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9.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autoCompressPictures="0"/>
  <mc:AlternateContent xmlns:mc="http://schemas.openxmlformats.org/markup-compatibility/2006">
    <mc:Choice Requires="x15">
      <x15ac:absPath xmlns:x15ac="http://schemas.microsoft.com/office/spreadsheetml/2010/11/ac" url="https://d.docs.live.net/db60e7dd43bcd078/Desktop/resume/intern/xlay/"/>
    </mc:Choice>
  </mc:AlternateContent>
  <xr:revisionPtr revIDLastSave="2943" documentId="11_5A0236F7528E8C1AA708E6419BB241D09A591956" xr6:coauthVersionLast="47" xr6:coauthVersionMax="47" xr10:uidLastSave="{855A09F0-B8AA-48FE-8DAB-69D266693080}"/>
  <bookViews>
    <workbookView xWindow="-110" yWindow="-110" windowWidth="25820" windowHeight="15500" tabRatio="500" firstSheet="7" activeTab="12" xr2:uid="{00000000-000D-0000-FFFF-FFFF00000000}"/>
  </bookViews>
  <sheets>
    <sheet name="Questions " sheetId="36" r:id="rId1"/>
    <sheet name="Admin" sheetId="1" r:id="rId2"/>
    <sheet name="Labs" sheetId="2" r:id="rId3"/>
    <sheet name="Question_1" sheetId="3" r:id="rId4"/>
    <sheet name="Question_2" sheetId="4" r:id="rId5"/>
    <sheet name="Question_3" sheetId="6" r:id="rId6"/>
    <sheet name="Question_4" sheetId="22" r:id="rId7"/>
    <sheet name="Question_5" sheetId="25" r:id="rId8"/>
    <sheet name="Question_6" sheetId="27" r:id="rId9"/>
    <sheet name="Question_7" sheetId="28" r:id="rId10"/>
    <sheet name="Question_8" sheetId="29" r:id="rId11"/>
    <sheet name="Question_9" sheetId="33" r:id="rId12"/>
    <sheet name="Question_10_admin" sheetId="34" r:id="rId13"/>
    <sheet name="Question_10_Labs" sheetId="35" r:id="rId14"/>
  </sheets>
  <definedNames>
    <definedName name="_xlnm._FilterDatabase" localSheetId="12" hidden="1">Question_10_admin!$A$1:$I$2023</definedName>
    <definedName name="_xlnm._FilterDatabase" localSheetId="13" hidden="1">Question_10_Labs!$A$1:$D$2398</definedName>
    <definedName name="_xlnm._FilterDatabase" localSheetId="6" hidden="1">Question_4!$A$1:$F$2023</definedName>
    <definedName name="_xlnm._FilterDatabase" localSheetId="7" hidden="1">Question_5!$A$1:$D$2023</definedName>
    <definedName name="_xlnm._FilterDatabase" localSheetId="8" hidden="1">Question_6!$A$1:$I$2023</definedName>
    <definedName name="_xlnm._FilterDatabase" localSheetId="9" hidden="1">Question_7!$A$1:$H$2023</definedName>
    <definedName name="_xlnm._FilterDatabase" localSheetId="10" hidden="1">Question_8!$A$1:$I$2023</definedName>
    <definedName name="_xlnm._FilterDatabase" localSheetId="11" hidden="1">Question_9!$A$1:$O$2023</definedName>
    <definedName name="_xlcn.WorksheetConnection_121210DataAnalystFile.xlsxTable11" hidden="1">Table1[]</definedName>
    <definedName name="labs" localSheetId="13">Question_10_Labs!#REF!</definedName>
    <definedName name="labs">Labs!#REF!</definedName>
  </definedNames>
  <calcPr calcId="191029" concurrentCalc="0"/>
  <pivotCaches>
    <pivotCache cacheId="0" r:id="rId15"/>
    <pivotCache cacheId="1" r:id="rId16"/>
    <pivotCache cacheId="2" r:id="rId17"/>
    <pivotCache cacheId="3" r:id="rId18"/>
    <pivotCache cacheId="4" r:id="rId19"/>
    <pivotCache cacheId="5" r:id="rId20"/>
    <pivotCache cacheId="6" r:id="rId21"/>
    <pivotCache cacheId="7" r:id="rId22"/>
    <pivotCache cacheId="20" r:id="rId23"/>
  </pivotCaches>
  <extLst>
    <ext xmlns:x15="http://schemas.microsoft.com/office/spreadsheetml/2010/11/main" uri="{FCE2AD5D-F65C-4FA6-A056-5C36A1767C68}">
      <x15:dataModel>
        <x15:modelTables>
          <x15:modelTable id="Table1" name="Table1" connection="WorksheetConnection_121210-Data Analyst File.xlsx!Table1"/>
        </x15:modelTables>
        <x15:extLst>
          <ext xmlns:x16="http://schemas.microsoft.com/office/spreadsheetml/2014/11/main" uri="{9835A34E-60A6-4A7C-AAB8-D5F71C897F49}">
            <x16:modelTimeGroupings>
              <x16:modelTimeGrouping tableName="Table1" columnName="Admin Date" columnId="Admin Date">
                <x16:calculatedTimeColumn columnName="Admin Date (Month Index)" columnId="Admin Date (Month Index)" contentType="monthsindex" isSelected="1"/>
                <x16:calculatedTimeColumn columnName="Admin Date (Month)" columnId="Admi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22" i="36" l="1"/>
  <c r="I21" i="36"/>
  <c r="I20" i="36"/>
  <c r="I19" i="36"/>
  <c r="I18" i="36"/>
  <c r="I17" i="36"/>
  <c r="I16" i="36"/>
  <c r="I15" i="36"/>
  <c r="I14" i="36"/>
  <c r="I13" i="36"/>
  <c r="E3" i="34"/>
  <c r="G3" i="34"/>
  <c r="H3" i="34"/>
  <c r="I3" i="34"/>
  <c r="E4" i="34"/>
  <c r="G4" i="34"/>
  <c r="H4" i="34"/>
  <c r="I4" i="34"/>
  <c r="E5" i="34"/>
  <c r="G5" i="34"/>
  <c r="H5" i="34"/>
  <c r="I5" i="34"/>
  <c r="E6" i="34"/>
  <c r="G6" i="34"/>
  <c r="H6" i="34"/>
  <c r="I6" i="34"/>
  <c r="E7" i="34"/>
  <c r="G7" i="34"/>
  <c r="H7" i="34"/>
  <c r="I7" i="34"/>
  <c r="E8" i="34"/>
  <c r="G8" i="34"/>
  <c r="H8" i="34"/>
  <c r="I8" i="34"/>
  <c r="E9" i="34"/>
  <c r="G9" i="34"/>
  <c r="H9" i="34"/>
  <c r="I9" i="34"/>
  <c r="E10" i="34"/>
  <c r="G10" i="34"/>
  <c r="H10" i="34"/>
  <c r="I10" i="34"/>
  <c r="E11" i="34"/>
  <c r="G11" i="34"/>
  <c r="H11" i="34"/>
  <c r="I11" i="34"/>
  <c r="E12" i="34"/>
  <c r="G12" i="34"/>
  <c r="H12" i="34"/>
  <c r="I12" i="34"/>
  <c r="E13" i="34"/>
  <c r="G13" i="34"/>
  <c r="H13" i="34"/>
  <c r="I13" i="34"/>
  <c r="E14" i="34"/>
  <c r="G14" i="34"/>
  <c r="H14" i="34"/>
  <c r="I14" i="34"/>
  <c r="E15" i="34"/>
  <c r="G15" i="34"/>
  <c r="H15" i="34"/>
  <c r="I15" i="34"/>
  <c r="E16" i="34"/>
  <c r="G16" i="34"/>
  <c r="H16" i="34"/>
  <c r="I16" i="34"/>
  <c r="E17" i="34"/>
  <c r="G17" i="34"/>
  <c r="H17" i="34"/>
  <c r="I17" i="34"/>
  <c r="E18" i="34"/>
  <c r="G18" i="34"/>
  <c r="H18" i="34"/>
  <c r="I18" i="34"/>
  <c r="E19" i="34"/>
  <c r="G19" i="34"/>
  <c r="H19" i="34"/>
  <c r="I19" i="34"/>
  <c r="E20" i="34"/>
  <c r="G20" i="34"/>
  <c r="H20" i="34"/>
  <c r="I20" i="34"/>
  <c r="E21" i="34"/>
  <c r="G21" i="34"/>
  <c r="H21" i="34"/>
  <c r="I21" i="34"/>
  <c r="E22" i="34"/>
  <c r="G22" i="34"/>
  <c r="H22" i="34"/>
  <c r="I22" i="34"/>
  <c r="E23" i="34"/>
  <c r="G23" i="34"/>
  <c r="H23" i="34"/>
  <c r="I23" i="34"/>
  <c r="E24" i="34"/>
  <c r="G24" i="34"/>
  <c r="H24" i="34"/>
  <c r="I24" i="34"/>
  <c r="E25" i="34"/>
  <c r="G25" i="34"/>
  <c r="H25" i="34"/>
  <c r="I25" i="34"/>
  <c r="E26" i="34"/>
  <c r="G26" i="34"/>
  <c r="H26" i="34"/>
  <c r="I26" i="34"/>
  <c r="E27" i="34"/>
  <c r="G27" i="34"/>
  <c r="H27" i="34"/>
  <c r="I27" i="34"/>
  <c r="E28" i="34"/>
  <c r="G28" i="34"/>
  <c r="H28" i="34"/>
  <c r="I28" i="34"/>
  <c r="E29" i="34"/>
  <c r="G29" i="34"/>
  <c r="H29" i="34"/>
  <c r="I29" i="34"/>
  <c r="E30" i="34"/>
  <c r="G30" i="34"/>
  <c r="H30" i="34"/>
  <c r="I30" i="34"/>
  <c r="E31" i="34"/>
  <c r="G31" i="34"/>
  <c r="H31" i="34"/>
  <c r="I31" i="34"/>
  <c r="E32" i="34"/>
  <c r="G32" i="34"/>
  <c r="H32" i="34"/>
  <c r="I32" i="34"/>
  <c r="E33" i="34"/>
  <c r="G33" i="34"/>
  <c r="H33" i="34"/>
  <c r="I33" i="34"/>
  <c r="E34" i="34"/>
  <c r="G34" i="34"/>
  <c r="H34" i="34"/>
  <c r="I34" i="34"/>
  <c r="E35" i="34"/>
  <c r="G35" i="34"/>
  <c r="H35" i="34"/>
  <c r="I35" i="34"/>
  <c r="E36" i="34"/>
  <c r="G36" i="34"/>
  <c r="H36" i="34"/>
  <c r="I36" i="34"/>
  <c r="E37" i="34"/>
  <c r="G37" i="34"/>
  <c r="H37" i="34"/>
  <c r="I37" i="34"/>
  <c r="E38" i="34"/>
  <c r="G38" i="34"/>
  <c r="H38" i="34"/>
  <c r="I38" i="34"/>
  <c r="E39" i="34"/>
  <c r="G39" i="34"/>
  <c r="H39" i="34"/>
  <c r="I39" i="34"/>
  <c r="E40" i="34"/>
  <c r="G40" i="34"/>
  <c r="H40" i="34"/>
  <c r="I40" i="34"/>
  <c r="E41" i="34"/>
  <c r="G41" i="34"/>
  <c r="H41" i="34"/>
  <c r="I41" i="34"/>
  <c r="E42" i="34"/>
  <c r="G42" i="34"/>
  <c r="H42" i="34"/>
  <c r="I42" i="34"/>
  <c r="E43" i="34"/>
  <c r="G43" i="34"/>
  <c r="H43" i="34"/>
  <c r="I43" i="34"/>
  <c r="E44" i="34"/>
  <c r="G44" i="34"/>
  <c r="H44" i="34"/>
  <c r="I44" i="34"/>
  <c r="E45" i="34"/>
  <c r="G45" i="34"/>
  <c r="H45" i="34"/>
  <c r="I45" i="34"/>
  <c r="E46" i="34"/>
  <c r="G46" i="34"/>
  <c r="H46" i="34"/>
  <c r="I46" i="34"/>
  <c r="E47" i="34"/>
  <c r="G47" i="34"/>
  <c r="H47" i="34"/>
  <c r="I47" i="34"/>
  <c r="E48" i="34"/>
  <c r="G48" i="34"/>
  <c r="H48" i="34"/>
  <c r="I48" i="34"/>
  <c r="E49" i="34"/>
  <c r="G49" i="34"/>
  <c r="H49" i="34"/>
  <c r="I49" i="34"/>
  <c r="E50" i="34"/>
  <c r="G50" i="34"/>
  <c r="H50" i="34"/>
  <c r="I50" i="34"/>
  <c r="E51" i="34"/>
  <c r="G51" i="34"/>
  <c r="H51" i="34"/>
  <c r="I51" i="34"/>
  <c r="E52" i="34"/>
  <c r="G52" i="34"/>
  <c r="H52" i="34"/>
  <c r="I52" i="34"/>
  <c r="E53" i="34"/>
  <c r="G53" i="34"/>
  <c r="H53" i="34"/>
  <c r="I53" i="34"/>
  <c r="E54" i="34"/>
  <c r="G54" i="34"/>
  <c r="H54" i="34"/>
  <c r="I54" i="34"/>
  <c r="E55" i="34"/>
  <c r="G55" i="34"/>
  <c r="H55" i="34"/>
  <c r="I55" i="34"/>
  <c r="E56" i="34"/>
  <c r="G56" i="34"/>
  <c r="H56" i="34"/>
  <c r="I56" i="34"/>
  <c r="E57" i="34"/>
  <c r="G57" i="34"/>
  <c r="H57" i="34"/>
  <c r="I57" i="34"/>
  <c r="E58" i="34"/>
  <c r="G58" i="34"/>
  <c r="H58" i="34"/>
  <c r="I58" i="34"/>
  <c r="E59" i="34"/>
  <c r="G59" i="34"/>
  <c r="H59" i="34"/>
  <c r="I59" i="34"/>
  <c r="E60" i="34"/>
  <c r="G60" i="34"/>
  <c r="H60" i="34"/>
  <c r="I60" i="34"/>
  <c r="E61" i="34"/>
  <c r="G61" i="34"/>
  <c r="H61" i="34"/>
  <c r="I61" i="34"/>
  <c r="E62" i="34"/>
  <c r="G62" i="34"/>
  <c r="H62" i="34"/>
  <c r="I62" i="34"/>
  <c r="E63" i="34"/>
  <c r="G63" i="34"/>
  <c r="H63" i="34"/>
  <c r="I63" i="34"/>
  <c r="E64" i="34"/>
  <c r="G64" i="34"/>
  <c r="H64" i="34"/>
  <c r="I64" i="34"/>
  <c r="E65" i="34"/>
  <c r="G65" i="34"/>
  <c r="H65" i="34"/>
  <c r="I65" i="34"/>
  <c r="E66" i="34"/>
  <c r="G66" i="34"/>
  <c r="H66" i="34"/>
  <c r="I66" i="34"/>
  <c r="E67" i="34"/>
  <c r="G67" i="34"/>
  <c r="H67" i="34"/>
  <c r="I67" i="34"/>
  <c r="E68" i="34"/>
  <c r="G68" i="34"/>
  <c r="H68" i="34"/>
  <c r="I68" i="34"/>
  <c r="E69" i="34"/>
  <c r="G69" i="34"/>
  <c r="H69" i="34"/>
  <c r="I69" i="34"/>
  <c r="E70" i="34"/>
  <c r="G70" i="34"/>
  <c r="H70" i="34"/>
  <c r="I70" i="34"/>
  <c r="E71" i="34"/>
  <c r="G71" i="34"/>
  <c r="H71" i="34"/>
  <c r="I71" i="34"/>
  <c r="E72" i="34"/>
  <c r="G72" i="34"/>
  <c r="H72" i="34"/>
  <c r="I72" i="34"/>
  <c r="E73" i="34"/>
  <c r="G73" i="34"/>
  <c r="H73" i="34"/>
  <c r="I73" i="34"/>
  <c r="E74" i="34"/>
  <c r="G74" i="34"/>
  <c r="H74" i="34"/>
  <c r="I74" i="34"/>
  <c r="E75" i="34"/>
  <c r="G75" i="34"/>
  <c r="H75" i="34"/>
  <c r="I75" i="34"/>
  <c r="E76" i="34"/>
  <c r="G76" i="34"/>
  <c r="H76" i="34"/>
  <c r="I76" i="34"/>
  <c r="E77" i="34"/>
  <c r="G77" i="34"/>
  <c r="H77" i="34"/>
  <c r="I77" i="34"/>
  <c r="E78" i="34"/>
  <c r="G78" i="34"/>
  <c r="H78" i="34"/>
  <c r="I78" i="34"/>
  <c r="E79" i="34"/>
  <c r="G79" i="34"/>
  <c r="H79" i="34"/>
  <c r="I79" i="34"/>
  <c r="E80" i="34"/>
  <c r="G80" i="34"/>
  <c r="H80" i="34"/>
  <c r="I80" i="34"/>
  <c r="E81" i="34"/>
  <c r="G81" i="34"/>
  <c r="H81" i="34"/>
  <c r="I81" i="34"/>
  <c r="E82" i="34"/>
  <c r="G82" i="34"/>
  <c r="H82" i="34"/>
  <c r="I82" i="34"/>
  <c r="E83" i="34"/>
  <c r="G83" i="34"/>
  <c r="H83" i="34"/>
  <c r="I83" i="34"/>
  <c r="E84" i="34"/>
  <c r="G84" i="34"/>
  <c r="H84" i="34"/>
  <c r="I84" i="34"/>
  <c r="E85" i="34"/>
  <c r="G85" i="34"/>
  <c r="H85" i="34"/>
  <c r="I85" i="34"/>
  <c r="E86" i="34"/>
  <c r="G86" i="34"/>
  <c r="H86" i="34"/>
  <c r="I86" i="34"/>
  <c r="E87" i="34"/>
  <c r="G87" i="34"/>
  <c r="H87" i="34"/>
  <c r="I87" i="34"/>
  <c r="E88" i="34"/>
  <c r="G88" i="34"/>
  <c r="H88" i="34"/>
  <c r="I88" i="34"/>
  <c r="E89" i="34"/>
  <c r="G89" i="34"/>
  <c r="H89" i="34"/>
  <c r="I89" i="34"/>
  <c r="E90" i="34"/>
  <c r="G90" i="34"/>
  <c r="H90" i="34"/>
  <c r="I90" i="34"/>
  <c r="E91" i="34"/>
  <c r="G91" i="34"/>
  <c r="H91" i="34"/>
  <c r="I91" i="34"/>
  <c r="E92" i="34"/>
  <c r="G92" i="34"/>
  <c r="H92" i="34"/>
  <c r="I92" i="34"/>
  <c r="E93" i="34"/>
  <c r="G93" i="34"/>
  <c r="H93" i="34"/>
  <c r="I93" i="34"/>
  <c r="E94" i="34"/>
  <c r="G94" i="34"/>
  <c r="H94" i="34"/>
  <c r="I94" i="34"/>
  <c r="E95" i="34"/>
  <c r="G95" i="34"/>
  <c r="H95" i="34"/>
  <c r="I95" i="34"/>
  <c r="E96" i="34"/>
  <c r="G96" i="34"/>
  <c r="H96" i="34"/>
  <c r="I96" i="34"/>
  <c r="E97" i="34"/>
  <c r="G97" i="34"/>
  <c r="H97" i="34"/>
  <c r="I97" i="34"/>
  <c r="E98" i="34"/>
  <c r="G98" i="34"/>
  <c r="H98" i="34"/>
  <c r="I98" i="34"/>
  <c r="E99" i="34"/>
  <c r="G99" i="34"/>
  <c r="H99" i="34"/>
  <c r="I99" i="34"/>
  <c r="E100" i="34"/>
  <c r="G100" i="34"/>
  <c r="H100" i="34"/>
  <c r="I100" i="34"/>
  <c r="E101" i="34"/>
  <c r="G101" i="34"/>
  <c r="H101" i="34"/>
  <c r="I101" i="34"/>
  <c r="E102" i="34"/>
  <c r="G102" i="34"/>
  <c r="H102" i="34"/>
  <c r="I102" i="34"/>
  <c r="E103" i="34"/>
  <c r="G103" i="34"/>
  <c r="H103" i="34"/>
  <c r="I103" i="34"/>
  <c r="E104" i="34"/>
  <c r="G104" i="34"/>
  <c r="H104" i="34"/>
  <c r="I104" i="34"/>
  <c r="E105" i="34"/>
  <c r="G105" i="34"/>
  <c r="H105" i="34"/>
  <c r="I105" i="34"/>
  <c r="E106" i="34"/>
  <c r="G106" i="34"/>
  <c r="H106" i="34"/>
  <c r="I106" i="34"/>
  <c r="E107" i="34"/>
  <c r="G107" i="34"/>
  <c r="H107" i="34"/>
  <c r="I107" i="34"/>
  <c r="E108" i="34"/>
  <c r="G108" i="34"/>
  <c r="H108" i="34"/>
  <c r="I108" i="34"/>
  <c r="E109" i="34"/>
  <c r="G109" i="34"/>
  <c r="H109" i="34"/>
  <c r="I109" i="34"/>
  <c r="E110" i="34"/>
  <c r="G110" i="34"/>
  <c r="H110" i="34"/>
  <c r="I110" i="34"/>
  <c r="E111" i="34"/>
  <c r="G111" i="34"/>
  <c r="H111" i="34"/>
  <c r="I111" i="34"/>
  <c r="E112" i="34"/>
  <c r="G112" i="34"/>
  <c r="H112" i="34"/>
  <c r="I112" i="34"/>
  <c r="E113" i="34"/>
  <c r="G113" i="34"/>
  <c r="H113" i="34"/>
  <c r="I113" i="34"/>
  <c r="E114" i="34"/>
  <c r="G114" i="34"/>
  <c r="H114" i="34"/>
  <c r="I114" i="34"/>
  <c r="E115" i="34"/>
  <c r="G115" i="34"/>
  <c r="H115" i="34"/>
  <c r="I115" i="34"/>
  <c r="E116" i="34"/>
  <c r="G116" i="34"/>
  <c r="H116" i="34"/>
  <c r="I116" i="34"/>
  <c r="E117" i="34"/>
  <c r="G117" i="34"/>
  <c r="H117" i="34"/>
  <c r="I117" i="34"/>
  <c r="E118" i="34"/>
  <c r="G118" i="34"/>
  <c r="H118" i="34"/>
  <c r="I118" i="34"/>
  <c r="E119" i="34"/>
  <c r="G119" i="34"/>
  <c r="H119" i="34"/>
  <c r="I119" i="34"/>
  <c r="E120" i="34"/>
  <c r="G120" i="34"/>
  <c r="H120" i="34"/>
  <c r="I120" i="34"/>
  <c r="E121" i="34"/>
  <c r="G121" i="34"/>
  <c r="H121" i="34"/>
  <c r="I121" i="34"/>
  <c r="E122" i="34"/>
  <c r="G122" i="34"/>
  <c r="H122" i="34"/>
  <c r="I122" i="34"/>
  <c r="E123" i="34"/>
  <c r="G123" i="34"/>
  <c r="H123" i="34"/>
  <c r="I123" i="34"/>
  <c r="E124" i="34"/>
  <c r="G124" i="34"/>
  <c r="H124" i="34"/>
  <c r="I124" i="34"/>
  <c r="E125" i="34"/>
  <c r="G125" i="34"/>
  <c r="H125" i="34"/>
  <c r="I125" i="34"/>
  <c r="E126" i="34"/>
  <c r="G126" i="34"/>
  <c r="H126" i="34"/>
  <c r="I126" i="34"/>
  <c r="E127" i="34"/>
  <c r="G127" i="34"/>
  <c r="H127" i="34"/>
  <c r="I127" i="34"/>
  <c r="E128" i="34"/>
  <c r="G128" i="34"/>
  <c r="H128" i="34"/>
  <c r="I128" i="34"/>
  <c r="E129" i="34"/>
  <c r="G129" i="34"/>
  <c r="H129" i="34"/>
  <c r="I129" i="34"/>
  <c r="E130" i="34"/>
  <c r="G130" i="34"/>
  <c r="H130" i="34"/>
  <c r="I130" i="34"/>
  <c r="E131" i="34"/>
  <c r="G131" i="34"/>
  <c r="H131" i="34"/>
  <c r="I131" i="34"/>
  <c r="E132" i="34"/>
  <c r="G132" i="34"/>
  <c r="H132" i="34"/>
  <c r="I132" i="34"/>
  <c r="E133" i="34"/>
  <c r="G133" i="34"/>
  <c r="H133" i="34"/>
  <c r="I133" i="34"/>
  <c r="E134" i="34"/>
  <c r="G134" i="34"/>
  <c r="H134" i="34"/>
  <c r="I134" i="34"/>
  <c r="E135" i="34"/>
  <c r="G135" i="34"/>
  <c r="H135" i="34"/>
  <c r="I135" i="34"/>
  <c r="E136" i="34"/>
  <c r="G136" i="34"/>
  <c r="H136" i="34"/>
  <c r="I136" i="34"/>
  <c r="E137" i="34"/>
  <c r="G137" i="34"/>
  <c r="H137" i="34"/>
  <c r="I137" i="34"/>
  <c r="E138" i="34"/>
  <c r="G138" i="34"/>
  <c r="H138" i="34"/>
  <c r="I138" i="34"/>
  <c r="E139" i="34"/>
  <c r="G139" i="34"/>
  <c r="H139" i="34"/>
  <c r="I139" i="34"/>
  <c r="E140" i="34"/>
  <c r="G140" i="34"/>
  <c r="H140" i="34"/>
  <c r="I140" i="34"/>
  <c r="E141" i="34"/>
  <c r="G141" i="34"/>
  <c r="H141" i="34"/>
  <c r="I141" i="34"/>
  <c r="E142" i="34"/>
  <c r="G142" i="34"/>
  <c r="H142" i="34"/>
  <c r="I142" i="34"/>
  <c r="E143" i="34"/>
  <c r="G143" i="34"/>
  <c r="H143" i="34"/>
  <c r="I143" i="34"/>
  <c r="E144" i="34"/>
  <c r="G144" i="34"/>
  <c r="H144" i="34"/>
  <c r="I144" i="34"/>
  <c r="E145" i="34"/>
  <c r="G145" i="34"/>
  <c r="H145" i="34"/>
  <c r="I145" i="34"/>
  <c r="E146" i="34"/>
  <c r="G146" i="34"/>
  <c r="H146" i="34"/>
  <c r="I146" i="34"/>
  <c r="E147" i="34"/>
  <c r="G147" i="34"/>
  <c r="H147" i="34"/>
  <c r="I147" i="34"/>
  <c r="E148" i="34"/>
  <c r="G148" i="34"/>
  <c r="H148" i="34"/>
  <c r="I148" i="34"/>
  <c r="E149" i="34"/>
  <c r="G149" i="34"/>
  <c r="H149" i="34"/>
  <c r="I149" i="34"/>
  <c r="E150" i="34"/>
  <c r="G150" i="34"/>
  <c r="H150" i="34"/>
  <c r="I150" i="34"/>
  <c r="E151" i="34"/>
  <c r="G151" i="34"/>
  <c r="H151" i="34"/>
  <c r="I151" i="34"/>
  <c r="E152" i="34"/>
  <c r="G152" i="34"/>
  <c r="H152" i="34"/>
  <c r="I152" i="34"/>
  <c r="E153" i="34"/>
  <c r="G153" i="34"/>
  <c r="H153" i="34"/>
  <c r="I153" i="34"/>
  <c r="E154" i="34"/>
  <c r="G154" i="34"/>
  <c r="H154" i="34"/>
  <c r="I154" i="34"/>
  <c r="E155" i="34"/>
  <c r="G155" i="34"/>
  <c r="H155" i="34"/>
  <c r="I155" i="34"/>
  <c r="E156" i="34"/>
  <c r="G156" i="34"/>
  <c r="H156" i="34"/>
  <c r="I156" i="34"/>
  <c r="E157" i="34"/>
  <c r="G157" i="34"/>
  <c r="H157" i="34"/>
  <c r="I157" i="34"/>
  <c r="E158" i="34"/>
  <c r="G158" i="34"/>
  <c r="H158" i="34"/>
  <c r="I158" i="34"/>
  <c r="E159" i="34"/>
  <c r="G159" i="34"/>
  <c r="H159" i="34"/>
  <c r="I159" i="34"/>
  <c r="E160" i="34"/>
  <c r="G160" i="34"/>
  <c r="H160" i="34"/>
  <c r="I160" i="34"/>
  <c r="E161" i="34"/>
  <c r="G161" i="34"/>
  <c r="H161" i="34"/>
  <c r="I161" i="34"/>
  <c r="E162" i="34"/>
  <c r="G162" i="34"/>
  <c r="H162" i="34"/>
  <c r="I162" i="34"/>
  <c r="E163" i="34"/>
  <c r="G163" i="34"/>
  <c r="H163" i="34"/>
  <c r="I163" i="34"/>
  <c r="E164" i="34"/>
  <c r="G164" i="34"/>
  <c r="H164" i="34"/>
  <c r="I164" i="34"/>
  <c r="E165" i="34"/>
  <c r="G165" i="34"/>
  <c r="H165" i="34"/>
  <c r="I165" i="34"/>
  <c r="E166" i="34"/>
  <c r="G166" i="34"/>
  <c r="H166" i="34"/>
  <c r="I166" i="34"/>
  <c r="E167" i="34"/>
  <c r="G167" i="34"/>
  <c r="H167" i="34"/>
  <c r="I167" i="34"/>
  <c r="E168" i="34"/>
  <c r="G168" i="34"/>
  <c r="H168" i="34"/>
  <c r="I168" i="34"/>
  <c r="E169" i="34"/>
  <c r="G169" i="34"/>
  <c r="H169" i="34"/>
  <c r="I169" i="34"/>
  <c r="E170" i="34"/>
  <c r="G170" i="34"/>
  <c r="H170" i="34"/>
  <c r="I170" i="34"/>
  <c r="E171" i="34"/>
  <c r="G171" i="34"/>
  <c r="H171" i="34"/>
  <c r="I171" i="34"/>
  <c r="E172" i="34"/>
  <c r="G172" i="34"/>
  <c r="H172" i="34"/>
  <c r="I172" i="34"/>
  <c r="E173" i="34"/>
  <c r="G173" i="34"/>
  <c r="H173" i="34"/>
  <c r="I173" i="34"/>
  <c r="E174" i="34"/>
  <c r="G174" i="34"/>
  <c r="H174" i="34"/>
  <c r="I174" i="34"/>
  <c r="E175" i="34"/>
  <c r="G175" i="34"/>
  <c r="H175" i="34"/>
  <c r="I175" i="34"/>
  <c r="E176" i="34"/>
  <c r="G176" i="34"/>
  <c r="H176" i="34"/>
  <c r="I176" i="34"/>
  <c r="E177" i="34"/>
  <c r="G177" i="34"/>
  <c r="H177" i="34"/>
  <c r="I177" i="34"/>
  <c r="E178" i="34"/>
  <c r="G178" i="34"/>
  <c r="H178" i="34"/>
  <c r="I178" i="34"/>
  <c r="E179" i="34"/>
  <c r="G179" i="34"/>
  <c r="H179" i="34"/>
  <c r="I179" i="34"/>
  <c r="E180" i="34"/>
  <c r="G180" i="34"/>
  <c r="H180" i="34"/>
  <c r="I180" i="34"/>
  <c r="E181" i="34"/>
  <c r="G181" i="34"/>
  <c r="H181" i="34"/>
  <c r="I181" i="34"/>
  <c r="E182" i="34"/>
  <c r="G182" i="34"/>
  <c r="H182" i="34"/>
  <c r="I182" i="34"/>
  <c r="E183" i="34"/>
  <c r="G183" i="34"/>
  <c r="H183" i="34"/>
  <c r="I183" i="34"/>
  <c r="E184" i="34"/>
  <c r="G184" i="34"/>
  <c r="H184" i="34"/>
  <c r="I184" i="34"/>
  <c r="E185" i="34"/>
  <c r="G185" i="34"/>
  <c r="H185" i="34"/>
  <c r="I185" i="34"/>
  <c r="E186" i="34"/>
  <c r="G186" i="34"/>
  <c r="H186" i="34"/>
  <c r="I186" i="34"/>
  <c r="E187" i="34"/>
  <c r="G187" i="34"/>
  <c r="H187" i="34"/>
  <c r="I187" i="34"/>
  <c r="E188" i="34"/>
  <c r="G188" i="34"/>
  <c r="H188" i="34"/>
  <c r="I188" i="34"/>
  <c r="E189" i="34"/>
  <c r="G189" i="34"/>
  <c r="H189" i="34"/>
  <c r="I189" i="34"/>
  <c r="E190" i="34"/>
  <c r="G190" i="34"/>
  <c r="H190" i="34"/>
  <c r="I190" i="34"/>
  <c r="E191" i="34"/>
  <c r="G191" i="34"/>
  <c r="H191" i="34"/>
  <c r="I191" i="34"/>
  <c r="E192" i="34"/>
  <c r="G192" i="34"/>
  <c r="H192" i="34"/>
  <c r="I192" i="34"/>
  <c r="E193" i="34"/>
  <c r="G193" i="34"/>
  <c r="H193" i="34"/>
  <c r="I193" i="34"/>
  <c r="E194" i="34"/>
  <c r="G194" i="34"/>
  <c r="H194" i="34"/>
  <c r="I194" i="34"/>
  <c r="E195" i="34"/>
  <c r="G195" i="34"/>
  <c r="H195" i="34"/>
  <c r="I195" i="34"/>
  <c r="E196" i="34"/>
  <c r="G196" i="34"/>
  <c r="H196" i="34"/>
  <c r="I196" i="34"/>
  <c r="E197" i="34"/>
  <c r="G197" i="34"/>
  <c r="H197" i="34"/>
  <c r="I197" i="34"/>
  <c r="E198" i="34"/>
  <c r="G198" i="34"/>
  <c r="H198" i="34"/>
  <c r="I198" i="34"/>
  <c r="E199" i="34"/>
  <c r="G199" i="34"/>
  <c r="H199" i="34"/>
  <c r="I199" i="34"/>
  <c r="E200" i="34"/>
  <c r="G200" i="34"/>
  <c r="H200" i="34"/>
  <c r="I200" i="34"/>
  <c r="E201" i="34"/>
  <c r="G201" i="34"/>
  <c r="H201" i="34"/>
  <c r="I201" i="34"/>
  <c r="E202" i="34"/>
  <c r="G202" i="34"/>
  <c r="H202" i="34"/>
  <c r="I202" i="34"/>
  <c r="E203" i="34"/>
  <c r="G203" i="34"/>
  <c r="H203" i="34"/>
  <c r="I203" i="34"/>
  <c r="E204" i="34"/>
  <c r="G204" i="34"/>
  <c r="H204" i="34"/>
  <c r="I204" i="34"/>
  <c r="E205" i="34"/>
  <c r="G205" i="34"/>
  <c r="H205" i="34"/>
  <c r="I205" i="34"/>
  <c r="E206" i="34"/>
  <c r="G206" i="34"/>
  <c r="H206" i="34"/>
  <c r="I206" i="34"/>
  <c r="E207" i="34"/>
  <c r="G207" i="34"/>
  <c r="H207" i="34"/>
  <c r="I207" i="34"/>
  <c r="E208" i="34"/>
  <c r="G208" i="34"/>
  <c r="H208" i="34"/>
  <c r="I208" i="34"/>
  <c r="E209" i="34"/>
  <c r="G209" i="34"/>
  <c r="H209" i="34"/>
  <c r="I209" i="34"/>
  <c r="E210" i="34"/>
  <c r="G210" i="34"/>
  <c r="H210" i="34"/>
  <c r="I210" i="34"/>
  <c r="E211" i="34"/>
  <c r="G211" i="34"/>
  <c r="H211" i="34"/>
  <c r="I211" i="34"/>
  <c r="E212" i="34"/>
  <c r="G212" i="34"/>
  <c r="H212" i="34"/>
  <c r="I212" i="34"/>
  <c r="E213" i="34"/>
  <c r="G213" i="34"/>
  <c r="H213" i="34"/>
  <c r="I213" i="34"/>
  <c r="E214" i="34"/>
  <c r="G214" i="34"/>
  <c r="H214" i="34"/>
  <c r="I214" i="34"/>
  <c r="E215" i="34"/>
  <c r="G215" i="34"/>
  <c r="H215" i="34"/>
  <c r="I215" i="34"/>
  <c r="E216" i="34"/>
  <c r="G216" i="34"/>
  <c r="H216" i="34"/>
  <c r="I216" i="34"/>
  <c r="E217" i="34"/>
  <c r="G217" i="34"/>
  <c r="H217" i="34"/>
  <c r="I217" i="34"/>
  <c r="E218" i="34"/>
  <c r="G218" i="34"/>
  <c r="H218" i="34"/>
  <c r="I218" i="34"/>
  <c r="E219" i="34"/>
  <c r="G219" i="34"/>
  <c r="H219" i="34"/>
  <c r="I219" i="34"/>
  <c r="E220" i="34"/>
  <c r="G220" i="34"/>
  <c r="H220" i="34"/>
  <c r="I220" i="34"/>
  <c r="E221" i="34"/>
  <c r="G221" i="34"/>
  <c r="H221" i="34"/>
  <c r="I221" i="34"/>
  <c r="E222" i="34"/>
  <c r="G222" i="34"/>
  <c r="H222" i="34"/>
  <c r="I222" i="34"/>
  <c r="E223" i="34"/>
  <c r="G223" i="34"/>
  <c r="H223" i="34"/>
  <c r="I223" i="34"/>
  <c r="E224" i="34"/>
  <c r="G224" i="34"/>
  <c r="H224" i="34"/>
  <c r="I224" i="34"/>
  <c r="E225" i="34"/>
  <c r="G225" i="34"/>
  <c r="H225" i="34"/>
  <c r="I225" i="34"/>
  <c r="E226" i="34"/>
  <c r="G226" i="34"/>
  <c r="H226" i="34"/>
  <c r="I226" i="34"/>
  <c r="E227" i="34"/>
  <c r="G227" i="34"/>
  <c r="H227" i="34"/>
  <c r="I227" i="34"/>
  <c r="E228" i="34"/>
  <c r="G228" i="34"/>
  <c r="H228" i="34"/>
  <c r="I228" i="34"/>
  <c r="E229" i="34"/>
  <c r="G229" i="34"/>
  <c r="H229" i="34"/>
  <c r="I229" i="34"/>
  <c r="E230" i="34"/>
  <c r="G230" i="34"/>
  <c r="H230" i="34"/>
  <c r="I230" i="34"/>
  <c r="E231" i="34"/>
  <c r="G231" i="34"/>
  <c r="H231" i="34"/>
  <c r="I231" i="34"/>
  <c r="E232" i="34"/>
  <c r="G232" i="34"/>
  <c r="H232" i="34"/>
  <c r="I232" i="34"/>
  <c r="E233" i="34"/>
  <c r="G233" i="34"/>
  <c r="H233" i="34"/>
  <c r="I233" i="34"/>
  <c r="E234" i="34"/>
  <c r="G234" i="34"/>
  <c r="H234" i="34"/>
  <c r="I234" i="34"/>
  <c r="E235" i="34"/>
  <c r="G235" i="34"/>
  <c r="H235" i="34"/>
  <c r="I235" i="34"/>
  <c r="E236" i="34"/>
  <c r="G236" i="34"/>
  <c r="H236" i="34"/>
  <c r="I236" i="34"/>
  <c r="E237" i="34"/>
  <c r="G237" i="34"/>
  <c r="H237" i="34"/>
  <c r="I237" i="34"/>
  <c r="E238" i="34"/>
  <c r="G238" i="34"/>
  <c r="H238" i="34"/>
  <c r="I238" i="34"/>
  <c r="E239" i="34"/>
  <c r="G239" i="34"/>
  <c r="H239" i="34"/>
  <c r="I239" i="34"/>
  <c r="E240" i="34"/>
  <c r="G240" i="34"/>
  <c r="H240" i="34"/>
  <c r="I240" i="34"/>
  <c r="E241" i="34"/>
  <c r="G241" i="34"/>
  <c r="H241" i="34"/>
  <c r="I241" i="34"/>
  <c r="E242" i="34"/>
  <c r="G242" i="34"/>
  <c r="H242" i="34"/>
  <c r="I242" i="34"/>
  <c r="E243" i="34"/>
  <c r="G243" i="34"/>
  <c r="H243" i="34"/>
  <c r="I243" i="34"/>
  <c r="E244" i="34"/>
  <c r="G244" i="34"/>
  <c r="H244" i="34"/>
  <c r="I244" i="34"/>
  <c r="E245" i="34"/>
  <c r="G245" i="34"/>
  <c r="H245" i="34"/>
  <c r="I245" i="34"/>
  <c r="E246" i="34"/>
  <c r="G246" i="34"/>
  <c r="H246" i="34"/>
  <c r="I246" i="34"/>
  <c r="E247" i="34"/>
  <c r="G247" i="34"/>
  <c r="H247" i="34"/>
  <c r="I247" i="34"/>
  <c r="E248" i="34"/>
  <c r="G248" i="34"/>
  <c r="H248" i="34"/>
  <c r="I248" i="34"/>
  <c r="E249" i="34"/>
  <c r="G249" i="34"/>
  <c r="H249" i="34"/>
  <c r="I249" i="34"/>
  <c r="E250" i="34"/>
  <c r="G250" i="34"/>
  <c r="H250" i="34"/>
  <c r="I250" i="34"/>
  <c r="E251" i="34"/>
  <c r="G251" i="34"/>
  <c r="H251" i="34"/>
  <c r="I251" i="34"/>
  <c r="E252" i="34"/>
  <c r="G252" i="34"/>
  <c r="H252" i="34"/>
  <c r="I252" i="34"/>
  <c r="E253" i="34"/>
  <c r="G253" i="34"/>
  <c r="H253" i="34"/>
  <c r="I253" i="34"/>
  <c r="E254" i="34"/>
  <c r="G254" i="34"/>
  <c r="H254" i="34"/>
  <c r="I254" i="34"/>
  <c r="E255" i="34"/>
  <c r="G255" i="34"/>
  <c r="H255" i="34"/>
  <c r="I255" i="34"/>
  <c r="E256" i="34"/>
  <c r="G256" i="34"/>
  <c r="H256" i="34"/>
  <c r="I256" i="34"/>
  <c r="E257" i="34"/>
  <c r="G257" i="34"/>
  <c r="H257" i="34"/>
  <c r="I257" i="34"/>
  <c r="E258" i="34"/>
  <c r="G258" i="34"/>
  <c r="H258" i="34"/>
  <c r="I258" i="34"/>
  <c r="E259" i="34"/>
  <c r="G259" i="34"/>
  <c r="H259" i="34"/>
  <c r="I259" i="34"/>
  <c r="E260" i="34"/>
  <c r="G260" i="34"/>
  <c r="H260" i="34"/>
  <c r="I260" i="34"/>
  <c r="E261" i="34"/>
  <c r="G261" i="34"/>
  <c r="H261" i="34"/>
  <c r="I261" i="34"/>
  <c r="E262" i="34"/>
  <c r="G262" i="34"/>
  <c r="H262" i="34"/>
  <c r="I262" i="34"/>
  <c r="E263" i="34"/>
  <c r="G263" i="34"/>
  <c r="H263" i="34"/>
  <c r="I263" i="34"/>
  <c r="E264" i="34"/>
  <c r="G264" i="34"/>
  <c r="H264" i="34"/>
  <c r="I264" i="34"/>
  <c r="E265" i="34"/>
  <c r="G265" i="34"/>
  <c r="H265" i="34"/>
  <c r="I265" i="34"/>
  <c r="E266" i="34"/>
  <c r="G266" i="34"/>
  <c r="H266" i="34"/>
  <c r="I266" i="34"/>
  <c r="E267" i="34"/>
  <c r="G267" i="34"/>
  <c r="H267" i="34"/>
  <c r="I267" i="34"/>
  <c r="E268" i="34"/>
  <c r="G268" i="34"/>
  <c r="H268" i="34"/>
  <c r="I268" i="34"/>
  <c r="E269" i="34"/>
  <c r="G269" i="34"/>
  <c r="H269" i="34"/>
  <c r="I269" i="34"/>
  <c r="E270" i="34"/>
  <c r="G270" i="34"/>
  <c r="H270" i="34"/>
  <c r="I270" i="34"/>
  <c r="E271" i="34"/>
  <c r="G271" i="34"/>
  <c r="H271" i="34"/>
  <c r="I271" i="34"/>
  <c r="E272" i="34"/>
  <c r="G272" i="34"/>
  <c r="H272" i="34"/>
  <c r="I272" i="34"/>
  <c r="E273" i="34"/>
  <c r="G273" i="34"/>
  <c r="H273" i="34"/>
  <c r="I273" i="34"/>
  <c r="E274" i="34"/>
  <c r="G274" i="34"/>
  <c r="H274" i="34"/>
  <c r="I274" i="34"/>
  <c r="E275" i="34"/>
  <c r="G275" i="34"/>
  <c r="H275" i="34"/>
  <c r="I275" i="34"/>
  <c r="E276" i="34"/>
  <c r="G276" i="34"/>
  <c r="H276" i="34"/>
  <c r="I276" i="34"/>
  <c r="E277" i="34"/>
  <c r="G277" i="34"/>
  <c r="H277" i="34"/>
  <c r="I277" i="34"/>
  <c r="E278" i="34"/>
  <c r="G278" i="34"/>
  <c r="H278" i="34"/>
  <c r="I278" i="34"/>
  <c r="E279" i="34"/>
  <c r="G279" i="34"/>
  <c r="H279" i="34"/>
  <c r="I279" i="34"/>
  <c r="E280" i="34"/>
  <c r="G280" i="34"/>
  <c r="H280" i="34"/>
  <c r="I280" i="34"/>
  <c r="E281" i="34"/>
  <c r="G281" i="34"/>
  <c r="H281" i="34"/>
  <c r="I281" i="34"/>
  <c r="E282" i="34"/>
  <c r="G282" i="34"/>
  <c r="H282" i="34"/>
  <c r="I282" i="34"/>
  <c r="E283" i="34"/>
  <c r="G283" i="34"/>
  <c r="H283" i="34"/>
  <c r="I283" i="34"/>
  <c r="E284" i="34"/>
  <c r="G284" i="34"/>
  <c r="H284" i="34"/>
  <c r="I284" i="34"/>
  <c r="E285" i="34"/>
  <c r="G285" i="34"/>
  <c r="H285" i="34"/>
  <c r="I285" i="34"/>
  <c r="E286" i="34"/>
  <c r="G286" i="34"/>
  <c r="H286" i="34"/>
  <c r="I286" i="34"/>
  <c r="E287" i="34"/>
  <c r="G287" i="34"/>
  <c r="H287" i="34"/>
  <c r="I287" i="34"/>
  <c r="E288" i="34"/>
  <c r="G288" i="34"/>
  <c r="H288" i="34"/>
  <c r="I288" i="34"/>
  <c r="E289" i="34"/>
  <c r="G289" i="34"/>
  <c r="H289" i="34"/>
  <c r="I289" i="34"/>
  <c r="E290" i="34"/>
  <c r="G290" i="34"/>
  <c r="H290" i="34"/>
  <c r="I290" i="34"/>
  <c r="E291" i="34"/>
  <c r="G291" i="34"/>
  <c r="H291" i="34"/>
  <c r="I291" i="34"/>
  <c r="E292" i="34"/>
  <c r="G292" i="34"/>
  <c r="H292" i="34"/>
  <c r="I292" i="34"/>
  <c r="E293" i="34"/>
  <c r="G293" i="34"/>
  <c r="H293" i="34"/>
  <c r="I293" i="34"/>
  <c r="E294" i="34"/>
  <c r="G294" i="34"/>
  <c r="H294" i="34"/>
  <c r="I294" i="34"/>
  <c r="E295" i="34"/>
  <c r="G295" i="34"/>
  <c r="H295" i="34"/>
  <c r="I295" i="34"/>
  <c r="E296" i="34"/>
  <c r="G296" i="34"/>
  <c r="H296" i="34"/>
  <c r="I296" i="34"/>
  <c r="E297" i="34"/>
  <c r="G297" i="34"/>
  <c r="H297" i="34"/>
  <c r="I297" i="34"/>
  <c r="E298" i="34"/>
  <c r="G298" i="34"/>
  <c r="H298" i="34"/>
  <c r="I298" i="34"/>
  <c r="E299" i="34"/>
  <c r="G299" i="34"/>
  <c r="H299" i="34"/>
  <c r="I299" i="34"/>
  <c r="E300" i="34"/>
  <c r="G300" i="34"/>
  <c r="H300" i="34"/>
  <c r="I300" i="34"/>
  <c r="E301" i="34"/>
  <c r="G301" i="34"/>
  <c r="H301" i="34"/>
  <c r="I301" i="34"/>
  <c r="E302" i="34"/>
  <c r="G302" i="34"/>
  <c r="H302" i="34"/>
  <c r="I302" i="34"/>
  <c r="E303" i="34"/>
  <c r="G303" i="34"/>
  <c r="H303" i="34"/>
  <c r="I303" i="34"/>
  <c r="E304" i="34"/>
  <c r="G304" i="34"/>
  <c r="H304" i="34"/>
  <c r="I304" i="34"/>
  <c r="E305" i="34"/>
  <c r="G305" i="34"/>
  <c r="H305" i="34"/>
  <c r="I305" i="34"/>
  <c r="E306" i="34"/>
  <c r="G306" i="34"/>
  <c r="H306" i="34"/>
  <c r="I306" i="34"/>
  <c r="E307" i="34"/>
  <c r="G307" i="34"/>
  <c r="H307" i="34"/>
  <c r="I307" i="34"/>
  <c r="E308" i="34"/>
  <c r="G308" i="34"/>
  <c r="H308" i="34"/>
  <c r="I308" i="34"/>
  <c r="E309" i="34"/>
  <c r="G309" i="34"/>
  <c r="H309" i="34"/>
  <c r="I309" i="34"/>
  <c r="E310" i="34"/>
  <c r="G310" i="34"/>
  <c r="H310" i="34"/>
  <c r="I310" i="34"/>
  <c r="E311" i="34"/>
  <c r="G311" i="34"/>
  <c r="H311" i="34"/>
  <c r="I311" i="34"/>
  <c r="E312" i="34"/>
  <c r="G312" i="34"/>
  <c r="H312" i="34"/>
  <c r="I312" i="34"/>
  <c r="E313" i="34"/>
  <c r="G313" i="34"/>
  <c r="H313" i="34"/>
  <c r="I313" i="34"/>
  <c r="E314" i="34"/>
  <c r="G314" i="34"/>
  <c r="H314" i="34"/>
  <c r="I314" i="34"/>
  <c r="E315" i="34"/>
  <c r="G315" i="34"/>
  <c r="H315" i="34"/>
  <c r="I315" i="34"/>
  <c r="E316" i="34"/>
  <c r="G316" i="34"/>
  <c r="H316" i="34"/>
  <c r="I316" i="34"/>
  <c r="E317" i="34"/>
  <c r="G317" i="34"/>
  <c r="H317" i="34"/>
  <c r="I317" i="34"/>
  <c r="E318" i="34"/>
  <c r="G318" i="34"/>
  <c r="H318" i="34"/>
  <c r="I318" i="34"/>
  <c r="E319" i="34"/>
  <c r="G319" i="34"/>
  <c r="H319" i="34"/>
  <c r="I319" i="34"/>
  <c r="E320" i="34"/>
  <c r="G320" i="34"/>
  <c r="H320" i="34"/>
  <c r="I320" i="34"/>
  <c r="E321" i="34"/>
  <c r="G321" i="34"/>
  <c r="H321" i="34"/>
  <c r="I321" i="34"/>
  <c r="E322" i="34"/>
  <c r="G322" i="34"/>
  <c r="H322" i="34"/>
  <c r="I322" i="34"/>
  <c r="E323" i="34"/>
  <c r="G323" i="34"/>
  <c r="H323" i="34"/>
  <c r="I323" i="34"/>
  <c r="E324" i="34"/>
  <c r="G324" i="34"/>
  <c r="H324" i="34"/>
  <c r="I324" i="34"/>
  <c r="E325" i="34"/>
  <c r="G325" i="34"/>
  <c r="H325" i="34"/>
  <c r="I325" i="34"/>
  <c r="E326" i="34"/>
  <c r="G326" i="34"/>
  <c r="H326" i="34"/>
  <c r="I326" i="34"/>
  <c r="E327" i="34"/>
  <c r="G327" i="34"/>
  <c r="H327" i="34"/>
  <c r="I327" i="34"/>
  <c r="E328" i="34"/>
  <c r="G328" i="34"/>
  <c r="H328" i="34"/>
  <c r="I328" i="34"/>
  <c r="E329" i="34"/>
  <c r="G329" i="34"/>
  <c r="H329" i="34"/>
  <c r="I329" i="34"/>
  <c r="E330" i="34"/>
  <c r="G330" i="34"/>
  <c r="H330" i="34"/>
  <c r="I330" i="34"/>
  <c r="E331" i="34"/>
  <c r="G331" i="34"/>
  <c r="H331" i="34"/>
  <c r="I331" i="34"/>
  <c r="E332" i="34"/>
  <c r="G332" i="34"/>
  <c r="H332" i="34"/>
  <c r="I332" i="34"/>
  <c r="E333" i="34"/>
  <c r="G333" i="34"/>
  <c r="H333" i="34"/>
  <c r="I333" i="34"/>
  <c r="E334" i="34"/>
  <c r="G334" i="34"/>
  <c r="H334" i="34"/>
  <c r="I334" i="34"/>
  <c r="E335" i="34"/>
  <c r="G335" i="34"/>
  <c r="H335" i="34"/>
  <c r="I335" i="34"/>
  <c r="E336" i="34"/>
  <c r="G336" i="34"/>
  <c r="H336" i="34"/>
  <c r="I336" i="34"/>
  <c r="E337" i="34"/>
  <c r="G337" i="34"/>
  <c r="H337" i="34"/>
  <c r="I337" i="34"/>
  <c r="E338" i="34"/>
  <c r="G338" i="34"/>
  <c r="H338" i="34"/>
  <c r="I338" i="34"/>
  <c r="E339" i="34"/>
  <c r="G339" i="34"/>
  <c r="H339" i="34"/>
  <c r="I339" i="34"/>
  <c r="E340" i="34"/>
  <c r="G340" i="34"/>
  <c r="H340" i="34"/>
  <c r="I340" i="34"/>
  <c r="E341" i="34"/>
  <c r="G341" i="34"/>
  <c r="H341" i="34"/>
  <c r="I341" i="34"/>
  <c r="E342" i="34"/>
  <c r="G342" i="34"/>
  <c r="H342" i="34"/>
  <c r="I342" i="34"/>
  <c r="E343" i="34"/>
  <c r="G343" i="34"/>
  <c r="H343" i="34"/>
  <c r="I343" i="34"/>
  <c r="E344" i="34"/>
  <c r="G344" i="34"/>
  <c r="H344" i="34"/>
  <c r="I344" i="34"/>
  <c r="E345" i="34"/>
  <c r="G345" i="34"/>
  <c r="H345" i="34"/>
  <c r="I345" i="34"/>
  <c r="E346" i="34"/>
  <c r="G346" i="34"/>
  <c r="H346" i="34"/>
  <c r="I346" i="34"/>
  <c r="E347" i="34"/>
  <c r="G347" i="34"/>
  <c r="H347" i="34"/>
  <c r="I347" i="34"/>
  <c r="E348" i="34"/>
  <c r="G348" i="34"/>
  <c r="H348" i="34"/>
  <c r="I348" i="34"/>
  <c r="E349" i="34"/>
  <c r="G349" i="34"/>
  <c r="H349" i="34"/>
  <c r="I349" i="34"/>
  <c r="E350" i="34"/>
  <c r="G350" i="34"/>
  <c r="H350" i="34"/>
  <c r="I350" i="34"/>
  <c r="E351" i="34"/>
  <c r="G351" i="34"/>
  <c r="H351" i="34"/>
  <c r="I351" i="34"/>
  <c r="E352" i="34"/>
  <c r="G352" i="34"/>
  <c r="H352" i="34"/>
  <c r="I352" i="34"/>
  <c r="E353" i="34"/>
  <c r="G353" i="34"/>
  <c r="H353" i="34"/>
  <c r="I353" i="34"/>
  <c r="E354" i="34"/>
  <c r="G354" i="34"/>
  <c r="H354" i="34"/>
  <c r="I354" i="34"/>
  <c r="E355" i="34"/>
  <c r="G355" i="34"/>
  <c r="H355" i="34"/>
  <c r="I355" i="34"/>
  <c r="E356" i="34"/>
  <c r="G356" i="34"/>
  <c r="H356" i="34"/>
  <c r="I356" i="34"/>
  <c r="E357" i="34"/>
  <c r="G357" i="34"/>
  <c r="H357" i="34"/>
  <c r="I357" i="34"/>
  <c r="E358" i="34"/>
  <c r="G358" i="34"/>
  <c r="H358" i="34"/>
  <c r="I358" i="34"/>
  <c r="E359" i="34"/>
  <c r="G359" i="34"/>
  <c r="H359" i="34"/>
  <c r="I359" i="34"/>
  <c r="E360" i="34"/>
  <c r="G360" i="34"/>
  <c r="H360" i="34"/>
  <c r="I360" i="34"/>
  <c r="E361" i="34"/>
  <c r="G361" i="34"/>
  <c r="H361" i="34"/>
  <c r="I361" i="34"/>
  <c r="E362" i="34"/>
  <c r="G362" i="34"/>
  <c r="H362" i="34"/>
  <c r="I362" i="34"/>
  <c r="E363" i="34"/>
  <c r="G363" i="34"/>
  <c r="H363" i="34"/>
  <c r="I363" i="34"/>
  <c r="E364" i="34"/>
  <c r="G364" i="34"/>
  <c r="H364" i="34"/>
  <c r="I364" i="34"/>
  <c r="E365" i="34"/>
  <c r="G365" i="34"/>
  <c r="H365" i="34"/>
  <c r="I365" i="34"/>
  <c r="E366" i="34"/>
  <c r="G366" i="34"/>
  <c r="H366" i="34"/>
  <c r="I366" i="34"/>
  <c r="E367" i="34"/>
  <c r="G367" i="34"/>
  <c r="H367" i="34"/>
  <c r="I367" i="34"/>
  <c r="E368" i="34"/>
  <c r="G368" i="34"/>
  <c r="H368" i="34"/>
  <c r="I368" i="34"/>
  <c r="E369" i="34"/>
  <c r="G369" i="34"/>
  <c r="H369" i="34"/>
  <c r="I369" i="34"/>
  <c r="E370" i="34"/>
  <c r="G370" i="34"/>
  <c r="H370" i="34"/>
  <c r="I370" i="34"/>
  <c r="E371" i="34"/>
  <c r="G371" i="34"/>
  <c r="H371" i="34"/>
  <c r="I371" i="34"/>
  <c r="E372" i="34"/>
  <c r="G372" i="34"/>
  <c r="H372" i="34"/>
  <c r="I372" i="34"/>
  <c r="E373" i="34"/>
  <c r="G373" i="34"/>
  <c r="H373" i="34"/>
  <c r="I373" i="34"/>
  <c r="E374" i="34"/>
  <c r="G374" i="34"/>
  <c r="H374" i="34"/>
  <c r="I374" i="34"/>
  <c r="E375" i="34"/>
  <c r="G375" i="34"/>
  <c r="H375" i="34"/>
  <c r="I375" i="34"/>
  <c r="E376" i="34"/>
  <c r="G376" i="34"/>
  <c r="H376" i="34"/>
  <c r="I376" i="34"/>
  <c r="E377" i="34"/>
  <c r="G377" i="34"/>
  <c r="H377" i="34"/>
  <c r="I377" i="34"/>
  <c r="E378" i="34"/>
  <c r="G378" i="34"/>
  <c r="H378" i="34"/>
  <c r="I378" i="34"/>
  <c r="E379" i="34"/>
  <c r="G379" i="34"/>
  <c r="H379" i="34"/>
  <c r="I379" i="34"/>
  <c r="E380" i="34"/>
  <c r="G380" i="34"/>
  <c r="H380" i="34"/>
  <c r="I380" i="34"/>
  <c r="E381" i="34"/>
  <c r="G381" i="34"/>
  <c r="H381" i="34"/>
  <c r="I381" i="34"/>
  <c r="E382" i="34"/>
  <c r="G382" i="34"/>
  <c r="H382" i="34"/>
  <c r="I382" i="34"/>
  <c r="E383" i="34"/>
  <c r="G383" i="34"/>
  <c r="H383" i="34"/>
  <c r="I383" i="34"/>
  <c r="E384" i="34"/>
  <c r="G384" i="34"/>
  <c r="H384" i="34"/>
  <c r="I384" i="34"/>
  <c r="E385" i="34"/>
  <c r="G385" i="34"/>
  <c r="H385" i="34"/>
  <c r="I385" i="34"/>
  <c r="E386" i="34"/>
  <c r="G386" i="34"/>
  <c r="H386" i="34"/>
  <c r="I386" i="34"/>
  <c r="E387" i="34"/>
  <c r="G387" i="34"/>
  <c r="H387" i="34"/>
  <c r="I387" i="34"/>
  <c r="E388" i="34"/>
  <c r="G388" i="34"/>
  <c r="H388" i="34"/>
  <c r="I388" i="34"/>
  <c r="E389" i="34"/>
  <c r="G389" i="34"/>
  <c r="H389" i="34"/>
  <c r="I389" i="34"/>
  <c r="E390" i="34"/>
  <c r="G390" i="34"/>
  <c r="H390" i="34"/>
  <c r="I390" i="34"/>
  <c r="E391" i="34"/>
  <c r="G391" i="34"/>
  <c r="H391" i="34"/>
  <c r="I391" i="34"/>
  <c r="E392" i="34"/>
  <c r="G392" i="34"/>
  <c r="H392" i="34"/>
  <c r="I392" i="34"/>
  <c r="E393" i="34"/>
  <c r="G393" i="34"/>
  <c r="H393" i="34"/>
  <c r="I393" i="34"/>
  <c r="E394" i="34"/>
  <c r="G394" i="34"/>
  <c r="H394" i="34"/>
  <c r="I394" i="34"/>
  <c r="E395" i="34"/>
  <c r="G395" i="34"/>
  <c r="H395" i="34"/>
  <c r="I395" i="34"/>
  <c r="E396" i="34"/>
  <c r="G396" i="34"/>
  <c r="H396" i="34"/>
  <c r="I396" i="34"/>
  <c r="E397" i="34"/>
  <c r="G397" i="34"/>
  <c r="H397" i="34"/>
  <c r="I397" i="34"/>
  <c r="E398" i="34"/>
  <c r="G398" i="34"/>
  <c r="H398" i="34"/>
  <c r="I398" i="34"/>
  <c r="E399" i="34"/>
  <c r="G399" i="34"/>
  <c r="H399" i="34"/>
  <c r="I399" i="34"/>
  <c r="E400" i="34"/>
  <c r="G400" i="34"/>
  <c r="H400" i="34"/>
  <c r="I400" i="34"/>
  <c r="E401" i="34"/>
  <c r="G401" i="34"/>
  <c r="H401" i="34"/>
  <c r="I401" i="34"/>
  <c r="E402" i="34"/>
  <c r="G402" i="34"/>
  <c r="H402" i="34"/>
  <c r="I402" i="34"/>
  <c r="E403" i="34"/>
  <c r="G403" i="34"/>
  <c r="H403" i="34"/>
  <c r="I403" i="34"/>
  <c r="E404" i="34"/>
  <c r="G404" i="34"/>
  <c r="H404" i="34"/>
  <c r="I404" i="34"/>
  <c r="E405" i="34"/>
  <c r="G405" i="34"/>
  <c r="H405" i="34"/>
  <c r="I405" i="34"/>
  <c r="E406" i="34"/>
  <c r="G406" i="34"/>
  <c r="H406" i="34"/>
  <c r="I406" i="34"/>
  <c r="E407" i="34"/>
  <c r="G407" i="34"/>
  <c r="H407" i="34"/>
  <c r="I407" i="34"/>
  <c r="E408" i="34"/>
  <c r="G408" i="34"/>
  <c r="H408" i="34"/>
  <c r="I408" i="34"/>
  <c r="E409" i="34"/>
  <c r="G409" i="34"/>
  <c r="H409" i="34"/>
  <c r="I409" i="34"/>
  <c r="E410" i="34"/>
  <c r="G410" i="34"/>
  <c r="H410" i="34"/>
  <c r="I410" i="34"/>
  <c r="E411" i="34"/>
  <c r="G411" i="34"/>
  <c r="H411" i="34"/>
  <c r="I411" i="34"/>
  <c r="E412" i="34"/>
  <c r="G412" i="34"/>
  <c r="H412" i="34"/>
  <c r="I412" i="34"/>
  <c r="E413" i="34"/>
  <c r="G413" i="34"/>
  <c r="H413" i="34"/>
  <c r="I413" i="34"/>
  <c r="E414" i="34"/>
  <c r="G414" i="34"/>
  <c r="H414" i="34"/>
  <c r="I414" i="34"/>
  <c r="E415" i="34"/>
  <c r="G415" i="34"/>
  <c r="H415" i="34"/>
  <c r="I415" i="34"/>
  <c r="E416" i="34"/>
  <c r="G416" i="34"/>
  <c r="H416" i="34"/>
  <c r="I416" i="34"/>
  <c r="E417" i="34"/>
  <c r="G417" i="34"/>
  <c r="H417" i="34"/>
  <c r="I417" i="34"/>
  <c r="E418" i="34"/>
  <c r="G418" i="34"/>
  <c r="H418" i="34"/>
  <c r="I418" i="34"/>
  <c r="E419" i="34"/>
  <c r="G419" i="34"/>
  <c r="H419" i="34"/>
  <c r="I419" i="34"/>
  <c r="E420" i="34"/>
  <c r="G420" i="34"/>
  <c r="H420" i="34"/>
  <c r="I420" i="34"/>
  <c r="E421" i="34"/>
  <c r="G421" i="34"/>
  <c r="H421" i="34"/>
  <c r="I421" i="34"/>
  <c r="E422" i="34"/>
  <c r="G422" i="34"/>
  <c r="H422" i="34"/>
  <c r="I422" i="34"/>
  <c r="E423" i="34"/>
  <c r="G423" i="34"/>
  <c r="H423" i="34"/>
  <c r="I423" i="34"/>
  <c r="E424" i="34"/>
  <c r="G424" i="34"/>
  <c r="H424" i="34"/>
  <c r="I424" i="34"/>
  <c r="E425" i="34"/>
  <c r="G425" i="34"/>
  <c r="H425" i="34"/>
  <c r="I425" i="34"/>
  <c r="E426" i="34"/>
  <c r="G426" i="34"/>
  <c r="H426" i="34"/>
  <c r="I426" i="34"/>
  <c r="E427" i="34"/>
  <c r="G427" i="34"/>
  <c r="H427" i="34"/>
  <c r="I427" i="34"/>
  <c r="E428" i="34"/>
  <c r="G428" i="34"/>
  <c r="H428" i="34"/>
  <c r="I428" i="34"/>
  <c r="E429" i="34"/>
  <c r="G429" i="34"/>
  <c r="H429" i="34"/>
  <c r="I429" i="34"/>
  <c r="E430" i="34"/>
  <c r="G430" i="34"/>
  <c r="H430" i="34"/>
  <c r="I430" i="34"/>
  <c r="E431" i="34"/>
  <c r="G431" i="34"/>
  <c r="H431" i="34"/>
  <c r="I431" i="34"/>
  <c r="E432" i="34"/>
  <c r="G432" i="34"/>
  <c r="H432" i="34"/>
  <c r="I432" i="34"/>
  <c r="E433" i="34"/>
  <c r="G433" i="34"/>
  <c r="H433" i="34"/>
  <c r="I433" i="34"/>
  <c r="E434" i="34"/>
  <c r="G434" i="34"/>
  <c r="H434" i="34"/>
  <c r="I434" i="34"/>
  <c r="E435" i="34"/>
  <c r="G435" i="34"/>
  <c r="H435" i="34"/>
  <c r="I435" i="34"/>
  <c r="E436" i="34"/>
  <c r="G436" i="34"/>
  <c r="H436" i="34"/>
  <c r="I436" i="34"/>
  <c r="E437" i="34"/>
  <c r="G437" i="34"/>
  <c r="H437" i="34"/>
  <c r="I437" i="34"/>
  <c r="E438" i="34"/>
  <c r="G438" i="34"/>
  <c r="H438" i="34"/>
  <c r="I438" i="34"/>
  <c r="E439" i="34"/>
  <c r="G439" i="34"/>
  <c r="H439" i="34"/>
  <c r="I439" i="34"/>
  <c r="E440" i="34"/>
  <c r="G440" i="34"/>
  <c r="H440" i="34"/>
  <c r="I440" i="34"/>
  <c r="E441" i="34"/>
  <c r="G441" i="34"/>
  <c r="H441" i="34"/>
  <c r="I441" i="34"/>
  <c r="E442" i="34"/>
  <c r="G442" i="34"/>
  <c r="H442" i="34"/>
  <c r="I442" i="34"/>
  <c r="E443" i="34"/>
  <c r="G443" i="34"/>
  <c r="H443" i="34"/>
  <c r="I443" i="34"/>
  <c r="E444" i="34"/>
  <c r="G444" i="34"/>
  <c r="H444" i="34"/>
  <c r="I444" i="34"/>
  <c r="E445" i="34"/>
  <c r="G445" i="34"/>
  <c r="H445" i="34"/>
  <c r="I445" i="34"/>
  <c r="E446" i="34"/>
  <c r="G446" i="34"/>
  <c r="H446" i="34"/>
  <c r="I446" i="34"/>
  <c r="E447" i="34"/>
  <c r="G447" i="34"/>
  <c r="H447" i="34"/>
  <c r="I447" i="34"/>
  <c r="E448" i="34"/>
  <c r="G448" i="34"/>
  <c r="H448" i="34"/>
  <c r="I448" i="34"/>
  <c r="E449" i="34"/>
  <c r="G449" i="34"/>
  <c r="H449" i="34"/>
  <c r="I449" i="34"/>
  <c r="E450" i="34"/>
  <c r="G450" i="34"/>
  <c r="H450" i="34"/>
  <c r="I450" i="34"/>
  <c r="E451" i="34"/>
  <c r="G451" i="34"/>
  <c r="H451" i="34"/>
  <c r="I451" i="34"/>
  <c r="E452" i="34"/>
  <c r="G452" i="34"/>
  <c r="H452" i="34"/>
  <c r="I452" i="34"/>
  <c r="E453" i="34"/>
  <c r="G453" i="34"/>
  <c r="H453" i="34"/>
  <c r="I453" i="34"/>
  <c r="E454" i="34"/>
  <c r="G454" i="34"/>
  <c r="H454" i="34"/>
  <c r="I454" i="34"/>
  <c r="E455" i="34"/>
  <c r="G455" i="34"/>
  <c r="H455" i="34"/>
  <c r="I455" i="34"/>
  <c r="E456" i="34"/>
  <c r="G456" i="34"/>
  <c r="H456" i="34"/>
  <c r="I456" i="34"/>
  <c r="E457" i="34"/>
  <c r="G457" i="34"/>
  <c r="H457" i="34"/>
  <c r="I457" i="34"/>
  <c r="E458" i="34"/>
  <c r="G458" i="34"/>
  <c r="H458" i="34"/>
  <c r="I458" i="34"/>
  <c r="E459" i="34"/>
  <c r="G459" i="34"/>
  <c r="H459" i="34"/>
  <c r="I459" i="34"/>
  <c r="E460" i="34"/>
  <c r="G460" i="34"/>
  <c r="H460" i="34"/>
  <c r="I460" i="34"/>
  <c r="E461" i="34"/>
  <c r="G461" i="34"/>
  <c r="H461" i="34"/>
  <c r="I461" i="34"/>
  <c r="E462" i="34"/>
  <c r="G462" i="34"/>
  <c r="H462" i="34"/>
  <c r="I462" i="34"/>
  <c r="E463" i="34"/>
  <c r="G463" i="34"/>
  <c r="H463" i="34"/>
  <c r="I463" i="34"/>
  <c r="E464" i="34"/>
  <c r="G464" i="34"/>
  <c r="H464" i="34"/>
  <c r="I464" i="34"/>
  <c r="E465" i="34"/>
  <c r="G465" i="34"/>
  <c r="H465" i="34"/>
  <c r="I465" i="34"/>
  <c r="E466" i="34"/>
  <c r="G466" i="34"/>
  <c r="H466" i="34"/>
  <c r="I466" i="34"/>
  <c r="E467" i="34"/>
  <c r="G467" i="34"/>
  <c r="H467" i="34"/>
  <c r="I467" i="34"/>
  <c r="E468" i="34"/>
  <c r="G468" i="34"/>
  <c r="H468" i="34"/>
  <c r="I468" i="34"/>
  <c r="E469" i="34"/>
  <c r="G469" i="34"/>
  <c r="H469" i="34"/>
  <c r="I469" i="34"/>
  <c r="E470" i="34"/>
  <c r="G470" i="34"/>
  <c r="H470" i="34"/>
  <c r="I470" i="34"/>
  <c r="E471" i="34"/>
  <c r="G471" i="34"/>
  <c r="H471" i="34"/>
  <c r="I471" i="34"/>
  <c r="E472" i="34"/>
  <c r="G472" i="34"/>
  <c r="H472" i="34"/>
  <c r="I472" i="34"/>
  <c r="E473" i="34"/>
  <c r="G473" i="34"/>
  <c r="H473" i="34"/>
  <c r="I473" i="34"/>
  <c r="E474" i="34"/>
  <c r="G474" i="34"/>
  <c r="H474" i="34"/>
  <c r="I474" i="34"/>
  <c r="E475" i="34"/>
  <c r="G475" i="34"/>
  <c r="H475" i="34"/>
  <c r="I475" i="34"/>
  <c r="E476" i="34"/>
  <c r="G476" i="34"/>
  <c r="H476" i="34"/>
  <c r="I476" i="34"/>
  <c r="E477" i="34"/>
  <c r="G477" i="34"/>
  <c r="H477" i="34"/>
  <c r="I477" i="34"/>
  <c r="E478" i="34"/>
  <c r="G478" i="34"/>
  <c r="H478" i="34"/>
  <c r="I478" i="34"/>
  <c r="E479" i="34"/>
  <c r="G479" i="34"/>
  <c r="H479" i="34"/>
  <c r="I479" i="34"/>
  <c r="E480" i="34"/>
  <c r="G480" i="34"/>
  <c r="H480" i="34"/>
  <c r="I480" i="34"/>
  <c r="E481" i="34"/>
  <c r="G481" i="34"/>
  <c r="H481" i="34"/>
  <c r="I481" i="34"/>
  <c r="E482" i="34"/>
  <c r="G482" i="34"/>
  <c r="H482" i="34"/>
  <c r="I482" i="34"/>
  <c r="E483" i="34"/>
  <c r="G483" i="34"/>
  <c r="H483" i="34"/>
  <c r="I483" i="34"/>
  <c r="E484" i="34"/>
  <c r="G484" i="34"/>
  <c r="H484" i="34"/>
  <c r="I484" i="34"/>
  <c r="E485" i="34"/>
  <c r="G485" i="34"/>
  <c r="H485" i="34"/>
  <c r="I485" i="34"/>
  <c r="E486" i="34"/>
  <c r="G486" i="34"/>
  <c r="H486" i="34"/>
  <c r="I486" i="34"/>
  <c r="E487" i="34"/>
  <c r="G487" i="34"/>
  <c r="H487" i="34"/>
  <c r="I487" i="34"/>
  <c r="E488" i="34"/>
  <c r="G488" i="34"/>
  <c r="H488" i="34"/>
  <c r="I488" i="34"/>
  <c r="E489" i="34"/>
  <c r="G489" i="34"/>
  <c r="H489" i="34"/>
  <c r="I489" i="34"/>
  <c r="E490" i="34"/>
  <c r="G490" i="34"/>
  <c r="H490" i="34"/>
  <c r="I490" i="34"/>
  <c r="E491" i="34"/>
  <c r="G491" i="34"/>
  <c r="H491" i="34"/>
  <c r="I491" i="34"/>
  <c r="E492" i="34"/>
  <c r="G492" i="34"/>
  <c r="H492" i="34"/>
  <c r="I492" i="34"/>
  <c r="E493" i="34"/>
  <c r="G493" i="34"/>
  <c r="H493" i="34"/>
  <c r="I493" i="34"/>
  <c r="E494" i="34"/>
  <c r="G494" i="34"/>
  <c r="H494" i="34"/>
  <c r="I494" i="34"/>
  <c r="E495" i="34"/>
  <c r="G495" i="34"/>
  <c r="H495" i="34"/>
  <c r="I495" i="34"/>
  <c r="E496" i="34"/>
  <c r="G496" i="34"/>
  <c r="H496" i="34"/>
  <c r="I496" i="34"/>
  <c r="E497" i="34"/>
  <c r="G497" i="34"/>
  <c r="H497" i="34"/>
  <c r="I497" i="34"/>
  <c r="E498" i="34"/>
  <c r="G498" i="34"/>
  <c r="H498" i="34"/>
  <c r="I498" i="34"/>
  <c r="E499" i="34"/>
  <c r="G499" i="34"/>
  <c r="H499" i="34"/>
  <c r="I499" i="34"/>
  <c r="E500" i="34"/>
  <c r="G500" i="34"/>
  <c r="H500" i="34"/>
  <c r="I500" i="34"/>
  <c r="E501" i="34"/>
  <c r="G501" i="34"/>
  <c r="H501" i="34"/>
  <c r="I501" i="34"/>
  <c r="E502" i="34"/>
  <c r="G502" i="34"/>
  <c r="H502" i="34"/>
  <c r="I502" i="34"/>
  <c r="E503" i="34"/>
  <c r="G503" i="34"/>
  <c r="H503" i="34"/>
  <c r="I503" i="34"/>
  <c r="E504" i="34"/>
  <c r="G504" i="34"/>
  <c r="H504" i="34"/>
  <c r="I504" i="34"/>
  <c r="E505" i="34"/>
  <c r="G505" i="34"/>
  <c r="H505" i="34"/>
  <c r="I505" i="34"/>
  <c r="E506" i="34"/>
  <c r="G506" i="34"/>
  <c r="H506" i="34"/>
  <c r="I506" i="34"/>
  <c r="E507" i="34"/>
  <c r="G507" i="34"/>
  <c r="H507" i="34"/>
  <c r="I507" i="34"/>
  <c r="E508" i="34"/>
  <c r="G508" i="34"/>
  <c r="H508" i="34"/>
  <c r="I508" i="34"/>
  <c r="E509" i="34"/>
  <c r="G509" i="34"/>
  <c r="H509" i="34"/>
  <c r="I509" i="34"/>
  <c r="E510" i="34"/>
  <c r="G510" i="34"/>
  <c r="H510" i="34"/>
  <c r="I510" i="34"/>
  <c r="E511" i="34"/>
  <c r="G511" i="34"/>
  <c r="H511" i="34"/>
  <c r="I511" i="34"/>
  <c r="E512" i="34"/>
  <c r="G512" i="34"/>
  <c r="H512" i="34"/>
  <c r="I512" i="34"/>
  <c r="E513" i="34"/>
  <c r="G513" i="34"/>
  <c r="H513" i="34"/>
  <c r="I513" i="34"/>
  <c r="E514" i="34"/>
  <c r="G514" i="34"/>
  <c r="H514" i="34"/>
  <c r="I514" i="34"/>
  <c r="E515" i="34"/>
  <c r="G515" i="34"/>
  <c r="H515" i="34"/>
  <c r="I515" i="34"/>
  <c r="E516" i="34"/>
  <c r="G516" i="34"/>
  <c r="H516" i="34"/>
  <c r="I516" i="34"/>
  <c r="E517" i="34"/>
  <c r="G517" i="34"/>
  <c r="H517" i="34"/>
  <c r="I517" i="34"/>
  <c r="E518" i="34"/>
  <c r="G518" i="34"/>
  <c r="H518" i="34"/>
  <c r="I518" i="34"/>
  <c r="E519" i="34"/>
  <c r="G519" i="34"/>
  <c r="H519" i="34"/>
  <c r="I519" i="34"/>
  <c r="E520" i="34"/>
  <c r="G520" i="34"/>
  <c r="H520" i="34"/>
  <c r="I520" i="34"/>
  <c r="E521" i="34"/>
  <c r="G521" i="34"/>
  <c r="H521" i="34"/>
  <c r="I521" i="34"/>
  <c r="E522" i="34"/>
  <c r="G522" i="34"/>
  <c r="H522" i="34"/>
  <c r="I522" i="34"/>
  <c r="E523" i="34"/>
  <c r="G523" i="34"/>
  <c r="H523" i="34"/>
  <c r="I523" i="34"/>
  <c r="E524" i="34"/>
  <c r="G524" i="34"/>
  <c r="H524" i="34"/>
  <c r="I524" i="34"/>
  <c r="E525" i="34"/>
  <c r="G525" i="34"/>
  <c r="H525" i="34"/>
  <c r="I525" i="34"/>
  <c r="E526" i="34"/>
  <c r="G526" i="34"/>
  <c r="H526" i="34"/>
  <c r="I526" i="34"/>
  <c r="E527" i="34"/>
  <c r="G527" i="34"/>
  <c r="H527" i="34"/>
  <c r="I527" i="34"/>
  <c r="E528" i="34"/>
  <c r="G528" i="34"/>
  <c r="H528" i="34"/>
  <c r="I528" i="34"/>
  <c r="E529" i="34"/>
  <c r="G529" i="34"/>
  <c r="H529" i="34"/>
  <c r="I529" i="34"/>
  <c r="E530" i="34"/>
  <c r="G530" i="34"/>
  <c r="H530" i="34"/>
  <c r="I530" i="34"/>
  <c r="E531" i="34"/>
  <c r="G531" i="34"/>
  <c r="H531" i="34"/>
  <c r="I531" i="34"/>
  <c r="E532" i="34"/>
  <c r="G532" i="34"/>
  <c r="H532" i="34"/>
  <c r="I532" i="34"/>
  <c r="E533" i="34"/>
  <c r="G533" i="34"/>
  <c r="H533" i="34"/>
  <c r="I533" i="34"/>
  <c r="E534" i="34"/>
  <c r="G534" i="34"/>
  <c r="H534" i="34"/>
  <c r="I534" i="34"/>
  <c r="E535" i="34"/>
  <c r="G535" i="34"/>
  <c r="H535" i="34"/>
  <c r="I535" i="34"/>
  <c r="E536" i="34"/>
  <c r="G536" i="34"/>
  <c r="H536" i="34"/>
  <c r="I536" i="34"/>
  <c r="E537" i="34"/>
  <c r="G537" i="34"/>
  <c r="H537" i="34"/>
  <c r="I537" i="34"/>
  <c r="E538" i="34"/>
  <c r="G538" i="34"/>
  <c r="H538" i="34"/>
  <c r="I538" i="34"/>
  <c r="E539" i="34"/>
  <c r="G539" i="34"/>
  <c r="H539" i="34"/>
  <c r="I539" i="34"/>
  <c r="E540" i="34"/>
  <c r="G540" i="34"/>
  <c r="H540" i="34"/>
  <c r="I540" i="34"/>
  <c r="E541" i="34"/>
  <c r="G541" i="34"/>
  <c r="H541" i="34"/>
  <c r="I541" i="34"/>
  <c r="E542" i="34"/>
  <c r="G542" i="34"/>
  <c r="H542" i="34"/>
  <c r="I542" i="34"/>
  <c r="E543" i="34"/>
  <c r="G543" i="34"/>
  <c r="H543" i="34"/>
  <c r="I543" i="34"/>
  <c r="E544" i="34"/>
  <c r="G544" i="34"/>
  <c r="H544" i="34"/>
  <c r="I544" i="34"/>
  <c r="E545" i="34"/>
  <c r="G545" i="34"/>
  <c r="H545" i="34"/>
  <c r="I545" i="34"/>
  <c r="E546" i="34"/>
  <c r="G546" i="34"/>
  <c r="H546" i="34"/>
  <c r="I546" i="34"/>
  <c r="E547" i="34"/>
  <c r="G547" i="34"/>
  <c r="H547" i="34"/>
  <c r="I547" i="34"/>
  <c r="E548" i="34"/>
  <c r="G548" i="34"/>
  <c r="H548" i="34"/>
  <c r="I548" i="34"/>
  <c r="E549" i="34"/>
  <c r="G549" i="34"/>
  <c r="H549" i="34"/>
  <c r="I549" i="34"/>
  <c r="E550" i="34"/>
  <c r="G550" i="34"/>
  <c r="H550" i="34"/>
  <c r="I550" i="34"/>
  <c r="E551" i="34"/>
  <c r="G551" i="34"/>
  <c r="H551" i="34"/>
  <c r="I551" i="34"/>
  <c r="E552" i="34"/>
  <c r="G552" i="34"/>
  <c r="H552" i="34"/>
  <c r="I552" i="34"/>
  <c r="E553" i="34"/>
  <c r="G553" i="34"/>
  <c r="H553" i="34"/>
  <c r="I553" i="34"/>
  <c r="E554" i="34"/>
  <c r="G554" i="34"/>
  <c r="H554" i="34"/>
  <c r="I554" i="34"/>
  <c r="E555" i="34"/>
  <c r="G555" i="34"/>
  <c r="H555" i="34"/>
  <c r="I555" i="34"/>
  <c r="E556" i="34"/>
  <c r="G556" i="34"/>
  <c r="H556" i="34"/>
  <c r="I556" i="34"/>
  <c r="E557" i="34"/>
  <c r="G557" i="34"/>
  <c r="H557" i="34"/>
  <c r="I557" i="34"/>
  <c r="E558" i="34"/>
  <c r="G558" i="34"/>
  <c r="H558" i="34"/>
  <c r="I558" i="34"/>
  <c r="E559" i="34"/>
  <c r="G559" i="34"/>
  <c r="H559" i="34"/>
  <c r="I559" i="34"/>
  <c r="E560" i="34"/>
  <c r="G560" i="34"/>
  <c r="H560" i="34"/>
  <c r="I560" i="34"/>
  <c r="E561" i="34"/>
  <c r="G561" i="34"/>
  <c r="H561" i="34"/>
  <c r="I561" i="34"/>
  <c r="E562" i="34"/>
  <c r="G562" i="34"/>
  <c r="H562" i="34"/>
  <c r="I562" i="34"/>
  <c r="E563" i="34"/>
  <c r="G563" i="34"/>
  <c r="H563" i="34"/>
  <c r="I563" i="34"/>
  <c r="E564" i="34"/>
  <c r="G564" i="34"/>
  <c r="H564" i="34"/>
  <c r="I564" i="34"/>
  <c r="E565" i="34"/>
  <c r="G565" i="34"/>
  <c r="H565" i="34"/>
  <c r="I565" i="34"/>
  <c r="E566" i="34"/>
  <c r="G566" i="34"/>
  <c r="H566" i="34"/>
  <c r="I566" i="34"/>
  <c r="E567" i="34"/>
  <c r="G567" i="34"/>
  <c r="H567" i="34"/>
  <c r="I567" i="34"/>
  <c r="E568" i="34"/>
  <c r="G568" i="34"/>
  <c r="H568" i="34"/>
  <c r="I568" i="34"/>
  <c r="E569" i="34"/>
  <c r="G569" i="34"/>
  <c r="H569" i="34"/>
  <c r="I569" i="34"/>
  <c r="E570" i="34"/>
  <c r="G570" i="34"/>
  <c r="H570" i="34"/>
  <c r="I570" i="34"/>
  <c r="E571" i="34"/>
  <c r="G571" i="34"/>
  <c r="H571" i="34"/>
  <c r="I571" i="34"/>
  <c r="E572" i="34"/>
  <c r="G572" i="34"/>
  <c r="H572" i="34"/>
  <c r="I572" i="34"/>
  <c r="E573" i="34"/>
  <c r="G573" i="34"/>
  <c r="H573" i="34"/>
  <c r="I573" i="34"/>
  <c r="E574" i="34"/>
  <c r="G574" i="34"/>
  <c r="H574" i="34"/>
  <c r="I574" i="34"/>
  <c r="E575" i="34"/>
  <c r="G575" i="34"/>
  <c r="H575" i="34"/>
  <c r="I575" i="34"/>
  <c r="E576" i="34"/>
  <c r="G576" i="34"/>
  <c r="H576" i="34"/>
  <c r="I576" i="34"/>
  <c r="E577" i="34"/>
  <c r="G577" i="34"/>
  <c r="H577" i="34"/>
  <c r="I577" i="34"/>
  <c r="E578" i="34"/>
  <c r="G578" i="34"/>
  <c r="H578" i="34"/>
  <c r="I578" i="34"/>
  <c r="E579" i="34"/>
  <c r="G579" i="34"/>
  <c r="H579" i="34"/>
  <c r="I579" i="34"/>
  <c r="E580" i="34"/>
  <c r="G580" i="34"/>
  <c r="H580" i="34"/>
  <c r="I580" i="34"/>
  <c r="E581" i="34"/>
  <c r="G581" i="34"/>
  <c r="H581" i="34"/>
  <c r="I581" i="34"/>
  <c r="E582" i="34"/>
  <c r="G582" i="34"/>
  <c r="H582" i="34"/>
  <c r="I582" i="34"/>
  <c r="E583" i="34"/>
  <c r="G583" i="34"/>
  <c r="H583" i="34"/>
  <c r="I583" i="34"/>
  <c r="E584" i="34"/>
  <c r="G584" i="34"/>
  <c r="H584" i="34"/>
  <c r="I584" i="34"/>
  <c r="E585" i="34"/>
  <c r="G585" i="34"/>
  <c r="H585" i="34"/>
  <c r="I585" i="34"/>
  <c r="E586" i="34"/>
  <c r="G586" i="34"/>
  <c r="H586" i="34"/>
  <c r="I586" i="34"/>
  <c r="E587" i="34"/>
  <c r="G587" i="34"/>
  <c r="H587" i="34"/>
  <c r="I587" i="34"/>
  <c r="E588" i="34"/>
  <c r="G588" i="34"/>
  <c r="H588" i="34"/>
  <c r="I588" i="34"/>
  <c r="E589" i="34"/>
  <c r="G589" i="34"/>
  <c r="H589" i="34"/>
  <c r="I589" i="34"/>
  <c r="E590" i="34"/>
  <c r="G590" i="34"/>
  <c r="H590" i="34"/>
  <c r="I590" i="34"/>
  <c r="E591" i="34"/>
  <c r="G591" i="34"/>
  <c r="H591" i="34"/>
  <c r="I591" i="34"/>
  <c r="E592" i="34"/>
  <c r="G592" i="34"/>
  <c r="H592" i="34"/>
  <c r="I592" i="34"/>
  <c r="E593" i="34"/>
  <c r="G593" i="34"/>
  <c r="H593" i="34"/>
  <c r="I593" i="34"/>
  <c r="E594" i="34"/>
  <c r="G594" i="34"/>
  <c r="H594" i="34"/>
  <c r="I594" i="34"/>
  <c r="E595" i="34"/>
  <c r="G595" i="34"/>
  <c r="H595" i="34"/>
  <c r="I595" i="34"/>
  <c r="E596" i="34"/>
  <c r="G596" i="34"/>
  <c r="H596" i="34"/>
  <c r="I596" i="34"/>
  <c r="E597" i="34"/>
  <c r="G597" i="34"/>
  <c r="H597" i="34"/>
  <c r="I597" i="34"/>
  <c r="E598" i="34"/>
  <c r="G598" i="34"/>
  <c r="H598" i="34"/>
  <c r="I598" i="34"/>
  <c r="E599" i="34"/>
  <c r="G599" i="34"/>
  <c r="H599" i="34"/>
  <c r="I599" i="34"/>
  <c r="E600" i="34"/>
  <c r="G600" i="34"/>
  <c r="H600" i="34"/>
  <c r="I600" i="34"/>
  <c r="E601" i="34"/>
  <c r="G601" i="34"/>
  <c r="H601" i="34"/>
  <c r="I601" i="34"/>
  <c r="E602" i="34"/>
  <c r="G602" i="34"/>
  <c r="H602" i="34"/>
  <c r="I602" i="34"/>
  <c r="E603" i="34"/>
  <c r="G603" i="34"/>
  <c r="H603" i="34"/>
  <c r="I603" i="34"/>
  <c r="E604" i="34"/>
  <c r="G604" i="34"/>
  <c r="H604" i="34"/>
  <c r="I604" i="34"/>
  <c r="E605" i="34"/>
  <c r="G605" i="34"/>
  <c r="H605" i="34"/>
  <c r="I605" i="34"/>
  <c r="E606" i="34"/>
  <c r="G606" i="34"/>
  <c r="H606" i="34"/>
  <c r="I606" i="34"/>
  <c r="E607" i="34"/>
  <c r="G607" i="34"/>
  <c r="H607" i="34"/>
  <c r="I607" i="34"/>
  <c r="E608" i="34"/>
  <c r="G608" i="34"/>
  <c r="H608" i="34"/>
  <c r="I608" i="34"/>
  <c r="E609" i="34"/>
  <c r="G609" i="34"/>
  <c r="H609" i="34"/>
  <c r="I609" i="34"/>
  <c r="E610" i="34"/>
  <c r="G610" i="34"/>
  <c r="H610" i="34"/>
  <c r="I610" i="34"/>
  <c r="E611" i="34"/>
  <c r="G611" i="34"/>
  <c r="H611" i="34"/>
  <c r="I611" i="34"/>
  <c r="E612" i="34"/>
  <c r="G612" i="34"/>
  <c r="H612" i="34"/>
  <c r="I612" i="34"/>
  <c r="E613" i="34"/>
  <c r="G613" i="34"/>
  <c r="H613" i="34"/>
  <c r="I613" i="34"/>
  <c r="E614" i="34"/>
  <c r="G614" i="34"/>
  <c r="H614" i="34"/>
  <c r="I614" i="34"/>
  <c r="E615" i="34"/>
  <c r="G615" i="34"/>
  <c r="H615" i="34"/>
  <c r="I615" i="34"/>
  <c r="E616" i="34"/>
  <c r="G616" i="34"/>
  <c r="H616" i="34"/>
  <c r="I616" i="34"/>
  <c r="E617" i="34"/>
  <c r="G617" i="34"/>
  <c r="H617" i="34"/>
  <c r="I617" i="34"/>
  <c r="E618" i="34"/>
  <c r="G618" i="34"/>
  <c r="H618" i="34"/>
  <c r="I618" i="34"/>
  <c r="E619" i="34"/>
  <c r="G619" i="34"/>
  <c r="H619" i="34"/>
  <c r="I619" i="34"/>
  <c r="E620" i="34"/>
  <c r="G620" i="34"/>
  <c r="H620" i="34"/>
  <c r="I620" i="34"/>
  <c r="E621" i="34"/>
  <c r="G621" i="34"/>
  <c r="H621" i="34"/>
  <c r="I621" i="34"/>
  <c r="E622" i="34"/>
  <c r="G622" i="34"/>
  <c r="H622" i="34"/>
  <c r="I622" i="34"/>
  <c r="E623" i="34"/>
  <c r="G623" i="34"/>
  <c r="H623" i="34"/>
  <c r="I623" i="34"/>
  <c r="E624" i="34"/>
  <c r="G624" i="34"/>
  <c r="H624" i="34"/>
  <c r="I624" i="34"/>
  <c r="E625" i="34"/>
  <c r="G625" i="34"/>
  <c r="H625" i="34"/>
  <c r="I625" i="34"/>
  <c r="E626" i="34"/>
  <c r="G626" i="34"/>
  <c r="H626" i="34"/>
  <c r="I626" i="34"/>
  <c r="E627" i="34"/>
  <c r="G627" i="34"/>
  <c r="H627" i="34"/>
  <c r="I627" i="34"/>
  <c r="E628" i="34"/>
  <c r="G628" i="34"/>
  <c r="H628" i="34"/>
  <c r="I628" i="34"/>
  <c r="E629" i="34"/>
  <c r="G629" i="34"/>
  <c r="H629" i="34"/>
  <c r="I629" i="34"/>
  <c r="E630" i="34"/>
  <c r="G630" i="34"/>
  <c r="H630" i="34"/>
  <c r="I630" i="34"/>
  <c r="E631" i="34"/>
  <c r="G631" i="34"/>
  <c r="H631" i="34"/>
  <c r="I631" i="34"/>
  <c r="E632" i="34"/>
  <c r="G632" i="34"/>
  <c r="H632" i="34"/>
  <c r="I632" i="34"/>
  <c r="E633" i="34"/>
  <c r="G633" i="34"/>
  <c r="H633" i="34"/>
  <c r="I633" i="34"/>
  <c r="E634" i="34"/>
  <c r="G634" i="34"/>
  <c r="H634" i="34"/>
  <c r="I634" i="34"/>
  <c r="E635" i="34"/>
  <c r="G635" i="34"/>
  <c r="H635" i="34"/>
  <c r="I635" i="34"/>
  <c r="E636" i="34"/>
  <c r="G636" i="34"/>
  <c r="H636" i="34"/>
  <c r="I636" i="34"/>
  <c r="E637" i="34"/>
  <c r="G637" i="34"/>
  <c r="H637" i="34"/>
  <c r="I637" i="34"/>
  <c r="E638" i="34"/>
  <c r="G638" i="34"/>
  <c r="H638" i="34"/>
  <c r="I638" i="34"/>
  <c r="E639" i="34"/>
  <c r="G639" i="34"/>
  <c r="H639" i="34"/>
  <c r="I639" i="34"/>
  <c r="E640" i="34"/>
  <c r="G640" i="34"/>
  <c r="H640" i="34"/>
  <c r="I640" i="34"/>
  <c r="E641" i="34"/>
  <c r="G641" i="34"/>
  <c r="H641" i="34"/>
  <c r="I641" i="34"/>
  <c r="E642" i="34"/>
  <c r="G642" i="34"/>
  <c r="H642" i="34"/>
  <c r="I642" i="34"/>
  <c r="E643" i="34"/>
  <c r="G643" i="34"/>
  <c r="H643" i="34"/>
  <c r="I643" i="34"/>
  <c r="E644" i="34"/>
  <c r="G644" i="34"/>
  <c r="H644" i="34"/>
  <c r="I644" i="34"/>
  <c r="E645" i="34"/>
  <c r="G645" i="34"/>
  <c r="H645" i="34"/>
  <c r="I645" i="34"/>
  <c r="E646" i="34"/>
  <c r="G646" i="34"/>
  <c r="H646" i="34"/>
  <c r="I646" i="34"/>
  <c r="E647" i="34"/>
  <c r="G647" i="34"/>
  <c r="H647" i="34"/>
  <c r="I647" i="34"/>
  <c r="E648" i="34"/>
  <c r="G648" i="34"/>
  <c r="H648" i="34"/>
  <c r="I648" i="34"/>
  <c r="E649" i="34"/>
  <c r="G649" i="34"/>
  <c r="H649" i="34"/>
  <c r="I649" i="34"/>
  <c r="E650" i="34"/>
  <c r="G650" i="34"/>
  <c r="H650" i="34"/>
  <c r="I650" i="34"/>
  <c r="E651" i="34"/>
  <c r="G651" i="34"/>
  <c r="H651" i="34"/>
  <c r="I651" i="34"/>
  <c r="E652" i="34"/>
  <c r="G652" i="34"/>
  <c r="H652" i="34"/>
  <c r="I652" i="34"/>
  <c r="E653" i="34"/>
  <c r="G653" i="34"/>
  <c r="H653" i="34"/>
  <c r="I653" i="34"/>
  <c r="E654" i="34"/>
  <c r="G654" i="34"/>
  <c r="H654" i="34"/>
  <c r="I654" i="34"/>
  <c r="E655" i="34"/>
  <c r="G655" i="34"/>
  <c r="H655" i="34"/>
  <c r="I655" i="34"/>
  <c r="E656" i="34"/>
  <c r="G656" i="34"/>
  <c r="H656" i="34"/>
  <c r="I656" i="34"/>
  <c r="E657" i="34"/>
  <c r="G657" i="34"/>
  <c r="H657" i="34"/>
  <c r="I657" i="34"/>
  <c r="E658" i="34"/>
  <c r="G658" i="34"/>
  <c r="H658" i="34"/>
  <c r="I658" i="34"/>
  <c r="E659" i="34"/>
  <c r="G659" i="34"/>
  <c r="H659" i="34"/>
  <c r="I659" i="34"/>
  <c r="E660" i="34"/>
  <c r="G660" i="34"/>
  <c r="H660" i="34"/>
  <c r="I660" i="34"/>
  <c r="E661" i="34"/>
  <c r="G661" i="34"/>
  <c r="H661" i="34"/>
  <c r="I661" i="34"/>
  <c r="E662" i="34"/>
  <c r="G662" i="34"/>
  <c r="H662" i="34"/>
  <c r="I662" i="34"/>
  <c r="E663" i="34"/>
  <c r="G663" i="34"/>
  <c r="H663" i="34"/>
  <c r="I663" i="34"/>
  <c r="E664" i="34"/>
  <c r="G664" i="34"/>
  <c r="H664" i="34"/>
  <c r="I664" i="34"/>
  <c r="E665" i="34"/>
  <c r="G665" i="34"/>
  <c r="H665" i="34"/>
  <c r="I665" i="34"/>
  <c r="E666" i="34"/>
  <c r="G666" i="34"/>
  <c r="H666" i="34"/>
  <c r="I666" i="34"/>
  <c r="E667" i="34"/>
  <c r="G667" i="34"/>
  <c r="H667" i="34"/>
  <c r="I667" i="34"/>
  <c r="E668" i="34"/>
  <c r="G668" i="34"/>
  <c r="H668" i="34"/>
  <c r="I668" i="34"/>
  <c r="E669" i="34"/>
  <c r="G669" i="34"/>
  <c r="H669" i="34"/>
  <c r="I669" i="34"/>
  <c r="E670" i="34"/>
  <c r="G670" i="34"/>
  <c r="H670" i="34"/>
  <c r="I670" i="34"/>
  <c r="E671" i="34"/>
  <c r="G671" i="34"/>
  <c r="H671" i="34"/>
  <c r="I671" i="34"/>
  <c r="E672" i="34"/>
  <c r="G672" i="34"/>
  <c r="H672" i="34"/>
  <c r="I672" i="34"/>
  <c r="E673" i="34"/>
  <c r="G673" i="34"/>
  <c r="H673" i="34"/>
  <c r="I673" i="34"/>
  <c r="E674" i="34"/>
  <c r="G674" i="34"/>
  <c r="H674" i="34"/>
  <c r="I674" i="34"/>
  <c r="E675" i="34"/>
  <c r="G675" i="34"/>
  <c r="H675" i="34"/>
  <c r="I675" i="34"/>
  <c r="E676" i="34"/>
  <c r="G676" i="34"/>
  <c r="H676" i="34"/>
  <c r="I676" i="34"/>
  <c r="E677" i="34"/>
  <c r="G677" i="34"/>
  <c r="H677" i="34"/>
  <c r="I677" i="34"/>
  <c r="E678" i="34"/>
  <c r="G678" i="34"/>
  <c r="H678" i="34"/>
  <c r="I678" i="34"/>
  <c r="E679" i="34"/>
  <c r="G679" i="34"/>
  <c r="H679" i="34"/>
  <c r="I679" i="34"/>
  <c r="E680" i="34"/>
  <c r="G680" i="34"/>
  <c r="H680" i="34"/>
  <c r="I680" i="34"/>
  <c r="E681" i="34"/>
  <c r="G681" i="34"/>
  <c r="H681" i="34"/>
  <c r="I681" i="34"/>
  <c r="E682" i="34"/>
  <c r="G682" i="34"/>
  <c r="H682" i="34"/>
  <c r="I682" i="34"/>
  <c r="E683" i="34"/>
  <c r="G683" i="34"/>
  <c r="H683" i="34"/>
  <c r="I683" i="34"/>
  <c r="E684" i="34"/>
  <c r="G684" i="34"/>
  <c r="H684" i="34"/>
  <c r="I684" i="34"/>
  <c r="E685" i="34"/>
  <c r="G685" i="34"/>
  <c r="H685" i="34"/>
  <c r="I685" i="34"/>
  <c r="E686" i="34"/>
  <c r="G686" i="34"/>
  <c r="H686" i="34"/>
  <c r="I686" i="34"/>
  <c r="E687" i="34"/>
  <c r="G687" i="34"/>
  <c r="H687" i="34"/>
  <c r="I687" i="34"/>
  <c r="E688" i="34"/>
  <c r="G688" i="34"/>
  <c r="H688" i="34"/>
  <c r="I688" i="34"/>
  <c r="E689" i="34"/>
  <c r="G689" i="34"/>
  <c r="H689" i="34"/>
  <c r="I689" i="34"/>
  <c r="E690" i="34"/>
  <c r="G690" i="34"/>
  <c r="H690" i="34"/>
  <c r="I690" i="34"/>
  <c r="E691" i="34"/>
  <c r="G691" i="34"/>
  <c r="H691" i="34"/>
  <c r="I691" i="34"/>
  <c r="E692" i="34"/>
  <c r="G692" i="34"/>
  <c r="H692" i="34"/>
  <c r="I692" i="34"/>
  <c r="E693" i="34"/>
  <c r="G693" i="34"/>
  <c r="H693" i="34"/>
  <c r="I693" i="34"/>
  <c r="E694" i="34"/>
  <c r="G694" i="34"/>
  <c r="H694" i="34"/>
  <c r="I694" i="34"/>
  <c r="E695" i="34"/>
  <c r="G695" i="34"/>
  <c r="H695" i="34"/>
  <c r="I695" i="34"/>
  <c r="E696" i="34"/>
  <c r="G696" i="34"/>
  <c r="H696" i="34"/>
  <c r="I696" i="34"/>
  <c r="E697" i="34"/>
  <c r="G697" i="34"/>
  <c r="H697" i="34"/>
  <c r="I697" i="34"/>
  <c r="E698" i="34"/>
  <c r="G698" i="34"/>
  <c r="H698" i="34"/>
  <c r="I698" i="34"/>
  <c r="E699" i="34"/>
  <c r="G699" i="34"/>
  <c r="H699" i="34"/>
  <c r="I699" i="34"/>
  <c r="E700" i="34"/>
  <c r="G700" i="34"/>
  <c r="H700" i="34"/>
  <c r="I700" i="34"/>
  <c r="E701" i="34"/>
  <c r="G701" i="34"/>
  <c r="H701" i="34"/>
  <c r="I701" i="34"/>
  <c r="E702" i="34"/>
  <c r="G702" i="34"/>
  <c r="H702" i="34"/>
  <c r="I702" i="34"/>
  <c r="E703" i="34"/>
  <c r="G703" i="34"/>
  <c r="H703" i="34"/>
  <c r="I703" i="34"/>
  <c r="E704" i="34"/>
  <c r="G704" i="34"/>
  <c r="H704" i="34"/>
  <c r="I704" i="34"/>
  <c r="E705" i="34"/>
  <c r="G705" i="34"/>
  <c r="H705" i="34"/>
  <c r="I705" i="34"/>
  <c r="E706" i="34"/>
  <c r="G706" i="34"/>
  <c r="H706" i="34"/>
  <c r="I706" i="34"/>
  <c r="E707" i="34"/>
  <c r="G707" i="34"/>
  <c r="H707" i="34"/>
  <c r="I707" i="34"/>
  <c r="E708" i="34"/>
  <c r="G708" i="34"/>
  <c r="H708" i="34"/>
  <c r="I708" i="34"/>
  <c r="E709" i="34"/>
  <c r="G709" i="34"/>
  <c r="H709" i="34"/>
  <c r="I709" i="34"/>
  <c r="E710" i="34"/>
  <c r="G710" i="34"/>
  <c r="H710" i="34"/>
  <c r="I710" i="34"/>
  <c r="E711" i="34"/>
  <c r="G711" i="34"/>
  <c r="H711" i="34"/>
  <c r="I711" i="34"/>
  <c r="E712" i="34"/>
  <c r="G712" i="34"/>
  <c r="H712" i="34"/>
  <c r="I712" i="34"/>
  <c r="E713" i="34"/>
  <c r="G713" i="34"/>
  <c r="H713" i="34"/>
  <c r="I713" i="34"/>
  <c r="E714" i="34"/>
  <c r="G714" i="34"/>
  <c r="H714" i="34"/>
  <c r="I714" i="34"/>
  <c r="E715" i="34"/>
  <c r="G715" i="34"/>
  <c r="H715" i="34"/>
  <c r="I715" i="34"/>
  <c r="E716" i="34"/>
  <c r="G716" i="34"/>
  <c r="H716" i="34"/>
  <c r="I716" i="34"/>
  <c r="E717" i="34"/>
  <c r="G717" i="34"/>
  <c r="H717" i="34"/>
  <c r="I717" i="34"/>
  <c r="E718" i="34"/>
  <c r="G718" i="34"/>
  <c r="H718" i="34"/>
  <c r="I718" i="34"/>
  <c r="E719" i="34"/>
  <c r="G719" i="34"/>
  <c r="H719" i="34"/>
  <c r="I719" i="34"/>
  <c r="E720" i="34"/>
  <c r="G720" i="34"/>
  <c r="H720" i="34"/>
  <c r="I720" i="34"/>
  <c r="E721" i="34"/>
  <c r="G721" i="34"/>
  <c r="H721" i="34"/>
  <c r="I721" i="34"/>
  <c r="E722" i="34"/>
  <c r="G722" i="34"/>
  <c r="H722" i="34"/>
  <c r="I722" i="34"/>
  <c r="E723" i="34"/>
  <c r="G723" i="34"/>
  <c r="H723" i="34"/>
  <c r="I723" i="34"/>
  <c r="E724" i="34"/>
  <c r="G724" i="34"/>
  <c r="H724" i="34"/>
  <c r="I724" i="34"/>
  <c r="E725" i="34"/>
  <c r="G725" i="34"/>
  <c r="H725" i="34"/>
  <c r="I725" i="34"/>
  <c r="E726" i="34"/>
  <c r="G726" i="34"/>
  <c r="H726" i="34"/>
  <c r="I726" i="34"/>
  <c r="E727" i="34"/>
  <c r="G727" i="34"/>
  <c r="H727" i="34"/>
  <c r="I727" i="34"/>
  <c r="E728" i="34"/>
  <c r="G728" i="34"/>
  <c r="H728" i="34"/>
  <c r="I728" i="34"/>
  <c r="E729" i="34"/>
  <c r="G729" i="34"/>
  <c r="H729" i="34"/>
  <c r="I729" i="34"/>
  <c r="E730" i="34"/>
  <c r="G730" i="34"/>
  <c r="H730" i="34"/>
  <c r="I730" i="34"/>
  <c r="E731" i="34"/>
  <c r="G731" i="34"/>
  <c r="H731" i="34"/>
  <c r="I731" i="34"/>
  <c r="E732" i="34"/>
  <c r="G732" i="34"/>
  <c r="H732" i="34"/>
  <c r="I732" i="34"/>
  <c r="E733" i="34"/>
  <c r="G733" i="34"/>
  <c r="H733" i="34"/>
  <c r="I733" i="34"/>
  <c r="E734" i="34"/>
  <c r="G734" i="34"/>
  <c r="H734" i="34"/>
  <c r="I734" i="34"/>
  <c r="E735" i="34"/>
  <c r="G735" i="34"/>
  <c r="H735" i="34"/>
  <c r="I735" i="34"/>
  <c r="E736" i="34"/>
  <c r="G736" i="34"/>
  <c r="H736" i="34"/>
  <c r="I736" i="34"/>
  <c r="E737" i="34"/>
  <c r="G737" i="34"/>
  <c r="H737" i="34"/>
  <c r="I737" i="34"/>
  <c r="E738" i="34"/>
  <c r="G738" i="34"/>
  <c r="H738" i="34"/>
  <c r="I738" i="34"/>
  <c r="E739" i="34"/>
  <c r="G739" i="34"/>
  <c r="H739" i="34"/>
  <c r="I739" i="34"/>
  <c r="E740" i="34"/>
  <c r="G740" i="34"/>
  <c r="H740" i="34"/>
  <c r="I740" i="34"/>
  <c r="E741" i="34"/>
  <c r="G741" i="34"/>
  <c r="H741" i="34"/>
  <c r="I741" i="34"/>
  <c r="E742" i="34"/>
  <c r="G742" i="34"/>
  <c r="H742" i="34"/>
  <c r="I742" i="34"/>
  <c r="E743" i="34"/>
  <c r="G743" i="34"/>
  <c r="H743" i="34"/>
  <c r="I743" i="34"/>
  <c r="E744" i="34"/>
  <c r="G744" i="34"/>
  <c r="H744" i="34"/>
  <c r="I744" i="34"/>
  <c r="E745" i="34"/>
  <c r="G745" i="34"/>
  <c r="H745" i="34"/>
  <c r="I745" i="34"/>
  <c r="E746" i="34"/>
  <c r="G746" i="34"/>
  <c r="H746" i="34"/>
  <c r="I746" i="34"/>
  <c r="E747" i="34"/>
  <c r="G747" i="34"/>
  <c r="H747" i="34"/>
  <c r="I747" i="34"/>
  <c r="E748" i="34"/>
  <c r="G748" i="34"/>
  <c r="H748" i="34"/>
  <c r="I748" i="34"/>
  <c r="E749" i="34"/>
  <c r="G749" i="34"/>
  <c r="H749" i="34"/>
  <c r="I749" i="34"/>
  <c r="E750" i="34"/>
  <c r="G750" i="34"/>
  <c r="H750" i="34"/>
  <c r="I750" i="34"/>
  <c r="E751" i="34"/>
  <c r="G751" i="34"/>
  <c r="H751" i="34"/>
  <c r="I751" i="34"/>
  <c r="E752" i="34"/>
  <c r="G752" i="34"/>
  <c r="H752" i="34"/>
  <c r="I752" i="34"/>
  <c r="E753" i="34"/>
  <c r="G753" i="34"/>
  <c r="H753" i="34"/>
  <c r="I753" i="34"/>
  <c r="E754" i="34"/>
  <c r="G754" i="34"/>
  <c r="H754" i="34"/>
  <c r="I754" i="34"/>
  <c r="E755" i="34"/>
  <c r="G755" i="34"/>
  <c r="H755" i="34"/>
  <c r="I755" i="34"/>
  <c r="E756" i="34"/>
  <c r="G756" i="34"/>
  <c r="H756" i="34"/>
  <c r="I756" i="34"/>
  <c r="E757" i="34"/>
  <c r="G757" i="34"/>
  <c r="H757" i="34"/>
  <c r="I757" i="34"/>
  <c r="E758" i="34"/>
  <c r="G758" i="34"/>
  <c r="H758" i="34"/>
  <c r="I758" i="34"/>
  <c r="E759" i="34"/>
  <c r="G759" i="34"/>
  <c r="H759" i="34"/>
  <c r="I759" i="34"/>
  <c r="E760" i="34"/>
  <c r="G760" i="34"/>
  <c r="H760" i="34"/>
  <c r="I760" i="34"/>
  <c r="E761" i="34"/>
  <c r="G761" i="34"/>
  <c r="H761" i="34"/>
  <c r="I761" i="34"/>
  <c r="E762" i="34"/>
  <c r="G762" i="34"/>
  <c r="H762" i="34"/>
  <c r="I762" i="34"/>
  <c r="E763" i="34"/>
  <c r="G763" i="34"/>
  <c r="H763" i="34"/>
  <c r="I763" i="34"/>
  <c r="E764" i="34"/>
  <c r="G764" i="34"/>
  <c r="H764" i="34"/>
  <c r="I764" i="34"/>
  <c r="E765" i="34"/>
  <c r="G765" i="34"/>
  <c r="H765" i="34"/>
  <c r="I765" i="34"/>
  <c r="E766" i="34"/>
  <c r="G766" i="34"/>
  <c r="H766" i="34"/>
  <c r="I766" i="34"/>
  <c r="E767" i="34"/>
  <c r="G767" i="34"/>
  <c r="H767" i="34"/>
  <c r="I767" i="34"/>
  <c r="E768" i="34"/>
  <c r="G768" i="34"/>
  <c r="H768" i="34"/>
  <c r="I768" i="34"/>
  <c r="E769" i="34"/>
  <c r="G769" i="34"/>
  <c r="H769" i="34"/>
  <c r="I769" i="34"/>
  <c r="E770" i="34"/>
  <c r="G770" i="34"/>
  <c r="H770" i="34"/>
  <c r="I770" i="34"/>
  <c r="E771" i="34"/>
  <c r="G771" i="34"/>
  <c r="H771" i="34"/>
  <c r="I771" i="34"/>
  <c r="E772" i="34"/>
  <c r="G772" i="34"/>
  <c r="H772" i="34"/>
  <c r="I772" i="34"/>
  <c r="E773" i="34"/>
  <c r="G773" i="34"/>
  <c r="H773" i="34"/>
  <c r="I773" i="34"/>
  <c r="E774" i="34"/>
  <c r="G774" i="34"/>
  <c r="H774" i="34"/>
  <c r="I774" i="34"/>
  <c r="E775" i="34"/>
  <c r="G775" i="34"/>
  <c r="H775" i="34"/>
  <c r="I775" i="34"/>
  <c r="E776" i="34"/>
  <c r="G776" i="34"/>
  <c r="H776" i="34"/>
  <c r="I776" i="34"/>
  <c r="E777" i="34"/>
  <c r="G777" i="34"/>
  <c r="H777" i="34"/>
  <c r="I777" i="34"/>
  <c r="E778" i="34"/>
  <c r="G778" i="34"/>
  <c r="H778" i="34"/>
  <c r="I778" i="34"/>
  <c r="E779" i="34"/>
  <c r="G779" i="34"/>
  <c r="H779" i="34"/>
  <c r="I779" i="34"/>
  <c r="E780" i="34"/>
  <c r="G780" i="34"/>
  <c r="H780" i="34"/>
  <c r="I780" i="34"/>
  <c r="E781" i="34"/>
  <c r="G781" i="34"/>
  <c r="H781" i="34"/>
  <c r="I781" i="34"/>
  <c r="E782" i="34"/>
  <c r="G782" i="34"/>
  <c r="H782" i="34"/>
  <c r="I782" i="34"/>
  <c r="E783" i="34"/>
  <c r="G783" i="34"/>
  <c r="H783" i="34"/>
  <c r="I783" i="34"/>
  <c r="E784" i="34"/>
  <c r="G784" i="34"/>
  <c r="H784" i="34"/>
  <c r="I784" i="34"/>
  <c r="E785" i="34"/>
  <c r="G785" i="34"/>
  <c r="H785" i="34"/>
  <c r="I785" i="34"/>
  <c r="E786" i="34"/>
  <c r="G786" i="34"/>
  <c r="H786" i="34"/>
  <c r="I786" i="34"/>
  <c r="E787" i="34"/>
  <c r="G787" i="34"/>
  <c r="H787" i="34"/>
  <c r="I787" i="34"/>
  <c r="E788" i="34"/>
  <c r="G788" i="34"/>
  <c r="H788" i="34"/>
  <c r="I788" i="34"/>
  <c r="E789" i="34"/>
  <c r="G789" i="34"/>
  <c r="H789" i="34"/>
  <c r="I789" i="34"/>
  <c r="E790" i="34"/>
  <c r="G790" i="34"/>
  <c r="H790" i="34"/>
  <c r="I790" i="34"/>
  <c r="E791" i="34"/>
  <c r="G791" i="34"/>
  <c r="H791" i="34"/>
  <c r="I791" i="34"/>
  <c r="E792" i="34"/>
  <c r="G792" i="34"/>
  <c r="H792" i="34"/>
  <c r="I792" i="34"/>
  <c r="E793" i="34"/>
  <c r="G793" i="34"/>
  <c r="H793" i="34"/>
  <c r="I793" i="34"/>
  <c r="E794" i="34"/>
  <c r="G794" i="34"/>
  <c r="H794" i="34"/>
  <c r="I794" i="34"/>
  <c r="E795" i="34"/>
  <c r="G795" i="34"/>
  <c r="H795" i="34"/>
  <c r="I795" i="34"/>
  <c r="E796" i="34"/>
  <c r="G796" i="34"/>
  <c r="H796" i="34"/>
  <c r="I796" i="34"/>
  <c r="E797" i="34"/>
  <c r="G797" i="34"/>
  <c r="H797" i="34"/>
  <c r="I797" i="34"/>
  <c r="E798" i="34"/>
  <c r="G798" i="34"/>
  <c r="H798" i="34"/>
  <c r="I798" i="34"/>
  <c r="E799" i="34"/>
  <c r="G799" i="34"/>
  <c r="H799" i="34"/>
  <c r="I799" i="34"/>
  <c r="E800" i="34"/>
  <c r="G800" i="34"/>
  <c r="H800" i="34"/>
  <c r="I800" i="34"/>
  <c r="E801" i="34"/>
  <c r="G801" i="34"/>
  <c r="H801" i="34"/>
  <c r="I801" i="34"/>
  <c r="E802" i="34"/>
  <c r="G802" i="34"/>
  <c r="H802" i="34"/>
  <c r="I802" i="34"/>
  <c r="E803" i="34"/>
  <c r="G803" i="34"/>
  <c r="H803" i="34"/>
  <c r="I803" i="34"/>
  <c r="E804" i="34"/>
  <c r="G804" i="34"/>
  <c r="H804" i="34"/>
  <c r="I804" i="34"/>
  <c r="E805" i="34"/>
  <c r="G805" i="34"/>
  <c r="H805" i="34"/>
  <c r="I805" i="34"/>
  <c r="E806" i="34"/>
  <c r="G806" i="34"/>
  <c r="H806" i="34"/>
  <c r="I806" i="34"/>
  <c r="E807" i="34"/>
  <c r="G807" i="34"/>
  <c r="H807" i="34"/>
  <c r="I807" i="34"/>
  <c r="E808" i="34"/>
  <c r="G808" i="34"/>
  <c r="H808" i="34"/>
  <c r="I808" i="34"/>
  <c r="E809" i="34"/>
  <c r="G809" i="34"/>
  <c r="H809" i="34"/>
  <c r="I809" i="34"/>
  <c r="E810" i="34"/>
  <c r="G810" i="34"/>
  <c r="H810" i="34"/>
  <c r="I810" i="34"/>
  <c r="E811" i="34"/>
  <c r="G811" i="34"/>
  <c r="H811" i="34"/>
  <c r="I811" i="34"/>
  <c r="E812" i="34"/>
  <c r="G812" i="34"/>
  <c r="H812" i="34"/>
  <c r="I812" i="34"/>
  <c r="E813" i="34"/>
  <c r="G813" i="34"/>
  <c r="H813" i="34"/>
  <c r="I813" i="34"/>
  <c r="E814" i="34"/>
  <c r="G814" i="34"/>
  <c r="H814" i="34"/>
  <c r="I814" i="34"/>
  <c r="E815" i="34"/>
  <c r="G815" i="34"/>
  <c r="H815" i="34"/>
  <c r="I815" i="34"/>
  <c r="E816" i="34"/>
  <c r="G816" i="34"/>
  <c r="H816" i="34"/>
  <c r="I816" i="34"/>
  <c r="E817" i="34"/>
  <c r="G817" i="34"/>
  <c r="H817" i="34"/>
  <c r="I817" i="34"/>
  <c r="E818" i="34"/>
  <c r="G818" i="34"/>
  <c r="H818" i="34"/>
  <c r="I818" i="34"/>
  <c r="E819" i="34"/>
  <c r="G819" i="34"/>
  <c r="H819" i="34"/>
  <c r="I819" i="34"/>
  <c r="E820" i="34"/>
  <c r="G820" i="34"/>
  <c r="H820" i="34"/>
  <c r="I820" i="34"/>
  <c r="E821" i="34"/>
  <c r="G821" i="34"/>
  <c r="H821" i="34"/>
  <c r="I821" i="34"/>
  <c r="E822" i="34"/>
  <c r="G822" i="34"/>
  <c r="H822" i="34"/>
  <c r="I822" i="34"/>
  <c r="E823" i="34"/>
  <c r="G823" i="34"/>
  <c r="H823" i="34"/>
  <c r="I823" i="34"/>
  <c r="E824" i="34"/>
  <c r="G824" i="34"/>
  <c r="H824" i="34"/>
  <c r="I824" i="34"/>
  <c r="E825" i="34"/>
  <c r="G825" i="34"/>
  <c r="H825" i="34"/>
  <c r="I825" i="34"/>
  <c r="E826" i="34"/>
  <c r="G826" i="34"/>
  <c r="H826" i="34"/>
  <c r="I826" i="34"/>
  <c r="E827" i="34"/>
  <c r="G827" i="34"/>
  <c r="H827" i="34"/>
  <c r="I827" i="34"/>
  <c r="E828" i="34"/>
  <c r="G828" i="34"/>
  <c r="H828" i="34"/>
  <c r="I828" i="34"/>
  <c r="E829" i="34"/>
  <c r="G829" i="34"/>
  <c r="H829" i="34"/>
  <c r="I829" i="34"/>
  <c r="E830" i="34"/>
  <c r="G830" i="34"/>
  <c r="H830" i="34"/>
  <c r="I830" i="34"/>
  <c r="E831" i="34"/>
  <c r="G831" i="34"/>
  <c r="H831" i="34"/>
  <c r="I831" i="34"/>
  <c r="E832" i="34"/>
  <c r="G832" i="34"/>
  <c r="H832" i="34"/>
  <c r="I832" i="34"/>
  <c r="E833" i="34"/>
  <c r="G833" i="34"/>
  <c r="H833" i="34"/>
  <c r="I833" i="34"/>
  <c r="E834" i="34"/>
  <c r="G834" i="34"/>
  <c r="H834" i="34"/>
  <c r="I834" i="34"/>
  <c r="E835" i="34"/>
  <c r="G835" i="34"/>
  <c r="H835" i="34"/>
  <c r="I835" i="34"/>
  <c r="E836" i="34"/>
  <c r="G836" i="34"/>
  <c r="H836" i="34"/>
  <c r="I836" i="34"/>
  <c r="E837" i="34"/>
  <c r="G837" i="34"/>
  <c r="H837" i="34"/>
  <c r="I837" i="34"/>
  <c r="E838" i="34"/>
  <c r="G838" i="34"/>
  <c r="H838" i="34"/>
  <c r="I838" i="34"/>
  <c r="E839" i="34"/>
  <c r="G839" i="34"/>
  <c r="H839" i="34"/>
  <c r="I839" i="34"/>
  <c r="E840" i="34"/>
  <c r="G840" i="34"/>
  <c r="H840" i="34"/>
  <c r="I840" i="34"/>
  <c r="E841" i="34"/>
  <c r="G841" i="34"/>
  <c r="H841" i="34"/>
  <c r="I841" i="34"/>
  <c r="E842" i="34"/>
  <c r="G842" i="34"/>
  <c r="H842" i="34"/>
  <c r="I842" i="34"/>
  <c r="E843" i="34"/>
  <c r="G843" i="34"/>
  <c r="H843" i="34"/>
  <c r="I843" i="34"/>
  <c r="E844" i="34"/>
  <c r="G844" i="34"/>
  <c r="H844" i="34"/>
  <c r="I844" i="34"/>
  <c r="E845" i="34"/>
  <c r="G845" i="34"/>
  <c r="H845" i="34"/>
  <c r="I845" i="34"/>
  <c r="E846" i="34"/>
  <c r="G846" i="34"/>
  <c r="H846" i="34"/>
  <c r="I846" i="34"/>
  <c r="E847" i="34"/>
  <c r="G847" i="34"/>
  <c r="H847" i="34"/>
  <c r="I847" i="34"/>
  <c r="E848" i="34"/>
  <c r="G848" i="34"/>
  <c r="H848" i="34"/>
  <c r="I848" i="34"/>
  <c r="E849" i="34"/>
  <c r="G849" i="34"/>
  <c r="H849" i="34"/>
  <c r="I849" i="34"/>
  <c r="E850" i="34"/>
  <c r="G850" i="34"/>
  <c r="H850" i="34"/>
  <c r="I850" i="34"/>
  <c r="E851" i="34"/>
  <c r="G851" i="34"/>
  <c r="H851" i="34"/>
  <c r="I851" i="34"/>
  <c r="E852" i="34"/>
  <c r="G852" i="34"/>
  <c r="H852" i="34"/>
  <c r="I852" i="34"/>
  <c r="E853" i="34"/>
  <c r="G853" i="34"/>
  <c r="H853" i="34"/>
  <c r="I853" i="34"/>
  <c r="E854" i="34"/>
  <c r="G854" i="34"/>
  <c r="H854" i="34"/>
  <c r="I854" i="34"/>
  <c r="E855" i="34"/>
  <c r="G855" i="34"/>
  <c r="H855" i="34"/>
  <c r="I855" i="34"/>
  <c r="E856" i="34"/>
  <c r="G856" i="34"/>
  <c r="H856" i="34"/>
  <c r="I856" i="34"/>
  <c r="E857" i="34"/>
  <c r="G857" i="34"/>
  <c r="H857" i="34"/>
  <c r="I857" i="34"/>
  <c r="E858" i="34"/>
  <c r="G858" i="34"/>
  <c r="H858" i="34"/>
  <c r="I858" i="34"/>
  <c r="E859" i="34"/>
  <c r="G859" i="34"/>
  <c r="H859" i="34"/>
  <c r="I859" i="34"/>
  <c r="E860" i="34"/>
  <c r="G860" i="34"/>
  <c r="H860" i="34"/>
  <c r="I860" i="34"/>
  <c r="E861" i="34"/>
  <c r="G861" i="34"/>
  <c r="H861" i="34"/>
  <c r="I861" i="34"/>
  <c r="E862" i="34"/>
  <c r="G862" i="34"/>
  <c r="H862" i="34"/>
  <c r="I862" i="34"/>
  <c r="E863" i="34"/>
  <c r="G863" i="34"/>
  <c r="H863" i="34"/>
  <c r="I863" i="34"/>
  <c r="E864" i="34"/>
  <c r="G864" i="34"/>
  <c r="H864" i="34"/>
  <c r="I864" i="34"/>
  <c r="E865" i="34"/>
  <c r="G865" i="34"/>
  <c r="H865" i="34"/>
  <c r="I865" i="34"/>
  <c r="E866" i="34"/>
  <c r="G866" i="34"/>
  <c r="H866" i="34"/>
  <c r="I866" i="34"/>
  <c r="E867" i="34"/>
  <c r="G867" i="34"/>
  <c r="H867" i="34"/>
  <c r="I867" i="34"/>
  <c r="E868" i="34"/>
  <c r="G868" i="34"/>
  <c r="H868" i="34"/>
  <c r="I868" i="34"/>
  <c r="E869" i="34"/>
  <c r="G869" i="34"/>
  <c r="H869" i="34"/>
  <c r="I869" i="34"/>
  <c r="E870" i="34"/>
  <c r="G870" i="34"/>
  <c r="H870" i="34"/>
  <c r="I870" i="34"/>
  <c r="E871" i="34"/>
  <c r="G871" i="34"/>
  <c r="H871" i="34"/>
  <c r="I871" i="34"/>
  <c r="E872" i="34"/>
  <c r="G872" i="34"/>
  <c r="H872" i="34"/>
  <c r="I872" i="34"/>
  <c r="E873" i="34"/>
  <c r="G873" i="34"/>
  <c r="H873" i="34"/>
  <c r="I873" i="34"/>
  <c r="E874" i="34"/>
  <c r="G874" i="34"/>
  <c r="H874" i="34"/>
  <c r="I874" i="34"/>
  <c r="E875" i="34"/>
  <c r="G875" i="34"/>
  <c r="H875" i="34"/>
  <c r="I875" i="34"/>
  <c r="E876" i="34"/>
  <c r="G876" i="34"/>
  <c r="H876" i="34"/>
  <c r="I876" i="34"/>
  <c r="E877" i="34"/>
  <c r="G877" i="34"/>
  <c r="H877" i="34"/>
  <c r="I877" i="34"/>
  <c r="E878" i="34"/>
  <c r="G878" i="34"/>
  <c r="H878" i="34"/>
  <c r="I878" i="34"/>
  <c r="E879" i="34"/>
  <c r="G879" i="34"/>
  <c r="H879" i="34"/>
  <c r="I879" i="34"/>
  <c r="E880" i="34"/>
  <c r="G880" i="34"/>
  <c r="H880" i="34"/>
  <c r="I880" i="34"/>
  <c r="E881" i="34"/>
  <c r="G881" i="34"/>
  <c r="H881" i="34"/>
  <c r="I881" i="34"/>
  <c r="E882" i="34"/>
  <c r="G882" i="34"/>
  <c r="H882" i="34"/>
  <c r="I882" i="34"/>
  <c r="E883" i="34"/>
  <c r="G883" i="34"/>
  <c r="H883" i="34"/>
  <c r="I883" i="34"/>
  <c r="E884" i="34"/>
  <c r="G884" i="34"/>
  <c r="H884" i="34"/>
  <c r="I884" i="34"/>
  <c r="E885" i="34"/>
  <c r="G885" i="34"/>
  <c r="H885" i="34"/>
  <c r="I885" i="34"/>
  <c r="E886" i="34"/>
  <c r="G886" i="34"/>
  <c r="H886" i="34"/>
  <c r="I886" i="34"/>
  <c r="E887" i="34"/>
  <c r="G887" i="34"/>
  <c r="H887" i="34"/>
  <c r="I887" i="34"/>
  <c r="E888" i="34"/>
  <c r="G888" i="34"/>
  <c r="H888" i="34"/>
  <c r="I888" i="34"/>
  <c r="E889" i="34"/>
  <c r="G889" i="34"/>
  <c r="H889" i="34"/>
  <c r="I889" i="34"/>
  <c r="E890" i="34"/>
  <c r="G890" i="34"/>
  <c r="H890" i="34"/>
  <c r="I890" i="34"/>
  <c r="E891" i="34"/>
  <c r="G891" i="34"/>
  <c r="H891" i="34"/>
  <c r="I891" i="34"/>
  <c r="E892" i="34"/>
  <c r="G892" i="34"/>
  <c r="H892" i="34"/>
  <c r="I892" i="34"/>
  <c r="E893" i="34"/>
  <c r="G893" i="34"/>
  <c r="H893" i="34"/>
  <c r="I893" i="34"/>
  <c r="E894" i="34"/>
  <c r="G894" i="34"/>
  <c r="H894" i="34"/>
  <c r="I894" i="34"/>
  <c r="E895" i="34"/>
  <c r="G895" i="34"/>
  <c r="H895" i="34"/>
  <c r="I895" i="34"/>
  <c r="E896" i="34"/>
  <c r="G896" i="34"/>
  <c r="H896" i="34"/>
  <c r="I896" i="34"/>
  <c r="E897" i="34"/>
  <c r="G897" i="34"/>
  <c r="H897" i="34"/>
  <c r="I897" i="34"/>
  <c r="E898" i="34"/>
  <c r="G898" i="34"/>
  <c r="H898" i="34"/>
  <c r="I898" i="34"/>
  <c r="E899" i="34"/>
  <c r="G899" i="34"/>
  <c r="H899" i="34"/>
  <c r="I899" i="34"/>
  <c r="E900" i="34"/>
  <c r="G900" i="34"/>
  <c r="H900" i="34"/>
  <c r="I900" i="34"/>
  <c r="E901" i="34"/>
  <c r="G901" i="34"/>
  <c r="H901" i="34"/>
  <c r="I901" i="34"/>
  <c r="E902" i="34"/>
  <c r="G902" i="34"/>
  <c r="H902" i="34"/>
  <c r="I902" i="34"/>
  <c r="E903" i="34"/>
  <c r="G903" i="34"/>
  <c r="H903" i="34"/>
  <c r="I903" i="34"/>
  <c r="E904" i="34"/>
  <c r="G904" i="34"/>
  <c r="H904" i="34"/>
  <c r="I904" i="34"/>
  <c r="E905" i="34"/>
  <c r="G905" i="34"/>
  <c r="H905" i="34"/>
  <c r="I905" i="34"/>
  <c r="E906" i="34"/>
  <c r="G906" i="34"/>
  <c r="H906" i="34"/>
  <c r="I906" i="34"/>
  <c r="E907" i="34"/>
  <c r="G907" i="34"/>
  <c r="H907" i="34"/>
  <c r="I907" i="34"/>
  <c r="E908" i="34"/>
  <c r="G908" i="34"/>
  <c r="H908" i="34"/>
  <c r="I908" i="34"/>
  <c r="E909" i="34"/>
  <c r="G909" i="34"/>
  <c r="H909" i="34"/>
  <c r="I909" i="34"/>
  <c r="E910" i="34"/>
  <c r="G910" i="34"/>
  <c r="H910" i="34"/>
  <c r="I910" i="34"/>
  <c r="E911" i="34"/>
  <c r="G911" i="34"/>
  <c r="H911" i="34"/>
  <c r="I911" i="34"/>
  <c r="E912" i="34"/>
  <c r="G912" i="34"/>
  <c r="H912" i="34"/>
  <c r="I912" i="34"/>
  <c r="E913" i="34"/>
  <c r="G913" i="34"/>
  <c r="H913" i="34"/>
  <c r="I913" i="34"/>
  <c r="E914" i="34"/>
  <c r="G914" i="34"/>
  <c r="H914" i="34"/>
  <c r="I914" i="34"/>
  <c r="E915" i="34"/>
  <c r="G915" i="34"/>
  <c r="H915" i="34"/>
  <c r="I915" i="34"/>
  <c r="E916" i="34"/>
  <c r="G916" i="34"/>
  <c r="H916" i="34"/>
  <c r="I916" i="34"/>
  <c r="E917" i="34"/>
  <c r="G917" i="34"/>
  <c r="H917" i="34"/>
  <c r="I917" i="34"/>
  <c r="E918" i="34"/>
  <c r="G918" i="34"/>
  <c r="H918" i="34"/>
  <c r="I918" i="34"/>
  <c r="E919" i="34"/>
  <c r="G919" i="34"/>
  <c r="H919" i="34"/>
  <c r="I919" i="34"/>
  <c r="E920" i="34"/>
  <c r="G920" i="34"/>
  <c r="H920" i="34"/>
  <c r="I920" i="34"/>
  <c r="E921" i="34"/>
  <c r="G921" i="34"/>
  <c r="H921" i="34"/>
  <c r="I921" i="34"/>
  <c r="E922" i="34"/>
  <c r="G922" i="34"/>
  <c r="H922" i="34"/>
  <c r="I922" i="34"/>
  <c r="E923" i="34"/>
  <c r="G923" i="34"/>
  <c r="H923" i="34"/>
  <c r="I923" i="34"/>
  <c r="E924" i="34"/>
  <c r="G924" i="34"/>
  <c r="H924" i="34"/>
  <c r="I924" i="34"/>
  <c r="E925" i="34"/>
  <c r="G925" i="34"/>
  <c r="H925" i="34"/>
  <c r="I925" i="34"/>
  <c r="E926" i="34"/>
  <c r="G926" i="34"/>
  <c r="H926" i="34"/>
  <c r="I926" i="34"/>
  <c r="E927" i="34"/>
  <c r="G927" i="34"/>
  <c r="H927" i="34"/>
  <c r="I927" i="34"/>
  <c r="E928" i="34"/>
  <c r="G928" i="34"/>
  <c r="H928" i="34"/>
  <c r="I928" i="34"/>
  <c r="E929" i="34"/>
  <c r="G929" i="34"/>
  <c r="H929" i="34"/>
  <c r="I929" i="34"/>
  <c r="E930" i="34"/>
  <c r="G930" i="34"/>
  <c r="H930" i="34"/>
  <c r="I930" i="34"/>
  <c r="E931" i="34"/>
  <c r="G931" i="34"/>
  <c r="H931" i="34"/>
  <c r="I931" i="34"/>
  <c r="E932" i="34"/>
  <c r="G932" i="34"/>
  <c r="H932" i="34"/>
  <c r="I932" i="34"/>
  <c r="E933" i="34"/>
  <c r="G933" i="34"/>
  <c r="H933" i="34"/>
  <c r="I933" i="34"/>
  <c r="E934" i="34"/>
  <c r="G934" i="34"/>
  <c r="H934" i="34"/>
  <c r="I934" i="34"/>
  <c r="E935" i="34"/>
  <c r="G935" i="34"/>
  <c r="H935" i="34"/>
  <c r="I935" i="34"/>
  <c r="E936" i="34"/>
  <c r="G936" i="34"/>
  <c r="H936" i="34"/>
  <c r="I936" i="34"/>
  <c r="E937" i="34"/>
  <c r="G937" i="34"/>
  <c r="H937" i="34"/>
  <c r="I937" i="34"/>
  <c r="E938" i="34"/>
  <c r="G938" i="34"/>
  <c r="H938" i="34"/>
  <c r="I938" i="34"/>
  <c r="E939" i="34"/>
  <c r="G939" i="34"/>
  <c r="H939" i="34"/>
  <c r="I939" i="34"/>
  <c r="E940" i="34"/>
  <c r="G940" i="34"/>
  <c r="H940" i="34"/>
  <c r="I940" i="34"/>
  <c r="E941" i="34"/>
  <c r="G941" i="34"/>
  <c r="H941" i="34"/>
  <c r="I941" i="34"/>
  <c r="E942" i="34"/>
  <c r="G942" i="34"/>
  <c r="H942" i="34"/>
  <c r="I942" i="34"/>
  <c r="E943" i="34"/>
  <c r="G943" i="34"/>
  <c r="H943" i="34"/>
  <c r="I943" i="34"/>
  <c r="E944" i="34"/>
  <c r="G944" i="34"/>
  <c r="H944" i="34"/>
  <c r="I944" i="34"/>
  <c r="E945" i="34"/>
  <c r="G945" i="34"/>
  <c r="H945" i="34"/>
  <c r="I945" i="34"/>
  <c r="E946" i="34"/>
  <c r="G946" i="34"/>
  <c r="H946" i="34"/>
  <c r="I946" i="34"/>
  <c r="E947" i="34"/>
  <c r="G947" i="34"/>
  <c r="H947" i="34"/>
  <c r="I947" i="34"/>
  <c r="E948" i="34"/>
  <c r="G948" i="34"/>
  <c r="H948" i="34"/>
  <c r="I948" i="34"/>
  <c r="E949" i="34"/>
  <c r="G949" i="34"/>
  <c r="H949" i="34"/>
  <c r="I949" i="34"/>
  <c r="E950" i="34"/>
  <c r="G950" i="34"/>
  <c r="H950" i="34"/>
  <c r="I950" i="34"/>
  <c r="E951" i="34"/>
  <c r="G951" i="34"/>
  <c r="H951" i="34"/>
  <c r="I951" i="34"/>
  <c r="E952" i="34"/>
  <c r="G952" i="34"/>
  <c r="H952" i="34"/>
  <c r="I952" i="34"/>
  <c r="E953" i="34"/>
  <c r="G953" i="34"/>
  <c r="H953" i="34"/>
  <c r="I953" i="34"/>
  <c r="E954" i="34"/>
  <c r="G954" i="34"/>
  <c r="H954" i="34"/>
  <c r="I954" i="34"/>
  <c r="E955" i="34"/>
  <c r="G955" i="34"/>
  <c r="H955" i="34"/>
  <c r="I955" i="34"/>
  <c r="E956" i="34"/>
  <c r="G956" i="34"/>
  <c r="H956" i="34"/>
  <c r="I956" i="34"/>
  <c r="E957" i="34"/>
  <c r="G957" i="34"/>
  <c r="H957" i="34"/>
  <c r="I957" i="34"/>
  <c r="E958" i="34"/>
  <c r="G958" i="34"/>
  <c r="H958" i="34"/>
  <c r="I958" i="34"/>
  <c r="E959" i="34"/>
  <c r="G959" i="34"/>
  <c r="H959" i="34"/>
  <c r="I959" i="34"/>
  <c r="E960" i="34"/>
  <c r="G960" i="34"/>
  <c r="H960" i="34"/>
  <c r="I960" i="34"/>
  <c r="E961" i="34"/>
  <c r="G961" i="34"/>
  <c r="H961" i="34"/>
  <c r="I961" i="34"/>
  <c r="E962" i="34"/>
  <c r="G962" i="34"/>
  <c r="H962" i="34"/>
  <c r="I962" i="34"/>
  <c r="E963" i="34"/>
  <c r="G963" i="34"/>
  <c r="H963" i="34"/>
  <c r="I963" i="34"/>
  <c r="E964" i="34"/>
  <c r="G964" i="34"/>
  <c r="H964" i="34"/>
  <c r="I964" i="34"/>
  <c r="E965" i="34"/>
  <c r="G965" i="34"/>
  <c r="H965" i="34"/>
  <c r="I965" i="34"/>
  <c r="E966" i="34"/>
  <c r="G966" i="34"/>
  <c r="H966" i="34"/>
  <c r="I966" i="34"/>
  <c r="E967" i="34"/>
  <c r="G967" i="34"/>
  <c r="H967" i="34"/>
  <c r="I967" i="34"/>
  <c r="E968" i="34"/>
  <c r="G968" i="34"/>
  <c r="H968" i="34"/>
  <c r="I968" i="34"/>
  <c r="E969" i="34"/>
  <c r="G969" i="34"/>
  <c r="H969" i="34"/>
  <c r="I969" i="34"/>
  <c r="E970" i="34"/>
  <c r="G970" i="34"/>
  <c r="H970" i="34"/>
  <c r="I970" i="34"/>
  <c r="E971" i="34"/>
  <c r="G971" i="34"/>
  <c r="H971" i="34"/>
  <c r="I971" i="34"/>
  <c r="E972" i="34"/>
  <c r="G972" i="34"/>
  <c r="H972" i="34"/>
  <c r="I972" i="34"/>
  <c r="E973" i="34"/>
  <c r="G973" i="34"/>
  <c r="H973" i="34"/>
  <c r="I973" i="34"/>
  <c r="E974" i="34"/>
  <c r="G974" i="34"/>
  <c r="H974" i="34"/>
  <c r="I974" i="34"/>
  <c r="E975" i="34"/>
  <c r="G975" i="34"/>
  <c r="H975" i="34"/>
  <c r="I975" i="34"/>
  <c r="E976" i="34"/>
  <c r="G976" i="34"/>
  <c r="H976" i="34"/>
  <c r="I976" i="34"/>
  <c r="E977" i="34"/>
  <c r="G977" i="34"/>
  <c r="H977" i="34"/>
  <c r="I977" i="34"/>
  <c r="E978" i="34"/>
  <c r="G978" i="34"/>
  <c r="H978" i="34"/>
  <c r="I978" i="34"/>
  <c r="E979" i="34"/>
  <c r="G979" i="34"/>
  <c r="H979" i="34"/>
  <c r="I979" i="34"/>
  <c r="E980" i="34"/>
  <c r="G980" i="34"/>
  <c r="H980" i="34"/>
  <c r="I980" i="34"/>
  <c r="E981" i="34"/>
  <c r="G981" i="34"/>
  <c r="H981" i="34"/>
  <c r="I981" i="34"/>
  <c r="E982" i="34"/>
  <c r="G982" i="34"/>
  <c r="H982" i="34"/>
  <c r="I982" i="34"/>
  <c r="E983" i="34"/>
  <c r="G983" i="34"/>
  <c r="H983" i="34"/>
  <c r="I983" i="34"/>
  <c r="E984" i="34"/>
  <c r="G984" i="34"/>
  <c r="H984" i="34"/>
  <c r="I984" i="34"/>
  <c r="E985" i="34"/>
  <c r="G985" i="34"/>
  <c r="H985" i="34"/>
  <c r="I985" i="34"/>
  <c r="E986" i="34"/>
  <c r="G986" i="34"/>
  <c r="H986" i="34"/>
  <c r="I986" i="34"/>
  <c r="E987" i="34"/>
  <c r="G987" i="34"/>
  <c r="H987" i="34"/>
  <c r="I987" i="34"/>
  <c r="E988" i="34"/>
  <c r="G988" i="34"/>
  <c r="H988" i="34"/>
  <c r="I988" i="34"/>
  <c r="E989" i="34"/>
  <c r="G989" i="34"/>
  <c r="H989" i="34"/>
  <c r="I989" i="34"/>
  <c r="E990" i="34"/>
  <c r="G990" i="34"/>
  <c r="H990" i="34"/>
  <c r="I990" i="34"/>
  <c r="E991" i="34"/>
  <c r="G991" i="34"/>
  <c r="H991" i="34"/>
  <c r="I991" i="34"/>
  <c r="E992" i="34"/>
  <c r="G992" i="34"/>
  <c r="H992" i="34"/>
  <c r="I992" i="34"/>
  <c r="E993" i="34"/>
  <c r="G993" i="34"/>
  <c r="H993" i="34"/>
  <c r="I993" i="34"/>
  <c r="E994" i="34"/>
  <c r="G994" i="34"/>
  <c r="H994" i="34"/>
  <c r="I994" i="34"/>
  <c r="E995" i="34"/>
  <c r="G995" i="34"/>
  <c r="H995" i="34"/>
  <c r="I995" i="34"/>
  <c r="E996" i="34"/>
  <c r="G996" i="34"/>
  <c r="H996" i="34"/>
  <c r="I996" i="34"/>
  <c r="E997" i="34"/>
  <c r="G997" i="34"/>
  <c r="H997" i="34"/>
  <c r="I997" i="34"/>
  <c r="E998" i="34"/>
  <c r="G998" i="34"/>
  <c r="H998" i="34"/>
  <c r="I998" i="34"/>
  <c r="E999" i="34"/>
  <c r="G999" i="34"/>
  <c r="H999" i="34"/>
  <c r="I999" i="34"/>
  <c r="E1000" i="34"/>
  <c r="G1000" i="34"/>
  <c r="H1000" i="34"/>
  <c r="I1000" i="34"/>
  <c r="E1001" i="34"/>
  <c r="G1001" i="34"/>
  <c r="H1001" i="34"/>
  <c r="I1001" i="34"/>
  <c r="E1002" i="34"/>
  <c r="G1002" i="34"/>
  <c r="H1002" i="34"/>
  <c r="I1002" i="34"/>
  <c r="E1003" i="34"/>
  <c r="G1003" i="34"/>
  <c r="H1003" i="34"/>
  <c r="I1003" i="34"/>
  <c r="E1004" i="34"/>
  <c r="G1004" i="34"/>
  <c r="H1004" i="34"/>
  <c r="I1004" i="34"/>
  <c r="E1005" i="34"/>
  <c r="G1005" i="34"/>
  <c r="H1005" i="34"/>
  <c r="I1005" i="34"/>
  <c r="E1006" i="34"/>
  <c r="G1006" i="34"/>
  <c r="H1006" i="34"/>
  <c r="I1006" i="34"/>
  <c r="E1007" i="34"/>
  <c r="G1007" i="34"/>
  <c r="H1007" i="34"/>
  <c r="I1007" i="34"/>
  <c r="E1008" i="34"/>
  <c r="G1008" i="34"/>
  <c r="H1008" i="34"/>
  <c r="I1008" i="34"/>
  <c r="E1009" i="34"/>
  <c r="G1009" i="34"/>
  <c r="H1009" i="34"/>
  <c r="I1009" i="34"/>
  <c r="E1010" i="34"/>
  <c r="G1010" i="34"/>
  <c r="H1010" i="34"/>
  <c r="I1010" i="34"/>
  <c r="E1011" i="34"/>
  <c r="G1011" i="34"/>
  <c r="H1011" i="34"/>
  <c r="I1011" i="34"/>
  <c r="E1012" i="34"/>
  <c r="G1012" i="34"/>
  <c r="H1012" i="34"/>
  <c r="I1012" i="34"/>
  <c r="E1013" i="34"/>
  <c r="G1013" i="34"/>
  <c r="H1013" i="34"/>
  <c r="I1013" i="34"/>
  <c r="E1014" i="34"/>
  <c r="G1014" i="34"/>
  <c r="H1014" i="34"/>
  <c r="I1014" i="34"/>
  <c r="E1015" i="34"/>
  <c r="G1015" i="34"/>
  <c r="H1015" i="34"/>
  <c r="I1015" i="34"/>
  <c r="E1016" i="34"/>
  <c r="G1016" i="34"/>
  <c r="H1016" i="34"/>
  <c r="I1016" i="34"/>
  <c r="E1017" i="34"/>
  <c r="G1017" i="34"/>
  <c r="H1017" i="34"/>
  <c r="I1017" i="34"/>
  <c r="E1018" i="34"/>
  <c r="G1018" i="34"/>
  <c r="H1018" i="34"/>
  <c r="I1018" i="34"/>
  <c r="E1019" i="34"/>
  <c r="G1019" i="34"/>
  <c r="H1019" i="34"/>
  <c r="I1019" i="34"/>
  <c r="E1020" i="34"/>
  <c r="G1020" i="34"/>
  <c r="H1020" i="34"/>
  <c r="I1020" i="34"/>
  <c r="E1021" i="34"/>
  <c r="G1021" i="34"/>
  <c r="H1021" i="34"/>
  <c r="I1021" i="34"/>
  <c r="E1022" i="34"/>
  <c r="G1022" i="34"/>
  <c r="H1022" i="34"/>
  <c r="I1022" i="34"/>
  <c r="E1023" i="34"/>
  <c r="G1023" i="34"/>
  <c r="H1023" i="34"/>
  <c r="I1023" i="34"/>
  <c r="E1024" i="34"/>
  <c r="G1024" i="34"/>
  <c r="H1024" i="34"/>
  <c r="I1024" i="34"/>
  <c r="E1025" i="34"/>
  <c r="G1025" i="34"/>
  <c r="H1025" i="34"/>
  <c r="I1025" i="34"/>
  <c r="E1026" i="34"/>
  <c r="G1026" i="34"/>
  <c r="H1026" i="34"/>
  <c r="I1026" i="34"/>
  <c r="E1027" i="34"/>
  <c r="G1027" i="34"/>
  <c r="H1027" i="34"/>
  <c r="I1027" i="34"/>
  <c r="E1028" i="34"/>
  <c r="G1028" i="34"/>
  <c r="H1028" i="34"/>
  <c r="I1028" i="34"/>
  <c r="E1029" i="34"/>
  <c r="G1029" i="34"/>
  <c r="H1029" i="34"/>
  <c r="I1029" i="34"/>
  <c r="E1030" i="34"/>
  <c r="G1030" i="34"/>
  <c r="H1030" i="34"/>
  <c r="I1030" i="34"/>
  <c r="E1031" i="34"/>
  <c r="G1031" i="34"/>
  <c r="H1031" i="34"/>
  <c r="I1031" i="34"/>
  <c r="E1032" i="34"/>
  <c r="G1032" i="34"/>
  <c r="H1032" i="34"/>
  <c r="I1032" i="34"/>
  <c r="E1033" i="34"/>
  <c r="G1033" i="34"/>
  <c r="H1033" i="34"/>
  <c r="I1033" i="34"/>
  <c r="E1034" i="34"/>
  <c r="G1034" i="34"/>
  <c r="H1034" i="34"/>
  <c r="I1034" i="34"/>
  <c r="E1035" i="34"/>
  <c r="G1035" i="34"/>
  <c r="H1035" i="34"/>
  <c r="I1035" i="34"/>
  <c r="E1036" i="34"/>
  <c r="G1036" i="34"/>
  <c r="H1036" i="34"/>
  <c r="I1036" i="34"/>
  <c r="E1037" i="34"/>
  <c r="G1037" i="34"/>
  <c r="H1037" i="34"/>
  <c r="I1037" i="34"/>
  <c r="E1038" i="34"/>
  <c r="G1038" i="34"/>
  <c r="H1038" i="34"/>
  <c r="I1038" i="34"/>
  <c r="E1039" i="34"/>
  <c r="G1039" i="34"/>
  <c r="H1039" i="34"/>
  <c r="I1039" i="34"/>
  <c r="E1040" i="34"/>
  <c r="G1040" i="34"/>
  <c r="H1040" i="34"/>
  <c r="I1040" i="34"/>
  <c r="E1041" i="34"/>
  <c r="G1041" i="34"/>
  <c r="H1041" i="34"/>
  <c r="I1041" i="34"/>
  <c r="E1042" i="34"/>
  <c r="G1042" i="34"/>
  <c r="H1042" i="34"/>
  <c r="I1042" i="34"/>
  <c r="E1043" i="34"/>
  <c r="G1043" i="34"/>
  <c r="H1043" i="34"/>
  <c r="I1043" i="34"/>
  <c r="E1044" i="34"/>
  <c r="G1044" i="34"/>
  <c r="H1044" i="34"/>
  <c r="I1044" i="34"/>
  <c r="E1045" i="34"/>
  <c r="G1045" i="34"/>
  <c r="H1045" i="34"/>
  <c r="I1045" i="34"/>
  <c r="E1046" i="34"/>
  <c r="G1046" i="34"/>
  <c r="H1046" i="34"/>
  <c r="I1046" i="34"/>
  <c r="E1047" i="34"/>
  <c r="G1047" i="34"/>
  <c r="H1047" i="34"/>
  <c r="I1047" i="34"/>
  <c r="E1048" i="34"/>
  <c r="G1048" i="34"/>
  <c r="H1048" i="34"/>
  <c r="I1048" i="34"/>
  <c r="E1049" i="34"/>
  <c r="G1049" i="34"/>
  <c r="H1049" i="34"/>
  <c r="I1049" i="34"/>
  <c r="E1050" i="34"/>
  <c r="G1050" i="34"/>
  <c r="H1050" i="34"/>
  <c r="I1050" i="34"/>
  <c r="E1051" i="34"/>
  <c r="G1051" i="34"/>
  <c r="H1051" i="34"/>
  <c r="I1051" i="34"/>
  <c r="E1052" i="34"/>
  <c r="G1052" i="34"/>
  <c r="H1052" i="34"/>
  <c r="I1052" i="34"/>
  <c r="E1053" i="34"/>
  <c r="G1053" i="34"/>
  <c r="H1053" i="34"/>
  <c r="I1053" i="34"/>
  <c r="E1054" i="34"/>
  <c r="G1054" i="34"/>
  <c r="H1054" i="34"/>
  <c r="I1054" i="34"/>
  <c r="E1055" i="34"/>
  <c r="G1055" i="34"/>
  <c r="H1055" i="34"/>
  <c r="I1055" i="34"/>
  <c r="E1056" i="34"/>
  <c r="G1056" i="34"/>
  <c r="H1056" i="34"/>
  <c r="I1056" i="34"/>
  <c r="E1057" i="34"/>
  <c r="G1057" i="34"/>
  <c r="H1057" i="34"/>
  <c r="I1057" i="34"/>
  <c r="E1058" i="34"/>
  <c r="G1058" i="34"/>
  <c r="H1058" i="34"/>
  <c r="I1058" i="34"/>
  <c r="E1059" i="34"/>
  <c r="G1059" i="34"/>
  <c r="H1059" i="34"/>
  <c r="I1059" i="34"/>
  <c r="E1060" i="34"/>
  <c r="G1060" i="34"/>
  <c r="H1060" i="34"/>
  <c r="I1060" i="34"/>
  <c r="E1061" i="34"/>
  <c r="G1061" i="34"/>
  <c r="H1061" i="34"/>
  <c r="I1061" i="34"/>
  <c r="E1062" i="34"/>
  <c r="G1062" i="34"/>
  <c r="H1062" i="34"/>
  <c r="I1062" i="34"/>
  <c r="E1063" i="34"/>
  <c r="G1063" i="34"/>
  <c r="H1063" i="34"/>
  <c r="I1063" i="34"/>
  <c r="E1064" i="34"/>
  <c r="G1064" i="34"/>
  <c r="H1064" i="34"/>
  <c r="I1064" i="34"/>
  <c r="E1065" i="34"/>
  <c r="G1065" i="34"/>
  <c r="H1065" i="34"/>
  <c r="I1065" i="34"/>
  <c r="E1066" i="34"/>
  <c r="G1066" i="34"/>
  <c r="H1066" i="34"/>
  <c r="I1066" i="34"/>
  <c r="E1067" i="34"/>
  <c r="G1067" i="34"/>
  <c r="H1067" i="34"/>
  <c r="I1067" i="34"/>
  <c r="E1068" i="34"/>
  <c r="G1068" i="34"/>
  <c r="H1068" i="34"/>
  <c r="I1068" i="34"/>
  <c r="E1069" i="34"/>
  <c r="G1069" i="34"/>
  <c r="H1069" i="34"/>
  <c r="I1069" i="34"/>
  <c r="E1070" i="34"/>
  <c r="G1070" i="34"/>
  <c r="H1070" i="34"/>
  <c r="I1070" i="34"/>
  <c r="E1071" i="34"/>
  <c r="G1071" i="34"/>
  <c r="H1071" i="34"/>
  <c r="I1071" i="34"/>
  <c r="E1072" i="34"/>
  <c r="G1072" i="34"/>
  <c r="H1072" i="34"/>
  <c r="I1072" i="34"/>
  <c r="E1073" i="34"/>
  <c r="G1073" i="34"/>
  <c r="H1073" i="34"/>
  <c r="I1073" i="34"/>
  <c r="E1074" i="34"/>
  <c r="G1074" i="34"/>
  <c r="H1074" i="34"/>
  <c r="I1074" i="34"/>
  <c r="E1075" i="34"/>
  <c r="G1075" i="34"/>
  <c r="H1075" i="34"/>
  <c r="I1075" i="34"/>
  <c r="E1076" i="34"/>
  <c r="G1076" i="34"/>
  <c r="H1076" i="34"/>
  <c r="I1076" i="34"/>
  <c r="E1077" i="34"/>
  <c r="G1077" i="34"/>
  <c r="H1077" i="34"/>
  <c r="I1077" i="34"/>
  <c r="E1078" i="34"/>
  <c r="G1078" i="34"/>
  <c r="H1078" i="34"/>
  <c r="I1078" i="34"/>
  <c r="E1079" i="34"/>
  <c r="G1079" i="34"/>
  <c r="H1079" i="34"/>
  <c r="I1079" i="34"/>
  <c r="E1080" i="34"/>
  <c r="G1080" i="34"/>
  <c r="H1080" i="34"/>
  <c r="I1080" i="34"/>
  <c r="E1081" i="34"/>
  <c r="G1081" i="34"/>
  <c r="H1081" i="34"/>
  <c r="I1081" i="34"/>
  <c r="E1082" i="34"/>
  <c r="G1082" i="34"/>
  <c r="H1082" i="34"/>
  <c r="I1082" i="34"/>
  <c r="E1083" i="34"/>
  <c r="G1083" i="34"/>
  <c r="H1083" i="34"/>
  <c r="I1083" i="34"/>
  <c r="E1084" i="34"/>
  <c r="G1084" i="34"/>
  <c r="H1084" i="34"/>
  <c r="I1084" i="34"/>
  <c r="E1085" i="34"/>
  <c r="G1085" i="34"/>
  <c r="H1085" i="34"/>
  <c r="I1085" i="34"/>
  <c r="E1086" i="34"/>
  <c r="G1086" i="34"/>
  <c r="H1086" i="34"/>
  <c r="I1086" i="34"/>
  <c r="E1087" i="34"/>
  <c r="G1087" i="34"/>
  <c r="H1087" i="34"/>
  <c r="I1087" i="34"/>
  <c r="E1088" i="34"/>
  <c r="G1088" i="34"/>
  <c r="H1088" i="34"/>
  <c r="I1088" i="34"/>
  <c r="E1089" i="34"/>
  <c r="G1089" i="34"/>
  <c r="H1089" i="34"/>
  <c r="I1089" i="34"/>
  <c r="E1090" i="34"/>
  <c r="G1090" i="34"/>
  <c r="H1090" i="34"/>
  <c r="I1090" i="34"/>
  <c r="E1091" i="34"/>
  <c r="G1091" i="34"/>
  <c r="H1091" i="34"/>
  <c r="I1091" i="34"/>
  <c r="E1092" i="34"/>
  <c r="G1092" i="34"/>
  <c r="H1092" i="34"/>
  <c r="I1092" i="34"/>
  <c r="E1093" i="34"/>
  <c r="G1093" i="34"/>
  <c r="H1093" i="34"/>
  <c r="I1093" i="34"/>
  <c r="E1094" i="34"/>
  <c r="G1094" i="34"/>
  <c r="H1094" i="34"/>
  <c r="I1094" i="34"/>
  <c r="E1095" i="34"/>
  <c r="G1095" i="34"/>
  <c r="H1095" i="34"/>
  <c r="I1095" i="34"/>
  <c r="E1096" i="34"/>
  <c r="G1096" i="34"/>
  <c r="H1096" i="34"/>
  <c r="I1096" i="34"/>
  <c r="E1097" i="34"/>
  <c r="G1097" i="34"/>
  <c r="H1097" i="34"/>
  <c r="I1097" i="34"/>
  <c r="E1098" i="34"/>
  <c r="G1098" i="34"/>
  <c r="H1098" i="34"/>
  <c r="I1098" i="34"/>
  <c r="E1099" i="34"/>
  <c r="G1099" i="34"/>
  <c r="H1099" i="34"/>
  <c r="I1099" i="34"/>
  <c r="E1100" i="34"/>
  <c r="G1100" i="34"/>
  <c r="H1100" i="34"/>
  <c r="I1100" i="34"/>
  <c r="E1101" i="34"/>
  <c r="G1101" i="34"/>
  <c r="H1101" i="34"/>
  <c r="I1101" i="34"/>
  <c r="E1102" i="34"/>
  <c r="G1102" i="34"/>
  <c r="H1102" i="34"/>
  <c r="I1102" i="34"/>
  <c r="E1103" i="34"/>
  <c r="G1103" i="34"/>
  <c r="H1103" i="34"/>
  <c r="I1103" i="34"/>
  <c r="E1104" i="34"/>
  <c r="G1104" i="34"/>
  <c r="H1104" i="34"/>
  <c r="I1104" i="34"/>
  <c r="E1105" i="34"/>
  <c r="G1105" i="34"/>
  <c r="H1105" i="34"/>
  <c r="I1105" i="34"/>
  <c r="E1106" i="34"/>
  <c r="G1106" i="34"/>
  <c r="H1106" i="34"/>
  <c r="I1106" i="34"/>
  <c r="E1107" i="34"/>
  <c r="G1107" i="34"/>
  <c r="H1107" i="34"/>
  <c r="I1107" i="34"/>
  <c r="E1108" i="34"/>
  <c r="G1108" i="34"/>
  <c r="H1108" i="34"/>
  <c r="I1108" i="34"/>
  <c r="E1109" i="34"/>
  <c r="G1109" i="34"/>
  <c r="H1109" i="34"/>
  <c r="I1109" i="34"/>
  <c r="E1110" i="34"/>
  <c r="G1110" i="34"/>
  <c r="H1110" i="34"/>
  <c r="I1110" i="34"/>
  <c r="E1111" i="34"/>
  <c r="G1111" i="34"/>
  <c r="H1111" i="34"/>
  <c r="I1111" i="34"/>
  <c r="E1112" i="34"/>
  <c r="G1112" i="34"/>
  <c r="H1112" i="34"/>
  <c r="I1112" i="34"/>
  <c r="E1113" i="34"/>
  <c r="G1113" i="34"/>
  <c r="H1113" i="34"/>
  <c r="I1113" i="34"/>
  <c r="E1114" i="34"/>
  <c r="G1114" i="34"/>
  <c r="H1114" i="34"/>
  <c r="I1114" i="34"/>
  <c r="E1115" i="34"/>
  <c r="G1115" i="34"/>
  <c r="H1115" i="34"/>
  <c r="I1115" i="34"/>
  <c r="E1116" i="34"/>
  <c r="G1116" i="34"/>
  <c r="H1116" i="34"/>
  <c r="I1116" i="34"/>
  <c r="E1117" i="34"/>
  <c r="G1117" i="34"/>
  <c r="H1117" i="34"/>
  <c r="I1117" i="34"/>
  <c r="E1118" i="34"/>
  <c r="G1118" i="34"/>
  <c r="H1118" i="34"/>
  <c r="I1118" i="34"/>
  <c r="E1119" i="34"/>
  <c r="G1119" i="34"/>
  <c r="H1119" i="34"/>
  <c r="I1119" i="34"/>
  <c r="E1120" i="34"/>
  <c r="G1120" i="34"/>
  <c r="H1120" i="34"/>
  <c r="I1120" i="34"/>
  <c r="E1121" i="34"/>
  <c r="G1121" i="34"/>
  <c r="H1121" i="34"/>
  <c r="I1121" i="34"/>
  <c r="E1122" i="34"/>
  <c r="G1122" i="34"/>
  <c r="H1122" i="34"/>
  <c r="I1122" i="34"/>
  <c r="E1123" i="34"/>
  <c r="G1123" i="34"/>
  <c r="H1123" i="34"/>
  <c r="I1123" i="34"/>
  <c r="E1124" i="34"/>
  <c r="G1124" i="34"/>
  <c r="H1124" i="34"/>
  <c r="I1124" i="34"/>
  <c r="E1125" i="34"/>
  <c r="G1125" i="34"/>
  <c r="H1125" i="34"/>
  <c r="I1125" i="34"/>
  <c r="E1126" i="34"/>
  <c r="G1126" i="34"/>
  <c r="H1126" i="34"/>
  <c r="I1126" i="34"/>
  <c r="E1127" i="34"/>
  <c r="G1127" i="34"/>
  <c r="H1127" i="34"/>
  <c r="I1127" i="34"/>
  <c r="E1128" i="34"/>
  <c r="G1128" i="34"/>
  <c r="H1128" i="34"/>
  <c r="I1128" i="34"/>
  <c r="E1129" i="34"/>
  <c r="G1129" i="34"/>
  <c r="H1129" i="34"/>
  <c r="I1129" i="34"/>
  <c r="E1130" i="34"/>
  <c r="G1130" i="34"/>
  <c r="H1130" i="34"/>
  <c r="I1130" i="34"/>
  <c r="E1131" i="34"/>
  <c r="G1131" i="34"/>
  <c r="H1131" i="34"/>
  <c r="I1131" i="34"/>
  <c r="E1132" i="34"/>
  <c r="G1132" i="34"/>
  <c r="H1132" i="34"/>
  <c r="I1132" i="34"/>
  <c r="E1133" i="34"/>
  <c r="G1133" i="34"/>
  <c r="H1133" i="34"/>
  <c r="I1133" i="34"/>
  <c r="E1134" i="34"/>
  <c r="G1134" i="34"/>
  <c r="H1134" i="34"/>
  <c r="I1134" i="34"/>
  <c r="E1135" i="34"/>
  <c r="G1135" i="34"/>
  <c r="H1135" i="34"/>
  <c r="I1135" i="34"/>
  <c r="E1136" i="34"/>
  <c r="G1136" i="34"/>
  <c r="H1136" i="34"/>
  <c r="I1136" i="34"/>
  <c r="E1137" i="34"/>
  <c r="G1137" i="34"/>
  <c r="H1137" i="34"/>
  <c r="I1137" i="34"/>
  <c r="E1138" i="34"/>
  <c r="G1138" i="34"/>
  <c r="H1138" i="34"/>
  <c r="I1138" i="34"/>
  <c r="E1139" i="34"/>
  <c r="G1139" i="34"/>
  <c r="H1139" i="34"/>
  <c r="I1139" i="34"/>
  <c r="E1140" i="34"/>
  <c r="G1140" i="34"/>
  <c r="H1140" i="34"/>
  <c r="I1140" i="34"/>
  <c r="E1141" i="34"/>
  <c r="G1141" i="34"/>
  <c r="H1141" i="34"/>
  <c r="I1141" i="34"/>
  <c r="E1142" i="34"/>
  <c r="G1142" i="34"/>
  <c r="H1142" i="34"/>
  <c r="I1142" i="34"/>
  <c r="E1143" i="34"/>
  <c r="G1143" i="34"/>
  <c r="H1143" i="34"/>
  <c r="I1143" i="34"/>
  <c r="E1144" i="34"/>
  <c r="G1144" i="34"/>
  <c r="H1144" i="34"/>
  <c r="I1144" i="34"/>
  <c r="E1145" i="34"/>
  <c r="G1145" i="34"/>
  <c r="H1145" i="34"/>
  <c r="I1145" i="34"/>
  <c r="E1146" i="34"/>
  <c r="G1146" i="34"/>
  <c r="H1146" i="34"/>
  <c r="I1146" i="34"/>
  <c r="E1147" i="34"/>
  <c r="G1147" i="34"/>
  <c r="H1147" i="34"/>
  <c r="I1147" i="34"/>
  <c r="E1148" i="34"/>
  <c r="G1148" i="34"/>
  <c r="H1148" i="34"/>
  <c r="I1148" i="34"/>
  <c r="E1149" i="34"/>
  <c r="G1149" i="34"/>
  <c r="H1149" i="34"/>
  <c r="I1149" i="34"/>
  <c r="E1150" i="34"/>
  <c r="G1150" i="34"/>
  <c r="H1150" i="34"/>
  <c r="I1150" i="34"/>
  <c r="E1151" i="34"/>
  <c r="G1151" i="34"/>
  <c r="H1151" i="34"/>
  <c r="I1151" i="34"/>
  <c r="E1152" i="34"/>
  <c r="G1152" i="34"/>
  <c r="H1152" i="34"/>
  <c r="I1152" i="34"/>
  <c r="E1153" i="34"/>
  <c r="G1153" i="34"/>
  <c r="H1153" i="34"/>
  <c r="I1153" i="34"/>
  <c r="E1154" i="34"/>
  <c r="G1154" i="34"/>
  <c r="H1154" i="34"/>
  <c r="I1154" i="34"/>
  <c r="E1155" i="34"/>
  <c r="G1155" i="34"/>
  <c r="H1155" i="34"/>
  <c r="I1155" i="34"/>
  <c r="E1156" i="34"/>
  <c r="G1156" i="34"/>
  <c r="H1156" i="34"/>
  <c r="I1156" i="34"/>
  <c r="E1157" i="34"/>
  <c r="G1157" i="34"/>
  <c r="H1157" i="34"/>
  <c r="I1157" i="34"/>
  <c r="E1158" i="34"/>
  <c r="G1158" i="34"/>
  <c r="H1158" i="34"/>
  <c r="I1158" i="34"/>
  <c r="E1159" i="34"/>
  <c r="G1159" i="34"/>
  <c r="H1159" i="34"/>
  <c r="I1159" i="34"/>
  <c r="E1160" i="34"/>
  <c r="G1160" i="34"/>
  <c r="H1160" i="34"/>
  <c r="I1160" i="34"/>
  <c r="E1161" i="34"/>
  <c r="G1161" i="34"/>
  <c r="H1161" i="34"/>
  <c r="I1161" i="34"/>
  <c r="E1162" i="34"/>
  <c r="G1162" i="34"/>
  <c r="H1162" i="34"/>
  <c r="I1162" i="34"/>
  <c r="E1163" i="34"/>
  <c r="G1163" i="34"/>
  <c r="H1163" i="34"/>
  <c r="I1163" i="34"/>
  <c r="E1164" i="34"/>
  <c r="G1164" i="34"/>
  <c r="H1164" i="34"/>
  <c r="I1164" i="34"/>
  <c r="E1165" i="34"/>
  <c r="G1165" i="34"/>
  <c r="H1165" i="34"/>
  <c r="I1165" i="34"/>
  <c r="E1166" i="34"/>
  <c r="G1166" i="34"/>
  <c r="H1166" i="34"/>
  <c r="I1166" i="34"/>
  <c r="E1167" i="34"/>
  <c r="G1167" i="34"/>
  <c r="H1167" i="34"/>
  <c r="I1167" i="34"/>
  <c r="E1168" i="34"/>
  <c r="G1168" i="34"/>
  <c r="H1168" i="34"/>
  <c r="I1168" i="34"/>
  <c r="E1169" i="34"/>
  <c r="G1169" i="34"/>
  <c r="H1169" i="34"/>
  <c r="I1169" i="34"/>
  <c r="E1170" i="34"/>
  <c r="G1170" i="34"/>
  <c r="H1170" i="34"/>
  <c r="I1170" i="34"/>
  <c r="E1171" i="34"/>
  <c r="G1171" i="34"/>
  <c r="H1171" i="34"/>
  <c r="I1171" i="34"/>
  <c r="E1172" i="34"/>
  <c r="G1172" i="34"/>
  <c r="H1172" i="34"/>
  <c r="I1172" i="34"/>
  <c r="E1173" i="34"/>
  <c r="G1173" i="34"/>
  <c r="H1173" i="34"/>
  <c r="I1173" i="34"/>
  <c r="E1174" i="34"/>
  <c r="G1174" i="34"/>
  <c r="H1174" i="34"/>
  <c r="I1174" i="34"/>
  <c r="E1175" i="34"/>
  <c r="G1175" i="34"/>
  <c r="H1175" i="34"/>
  <c r="I1175" i="34"/>
  <c r="E1176" i="34"/>
  <c r="G1176" i="34"/>
  <c r="H1176" i="34"/>
  <c r="I1176" i="34"/>
  <c r="E1177" i="34"/>
  <c r="G1177" i="34"/>
  <c r="H1177" i="34"/>
  <c r="I1177" i="34"/>
  <c r="E1178" i="34"/>
  <c r="G1178" i="34"/>
  <c r="H1178" i="34"/>
  <c r="I1178" i="34"/>
  <c r="E1179" i="34"/>
  <c r="G1179" i="34"/>
  <c r="H1179" i="34"/>
  <c r="I1179" i="34"/>
  <c r="E1180" i="34"/>
  <c r="G1180" i="34"/>
  <c r="H1180" i="34"/>
  <c r="I1180" i="34"/>
  <c r="E1181" i="34"/>
  <c r="G1181" i="34"/>
  <c r="H1181" i="34"/>
  <c r="I1181" i="34"/>
  <c r="E1182" i="34"/>
  <c r="G1182" i="34"/>
  <c r="H1182" i="34"/>
  <c r="I1182" i="34"/>
  <c r="E1183" i="34"/>
  <c r="G1183" i="34"/>
  <c r="H1183" i="34"/>
  <c r="I1183" i="34"/>
  <c r="E1184" i="34"/>
  <c r="G1184" i="34"/>
  <c r="H1184" i="34"/>
  <c r="I1184" i="34"/>
  <c r="E1185" i="34"/>
  <c r="G1185" i="34"/>
  <c r="H1185" i="34"/>
  <c r="I1185" i="34"/>
  <c r="E1186" i="34"/>
  <c r="G1186" i="34"/>
  <c r="H1186" i="34"/>
  <c r="I1186" i="34"/>
  <c r="E1187" i="34"/>
  <c r="G1187" i="34"/>
  <c r="H1187" i="34"/>
  <c r="I1187" i="34"/>
  <c r="E1188" i="34"/>
  <c r="G1188" i="34"/>
  <c r="H1188" i="34"/>
  <c r="I1188" i="34"/>
  <c r="E1189" i="34"/>
  <c r="G1189" i="34"/>
  <c r="H1189" i="34"/>
  <c r="I1189" i="34"/>
  <c r="E1190" i="34"/>
  <c r="G1190" i="34"/>
  <c r="H1190" i="34"/>
  <c r="I1190" i="34"/>
  <c r="E1191" i="34"/>
  <c r="G1191" i="34"/>
  <c r="H1191" i="34"/>
  <c r="I1191" i="34"/>
  <c r="E1192" i="34"/>
  <c r="G1192" i="34"/>
  <c r="H1192" i="34"/>
  <c r="I1192" i="34"/>
  <c r="E1193" i="34"/>
  <c r="G1193" i="34"/>
  <c r="H1193" i="34"/>
  <c r="I1193" i="34"/>
  <c r="E1194" i="34"/>
  <c r="G1194" i="34"/>
  <c r="H1194" i="34"/>
  <c r="I1194" i="34"/>
  <c r="E1195" i="34"/>
  <c r="G1195" i="34"/>
  <c r="H1195" i="34"/>
  <c r="I1195" i="34"/>
  <c r="E1196" i="34"/>
  <c r="G1196" i="34"/>
  <c r="H1196" i="34"/>
  <c r="I1196" i="34"/>
  <c r="E1197" i="34"/>
  <c r="G1197" i="34"/>
  <c r="H1197" i="34"/>
  <c r="I1197" i="34"/>
  <c r="E1198" i="34"/>
  <c r="G1198" i="34"/>
  <c r="H1198" i="34"/>
  <c r="I1198" i="34"/>
  <c r="E1199" i="34"/>
  <c r="G1199" i="34"/>
  <c r="H1199" i="34"/>
  <c r="I1199" i="34"/>
  <c r="E1200" i="34"/>
  <c r="G1200" i="34"/>
  <c r="H1200" i="34"/>
  <c r="I1200" i="34"/>
  <c r="E1201" i="34"/>
  <c r="G1201" i="34"/>
  <c r="H1201" i="34"/>
  <c r="I1201" i="34"/>
  <c r="E1202" i="34"/>
  <c r="G1202" i="34"/>
  <c r="H1202" i="34"/>
  <c r="I1202" i="34"/>
  <c r="E1203" i="34"/>
  <c r="G1203" i="34"/>
  <c r="H1203" i="34"/>
  <c r="I1203" i="34"/>
  <c r="E1204" i="34"/>
  <c r="G1204" i="34"/>
  <c r="H1204" i="34"/>
  <c r="I1204" i="34"/>
  <c r="E1205" i="34"/>
  <c r="G1205" i="34"/>
  <c r="H1205" i="34"/>
  <c r="I1205" i="34"/>
  <c r="E1206" i="34"/>
  <c r="G1206" i="34"/>
  <c r="H1206" i="34"/>
  <c r="I1206" i="34"/>
  <c r="E1207" i="34"/>
  <c r="G1207" i="34"/>
  <c r="H1207" i="34"/>
  <c r="I1207" i="34"/>
  <c r="E1208" i="34"/>
  <c r="G1208" i="34"/>
  <c r="H1208" i="34"/>
  <c r="I1208" i="34"/>
  <c r="E1209" i="34"/>
  <c r="G1209" i="34"/>
  <c r="H1209" i="34"/>
  <c r="I1209" i="34"/>
  <c r="E1210" i="34"/>
  <c r="G1210" i="34"/>
  <c r="H1210" i="34"/>
  <c r="I1210" i="34"/>
  <c r="E1211" i="34"/>
  <c r="G1211" i="34"/>
  <c r="H1211" i="34"/>
  <c r="I1211" i="34"/>
  <c r="E1212" i="34"/>
  <c r="G1212" i="34"/>
  <c r="H1212" i="34"/>
  <c r="I1212" i="34"/>
  <c r="E1213" i="34"/>
  <c r="G1213" i="34"/>
  <c r="H1213" i="34"/>
  <c r="I1213" i="34"/>
  <c r="E1214" i="34"/>
  <c r="G1214" i="34"/>
  <c r="H1214" i="34"/>
  <c r="I1214" i="34"/>
  <c r="E1215" i="34"/>
  <c r="G1215" i="34"/>
  <c r="H1215" i="34"/>
  <c r="I1215" i="34"/>
  <c r="E1216" i="34"/>
  <c r="G1216" i="34"/>
  <c r="H1216" i="34"/>
  <c r="I1216" i="34"/>
  <c r="E1217" i="34"/>
  <c r="G1217" i="34"/>
  <c r="H1217" i="34"/>
  <c r="I1217" i="34"/>
  <c r="E1218" i="34"/>
  <c r="G1218" i="34"/>
  <c r="H1218" i="34"/>
  <c r="I1218" i="34"/>
  <c r="E1219" i="34"/>
  <c r="G1219" i="34"/>
  <c r="H1219" i="34"/>
  <c r="I1219" i="34"/>
  <c r="E1220" i="34"/>
  <c r="G1220" i="34"/>
  <c r="H1220" i="34"/>
  <c r="I1220" i="34"/>
  <c r="E1221" i="34"/>
  <c r="G1221" i="34"/>
  <c r="H1221" i="34"/>
  <c r="I1221" i="34"/>
  <c r="E1222" i="34"/>
  <c r="G1222" i="34"/>
  <c r="H1222" i="34"/>
  <c r="I1222" i="34"/>
  <c r="E1223" i="34"/>
  <c r="G1223" i="34"/>
  <c r="H1223" i="34"/>
  <c r="I1223" i="34"/>
  <c r="E1224" i="34"/>
  <c r="G1224" i="34"/>
  <c r="H1224" i="34"/>
  <c r="I1224" i="34"/>
  <c r="E1225" i="34"/>
  <c r="G1225" i="34"/>
  <c r="H1225" i="34"/>
  <c r="I1225" i="34"/>
  <c r="E1226" i="34"/>
  <c r="G1226" i="34"/>
  <c r="H1226" i="34"/>
  <c r="I1226" i="34"/>
  <c r="E1227" i="34"/>
  <c r="G1227" i="34"/>
  <c r="H1227" i="34"/>
  <c r="I1227" i="34"/>
  <c r="E1228" i="34"/>
  <c r="G1228" i="34"/>
  <c r="H1228" i="34"/>
  <c r="I1228" i="34"/>
  <c r="E1229" i="34"/>
  <c r="G1229" i="34"/>
  <c r="H1229" i="34"/>
  <c r="I1229" i="34"/>
  <c r="E1230" i="34"/>
  <c r="G1230" i="34"/>
  <c r="H1230" i="34"/>
  <c r="I1230" i="34"/>
  <c r="E1231" i="34"/>
  <c r="G1231" i="34"/>
  <c r="H1231" i="34"/>
  <c r="I1231" i="34"/>
  <c r="E1232" i="34"/>
  <c r="G1232" i="34"/>
  <c r="H1232" i="34"/>
  <c r="I1232" i="34"/>
  <c r="E1233" i="34"/>
  <c r="G1233" i="34"/>
  <c r="H1233" i="34"/>
  <c r="I1233" i="34"/>
  <c r="E1234" i="34"/>
  <c r="G1234" i="34"/>
  <c r="H1234" i="34"/>
  <c r="I1234" i="34"/>
  <c r="E1235" i="34"/>
  <c r="G1235" i="34"/>
  <c r="H1235" i="34"/>
  <c r="I1235" i="34"/>
  <c r="E1236" i="34"/>
  <c r="G1236" i="34"/>
  <c r="H1236" i="34"/>
  <c r="I1236" i="34"/>
  <c r="E1237" i="34"/>
  <c r="G1237" i="34"/>
  <c r="H1237" i="34"/>
  <c r="I1237" i="34"/>
  <c r="E1238" i="34"/>
  <c r="G1238" i="34"/>
  <c r="H1238" i="34"/>
  <c r="I1238" i="34"/>
  <c r="E1239" i="34"/>
  <c r="G1239" i="34"/>
  <c r="H1239" i="34"/>
  <c r="I1239" i="34"/>
  <c r="E1240" i="34"/>
  <c r="G1240" i="34"/>
  <c r="H1240" i="34"/>
  <c r="I1240" i="34"/>
  <c r="E1241" i="34"/>
  <c r="G1241" i="34"/>
  <c r="H1241" i="34"/>
  <c r="I1241" i="34"/>
  <c r="E1242" i="34"/>
  <c r="G1242" i="34"/>
  <c r="H1242" i="34"/>
  <c r="I1242" i="34"/>
  <c r="E1243" i="34"/>
  <c r="G1243" i="34"/>
  <c r="H1243" i="34"/>
  <c r="I1243" i="34"/>
  <c r="E1244" i="34"/>
  <c r="G1244" i="34"/>
  <c r="H1244" i="34"/>
  <c r="I1244" i="34"/>
  <c r="E1245" i="34"/>
  <c r="G1245" i="34"/>
  <c r="H1245" i="34"/>
  <c r="I1245" i="34"/>
  <c r="E1246" i="34"/>
  <c r="G1246" i="34"/>
  <c r="H1246" i="34"/>
  <c r="I1246" i="34"/>
  <c r="E1247" i="34"/>
  <c r="G1247" i="34"/>
  <c r="H1247" i="34"/>
  <c r="I1247" i="34"/>
  <c r="E1248" i="34"/>
  <c r="G1248" i="34"/>
  <c r="H1248" i="34"/>
  <c r="I1248" i="34"/>
  <c r="E1249" i="34"/>
  <c r="G1249" i="34"/>
  <c r="H1249" i="34"/>
  <c r="I1249" i="34"/>
  <c r="E1250" i="34"/>
  <c r="G1250" i="34"/>
  <c r="H1250" i="34"/>
  <c r="I1250" i="34"/>
  <c r="E1251" i="34"/>
  <c r="G1251" i="34"/>
  <c r="H1251" i="34"/>
  <c r="I1251" i="34"/>
  <c r="E1252" i="34"/>
  <c r="G1252" i="34"/>
  <c r="H1252" i="34"/>
  <c r="I1252" i="34"/>
  <c r="E1253" i="34"/>
  <c r="G1253" i="34"/>
  <c r="H1253" i="34"/>
  <c r="I1253" i="34"/>
  <c r="E1254" i="34"/>
  <c r="G1254" i="34"/>
  <c r="H1254" i="34"/>
  <c r="I1254" i="34"/>
  <c r="E1255" i="34"/>
  <c r="G1255" i="34"/>
  <c r="H1255" i="34"/>
  <c r="I1255" i="34"/>
  <c r="E1256" i="34"/>
  <c r="G1256" i="34"/>
  <c r="H1256" i="34"/>
  <c r="I1256" i="34"/>
  <c r="E1257" i="34"/>
  <c r="G1257" i="34"/>
  <c r="H1257" i="34"/>
  <c r="I1257" i="34"/>
  <c r="E1258" i="34"/>
  <c r="G1258" i="34"/>
  <c r="H1258" i="34"/>
  <c r="I1258" i="34"/>
  <c r="E1259" i="34"/>
  <c r="G1259" i="34"/>
  <c r="H1259" i="34"/>
  <c r="I1259" i="34"/>
  <c r="E1260" i="34"/>
  <c r="G1260" i="34"/>
  <c r="H1260" i="34"/>
  <c r="I1260" i="34"/>
  <c r="E1261" i="34"/>
  <c r="G1261" i="34"/>
  <c r="H1261" i="34"/>
  <c r="I1261" i="34"/>
  <c r="E1262" i="34"/>
  <c r="G1262" i="34"/>
  <c r="H1262" i="34"/>
  <c r="I1262" i="34"/>
  <c r="E1263" i="34"/>
  <c r="G1263" i="34"/>
  <c r="H1263" i="34"/>
  <c r="I1263" i="34"/>
  <c r="E1264" i="34"/>
  <c r="G1264" i="34"/>
  <c r="H1264" i="34"/>
  <c r="I1264" i="34"/>
  <c r="E1265" i="34"/>
  <c r="G1265" i="34"/>
  <c r="H1265" i="34"/>
  <c r="I1265" i="34"/>
  <c r="E1266" i="34"/>
  <c r="G1266" i="34"/>
  <c r="H1266" i="34"/>
  <c r="I1266" i="34"/>
  <c r="E1267" i="34"/>
  <c r="G1267" i="34"/>
  <c r="H1267" i="34"/>
  <c r="I1267" i="34"/>
  <c r="E1268" i="34"/>
  <c r="G1268" i="34"/>
  <c r="H1268" i="34"/>
  <c r="I1268" i="34"/>
  <c r="E1269" i="34"/>
  <c r="G1269" i="34"/>
  <c r="H1269" i="34"/>
  <c r="I1269" i="34"/>
  <c r="E1270" i="34"/>
  <c r="G1270" i="34"/>
  <c r="H1270" i="34"/>
  <c r="I1270" i="34"/>
  <c r="E1271" i="34"/>
  <c r="G1271" i="34"/>
  <c r="H1271" i="34"/>
  <c r="I1271" i="34"/>
  <c r="E1272" i="34"/>
  <c r="G1272" i="34"/>
  <c r="H1272" i="34"/>
  <c r="I1272" i="34"/>
  <c r="E1273" i="34"/>
  <c r="G1273" i="34"/>
  <c r="H1273" i="34"/>
  <c r="I1273" i="34"/>
  <c r="E1274" i="34"/>
  <c r="G1274" i="34"/>
  <c r="H1274" i="34"/>
  <c r="I1274" i="34"/>
  <c r="E1275" i="34"/>
  <c r="G1275" i="34"/>
  <c r="H1275" i="34"/>
  <c r="I1275" i="34"/>
  <c r="E1276" i="34"/>
  <c r="G1276" i="34"/>
  <c r="H1276" i="34"/>
  <c r="I1276" i="34"/>
  <c r="E1277" i="34"/>
  <c r="G1277" i="34"/>
  <c r="H1277" i="34"/>
  <c r="I1277" i="34"/>
  <c r="E1278" i="34"/>
  <c r="G1278" i="34"/>
  <c r="H1278" i="34"/>
  <c r="I1278" i="34"/>
  <c r="E1279" i="34"/>
  <c r="G1279" i="34"/>
  <c r="H1279" i="34"/>
  <c r="I1279" i="34"/>
  <c r="E1280" i="34"/>
  <c r="G1280" i="34"/>
  <c r="H1280" i="34"/>
  <c r="I1280" i="34"/>
  <c r="E1281" i="34"/>
  <c r="G1281" i="34"/>
  <c r="H1281" i="34"/>
  <c r="I1281" i="34"/>
  <c r="E1282" i="34"/>
  <c r="G1282" i="34"/>
  <c r="H1282" i="34"/>
  <c r="I1282" i="34"/>
  <c r="E1283" i="34"/>
  <c r="G1283" i="34"/>
  <c r="H1283" i="34"/>
  <c r="I1283" i="34"/>
  <c r="E1284" i="34"/>
  <c r="G1284" i="34"/>
  <c r="H1284" i="34"/>
  <c r="I1284" i="34"/>
  <c r="E1285" i="34"/>
  <c r="G1285" i="34"/>
  <c r="H1285" i="34"/>
  <c r="I1285" i="34"/>
  <c r="E1286" i="34"/>
  <c r="G1286" i="34"/>
  <c r="H1286" i="34"/>
  <c r="I1286" i="34"/>
  <c r="E1287" i="34"/>
  <c r="G1287" i="34"/>
  <c r="H1287" i="34"/>
  <c r="I1287" i="34"/>
  <c r="E1288" i="34"/>
  <c r="G1288" i="34"/>
  <c r="H1288" i="34"/>
  <c r="I1288" i="34"/>
  <c r="E1289" i="34"/>
  <c r="G1289" i="34"/>
  <c r="H1289" i="34"/>
  <c r="I1289" i="34"/>
  <c r="E1290" i="34"/>
  <c r="G1290" i="34"/>
  <c r="H1290" i="34"/>
  <c r="I1290" i="34"/>
  <c r="E1291" i="34"/>
  <c r="G1291" i="34"/>
  <c r="H1291" i="34"/>
  <c r="I1291" i="34"/>
  <c r="E1292" i="34"/>
  <c r="G1292" i="34"/>
  <c r="H1292" i="34"/>
  <c r="I1292" i="34"/>
  <c r="E1293" i="34"/>
  <c r="G1293" i="34"/>
  <c r="H1293" i="34"/>
  <c r="I1293" i="34"/>
  <c r="E1294" i="34"/>
  <c r="G1294" i="34"/>
  <c r="H1294" i="34"/>
  <c r="I1294" i="34"/>
  <c r="E1295" i="34"/>
  <c r="G1295" i="34"/>
  <c r="H1295" i="34"/>
  <c r="I1295" i="34"/>
  <c r="E1296" i="34"/>
  <c r="G1296" i="34"/>
  <c r="H1296" i="34"/>
  <c r="I1296" i="34"/>
  <c r="E1297" i="34"/>
  <c r="G1297" i="34"/>
  <c r="H1297" i="34"/>
  <c r="I1297" i="34"/>
  <c r="E1298" i="34"/>
  <c r="G1298" i="34"/>
  <c r="H1298" i="34"/>
  <c r="I1298" i="34"/>
  <c r="E1299" i="34"/>
  <c r="G1299" i="34"/>
  <c r="H1299" i="34"/>
  <c r="I1299" i="34"/>
  <c r="E1300" i="34"/>
  <c r="G1300" i="34"/>
  <c r="H1300" i="34"/>
  <c r="I1300" i="34"/>
  <c r="E1301" i="34"/>
  <c r="G1301" i="34"/>
  <c r="H1301" i="34"/>
  <c r="I1301" i="34"/>
  <c r="E1302" i="34"/>
  <c r="G1302" i="34"/>
  <c r="H1302" i="34"/>
  <c r="I1302" i="34"/>
  <c r="E1303" i="34"/>
  <c r="G1303" i="34"/>
  <c r="H1303" i="34"/>
  <c r="I1303" i="34"/>
  <c r="E1304" i="34"/>
  <c r="G1304" i="34"/>
  <c r="H1304" i="34"/>
  <c r="I1304" i="34"/>
  <c r="E1305" i="34"/>
  <c r="G1305" i="34"/>
  <c r="H1305" i="34"/>
  <c r="I1305" i="34"/>
  <c r="E1306" i="34"/>
  <c r="G1306" i="34"/>
  <c r="H1306" i="34"/>
  <c r="I1306" i="34"/>
  <c r="E1307" i="34"/>
  <c r="G1307" i="34"/>
  <c r="H1307" i="34"/>
  <c r="I1307" i="34"/>
  <c r="E1308" i="34"/>
  <c r="G1308" i="34"/>
  <c r="H1308" i="34"/>
  <c r="I1308" i="34"/>
  <c r="E1309" i="34"/>
  <c r="G1309" i="34"/>
  <c r="H1309" i="34"/>
  <c r="I1309" i="34"/>
  <c r="E1310" i="34"/>
  <c r="G1310" i="34"/>
  <c r="H1310" i="34"/>
  <c r="I1310" i="34"/>
  <c r="E1311" i="34"/>
  <c r="G1311" i="34"/>
  <c r="H1311" i="34"/>
  <c r="I1311" i="34"/>
  <c r="E1312" i="34"/>
  <c r="G1312" i="34"/>
  <c r="H1312" i="34"/>
  <c r="I1312" i="34"/>
  <c r="E1313" i="34"/>
  <c r="G1313" i="34"/>
  <c r="H1313" i="34"/>
  <c r="I1313" i="34"/>
  <c r="E1314" i="34"/>
  <c r="G1314" i="34"/>
  <c r="H1314" i="34"/>
  <c r="I1314" i="34"/>
  <c r="E1315" i="34"/>
  <c r="G1315" i="34"/>
  <c r="H1315" i="34"/>
  <c r="I1315" i="34"/>
  <c r="E1316" i="34"/>
  <c r="G1316" i="34"/>
  <c r="H1316" i="34"/>
  <c r="I1316" i="34"/>
  <c r="E1317" i="34"/>
  <c r="G1317" i="34"/>
  <c r="H1317" i="34"/>
  <c r="I1317" i="34"/>
  <c r="E1318" i="34"/>
  <c r="G1318" i="34"/>
  <c r="H1318" i="34"/>
  <c r="I1318" i="34"/>
  <c r="E1319" i="34"/>
  <c r="G1319" i="34"/>
  <c r="H1319" i="34"/>
  <c r="I1319" i="34"/>
  <c r="E1320" i="34"/>
  <c r="G1320" i="34"/>
  <c r="H1320" i="34"/>
  <c r="I1320" i="34"/>
  <c r="E1321" i="34"/>
  <c r="G1321" i="34"/>
  <c r="H1321" i="34"/>
  <c r="I1321" i="34"/>
  <c r="E1322" i="34"/>
  <c r="G1322" i="34"/>
  <c r="H1322" i="34"/>
  <c r="I1322" i="34"/>
  <c r="E1323" i="34"/>
  <c r="G1323" i="34"/>
  <c r="H1323" i="34"/>
  <c r="I1323" i="34"/>
  <c r="E1324" i="34"/>
  <c r="G1324" i="34"/>
  <c r="H1324" i="34"/>
  <c r="I1324" i="34"/>
  <c r="E1325" i="34"/>
  <c r="G1325" i="34"/>
  <c r="H1325" i="34"/>
  <c r="I1325" i="34"/>
  <c r="E1326" i="34"/>
  <c r="G1326" i="34"/>
  <c r="H1326" i="34"/>
  <c r="I1326" i="34"/>
  <c r="E1327" i="34"/>
  <c r="G1327" i="34"/>
  <c r="H1327" i="34"/>
  <c r="I1327" i="34"/>
  <c r="E1328" i="34"/>
  <c r="G1328" i="34"/>
  <c r="H1328" i="34"/>
  <c r="I1328" i="34"/>
  <c r="E1329" i="34"/>
  <c r="G1329" i="34"/>
  <c r="H1329" i="34"/>
  <c r="I1329" i="34"/>
  <c r="E1330" i="34"/>
  <c r="G1330" i="34"/>
  <c r="H1330" i="34"/>
  <c r="I1330" i="34"/>
  <c r="E1331" i="34"/>
  <c r="G1331" i="34"/>
  <c r="H1331" i="34"/>
  <c r="I1331" i="34"/>
  <c r="E1332" i="34"/>
  <c r="G1332" i="34"/>
  <c r="H1332" i="34"/>
  <c r="I1332" i="34"/>
  <c r="E1333" i="34"/>
  <c r="G1333" i="34"/>
  <c r="H1333" i="34"/>
  <c r="I1333" i="34"/>
  <c r="E1334" i="34"/>
  <c r="G1334" i="34"/>
  <c r="H1334" i="34"/>
  <c r="I1334" i="34"/>
  <c r="E1335" i="34"/>
  <c r="G1335" i="34"/>
  <c r="H1335" i="34"/>
  <c r="I1335" i="34"/>
  <c r="E1336" i="34"/>
  <c r="G1336" i="34"/>
  <c r="H1336" i="34"/>
  <c r="I1336" i="34"/>
  <c r="E1337" i="34"/>
  <c r="G1337" i="34"/>
  <c r="H1337" i="34"/>
  <c r="I1337" i="34"/>
  <c r="E1338" i="34"/>
  <c r="G1338" i="34"/>
  <c r="H1338" i="34"/>
  <c r="I1338" i="34"/>
  <c r="E1339" i="34"/>
  <c r="G1339" i="34"/>
  <c r="H1339" i="34"/>
  <c r="I1339" i="34"/>
  <c r="E1340" i="34"/>
  <c r="G1340" i="34"/>
  <c r="H1340" i="34"/>
  <c r="I1340" i="34"/>
  <c r="E1341" i="34"/>
  <c r="G1341" i="34"/>
  <c r="H1341" i="34"/>
  <c r="I1341" i="34"/>
  <c r="E1342" i="34"/>
  <c r="G1342" i="34"/>
  <c r="H1342" i="34"/>
  <c r="I1342" i="34"/>
  <c r="E1343" i="34"/>
  <c r="G1343" i="34"/>
  <c r="H1343" i="34"/>
  <c r="I1343" i="34"/>
  <c r="E1344" i="34"/>
  <c r="G1344" i="34"/>
  <c r="H1344" i="34"/>
  <c r="I1344" i="34"/>
  <c r="E1345" i="34"/>
  <c r="G1345" i="34"/>
  <c r="H1345" i="34"/>
  <c r="I1345" i="34"/>
  <c r="E1346" i="34"/>
  <c r="G1346" i="34"/>
  <c r="H1346" i="34"/>
  <c r="I1346" i="34"/>
  <c r="E1347" i="34"/>
  <c r="G1347" i="34"/>
  <c r="H1347" i="34"/>
  <c r="I1347" i="34"/>
  <c r="E1348" i="34"/>
  <c r="G1348" i="34"/>
  <c r="H1348" i="34"/>
  <c r="I1348" i="34"/>
  <c r="E1349" i="34"/>
  <c r="G1349" i="34"/>
  <c r="H1349" i="34"/>
  <c r="I1349" i="34"/>
  <c r="E1350" i="34"/>
  <c r="G1350" i="34"/>
  <c r="H1350" i="34"/>
  <c r="I1350" i="34"/>
  <c r="E1351" i="34"/>
  <c r="G1351" i="34"/>
  <c r="H1351" i="34"/>
  <c r="I1351" i="34"/>
  <c r="E1352" i="34"/>
  <c r="G1352" i="34"/>
  <c r="H1352" i="34"/>
  <c r="I1352" i="34"/>
  <c r="E1353" i="34"/>
  <c r="G1353" i="34"/>
  <c r="H1353" i="34"/>
  <c r="I1353" i="34"/>
  <c r="E1354" i="34"/>
  <c r="G1354" i="34"/>
  <c r="H1354" i="34"/>
  <c r="I1354" i="34"/>
  <c r="E1355" i="34"/>
  <c r="G1355" i="34"/>
  <c r="H1355" i="34"/>
  <c r="I1355" i="34"/>
  <c r="E1356" i="34"/>
  <c r="G1356" i="34"/>
  <c r="H1356" i="34"/>
  <c r="I1356" i="34"/>
  <c r="E1357" i="34"/>
  <c r="G1357" i="34"/>
  <c r="H1357" i="34"/>
  <c r="I1357" i="34"/>
  <c r="E1358" i="34"/>
  <c r="G1358" i="34"/>
  <c r="H1358" i="34"/>
  <c r="I1358" i="34"/>
  <c r="E1359" i="34"/>
  <c r="G1359" i="34"/>
  <c r="H1359" i="34"/>
  <c r="I1359" i="34"/>
  <c r="E1360" i="34"/>
  <c r="G1360" i="34"/>
  <c r="H1360" i="34"/>
  <c r="I1360" i="34"/>
  <c r="E1361" i="34"/>
  <c r="G1361" i="34"/>
  <c r="H1361" i="34"/>
  <c r="I1361" i="34"/>
  <c r="E1362" i="34"/>
  <c r="G1362" i="34"/>
  <c r="H1362" i="34"/>
  <c r="I1362" i="34"/>
  <c r="E1363" i="34"/>
  <c r="G1363" i="34"/>
  <c r="H1363" i="34"/>
  <c r="I1363" i="34"/>
  <c r="E1364" i="34"/>
  <c r="G1364" i="34"/>
  <c r="H1364" i="34"/>
  <c r="I1364" i="34"/>
  <c r="E1365" i="34"/>
  <c r="G1365" i="34"/>
  <c r="H1365" i="34"/>
  <c r="I1365" i="34"/>
  <c r="E1366" i="34"/>
  <c r="G1366" i="34"/>
  <c r="H1366" i="34"/>
  <c r="I1366" i="34"/>
  <c r="E1367" i="34"/>
  <c r="G1367" i="34"/>
  <c r="H1367" i="34"/>
  <c r="I1367" i="34"/>
  <c r="E1368" i="34"/>
  <c r="G1368" i="34"/>
  <c r="H1368" i="34"/>
  <c r="I1368" i="34"/>
  <c r="E1369" i="34"/>
  <c r="G1369" i="34"/>
  <c r="H1369" i="34"/>
  <c r="I1369" i="34"/>
  <c r="E1370" i="34"/>
  <c r="G1370" i="34"/>
  <c r="H1370" i="34"/>
  <c r="I1370" i="34"/>
  <c r="E1371" i="34"/>
  <c r="G1371" i="34"/>
  <c r="H1371" i="34"/>
  <c r="I1371" i="34"/>
  <c r="E1372" i="34"/>
  <c r="G1372" i="34"/>
  <c r="H1372" i="34"/>
  <c r="I1372" i="34"/>
  <c r="E1373" i="34"/>
  <c r="G1373" i="34"/>
  <c r="H1373" i="34"/>
  <c r="I1373" i="34"/>
  <c r="E1374" i="34"/>
  <c r="G1374" i="34"/>
  <c r="H1374" i="34"/>
  <c r="I1374" i="34"/>
  <c r="E1375" i="34"/>
  <c r="G1375" i="34"/>
  <c r="H1375" i="34"/>
  <c r="I1375" i="34"/>
  <c r="E1376" i="34"/>
  <c r="G1376" i="34"/>
  <c r="H1376" i="34"/>
  <c r="I1376" i="34"/>
  <c r="E1377" i="34"/>
  <c r="G1377" i="34"/>
  <c r="H1377" i="34"/>
  <c r="I1377" i="34"/>
  <c r="E1378" i="34"/>
  <c r="G1378" i="34"/>
  <c r="H1378" i="34"/>
  <c r="I1378" i="34"/>
  <c r="E1379" i="34"/>
  <c r="G1379" i="34"/>
  <c r="H1379" i="34"/>
  <c r="I1379" i="34"/>
  <c r="E1380" i="34"/>
  <c r="G1380" i="34"/>
  <c r="H1380" i="34"/>
  <c r="I1380" i="34"/>
  <c r="E1381" i="34"/>
  <c r="G1381" i="34"/>
  <c r="H1381" i="34"/>
  <c r="I1381" i="34"/>
  <c r="E1382" i="34"/>
  <c r="G1382" i="34"/>
  <c r="H1382" i="34"/>
  <c r="I1382" i="34"/>
  <c r="E1383" i="34"/>
  <c r="G1383" i="34"/>
  <c r="H1383" i="34"/>
  <c r="I1383" i="34"/>
  <c r="E1384" i="34"/>
  <c r="G1384" i="34"/>
  <c r="H1384" i="34"/>
  <c r="I1384" i="34"/>
  <c r="E1385" i="34"/>
  <c r="G1385" i="34"/>
  <c r="H1385" i="34"/>
  <c r="I1385" i="34"/>
  <c r="E1386" i="34"/>
  <c r="G1386" i="34"/>
  <c r="H1386" i="34"/>
  <c r="I1386" i="34"/>
  <c r="E1387" i="34"/>
  <c r="G1387" i="34"/>
  <c r="H1387" i="34"/>
  <c r="I1387" i="34"/>
  <c r="E1388" i="34"/>
  <c r="G1388" i="34"/>
  <c r="H1388" i="34"/>
  <c r="I1388" i="34"/>
  <c r="E1389" i="34"/>
  <c r="G1389" i="34"/>
  <c r="H1389" i="34"/>
  <c r="I1389" i="34"/>
  <c r="E1390" i="34"/>
  <c r="G1390" i="34"/>
  <c r="H1390" i="34"/>
  <c r="I1390" i="34"/>
  <c r="E1391" i="34"/>
  <c r="G1391" i="34"/>
  <c r="H1391" i="34"/>
  <c r="I1391" i="34"/>
  <c r="E1392" i="34"/>
  <c r="G1392" i="34"/>
  <c r="H1392" i="34"/>
  <c r="I1392" i="34"/>
  <c r="E1393" i="34"/>
  <c r="G1393" i="34"/>
  <c r="H1393" i="34"/>
  <c r="I1393" i="34"/>
  <c r="E1394" i="34"/>
  <c r="G1394" i="34"/>
  <c r="H1394" i="34"/>
  <c r="I1394" i="34"/>
  <c r="E1395" i="34"/>
  <c r="G1395" i="34"/>
  <c r="H1395" i="34"/>
  <c r="I1395" i="34"/>
  <c r="E1396" i="34"/>
  <c r="G1396" i="34"/>
  <c r="H1396" i="34"/>
  <c r="I1396" i="34"/>
  <c r="E1397" i="34"/>
  <c r="G1397" i="34"/>
  <c r="H1397" i="34"/>
  <c r="I1397" i="34"/>
  <c r="E1398" i="34"/>
  <c r="G1398" i="34"/>
  <c r="H1398" i="34"/>
  <c r="I1398" i="34"/>
  <c r="E1399" i="34"/>
  <c r="G1399" i="34"/>
  <c r="H1399" i="34"/>
  <c r="I1399" i="34"/>
  <c r="E1400" i="34"/>
  <c r="G1400" i="34"/>
  <c r="H1400" i="34"/>
  <c r="I1400" i="34"/>
  <c r="E1401" i="34"/>
  <c r="G1401" i="34"/>
  <c r="H1401" i="34"/>
  <c r="I1401" i="34"/>
  <c r="E1402" i="34"/>
  <c r="G1402" i="34"/>
  <c r="H1402" i="34"/>
  <c r="I1402" i="34"/>
  <c r="E1403" i="34"/>
  <c r="G1403" i="34"/>
  <c r="H1403" i="34"/>
  <c r="I1403" i="34"/>
  <c r="E1404" i="34"/>
  <c r="G1404" i="34"/>
  <c r="H1404" i="34"/>
  <c r="I1404" i="34"/>
  <c r="E1405" i="34"/>
  <c r="G1405" i="34"/>
  <c r="H1405" i="34"/>
  <c r="I1405" i="34"/>
  <c r="E1406" i="34"/>
  <c r="G1406" i="34"/>
  <c r="H1406" i="34"/>
  <c r="I1406" i="34"/>
  <c r="E1407" i="34"/>
  <c r="G1407" i="34"/>
  <c r="H1407" i="34"/>
  <c r="I1407" i="34"/>
  <c r="E1408" i="34"/>
  <c r="G1408" i="34"/>
  <c r="H1408" i="34"/>
  <c r="I1408" i="34"/>
  <c r="E1409" i="34"/>
  <c r="G1409" i="34"/>
  <c r="H1409" i="34"/>
  <c r="I1409" i="34"/>
  <c r="E1410" i="34"/>
  <c r="G1410" i="34"/>
  <c r="H1410" i="34"/>
  <c r="I1410" i="34"/>
  <c r="E1411" i="34"/>
  <c r="G1411" i="34"/>
  <c r="H1411" i="34"/>
  <c r="I1411" i="34"/>
  <c r="E1412" i="34"/>
  <c r="G1412" i="34"/>
  <c r="H1412" i="34"/>
  <c r="I1412" i="34"/>
  <c r="E1413" i="34"/>
  <c r="G1413" i="34"/>
  <c r="H1413" i="34"/>
  <c r="I1413" i="34"/>
  <c r="E1414" i="34"/>
  <c r="G1414" i="34"/>
  <c r="H1414" i="34"/>
  <c r="I1414" i="34"/>
  <c r="E1415" i="34"/>
  <c r="G1415" i="34"/>
  <c r="H1415" i="34"/>
  <c r="I1415" i="34"/>
  <c r="E1416" i="34"/>
  <c r="G1416" i="34"/>
  <c r="H1416" i="34"/>
  <c r="I1416" i="34"/>
  <c r="E1417" i="34"/>
  <c r="G1417" i="34"/>
  <c r="H1417" i="34"/>
  <c r="I1417" i="34"/>
  <c r="E1418" i="34"/>
  <c r="G1418" i="34"/>
  <c r="H1418" i="34"/>
  <c r="I1418" i="34"/>
  <c r="E1419" i="34"/>
  <c r="G1419" i="34"/>
  <c r="H1419" i="34"/>
  <c r="I1419" i="34"/>
  <c r="E1420" i="34"/>
  <c r="G1420" i="34"/>
  <c r="H1420" i="34"/>
  <c r="I1420" i="34"/>
  <c r="E1421" i="34"/>
  <c r="G1421" i="34"/>
  <c r="H1421" i="34"/>
  <c r="I1421" i="34"/>
  <c r="E1422" i="34"/>
  <c r="G1422" i="34"/>
  <c r="H1422" i="34"/>
  <c r="I1422" i="34"/>
  <c r="E1423" i="34"/>
  <c r="G1423" i="34"/>
  <c r="H1423" i="34"/>
  <c r="I1423" i="34"/>
  <c r="E1424" i="34"/>
  <c r="G1424" i="34"/>
  <c r="H1424" i="34"/>
  <c r="I1424" i="34"/>
  <c r="E1425" i="34"/>
  <c r="G1425" i="34"/>
  <c r="H1425" i="34"/>
  <c r="I1425" i="34"/>
  <c r="E1426" i="34"/>
  <c r="G1426" i="34"/>
  <c r="H1426" i="34"/>
  <c r="I1426" i="34"/>
  <c r="E1427" i="34"/>
  <c r="G1427" i="34"/>
  <c r="H1427" i="34"/>
  <c r="I1427" i="34"/>
  <c r="E1428" i="34"/>
  <c r="G1428" i="34"/>
  <c r="H1428" i="34"/>
  <c r="I1428" i="34"/>
  <c r="E1429" i="34"/>
  <c r="G1429" i="34"/>
  <c r="H1429" i="34"/>
  <c r="I1429" i="34"/>
  <c r="E1430" i="34"/>
  <c r="G1430" i="34"/>
  <c r="H1430" i="34"/>
  <c r="I1430" i="34"/>
  <c r="E1431" i="34"/>
  <c r="G1431" i="34"/>
  <c r="H1431" i="34"/>
  <c r="I1431" i="34"/>
  <c r="E1432" i="34"/>
  <c r="G1432" i="34"/>
  <c r="H1432" i="34"/>
  <c r="I1432" i="34"/>
  <c r="E1433" i="34"/>
  <c r="G1433" i="34"/>
  <c r="H1433" i="34"/>
  <c r="I1433" i="34"/>
  <c r="E1434" i="34"/>
  <c r="G1434" i="34"/>
  <c r="H1434" i="34"/>
  <c r="I1434" i="34"/>
  <c r="E1435" i="34"/>
  <c r="G1435" i="34"/>
  <c r="H1435" i="34"/>
  <c r="I1435" i="34"/>
  <c r="E1436" i="34"/>
  <c r="G1436" i="34"/>
  <c r="H1436" i="34"/>
  <c r="I1436" i="34"/>
  <c r="E1437" i="34"/>
  <c r="G1437" i="34"/>
  <c r="H1437" i="34"/>
  <c r="I1437" i="34"/>
  <c r="E1438" i="34"/>
  <c r="G1438" i="34"/>
  <c r="H1438" i="34"/>
  <c r="I1438" i="34"/>
  <c r="E1439" i="34"/>
  <c r="G1439" i="34"/>
  <c r="H1439" i="34"/>
  <c r="I1439" i="34"/>
  <c r="E1440" i="34"/>
  <c r="G1440" i="34"/>
  <c r="H1440" i="34"/>
  <c r="I1440" i="34"/>
  <c r="E1441" i="34"/>
  <c r="G1441" i="34"/>
  <c r="H1441" i="34"/>
  <c r="I1441" i="34"/>
  <c r="E1442" i="34"/>
  <c r="G1442" i="34"/>
  <c r="H1442" i="34"/>
  <c r="I1442" i="34"/>
  <c r="E1443" i="34"/>
  <c r="G1443" i="34"/>
  <c r="H1443" i="34"/>
  <c r="I1443" i="34"/>
  <c r="E1444" i="34"/>
  <c r="G1444" i="34"/>
  <c r="H1444" i="34"/>
  <c r="I1444" i="34"/>
  <c r="E1445" i="34"/>
  <c r="G1445" i="34"/>
  <c r="H1445" i="34"/>
  <c r="I1445" i="34"/>
  <c r="E1446" i="34"/>
  <c r="G1446" i="34"/>
  <c r="H1446" i="34"/>
  <c r="I1446" i="34"/>
  <c r="E1447" i="34"/>
  <c r="G1447" i="34"/>
  <c r="H1447" i="34"/>
  <c r="I1447" i="34"/>
  <c r="E1448" i="34"/>
  <c r="G1448" i="34"/>
  <c r="H1448" i="34"/>
  <c r="I1448" i="34"/>
  <c r="E1449" i="34"/>
  <c r="G1449" i="34"/>
  <c r="H1449" i="34"/>
  <c r="I1449" i="34"/>
  <c r="E1450" i="34"/>
  <c r="G1450" i="34"/>
  <c r="H1450" i="34"/>
  <c r="I1450" i="34"/>
  <c r="E1451" i="34"/>
  <c r="G1451" i="34"/>
  <c r="H1451" i="34"/>
  <c r="I1451" i="34"/>
  <c r="E1452" i="34"/>
  <c r="G1452" i="34"/>
  <c r="H1452" i="34"/>
  <c r="I1452" i="34"/>
  <c r="E1453" i="34"/>
  <c r="G1453" i="34"/>
  <c r="H1453" i="34"/>
  <c r="I1453" i="34"/>
  <c r="E1454" i="34"/>
  <c r="G1454" i="34"/>
  <c r="H1454" i="34"/>
  <c r="I1454" i="34"/>
  <c r="E1455" i="34"/>
  <c r="G1455" i="34"/>
  <c r="H1455" i="34"/>
  <c r="I1455" i="34"/>
  <c r="E1456" i="34"/>
  <c r="G1456" i="34"/>
  <c r="H1456" i="34"/>
  <c r="I1456" i="34"/>
  <c r="E1457" i="34"/>
  <c r="G1457" i="34"/>
  <c r="H1457" i="34"/>
  <c r="I1457" i="34"/>
  <c r="E1458" i="34"/>
  <c r="G1458" i="34"/>
  <c r="H1458" i="34"/>
  <c r="I1458" i="34"/>
  <c r="E1459" i="34"/>
  <c r="G1459" i="34"/>
  <c r="H1459" i="34"/>
  <c r="I1459" i="34"/>
  <c r="E1460" i="34"/>
  <c r="G1460" i="34"/>
  <c r="H1460" i="34"/>
  <c r="I1460" i="34"/>
  <c r="E1461" i="34"/>
  <c r="G1461" i="34"/>
  <c r="H1461" i="34"/>
  <c r="I1461" i="34"/>
  <c r="E1462" i="34"/>
  <c r="G1462" i="34"/>
  <c r="H1462" i="34"/>
  <c r="I1462" i="34"/>
  <c r="E1463" i="34"/>
  <c r="G1463" i="34"/>
  <c r="H1463" i="34"/>
  <c r="I1463" i="34"/>
  <c r="E1464" i="34"/>
  <c r="G1464" i="34"/>
  <c r="H1464" i="34"/>
  <c r="I1464" i="34"/>
  <c r="E1465" i="34"/>
  <c r="G1465" i="34"/>
  <c r="H1465" i="34"/>
  <c r="I1465" i="34"/>
  <c r="E1466" i="34"/>
  <c r="G1466" i="34"/>
  <c r="H1466" i="34"/>
  <c r="I1466" i="34"/>
  <c r="E1467" i="34"/>
  <c r="G1467" i="34"/>
  <c r="H1467" i="34"/>
  <c r="I1467" i="34"/>
  <c r="E1468" i="34"/>
  <c r="G1468" i="34"/>
  <c r="H1468" i="34"/>
  <c r="I1468" i="34"/>
  <c r="E1469" i="34"/>
  <c r="G1469" i="34"/>
  <c r="H1469" i="34"/>
  <c r="I1469" i="34"/>
  <c r="E1470" i="34"/>
  <c r="G1470" i="34"/>
  <c r="H1470" i="34"/>
  <c r="I1470" i="34"/>
  <c r="E1471" i="34"/>
  <c r="G1471" i="34"/>
  <c r="H1471" i="34"/>
  <c r="I1471" i="34"/>
  <c r="E1472" i="34"/>
  <c r="G1472" i="34"/>
  <c r="H1472" i="34"/>
  <c r="I1472" i="34"/>
  <c r="E1473" i="34"/>
  <c r="G1473" i="34"/>
  <c r="H1473" i="34"/>
  <c r="I1473" i="34"/>
  <c r="E1474" i="34"/>
  <c r="G1474" i="34"/>
  <c r="H1474" i="34"/>
  <c r="I1474" i="34"/>
  <c r="E1475" i="34"/>
  <c r="G1475" i="34"/>
  <c r="H1475" i="34"/>
  <c r="I1475" i="34"/>
  <c r="E1476" i="34"/>
  <c r="G1476" i="34"/>
  <c r="H1476" i="34"/>
  <c r="I1476" i="34"/>
  <c r="E1477" i="34"/>
  <c r="G1477" i="34"/>
  <c r="H1477" i="34"/>
  <c r="I1477" i="34"/>
  <c r="E1478" i="34"/>
  <c r="G1478" i="34"/>
  <c r="H1478" i="34"/>
  <c r="I1478" i="34"/>
  <c r="E1479" i="34"/>
  <c r="G1479" i="34"/>
  <c r="H1479" i="34"/>
  <c r="I1479" i="34"/>
  <c r="E1480" i="34"/>
  <c r="G1480" i="34"/>
  <c r="H1480" i="34"/>
  <c r="I1480" i="34"/>
  <c r="E1481" i="34"/>
  <c r="G1481" i="34"/>
  <c r="H1481" i="34"/>
  <c r="I1481" i="34"/>
  <c r="E1482" i="34"/>
  <c r="G1482" i="34"/>
  <c r="H1482" i="34"/>
  <c r="I1482" i="34"/>
  <c r="E1483" i="34"/>
  <c r="G1483" i="34"/>
  <c r="H1483" i="34"/>
  <c r="I1483" i="34"/>
  <c r="E1484" i="34"/>
  <c r="G1484" i="34"/>
  <c r="H1484" i="34"/>
  <c r="I1484" i="34"/>
  <c r="E1485" i="34"/>
  <c r="G1485" i="34"/>
  <c r="H1485" i="34"/>
  <c r="I1485" i="34"/>
  <c r="E1486" i="34"/>
  <c r="G1486" i="34"/>
  <c r="H1486" i="34"/>
  <c r="I1486" i="34"/>
  <c r="E1487" i="34"/>
  <c r="G1487" i="34"/>
  <c r="H1487" i="34"/>
  <c r="I1487" i="34"/>
  <c r="E1488" i="34"/>
  <c r="G1488" i="34"/>
  <c r="H1488" i="34"/>
  <c r="I1488" i="34"/>
  <c r="E1489" i="34"/>
  <c r="G1489" i="34"/>
  <c r="H1489" i="34"/>
  <c r="I1489" i="34"/>
  <c r="E1490" i="34"/>
  <c r="G1490" i="34"/>
  <c r="H1490" i="34"/>
  <c r="I1490" i="34"/>
  <c r="E1491" i="34"/>
  <c r="G1491" i="34"/>
  <c r="H1491" i="34"/>
  <c r="I1491" i="34"/>
  <c r="E1492" i="34"/>
  <c r="G1492" i="34"/>
  <c r="H1492" i="34"/>
  <c r="I1492" i="34"/>
  <c r="E1493" i="34"/>
  <c r="G1493" i="34"/>
  <c r="H1493" i="34"/>
  <c r="I1493" i="34"/>
  <c r="E1494" i="34"/>
  <c r="G1494" i="34"/>
  <c r="H1494" i="34"/>
  <c r="I1494" i="34"/>
  <c r="E1495" i="34"/>
  <c r="G1495" i="34"/>
  <c r="H1495" i="34"/>
  <c r="I1495" i="34"/>
  <c r="E1496" i="34"/>
  <c r="G1496" i="34"/>
  <c r="H1496" i="34"/>
  <c r="I1496" i="34"/>
  <c r="E1497" i="34"/>
  <c r="G1497" i="34"/>
  <c r="H1497" i="34"/>
  <c r="I1497" i="34"/>
  <c r="E1498" i="34"/>
  <c r="G1498" i="34"/>
  <c r="H1498" i="34"/>
  <c r="I1498" i="34"/>
  <c r="E1499" i="34"/>
  <c r="G1499" i="34"/>
  <c r="H1499" i="34"/>
  <c r="I1499" i="34"/>
  <c r="E1500" i="34"/>
  <c r="G1500" i="34"/>
  <c r="H1500" i="34"/>
  <c r="I1500" i="34"/>
  <c r="E1501" i="34"/>
  <c r="G1501" i="34"/>
  <c r="H1501" i="34"/>
  <c r="I1501" i="34"/>
  <c r="E1502" i="34"/>
  <c r="G1502" i="34"/>
  <c r="H1502" i="34"/>
  <c r="I1502" i="34"/>
  <c r="E1503" i="34"/>
  <c r="G1503" i="34"/>
  <c r="H1503" i="34"/>
  <c r="I1503" i="34"/>
  <c r="E1504" i="34"/>
  <c r="G1504" i="34"/>
  <c r="H1504" i="34"/>
  <c r="I1504" i="34"/>
  <c r="E1505" i="34"/>
  <c r="G1505" i="34"/>
  <c r="H1505" i="34"/>
  <c r="I1505" i="34"/>
  <c r="E1506" i="34"/>
  <c r="G1506" i="34"/>
  <c r="H1506" i="34"/>
  <c r="I1506" i="34"/>
  <c r="E1507" i="34"/>
  <c r="G1507" i="34"/>
  <c r="H1507" i="34"/>
  <c r="I1507" i="34"/>
  <c r="E1508" i="34"/>
  <c r="G1508" i="34"/>
  <c r="H1508" i="34"/>
  <c r="I1508" i="34"/>
  <c r="E1509" i="34"/>
  <c r="G1509" i="34"/>
  <c r="H1509" i="34"/>
  <c r="I1509" i="34"/>
  <c r="E1510" i="34"/>
  <c r="G1510" i="34"/>
  <c r="H1510" i="34"/>
  <c r="I1510" i="34"/>
  <c r="E1511" i="34"/>
  <c r="G1511" i="34"/>
  <c r="H1511" i="34"/>
  <c r="I1511" i="34"/>
  <c r="E1512" i="34"/>
  <c r="G1512" i="34"/>
  <c r="H1512" i="34"/>
  <c r="I1512" i="34"/>
  <c r="E1513" i="34"/>
  <c r="G1513" i="34"/>
  <c r="H1513" i="34"/>
  <c r="I1513" i="34"/>
  <c r="E1514" i="34"/>
  <c r="G1514" i="34"/>
  <c r="H1514" i="34"/>
  <c r="I1514" i="34"/>
  <c r="E1515" i="34"/>
  <c r="G1515" i="34"/>
  <c r="H1515" i="34"/>
  <c r="I1515" i="34"/>
  <c r="E1516" i="34"/>
  <c r="G1516" i="34"/>
  <c r="H1516" i="34"/>
  <c r="I1516" i="34"/>
  <c r="E1517" i="34"/>
  <c r="G1517" i="34"/>
  <c r="H1517" i="34"/>
  <c r="I1517" i="34"/>
  <c r="E1518" i="34"/>
  <c r="G1518" i="34"/>
  <c r="H1518" i="34"/>
  <c r="I1518" i="34"/>
  <c r="E1519" i="34"/>
  <c r="G1519" i="34"/>
  <c r="H1519" i="34"/>
  <c r="I1519" i="34"/>
  <c r="E1520" i="34"/>
  <c r="G1520" i="34"/>
  <c r="H1520" i="34"/>
  <c r="I1520" i="34"/>
  <c r="E1521" i="34"/>
  <c r="G1521" i="34"/>
  <c r="H1521" i="34"/>
  <c r="I1521" i="34"/>
  <c r="E1522" i="34"/>
  <c r="G1522" i="34"/>
  <c r="H1522" i="34"/>
  <c r="I1522" i="34"/>
  <c r="E1523" i="34"/>
  <c r="G1523" i="34"/>
  <c r="H1523" i="34"/>
  <c r="I1523" i="34"/>
  <c r="E1524" i="34"/>
  <c r="G1524" i="34"/>
  <c r="H1524" i="34"/>
  <c r="I1524" i="34"/>
  <c r="E1525" i="34"/>
  <c r="G1525" i="34"/>
  <c r="H1525" i="34"/>
  <c r="I1525" i="34"/>
  <c r="E1526" i="34"/>
  <c r="G1526" i="34"/>
  <c r="H1526" i="34"/>
  <c r="I1526" i="34"/>
  <c r="E1527" i="34"/>
  <c r="G1527" i="34"/>
  <c r="H1527" i="34"/>
  <c r="I1527" i="34"/>
  <c r="E1528" i="34"/>
  <c r="G1528" i="34"/>
  <c r="H1528" i="34"/>
  <c r="I1528" i="34"/>
  <c r="E1529" i="34"/>
  <c r="G1529" i="34"/>
  <c r="H1529" i="34"/>
  <c r="I1529" i="34"/>
  <c r="E1530" i="34"/>
  <c r="G1530" i="34"/>
  <c r="H1530" i="34"/>
  <c r="I1530" i="34"/>
  <c r="E1531" i="34"/>
  <c r="G1531" i="34"/>
  <c r="H1531" i="34"/>
  <c r="I1531" i="34"/>
  <c r="E1532" i="34"/>
  <c r="G1532" i="34"/>
  <c r="H1532" i="34"/>
  <c r="I1532" i="34"/>
  <c r="E1533" i="34"/>
  <c r="G1533" i="34"/>
  <c r="H1533" i="34"/>
  <c r="I1533" i="34"/>
  <c r="E1534" i="34"/>
  <c r="G1534" i="34"/>
  <c r="H1534" i="34"/>
  <c r="I1534" i="34"/>
  <c r="E1535" i="34"/>
  <c r="G1535" i="34"/>
  <c r="H1535" i="34"/>
  <c r="I1535" i="34"/>
  <c r="E1536" i="34"/>
  <c r="G1536" i="34"/>
  <c r="H1536" i="34"/>
  <c r="I1536" i="34"/>
  <c r="E1537" i="34"/>
  <c r="G1537" i="34"/>
  <c r="H1537" i="34"/>
  <c r="I1537" i="34"/>
  <c r="E1538" i="34"/>
  <c r="G1538" i="34"/>
  <c r="H1538" i="34"/>
  <c r="I1538" i="34"/>
  <c r="E1539" i="34"/>
  <c r="G1539" i="34"/>
  <c r="H1539" i="34"/>
  <c r="I1539" i="34"/>
  <c r="E1540" i="34"/>
  <c r="G1540" i="34"/>
  <c r="H1540" i="34"/>
  <c r="I1540" i="34"/>
  <c r="E1541" i="34"/>
  <c r="G1541" i="34"/>
  <c r="H1541" i="34"/>
  <c r="I1541" i="34"/>
  <c r="E1542" i="34"/>
  <c r="G1542" i="34"/>
  <c r="H1542" i="34"/>
  <c r="I1542" i="34"/>
  <c r="E1543" i="34"/>
  <c r="G1543" i="34"/>
  <c r="H1543" i="34"/>
  <c r="I1543" i="34"/>
  <c r="E1544" i="34"/>
  <c r="G1544" i="34"/>
  <c r="H1544" i="34"/>
  <c r="I1544" i="34"/>
  <c r="E1545" i="34"/>
  <c r="G1545" i="34"/>
  <c r="H1545" i="34"/>
  <c r="I1545" i="34"/>
  <c r="E1546" i="34"/>
  <c r="G1546" i="34"/>
  <c r="H1546" i="34"/>
  <c r="I1546" i="34"/>
  <c r="E1547" i="34"/>
  <c r="G1547" i="34"/>
  <c r="H1547" i="34"/>
  <c r="I1547" i="34"/>
  <c r="E1548" i="34"/>
  <c r="G1548" i="34"/>
  <c r="H1548" i="34"/>
  <c r="I1548" i="34"/>
  <c r="E1549" i="34"/>
  <c r="G1549" i="34"/>
  <c r="H1549" i="34"/>
  <c r="I1549" i="34"/>
  <c r="E1550" i="34"/>
  <c r="G1550" i="34"/>
  <c r="H1550" i="34"/>
  <c r="I1550" i="34"/>
  <c r="E1551" i="34"/>
  <c r="G1551" i="34"/>
  <c r="H1551" i="34"/>
  <c r="I1551" i="34"/>
  <c r="E1552" i="34"/>
  <c r="G1552" i="34"/>
  <c r="H1552" i="34"/>
  <c r="I1552" i="34"/>
  <c r="E1553" i="34"/>
  <c r="G1553" i="34"/>
  <c r="H1553" i="34"/>
  <c r="I1553" i="34"/>
  <c r="E1554" i="34"/>
  <c r="G1554" i="34"/>
  <c r="H1554" i="34"/>
  <c r="I1554" i="34"/>
  <c r="E1555" i="34"/>
  <c r="G1555" i="34"/>
  <c r="H1555" i="34"/>
  <c r="I1555" i="34"/>
  <c r="E1556" i="34"/>
  <c r="G1556" i="34"/>
  <c r="H1556" i="34"/>
  <c r="I1556" i="34"/>
  <c r="E1557" i="34"/>
  <c r="G1557" i="34"/>
  <c r="H1557" i="34"/>
  <c r="I1557" i="34"/>
  <c r="E1558" i="34"/>
  <c r="G1558" i="34"/>
  <c r="H1558" i="34"/>
  <c r="I1558" i="34"/>
  <c r="E1559" i="34"/>
  <c r="G1559" i="34"/>
  <c r="H1559" i="34"/>
  <c r="I1559" i="34"/>
  <c r="E1560" i="34"/>
  <c r="G1560" i="34"/>
  <c r="H1560" i="34"/>
  <c r="I1560" i="34"/>
  <c r="E1561" i="34"/>
  <c r="G1561" i="34"/>
  <c r="H1561" i="34"/>
  <c r="I1561" i="34"/>
  <c r="E1562" i="34"/>
  <c r="G1562" i="34"/>
  <c r="H1562" i="34"/>
  <c r="I1562" i="34"/>
  <c r="E1563" i="34"/>
  <c r="G1563" i="34"/>
  <c r="H1563" i="34"/>
  <c r="I1563" i="34"/>
  <c r="E1564" i="34"/>
  <c r="G1564" i="34"/>
  <c r="H1564" i="34"/>
  <c r="I1564" i="34"/>
  <c r="E1565" i="34"/>
  <c r="G1565" i="34"/>
  <c r="H1565" i="34"/>
  <c r="I1565" i="34"/>
  <c r="E1566" i="34"/>
  <c r="G1566" i="34"/>
  <c r="H1566" i="34"/>
  <c r="I1566" i="34"/>
  <c r="E1567" i="34"/>
  <c r="G1567" i="34"/>
  <c r="H1567" i="34"/>
  <c r="I1567" i="34"/>
  <c r="E1568" i="34"/>
  <c r="G1568" i="34"/>
  <c r="H1568" i="34"/>
  <c r="I1568" i="34"/>
  <c r="E1569" i="34"/>
  <c r="G1569" i="34"/>
  <c r="H1569" i="34"/>
  <c r="I1569" i="34"/>
  <c r="E1570" i="34"/>
  <c r="G1570" i="34"/>
  <c r="H1570" i="34"/>
  <c r="I1570" i="34"/>
  <c r="E1571" i="34"/>
  <c r="G1571" i="34"/>
  <c r="H1571" i="34"/>
  <c r="I1571" i="34"/>
  <c r="E1572" i="34"/>
  <c r="G1572" i="34"/>
  <c r="H1572" i="34"/>
  <c r="I1572" i="34"/>
  <c r="E1573" i="34"/>
  <c r="G1573" i="34"/>
  <c r="H1573" i="34"/>
  <c r="I1573" i="34"/>
  <c r="E1574" i="34"/>
  <c r="G1574" i="34"/>
  <c r="H1574" i="34"/>
  <c r="I1574" i="34"/>
  <c r="E1575" i="34"/>
  <c r="G1575" i="34"/>
  <c r="H1575" i="34"/>
  <c r="I1575" i="34"/>
  <c r="E1576" i="34"/>
  <c r="G1576" i="34"/>
  <c r="H1576" i="34"/>
  <c r="I1576" i="34"/>
  <c r="E1577" i="34"/>
  <c r="G1577" i="34"/>
  <c r="H1577" i="34"/>
  <c r="I1577" i="34"/>
  <c r="E1578" i="34"/>
  <c r="G1578" i="34"/>
  <c r="H1578" i="34"/>
  <c r="I1578" i="34"/>
  <c r="E1579" i="34"/>
  <c r="G1579" i="34"/>
  <c r="H1579" i="34"/>
  <c r="I1579" i="34"/>
  <c r="E1580" i="34"/>
  <c r="G1580" i="34"/>
  <c r="H1580" i="34"/>
  <c r="I1580" i="34"/>
  <c r="E1581" i="34"/>
  <c r="G1581" i="34"/>
  <c r="H1581" i="34"/>
  <c r="I1581" i="34"/>
  <c r="E1582" i="34"/>
  <c r="G1582" i="34"/>
  <c r="H1582" i="34"/>
  <c r="I1582" i="34"/>
  <c r="E1583" i="34"/>
  <c r="G1583" i="34"/>
  <c r="H1583" i="34"/>
  <c r="I1583" i="34"/>
  <c r="E1584" i="34"/>
  <c r="G1584" i="34"/>
  <c r="H1584" i="34"/>
  <c r="I1584" i="34"/>
  <c r="E1585" i="34"/>
  <c r="G1585" i="34"/>
  <c r="H1585" i="34"/>
  <c r="I1585" i="34"/>
  <c r="E1586" i="34"/>
  <c r="G1586" i="34"/>
  <c r="H1586" i="34"/>
  <c r="I1586" i="34"/>
  <c r="E1587" i="34"/>
  <c r="G1587" i="34"/>
  <c r="H1587" i="34"/>
  <c r="I1587" i="34"/>
  <c r="E1588" i="34"/>
  <c r="G1588" i="34"/>
  <c r="H1588" i="34"/>
  <c r="I1588" i="34"/>
  <c r="E1589" i="34"/>
  <c r="G1589" i="34"/>
  <c r="H1589" i="34"/>
  <c r="I1589" i="34"/>
  <c r="E1590" i="34"/>
  <c r="G1590" i="34"/>
  <c r="H1590" i="34"/>
  <c r="I1590" i="34"/>
  <c r="E1591" i="34"/>
  <c r="G1591" i="34"/>
  <c r="H1591" i="34"/>
  <c r="I1591" i="34"/>
  <c r="E1592" i="34"/>
  <c r="G1592" i="34"/>
  <c r="H1592" i="34"/>
  <c r="I1592" i="34"/>
  <c r="E1593" i="34"/>
  <c r="G1593" i="34"/>
  <c r="H1593" i="34"/>
  <c r="I1593" i="34"/>
  <c r="E1594" i="34"/>
  <c r="G1594" i="34"/>
  <c r="H1594" i="34"/>
  <c r="I1594" i="34"/>
  <c r="E1595" i="34"/>
  <c r="G1595" i="34"/>
  <c r="H1595" i="34"/>
  <c r="I1595" i="34"/>
  <c r="E1596" i="34"/>
  <c r="G1596" i="34"/>
  <c r="H1596" i="34"/>
  <c r="I1596" i="34"/>
  <c r="E1597" i="34"/>
  <c r="G1597" i="34"/>
  <c r="H1597" i="34"/>
  <c r="I1597" i="34"/>
  <c r="E1598" i="34"/>
  <c r="G1598" i="34"/>
  <c r="H1598" i="34"/>
  <c r="I1598" i="34"/>
  <c r="E1599" i="34"/>
  <c r="G1599" i="34"/>
  <c r="H1599" i="34"/>
  <c r="I1599" i="34"/>
  <c r="E1600" i="34"/>
  <c r="G1600" i="34"/>
  <c r="H1600" i="34"/>
  <c r="I1600" i="34"/>
  <c r="E1601" i="34"/>
  <c r="G1601" i="34"/>
  <c r="H1601" i="34"/>
  <c r="I1601" i="34"/>
  <c r="E1602" i="34"/>
  <c r="G1602" i="34"/>
  <c r="H1602" i="34"/>
  <c r="I1602" i="34"/>
  <c r="E1603" i="34"/>
  <c r="G1603" i="34"/>
  <c r="H1603" i="34"/>
  <c r="I1603" i="34"/>
  <c r="E1604" i="34"/>
  <c r="G1604" i="34"/>
  <c r="H1604" i="34"/>
  <c r="I1604" i="34"/>
  <c r="E1605" i="34"/>
  <c r="G1605" i="34"/>
  <c r="H1605" i="34"/>
  <c r="I1605" i="34"/>
  <c r="E1606" i="34"/>
  <c r="G1606" i="34"/>
  <c r="H1606" i="34"/>
  <c r="I1606" i="34"/>
  <c r="E1607" i="34"/>
  <c r="G1607" i="34"/>
  <c r="H1607" i="34"/>
  <c r="I1607" i="34"/>
  <c r="E1608" i="34"/>
  <c r="G1608" i="34"/>
  <c r="H1608" i="34"/>
  <c r="I1608" i="34"/>
  <c r="E1609" i="34"/>
  <c r="G1609" i="34"/>
  <c r="H1609" i="34"/>
  <c r="I1609" i="34"/>
  <c r="E1610" i="34"/>
  <c r="G1610" i="34"/>
  <c r="H1610" i="34"/>
  <c r="I1610" i="34"/>
  <c r="E1611" i="34"/>
  <c r="G1611" i="34"/>
  <c r="H1611" i="34"/>
  <c r="I1611" i="34"/>
  <c r="E1612" i="34"/>
  <c r="G1612" i="34"/>
  <c r="H1612" i="34"/>
  <c r="I1612" i="34"/>
  <c r="E1613" i="34"/>
  <c r="G1613" i="34"/>
  <c r="H1613" i="34"/>
  <c r="I1613" i="34"/>
  <c r="E1614" i="34"/>
  <c r="G1614" i="34"/>
  <c r="H1614" i="34"/>
  <c r="I1614" i="34"/>
  <c r="E1615" i="34"/>
  <c r="G1615" i="34"/>
  <c r="H1615" i="34"/>
  <c r="I1615" i="34"/>
  <c r="E1616" i="34"/>
  <c r="G1616" i="34"/>
  <c r="H1616" i="34"/>
  <c r="I1616" i="34"/>
  <c r="E1617" i="34"/>
  <c r="G1617" i="34"/>
  <c r="H1617" i="34"/>
  <c r="I1617" i="34"/>
  <c r="E1618" i="34"/>
  <c r="G1618" i="34"/>
  <c r="H1618" i="34"/>
  <c r="I1618" i="34"/>
  <c r="E1619" i="34"/>
  <c r="G1619" i="34"/>
  <c r="H1619" i="34"/>
  <c r="I1619" i="34"/>
  <c r="E1620" i="34"/>
  <c r="G1620" i="34"/>
  <c r="H1620" i="34"/>
  <c r="I1620" i="34"/>
  <c r="E1621" i="34"/>
  <c r="G1621" i="34"/>
  <c r="H1621" i="34"/>
  <c r="I1621" i="34"/>
  <c r="E1622" i="34"/>
  <c r="G1622" i="34"/>
  <c r="H1622" i="34"/>
  <c r="I1622" i="34"/>
  <c r="E1623" i="34"/>
  <c r="G1623" i="34"/>
  <c r="H1623" i="34"/>
  <c r="I1623" i="34"/>
  <c r="E1624" i="34"/>
  <c r="G1624" i="34"/>
  <c r="H1624" i="34"/>
  <c r="I1624" i="34"/>
  <c r="E1625" i="34"/>
  <c r="G1625" i="34"/>
  <c r="H1625" i="34"/>
  <c r="I1625" i="34"/>
  <c r="E1626" i="34"/>
  <c r="G1626" i="34"/>
  <c r="H1626" i="34"/>
  <c r="I1626" i="34"/>
  <c r="E1627" i="34"/>
  <c r="G1627" i="34"/>
  <c r="H1627" i="34"/>
  <c r="I1627" i="34"/>
  <c r="E1628" i="34"/>
  <c r="G1628" i="34"/>
  <c r="H1628" i="34"/>
  <c r="I1628" i="34"/>
  <c r="E1629" i="34"/>
  <c r="G1629" i="34"/>
  <c r="H1629" i="34"/>
  <c r="I1629" i="34"/>
  <c r="E1630" i="34"/>
  <c r="G1630" i="34"/>
  <c r="H1630" i="34"/>
  <c r="I1630" i="34"/>
  <c r="E1631" i="34"/>
  <c r="G1631" i="34"/>
  <c r="H1631" i="34"/>
  <c r="I1631" i="34"/>
  <c r="E1632" i="34"/>
  <c r="G1632" i="34"/>
  <c r="H1632" i="34"/>
  <c r="I1632" i="34"/>
  <c r="E1633" i="34"/>
  <c r="G1633" i="34"/>
  <c r="H1633" i="34"/>
  <c r="I1633" i="34"/>
  <c r="E1634" i="34"/>
  <c r="G1634" i="34"/>
  <c r="H1634" i="34"/>
  <c r="I1634" i="34"/>
  <c r="E1635" i="34"/>
  <c r="G1635" i="34"/>
  <c r="H1635" i="34"/>
  <c r="I1635" i="34"/>
  <c r="E1636" i="34"/>
  <c r="G1636" i="34"/>
  <c r="H1636" i="34"/>
  <c r="I1636" i="34"/>
  <c r="E1637" i="34"/>
  <c r="G1637" i="34"/>
  <c r="H1637" i="34"/>
  <c r="I1637" i="34"/>
  <c r="E1638" i="34"/>
  <c r="G1638" i="34"/>
  <c r="H1638" i="34"/>
  <c r="I1638" i="34"/>
  <c r="E1639" i="34"/>
  <c r="G1639" i="34"/>
  <c r="H1639" i="34"/>
  <c r="I1639" i="34"/>
  <c r="E1640" i="34"/>
  <c r="G1640" i="34"/>
  <c r="H1640" i="34"/>
  <c r="I1640" i="34"/>
  <c r="E1641" i="34"/>
  <c r="G1641" i="34"/>
  <c r="H1641" i="34"/>
  <c r="I1641" i="34"/>
  <c r="E1642" i="34"/>
  <c r="G1642" i="34"/>
  <c r="H1642" i="34"/>
  <c r="I1642" i="34"/>
  <c r="E1643" i="34"/>
  <c r="G1643" i="34"/>
  <c r="H1643" i="34"/>
  <c r="I1643" i="34"/>
  <c r="E1644" i="34"/>
  <c r="G1644" i="34"/>
  <c r="H1644" i="34"/>
  <c r="I1644" i="34"/>
  <c r="E1645" i="34"/>
  <c r="G1645" i="34"/>
  <c r="H1645" i="34"/>
  <c r="I1645" i="34"/>
  <c r="E1646" i="34"/>
  <c r="G1646" i="34"/>
  <c r="H1646" i="34"/>
  <c r="I1646" i="34"/>
  <c r="E1647" i="34"/>
  <c r="G1647" i="34"/>
  <c r="H1647" i="34"/>
  <c r="I1647" i="34"/>
  <c r="E1648" i="34"/>
  <c r="G1648" i="34"/>
  <c r="H1648" i="34"/>
  <c r="I1648" i="34"/>
  <c r="E1649" i="34"/>
  <c r="G1649" i="34"/>
  <c r="H1649" i="34"/>
  <c r="I1649" i="34"/>
  <c r="E1650" i="34"/>
  <c r="G1650" i="34"/>
  <c r="H1650" i="34"/>
  <c r="I1650" i="34"/>
  <c r="E1651" i="34"/>
  <c r="G1651" i="34"/>
  <c r="H1651" i="34"/>
  <c r="I1651" i="34"/>
  <c r="E1652" i="34"/>
  <c r="G1652" i="34"/>
  <c r="H1652" i="34"/>
  <c r="I1652" i="34"/>
  <c r="E1653" i="34"/>
  <c r="G1653" i="34"/>
  <c r="H1653" i="34"/>
  <c r="I1653" i="34"/>
  <c r="E1654" i="34"/>
  <c r="G1654" i="34"/>
  <c r="H1654" i="34"/>
  <c r="I1654" i="34"/>
  <c r="E1655" i="34"/>
  <c r="G1655" i="34"/>
  <c r="H1655" i="34"/>
  <c r="I1655" i="34"/>
  <c r="E1656" i="34"/>
  <c r="G1656" i="34"/>
  <c r="H1656" i="34"/>
  <c r="I1656" i="34"/>
  <c r="E1657" i="34"/>
  <c r="G1657" i="34"/>
  <c r="H1657" i="34"/>
  <c r="I1657" i="34"/>
  <c r="E1658" i="34"/>
  <c r="G1658" i="34"/>
  <c r="H1658" i="34"/>
  <c r="I1658" i="34"/>
  <c r="E1659" i="34"/>
  <c r="G1659" i="34"/>
  <c r="H1659" i="34"/>
  <c r="I1659" i="34"/>
  <c r="E1660" i="34"/>
  <c r="G1660" i="34"/>
  <c r="H1660" i="34"/>
  <c r="I1660" i="34"/>
  <c r="E1661" i="34"/>
  <c r="G1661" i="34"/>
  <c r="H1661" i="34"/>
  <c r="I1661" i="34"/>
  <c r="E1662" i="34"/>
  <c r="G1662" i="34"/>
  <c r="H1662" i="34"/>
  <c r="I1662" i="34"/>
  <c r="E1663" i="34"/>
  <c r="G1663" i="34"/>
  <c r="H1663" i="34"/>
  <c r="I1663" i="34"/>
  <c r="E1664" i="34"/>
  <c r="G1664" i="34"/>
  <c r="H1664" i="34"/>
  <c r="I1664" i="34"/>
  <c r="E1665" i="34"/>
  <c r="G1665" i="34"/>
  <c r="H1665" i="34"/>
  <c r="I1665" i="34"/>
  <c r="E1666" i="34"/>
  <c r="G1666" i="34"/>
  <c r="H1666" i="34"/>
  <c r="I1666" i="34"/>
  <c r="E1667" i="34"/>
  <c r="G1667" i="34"/>
  <c r="H1667" i="34"/>
  <c r="I1667" i="34"/>
  <c r="E1668" i="34"/>
  <c r="G1668" i="34"/>
  <c r="H1668" i="34"/>
  <c r="I1668" i="34"/>
  <c r="E1669" i="34"/>
  <c r="G1669" i="34"/>
  <c r="H1669" i="34"/>
  <c r="I1669" i="34"/>
  <c r="E1670" i="34"/>
  <c r="G1670" i="34"/>
  <c r="H1670" i="34"/>
  <c r="I1670" i="34"/>
  <c r="E1671" i="34"/>
  <c r="G1671" i="34"/>
  <c r="H1671" i="34"/>
  <c r="I1671" i="34"/>
  <c r="E1672" i="34"/>
  <c r="G1672" i="34"/>
  <c r="H1672" i="34"/>
  <c r="I1672" i="34"/>
  <c r="E1673" i="34"/>
  <c r="G1673" i="34"/>
  <c r="H1673" i="34"/>
  <c r="I1673" i="34"/>
  <c r="E1674" i="34"/>
  <c r="G1674" i="34"/>
  <c r="H1674" i="34"/>
  <c r="I1674" i="34"/>
  <c r="E1675" i="34"/>
  <c r="G1675" i="34"/>
  <c r="H1675" i="34"/>
  <c r="I1675" i="34"/>
  <c r="E1676" i="34"/>
  <c r="G1676" i="34"/>
  <c r="H1676" i="34"/>
  <c r="I1676" i="34"/>
  <c r="E1677" i="34"/>
  <c r="G1677" i="34"/>
  <c r="H1677" i="34"/>
  <c r="I1677" i="34"/>
  <c r="E1678" i="34"/>
  <c r="G1678" i="34"/>
  <c r="H1678" i="34"/>
  <c r="I1678" i="34"/>
  <c r="E1679" i="34"/>
  <c r="G1679" i="34"/>
  <c r="H1679" i="34"/>
  <c r="I1679" i="34"/>
  <c r="E1680" i="34"/>
  <c r="G1680" i="34"/>
  <c r="H1680" i="34"/>
  <c r="I1680" i="34"/>
  <c r="E1681" i="34"/>
  <c r="G1681" i="34"/>
  <c r="H1681" i="34"/>
  <c r="I1681" i="34"/>
  <c r="E1682" i="34"/>
  <c r="G1682" i="34"/>
  <c r="H1682" i="34"/>
  <c r="I1682" i="34"/>
  <c r="E1683" i="34"/>
  <c r="G1683" i="34"/>
  <c r="H1683" i="34"/>
  <c r="I1683" i="34"/>
  <c r="E1684" i="34"/>
  <c r="G1684" i="34"/>
  <c r="H1684" i="34"/>
  <c r="I1684" i="34"/>
  <c r="E1685" i="34"/>
  <c r="G1685" i="34"/>
  <c r="H1685" i="34"/>
  <c r="I1685" i="34"/>
  <c r="E1686" i="34"/>
  <c r="G1686" i="34"/>
  <c r="H1686" i="34"/>
  <c r="I1686" i="34"/>
  <c r="E1687" i="34"/>
  <c r="G1687" i="34"/>
  <c r="H1687" i="34"/>
  <c r="I1687" i="34"/>
  <c r="E1688" i="34"/>
  <c r="G1688" i="34"/>
  <c r="H1688" i="34"/>
  <c r="I1688" i="34"/>
  <c r="E1689" i="34"/>
  <c r="G1689" i="34"/>
  <c r="H1689" i="34"/>
  <c r="I1689" i="34"/>
  <c r="E1690" i="34"/>
  <c r="G1690" i="34"/>
  <c r="H1690" i="34"/>
  <c r="I1690" i="34"/>
  <c r="E1691" i="34"/>
  <c r="G1691" i="34"/>
  <c r="H1691" i="34"/>
  <c r="I1691" i="34"/>
  <c r="E1692" i="34"/>
  <c r="G1692" i="34"/>
  <c r="H1692" i="34"/>
  <c r="I1692" i="34"/>
  <c r="E1693" i="34"/>
  <c r="G1693" i="34"/>
  <c r="H1693" i="34"/>
  <c r="I1693" i="34"/>
  <c r="E1694" i="34"/>
  <c r="G1694" i="34"/>
  <c r="H1694" i="34"/>
  <c r="I1694" i="34"/>
  <c r="E1695" i="34"/>
  <c r="G1695" i="34"/>
  <c r="H1695" i="34"/>
  <c r="I1695" i="34"/>
  <c r="E1696" i="34"/>
  <c r="G1696" i="34"/>
  <c r="H1696" i="34"/>
  <c r="I1696" i="34"/>
  <c r="E1697" i="34"/>
  <c r="G1697" i="34"/>
  <c r="H1697" i="34"/>
  <c r="I1697" i="34"/>
  <c r="E1698" i="34"/>
  <c r="G1698" i="34"/>
  <c r="H1698" i="34"/>
  <c r="I1698" i="34"/>
  <c r="E1699" i="34"/>
  <c r="G1699" i="34"/>
  <c r="H1699" i="34"/>
  <c r="I1699" i="34"/>
  <c r="E1700" i="34"/>
  <c r="G1700" i="34"/>
  <c r="H1700" i="34"/>
  <c r="I1700" i="34"/>
  <c r="E1701" i="34"/>
  <c r="G1701" i="34"/>
  <c r="H1701" i="34"/>
  <c r="I1701" i="34"/>
  <c r="E1702" i="34"/>
  <c r="G1702" i="34"/>
  <c r="H1702" i="34"/>
  <c r="I1702" i="34"/>
  <c r="E1703" i="34"/>
  <c r="G1703" i="34"/>
  <c r="H1703" i="34"/>
  <c r="I1703" i="34"/>
  <c r="E1704" i="34"/>
  <c r="G1704" i="34"/>
  <c r="H1704" i="34"/>
  <c r="I1704" i="34"/>
  <c r="E1705" i="34"/>
  <c r="G1705" i="34"/>
  <c r="H1705" i="34"/>
  <c r="I1705" i="34"/>
  <c r="E1706" i="34"/>
  <c r="G1706" i="34"/>
  <c r="H1706" i="34"/>
  <c r="I1706" i="34"/>
  <c r="E1707" i="34"/>
  <c r="G1707" i="34"/>
  <c r="H1707" i="34"/>
  <c r="I1707" i="34"/>
  <c r="E1708" i="34"/>
  <c r="G1708" i="34"/>
  <c r="H1708" i="34"/>
  <c r="I1708" i="34"/>
  <c r="E1709" i="34"/>
  <c r="G1709" i="34"/>
  <c r="H1709" i="34"/>
  <c r="I1709" i="34"/>
  <c r="E1710" i="34"/>
  <c r="G1710" i="34"/>
  <c r="H1710" i="34"/>
  <c r="I1710" i="34"/>
  <c r="E1711" i="34"/>
  <c r="G1711" i="34"/>
  <c r="H1711" i="34"/>
  <c r="I1711" i="34"/>
  <c r="E1712" i="34"/>
  <c r="G1712" i="34"/>
  <c r="H1712" i="34"/>
  <c r="I1712" i="34"/>
  <c r="E1713" i="34"/>
  <c r="G1713" i="34"/>
  <c r="H1713" i="34"/>
  <c r="I1713" i="34"/>
  <c r="E1714" i="34"/>
  <c r="G1714" i="34"/>
  <c r="H1714" i="34"/>
  <c r="I1714" i="34"/>
  <c r="E1715" i="34"/>
  <c r="G1715" i="34"/>
  <c r="H1715" i="34"/>
  <c r="I1715" i="34"/>
  <c r="E1716" i="34"/>
  <c r="G1716" i="34"/>
  <c r="H1716" i="34"/>
  <c r="I1716" i="34"/>
  <c r="E1717" i="34"/>
  <c r="G1717" i="34"/>
  <c r="H1717" i="34"/>
  <c r="I1717" i="34"/>
  <c r="E1718" i="34"/>
  <c r="G1718" i="34"/>
  <c r="H1718" i="34"/>
  <c r="I1718" i="34"/>
  <c r="E1719" i="34"/>
  <c r="G1719" i="34"/>
  <c r="H1719" i="34"/>
  <c r="I1719" i="34"/>
  <c r="E1720" i="34"/>
  <c r="G1720" i="34"/>
  <c r="H1720" i="34"/>
  <c r="I1720" i="34"/>
  <c r="E1721" i="34"/>
  <c r="G1721" i="34"/>
  <c r="H1721" i="34"/>
  <c r="I1721" i="34"/>
  <c r="E1722" i="34"/>
  <c r="G1722" i="34"/>
  <c r="H1722" i="34"/>
  <c r="I1722" i="34"/>
  <c r="E1723" i="34"/>
  <c r="G1723" i="34"/>
  <c r="H1723" i="34"/>
  <c r="I1723" i="34"/>
  <c r="E1724" i="34"/>
  <c r="G1724" i="34"/>
  <c r="H1724" i="34"/>
  <c r="I1724" i="34"/>
  <c r="E1725" i="34"/>
  <c r="G1725" i="34"/>
  <c r="H1725" i="34"/>
  <c r="I1725" i="34"/>
  <c r="E1726" i="34"/>
  <c r="G1726" i="34"/>
  <c r="H1726" i="34"/>
  <c r="I1726" i="34"/>
  <c r="E1727" i="34"/>
  <c r="G1727" i="34"/>
  <c r="H1727" i="34"/>
  <c r="I1727" i="34"/>
  <c r="E1728" i="34"/>
  <c r="G1728" i="34"/>
  <c r="H1728" i="34"/>
  <c r="I1728" i="34"/>
  <c r="E1729" i="34"/>
  <c r="G1729" i="34"/>
  <c r="H1729" i="34"/>
  <c r="I1729" i="34"/>
  <c r="E1730" i="34"/>
  <c r="G1730" i="34"/>
  <c r="H1730" i="34"/>
  <c r="I1730" i="34"/>
  <c r="E1731" i="34"/>
  <c r="G1731" i="34"/>
  <c r="H1731" i="34"/>
  <c r="I1731" i="34"/>
  <c r="E1732" i="34"/>
  <c r="G1732" i="34"/>
  <c r="H1732" i="34"/>
  <c r="I1732" i="34"/>
  <c r="E1733" i="34"/>
  <c r="G1733" i="34"/>
  <c r="H1733" i="34"/>
  <c r="I1733" i="34"/>
  <c r="E1734" i="34"/>
  <c r="G1734" i="34"/>
  <c r="H1734" i="34"/>
  <c r="I1734" i="34"/>
  <c r="E1735" i="34"/>
  <c r="G1735" i="34"/>
  <c r="H1735" i="34"/>
  <c r="I1735" i="34"/>
  <c r="E1736" i="34"/>
  <c r="G1736" i="34"/>
  <c r="H1736" i="34"/>
  <c r="I1736" i="34"/>
  <c r="E1737" i="34"/>
  <c r="G1737" i="34"/>
  <c r="H1737" i="34"/>
  <c r="I1737" i="34"/>
  <c r="E1738" i="34"/>
  <c r="G1738" i="34"/>
  <c r="H1738" i="34"/>
  <c r="I1738" i="34"/>
  <c r="E1739" i="34"/>
  <c r="G1739" i="34"/>
  <c r="H1739" i="34"/>
  <c r="I1739" i="34"/>
  <c r="E1740" i="34"/>
  <c r="G1740" i="34"/>
  <c r="H1740" i="34"/>
  <c r="I1740" i="34"/>
  <c r="E1741" i="34"/>
  <c r="G1741" i="34"/>
  <c r="H1741" i="34"/>
  <c r="I1741" i="34"/>
  <c r="E1742" i="34"/>
  <c r="G1742" i="34"/>
  <c r="H1742" i="34"/>
  <c r="I1742" i="34"/>
  <c r="E1743" i="34"/>
  <c r="G1743" i="34"/>
  <c r="H1743" i="34"/>
  <c r="I1743" i="34"/>
  <c r="E1744" i="34"/>
  <c r="G1744" i="34"/>
  <c r="H1744" i="34"/>
  <c r="I1744" i="34"/>
  <c r="E1745" i="34"/>
  <c r="G1745" i="34"/>
  <c r="H1745" i="34"/>
  <c r="I1745" i="34"/>
  <c r="E1746" i="34"/>
  <c r="G1746" i="34"/>
  <c r="H1746" i="34"/>
  <c r="I1746" i="34"/>
  <c r="E1747" i="34"/>
  <c r="G1747" i="34"/>
  <c r="H1747" i="34"/>
  <c r="I1747" i="34"/>
  <c r="E1748" i="34"/>
  <c r="G1748" i="34"/>
  <c r="H1748" i="34"/>
  <c r="I1748" i="34"/>
  <c r="E1749" i="34"/>
  <c r="G1749" i="34"/>
  <c r="H1749" i="34"/>
  <c r="I1749" i="34"/>
  <c r="E1750" i="34"/>
  <c r="G1750" i="34"/>
  <c r="H1750" i="34"/>
  <c r="I1750" i="34"/>
  <c r="E1751" i="34"/>
  <c r="G1751" i="34"/>
  <c r="H1751" i="34"/>
  <c r="I1751" i="34"/>
  <c r="E1752" i="34"/>
  <c r="G1752" i="34"/>
  <c r="H1752" i="34"/>
  <c r="I1752" i="34"/>
  <c r="E1753" i="34"/>
  <c r="G1753" i="34"/>
  <c r="H1753" i="34"/>
  <c r="I1753" i="34"/>
  <c r="E1754" i="34"/>
  <c r="G1754" i="34"/>
  <c r="H1754" i="34"/>
  <c r="I1754" i="34"/>
  <c r="E1755" i="34"/>
  <c r="G1755" i="34"/>
  <c r="H1755" i="34"/>
  <c r="I1755" i="34"/>
  <c r="E1756" i="34"/>
  <c r="G1756" i="34"/>
  <c r="H1756" i="34"/>
  <c r="I1756" i="34"/>
  <c r="E1757" i="34"/>
  <c r="G1757" i="34"/>
  <c r="H1757" i="34"/>
  <c r="I1757" i="34"/>
  <c r="E1758" i="34"/>
  <c r="G1758" i="34"/>
  <c r="H1758" i="34"/>
  <c r="I1758" i="34"/>
  <c r="E1759" i="34"/>
  <c r="G1759" i="34"/>
  <c r="H1759" i="34"/>
  <c r="I1759" i="34"/>
  <c r="E1760" i="34"/>
  <c r="G1760" i="34"/>
  <c r="H1760" i="34"/>
  <c r="I1760" i="34"/>
  <c r="E1761" i="34"/>
  <c r="G1761" i="34"/>
  <c r="H1761" i="34"/>
  <c r="I1761" i="34"/>
  <c r="E1762" i="34"/>
  <c r="G1762" i="34"/>
  <c r="H1762" i="34"/>
  <c r="I1762" i="34"/>
  <c r="E1763" i="34"/>
  <c r="G1763" i="34"/>
  <c r="H1763" i="34"/>
  <c r="I1763" i="34"/>
  <c r="E1764" i="34"/>
  <c r="G1764" i="34"/>
  <c r="H1764" i="34"/>
  <c r="I1764" i="34"/>
  <c r="E1765" i="34"/>
  <c r="G1765" i="34"/>
  <c r="H1765" i="34"/>
  <c r="I1765" i="34"/>
  <c r="E1766" i="34"/>
  <c r="G1766" i="34"/>
  <c r="H1766" i="34"/>
  <c r="I1766" i="34"/>
  <c r="E1767" i="34"/>
  <c r="G1767" i="34"/>
  <c r="H1767" i="34"/>
  <c r="I1767" i="34"/>
  <c r="E1768" i="34"/>
  <c r="G1768" i="34"/>
  <c r="H1768" i="34"/>
  <c r="I1768" i="34"/>
  <c r="E1769" i="34"/>
  <c r="G1769" i="34"/>
  <c r="H1769" i="34"/>
  <c r="I1769" i="34"/>
  <c r="E1770" i="34"/>
  <c r="G1770" i="34"/>
  <c r="H1770" i="34"/>
  <c r="I1770" i="34"/>
  <c r="E1771" i="34"/>
  <c r="G1771" i="34"/>
  <c r="H1771" i="34"/>
  <c r="I1771" i="34"/>
  <c r="E1772" i="34"/>
  <c r="G1772" i="34"/>
  <c r="H1772" i="34"/>
  <c r="I1772" i="34"/>
  <c r="E1773" i="34"/>
  <c r="G1773" i="34"/>
  <c r="H1773" i="34"/>
  <c r="I1773" i="34"/>
  <c r="E1774" i="34"/>
  <c r="G1774" i="34"/>
  <c r="H1774" i="34"/>
  <c r="I1774" i="34"/>
  <c r="E1775" i="34"/>
  <c r="G1775" i="34"/>
  <c r="H1775" i="34"/>
  <c r="I1775" i="34"/>
  <c r="E1776" i="34"/>
  <c r="G1776" i="34"/>
  <c r="H1776" i="34"/>
  <c r="I1776" i="34"/>
  <c r="E1777" i="34"/>
  <c r="G1777" i="34"/>
  <c r="H1777" i="34"/>
  <c r="I1777" i="34"/>
  <c r="E1778" i="34"/>
  <c r="G1778" i="34"/>
  <c r="H1778" i="34"/>
  <c r="I1778" i="34"/>
  <c r="E1779" i="34"/>
  <c r="G1779" i="34"/>
  <c r="H1779" i="34"/>
  <c r="I1779" i="34"/>
  <c r="E1780" i="34"/>
  <c r="G1780" i="34"/>
  <c r="H1780" i="34"/>
  <c r="I1780" i="34"/>
  <c r="E1781" i="34"/>
  <c r="G1781" i="34"/>
  <c r="H1781" i="34"/>
  <c r="I1781" i="34"/>
  <c r="E1782" i="34"/>
  <c r="G1782" i="34"/>
  <c r="H1782" i="34"/>
  <c r="I1782" i="34"/>
  <c r="E1783" i="34"/>
  <c r="G1783" i="34"/>
  <c r="H1783" i="34"/>
  <c r="I1783" i="34"/>
  <c r="E1784" i="34"/>
  <c r="G1784" i="34"/>
  <c r="H1784" i="34"/>
  <c r="I1784" i="34"/>
  <c r="E1785" i="34"/>
  <c r="G1785" i="34"/>
  <c r="H1785" i="34"/>
  <c r="I1785" i="34"/>
  <c r="E1786" i="34"/>
  <c r="G1786" i="34"/>
  <c r="H1786" i="34"/>
  <c r="I1786" i="34"/>
  <c r="E1787" i="34"/>
  <c r="G1787" i="34"/>
  <c r="H1787" i="34"/>
  <c r="I1787" i="34"/>
  <c r="E1788" i="34"/>
  <c r="G1788" i="34"/>
  <c r="H1788" i="34"/>
  <c r="I1788" i="34"/>
  <c r="E1789" i="34"/>
  <c r="G1789" i="34"/>
  <c r="H1789" i="34"/>
  <c r="I1789" i="34"/>
  <c r="E1790" i="34"/>
  <c r="G1790" i="34"/>
  <c r="H1790" i="34"/>
  <c r="I1790" i="34"/>
  <c r="E1791" i="34"/>
  <c r="G1791" i="34"/>
  <c r="H1791" i="34"/>
  <c r="I1791" i="34"/>
  <c r="E1792" i="34"/>
  <c r="G1792" i="34"/>
  <c r="H1792" i="34"/>
  <c r="I1792" i="34"/>
  <c r="E1793" i="34"/>
  <c r="G1793" i="34"/>
  <c r="H1793" i="34"/>
  <c r="I1793" i="34"/>
  <c r="E1794" i="34"/>
  <c r="G1794" i="34"/>
  <c r="H1794" i="34"/>
  <c r="I1794" i="34"/>
  <c r="E1795" i="34"/>
  <c r="G1795" i="34"/>
  <c r="H1795" i="34"/>
  <c r="I1795" i="34"/>
  <c r="E1796" i="34"/>
  <c r="G1796" i="34"/>
  <c r="H1796" i="34"/>
  <c r="I1796" i="34"/>
  <c r="E1797" i="34"/>
  <c r="G1797" i="34"/>
  <c r="H1797" i="34"/>
  <c r="I1797" i="34"/>
  <c r="E1798" i="34"/>
  <c r="G1798" i="34"/>
  <c r="H1798" i="34"/>
  <c r="I1798" i="34"/>
  <c r="E1799" i="34"/>
  <c r="G1799" i="34"/>
  <c r="H1799" i="34"/>
  <c r="I1799" i="34"/>
  <c r="E1800" i="34"/>
  <c r="G1800" i="34"/>
  <c r="H1800" i="34"/>
  <c r="I1800" i="34"/>
  <c r="E1801" i="34"/>
  <c r="G1801" i="34"/>
  <c r="H1801" i="34"/>
  <c r="I1801" i="34"/>
  <c r="E1802" i="34"/>
  <c r="G1802" i="34"/>
  <c r="H1802" i="34"/>
  <c r="I1802" i="34"/>
  <c r="E1803" i="34"/>
  <c r="G1803" i="34"/>
  <c r="H1803" i="34"/>
  <c r="I1803" i="34"/>
  <c r="E1804" i="34"/>
  <c r="G1804" i="34"/>
  <c r="H1804" i="34"/>
  <c r="I1804" i="34"/>
  <c r="E1805" i="34"/>
  <c r="G1805" i="34"/>
  <c r="H1805" i="34"/>
  <c r="I1805" i="34"/>
  <c r="E1806" i="34"/>
  <c r="G1806" i="34"/>
  <c r="H1806" i="34"/>
  <c r="I1806" i="34"/>
  <c r="E1807" i="34"/>
  <c r="G1807" i="34"/>
  <c r="H1807" i="34"/>
  <c r="I1807" i="34"/>
  <c r="E1808" i="34"/>
  <c r="G1808" i="34"/>
  <c r="H1808" i="34"/>
  <c r="I1808" i="34"/>
  <c r="E1809" i="34"/>
  <c r="G1809" i="34"/>
  <c r="H1809" i="34"/>
  <c r="I1809" i="34"/>
  <c r="E1810" i="34"/>
  <c r="G1810" i="34"/>
  <c r="H1810" i="34"/>
  <c r="I1810" i="34"/>
  <c r="E1811" i="34"/>
  <c r="G1811" i="34"/>
  <c r="H1811" i="34"/>
  <c r="I1811" i="34"/>
  <c r="E1812" i="34"/>
  <c r="G1812" i="34"/>
  <c r="H1812" i="34"/>
  <c r="I1812" i="34"/>
  <c r="E1813" i="34"/>
  <c r="G1813" i="34"/>
  <c r="H1813" i="34"/>
  <c r="I1813" i="34"/>
  <c r="E1814" i="34"/>
  <c r="G1814" i="34"/>
  <c r="H1814" i="34"/>
  <c r="I1814" i="34"/>
  <c r="E1815" i="34"/>
  <c r="G1815" i="34"/>
  <c r="H1815" i="34"/>
  <c r="I1815" i="34"/>
  <c r="E1816" i="34"/>
  <c r="G1816" i="34"/>
  <c r="H1816" i="34"/>
  <c r="I1816" i="34"/>
  <c r="E1817" i="34"/>
  <c r="G1817" i="34"/>
  <c r="H1817" i="34"/>
  <c r="I1817" i="34"/>
  <c r="E1818" i="34"/>
  <c r="G1818" i="34"/>
  <c r="H1818" i="34"/>
  <c r="I1818" i="34"/>
  <c r="E1819" i="34"/>
  <c r="G1819" i="34"/>
  <c r="H1819" i="34"/>
  <c r="I1819" i="34"/>
  <c r="E1820" i="34"/>
  <c r="G1820" i="34"/>
  <c r="H1820" i="34"/>
  <c r="I1820" i="34"/>
  <c r="E1821" i="34"/>
  <c r="G1821" i="34"/>
  <c r="H1821" i="34"/>
  <c r="I1821" i="34"/>
  <c r="E1822" i="34"/>
  <c r="G1822" i="34"/>
  <c r="H1822" i="34"/>
  <c r="I1822" i="34"/>
  <c r="E1823" i="34"/>
  <c r="G1823" i="34"/>
  <c r="H1823" i="34"/>
  <c r="I1823" i="34"/>
  <c r="E1824" i="34"/>
  <c r="G1824" i="34"/>
  <c r="H1824" i="34"/>
  <c r="I1824" i="34"/>
  <c r="E1825" i="34"/>
  <c r="G1825" i="34"/>
  <c r="H1825" i="34"/>
  <c r="I1825" i="34"/>
  <c r="E1826" i="34"/>
  <c r="G1826" i="34"/>
  <c r="H1826" i="34"/>
  <c r="I1826" i="34"/>
  <c r="E1827" i="34"/>
  <c r="G1827" i="34"/>
  <c r="H1827" i="34"/>
  <c r="I1827" i="34"/>
  <c r="E1828" i="34"/>
  <c r="G1828" i="34"/>
  <c r="H1828" i="34"/>
  <c r="I1828" i="34"/>
  <c r="E1829" i="34"/>
  <c r="G1829" i="34"/>
  <c r="H1829" i="34"/>
  <c r="I1829" i="34"/>
  <c r="E1830" i="34"/>
  <c r="G1830" i="34"/>
  <c r="H1830" i="34"/>
  <c r="I1830" i="34"/>
  <c r="E1831" i="34"/>
  <c r="G1831" i="34"/>
  <c r="H1831" i="34"/>
  <c r="I1831" i="34"/>
  <c r="E1832" i="34"/>
  <c r="G1832" i="34"/>
  <c r="H1832" i="34"/>
  <c r="I1832" i="34"/>
  <c r="E1833" i="34"/>
  <c r="G1833" i="34"/>
  <c r="H1833" i="34"/>
  <c r="I1833" i="34"/>
  <c r="E1834" i="34"/>
  <c r="G1834" i="34"/>
  <c r="H1834" i="34"/>
  <c r="I1834" i="34"/>
  <c r="E1835" i="34"/>
  <c r="G1835" i="34"/>
  <c r="H1835" i="34"/>
  <c r="I1835" i="34"/>
  <c r="E1836" i="34"/>
  <c r="G1836" i="34"/>
  <c r="H1836" i="34"/>
  <c r="I1836" i="34"/>
  <c r="E1837" i="34"/>
  <c r="G1837" i="34"/>
  <c r="H1837" i="34"/>
  <c r="I1837" i="34"/>
  <c r="E1838" i="34"/>
  <c r="G1838" i="34"/>
  <c r="H1838" i="34"/>
  <c r="I1838" i="34"/>
  <c r="E1839" i="34"/>
  <c r="G1839" i="34"/>
  <c r="H1839" i="34"/>
  <c r="I1839" i="34"/>
  <c r="E1840" i="34"/>
  <c r="G1840" i="34"/>
  <c r="H1840" i="34"/>
  <c r="I1840" i="34"/>
  <c r="E1841" i="34"/>
  <c r="G1841" i="34"/>
  <c r="H1841" i="34"/>
  <c r="I1841" i="34"/>
  <c r="E1842" i="34"/>
  <c r="G1842" i="34"/>
  <c r="H1842" i="34"/>
  <c r="I1842" i="34"/>
  <c r="E1843" i="34"/>
  <c r="G1843" i="34"/>
  <c r="H1843" i="34"/>
  <c r="I1843" i="34"/>
  <c r="E1844" i="34"/>
  <c r="G1844" i="34"/>
  <c r="H1844" i="34"/>
  <c r="I1844" i="34"/>
  <c r="E1845" i="34"/>
  <c r="G1845" i="34"/>
  <c r="H1845" i="34"/>
  <c r="I1845" i="34"/>
  <c r="E1846" i="34"/>
  <c r="G1846" i="34"/>
  <c r="H1846" i="34"/>
  <c r="I1846" i="34"/>
  <c r="E1847" i="34"/>
  <c r="G1847" i="34"/>
  <c r="H1847" i="34"/>
  <c r="I1847" i="34"/>
  <c r="E1848" i="34"/>
  <c r="G1848" i="34"/>
  <c r="H1848" i="34"/>
  <c r="I1848" i="34"/>
  <c r="E1849" i="34"/>
  <c r="G1849" i="34"/>
  <c r="H1849" i="34"/>
  <c r="I1849" i="34"/>
  <c r="E1850" i="34"/>
  <c r="G1850" i="34"/>
  <c r="H1850" i="34"/>
  <c r="I1850" i="34"/>
  <c r="E1851" i="34"/>
  <c r="G1851" i="34"/>
  <c r="H1851" i="34"/>
  <c r="I1851" i="34"/>
  <c r="E1852" i="34"/>
  <c r="G1852" i="34"/>
  <c r="H1852" i="34"/>
  <c r="I1852" i="34"/>
  <c r="E1853" i="34"/>
  <c r="G1853" i="34"/>
  <c r="H1853" i="34"/>
  <c r="I1853" i="34"/>
  <c r="E1854" i="34"/>
  <c r="G1854" i="34"/>
  <c r="H1854" i="34"/>
  <c r="I1854" i="34"/>
  <c r="E1855" i="34"/>
  <c r="G1855" i="34"/>
  <c r="H1855" i="34"/>
  <c r="I1855" i="34"/>
  <c r="E1856" i="34"/>
  <c r="G1856" i="34"/>
  <c r="H1856" i="34"/>
  <c r="I1856" i="34"/>
  <c r="E1857" i="34"/>
  <c r="G1857" i="34"/>
  <c r="H1857" i="34"/>
  <c r="I1857" i="34"/>
  <c r="E1858" i="34"/>
  <c r="G1858" i="34"/>
  <c r="H1858" i="34"/>
  <c r="I1858" i="34"/>
  <c r="E1859" i="34"/>
  <c r="G1859" i="34"/>
  <c r="H1859" i="34"/>
  <c r="I1859" i="34"/>
  <c r="E1860" i="34"/>
  <c r="G1860" i="34"/>
  <c r="H1860" i="34"/>
  <c r="I1860" i="34"/>
  <c r="E1861" i="34"/>
  <c r="G1861" i="34"/>
  <c r="H1861" i="34"/>
  <c r="I1861" i="34"/>
  <c r="E1862" i="34"/>
  <c r="G1862" i="34"/>
  <c r="H1862" i="34"/>
  <c r="I1862" i="34"/>
  <c r="E1863" i="34"/>
  <c r="G1863" i="34"/>
  <c r="H1863" i="34"/>
  <c r="I1863" i="34"/>
  <c r="E1864" i="34"/>
  <c r="G1864" i="34"/>
  <c r="H1864" i="34"/>
  <c r="I1864" i="34"/>
  <c r="E1865" i="34"/>
  <c r="G1865" i="34"/>
  <c r="H1865" i="34"/>
  <c r="I1865" i="34"/>
  <c r="E1866" i="34"/>
  <c r="G1866" i="34"/>
  <c r="H1866" i="34"/>
  <c r="I1866" i="34"/>
  <c r="E1867" i="34"/>
  <c r="G1867" i="34"/>
  <c r="H1867" i="34"/>
  <c r="I1867" i="34"/>
  <c r="E1868" i="34"/>
  <c r="G1868" i="34"/>
  <c r="H1868" i="34"/>
  <c r="I1868" i="34"/>
  <c r="E1869" i="34"/>
  <c r="G1869" i="34"/>
  <c r="H1869" i="34"/>
  <c r="I1869" i="34"/>
  <c r="E1870" i="34"/>
  <c r="G1870" i="34"/>
  <c r="H1870" i="34"/>
  <c r="I1870" i="34"/>
  <c r="E1871" i="34"/>
  <c r="G1871" i="34"/>
  <c r="H1871" i="34"/>
  <c r="I1871" i="34"/>
  <c r="E1872" i="34"/>
  <c r="G1872" i="34"/>
  <c r="H1872" i="34"/>
  <c r="I1872" i="34"/>
  <c r="E1873" i="34"/>
  <c r="G1873" i="34"/>
  <c r="H1873" i="34"/>
  <c r="I1873" i="34"/>
  <c r="E1874" i="34"/>
  <c r="G1874" i="34"/>
  <c r="H1874" i="34"/>
  <c r="I1874" i="34"/>
  <c r="E1875" i="34"/>
  <c r="G1875" i="34"/>
  <c r="H1875" i="34"/>
  <c r="I1875" i="34"/>
  <c r="E1876" i="34"/>
  <c r="G1876" i="34"/>
  <c r="H1876" i="34"/>
  <c r="I1876" i="34"/>
  <c r="E1877" i="34"/>
  <c r="G1877" i="34"/>
  <c r="H1877" i="34"/>
  <c r="I1877" i="34"/>
  <c r="E1878" i="34"/>
  <c r="G1878" i="34"/>
  <c r="H1878" i="34"/>
  <c r="I1878" i="34"/>
  <c r="E1879" i="34"/>
  <c r="G1879" i="34"/>
  <c r="H1879" i="34"/>
  <c r="I1879" i="34"/>
  <c r="E1880" i="34"/>
  <c r="G1880" i="34"/>
  <c r="H1880" i="34"/>
  <c r="I1880" i="34"/>
  <c r="E1881" i="34"/>
  <c r="G1881" i="34"/>
  <c r="H1881" i="34"/>
  <c r="I1881" i="34"/>
  <c r="E1882" i="34"/>
  <c r="G1882" i="34"/>
  <c r="H1882" i="34"/>
  <c r="I1882" i="34"/>
  <c r="E1883" i="34"/>
  <c r="G1883" i="34"/>
  <c r="H1883" i="34"/>
  <c r="I1883" i="34"/>
  <c r="E1884" i="34"/>
  <c r="G1884" i="34"/>
  <c r="H1884" i="34"/>
  <c r="I1884" i="34"/>
  <c r="E1885" i="34"/>
  <c r="G1885" i="34"/>
  <c r="H1885" i="34"/>
  <c r="I1885" i="34"/>
  <c r="E1886" i="34"/>
  <c r="G1886" i="34"/>
  <c r="H1886" i="34"/>
  <c r="I1886" i="34"/>
  <c r="E1887" i="34"/>
  <c r="G1887" i="34"/>
  <c r="H1887" i="34"/>
  <c r="I1887" i="34"/>
  <c r="E1888" i="34"/>
  <c r="G1888" i="34"/>
  <c r="H1888" i="34"/>
  <c r="I1888" i="34"/>
  <c r="E1889" i="34"/>
  <c r="G1889" i="34"/>
  <c r="H1889" i="34"/>
  <c r="I1889" i="34"/>
  <c r="E1890" i="34"/>
  <c r="G1890" i="34"/>
  <c r="H1890" i="34"/>
  <c r="I1890" i="34"/>
  <c r="E1891" i="34"/>
  <c r="G1891" i="34"/>
  <c r="H1891" i="34"/>
  <c r="I1891" i="34"/>
  <c r="E1892" i="34"/>
  <c r="G1892" i="34"/>
  <c r="H1892" i="34"/>
  <c r="I1892" i="34"/>
  <c r="E1893" i="34"/>
  <c r="G1893" i="34"/>
  <c r="H1893" i="34"/>
  <c r="I1893" i="34"/>
  <c r="E1894" i="34"/>
  <c r="G1894" i="34"/>
  <c r="H1894" i="34"/>
  <c r="I1894" i="34"/>
  <c r="E1895" i="34"/>
  <c r="G1895" i="34"/>
  <c r="H1895" i="34"/>
  <c r="I1895" i="34"/>
  <c r="E1896" i="34"/>
  <c r="G1896" i="34"/>
  <c r="H1896" i="34"/>
  <c r="I1896" i="34"/>
  <c r="E1897" i="34"/>
  <c r="G1897" i="34"/>
  <c r="H1897" i="34"/>
  <c r="I1897" i="34"/>
  <c r="E1898" i="34"/>
  <c r="G1898" i="34"/>
  <c r="H1898" i="34"/>
  <c r="I1898" i="34"/>
  <c r="E1899" i="34"/>
  <c r="G1899" i="34"/>
  <c r="H1899" i="34"/>
  <c r="I1899" i="34"/>
  <c r="E1900" i="34"/>
  <c r="G1900" i="34"/>
  <c r="H1900" i="34"/>
  <c r="I1900" i="34"/>
  <c r="E1901" i="34"/>
  <c r="G1901" i="34"/>
  <c r="H1901" i="34"/>
  <c r="I1901" i="34"/>
  <c r="E1902" i="34"/>
  <c r="G1902" i="34"/>
  <c r="H1902" i="34"/>
  <c r="I1902" i="34"/>
  <c r="E1903" i="34"/>
  <c r="G1903" i="34"/>
  <c r="H1903" i="34"/>
  <c r="I1903" i="34"/>
  <c r="E1904" i="34"/>
  <c r="G1904" i="34"/>
  <c r="H1904" i="34"/>
  <c r="I1904" i="34"/>
  <c r="E1905" i="34"/>
  <c r="G1905" i="34"/>
  <c r="H1905" i="34"/>
  <c r="I1905" i="34"/>
  <c r="E1906" i="34"/>
  <c r="G1906" i="34"/>
  <c r="H1906" i="34"/>
  <c r="I1906" i="34"/>
  <c r="E1907" i="34"/>
  <c r="G1907" i="34"/>
  <c r="H1907" i="34"/>
  <c r="I1907" i="34"/>
  <c r="E1908" i="34"/>
  <c r="G1908" i="34"/>
  <c r="H1908" i="34"/>
  <c r="I1908" i="34"/>
  <c r="E1909" i="34"/>
  <c r="G1909" i="34"/>
  <c r="H1909" i="34"/>
  <c r="I1909" i="34"/>
  <c r="E1910" i="34"/>
  <c r="G1910" i="34"/>
  <c r="H1910" i="34"/>
  <c r="I1910" i="34"/>
  <c r="E1911" i="34"/>
  <c r="G1911" i="34"/>
  <c r="H1911" i="34"/>
  <c r="I1911" i="34"/>
  <c r="E1912" i="34"/>
  <c r="G1912" i="34"/>
  <c r="H1912" i="34"/>
  <c r="I1912" i="34"/>
  <c r="E1913" i="34"/>
  <c r="G1913" i="34"/>
  <c r="H1913" i="34"/>
  <c r="I1913" i="34"/>
  <c r="E1914" i="34"/>
  <c r="G1914" i="34"/>
  <c r="H1914" i="34"/>
  <c r="I1914" i="34"/>
  <c r="E1915" i="34"/>
  <c r="G1915" i="34"/>
  <c r="H1915" i="34"/>
  <c r="I1915" i="34"/>
  <c r="E1916" i="34"/>
  <c r="G1916" i="34"/>
  <c r="H1916" i="34"/>
  <c r="I1916" i="34"/>
  <c r="E1917" i="34"/>
  <c r="G1917" i="34"/>
  <c r="H1917" i="34"/>
  <c r="I1917" i="34"/>
  <c r="E1918" i="34"/>
  <c r="G1918" i="34"/>
  <c r="H1918" i="34"/>
  <c r="I1918" i="34"/>
  <c r="E1919" i="34"/>
  <c r="G1919" i="34"/>
  <c r="H1919" i="34"/>
  <c r="I1919" i="34"/>
  <c r="E1920" i="34"/>
  <c r="G1920" i="34"/>
  <c r="H1920" i="34"/>
  <c r="I1920" i="34"/>
  <c r="E1921" i="34"/>
  <c r="G1921" i="34"/>
  <c r="H1921" i="34"/>
  <c r="I1921" i="34"/>
  <c r="E1922" i="34"/>
  <c r="G1922" i="34"/>
  <c r="H1922" i="34"/>
  <c r="I1922" i="34"/>
  <c r="E1923" i="34"/>
  <c r="G1923" i="34"/>
  <c r="H1923" i="34"/>
  <c r="I1923" i="34"/>
  <c r="E1924" i="34"/>
  <c r="G1924" i="34"/>
  <c r="H1924" i="34"/>
  <c r="I1924" i="34"/>
  <c r="E1925" i="34"/>
  <c r="G1925" i="34"/>
  <c r="H1925" i="34"/>
  <c r="I1925" i="34"/>
  <c r="E1926" i="34"/>
  <c r="G1926" i="34"/>
  <c r="H1926" i="34"/>
  <c r="I1926" i="34"/>
  <c r="E1927" i="34"/>
  <c r="G1927" i="34"/>
  <c r="H1927" i="34"/>
  <c r="I1927" i="34"/>
  <c r="E1928" i="34"/>
  <c r="G1928" i="34"/>
  <c r="H1928" i="34"/>
  <c r="I1928" i="34"/>
  <c r="E1929" i="34"/>
  <c r="G1929" i="34"/>
  <c r="H1929" i="34"/>
  <c r="I1929" i="34"/>
  <c r="E1930" i="34"/>
  <c r="G1930" i="34"/>
  <c r="H1930" i="34"/>
  <c r="I1930" i="34"/>
  <c r="E1931" i="34"/>
  <c r="G1931" i="34"/>
  <c r="H1931" i="34"/>
  <c r="I1931" i="34"/>
  <c r="E1932" i="34"/>
  <c r="G1932" i="34"/>
  <c r="H1932" i="34"/>
  <c r="I1932" i="34"/>
  <c r="E1933" i="34"/>
  <c r="G1933" i="34"/>
  <c r="H1933" i="34"/>
  <c r="I1933" i="34"/>
  <c r="E1934" i="34"/>
  <c r="G1934" i="34"/>
  <c r="H1934" i="34"/>
  <c r="I1934" i="34"/>
  <c r="E1935" i="34"/>
  <c r="G1935" i="34"/>
  <c r="H1935" i="34"/>
  <c r="I1935" i="34"/>
  <c r="E1936" i="34"/>
  <c r="G1936" i="34"/>
  <c r="H1936" i="34"/>
  <c r="I1936" i="34"/>
  <c r="E1937" i="34"/>
  <c r="G1937" i="34"/>
  <c r="H1937" i="34"/>
  <c r="I1937" i="34"/>
  <c r="E1938" i="34"/>
  <c r="G1938" i="34"/>
  <c r="H1938" i="34"/>
  <c r="I1938" i="34"/>
  <c r="E1939" i="34"/>
  <c r="G1939" i="34"/>
  <c r="H1939" i="34"/>
  <c r="I1939" i="34"/>
  <c r="E1940" i="34"/>
  <c r="G1940" i="34"/>
  <c r="H1940" i="34"/>
  <c r="I1940" i="34"/>
  <c r="E1941" i="34"/>
  <c r="G1941" i="34"/>
  <c r="H1941" i="34"/>
  <c r="I1941" i="34"/>
  <c r="E1942" i="34"/>
  <c r="G1942" i="34"/>
  <c r="H1942" i="34"/>
  <c r="I1942" i="34"/>
  <c r="E1943" i="34"/>
  <c r="G1943" i="34"/>
  <c r="H1943" i="34"/>
  <c r="I1943" i="34"/>
  <c r="E1944" i="34"/>
  <c r="G1944" i="34"/>
  <c r="H1944" i="34"/>
  <c r="I1944" i="34"/>
  <c r="E1945" i="34"/>
  <c r="G1945" i="34"/>
  <c r="H1945" i="34"/>
  <c r="I1945" i="34"/>
  <c r="E1946" i="34"/>
  <c r="G1946" i="34"/>
  <c r="H1946" i="34"/>
  <c r="I1946" i="34"/>
  <c r="E1947" i="34"/>
  <c r="G1947" i="34"/>
  <c r="H1947" i="34"/>
  <c r="I1947" i="34"/>
  <c r="E1948" i="34"/>
  <c r="G1948" i="34"/>
  <c r="H1948" i="34"/>
  <c r="I1948" i="34"/>
  <c r="E1949" i="34"/>
  <c r="G1949" i="34"/>
  <c r="H1949" i="34"/>
  <c r="I1949" i="34"/>
  <c r="E1950" i="34"/>
  <c r="G1950" i="34"/>
  <c r="H1950" i="34"/>
  <c r="I1950" i="34"/>
  <c r="E1951" i="34"/>
  <c r="G1951" i="34"/>
  <c r="H1951" i="34"/>
  <c r="I1951" i="34"/>
  <c r="E1952" i="34"/>
  <c r="G1952" i="34"/>
  <c r="H1952" i="34"/>
  <c r="I1952" i="34"/>
  <c r="E1953" i="34"/>
  <c r="G1953" i="34"/>
  <c r="H1953" i="34"/>
  <c r="I1953" i="34"/>
  <c r="E1954" i="34"/>
  <c r="G1954" i="34"/>
  <c r="H1954" i="34"/>
  <c r="I1954" i="34"/>
  <c r="E1955" i="34"/>
  <c r="G1955" i="34"/>
  <c r="H1955" i="34"/>
  <c r="I1955" i="34"/>
  <c r="E1956" i="34"/>
  <c r="G1956" i="34"/>
  <c r="H1956" i="34"/>
  <c r="I1956" i="34"/>
  <c r="E1957" i="34"/>
  <c r="G1957" i="34"/>
  <c r="H1957" i="34"/>
  <c r="I1957" i="34"/>
  <c r="E1958" i="34"/>
  <c r="G1958" i="34"/>
  <c r="H1958" i="34"/>
  <c r="I1958" i="34"/>
  <c r="E1959" i="34"/>
  <c r="G1959" i="34"/>
  <c r="H1959" i="34"/>
  <c r="I1959" i="34"/>
  <c r="E1960" i="34"/>
  <c r="G1960" i="34"/>
  <c r="H1960" i="34"/>
  <c r="I1960" i="34"/>
  <c r="E1961" i="34"/>
  <c r="G1961" i="34"/>
  <c r="H1961" i="34"/>
  <c r="I1961" i="34"/>
  <c r="E1962" i="34"/>
  <c r="G1962" i="34"/>
  <c r="H1962" i="34"/>
  <c r="I1962" i="34"/>
  <c r="E1963" i="34"/>
  <c r="G1963" i="34"/>
  <c r="H1963" i="34"/>
  <c r="I1963" i="34"/>
  <c r="E1964" i="34"/>
  <c r="G1964" i="34"/>
  <c r="H1964" i="34"/>
  <c r="I1964" i="34"/>
  <c r="E1965" i="34"/>
  <c r="G1965" i="34"/>
  <c r="H1965" i="34"/>
  <c r="I1965" i="34"/>
  <c r="E1966" i="34"/>
  <c r="G1966" i="34"/>
  <c r="H1966" i="34"/>
  <c r="I1966" i="34"/>
  <c r="E1967" i="34"/>
  <c r="G1967" i="34"/>
  <c r="H1967" i="34"/>
  <c r="I1967" i="34"/>
  <c r="E1968" i="34"/>
  <c r="G1968" i="34"/>
  <c r="H1968" i="34"/>
  <c r="I1968" i="34"/>
  <c r="E1969" i="34"/>
  <c r="G1969" i="34"/>
  <c r="H1969" i="34"/>
  <c r="I1969" i="34"/>
  <c r="E1970" i="34"/>
  <c r="G1970" i="34"/>
  <c r="H1970" i="34"/>
  <c r="I1970" i="34"/>
  <c r="E1971" i="34"/>
  <c r="G1971" i="34"/>
  <c r="H1971" i="34"/>
  <c r="I1971" i="34"/>
  <c r="E1972" i="34"/>
  <c r="G1972" i="34"/>
  <c r="H1972" i="34"/>
  <c r="I1972" i="34"/>
  <c r="E1973" i="34"/>
  <c r="G1973" i="34"/>
  <c r="H1973" i="34"/>
  <c r="I1973" i="34"/>
  <c r="E1974" i="34"/>
  <c r="G1974" i="34"/>
  <c r="H1974" i="34"/>
  <c r="I1974" i="34"/>
  <c r="E1975" i="34"/>
  <c r="G1975" i="34"/>
  <c r="H1975" i="34"/>
  <c r="I1975" i="34"/>
  <c r="E1976" i="34"/>
  <c r="G1976" i="34"/>
  <c r="H1976" i="34"/>
  <c r="I1976" i="34"/>
  <c r="E1977" i="34"/>
  <c r="G1977" i="34"/>
  <c r="H1977" i="34"/>
  <c r="I1977" i="34"/>
  <c r="E1978" i="34"/>
  <c r="G1978" i="34"/>
  <c r="H1978" i="34"/>
  <c r="I1978" i="34"/>
  <c r="E1979" i="34"/>
  <c r="G1979" i="34"/>
  <c r="H1979" i="34"/>
  <c r="I1979" i="34"/>
  <c r="E1980" i="34"/>
  <c r="G1980" i="34"/>
  <c r="H1980" i="34"/>
  <c r="I1980" i="34"/>
  <c r="E1981" i="34"/>
  <c r="G1981" i="34"/>
  <c r="H1981" i="34"/>
  <c r="I1981" i="34"/>
  <c r="E1982" i="34"/>
  <c r="G1982" i="34"/>
  <c r="H1982" i="34"/>
  <c r="I1982" i="34"/>
  <c r="E1983" i="34"/>
  <c r="G1983" i="34"/>
  <c r="H1983" i="34"/>
  <c r="I1983" i="34"/>
  <c r="E1984" i="34"/>
  <c r="G1984" i="34"/>
  <c r="H1984" i="34"/>
  <c r="I1984" i="34"/>
  <c r="E1985" i="34"/>
  <c r="G1985" i="34"/>
  <c r="H1985" i="34"/>
  <c r="I1985" i="34"/>
  <c r="E1986" i="34"/>
  <c r="G1986" i="34"/>
  <c r="H1986" i="34"/>
  <c r="I1986" i="34"/>
  <c r="E1987" i="34"/>
  <c r="G1987" i="34"/>
  <c r="H1987" i="34"/>
  <c r="I1987" i="34"/>
  <c r="E1988" i="34"/>
  <c r="G1988" i="34"/>
  <c r="H1988" i="34"/>
  <c r="I1988" i="34"/>
  <c r="E1989" i="34"/>
  <c r="G1989" i="34"/>
  <c r="H1989" i="34"/>
  <c r="I1989" i="34"/>
  <c r="E1990" i="34"/>
  <c r="G1990" i="34"/>
  <c r="H1990" i="34"/>
  <c r="I1990" i="34"/>
  <c r="E1991" i="34"/>
  <c r="G1991" i="34"/>
  <c r="H1991" i="34"/>
  <c r="I1991" i="34"/>
  <c r="E1992" i="34"/>
  <c r="G1992" i="34"/>
  <c r="H1992" i="34"/>
  <c r="I1992" i="34"/>
  <c r="E1993" i="34"/>
  <c r="G1993" i="34"/>
  <c r="H1993" i="34"/>
  <c r="I1993" i="34"/>
  <c r="E1994" i="34"/>
  <c r="G1994" i="34"/>
  <c r="H1994" i="34"/>
  <c r="I1994" i="34"/>
  <c r="E1995" i="34"/>
  <c r="G1995" i="34"/>
  <c r="H1995" i="34"/>
  <c r="I1995" i="34"/>
  <c r="E1996" i="34"/>
  <c r="G1996" i="34"/>
  <c r="H1996" i="34"/>
  <c r="I1996" i="34"/>
  <c r="E1997" i="34"/>
  <c r="G1997" i="34"/>
  <c r="H1997" i="34"/>
  <c r="I1997" i="34"/>
  <c r="E1998" i="34"/>
  <c r="G1998" i="34"/>
  <c r="H1998" i="34"/>
  <c r="I1998" i="34"/>
  <c r="E1999" i="34"/>
  <c r="G1999" i="34"/>
  <c r="H1999" i="34"/>
  <c r="I1999" i="34"/>
  <c r="E2000" i="34"/>
  <c r="G2000" i="34"/>
  <c r="H2000" i="34"/>
  <c r="I2000" i="34"/>
  <c r="E2001" i="34"/>
  <c r="G2001" i="34"/>
  <c r="H2001" i="34"/>
  <c r="I2001" i="34"/>
  <c r="E2002" i="34"/>
  <c r="G2002" i="34"/>
  <c r="H2002" i="34"/>
  <c r="I2002" i="34"/>
  <c r="E2003" i="34"/>
  <c r="G2003" i="34"/>
  <c r="H2003" i="34"/>
  <c r="I2003" i="34"/>
  <c r="E2004" i="34"/>
  <c r="G2004" i="34"/>
  <c r="H2004" i="34"/>
  <c r="I2004" i="34"/>
  <c r="E2005" i="34"/>
  <c r="G2005" i="34"/>
  <c r="H2005" i="34"/>
  <c r="I2005" i="34"/>
  <c r="E2006" i="34"/>
  <c r="G2006" i="34"/>
  <c r="H2006" i="34"/>
  <c r="I2006" i="34"/>
  <c r="E2007" i="34"/>
  <c r="G2007" i="34"/>
  <c r="H2007" i="34"/>
  <c r="I2007" i="34"/>
  <c r="E2008" i="34"/>
  <c r="G2008" i="34"/>
  <c r="H2008" i="34"/>
  <c r="I2008" i="34"/>
  <c r="E2009" i="34"/>
  <c r="G2009" i="34"/>
  <c r="H2009" i="34"/>
  <c r="I2009" i="34"/>
  <c r="E2010" i="34"/>
  <c r="G2010" i="34"/>
  <c r="H2010" i="34"/>
  <c r="I2010" i="34"/>
  <c r="E2011" i="34"/>
  <c r="G2011" i="34"/>
  <c r="H2011" i="34"/>
  <c r="I2011" i="34"/>
  <c r="E2012" i="34"/>
  <c r="G2012" i="34"/>
  <c r="H2012" i="34"/>
  <c r="I2012" i="34"/>
  <c r="E2013" i="34"/>
  <c r="G2013" i="34"/>
  <c r="H2013" i="34"/>
  <c r="I2013" i="34"/>
  <c r="E2014" i="34"/>
  <c r="G2014" i="34"/>
  <c r="H2014" i="34"/>
  <c r="I2014" i="34"/>
  <c r="E2015" i="34"/>
  <c r="G2015" i="34"/>
  <c r="H2015" i="34"/>
  <c r="I2015" i="34"/>
  <c r="E2016" i="34"/>
  <c r="G2016" i="34"/>
  <c r="H2016" i="34"/>
  <c r="I2016" i="34"/>
  <c r="E2017" i="34"/>
  <c r="G2017" i="34"/>
  <c r="H2017" i="34"/>
  <c r="I2017" i="34"/>
  <c r="E2018" i="34"/>
  <c r="G2018" i="34"/>
  <c r="H2018" i="34"/>
  <c r="I2018" i="34"/>
  <c r="E2019" i="34"/>
  <c r="G2019" i="34"/>
  <c r="H2019" i="34"/>
  <c r="I2019" i="34"/>
  <c r="E2020" i="34"/>
  <c r="G2020" i="34"/>
  <c r="H2020" i="34"/>
  <c r="I2020" i="34"/>
  <c r="E2021" i="34"/>
  <c r="G2021" i="34"/>
  <c r="H2021" i="34"/>
  <c r="I2021" i="34"/>
  <c r="E2022" i="34"/>
  <c r="G2022" i="34"/>
  <c r="H2022" i="34"/>
  <c r="I2022" i="34"/>
  <c r="E2023" i="34"/>
  <c r="G2023" i="34"/>
  <c r="H2023" i="34"/>
  <c r="I2023" i="34"/>
  <c r="E2" i="34"/>
  <c r="G2" i="34"/>
  <c r="H2" i="34"/>
  <c r="I2" i="34"/>
  <c r="F2023" i="34"/>
  <c r="F2022" i="34"/>
  <c r="F2021" i="34"/>
  <c r="F2020" i="34"/>
  <c r="F2019" i="34"/>
  <c r="F2018" i="34"/>
  <c r="F2017" i="34"/>
  <c r="F2016" i="34"/>
  <c r="F2015" i="34"/>
  <c r="F2014" i="34"/>
  <c r="F2013" i="34"/>
  <c r="F2012" i="34"/>
  <c r="F2011" i="34"/>
  <c r="F2010" i="34"/>
  <c r="F2009" i="34"/>
  <c r="F2008" i="34"/>
  <c r="F2007" i="34"/>
  <c r="F2006" i="34"/>
  <c r="F2005" i="34"/>
  <c r="F2004" i="34"/>
  <c r="F2003" i="34"/>
  <c r="F2002" i="34"/>
  <c r="F2001" i="34"/>
  <c r="F2000" i="34"/>
  <c r="F1999" i="34"/>
  <c r="F1998" i="34"/>
  <c r="F1997" i="34"/>
  <c r="F1996" i="34"/>
  <c r="F1995" i="34"/>
  <c r="F1994" i="34"/>
  <c r="F1993" i="34"/>
  <c r="F1992" i="34"/>
  <c r="F1991" i="34"/>
  <c r="F1990" i="34"/>
  <c r="F1989" i="34"/>
  <c r="F1988" i="34"/>
  <c r="F1987" i="34"/>
  <c r="F1986" i="34"/>
  <c r="F1985" i="34"/>
  <c r="F1984" i="34"/>
  <c r="F1983" i="34"/>
  <c r="F1982" i="34"/>
  <c r="F1981" i="34"/>
  <c r="F1980" i="34"/>
  <c r="F1979" i="34"/>
  <c r="F1978" i="34"/>
  <c r="F1977" i="34"/>
  <c r="F1976" i="34"/>
  <c r="F1975" i="34"/>
  <c r="F1974" i="34"/>
  <c r="F1973" i="34"/>
  <c r="F1972" i="34"/>
  <c r="F1971" i="34"/>
  <c r="F1970" i="34"/>
  <c r="F1969" i="34"/>
  <c r="F1968" i="34"/>
  <c r="F1967" i="34"/>
  <c r="F1966" i="34"/>
  <c r="F1965" i="34"/>
  <c r="F1964" i="34"/>
  <c r="F1963" i="34"/>
  <c r="F1962" i="34"/>
  <c r="F1961" i="34"/>
  <c r="F1960" i="34"/>
  <c r="F1959" i="34"/>
  <c r="F1958" i="34"/>
  <c r="F1957" i="34"/>
  <c r="F1956" i="34"/>
  <c r="F1955" i="34"/>
  <c r="F1954" i="34"/>
  <c r="F1953" i="34"/>
  <c r="F1952" i="34"/>
  <c r="F1951" i="34"/>
  <c r="F1950" i="34"/>
  <c r="F1949" i="34"/>
  <c r="F1948" i="34"/>
  <c r="F1947" i="34"/>
  <c r="F1946" i="34"/>
  <c r="F1945" i="34"/>
  <c r="F1944" i="34"/>
  <c r="F1943" i="34"/>
  <c r="F1942" i="34"/>
  <c r="F1941" i="34"/>
  <c r="F1940" i="34"/>
  <c r="F1939" i="34"/>
  <c r="F1938" i="34"/>
  <c r="F1937" i="34"/>
  <c r="F1936" i="34"/>
  <c r="F1935" i="34"/>
  <c r="F1934" i="34"/>
  <c r="F1933" i="34"/>
  <c r="F1932" i="34"/>
  <c r="F1931" i="34"/>
  <c r="F1930" i="34"/>
  <c r="F1929" i="34"/>
  <c r="F1928" i="34"/>
  <c r="F1927" i="34"/>
  <c r="F1926" i="34"/>
  <c r="F1925" i="34"/>
  <c r="F1924" i="34"/>
  <c r="F1923" i="34"/>
  <c r="F1922" i="34"/>
  <c r="F1921" i="34"/>
  <c r="F1920" i="34"/>
  <c r="F1919" i="34"/>
  <c r="F1918" i="34"/>
  <c r="F1917" i="34"/>
  <c r="F1916" i="34"/>
  <c r="F1915" i="34"/>
  <c r="F1914" i="34"/>
  <c r="F1913" i="34"/>
  <c r="F1912" i="34"/>
  <c r="F1911" i="34"/>
  <c r="F1910" i="34"/>
  <c r="F1909" i="34"/>
  <c r="F1908" i="34"/>
  <c r="F1907" i="34"/>
  <c r="F1906" i="34"/>
  <c r="F1905" i="34"/>
  <c r="F1904" i="34"/>
  <c r="F1903" i="34"/>
  <c r="F1902" i="34"/>
  <c r="F1901" i="34"/>
  <c r="F1900" i="34"/>
  <c r="F1899" i="34"/>
  <c r="F1898" i="34"/>
  <c r="F1897" i="34"/>
  <c r="F1896" i="34"/>
  <c r="F1895" i="34"/>
  <c r="F1894" i="34"/>
  <c r="F1893" i="34"/>
  <c r="F1892" i="34"/>
  <c r="F1891" i="34"/>
  <c r="F1890" i="34"/>
  <c r="F1889" i="34"/>
  <c r="F1888" i="34"/>
  <c r="F1887" i="34"/>
  <c r="F1886" i="34"/>
  <c r="F1885" i="34"/>
  <c r="F1884" i="34"/>
  <c r="F1883" i="34"/>
  <c r="F1882" i="34"/>
  <c r="F1881" i="34"/>
  <c r="F1880" i="34"/>
  <c r="F1879" i="34"/>
  <c r="F1878" i="34"/>
  <c r="F1877" i="34"/>
  <c r="F1876" i="34"/>
  <c r="F1875" i="34"/>
  <c r="F1874" i="34"/>
  <c r="F1873" i="34"/>
  <c r="F1872" i="34"/>
  <c r="F1871" i="34"/>
  <c r="F1870" i="34"/>
  <c r="F1869" i="34"/>
  <c r="F1868" i="34"/>
  <c r="F1867" i="34"/>
  <c r="F1866" i="34"/>
  <c r="F1865" i="34"/>
  <c r="F1864" i="34"/>
  <c r="F1863" i="34"/>
  <c r="F1862" i="34"/>
  <c r="F1861" i="34"/>
  <c r="F1860" i="34"/>
  <c r="F1859" i="34"/>
  <c r="F1858" i="34"/>
  <c r="F1857" i="34"/>
  <c r="F1856" i="34"/>
  <c r="F1855" i="34"/>
  <c r="F1854" i="34"/>
  <c r="F1853" i="34"/>
  <c r="F1852" i="34"/>
  <c r="F1851" i="34"/>
  <c r="F1850" i="34"/>
  <c r="F1849" i="34"/>
  <c r="F1848" i="34"/>
  <c r="F1847" i="34"/>
  <c r="F1846" i="34"/>
  <c r="F1845" i="34"/>
  <c r="F1844" i="34"/>
  <c r="F1843" i="34"/>
  <c r="F1842" i="34"/>
  <c r="F1841" i="34"/>
  <c r="F1840" i="34"/>
  <c r="F1839" i="34"/>
  <c r="F1838" i="34"/>
  <c r="F1837" i="34"/>
  <c r="F1836" i="34"/>
  <c r="F1835" i="34"/>
  <c r="F1834" i="34"/>
  <c r="F1833" i="34"/>
  <c r="F1832" i="34"/>
  <c r="F1831" i="34"/>
  <c r="F1830" i="34"/>
  <c r="F1829" i="34"/>
  <c r="F1828" i="34"/>
  <c r="F1827" i="34"/>
  <c r="F1826" i="34"/>
  <c r="F1825" i="34"/>
  <c r="F1824" i="34"/>
  <c r="F1823" i="34"/>
  <c r="F1822" i="34"/>
  <c r="F1821" i="34"/>
  <c r="F1820" i="34"/>
  <c r="F1819" i="34"/>
  <c r="F1818" i="34"/>
  <c r="F1817" i="34"/>
  <c r="F1816" i="34"/>
  <c r="F1815" i="34"/>
  <c r="F1814" i="34"/>
  <c r="F1813" i="34"/>
  <c r="F1812" i="34"/>
  <c r="F1811" i="34"/>
  <c r="F1810" i="34"/>
  <c r="F1809" i="34"/>
  <c r="F1808" i="34"/>
  <c r="F1807" i="34"/>
  <c r="F1806" i="34"/>
  <c r="F1805" i="34"/>
  <c r="F1804" i="34"/>
  <c r="F1803" i="34"/>
  <c r="F1802" i="34"/>
  <c r="F1801" i="34"/>
  <c r="F1800" i="34"/>
  <c r="F1799" i="34"/>
  <c r="F1798" i="34"/>
  <c r="F1797" i="34"/>
  <c r="F1796" i="34"/>
  <c r="F1795" i="34"/>
  <c r="F1794" i="34"/>
  <c r="F1793" i="34"/>
  <c r="F1792" i="34"/>
  <c r="F1791" i="34"/>
  <c r="F1790" i="34"/>
  <c r="F1789" i="34"/>
  <c r="F1788" i="34"/>
  <c r="F1787" i="34"/>
  <c r="F1786" i="34"/>
  <c r="F1785" i="34"/>
  <c r="F1784" i="34"/>
  <c r="F1783" i="34"/>
  <c r="F1782" i="34"/>
  <c r="F1781" i="34"/>
  <c r="F1780" i="34"/>
  <c r="F1779" i="34"/>
  <c r="F1778" i="34"/>
  <c r="F1777" i="34"/>
  <c r="F1776" i="34"/>
  <c r="F1775" i="34"/>
  <c r="F1774" i="34"/>
  <c r="F1773" i="34"/>
  <c r="F1772" i="34"/>
  <c r="F1771" i="34"/>
  <c r="F1770" i="34"/>
  <c r="F1769" i="34"/>
  <c r="F1768" i="34"/>
  <c r="F1767" i="34"/>
  <c r="F1766" i="34"/>
  <c r="F1765" i="34"/>
  <c r="F1764" i="34"/>
  <c r="F1763" i="34"/>
  <c r="F1762" i="34"/>
  <c r="F1761" i="34"/>
  <c r="F1760" i="34"/>
  <c r="F1759" i="34"/>
  <c r="F1758" i="34"/>
  <c r="F1757" i="34"/>
  <c r="F1756" i="34"/>
  <c r="F1755" i="34"/>
  <c r="F1754" i="34"/>
  <c r="F1753" i="34"/>
  <c r="F1752" i="34"/>
  <c r="F1751" i="34"/>
  <c r="F1750" i="34"/>
  <c r="F1749" i="34"/>
  <c r="F1748" i="34"/>
  <c r="F1747" i="34"/>
  <c r="F1746" i="34"/>
  <c r="F1745" i="34"/>
  <c r="F1744" i="34"/>
  <c r="F1743" i="34"/>
  <c r="F1742" i="34"/>
  <c r="F1741" i="34"/>
  <c r="F1740" i="34"/>
  <c r="F1739" i="34"/>
  <c r="F1738" i="34"/>
  <c r="F1737" i="34"/>
  <c r="F1736" i="34"/>
  <c r="F1735" i="34"/>
  <c r="F1734" i="34"/>
  <c r="F1733" i="34"/>
  <c r="F1732" i="34"/>
  <c r="F1731" i="34"/>
  <c r="F1730" i="34"/>
  <c r="F1729" i="34"/>
  <c r="F1728" i="34"/>
  <c r="F1727" i="34"/>
  <c r="F1726" i="34"/>
  <c r="F1725" i="34"/>
  <c r="F1724" i="34"/>
  <c r="F1723" i="34"/>
  <c r="F1722" i="34"/>
  <c r="F1721" i="34"/>
  <c r="F1720" i="34"/>
  <c r="F1719" i="34"/>
  <c r="F1718" i="34"/>
  <c r="F1717" i="34"/>
  <c r="F1716" i="34"/>
  <c r="F1715" i="34"/>
  <c r="F1714" i="34"/>
  <c r="F1713" i="34"/>
  <c r="F1712" i="34"/>
  <c r="F1711" i="34"/>
  <c r="F1710" i="34"/>
  <c r="F1709" i="34"/>
  <c r="F1708" i="34"/>
  <c r="F1707" i="34"/>
  <c r="F1706" i="34"/>
  <c r="F1705" i="34"/>
  <c r="F1704" i="34"/>
  <c r="F1703" i="34"/>
  <c r="F1702" i="34"/>
  <c r="F1701" i="34"/>
  <c r="F1700" i="34"/>
  <c r="F1699" i="34"/>
  <c r="F1698" i="34"/>
  <c r="F1697" i="34"/>
  <c r="F1696" i="34"/>
  <c r="F1695" i="34"/>
  <c r="F1694" i="34"/>
  <c r="F1693" i="34"/>
  <c r="F1692" i="34"/>
  <c r="F1691" i="34"/>
  <c r="F1690" i="34"/>
  <c r="F1689" i="34"/>
  <c r="F1688" i="34"/>
  <c r="F1687" i="34"/>
  <c r="F1686" i="34"/>
  <c r="F1685" i="34"/>
  <c r="F1684" i="34"/>
  <c r="F1683" i="34"/>
  <c r="F1682" i="34"/>
  <c r="F1681" i="34"/>
  <c r="F1680" i="34"/>
  <c r="F1679" i="34"/>
  <c r="F1678" i="34"/>
  <c r="F1677" i="34"/>
  <c r="F1676" i="34"/>
  <c r="F1675" i="34"/>
  <c r="F1674" i="34"/>
  <c r="F1673" i="34"/>
  <c r="F1672" i="34"/>
  <c r="F1671" i="34"/>
  <c r="F1670" i="34"/>
  <c r="F1669" i="34"/>
  <c r="F1668" i="34"/>
  <c r="F1667" i="34"/>
  <c r="F1666" i="34"/>
  <c r="F1665" i="34"/>
  <c r="F1664" i="34"/>
  <c r="F1663" i="34"/>
  <c r="F1662" i="34"/>
  <c r="F1661" i="34"/>
  <c r="F1660" i="34"/>
  <c r="F1659" i="34"/>
  <c r="F1658" i="34"/>
  <c r="F1657" i="34"/>
  <c r="F1656" i="34"/>
  <c r="F1655" i="34"/>
  <c r="F1654" i="34"/>
  <c r="F1653" i="34"/>
  <c r="F1652" i="34"/>
  <c r="F1651" i="34"/>
  <c r="F1650" i="34"/>
  <c r="F1649" i="34"/>
  <c r="F1648" i="34"/>
  <c r="F1647" i="34"/>
  <c r="F1646" i="34"/>
  <c r="F1645" i="34"/>
  <c r="F1644" i="34"/>
  <c r="F1643" i="34"/>
  <c r="F1642" i="34"/>
  <c r="F1641" i="34"/>
  <c r="F1640" i="34"/>
  <c r="F1639" i="34"/>
  <c r="F1638" i="34"/>
  <c r="F1637" i="34"/>
  <c r="F1636" i="34"/>
  <c r="F1635" i="34"/>
  <c r="F1634" i="34"/>
  <c r="F1633" i="34"/>
  <c r="F1632" i="34"/>
  <c r="F1631" i="34"/>
  <c r="F1630" i="34"/>
  <c r="F1629" i="34"/>
  <c r="F1628" i="34"/>
  <c r="F1627" i="34"/>
  <c r="F1626" i="34"/>
  <c r="F1625" i="34"/>
  <c r="F1624" i="34"/>
  <c r="F1623" i="34"/>
  <c r="F1622" i="34"/>
  <c r="F1621" i="34"/>
  <c r="F1620" i="34"/>
  <c r="F1619" i="34"/>
  <c r="F1618" i="34"/>
  <c r="F1617" i="34"/>
  <c r="F1616" i="34"/>
  <c r="F1615" i="34"/>
  <c r="F1614" i="34"/>
  <c r="F1613" i="34"/>
  <c r="F1612" i="34"/>
  <c r="F1611" i="34"/>
  <c r="F1610" i="34"/>
  <c r="F1609" i="34"/>
  <c r="F1608" i="34"/>
  <c r="F1607" i="34"/>
  <c r="F1606" i="34"/>
  <c r="F1605" i="34"/>
  <c r="F1604" i="34"/>
  <c r="F1603" i="34"/>
  <c r="F1602" i="34"/>
  <c r="F1601" i="34"/>
  <c r="F1600" i="34"/>
  <c r="F1599" i="34"/>
  <c r="F1598" i="34"/>
  <c r="F1597" i="34"/>
  <c r="F1596" i="34"/>
  <c r="F1595" i="34"/>
  <c r="F1594" i="34"/>
  <c r="F1593" i="34"/>
  <c r="F1592" i="34"/>
  <c r="F1591" i="34"/>
  <c r="F1590" i="34"/>
  <c r="F1589" i="34"/>
  <c r="F1588" i="34"/>
  <c r="F1587" i="34"/>
  <c r="F1586" i="34"/>
  <c r="F1585" i="34"/>
  <c r="F1584" i="34"/>
  <c r="F1583" i="34"/>
  <c r="F1582" i="34"/>
  <c r="F1581" i="34"/>
  <c r="F1580" i="34"/>
  <c r="F1579" i="34"/>
  <c r="F1578" i="34"/>
  <c r="F1577" i="34"/>
  <c r="F1576" i="34"/>
  <c r="F1575" i="34"/>
  <c r="F1574" i="34"/>
  <c r="F1573" i="34"/>
  <c r="F1572" i="34"/>
  <c r="F1571" i="34"/>
  <c r="F1570" i="34"/>
  <c r="F1569" i="34"/>
  <c r="F1568" i="34"/>
  <c r="F1567" i="34"/>
  <c r="F1566" i="34"/>
  <c r="F1565" i="34"/>
  <c r="F1564" i="34"/>
  <c r="F1563" i="34"/>
  <c r="F1562" i="34"/>
  <c r="F1561" i="34"/>
  <c r="F1560" i="34"/>
  <c r="F1559" i="34"/>
  <c r="F1558" i="34"/>
  <c r="F1557" i="34"/>
  <c r="F1556" i="34"/>
  <c r="F1555" i="34"/>
  <c r="F1554" i="34"/>
  <c r="F1553" i="34"/>
  <c r="F1552" i="34"/>
  <c r="F1551" i="34"/>
  <c r="F1550" i="34"/>
  <c r="F1549" i="34"/>
  <c r="F1548" i="34"/>
  <c r="F1547" i="34"/>
  <c r="F1546" i="34"/>
  <c r="F1545" i="34"/>
  <c r="F1544" i="34"/>
  <c r="F1543" i="34"/>
  <c r="F1542" i="34"/>
  <c r="F1541" i="34"/>
  <c r="F1540" i="34"/>
  <c r="F1539" i="34"/>
  <c r="F1538" i="34"/>
  <c r="F1537" i="34"/>
  <c r="F1536" i="34"/>
  <c r="F1535" i="34"/>
  <c r="F1534" i="34"/>
  <c r="F1533" i="34"/>
  <c r="F1532" i="34"/>
  <c r="F1531" i="34"/>
  <c r="F1530" i="34"/>
  <c r="F1529" i="34"/>
  <c r="F1528" i="34"/>
  <c r="F1527" i="34"/>
  <c r="F1526" i="34"/>
  <c r="F1525" i="34"/>
  <c r="F1524" i="34"/>
  <c r="F1523" i="34"/>
  <c r="F1522" i="34"/>
  <c r="F1521" i="34"/>
  <c r="F1520" i="34"/>
  <c r="F1519" i="34"/>
  <c r="F1518" i="34"/>
  <c r="F1517" i="34"/>
  <c r="F1516" i="34"/>
  <c r="F1515" i="34"/>
  <c r="F1514" i="34"/>
  <c r="F1513" i="34"/>
  <c r="F1512" i="34"/>
  <c r="F1511" i="34"/>
  <c r="F1510" i="34"/>
  <c r="F1509" i="34"/>
  <c r="F1508" i="34"/>
  <c r="F1507" i="34"/>
  <c r="F1506" i="34"/>
  <c r="F1505" i="34"/>
  <c r="F1504" i="34"/>
  <c r="F1503" i="34"/>
  <c r="F1502" i="34"/>
  <c r="F1501" i="34"/>
  <c r="F1500" i="34"/>
  <c r="F1499" i="34"/>
  <c r="F1498" i="34"/>
  <c r="F1497" i="34"/>
  <c r="F1496" i="34"/>
  <c r="F1495" i="34"/>
  <c r="F1494" i="34"/>
  <c r="F1493" i="34"/>
  <c r="F1492" i="34"/>
  <c r="F1491" i="34"/>
  <c r="F1490" i="34"/>
  <c r="F1489" i="34"/>
  <c r="F1488" i="34"/>
  <c r="F1487" i="34"/>
  <c r="F1486" i="34"/>
  <c r="F1485" i="34"/>
  <c r="F1484" i="34"/>
  <c r="F1483" i="34"/>
  <c r="F1482" i="34"/>
  <c r="F1481" i="34"/>
  <c r="F1480" i="34"/>
  <c r="F1479" i="34"/>
  <c r="F1478" i="34"/>
  <c r="F1477" i="34"/>
  <c r="F1476" i="34"/>
  <c r="F1475" i="34"/>
  <c r="F1474" i="34"/>
  <c r="F1473" i="34"/>
  <c r="F1472" i="34"/>
  <c r="F1471" i="34"/>
  <c r="F1470" i="34"/>
  <c r="F1469" i="34"/>
  <c r="F1468" i="34"/>
  <c r="F1467" i="34"/>
  <c r="F1466" i="34"/>
  <c r="F1465" i="34"/>
  <c r="F1464" i="34"/>
  <c r="F1463" i="34"/>
  <c r="F1462" i="34"/>
  <c r="F1461" i="34"/>
  <c r="F1460" i="34"/>
  <c r="F1459" i="34"/>
  <c r="F1458" i="34"/>
  <c r="F1457" i="34"/>
  <c r="F1456" i="34"/>
  <c r="F1455" i="34"/>
  <c r="F1454" i="34"/>
  <c r="F1453" i="34"/>
  <c r="F1452" i="34"/>
  <c r="F1451" i="34"/>
  <c r="F1450" i="34"/>
  <c r="F1449" i="34"/>
  <c r="F1448" i="34"/>
  <c r="F1447" i="34"/>
  <c r="F1446" i="34"/>
  <c r="F1445" i="34"/>
  <c r="F1444" i="34"/>
  <c r="F1443" i="34"/>
  <c r="F1442" i="34"/>
  <c r="F1441" i="34"/>
  <c r="F1440" i="34"/>
  <c r="F1439" i="34"/>
  <c r="F1438" i="34"/>
  <c r="F1437" i="34"/>
  <c r="F1436" i="34"/>
  <c r="F1435" i="34"/>
  <c r="F1434" i="34"/>
  <c r="F1433" i="34"/>
  <c r="F1432" i="34"/>
  <c r="F1431" i="34"/>
  <c r="F1430" i="34"/>
  <c r="F1429" i="34"/>
  <c r="F1428" i="34"/>
  <c r="F1427" i="34"/>
  <c r="F1426" i="34"/>
  <c r="F1425" i="34"/>
  <c r="F1424" i="34"/>
  <c r="F1423" i="34"/>
  <c r="F1422" i="34"/>
  <c r="F1421" i="34"/>
  <c r="F1420" i="34"/>
  <c r="F1419" i="34"/>
  <c r="F1418" i="34"/>
  <c r="F1417" i="34"/>
  <c r="F1416" i="34"/>
  <c r="F1415" i="34"/>
  <c r="F1414" i="34"/>
  <c r="F1413" i="34"/>
  <c r="F1412" i="34"/>
  <c r="F1411" i="34"/>
  <c r="F1410" i="34"/>
  <c r="F1409" i="34"/>
  <c r="F1408" i="34"/>
  <c r="F1407" i="34"/>
  <c r="F1406" i="34"/>
  <c r="F1405" i="34"/>
  <c r="F1404" i="34"/>
  <c r="F1403" i="34"/>
  <c r="F1402" i="34"/>
  <c r="F1401" i="34"/>
  <c r="F1400" i="34"/>
  <c r="F1399" i="34"/>
  <c r="F1398" i="34"/>
  <c r="F1397" i="34"/>
  <c r="F1396" i="34"/>
  <c r="F1395" i="34"/>
  <c r="F1394" i="34"/>
  <c r="F1393" i="34"/>
  <c r="F1392" i="34"/>
  <c r="F1391" i="34"/>
  <c r="F1390" i="34"/>
  <c r="F1389" i="34"/>
  <c r="F1388" i="34"/>
  <c r="F1387" i="34"/>
  <c r="F1386" i="34"/>
  <c r="F1385" i="34"/>
  <c r="F1384" i="34"/>
  <c r="F1383" i="34"/>
  <c r="F1382" i="34"/>
  <c r="F1381" i="34"/>
  <c r="F1380" i="34"/>
  <c r="F1379" i="34"/>
  <c r="F1378" i="34"/>
  <c r="F1377" i="34"/>
  <c r="F1376" i="34"/>
  <c r="F1375" i="34"/>
  <c r="F1374" i="34"/>
  <c r="F1373" i="34"/>
  <c r="F1372" i="34"/>
  <c r="F1371" i="34"/>
  <c r="F1370" i="34"/>
  <c r="F1369" i="34"/>
  <c r="F1368" i="34"/>
  <c r="F1367" i="34"/>
  <c r="F1366" i="34"/>
  <c r="F1365" i="34"/>
  <c r="F1364" i="34"/>
  <c r="F1363" i="34"/>
  <c r="F1362" i="34"/>
  <c r="F1361" i="34"/>
  <c r="F1360" i="34"/>
  <c r="F1359" i="34"/>
  <c r="F1358" i="34"/>
  <c r="F1357" i="34"/>
  <c r="F1356" i="34"/>
  <c r="F1355" i="34"/>
  <c r="F1354" i="34"/>
  <c r="F1353" i="34"/>
  <c r="F1352" i="34"/>
  <c r="F1351" i="34"/>
  <c r="F1350" i="34"/>
  <c r="F1349" i="34"/>
  <c r="F1348" i="34"/>
  <c r="F1347" i="34"/>
  <c r="F1346" i="34"/>
  <c r="F1345" i="34"/>
  <c r="F1344" i="34"/>
  <c r="F1343" i="34"/>
  <c r="F1342" i="34"/>
  <c r="F1341" i="34"/>
  <c r="F1340" i="34"/>
  <c r="F1339" i="34"/>
  <c r="F1338" i="34"/>
  <c r="F1337" i="34"/>
  <c r="F1336" i="34"/>
  <c r="F1335" i="34"/>
  <c r="F1334" i="34"/>
  <c r="F1333" i="34"/>
  <c r="F1332" i="34"/>
  <c r="F1331" i="34"/>
  <c r="F1330" i="34"/>
  <c r="F1329" i="34"/>
  <c r="F1328" i="34"/>
  <c r="F1327" i="34"/>
  <c r="F1326" i="34"/>
  <c r="F1325" i="34"/>
  <c r="F1324" i="34"/>
  <c r="F1323" i="34"/>
  <c r="F1322" i="34"/>
  <c r="F1321" i="34"/>
  <c r="F1320" i="34"/>
  <c r="F1319" i="34"/>
  <c r="F1318" i="34"/>
  <c r="F1317" i="34"/>
  <c r="F1316" i="34"/>
  <c r="F1315" i="34"/>
  <c r="F1314" i="34"/>
  <c r="F1313" i="34"/>
  <c r="F1312" i="34"/>
  <c r="F1311" i="34"/>
  <c r="F1310" i="34"/>
  <c r="F1309" i="34"/>
  <c r="F1308" i="34"/>
  <c r="F1307" i="34"/>
  <c r="F1306" i="34"/>
  <c r="F1305" i="34"/>
  <c r="F1304" i="34"/>
  <c r="F1303" i="34"/>
  <c r="F1302" i="34"/>
  <c r="F1301" i="34"/>
  <c r="F1300" i="34"/>
  <c r="F1299" i="34"/>
  <c r="F1298" i="34"/>
  <c r="F1297" i="34"/>
  <c r="F1296" i="34"/>
  <c r="F1295" i="34"/>
  <c r="F1294" i="34"/>
  <c r="F1293" i="34"/>
  <c r="F1292" i="34"/>
  <c r="F1291" i="34"/>
  <c r="F1290" i="34"/>
  <c r="F1289" i="34"/>
  <c r="F1288" i="34"/>
  <c r="F1287" i="34"/>
  <c r="F1286" i="34"/>
  <c r="F1285" i="34"/>
  <c r="F1284" i="34"/>
  <c r="F1283" i="34"/>
  <c r="F1282" i="34"/>
  <c r="F1281" i="34"/>
  <c r="F1280" i="34"/>
  <c r="F1279" i="34"/>
  <c r="F1278" i="34"/>
  <c r="F1277" i="34"/>
  <c r="F1276" i="34"/>
  <c r="F1275" i="34"/>
  <c r="F1274" i="34"/>
  <c r="F1273" i="34"/>
  <c r="F1272" i="34"/>
  <c r="F1271" i="34"/>
  <c r="F1270" i="34"/>
  <c r="F1269" i="34"/>
  <c r="F1268" i="34"/>
  <c r="F1267" i="34"/>
  <c r="F1266" i="34"/>
  <c r="F1265" i="34"/>
  <c r="F1264" i="34"/>
  <c r="F1263" i="34"/>
  <c r="F1262" i="34"/>
  <c r="F1261" i="34"/>
  <c r="F1260" i="34"/>
  <c r="F1259" i="34"/>
  <c r="F1258" i="34"/>
  <c r="F1257" i="34"/>
  <c r="F1256" i="34"/>
  <c r="F1255" i="34"/>
  <c r="F1254" i="34"/>
  <c r="F1253" i="34"/>
  <c r="F1252" i="34"/>
  <c r="F1251" i="34"/>
  <c r="F1250" i="34"/>
  <c r="F1249" i="34"/>
  <c r="F1248" i="34"/>
  <c r="F1247" i="34"/>
  <c r="F1246" i="34"/>
  <c r="F1245" i="34"/>
  <c r="F1244" i="34"/>
  <c r="F1243" i="34"/>
  <c r="F1242" i="34"/>
  <c r="F1241" i="34"/>
  <c r="F1240" i="34"/>
  <c r="F1239" i="34"/>
  <c r="F1238" i="34"/>
  <c r="F1237" i="34"/>
  <c r="F1236" i="34"/>
  <c r="F1235" i="34"/>
  <c r="F1234" i="34"/>
  <c r="F1233" i="34"/>
  <c r="F1232" i="34"/>
  <c r="F1231" i="34"/>
  <c r="F1230" i="34"/>
  <c r="F1229" i="34"/>
  <c r="F1228" i="34"/>
  <c r="F1227" i="34"/>
  <c r="F1226" i="34"/>
  <c r="F1225" i="34"/>
  <c r="F1224" i="34"/>
  <c r="F1223" i="34"/>
  <c r="F1222" i="34"/>
  <c r="F1221" i="34"/>
  <c r="F1220" i="34"/>
  <c r="F1219" i="34"/>
  <c r="F1218" i="34"/>
  <c r="F1217" i="34"/>
  <c r="F1216" i="34"/>
  <c r="F1215" i="34"/>
  <c r="F1214" i="34"/>
  <c r="F1213" i="34"/>
  <c r="F1212" i="34"/>
  <c r="F1211" i="34"/>
  <c r="F1210" i="34"/>
  <c r="F1209" i="34"/>
  <c r="F1208" i="34"/>
  <c r="F1207" i="34"/>
  <c r="F1206" i="34"/>
  <c r="F1205" i="34"/>
  <c r="F1204" i="34"/>
  <c r="F1203" i="34"/>
  <c r="F1202" i="34"/>
  <c r="F1201" i="34"/>
  <c r="F1200" i="34"/>
  <c r="F1199" i="34"/>
  <c r="F1198" i="34"/>
  <c r="F1197" i="34"/>
  <c r="F1196" i="34"/>
  <c r="F1195" i="34"/>
  <c r="F1194" i="34"/>
  <c r="F1193" i="34"/>
  <c r="F1192" i="34"/>
  <c r="F1191" i="34"/>
  <c r="F1190" i="34"/>
  <c r="F1189" i="34"/>
  <c r="F1188" i="34"/>
  <c r="F1187" i="34"/>
  <c r="F1186" i="34"/>
  <c r="F1185" i="34"/>
  <c r="F1184" i="34"/>
  <c r="F1183" i="34"/>
  <c r="F1182" i="34"/>
  <c r="F1181" i="34"/>
  <c r="F1180" i="34"/>
  <c r="F1179" i="34"/>
  <c r="F1178" i="34"/>
  <c r="F1177" i="34"/>
  <c r="F1176" i="34"/>
  <c r="F1175" i="34"/>
  <c r="F1174" i="34"/>
  <c r="F1173" i="34"/>
  <c r="F1172" i="34"/>
  <c r="F1171" i="34"/>
  <c r="F1170" i="34"/>
  <c r="F1169" i="34"/>
  <c r="F1168" i="34"/>
  <c r="F1167" i="34"/>
  <c r="F1166" i="34"/>
  <c r="F1165" i="34"/>
  <c r="F1164" i="34"/>
  <c r="F1163" i="34"/>
  <c r="F1162" i="34"/>
  <c r="F1161" i="34"/>
  <c r="F1160" i="34"/>
  <c r="F1159" i="34"/>
  <c r="F1158" i="34"/>
  <c r="F1157" i="34"/>
  <c r="F1156" i="34"/>
  <c r="F1155" i="34"/>
  <c r="F1154" i="34"/>
  <c r="F1153" i="34"/>
  <c r="F1152" i="34"/>
  <c r="F1151" i="34"/>
  <c r="F1150" i="34"/>
  <c r="F1149" i="34"/>
  <c r="F1148" i="34"/>
  <c r="F1147" i="34"/>
  <c r="F1146" i="34"/>
  <c r="F1145" i="34"/>
  <c r="F1144" i="34"/>
  <c r="F1143" i="34"/>
  <c r="F1142" i="34"/>
  <c r="F1141" i="34"/>
  <c r="F1140" i="34"/>
  <c r="F1139" i="34"/>
  <c r="F1138" i="34"/>
  <c r="F1137" i="34"/>
  <c r="F1136" i="34"/>
  <c r="F1135" i="34"/>
  <c r="F1134" i="34"/>
  <c r="F1133" i="34"/>
  <c r="F1132" i="34"/>
  <c r="F1131" i="34"/>
  <c r="F1130" i="34"/>
  <c r="F1129" i="34"/>
  <c r="F1128" i="34"/>
  <c r="F1127" i="34"/>
  <c r="F1126" i="34"/>
  <c r="F1125" i="34"/>
  <c r="F1124" i="34"/>
  <c r="F1123" i="34"/>
  <c r="F1122" i="34"/>
  <c r="F1121" i="34"/>
  <c r="F1120" i="34"/>
  <c r="F1119" i="34"/>
  <c r="F1118" i="34"/>
  <c r="F1117" i="34"/>
  <c r="F1116" i="34"/>
  <c r="F1115" i="34"/>
  <c r="F1114" i="34"/>
  <c r="F1113" i="34"/>
  <c r="F1112" i="34"/>
  <c r="F1111" i="34"/>
  <c r="F1110" i="34"/>
  <c r="F1109" i="34"/>
  <c r="F1108" i="34"/>
  <c r="F1107" i="34"/>
  <c r="F1106" i="34"/>
  <c r="F1105" i="34"/>
  <c r="F1104" i="34"/>
  <c r="F1103" i="34"/>
  <c r="F1102" i="34"/>
  <c r="F1101" i="34"/>
  <c r="F1100" i="34"/>
  <c r="F1099" i="34"/>
  <c r="F1098" i="34"/>
  <c r="F1097" i="34"/>
  <c r="F1096" i="34"/>
  <c r="F1095" i="34"/>
  <c r="F1094" i="34"/>
  <c r="F1093" i="34"/>
  <c r="F1092" i="34"/>
  <c r="F1091" i="34"/>
  <c r="F1090" i="34"/>
  <c r="F1089" i="34"/>
  <c r="F1088" i="34"/>
  <c r="F1087" i="34"/>
  <c r="F1086" i="34"/>
  <c r="F1085" i="34"/>
  <c r="F1084" i="34"/>
  <c r="F1083" i="34"/>
  <c r="F1082" i="34"/>
  <c r="F1081" i="34"/>
  <c r="F1080" i="34"/>
  <c r="F1079" i="34"/>
  <c r="F1078" i="34"/>
  <c r="F1077" i="34"/>
  <c r="F1076" i="34"/>
  <c r="F1075" i="34"/>
  <c r="F1074" i="34"/>
  <c r="F1073" i="34"/>
  <c r="F1072" i="34"/>
  <c r="F1071" i="34"/>
  <c r="F1070" i="34"/>
  <c r="F1069" i="34"/>
  <c r="F1068" i="34"/>
  <c r="F1067" i="34"/>
  <c r="F1066" i="34"/>
  <c r="F1065" i="34"/>
  <c r="F1064" i="34"/>
  <c r="F1063" i="34"/>
  <c r="F1062" i="34"/>
  <c r="F1061" i="34"/>
  <c r="F1060" i="34"/>
  <c r="F1059" i="34"/>
  <c r="F1058" i="34"/>
  <c r="F1057" i="34"/>
  <c r="F1056" i="34"/>
  <c r="F1055" i="34"/>
  <c r="F1054" i="34"/>
  <c r="F1053" i="34"/>
  <c r="F1052" i="34"/>
  <c r="F1051" i="34"/>
  <c r="F1050" i="34"/>
  <c r="F1049" i="34"/>
  <c r="F1048" i="34"/>
  <c r="F1047" i="34"/>
  <c r="F1046" i="34"/>
  <c r="F1045" i="34"/>
  <c r="F1044" i="34"/>
  <c r="F1043" i="34"/>
  <c r="F1042" i="34"/>
  <c r="F1041" i="34"/>
  <c r="F1040" i="34"/>
  <c r="F1039" i="34"/>
  <c r="F1038" i="34"/>
  <c r="F1037" i="34"/>
  <c r="F1036" i="34"/>
  <c r="F1035" i="34"/>
  <c r="F1034" i="34"/>
  <c r="F1033" i="34"/>
  <c r="F1032" i="34"/>
  <c r="F1031" i="34"/>
  <c r="F1030" i="34"/>
  <c r="F1029" i="34"/>
  <c r="F1028" i="34"/>
  <c r="F1027" i="34"/>
  <c r="F1026" i="34"/>
  <c r="F1025" i="34"/>
  <c r="F1024" i="34"/>
  <c r="F1023" i="34"/>
  <c r="F1022" i="34"/>
  <c r="F1021" i="34"/>
  <c r="F1020" i="34"/>
  <c r="F1019" i="34"/>
  <c r="F1018" i="34"/>
  <c r="F1017" i="34"/>
  <c r="F1016" i="34"/>
  <c r="F1015" i="34"/>
  <c r="F1014" i="34"/>
  <c r="F1013" i="34"/>
  <c r="F1012" i="34"/>
  <c r="F1011" i="34"/>
  <c r="F1010" i="34"/>
  <c r="F1009" i="34"/>
  <c r="F1008" i="34"/>
  <c r="F1007" i="34"/>
  <c r="F1006" i="34"/>
  <c r="F1005" i="34"/>
  <c r="F1004" i="34"/>
  <c r="F1003" i="34"/>
  <c r="F1002" i="34"/>
  <c r="F1001" i="34"/>
  <c r="F1000" i="34"/>
  <c r="F999" i="34"/>
  <c r="F998" i="34"/>
  <c r="F997" i="34"/>
  <c r="F996" i="34"/>
  <c r="F995" i="34"/>
  <c r="F994" i="34"/>
  <c r="F993" i="34"/>
  <c r="F992" i="34"/>
  <c r="F991" i="34"/>
  <c r="F990" i="34"/>
  <c r="F989" i="34"/>
  <c r="F988" i="34"/>
  <c r="F987" i="34"/>
  <c r="F986" i="34"/>
  <c r="F985" i="34"/>
  <c r="F984" i="34"/>
  <c r="F983" i="34"/>
  <c r="F982" i="34"/>
  <c r="F981" i="34"/>
  <c r="F980" i="34"/>
  <c r="F979" i="34"/>
  <c r="F978" i="34"/>
  <c r="F977" i="34"/>
  <c r="F976" i="34"/>
  <c r="F975" i="34"/>
  <c r="F974" i="34"/>
  <c r="F973" i="34"/>
  <c r="F972" i="34"/>
  <c r="F971" i="34"/>
  <c r="F970" i="34"/>
  <c r="F969" i="34"/>
  <c r="F968" i="34"/>
  <c r="F967" i="34"/>
  <c r="F966" i="34"/>
  <c r="F965" i="34"/>
  <c r="F964" i="34"/>
  <c r="F963" i="34"/>
  <c r="F962" i="34"/>
  <c r="F961" i="34"/>
  <c r="F960" i="34"/>
  <c r="F959" i="34"/>
  <c r="F958" i="34"/>
  <c r="F957" i="34"/>
  <c r="F956" i="34"/>
  <c r="F955" i="34"/>
  <c r="F954" i="34"/>
  <c r="F953" i="34"/>
  <c r="F952" i="34"/>
  <c r="F951" i="34"/>
  <c r="F950" i="34"/>
  <c r="F949" i="34"/>
  <c r="F948" i="34"/>
  <c r="F947" i="34"/>
  <c r="F946" i="34"/>
  <c r="F945" i="34"/>
  <c r="F944" i="34"/>
  <c r="F943" i="34"/>
  <c r="F942" i="34"/>
  <c r="F941" i="34"/>
  <c r="F940" i="34"/>
  <c r="F939" i="34"/>
  <c r="F938" i="34"/>
  <c r="F937" i="34"/>
  <c r="F936" i="34"/>
  <c r="F935" i="34"/>
  <c r="F934" i="34"/>
  <c r="F933" i="34"/>
  <c r="F932" i="34"/>
  <c r="F931" i="34"/>
  <c r="F930" i="34"/>
  <c r="F929" i="34"/>
  <c r="F928" i="34"/>
  <c r="F927" i="34"/>
  <c r="F926" i="34"/>
  <c r="F925" i="34"/>
  <c r="F924" i="34"/>
  <c r="F923" i="34"/>
  <c r="F922" i="34"/>
  <c r="F921" i="34"/>
  <c r="F920" i="34"/>
  <c r="F919" i="34"/>
  <c r="F918" i="34"/>
  <c r="F917" i="34"/>
  <c r="F916" i="34"/>
  <c r="F915" i="34"/>
  <c r="F914" i="34"/>
  <c r="F913" i="34"/>
  <c r="F912" i="34"/>
  <c r="F911" i="34"/>
  <c r="F910" i="34"/>
  <c r="F909" i="34"/>
  <c r="F908" i="34"/>
  <c r="F907" i="34"/>
  <c r="F906" i="34"/>
  <c r="F905" i="34"/>
  <c r="F904" i="34"/>
  <c r="F903" i="34"/>
  <c r="F902" i="34"/>
  <c r="F901" i="34"/>
  <c r="F900" i="34"/>
  <c r="F899" i="34"/>
  <c r="F898" i="34"/>
  <c r="F897" i="34"/>
  <c r="F896" i="34"/>
  <c r="F895" i="34"/>
  <c r="F894" i="34"/>
  <c r="F893" i="34"/>
  <c r="F892" i="34"/>
  <c r="F891" i="34"/>
  <c r="F890" i="34"/>
  <c r="F889" i="34"/>
  <c r="F888" i="34"/>
  <c r="F887" i="34"/>
  <c r="F886" i="34"/>
  <c r="F885" i="34"/>
  <c r="F884" i="34"/>
  <c r="F883" i="34"/>
  <c r="F882" i="34"/>
  <c r="F881" i="34"/>
  <c r="F880" i="34"/>
  <c r="F879" i="34"/>
  <c r="F878" i="34"/>
  <c r="F877" i="34"/>
  <c r="F876" i="34"/>
  <c r="F875" i="34"/>
  <c r="F874" i="34"/>
  <c r="F873" i="34"/>
  <c r="F872" i="34"/>
  <c r="F871" i="34"/>
  <c r="F870" i="34"/>
  <c r="F869" i="34"/>
  <c r="F868" i="34"/>
  <c r="F867" i="34"/>
  <c r="F866" i="34"/>
  <c r="F865" i="34"/>
  <c r="F864" i="34"/>
  <c r="F863" i="34"/>
  <c r="F862" i="34"/>
  <c r="F861" i="34"/>
  <c r="F860" i="34"/>
  <c r="F859" i="34"/>
  <c r="F858" i="34"/>
  <c r="F857" i="34"/>
  <c r="F856" i="34"/>
  <c r="F855" i="34"/>
  <c r="F854" i="34"/>
  <c r="F853" i="34"/>
  <c r="F852" i="34"/>
  <c r="F851" i="34"/>
  <c r="F850" i="34"/>
  <c r="F849" i="34"/>
  <c r="F848" i="34"/>
  <c r="F847" i="34"/>
  <c r="F846" i="34"/>
  <c r="F845" i="34"/>
  <c r="F844" i="34"/>
  <c r="F843" i="34"/>
  <c r="F842" i="34"/>
  <c r="F841" i="34"/>
  <c r="F840" i="34"/>
  <c r="F839" i="34"/>
  <c r="F838" i="34"/>
  <c r="F837" i="34"/>
  <c r="F836" i="34"/>
  <c r="F835" i="34"/>
  <c r="F834" i="34"/>
  <c r="F833" i="34"/>
  <c r="F832" i="34"/>
  <c r="F831" i="34"/>
  <c r="F830" i="34"/>
  <c r="F829" i="34"/>
  <c r="F828" i="34"/>
  <c r="F827" i="34"/>
  <c r="F826" i="34"/>
  <c r="F825" i="34"/>
  <c r="F824" i="34"/>
  <c r="F823" i="34"/>
  <c r="F822" i="34"/>
  <c r="F821" i="34"/>
  <c r="F820" i="34"/>
  <c r="F819" i="34"/>
  <c r="F818" i="34"/>
  <c r="F817" i="34"/>
  <c r="F816" i="34"/>
  <c r="F815" i="34"/>
  <c r="F814" i="34"/>
  <c r="F813" i="34"/>
  <c r="F812" i="34"/>
  <c r="F811" i="34"/>
  <c r="F810" i="34"/>
  <c r="F809" i="34"/>
  <c r="F808" i="34"/>
  <c r="F807" i="34"/>
  <c r="F806" i="34"/>
  <c r="F805" i="34"/>
  <c r="F804" i="34"/>
  <c r="F803" i="34"/>
  <c r="F802" i="34"/>
  <c r="F801" i="34"/>
  <c r="F800" i="34"/>
  <c r="F799" i="34"/>
  <c r="F798" i="34"/>
  <c r="F797" i="34"/>
  <c r="F796" i="34"/>
  <c r="F795" i="34"/>
  <c r="F794" i="34"/>
  <c r="F793" i="34"/>
  <c r="F792" i="34"/>
  <c r="F791" i="34"/>
  <c r="F790" i="34"/>
  <c r="F789" i="34"/>
  <c r="F788" i="34"/>
  <c r="F787" i="34"/>
  <c r="F786" i="34"/>
  <c r="F785" i="34"/>
  <c r="F784" i="34"/>
  <c r="F783" i="34"/>
  <c r="F782" i="34"/>
  <c r="F781" i="34"/>
  <c r="F780" i="34"/>
  <c r="F779" i="34"/>
  <c r="F778" i="34"/>
  <c r="F777" i="34"/>
  <c r="F776" i="34"/>
  <c r="F775" i="34"/>
  <c r="F774" i="34"/>
  <c r="F773" i="34"/>
  <c r="F772" i="34"/>
  <c r="F771" i="34"/>
  <c r="F770" i="34"/>
  <c r="F769" i="34"/>
  <c r="F768" i="34"/>
  <c r="F767" i="34"/>
  <c r="F766" i="34"/>
  <c r="F765" i="34"/>
  <c r="F764" i="34"/>
  <c r="F763" i="34"/>
  <c r="F762" i="34"/>
  <c r="F761" i="34"/>
  <c r="F760" i="34"/>
  <c r="F759" i="34"/>
  <c r="F758" i="34"/>
  <c r="F757" i="34"/>
  <c r="F756" i="34"/>
  <c r="F755" i="34"/>
  <c r="F754" i="34"/>
  <c r="F753" i="34"/>
  <c r="F752" i="34"/>
  <c r="F751" i="34"/>
  <c r="F750" i="34"/>
  <c r="F749" i="34"/>
  <c r="F748" i="34"/>
  <c r="F747" i="34"/>
  <c r="F746" i="34"/>
  <c r="F745" i="34"/>
  <c r="F744" i="34"/>
  <c r="F743" i="34"/>
  <c r="F742" i="34"/>
  <c r="F741" i="34"/>
  <c r="F740" i="34"/>
  <c r="F739" i="34"/>
  <c r="F738" i="34"/>
  <c r="F737" i="34"/>
  <c r="F736" i="34"/>
  <c r="F735" i="34"/>
  <c r="F734" i="34"/>
  <c r="F733" i="34"/>
  <c r="F732" i="34"/>
  <c r="F731" i="34"/>
  <c r="F730" i="34"/>
  <c r="F729" i="34"/>
  <c r="F728" i="34"/>
  <c r="F727" i="34"/>
  <c r="F726" i="34"/>
  <c r="F725" i="34"/>
  <c r="F724" i="34"/>
  <c r="F723" i="34"/>
  <c r="F722" i="34"/>
  <c r="F721" i="34"/>
  <c r="F720" i="34"/>
  <c r="F719" i="34"/>
  <c r="F718" i="34"/>
  <c r="F717" i="34"/>
  <c r="F716" i="34"/>
  <c r="F715" i="34"/>
  <c r="F714" i="34"/>
  <c r="F713" i="34"/>
  <c r="F712" i="34"/>
  <c r="F711" i="34"/>
  <c r="F710" i="34"/>
  <c r="F709" i="34"/>
  <c r="F708" i="34"/>
  <c r="F707" i="34"/>
  <c r="F706" i="34"/>
  <c r="F705" i="34"/>
  <c r="F704" i="34"/>
  <c r="F703" i="34"/>
  <c r="F702" i="34"/>
  <c r="F701" i="34"/>
  <c r="F700" i="34"/>
  <c r="F699" i="34"/>
  <c r="F698" i="34"/>
  <c r="F697" i="34"/>
  <c r="F696" i="34"/>
  <c r="F695" i="34"/>
  <c r="F694" i="34"/>
  <c r="F693" i="34"/>
  <c r="F692" i="34"/>
  <c r="F691" i="34"/>
  <c r="F690" i="34"/>
  <c r="F689" i="34"/>
  <c r="F688" i="34"/>
  <c r="F687" i="34"/>
  <c r="F686" i="34"/>
  <c r="F685" i="34"/>
  <c r="F684" i="34"/>
  <c r="F683" i="34"/>
  <c r="F682" i="34"/>
  <c r="F681" i="34"/>
  <c r="F680" i="34"/>
  <c r="F679" i="34"/>
  <c r="F678" i="34"/>
  <c r="F677" i="34"/>
  <c r="F676" i="34"/>
  <c r="F675" i="34"/>
  <c r="F674" i="34"/>
  <c r="F673" i="34"/>
  <c r="F672" i="34"/>
  <c r="F671" i="34"/>
  <c r="F670" i="34"/>
  <c r="F669" i="34"/>
  <c r="F668" i="34"/>
  <c r="F667" i="34"/>
  <c r="F666" i="34"/>
  <c r="F665" i="34"/>
  <c r="F664" i="34"/>
  <c r="F663" i="34"/>
  <c r="F662" i="34"/>
  <c r="F661" i="34"/>
  <c r="F660" i="34"/>
  <c r="F659" i="34"/>
  <c r="F658" i="34"/>
  <c r="F657" i="34"/>
  <c r="F656" i="34"/>
  <c r="F655" i="34"/>
  <c r="F654" i="34"/>
  <c r="F653" i="34"/>
  <c r="F652" i="34"/>
  <c r="F651" i="34"/>
  <c r="F650" i="34"/>
  <c r="F649" i="34"/>
  <c r="F648" i="34"/>
  <c r="F647" i="34"/>
  <c r="F646" i="34"/>
  <c r="F645" i="34"/>
  <c r="F644" i="34"/>
  <c r="F643" i="34"/>
  <c r="F642" i="34"/>
  <c r="F641" i="34"/>
  <c r="F640" i="34"/>
  <c r="F639" i="34"/>
  <c r="F638" i="34"/>
  <c r="F637" i="34"/>
  <c r="F636" i="34"/>
  <c r="F635" i="34"/>
  <c r="F634" i="34"/>
  <c r="F633" i="34"/>
  <c r="F632" i="34"/>
  <c r="F631" i="34"/>
  <c r="F630" i="34"/>
  <c r="F629" i="34"/>
  <c r="F628" i="34"/>
  <c r="F627" i="34"/>
  <c r="F626" i="34"/>
  <c r="F625" i="34"/>
  <c r="F624" i="34"/>
  <c r="F623" i="34"/>
  <c r="F622" i="34"/>
  <c r="F621" i="34"/>
  <c r="F620" i="34"/>
  <c r="F619" i="34"/>
  <c r="F618" i="34"/>
  <c r="F617" i="34"/>
  <c r="F616" i="34"/>
  <c r="F615" i="34"/>
  <c r="F614" i="34"/>
  <c r="F613" i="34"/>
  <c r="F612" i="34"/>
  <c r="F611" i="34"/>
  <c r="F610" i="34"/>
  <c r="F609" i="34"/>
  <c r="F608" i="34"/>
  <c r="F607" i="34"/>
  <c r="F606" i="34"/>
  <c r="F605" i="34"/>
  <c r="F604" i="34"/>
  <c r="F603" i="34"/>
  <c r="F602" i="34"/>
  <c r="F601" i="34"/>
  <c r="F600" i="34"/>
  <c r="F599" i="34"/>
  <c r="F598" i="34"/>
  <c r="F597" i="34"/>
  <c r="F596" i="34"/>
  <c r="F595" i="34"/>
  <c r="F594" i="34"/>
  <c r="F593" i="34"/>
  <c r="F592" i="34"/>
  <c r="F591" i="34"/>
  <c r="F590" i="34"/>
  <c r="F589" i="34"/>
  <c r="F588" i="34"/>
  <c r="F587" i="34"/>
  <c r="F586" i="34"/>
  <c r="F585" i="34"/>
  <c r="F584" i="34"/>
  <c r="F583" i="34"/>
  <c r="F582" i="34"/>
  <c r="F581" i="34"/>
  <c r="F580" i="34"/>
  <c r="F579" i="34"/>
  <c r="F578" i="34"/>
  <c r="F577" i="34"/>
  <c r="F576" i="34"/>
  <c r="F575" i="34"/>
  <c r="F574" i="34"/>
  <c r="F573" i="34"/>
  <c r="F572" i="34"/>
  <c r="F571" i="34"/>
  <c r="F570" i="34"/>
  <c r="F569" i="34"/>
  <c r="F568" i="34"/>
  <c r="F567" i="34"/>
  <c r="F566" i="34"/>
  <c r="F565" i="34"/>
  <c r="F564" i="34"/>
  <c r="F563" i="34"/>
  <c r="F562" i="34"/>
  <c r="F561" i="34"/>
  <c r="F560" i="34"/>
  <c r="F559" i="34"/>
  <c r="F558" i="34"/>
  <c r="F557" i="34"/>
  <c r="F556" i="34"/>
  <c r="F555" i="34"/>
  <c r="F554" i="34"/>
  <c r="F553" i="34"/>
  <c r="F552" i="34"/>
  <c r="F551" i="34"/>
  <c r="F550" i="34"/>
  <c r="F549" i="34"/>
  <c r="F548" i="34"/>
  <c r="F547" i="34"/>
  <c r="F546" i="34"/>
  <c r="F545" i="34"/>
  <c r="F544" i="34"/>
  <c r="F543" i="34"/>
  <c r="F542" i="34"/>
  <c r="F541" i="34"/>
  <c r="F540" i="34"/>
  <c r="F539" i="34"/>
  <c r="F538" i="34"/>
  <c r="F537" i="34"/>
  <c r="F536" i="34"/>
  <c r="F535" i="34"/>
  <c r="F534" i="34"/>
  <c r="F533" i="34"/>
  <c r="F532" i="34"/>
  <c r="F531" i="34"/>
  <c r="F530" i="34"/>
  <c r="F529" i="34"/>
  <c r="F528" i="34"/>
  <c r="F527" i="34"/>
  <c r="F526" i="34"/>
  <c r="F525" i="34"/>
  <c r="F524" i="34"/>
  <c r="F523" i="34"/>
  <c r="F522" i="34"/>
  <c r="F521" i="34"/>
  <c r="F520" i="34"/>
  <c r="F519" i="34"/>
  <c r="F518" i="34"/>
  <c r="F517" i="34"/>
  <c r="F516" i="34"/>
  <c r="F515" i="34"/>
  <c r="F514" i="34"/>
  <c r="F513" i="34"/>
  <c r="F512" i="34"/>
  <c r="F511" i="34"/>
  <c r="F510" i="34"/>
  <c r="F509" i="34"/>
  <c r="F508" i="34"/>
  <c r="F507" i="34"/>
  <c r="F506" i="34"/>
  <c r="F505" i="34"/>
  <c r="F504" i="34"/>
  <c r="F503" i="34"/>
  <c r="F502" i="34"/>
  <c r="F501" i="34"/>
  <c r="F500" i="34"/>
  <c r="F499" i="34"/>
  <c r="F498" i="34"/>
  <c r="F497" i="34"/>
  <c r="F496" i="34"/>
  <c r="F495" i="34"/>
  <c r="F494" i="34"/>
  <c r="F493" i="34"/>
  <c r="F492" i="34"/>
  <c r="F491" i="34"/>
  <c r="F490" i="34"/>
  <c r="F489" i="34"/>
  <c r="F488" i="34"/>
  <c r="F487" i="34"/>
  <c r="F486" i="34"/>
  <c r="F485" i="34"/>
  <c r="F484" i="34"/>
  <c r="F483" i="34"/>
  <c r="F482" i="34"/>
  <c r="F481" i="34"/>
  <c r="F480" i="34"/>
  <c r="F479" i="34"/>
  <c r="F478" i="34"/>
  <c r="F477" i="34"/>
  <c r="F476" i="34"/>
  <c r="F475" i="34"/>
  <c r="F474" i="34"/>
  <c r="F473" i="34"/>
  <c r="F472" i="34"/>
  <c r="F471" i="34"/>
  <c r="F470" i="34"/>
  <c r="F469" i="34"/>
  <c r="F468" i="34"/>
  <c r="F467" i="34"/>
  <c r="F466" i="34"/>
  <c r="F465" i="34"/>
  <c r="F464" i="34"/>
  <c r="F463" i="34"/>
  <c r="F462" i="34"/>
  <c r="F461" i="34"/>
  <c r="F460" i="34"/>
  <c r="F459" i="34"/>
  <c r="F458" i="34"/>
  <c r="F457" i="34"/>
  <c r="F456" i="34"/>
  <c r="F455" i="34"/>
  <c r="F454" i="34"/>
  <c r="F453" i="34"/>
  <c r="F452" i="34"/>
  <c r="F451" i="34"/>
  <c r="F450" i="34"/>
  <c r="F449" i="34"/>
  <c r="F448" i="34"/>
  <c r="F447" i="34"/>
  <c r="F446" i="34"/>
  <c r="F445" i="34"/>
  <c r="F444" i="34"/>
  <c r="F443" i="34"/>
  <c r="F442" i="34"/>
  <c r="F441" i="34"/>
  <c r="F440" i="34"/>
  <c r="F439" i="34"/>
  <c r="F438" i="34"/>
  <c r="F437" i="34"/>
  <c r="F436" i="34"/>
  <c r="F435" i="34"/>
  <c r="F434" i="34"/>
  <c r="F433" i="34"/>
  <c r="F432" i="34"/>
  <c r="F431" i="34"/>
  <c r="F430" i="34"/>
  <c r="F429" i="34"/>
  <c r="F428" i="34"/>
  <c r="F427" i="34"/>
  <c r="F426" i="34"/>
  <c r="F425" i="34"/>
  <c r="F424" i="34"/>
  <c r="F423" i="34"/>
  <c r="F422" i="34"/>
  <c r="F421" i="34"/>
  <c r="F420" i="34"/>
  <c r="F419" i="34"/>
  <c r="F418" i="34"/>
  <c r="F417" i="34"/>
  <c r="F416" i="34"/>
  <c r="F415" i="34"/>
  <c r="F414" i="34"/>
  <c r="F413" i="34"/>
  <c r="F412" i="34"/>
  <c r="F411" i="34"/>
  <c r="F410" i="34"/>
  <c r="F409" i="34"/>
  <c r="F408" i="34"/>
  <c r="F407" i="34"/>
  <c r="F406" i="34"/>
  <c r="F405" i="34"/>
  <c r="F404" i="34"/>
  <c r="F403" i="34"/>
  <c r="F402" i="34"/>
  <c r="F401" i="34"/>
  <c r="F400" i="34"/>
  <c r="F399" i="34"/>
  <c r="F398" i="34"/>
  <c r="F397" i="34"/>
  <c r="F396" i="34"/>
  <c r="F395" i="34"/>
  <c r="F394" i="34"/>
  <c r="F393" i="34"/>
  <c r="F392" i="34"/>
  <c r="F391" i="34"/>
  <c r="F390" i="34"/>
  <c r="F389" i="34"/>
  <c r="F388" i="34"/>
  <c r="F387" i="34"/>
  <c r="F386" i="34"/>
  <c r="F385" i="34"/>
  <c r="F384" i="34"/>
  <c r="F383" i="34"/>
  <c r="F382" i="34"/>
  <c r="F381" i="34"/>
  <c r="F380" i="34"/>
  <c r="F379" i="34"/>
  <c r="F378" i="34"/>
  <c r="F377" i="34"/>
  <c r="F376" i="34"/>
  <c r="F375" i="34"/>
  <c r="F374" i="34"/>
  <c r="F373" i="34"/>
  <c r="F372" i="34"/>
  <c r="F371" i="34"/>
  <c r="F370" i="34"/>
  <c r="F369" i="34"/>
  <c r="F368" i="34"/>
  <c r="F367" i="34"/>
  <c r="F366" i="34"/>
  <c r="F365" i="34"/>
  <c r="F364" i="34"/>
  <c r="F363" i="34"/>
  <c r="F362" i="34"/>
  <c r="F361" i="34"/>
  <c r="F360" i="34"/>
  <c r="F359" i="34"/>
  <c r="F358" i="34"/>
  <c r="F357" i="34"/>
  <c r="F356" i="34"/>
  <c r="F355" i="34"/>
  <c r="F354" i="34"/>
  <c r="F353" i="34"/>
  <c r="F352" i="34"/>
  <c r="F351" i="34"/>
  <c r="F350" i="34"/>
  <c r="F349" i="34"/>
  <c r="F348" i="34"/>
  <c r="F347" i="34"/>
  <c r="F346" i="34"/>
  <c r="F345" i="34"/>
  <c r="F344" i="34"/>
  <c r="F343" i="34"/>
  <c r="F342" i="34"/>
  <c r="F341" i="34"/>
  <c r="F340" i="34"/>
  <c r="F339" i="34"/>
  <c r="F338" i="34"/>
  <c r="F337" i="34"/>
  <c r="F336" i="34"/>
  <c r="F335" i="34"/>
  <c r="F334" i="34"/>
  <c r="F333" i="34"/>
  <c r="F332" i="34"/>
  <c r="F331" i="34"/>
  <c r="F330" i="34"/>
  <c r="F329" i="34"/>
  <c r="F328" i="34"/>
  <c r="F327" i="34"/>
  <c r="F326" i="34"/>
  <c r="F325" i="34"/>
  <c r="F324" i="34"/>
  <c r="F323" i="34"/>
  <c r="F322" i="34"/>
  <c r="F321" i="34"/>
  <c r="F320" i="34"/>
  <c r="F319" i="34"/>
  <c r="F318" i="34"/>
  <c r="F317" i="34"/>
  <c r="F316" i="34"/>
  <c r="F315" i="34"/>
  <c r="F314" i="34"/>
  <c r="F313" i="34"/>
  <c r="F312" i="34"/>
  <c r="F311" i="34"/>
  <c r="F310" i="34"/>
  <c r="F309" i="34"/>
  <c r="F308" i="34"/>
  <c r="F307" i="34"/>
  <c r="F306" i="34"/>
  <c r="F305" i="34"/>
  <c r="F304" i="34"/>
  <c r="F303" i="34"/>
  <c r="F302" i="34"/>
  <c r="F301" i="34"/>
  <c r="F300" i="34"/>
  <c r="F299" i="34"/>
  <c r="F298" i="34"/>
  <c r="F297" i="34"/>
  <c r="F296" i="34"/>
  <c r="F295" i="34"/>
  <c r="F294" i="34"/>
  <c r="F293" i="34"/>
  <c r="F292" i="34"/>
  <c r="F291" i="34"/>
  <c r="F290" i="34"/>
  <c r="F289" i="34"/>
  <c r="F288" i="34"/>
  <c r="F287" i="34"/>
  <c r="F286" i="34"/>
  <c r="F285" i="34"/>
  <c r="F284" i="34"/>
  <c r="F283" i="34"/>
  <c r="F282" i="34"/>
  <c r="F281" i="34"/>
  <c r="F280" i="34"/>
  <c r="F279" i="34"/>
  <c r="F278" i="34"/>
  <c r="F277" i="34"/>
  <c r="F276" i="34"/>
  <c r="F275" i="34"/>
  <c r="F274" i="34"/>
  <c r="F273" i="34"/>
  <c r="F272" i="34"/>
  <c r="F271" i="34"/>
  <c r="F270" i="34"/>
  <c r="F269" i="34"/>
  <c r="F268" i="34"/>
  <c r="F267" i="34"/>
  <c r="F266" i="34"/>
  <c r="F265" i="34"/>
  <c r="F264" i="34"/>
  <c r="F263" i="34"/>
  <c r="F262" i="34"/>
  <c r="F261" i="34"/>
  <c r="F260" i="34"/>
  <c r="F259" i="34"/>
  <c r="F258" i="34"/>
  <c r="F257" i="34"/>
  <c r="F256" i="34"/>
  <c r="F255" i="34"/>
  <c r="F254" i="34"/>
  <c r="F253" i="34"/>
  <c r="F252" i="34"/>
  <c r="F251" i="34"/>
  <c r="F250" i="34"/>
  <c r="F249" i="34"/>
  <c r="F248" i="34"/>
  <c r="F247" i="34"/>
  <c r="F246" i="34"/>
  <c r="F245" i="34"/>
  <c r="F244" i="34"/>
  <c r="F243" i="34"/>
  <c r="F242" i="34"/>
  <c r="F241" i="34"/>
  <c r="F240" i="34"/>
  <c r="F239" i="34"/>
  <c r="F238" i="34"/>
  <c r="F237" i="34"/>
  <c r="F236" i="34"/>
  <c r="F235" i="34"/>
  <c r="F234" i="34"/>
  <c r="F233" i="34"/>
  <c r="F232" i="34"/>
  <c r="F231" i="34"/>
  <c r="F230" i="34"/>
  <c r="F229" i="34"/>
  <c r="F228" i="34"/>
  <c r="F227" i="34"/>
  <c r="F226" i="34"/>
  <c r="F225" i="34"/>
  <c r="F224" i="34"/>
  <c r="F223" i="34"/>
  <c r="F222" i="34"/>
  <c r="F221" i="34"/>
  <c r="F220" i="34"/>
  <c r="F219" i="34"/>
  <c r="F218" i="34"/>
  <c r="F217" i="34"/>
  <c r="F216" i="34"/>
  <c r="F215" i="34"/>
  <c r="F214" i="34"/>
  <c r="F213" i="34"/>
  <c r="F212" i="34"/>
  <c r="F211" i="34"/>
  <c r="F210" i="34"/>
  <c r="F209" i="34"/>
  <c r="F208" i="34"/>
  <c r="F207" i="34"/>
  <c r="F206" i="34"/>
  <c r="F205" i="34"/>
  <c r="F204" i="34"/>
  <c r="F203" i="34"/>
  <c r="F202" i="34"/>
  <c r="F201" i="34"/>
  <c r="F200" i="34"/>
  <c r="F199" i="34"/>
  <c r="F198" i="34"/>
  <c r="F197" i="34"/>
  <c r="F196" i="34"/>
  <c r="F195" i="34"/>
  <c r="F194" i="34"/>
  <c r="F193" i="34"/>
  <c r="F192" i="34"/>
  <c r="F191" i="34"/>
  <c r="F190" i="34"/>
  <c r="F189" i="34"/>
  <c r="F188" i="34"/>
  <c r="F187" i="34"/>
  <c r="F186" i="34"/>
  <c r="F185" i="34"/>
  <c r="F184" i="34"/>
  <c r="F183" i="34"/>
  <c r="F182" i="34"/>
  <c r="F181" i="34"/>
  <c r="F180" i="34"/>
  <c r="F179" i="34"/>
  <c r="F178" i="34"/>
  <c r="F177" i="34"/>
  <c r="F176" i="34"/>
  <c r="F175" i="34"/>
  <c r="F174" i="34"/>
  <c r="F173" i="34"/>
  <c r="F172" i="34"/>
  <c r="F171" i="34"/>
  <c r="F170" i="34"/>
  <c r="F169" i="34"/>
  <c r="F168" i="34"/>
  <c r="F167" i="34"/>
  <c r="F166" i="34"/>
  <c r="F165" i="34"/>
  <c r="F164" i="34"/>
  <c r="F163" i="34"/>
  <c r="F162" i="34"/>
  <c r="F161" i="34"/>
  <c r="F160" i="34"/>
  <c r="F159" i="34"/>
  <c r="F158" i="34"/>
  <c r="F157" i="34"/>
  <c r="F156" i="34"/>
  <c r="F155" i="34"/>
  <c r="F154" i="34"/>
  <c r="F153" i="34"/>
  <c r="F152" i="34"/>
  <c r="F151" i="34"/>
  <c r="F150" i="34"/>
  <c r="F149" i="34"/>
  <c r="F148" i="34"/>
  <c r="F147" i="34"/>
  <c r="F146" i="34"/>
  <c r="F145" i="34"/>
  <c r="F144" i="34"/>
  <c r="F143" i="34"/>
  <c r="F142" i="34"/>
  <c r="F141" i="34"/>
  <c r="F140" i="34"/>
  <c r="F139" i="34"/>
  <c r="F138" i="34"/>
  <c r="F137" i="34"/>
  <c r="F136" i="34"/>
  <c r="F135" i="34"/>
  <c r="F134" i="34"/>
  <c r="F133" i="34"/>
  <c r="F132" i="34"/>
  <c r="F131" i="34"/>
  <c r="F130" i="34"/>
  <c r="F129" i="34"/>
  <c r="F128" i="34"/>
  <c r="F127" i="34"/>
  <c r="F126" i="34"/>
  <c r="F125" i="34"/>
  <c r="F124" i="34"/>
  <c r="F123" i="34"/>
  <c r="F122" i="34"/>
  <c r="F121" i="34"/>
  <c r="F120" i="34"/>
  <c r="F119" i="34"/>
  <c r="F118" i="34"/>
  <c r="F117" i="34"/>
  <c r="F116" i="34"/>
  <c r="F115" i="34"/>
  <c r="F114" i="34"/>
  <c r="F113" i="34"/>
  <c r="F112" i="34"/>
  <c r="F111" i="34"/>
  <c r="F110" i="34"/>
  <c r="F109" i="34"/>
  <c r="F108" i="34"/>
  <c r="F107" i="34"/>
  <c r="F106" i="34"/>
  <c r="F105" i="34"/>
  <c r="F104" i="34"/>
  <c r="F103" i="34"/>
  <c r="F102" i="34"/>
  <c r="F101" i="34"/>
  <c r="F100" i="34"/>
  <c r="F99" i="34"/>
  <c r="F98" i="34"/>
  <c r="F97" i="34"/>
  <c r="F96" i="34"/>
  <c r="F95" i="34"/>
  <c r="F94" i="34"/>
  <c r="F93" i="34"/>
  <c r="F92" i="34"/>
  <c r="F91" i="34"/>
  <c r="F90" i="34"/>
  <c r="F89" i="34"/>
  <c r="F88" i="34"/>
  <c r="F87" i="34"/>
  <c r="F86" i="34"/>
  <c r="F85" i="34"/>
  <c r="F84" i="34"/>
  <c r="F83" i="34"/>
  <c r="F82" i="34"/>
  <c r="F81" i="34"/>
  <c r="F80" i="34"/>
  <c r="F79" i="34"/>
  <c r="F78" i="34"/>
  <c r="F77" i="34"/>
  <c r="F76" i="34"/>
  <c r="F75" i="34"/>
  <c r="F74" i="34"/>
  <c r="F73" i="34"/>
  <c r="F72" i="34"/>
  <c r="F71" i="34"/>
  <c r="F70" i="34"/>
  <c r="F69" i="34"/>
  <c r="F68" i="34"/>
  <c r="F67" i="34"/>
  <c r="F66" i="34"/>
  <c r="F65" i="34"/>
  <c r="F64" i="34"/>
  <c r="F63" i="34"/>
  <c r="F62" i="34"/>
  <c r="F61" i="34"/>
  <c r="F60" i="34"/>
  <c r="F59" i="34"/>
  <c r="F58" i="34"/>
  <c r="F57" i="34"/>
  <c r="F56" i="34"/>
  <c r="F55" i="34"/>
  <c r="F54" i="34"/>
  <c r="F53" i="34"/>
  <c r="F52" i="34"/>
  <c r="F51" i="34"/>
  <c r="F50" i="34"/>
  <c r="F49" i="34"/>
  <c r="F48" i="34"/>
  <c r="F47" i="34"/>
  <c r="F46" i="34"/>
  <c r="F45" i="34"/>
  <c r="F44" i="34"/>
  <c r="F43" i="34"/>
  <c r="F42" i="34"/>
  <c r="F41" i="34"/>
  <c r="F40" i="34"/>
  <c r="F39" i="34"/>
  <c r="F38" i="34"/>
  <c r="F37" i="34"/>
  <c r="F36" i="34"/>
  <c r="F35" i="34"/>
  <c r="F34" i="34"/>
  <c r="F33" i="34"/>
  <c r="F32" i="34"/>
  <c r="F31" i="34"/>
  <c r="F30" i="34"/>
  <c r="F29" i="34"/>
  <c r="F28" i="34"/>
  <c r="F27" i="34"/>
  <c r="F26" i="34"/>
  <c r="F25" i="34"/>
  <c r="F24" i="34"/>
  <c r="F23" i="34"/>
  <c r="F22" i="34"/>
  <c r="F21" i="34"/>
  <c r="F20" i="34"/>
  <c r="F19" i="34"/>
  <c r="F18" i="34"/>
  <c r="F17" i="34"/>
  <c r="F16" i="34"/>
  <c r="F15" i="34"/>
  <c r="F14" i="34"/>
  <c r="F13" i="34"/>
  <c r="F12" i="34"/>
  <c r="F11" i="34"/>
  <c r="F10" i="34"/>
  <c r="F9" i="34"/>
  <c r="F8" i="34"/>
  <c r="F7" i="34"/>
  <c r="F6" i="34"/>
  <c r="F5" i="34"/>
  <c r="F4" i="34"/>
  <c r="F3" i="34"/>
  <c r="F2" i="34"/>
  <c r="E2" i="33"/>
  <c r="I3" i="33"/>
  <c r="E3" i="33"/>
  <c r="I4" i="33"/>
  <c r="E4" i="33"/>
  <c r="I5" i="33"/>
  <c r="E5" i="33"/>
  <c r="I6" i="33"/>
  <c r="E6" i="33"/>
  <c r="I7" i="33"/>
  <c r="E7" i="33"/>
  <c r="I8" i="33"/>
  <c r="E8" i="33"/>
  <c r="I9" i="33"/>
  <c r="E9" i="33"/>
  <c r="I10" i="33"/>
  <c r="E10" i="33"/>
  <c r="I11" i="33"/>
  <c r="E11" i="33"/>
  <c r="I12" i="33"/>
  <c r="E12" i="33"/>
  <c r="I13" i="33"/>
  <c r="E13" i="33"/>
  <c r="I14" i="33"/>
  <c r="E14" i="33"/>
  <c r="I15" i="33"/>
  <c r="E15" i="33"/>
  <c r="I16" i="33"/>
  <c r="E16" i="33"/>
  <c r="I17" i="33"/>
  <c r="E17" i="33"/>
  <c r="I18" i="33"/>
  <c r="E18" i="33"/>
  <c r="I19" i="33"/>
  <c r="E19" i="33"/>
  <c r="I20" i="33"/>
  <c r="E20" i="33"/>
  <c r="I21" i="33"/>
  <c r="E21" i="33"/>
  <c r="I22" i="33"/>
  <c r="E22" i="33"/>
  <c r="I23" i="33"/>
  <c r="E23" i="33"/>
  <c r="I24" i="33"/>
  <c r="E24" i="33"/>
  <c r="I25" i="33"/>
  <c r="E25" i="33"/>
  <c r="I26" i="33"/>
  <c r="E26" i="33"/>
  <c r="I27" i="33"/>
  <c r="E27" i="33"/>
  <c r="F27" i="33"/>
  <c r="F28" i="33"/>
  <c r="F29" i="33"/>
  <c r="F2" i="33"/>
  <c r="F3" i="33"/>
  <c r="F4" i="33"/>
  <c r="F5" i="33"/>
  <c r="F6" i="33"/>
  <c r="F7" i="33"/>
  <c r="F8" i="33"/>
  <c r="F9" i="33"/>
  <c r="F10" i="33"/>
  <c r="F11" i="33"/>
  <c r="F12" i="33"/>
  <c r="F13" i="33"/>
  <c r="F14" i="33"/>
  <c r="F15" i="33"/>
  <c r="F16" i="33"/>
  <c r="F17" i="33"/>
  <c r="F18" i="33"/>
  <c r="F19" i="33"/>
  <c r="F20" i="33"/>
  <c r="F21" i="33"/>
  <c r="F22" i="33"/>
  <c r="F23" i="33"/>
  <c r="F24" i="33"/>
  <c r="F25" i="33"/>
  <c r="F26" i="33"/>
  <c r="F30" i="33"/>
  <c r="F31" i="33"/>
  <c r="F32" i="33"/>
  <c r="F33" i="33"/>
  <c r="F34" i="33"/>
  <c r="F35" i="33"/>
  <c r="F36" i="33"/>
  <c r="F37" i="33"/>
  <c r="F38" i="33"/>
  <c r="F39" i="33"/>
  <c r="F40" i="33"/>
  <c r="F41" i="33"/>
  <c r="F42" i="33"/>
  <c r="F43" i="33"/>
  <c r="F44" i="33"/>
  <c r="F45" i="33"/>
  <c r="F46" i="33"/>
  <c r="F47" i="33"/>
  <c r="F48" i="33"/>
  <c r="F49" i="33"/>
  <c r="F50" i="33"/>
  <c r="F51" i="33"/>
  <c r="F52" i="33"/>
  <c r="F53" i="33"/>
  <c r="F54" i="33"/>
  <c r="F55" i="33"/>
  <c r="F56" i="33"/>
  <c r="F57" i="33"/>
  <c r="F58" i="33"/>
  <c r="F59" i="33"/>
  <c r="F60" i="33"/>
  <c r="F61" i="33"/>
  <c r="F62" i="33"/>
  <c r="F63" i="33"/>
  <c r="F64" i="33"/>
  <c r="F65" i="33"/>
  <c r="F66" i="33"/>
  <c r="F67" i="33"/>
  <c r="F68" i="33"/>
  <c r="F69" i="33"/>
  <c r="F70" i="33"/>
  <c r="F71" i="33"/>
  <c r="F72" i="33"/>
  <c r="F73" i="33"/>
  <c r="F74" i="33"/>
  <c r="F75" i="33"/>
  <c r="F76" i="33"/>
  <c r="F77" i="33"/>
  <c r="F78" i="33"/>
  <c r="F79" i="33"/>
  <c r="F80" i="33"/>
  <c r="F81" i="33"/>
  <c r="F82" i="33"/>
  <c r="F83" i="33"/>
  <c r="F84" i="33"/>
  <c r="F85" i="33"/>
  <c r="F86" i="33"/>
  <c r="F87" i="33"/>
  <c r="F88" i="33"/>
  <c r="F89" i="33"/>
  <c r="F90" i="33"/>
  <c r="F91" i="33"/>
  <c r="F92" i="33"/>
  <c r="F93" i="33"/>
  <c r="F94" i="33"/>
  <c r="F95" i="33"/>
  <c r="F96" i="33"/>
  <c r="F97" i="33"/>
  <c r="F98" i="33"/>
  <c r="F99" i="33"/>
  <c r="F100" i="33"/>
  <c r="F101" i="33"/>
  <c r="F102" i="33"/>
  <c r="F103" i="33"/>
  <c r="F104" i="33"/>
  <c r="F105" i="33"/>
  <c r="F106" i="33"/>
  <c r="F107" i="33"/>
  <c r="F108" i="33"/>
  <c r="F109" i="33"/>
  <c r="F110" i="33"/>
  <c r="F111" i="33"/>
  <c r="F112" i="33"/>
  <c r="F113" i="33"/>
  <c r="F114" i="33"/>
  <c r="F115" i="33"/>
  <c r="F116" i="33"/>
  <c r="F117" i="33"/>
  <c r="F118" i="33"/>
  <c r="F119" i="33"/>
  <c r="F120" i="33"/>
  <c r="F121" i="33"/>
  <c r="F122" i="33"/>
  <c r="F123" i="33"/>
  <c r="F124" i="33"/>
  <c r="F125" i="33"/>
  <c r="F126" i="33"/>
  <c r="F127" i="33"/>
  <c r="F128" i="33"/>
  <c r="F129" i="33"/>
  <c r="F130" i="33"/>
  <c r="F131" i="33"/>
  <c r="F132" i="33"/>
  <c r="F133" i="33"/>
  <c r="F134" i="33"/>
  <c r="F135" i="33"/>
  <c r="F136" i="33"/>
  <c r="F137" i="33"/>
  <c r="F138" i="33"/>
  <c r="F139" i="33"/>
  <c r="F140" i="33"/>
  <c r="F141" i="33"/>
  <c r="F142" i="33"/>
  <c r="F143" i="33"/>
  <c r="F144" i="33"/>
  <c r="F145" i="33"/>
  <c r="F146" i="33"/>
  <c r="F147" i="33"/>
  <c r="F148" i="33"/>
  <c r="F149" i="33"/>
  <c r="F150" i="33"/>
  <c r="F151" i="33"/>
  <c r="F152" i="33"/>
  <c r="F153" i="33"/>
  <c r="F154" i="33"/>
  <c r="F155" i="33"/>
  <c r="F156" i="33"/>
  <c r="F157" i="33"/>
  <c r="F158" i="33"/>
  <c r="F159" i="33"/>
  <c r="F160" i="33"/>
  <c r="F161" i="33"/>
  <c r="F162" i="33"/>
  <c r="F163" i="33"/>
  <c r="F164" i="33"/>
  <c r="F165" i="33"/>
  <c r="F166" i="33"/>
  <c r="F167" i="33"/>
  <c r="F168" i="33"/>
  <c r="F169" i="33"/>
  <c r="F170" i="33"/>
  <c r="F171" i="33"/>
  <c r="F172" i="33"/>
  <c r="F173" i="33"/>
  <c r="F174" i="33"/>
  <c r="F175" i="33"/>
  <c r="F176" i="33"/>
  <c r="F177" i="33"/>
  <c r="F178" i="33"/>
  <c r="F179" i="33"/>
  <c r="F180" i="33"/>
  <c r="F181" i="33"/>
  <c r="F182" i="33"/>
  <c r="F183" i="33"/>
  <c r="F184" i="33"/>
  <c r="F185" i="33"/>
  <c r="F186" i="33"/>
  <c r="F187" i="33"/>
  <c r="F188" i="33"/>
  <c r="F189" i="33"/>
  <c r="F190" i="33"/>
  <c r="F191" i="33"/>
  <c r="F192" i="33"/>
  <c r="F193" i="33"/>
  <c r="F194" i="33"/>
  <c r="F195" i="33"/>
  <c r="F196" i="33"/>
  <c r="F197" i="33"/>
  <c r="F198" i="33"/>
  <c r="F199" i="33"/>
  <c r="F200" i="33"/>
  <c r="F201" i="33"/>
  <c r="F202" i="33"/>
  <c r="F203" i="33"/>
  <c r="F204" i="33"/>
  <c r="F205" i="33"/>
  <c r="F206" i="33"/>
  <c r="F207" i="33"/>
  <c r="F208" i="33"/>
  <c r="F209" i="33"/>
  <c r="F210" i="33"/>
  <c r="F211" i="33"/>
  <c r="F212" i="33"/>
  <c r="F213" i="33"/>
  <c r="F214" i="33"/>
  <c r="F215" i="33"/>
  <c r="F216" i="33"/>
  <c r="F217" i="33"/>
  <c r="F218" i="33"/>
  <c r="F219" i="33"/>
  <c r="F220" i="33"/>
  <c r="F221" i="33"/>
  <c r="F222" i="33"/>
  <c r="F223" i="33"/>
  <c r="F224" i="33"/>
  <c r="F225" i="33"/>
  <c r="F226" i="33"/>
  <c r="F227" i="33"/>
  <c r="F228" i="33"/>
  <c r="F229" i="33"/>
  <c r="F230" i="33"/>
  <c r="F231" i="33"/>
  <c r="F232" i="33"/>
  <c r="F233" i="33"/>
  <c r="F234" i="33"/>
  <c r="F235" i="33"/>
  <c r="F236" i="33"/>
  <c r="F237" i="33"/>
  <c r="F238" i="33"/>
  <c r="F239" i="33"/>
  <c r="F240" i="33"/>
  <c r="F241" i="33"/>
  <c r="F242" i="33"/>
  <c r="F243" i="33"/>
  <c r="F244" i="33"/>
  <c r="F245" i="33"/>
  <c r="F246" i="33"/>
  <c r="F247" i="33"/>
  <c r="F248" i="33"/>
  <c r="F249" i="33"/>
  <c r="F250" i="33"/>
  <c r="F251" i="33"/>
  <c r="F252" i="33"/>
  <c r="F253" i="33"/>
  <c r="F254" i="33"/>
  <c r="F255" i="33"/>
  <c r="F256" i="33"/>
  <c r="F257" i="33"/>
  <c r="F258" i="33"/>
  <c r="F259" i="33"/>
  <c r="F260" i="33"/>
  <c r="F261" i="33"/>
  <c r="F262" i="33"/>
  <c r="F263" i="33"/>
  <c r="F264" i="33"/>
  <c r="F265" i="33"/>
  <c r="F266" i="33"/>
  <c r="F267" i="33"/>
  <c r="F268" i="33"/>
  <c r="F269" i="33"/>
  <c r="F270" i="33"/>
  <c r="F271" i="33"/>
  <c r="F272" i="33"/>
  <c r="F273" i="33"/>
  <c r="F274" i="33"/>
  <c r="F275" i="33"/>
  <c r="F276" i="33"/>
  <c r="F277" i="33"/>
  <c r="F278" i="33"/>
  <c r="F279" i="33"/>
  <c r="F280" i="33"/>
  <c r="F281" i="33"/>
  <c r="F282" i="33"/>
  <c r="F283" i="33"/>
  <c r="F284" i="33"/>
  <c r="F285" i="33"/>
  <c r="F286" i="33"/>
  <c r="F287" i="33"/>
  <c r="F288" i="33"/>
  <c r="F289" i="33"/>
  <c r="F290" i="33"/>
  <c r="F291" i="33"/>
  <c r="F292" i="33"/>
  <c r="F293" i="33"/>
  <c r="F294" i="33"/>
  <c r="F295" i="33"/>
  <c r="F296" i="33"/>
  <c r="F297" i="33"/>
  <c r="F298" i="33"/>
  <c r="F299" i="33"/>
  <c r="F300" i="33"/>
  <c r="F301" i="33"/>
  <c r="F302" i="33"/>
  <c r="F303" i="33"/>
  <c r="F304" i="33"/>
  <c r="F305" i="33"/>
  <c r="F306" i="33"/>
  <c r="F307" i="33"/>
  <c r="F308" i="33"/>
  <c r="F309" i="33"/>
  <c r="F310" i="33"/>
  <c r="F311" i="33"/>
  <c r="F312" i="33"/>
  <c r="F313" i="33"/>
  <c r="F314" i="33"/>
  <c r="F315" i="33"/>
  <c r="F316" i="33"/>
  <c r="F317" i="33"/>
  <c r="F318" i="33"/>
  <c r="F319" i="33"/>
  <c r="F320" i="33"/>
  <c r="F321" i="33"/>
  <c r="F322" i="33"/>
  <c r="F323" i="33"/>
  <c r="F324" i="33"/>
  <c r="F325" i="33"/>
  <c r="F326" i="33"/>
  <c r="F327" i="33"/>
  <c r="F328" i="33"/>
  <c r="F329" i="33"/>
  <c r="F330" i="33"/>
  <c r="F331" i="33"/>
  <c r="F332" i="33"/>
  <c r="F333" i="33"/>
  <c r="F334" i="33"/>
  <c r="F335" i="33"/>
  <c r="F336" i="33"/>
  <c r="F337" i="33"/>
  <c r="F338" i="33"/>
  <c r="F339" i="33"/>
  <c r="F340" i="33"/>
  <c r="F341" i="33"/>
  <c r="F342" i="33"/>
  <c r="F343" i="33"/>
  <c r="F344" i="33"/>
  <c r="F345" i="33"/>
  <c r="F346" i="33"/>
  <c r="F347" i="33"/>
  <c r="F348" i="33"/>
  <c r="F349" i="33"/>
  <c r="F350" i="33"/>
  <c r="F351" i="33"/>
  <c r="F352" i="33"/>
  <c r="F353" i="33"/>
  <c r="F354" i="33"/>
  <c r="F355" i="33"/>
  <c r="F356" i="33"/>
  <c r="F357" i="33"/>
  <c r="F358" i="33"/>
  <c r="F359" i="33"/>
  <c r="F360" i="33"/>
  <c r="F361" i="33"/>
  <c r="F362" i="33"/>
  <c r="F363" i="33"/>
  <c r="F364" i="33"/>
  <c r="F365" i="33"/>
  <c r="F366" i="33"/>
  <c r="F367" i="33"/>
  <c r="F368" i="33"/>
  <c r="F369" i="33"/>
  <c r="F370" i="33"/>
  <c r="F371" i="33"/>
  <c r="F372" i="33"/>
  <c r="F373" i="33"/>
  <c r="F374" i="33"/>
  <c r="F375" i="33"/>
  <c r="F376" i="33"/>
  <c r="F377" i="33"/>
  <c r="F378" i="33"/>
  <c r="F379" i="33"/>
  <c r="F380" i="33"/>
  <c r="F381" i="33"/>
  <c r="F382" i="33"/>
  <c r="F383" i="33"/>
  <c r="F384" i="33"/>
  <c r="F385" i="33"/>
  <c r="F386" i="33"/>
  <c r="F387" i="33"/>
  <c r="F388" i="33"/>
  <c r="F389" i="33"/>
  <c r="F390" i="33"/>
  <c r="F391" i="33"/>
  <c r="F392" i="33"/>
  <c r="F393" i="33"/>
  <c r="F394" i="33"/>
  <c r="F395" i="33"/>
  <c r="F396" i="33"/>
  <c r="F397" i="33"/>
  <c r="F398" i="33"/>
  <c r="F399" i="33"/>
  <c r="F400" i="33"/>
  <c r="F401" i="33"/>
  <c r="F402" i="33"/>
  <c r="F403" i="33"/>
  <c r="F404" i="33"/>
  <c r="F405" i="33"/>
  <c r="F406" i="33"/>
  <c r="F407" i="33"/>
  <c r="F408" i="33"/>
  <c r="F409" i="33"/>
  <c r="F410" i="33"/>
  <c r="F411" i="33"/>
  <c r="F412" i="33"/>
  <c r="F413" i="33"/>
  <c r="F414" i="33"/>
  <c r="F415" i="33"/>
  <c r="F416" i="33"/>
  <c r="F417" i="33"/>
  <c r="F418" i="33"/>
  <c r="F419" i="33"/>
  <c r="F420" i="33"/>
  <c r="F421" i="33"/>
  <c r="F422" i="33"/>
  <c r="F423" i="33"/>
  <c r="F424" i="33"/>
  <c r="F425" i="33"/>
  <c r="F426" i="33"/>
  <c r="F427" i="33"/>
  <c r="F428" i="33"/>
  <c r="F429" i="33"/>
  <c r="F430" i="33"/>
  <c r="F431" i="33"/>
  <c r="F432" i="33"/>
  <c r="F433" i="33"/>
  <c r="F434" i="33"/>
  <c r="F435" i="33"/>
  <c r="F436" i="33"/>
  <c r="F437" i="33"/>
  <c r="F438" i="33"/>
  <c r="F439" i="33"/>
  <c r="F440" i="33"/>
  <c r="F441" i="33"/>
  <c r="F442" i="33"/>
  <c r="F443" i="33"/>
  <c r="F444" i="33"/>
  <c r="F445" i="33"/>
  <c r="F446" i="33"/>
  <c r="F447" i="33"/>
  <c r="F448" i="33"/>
  <c r="F449" i="33"/>
  <c r="F450" i="33"/>
  <c r="F451" i="33"/>
  <c r="F452" i="33"/>
  <c r="F453" i="33"/>
  <c r="F454" i="33"/>
  <c r="F455" i="33"/>
  <c r="F456" i="33"/>
  <c r="F457" i="33"/>
  <c r="F458" i="33"/>
  <c r="F459" i="33"/>
  <c r="F460" i="33"/>
  <c r="F461" i="33"/>
  <c r="F462" i="33"/>
  <c r="F463" i="33"/>
  <c r="F464" i="33"/>
  <c r="F465" i="33"/>
  <c r="F466" i="33"/>
  <c r="F467" i="33"/>
  <c r="F468" i="33"/>
  <c r="F469" i="33"/>
  <c r="F470" i="33"/>
  <c r="F471" i="33"/>
  <c r="F472" i="33"/>
  <c r="F473" i="33"/>
  <c r="F474" i="33"/>
  <c r="F475" i="33"/>
  <c r="F476" i="33"/>
  <c r="F477" i="33"/>
  <c r="F478" i="33"/>
  <c r="F479" i="33"/>
  <c r="F480" i="33"/>
  <c r="F481" i="33"/>
  <c r="F482" i="33"/>
  <c r="F483" i="33"/>
  <c r="F484" i="33"/>
  <c r="F485" i="33"/>
  <c r="F486" i="33"/>
  <c r="F487" i="33"/>
  <c r="F488" i="33"/>
  <c r="F489" i="33"/>
  <c r="F490" i="33"/>
  <c r="F491" i="33"/>
  <c r="F492" i="33"/>
  <c r="F493" i="33"/>
  <c r="F494" i="33"/>
  <c r="F495" i="33"/>
  <c r="F496" i="33"/>
  <c r="F497" i="33"/>
  <c r="F498" i="33"/>
  <c r="F499" i="33"/>
  <c r="F500" i="33"/>
  <c r="F501" i="33"/>
  <c r="F502" i="33"/>
  <c r="F503" i="33"/>
  <c r="F504" i="33"/>
  <c r="F505" i="33"/>
  <c r="F506" i="33"/>
  <c r="F507" i="33"/>
  <c r="F508" i="33"/>
  <c r="F509" i="33"/>
  <c r="F510" i="33"/>
  <c r="F511" i="33"/>
  <c r="F512" i="33"/>
  <c r="F513" i="33"/>
  <c r="F514" i="33"/>
  <c r="F515" i="33"/>
  <c r="F516" i="33"/>
  <c r="F517" i="33"/>
  <c r="F518" i="33"/>
  <c r="F519" i="33"/>
  <c r="F520" i="33"/>
  <c r="F521" i="33"/>
  <c r="F522" i="33"/>
  <c r="F523" i="33"/>
  <c r="F524" i="33"/>
  <c r="F525" i="33"/>
  <c r="F526" i="33"/>
  <c r="F527" i="33"/>
  <c r="F528" i="33"/>
  <c r="F529" i="33"/>
  <c r="F530" i="33"/>
  <c r="F531" i="33"/>
  <c r="F532" i="33"/>
  <c r="F533" i="33"/>
  <c r="F534" i="33"/>
  <c r="F535" i="33"/>
  <c r="F536" i="33"/>
  <c r="F537" i="33"/>
  <c r="F538" i="33"/>
  <c r="F539" i="33"/>
  <c r="F540" i="33"/>
  <c r="F541" i="33"/>
  <c r="F542" i="33"/>
  <c r="F543" i="33"/>
  <c r="F544" i="33"/>
  <c r="F545" i="33"/>
  <c r="F546" i="33"/>
  <c r="F547" i="33"/>
  <c r="F548" i="33"/>
  <c r="F549" i="33"/>
  <c r="F550" i="33"/>
  <c r="F551" i="33"/>
  <c r="F552" i="33"/>
  <c r="F553" i="33"/>
  <c r="F554" i="33"/>
  <c r="F555" i="33"/>
  <c r="F556" i="33"/>
  <c r="F557" i="33"/>
  <c r="F558" i="33"/>
  <c r="F559" i="33"/>
  <c r="F560" i="33"/>
  <c r="F561" i="33"/>
  <c r="F562" i="33"/>
  <c r="F563" i="33"/>
  <c r="F564" i="33"/>
  <c r="F565" i="33"/>
  <c r="F566" i="33"/>
  <c r="F567" i="33"/>
  <c r="F568" i="33"/>
  <c r="F569" i="33"/>
  <c r="F570" i="33"/>
  <c r="F571" i="33"/>
  <c r="F572" i="33"/>
  <c r="F573" i="33"/>
  <c r="F574" i="33"/>
  <c r="F575" i="33"/>
  <c r="F576" i="33"/>
  <c r="F577" i="33"/>
  <c r="F578" i="33"/>
  <c r="F579" i="33"/>
  <c r="F580" i="33"/>
  <c r="F581" i="33"/>
  <c r="F582" i="33"/>
  <c r="F583" i="33"/>
  <c r="F584" i="33"/>
  <c r="F585" i="33"/>
  <c r="F586" i="33"/>
  <c r="F587" i="33"/>
  <c r="F588" i="33"/>
  <c r="F589" i="33"/>
  <c r="F590" i="33"/>
  <c r="F591" i="33"/>
  <c r="F592" i="33"/>
  <c r="F593" i="33"/>
  <c r="F594" i="33"/>
  <c r="F595" i="33"/>
  <c r="F596" i="33"/>
  <c r="F597" i="33"/>
  <c r="F598" i="33"/>
  <c r="F599" i="33"/>
  <c r="F600" i="33"/>
  <c r="F601" i="33"/>
  <c r="F602" i="33"/>
  <c r="F603" i="33"/>
  <c r="F604" i="33"/>
  <c r="F605" i="33"/>
  <c r="F606" i="33"/>
  <c r="F607" i="33"/>
  <c r="F608" i="33"/>
  <c r="F609" i="33"/>
  <c r="F610" i="33"/>
  <c r="F611" i="33"/>
  <c r="F612" i="33"/>
  <c r="F613" i="33"/>
  <c r="F614" i="33"/>
  <c r="F615" i="33"/>
  <c r="F616" i="33"/>
  <c r="F617" i="33"/>
  <c r="F618" i="33"/>
  <c r="F619" i="33"/>
  <c r="F620" i="33"/>
  <c r="F621" i="33"/>
  <c r="F622" i="33"/>
  <c r="F623" i="33"/>
  <c r="F624" i="33"/>
  <c r="F625" i="33"/>
  <c r="F626" i="33"/>
  <c r="F627" i="33"/>
  <c r="F628" i="33"/>
  <c r="F629" i="33"/>
  <c r="F630" i="33"/>
  <c r="F631" i="33"/>
  <c r="F632" i="33"/>
  <c r="F633" i="33"/>
  <c r="F634" i="33"/>
  <c r="F635" i="33"/>
  <c r="F636" i="33"/>
  <c r="F637" i="33"/>
  <c r="F638" i="33"/>
  <c r="F639" i="33"/>
  <c r="F640" i="33"/>
  <c r="F641" i="33"/>
  <c r="F642" i="33"/>
  <c r="F643" i="33"/>
  <c r="F644" i="33"/>
  <c r="F645" i="33"/>
  <c r="F646" i="33"/>
  <c r="F647" i="33"/>
  <c r="F648" i="33"/>
  <c r="F649" i="33"/>
  <c r="F650" i="33"/>
  <c r="F651" i="33"/>
  <c r="F652" i="33"/>
  <c r="F653" i="33"/>
  <c r="F654" i="33"/>
  <c r="F655" i="33"/>
  <c r="F656" i="33"/>
  <c r="F657" i="33"/>
  <c r="F658" i="33"/>
  <c r="F659" i="33"/>
  <c r="F660" i="33"/>
  <c r="F661" i="33"/>
  <c r="F662" i="33"/>
  <c r="F663" i="33"/>
  <c r="F664" i="33"/>
  <c r="F665" i="33"/>
  <c r="F666" i="33"/>
  <c r="F667" i="33"/>
  <c r="F668" i="33"/>
  <c r="F669" i="33"/>
  <c r="F670" i="33"/>
  <c r="F671" i="33"/>
  <c r="F672" i="33"/>
  <c r="F673" i="33"/>
  <c r="F674" i="33"/>
  <c r="F675" i="33"/>
  <c r="F676" i="33"/>
  <c r="F677" i="33"/>
  <c r="F678" i="33"/>
  <c r="F679" i="33"/>
  <c r="F680" i="33"/>
  <c r="F681" i="33"/>
  <c r="F682" i="33"/>
  <c r="F683" i="33"/>
  <c r="F684" i="33"/>
  <c r="F685" i="33"/>
  <c r="F686" i="33"/>
  <c r="F687" i="33"/>
  <c r="F688" i="33"/>
  <c r="F689" i="33"/>
  <c r="F690" i="33"/>
  <c r="F691" i="33"/>
  <c r="F692" i="33"/>
  <c r="F693" i="33"/>
  <c r="F694" i="33"/>
  <c r="F695" i="33"/>
  <c r="F696" i="33"/>
  <c r="F697" i="33"/>
  <c r="F698" i="33"/>
  <c r="F699" i="33"/>
  <c r="F700" i="33"/>
  <c r="F701" i="33"/>
  <c r="F702" i="33"/>
  <c r="F703" i="33"/>
  <c r="F704" i="33"/>
  <c r="F705" i="33"/>
  <c r="F706" i="33"/>
  <c r="F707" i="33"/>
  <c r="F708" i="33"/>
  <c r="F709" i="33"/>
  <c r="F710" i="33"/>
  <c r="F711" i="33"/>
  <c r="F712" i="33"/>
  <c r="F713" i="33"/>
  <c r="F714" i="33"/>
  <c r="F715" i="33"/>
  <c r="F716" i="33"/>
  <c r="F717" i="33"/>
  <c r="F718" i="33"/>
  <c r="F719" i="33"/>
  <c r="F720" i="33"/>
  <c r="F721" i="33"/>
  <c r="F722" i="33"/>
  <c r="F723" i="33"/>
  <c r="F724" i="33"/>
  <c r="F725" i="33"/>
  <c r="F726" i="33"/>
  <c r="F727" i="33"/>
  <c r="F728" i="33"/>
  <c r="F729" i="33"/>
  <c r="F730" i="33"/>
  <c r="F731" i="33"/>
  <c r="F732" i="33"/>
  <c r="F733" i="33"/>
  <c r="F734" i="33"/>
  <c r="F735" i="33"/>
  <c r="F736" i="33"/>
  <c r="F737" i="33"/>
  <c r="F738" i="33"/>
  <c r="F739" i="33"/>
  <c r="F740" i="33"/>
  <c r="F741" i="33"/>
  <c r="F742" i="33"/>
  <c r="F743" i="33"/>
  <c r="F744" i="33"/>
  <c r="F745" i="33"/>
  <c r="F746" i="33"/>
  <c r="F747" i="33"/>
  <c r="F748" i="33"/>
  <c r="F749" i="33"/>
  <c r="F750" i="33"/>
  <c r="F751" i="33"/>
  <c r="F752" i="33"/>
  <c r="F753" i="33"/>
  <c r="F754" i="33"/>
  <c r="F755" i="33"/>
  <c r="F756" i="33"/>
  <c r="F757" i="33"/>
  <c r="F758" i="33"/>
  <c r="F759" i="33"/>
  <c r="F760" i="33"/>
  <c r="F761" i="33"/>
  <c r="F762" i="33"/>
  <c r="F763" i="33"/>
  <c r="F764" i="33"/>
  <c r="F765" i="33"/>
  <c r="F766" i="33"/>
  <c r="F767" i="33"/>
  <c r="F768" i="33"/>
  <c r="F769" i="33"/>
  <c r="F770" i="33"/>
  <c r="F771" i="33"/>
  <c r="F772" i="33"/>
  <c r="F773" i="33"/>
  <c r="F774" i="33"/>
  <c r="F775" i="33"/>
  <c r="F776" i="33"/>
  <c r="F777" i="33"/>
  <c r="F778" i="33"/>
  <c r="F779" i="33"/>
  <c r="F780" i="33"/>
  <c r="F781" i="33"/>
  <c r="F782" i="33"/>
  <c r="F783" i="33"/>
  <c r="F784" i="33"/>
  <c r="F785" i="33"/>
  <c r="F786" i="33"/>
  <c r="F787" i="33"/>
  <c r="F788" i="33"/>
  <c r="F789" i="33"/>
  <c r="F790" i="33"/>
  <c r="F791" i="33"/>
  <c r="F792" i="33"/>
  <c r="F793" i="33"/>
  <c r="F794" i="33"/>
  <c r="F795" i="33"/>
  <c r="F796" i="33"/>
  <c r="F797" i="33"/>
  <c r="F798" i="33"/>
  <c r="F799" i="33"/>
  <c r="F800" i="33"/>
  <c r="F801" i="33"/>
  <c r="F802" i="33"/>
  <c r="F803" i="33"/>
  <c r="F804" i="33"/>
  <c r="F805" i="33"/>
  <c r="F806" i="33"/>
  <c r="F807" i="33"/>
  <c r="F808" i="33"/>
  <c r="F809" i="33"/>
  <c r="F810" i="33"/>
  <c r="F811" i="33"/>
  <c r="F812" i="33"/>
  <c r="F813" i="33"/>
  <c r="F814" i="33"/>
  <c r="F815" i="33"/>
  <c r="F816" i="33"/>
  <c r="F817" i="33"/>
  <c r="F818" i="33"/>
  <c r="F819" i="33"/>
  <c r="F820" i="33"/>
  <c r="F821" i="33"/>
  <c r="F822" i="33"/>
  <c r="F823" i="33"/>
  <c r="F824" i="33"/>
  <c r="F825" i="33"/>
  <c r="F826" i="33"/>
  <c r="F827" i="33"/>
  <c r="F828" i="33"/>
  <c r="F829" i="33"/>
  <c r="F830" i="33"/>
  <c r="F831" i="33"/>
  <c r="F832" i="33"/>
  <c r="F833" i="33"/>
  <c r="F834" i="33"/>
  <c r="F835" i="33"/>
  <c r="F836" i="33"/>
  <c r="F837" i="33"/>
  <c r="F838" i="33"/>
  <c r="F839" i="33"/>
  <c r="F840" i="33"/>
  <c r="F841" i="33"/>
  <c r="F842" i="33"/>
  <c r="F843" i="33"/>
  <c r="F844" i="33"/>
  <c r="F845" i="33"/>
  <c r="F846" i="33"/>
  <c r="F847" i="33"/>
  <c r="F848" i="33"/>
  <c r="F849" i="33"/>
  <c r="F850" i="33"/>
  <c r="F851" i="33"/>
  <c r="F852" i="33"/>
  <c r="F853" i="33"/>
  <c r="F854" i="33"/>
  <c r="F855" i="33"/>
  <c r="F856" i="33"/>
  <c r="F857" i="33"/>
  <c r="F858" i="33"/>
  <c r="F859" i="33"/>
  <c r="F860" i="33"/>
  <c r="F861" i="33"/>
  <c r="F862" i="33"/>
  <c r="F863" i="33"/>
  <c r="F864" i="33"/>
  <c r="F865" i="33"/>
  <c r="F866" i="33"/>
  <c r="F867" i="33"/>
  <c r="F868" i="33"/>
  <c r="F869" i="33"/>
  <c r="F870" i="33"/>
  <c r="F871" i="33"/>
  <c r="F872" i="33"/>
  <c r="F873" i="33"/>
  <c r="F874" i="33"/>
  <c r="F875" i="33"/>
  <c r="F876" i="33"/>
  <c r="F877" i="33"/>
  <c r="F878" i="33"/>
  <c r="F879" i="33"/>
  <c r="F880" i="33"/>
  <c r="F881" i="33"/>
  <c r="F882" i="33"/>
  <c r="F883" i="33"/>
  <c r="F884" i="33"/>
  <c r="F885" i="33"/>
  <c r="F886" i="33"/>
  <c r="F887" i="33"/>
  <c r="F888" i="33"/>
  <c r="F889" i="33"/>
  <c r="F890" i="33"/>
  <c r="F891" i="33"/>
  <c r="F892" i="33"/>
  <c r="F893" i="33"/>
  <c r="F894" i="33"/>
  <c r="F895" i="33"/>
  <c r="F896" i="33"/>
  <c r="F897" i="33"/>
  <c r="F898" i="33"/>
  <c r="F899" i="33"/>
  <c r="F900" i="33"/>
  <c r="F901" i="33"/>
  <c r="F902" i="33"/>
  <c r="F903" i="33"/>
  <c r="F904" i="33"/>
  <c r="F905" i="33"/>
  <c r="F906" i="33"/>
  <c r="F907" i="33"/>
  <c r="F908" i="33"/>
  <c r="F909" i="33"/>
  <c r="F910" i="33"/>
  <c r="F911" i="33"/>
  <c r="F912" i="33"/>
  <c r="F913" i="33"/>
  <c r="F914" i="33"/>
  <c r="F915" i="33"/>
  <c r="F916" i="33"/>
  <c r="F917" i="33"/>
  <c r="F918" i="33"/>
  <c r="F919" i="33"/>
  <c r="F920" i="33"/>
  <c r="F921" i="33"/>
  <c r="F922" i="33"/>
  <c r="F923" i="33"/>
  <c r="F924" i="33"/>
  <c r="F925" i="33"/>
  <c r="F926" i="33"/>
  <c r="F927" i="33"/>
  <c r="F928" i="33"/>
  <c r="F929" i="33"/>
  <c r="F930" i="33"/>
  <c r="F931" i="33"/>
  <c r="F932" i="33"/>
  <c r="F933" i="33"/>
  <c r="F934" i="33"/>
  <c r="F935" i="33"/>
  <c r="F936" i="33"/>
  <c r="F937" i="33"/>
  <c r="F938" i="33"/>
  <c r="F939" i="33"/>
  <c r="F940" i="33"/>
  <c r="F941" i="33"/>
  <c r="F942" i="33"/>
  <c r="F943" i="33"/>
  <c r="F944" i="33"/>
  <c r="F945" i="33"/>
  <c r="F946" i="33"/>
  <c r="F947" i="33"/>
  <c r="F948" i="33"/>
  <c r="F949" i="33"/>
  <c r="F950" i="33"/>
  <c r="F951" i="33"/>
  <c r="F952" i="33"/>
  <c r="F953" i="33"/>
  <c r="F954" i="33"/>
  <c r="F955" i="33"/>
  <c r="F956" i="33"/>
  <c r="F957" i="33"/>
  <c r="F958" i="33"/>
  <c r="F959" i="33"/>
  <c r="F960" i="33"/>
  <c r="F961" i="33"/>
  <c r="F962" i="33"/>
  <c r="F963" i="33"/>
  <c r="F964" i="33"/>
  <c r="F965" i="33"/>
  <c r="F966" i="33"/>
  <c r="F967" i="33"/>
  <c r="F968" i="33"/>
  <c r="F969" i="33"/>
  <c r="F970" i="33"/>
  <c r="F971" i="33"/>
  <c r="F972" i="33"/>
  <c r="F973" i="33"/>
  <c r="F974" i="33"/>
  <c r="F975" i="33"/>
  <c r="F976" i="33"/>
  <c r="F977" i="33"/>
  <c r="F978" i="33"/>
  <c r="F979" i="33"/>
  <c r="F980" i="33"/>
  <c r="F981" i="33"/>
  <c r="F982" i="33"/>
  <c r="F983" i="33"/>
  <c r="F984" i="33"/>
  <c r="F985" i="33"/>
  <c r="F986" i="33"/>
  <c r="F987" i="33"/>
  <c r="F988" i="33"/>
  <c r="F989" i="33"/>
  <c r="F990" i="33"/>
  <c r="F991" i="33"/>
  <c r="F992" i="33"/>
  <c r="F993" i="33"/>
  <c r="F994" i="33"/>
  <c r="F995" i="33"/>
  <c r="F996" i="33"/>
  <c r="F997" i="33"/>
  <c r="F998" i="33"/>
  <c r="F999" i="33"/>
  <c r="F1000" i="33"/>
  <c r="F1001" i="33"/>
  <c r="F1002" i="33"/>
  <c r="F1003" i="33"/>
  <c r="F1004" i="33"/>
  <c r="F1005" i="33"/>
  <c r="F1006" i="33"/>
  <c r="F1007" i="33"/>
  <c r="F1008" i="33"/>
  <c r="F1009" i="33"/>
  <c r="F1010" i="33"/>
  <c r="F1011" i="33"/>
  <c r="F1012" i="33"/>
  <c r="F1013" i="33"/>
  <c r="F1014" i="33"/>
  <c r="F1015" i="33"/>
  <c r="F1016" i="33"/>
  <c r="F1017" i="33"/>
  <c r="F1018" i="33"/>
  <c r="F1019" i="33"/>
  <c r="F1020" i="33"/>
  <c r="F1021" i="33"/>
  <c r="F1022" i="33"/>
  <c r="F1023" i="33"/>
  <c r="F1024" i="33"/>
  <c r="F1025" i="33"/>
  <c r="F1026" i="33"/>
  <c r="F1027" i="33"/>
  <c r="F1028" i="33"/>
  <c r="F1029" i="33"/>
  <c r="F1030" i="33"/>
  <c r="F1031" i="33"/>
  <c r="F1032" i="33"/>
  <c r="F1033" i="33"/>
  <c r="F1034" i="33"/>
  <c r="F1035" i="33"/>
  <c r="F1036" i="33"/>
  <c r="F1037" i="33"/>
  <c r="F1038" i="33"/>
  <c r="F1039" i="33"/>
  <c r="F1040" i="33"/>
  <c r="F1041" i="33"/>
  <c r="F1042" i="33"/>
  <c r="F1043" i="33"/>
  <c r="F1044" i="33"/>
  <c r="F1045" i="33"/>
  <c r="F1046" i="33"/>
  <c r="F1047" i="33"/>
  <c r="F1048" i="33"/>
  <c r="F1049" i="33"/>
  <c r="F1050" i="33"/>
  <c r="F1051" i="33"/>
  <c r="F1052" i="33"/>
  <c r="F1053" i="33"/>
  <c r="F1054" i="33"/>
  <c r="F1055" i="33"/>
  <c r="F1056" i="33"/>
  <c r="F1057" i="33"/>
  <c r="F1058" i="33"/>
  <c r="F1059" i="33"/>
  <c r="F1060" i="33"/>
  <c r="F1061" i="33"/>
  <c r="F1062" i="33"/>
  <c r="F1063" i="33"/>
  <c r="F1064" i="33"/>
  <c r="F1065" i="33"/>
  <c r="F1066" i="33"/>
  <c r="F1067" i="33"/>
  <c r="F1068" i="33"/>
  <c r="F1069" i="33"/>
  <c r="F1070" i="33"/>
  <c r="F1071" i="33"/>
  <c r="F1072" i="33"/>
  <c r="F1073" i="33"/>
  <c r="F1074" i="33"/>
  <c r="F1075" i="33"/>
  <c r="F1076" i="33"/>
  <c r="F1077" i="33"/>
  <c r="F1078" i="33"/>
  <c r="F1079" i="33"/>
  <c r="F1080" i="33"/>
  <c r="F1081" i="33"/>
  <c r="F1082" i="33"/>
  <c r="F1083" i="33"/>
  <c r="F1084" i="33"/>
  <c r="F1085" i="33"/>
  <c r="F1086" i="33"/>
  <c r="F1087" i="33"/>
  <c r="F1088" i="33"/>
  <c r="F1089" i="33"/>
  <c r="F1090" i="33"/>
  <c r="F1091" i="33"/>
  <c r="F1092" i="33"/>
  <c r="F1093" i="33"/>
  <c r="F1094" i="33"/>
  <c r="F1095" i="33"/>
  <c r="F1096" i="33"/>
  <c r="F1097" i="33"/>
  <c r="F1098" i="33"/>
  <c r="F1099" i="33"/>
  <c r="F1100" i="33"/>
  <c r="F1101" i="33"/>
  <c r="F1102" i="33"/>
  <c r="F1103" i="33"/>
  <c r="F1104" i="33"/>
  <c r="F1105" i="33"/>
  <c r="F1106" i="33"/>
  <c r="F1107" i="33"/>
  <c r="F1108" i="33"/>
  <c r="F1109" i="33"/>
  <c r="F1110" i="33"/>
  <c r="F1111" i="33"/>
  <c r="F1112" i="33"/>
  <c r="F1113" i="33"/>
  <c r="F1114" i="33"/>
  <c r="F1115" i="33"/>
  <c r="F1116" i="33"/>
  <c r="F1117" i="33"/>
  <c r="F1118" i="33"/>
  <c r="F1119" i="33"/>
  <c r="F1120" i="33"/>
  <c r="F1121" i="33"/>
  <c r="F1122" i="33"/>
  <c r="F1123" i="33"/>
  <c r="F1124" i="33"/>
  <c r="F1125" i="33"/>
  <c r="F1126" i="33"/>
  <c r="F1127" i="33"/>
  <c r="F1128" i="33"/>
  <c r="F1129" i="33"/>
  <c r="F1130" i="33"/>
  <c r="F1131" i="33"/>
  <c r="F1132" i="33"/>
  <c r="F1133" i="33"/>
  <c r="F1134" i="33"/>
  <c r="F1135" i="33"/>
  <c r="F1136" i="33"/>
  <c r="F1137" i="33"/>
  <c r="F1138" i="33"/>
  <c r="F1139" i="33"/>
  <c r="F1140" i="33"/>
  <c r="F1141" i="33"/>
  <c r="F1142" i="33"/>
  <c r="F1143" i="33"/>
  <c r="F1144" i="33"/>
  <c r="F1145" i="33"/>
  <c r="F1146" i="33"/>
  <c r="F1147" i="33"/>
  <c r="F1148" i="33"/>
  <c r="F1149" i="33"/>
  <c r="F1150" i="33"/>
  <c r="F1151" i="33"/>
  <c r="F1152" i="33"/>
  <c r="F1153" i="33"/>
  <c r="F1154" i="33"/>
  <c r="F1155" i="33"/>
  <c r="F1156" i="33"/>
  <c r="F1157" i="33"/>
  <c r="F1158" i="33"/>
  <c r="F1159" i="33"/>
  <c r="F1160" i="33"/>
  <c r="F1161" i="33"/>
  <c r="F1162" i="33"/>
  <c r="F1163" i="33"/>
  <c r="F1164" i="33"/>
  <c r="F1165" i="33"/>
  <c r="F1166" i="33"/>
  <c r="F1167" i="33"/>
  <c r="F1168" i="33"/>
  <c r="F1169" i="33"/>
  <c r="F1170" i="33"/>
  <c r="F1171" i="33"/>
  <c r="F1172" i="33"/>
  <c r="F1173" i="33"/>
  <c r="F1174" i="33"/>
  <c r="F1175" i="33"/>
  <c r="F1176" i="33"/>
  <c r="F1177" i="33"/>
  <c r="F1178" i="33"/>
  <c r="F1179" i="33"/>
  <c r="F1180" i="33"/>
  <c r="F1181" i="33"/>
  <c r="F1182" i="33"/>
  <c r="F1183" i="33"/>
  <c r="F1184" i="33"/>
  <c r="F1185" i="33"/>
  <c r="F1186" i="33"/>
  <c r="F1187" i="33"/>
  <c r="F1188" i="33"/>
  <c r="F1189" i="33"/>
  <c r="F1190" i="33"/>
  <c r="F1191" i="33"/>
  <c r="F1192" i="33"/>
  <c r="F1193" i="33"/>
  <c r="F1194" i="33"/>
  <c r="F1195" i="33"/>
  <c r="F1196" i="33"/>
  <c r="F1197" i="33"/>
  <c r="F1198" i="33"/>
  <c r="F1199" i="33"/>
  <c r="F1200" i="33"/>
  <c r="F1201" i="33"/>
  <c r="F1202" i="33"/>
  <c r="F1203" i="33"/>
  <c r="F1204" i="33"/>
  <c r="F1205" i="33"/>
  <c r="F1206" i="33"/>
  <c r="F1207" i="33"/>
  <c r="F1208" i="33"/>
  <c r="F1209" i="33"/>
  <c r="F1210" i="33"/>
  <c r="F1211" i="33"/>
  <c r="F1212" i="33"/>
  <c r="F1213" i="33"/>
  <c r="F1214" i="33"/>
  <c r="F1215" i="33"/>
  <c r="F1216" i="33"/>
  <c r="F1217" i="33"/>
  <c r="F1218" i="33"/>
  <c r="F1219" i="33"/>
  <c r="F1220" i="33"/>
  <c r="F1221" i="33"/>
  <c r="F1222" i="33"/>
  <c r="F1223" i="33"/>
  <c r="F1224" i="33"/>
  <c r="F1225" i="33"/>
  <c r="F1226" i="33"/>
  <c r="F1227" i="33"/>
  <c r="F1228" i="33"/>
  <c r="F1229" i="33"/>
  <c r="F1230" i="33"/>
  <c r="F1231" i="33"/>
  <c r="F1232" i="33"/>
  <c r="F1233" i="33"/>
  <c r="F1234" i="33"/>
  <c r="F1235" i="33"/>
  <c r="F1236" i="33"/>
  <c r="F1237" i="33"/>
  <c r="F1238" i="33"/>
  <c r="F1239" i="33"/>
  <c r="F1240" i="33"/>
  <c r="F1241" i="33"/>
  <c r="F1242" i="33"/>
  <c r="F1243" i="33"/>
  <c r="F1244" i="33"/>
  <c r="F1245" i="33"/>
  <c r="F1246" i="33"/>
  <c r="F1247" i="33"/>
  <c r="F1248" i="33"/>
  <c r="F1249" i="33"/>
  <c r="F1250" i="33"/>
  <c r="F1251" i="33"/>
  <c r="F1252" i="33"/>
  <c r="F1253" i="33"/>
  <c r="F1254" i="33"/>
  <c r="F1255" i="33"/>
  <c r="F1256" i="33"/>
  <c r="F1257" i="33"/>
  <c r="F1258" i="33"/>
  <c r="F1259" i="33"/>
  <c r="F1260" i="33"/>
  <c r="F1261" i="33"/>
  <c r="F1262" i="33"/>
  <c r="F1263" i="33"/>
  <c r="F1264" i="33"/>
  <c r="F1265" i="33"/>
  <c r="F1266" i="33"/>
  <c r="F1267" i="33"/>
  <c r="F1268" i="33"/>
  <c r="F1269" i="33"/>
  <c r="F1270" i="33"/>
  <c r="F1271" i="33"/>
  <c r="F1272" i="33"/>
  <c r="F1273" i="33"/>
  <c r="F1274" i="33"/>
  <c r="F1275" i="33"/>
  <c r="F1276" i="33"/>
  <c r="F1277" i="33"/>
  <c r="F1278" i="33"/>
  <c r="F1279" i="33"/>
  <c r="F1280" i="33"/>
  <c r="F1281" i="33"/>
  <c r="F1282" i="33"/>
  <c r="F1283" i="33"/>
  <c r="F1284" i="33"/>
  <c r="F1285" i="33"/>
  <c r="F1286" i="33"/>
  <c r="F1287" i="33"/>
  <c r="F1288" i="33"/>
  <c r="F1289" i="33"/>
  <c r="F1290" i="33"/>
  <c r="F1291" i="33"/>
  <c r="F1292" i="33"/>
  <c r="F1293" i="33"/>
  <c r="F1294" i="33"/>
  <c r="F1295" i="33"/>
  <c r="F1296" i="33"/>
  <c r="F1297" i="33"/>
  <c r="F1298" i="33"/>
  <c r="F1299" i="33"/>
  <c r="F1300" i="33"/>
  <c r="F1301" i="33"/>
  <c r="F1302" i="33"/>
  <c r="F1303" i="33"/>
  <c r="F1304" i="33"/>
  <c r="F1305" i="33"/>
  <c r="F1306" i="33"/>
  <c r="F1307" i="33"/>
  <c r="F1308" i="33"/>
  <c r="F1309" i="33"/>
  <c r="F1310" i="33"/>
  <c r="F1311" i="33"/>
  <c r="F1312" i="33"/>
  <c r="F1313" i="33"/>
  <c r="F1314" i="33"/>
  <c r="F1315" i="33"/>
  <c r="F1316" i="33"/>
  <c r="F1317" i="33"/>
  <c r="F1318" i="33"/>
  <c r="F1319" i="33"/>
  <c r="F1320" i="33"/>
  <c r="F1321" i="33"/>
  <c r="F1322" i="33"/>
  <c r="F1323" i="33"/>
  <c r="F1324" i="33"/>
  <c r="F1325" i="33"/>
  <c r="F1326" i="33"/>
  <c r="F1327" i="33"/>
  <c r="F1328" i="33"/>
  <c r="F1329" i="33"/>
  <c r="F1330" i="33"/>
  <c r="F1331" i="33"/>
  <c r="F1332" i="33"/>
  <c r="F1333" i="33"/>
  <c r="F1334" i="33"/>
  <c r="F1335" i="33"/>
  <c r="F1336" i="33"/>
  <c r="F1337" i="33"/>
  <c r="F1338" i="33"/>
  <c r="F1339" i="33"/>
  <c r="F1340" i="33"/>
  <c r="F1341" i="33"/>
  <c r="F1342" i="33"/>
  <c r="F1343" i="33"/>
  <c r="F1344" i="33"/>
  <c r="F1345" i="33"/>
  <c r="F1346" i="33"/>
  <c r="F1347" i="33"/>
  <c r="F1348" i="33"/>
  <c r="F1349" i="33"/>
  <c r="F1350" i="33"/>
  <c r="F1351" i="33"/>
  <c r="F1352" i="33"/>
  <c r="F1353" i="33"/>
  <c r="F1354" i="33"/>
  <c r="F1355" i="33"/>
  <c r="F1356" i="33"/>
  <c r="F1357" i="33"/>
  <c r="F1358" i="33"/>
  <c r="F1359" i="33"/>
  <c r="F1360" i="33"/>
  <c r="F1361" i="33"/>
  <c r="F1362" i="33"/>
  <c r="F1363" i="33"/>
  <c r="F1364" i="33"/>
  <c r="F1365" i="33"/>
  <c r="F1366" i="33"/>
  <c r="F1367" i="33"/>
  <c r="F1368" i="33"/>
  <c r="F1369" i="33"/>
  <c r="F1370" i="33"/>
  <c r="F1371" i="33"/>
  <c r="F1372" i="33"/>
  <c r="F1373" i="33"/>
  <c r="F1374" i="33"/>
  <c r="F1375" i="33"/>
  <c r="F1376" i="33"/>
  <c r="F1377" i="33"/>
  <c r="F1378" i="33"/>
  <c r="F1379" i="33"/>
  <c r="F1380" i="33"/>
  <c r="F1381" i="33"/>
  <c r="F1382" i="33"/>
  <c r="F1383" i="33"/>
  <c r="F1384" i="33"/>
  <c r="F1385" i="33"/>
  <c r="F1386" i="33"/>
  <c r="F1387" i="33"/>
  <c r="F1388" i="33"/>
  <c r="F1389" i="33"/>
  <c r="F1390" i="33"/>
  <c r="F1391" i="33"/>
  <c r="F1392" i="33"/>
  <c r="F1393" i="33"/>
  <c r="F1394" i="33"/>
  <c r="F1395" i="33"/>
  <c r="F1396" i="33"/>
  <c r="F1397" i="33"/>
  <c r="F1398" i="33"/>
  <c r="F1399" i="33"/>
  <c r="F1400" i="33"/>
  <c r="F1401" i="33"/>
  <c r="F1402" i="33"/>
  <c r="F1403" i="33"/>
  <c r="F1404" i="33"/>
  <c r="F1405" i="33"/>
  <c r="F1406" i="33"/>
  <c r="F1407" i="33"/>
  <c r="F1408" i="33"/>
  <c r="F1409" i="33"/>
  <c r="F1410" i="33"/>
  <c r="F1411" i="33"/>
  <c r="F1412" i="33"/>
  <c r="F1413" i="33"/>
  <c r="F1414" i="33"/>
  <c r="F1415" i="33"/>
  <c r="F1416" i="33"/>
  <c r="F1417" i="33"/>
  <c r="F1418" i="33"/>
  <c r="F1419" i="33"/>
  <c r="F1420" i="33"/>
  <c r="F1421" i="33"/>
  <c r="F1422" i="33"/>
  <c r="F1423" i="33"/>
  <c r="F1424" i="33"/>
  <c r="F1425" i="33"/>
  <c r="F1426" i="33"/>
  <c r="F1427" i="33"/>
  <c r="F1428" i="33"/>
  <c r="F1429" i="33"/>
  <c r="F1430" i="33"/>
  <c r="F1431" i="33"/>
  <c r="F1432" i="33"/>
  <c r="F1433" i="33"/>
  <c r="F1434" i="33"/>
  <c r="F1435" i="33"/>
  <c r="F1436" i="33"/>
  <c r="F1437" i="33"/>
  <c r="F1438" i="33"/>
  <c r="F1439" i="33"/>
  <c r="F1440" i="33"/>
  <c r="F1441" i="33"/>
  <c r="F1442" i="33"/>
  <c r="F1443" i="33"/>
  <c r="F1444" i="33"/>
  <c r="F1445" i="33"/>
  <c r="F1446" i="33"/>
  <c r="F1447" i="33"/>
  <c r="F1448" i="33"/>
  <c r="F1449" i="33"/>
  <c r="F1450" i="33"/>
  <c r="F1451" i="33"/>
  <c r="F1452" i="33"/>
  <c r="F1453" i="33"/>
  <c r="F1454" i="33"/>
  <c r="F1455" i="33"/>
  <c r="F1456" i="33"/>
  <c r="F1457" i="33"/>
  <c r="F1458" i="33"/>
  <c r="F1459" i="33"/>
  <c r="F1460" i="33"/>
  <c r="F1461" i="33"/>
  <c r="F1462" i="33"/>
  <c r="F1463" i="33"/>
  <c r="F1464" i="33"/>
  <c r="F1465" i="33"/>
  <c r="F1466" i="33"/>
  <c r="F1467" i="33"/>
  <c r="F1468" i="33"/>
  <c r="F1469" i="33"/>
  <c r="F1470" i="33"/>
  <c r="F1471" i="33"/>
  <c r="F1472" i="33"/>
  <c r="F1473" i="33"/>
  <c r="F1474" i="33"/>
  <c r="F1475" i="33"/>
  <c r="F1476" i="33"/>
  <c r="F1477" i="33"/>
  <c r="F1478" i="33"/>
  <c r="F1479" i="33"/>
  <c r="F1480" i="33"/>
  <c r="F1481" i="33"/>
  <c r="F1482" i="33"/>
  <c r="F1483" i="33"/>
  <c r="F1484" i="33"/>
  <c r="F1485" i="33"/>
  <c r="F1486" i="33"/>
  <c r="F1487" i="33"/>
  <c r="F1488" i="33"/>
  <c r="F1489" i="33"/>
  <c r="F1490" i="33"/>
  <c r="F1491" i="33"/>
  <c r="F1492" i="33"/>
  <c r="F1493" i="33"/>
  <c r="F1494" i="33"/>
  <c r="F1495" i="33"/>
  <c r="F1496" i="33"/>
  <c r="F1497" i="33"/>
  <c r="F1498" i="33"/>
  <c r="F1499" i="33"/>
  <c r="F1500" i="33"/>
  <c r="F1501" i="33"/>
  <c r="F1502" i="33"/>
  <c r="F1503" i="33"/>
  <c r="F1504" i="33"/>
  <c r="F1505" i="33"/>
  <c r="F1506" i="33"/>
  <c r="F1507" i="33"/>
  <c r="F1508" i="33"/>
  <c r="F1509" i="33"/>
  <c r="F1510" i="33"/>
  <c r="F1511" i="33"/>
  <c r="F1512" i="33"/>
  <c r="F1513" i="33"/>
  <c r="F1514" i="33"/>
  <c r="F1515" i="33"/>
  <c r="F1516" i="33"/>
  <c r="F1517" i="33"/>
  <c r="F1518" i="33"/>
  <c r="F1519" i="33"/>
  <c r="F1520" i="33"/>
  <c r="F1521" i="33"/>
  <c r="F1522" i="33"/>
  <c r="F1523" i="33"/>
  <c r="F1524" i="33"/>
  <c r="F1525" i="33"/>
  <c r="F1526" i="33"/>
  <c r="F1527" i="33"/>
  <c r="F1528" i="33"/>
  <c r="F1529" i="33"/>
  <c r="F1530" i="33"/>
  <c r="F1531" i="33"/>
  <c r="F1532" i="33"/>
  <c r="F1533" i="33"/>
  <c r="F1534" i="33"/>
  <c r="F1535" i="33"/>
  <c r="F1536" i="33"/>
  <c r="F1537" i="33"/>
  <c r="F1538" i="33"/>
  <c r="F1539" i="33"/>
  <c r="F1540" i="33"/>
  <c r="F1541" i="33"/>
  <c r="F1542" i="33"/>
  <c r="F1543" i="33"/>
  <c r="F1544" i="33"/>
  <c r="F1545" i="33"/>
  <c r="F1546" i="33"/>
  <c r="F1547" i="33"/>
  <c r="F1548" i="33"/>
  <c r="F1549" i="33"/>
  <c r="F1550" i="33"/>
  <c r="F1551" i="33"/>
  <c r="F1552" i="33"/>
  <c r="F1553" i="33"/>
  <c r="F1554" i="33"/>
  <c r="F1555" i="33"/>
  <c r="F1556" i="33"/>
  <c r="F1557" i="33"/>
  <c r="F1558" i="33"/>
  <c r="F1559" i="33"/>
  <c r="F1560" i="33"/>
  <c r="F1561" i="33"/>
  <c r="F1562" i="33"/>
  <c r="F1563" i="33"/>
  <c r="F1564" i="33"/>
  <c r="F1565" i="33"/>
  <c r="F1566" i="33"/>
  <c r="F1567" i="33"/>
  <c r="F1568" i="33"/>
  <c r="F1569" i="33"/>
  <c r="F1570" i="33"/>
  <c r="F1571" i="33"/>
  <c r="F1572" i="33"/>
  <c r="F1573" i="33"/>
  <c r="F1574" i="33"/>
  <c r="F1575" i="33"/>
  <c r="F1576" i="33"/>
  <c r="F1577" i="33"/>
  <c r="F1578" i="33"/>
  <c r="F1579" i="33"/>
  <c r="F1580" i="33"/>
  <c r="F1581" i="33"/>
  <c r="F1582" i="33"/>
  <c r="F1583" i="33"/>
  <c r="F1584" i="33"/>
  <c r="F1585" i="33"/>
  <c r="F1586" i="33"/>
  <c r="F1587" i="33"/>
  <c r="F1588" i="33"/>
  <c r="F1589" i="33"/>
  <c r="F1590" i="33"/>
  <c r="F1591" i="33"/>
  <c r="F1592" i="33"/>
  <c r="F1593" i="33"/>
  <c r="F1594" i="33"/>
  <c r="F1595" i="33"/>
  <c r="F1596" i="33"/>
  <c r="F1597" i="33"/>
  <c r="F1598" i="33"/>
  <c r="F1599" i="33"/>
  <c r="F1600" i="33"/>
  <c r="F1601" i="33"/>
  <c r="F1602" i="33"/>
  <c r="F1603" i="33"/>
  <c r="F1604" i="33"/>
  <c r="F1605" i="33"/>
  <c r="F1606" i="33"/>
  <c r="F1607" i="33"/>
  <c r="F1608" i="33"/>
  <c r="F1609" i="33"/>
  <c r="F1610" i="33"/>
  <c r="F1611" i="33"/>
  <c r="F1612" i="33"/>
  <c r="F1613" i="33"/>
  <c r="F1614" i="33"/>
  <c r="F1615" i="33"/>
  <c r="F1616" i="33"/>
  <c r="F1617" i="33"/>
  <c r="F1618" i="33"/>
  <c r="F1619" i="33"/>
  <c r="F1620" i="33"/>
  <c r="F1621" i="33"/>
  <c r="F1622" i="33"/>
  <c r="F1623" i="33"/>
  <c r="F1624" i="33"/>
  <c r="F1625" i="33"/>
  <c r="F1626" i="33"/>
  <c r="F1627" i="33"/>
  <c r="F1628" i="33"/>
  <c r="F1629" i="33"/>
  <c r="F1630" i="33"/>
  <c r="F1631" i="33"/>
  <c r="F1632" i="33"/>
  <c r="F1633" i="33"/>
  <c r="F1634" i="33"/>
  <c r="F1635" i="33"/>
  <c r="F1636" i="33"/>
  <c r="F1637" i="33"/>
  <c r="F1638" i="33"/>
  <c r="F1639" i="33"/>
  <c r="F1640" i="33"/>
  <c r="F1641" i="33"/>
  <c r="F1642" i="33"/>
  <c r="F1643" i="33"/>
  <c r="F1644" i="33"/>
  <c r="F1645" i="33"/>
  <c r="F1646" i="33"/>
  <c r="F1647" i="33"/>
  <c r="F1648" i="33"/>
  <c r="F1649" i="33"/>
  <c r="F1650" i="33"/>
  <c r="F1651" i="33"/>
  <c r="F1652" i="33"/>
  <c r="F1653" i="33"/>
  <c r="F1654" i="33"/>
  <c r="F1655" i="33"/>
  <c r="F1656" i="33"/>
  <c r="F1657" i="33"/>
  <c r="F1658" i="33"/>
  <c r="F1659" i="33"/>
  <c r="F1660" i="33"/>
  <c r="F1661" i="33"/>
  <c r="F1662" i="33"/>
  <c r="F1663" i="33"/>
  <c r="F1664" i="33"/>
  <c r="F1665" i="33"/>
  <c r="F1666" i="33"/>
  <c r="F1667" i="33"/>
  <c r="F1668" i="33"/>
  <c r="F1669" i="33"/>
  <c r="F1670" i="33"/>
  <c r="F1671" i="33"/>
  <c r="F1672" i="33"/>
  <c r="F1673" i="33"/>
  <c r="F1674" i="33"/>
  <c r="F1675" i="33"/>
  <c r="F1676" i="33"/>
  <c r="F1677" i="33"/>
  <c r="F1678" i="33"/>
  <c r="F1679" i="33"/>
  <c r="F1680" i="33"/>
  <c r="F1681" i="33"/>
  <c r="F1682" i="33"/>
  <c r="F1683" i="33"/>
  <c r="F1684" i="33"/>
  <c r="F1685" i="33"/>
  <c r="F1686" i="33"/>
  <c r="F1687" i="33"/>
  <c r="F1688" i="33"/>
  <c r="F1689" i="33"/>
  <c r="F1690" i="33"/>
  <c r="F1691" i="33"/>
  <c r="F1692" i="33"/>
  <c r="F1693" i="33"/>
  <c r="F1694" i="33"/>
  <c r="F1695" i="33"/>
  <c r="F1696" i="33"/>
  <c r="F1697" i="33"/>
  <c r="F1698" i="33"/>
  <c r="F1699" i="33"/>
  <c r="F1700" i="33"/>
  <c r="F1701" i="33"/>
  <c r="F1702" i="33"/>
  <c r="F1703" i="33"/>
  <c r="F1704" i="33"/>
  <c r="F1705" i="33"/>
  <c r="F1706" i="33"/>
  <c r="F1707" i="33"/>
  <c r="F1708" i="33"/>
  <c r="F1709" i="33"/>
  <c r="F1710" i="33"/>
  <c r="F1711" i="33"/>
  <c r="F1712" i="33"/>
  <c r="F1713" i="33"/>
  <c r="F1714" i="33"/>
  <c r="F1715" i="33"/>
  <c r="F1716" i="33"/>
  <c r="F1717" i="33"/>
  <c r="F1718" i="33"/>
  <c r="F1719" i="33"/>
  <c r="F1720" i="33"/>
  <c r="F1721" i="33"/>
  <c r="F1722" i="33"/>
  <c r="F1723" i="33"/>
  <c r="F1724" i="33"/>
  <c r="F1725" i="33"/>
  <c r="F1726" i="33"/>
  <c r="F1727" i="33"/>
  <c r="F1728" i="33"/>
  <c r="F1729" i="33"/>
  <c r="F1730" i="33"/>
  <c r="F1731" i="33"/>
  <c r="F1732" i="33"/>
  <c r="F1733" i="33"/>
  <c r="F1734" i="33"/>
  <c r="F1735" i="33"/>
  <c r="F1736" i="33"/>
  <c r="F1737" i="33"/>
  <c r="F1738" i="33"/>
  <c r="F1739" i="33"/>
  <c r="F1740" i="33"/>
  <c r="F1741" i="33"/>
  <c r="F1742" i="33"/>
  <c r="F1743" i="33"/>
  <c r="F1744" i="33"/>
  <c r="F1745" i="33"/>
  <c r="F1746" i="33"/>
  <c r="F1747" i="33"/>
  <c r="F1748" i="33"/>
  <c r="F1749" i="33"/>
  <c r="F1750" i="33"/>
  <c r="F1751" i="33"/>
  <c r="F1752" i="33"/>
  <c r="F1753" i="33"/>
  <c r="F1754" i="33"/>
  <c r="F1755" i="33"/>
  <c r="F1756" i="33"/>
  <c r="F1757" i="33"/>
  <c r="F1758" i="33"/>
  <c r="F1759" i="33"/>
  <c r="F1760" i="33"/>
  <c r="F1761" i="33"/>
  <c r="F1762" i="33"/>
  <c r="F1763" i="33"/>
  <c r="F1764" i="33"/>
  <c r="F1765" i="33"/>
  <c r="F1766" i="33"/>
  <c r="F1767" i="33"/>
  <c r="F1768" i="33"/>
  <c r="F1769" i="33"/>
  <c r="F1770" i="33"/>
  <c r="F1771" i="33"/>
  <c r="F1772" i="33"/>
  <c r="F1773" i="33"/>
  <c r="F1774" i="33"/>
  <c r="F1775" i="33"/>
  <c r="F1776" i="33"/>
  <c r="F1777" i="33"/>
  <c r="F1778" i="33"/>
  <c r="F1779" i="33"/>
  <c r="F1780" i="33"/>
  <c r="F1781" i="33"/>
  <c r="F1782" i="33"/>
  <c r="F1783" i="33"/>
  <c r="F1784" i="33"/>
  <c r="F1785" i="33"/>
  <c r="F1786" i="33"/>
  <c r="F1787" i="33"/>
  <c r="F1788" i="33"/>
  <c r="F1789" i="33"/>
  <c r="F1790" i="33"/>
  <c r="F1791" i="33"/>
  <c r="F1792" i="33"/>
  <c r="F1793" i="33"/>
  <c r="F1794" i="33"/>
  <c r="F1795" i="33"/>
  <c r="F1796" i="33"/>
  <c r="F1797" i="33"/>
  <c r="F1798" i="33"/>
  <c r="F1799" i="33"/>
  <c r="F1800" i="33"/>
  <c r="F1801" i="33"/>
  <c r="F1802" i="33"/>
  <c r="F1803" i="33"/>
  <c r="F1804" i="33"/>
  <c r="F1805" i="33"/>
  <c r="F1806" i="33"/>
  <c r="F1807" i="33"/>
  <c r="F1808" i="33"/>
  <c r="F1809" i="33"/>
  <c r="F1810" i="33"/>
  <c r="F1811" i="33"/>
  <c r="F1812" i="33"/>
  <c r="F1813" i="33"/>
  <c r="F1814" i="33"/>
  <c r="F1815" i="33"/>
  <c r="F1816" i="33"/>
  <c r="F1817" i="33"/>
  <c r="F1818" i="33"/>
  <c r="F1819" i="33"/>
  <c r="F1820" i="33"/>
  <c r="F1821" i="33"/>
  <c r="F1822" i="33"/>
  <c r="F1823" i="33"/>
  <c r="F1824" i="33"/>
  <c r="F1825" i="33"/>
  <c r="F1826" i="33"/>
  <c r="F1827" i="33"/>
  <c r="F1828" i="33"/>
  <c r="F1829" i="33"/>
  <c r="F1830" i="33"/>
  <c r="F1831" i="33"/>
  <c r="F1832" i="33"/>
  <c r="F1833" i="33"/>
  <c r="F1834" i="33"/>
  <c r="F1835" i="33"/>
  <c r="F1836" i="33"/>
  <c r="F1837" i="33"/>
  <c r="F1838" i="33"/>
  <c r="F1839" i="33"/>
  <c r="F1840" i="33"/>
  <c r="F1841" i="33"/>
  <c r="F1842" i="33"/>
  <c r="F1843" i="33"/>
  <c r="F1844" i="33"/>
  <c r="F1845" i="33"/>
  <c r="F1846" i="33"/>
  <c r="F1847" i="33"/>
  <c r="F1848" i="33"/>
  <c r="F1849" i="33"/>
  <c r="F1850" i="33"/>
  <c r="F1851" i="33"/>
  <c r="F1852" i="33"/>
  <c r="F1853" i="33"/>
  <c r="F1854" i="33"/>
  <c r="F1855" i="33"/>
  <c r="F1856" i="33"/>
  <c r="F1857" i="33"/>
  <c r="F1858" i="33"/>
  <c r="F1859" i="33"/>
  <c r="F1860" i="33"/>
  <c r="F1861" i="33"/>
  <c r="F1862" i="33"/>
  <c r="F1863" i="33"/>
  <c r="F1864" i="33"/>
  <c r="F1865" i="33"/>
  <c r="F1866" i="33"/>
  <c r="F1867" i="33"/>
  <c r="F1868" i="33"/>
  <c r="F1869" i="33"/>
  <c r="F1870" i="33"/>
  <c r="F1871" i="33"/>
  <c r="F1872" i="33"/>
  <c r="F1873" i="33"/>
  <c r="F1874" i="33"/>
  <c r="F1875" i="33"/>
  <c r="F1876" i="33"/>
  <c r="F1877" i="33"/>
  <c r="F1878" i="33"/>
  <c r="F1879" i="33"/>
  <c r="F1880" i="33"/>
  <c r="F1881" i="33"/>
  <c r="F1882" i="33"/>
  <c r="F1883" i="33"/>
  <c r="F1884" i="33"/>
  <c r="F1885" i="33"/>
  <c r="F1886" i="33"/>
  <c r="F1887" i="33"/>
  <c r="F1888" i="33"/>
  <c r="F1889" i="33"/>
  <c r="F1890" i="33"/>
  <c r="F1891" i="33"/>
  <c r="F1892" i="33"/>
  <c r="F1893" i="33"/>
  <c r="F1894" i="33"/>
  <c r="F1895" i="33"/>
  <c r="F1896" i="33"/>
  <c r="F1897" i="33"/>
  <c r="F1898" i="33"/>
  <c r="F1899" i="33"/>
  <c r="F1900" i="33"/>
  <c r="F1901" i="33"/>
  <c r="F1902" i="33"/>
  <c r="F1903" i="33"/>
  <c r="F1904" i="33"/>
  <c r="F1905" i="33"/>
  <c r="F1906" i="33"/>
  <c r="F1907" i="33"/>
  <c r="F1908" i="33"/>
  <c r="F1909" i="33"/>
  <c r="F1910" i="33"/>
  <c r="F1911" i="33"/>
  <c r="F1912" i="33"/>
  <c r="F1913" i="33"/>
  <c r="F1914" i="33"/>
  <c r="F1915" i="33"/>
  <c r="F1916" i="33"/>
  <c r="F1917" i="33"/>
  <c r="F1918" i="33"/>
  <c r="F1919" i="33"/>
  <c r="F1920" i="33"/>
  <c r="F1921" i="33"/>
  <c r="F1922" i="33"/>
  <c r="F1923" i="33"/>
  <c r="F1924" i="33"/>
  <c r="F1925" i="33"/>
  <c r="F1926" i="33"/>
  <c r="F1927" i="33"/>
  <c r="F1928" i="33"/>
  <c r="F1929" i="33"/>
  <c r="F1930" i="33"/>
  <c r="F1931" i="33"/>
  <c r="F1932" i="33"/>
  <c r="F1933" i="33"/>
  <c r="F1934" i="33"/>
  <c r="F1935" i="33"/>
  <c r="F1936" i="33"/>
  <c r="F1937" i="33"/>
  <c r="F1938" i="33"/>
  <c r="F1939" i="33"/>
  <c r="F1940" i="33"/>
  <c r="F1941" i="33"/>
  <c r="F1942" i="33"/>
  <c r="F1943" i="33"/>
  <c r="F1944" i="33"/>
  <c r="F1945" i="33"/>
  <c r="F1946" i="33"/>
  <c r="F1947" i="33"/>
  <c r="F1948" i="33"/>
  <c r="F1949" i="33"/>
  <c r="F1950" i="33"/>
  <c r="F1951" i="33"/>
  <c r="F1952" i="33"/>
  <c r="F1953" i="33"/>
  <c r="F1954" i="33"/>
  <c r="F1955" i="33"/>
  <c r="F1956" i="33"/>
  <c r="F1957" i="33"/>
  <c r="F1958" i="33"/>
  <c r="F1959" i="33"/>
  <c r="F1960" i="33"/>
  <c r="F1961" i="33"/>
  <c r="F1962" i="33"/>
  <c r="F1963" i="33"/>
  <c r="F1964" i="33"/>
  <c r="F1965" i="33"/>
  <c r="F1966" i="33"/>
  <c r="F1967" i="33"/>
  <c r="F1968" i="33"/>
  <c r="F1969" i="33"/>
  <c r="F1970" i="33"/>
  <c r="F1971" i="33"/>
  <c r="F1972" i="33"/>
  <c r="F1973" i="33"/>
  <c r="F1974" i="33"/>
  <c r="F1975" i="33"/>
  <c r="F1976" i="33"/>
  <c r="F1977" i="33"/>
  <c r="F1978" i="33"/>
  <c r="F1979" i="33"/>
  <c r="F1980" i="33"/>
  <c r="F1981" i="33"/>
  <c r="F1982" i="33"/>
  <c r="F1983" i="33"/>
  <c r="F1984" i="33"/>
  <c r="F1985" i="33"/>
  <c r="F1986" i="33"/>
  <c r="F1987" i="33"/>
  <c r="F1988" i="33"/>
  <c r="F1989" i="33"/>
  <c r="F1990" i="33"/>
  <c r="F1991" i="33"/>
  <c r="F1992" i="33"/>
  <c r="F1993" i="33"/>
  <c r="F1994" i="33"/>
  <c r="F1995" i="33"/>
  <c r="F1996" i="33"/>
  <c r="F1997" i="33"/>
  <c r="F1998" i="33"/>
  <c r="F1999" i="33"/>
  <c r="F2000" i="33"/>
  <c r="F2001" i="33"/>
  <c r="F2002" i="33"/>
  <c r="F2003" i="33"/>
  <c r="F2004" i="33"/>
  <c r="F2005" i="33"/>
  <c r="F2006" i="33"/>
  <c r="F2007" i="33"/>
  <c r="F2008" i="33"/>
  <c r="F2009" i="33"/>
  <c r="F2010" i="33"/>
  <c r="F2011" i="33"/>
  <c r="F2012" i="33"/>
  <c r="F2013" i="33"/>
  <c r="F2014" i="33"/>
  <c r="F2015" i="33"/>
  <c r="F2016" i="33"/>
  <c r="F2017" i="33"/>
  <c r="F2018" i="33"/>
  <c r="F2019" i="33"/>
  <c r="F2020" i="33"/>
  <c r="F2021" i="33"/>
  <c r="F2022" i="33"/>
  <c r="F2023" i="33"/>
  <c r="H28" i="33"/>
  <c r="H29" i="33"/>
  <c r="I28" i="33"/>
  <c r="E28" i="33"/>
  <c r="I29" i="33"/>
  <c r="E29" i="33"/>
  <c r="I30" i="33"/>
  <c r="E30" i="33"/>
  <c r="I31" i="33"/>
  <c r="E31" i="33"/>
  <c r="I32" i="33"/>
  <c r="E32" i="33"/>
  <c r="I33" i="33"/>
  <c r="E33" i="33"/>
  <c r="I34" i="33"/>
  <c r="E34" i="33"/>
  <c r="I35" i="33"/>
  <c r="E35" i="33"/>
  <c r="I36" i="33"/>
  <c r="E36" i="33"/>
  <c r="I37" i="33"/>
  <c r="E37" i="33"/>
  <c r="I38" i="33"/>
  <c r="E38" i="33"/>
  <c r="I39" i="33"/>
  <c r="E39" i="33"/>
  <c r="I40" i="33"/>
  <c r="E40" i="33"/>
  <c r="I41" i="33"/>
  <c r="E41" i="33"/>
  <c r="I42" i="33"/>
  <c r="E42" i="33"/>
  <c r="I43" i="33"/>
  <c r="E43" i="33"/>
  <c r="I44" i="33"/>
  <c r="E44" i="33"/>
  <c r="I45" i="33"/>
  <c r="E45" i="33"/>
  <c r="I46" i="33"/>
  <c r="E46" i="33"/>
  <c r="I47" i="33"/>
  <c r="E47" i="33"/>
  <c r="I48" i="33"/>
  <c r="E48" i="33"/>
  <c r="I49" i="33"/>
  <c r="E49" i="33"/>
  <c r="I50" i="33"/>
  <c r="E50" i="33"/>
  <c r="I51" i="33"/>
  <c r="E51" i="33"/>
  <c r="H52" i="33"/>
  <c r="H53" i="33"/>
  <c r="I52" i="33"/>
  <c r="E52" i="33"/>
  <c r="I53" i="33"/>
  <c r="E53" i="33"/>
  <c r="I54" i="33"/>
  <c r="E54" i="33"/>
  <c r="I55" i="33"/>
  <c r="E55" i="33"/>
  <c r="I56" i="33"/>
  <c r="E56" i="33"/>
  <c r="I57" i="33"/>
  <c r="E57" i="33"/>
  <c r="I58" i="33"/>
  <c r="E58" i="33"/>
  <c r="I59" i="33"/>
  <c r="E59" i="33"/>
  <c r="I60" i="33"/>
  <c r="E60" i="33"/>
  <c r="I61" i="33"/>
  <c r="E61" i="33"/>
  <c r="I62" i="33"/>
  <c r="E62" i="33"/>
  <c r="I63" i="33"/>
  <c r="E63" i="33"/>
  <c r="I64" i="33"/>
  <c r="E64" i="33"/>
  <c r="I65" i="33"/>
  <c r="E65" i="33"/>
  <c r="I66" i="33"/>
  <c r="E66" i="33"/>
  <c r="I67" i="33"/>
  <c r="E67" i="33"/>
  <c r="I68" i="33"/>
  <c r="E68" i="33"/>
  <c r="I69" i="33"/>
  <c r="E69" i="33"/>
  <c r="I70" i="33"/>
  <c r="E70" i="33"/>
  <c r="I71" i="33"/>
  <c r="E71" i="33"/>
  <c r="I72" i="33"/>
  <c r="E72" i="33"/>
  <c r="I73" i="33"/>
  <c r="E73" i="33"/>
  <c r="I74" i="33"/>
  <c r="E74" i="33"/>
  <c r="I75" i="33"/>
  <c r="E75" i="33"/>
  <c r="I76" i="33"/>
  <c r="E76" i="33"/>
  <c r="I77" i="33"/>
  <c r="E77" i="33"/>
  <c r="I78" i="33"/>
  <c r="E78" i="33"/>
  <c r="I79" i="33"/>
  <c r="E79" i="33"/>
  <c r="I80" i="33"/>
  <c r="E80" i="33"/>
  <c r="I81" i="33"/>
  <c r="E81" i="33"/>
  <c r="I82" i="33"/>
  <c r="E82" i="33"/>
  <c r="I83" i="33"/>
  <c r="E83" i="33"/>
  <c r="H84" i="33"/>
  <c r="H85" i="33"/>
  <c r="I84" i="33"/>
  <c r="E84" i="33"/>
  <c r="I85" i="33"/>
  <c r="E85" i="33"/>
  <c r="I86" i="33"/>
  <c r="E86" i="33"/>
  <c r="I87" i="33"/>
  <c r="E87" i="33"/>
  <c r="I88" i="33"/>
  <c r="E88" i="33"/>
  <c r="I89" i="33"/>
  <c r="E89" i="33"/>
  <c r="I90" i="33"/>
  <c r="E90" i="33"/>
  <c r="I91" i="33"/>
  <c r="E91" i="33"/>
  <c r="I92" i="33"/>
  <c r="E92" i="33"/>
  <c r="I93" i="33"/>
  <c r="E93" i="33"/>
  <c r="I94" i="33"/>
  <c r="E94" i="33"/>
  <c r="I95" i="33"/>
  <c r="E95" i="33"/>
  <c r="I96" i="33"/>
  <c r="E96" i="33"/>
  <c r="I97" i="33"/>
  <c r="E97" i="33"/>
  <c r="I98" i="33"/>
  <c r="E98" i="33"/>
  <c r="I99" i="33"/>
  <c r="E99" i="33"/>
  <c r="I100" i="33"/>
  <c r="E100" i="33"/>
  <c r="I101" i="33"/>
  <c r="E101" i="33"/>
  <c r="I102" i="33"/>
  <c r="E102" i="33"/>
  <c r="H103" i="33"/>
  <c r="H104" i="33"/>
  <c r="I103" i="33"/>
  <c r="E103" i="33"/>
  <c r="I104" i="33"/>
  <c r="E104" i="33"/>
  <c r="I105" i="33"/>
  <c r="E105" i="33"/>
  <c r="I106" i="33"/>
  <c r="E106" i="33"/>
  <c r="I107" i="33"/>
  <c r="E107" i="33"/>
  <c r="I108" i="33"/>
  <c r="E108" i="33"/>
  <c r="I109" i="33"/>
  <c r="E109" i="33"/>
  <c r="I110" i="33"/>
  <c r="E110" i="33"/>
  <c r="I111" i="33"/>
  <c r="E111" i="33"/>
  <c r="I112" i="33"/>
  <c r="E112" i="33"/>
  <c r="I113" i="33"/>
  <c r="E113" i="33"/>
  <c r="I114" i="33"/>
  <c r="E114" i="33"/>
  <c r="I115" i="33"/>
  <c r="E115" i="33"/>
  <c r="I116" i="33"/>
  <c r="E116" i="33"/>
  <c r="I117" i="33"/>
  <c r="E117" i="33"/>
  <c r="I118" i="33"/>
  <c r="E118" i="33"/>
  <c r="I119" i="33"/>
  <c r="E119" i="33"/>
  <c r="I120" i="33"/>
  <c r="E120" i="33"/>
  <c r="I121" i="33"/>
  <c r="E121" i="33"/>
  <c r="I122" i="33"/>
  <c r="E122" i="33"/>
  <c r="I123" i="33"/>
  <c r="E123" i="33"/>
  <c r="I124" i="33"/>
  <c r="E124" i="33"/>
  <c r="I125" i="33"/>
  <c r="E125" i="33"/>
  <c r="I126" i="33"/>
  <c r="E126" i="33"/>
  <c r="I127" i="33"/>
  <c r="E127" i="33"/>
  <c r="I128" i="33"/>
  <c r="E128" i="33"/>
  <c r="I129" i="33"/>
  <c r="E129" i="33"/>
  <c r="I130" i="33"/>
  <c r="E130" i="33"/>
  <c r="I131" i="33"/>
  <c r="E131" i="33"/>
  <c r="I132" i="33"/>
  <c r="E132" i="33"/>
  <c r="I133" i="33"/>
  <c r="E133" i="33"/>
  <c r="I134" i="33"/>
  <c r="E134" i="33"/>
  <c r="I135" i="33"/>
  <c r="E135" i="33"/>
  <c r="I136" i="33"/>
  <c r="E136" i="33"/>
  <c r="I137" i="33"/>
  <c r="E137" i="33"/>
  <c r="I138" i="33"/>
  <c r="E138" i="33"/>
  <c r="I139" i="33"/>
  <c r="E139" i="33"/>
  <c r="I140" i="33"/>
  <c r="E140" i="33"/>
  <c r="I141" i="33"/>
  <c r="E141" i="33"/>
  <c r="I142" i="33"/>
  <c r="E142" i="33"/>
  <c r="H143" i="33"/>
  <c r="H144" i="33"/>
  <c r="I143" i="33"/>
  <c r="E143" i="33"/>
  <c r="I144" i="33"/>
  <c r="E144" i="33"/>
  <c r="I145" i="33"/>
  <c r="E145" i="33"/>
  <c r="I146" i="33"/>
  <c r="E146" i="33"/>
  <c r="I147" i="33"/>
  <c r="E147" i="33"/>
  <c r="I148" i="33"/>
  <c r="E148" i="33"/>
  <c r="I149" i="33"/>
  <c r="E149" i="33"/>
  <c r="I150" i="33"/>
  <c r="E150" i="33"/>
  <c r="I151" i="33"/>
  <c r="E151" i="33"/>
  <c r="I152" i="33"/>
  <c r="E152" i="33"/>
  <c r="I153" i="33"/>
  <c r="E153" i="33"/>
  <c r="I154" i="33"/>
  <c r="E154" i="33"/>
  <c r="I155" i="33"/>
  <c r="E155" i="33"/>
  <c r="I156" i="33"/>
  <c r="E156" i="33"/>
  <c r="I157" i="33"/>
  <c r="E157" i="33"/>
  <c r="I158" i="33"/>
  <c r="E158" i="33"/>
  <c r="I159" i="33"/>
  <c r="E159" i="33"/>
  <c r="I160" i="33"/>
  <c r="E160" i="33"/>
  <c r="I161" i="33"/>
  <c r="E161" i="33"/>
  <c r="I162" i="33"/>
  <c r="E162" i="33"/>
  <c r="H163" i="33"/>
  <c r="H164" i="33"/>
  <c r="I163" i="33"/>
  <c r="E163" i="33"/>
  <c r="I164" i="33"/>
  <c r="E164" i="33"/>
  <c r="I165" i="33"/>
  <c r="E165" i="33"/>
  <c r="I166" i="33"/>
  <c r="E166" i="33"/>
  <c r="I167" i="33"/>
  <c r="E167" i="33"/>
  <c r="I168" i="33"/>
  <c r="E168" i="33"/>
  <c r="H169" i="33"/>
  <c r="H170" i="33"/>
  <c r="I169" i="33"/>
  <c r="E169" i="33"/>
  <c r="I170" i="33"/>
  <c r="E170" i="33"/>
  <c r="I171" i="33"/>
  <c r="E171" i="33"/>
  <c r="I172" i="33"/>
  <c r="E172" i="33"/>
  <c r="I173" i="33"/>
  <c r="E173" i="33"/>
  <c r="I174" i="33"/>
  <c r="E174" i="33"/>
  <c r="I175" i="33"/>
  <c r="E175" i="33"/>
  <c r="I176" i="33"/>
  <c r="E176" i="33"/>
  <c r="I177" i="33"/>
  <c r="E177" i="33"/>
  <c r="I178" i="33"/>
  <c r="E178" i="33"/>
  <c r="I179" i="33"/>
  <c r="E179" i="33"/>
  <c r="I180" i="33"/>
  <c r="E180" i="33"/>
  <c r="I181" i="33"/>
  <c r="E181" i="33"/>
  <c r="I182" i="33"/>
  <c r="E182" i="33"/>
  <c r="I183" i="33"/>
  <c r="E183" i="33"/>
  <c r="I184" i="33"/>
  <c r="E184" i="33"/>
  <c r="I185" i="33"/>
  <c r="E185" i="33"/>
  <c r="I186" i="33"/>
  <c r="E186" i="33"/>
  <c r="I187" i="33"/>
  <c r="E187" i="33"/>
  <c r="I188" i="33"/>
  <c r="E188" i="33"/>
  <c r="I189" i="33"/>
  <c r="E189" i="33"/>
  <c r="H190" i="33"/>
  <c r="H191" i="33"/>
  <c r="I190" i="33"/>
  <c r="E190" i="33"/>
  <c r="I191" i="33"/>
  <c r="E191" i="33"/>
  <c r="I192" i="33"/>
  <c r="E192" i="33"/>
  <c r="I193" i="33"/>
  <c r="E193" i="33"/>
  <c r="I194" i="33"/>
  <c r="E194" i="33"/>
  <c r="I195" i="33"/>
  <c r="E195" i="33"/>
  <c r="I196" i="33"/>
  <c r="E196" i="33"/>
  <c r="I197" i="33"/>
  <c r="E197" i="33"/>
  <c r="I198" i="33"/>
  <c r="E198" i="33"/>
  <c r="I199" i="33"/>
  <c r="E199" i="33"/>
  <c r="I200" i="33"/>
  <c r="E200" i="33"/>
  <c r="I201" i="33"/>
  <c r="E201" i="33"/>
  <c r="I202" i="33"/>
  <c r="E202" i="33"/>
  <c r="I203" i="33"/>
  <c r="E203" i="33"/>
  <c r="I204" i="33"/>
  <c r="E204" i="33"/>
  <c r="I205" i="33"/>
  <c r="E205" i="33"/>
  <c r="I206" i="33"/>
  <c r="E206" i="33"/>
  <c r="I207" i="33"/>
  <c r="E207" i="33"/>
  <c r="I208" i="33"/>
  <c r="E208" i="33"/>
  <c r="I209" i="33"/>
  <c r="E209" i="33"/>
  <c r="I210" i="33"/>
  <c r="E210" i="33"/>
  <c r="I211" i="33"/>
  <c r="E211" i="33"/>
  <c r="I212" i="33"/>
  <c r="E212" i="33"/>
  <c r="I213" i="33"/>
  <c r="E213" i="33"/>
  <c r="I214" i="33"/>
  <c r="E214" i="33"/>
  <c r="I215" i="33"/>
  <c r="E215" i="33"/>
  <c r="I216" i="33"/>
  <c r="E216" i="33"/>
  <c r="I217" i="33"/>
  <c r="E217" i="33"/>
  <c r="H218" i="33"/>
  <c r="H219" i="33"/>
  <c r="I218" i="33"/>
  <c r="E218" i="33"/>
  <c r="I219" i="33"/>
  <c r="E219" i="33"/>
  <c r="I220" i="33"/>
  <c r="E220" i="33"/>
  <c r="I221" i="33"/>
  <c r="E221" i="33"/>
  <c r="I222" i="33"/>
  <c r="E222" i="33"/>
  <c r="I223" i="33"/>
  <c r="E223" i="33"/>
  <c r="I224" i="33"/>
  <c r="E224" i="33"/>
  <c r="I225" i="33"/>
  <c r="E225" i="33"/>
  <c r="I226" i="33"/>
  <c r="E226" i="33"/>
  <c r="I227" i="33"/>
  <c r="E227" i="33"/>
  <c r="I228" i="33"/>
  <c r="E228" i="33"/>
  <c r="I229" i="33"/>
  <c r="E229" i="33"/>
  <c r="I230" i="33"/>
  <c r="E230" i="33"/>
  <c r="I231" i="33"/>
  <c r="E231" i="33"/>
  <c r="I232" i="33"/>
  <c r="E232" i="33"/>
  <c r="I233" i="33"/>
  <c r="E233" i="33"/>
  <c r="I234" i="33"/>
  <c r="E234" i="33"/>
  <c r="I235" i="33"/>
  <c r="E235" i="33"/>
  <c r="I236" i="33"/>
  <c r="E236" i="33"/>
  <c r="I237" i="33"/>
  <c r="E237" i="33"/>
  <c r="I238" i="33"/>
  <c r="E238" i="33"/>
  <c r="I239" i="33"/>
  <c r="E239" i="33"/>
  <c r="I240" i="33"/>
  <c r="E240" i="33"/>
  <c r="I241" i="33"/>
  <c r="E241" i="33"/>
  <c r="I242" i="33"/>
  <c r="E242" i="33"/>
  <c r="I243" i="33"/>
  <c r="E243" i="33"/>
  <c r="I244" i="33"/>
  <c r="E244" i="33"/>
  <c r="I245" i="33"/>
  <c r="E245" i="33"/>
  <c r="I246" i="33"/>
  <c r="E246" i="33"/>
  <c r="I247" i="33"/>
  <c r="E247" i="33"/>
  <c r="H248" i="33"/>
  <c r="H249" i="33"/>
  <c r="I248" i="33"/>
  <c r="E248" i="33"/>
  <c r="I249" i="33"/>
  <c r="E249" i="33"/>
  <c r="I250" i="33"/>
  <c r="E250" i="33"/>
  <c r="I251" i="33"/>
  <c r="E251" i="33"/>
  <c r="I252" i="33"/>
  <c r="E252" i="33"/>
  <c r="I253" i="33"/>
  <c r="E253" i="33"/>
  <c r="I254" i="33"/>
  <c r="E254" i="33"/>
  <c r="I255" i="33"/>
  <c r="E255" i="33"/>
  <c r="I256" i="33"/>
  <c r="E256" i="33"/>
  <c r="I257" i="33"/>
  <c r="E257" i="33"/>
  <c r="I258" i="33"/>
  <c r="E258" i="33"/>
  <c r="I259" i="33"/>
  <c r="E259" i="33"/>
  <c r="I260" i="33"/>
  <c r="E260" i="33"/>
  <c r="I261" i="33"/>
  <c r="E261" i="33"/>
  <c r="H262" i="33"/>
  <c r="H263" i="33"/>
  <c r="I262" i="33"/>
  <c r="E262" i="33"/>
  <c r="I263" i="33"/>
  <c r="E263" i="33"/>
  <c r="I264" i="33"/>
  <c r="E264" i="33"/>
  <c r="I265" i="33"/>
  <c r="E265" i="33"/>
  <c r="I266" i="33"/>
  <c r="E266" i="33"/>
  <c r="I267" i="33"/>
  <c r="E267" i="33"/>
  <c r="I268" i="33"/>
  <c r="E268" i="33"/>
  <c r="I269" i="33"/>
  <c r="E269" i="33"/>
  <c r="I270" i="33"/>
  <c r="E270" i="33"/>
  <c r="I271" i="33"/>
  <c r="E271" i="33"/>
  <c r="I272" i="33"/>
  <c r="E272" i="33"/>
  <c r="I273" i="33"/>
  <c r="E273" i="33"/>
  <c r="I274" i="33"/>
  <c r="E274" i="33"/>
  <c r="I275" i="33"/>
  <c r="E275" i="33"/>
  <c r="I276" i="33"/>
  <c r="E276" i="33"/>
  <c r="I277" i="33"/>
  <c r="E277" i="33"/>
  <c r="I278" i="33"/>
  <c r="E278" i="33"/>
  <c r="I279" i="33"/>
  <c r="E279" i="33"/>
  <c r="I280" i="33"/>
  <c r="E280" i="33"/>
  <c r="I281" i="33"/>
  <c r="E281" i="33"/>
  <c r="I282" i="33"/>
  <c r="E282" i="33"/>
  <c r="I283" i="33"/>
  <c r="E283" i="33"/>
  <c r="I284" i="33"/>
  <c r="E284" i="33"/>
  <c r="I285" i="33"/>
  <c r="E285" i="33"/>
  <c r="I286" i="33"/>
  <c r="E286" i="33"/>
  <c r="I287" i="33"/>
  <c r="E287" i="33"/>
  <c r="I288" i="33"/>
  <c r="E288" i="33"/>
  <c r="I289" i="33"/>
  <c r="E289" i="33"/>
  <c r="I290" i="33"/>
  <c r="E290" i="33"/>
  <c r="I291" i="33"/>
  <c r="E291" i="33"/>
  <c r="H292" i="33"/>
  <c r="H293" i="33"/>
  <c r="I292" i="33"/>
  <c r="E292" i="33"/>
  <c r="I293" i="33"/>
  <c r="E293" i="33"/>
  <c r="I294" i="33"/>
  <c r="E294" i="33"/>
  <c r="I295" i="33"/>
  <c r="E295" i="33"/>
  <c r="I296" i="33"/>
  <c r="E296" i="33"/>
  <c r="I297" i="33"/>
  <c r="E297" i="33"/>
  <c r="I298" i="33"/>
  <c r="E298" i="33"/>
  <c r="I299" i="33"/>
  <c r="E299" i="33"/>
  <c r="I300" i="33"/>
  <c r="E300" i="33"/>
  <c r="I301" i="33"/>
  <c r="E301" i="33"/>
  <c r="I302" i="33"/>
  <c r="E302" i="33"/>
  <c r="I303" i="33"/>
  <c r="E303" i="33"/>
  <c r="I304" i="33"/>
  <c r="E304" i="33"/>
  <c r="I305" i="33"/>
  <c r="E305" i="33"/>
  <c r="I306" i="33"/>
  <c r="E306" i="33"/>
  <c r="I307" i="33"/>
  <c r="E307" i="33"/>
  <c r="I308" i="33"/>
  <c r="E308" i="33"/>
  <c r="I309" i="33"/>
  <c r="E309" i="33"/>
  <c r="I310" i="33"/>
  <c r="E310" i="33"/>
  <c r="I311" i="33"/>
  <c r="E311" i="33"/>
  <c r="I312" i="33"/>
  <c r="E312" i="33"/>
  <c r="I313" i="33"/>
  <c r="E313" i="33"/>
  <c r="I314" i="33"/>
  <c r="E314" i="33"/>
  <c r="I315" i="33"/>
  <c r="E315" i="33"/>
  <c r="I316" i="33"/>
  <c r="E316" i="33"/>
  <c r="I317" i="33"/>
  <c r="E317" i="33"/>
  <c r="I318" i="33"/>
  <c r="E318" i="33"/>
  <c r="I319" i="33"/>
  <c r="E319" i="33"/>
  <c r="I320" i="33"/>
  <c r="E320" i="33"/>
  <c r="I321" i="33"/>
  <c r="E321" i="33"/>
  <c r="I322" i="33"/>
  <c r="E322" i="33"/>
  <c r="I323" i="33"/>
  <c r="E323" i="33"/>
  <c r="H324" i="33"/>
  <c r="H325" i="33"/>
  <c r="I324" i="33"/>
  <c r="E324" i="33"/>
  <c r="I325" i="33"/>
  <c r="E325" i="33"/>
  <c r="I326" i="33"/>
  <c r="E326" i="33"/>
  <c r="I327" i="33"/>
  <c r="E327" i="33"/>
  <c r="I328" i="33"/>
  <c r="E328" i="33"/>
  <c r="I329" i="33"/>
  <c r="E329" i="33"/>
  <c r="I330" i="33"/>
  <c r="E330" i="33"/>
  <c r="I331" i="33"/>
  <c r="E331" i="33"/>
  <c r="I332" i="33"/>
  <c r="E332" i="33"/>
  <c r="I333" i="33"/>
  <c r="E333" i="33"/>
  <c r="I334" i="33"/>
  <c r="E334" i="33"/>
  <c r="I335" i="33"/>
  <c r="E335" i="33"/>
  <c r="I336" i="33"/>
  <c r="E336" i="33"/>
  <c r="I337" i="33"/>
  <c r="E337" i="33"/>
  <c r="I338" i="33"/>
  <c r="E338" i="33"/>
  <c r="I339" i="33"/>
  <c r="E339" i="33"/>
  <c r="I340" i="33"/>
  <c r="E340" i="33"/>
  <c r="I341" i="33"/>
  <c r="E341" i="33"/>
  <c r="I342" i="33"/>
  <c r="E342" i="33"/>
  <c r="I343" i="33"/>
  <c r="E343" i="33"/>
  <c r="I344" i="33"/>
  <c r="E344" i="33"/>
  <c r="I345" i="33"/>
  <c r="E345" i="33"/>
  <c r="I346" i="33"/>
  <c r="E346" i="33"/>
  <c r="I347" i="33"/>
  <c r="E347" i="33"/>
  <c r="I348" i="33"/>
  <c r="E348" i="33"/>
  <c r="I349" i="33"/>
  <c r="E349" i="33"/>
  <c r="I350" i="33"/>
  <c r="E350" i="33"/>
  <c r="I351" i="33"/>
  <c r="E351" i="33"/>
  <c r="I352" i="33"/>
  <c r="E352" i="33"/>
  <c r="I353" i="33"/>
  <c r="E353" i="33"/>
  <c r="I354" i="33"/>
  <c r="E354" i="33"/>
  <c r="I355" i="33"/>
  <c r="E355" i="33"/>
  <c r="H356" i="33"/>
  <c r="H357" i="33"/>
  <c r="I356" i="33"/>
  <c r="E356" i="33"/>
  <c r="I357" i="33"/>
  <c r="E357" i="33"/>
  <c r="I358" i="33"/>
  <c r="E358" i="33"/>
  <c r="I359" i="33"/>
  <c r="E359" i="33"/>
  <c r="I360" i="33"/>
  <c r="E360" i="33"/>
  <c r="I361" i="33"/>
  <c r="E361" i="33"/>
  <c r="I362" i="33"/>
  <c r="E362" i="33"/>
  <c r="I363" i="33"/>
  <c r="E363" i="33"/>
  <c r="I364" i="33"/>
  <c r="E364" i="33"/>
  <c r="I365" i="33"/>
  <c r="E365" i="33"/>
  <c r="I366" i="33"/>
  <c r="E366" i="33"/>
  <c r="I367" i="33"/>
  <c r="E367" i="33"/>
  <c r="I368" i="33"/>
  <c r="E368" i="33"/>
  <c r="I369" i="33"/>
  <c r="E369" i="33"/>
  <c r="I370" i="33"/>
  <c r="E370" i="33"/>
  <c r="I371" i="33"/>
  <c r="E371" i="33"/>
  <c r="I372" i="33"/>
  <c r="E372" i="33"/>
  <c r="I373" i="33"/>
  <c r="E373" i="33"/>
  <c r="I374" i="33"/>
  <c r="E374" i="33"/>
  <c r="I375" i="33"/>
  <c r="E375" i="33"/>
  <c r="I376" i="33"/>
  <c r="E376" i="33"/>
  <c r="I377" i="33"/>
  <c r="E377" i="33"/>
  <c r="I378" i="33"/>
  <c r="E378" i="33"/>
  <c r="I379" i="33"/>
  <c r="E379" i="33"/>
  <c r="I380" i="33"/>
  <c r="E380" i="33"/>
  <c r="I381" i="33"/>
  <c r="E381" i="33"/>
  <c r="I382" i="33"/>
  <c r="E382" i="33"/>
  <c r="I383" i="33"/>
  <c r="E383" i="33"/>
  <c r="H384" i="33"/>
  <c r="H385" i="33"/>
  <c r="I384" i="33"/>
  <c r="E384" i="33"/>
  <c r="I385" i="33"/>
  <c r="E385" i="33"/>
  <c r="I386" i="33"/>
  <c r="E386" i="33"/>
  <c r="I387" i="33"/>
  <c r="E387" i="33"/>
  <c r="I388" i="33"/>
  <c r="E388" i="33"/>
  <c r="I389" i="33"/>
  <c r="E389" i="33"/>
  <c r="I390" i="33"/>
  <c r="E390" i="33"/>
  <c r="I391" i="33"/>
  <c r="E391" i="33"/>
  <c r="I392" i="33"/>
  <c r="E392" i="33"/>
  <c r="I393" i="33"/>
  <c r="E393" i="33"/>
  <c r="I394" i="33"/>
  <c r="E394" i="33"/>
  <c r="I395" i="33"/>
  <c r="E395" i="33"/>
  <c r="I396" i="33"/>
  <c r="E396" i="33"/>
  <c r="I397" i="33"/>
  <c r="E397" i="33"/>
  <c r="I398" i="33"/>
  <c r="E398" i="33"/>
  <c r="I399" i="33"/>
  <c r="E399" i="33"/>
  <c r="I400" i="33"/>
  <c r="E400" i="33"/>
  <c r="I401" i="33"/>
  <c r="E401" i="33"/>
  <c r="I402" i="33"/>
  <c r="E402" i="33"/>
  <c r="I403" i="33"/>
  <c r="E403" i="33"/>
  <c r="I404" i="33"/>
  <c r="E404" i="33"/>
  <c r="I405" i="33"/>
  <c r="E405" i="33"/>
  <c r="I406" i="33"/>
  <c r="E406" i="33"/>
  <c r="H407" i="33"/>
  <c r="H408" i="33"/>
  <c r="I407" i="33"/>
  <c r="E407" i="33"/>
  <c r="I408" i="33"/>
  <c r="E408" i="33"/>
  <c r="I409" i="33"/>
  <c r="E409" i="33"/>
  <c r="I410" i="33"/>
  <c r="E410" i="33"/>
  <c r="I411" i="33"/>
  <c r="E411" i="33"/>
  <c r="I412" i="33"/>
  <c r="E412" i="33"/>
  <c r="I413" i="33"/>
  <c r="E413" i="33"/>
  <c r="I414" i="33"/>
  <c r="E414" i="33"/>
  <c r="I415" i="33"/>
  <c r="E415" i="33"/>
  <c r="I416" i="33"/>
  <c r="E416" i="33"/>
  <c r="I417" i="33"/>
  <c r="E417" i="33"/>
  <c r="I418" i="33"/>
  <c r="E418" i="33"/>
  <c r="I419" i="33"/>
  <c r="E419" i="33"/>
  <c r="I420" i="33"/>
  <c r="E420" i="33"/>
  <c r="I421" i="33"/>
  <c r="E421" i="33"/>
  <c r="I422" i="33"/>
  <c r="E422" i="33"/>
  <c r="I423" i="33"/>
  <c r="E423" i="33"/>
  <c r="I424" i="33"/>
  <c r="E424" i="33"/>
  <c r="I425" i="33"/>
  <c r="E425" i="33"/>
  <c r="I426" i="33"/>
  <c r="E426" i="33"/>
  <c r="I427" i="33"/>
  <c r="E427" i="33"/>
  <c r="H428" i="33"/>
  <c r="H429" i="33"/>
  <c r="I428" i="33"/>
  <c r="E428" i="33"/>
  <c r="I429" i="33"/>
  <c r="E429" i="33"/>
  <c r="I430" i="33"/>
  <c r="E430" i="33"/>
  <c r="I431" i="33"/>
  <c r="E431" i="33"/>
  <c r="I432" i="33"/>
  <c r="E432" i="33"/>
  <c r="I433" i="33"/>
  <c r="E433" i="33"/>
  <c r="I434" i="33"/>
  <c r="E434" i="33"/>
  <c r="I435" i="33"/>
  <c r="E435" i="33"/>
  <c r="I436" i="33"/>
  <c r="E436" i="33"/>
  <c r="I437" i="33"/>
  <c r="E437" i="33"/>
  <c r="I438" i="33"/>
  <c r="E438" i="33"/>
  <c r="I439" i="33"/>
  <c r="E439" i="33"/>
  <c r="I440" i="33"/>
  <c r="E440" i="33"/>
  <c r="I441" i="33"/>
  <c r="E441" i="33"/>
  <c r="I442" i="33"/>
  <c r="E442" i="33"/>
  <c r="I443" i="33"/>
  <c r="E443" i="33"/>
  <c r="I444" i="33"/>
  <c r="E444" i="33"/>
  <c r="I445" i="33"/>
  <c r="E445" i="33"/>
  <c r="I446" i="33"/>
  <c r="E446" i="33"/>
  <c r="I447" i="33"/>
  <c r="E447" i="33"/>
  <c r="I448" i="33"/>
  <c r="E448" i="33"/>
  <c r="I449" i="33"/>
  <c r="E449" i="33"/>
  <c r="I450" i="33"/>
  <c r="E450" i="33"/>
  <c r="I451" i="33"/>
  <c r="E451" i="33"/>
  <c r="H452" i="33"/>
  <c r="H453" i="33"/>
  <c r="I452" i="33"/>
  <c r="E452" i="33"/>
  <c r="I453" i="33"/>
  <c r="E453" i="33"/>
  <c r="I454" i="33"/>
  <c r="E454" i="33"/>
  <c r="I455" i="33"/>
  <c r="E455" i="33"/>
  <c r="I456" i="33"/>
  <c r="E456" i="33"/>
  <c r="I457" i="33"/>
  <c r="E457" i="33"/>
  <c r="I458" i="33"/>
  <c r="E458" i="33"/>
  <c r="I459" i="33"/>
  <c r="E459" i="33"/>
  <c r="I460" i="33"/>
  <c r="E460" i="33"/>
  <c r="I461" i="33"/>
  <c r="E461" i="33"/>
  <c r="I462" i="33"/>
  <c r="E462" i="33"/>
  <c r="I463" i="33"/>
  <c r="E463" i="33"/>
  <c r="I464" i="33"/>
  <c r="E464" i="33"/>
  <c r="I465" i="33"/>
  <c r="E465" i="33"/>
  <c r="I466" i="33"/>
  <c r="E466" i="33"/>
  <c r="H467" i="33"/>
  <c r="H468" i="33"/>
  <c r="I467" i="33"/>
  <c r="E467" i="33"/>
  <c r="I468" i="33"/>
  <c r="E468" i="33"/>
  <c r="I469" i="33"/>
  <c r="E469" i="33"/>
  <c r="I470" i="33"/>
  <c r="E470" i="33"/>
  <c r="I471" i="33"/>
  <c r="E471" i="33"/>
  <c r="I472" i="33"/>
  <c r="E472" i="33"/>
  <c r="I473" i="33"/>
  <c r="E473" i="33"/>
  <c r="I474" i="33"/>
  <c r="E474" i="33"/>
  <c r="I475" i="33"/>
  <c r="E475" i="33"/>
  <c r="I476" i="33"/>
  <c r="E476" i="33"/>
  <c r="I477" i="33"/>
  <c r="E477" i="33"/>
  <c r="I478" i="33"/>
  <c r="E478" i="33"/>
  <c r="I479" i="33"/>
  <c r="E479" i="33"/>
  <c r="I480" i="33"/>
  <c r="E480" i="33"/>
  <c r="I481" i="33"/>
  <c r="E481" i="33"/>
  <c r="I482" i="33"/>
  <c r="E482" i="33"/>
  <c r="I483" i="33"/>
  <c r="E483" i="33"/>
  <c r="I484" i="33"/>
  <c r="E484" i="33"/>
  <c r="I485" i="33"/>
  <c r="E485" i="33"/>
  <c r="I486" i="33"/>
  <c r="E486" i="33"/>
  <c r="I487" i="33"/>
  <c r="E487" i="33"/>
  <c r="I488" i="33"/>
  <c r="E488" i="33"/>
  <c r="I489" i="33"/>
  <c r="E489" i="33"/>
  <c r="I490" i="33"/>
  <c r="E490" i="33"/>
  <c r="I491" i="33"/>
  <c r="E491" i="33"/>
  <c r="H492" i="33"/>
  <c r="H493" i="33"/>
  <c r="I492" i="33"/>
  <c r="E492" i="33"/>
  <c r="I493" i="33"/>
  <c r="E493" i="33"/>
  <c r="I494" i="33"/>
  <c r="E494" i="33"/>
  <c r="I495" i="33"/>
  <c r="E495" i="33"/>
  <c r="I496" i="33"/>
  <c r="E496" i="33"/>
  <c r="I497" i="33"/>
  <c r="E497" i="33"/>
  <c r="I498" i="33"/>
  <c r="E498" i="33"/>
  <c r="I499" i="33"/>
  <c r="E499" i="33"/>
  <c r="I500" i="33"/>
  <c r="E500" i="33"/>
  <c r="I501" i="33"/>
  <c r="E501" i="33"/>
  <c r="I502" i="33"/>
  <c r="E502" i="33"/>
  <c r="H503" i="33"/>
  <c r="H504" i="33"/>
  <c r="I503" i="33"/>
  <c r="E503" i="33"/>
  <c r="I504" i="33"/>
  <c r="E504" i="33"/>
  <c r="I505" i="33"/>
  <c r="E505" i="33"/>
  <c r="I506" i="33"/>
  <c r="E506" i="33"/>
  <c r="I507" i="33"/>
  <c r="E507" i="33"/>
  <c r="I508" i="33"/>
  <c r="E508" i="33"/>
  <c r="I509" i="33"/>
  <c r="E509" i="33"/>
  <c r="I510" i="33"/>
  <c r="E510" i="33"/>
  <c r="I511" i="33"/>
  <c r="E511" i="33"/>
  <c r="I512" i="33"/>
  <c r="E512" i="33"/>
  <c r="I513" i="33"/>
  <c r="E513" i="33"/>
  <c r="I514" i="33"/>
  <c r="E514" i="33"/>
  <c r="I515" i="33"/>
  <c r="E515" i="33"/>
  <c r="I516" i="33"/>
  <c r="E516" i="33"/>
  <c r="I517" i="33"/>
  <c r="E517" i="33"/>
  <c r="I518" i="33"/>
  <c r="E518" i="33"/>
  <c r="I519" i="33"/>
  <c r="E519" i="33"/>
  <c r="I520" i="33"/>
  <c r="E520" i="33"/>
  <c r="I521" i="33"/>
  <c r="E521" i="33"/>
  <c r="I522" i="33"/>
  <c r="E522" i="33"/>
  <c r="H523" i="33"/>
  <c r="H524" i="33"/>
  <c r="I523" i="33"/>
  <c r="E523" i="33"/>
  <c r="I524" i="33"/>
  <c r="E524" i="33"/>
  <c r="I525" i="33"/>
  <c r="E525" i="33"/>
  <c r="I526" i="33"/>
  <c r="E526" i="33"/>
  <c r="I527" i="33"/>
  <c r="E527" i="33"/>
  <c r="I528" i="33"/>
  <c r="E528" i="33"/>
  <c r="I529" i="33"/>
  <c r="E529" i="33"/>
  <c r="I530" i="33"/>
  <c r="E530" i="33"/>
  <c r="I531" i="33"/>
  <c r="E531" i="33"/>
  <c r="I532" i="33"/>
  <c r="E532" i="33"/>
  <c r="I533" i="33"/>
  <c r="E533" i="33"/>
  <c r="I534" i="33"/>
  <c r="E534" i="33"/>
  <c r="I535" i="33"/>
  <c r="E535" i="33"/>
  <c r="I536" i="33"/>
  <c r="E536" i="33"/>
  <c r="I537" i="33"/>
  <c r="E537" i="33"/>
  <c r="I538" i="33"/>
  <c r="E538" i="33"/>
  <c r="I539" i="33"/>
  <c r="E539" i="33"/>
  <c r="I540" i="33"/>
  <c r="E540" i="33"/>
  <c r="I541" i="33"/>
  <c r="E541" i="33"/>
  <c r="I542" i="33"/>
  <c r="E542" i="33"/>
  <c r="H543" i="33"/>
  <c r="H544" i="33"/>
  <c r="I543" i="33"/>
  <c r="E543" i="33"/>
  <c r="I544" i="33"/>
  <c r="E544" i="33"/>
  <c r="I545" i="33"/>
  <c r="E545" i="33"/>
  <c r="I546" i="33"/>
  <c r="E546" i="33"/>
  <c r="I547" i="33"/>
  <c r="E547" i="33"/>
  <c r="I548" i="33"/>
  <c r="E548" i="33"/>
  <c r="I549" i="33"/>
  <c r="E549" i="33"/>
  <c r="I550" i="33"/>
  <c r="E550" i="33"/>
  <c r="I551" i="33"/>
  <c r="E551" i="33"/>
  <c r="I552" i="33"/>
  <c r="E552" i="33"/>
  <c r="I553" i="33"/>
  <c r="E553" i="33"/>
  <c r="I554" i="33"/>
  <c r="E554" i="33"/>
  <c r="I555" i="33"/>
  <c r="E555" i="33"/>
  <c r="I556" i="33"/>
  <c r="E556" i="33"/>
  <c r="I557" i="33"/>
  <c r="E557" i="33"/>
  <c r="I558" i="33"/>
  <c r="E558" i="33"/>
  <c r="I559" i="33"/>
  <c r="E559" i="33"/>
  <c r="H560" i="33"/>
  <c r="H561" i="33"/>
  <c r="I560" i="33"/>
  <c r="E560" i="33"/>
  <c r="I561" i="33"/>
  <c r="E561" i="33"/>
  <c r="I562" i="33"/>
  <c r="E562" i="33"/>
  <c r="I563" i="33"/>
  <c r="E563" i="33"/>
  <c r="I564" i="33"/>
  <c r="E564" i="33"/>
  <c r="I565" i="33"/>
  <c r="E565" i="33"/>
  <c r="I566" i="33"/>
  <c r="E566" i="33"/>
  <c r="I567" i="33"/>
  <c r="E567" i="33"/>
  <c r="I568" i="33"/>
  <c r="E568" i="33"/>
  <c r="I569" i="33"/>
  <c r="E569" i="33"/>
  <c r="I570" i="33"/>
  <c r="E570" i="33"/>
  <c r="I571" i="33"/>
  <c r="E571" i="33"/>
  <c r="I572" i="33"/>
  <c r="E572" i="33"/>
  <c r="I573" i="33"/>
  <c r="E573" i="33"/>
  <c r="I574" i="33"/>
  <c r="E574" i="33"/>
  <c r="I575" i="33"/>
  <c r="E575" i="33"/>
  <c r="I576" i="33"/>
  <c r="E576" i="33"/>
  <c r="I577" i="33"/>
  <c r="E577" i="33"/>
  <c r="I578" i="33"/>
  <c r="E578" i="33"/>
  <c r="I579" i="33"/>
  <c r="E579" i="33"/>
  <c r="I580" i="33"/>
  <c r="E580" i="33"/>
  <c r="I581" i="33"/>
  <c r="E581" i="33"/>
  <c r="I582" i="33"/>
  <c r="E582" i="33"/>
  <c r="I583" i="33"/>
  <c r="E583" i="33"/>
  <c r="I584" i="33"/>
  <c r="E584" i="33"/>
  <c r="I585" i="33"/>
  <c r="E585" i="33"/>
  <c r="I586" i="33"/>
  <c r="E586" i="33"/>
  <c r="I587" i="33"/>
  <c r="E587" i="33"/>
  <c r="I588" i="33"/>
  <c r="E588" i="33"/>
  <c r="I589" i="33"/>
  <c r="E589" i="33"/>
  <c r="I590" i="33"/>
  <c r="E590" i="33"/>
  <c r="I591" i="33"/>
  <c r="E591" i="33"/>
  <c r="I592" i="33"/>
  <c r="E592" i="33"/>
  <c r="I593" i="33"/>
  <c r="E593" i="33"/>
  <c r="I594" i="33"/>
  <c r="E594" i="33"/>
  <c r="I595" i="33"/>
  <c r="E595" i="33"/>
  <c r="I596" i="33"/>
  <c r="E596" i="33"/>
  <c r="I597" i="33"/>
  <c r="E597" i="33"/>
  <c r="I598" i="33"/>
  <c r="E598" i="33"/>
  <c r="I599" i="33"/>
  <c r="E599" i="33"/>
  <c r="I600" i="33"/>
  <c r="E600" i="33"/>
  <c r="I601" i="33"/>
  <c r="E601" i="33"/>
  <c r="I602" i="33"/>
  <c r="E602" i="33"/>
  <c r="I603" i="33"/>
  <c r="E603" i="33"/>
  <c r="I604" i="33"/>
  <c r="E604" i="33"/>
  <c r="I605" i="33"/>
  <c r="E605" i="33"/>
  <c r="H606" i="33"/>
  <c r="H607" i="33"/>
  <c r="I606" i="33"/>
  <c r="E606" i="33"/>
  <c r="I607" i="33"/>
  <c r="E607" i="33"/>
  <c r="I608" i="33"/>
  <c r="E608" i="33"/>
  <c r="I609" i="33"/>
  <c r="E609" i="33"/>
  <c r="I610" i="33"/>
  <c r="E610" i="33"/>
  <c r="I611" i="33"/>
  <c r="E611" i="33"/>
  <c r="I612" i="33"/>
  <c r="E612" i="33"/>
  <c r="I613" i="33"/>
  <c r="E613" i="33"/>
  <c r="I614" i="33"/>
  <c r="E614" i="33"/>
  <c r="I615" i="33"/>
  <c r="E615" i="33"/>
  <c r="I616" i="33"/>
  <c r="E616" i="33"/>
  <c r="I617" i="33"/>
  <c r="E617" i="33"/>
  <c r="I618" i="33"/>
  <c r="E618" i="33"/>
  <c r="I619" i="33"/>
  <c r="E619" i="33"/>
  <c r="I620" i="33"/>
  <c r="E620" i="33"/>
  <c r="I621" i="33"/>
  <c r="E621" i="33"/>
  <c r="I622" i="33"/>
  <c r="E622" i="33"/>
  <c r="I623" i="33"/>
  <c r="E623" i="33"/>
  <c r="I624" i="33"/>
  <c r="E624" i="33"/>
  <c r="I625" i="33"/>
  <c r="E625" i="33"/>
  <c r="I626" i="33"/>
  <c r="E626" i="33"/>
  <c r="I627" i="33"/>
  <c r="E627" i="33"/>
  <c r="I628" i="33"/>
  <c r="E628" i="33"/>
  <c r="I629" i="33"/>
  <c r="E629" i="33"/>
  <c r="I630" i="33"/>
  <c r="E630" i="33"/>
  <c r="I631" i="33"/>
  <c r="E631" i="33"/>
  <c r="I632" i="33"/>
  <c r="E632" i="33"/>
  <c r="I633" i="33"/>
  <c r="E633" i="33"/>
  <c r="I634" i="33"/>
  <c r="E634" i="33"/>
  <c r="I635" i="33"/>
  <c r="E635" i="33"/>
  <c r="I636" i="33"/>
  <c r="E636" i="33"/>
  <c r="I637" i="33"/>
  <c r="E637" i="33"/>
  <c r="I638" i="33"/>
  <c r="E638" i="33"/>
  <c r="I639" i="33"/>
  <c r="E639" i="33"/>
  <c r="H640" i="33"/>
  <c r="H641" i="33"/>
  <c r="I640" i="33"/>
  <c r="E640" i="33"/>
  <c r="I641" i="33"/>
  <c r="E641" i="33"/>
  <c r="I642" i="33"/>
  <c r="E642" i="33"/>
  <c r="I643" i="33"/>
  <c r="E643" i="33"/>
  <c r="I644" i="33"/>
  <c r="E644" i="33"/>
  <c r="I645" i="33"/>
  <c r="E645" i="33"/>
  <c r="I646" i="33"/>
  <c r="E646" i="33"/>
  <c r="I647" i="33"/>
  <c r="E647" i="33"/>
  <c r="I648" i="33"/>
  <c r="E648" i="33"/>
  <c r="I649" i="33"/>
  <c r="E649" i="33"/>
  <c r="I650" i="33"/>
  <c r="E650" i="33"/>
  <c r="I651" i="33"/>
  <c r="E651" i="33"/>
  <c r="I652" i="33"/>
  <c r="E652" i="33"/>
  <c r="I653" i="33"/>
  <c r="E653" i="33"/>
  <c r="I654" i="33"/>
  <c r="E654" i="33"/>
  <c r="I655" i="33"/>
  <c r="E655" i="33"/>
  <c r="I656" i="33"/>
  <c r="E656" i="33"/>
  <c r="I657" i="33"/>
  <c r="E657" i="33"/>
  <c r="I658" i="33"/>
  <c r="E658" i="33"/>
  <c r="I659" i="33"/>
  <c r="E659" i="33"/>
  <c r="I660" i="33"/>
  <c r="E660" i="33"/>
  <c r="I661" i="33"/>
  <c r="E661" i="33"/>
  <c r="I662" i="33"/>
  <c r="E662" i="33"/>
  <c r="I663" i="33"/>
  <c r="E663" i="33"/>
  <c r="I664" i="33"/>
  <c r="E664" i="33"/>
  <c r="I665" i="33"/>
  <c r="E665" i="33"/>
  <c r="I666" i="33"/>
  <c r="E666" i="33"/>
  <c r="I667" i="33"/>
  <c r="E667" i="33"/>
  <c r="I668" i="33"/>
  <c r="E668" i="33"/>
  <c r="I669" i="33"/>
  <c r="E669" i="33"/>
  <c r="I670" i="33"/>
  <c r="E670" i="33"/>
  <c r="I671" i="33"/>
  <c r="E671" i="33"/>
  <c r="H672" i="33"/>
  <c r="H673" i="33"/>
  <c r="I672" i="33"/>
  <c r="E672" i="33"/>
  <c r="I673" i="33"/>
  <c r="E673" i="33"/>
  <c r="I674" i="33"/>
  <c r="E674" i="33"/>
  <c r="I675" i="33"/>
  <c r="E675" i="33"/>
  <c r="I676" i="33"/>
  <c r="E676" i="33"/>
  <c r="I677" i="33"/>
  <c r="E677" i="33"/>
  <c r="I678" i="33"/>
  <c r="E678" i="33"/>
  <c r="I679" i="33"/>
  <c r="E679" i="33"/>
  <c r="I680" i="33"/>
  <c r="E680" i="33"/>
  <c r="I681" i="33"/>
  <c r="E681" i="33"/>
  <c r="I682" i="33"/>
  <c r="E682" i="33"/>
  <c r="I683" i="33"/>
  <c r="E683" i="33"/>
  <c r="I684" i="33"/>
  <c r="E684" i="33"/>
  <c r="I685" i="33"/>
  <c r="E685" i="33"/>
  <c r="I686" i="33"/>
  <c r="E686" i="33"/>
  <c r="I687" i="33"/>
  <c r="E687" i="33"/>
  <c r="I688" i="33"/>
  <c r="E688" i="33"/>
  <c r="I689" i="33"/>
  <c r="E689" i="33"/>
  <c r="I690" i="33"/>
  <c r="E690" i="33"/>
  <c r="I691" i="33"/>
  <c r="E691" i="33"/>
  <c r="I692" i="33"/>
  <c r="E692" i="33"/>
  <c r="I693" i="33"/>
  <c r="E693" i="33"/>
  <c r="I694" i="33"/>
  <c r="E694" i="33"/>
  <c r="I695" i="33"/>
  <c r="E695" i="33"/>
  <c r="I696" i="33"/>
  <c r="E696" i="33"/>
  <c r="H697" i="33"/>
  <c r="H698" i="33"/>
  <c r="I697" i="33"/>
  <c r="E697" i="33"/>
  <c r="I698" i="33"/>
  <c r="E698" i="33"/>
  <c r="I699" i="33"/>
  <c r="E699" i="33"/>
  <c r="I700" i="33"/>
  <c r="E700" i="33"/>
  <c r="I701" i="33"/>
  <c r="E701" i="33"/>
  <c r="I702" i="33"/>
  <c r="E702" i="33"/>
  <c r="I703" i="33"/>
  <c r="E703" i="33"/>
  <c r="I704" i="33"/>
  <c r="E704" i="33"/>
  <c r="I705" i="33"/>
  <c r="E705" i="33"/>
  <c r="I706" i="33"/>
  <c r="E706" i="33"/>
  <c r="I707" i="33"/>
  <c r="E707" i="33"/>
  <c r="I708" i="33"/>
  <c r="E708" i="33"/>
  <c r="I709" i="33"/>
  <c r="E709" i="33"/>
  <c r="I710" i="33"/>
  <c r="E710" i="33"/>
  <c r="I711" i="33"/>
  <c r="E711" i="33"/>
  <c r="I712" i="33"/>
  <c r="E712" i="33"/>
  <c r="I713" i="33"/>
  <c r="E713" i="33"/>
  <c r="I714" i="33"/>
  <c r="E714" i="33"/>
  <c r="I715" i="33"/>
  <c r="E715" i="33"/>
  <c r="I716" i="33"/>
  <c r="E716" i="33"/>
  <c r="I717" i="33"/>
  <c r="E717" i="33"/>
  <c r="I718" i="33"/>
  <c r="E718" i="33"/>
  <c r="I719" i="33"/>
  <c r="E719" i="33"/>
  <c r="I720" i="33"/>
  <c r="E720" i="33"/>
  <c r="I721" i="33"/>
  <c r="E721" i="33"/>
  <c r="I722" i="33"/>
  <c r="E722" i="33"/>
  <c r="I723" i="33"/>
  <c r="E723" i="33"/>
  <c r="I724" i="33"/>
  <c r="E724" i="33"/>
  <c r="I725" i="33"/>
  <c r="E725" i="33"/>
  <c r="I726" i="33"/>
  <c r="E726" i="33"/>
  <c r="I727" i="33"/>
  <c r="E727" i="33"/>
  <c r="I728" i="33"/>
  <c r="E728" i="33"/>
  <c r="I729" i="33"/>
  <c r="E729" i="33"/>
  <c r="I730" i="33"/>
  <c r="E730" i="33"/>
  <c r="I731" i="33"/>
  <c r="E731" i="33"/>
  <c r="I732" i="33"/>
  <c r="E732" i="33"/>
  <c r="I733" i="33"/>
  <c r="E733" i="33"/>
  <c r="I734" i="33"/>
  <c r="E734" i="33"/>
  <c r="I735" i="33"/>
  <c r="E735" i="33"/>
  <c r="I736" i="33"/>
  <c r="E736" i="33"/>
  <c r="I737" i="33"/>
  <c r="E737" i="33"/>
  <c r="I738" i="33"/>
  <c r="E738" i="33"/>
  <c r="I739" i="33"/>
  <c r="E739" i="33"/>
  <c r="I740" i="33"/>
  <c r="E740" i="33"/>
  <c r="I741" i="33"/>
  <c r="E741" i="33"/>
  <c r="I742" i="33"/>
  <c r="E742" i="33"/>
  <c r="I743" i="33"/>
  <c r="E743" i="33"/>
  <c r="I744" i="33"/>
  <c r="E744" i="33"/>
  <c r="I745" i="33"/>
  <c r="E745" i="33"/>
  <c r="I746" i="33"/>
  <c r="E746" i="33"/>
  <c r="I747" i="33"/>
  <c r="E747" i="33"/>
  <c r="I748" i="33"/>
  <c r="E748" i="33"/>
  <c r="I749" i="33"/>
  <c r="E749" i="33"/>
  <c r="I750" i="33"/>
  <c r="E750" i="33"/>
  <c r="I751" i="33"/>
  <c r="E751" i="33"/>
  <c r="I752" i="33"/>
  <c r="E752" i="33"/>
  <c r="I753" i="33"/>
  <c r="E753" i="33"/>
  <c r="I754" i="33"/>
  <c r="E754" i="33"/>
  <c r="I755" i="33"/>
  <c r="E755" i="33"/>
  <c r="I756" i="33"/>
  <c r="E756" i="33"/>
  <c r="I757" i="33"/>
  <c r="E757" i="33"/>
  <c r="I758" i="33"/>
  <c r="E758" i="33"/>
  <c r="I759" i="33"/>
  <c r="E759" i="33"/>
  <c r="I760" i="33"/>
  <c r="E760" i="33"/>
  <c r="I761" i="33"/>
  <c r="E761" i="33"/>
  <c r="I762" i="33"/>
  <c r="E762" i="33"/>
  <c r="I763" i="33"/>
  <c r="E763" i="33"/>
  <c r="H764" i="33"/>
  <c r="H765" i="33"/>
  <c r="I764" i="33"/>
  <c r="E764" i="33"/>
  <c r="I765" i="33"/>
  <c r="E765" i="33"/>
  <c r="I766" i="33"/>
  <c r="E766" i="33"/>
  <c r="I767" i="33"/>
  <c r="E767" i="33"/>
  <c r="I768" i="33"/>
  <c r="E768" i="33"/>
  <c r="I769" i="33"/>
  <c r="E769" i="33"/>
  <c r="I770" i="33"/>
  <c r="E770" i="33"/>
  <c r="I771" i="33"/>
  <c r="E771" i="33"/>
  <c r="I772" i="33"/>
  <c r="E772" i="33"/>
  <c r="I773" i="33"/>
  <c r="E773" i="33"/>
  <c r="I774" i="33"/>
  <c r="E774" i="33"/>
  <c r="H775" i="33"/>
  <c r="H776" i="33"/>
  <c r="I775" i="33"/>
  <c r="E775" i="33"/>
  <c r="I776" i="33"/>
  <c r="E776" i="33"/>
  <c r="I777" i="33"/>
  <c r="E777" i="33"/>
  <c r="I778" i="33"/>
  <c r="E778" i="33"/>
  <c r="I779" i="33"/>
  <c r="E779" i="33"/>
  <c r="I780" i="33"/>
  <c r="E780" i="33"/>
  <c r="I781" i="33"/>
  <c r="E781" i="33"/>
  <c r="I782" i="33"/>
  <c r="E782" i="33"/>
  <c r="I783" i="33"/>
  <c r="E783" i="33"/>
  <c r="I784" i="33"/>
  <c r="E784" i="33"/>
  <c r="I785" i="33"/>
  <c r="E785" i="33"/>
  <c r="I786" i="33"/>
  <c r="E786" i="33"/>
  <c r="I787" i="33"/>
  <c r="E787" i="33"/>
  <c r="I788" i="33"/>
  <c r="E788" i="33"/>
  <c r="I789" i="33"/>
  <c r="E789" i="33"/>
  <c r="I790" i="33"/>
  <c r="E790" i="33"/>
  <c r="I791" i="33"/>
  <c r="E791" i="33"/>
  <c r="I792" i="33"/>
  <c r="E792" i="33"/>
  <c r="I793" i="33"/>
  <c r="E793" i="33"/>
  <c r="I794" i="33"/>
  <c r="E794" i="33"/>
  <c r="I795" i="33"/>
  <c r="E795" i="33"/>
  <c r="I796" i="33"/>
  <c r="E796" i="33"/>
  <c r="I797" i="33"/>
  <c r="E797" i="33"/>
  <c r="I798" i="33"/>
  <c r="E798" i="33"/>
  <c r="I799" i="33"/>
  <c r="E799" i="33"/>
  <c r="I800" i="33"/>
  <c r="E800" i="33"/>
  <c r="I801" i="33"/>
  <c r="E801" i="33"/>
  <c r="I802" i="33"/>
  <c r="E802" i="33"/>
  <c r="I803" i="33"/>
  <c r="E803" i="33"/>
  <c r="I804" i="33"/>
  <c r="E804" i="33"/>
  <c r="H805" i="33"/>
  <c r="H806" i="33"/>
  <c r="I805" i="33"/>
  <c r="E805" i="33"/>
  <c r="I806" i="33"/>
  <c r="E806" i="33"/>
  <c r="I807" i="33"/>
  <c r="E807" i="33"/>
  <c r="I808" i="33"/>
  <c r="E808" i="33"/>
  <c r="I809" i="33"/>
  <c r="E809" i="33"/>
  <c r="I810" i="33"/>
  <c r="E810" i="33"/>
  <c r="I811" i="33"/>
  <c r="E811" i="33"/>
  <c r="I812" i="33"/>
  <c r="E812" i="33"/>
  <c r="I813" i="33"/>
  <c r="E813" i="33"/>
  <c r="I814" i="33"/>
  <c r="E814" i="33"/>
  <c r="I815" i="33"/>
  <c r="E815" i="33"/>
  <c r="I816" i="33"/>
  <c r="E816" i="33"/>
  <c r="I817" i="33"/>
  <c r="E817" i="33"/>
  <c r="I818" i="33"/>
  <c r="E818" i="33"/>
  <c r="I819" i="33"/>
  <c r="E819" i="33"/>
  <c r="I820" i="33"/>
  <c r="E820" i="33"/>
  <c r="I821" i="33"/>
  <c r="E821" i="33"/>
  <c r="I822" i="33"/>
  <c r="E822" i="33"/>
  <c r="I823" i="33"/>
  <c r="E823" i="33"/>
  <c r="I824" i="33"/>
  <c r="E824" i="33"/>
  <c r="I825" i="33"/>
  <c r="E825" i="33"/>
  <c r="I826" i="33"/>
  <c r="E826" i="33"/>
  <c r="I827" i="33"/>
  <c r="E827" i="33"/>
  <c r="I828" i="33"/>
  <c r="E828" i="33"/>
  <c r="I829" i="33"/>
  <c r="E829" i="33"/>
  <c r="I830" i="33"/>
  <c r="E830" i="33"/>
  <c r="I831" i="33"/>
  <c r="E831" i="33"/>
  <c r="I832" i="33"/>
  <c r="E832" i="33"/>
  <c r="I833" i="33"/>
  <c r="E833" i="33"/>
  <c r="I834" i="33"/>
  <c r="E834" i="33"/>
  <c r="I835" i="33"/>
  <c r="E835" i="33"/>
  <c r="I836" i="33"/>
  <c r="E836" i="33"/>
  <c r="I837" i="33"/>
  <c r="E837" i="33"/>
  <c r="H838" i="33"/>
  <c r="H839" i="33"/>
  <c r="I838" i="33"/>
  <c r="E838" i="33"/>
  <c r="I839" i="33"/>
  <c r="E839" i="33"/>
  <c r="I840" i="33"/>
  <c r="E840" i="33"/>
  <c r="I841" i="33"/>
  <c r="E841" i="33"/>
  <c r="I842" i="33"/>
  <c r="E842" i="33"/>
  <c r="I843" i="33"/>
  <c r="E843" i="33"/>
  <c r="I844" i="33"/>
  <c r="E844" i="33"/>
  <c r="I845" i="33"/>
  <c r="E845" i="33"/>
  <c r="I846" i="33"/>
  <c r="E846" i="33"/>
  <c r="I847" i="33"/>
  <c r="E847" i="33"/>
  <c r="I848" i="33"/>
  <c r="E848" i="33"/>
  <c r="I849" i="33"/>
  <c r="E849" i="33"/>
  <c r="I850" i="33"/>
  <c r="E850" i="33"/>
  <c r="I851" i="33"/>
  <c r="E851" i="33"/>
  <c r="I852" i="33"/>
  <c r="E852" i="33"/>
  <c r="I853" i="33"/>
  <c r="E853" i="33"/>
  <c r="I854" i="33"/>
  <c r="E854" i="33"/>
  <c r="I855" i="33"/>
  <c r="E855" i="33"/>
  <c r="I856" i="33"/>
  <c r="E856" i="33"/>
  <c r="I857" i="33"/>
  <c r="E857" i="33"/>
  <c r="I858" i="33"/>
  <c r="E858" i="33"/>
  <c r="I859" i="33"/>
  <c r="E859" i="33"/>
  <c r="I860" i="33"/>
  <c r="E860" i="33"/>
  <c r="I861" i="33"/>
  <c r="E861" i="33"/>
  <c r="I862" i="33"/>
  <c r="E862" i="33"/>
  <c r="I863" i="33"/>
  <c r="E863" i="33"/>
  <c r="I864" i="33"/>
  <c r="E864" i="33"/>
  <c r="I865" i="33"/>
  <c r="E865" i="33"/>
  <c r="I866" i="33"/>
  <c r="E866" i="33"/>
  <c r="I867" i="33"/>
  <c r="E867" i="33"/>
  <c r="I868" i="33"/>
  <c r="E868" i="33"/>
  <c r="I869" i="33"/>
  <c r="E869" i="33"/>
  <c r="I870" i="33"/>
  <c r="E870" i="33"/>
  <c r="I871" i="33"/>
  <c r="E871" i="33"/>
  <c r="I872" i="33"/>
  <c r="E872" i="33"/>
  <c r="I873" i="33"/>
  <c r="E873" i="33"/>
  <c r="I874" i="33"/>
  <c r="E874" i="33"/>
  <c r="I875" i="33"/>
  <c r="E875" i="33"/>
  <c r="I876" i="33"/>
  <c r="E876" i="33"/>
  <c r="I877" i="33"/>
  <c r="E877" i="33"/>
  <c r="I878" i="33"/>
  <c r="E878" i="33"/>
  <c r="I879" i="33"/>
  <c r="E879" i="33"/>
  <c r="I880" i="33"/>
  <c r="E880" i="33"/>
  <c r="I881" i="33"/>
  <c r="E881" i="33"/>
  <c r="I882" i="33"/>
  <c r="E882" i="33"/>
  <c r="I883" i="33"/>
  <c r="E883" i="33"/>
  <c r="I884" i="33"/>
  <c r="E884" i="33"/>
  <c r="H885" i="33"/>
  <c r="H886" i="33"/>
  <c r="I885" i="33"/>
  <c r="E885" i="33"/>
  <c r="I886" i="33"/>
  <c r="E886" i="33"/>
  <c r="I887" i="33"/>
  <c r="E887" i="33"/>
  <c r="I888" i="33"/>
  <c r="E888" i="33"/>
  <c r="I889" i="33"/>
  <c r="E889" i="33"/>
  <c r="I890" i="33"/>
  <c r="E890" i="33"/>
  <c r="I891" i="33"/>
  <c r="E891" i="33"/>
  <c r="I892" i="33"/>
  <c r="E892" i="33"/>
  <c r="I893" i="33"/>
  <c r="E893" i="33"/>
  <c r="I894" i="33"/>
  <c r="E894" i="33"/>
  <c r="I895" i="33"/>
  <c r="E895" i="33"/>
  <c r="I896" i="33"/>
  <c r="E896" i="33"/>
  <c r="I897" i="33"/>
  <c r="E897" i="33"/>
  <c r="I898" i="33"/>
  <c r="E898" i="33"/>
  <c r="I899" i="33"/>
  <c r="E899" i="33"/>
  <c r="I900" i="33"/>
  <c r="E900" i="33"/>
  <c r="I901" i="33"/>
  <c r="E901" i="33"/>
  <c r="I902" i="33"/>
  <c r="E902" i="33"/>
  <c r="I903" i="33"/>
  <c r="E903" i="33"/>
  <c r="I904" i="33"/>
  <c r="E904" i="33"/>
  <c r="I905" i="33"/>
  <c r="E905" i="33"/>
  <c r="I906" i="33"/>
  <c r="E906" i="33"/>
  <c r="I907" i="33"/>
  <c r="E907" i="33"/>
  <c r="I908" i="33"/>
  <c r="E908" i="33"/>
  <c r="I909" i="33"/>
  <c r="E909" i="33"/>
  <c r="I910" i="33"/>
  <c r="E910" i="33"/>
  <c r="I911" i="33"/>
  <c r="E911" i="33"/>
  <c r="I912" i="33"/>
  <c r="E912" i="33"/>
  <c r="I913" i="33"/>
  <c r="E913" i="33"/>
  <c r="I914" i="33"/>
  <c r="E914" i="33"/>
  <c r="I915" i="33"/>
  <c r="E915" i="33"/>
  <c r="I916" i="33"/>
  <c r="E916" i="33"/>
  <c r="I917" i="33"/>
  <c r="E917" i="33"/>
  <c r="I918" i="33"/>
  <c r="E918" i="33"/>
  <c r="I919" i="33"/>
  <c r="E919" i="33"/>
  <c r="H920" i="33"/>
  <c r="H921" i="33"/>
  <c r="I920" i="33"/>
  <c r="E920" i="33"/>
  <c r="I921" i="33"/>
  <c r="E921" i="33"/>
  <c r="I922" i="33"/>
  <c r="E922" i="33"/>
  <c r="I923" i="33"/>
  <c r="E923" i="33"/>
  <c r="I924" i="33"/>
  <c r="E924" i="33"/>
  <c r="I925" i="33"/>
  <c r="E925" i="33"/>
  <c r="I926" i="33"/>
  <c r="E926" i="33"/>
  <c r="I927" i="33"/>
  <c r="E927" i="33"/>
  <c r="I928" i="33"/>
  <c r="E928" i="33"/>
  <c r="I929" i="33"/>
  <c r="E929" i="33"/>
  <c r="I930" i="33"/>
  <c r="E930" i="33"/>
  <c r="I931" i="33"/>
  <c r="E931" i="33"/>
  <c r="I932" i="33"/>
  <c r="E932" i="33"/>
  <c r="I933" i="33"/>
  <c r="E933" i="33"/>
  <c r="I934" i="33"/>
  <c r="E934" i="33"/>
  <c r="I935" i="33"/>
  <c r="E935" i="33"/>
  <c r="I936" i="33"/>
  <c r="E936" i="33"/>
  <c r="I937" i="33"/>
  <c r="E937" i="33"/>
  <c r="I938" i="33"/>
  <c r="E938" i="33"/>
  <c r="I939" i="33"/>
  <c r="E939" i="33"/>
  <c r="I940" i="33"/>
  <c r="E940" i="33"/>
  <c r="I941" i="33"/>
  <c r="E941" i="33"/>
  <c r="I942" i="33"/>
  <c r="E942" i="33"/>
  <c r="I943" i="33"/>
  <c r="E943" i="33"/>
  <c r="I944" i="33"/>
  <c r="E944" i="33"/>
  <c r="I945" i="33"/>
  <c r="E945" i="33"/>
  <c r="I946" i="33"/>
  <c r="E946" i="33"/>
  <c r="I947" i="33"/>
  <c r="E947" i="33"/>
  <c r="I948" i="33"/>
  <c r="E948" i="33"/>
  <c r="I949" i="33"/>
  <c r="E949" i="33"/>
  <c r="I950" i="33"/>
  <c r="E950" i="33"/>
  <c r="I951" i="33"/>
  <c r="E951" i="33"/>
  <c r="I952" i="33"/>
  <c r="E952" i="33"/>
  <c r="I953" i="33"/>
  <c r="E953" i="33"/>
  <c r="I954" i="33"/>
  <c r="E954" i="33"/>
  <c r="I955" i="33"/>
  <c r="E955" i="33"/>
  <c r="I956" i="33"/>
  <c r="E956" i="33"/>
  <c r="I957" i="33"/>
  <c r="E957" i="33"/>
  <c r="I958" i="33"/>
  <c r="E958" i="33"/>
  <c r="I959" i="33"/>
  <c r="E959" i="33"/>
  <c r="I960" i="33"/>
  <c r="E960" i="33"/>
  <c r="I961" i="33"/>
  <c r="E961" i="33"/>
  <c r="I962" i="33"/>
  <c r="E962" i="33"/>
  <c r="I963" i="33"/>
  <c r="E963" i="33"/>
  <c r="I964" i="33"/>
  <c r="E964" i="33"/>
  <c r="H965" i="33"/>
  <c r="H966" i="33"/>
  <c r="I965" i="33"/>
  <c r="E965" i="33"/>
  <c r="I966" i="33"/>
  <c r="E966" i="33"/>
  <c r="I967" i="33"/>
  <c r="E967" i="33"/>
  <c r="I968" i="33"/>
  <c r="E968" i="33"/>
  <c r="I969" i="33"/>
  <c r="E969" i="33"/>
  <c r="I970" i="33"/>
  <c r="E970" i="33"/>
  <c r="I971" i="33"/>
  <c r="E971" i="33"/>
  <c r="I972" i="33"/>
  <c r="E972" i="33"/>
  <c r="I973" i="33"/>
  <c r="E973" i="33"/>
  <c r="I974" i="33"/>
  <c r="E974" i="33"/>
  <c r="I975" i="33"/>
  <c r="E975" i="33"/>
  <c r="I976" i="33"/>
  <c r="E976" i="33"/>
  <c r="I977" i="33"/>
  <c r="E977" i="33"/>
  <c r="I978" i="33"/>
  <c r="E978" i="33"/>
  <c r="I979" i="33"/>
  <c r="E979" i="33"/>
  <c r="I980" i="33"/>
  <c r="E980" i="33"/>
  <c r="I981" i="33"/>
  <c r="E981" i="33"/>
  <c r="I982" i="33"/>
  <c r="E982" i="33"/>
  <c r="I983" i="33"/>
  <c r="E983" i="33"/>
  <c r="I984" i="33"/>
  <c r="E984" i="33"/>
  <c r="I985" i="33"/>
  <c r="E985" i="33"/>
  <c r="I986" i="33"/>
  <c r="E986" i="33"/>
  <c r="I987" i="33"/>
  <c r="E987" i="33"/>
  <c r="I988" i="33"/>
  <c r="E988" i="33"/>
  <c r="I989" i="33"/>
  <c r="E989" i="33"/>
  <c r="I990" i="33"/>
  <c r="E990" i="33"/>
  <c r="I991" i="33"/>
  <c r="E991" i="33"/>
  <c r="I992" i="33"/>
  <c r="E992" i="33"/>
  <c r="I993" i="33"/>
  <c r="E993" i="33"/>
  <c r="I994" i="33"/>
  <c r="E994" i="33"/>
  <c r="I995" i="33"/>
  <c r="E995" i="33"/>
  <c r="H996" i="33"/>
  <c r="H997" i="33"/>
  <c r="I996" i="33"/>
  <c r="E996" i="33"/>
  <c r="I997" i="33"/>
  <c r="E997" i="33"/>
  <c r="I998" i="33"/>
  <c r="E998" i="33"/>
  <c r="I999" i="33"/>
  <c r="E999" i="33"/>
  <c r="I1000" i="33"/>
  <c r="E1000" i="33"/>
  <c r="I1001" i="33"/>
  <c r="E1001" i="33"/>
  <c r="I1002" i="33"/>
  <c r="E1002" i="33"/>
  <c r="I1003" i="33"/>
  <c r="E1003" i="33"/>
  <c r="I1004" i="33"/>
  <c r="E1004" i="33"/>
  <c r="I1005" i="33"/>
  <c r="E1005" i="33"/>
  <c r="I1006" i="33"/>
  <c r="E1006" i="33"/>
  <c r="I1007" i="33"/>
  <c r="E1007" i="33"/>
  <c r="I1008" i="33"/>
  <c r="E1008" i="33"/>
  <c r="I1009" i="33"/>
  <c r="E1009" i="33"/>
  <c r="I1010" i="33"/>
  <c r="E1010" i="33"/>
  <c r="I1011" i="33"/>
  <c r="E1011" i="33"/>
  <c r="I1012" i="33"/>
  <c r="E1012" i="33"/>
  <c r="I1013" i="33"/>
  <c r="E1013" i="33"/>
  <c r="I1014" i="33"/>
  <c r="E1014" i="33"/>
  <c r="I1015" i="33"/>
  <c r="E1015" i="33"/>
  <c r="I1016" i="33"/>
  <c r="E1016" i="33"/>
  <c r="I1017" i="33"/>
  <c r="E1017" i="33"/>
  <c r="H1018" i="33"/>
  <c r="H1019" i="33"/>
  <c r="I1018" i="33"/>
  <c r="E1018" i="33"/>
  <c r="I1019" i="33"/>
  <c r="E1019" i="33"/>
  <c r="I1020" i="33"/>
  <c r="E1020" i="33"/>
  <c r="I1021" i="33"/>
  <c r="E1021" i="33"/>
  <c r="I1022" i="33"/>
  <c r="E1022" i="33"/>
  <c r="I1023" i="33"/>
  <c r="E1023" i="33"/>
  <c r="I1024" i="33"/>
  <c r="E1024" i="33"/>
  <c r="I1025" i="33"/>
  <c r="E1025" i="33"/>
  <c r="I1026" i="33"/>
  <c r="E1026" i="33"/>
  <c r="I1027" i="33"/>
  <c r="E1027" i="33"/>
  <c r="I1028" i="33"/>
  <c r="E1028" i="33"/>
  <c r="I1029" i="33"/>
  <c r="E1029" i="33"/>
  <c r="I1030" i="33"/>
  <c r="E1030" i="33"/>
  <c r="I1031" i="33"/>
  <c r="E1031" i="33"/>
  <c r="I1032" i="33"/>
  <c r="E1032" i="33"/>
  <c r="I1033" i="33"/>
  <c r="E1033" i="33"/>
  <c r="I1034" i="33"/>
  <c r="E1034" i="33"/>
  <c r="I1035" i="33"/>
  <c r="E1035" i="33"/>
  <c r="I1036" i="33"/>
  <c r="E1036" i="33"/>
  <c r="I1037" i="33"/>
  <c r="E1037" i="33"/>
  <c r="I1038" i="33"/>
  <c r="E1038" i="33"/>
  <c r="I1039" i="33"/>
  <c r="E1039" i="33"/>
  <c r="I1040" i="33"/>
  <c r="E1040" i="33"/>
  <c r="I1041" i="33"/>
  <c r="E1041" i="33"/>
  <c r="I1042" i="33"/>
  <c r="E1042" i="33"/>
  <c r="I1043" i="33"/>
  <c r="E1043" i="33"/>
  <c r="I1044" i="33"/>
  <c r="E1044" i="33"/>
  <c r="I1045" i="33"/>
  <c r="E1045" i="33"/>
  <c r="I1046" i="33"/>
  <c r="E1046" i="33"/>
  <c r="I1047" i="33"/>
  <c r="E1047" i="33"/>
  <c r="I1048" i="33"/>
  <c r="E1048" i="33"/>
  <c r="I1049" i="33"/>
  <c r="E1049" i="33"/>
  <c r="H1050" i="33"/>
  <c r="H1051" i="33"/>
  <c r="I1050" i="33"/>
  <c r="E1050" i="33"/>
  <c r="I1051" i="33"/>
  <c r="E1051" i="33"/>
  <c r="I1052" i="33"/>
  <c r="E1052" i="33"/>
  <c r="I1053" i="33"/>
  <c r="E1053" i="33"/>
  <c r="I1054" i="33"/>
  <c r="E1054" i="33"/>
  <c r="I1055" i="33"/>
  <c r="E1055" i="33"/>
  <c r="I1056" i="33"/>
  <c r="E1056" i="33"/>
  <c r="I1057" i="33"/>
  <c r="E1057" i="33"/>
  <c r="I1058" i="33"/>
  <c r="E1058" i="33"/>
  <c r="I1059" i="33"/>
  <c r="E1059" i="33"/>
  <c r="I1060" i="33"/>
  <c r="E1060" i="33"/>
  <c r="I1061" i="33"/>
  <c r="E1061" i="33"/>
  <c r="I1062" i="33"/>
  <c r="E1062" i="33"/>
  <c r="I1063" i="33"/>
  <c r="E1063" i="33"/>
  <c r="I1064" i="33"/>
  <c r="E1064" i="33"/>
  <c r="I1065" i="33"/>
  <c r="E1065" i="33"/>
  <c r="I1066" i="33"/>
  <c r="E1066" i="33"/>
  <c r="I1067" i="33"/>
  <c r="E1067" i="33"/>
  <c r="I1068" i="33"/>
  <c r="E1068" i="33"/>
  <c r="H1069" i="33"/>
  <c r="H1070" i="33"/>
  <c r="I1069" i="33"/>
  <c r="E1069" i="33"/>
  <c r="I1070" i="33"/>
  <c r="E1070" i="33"/>
  <c r="I1071" i="33"/>
  <c r="E1071" i="33"/>
  <c r="I1072" i="33"/>
  <c r="E1072" i="33"/>
  <c r="I1073" i="33"/>
  <c r="E1073" i="33"/>
  <c r="I1074" i="33"/>
  <c r="E1074" i="33"/>
  <c r="I1075" i="33"/>
  <c r="E1075" i="33"/>
  <c r="I1076" i="33"/>
  <c r="E1076" i="33"/>
  <c r="I1077" i="33"/>
  <c r="E1077" i="33"/>
  <c r="I1078" i="33"/>
  <c r="E1078" i="33"/>
  <c r="I1079" i="33"/>
  <c r="E1079" i="33"/>
  <c r="I1080" i="33"/>
  <c r="E1080" i="33"/>
  <c r="I1081" i="33"/>
  <c r="E1081" i="33"/>
  <c r="I1082" i="33"/>
  <c r="E1082" i="33"/>
  <c r="I1083" i="33"/>
  <c r="E1083" i="33"/>
  <c r="I1084" i="33"/>
  <c r="E1084" i="33"/>
  <c r="I1085" i="33"/>
  <c r="E1085" i="33"/>
  <c r="I1086" i="33"/>
  <c r="E1086" i="33"/>
  <c r="I1087" i="33"/>
  <c r="E1087" i="33"/>
  <c r="I1088" i="33"/>
  <c r="E1088" i="33"/>
  <c r="I1089" i="33"/>
  <c r="E1089" i="33"/>
  <c r="I1090" i="33"/>
  <c r="E1090" i="33"/>
  <c r="I1091" i="33"/>
  <c r="E1091" i="33"/>
  <c r="I1092" i="33"/>
  <c r="E1092" i="33"/>
  <c r="I1093" i="33"/>
  <c r="E1093" i="33"/>
  <c r="I1094" i="33"/>
  <c r="E1094" i="33"/>
  <c r="H1095" i="33"/>
  <c r="H1096" i="33"/>
  <c r="I1095" i="33"/>
  <c r="E1095" i="33"/>
  <c r="I1096" i="33"/>
  <c r="E1096" i="33"/>
  <c r="I1097" i="33"/>
  <c r="E1097" i="33"/>
  <c r="I1098" i="33"/>
  <c r="E1098" i="33"/>
  <c r="I1099" i="33"/>
  <c r="E1099" i="33"/>
  <c r="I1100" i="33"/>
  <c r="E1100" i="33"/>
  <c r="I1101" i="33"/>
  <c r="E1101" i="33"/>
  <c r="I1102" i="33"/>
  <c r="E1102" i="33"/>
  <c r="I1103" i="33"/>
  <c r="E1103" i="33"/>
  <c r="I1104" i="33"/>
  <c r="E1104" i="33"/>
  <c r="I1105" i="33"/>
  <c r="E1105" i="33"/>
  <c r="I1106" i="33"/>
  <c r="E1106" i="33"/>
  <c r="I1107" i="33"/>
  <c r="E1107" i="33"/>
  <c r="I1108" i="33"/>
  <c r="E1108" i="33"/>
  <c r="I1109" i="33"/>
  <c r="E1109" i="33"/>
  <c r="I1110" i="33"/>
  <c r="E1110" i="33"/>
  <c r="I1111" i="33"/>
  <c r="E1111" i="33"/>
  <c r="I1112" i="33"/>
  <c r="E1112" i="33"/>
  <c r="I1113" i="33"/>
  <c r="E1113" i="33"/>
  <c r="I1114" i="33"/>
  <c r="E1114" i="33"/>
  <c r="I1115" i="33"/>
  <c r="E1115" i="33"/>
  <c r="I1116" i="33"/>
  <c r="E1116" i="33"/>
  <c r="I1117" i="33"/>
  <c r="E1117" i="33"/>
  <c r="I1118" i="33"/>
  <c r="E1118" i="33"/>
  <c r="I1119" i="33"/>
  <c r="E1119" i="33"/>
  <c r="I1120" i="33"/>
  <c r="E1120" i="33"/>
  <c r="I1121" i="33"/>
  <c r="E1121" i="33"/>
  <c r="H1122" i="33"/>
  <c r="H1123" i="33"/>
  <c r="I1122" i="33"/>
  <c r="E1122" i="33"/>
  <c r="I1123" i="33"/>
  <c r="E1123" i="33"/>
  <c r="I1124" i="33"/>
  <c r="E1124" i="33"/>
  <c r="I1125" i="33"/>
  <c r="E1125" i="33"/>
  <c r="I1126" i="33"/>
  <c r="E1126" i="33"/>
  <c r="I1127" i="33"/>
  <c r="E1127" i="33"/>
  <c r="I1128" i="33"/>
  <c r="E1128" i="33"/>
  <c r="I1129" i="33"/>
  <c r="E1129" i="33"/>
  <c r="I1130" i="33"/>
  <c r="E1130" i="33"/>
  <c r="I1131" i="33"/>
  <c r="E1131" i="33"/>
  <c r="I1132" i="33"/>
  <c r="E1132" i="33"/>
  <c r="H1133" i="33"/>
  <c r="H1134" i="33"/>
  <c r="I1133" i="33"/>
  <c r="E1133" i="33"/>
  <c r="I1134" i="33"/>
  <c r="E1134" i="33"/>
  <c r="I1135" i="33"/>
  <c r="E1135" i="33"/>
  <c r="I1136" i="33"/>
  <c r="E1136" i="33"/>
  <c r="I1137" i="33"/>
  <c r="E1137" i="33"/>
  <c r="I1138" i="33"/>
  <c r="E1138" i="33"/>
  <c r="I1139" i="33"/>
  <c r="E1139" i="33"/>
  <c r="I1140" i="33"/>
  <c r="E1140" i="33"/>
  <c r="I1141" i="33"/>
  <c r="E1141" i="33"/>
  <c r="I1142" i="33"/>
  <c r="E1142" i="33"/>
  <c r="I1143" i="33"/>
  <c r="E1143" i="33"/>
  <c r="I1144" i="33"/>
  <c r="E1144" i="33"/>
  <c r="I1145" i="33"/>
  <c r="E1145" i="33"/>
  <c r="I1146" i="33"/>
  <c r="E1146" i="33"/>
  <c r="I1147" i="33"/>
  <c r="E1147" i="33"/>
  <c r="I1148" i="33"/>
  <c r="E1148" i="33"/>
  <c r="I1149" i="33"/>
  <c r="E1149" i="33"/>
  <c r="I1150" i="33"/>
  <c r="E1150" i="33"/>
  <c r="I1151" i="33"/>
  <c r="E1151" i="33"/>
  <c r="I1152" i="33"/>
  <c r="E1152" i="33"/>
  <c r="I1153" i="33"/>
  <c r="E1153" i="33"/>
  <c r="I1154" i="33"/>
  <c r="E1154" i="33"/>
  <c r="I1155" i="33"/>
  <c r="E1155" i="33"/>
  <c r="I1156" i="33"/>
  <c r="E1156" i="33"/>
  <c r="I1157" i="33"/>
  <c r="E1157" i="33"/>
  <c r="I1158" i="33"/>
  <c r="E1158" i="33"/>
  <c r="I1159" i="33"/>
  <c r="E1159" i="33"/>
  <c r="I1160" i="33"/>
  <c r="E1160" i="33"/>
  <c r="I1161" i="33"/>
  <c r="E1161" i="33"/>
  <c r="I1162" i="33"/>
  <c r="E1162" i="33"/>
  <c r="I1163" i="33"/>
  <c r="E1163" i="33"/>
  <c r="I1164" i="33"/>
  <c r="E1164" i="33"/>
  <c r="I1165" i="33"/>
  <c r="E1165" i="33"/>
  <c r="I1166" i="33"/>
  <c r="E1166" i="33"/>
  <c r="I1167" i="33"/>
  <c r="E1167" i="33"/>
  <c r="I1168" i="33"/>
  <c r="E1168" i="33"/>
  <c r="I1169" i="33"/>
  <c r="E1169" i="33"/>
  <c r="I1170" i="33"/>
  <c r="E1170" i="33"/>
  <c r="I1171" i="33"/>
  <c r="E1171" i="33"/>
  <c r="I1172" i="33"/>
  <c r="E1172" i="33"/>
  <c r="I1173" i="33"/>
  <c r="E1173" i="33"/>
  <c r="I1174" i="33"/>
  <c r="E1174" i="33"/>
  <c r="I1175" i="33"/>
  <c r="E1175" i="33"/>
  <c r="I1176" i="33"/>
  <c r="E1176" i="33"/>
  <c r="I1177" i="33"/>
  <c r="E1177" i="33"/>
  <c r="I1178" i="33"/>
  <c r="E1178" i="33"/>
  <c r="I1179" i="33"/>
  <c r="E1179" i="33"/>
  <c r="I1180" i="33"/>
  <c r="E1180" i="33"/>
  <c r="I1181" i="33"/>
  <c r="E1181" i="33"/>
  <c r="I1182" i="33"/>
  <c r="E1182" i="33"/>
  <c r="I1183" i="33"/>
  <c r="E1183" i="33"/>
  <c r="I1184" i="33"/>
  <c r="E1184" i="33"/>
  <c r="I1185" i="33"/>
  <c r="E1185" i="33"/>
  <c r="I1186" i="33"/>
  <c r="E1186" i="33"/>
  <c r="I1187" i="33"/>
  <c r="E1187" i="33"/>
  <c r="I1188" i="33"/>
  <c r="E1188" i="33"/>
  <c r="I1189" i="33"/>
  <c r="E1189" i="33"/>
  <c r="I1190" i="33"/>
  <c r="E1190" i="33"/>
  <c r="I1191" i="33"/>
  <c r="E1191" i="33"/>
  <c r="I1192" i="33"/>
  <c r="E1192" i="33"/>
  <c r="I1193" i="33"/>
  <c r="E1193" i="33"/>
  <c r="I1194" i="33"/>
  <c r="E1194" i="33"/>
  <c r="I1195" i="33"/>
  <c r="E1195" i="33"/>
  <c r="I1196" i="33"/>
  <c r="E1196" i="33"/>
  <c r="I1197" i="33"/>
  <c r="E1197" i="33"/>
  <c r="I1198" i="33"/>
  <c r="E1198" i="33"/>
  <c r="I1199" i="33"/>
  <c r="E1199" i="33"/>
  <c r="H1200" i="33"/>
  <c r="H1201" i="33"/>
  <c r="I1200" i="33"/>
  <c r="E1200" i="33"/>
  <c r="I1201" i="33"/>
  <c r="E1201" i="33"/>
  <c r="I1202" i="33"/>
  <c r="E1202" i="33"/>
  <c r="I1203" i="33"/>
  <c r="E1203" i="33"/>
  <c r="I1204" i="33"/>
  <c r="E1204" i="33"/>
  <c r="I1205" i="33"/>
  <c r="E1205" i="33"/>
  <c r="I1206" i="33"/>
  <c r="E1206" i="33"/>
  <c r="I1207" i="33"/>
  <c r="E1207" i="33"/>
  <c r="I1208" i="33"/>
  <c r="E1208" i="33"/>
  <c r="I1209" i="33"/>
  <c r="E1209" i="33"/>
  <c r="I1210" i="33"/>
  <c r="E1210" i="33"/>
  <c r="I1211" i="33"/>
  <c r="E1211" i="33"/>
  <c r="I1212" i="33"/>
  <c r="E1212" i="33"/>
  <c r="I1213" i="33"/>
  <c r="E1213" i="33"/>
  <c r="I1214" i="33"/>
  <c r="E1214" i="33"/>
  <c r="I1215" i="33"/>
  <c r="E1215" i="33"/>
  <c r="I1216" i="33"/>
  <c r="E1216" i="33"/>
  <c r="I1217" i="33"/>
  <c r="E1217" i="33"/>
  <c r="I1218" i="33"/>
  <c r="E1218" i="33"/>
  <c r="I1219" i="33"/>
  <c r="E1219" i="33"/>
  <c r="I1220" i="33"/>
  <c r="E1220" i="33"/>
  <c r="I1221" i="33"/>
  <c r="E1221" i="33"/>
  <c r="I1222" i="33"/>
  <c r="E1222" i="33"/>
  <c r="I1223" i="33"/>
  <c r="E1223" i="33"/>
  <c r="I1224" i="33"/>
  <c r="E1224" i="33"/>
  <c r="I1225" i="33"/>
  <c r="E1225" i="33"/>
  <c r="H1226" i="33"/>
  <c r="H1227" i="33"/>
  <c r="I1226" i="33"/>
  <c r="E1226" i="33"/>
  <c r="I1227" i="33"/>
  <c r="E1227" i="33"/>
  <c r="I1228" i="33"/>
  <c r="E1228" i="33"/>
  <c r="I1229" i="33"/>
  <c r="E1229" i="33"/>
  <c r="I1230" i="33"/>
  <c r="E1230" i="33"/>
  <c r="I1231" i="33"/>
  <c r="E1231" i="33"/>
  <c r="I1232" i="33"/>
  <c r="E1232" i="33"/>
  <c r="I1233" i="33"/>
  <c r="E1233" i="33"/>
  <c r="I1234" i="33"/>
  <c r="E1234" i="33"/>
  <c r="I1235" i="33"/>
  <c r="E1235" i="33"/>
  <c r="I1236" i="33"/>
  <c r="E1236" i="33"/>
  <c r="I1237" i="33"/>
  <c r="E1237" i="33"/>
  <c r="I1238" i="33"/>
  <c r="E1238" i="33"/>
  <c r="I1239" i="33"/>
  <c r="E1239" i="33"/>
  <c r="I1240" i="33"/>
  <c r="E1240" i="33"/>
  <c r="I1241" i="33"/>
  <c r="E1241" i="33"/>
  <c r="I1242" i="33"/>
  <c r="E1242" i="33"/>
  <c r="I1243" i="33"/>
  <c r="E1243" i="33"/>
  <c r="H1244" i="33"/>
  <c r="H1245" i="33"/>
  <c r="I1244" i="33"/>
  <c r="E1244" i="33"/>
  <c r="I1245" i="33"/>
  <c r="E1245" i="33"/>
  <c r="I1246" i="33"/>
  <c r="E1246" i="33"/>
  <c r="I1247" i="33"/>
  <c r="E1247" i="33"/>
  <c r="I1248" i="33"/>
  <c r="E1248" i="33"/>
  <c r="I1249" i="33"/>
  <c r="E1249" i="33"/>
  <c r="I1250" i="33"/>
  <c r="E1250" i="33"/>
  <c r="I1251" i="33"/>
  <c r="E1251" i="33"/>
  <c r="I1252" i="33"/>
  <c r="E1252" i="33"/>
  <c r="I1253" i="33"/>
  <c r="E1253" i="33"/>
  <c r="I1254" i="33"/>
  <c r="E1254" i="33"/>
  <c r="I1255" i="33"/>
  <c r="E1255" i="33"/>
  <c r="I1256" i="33"/>
  <c r="E1256" i="33"/>
  <c r="I1257" i="33"/>
  <c r="E1257" i="33"/>
  <c r="I1258" i="33"/>
  <c r="E1258" i="33"/>
  <c r="I1259" i="33"/>
  <c r="E1259" i="33"/>
  <c r="I1260" i="33"/>
  <c r="E1260" i="33"/>
  <c r="I1261" i="33"/>
  <c r="E1261" i="33"/>
  <c r="I1262" i="33"/>
  <c r="E1262" i="33"/>
  <c r="I1263" i="33"/>
  <c r="E1263" i="33"/>
  <c r="I1264" i="33"/>
  <c r="E1264" i="33"/>
  <c r="I1265" i="33"/>
  <c r="E1265" i="33"/>
  <c r="I1266" i="33"/>
  <c r="E1266" i="33"/>
  <c r="I1267" i="33"/>
  <c r="E1267" i="33"/>
  <c r="I1268" i="33"/>
  <c r="E1268" i="33"/>
  <c r="I1269" i="33"/>
  <c r="E1269" i="33"/>
  <c r="I1270" i="33"/>
  <c r="E1270" i="33"/>
  <c r="I1271" i="33"/>
  <c r="E1271" i="33"/>
  <c r="I1272" i="33"/>
  <c r="E1272" i="33"/>
  <c r="I1273" i="33"/>
  <c r="E1273" i="33"/>
  <c r="I1274" i="33"/>
  <c r="E1274" i="33"/>
  <c r="I1275" i="33"/>
  <c r="E1275" i="33"/>
  <c r="I1276" i="33"/>
  <c r="E1276" i="33"/>
  <c r="H1277" i="33"/>
  <c r="H1278" i="33"/>
  <c r="I1277" i="33"/>
  <c r="E1277" i="33"/>
  <c r="I1278" i="33"/>
  <c r="E1278" i="33"/>
  <c r="I1279" i="33"/>
  <c r="E1279" i="33"/>
  <c r="I1280" i="33"/>
  <c r="E1280" i="33"/>
  <c r="I1281" i="33"/>
  <c r="E1281" i="33"/>
  <c r="I1282" i="33"/>
  <c r="E1282" i="33"/>
  <c r="I1283" i="33"/>
  <c r="E1283" i="33"/>
  <c r="I1284" i="33"/>
  <c r="E1284" i="33"/>
  <c r="I1285" i="33"/>
  <c r="E1285" i="33"/>
  <c r="I1286" i="33"/>
  <c r="E1286" i="33"/>
  <c r="I1287" i="33"/>
  <c r="E1287" i="33"/>
  <c r="I1288" i="33"/>
  <c r="E1288" i="33"/>
  <c r="I1289" i="33"/>
  <c r="E1289" i="33"/>
  <c r="I1290" i="33"/>
  <c r="E1290" i="33"/>
  <c r="I1291" i="33"/>
  <c r="E1291" i="33"/>
  <c r="I1292" i="33"/>
  <c r="E1292" i="33"/>
  <c r="I1293" i="33"/>
  <c r="E1293" i="33"/>
  <c r="I1294" i="33"/>
  <c r="E1294" i="33"/>
  <c r="I1295" i="33"/>
  <c r="E1295" i="33"/>
  <c r="I1296" i="33"/>
  <c r="E1296" i="33"/>
  <c r="I1297" i="33"/>
  <c r="E1297" i="33"/>
  <c r="I1298" i="33"/>
  <c r="E1298" i="33"/>
  <c r="H1299" i="33"/>
  <c r="H1300" i="33"/>
  <c r="I1299" i="33"/>
  <c r="E1299" i="33"/>
  <c r="I1300" i="33"/>
  <c r="E1300" i="33"/>
  <c r="I1301" i="33"/>
  <c r="E1301" i="33"/>
  <c r="I1302" i="33"/>
  <c r="E1302" i="33"/>
  <c r="I1303" i="33"/>
  <c r="E1303" i="33"/>
  <c r="I1304" i="33"/>
  <c r="E1304" i="33"/>
  <c r="I1305" i="33"/>
  <c r="E1305" i="33"/>
  <c r="I1306" i="33"/>
  <c r="E1306" i="33"/>
  <c r="I1307" i="33"/>
  <c r="E1307" i="33"/>
  <c r="I1308" i="33"/>
  <c r="E1308" i="33"/>
  <c r="I1309" i="33"/>
  <c r="E1309" i="33"/>
  <c r="I1310" i="33"/>
  <c r="E1310" i="33"/>
  <c r="I1311" i="33"/>
  <c r="E1311" i="33"/>
  <c r="I1312" i="33"/>
  <c r="E1312" i="33"/>
  <c r="I1313" i="33"/>
  <c r="E1313" i="33"/>
  <c r="I1314" i="33"/>
  <c r="E1314" i="33"/>
  <c r="I1315" i="33"/>
  <c r="E1315" i="33"/>
  <c r="I1316" i="33"/>
  <c r="E1316" i="33"/>
  <c r="I1317" i="33"/>
  <c r="E1317" i="33"/>
  <c r="I1318" i="33"/>
  <c r="E1318" i="33"/>
  <c r="I1319" i="33"/>
  <c r="E1319" i="33"/>
  <c r="I1320" i="33"/>
  <c r="E1320" i="33"/>
  <c r="I1321" i="33"/>
  <c r="E1321" i="33"/>
  <c r="I1322" i="33"/>
  <c r="E1322" i="33"/>
  <c r="I1323" i="33"/>
  <c r="E1323" i="33"/>
  <c r="I1324" i="33"/>
  <c r="E1324" i="33"/>
  <c r="I1325" i="33"/>
  <c r="E1325" i="33"/>
  <c r="I1326" i="33"/>
  <c r="E1326" i="33"/>
  <c r="I1327" i="33"/>
  <c r="E1327" i="33"/>
  <c r="I1328" i="33"/>
  <c r="E1328" i="33"/>
  <c r="I1329" i="33"/>
  <c r="E1329" i="33"/>
  <c r="I1330" i="33"/>
  <c r="E1330" i="33"/>
  <c r="I1331" i="33"/>
  <c r="E1331" i="33"/>
  <c r="H1332" i="33"/>
  <c r="H1333" i="33"/>
  <c r="I1332" i="33"/>
  <c r="E1332" i="33"/>
  <c r="I1333" i="33"/>
  <c r="E1333" i="33"/>
  <c r="I1334" i="33"/>
  <c r="E1334" i="33"/>
  <c r="I1335" i="33"/>
  <c r="E1335" i="33"/>
  <c r="I1336" i="33"/>
  <c r="E1336" i="33"/>
  <c r="I1337" i="33"/>
  <c r="E1337" i="33"/>
  <c r="I1338" i="33"/>
  <c r="E1338" i="33"/>
  <c r="I1339" i="33"/>
  <c r="E1339" i="33"/>
  <c r="I1340" i="33"/>
  <c r="E1340" i="33"/>
  <c r="I1341" i="33"/>
  <c r="E1341" i="33"/>
  <c r="H1342" i="33"/>
  <c r="H1343" i="33"/>
  <c r="I1342" i="33"/>
  <c r="E1342" i="33"/>
  <c r="I1343" i="33"/>
  <c r="E1343" i="33"/>
  <c r="I1344" i="33"/>
  <c r="E1344" i="33"/>
  <c r="I1345" i="33"/>
  <c r="E1345" i="33"/>
  <c r="I1346" i="33"/>
  <c r="E1346" i="33"/>
  <c r="I1347" i="33"/>
  <c r="E1347" i="33"/>
  <c r="I1348" i="33"/>
  <c r="E1348" i="33"/>
  <c r="I1349" i="33"/>
  <c r="E1349" i="33"/>
  <c r="I1350" i="33"/>
  <c r="E1350" i="33"/>
  <c r="I1351" i="33"/>
  <c r="E1351" i="33"/>
  <c r="I1352" i="33"/>
  <c r="E1352" i="33"/>
  <c r="I1353" i="33"/>
  <c r="E1353" i="33"/>
  <c r="I1354" i="33"/>
  <c r="E1354" i="33"/>
  <c r="I1355" i="33"/>
  <c r="E1355" i="33"/>
  <c r="I1356" i="33"/>
  <c r="E1356" i="33"/>
  <c r="I1357" i="33"/>
  <c r="E1357" i="33"/>
  <c r="I1358" i="33"/>
  <c r="E1358" i="33"/>
  <c r="I1359" i="33"/>
  <c r="E1359" i="33"/>
  <c r="I1360" i="33"/>
  <c r="E1360" i="33"/>
  <c r="I1361" i="33"/>
  <c r="E1361" i="33"/>
  <c r="I1362" i="33"/>
  <c r="E1362" i="33"/>
  <c r="I1363" i="33"/>
  <c r="E1363" i="33"/>
  <c r="I1364" i="33"/>
  <c r="E1364" i="33"/>
  <c r="I1365" i="33"/>
  <c r="E1365" i="33"/>
  <c r="I1366" i="33"/>
  <c r="E1366" i="33"/>
  <c r="I1367" i="33"/>
  <c r="E1367" i="33"/>
  <c r="I1368" i="33"/>
  <c r="E1368" i="33"/>
  <c r="I1369" i="33"/>
  <c r="E1369" i="33"/>
  <c r="I1370" i="33"/>
  <c r="E1370" i="33"/>
  <c r="I1371" i="33"/>
  <c r="E1371" i="33"/>
  <c r="I1372" i="33"/>
  <c r="E1372" i="33"/>
  <c r="H1373" i="33"/>
  <c r="H1374" i="33"/>
  <c r="I1373" i="33"/>
  <c r="E1373" i="33"/>
  <c r="I1374" i="33"/>
  <c r="E1374" i="33"/>
  <c r="I1375" i="33"/>
  <c r="E1375" i="33"/>
  <c r="I1376" i="33"/>
  <c r="E1376" i="33"/>
  <c r="I1377" i="33"/>
  <c r="E1377" i="33"/>
  <c r="I1378" i="33"/>
  <c r="E1378" i="33"/>
  <c r="I1379" i="33"/>
  <c r="E1379" i="33"/>
  <c r="I1380" i="33"/>
  <c r="E1380" i="33"/>
  <c r="I1381" i="33"/>
  <c r="E1381" i="33"/>
  <c r="I1382" i="33"/>
  <c r="E1382" i="33"/>
  <c r="I1383" i="33"/>
  <c r="E1383" i="33"/>
  <c r="I1384" i="33"/>
  <c r="E1384" i="33"/>
  <c r="I1385" i="33"/>
  <c r="E1385" i="33"/>
  <c r="I1386" i="33"/>
  <c r="E1386" i="33"/>
  <c r="I1387" i="33"/>
  <c r="E1387" i="33"/>
  <c r="I1388" i="33"/>
  <c r="E1388" i="33"/>
  <c r="I1389" i="33"/>
  <c r="E1389" i="33"/>
  <c r="I1390" i="33"/>
  <c r="E1390" i="33"/>
  <c r="I1391" i="33"/>
  <c r="E1391" i="33"/>
  <c r="I1392" i="33"/>
  <c r="E1392" i="33"/>
  <c r="I1393" i="33"/>
  <c r="E1393" i="33"/>
  <c r="I1394" i="33"/>
  <c r="E1394" i="33"/>
  <c r="I1395" i="33"/>
  <c r="E1395" i="33"/>
  <c r="I1396" i="33"/>
  <c r="E1396" i="33"/>
  <c r="I1397" i="33"/>
  <c r="E1397" i="33"/>
  <c r="I1398" i="33"/>
  <c r="E1398" i="33"/>
  <c r="I1399" i="33"/>
  <c r="E1399" i="33"/>
  <c r="I1400" i="33"/>
  <c r="E1400" i="33"/>
  <c r="I1401" i="33"/>
  <c r="E1401" i="33"/>
  <c r="I1402" i="33"/>
  <c r="E1402" i="33"/>
  <c r="I1403" i="33"/>
  <c r="E1403" i="33"/>
  <c r="I1404" i="33"/>
  <c r="E1404" i="33"/>
  <c r="I1405" i="33"/>
  <c r="E1405" i="33"/>
  <c r="I1406" i="33"/>
  <c r="E1406" i="33"/>
  <c r="I1407" i="33"/>
  <c r="E1407" i="33"/>
  <c r="I1408" i="33"/>
  <c r="E1408" i="33"/>
  <c r="H1409" i="33"/>
  <c r="H1410" i="33"/>
  <c r="I1409" i="33"/>
  <c r="E1409" i="33"/>
  <c r="I1410" i="33"/>
  <c r="E1410" i="33"/>
  <c r="I1411" i="33"/>
  <c r="E1411" i="33"/>
  <c r="I1412" i="33"/>
  <c r="E1412" i="33"/>
  <c r="I1413" i="33"/>
  <c r="E1413" i="33"/>
  <c r="I1414" i="33"/>
  <c r="E1414" i="33"/>
  <c r="I1415" i="33"/>
  <c r="E1415" i="33"/>
  <c r="I1416" i="33"/>
  <c r="E1416" i="33"/>
  <c r="I1417" i="33"/>
  <c r="E1417" i="33"/>
  <c r="I1418" i="33"/>
  <c r="E1418" i="33"/>
  <c r="I1419" i="33"/>
  <c r="E1419" i="33"/>
  <c r="I1420" i="33"/>
  <c r="E1420" i="33"/>
  <c r="I1421" i="33"/>
  <c r="E1421" i="33"/>
  <c r="I1422" i="33"/>
  <c r="E1422" i="33"/>
  <c r="I1423" i="33"/>
  <c r="E1423" i="33"/>
  <c r="I1424" i="33"/>
  <c r="E1424" i="33"/>
  <c r="I1425" i="33"/>
  <c r="E1425" i="33"/>
  <c r="I1426" i="33"/>
  <c r="E1426" i="33"/>
  <c r="I1427" i="33"/>
  <c r="E1427" i="33"/>
  <c r="I1428" i="33"/>
  <c r="E1428" i="33"/>
  <c r="I1429" i="33"/>
  <c r="E1429" i="33"/>
  <c r="I1430" i="33"/>
  <c r="E1430" i="33"/>
  <c r="I1431" i="33"/>
  <c r="E1431" i="33"/>
  <c r="I1432" i="33"/>
  <c r="E1432" i="33"/>
  <c r="I1433" i="33"/>
  <c r="E1433" i="33"/>
  <c r="I1434" i="33"/>
  <c r="E1434" i="33"/>
  <c r="I1435" i="33"/>
  <c r="E1435" i="33"/>
  <c r="I1436" i="33"/>
  <c r="E1436" i="33"/>
  <c r="I1437" i="33"/>
  <c r="E1437" i="33"/>
  <c r="I1438" i="33"/>
  <c r="E1438" i="33"/>
  <c r="I1439" i="33"/>
  <c r="E1439" i="33"/>
  <c r="I1440" i="33"/>
  <c r="E1440" i="33"/>
  <c r="I1441" i="33"/>
  <c r="E1441" i="33"/>
  <c r="I1442" i="33"/>
  <c r="E1442" i="33"/>
  <c r="I1443" i="33"/>
  <c r="E1443" i="33"/>
  <c r="I1444" i="33"/>
  <c r="E1444" i="33"/>
  <c r="I1445" i="33"/>
  <c r="E1445" i="33"/>
  <c r="I1446" i="33"/>
  <c r="E1446" i="33"/>
  <c r="H1447" i="33"/>
  <c r="H1448" i="33"/>
  <c r="I1447" i="33"/>
  <c r="E1447" i="33"/>
  <c r="I1448" i="33"/>
  <c r="E1448" i="33"/>
  <c r="I1449" i="33"/>
  <c r="E1449" i="33"/>
  <c r="I1450" i="33"/>
  <c r="E1450" i="33"/>
  <c r="I1451" i="33"/>
  <c r="E1451" i="33"/>
  <c r="I1452" i="33"/>
  <c r="E1452" i="33"/>
  <c r="I1453" i="33"/>
  <c r="E1453" i="33"/>
  <c r="I1454" i="33"/>
  <c r="E1454" i="33"/>
  <c r="I1455" i="33"/>
  <c r="E1455" i="33"/>
  <c r="H1456" i="33"/>
  <c r="H1457" i="33"/>
  <c r="I1456" i="33"/>
  <c r="E1456" i="33"/>
  <c r="I1457" i="33"/>
  <c r="E1457" i="33"/>
  <c r="I1458" i="33"/>
  <c r="E1458" i="33"/>
  <c r="I1459" i="33"/>
  <c r="E1459" i="33"/>
  <c r="I1460" i="33"/>
  <c r="E1460" i="33"/>
  <c r="I1461" i="33"/>
  <c r="E1461" i="33"/>
  <c r="I1462" i="33"/>
  <c r="E1462" i="33"/>
  <c r="I1463" i="33"/>
  <c r="E1463" i="33"/>
  <c r="I1464" i="33"/>
  <c r="E1464" i="33"/>
  <c r="I1465" i="33"/>
  <c r="E1465" i="33"/>
  <c r="I1466" i="33"/>
  <c r="E1466" i="33"/>
  <c r="I1467" i="33"/>
  <c r="E1467" i="33"/>
  <c r="I1468" i="33"/>
  <c r="E1468" i="33"/>
  <c r="I1469" i="33"/>
  <c r="E1469" i="33"/>
  <c r="I1470" i="33"/>
  <c r="E1470" i="33"/>
  <c r="I1471" i="33"/>
  <c r="E1471" i="33"/>
  <c r="I1472" i="33"/>
  <c r="E1472" i="33"/>
  <c r="I1473" i="33"/>
  <c r="E1473" i="33"/>
  <c r="I1474" i="33"/>
  <c r="E1474" i="33"/>
  <c r="I1475" i="33"/>
  <c r="E1475" i="33"/>
  <c r="I1476" i="33"/>
  <c r="E1476" i="33"/>
  <c r="I1477" i="33"/>
  <c r="E1477" i="33"/>
  <c r="I1478" i="33"/>
  <c r="E1478" i="33"/>
  <c r="I1479" i="33"/>
  <c r="E1479" i="33"/>
  <c r="I1480" i="33"/>
  <c r="E1480" i="33"/>
  <c r="I1481" i="33"/>
  <c r="E1481" i="33"/>
  <c r="H1482" i="33"/>
  <c r="H1483" i="33"/>
  <c r="I1482" i="33"/>
  <c r="E1482" i="33"/>
  <c r="I1483" i="33"/>
  <c r="E1483" i="33"/>
  <c r="I1484" i="33"/>
  <c r="E1484" i="33"/>
  <c r="I1485" i="33"/>
  <c r="E1485" i="33"/>
  <c r="I1486" i="33"/>
  <c r="E1486" i="33"/>
  <c r="I1487" i="33"/>
  <c r="E1487" i="33"/>
  <c r="I1488" i="33"/>
  <c r="E1488" i="33"/>
  <c r="I1489" i="33"/>
  <c r="E1489" i="33"/>
  <c r="I1490" i="33"/>
  <c r="E1490" i="33"/>
  <c r="I1491" i="33"/>
  <c r="E1491" i="33"/>
  <c r="I1492" i="33"/>
  <c r="E1492" i="33"/>
  <c r="I1493" i="33"/>
  <c r="E1493" i="33"/>
  <c r="I1494" i="33"/>
  <c r="E1494" i="33"/>
  <c r="I1495" i="33"/>
  <c r="E1495" i="33"/>
  <c r="I1496" i="33"/>
  <c r="E1496" i="33"/>
  <c r="I1497" i="33"/>
  <c r="E1497" i="33"/>
  <c r="I1498" i="33"/>
  <c r="E1498" i="33"/>
  <c r="I1499" i="33"/>
  <c r="E1499" i="33"/>
  <c r="I1500" i="33"/>
  <c r="E1500" i="33"/>
  <c r="I1501" i="33"/>
  <c r="E1501" i="33"/>
  <c r="I1502" i="33"/>
  <c r="E1502" i="33"/>
  <c r="I1503" i="33"/>
  <c r="E1503" i="33"/>
  <c r="I1504" i="33"/>
  <c r="E1504" i="33"/>
  <c r="I1505" i="33"/>
  <c r="E1505" i="33"/>
  <c r="I1506" i="33"/>
  <c r="E1506" i="33"/>
  <c r="I1507" i="33"/>
  <c r="E1507" i="33"/>
  <c r="I1508" i="33"/>
  <c r="E1508" i="33"/>
  <c r="I1509" i="33"/>
  <c r="E1509" i="33"/>
  <c r="I1510" i="33"/>
  <c r="E1510" i="33"/>
  <c r="I1511" i="33"/>
  <c r="E1511" i="33"/>
  <c r="I1512" i="33"/>
  <c r="E1512" i="33"/>
  <c r="I1513" i="33"/>
  <c r="E1513" i="33"/>
  <c r="H1514" i="33"/>
  <c r="H1515" i="33"/>
  <c r="I1514" i="33"/>
  <c r="E1514" i="33"/>
  <c r="I1515" i="33"/>
  <c r="E1515" i="33"/>
  <c r="I1516" i="33"/>
  <c r="E1516" i="33"/>
  <c r="I1517" i="33"/>
  <c r="E1517" i="33"/>
  <c r="I1518" i="33"/>
  <c r="E1518" i="33"/>
  <c r="I1519" i="33"/>
  <c r="E1519" i="33"/>
  <c r="I1520" i="33"/>
  <c r="E1520" i="33"/>
  <c r="I1521" i="33"/>
  <c r="E1521" i="33"/>
  <c r="I1522" i="33"/>
  <c r="E1522" i="33"/>
  <c r="I1523" i="33"/>
  <c r="E1523" i="33"/>
  <c r="I1524" i="33"/>
  <c r="E1524" i="33"/>
  <c r="I1525" i="33"/>
  <c r="E1525" i="33"/>
  <c r="I1526" i="33"/>
  <c r="E1526" i="33"/>
  <c r="I1527" i="33"/>
  <c r="E1527" i="33"/>
  <c r="I1528" i="33"/>
  <c r="E1528" i="33"/>
  <c r="I1529" i="33"/>
  <c r="E1529" i="33"/>
  <c r="I1530" i="33"/>
  <c r="E1530" i="33"/>
  <c r="I1531" i="33"/>
  <c r="E1531" i="33"/>
  <c r="I1532" i="33"/>
  <c r="E1532" i="33"/>
  <c r="I1533" i="33"/>
  <c r="E1533" i="33"/>
  <c r="I1534" i="33"/>
  <c r="E1534" i="33"/>
  <c r="I1535" i="33"/>
  <c r="E1535" i="33"/>
  <c r="I1536" i="33"/>
  <c r="E1536" i="33"/>
  <c r="I1537" i="33"/>
  <c r="E1537" i="33"/>
  <c r="H1538" i="33"/>
  <c r="H1539" i="33"/>
  <c r="I1538" i="33"/>
  <c r="E1538" i="33"/>
  <c r="I1539" i="33"/>
  <c r="E1539" i="33"/>
  <c r="I1540" i="33"/>
  <c r="E1540" i="33"/>
  <c r="I1541" i="33"/>
  <c r="E1541" i="33"/>
  <c r="I1542" i="33"/>
  <c r="E1542" i="33"/>
  <c r="I1543" i="33"/>
  <c r="E1543" i="33"/>
  <c r="I1544" i="33"/>
  <c r="E1544" i="33"/>
  <c r="I1545" i="33"/>
  <c r="E1545" i="33"/>
  <c r="I1546" i="33"/>
  <c r="E1546" i="33"/>
  <c r="I1547" i="33"/>
  <c r="E1547" i="33"/>
  <c r="I1548" i="33"/>
  <c r="E1548" i="33"/>
  <c r="I1549" i="33"/>
  <c r="E1549" i="33"/>
  <c r="I1550" i="33"/>
  <c r="E1550" i="33"/>
  <c r="I1551" i="33"/>
  <c r="E1551" i="33"/>
  <c r="I1552" i="33"/>
  <c r="E1552" i="33"/>
  <c r="I1553" i="33"/>
  <c r="E1553" i="33"/>
  <c r="I1554" i="33"/>
  <c r="E1554" i="33"/>
  <c r="I1555" i="33"/>
  <c r="E1555" i="33"/>
  <c r="I1556" i="33"/>
  <c r="E1556" i="33"/>
  <c r="I1557" i="33"/>
  <c r="E1557" i="33"/>
  <c r="I1558" i="33"/>
  <c r="E1558" i="33"/>
  <c r="I1559" i="33"/>
  <c r="E1559" i="33"/>
  <c r="H1560" i="33"/>
  <c r="H1561" i="33"/>
  <c r="I1560" i="33"/>
  <c r="E1560" i="33"/>
  <c r="I1561" i="33"/>
  <c r="E1561" i="33"/>
  <c r="I1562" i="33"/>
  <c r="E1562" i="33"/>
  <c r="I1563" i="33"/>
  <c r="E1563" i="33"/>
  <c r="I1564" i="33"/>
  <c r="E1564" i="33"/>
  <c r="I1565" i="33"/>
  <c r="E1565" i="33"/>
  <c r="I1566" i="33"/>
  <c r="E1566" i="33"/>
  <c r="I1567" i="33"/>
  <c r="E1567" i="33"/>
  <c r="I1568" i="33"/>
  <c r="E1568" i="33"/>
  <c r="I1569" i="33"/>
  <c r="E1569" i="33"/>
  <c r="I1570" i="33"/>
  <c r="E1570" i="33"/>
  <c r="I1571" i="33"/>
  <c r="E1571" i="33"/>
  <c r="I1572" i="33"/>
  <c r="E1572" i="33"/>
  <c r="I1573" i="33"/>
  <c r="E1573" i="33"/>
  <c r="I1574" i="33"/>
  <c r="E1574" i="33"/>
  <c r="I1575" i="33"/>
  <c r="E1575" i="33"/>
  <c r="I1576" i="33"/>
  <c r="E1576" i="33"/>
  <c r="I1577" i="33"/>
  <c r="E1577" i="33"/>
  <c r="I1578" i="33"/>
  <c r="E1578" i="33"/>
  <c r="I1579" i="33"/>
  <c r="E1579" i="33"/>
  <c r="I1580" i="33"/>
  <c r="E1580" i="33"/>
  <c r="I1581" i="33"/>
  <c r="E1581" i="33"/>
  <c r="I1582" i="33"/>
  <c r="E1582" i="33"/>
  <c r="I1583" i="33"/>
  <c r="E1583" i="33"/>
  <c r="I1584" i="33"/>
  <c r="E1584" i="33"/>
  <c r="I1585" i="33"/>
  <c r="E1585" i="33"/>
  <c r="I1586" i="33"/>
  <c r="E1586" i="33"/>
  <c r="I1587" i="33"/>
  <c r="E1587" i="33"/>
  <c r="I1588" i="33"/>
  <c r="E1588" i="33"/>
  <c r="H1589" i="33"/>
  <c r="H1590" i="33"/>
  <c r="I1589" i="33"/>
  <c r="E1589" i="33"/>
  <c r="I1590" i="33"/>
  <c r="E1590" i="33"/>
  <c r="I1591" i="33"/>
  <c r="E1591" i="33"/>
  <c r="I1592" i="33"/>
  <c r="E1592" i="33"/>
  <c r="I1593" i="33"/>
  <c r="E1593" i="33"/>
  <c r="I1594" i="33"/>
  <c r="E1594" i="33"/>
  <c r="I1595" i="33"/>
  <c r="E1595" i="33"/>
  <c r="I1596" i="33"/>
  <c r="E1596" i="33"/>
  <c r="I1597" i="33"/>
  <c r="E1597" i="33"/>
  <c r="I1598" i="33"/>
  <c r="E1598" i="33"/>
  <c r="I1599" i="33"/>
  <c r="E1599" i="33"/>
  <c r="H1600" i="33"/>
  <c r="H1601" i="33"/>
  <c r="I1600" i="33"/>
  <c r="E1600" i="33"/>
  <c r="I1601" i="33"/>
  <c r="E1601" i="33"/>
  <c r="I1602" i="33"/>
  <c r="E1602" i="33"/>
  <c r="I1603" i="33"/>
  <c r="E1603" i="33"/>
  <c r="I1604" i="33"/>
  <c r="E1604" i="33"/>
  <c r="I1605" i="33"/>
  <c r="E1605" i="33"/>
  <c r="I1606" i="33"/>
  <c r="E1606" i="33"/>
  <c r="I1607" i="33"/>
  <c r="E1607" i="33"/>
  <c r="I1608" i="33"/>
  <c r="E1608" i="33"/>
  <c r="I1609" i="33"/>
  <c r="E1609" i="33"/>
  <c r="I1610" i="33"/>
  <c r="E1610" i="33"/>
  <c r="I1611" i="33"/>
  <c r="E1611" i="33"/>
  <c r="I1612" i="33"/>
  <c r="E1612" i="33"/>
  <c r="I1613" i="33"/>
  <c r="E1613" i="33"/>
  <c r="I1614" i="33"/>
  <c r="E1614" i="33"/>
  <c r="I1615" i="33"/>
  <c r="E1615" i="33"/>
  <c r="I1616" i="33"/>
  <c r="E1616" i="33"/>
  <c r="I1617" i="33"/>
  <c r="E1617" i="33"/>
  <c r="I1618" i="33"/>
  <c r="E1618" i="33"/>
  <c r="I1619" i="33"/>
  <c r="E1619" i="33"/>
  <c r="I1620" i="33"/>
  <c r="E1620" i="33"/>
  <c r="I1621" i="33"/>
  <c r="E1621" i="33"/>
  <c r="I1622" i="33"/>
  <c r="E1622" i="33"/>
  <c r="I1623" i="33"/>
  <c r="E1623" i="33"/>
  <c r="I1624" i="33"/>
  <c r="E1624" i="33"/>
  <c r="I1625" i="33"/>
  <c r="E1625" i="33"/>
  <c r="I1626" i="33"/>
  <c r="E1626" i="33"/>
  <c r="I1627" i="33"/>
  <c r="E1627" i="33"/>
  <c r="I1628" i="33"/>
  <c r="E1628" i="33"/>
  <c r="I1629" i="33"/>
  <c r="E1629" i="33"/>
  <c r="I1630" i="33"/>
  <c r="E1630" i="33"/>
  <c r="I1631" i="33"/>
  <c r="E1631" i="33"/>
  <c r="H1632" i="33"/>
  <c r="H1633" i="33"/>
  <c r="I1632" i="33"/>
  <c r="E1632" i="33"/>
  <c r="I1633" i="33"/>
  <c r="E1633" i="33"/>
  <c r="I1634" i="33"/>
  <c r="E1634" i="33"/>
  <c r="I1635" i="33"/>
  <c r="E1635" i="33"/>
  <c r="I1636" i="33"/>
  <c r="E1636" i="33"/>
  <c r="I1637" i="33"/>
  <c r="E1637" i="33"/>
  <c r="I1638" i="33"/>
  <c r="E1638" i="33"/>
  <c r="I1639" i="33"/>
  <c r="E1639" i="33"/>
  <c r="I1640" i="33"/>
  <c r="E1640" i="33"/>
  <c r="I1641" i="33"/>
  <c r="E1641" i="33"/>
  <c r="I1642" i="33"/>
  <c r="E1642" i="33"/>
  <c r="I1643" i="33"/>
  <c r="E1643" i="33"/>
  <c r="I1644" i="33"/>
  <c r="E1644" i="33"/>
  <c r="I1645" i="33"/>
  <c r="E1645" i="33"/>
  <c r="I1646" i="33"/>
  <c r="E1646" i="33"/>
  <c r="I1647" i="33"/>
  <c r="E1647" i="33"/>
  <c r="I1648" i="33"/>
  <c r="E1648" i="33"/>
  <c r="I1649" i="33"/>
  <c r="E1649" i="33"/>
  <c r="I1650" i="33"/>
  <c r="E1650" i="33"/>
  <c r="I1651" i="33"/>
  <c r="E1651" i="33"/>
  <c r="I1652" i="33"/>
  <c r="E1652" i="33"/>
  <c r="H1653" i="33"/>
  <c r="H1654" i="33"/>
  <c r="I1653" i="33"/>
  <c r="E1653" i="33"/>
  <c r="I1654" i="33"/>
  <c r="E1654" i="33"/>
  <c r="I1655" i="33"/>
  <c r="E1655" i="33"/>
  <c r="I1656" i="33"/>
  <c r="E1656" i="33"/>
  <c r="H1657" i="33"/>
  <c r="H1658" i="33"/>
  <c r="I1657" i="33"/>
  <c r="E1657" i="33"/>
  <c r="I1658" i="33"/>
  <c r="E1658" i="33"/>
  <c r="I1659" i="33"/>
  <c r="E1659" i="33"/>
  <c r="I1660" i="33"/>
  <c r="E1660" i="33"/>
  <c r="I1661" i="33"/>
  <c r="E1661" i="33"/>
  <c r="I1662" i="33"/>
  <c r="E1662" i="33"/>
  <c r="I1663" i="33"/>
  <c r="E1663" i="33"/>
  <c r="I1664" i="33"/>
  <c r="E1664" i="33"/>
  <c r="I1665" i="33"/>
  <c r="E1665" i="33"/>
  <c r="I1666" i="33"/>
  <c r="E1666" i="33"/>
  <c r="I1667" i="33"/>
  <c r="E1667" i="33"/>
  <c r="I1668" i="33"/>
  <c r="E1668" i="33"/>
  <c r="I1669" i="33"/>
  <c r="E1669" i="33"/>
  <c r="I1670" i="33"/>
  <c r="E1670" i="33"/>
  <c r="I1671" i="33"/>
  <c r="E1671" i="33"/>
  <c r="I1672" i="33"/>
  <c r="E1672" i="33"/>
  <c r="I1673" i="33"/>
  <c r="E1673" i="33"/>
  <c r="I1674" i="33"/>
  <c r="E1674" i="33"/>
  <c r="I1675" i="33"/>
  <c r="E1675" i="33"/>
  <c r="I1676" i="33"/>
  <c r="E1676" i="33"/>
  <c r="I1677" i="33"/>
  <c r="E1677" i="33"/>
  <c r="I1678" i="33"/>
  <c r="E1678" i="33"/>
  <c r="I1679" i="33"/>
  <c r="E1679" i="33"/>
  <c r="I1680" i="33"/>
  <c r="E1680" i="33"/>
  <c r="I1681" i="33"/>
  <c r="E1681" i="33"/>
  <c r="I1682" i="33"/>
  <c r="E1682" i="33"/>
  <c r="I1683" i="33"/>
  <c r="E1683" i="33"/>
  <c r="I1684" i="33"/>
  <c r="E1684" i="33"/>
  <c r="I1685" i="33"/>
  <c r="E1685" i="33"/>
  <c r="I1686" i="33"/>
  <c r="E1686" i="33"/>
  <c r="I1687" i="33"/>
  <c r="E1687" i="33"/>
  <c r="I1688" i="33"/>
  <c r="E1688" i="33"/>
  <c r="H1689" i="33"/>
  <c r="H1690" i="33"/>
  <c r="I1689" i="33"/>
  <c r="E1689" i="33"/>
  <c r="I1690" i="33"/>
  <c r="E1690" i="33"/>
  <c r="I1691" i="33"/>
  <c r="E1691" i="33"/>
  <c r="I1692" i="33"/>
  <c r="E1692" i="33"/>
  <c r="I1693" i="33"/>
  <c r="E1693" i="33"/>
  <c r="I1694" i="33"/>
  <c r="E1694" i="33"/>
  <c r="I1695" i="33"/>
  <c r="E1695" i="33"/>
  <c r="I1696" i="33"/>
  <c r="E1696" i="33"/>
  <c r="I1697" i="33"/>
  <c r="E1697" i="33"/>
  <c r="I1698" i="33"/>
  <c r="E1698" i="33"/>
  <c r="I1699" i="33"/>
  <c r="E1699" i="33"/>
  <c r="I1700" i="33"/>
  <c r="E1700" i="33"/>
  <c r="I1701" i="33"/>
  <c r="E1701" i="33"/>
  <c r="I1702" i="33"/>
  <c r="E1702" i="33"/>
  <c r="I1703" i="33"/>
  <c r="E1703" i="33"/>
  <c r="I1704" i="33"/>
  <c r="E1704" i="33"/>
  <c r="I1705" i="33"/>
  <c r="E1705" i="33"/>
  <c r="I1706" i="33"/>
  <c r="E1706" i="33"/>
  <c r="I1707" i="33"/>
  <c r="E1707" i="33"/>
  <c r="I1708" i="33"/>
  <c r="E1708" i="33"/>
  <c r="I1709" i="33"/>
  <c r="E1709" i="33"/>
  <c r="I1710" i="33"/>
  <c r="E1710" i="33"/>
  <c r="I1711" i="33"/>
  <c r="E1711" i="33"/>
  <c r="I1712" i="33"/>
  <c r="E1712" i="33"/>
  <c r="H1713" i="33"/>
  <c r="H1714" i="33"/>
  <c r="I1713" i="33"/>
  <c r="E1713" i="33"/>
  <c r="I1714" i="33"/>
  <c r="E1714" i="33"/>
  <c r="I1715" i="33"/>
  <c r="E1715" i="33"/>
  <c r="I1716" i="33"/>
  <c r="E1716" i="33"/>
  <c r="I1717" i="33"/>
  <c r="E1717" i="33"/>
  <c r="I1718" i="33"/>
  <c r="E1718" i="33"/>
  <c r="I1719" i="33"/>
  <c r="E1719" i="33"/>
  <c r="I1720" i="33"/>
  <c r="E1720" i="33"/>
  <c r="I1721" i="33"/>
  <c r="E1721" i="33"/>
  <c r="I1722" i="33"/>
  <c r="E1722" i="33"/>
  <c r="I1723" i="33"/>
  <c r="E1723" i="33"/>
  <c r="I1724" i="33"/>
  <c r="E1724" i="33"/>
  <c r="I1725" i="33"/>
  <c r="E1725" i="33"/>
  <c r="I1726" i="33"/>
  <c r="E1726" i="33"/>
  <c r="I1727" i="33"/>
  <c r="E1727" i="33"/>
  <c r="I1728" i="33"/>
  <c r="E1728" i="33"/>
  <c r="I1729" i="33"/>
  <c r="E1729" i="33"/>
  <c r="I1730" i="33"/>
  <c r="E1730" i="33"/>
  <c r="I1731" i="33"/>
  <c r="E1731" i="33"/>
  <c r="I1732" i="33"/>
  <c r="E1732" i="33"/>
  <c r="I1733" i="33"/>
  <c r="E1733" i="33"/>
  <c r="I1734" i="33"/>
  <c r="E1734" i="33"/>
  <c r="I1735" i="33"/>
  <c r="E1735" i="33"/>
  <c r="I1736" i="33"/>
  <c r="E1736" i="33"/>
  <c r="H1737" i="33"/>
  <c r="H1738" i="33"/>
  <c r="I1737" i="33"/>
  <c r="E1737" i="33"/>
  <c r="I1738" i="33"/>
  <c r="E1738" i="33"/>
  <c r="I1739" i="33"/>
  <c r="E1739" i="33"/>
  <c r="I1740" i="33"/>
  <c r="E1740" i="33"/>
  <c r="I1741" i="33"/>
  <c r="E1741" i="33"/>
  <c r="I1742" i="33"/>
  <c r="E1742" i="33"/>
  <c r="I1743" i="33"/>
  <c r="E1743" i="33"/>
  <c r="I1744" i="33"/>
  <c r="E1744" i="33"/>
  <c r="I1745" i="33"/>
  <c r="E1745" i="33"/>
  <c r="I1746" i="33"/>
  <c r="E1746" i="33"/>
  <c r="I1747" i="33"/>
  <c r="E1747" i="33"/>
  <c r="I1748" i="33"/>
  <c r="E1748" i="33"/>
  <c r="I1749" i="33"/>
  <c r="E1749" i="33"/>
  <c r="I1750" i="33"/>
  <c r="E1750" i="33"/>
  <c r="I1751" i="33"/>
  <c r="E1751" i="33"/>
  <c r="I1752" i="33"/>
  <c r="E1752" i="33"/>
  <c r="I1753" i="33"/>
  <c r="E1753" i="33"/>
  <c r="I1754" i="33"/>
  <c r="E1754" i="33"/>
  <c r="I1755" i="33"/>
  <c r="E1755" i="33"/>
  <c r="I1756" i="33"/>
  <c r="E1756" i="33"/>
  <c r="I1757" i="33"/>
  <c r="E1757" i="33"/>
  <c r="I1758" i="33"/>
  <c r="E1758" i="33"/>
  <c r="I1759" i="33"/>
  <c r="E1759" i="33"/>
  <c r="I1760" i="33"/>
  <c r="E1760" i="33"/>
  <c r="I1761" i="33"/>
  <c r="E1761" i="33"/>
  <c r="I1762" i="33"/>
  <c r="E1762" i="33"/>
  <c r="I1763" i="33"/>
  <c r="E1763" i="33"/>
  <c r="I1764" i="33"/>
  <c r="E1764" i="33"/>
  <c r="I1765" i="33"/>
  <c r="E1765" i="33"/>
  <c r="H1766" i="33"/>
  <c r="H1767" i="33"/>
  <c r="I1766" i="33"/>
  <c r="E1766" i="33"/>
  <c r="I1767" i="33"/>
  <c r="E1767" i="33"/>
  <c r="I1768" i="33"/>
  <c r="E1768" i="33"/>
  <c r="I1769" i="33"/>
  <c r="E1769" i="33"/>
  <c r="I1770" i="33"/>
  <c r="E1770" i="33"/>
  <c r="I1771" i="33"/>
  <c r="E1771" i="33"/>
  <c r="I1772" i="33"/>
  <c r="E1772" i="33"/>
  <c r="I1773" i="33"/>
  <c r="E1773" i="33"/>
  <c r="I1774" i="33"/>
  <c r="E1774" i="33"/>
  <c r="I1775" i="33"/>
  <c r="E1775" i="33"/>
  <c r="I1776" i="33"/>
  <c r="E1776" i="33"/>
  <c r="I1777" i="33"/>
  <c r="E1777" i="33"/>
  <c r="I1778" i="33"/>
  <c r="E1778" i="33"/>
  <c r="I1779" i="33"/>
  <c r="E1779" i="33"/>
  <c r="I1780" i="33"/>
  <c r="E1780" i="33"/>
  <c r="I1781" i="33"/>
  <c r="E1781" i="33"/>
  <c r="I1782" i="33"/>
  <c r="E1782" i="33"/>
  <c r="I1783" i="33"/>
  <c r="E1783" i="33"/>
  <c r="I1784" i="33"/>
  <c r="E1784" i="33"/>
  <c r="I1785" i="33"/>
  <c r="E1785" i="33"/>
  <c r="I1786" i="33"/>
  <c r="E1786" i="33"/>
  <c r="I1787" i="33"/>
  <c r="E1787" i="33"/>
  <c r="I1788" i="33"/>
  <c r="E1788" i="33"/>
  <c r="I1789" i="33"/>
  <c r="E1789" i="33"/>
  <c r="I1790" i="33"/>
  <c r="E1790" i="33"/>
  <c r="I1791" i="33"/>
  <c r="E1791" i="33"/>
  <c r="I1792" i="33"/>
  <c r="E1792" i="33"/>
  <c r="I1793" i="33"/>
  <c r="E1793" i="33"/>
  <c r="I1794" i="33"/>
  <c r="E1794" i="33"/>
  <c r="I1795" i="33"/>
  <c r="E1795" i="33"/>
  <c r="H1796" i="33"/>
  <c r="H1797" i="33"/>
  <c r="I1796" i="33"/>
  <c r="E1796" i="33"/>
  <c r="I1797" i="33"/>
  <c r="E1797" i="33"/>
  <c r="I1798" i="33"/>
  <c r="E1798" i="33"/>
  <c r="I1799" i="33"/>
  <c r="E1799" i="33"/>
  <c r="I1800" i="33"/>
  <c r="E1800" i="33"/>
  <c r="I1801" i="33"/>
  <c r="E1801" i="33"/>
  <c r="I1802" i="33"/>
  <c r="E1802" i="33"/>
  <c r="I1803" i="33"/>
  <c r="E1803" i="33"/>
  <c r="I1804" i="33"/>
  <c r="E1804" i="33"/>
  <c r="I1805" i="33"/>
  <c r="E1805" i="33"/>
  <c r="I1806" i="33"/>
  <c r="E1806" i="33"/>
  <c r="I1807" i="33"/>
  <c r="E1807" i="33"/>
  <c r="I1808" i="33"/>
  <c r="E1808" i="33"/>
  <c r="I1809" i="33"/>
  <c r="E1809" i="33"/>
  <c r="I1810" i="33"/>
  <c r="E1810" i="33"/>
  <c r="I1811" i="33"/>
  <c r="E1811" i="33"/>
  <c r="I1812" i="33"/>
  <c r="E1812" i="33"/>
  <c r="I1813" i="33"/>
  <c r="E1813" i="33"/>
  <c r="I1814" i="33"/>
  <c r="E1814" i="33"/>
  <c r="I1815" i="33"/>
  <c r="E1815" i="33"/>
  <c r="I1816" i="33"/>
  <c r="E1816" i="33"/>
  <c r="I1817" i="33"/>
  <c r="E1817" i="33"/>
  <c r="I1818" i="33"/>
  <c r="E1818" i="33"/>
  <c r="I1819" i="33"/>
  <c r="E1819" i="33"/>
  <c r="I1820" i="33"/>
  <c r="E1820" i="33"/>
  <c r="I1821" i="33"/>
  <c r="E1821" i="33"/>
  <c r="I1822" i="33"/>
  <c r="E1822" i="33"/>
  <c r="I1823" i="33"/>
  <c r="E1823" i="33"/>
  <c r="H1824" i="33"/>
  <c r="H1825" i="33"/>
  <c r="I1824" i="33"/>
  <c r="E1824" i="33"/>
  <c r="I1825" i="33"/>
  <c r="E1825" i="33"/>
  <c r="I1826" i="33"/>
  <c r="E1826" i="33"/>
  <c r="I1827" i="33"/>
  <c r="E1827" i="33"/>
  <c r="I1828" i="33"/>
  <c r="E1828" i="33"/>
  <c r="I1829" i="33"/>
  <c r="E1829" i="33"/>
  <c r="I1830" i="33"/>
  <c r="E1830" i="33"/>
  <c r="I1831" i="33"/>
  <c r="E1831" i="33"/>
  <c r="I1832" i="33"/>
  <c r="E1832" i="33"/>
  <c r="I1833" i="33"/>
  <c r="E1833" i="33"/>
  <c r="I1834" i="33"/>
  <c r="E1834" i="33"/>
  <c r="I1835" i="33"/>
  <c r="E1835" i="33"/>
  <c r="I1836" i="33"/>
  <c r="E1836" i="33"/>
  <c r="I1837" i="33"/>
  <c r="E1837" i="33"/>
  <c r="I1838" i="33"/>
  <c r="E1838" i="33"/>
  <c r="I1839" i="33"/>
  <c r="E1839" i="33"/>
  <c r="I1840" i="33"/>
  <c r="E1840" i="33"/>
  <c r="I1841" i="33"/>
  <c r="E1841" i="33"/>
  <c r="I1842" i="33"/>
  <c r="E1842" i="33"/>
  <c r="I1843" i="33"/>
  <c r="E1843" i="33"/>
  <c r="I1844" i="33"/>
  <c r="E1844" i="33"/>
  <c r="I1845" i="33"/>
  <c r="E1845" i="33"/>
  <c r="I1846" i="33"/>
  <c r="E1846" i="33"/>
  <c r="I1847" i="33"/>
  <c r="E1847" i="33"/>
  <c r="I1848" i="33"/>
  <c r="E1848" i="33"/>
  <c r="I1849" i="33"/>
  <c r="E1849" i="33"/>
  <c r="I1850" i="33"/>
  <c r="E1850" i="33"/>
  <c r="I1851" i="33"/>
  <c r="E1851" i="33"/>
  <c r="I1852" i="33"/>
  <c r="E1852" i="33"/>
  <c r="I1853" i="33"/>
  <c r="E1853" i="33"/>
  <c r="H1854" i="33"/>
  <c r="H1855" i="33"/>
  <c r="I1854" i="33"/>
  <c r="E1854" i="33"/>
  <c r="I1855" i="33"/>
  <c r="E1855" i="33"/>
  <c r="I1856" i="33"/>
  <c r="E1856" i="33"/>
  <c r="I1857" i="33"/>
  <c r="E1857" i="33"/>
  <c r="I1858" i="33"/>
  <c r="E1858" i="33"/>
  <c r="I1859" i="33"/>
  <c r="E1859" i="33"/>
  <c r="I1860" i="33"/>
  <c r="E1860" i="33"/>
  <c r="I1861" i="33"/>
  <c r="E1861" i="33"/>
  <c r="I1862" i="33"/>
  <c r="E1862" i="33"/>
  <c r="I1863" i="33"/>
  <c r="E1863" i="33"/>
  <c r="I1864" i="33"/>
  <c r="E1864" i="33"/>
  <c r="I1865" i="33"/>
  <c r="E1865" i="33"/>
  <c r="I1866" i="33"/>
  <c r="E1866" i="33"/>
  <c r="I1867" i="33"/>
  <c r="E1867" i="33"/>
  <c r="I1868" i="33"/>
  <c r="E1868" i="33"/>
  <c r="I1869" i="33"/>
  <c r="E1869" i="33"/>
  <c r="I1870" i="33"/>
  <c r="E1870" i="33"/>
  <c r="I1871" i="33"/>
  <c r="E1871" i="33"/>
  <c r="I1872" i="33"/>
  <c r="E1872" i="33"/>
  <c r="I1873" i="33"/>
  <c r="E1873" i="33"/>
  <c r="I1874" i="33"/>
  <c r="E1874" i="33"/>
  <c r="I1875" i="33"/>
  <c r="E1875" i="33"/>
  <c r="I1876" i="33"/>
  <c r="E1876" i="33"/>
  <c r="I1877" i="33"/>
  <c r="E1877" i="33"/>
  <c r="I1878" i="33"/>
  <c r="E1878" i="33"/>
  <c r="I1879" i="33"/>
  <c r="E1879" i="33"/>
  <c r="I1880" i="33"/>
  <c r="E1880" i="33"/>
  <c r="I1881" i="33"/>
  <c r="E1881" i="33"/>
  <c r="I1882" i="33"/>
  <c r="E1882" i="33"/>
  <c r="I1883" i="33"/>
  <c r="E1883" i="33"/>
  <c r="I1884" i="33"/>
  <c r="E1884" i="33"/>
  <c r="I1885" i="33"/>
  <c r="E1885" i="33"/>
  <c r="I1886" i="33"/>
  <c r="E1886" i="33"/>
  <c r="I1887" i="33"/>
  <c r="E1887" i="33"/>
  <c r="I1888" i="33"/>
  <c r="E1888" i="33"/>
  <c r="I1889" i="33"/>
  <c r="E1889" i="33"/>
  <c r="I1890" i="33"/>
  <c r="E1890" i="33"/>
  <c r="I1891" i="33"/>
  <c r="E1891" i="33"/>
  <c r="I1892" i="33"/>
  <c r="E1892" i="33"/>
  <c r="I1893" i="33"/>
  <c r="E1893" i="33"/>
  <c r="I1894" i="33"/>
  <c r="E1894" i="33"/>
  <c r="I1895" i="33"/>
  <c r="E1895" i="33"/>
  <c r="I1896" i="33"/>
  <c r="E1896" i="33"/>
  <c r="H1897" i="33"/>
  <c r="H1898" i="33"/>
  <c r="I1897" i="33"/>
  <c r="E1897" i="33"/>
  <c r="I1898" i="33"/>
  <c r="E1898" i="33"/>
  <c r="I1899" i="33"/>
  <c r="E1899" i="33"/>
  <c r="I1900" i="33"/>
  <c r="E1900" i="33"/>
  <c r="I1901" i="33"/>
  <c r="E1901" i="33"/>
  <c r="I1902" i="33"/>
  <c r="E1902" i="33"/>
  <c r="I1903" i="33"/>
  <c r="E1903" i="33"/>
  <c r="I1904" i="33"/>
  <c r="E1904" i="33"/>
  <c r="I1905" i="33"/>
  <c r="E1905" i="33"/>
  <c r="I1906" i="33"/>
  <c r="E1906" i="33"/>
  <c r="I1907" i="33"/>
  <c r="E1907" i="33"/>
  <c r="I1908" i="33"/>
  <c r="E1908" i="33"/>
  <c r="I1909" i="33"/>
  <c r="E1909" i="33"/>
  <c r="I1910" i="33"/>
  <c r="E1910" i="33"/>
  <c r="I1911" i="33"/>
  <c r="E1911" i="33"/>
  <c r="I1912" i="33"/>
  <c r="E1912" i="33"/>
  <c r="H1913" i="33"/>
  <c r="H1914" i="33"/>
  <c r="I1913" i="33"/>
  <c r="E1913" i="33"/>
  <c r="I1914" i="33"/>
  <c r="E1914" i="33"/>
  <c r="I1915" i="33"/>
  <c r="E1915" i="33"/>
  <c r="I1916" i="33"/>
  <c r="E1916" i="33"/>
  <c r="I1917" i="33"/>
  <c r="E1917" i="33"/>
  <c r="I1918" i="33"/>
  <c r="E1918" i="33"/>
  <c r="I1919" i="33"/>
  <c r="E1919" i="33"/>
  <c r="I1920" i="33"/>
  <c r="E1920" i="33"/>
  <c r="I1921" i="33"/>
  <c r="E1921" i="33"/>
  <c r="I1922" i="33"/>
  <c r="E1922" i="33"/>
  <c r="I1923" i="33"/>
  <c r="E1923" i="33"/>
  <c r="I1924" i="33"/>
  <c r="E1924" i="33"/>
  <c r="H1925" i="33"/>
  <c r="H1926" i="33"/>
  <c r="I1925" i="33"/>
  <c r="E1925" i="33"/>
  <c r="I1926" i="33"/>
  <c r="E1926" i="33"/>
  <c r="I1927" i="33"/>
  <c r="E1927" i="33"/>
  <c r="I1928" i="33"/>
  <c r="E1928" i="33"/>
  <c r="I1929" i="33"/>
  <c r="E1929" i="33"/>
  <c r="I1930" i="33"/>
  <c r="E1930" i="33"/>
  <c r="I1931" i="33"/>
  <c r="E1931" i="33"/>
  <c r="I1932" i="33"/>
  <c r="E1932" i="33"/>
  <c r="I1933" i="33"/>
  <c r="E1933" i="33"/>
  <c r="I1934" i="33"/>
  <c r="E1934" i="33"/>
  <c r="I1935" i="33"/>
  <c r="E1935" i="33"/>
  <c r="I1936" i="33"/>
  <c r="E1936" i="33"/>
  <c r="I1937" i="33"/>
  <c r="E1937" i="33"/>
  <c r="I1938" i="33"/>
  <c r="E1938" i="33"/>
  <c r="I1939" i="33"/>
  <c r="E1939" i="33"/>
  <c r="I1940" i="33"/>
  <c r="E1940" i="33"/>
  <c r="I1941" i="33"/>
  <c r="E1941" i="33"/>
  <c r="I1942" i="33"/>
  <c r="E1942" i="33"/>
  <c r="I1943" i="33"/>
  <c r="E1943" i="33"/>
  <c r="I1944" i="33"/>
  <c r="E1944" i="33"/>
  <c r="I1945" i="33"/>
  <c r="E1945" i="33"/>
  <c r="I1946" i="33"/>
  <c r="E1946" i="33"/>
  <c r="I1947" i="33"/>
  <c r="E1947" i="33"/>
  <c r="I1948" i="33"/>
  <c r="E1948" i="33"/>
  <c r="I1949" i="33"/>
  <c r="E1949" i="33"/>
  <c r="I1950" i="33"/>
  <c r="E1950" i="33"/>
  <c r="I1951" i="33"/>
  <c r="E1951" i="33"/>
  <c r="I1952" i="33"/>
  <c r="E1952" i="33"/>
  <c r="I1953" i="33"/>
  <c r="E1953" i="33"/>
  <c r="I1954" i="33"/>
  <c r="E1954" i="33"/>
  <c r="I1955" i="33"/>
  <c r="E1955" i="33"/>
  <c r="I1956" i="33"/>
  <c r="E1956" i="33"/>
  <c r="H1957" i="33"/>
  <c r="H1958" i="33"/>
  <c r="I1957" i="33"/>
  <c r="E1957" i="33"/>
  <c r="I1958" i="33"/>
  <c r="E1958" i="33"/>
  <c r="I1959" i="33"/>
  <c r="E1959" i="33"/>
  <c r="I1960" i="33"/>
  <c r="E1960" i="33"/>
  <c r="I1961" i="33"/>
  <c r="E1961" i="33"/>
  <c r="I1962" i="33"/>
  <c r="E1962" i="33"/>
  <c r="I1963" i="33"/>
  <c r="E1963" i="33"/>
  <c r="I1964" i="33"/>
  <c r="E1964" i="33"/>
  <c r="I1965" i="33"/>
  <c r="E1965" i="33"/>
  <c r="I1966" i="33"/>
  <c r="E1966" i="33"/>
  <c r="I1967" i="33"/>
  <c r="E1967" i="33"/>
  <c r="I1968" i="33"/>
  <c r="E1968" i="33"/>
  <c r="I1969" i="33"/>
  <c r="E1969" i="33"/>
  <c r="I1970" i="33"/>
  <c r="E1970" i="33"/>
  <c r="I1971" i="33"/>
  <c r="E1971" i="33"/>
  <c r="I1972" i="33"/>
  <c r="E1972" i="33"/>
  <c r="I1973" i="33"/>
  <c r="E1973" i="33"/>
  <c r="I1974" i="33"/>
  <c r="E1974" i="33"/>
  <c r="I1975" i="33"/>
  <c r="E1975" i="33"/>
  <c r="I1976" i="33"/>
  <c r="E1976" i="33"/>
  <c r="I1977" i="33"/>
  <c r="E1977" i="33"/>
  <c r="I1978" i="33"/>
  <c r="E1978" i="33"/>
  <c r="I1979" i="33"/>
  <c r="E1979" i="33"/>
  <c r="H1980" i="33"/>
  <c r="H1981" i="33"/>
  <c r="I1980" i="33"/>
  <c r="E1980" i="33"/>
  <c r="I1981" i="33"/>
  <c r="E1981" i="33"/>
  <c r="I1982" i="33"/>
  <c r="E1982" i="33"/>
  <c r="I1983" i="33"/>
  <c r="E1983" i="33"/>
  <c r="I1984" i="33"/>
  <c r="E1984" i="33"/>
  <c r="I1985" i="33"/>
  <c r="E1985" i="33"/>
  <c r="I1986" i="33"/>
  <c r="E1986" i="33"/>
  <c r="I1987" i="33"/>
  <c r="E1987" i="33"/>
  <c r="I1988" i="33"/>
  <c r="E1988" i="33"/>
  <c r="I1989" i="33"/>
  <c r="E1989" i="33"/>
  <c r="I1990" i="33"/>
  <c r="E1990" i="33"/>
  <c r="I1991" i="33"/>
  <c r="E1991" i="33"/>
  <c r="I1992" i="33"/>
  <c r="E1992" i="33"/>
  <c r="I1993" i="33"/>
  <c r="E1993" i="33"/>
  <c r="I1994" i="33"/>
  <c r="E1994" i="33"/>
  <c r="I1995" i="33"/>
  <c r="E1995" i="33"/>
  <c r="I1996" i="33"/>
  <c r="E1996" i="33"/>
  <c r="I1997" i="33"/>
  <c r="E1997" i="33"/>
  <c r="I1998" i="33"/>
  <c r="E1998" i="33"/>
  <c r="I1999" i="33"/>
  <c r="E1999" i="33"/>
  <c r="I2000" i="33"/>
  <c r="E2000" i="33"/>
  <c r="I2001" i="33"/>
  <c r="E2001" i="33"/>
  <c r="I2002" i="33"/>
  <c r="E2002" i="33"/>
  <c r="I2003" i="33"/>
  <c r="E2003" i="33"/>
  <c r="I2004" i="33"/>
  <c r="E2004" i="33"/>
  <c r="I2005" i="33"/>
  <c r="E2005" i="33"/>
  <c r="I2006" i="33"/>
  <c r="E2006" i="33"/>
  <c r="I2007" i="33"/>
  <c r="E2007" i="33"/>
  <c r="I2008" i="33"/>
  <c r="E2008" i="33"/>
  <c r="I2009" i="33"/>
  <c r="E2009" i="33"/>
  <c r="H2010" i="33"/>
  <c r="H2011" i="33"/>
  <c r="I2010" i="33"/>
  <c r="E2010" i="33"/>
  <c r="I2011" i="33"/>
  <c r="E2011" i="33"/>
  <c r="I2012" i="33"/>
  <c r="E2012" i="33"/>
  <c r="I2013" i="33"/>
  <c r="E2013" i="33"/>
  <c r="I2014" i="33"/>
  <c r="E2014" i="33"/>
  <c r="I2015" i="33"/>
  <c r="E2015" i="33"/>
  <c r="I2016" i="33"/>
  <c r="E2016" i="33"/>
  <c r="I2017" i="33"/>
  <c r="E2017" i="33"/>
  <c r="I2018" i="33"/>
  <c r="E2018" i="33"/>
  <c r="I2019" i="33"/>
  <c r="E2019" i="33"/>
  <c r="I2020" i="33"/>
  <c r="E2020" i="33"/>
  <c r="I2021" i="33"/>
  <c r="E2021" i="33"/>
  <c r="I2022" i="33"/>
  <c r="E2022" i="33"/>
  <c r="I2023" i="33"/>
  <c r="I2" i="33"/>
  <c r="J4" i="33"/>
  <c r="E2023" i="33"/>
  <c r="H2023" i="33"/>
  <c r="G2023" i="33"/>
  <c r="H2022" i="33"/>
  <c r="G2022" i="33"/>
  <c r="H2021" i="33"/>
  <c r="G2021" i="33"/>
  <c r="H2020" i="33"/>
  <c r="G2020" i="33"/>
  <c r="H2019" i="33"/>
  <c r="G2019" i="33"/>
  <c r="H2018" i="33"/>
  <c r="G2018" i="33"/>
  <c r="H2017" i="33"/>
  <c r="G2017" i="33"/>
  <c r="H2016" i="33"/>
  <c r="G2016" i="33"/>
  <c r="H2015" i="33"/>
  <c r="G2015" i="33"/>
  <c r="H2014" i="33"/>
  <c r="G2014" i="33"/>
  <c r="H2013" i="33"/>
  <c r="G2013" i="33"/>
  <c r="H2012" i="33"/>
  <c r="G2012" i="33"/>
  <c r="G2011" i="33"/>
  <c r="G2010" i="33"/>
  <c r="H2009" i="33"/>
  <c r="G2009" i="33"/>
  <c r="H2008" i="33"/>
  <c r="G2008" i="33"/>
  <c r="H2007" i="33"/>
  <c r="G2007" i="33"/>
  <c r="H2006" i="33"/>
  <c r="G2006" i="33"/>
  <c r="H2005" i="33"/>
  <c r="G2005" i="33"/>
  <c r="H2004" i="33"/>
  <c r="G2004" i="33"/>
  <c r="H2003" i="33"/>
  <c r="G2003" i="33"/>
  <c r="H2002" i="33"/>
  <c r="G2002" i="33"/>
  <c r="H2001" i="33"/>
  <c r="G2001" i="33"/>
  <c r="H2000" i="33"/>
  <c r="G2000" i="33"/>
  <c r="H1999" i="33"/>
  <c r="G1999" i="33"/>
  <c r="H1998" i="33"/>
  <c r="G1998" i="33"/>
  <c r="H1997" i="33"/>
  <c r="G1997" i="33"/>
  <c r="H1996" i="33"/>
  <c r="G1996" i="33"/>
  <c r="H1995" i="33"/>
  <c r="G1995" i="33"/>
  <c r="H1994" i="33"/>
  <c r="G1994" i="33"/>
  <c r="H1993" i="33"/>
  <c r="G1993" i="33"/>
  <c r="H1992" i="33"/>
  <c r="G1992" i="33"/>
  <c r="H1991" i="33"/>
  <c r="G1991" i="33"/>
  <c r="H1990" i="33"/>
  <c r="G1990" i="33"/>
  <c r="H1989" i="33"/>
  <c r="G1989" i="33"/>
  <c r="H1988" i="33"/>
  <c r="G1988" i="33"/>
  <c r="H1987" i="33"/>
  <c r="G1987" i="33"/>
  <c r="H1986" i="33"/>
  <c r="G1986" i="33"/>
  <c r="H1985" i="33"/>
  <c r="G1985" i="33"/>
  <c r="H1984" i="33"/>
  <c r="G1984" i="33"/>
  <c r="H1983" i="33"/>
  <c r="G1983" i="33"/>
  <c r="H1982" i="33"/>
  <c r="G1982" i="33"/>
  <c r="G1981" i="33"/>
  <c r="G1980" i="33"/>
  <c r="H1979" i="33"/>
  <c r="G1979" i="33"/>
  <c r="H1978" i="33"/>
  <c r="G1978" i="33"/>
  <c r="H1977" i="33"/>
  <c r="G1977" i="33"/>
  <c r="H1976" i="33"/>
  <c r="G1976" i="33"/>
  <c r="H1975" i="33"/>
  <c r="G1975" i="33"/>
  <c r="H1974" i="33"/>
  <c r="G1974" i="33"/>
  <c r="H1973" i="33"/>
  <c r="G1973" i="33"/>
  <c r="H1972" i="33"/>
  <c r="G1972" i="33"/>
  <c r="H1971" i="33"/>
  <c r="G1971" i="33"/>
  <c r="H1970" i="33"/>
  <c r="G1970" i="33"/>
  <c r="H1969" i="33"/>
  <c r="G1969" i="33"/>
  <c r="H1968" i="33"/>
  <c r="G1968" i="33"/>
  <c r="H1967" i="33"/>
  <c r="G1967" i="33"/>
  <c r="H1966" i="33"/>
  <c r="G1966" i="33"/>
  <c r="H1965" i="33"/>
  <c r="G1965" i="33"/>
  <c r="H1964" i="33"/>
  <c r="G1964" i="33"/>
  <c r="H1963" i="33"/>
  <c r="G1963" i="33"/>
  <c r="H1962" i="33"/>
  <c r="G1962" i="33"/>
  <c r="H1961" i="33"/>
  <c r="G1961" i="33"/>
  <c r="H1960" i="33"/>
  <c r="G1960" i="33"/>
  <c r="H1959" i="33"/>
  <c r="G1959" i="33"/>
  <c r="G1958" i="33"/>
  <c r="G1957" i="33"/>
  <c r="H1956" i="33"/>
  <c r="G1956" i="33"/>
  <c r="H1955" i="33"/>
  <c r="G1955" i="33"/>
  <c r="H1954" i="33"/>
  <c r="G1954" i="33"/>
  <c r="H1953" i="33"/>
  <c r="G1953" i="33"/>
  <c r="H1952" i="33"/>
  <c r="G1952" i="33"/>
  <c r="H1951" i="33"/>
  <c r="G1951" i="33"/>
  <c r="H1950" i="33"/>
  <c r="G1950" i="33"/>
  <c r="H1949" i="33"/>
  <c r="G1949" i="33"/>
  <c r="H1948" i="33"/>
  <c r="G1948" i="33"/>
  <c r="H1947" i="33"/>
  <c r="G1947" i="33"/>
  <c r="H1946" i="33"/>
  <c r="G1946" i="33"/>
  <c r="H1945" i="33"/>
  <c r="G1945" i="33"/>
  <c r="H1944" i="33"/>
  <c r="G1944" i="33"/>
  <c r="H1943" i="33"/>
  <c r="G1943" i="33"/>
  <c r="H1942" i="33"/>
  <c r="G1942" i="33"/>
  <c r="H1941" i="33"/>
  <c r="G1941" i="33"/>
  <c r="H1940" i="33"/>
  <c r="G1940" i="33"/>
  <c r="H1939" i="33"/>
  <c r="G1939" i="33"/>
  <c r="H1938" i="33"/>
  <c r="G1938" i="33"/>
  <c r="H1937" i="33"/>
  <c r="G1937" i="33"/>
  <c r="H1936" i="33"/>
  <c r="G1936" i="33"/>
  <c r="H1935" i="33"/>
  <c r="G1935" i="33"/>
  <c r="H1934" i="33"/>
  <c r="G1934" i="33"/>
  <c r="H1933" i="33"/>
  <c r="G1933" i="33"/>
  <c r="H1932" i="33"/>
  <c r="G1932" i="33"/>
  <c r="H1931" i="33"/>
  <c r="G1931" i="33"/>
  <c r="H1930" i="33"/>
  <c r="G1930" i="33"/>
  <c r="H1929" i="33"/>
  <c r="G1929" i="33"/>
  <c r="H1928" i="33"/>
  <c r="G1928" i="33"/>
  <c r="H1927" i="33"/>
  <c r="G1927" i="33"/>
  <c r="G1926" i="33"/>
  <c r="G1925" i="33"/>
  <c r="H1924" i="33"/>
  <c r="G1924" i="33"/>
  <c r="H1923" i="33"/>
  <c r="G1923" i="33"/>
  <c r="H1922" i="33"/>
  <c r="G1922" i="33"/>
  <c r="H1921" i="33"/>
  <c r="G1921" i="33"/>
  <c r="H1920" i="33"/>
  <c r="G1920" i="33"/>
  <c r="H1919" i="33"/>
  <c r="G1919" i="33"/>
  <c r="H1918" i="33"/>
  <c r="G1918" i="33"/>
  <c r="H1917" i="33"/>
  <c r="G1917" i="33"/>
  <c r="H1916" i="33"/>
  <c r="G1916" i="33"/>
  <c r="H1915" i="33"/>
  <c r="G1915" i="33"/>
  <c r="G1914" i="33"/>
  <c r="G1913" i="33"/>
  <c r="H1912" i="33"/>
  <c r="G1912" i="33"/>
  <c r="H1911" i="33"/>
  <c r="G1911" i="33"/>
  <c r="H1910" i="33"/>
  <c r="G1910" i="33"/>
  <c r="H1909" i="33"/>
  <c r="G1909" i="33"/>
  <c r="H1908" i="33"/>
  <c r="G1908" i="33"/>
  <c r="H1907" i="33"/>
  <c r="G1907" i="33"/>
  <c r="H1906" i="33"/>
  <c r="G1906" i="33"/>
  <c r="H1905" i="33"/>
  <c r="G1905" i="33"/>
  <c r="H1904" i="33"/>
  <c r="G1904" i="33"/>
  <c r="H1903" i="33"/>
  <c r="G1903" i="33"/>
  <c r="H1902" i="33"/>
  <c r="G1902" i="33"/>
  <c r="H1901" i="33"/>
  <c r="G1901" i="33"/>
  <c r="H1900" i="33"/>
  <c r="G1900" i="33"/>
  <c r="H1899" i="33"/>
  <c r="G1899" i="33"/>
  <c r="G1898" i="33"/>
  <c r="G1897" i="33"/>
  <c r="H1896" i="33"/>
  <c r="G1896" i="33"/>
  <c r="H1895" i="33"/>
  <c r="G1895" i="33"/>
  <c r="H1894" i="33"/>
  <c r="G1894" i="33"/>
  <c r="H1893" i="33"/>
  <c r="G1893" i="33"/>
  <c r="H1892" i="33"/>
  <c r="G1892" i="33"/>
  <c r="H1891" i="33"/>
  <c r="G1891" i="33"/>
  <c r="H1890" i="33"/>
  <c r="G1890" i="33"/>
  <c r="H1889" i="33"/>
  <c r="G1889" i="33"/>
  <c r="H1888" i="33"/>
  <c r="G1888" i="33"/>
  <c r="H1887" i="33"/>
  <c r="G1887" i="33"/>
  <c r="H1886" i="33"/>
  <c r="G1886" i="33"/>
  <c r="H1885" i="33"/>
  <c r="G1885" i="33"/>
  <c r="H1884" i="33"/>
  <c r="G1884" i="33"/>
  <c r="H1883" i="33"/>
  <c r="G1883" i="33"/>
  <c r="H1882" i="33"/>
  <c r="G1882" i="33"/>
  <c r="H1881" i="33"/>
  <c r="G1881" i="33"/>
  <c r="H1880" i="33"/>
  <c r="G1880" i="33"/>
  <c r="H1879" i="33"/>
  <c r="G1879" i="33"/>
  <c r="H1878" i="33"/>
  <c r="G1878" i="33"/>
  <c r="H1877" i="33"/>
  <c r="G1877" i="33"/>
  <c r="H1876" i="33"/>
  <c r="G1876" i="33"/>
  <c r="H1875" i="33"/>
  <c r="G1875" i="33"/>
  <c r="H1874" i="33"/>
  <c r="G1874" i="33"/>
  <c r="H1873" i="33"/>
  <c r="G1873" i="33"/>
  <c r="H1872" i="33"/>
  <c r="G1872" i="33"/>
  <c r="H1871" i="33"/>
  <c r="G1871" i="33"/>
  <c r="H1870" i="33"/>
  <c r="G1870" i="33"/>
  <c r="H1869" i="33"/>
  <c r="G1869" i="33"/>
  <c r="H1868" i="33"/>
  <c r="G1868" i="33"/>
  <c r="H1867" i="33"/>
  <c r="G1867" i="33"/>
  <c r="H1866" i="33"/>
  <c r="G1866" i="33"/>
  <c r="H1865" i="33"/>
  <c r="G1865" i="33"/>
  <c r="H1864" i="33"/>
  <c r="G1864" i="33"/>
  <c r="H1863" i="33"/>
  <c r="G1863" i="33"/>
  <c r="H1862" i="33"/>
  <c r="G1862" i="33"/>
  <c r="H1861" i="33"/>
  <c r="G1861" i="33"/>
  <c r="H1860" i="33"/>
  <c r="G1860" i="33"/>
  <c r="H1859" i="33"/>
  <c r="G1859" i="33"/>
  <c r="H1858" i="33"/>
  <c r="G1858" i="33"/>
  <c r="H1857" i="33"/>
  <c r="G1857" i="33"/>
  <c r="H1856" i="33"/>
  <c r="G1856" i="33"/>
  <c r="G1855" i="33"/>
  <c r="G1854" i="33"/>
  <c r="H1853" i="33"/>
  <c r="G1853" i="33"/>
  <c r="H1852" i="33"/>
  <c r="G1852" i="33"/>
  <c r="H1851" i="33"/>
  <c r="G1851" i="33"/>
  <c r="H1850" i="33"/>
  <c r="G1850" i="33"/>
  <c r="H1849" i="33"/>
  <c r="G1849" i="33"/>
  <c r="H1848" i="33"/>
  <c r="G1848" i="33"/>
  <c r="H1847" i="33"/>
  <c r="G1847" i="33"/>
  <c r="H1846" i="33"/>
  <c r="G1846" i="33"/>
  <c r="H1845" i="33"/>
  <c r="G1845" i="33"/>
  <c r="H1844" i="33"/>
  <c r="G1844" i="33"/>
  <c r="H1843" i="33"/>
  <c r="G1843" i="33"/>
  <c r="H1842" i="33"/>
  <c r="G1842" i="33"/>
  <c r="H1841" i="33"/>
  <c r="G1841" i="33"/>
  <c r="H1840" i="33"/>
  <c r="G1840" i="33"/>
  <c r="H1839" i="33"/>
  <c r="G1839" i="33"/>
  <c r="H1838" i="33"/>
  <c r="G1838" i="33"/>
  <c r="H1837" i="33"/>
  <c r="G1837" i="33"/>
  <c r="H1836" i="33"/>
  <c r="G1836" i="33"/>
  <c r="H1835" i="33"/>
  <c r="G1835" i="33"/>
  <c r="H1834" i="33"/>
  <c r="G1834" i="33"/>
  <c r="H1833" i="33"/>
  <c r="G1833" i="33"/>
  <c r="H1832" i="33"/>
  <c r="G1832" i="33"/>
  <c r="H1831" i="33"/>
  <c r="G1831" i="33"/>
  <c r="H1830" i="33"/>
  <c r="G1830" i="33"/>
  <c r="H1829" i="33"/>
  <c r="G1829" i="33"/>
  <c r="H1828" i="33"/>
  <c r="G1828" i="33"/>
  <c r="H1827" i="33"/>
  <c r="G1827" i="33"/>
  <c r="H1826" i="33"/>
  <c r="G1826" i="33"/>
  <c r="G1825" i="33"/>
  <c r="G1824" i="33"/>
  <c r="H1823" i="33"/>
  <c r="G1823" i="33"/>
  <c r="H1822" i="33"/>
  <c r="G1822" i="33"/>
  <c r="H1821" i="33"/>
  <c r="G1821" i="33"/>
  <c r="H1820" i="33"/>
  <c r="G1820" i="33"/>
  <c r="H1819" i="33"/>
  <c r="G1819" i="33"/>
  <c r="H1818" i="33"/>
  <c r="G1818" i="33"/>
  <c r="H1817" i="33"/>
  <c r="G1817" i="33"/>
  <c r="H1816" i="33"/>
  <c r="G1816" i="33"/>
  <c r="H1815" i="33"/>
  <c r="G1815" i="33"/>
  <c r="H1814" i="33"/>
  <c r="G1814" i="33"/>
  <c r="H1813" i="33"/>
  <c r="G1813" i="33"/>
  <c r="H1812" i="33"/>
  <c r="G1812" i="33"/>
  <c r="H1811" i="33"/>
  <c r="G1811" i="33"/>
  <c r="H1810" i="33"/>
  <c r="G1810" i="33"/>
  <c r="H1809" i="33"/>
  <c r="G1809" i="33"/>
  <c r="H1808" i="33"/>
  <c r="G1808" i="33"/>
  <c r="H1807" i="33"/>
  <c r="G1807" i="33"/>
  <c r="H1806" i="33"/>
  <c r="G1806" i="33"/>
  <c r="H1805" i="33"/>
  <c r="G1805" i="33"/>
  <c r="H1804" i="33"/>
  <c r="G1804" i="33"/>
  <c r="H1803" i="33"/>
  <c r="G1803" i="33"/>
  <c r="H1802" i="33"/>
  <c r="G1802" i="33"/>
  <c r="H1801" i="33"/>
  <c r="G1801" i="33"/>
  <c r="H1800" i="33"/>
  <c r="G1800" i="33"/>
  <c r="H1799" i="33"/>
  <c r="G1799" i="33"/>
  <c r="H1798" i="33"/>
  <c r="G1798" i="33"/>
  <c r="G1797" i="33"/>
  <c r="G1796" i="33"/>
  <c r="H1795" i="33"/>
  <c r="G1795" i="33"/>
  <c r="H1794" i="33"/>
  <c r="G1794" i="33"/>
  <c r="H1793" i="33"/>
  <c r="G1793" i="33"/>
  <c r="H1792" i="33"/>
  <c r="G1792" i="33"/>
  <c r="H1791" i="33"/>
  <c r="G1791" i="33"/>
  <c r="H1790" i="33"/>
  <c r="G1790" i="33"/>
  <c r="H1789" i="33"/>
  <c r="G1789" i="33"/>
  <c r="H1788" i="33"/>
  <c r="G1788" i="33"/>
  <c r="H1787" i="33"/>
  <c r="G1787" i="33"/>
  <c r="H1786" i="33"/>
  <c r="G1786" i="33"/>
  <c r="H1785" i="33"/>
  <c r="G1785" i="33"/>
  <c r="H1784" i="33"/>
  <c r="G1784" i="33"/>
  <c r="H1783" i="33"/>
  <c r="G1783" i="33"/>
  <c r="H1782" i="33"/>
  <c r="G1782" i="33"/>
  <c r="H1781" i="33"/>
  <c r="G1781" i="33"/>
  <c r="H1780" i="33"/>
  <c r="G1780" i="33"/>
  <c r="H1779" i="33"/>
  <c r="G1779" i="33"/>
  <c r="H1778" i="33"/>
  <c r="G1778" i="33"/>
  <c r="H1777" i="33"/>
  <c r="G1777" i="33"/>
  <c r="H1776" i="33"/>
  <c r="G1776" i="33"/>
  <c r="H1775" i="33"/>
  <c r="G1775" i="33"/>
  <c r="H1774" i="33"/>
  <c r="G1774" i="33"/>
  <c r="H1773" i="33"/>
  <c r="G1773" i="33"/>
  <c r="H1772" i="33"/>
  <c r="G1772" i="33"/>
  <c r="H1771" i="33"/>
  <c r="G1771" i="33"/>
  <c r="H1770" i="33"/>
  <c r="G1770" i="33"/>
  <c r="H1769" i="33"/>
  <c r="G1769" i="33"/>
  <c r="H1768" i="33"/>
  <c r="G1768" i="33"/>
  <c r="G1767" i="33"/>
  <c r="G1766" i="33"/>
  <c r="H1765" i="33"/>
  <c r="G1765" i="33"/>
  <c r="H1764" i="33"/>
  <c r="G1764" i="33"/>
  <c r="H1763" i="33"/>
  <c r="G1763" i="33"/>
  <c r="H1762" i="33"/>
  <c r="G1762" i="33"/>
  <c r="H1761" i="33"/>
  <c r="G1761" i="33"/>
  <c r="H1760" i="33"/>
  <c r="G1760" i="33"/>
  <c r="H1759" i="33"/>
  <c r="G1759" i="33"/>
  <c r="H1758" i="33"/>
  <c r="G1758" i="33"/>
  <c r="H1757" i="33"/>
  <c r="G1757" i="33"/>
  <c r="H1756" i="33"/>
  <c r="G1756" i="33"/>
  <c r="H1755" i="33"/>
  <c r="G1755" i="33"/>
  <c r="H1754" i="33"/>
  <c r="G1754" i="33"/>
  <c r="H1753" i="33"/>
  <c r="G1753" i="33"/>
  <c r="H1752" i="33"/>
  <c r="G1752" i="33"/>
  <c r="H1751" i="33"/>
  <c r="G1751" i="33"/>
  <c r="H1750" i="33"/>
  <c r="G1750" i="33"/>
  <c r="H1749" i="33"/>
  <c r="G1749" i="33"/>
  <c r="H1748" i="33"/>
  <c r="G1748" i="33"/>
  <c r="H1747" i="33"/>
  <c r="G1747" i="33"/>
  <c r="H1746" i="33"/>
  <c r="G1746" i="33"/>
  <c r="H1745" i="33"/>
  <c r="G1745" i="33"/>
  <c r="H1744" i="33"/>
  <c r="G1744" i="33"/>
  <c r="H1743" i="33"/>
  <c r="G1743" i="33"/>
  <c r="H1742" i="33"/>
  <c r="G1742" i="33"/>
  <c r="H1741" i="33"/>
  <c r="G1741" i="33"/>
  <c r="H1740" i="33"/>
  <c r="G1740" i="33"/>
  <c r="H1739" i="33"/>
  <c r="G1739" i="33"/>
  <c r="G1738" i="33"/>
  <c r="G1737" i="33"/>
  <c r="H1736" i="33"/>
  <c r="G1736" i="33"/>
  <c r="H1735" i="33"/>
  <c r="G1735" i="33"/>
  <c r="H1734" i="33"/>
  <c r="G1734" i="33"/>
  <c r="H1733" i="33"/>
  <c r="G1733" i="33"/>
  <c r="H1732" i="33"/>
  <c r="G1732" i="33"/>
  <c r="H1731" i="33"/>
  <c r="G1731" i="33"/>
  <c r="H1730" i="33"/>
  <c r="G1730" i="33"/>
  <c r="H1729" i="33"/>
  <c r="G1729" i="33"/>
  <c r="H1728" i="33"/>
  <c r="G1728" i="33"/>
  <c r="H1727" i="33"/>
  <c r="G1727" i="33"/>
  <c r="H1726" i="33"/>
  <c r="G1726" i="33"/>
  <c r="H1725" i="33"/>
  <c r="G1725" i="33"/>
  <c r="H1724" i="33"/>
  <c r="G1724" i="33"/>
  <c r="H1723" i="33"/>
  <c r="G1723" i="33"/>
  <c r="H1722" i="33"/>
  <c r="G1722" i="33"/>
  <c r="H1721" i="33"/>
  <c r="G1721" i="33"/>
  <c r="H1720" i="33"/>
  <c r="G1720" i="33"/>
  <c r="H1719" i="33"/>
  <c r="G1719" i="33"/>
  <c r="H1718" i="33"/>
  <c r="G1718" i="33"/>
  <c r="H1717" i="33"/>
  <c r="G1717" i="33"/>
  <c r="H1716" i="33"/>
  <c r="G1716" i="33"/>
  <c r="H1715" i="33"/>
  <c r="G1715" i="33"/>
  <c r="G1714" i="33"/>
  <c r="G1713" i="33"/>
  <c r="H1712" i="33"/>
  <c r="G1712" i="33"/>
  <c r="H1711" i="33"/>
  <c r="G1711" i="33"/>
  <c r="H1710" i="33"/>
  <c r="G1710" i="33"/>
  <c r="H1709" i="33"/>
  <c r="G1709" i="33"/>
  <c r="H1708" i="33"/>
  <c r="G1708" i="33"/>
  <c r="H1707" i="33"/>
  <c r="G1707" i="33"/>
  <c r="H1706" i="33"/>
  <c r="G1706" i="33"/>
  <c r="H1705" i="33"/>
  <c r="G1705" i="33"/>
  <c r="H1704" i="33"/>
  <c r="G1704" i="33"/>
  <c r="H1703" i="33"/>
  <c r="G1703" i="33"/>
  <c r="H1702" i="33"/>
  <c r="G1702" i="33"/>
  <c r="H1701" i="33"/>
  <c r="G1701" i="33"/>
  <c r="H1700" i="33"/>
  <c r="G1700" i="33"/>
  <c r="H1699" i="33"/>
  <c r="G1699" i="33"/>
  <c r="H1698" i="33"/>
  <c r="G1698" i="33"/>
  <c r="H1697" i="33"/>
  <c r="G1697" i="33"/>
  <c r="H1696" i="33"/>
  <c r="G1696" i="33"/>
  <c r="H1695" i="33"/>
  <c r="G1695" i="33"/>
  <c r="H1694" i="33"/>
  <c r="G1694" i="33"/>
  <c r="H1693" i="33"/>
  <c r="G1693" i="33"/>
  <c r="H1692" i="33"/>
  <c r="G1692" i="33"/>
  <c r="H1691" i="33"/>
  <c r="G1691" i="33"/>
  <c r="G1690" i="33"/>
  <c r="G1689" i="33"/>
  <c r="H1688" i="33"/>
  <c r="G1688" i="33"/>
  <c r="H1687" i="33"/>
  <c r="G1687" i="33"/>
  <c r="H1686" i="33"/>
  <c r="G1686" i="33"/>
  <c r="H1685" i="33"/>
  <c r="G1685" i="33"/>
  <c r="H1684" i="33"/>
  <c r="G1684" i="33"/>
  <c r="H1683" i="33"/>
  <c r="G1683" i="33"/>
  <c r="H1682" i="33"/>
  <c r="G1682" i="33"/>
  <c r="H1681" i="33"/>
  <c r="G1681" i="33"/>
  <c r="H1680" i="33"/>
  <c r="G1680" i="33"/>
  <c r="H1679" i="33"/>
  <c r="G1679" i="33"/>
  <c r="H1678" i="33"/>
  <c r="G1678" i="33"/>
  <c r="H1677" i="33"/>
  <c r="G1677" i="33"/>
  <c r="H1676" i="33"/>
  <c r="G1676" i="33"/>
  <c r="H1675" i="33"/>
  <c r="G1675" i="33"/>
  <c r="H1674" i="33"/>
  <c r="G1674" i="33"/>
  <c r="H1673" i="33"/>
  <c r="G1673" i="33"/>
  <c r="H1672" i="33"/>
  <c r="G1672" i="33"/>
  <c r="H1671" i="33"/>
  <c r="G1671" i="33"/>
  <c r="H1670" i="33"/>
  <c r="G1670" i="33"/>
  <c r="H1669" i="33"/>
  <c r="G1669" i="33"/>
  <c r="H1668" i="33"/>
  <c r="G1668" i="33"/>
  <c r="H1667" i="33"/>
  <c r="G1667" i="33"/>
  <c r="H1666" i="33"/>
  <c r="G1666" i="33"/>
  <c r="H1665" i="33"/>
  <c r="G1665" i="33"/>
  <c r="H1664" i="33"/>
  <c r="G1664" i="33"/>
  <c r="H1663" i="33"/>
  <c r="G1663" i="33"/>
  <c r="H1662" i="33"/>
  <c r="G1662" i="33"/>
  <c r="H1661" i="33"/>
  <c r="G1661" i="33"/>
  <c r="H1660" i="33"/>
  <c r="G1660" i="33"/>
  <c r="H1659" i="33"/>
  <c r="G1659" i="33"/>
  <c r="G1658" i="33"/>
  <c r="G1657" i="33"/>
  <c r="H1656" i="33"/>
  <c r="G1656" i="33"/>
  <c r="H1655" i="33"/>
  <c r="G1655" i="33"/>
  <c r="G1654" i="33"/>
  <c r="G1653" i="33"/>
  <c r="H1652" i="33"/>
  <c r="G1652" i="33"/>
  <c r="H1651" i="33"/>
  <c r="G1651" i="33"/>
  <c r="H1650" i="33"/>
  <c r="G1650" i="33"/>
  <c r="H1649" i="33"/>
  <c r="G1649" i="33"/>
  <c r="H1648" i="33"/>
  <c r="G1648" i="33"/>
  <c r="H1647" i="33"/>
  <c r="G1647" i="33"/>
  <c r="H1646" i="33"/>
  <c r="G1646" i="33"/>
  <c r="H1645" i="33"/>
  <c r="G1645" i="33"/>
  <c r="H1644" i="33"/>
  <c r="G1644" i="33"/>
  <c r="H1643" i="33"/>
  <c r="G1643" i="33"/>
  <c r="H1642" i="33"/>
  <c r="G1642" i="33"/>
  <c r="H1641" i="33"/>
  <c r="G1641" i="33"/>
  <c r="H1640" i="33"/>
  <c r="G1640" i="33"/>
  <c r="H1639" i="33"/>
  <c r="G1639" i="33"/>
  <c r="H1638" i="33"/>
  <c r="G1638" i="33"/>
  <c r="H1637" i="33"/>
  <c r="G1637" i="33"/>
  <c r="H1636" i="33"/>
  <c r="G1636" i="33"/>
  <c r="H1635" i="33"/>
  <c r="G1635" i="33"/>
  <c r="H1634" i="33"/>
  <c r="G1634" i="33"/>
  <c r="G1633" i="33"/>
  <c r="G1632" i="33"/>
  <c r="H1631" i="33"/>
  <c r="G1631" i="33"/>
  <c r="H1630" i="33"/>
  <c r="G1630" i="33"/>
  <c r="H1629" i="33"/>
  <c r="G1629" i="33"/>
  <c r="H1628" i="33"/>
  <c r="G1628" i="33"/>
  <c r="H1627" i="33"/>
  <c r="G1627" i="33"/>
  <c r="H1626" i="33"/>
  <c r="G1626" i="33"/>
  <c r="H1625" i="33"/>
  <c r="G1625" i="33"/>
  <c r="H1624" i="33"/>
  <c r="G1624" i="33"/>
  <c r="H1623" i="33"/>
  <c r="G1623" i="33"/>
  <c r="H1622" i="33"/>
  <c r="G1622" i="33"/>
  <c r="H1621" i="33"/>
  <c r="G1621" i="33"/>
  <c r="H1620" i="33"/>
  <c r="G1620" i="33"/>
  <c r="H1619" i="33"/>
  <c r="G1619" i="33"/>
  <c r="H1618" i="33"/>
  <c r="G1618" i="33"/>
  <c r="H1617" i="33"/>
  <c r="G1617" i="33"/>
  <c r="H1616" i="33"/>
  <c r="G1616" i="33"/>
  <c r="H1615" i="33"/>
  <c r="G1615" i="33"/>
  <c r="H1614" i="33"/>
  <c r="G1614" i="33"/>
  <c r="H1613" i="33"/>
  <c r="G1613" i="33"/>
  <c r="H1612" i="33"/>
  <c r="G1612" i="33"/>
  <c r="H1611" i="33"/>
  <c r="G1611" i="33"/>
  <c r="H1610" i="33"/>
  <c r="G1610" i="33"/>
  <c r="H1609" i="33"/>
  <c r="G1609" i="33"/>
  <c r="H1608" i="33"/>
  <c r="G1608" i="33"/>
  <c r="H1607" i="33"/>
  <c r="G1607" i="33"/>
  <c r="H1606" i="33"/>
  <c r="G1606" i="33"/>
  <c r="H1605" i="33"/>
  <c r="G1605" i="33"/>
  <c r="H1604" i="33"/>
  <c r="G1604" i="33"/>
  <c r="H1603" i="33"/>
  <c r="G1603" i="33"/>
  <c r="H1602" i="33"/>
  <c r="G1602" i="33"/>
  <c r="G1601" i="33"/>
  <c r="G1600" i="33"/>
  <c r="H1599" i="33"/>
  <c r="G1599" i="33"/>
  <c r="H1598" i="33"/>
  <c r="G1598" i="33"/>
  <c r="H1597" i="33"/>
  <c r="G1597" i="33"/>
  <c r="H1596" i="33"/>
  <c r="G1596" i="33"/>
  <c r="H1595" i="33"/>
  <c r="G1595" i="33"/>
  <c r="H1594" i="33"/>
  <c r="G1594" i="33"/>
  <c r="H1593" i="33"/>
  <c r="G1593" i="33"/>
  <c r="H1592" i="33"/>
  <c r="G1592" i="33"/>
  <c r="H1591" i="33"/>
  <c r="G1591" i="33"/>
  <c r="G1590" i="33"/>
  <c r="G1589" i="33"/>
  <c r="H1588" i="33"/>
  <c r="G1588" i="33"/>
  <c r="H1587" i="33"/>
  <c r="G1587" i="33"/>
  <c r="H1586" i="33"/>
  <c r="G1586" i="33"/>
  <c r="H1585" i="33"/>
  <c r="G1585" i="33"/>
  <c r="H1584" i="33"/>
  <c r="G1584" i="33"/>
  <c r="H1583" i="33"/>
  <c r="G1583" i="33"/>
  <c r="H1582" i="33"/>
  <c r="G1582" i="33"/>
  <c r="H1581" i="33"/>
  <c r="G1581" i="33"/>
  <c r="H1580" i="33"/>
  <c r="G1580" i="33"/>
  <c r="H1579" i="33"/>
  <c r="G1579" i="33"/>
  <c r="H1578" i="33"/>
  <c r="G1578" i="33"/>
  <c r="H1577" i="33"/>
  <c r="G1577" i="33"/>
  <c r="H1576" i="33"/>
  <c r="G1576" i="33"/>
  <c r="H1575" i="33"/>
  <c r="G1575" i="33"/>
  <c r="H1574" i="33"/>
  <c r="G1574" i="33"/>
  <c r="H1573" i="33"/>
  <c r="G1573" i="33"/>
  <c r="H1572" i="33"/>
  <c r="G1572" i="33"/>
  <c r="H1571" i="33"/>
  <c r="G1571" i="33"/>
  <c r="H1570" i="33"/>
  <c r="G1570" i="33"/>
  <c r="H1569" i="33"/>
  <c r="G1569" i="33"/>
  <c r="H1568" i="33"/>
  <c r="G1568" i="33"/>
  <c r="H1567" i="33"/>
  <c r="G1567" i="33"/>
  <c r="H1566" i="33"/>
  <c r="G1566" i="33"/>
  <c r="H1565" i="33"/>
  <c r="G1565" i="33"/>
  <c r="H1564" i="33"/>
  <c r="G1564" i="33"/>
  <c r="H1563" i="33"/>
  <c r="G1563" i="33"/>
  <c r="H1562" i="33"/>
  <c r="G1562" i="33"/>
  <c r="G1561" i="33"/>
  <c r="G1560" i="33"/>
  <c r="H1559" i="33"/>
  <c r="G1559" i="33"/>
  <c r="H1558" i="33"/>
  <c r="G1558" i="33"/>
  <c r="H1557" i="33"/>
  <c r="G1557" i="33"/>
  <c r="H1556" i="33"/>
  <c r="G1556" i="33"/>
  <c r="H1555" i="33"/>
  <c r="G1555" i="33"/>
  <c r="H1554" i="33"/>
  <c r="G1554" i="33"/>
  <c r="H1553" i="33"/>
  <c r="G1553" i="33"/>
  <c r="H1552" i="33"/>
  <c r="G1552" i="33"/>
  <c r="H1551" i="33"/>
  <c r="G1551" i="33"/>
  <c r="H1550" i="33"/>
  <c r="G1550" i="33"/>
  <c r="H1549" i="33"/>
  <c r="G1549" i="33"/>
  <c r="H1548" i="33"/>
  <c r="G1548" i="33"/>
  <c r="H1547" i="33"/>
  <c r="G1547" i="33"/>
  <c r="H1546" i="33"/>
  <c r="G1546" i="33"/>
  <c r="H1545" i="33"/>
  <c r="G1545" i="33"/>
  <c r="H1544" i="33"/>
  <c r="G1544" i="33"/>
  <c r="H1543" i="33"/>
  <c r="G1543" i="33"/>
  <c r="H1542" i="33"/>
  <c r="G1542" i="33"/>
  <c r="H1541" i="33"/>
  <c r="G1541" i="33"/>
  <c r="H1540" i="33"/>
  <c r="G1540" i="33"/>
  <c r="G1539" i="33"/>
  <c r="G1538" i="33"/>
  <c r="H1537" i="33"/>
  <c r="G1537" i="33"/>
  <c r="H1536" i="33"/>
  <c r="G1536" i="33"/>
  <c r="H1535" i="33"/>
  <c r="G1535" i="33"/>
  <c r="H1534" i="33"/>
  <c r="G1534" i="33"/>
  <c r="H1533" i="33"/>
  <c r="G1533" i="33"/>
  <c r="H1532" i="33"/>
  <c r="G1532" i="33"/>
  <c r="H1531" i="33"/>
  <c r="G1531" i="33"/>
  <c r="H1530" i="33"/>
  <c r="G1530" i="33"/>
  <c r="H1529" i="33"/>
  <c r="G1529" i="33"/>
  <c r="H1528" i="33"/>
  <c r="G1528" i="33"/>
  <c r="H1527" i="33"/>
  <c r="G1527" i="33"/>
  <c r="H1526" i="33"/>
  <c r="G1526" i="33"/>
  <c r="H1525" i="33"/>
  <c r="G1525" i="33"/>
  <c r="H1524" i="33"/>
  <c r="G1524" i="33"/>
  <c r="H1523" i="33"/>
  <c r="G1523" i="33"/>
  <c r="H1522" i="33"/>
  <c r="G1522" i="33"/>
  <c r="H1521" i="33"/>
  <c r="G1521" i="33"/>
  <c r="H1520" i="33"/>
  <c r="G1520" i="33"/>
  <c r="H1519" i="33"/>
  <c r="G1519" i="33"/>
  <c r="H1518" i="33"/>
  <c r="G1518" i="33"/>
  <c r="H1517" i="33"/>
  <c r="G1517" i="33"/>
  <c r="H1516" i="33"/>
  <c r="G1516" i="33"/>
  <c r="G1515" i="33"/>
  <c r="G1514" i="33"/>
  <c r="H1513" i="33"/>
  <c r="G1513" i="33"/>
  <c r="H1512" i="33"/>
  <c r="G1512" i="33"/>
  <c r="H1511" i="33"/>
  <c r="G1511" i="33"/>
  <c r="H1510" i="33"/>
  <c r="G1510" i="33"/>
  <c r="H1509" i="33"/>
  <c r="G1509" i="33"/>
  <c r="H1508" i="33"/>
  <c r="G1508" i="33"/>
  <c r="H1507" i="33"/>
  <c r="G1507" i="33"/>
  <c r="H1506" i="33"/>
  <c r="G1506" i="33"/>
  <c r="H1505" i="33"/>
  <c r="G1505" i="33"/>
  <c r="H1504" i="33"/>
  <c r="G1504" i="33"/>
  <c r="H1503" i="33"/>
  <c r="G1503" i="33"/>
  <c r="H1502" i="33"/>
  <c r="G1502" i="33"/>
  <c r="H1501" i="33"/>
  <c r="G1501" i="33"/>
  <c r="H1500" i="33"/>
  <c r="G1500" i="33"/>
  <c r="H1499" i="33"/>
  <c r="G1499" i="33"/>
  <c r="H1498" i="33"/>
  <c r="G1498" i="33"/>
  <c r="H1497" i="33"/>
  <c r="G1497" i="33"/>
  <c r="H1496" i="33"/>
  <c r="G1496" i="33"/>
  <c r="H1495" i="33"/>
  <c r="G1495" i="33"/>
  <c r="H1494" i="33"/>
  <c r="G1494" i="33"/>
  <c r="H1493" i="33"/>
  <c r="G1493" i="33"/>
  <c r="H1492" i="33"/>
  <c r="G1492" i="33"/>
  <c r="H1491" i="33"/>
  <c r="G1491" i="33"/>
  <c r="H1490" i="33"/>
  <c r="G1490" i="33"/>
  <c r="H1489" i="33"/>
  <c r="G1489" i="33"/>
  <c r="H1488" i="33"/>
  <c r="G1488" i="33"/>
  <c r="H1487" i="33"/>
  <c r="G1487" i="33"/>
  <c r="H1486" i="33"/>
  <c r="G1486" i="33"/>
  <c r="H1485" i="33"/>
  <c r="G1485" i="33"/>
  <c r="H1484" i="33"/>
  <c r="G1484" i="33"/>
  <c r="G1483" i="33"/>
  <c r="G1482" i="33"/>
  <c r="H1481" i="33"/>
  <c r="G1481" i="33"/>
  <c r="H1480" i="33"/>
  <c r="G1480" i="33"/>
  <c r="H1479" i="33"/>
  <c r="G1479" i="33"/>
  <c r="H1478" i="33"/>
  <c r="G1478" i="33"/>
  <c r="H1477" i="33"/>
  <c r="G1477" i="33"/>
  <c r="H1476" i="33"/>
  <c r="G1476" i="33"/>
  <c r="H1475" i="33"/>
  <c r="G1475" i="33"/>
  <c r="H1474" i="33"/>
  <c r="G1474" i="33"/>
  <c r="H1473" i="33"/>
  <c r="G1473" i="33"/>
  <c r="H1472" i="33"/>
  <c r="G1472" i="33"/>
  <c r="H1471" i="33"/>
  <c r="G1471" i="33"/>
  <c r="H1470" i="33"/>
  <c r="G1470" i="33"/>
  <c r="H1469" i="33"/>
  <c r="G1469" i="33"/>
  <c r="H1468" i="33"/>
  <c r="G1468" i="33"/>
  <c r="H1467" i="33"/>
  <c r="G1467" i="33"/>
  <c r="H1466" i="33"/>
  <c r="G1466" i="33"/>
  <c r="H1465" i="33"/>
  <c r="G1465" i="33"/>
  <c r="H1464" i="33"/>
  <c r="G1464" i="33"/>
  <c r="H1463" i="33"/>
  <c r="G1463" i="33"/>
  <c r="H1462" i="33"/>
  <c r="G1462" i="33"/>
  <c r="H1461" i="33"/>
  <c r="G1461" i="33"/>
  <c r="H1460" i="33"/>
  <c r="G1460" i="33"/>
  <c r="H1459" i="33"/>
  <c r="G1459" i="33"/>
  <c r="H1458" i="33"/>
  <c r="G1458" i="33"/>
  <c r="G1457" i="33"/>
  <c r="G1456" i="33"/>
  <c r="H1455" i="33"/>
  <c r="G1455" i="33"/>
  <c r="H1454" i="33"/>
  <c r="G1454" i="33"/>
  <c r="H1453" i="33"/>
  <c r="G1453" i="33"/>
  <c r="H1452" i="33"/>
  <c r="G1452" i="33"/>
  <c r="H1451" i="33"/>
  <c r="G1451" i="33"/>
  <c r="H1450" i="33"/>
  <c r="G1450" i="33"/>
  <c r="H1449" i="33"/>
  <c r="G1449" i="33"/>
  <c r="G1448" i="33"/>
  <c r="G1447" i="33"/>
  <c r="H1446" i="33"/>
  <c r="G1446" i="33"/>
  <c r="H1445" i="33"/>
  <c r="G1445" i="33"/>
  <c r="H1444" i="33"/>
  <c r="G1444" i="33"/>
  <c r="H1443" i="33"/>
  <c r="G1443" i="33"/>
  <c r="H1442" i="33"/>
  <c r="G1442" i="33"/>
  <c r="H1441" i="33"/>
  <c r="G1441" i="33"/>
  <c r="H1440" i="33"/>
  <c r="G1440" i="33"/>
  <c r="H1439" i="33"/>
  <c r="G1439" i="33"/>
  <c r="H1438" i="33"/>
  <c r="G1438" i="33"/>
  <c r="H1437" i="33"/>
  <c r="G1437" i="33"/>
  <c r="H1436" i="33"/>
  <c r="G1436" i="33"/>
  <c r="H1435" i="33"/>
  <c r="G1435" i="33"/>
  <c r="H1434" i="33"/>
  <c r="G1434" i="33"/>
  <c r="H1433" i="33"/>
  <c r="G1433" i="33"/>
  <c r="H1432" i="33"/>
  <c r="G1432" i="33"/>
  <c r="H1431" i="33"/>
  <c r="G1431" i="33"/>
  <c r="H1430" i="33"/>
  <c r="G1430" i="33"/>
  <c r="H1429" i="33"/>
  <c r="G1429" i="33"/>
  <c r="H1428" i="33"/>
  <c r="G1428" i="33"/>
  <c r="H1427" i="33"/>
  <c r="G1427" i="33"/>
  <c r="H1426" i="33"/>
  <c r="G1426" i="33"/>
  <c r="H1425" i="33"/>
  <c r="G1425" i="33"/>
  <c r="H1424" i="33"/>
  <c r="G1424" i="33"/>
  <c r="H1423" i="33"/>
  <c r="G1423" i="33"/>
  <c r="H1422" i="33"/>
  <c r="G1422" i="33"/>
  <c r="H1421" i="33"/>
  <c r="G1421" i="33"/>
  <c r="H1420" i="33"/>
  <c r="G1420" i="33"/>
  <c r="H1419" i="33"/>
  <c r="G1419" i="33"/>
  <c r="H1418" i="33"/>
  <c r="G1418" i="33"/>
  <c r="H1417" i="33"/>
  <c r="G1417" i="33"/>
  <c r="H1416" i="33"/>
  <c r="G1416" i="33"/>
  <c r="H1415" i="33"/>
  <c r="G1415" i="33"/>
  <c r="H1414" i="33"/>
  <c r="G1414" i="33"/>
  <c r="H1413" i="33"/>
  <c r="G1413" i="33"/>
  <c r="H1412" i="33"/>
  <c r="G1412" i="33"/>
  <c r="H1411" i="33"/>
  <c r="G1411" i="33"/>
  <c r="G1410" i="33"/>
  <c r="G1409" i="33"/>
  <c r="H1408" i="33"/>
  <c r="G1408" i="33"/>
  <c r="H1407" i="33"/>
  <c r="G1407" i="33"/>
  <c r="H1406" i="33"/>
  <c r="G1406" i="33"/>
  <c r="H1405" i="33"/>
  <c r="G1405" i="33"/>
  <c r="H1404" i="33"/>
  <c r="G1404" i="33"/>
  <c r="H1403" i="33"/>
  <c r="G1403" i="33"/>
  <c r="H1402" i="33"/>
  <c r="G1402" i="33"/>
  <c r="H1401" i="33"/>
  <c r="G1401" i="33"/>
  <c r="H1400" i="33"/>
  <c r="G1400" i="33"/>
  <c r="H1399" i="33"/>
  <c r="G1399" i="33"/>
  <c r="H1398" i="33"/>
  <c r="G1398" i="33"/>
  <c r="H1397" i="33"/>
  <c r="G1397" i="33"/>
  <c r="H1396" i="33"/>
  <c r="G1396" i="33"/>
  <c r="H1395" i="33"/>
  <c r="G1395" i="33"/>
  <c r="H1394" i="33"/>
  <c r="G1394" i="33"/>
  <c r="H1393" i="33"/>
  <c r="G1393" i="33"/>
  <c r="H1392" i="33"/>
  <c r="G1392" i="33"/>
  <c r="H1391" i="33"/>
  <c r="G1391" i="33"/>
  <c r="H1390" i="33"/>
  <c r="G1390" i="33"/>
  <c r="H1389" i="33"/>
  <c r="G1389" i="33"/>
  <c r="H1388" i="33"/>
  <c r="G1388" i="33"/>
  <c r="H1387" i="33"/>
  <c r="G1387" i="33"/>
  <c r="H1386" i="33"/>
  <c r="G1386" i="33"/>
  <c r="H1385" i="33"/>
  <c r="G1385" i="33"/>
  <c r="H1384" i="33"/>
  <c r="G1384" i="33"/>
  <c r="H1383" i="33"/>
  <c r="G1383" i="33"/>
  <c r="H1382" i="33"/>
  <c r="G1382" i="33"/>
  <c r="H1381" i="33"/>
  <c r="G1381" i="33"/>
  <c r="H1380" i="33"/>
  <c r="G1380" i="33"/>
  <c r="H1379" i="33"/>
  <c r="G1379" i="33"/>
  <c r="H1378" i="33"/>
  <c r="G1378" i="33"/>
  <c r="H1377" i="33"/>
  <c r="G1377" i="33"/>
  <c r="H1376" i="33"/>
  <c r="G1376" i="33"/>
  <c r="H1375" i="33"/>
  <c r="G1375" i="33"/>
  <c r="G1374" i="33"/>
  <c r="G1373" i="33"/>
  <c r="H1372" i="33"/>
  <c r="G1372" i="33"/>
  <c r="H1371" i="33"/>
  <c r="G1371" i="33"/>
  <c r="H1370" i="33"/>
  <c r="G1370" i="33"/>
  <c r="H1369" i="33"/>
  <c r="G1369" i="33"/>
  <c r="H1368" i="33"/>
  <c r="G1368" i="33"/>
  <c r="H1367" i="33"/>
  <c r="G1367" i="33"/>
  <c r="H1366" i="33"/>
  <c r="G1366" i="33"/>
  <c r="H1365" i="33"/>
  <c r="G1365" i="33"/>
  <c r="H1364" i="33"/>
  <c r="G1364" i="33"/>
  <c r="H1363" i="33"/>
  <c r="G1363" i="33"/>
  <c r="H1362" i="33"/>
  <c r="G1362" i="33"/>
  <c r="H1361" i="33"/>
  <c r="G1361" i="33"/>
  <c r="H1360" i="33"/>
  <c r="G1360" i="33"/>
  <c r="H1359" i="33"/>
  <c r="G1359" i="33"/>
  <c r="H1358" i="33"/>
  <c r="G1358" i="33"/>
  <c r="H1357" i="33"/>
  <c r="G1357" i="33"/>
  <c r="H1356" i="33"/>
  <c r="G1356" i="33"/>
  <c r="H1355" i="33"/>
  <c r="G1355" i="33"/>
  <c r="H1354" i="33"/>
  <c r="G1354" i="33"/>
  <c r="H1353" i="33"/>
  <c r="G1353" i="33"/>
  <c r="H1352" i="33"/>
  <c r="G1352" i="33"/>
  <c r="H1351" i="33"/>
  <c r="G1351" i="33"/>
  <c r="H1350" i="33"/>
  <c r="G1350" i="33"/>
  <c r="H1349" i="33"/>
  <c r="G1349" i="33"/>
  <c r="H1348" i="33"/>
  <c r="G1348" i="33"/>
  <c r="H1347" i="33"/>
  <c r="G1347" i="33"/>
  <c r="H1346" i="33"/>
  <c r="G1346" i="33"/>
  <c r="H1345" i="33"/>
  <c r="G1345" i="33"/>
  <c r="H1344" i="33"/>
  <c r="G1344" i="33"/>
  <c r="G1343" i="33"/>
  <c r="G1342" i="33"/>
  <c r="H1341" i="33"/>
  <c r="G1341" i="33"/>
  <c r="H1340" i="33"/>
  <c r="G1340" i="33"/>
  <c r="H1339" i="33"/>
  <c r="G1339" i="33"/>
  <c r="H1338" i="33"/>
  <c r="G1338" i="33"/>
  <c r="H1337" i="33"/>
  <c r="G1337" i="33"/>
  <c r="H1336" i="33"/>
  <c r="G1336" i="33"/>
  <c r="H1335" i="33"/>
  <c r="G1335" i="33"/>
  <c r="H1334" i="33"/>
  <c r="G1334" i="33"/>
  <c r="G1333" i="33"/>
  <c r="G1332" i="33"/>
  <c r="H1331" i="33"/>
  <c r="G1331" i="33"/>
  <c r="H1330" i="33"/>
  <c r="G1330" i="33"/>
  <c r="H1329" i="33"/>
  <c r="G1329" i="33"/>
  <c r="H1328" i="33"/>
  <c r="G1328" i="33"/>
  <c r="H1327" i="33"/>
  <c r="G1327" i="33"/>
  <c r="H1326" i="33"/>
  <c r="G1326" i="33"/>
  <c r="H1325" i="33"/>
  <c r="G1325" i="33"/>
  <c r="H1324" i="33"/>
  <c r="G1324" i="33"/>
  <c r="H1323" i="33"/>
  <c r="G1323" i="33"/>
  <c r="H1322" i="33"/>
  <c r="G1322" i="33"/>
  <c r="H1321" i="33"/>
  <c r="G1321" i="33"/>
  <c r="H1320" i="33"/>
  <c r="G1320" i="33"/>
  <c r="H1319" i="33"/>
  <c r="G1319" i="33"/>
  <c r="H1318" i="33"/>
  <c r="G1318" i="33"/>
  <c r="H1317" i="33"/>
  <c r="G1317" i="33"/>
  <c r="H1316" i="33"/>
  <c r="G1316" i="33"/>
  <c r="H1315" i="33"/>
  <c r="G1315" i="33"/>
  <c r="H1314" i="33"/>
  <c r="G1314" i="33"/>
  <c r="H1313" i="33"/>
  <c r="G1313" i="33"/>
  <c r="H1312" i="33"/>
  <c r="G1312" i="33"/>
  <c r="H1311" i="33"/>
  <c r="G1311" i="33"/>
  <c r="H1310" i="33"/>
  <c r="G1310" i="33"/>
  <c r="H1309" i="33"/>
  <c r="G1309" i="33"/>
  <c r="H1308" i="33"/>
  <c r="G1308" i="33"/>
  <c r="H1307" i="33"/>
  <c r="G1307" i="33"/>
  <c r="H1306" i="33"/>
  <c r="G1306" i="33"/>
  <c r="H1305" i="33"/>
  <c r="G1305" i="33"/>
  <c r="H1304" i="33"/>
  <c r="G1304" i="33"/>
  <c r="H1303" i="33"/>
  <c r="G1303" i="33"/>
  <c r="H1302" i="33"/>
  <c r="G1302" i="33"/>
  <c r="H1301" i="33"/>
  <c r="G1301" i="33"/>
  <c r="G1300" i="33"/>
  <c r="G1299" i="33"/>
  <c r="H1298" i="33"/>
  <c r="G1298" i="33"/>
  <c r="H1297" i="33"/>
  <c r="G1297" i="33"/>
  <c r="H1296" i="33"/>
  <c r="G1296" i="33"/>
  <c r="H1295" i="33"/>
  <c r="G1295" i="33"/>
  <c r="H1294" i="33"/>
  <c r="G1294" i="33"/>
  <c r="H1293" i="33"/>
  <c r="G1293" i="33"/>
  <c r="H1292" i="33"/>
  <c r="G1292" i="33"/>
  <c r="H1291" i="33"/>
  <c r="G1291" i="33"/>
  <c r="H1290" i="33"/>
  <c r="G1290" i="33"/>
  <c r="H1289" i="33"/>
  <c r="G1289" i="33"/>
  <c r="H1288" i="33"/>
  <c r="G1288" i="33"/>
  <c r="H1287" i="33"/>
  <c r="G1287" i="33"/>
  <c r="H1286" i="33"/>
  <c r="G1286" i="33"/>
  <c r="H1285" i="33"/>
  <c r="G1285" i="33"/>
  <c r="H1284" i="33"/>
  <c r="G1284" i="33"/>
  <c r="H1283" i="33"/>
  <c r="G1283" i="33"/>
  <c r="H1282" i="33"/>
  <c r="G1282" i="33"/>
  <c r="H1281" i="33"/>
  <c r="G1281" i="33"/>
  <c r="H1280" i="33"/>
  <c r="G1280" i="33"/>
  <c r="H1279" i="33"/>
  <c r="G1279" i="33"/>
  <c r="G1278" i="33"/>
  <c r="G1277" i="33"/>
  <c r="H1276" i="33"/>
  <c r="G1276" i="33"/>
  <c r="H1275" i="33"/>
  <c r="G1275" i="33"/>
  <c r="H1274" i="33"/>
  <c r="G1274" i="33"/>
  <c r="H1273" i="33"/>
  <c r="G1273" i="33"/>
  <c r="H1272" i="33"/>
  <c r="G1272" i="33"/>
  <c r="H1271" i="33"/>
  <c r="G1271" i="33"/>
  <c r="H1270" i="33"/>
  <c r="G1270" i="33"/>
  <c r="H1269" i="33"/>
  <c r="G1269" i="33"/>
  <c r="H1268" i="33"/>
  <c r="G1268" i="33"/>
  <c r="H1267" i="33"/>
  <c r="G1267" i="33"/>
  <c r="H1266" i="33"/>
  <c r="G1266" i="33"/>
  <c r="H1265" i="33"/>
  <c r="G1265" i="33"/>
  <c r="H1264" i="33"/>
  <c r="G1264" i="33"/>
  <c r="H1263" i="33"/>
  <c r="G1263" i="33"/>
  <c r="H1262" i="33"/>
  <c r="G1262" i="33"/>
  <c r="H1261" i="33"/>
  <c r="G1261" i="33"/>
  <c r="H1260" i="33"/>
  <c r="G1260" i="33"/>
  <c r="H1259" i="33"/>
  <c r="G1259" i="33"/>
  <c r="H1258" i="33"/>
  <c r="G1258" i="33"/>
  <c r="H1257" i="33"/>
  <c r="G1257" i="33"/>
  <c r="H1256" i="33"/>
  <c r="G1256" i="33"/>
  <c r="H1255" i="33"/>
  <c r="G1255" i="33"/>
  <c r="H1254" i="33"/>
  <c r="G1254" i="33"/>
  <c r="H1253" i="33"/>
  <c r="G1253" i="33"/>
  <c r="H1252" i="33"/>
  <c r="G1252" i="33"/>
  <c r="H1251" i="33"/>
  <c r="G1251" i="33"/>
  <c r="H1250" i="33"/>
  <c r="G1250" i="33"/>
  <c r="H1249" i="33"/>
  <c r="G1249" i="33"/>
  <c r="H1248" i="33"/>
  <c r="G1248" i="33"/>
  <c r="H1247" i="33"/>
  <c r="G1247" i="33"/>
  <c r="H1246" i="33"/>
  <c r="G1246" i="33"/>
  <c r="G1245" i="33"/>
  <c r="G1244" i="33"/>
  <c r="H1243" i="33"/>
  <c r="G1243" i="33"/>
  <c r="H1242" i="33"/>
  <c r="G1242" i="33"/>
  <c r="H1241" i="33"/>
  <c r="G1241" i="33"/>
  <c r="H1240" i="33"/>
  <c r="G1240" i="33"/>
  <c r="H1239" i="33"/>
  <c r="G1239" i="33"/>
  <c r="H1238" i="33"/>
  <c r="G1238" i="33"/>
  <c r="H1237" i="33"/>
  <c r="G1237" i="33"/>
  <c r="H1236" i="33"/>
  <c r="G1236" i="33"/>
  <c r="H1235" i="33"/>
  <c r="G1235" i="33"/>
  <c r="H1234" i="33"/>
  <c r="G1234" i="33"/>
  <c r="H1233" i="33"/>
  <c r="G1233" i="33"/>
  <c r="H1232" i="33"/>
  <c r="G1232" i="33"/>
  <c r="H1231" i="33"/>
  <c r="G1231" i="33"/>
  <c r="H1230" i="33"/>
  <c r="G1230" i="33"/>
  <c r="H1229" i="33"/>
  <c r="G1229" i="33"/>
  <c r="H1228" i="33"/>
  <c r="G1228" i="33"/>
  <c r="G1227" i="33"/>
  <c r="G1226" i="33"/>
  <c r="H1225" i="33"/>
  <c r="G1225" i="33"/>
  <c r="H1224" i="33"/>
  <c r="G1224" i="33"/>
  <c r="H1223" i="33"/>
  <c r="G1223" i="33"/>
  <c r="H1222" i="33"/>
  <c r="G1222" i="33"/>
  <c r="H1221" i="33"/>
  <c r="G1221" i="33"/>
  <c r="H1220" i="33"/>
  <c r="G1220" i="33"/>
  <c r="H1219" i="33"/>
  <c r="G1219" i="33"/>
  <c r="H1218" i="33"/>
  <c r="G1218" i="33"/>
  <c r="H1217" i="33"/>
  <c r="G1217" i="33"/>
  <c r="H1216" i="33"/>
  <c r="G1216" i="33"/>
  <c r="H1215" i="33"/>
  <c r="G1215" i="33"/>
  <c r="H1214" i="33"/>
  <c r="G1214" i="33"/>
  <c r="H1213" i="33"/>
  <c r="G1213" i="33"/>
  <c r="H1212" i="33"/>
  <c r="G1212" i="33"/>
  <c r="H1211" i="33"/>
  <c r="G1211" i="33"/>
  <c r="H1210" i="33"/>
  <c r="G1210" i="33"/>
  <c r="H1209" i="33"/>
  <c r="G1209" i="33"/>
  <c r="H1208" i="33"/>
  <c r="G1208" i="33"/>
  <c r="H1207" i="33"/>
  <c r="G1207" i="33"/>
  <c r="H1206" i="33"/>
  <c r="G1206" i="33"/>
  <c r="H1205" i="33"/>
  <c r="G1205" i="33"/>
  <c r="H1204" i="33"/>
  <c r="G1204" i="33"/>
  <c r="H1203" i="33"/>
  <c r="G1203" i="33"/>
  <c r="H1202" i="33"/>
  <c r="G1202" i="33"/>
  <c r="G1201" i="33"/>
  <c r="G1200" i="33"/>
  <c r="H1199" i="33"/>
  <c r="G1199" i="33"/>
  <c r="H1198" i="33"/>
  <c r="G1198" i="33"/>
  <c r="H1197" i="33"/>
  <c r="G1197" i="33"/>
  <c r="H1196" i="33"/>
  <c r="G1196" i="33"/>
  <c r="H1195" i="33"/>
  <c r="G1195" i="33"/>
  <c r="H1194" i="33"/>
  <c r="G1194" i="33"/>
  <c r="H1193" i="33"/>
  <c r="G1193" i="33"/>
  <c r="H1192" i="33"/>
  <c r="G1192" i="33"/>
  <c r="H1191" i="33"/>
  <c r="G1191" i="33"/>
  <c r="H1190" i="33"/>
  <c r="G1190" i="33"/>
  <c r="H1189" i="33"/>
  <c r="G1189" i="33"/>
  <c r="H1188" i="33"/>
  <c r="G1188" i="33"/>
  <c r="H1187" i="33"/>
  <c r="G1187" i="33"/>
  <c r="H1186" i="33"/>
  <c r="G1186" i="33"/>
  <c r="H1185" i="33"/>
  <c r="G1185" i="33"/>
  <c r="H1184" i="33"/>
  <c r="G1184" i="33"/>
  <c r="H1183" i="33"/>
  <c r="G1183" i="33"/>
  <c r="H1182" i="33"/>
  <c r="G1182" i="33"/>
  <c r="H1181" i="33"/>
  <c r="G1181" i="33"/>
  <c r="H1180" i="33"/>
  <c r="G1180" i="33"/>
  <c r="H1179" i="33"/>
  <c r="G1179" i="33"/>
  <c r="H1178" i="33"/>
  <c r="G1178" i="33"/>
  <c r="H1177" i="33"/>
  <c r="G1177" i="33"/>
  <c r="H1176" i="33"/>
  <c r="G1176" i="33"/>
  <c r="H1175" i="33"/>
  <c r="G1175" i="33"/>
  <c r="H1174" i="33"/>
  <c r="G1174" i="33"/>
  <c r="H1173" i="33"/>
  <c r="G1173" i="33"/>
  <c r="H1172" i="33"/>
  <c r="G1172" i="33"/>
  <c r="H1171" i="33"/>
  <c r="G1171" i="33"/>
  <c r="H1170" i="33"/>
  <c r="G1170" i="33"/>
  <c r="H1169" i="33"/>
  <c r="G1169" i="33"/>
  <c r="H1168" i="33"/>
  <c r="G1168" i="33"/>
  <c r="H1167" i="33"/>
  <c r="G1167" i="33"/>
  <c r="H1166" i="33"/>
  <c r="G1166" i="33"/>
  <c r="H1165" i="33"/>
  <c r="G1165" i="33"/>
  <c r="H1164" i="33"/>
  <c r="G1164" i="33"/>
  <c r="H1163" i="33"/>
  <c r="G1163" i="33"/>
  <c r="H1162" i="33"/>
  <c r="G1162" i="33"/>
  <c r="H1161" i="33"/>
  <c r="G1161" i="33"/>
  <c r="H1160" i="33"/>
  <c r="G1160" i="33"/>
  <c r="H1159" i="33"/>
  <c r="G1159" i="33"/>
  <c r="H1158" i="33"/>
  <c r="G1158" i="33"/>
  <c r="H1157" i="33"/>
  <c r="G1157" i="33"/>
  <c r="H1156" i="33"/>
  <c r="G1156" i="33"/>
  <c r="H1155" i="33"/>
  <c r="G1155" i="33"/>
  <c r="H1154" i="33"/>
  <c r="G1154" i="33"/>
  <c r="H1153" i="33"/>
  <c r="G1153" i="33"/>
  <c r="H1152" i="33"/>
  <c r="G1152" i="33"/>
  <c r="H1151" i="33"/>
  <c r="G1151" i="33"/>
  <c r="H1150" i="33"/>
  <c r="G1150" i="33"/>
  <c r="H1149" i="33"/>
  <c r="G1149" i="33"/>
  <c r="H1148" i="33"/>
  <c r="G1148" i="33"/>
  <c r="H1147" i="33"/>
  <c r="G1147" i="33"/>
  <c r="H1146" i="33"/>
  <c r="G1146" i="33"/>
  <c r="H1145" i="33"/>
  <c r="G1145" i="33"/>
  <c r="H1144" i="33"/>
  <c r="G1144" i="33"/>
  <c r="H1143" i="33"/>
  <c r="G1143" i="33"/>
  <c r="H1142" i="33"/>
  <c r="G1142" i="33"/>
  <c r="H1141" i="33"/>
  <c r="G1141" i="33"/>
  <c r="H1140" i="33"/>
  <c r="G1140" i="33"/>
  <c r="H1139" i="33"/>
  <c r="G1139" i="33"/>
  <c r="H1138" i="33"/>
  <c r="G1138" i="33"/>
  <c r="H1137" i="33"/>
  <c r="G1137" i="33"/>
  <c r="H1136" i="33"/>
  <c r="G1136" i="33"/>
  <c r="H1135" i="33"/>
  <c r="G1135" i="33"/>
  <c r="G1134" i="33"/>
  <c r="G1133" i="33"/>
  <c r="H1132" i="33"/>
  <c r="G1132" i="33"/>
  <c r="H1131" i="33"/>
  <c r="G1131" i="33"/>
  <c r="H1130" i="33"/>
  <c r="G1130" i="33"/>
  <c r="H1129" i="33"/>
  <c r="G1129" i="33"/>
  <c r="H1128" i="33"/>
  <c r="G1128" i="33"/>
  <c r="H1127" i="33"/>
  <c r="G1127" i="33"/>
  <c r="H1126" i="33"/>
  <c r="G1126" i="33"/>
  <c r="H1125" i="33"/>
  <c r="G1125" i="33"/>
  <c r="H1124" i="33"/>
  <c r="G1124" i="33"/>
  <c r="G1123" i="33"/>
  <c r="G1122" i="33"/>
  <c r="H1121" i="33"/>
  <c r="G1121" i="33"/>
  <c r="H1120" i="33"/>
  <c r="G1120" i="33"/>
  <c r="H1119" i="33"/>
  <c r="G1119" i="33"/>
  <c r="H1118" i="33"/>
  <c r="G1118" i="33"/>
  <c r="H1117" i="33"/>
  <c r="G1117" i="33"/>
  <c r="H1116" i="33"/>
  <c r="G1116" i="33"/>
  <c r="H1115" i="33"/>
  <c r="G1115" i="33"/>
  <c r="H1114" i="33"/>
  <c r="G1114" i="33"/>
  <c r="H1113" i="33"/>
  <c r="G1113" i="33"/>
  <c r="H1112" i="33"/>
  <c r="G1112" i="33"/>
  <c r="H1111" i="33"/>
  <c r="G1111" i="33"/>
  <c r="H1110" i="33"/>
  <c r="G1110" i="33"/>
  <c r="H1109" i="33"/>
  <c r="G1109" i="33"/>
  <c r="H1108" i="33"/>
  <c r="G1108" i="33"/>
  <c r="H1107" i="33"/>
  <c r="G1107" i="33"/>
  <c r="H1106" i="33"/>
  <c r="G1106" i="33"/>
  <c r="H1105" i="33"/>
  <c r="G1105" i="33"/>
  <c r="H1104" i="33"/>
  <c r="G1104" i="33"/>
  <c r="H1103" i="33"/>
  <c r="G1103" i="33"/>
  <c r="H1102" i="33"/>
  <c r="G1102" i="33"/>
  <c r="H1101" i="33"/>
  <c r="G1101" i="33"/>
  <c r="H1100" i="33"/>
  <c r="G1100" i="33"/>
  <c r="H1099" i="33"/>
  <c r="G1099" i="33"/>
  <c r="H1098" i="33"/>
  <c r="G1098" i="33"/>
  <c r="H1097" i="33"/>
  <c r="G1097" i="33"/>
  <c r="G1096" i="33"/>
  <c r="G1095" i="33"/>
  <c r="H1094" i="33"/>
  <c r="G1094" i="33"/>
  <c r="H1093" i="33"/>
  <c r="G1093" i="33"/>
  <c r="H1092" i="33"/>
  <c r="G1092" i="33"/>
  <c r="H1091" i="33"/>
  <c r="G1091" i="33"/>
  <c r="H1090" i="33"/>
  <c r="G1090" i="33"/>
  <c r="H1089" i="33"/>
  <c r="G1089" i="33"/>
  <c r="H1088" i="33"/>
  <c r="G1088" i="33"/>
  <c r="H1087" i="33"/>
  <c r="G1087" i="33"/>
  <c r="H1086" i="33"/>
  <c r="G1086" i="33"/>
  <c r="H1085" i="33"/>
  <c r="G1085" i="33"/>
  <c r="H1084" i="33"/>
  <c r="G1084" i="33"/>
  <c r="H1083" i="33"/>
  <c r="G1083" i="33"/>
  <c r="H1082" i="33"/>
  <c r="G1082" i="33"/>
  <c r="H1081" i="33"/>
  <c r="G1081" i="33"/>
  <c r="H1080" i="33"/>
  <c r="G1080" i="33"/>
  <c r="H1079" i="33"/>
  <c r="G1079" i="33"/>
  <c r="H1078" i="33"/>
  <c r="G1078" i="33"/>
  <c r="H1077" i="33"/>
  <c r="G1077" i="33"/>
  <c r="H1076" i="33"/>
  <c r="G1076" i="33"/>
  <c r="H1075" i="33"/>
  <c r="G1075" i="33"/>
  <c r="H1074" i="33"/>
  <c r="G1074" i="33"/>
  <c r="H1073" i="33"/>
  <c r="G1073" i="33"/>
  <c r="H1072" i="33"/>
  <c r="G1072" i="33"/>
  <c r="H1071" i="33"/>
  <c r="G1071" i="33"/>
  <c r="G1070" i="33"/>
  <c r="G1069" i="33"/>
  <c r="H1068" i="33"/>
  <c r="G1068" i="33"/>
  <c r="H1067" i="33"/>
  <c r="G1067" i="33"/>
  <c r="H1066" i="33"/>
  <c r="G1066" i="33"/>
  <c r="H1065" i="33"/>
  <c r="G1065" i="33"/>
  <c r="H1064" i="33"/>
  <c r="G1064" i="33"/>
  <c r="H1063" i="33"/>
  <c r="G1063" i="33"/>
  <c r="H1062" i="33"/>
  <c r="G1062" i="33"/>
  <c r="H1061" i="33"/>
  <c r="G1061" i="33"/>
  <c r="H1060" i="33"/>
  <c r="G1060" i="33"/>
  <c r="H1059" i="33"/>
  <c r="G1059" i="33"/>
  <c r="H1058" i="33"/>
  <c r="G1058" i="33"/>
  <c r="H1057" i="33"/>
  <c r="G1057" i="33"/>
  <c r="H1056" i="33"/>
  <c r="G1056" i="33"/>
  <c r="H1055" i="33"/>
  <c r="G1055" i="33"/>
  <c r="H1054" i="33"/>
  <c r="G1054" i="33"/>
  <c r="H1053" i="33"/>
  <c r="G1053" i="33"/>
  <c r="H1052" i="33"/>
  <c r="G1052" i="33"/>
  <c r="G1051" i="33"/>
  <c r="G1050" i="33"/>
  <c r="H1049" i="33"/>
  <c r="G1049" i="33"/>
  <c r="H1048" i="33"/>
  <c r="G1048" i="33"/>
  <c r="H1047" i="33"/>
  <c r="G1047" i="33"/>
  <c r="H1046" i="33"/>
  <c r="G1046" i="33"/>
  <c r="H1045" i="33"/>
  <c r="G1045" i="33"/>
  <c r="H1044" i="33"/>
  <c r="G1044" i="33"/>
  <c r="H1043" i="33"/>
  <c r="G1043" i="33"/>
  <c r="H1042" i="33"/>
  <c r="G1042" i="33"/>
  <c r="H1041" i="33"/>
  <c r="G1041" i="33"/>
  <c r="H1040" i="33"/>
  <c r="G1040" i="33"/>
  <c r="H1039" i="33"/>
  <c r="G1039" i="33"/>
  <c r="H1038" i="33"/>
  <c r="G1038" i="33"/>
  <c r="H1037" i="33"/>
  <c r="G1037" i="33"/>
  <c r="H1036" i="33"/>
  <c r="G1036" i="33"/>
  <c r="H1035" i="33"/>
  <c r="G1035" i="33"/>
  <c r="H1034" i="33"/>
  <c r="G1034" i="33"/>
  <c r="H1033" i="33"/>
  <c r="G1033" i="33"/>
  <c r="H1032" i="33"/>
  <c r="G1032" i="33"/>
  <c r="H1031" i="33"/>
  <c r="G1031" i="33"/>
  <c r="H1030" i="33"/>
  <c r="G1030" i="33"/>
  <c r="H1029" i="33"/>
  <c r="G1029" i="33"/>
  <c r="H1028" i="33"/>
  <c r="G1028" i="33"/>
  <c r="H1027" i="33"/>
  <c r="G1027" i="33"/>
  <c r="H1026" i="33"/>
  <c r="G1026" i="33"/>
  <c r="H1025" i="33"/>
  <c r="G1025" i="33"/>
  <c r="H1024" i="33"/>
  <c r="G1024" i="33"/>
  <c r="H1023" i="33"/>
  <c r="G1023" i="33"/>
  <c r="H1022" i="33"/>
  <c r="G1022" i="33"/>
  <c r="H1021" i="33"/>
  <c r="G1021" i="33"/>
  <c r="H1020" i="33"/>
  <c r="G1020" i="33"/>
  <c r="G1019" i="33"/>
  <c r="G1018" i="33"/>
  <c r="H1017" i="33"/>
  <c r="G1017" i="33"/>
  <c r="H1016" i="33"/>
  <c r="G1016" i="33"/>
  <c r="H1015" i="33"/>
  <c r="G1015" i="33"/>
  <c r="H1014" i="33"/>
  <c r="G1014" i="33"/>
  <c r="H1013" i="33"/>
  <c r="G1013" i="33"/>
  <c r="H1012" i="33"/>
  <c r="G1012" i="33"/>
  <c r="H1011" i="33"/>
  <c r="G1011" i="33"/>
  <c r="H1010" i="33"/>
  <c r="G1010" i="33"/>
  <c r="H1009" i="33"/>
  <c r="G1009" i="33"/>
  <c r="H1008" i="33"/>
  <c r="G1008" i="33"/>
  <c r="H1007" i="33"/>
  <c r="G1007" i="33"/>
  <c r="H1006" i="33"/>
  <c r="G1006" i="33"/>
  <c r="H1005" i="33"/>
  <c r="G1005" i="33"/>
  <c r="H1004" i="33"/>
  <c r="G1004" i="33"/>
  <c r="H1003" i="33"/>
  <c r="G1003" i="33"/>
  <c r="H1002" i="33"/>
  <c r="G1002" i="33"/>
  <c r="H1001" i="33"/>
  <c r="G1001" i="33"/>
  <c r="H1000" i="33"/>
  <c r="G1000" i="33"/>
  <c r="H999" i="33"/>
  <c r="G999" i="33"/>
  <c r="H998" i="33"/>
  <c r="G998" i="33"/>
  <c r="G997" i="33"/>
  <c r="G996" i="33"/>
  <c r="H995" i="33"/>
  <c r="G995" i="33"/>
  <c r="H994" i="33"/>
  <c r="G994" i="33"/>
  <c r="H993" i="33"/>
  <c r="G993" i="33"/>
  <c r="H992" i="33"/>
  <c r="G992" i="33"/>
  <c r="H991" i="33"/>
  <c r="G991" i="33"/>
  <c r="H990" i="33"/>
  <c r="G990" i="33"/>
  <c r="H989" i="33"/>
  <c r="G989" i="33"/>
  <c r="H988" i="33"/>
  <c r="G988" i="33"/>
  <c r="H987" i="33"/>
  <c r="G987" i="33"/>
  <c r="H986" i="33"/>
  <c r="G986" i="33"/>
  <c r="H985" i="33"/>
  <c r="G985" i="33"/>
  <c r="H984" i="33"/>
  <c r="G984" i="33"/>
  <c r="H983" i="33"/>
  <c r="G983" i="33"/>
  <c r="H982" i="33"/>
  <c r="G982" i="33"/>
  <c r="H981" i="33"/>
  <c r="G981" i="33"/>
  <c r="H980" i="33"/>
  <c r="G980" i="33"/>
  <c r="H979" i="33"/>
  <c r="G979" i="33"/>
  <c r="H978" i="33"/>
  <c r="G978" i="33"/>
  <c r="H977" i="33"/>
  <c r="G977" i="33"/>
  <c r="H976" i="33"/>
  <c r="G976" i="33"/>
  <c r="H975" i="33"/>
  <c r="G975" i="33"/>
  <c r="H974" i="33"/>
  <c r="G974" i="33"/>
  <c r="H973" i="33"/>
  <c r="G973" i="33"/>
  <c r="H972" i="33"/>
  <c r="G972" i="33"/>
  <c r="H971" i="33"/>
  <c r="G971" i="33"/>
  <c r="H970" i="33"/>
  <c r="G970" i="33"/>
  <c r="H969" i="33"/>
  <c r="G969" i="33"/>
  <c r="H968" i="33"/>
  <c r="G968" i="33"/>
  <c r="H967" i="33"/>
  <c r="G967" i="33"/>
  <c r="G966" i="33"/>
  <c r="G965" i="33"/>
  <c r="H964" i="33"/>
  <c r="G964" i="33"/>
  <c r="H963" i="33"/>
  <c r="G963" i="33"/>
  <c r="H962" i="33"/>
  <c r="G962" i="33"/>
  <c r="H961" i="33"/>
  <c r="G961" i="33"/>
  <c r="H960" i="33"/>
  <c r="G960" i="33"/>
  <c r="H959" i="33"/>
  <c r="G959" i="33"/>
  <c r="H958" i="33"/>
  <c r="G958" i="33"/>
  <c r="H957" i="33"/>
  <c r="G957" i="33"/>
  <c r="H956" i="33"/>
  <c r="G956" i="33"/>
  <c r="H955" i="33"/>
  <c r="G955" i="33"/>
  <c r="H954" i="33"/>
  <c r="G954" i="33"/>
  <c r="H953" i="33"/>
  <c r="G953" i="33"/>
  <c r="H952" i="33"/>
  <c r="G952" i="33"/>
  <c r="H951" i="33"/>
  <c r="G951" i="33"/>
  <c r="H950" i="33"/>
  <c r="G950" i="33"/>
  <c r="H949" i="33"/>
  <c r="G949" i="33"/>
  <c r="H948" i="33"/>
  <c r="G948" i="33"/>
  <c r="H947" i="33"/>
  <c r="G947" i="33"/>
  <c r="H946" i="33"/>
  <c r="G946" i="33"/>
  <c r="H945" i="33"/>
  <c r="G945" i="33"/>
  <c r="H944" i="33"/>
  <c r="G944" i="33"/>
  <c r="H943" i="33"/>
  <c r="G943" i="33"/>
  <c r="H942" i="33"/>
  <c r="G942" i="33"/>
  <c r="H941" i="33"/>
  <c r="G941" i="33"/>
  <c r="H940" i="33"/>
  <c r="G940" i="33"/>
  <c r="H939" i="33"/>
  <c r="G939" i="33"/>
  <c r="H938" i="33"/>
  <c r="G938" i="33"/>
  <c r="H937" i="33"/>
  <c r="G937" i="33"/>
  <c r="H936" i="33"/>
  <c r="G936" i="33"/>
  <c r="H935" i="33"/>
  <c r="G935" i="33"/>
  <c r="H934" i="33"/>
  <c r="G934" i="33"/>
  <c r="H933" i="33"/>
  <c r="G933" i="33"/>
  <c r="H932" i="33"/>
  <c r="G932" i="33"/>
  <c r="H931" i="33"/>
  <c r="G931" i="33"/>
  <c r="H930" i="33"/>
  <c r="G930" i="33"/>
  <c r="H929" i="33"/>
  <c r="G929" i="33"/>
  <c r="H928" i="33"/>
  <c r="G928" i="33"/>
  <c r="H927" i="33"/>
  <c r="G927" i="33"/>
  <c r="H926" i="33"/>
  <c r="G926" i="33"/>
  <c r="H925" i="33"/>
  <c r="G925" i="33"/>
  <c r="H924" i="33"/>
  <c r="G924" i="33"/>
  <c r="H923" i="33"/>
  <c r="G923" i="33"/>
  <c r="H922" i="33"/>
  <c r="G922" i="33"/>
  <c r="G921" i="33"/>
  <c r="G920" i="33"/>
  <c r="H919" i="33"/>
  <c r="G919" i="33"/>
  <c r="H918" i="33"/>
  <c r="G918" i="33"/>
  <c r="H917" i="33"/>
  <c r="G917" i="33"/>
  <c r="H916" i="33"/>
  <c r="G916" i="33"/>
  <c r="H915" i="33"/>
  <c r="G915" i="33"/>
  <c r="H914" i="33"/>
  <c r="G914" i="33"/>
  <c r="H913" i="33"/>
  <c r="G913" i="33"/>
  <c r="H912" i="33"/>
  <c r="G912" i="33"/>
  <c r="H911" i="33"/>
  <c r="G911" i="33"/>
  <c r="H910" i="33"/>
  <c r="G910" i="33"/>
  <c r="H909" i="33"/>
  <c r="G909" i="33"/>
  <c r="H908" i="33"/>
  <c r="G908" i="33"/>
  <c r="H907" i="33"/>
  <c r="G907" i="33"/>
  <c r="H906" i="33"/>
  <c r="G906" i="33"/>
  <c r="H905" i="33"/>
  <c r="G905" i="33"/>
  <c r="H904" i="33"/>
  <c r="G904" i="33"/>
  <c r="H903" i="33"/>
  <c r="G903" i="33"/>
  <c r="H902" i="33"/>
  <c r="G902" i="33"/>
  <c r="H901" i="33"/>
  <c r="G901" i="33"/>
  <c r="H900" i="33"/>
  <c r="G900" i="33"/>
  <c r="H899" i="33"/>
  <c r="G899" i="33"/>
  <c r="H898" i="33"/>
  <c r="G898" i="33"/>
  <c r="H897" i="33"/>
  <c r="G897" i="33"/>
  <c r="H896" i="33"/>
  <c r="G896" i="33"/>
  <c r="H895" i="33"/>
  <c r="G895" i="33"/>
  <c r="H894" i="33"/>
  <c r="G894" i="33"/>
  <c r="H893" i="33"/>
  <c r="G893" i="33"/>
  <c r="H892" i="33"/>
  <c r="G892" i="33"/>
  <c r="H891" i="33"/>
  <c r="G891" i="33"/>
  <c r="H890" i="33"/>
  <c r="G890" i="33"/>
  <c r="H889" i="33"/>
  <c r="G889" i="33"/>
  <c r="H888" i="33"/>
  <c r="G888" i="33"/>
  <c r="H887" i="33"/>
  <c r="G887" i="33"/>
  <c r="G886" i="33"/>
  <c r="G885" i="33"/>
  <c r="H884" i="33"/>
  <c r="G884" i="33"/>
  <c r="H883" i="33"/>
  <c r="G883" i="33"/>
  <c r="H882" i="33"/>
  <c r="G882" i="33"/>
  <c r="H881" i="33"/>
  <c r="G881" i="33"/>
  <c r="H880" i="33"/>
  <c r="G880" i="33"/>
  <c r="H879" i="33"/>
  <c r="G879" i="33"/>
  <c r="H878" i="33"/>
  <c r="G878" i="33"/>
  <c r="H877" i="33"/>
  <c r="G877" i="33"/>
  <c r="H876" i="33"/>
  <c r="G876" i="33"/>
  <c r="H875" i="33"/>
  <c r="G875" i="33"/>
  <c r="H874" i="33"/>
  <c r="G874" i="33"/>
  <c r="H873" i="33"/>
  <c r="G873" i="33"/>
  <c r="H872" i="33"/>
  <c r="G872" i="33"/>
  <c r="H871" i="33"/>
  <c r="G871" i="33"/>
  <c r="H870" i="33"/>
  <c r="G870" i="33"/>
  <c r="H869" i="33"/>
  <c r="G869" i="33"/>
  <c r="H868" i="33"/>
  <c r="G868" i="33"/>
  <c r="H867" i="33"/>
  <c r="G867" i="33"/>
  <c r="H866" i="33"/>
  <c r="G866" i="33"/>
  <c r="H865" i="33"/>
  <c r="G865" i="33"/>
  <c r="H864" i="33"/>
  <c r="G864" i="33"/>
  <c r="H863" i="33"/>
  <c r="G863" i="33"/>
  <c r="H862" i="33"/>
  <c r="G862" i="33"/>
  <c r="H861" i="33"/>
  <c r="G861" i="33"/>
  <c r="H860" i="33"/>
  <c r="G860" i="33"/>
  <c r="H859" i="33"/>
  <c r="G859" i="33"/>
  <c r="H858" i="33"/>
  <c r="G858" i="33"/>
  <c r="H857" i="33"/>
  <c r="G857" i="33"/>
  <c r="H856" i="33"/>
  <c r="G856" i="33"/>
  <c r="H855" i="33"/>
  <c r="G855" i="33"/>
  <c r="H854" i="33"/>
  <c r="G854" i="33"/>
  <c r="H853" i="33"/>
  <c r="G853" i="33"/>
  <c r="H852" i="33"/>
  <c r="G852" i="33"/>
  <c r="H851" i="33"/>
  <c r="G851" i="33"/>
  <c r="H850" i="33"/>
  <c r="G850" i="33"/>
  <c r="H849" i="33"/>
  <c r="G849" i="33"/>
  <c r="H848" i="33"/>
  <c r="G848" i="33"/>
  <c r="H847" i="33"/>
  <c r="G847" i="33"/>
  <c r="H846" i="33"/>
  <c r="G846" i="33"/>
  <c r="H845" i="33"/>
  <c r="G845" i="33"/>
  <c r="H844" i="33"/>
  <c r="G844" i="33"/>
  <c r="H843" i="33"/>
  <c r="G843" i="33"/>
  <c r="H842" i="33"/>
  <c r="G842" i="33"/>
  <c r="H841" i="33"/>
  <c r="G841" i="33"/>
  <c r="H840" i="33"/>
  <c r="G840" i="33"/>
  <c r="G839" i="33"/>
  <c r="G838" i="33"/>
  <c r="H837" i="33"/>
  <c r="G837" i="33"/>
  <c r="H836" i="33"/>
  <c r="G836" i="33"/>
  <c r="H835" i="33"/>
  <c r="G835" i="33"/>
  <c r="H834" i="33"/>
  <c r="G834" i="33"/>
  <c r="H833" i="33"/>
  <c r="G833" i="33"/>
  <c r="H832" i="33"/>
  <c r="G832" i="33"/>
  <c r="H831" i="33"/>
  <c r="G831" i="33"/>
  <c r="H830" i="33"/>
  <c r="G830" i="33"/>
  <c r="H829" i="33"/>
  <c r="G829" i="33"/>
  <c r="H828" i="33"/>
  <c r="G828" i="33"/>
  <c r="H827" i="33"/>
  <c r="G827" i="33"/>
  <c r="H826" i="33"/>
  <c r="G826" i="33"/>
  <c r="H825" i="33"/>
  <c r="G825" i="33"/>
  <c r="H824" i="33"/>
  <c r="G824" i="33"/>
  <c r="H823" i="33"/>
  <c r="G823" i="33"/>
  <c r="H822" i="33"/>
  <c r="G822" i="33"/>
  <c r="H821" i="33"/>
  <c r="G821" i="33"/>
  <c r="H820" i="33"/>
  <c r="G820" i="33"/>
  <c r="H819" i="33"/>
  <c r="G819" i="33"/>
  <c r="H818" i="33"/>
  <c r="G818" i="33"/>
  <c r="H817" i="33"/>
  <c r="G817" i="33"/>
  <c r="H816" i="33"/>
  <c r="G816" i="33"/>
  <c r="H815" i="33"/>
  <c r="G815" i="33"/>
  <c r="H814" i="33"/>
  <c r="G814" i="33"/>
  <c r="H813" i="33"/>
  <c r="G813" i="33"/>
  <c r="H812" i="33"/>
  <c r="G812" i="33"/>
  <c r="H811" i="33"/>
  <c r="G811" i="33"/>
  <c r="H810" i="33"/>
  <c r="G810" i="33"/>
  <c r="H809" i="33"/>
  <c r="G809" i="33"/>
  <c r="H808" i="33"/>
  <c r="G808" i="33"/>
  <c r="H807" i="33"/>
  <c r="G807" i="33"/>
  <c r="G806" i="33"/>
  <c r="G805" i="33"/>
  <c r="H804" i="33"/>
  <c r="G804" i="33"/>
  <c r="H803" i="33"/>
  <c r="G803" i="33"/>
  <c r="H802" i="33"/>
  <c r="G802" i="33"/>
  <c r="H801" i="33"/>
  <c r="G801" i="33"/>
  <c r="H800" i="33"/>
  <c r="G800" i="33"/>
  <c r="H799" i="33"/>
  <c r="G799" i="33"/>
  <c r="H798" i="33"/>
  <c r="G798" i="33"/>
  <c r="H797" i="33"/>
  <c r="G797" i="33"/>
  <c r="H796" i="33"/>
  <c r="G796" i="33"/>
  <c r="H795" i="33"/>
  <c r="G795" i="33"/>
  <c r="H794" i="33"/>
  <c r="G794" i="33"/>
  <c r="H793" i="33"/>
  <c r="G793" i="33"/>
  <c r="H792" i="33"/>
  <c r="G792" i="33"/>
  <c r="H791" i="33"/>
  <c r="G791" i="33"/>
  <c r="H790" i="33"/>
  <c r="G790" i="33"/>
  <c r="H789" i="33"/>
  <c r="G789" i="33"/>
  <c r="H788" i="33"/>
  <c r="G788" i="33"/>
  <c r="H787" i="33"/>
  <c r="G787" i="33"/>
  <c r="H786" i="33"/>
  <c r="G786" i="33"/>
  <c r="H785" i="33"/>
  <c r="G785" i="33"/>
  <c r="H784" i="33"/>
  <c r="G784" i="33"/>
  <c r="H783" i="33"/>
  <c r="G783" i="33"/>
  <c r="H782" i="33"/>
  <c r="G782" i="33"/>
  <c r="H781" i="33"/>
  <c r="G781" i="33"/>
  <c r="H780" i="33"/>
  <c r="G780" i="33"/>
  <c r="H779" i="33"/>
  <c r="G779" i="33"/>
  <c r="H778" i="33"/>
  <c r="G778" i="33"/>
  <c r="H777" i="33"/>
  <c r="G777" i="33"/>
  <c r="G776" i="33"/>
  <c r="G775" i="33"/>
  <c r="H774" i="33"/>
  <c r="G774" i="33"/>
  <c r="H773" i="33"/>
  <c r="G773" i="33"/>
  <c r="H772" i="33"/>
  <c r="G772" i="33"/>
  <c r="H771" i="33"/>
  <c r="G771" i="33"/>
  <c r="H770" i="33"/>
  <c r="G770" i="33"/>
  <c r="H769" i="33"/>
  <c r="G769" i="33"/>
  <c r="H768" i="33"/>
  <c r="G768" i="33"/>
  <c r="H767" i="33"/>
  <c r="G767" i="33"/>
  <c r="H766" i="33"/>
  <c r="G766" i="33"/>
  <c r="G765" i="33"/>
  <c r="G764" i="33"/>
  <c r="H763" i="33"/>
  <c r="G763" i="33"/>
  <c r="H762" i="33"/>
  <c r="G762" i="33"/>
  <c r="H761" i="33"/>
  <c r="G761" i="33"/>
  <c r="H760" i="33"/>
  <c r="G760" i="33"/>
  <c r="H759" i="33"/>
  <c r="G759" i="33"/>
  <c r="H758" i="33"/>
  <c r="G758" i="33"/>
  <c r="H757" i="33"/>
  <c r="G757" i="33"/>
  <c r="H756" i="33"/>
  <c r="G756" i="33"/>
  <c r="H755" i="33"/>
  <c r="G755" i="33"/>
  <c r="H754" i="33"/>
  <c r="G754" i="33"/>
  <c r="H753" i="33"/>
  <c r="G753" i="33"/>
  <c r="H752" i="33"/>
  <c r="G752" i="33"/>
  <c r="H751" i="33"/>
  <c r="G751" i="33"/>
  <c r="H750" i="33"/>
  <c r="G750" i="33"/>
  <c r="H749" i="33"/>
  <c r="G749" i="33"/>
  <c r="H748" i="33"/>
  <c r="G748" i="33"/>
  <c r="H747" i="33"/>
  <c r="G747" i="33"/>
  <c r="H746" i="33"/>
  <c r="G746" i="33"/>
  <c r="H745" i="33"/>
  <c r="G745" i="33"/>
  <c r="H744" i="33"/>
  <c r="G744" i="33"/>
  <c r="H743" i="33"/>
  <c r="G743" i="33"/>
  <c r="H742" i="33"/>
  <c r="G742" i="33"/>
  <c r="H741" i="33"/>
  <c r="G741" i="33"/>
  <c r="H740" i="33"/>
  <c r="G740" i="33"/>
  <c r="H739" i="33"/>
  <c r="G739" i="33"/>
  <c r="H738" i="33"/>
  <c r="G738" i="33"/>
  <c r="H737" i="33"/>
  <c r="G737" i="33"/>
  <c r="H736" i="33"/>
  <c r="G736" i="33"/>
  <c r="H735" i="33"/>
  <c r="G735" i="33"/>
  <c r="H734" i="33"/>
  <c r="G734" i="33"/>
  <c r="H733" i="33"/>
  <c r="G733" i="33"/>
  <c r="H732" i="33"/>
  <c r="G732" i="33"/>
  <c r="H731" i="33"/>
  <c r="G731" i="33"/>
  <c r="H730" i="33"/>
  <c r="G730" i="33"/>
  <c r="H729" i="33"/>
  <c r="G729" i="33"/>
  <c r="H728" i="33"/>
  <c r="G728" i="33"/>
  <c r="H727" i="33"/>
  <c r="G727" i="33"/>
  <c r="H726" i="33"/>
  <c r="G726" i="33"/>
  <c r="H725" i="33"/>
  <c r="G725" i="33"/>
  <c r="H724" i="33"/>
  <c r="G724" i="33"/>
  <c r="H723" i="33"/>
  <c r="G723" i="33"/>
  <c r="H722" i="33"/>
  <c r="G722" i="33"/>
  <c r="H721" i="33"/>
  <c r="G721" i="33"/>
  <c r="H720" i="33"/>
  <c r="G720" i="33"/>
  <c r="H719" i="33"/>
  <c r="G719" i="33"/>
  <c r="H718" i="33"/>
  <c r="G718" i="33"/>
  <c r="H717" i="33"/>
  <c r="G717" i="33"/>
  <c r="H716" i="33"/>
  <c r="G716" i="33"/>
  <c r="H715" i="33"/>
  <c r="G715" i="33"/>
  <c r="H714" i="33"/>
  <c r="G714" i="33"/>
  <c r="H713" i="33"/>
  <c r="G713" i="33"/>
  <c r="H712" i="33"/>
  <c r="G712" i="33"/>
  <c r="H711" i="33"/>
  <c r="G711" i="33"/>
  <c r="H710" i="33"/>
  <c r="G710" i="33"/>
  <c r="H709" i="33"/>
  <c r="G709" i="33"/>
  <c r="H708" i="33"/>
  <c r="G708" i="33"/>
  <c r="H707" i="33"/>
  <c r="G707" i="33"/>
  <c r="H706" i="33"/>
  <c r="G706" i="33"/>
  <c r="H705" i="33"/>
  <c r="G705" i="33"/>
  <c r="H704" i="33"/>
  <c r="G704" i="33"/>
  <c r="H703" i="33"/>
  <c r="G703" i="33"/>
  <c r="H702" i="33"/>
  <c r="G702" i="33"/>
  <c r="H701" i="33"/>
  <c r="G701" i="33"/>
  <c r="H700" i="33"/>
  <c r="G700" i="33"/>
  <c r="H699" i="33"/>
  <c r="G699" i="33"/>
  <c r="G698" i="33"/>
  <c r="G697" i="33"/>
  <c r="H696" i="33"/>
  <c r="G696" i="33"/>
  <c r="H695" i="33"/>
  <c r="G695" i="33"/>
  <c r="H694" i="33"/>
  <c r="G694" i="33"/>
  <c r="H693" i="33"/>
  <c r="G693" i="33"/>
  <c r="H692" i="33"/>
  <c r="G692" i="33"/>
  <c r="H691" i="33"/>
  <c r="G691" i="33"/>
  <c r="H690" i="33"/>
  <c r="G690" i="33"/>
  <c r="H689" i="33"/>
  <c r="G689" i="33"/>
  <c r="H688" i="33"/>
  <c r="G688" i="33"/>
  <c r="H687" i="33"/>
  <c r="G687" i="33"/>
  <c r="H686" i="33"/>
  <c r="G686" i="33"/>
  <c r="H685" i="33"/>
  <c r="G685" i="33"/>
  <c r="H684" i="33"/>
  <c r="G684" i="33"/>
  <c r="H683" i="33"/>
  <c r="G683" i="33"/>
  <c r="H682" i="33"/>
  <c r="G682" i="33"/>
  <c r="H681" i="33"/>
  <c r="G681" i="33"/>
  <c r="H680" i="33"/>
  <c r="G680" i="33"/>
  <c r="H679" i="33"/>
  <c r="G679" i="33"/>
  <c r="H678" i="33"/>
  <c r="G678" i="33"/>
  <c r="H677" i="33"/>
  <c r="G677" i="33"/>
  <c r="H676" i="33"/>
  <c r="G676" i="33"/>
  <c r="H675" i="33"/>
  <c r="G675" i="33"/>
  <c r="H674" i="33"/>
  <c r="G674" i="33"/>
  <c r="G673" i="33"/>
  <c r="G672" i="33"/>
  <c r="H671" i="33"/>
  <c r="G671" i="33"/>
  <c r="H670" i="33"/>
  <c r="G670" i="33"/>
  <c r="H669" i="33"/>
  <c r="G669" i="33"/>
  <c r="H668" i="33"/>
  <c r="G668" i="33"/>
  <c r="H667" i="33"/>
  <c r="G667" i="33"/>
  <c r="H666" i="33"/>
  <c r="G666" i="33"/>
  <c r="H665" i="33"/>
  <c r="G665" i="33"/>
  <c r="H664" i="33"/>
  <c r="G664" i="33"/>
  <c r="H663" i="33"/>
  <c r="G663" i="33"/>
  <c r="H662" i="33"/>
  <c r="G662" i="33"/>
  <c r="H661" i="33"/>
  <c r="G661" i="33"/>
  <c r="H660" i="33"/>
  <c r="G660" i="33"/>
  <c r="H659" i="33"/>
  <c r="G659" i="33"/>
  <c r="H658" i="33"/>
  <c r="G658" i="33"/>
  <c r="H657" i="33"/>
  <c r="G657" i="33"/>
  <c r="H656" i="33"/>
  <c r="G656" i="33"/>
  <c r="H655" i="33"/>
  <c r="G655" i="33"/>
  <c r="H654" i="33"/>
  <c r="G654" i="33"/>
  <c r="H653" i="33"/>
  <c r="G653" i="33"/>
  <c r="H652" i="33"/>
  <c r="G652" i="33"/>
  <c r="H651" i="33"/>
  <c r="G651" i="33"/>
  <c r="H650" i="33"/>
  <c r="G650" i="33"/>
  <c r="H649" i="33"/>
  <c r="G649" i="33"/>
  <c r="H648" i="33"/>
  <c r="G648" i="33"/>
  <c r="H647" i="33"/>
  <c r="G647" i="33"/>
  <c r="H646" i="33"/>
  <c r="G646" i="33"/>
  <c r="H645" i="33"/>
  <c r="G645" i="33"/>
  <c r="H644" i="33"/>
  <c r="G644" i="33"/>
  <c r="H643" i="33"/>
  <c r="G643" i="33"/>
  <c r="H642" i="33"/>
  <c r="G642" i="33"/>
  <c r="G641" i="33"/>
  <c r="G640" i="33"/>
  <c r="H639" i="33"/>
  <c r="G639" i="33"/>
  <c r="H638" i="33"/>
  <c r="G638" i="33"/>
  <c r="H637" i="33"/>
  <c r="G637" i="33"/>
  <c r="H636" i="33"/>
  <c r="G636" i="33"/>
  <c r="H635" i="33"/>
  <c r="G635" i="33"/>
  <c r="H634" i="33"/>
  <c r="G634" i="33"/>
  <c r="H633" i="33"/>
  <c r="G633" i="33"/>
  <c r="H632" i="33"/>
  <c r="G632" i="33"/>
  <c r="H631" i="33"/>
  <c r="G631" i="33"/>
  <c r="H630" i="33"/>
  <c r="G630" i="33"/>
  <c r="H629" i="33"/>
  <c r="G629" i="33"/>
  <c r="H628" i="33"/>
  <c r="G628" i="33"/>
  <c r="H627" i="33"/>
  <c r="G627" i="33"/>
  <c r="H626" i="33"/>
  <c r="G626" i="33"/>
  <c r="H625" i="33"/>
  <c r="G625" i="33"/>
  <c r="H624" i="33"/>
  <c r="G624" i="33"/>
  <c r="H623" i="33"/>
  <c r="G623" i="33"/>
  <c r="H622" i="33"/>
  <c r="G622" i="33"/>
  <c r="H621" i="33"/>
  <c r="G621" i="33"/>
  <c r="H620" i="33"/>
  <c r="G620" i="33"/>
  <c r="H619" i="33"/>
  <c r="G619" i="33"/>
  <c r="H618" i="33"/>
  <c r="G618" i="33"/>
  <c r="H617" i="33"/>
  <c r="G617" i="33"/>
  <c r="H616" i="33"/>
  <c r="G616" i="33"/>
  <c r="H615" i="33"/>
  <c r="G615" i="33"/>
  <c r="H614" i="33"/>
  <c r="G614" i="33"/>
  <c r="H613" i="33"/>
  <c r="G613" i="33"/>
  <c r="H612" i="33"/>
  <c r="G612" i="33"/>
  <c r="H611" i="33"/>
  <c r="G611" i="33"/>
  <c r="H610" i="33"/>
  <c r="G610" i="33"/>
  <c r="H609" i="33"/>
  <c r="G609" i="33"/>
  <c r="H608" i="33"/>
  <c r="G608" i="33"/>
  <c r="G607" i="33"/>
  <c r="G606" i="33"/>
  <c r="H605" i="33"/>
  <c r="G605" i="33"/>
  <c r="H604" i="33"/>
  <c r="G604" i="33"/>
  <c r="H603" i="33"/>
  <c r="G603" i="33"/>
  <c r="H602" i="33"/>
  <c r="G602" i="33"/>
  <c r="H601" i="33"/>
  <c r="G601" i="33"/>
  <c r="H600" i="33"/>
  <c r="G600" i="33"/>
  <c r="H599" i="33"/>
  <c r="G599" i="33"/>
  <c r="H598" i="33"/>
  <c r="G598" i="33"/>
  <c r="H597" i="33"/>
  <c r="G597" i="33"/>
  <c r="H596" i="33"/>
  <c r="G596" i="33"/>
  <c r="H595" i="33"/>
  <c r="G595" i="33"/>
  <c r="H594" i="33"/>
  <c r="G594" i="33"/>
  <c r="H593" i="33"/>
  <c r="G593" i="33"/>
  <c r="H592" i="33"/>
  <c r="G592" i="33"/>
  <c r="H591" i="33"/>
  <c r="G591" i="33"/>
  <c r="H590" i="33"/>
  <c r="G590" i="33"/>
  <c r="H589" i="33"/>
  <c r="G589" i="33"/>
  <c r="H588" i="33"/>
  <c r="G588" i="33"/>
  <c r="H587" i="33"/>
  <c r="G587" i="33"/>
  <c r="H586" i="33"/>
  <c r="G586" i="33"/>
  <c r="H585" i="33"/>
  <c r="G585" i="33"/>
  <c r="H584" i="33"/>
  <c r="G584" i="33"/>
  <c r="H583" i="33"/>
  <c r="G583" i="33"/>
  <c r="H582" i="33"/>
  <c r="G582" i="33"/>
  <c r="H581" i="33"/>
  <c r="G581" i="33"/>
  <c r="H580" i="33"/>
  <c r="G580" i="33"/>
  <c r="H579" i="33"/>
  <c r="G579" i="33"/>
  <c r="H578" i="33"/>
  <c r="G578" i="33"/>
  <c r="H577" i="33"/>
  <c r="G577" i="33"/>
  <c r="H576" i="33"/>
  <c r="G576" i="33"/>
  <c r="H575" i="33"/>
  <c r="G575" i="33"/>
  <c r="H574" i="33"/>
  <c r="G574" i="33"/>
  <c r="H573" i="33"/>
  <c r="G573" i="33"/>
  <c r="H572" i="33"/>
  <c r="G572" i="33"/>
  <c r="H571" i="33"/>
  <c r="G571" i="33"/>
  <c r="H570" i="33"/>
  <c r="G570" i="33"/>
  <c r="H569" i="33"/>
  <c r="G569" i="33"/>
  <c r="H568" i="33"/>
  <c r="G568" i="33"/>
  <c r="H567" i="33"/>
  <c r="G567" i="33"/>
  <c r="H566" i="33"/>
  <c r="G566" i="33"/>
  <c r="H565" i="33"/>
  <c r="G565" i="33"/>
  <c r="H564" i="33"/>
  <c r="G564" i="33"/>
  <c r="H563" i="33"/>
  <c r="G563" i="33"/>
  <c r="H562" i="33"/>
  <c r="G562" i="33"/>
  <c r="G561" i="33"/>
  <c r="G560" i="33"/>
  <c r="H559" i="33"/>
  <c r="G559" i="33"/>
  <c r="H558" i="33"/>
  <c r="G558" i="33"/>
  <c r="H557" i="33"/>
  <c r="G557" i="33"/>
  <c r="H556" i="33"/>
  <c r="G556" i="33"/>
  <c r="H555" i="33"/>
  <c r="G555" i="33"/>
  <c r="H554" i="33"/>
  <c r="G554" i="33"/>
  <c r="H553" i="33"/>
  <c r="G553" i="33"/>
  <c r="H552" i="33"/>
  <c r="G552" i="33"/>
  <c r="H551" i="33"/>
  <c r="G551" i="33"/>
  <c r="H550" i="33"/>
  <c r="G550" i="33"/>
  <c r="H549" i="33"/>
  <c r="G549" i="33"/>
  <c r="H548" i="33"/>
  <c r="G548" i="33"/>
  <c r="H547" i="33"/>
  <c r="G547" i="33"/>
  <c r="H546" i="33"/>
  <c r="G546" i="33"/>
  <c r="H545" i="33"/>
  <c r="G545" i="33"/>
  <c r="G544" i="33"/>
  <c r="G543" i="33"/>
  <c r="H542" i="33"/>
  <c r="G542" i="33"/>
  <c r="H541" i="33"/>
  <c r="G541" i="33"/>
  <c r="H540" i="33"/>
  <c r="G540" i="33"/>
  <c r="H539" i="33"/>
  <c r="G539" i="33"/>
  <c r="H538" i="33"/>
  <c r="G538" i="33"/>
  <c r="H537" i="33"/>
  <c r="G537" i="33"/>
  <c r="H536" i="33"/>
  <c r="G536" i="33"/>
  <c r="H535" i="33"/>
  <c r="G535" i="33"/>
  <c r="H534" i="33"/>
  <c r="G534" i="33"/>
  <c r="H533" i="33"/>
  <c r="G533" i="33"/>
  <c r="H532" i="33"/>
  <c r="G532" i="33"/>
  <c r="H531" i="33"/>
  <c r="G531" i="33"/>
  <c r="H530" i="33"/>
  <c r="G530" i="33"/>
  <c r="H529" i="33"/>
  <c r="G529" i="33"/>
  <c r="H528" i="33"/>
  <c r="G528" i="33"/>
  <c r="H527" i="33"/>
  <c r="G527" i="33"/>
  <c r="H526" i="33"/>
  <c r="G526" i="33"/>
  <c r="H525" i="33"/>
  <c r="G525" i="33"/>
  <c r="G524" i="33"/>
  <c r="G523" i="33"/>
  <c r="H522" i="33"/>
  <c r="G522" i="33"/>
  <c r="H521" i="33"/>
  <c r="G521" i="33"/>
  <c r="H520" i="33"/>
  <c r="G520" i="33"/>
  <c r="H519" i="33"/>
  <c r="G519" i="33"/>
  <c r="H518" i="33"/>
  <c r="G518" i="33"/>
  <c r="H517" i="33"/>
  <c r="G517" i="33"/>
  <c r="H516" i="33"/>
  <c r="G516" i="33"/>
  <c r="H515" i="33"/>
  <c r="G515" i="33"/>
  <c r="H514" i="33"/>
  <c r="G514" i="33"/>
  <c r="H513" i="33"/>
  <c r="G513" i="33"/>
  <c r="H512" i="33"/>
  <c r="G512" i="33"/>
  <c r="H511" i="33"/>
  <c r="G511" i="33"/>
  <c r="H510" i="33"/>
  <c r="G510" i="33"/>
  <c r="H509" i="33"/>
  <c r="G509" i="33"/>
  <c r="H508" i="33"/>
  <c r="G508" i="33"/>
  <c r="H507" i="33"/>
  <c r="G507" i="33"/>
  <c r="H506" i="33"/>
  <c r="G506" i="33"/>
  <c r="H505" i="33"/>
  <c r="G505" i="33"/>
  <c r="G504" i="33"/>
  <c r="G503" i="33"/>
  <c r="H502" i="33"/>
  <c r="G502" i="33"/>
  <c r="H501" i="33"/>
  <c r="G501" i="33"/>
  <c r="H500" i="33"/>
  <c r="G500" i="33"/>
  <c r="H499" i="33"/>
  <c r="G499" i="33"/>
  <c r="H498" i="33"/>
  <c r="G498" i="33"/>
  <c r="H497" i="33"/>
  <c r="G497" i="33"/>
  <c r="H496" i="33"/>
  <c r="G496" i="33"/>
  <c r="H495" i="33"/>
  <c r="G495" i="33"/>
  <c r="H494" i="33"/>
  <c r="G494" i="33"/>
  <c r="G493" i="33"/>
  <c r="G492" i="33"/>
  <c r="H491" i="33"/>
  <c r="G491" i="33"/>
  <c r="H490" i="33"/>
  <c r="G490" i="33"/>
  <c r="H489" i="33"/>
  <c r="G489" i="33"/>
  <c r="H488" i="33"/>
  <c r="G488" i="33"/>
  <c r="H487" i="33"/>
  <c r="G487" i="33"/>
  <c r="H486" i="33"/>
  <c r="G486" i="33"/>
  <c r="H485" i="33"/>
  <c r="G485" i="33"/>
  <c r="H484" i="33"/>
  <c r="G484" i="33"/>
  <c r="H483" i="33"/>
  <c r="G483" i="33"/>
  <c r="H482" i="33"/>
  <c r="G482" i="33"/>
  <c r="H481" i="33"/>
  <c r="G481" i="33"/>
  <c r="H480" i="33"/>
  <c r="G480" i="33"/>
  <c r="H479" i="33"/>
  <c r="G479" i="33"/>
  <c r="H478" i="33"/>
  <c r="G478" i="33"/>
  <c r="H477" i="33"/>
  <c r="G477" i="33"/>
  <c r="H476" i="33"/>
  <c r="G476" i="33"/>
  <c r="H475" i="33"/>
  <c r="G475" i="33"/>
  <c r="H474" i="33"/>
  <c r="G474" i="33"/>
  <c r="H473" i="33"/>
  <c r="G473" i="33"/>
  <c r="H472" i="33"/>
  <c r="G472" i="33"/>
  <c r="H471" i="33"/>
  <c r="G471" i="33"/>
  <c r="H470" i="33"/>
  <c r="G470" i="33"/>
  <c r="H469" i="33"/>
  <c r="G469" i="33"/>
  <c r="G468" i="33"/>
  <c r="G467" i="33"/>
  <c r="H466" i="33"/>
  <c r="G466" i="33"/>
  <c r="H465" i="33"/>
  <c r="G465" i="33"/>
  <c r="H464" i="33"/>
  <c r="G464" i="33"/>
  <c r="H463" i="33"/>
  <c r="G463" i="33"/>
  <c r="H462" i="33"/>
  <c r="G462" i="33"/>
  <c r="H461" i="33"/>
  <c r="G461" i="33"/>
  <c r="H460" i="33"/>
  <c r="G460" i="33"/>
  <c r="H459" i="33"/>
  <c r="G459" i="33"/>
  <c r="H458" i="33"/>
  <c r="G458" i="33"/>
  <c r="H457" i="33"/>
  <c r="G457" i="33"/>
  <c r="H456" i="33"/>
  <c r="G456" i="33"/>
  <c r="H455" i="33"/>
  <c r="G455" i="33"/>
  <c r="H454" i="33"/>
  <c r="G454" i="33"/>
  <c r="G453" i="33"/>
  <c r="G452" i="33"/>
  <c r="H451" i="33"/>
  <c r="G451" i="33"/>
  <c r="H450" i="33"/>
  <c r="G450" i="33"/>
  <c r="H449" i="33"/>
  <c r="G449" i="33"/>
  <c r="H448" i="33"/>
  <c r="G448" i="33"/>
  <c r="H447" i="33"/>
  <c r="G447" i="33"/>
  <c r="H446" i="33"/>
  <c r="G446" i="33"/>
  <c r="H445" i="33"/>
  <c r="G445" i="33"/>
  <c r="H444" i="33"/>
  <c r="G444" i="33"/>
  <c r="H443" i="33"/>
  <c r="G443" i="33"/>
  <c r="H442" i="33"/>
  <c r="G442" i="33"/>
  <c r="H441" i="33"/>
  <c r="G441" i="33"/>
  <c r="H440" i="33"/>
  <c r="G440" i="33"/>
  <c r="H439" i="33"/>
  <c r="G439" i="33"/>
  <c r="H438" i="33"/>
  <c r="G438" i="33"/>
  <c r="H437" i="33"/>
  <c r="G437" i="33"/>
  <c r="H436" i="33"/>
  <c r="G436" i="33"/>
  <c r="H435" i="33"/>
  <c r="G435" i="33"/>
  <c r="H434" i="33"/>
  <c r="G434" i="33"/>
  <c r="H433" i="33"/>
  <c r="G433" i="33"/>
  <c r="H432" i="33"/>
  <c r="G432" i="33"/>
  <c r="H431" i="33"/>
  <c r="G431" i="33"/>
  <c r="H430" i="33"/>
  <c r="G430" i="33"/>
  <c r="G429" i="33"/>
  <c r="G428" i="33"/>
  <c r="H427" i="33"/>
  <c r="G427" i="33"/>
  <c r="H426" i="33"/>
  <c r="G426" i="33"/>
  <c r="H425" i="33"/>
  <c r="G425" i="33"/>
  <c r="H424" i="33"/>
  <c r="G424" i="33"/>
  <c r="H423" i="33"/>
  <c r="G423" i="33"/>
  <c r="H422" i="33"/>
  <c r="G422" i="33"/>
  <c r="H421" i="33"/>
  <c r="G421" i="33"/>
  <c r="H420" i="33"/>
  <c r="G420" i="33"/>
  <c r="H419" i="33"/>
  <c r="G419" i="33"/>
  <c r="H418" i="33"/>
  <c r="G418" i="33"/>
  <c r="H417" i="33"/>
  <c r="G417" i="33"/>
  <c r="H416" i="33"/>
  <c r="G416" i="33"/>
  <c r="H415" i="33"/>
  <c r="G415" i="33"/>
  <c r="H414" i="33"/>
  <c r="G414" i="33"/>
  <c r="H413" i="33"/>
  <c r="G413" i="33"/>
  <c r="H412" i="33"/>
  <c r="G412" i="33"/>
  <c r="H411" i="33"/>
  <c r="G411" i="33"/>
  <c r="H410" i="33"/>
  <c r="G410" i="33"/>
  <c r="H409" i="33"/>
  <c r="G409" i="33"/>
  <c r="G408" i="33"/>
  <c r="G407" i="33"/>
  <c r="H406" i="33"/>
  <c r="G406" i="33"/>
  <c r="H405" i="33"/>
  <c r="G405" i="33"/>
  <c r="H404" i="33"/>
  <c r="G404" i="33"/>
  <c r="H403" i="33"/>
  <c r="G403" i="33"/>
  <c r="H402" i="33"/>
  <c r="G402" i="33"/>
  <c r="H401" i="33"/>
  <c r="G401" i="33"/>
  <c r="H400" i="33"/>
  <c r="G400" i="33"/>
  <c r="H399" i="33"/>
  <c r="G399" i="33"/>
  <c r="H398" i="33"/>
  <c r="G398" i="33"/>
  <c r="H397" i="33"/>
  <c r="G397" i="33"/>
  <c r="H396" i="33"/>
  <c r="G396" i="33"/>
  <c r="H395" i="33"/>
  <c r="G395" i="33"/>
  <c r="H394" i="33"/>
  <c r="G394" i="33"/>
  <c r="H393" i="33"/>
  <c r="G393" i="33"/>
  <c r="H392" i="33"/>
  <c r="G392" i="33"/>
  <c r="H391" i="33"/>
  <c r="G391" i="33"/>
  <c r="H390" i="33"/>
  <c r="G390" i="33"/>
  <c r="H389" i="33"/>
  <c r="G389" i="33"/>
  <c r="H388" i="33"/>
  <c r="G388" i="33"/>
  <c r="H387" i="33"/>
  <c r="G387" i="33"/>
  <c r="H386" i="33"/>
  <c r="G386" i="33"/>
  <c r="G385" i="33"/>
  <c r="G384" i="33"/>
  <c r="H383" i="33"/>
  <c r="G383" i="33"/>
  <c r="H382" i="33"/>
  <c r="G382" i="33"/>
  <c r="H381" i="33"/>
  <c r="G381" i="33"/>
  <c r="H380" i="33"/>
  <c r="G380" i="33"/>
  <c r="H379" i="33"/>
  <c r="G379" i="33"/>
  <c r="H378" i="33"/>
  <c r="G378" i="33"/>
  <c r="H377" i="33"/>
  <c r="G377" i="33"/>
  <c r="H376" i="33"/>
  <c r="G376" i="33"/>
  <c r="H375" i="33"/>
  <c r="G375" i="33"/>
  <c r="H374" i="33"/>
  <c r="G374" i="33"/>
  <c r="H373" i="33"/>
  <c r="G373" i="33"/>
  <c r="H372" i="33"/>
  <c r="G372" i="33"/>
  <c r="H371" i="33"/>
  <c r="G371" i="33"/>
  <c r="H370" i="33"/>
  <c r="G370" i="33"/>
  <c r="H369" i="33"/>
  <c r="G369" i="33"/>
  <c r="H368" i="33"/>
  <c r="G368" i="33"/>
  <c r="H367" i="33"/>
  <c r="G367" i="33"/>
  <c r="H366" i="33"/>
  <c r="G366" i="33"/>
  <c r="H365" i="33"/>
  <c r="G365" i="33"/>
  <c r="H364" i="33"/>
  <c r="G364" i="33"/>
  <c r="H363" i="33"/>
  <c r="G363" i="33"/>
  <c r="H362" i="33"/>
  <c r="G362" i="33"/>
  <c r="H361" i="33"/>
  <c r="G361" i="33"/>
  <c r="H360" i="33"/>
  <c r="G360" i="33"/>
  <c r="H359" i="33"/>
  <c r="G359" i="33"/>
  <c r="H358" i="33"/>
  <c r="G358" i="33"/>
  <c r="G357" i="33"/>
  <c r="G356" i="33"/>
  <c r="H355" i="33"/>
  <c r="G355" i="33"/>
  <c r="H354" i="33"/>
  <c r="G354" i="33"/>
  <c r="H353" i="33"/>
  <c r="G353" i="33"/>
  <c r="H352" i="33"/>
  <c r="G352" i="33"/>
  <c r="H351" i="33"/>
  <c r="G351" i="33"/>
  <c r="H350" i="33"/>
  <c r="G350" i="33"/>
  <c r="H349" i="33"/>
  <c r="G349" i="33"/>
  <c r="H348" i="33"/>
  <c r="G348" i="33"/>
  <c r="H347" i="33"/>
  <c r="G347" i="33"/>
  <c r="H346" i="33"/>
  <c r="G346" i="33"/>
  <c r="H345" i="33"/>
  <c r="G345" i="33"/>
  <c r="H344" i="33"/>
  <c r="G344" i="33"/>
  <c r="H343" i="33"/>
  <c r="G343" i="33"/>
  <c r="H342" i="33"/>
  <c r="G342" i="33"/>
  <c r="H341" i="33"/>
  <c r="G341" i="33"/>
  <c r="H340" i="33"/>
  <c r="G340" i="33"/>
  <c r="H339" i="33"/>
  <c r="G339" i="33"/>
  <c r="H338" i="33"/>
  <c r="G338" i="33"/>
  <c r="H337" i="33"/>
  <c r="G337" i="33"/>
  <c r="H336" i="33"/>
  <c r="G336" i="33"/>
  <c r="H335" i="33"/>
  <c r="G335" i="33"/>
  <c r="H334" i="33"/>
  <c r="G334" i="33"/>
  <c r="H333" i="33"/>
  <c r="G333" i="33"/>
  <c r="H332" i="33"/>
  <c r="G332" i="33"/>
  <c r="H331" i="33"/>
  <c r="G331" i="33"/>
  <c r="H330" i="33"/>
  <c r="G330" i="33"/>
  <c r="H329" i="33"/>
  <c r="G329" i="33"/>
  <c r="H328" i="33"/>
  <c r="G328" i="33"/>
  <c r="H327" i="33"/>
  <c r="G327" i="33"/>
  <c r="H326" i="33"/>
  <c r="G326" i="33"/>
  <c r="G325" i="33"/>
  <c r="G324" i="33"/>
  <c r="H323" i="33"/>
  <c r="G323" i="33"/>
  <c r="H322" i="33"/>
  <c r="G322" i="33"/>
  <c r="H321" i="33"/>
  <c r="G321" i="33"/>
  <c r="H320" i="33"/>
  <c r="G320" i="33"/>
  <c r="H319" i="33"/>
  <c r="G319" i="33"/>
  <c r="H318" i="33"/>
  <c r="G318" i="33"/>
  <c r="H317" i="33"/>
  <c r="G317" i="33"/>
  <c r="H316" i="33"/>
  <c r="G316" i="33"/>
  <c r="H315" i="33"/>
  <c r="G315" i="33"/>
  <c r="H314" i="33"/>
  <c r="G314" i="33"/>
  <c r="H313" i="33"/>
  <c r="G313" i="33"/>
  <c r="H312" i="33"/>
  <c r="G312" i="33"/>
  <c r="H311" i="33"/>
  <c r="G311" i="33"/>
  <c r="H310" i="33"/>
  <c r="G310" i="33"/>
  <c r="H309" i="33"/>
  <c r="G309" i="33"/>
  <c r="H308" i="33"/>
  <c r="G308" i="33"/>
  <c r="H307" i="33"/>
  <c r="G307" i="33"/>
  <c r="H306" i="33"/>
  <c r="G306" i="33"/>
  <c r="H305" i="33"/>
  <c r="G305" i="33"/>
  <c r="H304" i="33"/>
  <c r="G304" i="33"/>
  <c r="H303" i="33"/>
  <c r="G303" i="33"/>
  <c r="H302" i="33"/>
  <c r="G302" i="33"/>
  <c r="H301" i="33"/>
  <c r="G301" i="33"/>
  <c r="H300" i="33"/>
  <c r="G300" i="33"/>
  <c r="H299" i="33"/>
  <c r="G299" i="33"/>
  <c r="H298" i="33"/>
  <c r="G298" i="33"/>
  <c r="H297" i="33"/>
  <c r="G297" i="33"/>
  <c r="H296" i="33"/>
  <c r="G296" i="33"/>
  <c r="H295" i="33"/>
  <c r="G295" i="33"/>
  <c r="H294" i="33"/>
  <c r="G294" i="33"/>
  <c r="G293" i="33"/>
  <c r="G292" i="33"/>
  <c r="H291" i="33"/>
  <c r="G291" i="33"/>
  <c r="H290" i="33"/>
  <c r="G290" i="33"/>
  <c r="H289" i="33"/>
  <c r="G289" i="33"/>
  <c r="H288" i="33"/>
  <c r="G288" i="33"/>
  <c r="H287" i="33"/>
  <c r="G287" i="33"/>
  <c r="H286" i="33"/>
  <c r="G286" i="33"/>
  <c r="H285" i="33"/>
  <c r="G285" i="33"/>
  <c r="H284" i="33"/>
  <c r="G284" i="33"/>
  <c r="H283" i="33"/>
  <c r="G283" i="33"/>
  <c r="H282" i="33"/>
  <c r="G282" i="33"/>
  <c r="H281" i="33"/>
  <c r="G281" i="33"/>
  <c r="H280" i="33"/>
  <c r="G280" i="33"/>
  <c r="H279" i="33"/>
  <c r="G279" i="33"/>
  <c r="H278" i="33"/>
  <c r="G278" i="33"/>
  <c r="H277" i="33"/>
  <c r="G277" i="33"/>
  <c r="H276" i="33"/>
  <c r="G276" i="33"/>
  <c r="H275" i="33"/>
  <c r="G275" i="33"/>
  <c r="H274" i="33"/>
  <c r="G274" i="33"/>
  <c r="H273" i="33"/>
  <c r="G273" i="33"/>
  <c r="H272" i="33"/>
  <c r="G272" i="33"/>
  <c r="H271" i="33"/>
  <c r="G271" i="33"/>
  <c r="H270" i="33"/>
  <c r="G270" i="33"/>
  <c r="H269" i="33"/>
  <c r="G269" i="33"/>
  <c r="H268" i="33"/>
  <c r="G268" i="33"/>
  <c r="H267" i="33"/>
  <c r="G267" i="33"/>
  <c r="H266" i="33"/>
  <c r="G266" i="33"/>
  <c r="H265" i="33"/>
  <c r="G265" i="33"/>
  <c r="H264" i="33"/>
  <c r="G264" i="33"/>
  <c r="G263" i="33"/>
  <c r="G262" i="33"/>
  <c r="H261" i="33"/>
  <c r="G261" i="33"/>
  <c r="H260" i="33"/>
  <c r="G260" i="33"/>
  <c r="H259" i="33"/>
  <c r="G259" i="33"/>
  <c r="H258" i="33"/>
  <c r="G258" i="33"/>
  <c r="H257" i="33"/>
  <c r="G257" i="33"/>
  <c r="H256" i="33"/>
  <c r="G256" i="33"/>
  <c r="H255" i="33"/>
  <c r="G255" i="33"/>
  <c r="H254" i="33"/>
  <c r="G254" i="33"/>
  <c r="H253" i="33"/>
  <c r="G253" i="33"/>
  <c r="H252" i="33"/>
  <c r="G252" i="33"/>
  <c r="H251" i="33"/>
  <c r="G251" i="33"/>
  <c r="H250" i="33"/>
  <c r="G250" i="33"/>
  <c r="G249" i="33"/>
  <c r="G248" i="33"/>
  <c r="H247" i="33"/>
  <c r="G247" i="33"/>
  <c r="H246" i="33"/>
  <c r="G246" i="33"/>
  <c r="H245" i="33"/>
  <c r="G245" i="33"/>
  <c r="H244" i="33"/>
  <c r="G244" i="33"/>
  <c r="H243" i="33"/>
  <c r="G243" i="33"/>
  <c r="H242" i="33"/>
  <c r="G242" i="33"/>
  <c r="H241" i="33"/>
  <c r="G241" i="33"/>
  <c r="H240" i="33"/>
  <c r="G240" i="33"/>
  <c r="H239" i="33"/>
  <c r="G239" i="33"/>
  <c r="H238" i="33"/>
  <c r="G238" i="33"/>
  <c r="H237" i="33"/>
  <c r="G237" i="33"/>
  <c r="H236" i="33"/>
  <c r="G236" i="33"/>
  <c r="H235" i="33"/>
  <c r="G235" i="33"/>
  <c r="H234" i="33"/>
  <c r="G234" i="33"/>
  <c r="H233" i="33"/>
  <c r="G233" i="33"/>
  <c r="H232" i="33"/>
  <c r="G232" i="33"/>
  <c r="H231" i="33"/>
  <c r="G231" i="33"/>
  <c r="H230" i="33"/>
  <c r="G230" i="33"/>
  <c r="H229" i="33"/>
  <c r="G229" i="33"/>
  <c r="H228" i="33"/>
  <c r="G228" i="33"/>
  <c r="H227" i="33"/>
  <c r="G227" i="33"/>
  <c r="H226" i="33"/>
  <c r="G226" i="33"/>
  <c r="H225" i="33"/>
  <c r="G225" i="33"/>
  <c r="H224" i="33"/>
  <c r="G224" i="33"/>
  <c r="H223" i="33"/>
  <c r="G223" i="33"/>
  <c r="H222" i="33"/>
  <c r="G222" i="33"/>
  <c r="H221" i="33"/>
  <c r="G221" i="33"/>
  <c r="H220" i="33"/>
  <c r="G220" i="33"/>
  <c r="G219" i="33"/>
  <c r="G218" i="33"/>
  <c r="H217" i="33"/>
  <c r="G217" i="33"/>
  <c r="H216" i="33"/>
  <c r="G216" i="33"/>
  <c r="H215" i="33"/>
  <c r="G215" i="33"/>
  <c r="H214" i="33"/>
  <c r="G214" i="33"/>
  <c r="H213" i="33"/>
  <c r="G213" i="33"/>
  <c r="H212" i="33"/>
  <c r="G212" i="33"/>
  <c r="H211" i="33"/>
  <c r="G211" i="33"/>
  <c r="H210" i="33"/>
  <c r="G210" i="33"/>
  <c r="H209" i="33"/>
  <c r="G209" i="33"/>
  <c r="H208" i="33"/>
  <c r="G208" i="33"/>
  <c r="H207" i="33"/>
  <c r="G207" i="33"/>
  <c r="H206" i="33"/>
  <c r="G206" i="33"/>
  <c r="H205" i="33"/>
  <c r="G205" i="33"/>
  <c r="H204" i="33"/>
  <c r="G204" i="33"/>
  <c r="H203" i="33"/>
  <c r="G203" i="33"/>
  <c r="H202" i="33"/>
  <c r="G202" i="33"/>
  <c r="H201" i="33"/>
  <c r="G201" i="33"/>
  <c r="H200" i="33"/>
  <c r="G200" i="33"/>
  <c r="H199" i="33"/>
  <c r="G199" i="33"/>
  <c r="H198" i="33"/>
  <c r="G198" i="33"/>
  <c r="H197" i="33"/>
  <c r="G197" i="33"/>
  <c r="H196" i="33"/>
  <c r="G196" i="33"/>
  <c r="H195" i="33"/>
  <c r="G195" i="33"/>
  <c r="H194" i="33"/>
  <c r="G194" i="33"/>
  <c r="H193" i="33"/>
  <c r="G193" i="33"/>
  <c r="H192" i="33"/>
  <c r="G192" i="33"/>
  <c r="G191" i="33"/>
  <c r="G190" i="33"/>
  <c r="H189" i="33"/>
  <c r="G189" i="33"/>
  <c r="H188" i="33"/>
  <c r="G188" i="33"/>
  <c r="H187" i="33"/>
  <c r="G187" i="33"/>
  <c r="H186" i="33"/>
  <c r="G186" i="33"/>
  <c r="H185" i="33"/>
  <c r="G185" i="33"/>
  <c r="H184" i="33"/>
  <c r="G184" i="33"/>
  <c r="H183" i="33"/>
  <c r="G183" i="33"/>
  <c r="H182" i="33"/>
  <c r="G182" i="33"/>
  <c r="H181" i="33"/>
  <c r="G181" i="33"/>
  <c r="H180" i="33"/>
  <c r="G180" i="33"/>
  <c r="H179" i="33"/>
  <c r="G179" i="33"/>
  <c r="H178" i="33"/>
  <c r="G178" i="33"/>
  <c r="H177" i="33"/>
  <c r="G177" i="33"/>
  <c r="H176" i="33"/>
  <c r="G176" i="33"/>
  <c r="H175" i="33"/>
  <c r="G175" i="33"/>
  <c r="H174" i="33"/>
  <c r="G174" i="33"/>
  <c r="H173" i="33"/>
  <c r="G173" i="33"/>
  <c r="H172" i="33"/>
  <c r="G172" i="33"/>
  <c r="H171" i="33"/>
  <c r="G171" i="33"/>
  <c r="G170" i="33"/>
  <c r="G169" i="33"/>
  <c r="H168" i="33"/>
  <c r="G168" i="33"/>
  <c r="H167" i="33"/>
  <c r="G167" i="33"/>
  <c r="H166" i="33"/>
  <c r="G166" i="33"/>
  <c r="H165" i="33"/>
  <c r="G165" i="33"/>
  <c r="G164" i="33"/>
  <c r="G163" i="33"/>
  <c r="H162" i="33"/>
  <c r="G162" i="33"/>
  <c r="H161" i="33"/>
  <c r="G161" i="33"/>
  <c r="H160" i="33"/>
  <c r="G160" i="33"/>
  <c r="H159" i="33"/>
  <c r="G159" i="33"/>
  <c r="H158" i="33"/>
  <c r="G158" i="33"/>
  <c r="H157" i="33"/>
  <c r="G157" i="33"/>
  <c r="H156" i="33"/>
  <c r="G156" i="33"/>
  <c r="H155" i="33"/>
  <c r="G155" i="33"/>
  <c r="H154" i="33"/>
  <c r="G154" i="33"/>
  <c r="H153" i="33"/>
  <c r="G153" i="33"/>
  <c r="H152" i="33"/>
  <c r="G152" i="33"/>
  <c r="H151" i="33"/>
  <c r="G151" i="33"/>
  <c r="H150" i="33"/>
  <c r="G150" i="33"/>
  <c r="H149" i="33"/>
  <c r="G149" i="33"/>
  <c r="H148" i="33"/>
  <c r="G148" i="33"/>
  <c r="H147" i="33"/>
  <c r="G147" i="33"/>
  <c r="H146" i="33"/>
  <c r="G146" i="33"/>
  <c r="H145" i="33"/>
  <c r="G145" i="33"/>
  <c r="G144" i="33"/>
  <c r="G143" i="33"/>
  <c r="H142" i="33"/>
  <c r="G142" i="33"/>
  <c r="H141" i="33"/>
  <c r="G141" i="33"/>
  <c r="H140" i="33"/>
  <c r="G140" i="33"/>
  <c r="H139" i="33"/>
  <c r="G139" i="33"/>
  <c r="H138" i="33"/>
  <c r="G138" i="33"/>
  <c r="H137" i="33"/>
  <c r="G137" i="33"/>
  <c r="H136" i="33"/>
  <c r="G136" i="33"/>
  <c r="H135" i="33"/>
  <c r="G135" i="33"/>
  <c r="H134" i="33"/>
  <c r="G134" i="33"/>
  <c r="H133" i="33"/>
  <c r="G133" i="33"/>
  <c r="H132" i="33"/>
  <c r="G132" i="33"/>
  <c r="H131" i="33"/>
  <c r="G131" i="33"/>
  <c r="H130" i="33"/>
  <c r="G130" i="33"/>
  <c r="H129" i="33"/>
  <c r="G129" i="33"/>
  <c r="H128" i="33"/>
  <c r="G128" i="33"/>
  <c r="H127" i="33"/>
  <c r="G127" i="33"/>
  <c r="H126" i="33"/>
  <c r="G126" i="33"/>
  <c r="H125" i="33"/>
  <c r="G125" i="33"/>
  <c r="H124" i="33"/>
  <c r="G124" i="33"/>
  <c r="H123" i="33"/>
  <c r="G123" i="33"/>
  <c r="H122" i="33"/>
  <c r="G122" i="33"/>
  <c r="H121" i="33"/>
  <c r="G121" i="33"/>
  <c r="H120" i="33"/>
  <c r="G120" i="33"/>
  <c r="H119" i="33"/>
  <c r="G119" i="33"/>
  <c r="H118" i="33"/>
  <c r="G118" i="33"/>
  <c r="H117" i="33"/>
  <c r="G117" i="33"/>
  <c r="H116" i="33"/>
  <c r="G116" i="33"/>
  <c r="H115" i="33"/>
  <c r="G115" i="33"/>
  <c r="H114" i="33"/>
  <c r="G114" i="33"/>
  <c r="H113" i="33"/>
  <c r="G113" i="33"/>
  <c r="H112" i="33"/>
  <c r="G112" i="33"/>
  <c r="H111" i="33"/>
  <c r="G111" i="33"/>
  <c r="H110" i="33"/>
  <c r="G110" i="33"/>
  <c r="H109" i="33"/>
  <c r="G109" i="33"/>
  <c r="H108" i="33"/>
  <c r="G108" i="33"/>
  <c r="H107" i="33"/>
  <c r="G107" i="33"/>
  <c r="H106" i="33"/>
  <c r="G106" i="33"/>
  <c r="H105" i="33"/>
  <c r="G105" i="33"/>
  <c r="G104" i="33"/>
  <c r="G103" i="33"/>
  <c r="H102" i="33"/>
  <c r="G102" i="33"/>
  <c r="H101" i="33"/>
  <c r="G101" i="33"/>
  <c r="H100" i="33"/>
  <c r="G100" i="33"/>
  <c r="H99" i="33"/>
  <c r="G99" i="33"/>
  <c r="H98" i="33"/>
  <c r="G98" i="33"/>
  <c r="H97" i="33"/>
  <c r="G97" i="33"/>
  <c r="H96" i="33"/>
  <c r="G96" i="33"/>
  <c r="H95" i="33"/>
  <c r="G95" i="33"/>
  <c r="H94" i="33"/>
  <c r="G94" i="33"/>
  <c r="H93" i="33"/>
  <c r="G93" i="33"/>
  <c r="H92" i="33"/>
  <c r="G92" i="33"/>
  <c r="H91" i="33"/>
  <c r="G91" i="33"/>
  <c r="H90" i="33"/>
  <c r="G90" i="33"/>
  <c r="H89" i="33"/>
  <c r="G89" i="33"/>
  <c r="H88" i="33"/>
  <c r="G88" i="33"/>
  <c r="H87" i="33"/>
  <c r="G87" i="33"/>
  <c r="H86" i="33"/>
  <c r="G86" i="33"/>
  <c r="G85" i="33"/>
  <c r="G84" i="33"/>
  <c r="H83" i="33"/>
  <c r="G83" i="33"/>
  <c r="H82" i="33"/>
  <c r="G82" i="33"/>
  <c r="H81" i="33"/>
  <c r="G81" i="33"/>
  <c r="H80" i="33"/>
  <c r="G80" i="33"/>
  <c r="H79" i="33"/>
  <c r="G79" i="33"/>
  <c r="H78" i="33"/>
  <c r="G78" i="33"/>
  <c r="H77" i="33"/>
  <c r="G77" i="33"/>
  <c r="H76" i="33"/>
  <c r="G76" i="33"/>
  <c r="H75" i="33"/>
  <c r="G75" i="33"/>
  <c r="H74" i="33"/>
  <c r="G74" i="33"/>
  <c r="H73" i="33"/>
  <c r="G73" i="33"/>
  <c r="H72" i="33"/>
  <c r="G72" i="33"/>
  <c r="H71" i="33"/>
  <c r="G71" i="33"/>
  <c r="H70" i="33"/>
  <c r="G70" i="33"/>
  <c r="H69" i="33"/>
  <c r="G69" i="33"/>
  <c r="H68" i="33"/>
  <c r="G68" i="33"/>
  <c r="H67" i="33"/>
  <c r="G67" i="33"/>
  <c r="H66" i="33"/>
  <c r="G66" i="33"/>
  <c r="H65" i="33"/>
  <c r="G65" i="33"/>
  <c r="H64" i="33"/>
  <c r="G64" i="33"/>
  <c r="H63" i="33"/>
  <c r="G63" i="33"/>
  <c r="H62" i="33"/>
  <c r="G62" i="33"/>
  <c r="H61" i="33"/>
  <c r="G61" i="33"/>
  <c r="H60" i="33"/>
  <c r="G60" i="33"/>
  <c r="H59" i="33"/>
  <c r="G59" i="33"/>
  <c r="H58" i="33"/>
  <c r="G58" i="33"/>
  <c r="H57" i="33"/>
  <c r="G57" i="33"/>
  <c r="H56" i="33"/>
  <c r="G56" i="33"/>
  <c r="H55" i="33"/>
  <c r="G55" i="33"/>
  <c r="H54" i="33"/>
  <c r="G54" i="33"/>
  <c r="G53" i="33"/>
  <c r="G52" i="33"/>
  <c r="H51" i="33"/>
  <c r="G51" i="33"/>
  <c r="H50" i="33"/>
  <c r="G50" i="33"/>
  <c r="H49" i="33"/>
  <c r="G49" i="33"/>
  <c r="H48" i="33"/>
  <c r="G48" i="33"/>
  <c r="H47" i="33"/>
  <c r="G47" i="33"/>
  <c r="H46" i="33"/>
  <c r="G46" i="33"/>
  <c r="H45" i="33"/>
  <c r="G45" i="33"/>
  <c r="H44" i="33"/>
  <c r="G44" i="33"/>
  <c r="H43" i="33"/>
  <c r="G43" i="33"/>
  <c r="H42" i="33"/>
  <c r="G42" i="33"/>
  <c r="H41" i="33"/>
  <c r="G41" i="33"/>
  <c r="H40" i="33"/>
  <c r="G40" i="33"/>
  <c r="H39" i="33"/>
  <c r="G39" i="33"/>
  <c r="H38" i="33"/>
  <c r="G38" i="33"/>
  <c r="H37" i="33"/>
  <c r="G37" i="33"/>
  <c r="H36" i="33"/>
  <c r="G36" i="33"/>
  <c r="H35" i="33"/>
  <c r="G35" i="33"/>
  <c r="H34" i="33"/>
  <c r="G34" i="33"/>
  <c r="H33" i="33"/>
  <c r="G33" i="33"/>
  <c r="H32" i="33"/>
  <c r="G32" i="33"/>
  <c r="H31" i="33"/>
  <c r="G31" i="33"/>
  <c r="H30" i="33"/>
  <c r="G30" i="33"/>
  <c r="G29" i="33"/>
  <c r="G28" i="33"/>
  <c r="H27" i="33"/>
  <c r="G27" i="33"/>
  <c r="H26" i="33"/>
  <c r="G26" i="33"/>
  <c r="H25" i="33"/>
  <c r="G25" i="33"/>
  <c r="H24" i="33"/>
  <c r="G24" i="33"/>
  <c r="H23" i="33"/>
  <c r="G23" i="33"/>
  <c r="H22" i="33"/>
  <c r="G22" i="33"/>
  <c r="H21" i="33"/>
  <c r="G21" i="33"/>
  <c r="H20" i="33"/>
  <c r="G20" i="33"/>
  <c r="H19" i="33"/>
  <c r="G19" i="33"/>
  <c r="H18" i="33"/>
  <c r="G18" i="33"/>
  <c r="H17" i="33"/>
  <c r="G17" i="33"/>
  <c r="H16" i="33"/>
  <c r="G16" i="33"/>
  <c r="H15" i="33"/>
  <c r="G15" i="33"/>
  <c r="H14" i="33"/>
  <c r="G14" i="33"/>
  <c r="H13" i="33"/>
  <c r="G13" i="33"/>
  <c r="H12" i="33"/>
  <c r="G12" i="33"/>
  <c r="H11" i="33"/>
  <c r="G11" i="33"/>
  <c r="H10" i="33"/>
  <c r="G10" i="33"/>
  <c r="H9" i="33"/>
  <c r="G9" i="33"/>
  <c r="H8" i="33"/>
  <c r="G8" i="33"/>
  <c r="H7" i="33"/>
  <c r="G7" i="33"/>
  <c r="H6" i="33"/>
  <c r="G6" i="33"/>
  <c r="H5" i="33"/>
  <c r="G5" i="33"/>
  <c r="H4" i="33"/>
  <c r="G4" i="33"/>
  <c r="H3" i="33"/>
  <c r="G3" i="33"/>
  <c r="H2" i="33"/>
  <c r="G2" i="33"/>
  <c r="F2023" i="29"/>
  <c r="F2013" i="29"/>
  <c r="H2023" i="29"/>
  <c r="F2014" i="29"/>
  <c r="F2015" i="29"/>
  <c r="F2016" i="29"/>
  <c r="F2017" i="29"/>
  <c r="F2" i="29"/>
  <c r="F3" i="29"/>
  <c r="F4" i="29"/>
  <c r="F5" i="29"/>
  <c r="F6" i="29"/>
  <c r="F7" i="29"/>
  <c r="F8" i="29"/>
  <c r="F9" i="29"/>
  <c r="F10" i="29"/>
  <c r="F11" i="29"/>
  <c r="F12" i="29"/>
  <c r="F13" i="29"/>
  <c r="F14" i="29"/>
  <c r="F15" i="29"/>
  <c r="F16" i="29"/>
  <c r="F17" i="29"/>
  <c r="F18" i="29"/>
  <c r="F19" i="29"/>
  <c r="F20" i="29"/>
  <c r="F21" i="29"/>
  <c r="F22" i="29"/>
  <c r="F23" i="29"/>
  <c r="F24" i="29"/>
  <c r="F25" i="29"/>
  <c r="F26" i="29"/>
  <c r="F27" i="29"/>
  <c r="F28" i="29"/>
  <c r="F29" i="29"/>
  <c r="F30" i="29"/>
  <c r="F31" i="29"/>
  <c r="F32" i="29"/>
  <c r="F33" i="29"/>
  <c r="F34" i="29"/>
  <c r="F35" i="29"/>
  <c r="F36" i="29"/>
  <c r="F37" i="29"/>
  <c r="F38" i="29"/>
  <c r="F39" i="29"/>
  <c r="F40" i="29"/>
  <c r="F41" i="29"/>
  <c r="F42" i="29"/>
  <c r="F43" i="29"/>
  <c r="F44" i="29"/>
  <c r="F45" i="29"/>
  <c r="F46" i="29"/>
  <c r="F47" i="29"/>
  <c r="F48" i="29"/>
  <c r="F49" i="29"/>
  <c r="F50" i="29"/>
  <c r="F51" i="29"/>
  <c r="F52" i="29"/>
  <c r="F53" i="29"/>
  <c r="F54" i="29"/>
  <c r="F55" i="29"/>
  <c r="F56" i="29"/>
  <c r="F57" i="29"/>
  <c r="F58" i="29"/>
  <c r="F59" i="29"/>
  <c r="F60" i="29"/>
  <c r="F61" i="29"/>
  <c r="F62" i="29"/>
  <c r="F63" i="29"/>
  <c r="F64" i="29"/>
  <c r="F65" i="29"/>
  <c r="F66" i="29"/>
  <c r="F67" i="29"/>
  <c r="F68" i="29"/>
  <c r="F69" i="29"/>
  <c r="F70" i="29"/>
  <c r="F71" i="29"/>
  <c r="F72" i="29"/>
  <c r="F73" i="29"/>
  <c r="F74" i="29"/>
  <c r="F75" i="29"/>
  <c r="F76" i="29"/>
  <c r="F77" i="29"/>
  <c r="F78" i="29"/>
  <c r="F79" i="29"/>
  <c r="F80" i="29"/>
  <c r="F81" i="29"/>
  <c r="F82" i="29"/>
  <c r="F83" i="29"/>
  <c r="F84" i="29"/>
  <c r="F85" i="29"/>
  <c r="F86" i="29"/>
  <c r="F87" i="29"/>
  <c r="F88" i="29"/>
  <c r="F89" i="29"/>
  <c r="F90" i="29"/>
  <c r="F91" i="29"/>
  <c r="F92" i="29"/>
  <c r="F93" i="29"/>
  <c r="F94" i="29"/>
  <c r="F95" i="29"/>
  <c r="F96" i="29"/>
  <c r="F97" i="29"/>
  <c r="F98" i="29"/>
  <c r="F99" i="29"/>
  <c r="F100" i="29"/>
  <c r="F101" i="29"/>
  <c r="F102" i="29"/>
  <c r="F103" i="29"/>
  <c r="F104" i="29"/>
  <c r="F105" i="29"/>
  <c r="F106" i="29"/>
  <c r="F107" i="29"/>
  <c r="F108" i="29"/>
  <c r="F109" i="29"/>
  <c r="F110" i="29"/>
  <c r="F111" i="29"/>
  <c r="F112" i="29"/>
  <c r="F113" i="29"/>
  <c r="F114" i="29"/>
  <c r="F115" i="29"/>
  <c r="F116" i="29"/>
  <c r="F117" i="29"/>
  <c r="F118" i="29"/>
  <c r="F119" i="29"/>
  <c r="F120" i="29"/>
  <c r="F121" i="29"/>
  <c r="F122" i="29"/>
  <c r="F123" i="29"/>
  <c r="F124" i="29"/>
  <c r="F125" i="29"/>
  <c r="F126" i="29"/>
  <c r="F127" i="29"/>
  <c r="F128" i="29"/>
  <c r="F129" i="29"/>
  <c r="F130" i="29"/>
  <c r="F131" i="29"/>
  <c r="F132" i="29"/>
  <c r="F133" i="29"/>
  <c r="F134" i="29"/>
  <c r="F135" i="29"/>
  <c r="F136" i="29"/>
  <c r="F137" i="29"/>
  <c r="F138" i="29"/>
  <c r="F139" i="29"/>
  <c r="F140" i="29"/>
  <c r="F141" i="29"/>
  <c r="F142" i="29"/>
  <c r="F143" i="29"/>
  <c r="F144" i="29"/>
  <c r="F145" i="29"/>
  <c r="F146" i="29"/>
  <c r="F147" i="29"/>
  <c r="F148" i="29"/>
  <c r="F149" i="29"/>
  <c r="F150" i="29"/>
  <c r="F151" i="29"/>
  <c r="F152" i="29"/>
  <c r="F153" i="29"/>
  <c r="F154" i="29"/>
  <c r="F155" i="29"/>
  <c r="F156" i="29"/>
  <c r="F157" i="29"/>
  <c r="F158" i="29"/>
  <c r="F159" i="29"/>
  <c r="F160" i="29"/>
  <c r="F161" i="29"/>
  <c r="F162" i="29"/>
  <c r="F163" i="29"/>
  <c r="F164" i="29"/>
  <c r="F165" i="29"/>
  <c r="F166" i="29"/>
  <c r="F167" i="29"/>
  <c r="F168" i="29"/>
  <c r="F169" i="29"/>
  <c r="F170" i="29"/>
  <c r="F171" i="29"/>
  <c r="F172" i="29"/>
  <c r="F173" i="29"/>
  <c r="F174" i="29"/>
  <c r="F175" i="29"/>
  <c r="F176" i="29"/>
  <c r="F177" i="29"/>
  <c r="F178" i="29"/>
  <c r="F179" i="29"/>
  <c r="F180" i="29"/>
  <c r="F181" i="29"/>
  <c r="F182" i="29"/>
  <c r="F183" i="29"/>
  <c r="F184" i="29"/>
  <c r="F185" i="29"/>
  <c r="F186" i="29"/>
  <c r="F187" i="29"/>
  <c r="F188" i="29"/>
  <c r="F189" i="29"/>
  <c r="F190" i="29"/>
  <c r="F191" i="29"/>
  <c r="F192" i="29"/>
  <c r="F193" i="29"/>
  <c r="F194" i="29"/>
  <c r="F195" i="29"/>
  <c r="F196" i="29"/>
  <c r="F197" i="29"/>
  <c r="F198" i="29"/>
  <c r="F199" i="29"/>
  <c r="F200" i="29"/>
  <c r="F201" i="29"/>
  <c r="F202" i="29"/>
  <c r="F203" i="29"/>
  <c r="F204" i="29"/>
  <c r="F205" i="29"/>
  <c r="F206" i="29"/>
  <c r="F207" i="29"/>
  <c r="F208" i="29"/>
  <c r="F209" i="29"/>
  <c r="F210" i="29"/>
  <c r="F211" i="29"/>
  <c r="F212" i="29"/>
  <c r="F213" i="29"/>
  <c r="F214" i="29"/>
  <c r="F215" i="29"/>
  <c r="F216" i="29"/>
  <c r="F217" i="29"/>
  <c r="F218" i="29"/>
  <c r="F219" i="29"/>
  <c r="F220" i="29"/>
  <c r="F221" i="29"/>
  <c r="F222" i="29"/>
  <c r="F223" i="29"/>
  <c r="F224" i="29"/>
  <c r="F225" i="29"/>
  <c r="F226" i="29"/>
  <c r="F227" i="29"/>
  <c r="F228" i="29"/>
  <c r="F229" i="29"/>
  <c r="F230" i="29"/>
  <c r="F231" i="29"/>
  <c r="F232" i="29"/>
  <c r="F233" i="29"/>
  <c r="F234" i="29"/>
  <c r="F235" i="29"/>
  <c r="F236" i="29"/>
  <c r="F237" i="29"/>
  <c r="F238" i="29"/>
  <c r="F239" i="29"/>
  <c r="F240" i="29"/>
  <c r="F241" i="29"/>
  <c r="F242" i="29"/>
  <c r="F243" i="29"/>
  <c r="F244" i="29"/>
  <c r="F245" i="29"/>
  <c r="F246" i="29"/>
  <c r="F247" i="29"/>
  <c r="F248" i="29"/>
  <c r="F249" i="29"/>
  <c r="F250" i="29"/>
  <c r="F251" i="29"/>
  <c r="F252" i="29"/>
  <c r="F253" i="29"/>
  <c r="F254" i="29"/>
  <c r="F255" i="29"/>
  <c r="F256" i="29"/>
  <c r="F257" i="29"/>
  <c r="F258" i="29"/>
  <c r="F259" i="29"/>
  <c r="F260" i="29"/>
  <c r="F261" i="29"/>
  <c r="F262" i="29"/>
  <c r="F263" i="29"/>
  <c r="F264" i="29"/>
  <c r="F265" i="29"/>
  <c r="F266" i="29"/>
  <c r="F267" i="29"/>
  <c r="F268" i="29"/>
  <c r="F269" i="29"/>
  <c r="F270" i="29"/>
  <c r="F271" i="29"/>
  <c r="F272" i="29"/>
  <c r="F273" i="29"/>
  <c r="F274" i="29"/>
  <c r="F275" i="29"/>
  <c r="F276" i="29"/>
  <c r="F277" i="29"/>
  <c r="F278" i="29"/>
  <c r="F279" i="29"/>
  <c r="F280" i="29"/>
  <c r="F281" i="29"/>
  <c r="F282" i="29"/>
  <c r="F283" i="29"/>
  <c r="F284" i="29"/>
  <c r="F285" i="29"/>
  <c r="F286" i="29"/>
  <c r="F287" i="29"/>
  <c r="F288" i="29"/>
  <c r="F289" i="29"/>
  <c r="F290" i="29"/>
  <c r="F291" i="29"/>
  <c r="F292" i="29"/>
  <c r="F293" i="29"/>
  <c r="F294" i="29"/>
  <c r="F295" i="29"/>
  <c r="F296" i="29"/>
  <c r="F297" i="29"/>
  <c r="F298" i="29"/>
  <c r="F299" i="29"/>
  <c r="F300" i="29"/>
  <c r="F301" i="29"/>
  <c r="F302" i="29"/>
  <c r="F303" i="29"/>
  <c r="F304" i="29"/>
  <c r="F305" i="29"/>
  <c r="F306" i="29"/>
  <c r="F307" i="29"/>
  <c r="F308" i="29"/>
  <c r="F309" i="29"/>
  <c r="F310" i="29"/>
  <c r="F311" i="29"/>
  <c r="F312" i="29"/>
  <c r="F313" i="29"/>
  <c r="F314" i="29"/>
  <c r="F315" i="29"/>
  <c r="F316" i="29"/>
  <c r="F317" i="29"/>
  <c r="F318" i="29"/>
  <c r="F319" i="29"/>
  <c r="F320" i="29"/>
  <c r="F321" i="29"/>
  <c r="F322" i="29"/>
  <c r="F323" i="29"/>
  <c r="F324" i="29"/>
  <c r="F325" i="29"/>
  <c r="F326" i="29"/>
  <c r="F327" i="29"/>
  <c r="F328" i="29"/>
  <c r="F329" i="29"/>
  <c r="F330" i="29"/>
  <c r="F331" i="29"/>
  <c r="F332" i="29"/>
  <c r="F333" i="29"/>
  <c r="F334" i="29"/>
  <c r="F335" i="29"/>
  <c r="F336" i="29"/>
  <c r="F337" i="29"/>
  <c r="F338" i="29"/>
  <c r="F339" i="29"/>
  <c r="F340" i="29"/>
  <c r="F341" i="29"/>
  <c r="F342" i="29"/>
  <c r="F343" i="29"/>
  <c r="F344" i="29"/>
  <c r="F345" i="29"/>
  <c r="F346" i="29"/>
  <c r="F347" i="29"/>
  <c r="F348" i="29"/>
  <c r="F349" i="29"/>
  <c r="F350" i="29"/>
  <c r="F351" i="29"/>
  <c r="F352" i="29"/>
  <c r="F353" i="29"/>
  <c r="F354" i="29"/>
  <c r="F355" i="29"/>
  <c r="F356" i="29"/>
  <c r="F357" i="29"/>
  <c r="F358" i="29"/>
  <c r="F359" i="29"/>
  <c r="F360" i="29"/>
  <c r="F361" i="29"/>
  <c r="F362" i="29"/>
  <c r="F363" i="29"/>
  <c r="F364" i="29"/>
  <c r="F365" i="29"/>
  <c r="F366" i="29"/>
  <c r="F367" i="29"/>
  <c r="F368" i="29"/>
  <c r="F369" i="29"/>
  <c r="F370" i="29"/>
  <c r="F371" i="29"/>
  <c r="F372" i="29"/>
  <c r="F373" i="29"/>
  <c r="F374" i="29"/>
  <c r="F375" i="29"/>
  <c r="F376" i="29"/>
  <c r="F377" i="29"/>
  <c r="F378" i="29"/>
  <c r="F379" i="29"/>
  <c r="F380" i="29"/>
  <c r="F381" i="29"/>
  <c r="F382" i="29"/>
  <c r="F383" i="29"/>
  <c r="F384" i="29"/>
  <c r="F385" i="29"/>
  <c r="F386" i="29"/>
  <c r="F387" i="29"/>
  <c r="F388" i="29"/>
  <c r="F389" i="29"/>
  <c r="F390" i="29"/>
  <c r="F391" i="29"/>
  <c r="F392" i="29"/>
  <c r="F393" i="29"/>
  <c r="F394" i="29"/>
  <c r="F395" i="29"/>
  <c r="F396" i="29"/>
  <c r="F397" i="29"/>
  <c r="F398" i="29"/>
  <c r="F399" i="29"/>
  <c r="F400" i="29"/>
  <c r="F401" i="29"/>
  <c r="F402" i="29"/>
  <c r="F403" i="29"/>
  <c r="F404" i="29"/>
  <c r="F405" i="29"/>
  <c r="F406" i="29"/>
  <c r="F407" i="29"/>
  <c r="F408" i="29"/>
  <c r="F409" i="29"/>
  <c r="F410" i="29"/>
  <c r="F411" i="29"/>
  <c r="F412" i="29"/>
  <c r="F413" i="29"/>
  <c r="F414" i="29"/>
  <c r="F415" i="29"/>
  <c r="F416" i="29"/>
  <c r="F417" i="29"/>
  <c r="F418" i="29"/>
  <c r="F419" i="29"/>
  <c r="F420" i="29"/>
  <c r="F421" i="29"/>
  <c r="F422" i="29"/>
  <c r="F423" i="29"/>
  <c r="F424" i="29"/>
  <c r="F425" i="29"/>
  <c r="F426" i="29"/>
  <c r="F427" i="29"/>
  <c r="F428" i="29"/>
  <c r="F429" i="29"/>
  <c r="F430" i="29"/>
  <c r="F431" i="29"/>
  <c r="F432" i="29"/>
  <c r="F433" i="29"/>
  <c r="F434" i="29"/>
  <c r="F435" i="29"/>
  <c r="F436" i="29"/>
  <c r="F437" i="29"/>
  <c r="F438" i="29"/>
  <c r="F439" i="29"/>
  <c r="F440" i="29"/>
  <c r="F441" i="29"/>
  <c r="F442" i="29"/>
  <c r="F443" i="29"/>
  <c r="F444" i="29"/>
  <c r="F445" i="29"/>
  <c r="F446" i="29"/>
  <c r="F447" i="29"/>
  <c r="F448" i="29"/>
  <c r="F449" i="29"/>
  <c r="F450" i="29"/>
  <c r="F451" i="29"/>
  <c r="F452" i="29"/>
  <c r="F453" i="29"/>
  <c r="F454" i="29"/>
  <c r="F455" i="29"/>
  <c r="F456" i="29"/>
  <c r="F457" i="29"/>
  <c r="F458" i="29"/>
  <c r="F459" i="29"/>
  <c r="F460" i="29"/>
  <c r="F461" i="29"/>
  <c r="F462" i="29"/>
  <c r="F463" i="29"/>
  <c r="F464" i="29"/>
  <c r="F465" i="29"/>
  <c r="F466" i="29"/>
  <c r="F467" i="29"/>
  <c r="F468" i="29"/>
  <c r="F469" i="29"/>
  <c r="F470" i="29"/>
  <c r="F471" i="29"/>
  <c r="F472" i="29"/>
  <c r="F473" i="29"/>
  <c r="F474" i="29"/>
  <c r="F475" i="29"/>
  <c r="F476" i="29"/>
  <c r="F477" i="29"/>
  <c r="F478" i="29"/>
  <c r="F479" i="29"/>
  <c r="F480" i="29"/>
  <c r="F481" i="29"/>
  <c r="F482" i="29"/>
  <c r="F483" i="29"/>
  <c r="F484" i="29"/>
  <c r="F485" i="29"/>
  <c r="F486" i="29"/>
  <c r="F487" i="29"/>
  <c r="F488" i="29"/>
  <c r="F489" i="29"/>
  <c r="F490" i="29"/>
  <c r="F491" i="29"/>
  <c r="F492" i="29"/>
  <c r="F493" i="29"/>
  <c r="F494" i="29"/>
  <c r="F495" i="29"/>
  <c r="F496" i="29"/>
  <c r="F497" i="29"/>
  <c r="F498" i="29"/>
  <c r="F499" i="29"/>
  <c r="F500" i="29"/>
  <c r="F501" i="29"/>
  <c r="F502" i="29"/>
  <c r="F503" i="29"/>
  <c r="F504" i="29"/>
  <c r="F505" i="29"/>
  <c r="F506" i="29"/>
  <c r="F507" i="29"/>
  <c r="F508" i="29"/>
  <c r="F509" i="29"/>
  <c r="F510" i="29"/>
  <c r="F511" i="29"/>
  <c r="F512" i="29"/>
  <c r="F513" i="29"/>
  <c r="F514" i="29"/>
  <c r="F515" i="29"/>
  <c r="F516" i="29"/>
  <c r="F517" i="29"/>
  <c r="F518" i="29"/>
  <c r="F519" i="29"/>
  <c r="F520" i="29"/>
  <c r="F521" i="29"/>
  <c r="F522" i="29"/>
  <c r="F523" i="29"/>
  <c r="F524" i="29"/>
  <c r="F525" i="29"/>
  <c r="F526" i="29"/>
  <c r="F527" i="29"/>
  <c r="F528" i="29"/>
  <c r="F529" i="29"/>
  <c r="F530" i="29"/>
  <c r="F531" i="29"/>
  <c r="F532" i="29"/>
  <c r="F533" i="29"/>
  <c r="F534" i="29"/>
  <c r="F535" i="29"/>
  <c r="F536" i="29"/>
  <c r="F537" i="29"/>
  <c r="F538" i="29"/>
  <c r="F539" i="29"/>
  <c r="F540" i="29"/>
  <c r="F541" i="29"/>
  <c r="F542" i="29"/>
  <c r="F543" i="29"/>
  <c r="F544" i="29"/>
  <c r="F545" i="29"/>
  <c r="F546" i="29"/>
  <c r="F547" i="29"/>
  <c r="F548" i="29"/>
  <c r="F549" i="29"/>
  <c r="F550" i="29"/>
  <c r="F551" i="29"/>
  <c r="F552" i="29"/>
  <c r="F553" i="29"/>
  <c r="F554" i="29"/>
  <c r="F555" i="29"/>
  <c r="F556" i="29"/>
  <c r="F557" i="29"/>
  <c r="F558" i="29"/>
  <c r="F559" i="29"/>
  <c r="F560" i="29"/>
  <c r="F561" i="29"/>
  <c r="F562" i="29"/>
  <c r="F563" i="29"/>
  <c r="F564" i="29"/>
  <c r="F565" i="29"/>
  <c r="F566" i="29"/>
  <c r="F567" i="29"/>
  <c r="F568" i="29"/>
  <c r="F569" i="29"/>
  <c r="F570" i="29"/>
  <c r="F571" i="29"/>
  <c r="F572" i="29"/>
  <c r="F573" i="29"/>
  <c r="F574" i="29"/>
  <c r="F575" i="29"/>
  <c r="F576" i="29"/>
  <c r="F577" i="29"/>
  <c r="F578" i="29"/>
  <c r="F579" i="29"/>
  <c r="F580" i="29"/>
  <c r="F581" i="29"/>
  <c r="F582" i="29"/>
  <c r="F583" i="29"/>
  <c r="F584" i="29"/>
  <c r="F585" i="29"/>
  <c r="F586" i="29"/>
  <c r="F587" i="29"/>
  <c r="F588" i="29"/>
  <c r="F589" i="29"/>
  <c r="F590" i="29"/>
  <c r="F591" i="29"/>
  <c r="F592" i="29"/>
  <c r="F593" i="29"/>
  <c r="F594" i="29"/>
  <c r="F595" i="29"/>
  <c r="F596" i="29"/>
  <c r="F597" i="29"/>
  <c r="F598" i="29"/>
  <c r="F599" i="29"/>
  <c r="F600" i="29"/>
  <c r="F601" i="29"/>
  <c r="F602" i="29"/>
  <c r="F603" i="29"/>
  <c r="F604" i="29"/>
  <c r="F605" i="29"/>
  <c r="F606" i="29"/>
  <c r="F607" i="29"/>
  <c r="F608" i="29"/>
  <c r="F609" i="29"/>
  <c r="F610" i="29"/>
  <c r="F611" i="29"/>
  <c r="F612" i="29"/>
  <c r="F613" i="29"/>
  <c r="F614" i="29"/>
  <c r="F615" i="29"/>
  <c r="F616" i="29"/>
  <c r="F617" i="29"/>
  <c r="F618" i="29"/>
  <c r="F619" i="29"/>
  <c r="F620" i="29"/>
  <c r="F621" i="29"/>
  <c r="F622" i="29"/>
  <c r="F623" i="29"/>
  <c r="F624" i="29"/>
  <c r="F625" i="29"/>
  <c r="F626" i="29"/>
  <c r="F627" i="29"/>
  <c r="F628" i="29"/>
  <c r="F629" i="29"/>
  <c r="F630" i="29"/>
  <c r="F631" i="29"/>
  <c r="F632" i="29"/>
  <c r="F633" i="29"/>
  <c r="F634" i="29"/>
  <c r="F635" i="29"/>
  <c r="F636" i="29"/>
  <c r="F637" i="29"/>
  <c r="F638" i="29"/>
  <c r="F639" i="29"/>
  <c r="F640" i="29"/>
  <c r="F641" i="29"/>
  <c r="F642" i="29"/>
  <c r="F643" i="29"/>
  <c r="F644" i="29"/>
  <c r="F645" i="29"/>
  <c r="F646" i="29"/>
  <c r="F647" i="29"/>
  <c r="F648" i="29"/>
  <c r="F649" i="29"/>
  <c r="F650" i="29"/>
  <c r="F651" i="29"/>
  <c r="F652" i="29"/>
  <c r="F653" i="29"/>
  <c r="F654" i="29"/>
  <c r="F655" i="29"/>
  <c r="F656" i="29"/>
  <c r="F657" i="29"/>
  <c r="F658" i="29"/>
  <c r="F659" i="29"/>
  <c r="F660" i="29"/>
  <c r="F661" i="29"/>
  <c r="F662" i="29"/>
  <c r="F663" i="29"/>
  <c r="F664" i="29"/>
  <c r="F665" i="29"/>
  <c r="F666" i="29"/>
  <c r="F667" i="29"/>
  <c r="F668" i="29"/>
  <c r="F669" i="29"/>
  <c r="F670" i="29"/>
  <c r="F671" i="29"/>
  <c r="F672" i="29"/>
  <c r="F673" i="29"/>
  <c r="F674" i="29"/>
  <c r="F675" i="29"/>
  <c r="F676" i="29"/>
  <c r="F677" i="29"/>
  <c r="F678" i="29"/>
  <c r="F679" i="29"/>
  <c r="F680" i="29"/>
  <c r="F681" i="29"/>
  <c r="F682" i="29"/>
  <c r="F683" i="29"/>
  <c r="F684" i="29"/>
  <c r="F685" i="29"/>
  <c r="F686" i="29"/>
  <c r="F687" i="29"/>
  <c r="F688" i="29"/>
  <c r="F689" i="29"/>
  <c r="F690" i="29"/>
  <c r="F691" i="29"/>
  <c r="F692" i="29"/>
  <c r="F693" i="29"/>
  <c r="F694" i="29"/>
  <c r="F695" i="29"/>
  <c r="F696" i="29"/>
  <c r="F697" i="29"/>
  <c r="F698" i="29"/>
  <c r="F699" i="29"/>
  <c r="F700" i="29"/>
  <c r="F701" i="29"/>
  <c r="F702" i="29"/>
  <c r="F703" i="29"/>
  <c r="F704" i="29"/>
  <c r="F705" i="29"/>
  <c r="F706" i="29"/>
  <c r="F707" i="29"/>
  <c r="F708" i="29"/>
  <c r="F709" i="29"/>
  <c r="F710" i="29"/>
  <c r="F711" i="29"/>
  <c r="F712" i="29"/>
  <c r="F713" i="29"/>
  <c r="F714" i="29"/>
  <c r="F715" i="29"/>
  <c r="F716" i="29"/>
  <c r="F717" i="29"/>
  <c r="F718" i="29"/>
  <c r="F719" i="29"/>
  <c r="F720" i="29"/>
  <c r="F721" i="29"/>
  <c r="F722" i="29"/>
  <c r="F723" i="29"/>
  <c r="F724" i="29"/>
  <c r="F725" i="29"/>
  <c r="F726" i="29"/>
  <c r="F727" i="29"/>
  <c r="F728" i="29"/>
  <c r="F729" i="29"/>
  <c r="F730" i="29"/>
  <c r="F731" i="29"/>
  <c r="F732" i="29"/>
  <c r="F733" i="29"/>
  <c r="F734" i="29"/>
  <c r="F735" i="29"/>
  <c r="F736" i="29"/>
  <c r="F737" i="29"/>
  <c r="F738" i="29"/>
  <c r="F739" i="29"/>
  <c r="F740" i="29"/>
  <c r="F741" i="29"/>
  <c r="F742" i="29"/>
  <c r="F743" i="29"/>
  <c r="F744" i="29"/>
  <c r="F745" i="29"/>
  <c r="F746" i="29"/>
  <c r="F747" i="29"/>
  <c r="F748" i="29"/>
  <c r="F749" i="29"/>
  <c r="F750" i="29"/>
  <c r="F751" i="29"/>
  <c r="F752" i="29"/>
  <c r="F753" i="29"/>
  <c r="F754" i="29"/>
  <c r="F755" i="29"/>
  <c r="F756" i="29"/>
  <c r="F757" i="29"/>
  <c r="F758" i="29"/>
  <c r="F759" i="29"/>
  <c r="F760" i="29"/>
  <c r="F761" i="29"/>
  <c r="F762" i="29"/>
  <c r="F763" i="29"/>
  <c r="F764" i="29"/>
  <c r="F765" i="29"/>
  <c r="F766" i="29"/>
  <c r="F767" i="29"/>
  <c r="F768" i="29"/>
  <c r="F769" i="29"/>
  <c r="F770" i="29"/>
  <c r="F771" i="29"/>
  <c r="F772" i="29"/>
  <c r="F773" i="29"/>
  <c r="F774" i="29"/>
  <c r="F775" i="29"/>
  <c r="F776" i="29"/>
  <c r="F777" i="29"/>
  <c r="F778" i="29"/>
  <c r="F779" i="29"/>
  <c r="F780" i="29"/>
  <c r="F781" i="29"/>
  <c r="F782" i="29"/>
  <c r="F783" i="29"/>
  <c r="F784" i="29"/>
  <c r="F785" i="29"/>
  <c r="F786" i="29"/>
  <c r="F787" i="29"/>
  <c r="F788" i="29"/>
  <c r="F789" i="29"/>
  <c r="F790" i="29"/>
  <c r="F791" i="29"/>
  <c r="F792" i="29"/>
  <c r="F793" i="29"/>
  <c r="F794" i="29"/>
  <c r="F795" i="29"/>
  <c r="F796" i="29"/>
  <c r="F797" i="29"/>
  <c r="F798" i="29"/>
  <c r="F799" i="29"/>
  <c r="F800" i="29"/>
  <c r="F801" i="29"/>
  <c r="F802" i="29"/>
  <c r="F803" i="29"/>
  <c r="F804" i="29"/>
  <c r="F805" i="29"/>
  <c r="F806" i="29"/>
  <c r="F807" i="29"/>
  <c r="F808" i="29"/>
  <c r="F809" i="29"/>
  <c r="F810" i="29"/>
  <c r="F811" i="29"/>
  <c r="F812" i="29"/>
  <c r="F813" i="29"/>
  <c r="F814" i="29"/>
  <c r="F815" i="29"/>
  <c r="F816" i="29"/>
  <c r="F817" i="29"/>
  <c r="F818" i="29"/>
  <c r="F819" i="29"/>
  <c r="F820" i="29"/>
  <c r="F821" i="29"/>
  <c r="F822" i="29"/>
  <c r="F823" i="29"/>
  <c r="F824" i="29"/>
  <c r="F825" i="29"/>
  <c r="F826" i="29"/>
  <c r="F827" i="29"/>
  <c r="F828" i="29"/>
  <c r="F829" i="29"/>
  <c r="F830" i="29"/>
  <c r="F831" i="29"/>
  <c r="F832" i="29"/>
  <c r="F833" i="29"/>
  <c r="F834" i="29"/>
  <c r="F835" i="29"/>
  <c r="F836" i="29"/>
  <c r="F837" i="29"/>
  <c r="F838" i="29"/>
  <c r="F839" i="29"/>
  <c r="F840" i="29"/>
  <c r="F841" i="29"/>
  <c r="F842" i="29"/>
  <c r="F843" i="29"/>
  <c r="F844" i="29"/>
  <c r="F845" i="29"/>
  <c r="F846" i="29"/>
  <c r="F847" i="29"/>
  <c r="F848" i="29"/>
  <c r="F849" i="29"/>
  <c r="F850" i="29"/>
  <c r="F851" i="29"/>
  <c r="F852" i="29"/>
  <c r="F853" i="29"/>
  <c r="F854" i="29"/>
  <c r="F855" i="29"/>
  <c r="F856" i="29"/>
  <c r="F857" i="29"/>
  <c r="F858" i="29"/>
  <c r="F859" i="29"/>
  <c r="F860" i="29"/>
  <c r="F861" i="29"/>
  <c r="F862" i="29"/>
  <c r="F863" i="29"/>
  <c r="F864" i="29"/>
  <c r="F865" i="29"/>
  <c r="F866" i="29"/>
  <c r="F867" i="29"/>
  <c r="F868" i="29"/>
  <c r="F869" i="29"/>
  <c r="F870" i="29"/>
  <c r="F871" i="29"/>
  <c r="F872" i="29"/>
  <c r="F873" i="29"/>
  <c r="F874" i="29"/>
  <c r="F875" i="29"/>
  <c r="F876" i="29"/>
  <c r="F877" i="29"/>
  <c r="F878" i="29"/>
  <c r="F879" i="29"/>
  <c r="F880" i="29"/>
  <c r="F881" i="29"/>
  <c r="F882" i="29"/>
  <c r="F883" i="29"/>
  <c r="F884" i="29"/>
  <c r="F885" i="29"/>
  <c r="F886" i="29"/>
  <c r="F887" i="29"/>
  <c r="F888" i="29"/>
  <c r="F889" i="29"/>
  <c r="F890" i="29"/>
  <c r="F891" i="29"/>
  <c r="F892" i="29"/>
  <c r="F893" i="29"/>
  <c r="F894" i="29"/>
  <c r="F895" i="29"/>
  <c r="F896" i="29"/>
  <c r="F897" i="29"/>
  <c r="F898" i="29"/>
  <c r="F899" i="29"/>
  <c r="F900" i="29"/>
  <c r="F901" i="29"/>
  <c r="F902" i="29"/>
  <c r="F903" i="29"/>
  <c r="F904" i="29"/>
  <c r="F905" i="29"/>
  <c r="F906" i="29"/>
  <c r="F907" i="29"/>
  <c r="F908" i="29"/>
  <c r="F909" i="29"/>
  <c r="F910" i="29"/>
  <c r="F911" i="29"/>
  <c r="F912" i="29"/>
  <c r="F913" i="29"/>
  <c r="F914" i="29"/>
  <c r="F915" i="29"/>
  <c r="F916" i="29"/>
  <c r="F917" i="29"/>
  <c r="F918" i="29"/>
  <c r="F919" i="29"/>
  <c r="F920" i="29"/>
  <c r="F921" i="29"/>
  <c r="F922" i="29"/>
  <c r="F923" i="29"/>
  <c r="F924" i="29"/>
  <c r="F925" i="29"/>
  <c r="F926" i="29"/>
  <c r="F927" i="29"/>
  <c r="F928" i="29"/>
  <c r="F929" i="29"/>
  <c r="F930" i="29"/>
  <c r="F931" i="29"/>
  <c r="F932" i="29"/>
  <c r="F933" i="29"/>
  <c r="F934" i="29"/>
  <c r="F935" i="29"/>
  <c r="F936" i="29"/>
  <c r="F937" i="29"/>
  <c r="F938" i="29"/>
  <c r="F939" i="29"/>
  <c r="F940" i="29"/>
  <c r="F941" i="29"/>
  <c r="F942" i="29"/>
  <c r="F943" i="29"/>
  <c r="F944" i="29"/>
  <c r="F945" i="29"/>
  <c r="F946" i="29"/>
  <c r="F947" i="29"/>
  <c r="F948" i="29"/>
  <c r="F949" i="29"/>
  <c r="F950" i="29"/>
  <c r="F951" i="29"/>
  <c r="F952" i="29"/>
  <c r="F953" i="29"/>
  <c r="F954" i="29"/>
  <c r="F955" i="29"/>
  <c r="F956" i="29"/>
  <c r="F957" i="29"/>
  <c r="F958" i="29"/>
  <c r="F959" i="29"/>
  <c r="F960" i="29"/>
  <c r="F961" i="29"/>
  <c r="F962" i="29"/>
  <c r="F963" i="29"/>
  <c r="F964" i="29"/>
  <c r="F965" i="29"/>
  <c r="F966" i="29"/>
  <c r="F967" i="29"/>
  <c r="F968" i="29"/>
  <c r="F969" i="29"/>
  <c r="F970" i="29"/>
  <c r="F971" i="29"/>
  <c r="F972" i="29"/>
  <c r="F973" i="29"/>
  <c r="F974" i="29"/>
  <c r="F975" i="29"/>
  <c r="F976" i="29"/>
  <c r="F977" i="29"/>
  <c r="F978" i="29"/>
  <c r="F979" i="29"/>
  <c r="F980" i="29"/>
  <c r="F981" i="29"/>
  <c r="F982" i="29"/>
  <c r="F983" i="29"/>
  <c r="F984" i="29"/>
  <c r="F985" i="29"/>
  <c r="F986" i="29"/>
  <c r="F987" i="29"/>
  <c r="F988" i="29"/>
  <c r="F989" i="29"/>
  <c r="F990" i="29"/>
  <c r="F991" i="29"/>
  <c r="F992" i="29"/>
  <c r="F993" i="29"/>
  <c r="F994" i="29"/>
  <c r="F995" i="29"/>
  <c r="F996" i="29"/>
  <c r="F997" i="29"/>
  <c r="F998" i="29"/>
  <c r="F999" i="29"/>
  <c r="F1000" i="29"/>
  <c r="F1001" i="29"/>
  <c r="F1002" i="29"/>
  <c r="F1003" i="29"/>
  <c r="F1004" i="29"/>
  <c r="F1005" i="29"/>
  <c r="F1006" i="29"/>
  <c r="F1007" i="29"/>
  <c r="F1008" i="29"/>
  <c r="F1009" i="29"/>
  <c r="F1010" i="29"/>
  <c r="F1011" i="29"/>
  <c r="F1012" i="29"/>
  <c r="F1013" i="29"/>
  <c r="F1014" i="29"/>
  <c r="F1015" i="29"/>
  <c r="F1016" i="29"/>
  <c r="F1017" i="29"/>
  <c r="F1018" i="29"/>
  <c r="F1019" i="29"/>
  <c r="F1020" i="29"/>
  <c r="F1021" i="29"/>
  <c r="F1022" i="29"/>
  <c r="F1023" i="29"/>
  <c r="F1024" i="29"/>
  <c r="F1025" i="29"/>
  <c r="F1026" i="29"/>
  <c r="F1027" i="29"/>
  <c r="F1028" i="29"/>
  <c r="F1029" i="29"/>
  <c r="F1030" i="29"/>
  <c r="F1031" i="29"/>
  <c r="F1032" i="29"/>
  <c r="F1033" i="29"/>
  <c r="F1034" i="29"/>
  <c r="F1035" i="29"/>
  <c r="F1036" i="29"/>
  <c r="F1037" i="29"/>
  <c r="F1038" i="29"/>
  <c r="F1039" i="29"/>
  <c r="F1040" i="29"/>
  <c r="F1041" i="29"/>
  <c r="F1042" i="29"/>
  <c r="F1043" i="29"/>
  <c r="F1044" i="29"/>
  <c r="F1045" i="29"/>
  <c r="F1046" i="29"/>
  <c r="F1047" i="29"/>
  <c r="F1048" i="29"/>
  <c r="F1049" i="29"/>
  <c r="F1050" i="29"/>
  <c r="F1051" i="29"/>
  <c r="F1052" i="29"/>
  <c r="F1053" i="29"/>
  <c r="F1054" i="29"/>
  <c r="F1055" i="29"/>
  <c r="F1056" i="29"/>
  <c r="F1057" i="29"/>
  <c r="F1058" i="29"/>
  <c r="F1059" i="29"/>
  <c r="F1060" i="29"/>
  <c r="F1061" i="29"/>
  <c r="F1062" i="29"/>
  <c r="F1063" i="29"/>
  <c r="F1064" i="29"/>
  <c r="F1065" i="29"/>
  <c r="F1066" i="29"/>
  <c r="F1067" i="29"/>
  <c r="F1068" i="29"/>
  <c r="F1069" i="29"/>
  <c r="F1070" i="29"/>
  <c r="F1071" i="29"/>
  <c r="F1072" i="29"/>
  <c r="F1073" i="29"/>
  <c r="F1074" i="29"/>
  <c r="F1075" i="29"/>
  <c r="F1076" i="29"/>
  <c r="F1077" i="29"/>
  <c r="F1078" i="29"/>
  <c r="F1079" i="29"/>
  <c r="F1080" i="29"/>
  <c r="F1081" i="29"/>
  <c r="F1082" i="29"/>
  <c r="F1083" i="29"/>
  <c r="F1084" i="29"/>
  <c r="F1085" i="29"/>
  <c r="F1086" i="29"/>
  <c r="F1087" i="29"/>
  <c r="F1088" i="29"/>
  <c r="F1089" i="29"/>
  <c r="F1090" i="29"/>
  <c r="F1091" i="29"/>
  <c r="F1092" i="29"/>
  <c r="F1093" i="29"/>
  <c r="F1094" i="29"/>
  <c r="F1095" i="29"/>
  <c r="F1096" i="29"/>
  <c r="F1097" i="29"/>
  <c r="F1098" i="29"/>
  <c r="F1099" i="29"/>
  <c r="F1100" i="29"/>
  <c r="F1101" i="29"/>
  <c r="F1102" i="29"/>
  <c r="F1103" i="29"/>
  <c r="F1104" i="29"/>
  <c r="F1105" i="29"/>
  <c r="F1106" i="29"/>
  <c r="F1107" i="29"/>
  <c r="F1108" i="29"/>
  <c r="F1109" i="29"/>
  <c r="F1110" i="29"/>
  <c r="F1111" i="29"/>
  <c r="F1112" i="29"/>
  <c r="F1113" i="29"/>
  <c r="F1114" i="29"/>
  <c r="F1115" i="29"/>
  <c r="F1116" i="29"/>
  <c r="F1117" i="29"/>
  <c r="F1118" i="29"/>
  <c r="F1119" i="29"/>
  <c r="F1120" i="29"/>
  <c r="F1121" i="29"/>
  <c r="F1122" i="29"/>
  <c r="F1123" i="29"/>
  <c r="F1124" i="29"/>
  <c r="F1125" i="29"/>
  <c r="F1126" i="29"/>
  <c r="F1127" i="29"/>
  <c r="F1128" i="29"/>
  <c r="F1129" i="29"/>
  <c r="F1130" i="29"/>
  <c r="F1131" i="29"/>
  <c r="F1132" i="29"/>
  <c r="F1133" i="29"/>
  <c r="F1134" i="29"/>
  <c r="F1135" i="29"/>
  <c r="F1136" i="29"/>
  <c r="F1137" i="29"/>
  <c r="F1138" i="29"/>
  <c r="F1139" i="29"/>
  <c r="F1140" i="29"/>
  <c r="F1141" i="29"/>
  <c r="F1142" i="29"/>
  <c r="F1143" i="29"/>
  <c r="F1144" i="29"/>
  <c r="F1145" i="29"/>
  <c r="F1146" i="29"/>
  <c r="F1147" i="29"/>
  <c r="F1148" i="29"/>
  <c r="F1149" i="29"/>
  <c r="F1150" i="29"/>
  <c r="F1151" i="29"/>
  <c r="F1152" i="29"/>
  <c r="F1153" i="29"/>
  <c r="F1154" i="29"/>
  <c r="F1155" i="29"/>
  <c r="F1156" i="29"/>
  <c r="F1157" i="29"/>
  <c r="F1158" i="29"/>
  <c r="F1159" i="29"/>
  <c r="F1160" i="29"/>
  <c r="F1161" i="29"/>
  <c r="F1162" i="29"/>
  <c r="F1163" i="29"/>
  <c r="F1164" i="29"/>
  <c r="F1165" i="29"/>
  <c r="F1166" i="29"/>
  <c r="F1167" i="29"/>
  <c r="F1168" i="29"/>
  <c r="F1169" i="29"/>
  <c r="F1170" i="29"/>
  <c r="F1171" i="29"/>
  <c r="F1172" i="29"/>
  <c r="F1173" i="29"/>
  <c r="F1174" i="29"/>
  <c r="F1175" i="29"/>
  <c r="F1176" i="29"/>
  <c r="F1177" i="29"/>
  <c r="F1178" i="29"/>
  <c r="F1179" i="29"/>
  <c r="F1180" i="29"/>
  <c r="F1181" i="29"/>
  <c r="F1182" i="29"/>
  <c r="F1183" i="29"/>
  <c r="F1184" i="29"/>
  <c r="F1185" i="29"/>
  <c r="F1186" i="29"/>
  <c r="F1187" i="29"/>
  <c r="F1188" i="29"/>
  <c r="F1189" i="29"/>
  <c r="F1190" i="29"/>
  <c r="F1191" i="29"/>
  <c r="F1192" i="29"/>
  <c r="F1193" i="29"/>
  <c r="F1194" i="29"/>
  <c r="F1195" i="29"/>
  <c r="F1196" i="29"/>
  <c r="F1197" i="29"/>
  <c r="F1198" i="29"/>
  <c r="F1199" i="29"/>
  <c r="F1200" i="29"/>
  <c r="F1201" i="29"/>
  <c r="F1202" i="29"/>
  <c r="F1203" i="29"/>
  <c r="F1204" i="29"/>
  <c r="F1205" i="29"/>
  <c r="F1206" i="29"/>
  <c r="F1207" i="29"/>
  <c r="F1208" i="29"/>
  <c r="F1209" i="29"/>
  <c r="F1210" i="29"/>
  <c r="F1211" i="29"/>
  <c r="F1212" i="29"/>
  <c r="F1213" i="29"/>
  <c r="F1214" i="29"/>
  <c r="F1215" i="29"/>
  <c r="F1216" i="29"/>
  <c r="F1217" i="29"/>
  <c r="F1218" i="29"/>
  <c r="F1219" i="29"/>
  <c r="F1220" i="29"/>
  <c r="F1221" i="29"/>
  <c r="F1222" i="29"/>
  <c r="F1223" i="29"/>
  <c r="F1224" i="29"/>
  <c r="F1225" i="29"/>
  <c r="F1226" i="29"/>
  <c r="F1227" i="29"/>
  <c r="F1228" i="29"/>
  <c r="F1229" i="29"/>
  <c r="F1230" i="29"/>
  <c r="F1231" i="29"/>
  <c r="F1232" i="29"/>
  <c r="F1233" i="29"/>
  <c r="F1234" i="29"/>
  <c r="F1235" i="29"/>
  <c r="F1236" i="29"/>
  <c r="F1237" i="29"/>
  <c r="F1238" i="29"/>
  <c r="F1239" i="29"/>
  <c r="F1240" i="29"/>
  <c r="F1241" i="29"/>
  <c r="F1242" i="29"/>
  <c r="F1243" i="29"/>
  <c r="F1244" i="29"/>
  <c r="F1245" i="29"/>
  <c r="F1246" i="29"/>
  <c r="F1247" i="29"/>
  <c r="F1248" i="29"/>
  <c r="F1249" i="29"/>
  <c r="F1250" i="29"/>
  <c r="F1251" i="29"/>
  <c r="F1252" i="29"/>
  <c r="F1253" i="29"/>
  <c r="F1254" i="29"/>
  <c r="F1255" i="29"/>
  <c r="F1256" i="29"/>
  <c r="F1257" i="29"/>
  <c r="F1258" i="29"/>
  <c r="F1259" i="29"/>
  <c r="F1260" i="29"/>
  <c r="F1261" i="29"/>
  <c r="F1262" i="29"/>
  <c r="F1263" i="29"/>
  <c r="F1264" i="29"/>
  <c r="F1265" i="29"/>
  <c r="F1266" i="29"/>
  <c r="F1267" i="29"/>
  <c r="F1268" i="29"/>
  <c r="F1269" i="29"/>
  <c r="F1270" i="29"/>
  <c r="F1271" i="29"/>
  <c r="F1272" i="29"/>
  <c r="F1273" i="29"/>
  <c r="F1274" i="29"/>
  <c r="F1275" i="29"/>
  <c r="F1276" i="29"/>
  <c r="F1277" i="29"/>
  <c r="F1278" i="29"/>
  <c r="F1279" i="29"/>
  <c r="F1280" i="29"/>
  <c r="F1281" i="29"/>
  <c r="F1282" i="29"/>
  <c r="F1283" i="29"/>
  <c r="F1284" i="29"/>
  <c r="F1285" i="29"/>
  <c r="F1286" i="29"/>
  <c r="F1287" i="29"/>
  <c r="F1288" i="29"/>
  <c r="F1289" i="29"/>
  <c r="F1290" i="29"/>
  <c r="F1291" i="29"/>
  <c r="F1292" i="29"/>
  <c r="F1293" i="29"/>
  <c r="F1294" i="29"/>
  <c r="F1295" i="29"/>
  <c r="F1296" i="29"/>
  <c r="F1297" i="29"/>
  <c r="F1298" i="29"/>
  <c r="F1299" i="29"/>
  <c r="F1300" i="29"/>
  <c r="F1301" i="29"/>
  <c r="F1302" i="29"/>
  <c r="F1303" i="29"/>
  <c r="F1304" i="29"/>
  <c r="F1305" i="29"/>
  <c r="F1306" i="29"/>
  <c r="F1307" i="29"/>
  <c r="F1308" i="29"/>
  <c r="F1309" i="29"/>
  <c r="F1310" i="29"/>
  <c r="F1311" i="29"/>
  <c r="F1312" i="29"/>
  <c r="F1313" i="29"/>
  <c r="F1314" i="29"/>
  <c r="F1315" i="29"/>
  <c r="F1316" i="29"/>
  <c r="F1317" i="29"/>
  <c r="F1318" i="29"/>
  <c r="F1319" i="29"/>
  <c r="F1320" i="29"/>
  <c r="F1321" i="29"/>
  <c r="F1322" i="29"/>
  <c r="F1323" i="29"/>
  <c r="F1324" i="29"/>
  <c r="F1325" i="29"/>
  <c r="F1326" i="29"/>
  <c r="F1327" i="29"/>
  <c r="F1328" i="29"/>
  <c r="F1329" i="29"/>
  <c r="F1330" i="29"/>
  <c r="F1331" i="29"/>
  <c r="F1332" i="29"/>
  <c r="F1333" i="29"/>
  <c r="F1334" i="29"/>
  <c r="F1335" i="29"/>
  <c r="F1336" i="29"/>
  <c r="F1337" i="29"/>
  <c r="F1338" i="29"/>
  <c r="F1339" i="29"/>
  <c r="F1340" i="29"/>
  <c r="F1341" i="29"/>
  <c r="F1342" i="29"/>
  <c r="F1343" i="29"/>
  <c r="F1344" i="29"/>
  <c r="F1345" i="29"/>
  <c r="F1346" i="29"/>
  <c r="F1347" i="29"/>
  <c r="F1348" i="29"/>
  <c r="F1349" i="29"/>
  <c r="F1350" i="29"/>
  <c r="F1351" i="29"/>
  <c r="F1352" i="29"/>
  <c r="F1353" i="29"/>
  <c r="F1354" i="29"/>
  <c r="F1355" i="29"/>
  <c r="F1356" i="29"/>
  <c r="F1357" i="29"/>
  <c r="F1358" i="29"/>
  <c r="F1359" i="29"/>
  <c r="F1360" i="29"/>
  <c r="F1361" i="29"/>
  <c r="F1362" i="29"/>
  <c r="F1363" i="29"/>
  <c r="F1364" i="29"/>
  <c r="F1365" i="29"/>
  <c r="F1366" i="29"/>
  <c r="F1367" i="29"/>
  <c r="F1368" i="29"/>
  <c r="F1369" i="29"/>
  <c r="F1370" i="29"/>
  <c r="F1371" i="29"/>
  <c r="F1372" i="29"/>
  <c r="F1373" i="29"/>
  <c r="F1374" i="29"/>
  <c r="F1375" i="29"/>
  <c r="F1376" i="29"/>
  <c r="F1377" i="29"/>
  <c r="F1378" i="29"/>
  <c r="F1379" i="29"/>
  <c r="F1380" i="29"/>
  <c r="F1381" i="29"/>
  <c r="F1382" i="29"/>
  <c r="F1383" i="29"/>
  <c r="F1384" i="29"/>
  <c r="F1385" i="29"/>
  <c r="F1386" i="29"/>
  <c r="F1387" i="29"/>
  <c r="F1388" i="29"/>
  <c r="F1389" i="29"/>
  <c r="F1390" i="29"/>
  <c r="F1391" i="29"/>
  <c r="F1392" i="29"/>
  <c r="F1393" i="29"/>
  <c r="F1394" i="29"/>
  <c r="F1395" i="29"/>
  <c r="F1396" i="29"/>
  <c r="F1397" i="29"/>
  <c r="F1398" i="29"/>
  <c r="F1399" i="29"/>
  <c r="F1400" i="29"/>
  <c r="F1401" i="29"/>
  <c r="F1402" i="29"/>
  <c r="F1403" i="29"/>
  <c r="F1404" i="29"/>
  <c r="F1405" i="29"/>
  <c r="F1406" i="29"/>
  <c r="F1407" i="29"/>
  <c r="F1408" i="29"/>
  <c r="F1409" i="29"/>
  <c r="F1410" i="29"/>
  <c r="F1411" i="29"/>
  <c r="F1412" i="29"/>
  <c r="F1413" i="29"/>
  <c r="F1414" i="29"/>
  <c r="F1415" i="29"/>
  <c r="F1416" i="29"/>
  <c r="F1417" i="29"/>
  <c r="F1418" i="29"/>
  <c r="F1419" i="29"/>
  <c r="F1420" i="29"/>
  <c r="F1421" i="29"/>
  <c r="F1422" i="29"/>
  <c r="F1423" i="29"/>
  <c r="F1424" i="29"/>
  <c r="F1425" i="29"/>
  <c r="F1426" i="29"/>
  <c r="F1427" i="29"/>
  <c r="F1428" i="29"/>
  <c r="F1429" i="29"/>
  <c r="F1430" i="29"/>
  <c r="F1431" i="29"/>
  <c r="F1432" i="29"/>
  <c r="F1433" i="29"/>
  <c r="F1434" i="29"/>
  <c r="F1435" i="29"/>
  <c r="F1436" i="29"/>
  <c r="F1437" i="29"/>
  <c r="F1438" i="29"/>
  <c r="F1439" i="29"/>
  <c r="F1440" i="29"/>
  <c r="F1441" i="29"/>
  <c r="F1442" i="29"/>
  <c r="F1443" i="29"/>
  <c r="F1444" i="29"/>
  <c r="F1445" i="29"/>
  <c r="F1446" i="29"/>
  <c r="F1447" i="29"/>
  <c r="F1448" i="29"/>
  <c r="F1449" i="29"/>
  <c r="F1450" i="29"/>
  <c r="F1451" i="29"/>
  <c r="F1452" i="29"/>
  <c r="F1453" i="29"/>
  <c r="F1454" i="29"/>
  <c r="F1455" i="29"/>
  <c r="F1456" i="29"/>
  <c r="F1457" i="29"/>
  <c r="F1458" i="29"/>
  <c r="F1459" i="29"/>
  <c r="F1460" i="29"/>
  <c r="F1461" i="29"/>
  <c r="F1462" i="29"/>
  <c r="F1463" i="29"/>
  <c r="F1464" i="29"/>
  <c r="F1465" i="29"/>
  <c r="F1466" i="29"/>
  <c r="F1467" i="29"/>
  <c r="F1468" i="29"/>
  <c r="F1469" i="29"/>
  <c r="F1470" i="29"/>
  <c r="F1471" i="29"/>
  <c r="F1472" i="29"/>
  <c r="F1473" i="29"/>
  <c r="F1474" i="29"/>
  <c r="F1475" i="29"/>
  <c r="F1476" i="29"/>
  <c r="F1477" i="29"/>
  <c r="F1478" i="29"/>
  <c r="F1479" i="29"/>
  <c r="F1480" i="29"/>
  <c r="F1481" i="29"/>
  <c r="F1482" i="29"/>
  <c r="F1483" i="29"/>
  <c r="F1484" i="29"/>
  <c r="F1485" i="29"/>
  <c r="F1486" i="29"/>
  <c r="F1487" i="29"/>
  <c r="F1488" i="29"/>
  <c r="F1489" i="29"/>
  <c r="F1490" i="29"/>
  <c r="F1491" i="29"/>
  <c r="F1492" i="29"/>
  <c r="F1493" i="29"/>
  <c r="F1494" i="29"/>
  <c r="F1495" i="29"/>
  <c r="F1496" i="29"/>
  <c r="F1497" i="29"/>
  <c r="F1498" i="29"/>
  <c r="F1499" i="29"/>
  <c r="F1500" i="29"/>
  <c r="F1501" i="29"/>
  <c r="F1502" i="29"/>
  <c r="F1503" i="29"/>
  <c r="F1504" i="29"/>
  <c r="F1505" i="29"/>
  <c r="F1506" i="29"/>
  <c r="F1507" i="29"/>
  <c r="F1508" i="29"/>
  <c r="F1509" i="29"/>
  <c r="F1510" i="29"/>
  <c r="F1511" i="29"/>
  <c r="F1512" i="29"/>
  <c r="F1513" i="29"/>
  <c r="F1514" i="29"/>
  <c r="F1515" i="29"/>
  <c r="F1516" i="29"/>
  <c r="F1517" i="29"/>
  <c r="F1518" i="29"/>
  <c r="F1519" i="29"/>
  <c r="F1520" i="29"/>
  <c r="F1521" i="29"/>
  <c r="F1522" i="29"/>
  <c r="F1523" i="29"/>
  <c r="F1524" i="29"/>
  <c r="F1525" i="29"/>
  <c r="F1526" i="29"/>
  <c r="F1527" i="29"/>
  <c r="F1528" i="29"/>
  <c r="F1529" i="29"/>
  <c r="F1530" i="29"/>
  <c r="F1531" i="29"/>
  <c r="F1532" i="29"/>
  <c r="F1533" i="29"/>
  <c r="F1534" i="29"/>
  <c r="F1535" i="29"/>
  <c r="F1536" i="29"/>
  <c r="F1537" i="29"/>
  <c r="F1538" i="29"/>
  <c r="F1539" i="29"/>
  <c r="F1540" i="29"/>
  <c r="F1541" i="29"/>
  <c r="F1542" i="29"/>
  <c r="F1543" i="29"/>
  <c r="F1544" i="29"/>
  <c r="F1545" i="29"/>
  <c r="F1546" i="29"/>
  <c r="F1547" i="29"/>
  <c r="F1548" i="29"/>
  <c r="F1549" i="29"/>
  <c r="F1550" i="29"/>
  <c r="F1551" i="29"/>
  <c r="F1552" i="29"/>
  <c r="F1553" i="29"/>
  <c r="F1554" i="29"/>
  <c r="F1555" i="29"/>
  <c r="F1556" i="29"/>
  <c r="F1557" i="29"/>
  <c r="F1558" i="29"/>
  <c r="F1559" i="29"/>
  <c r="F1560" i="29"/>
  <c r="F1561" i="29"/>
  <c r="F1562" i="29"/>
  <c r="F1563" i="29"/>
  <c r="F1564" i="29"/>
  <c r="F1565" i="29"/>
  <c r="F1566" i="29"/>
  <c r="F1567" i="29"/>
  <c r="F1568" i="29"/>
  <c r="F1569" i="29"/>
  <c r="F1570" i="29"/>
  <c r="F1571" i="29"/>
  <c r="F1572" i="29"/>
  <c r="F1573" i="29"/>
  <c r="F1574" i="29"/>
  <c r="F1575" i="29"/>
  <c r="F1576" i="29"/>
  <c r="F1577" i="29"/>
  <c r="F1578" i="29"/>
  <c r="F1579" i="29"/>
  <c r="F1580" i="29"/>
  <c r="F1581" i="29"/>
  <c r="F1582" i="29"/>
  <c r="F1583" i="29"/>
  <c r="F1584" i="29"/>
  <c r="F1585" i="29"/>
  <c r="F1586" i="29"/>
  <c r="F1587" i="29"/>
  <c r="F1588" i="29"/>
  <c r="F1589" i="29"/>
  <c r="F1590" i="29"/>
  <c r="F1591" i="29"/>
  <c r="F1592" i="29"/>
  <c r="F1593" i="29"/>
  <c r="F1594" i="29"/>
  <c r="F1595" i="29"/>
  <c r="F1596" i="29"/>
  <c r="F1597" i="29"/>
  <c r="F1598" i="29"/>
  <c r="F1599" i="29"/>
  <c r="F1600" i="29"/>
  <c r="F1601" i="29"/>
  <c r="F1602" i="29"/>
  <c r="F1603" i="29"/>
  <c r="F1604" i="29"/>
  <c r="F1605" i="29"/>
  <c r="F1606" i="29"/>
  <c r="F1607" i="29"/>
  <c r="F1608" i="29"/>
  <c r="F1609" i="29"/>
  <c r="F1610" i="29"/>
  <c r="F1611" i="29"/>
  <c r="F1612" i="29"/>
  <c r="F1613" i="29"/>
  <c r="F1614" i="29"/>
  <c r="F1615" i="29"/>
  <c r="F1616" i="29"/>
  <c r="F1617" i="29"/>
  <c r="F1618" i="29"/>
  <c r="F1619" i="29"/>
  <c r="F1620" i="29"/>
  <c r="F1621" i="29"/>
  <c r="F1622" i="29"/>
  <c r="F1623" i="29"/>
  <c r="F1624" i="29"/>
  <c r="F1625" i="29"/>
  <c r="F1626" i="29"/>
  <c r="F1627" i="29"/>
  <c r="F1628" i="29"/>
  <c r="F1629" i="29"/>
  <c r="F1630" i="29"/>
  <c r="F1631" i="29"/>
  <c r="F1632" i="29"/>
  <c r="F1633" i="29"/>
  <c r="F1634" i="29"/>
  <c r="F1635" i="29"/>
  <c r="F1636" i="29"/>
  <c r="F1637" i="29"/>
  <c r="F1638" i="29"/>
  <c r="F1639" i="29"/>
  <c r="F1640" i="29"/>
  <c r="F1641" i="29"/>
  <c r="F1642" i="29"/>
  <c r="F1643" i="29"/>
  <c r="F1644" i="29"/>
  <c r="F1645" i="29"/>
  <c r="F1646" i="29"/>
  <c r="F1647" i="29"/>
  <c r="F1648" i="29"/>
  <c r="F1649" i="29"/>
  <c r="F1650" i="29"/>
  <c r="F1651" i="29"/>
  <c r="F1652" i="29"/>
  <c r="F1653" i="29"/>
  <c r="F1654" i="29"/>
  <c r="F1655" i="29"/>
  <c r="F1656" i="29"/>
  <c r="F1657" i="29"/>
  <c r="F1658" i="29"/>
  <c r="F1659" i="29"/>
  <c r="F1660" i="29"/>
  <c r="F1661" i="29"/>
  <c r="F1662" i="29"/>
  <c r="F1663" i="29"/>
  <c r="F1664" i="29"/>
  <c r="F1665" i="29"/>
  <c r="F1666" i="29"/>
  <c r="F1667" i="29"/>
  <c r="F1668" i="29"/>
  <c r="F1669" i="29"/>
  <c r="F1670" i="29"/>
  <c r="F1671" i="29"/>
  <c r="F1672" i="29"/>
  <c r="F1673" i="29"/>
  <c r="F1674" i="29"/>
  <c r="F1675" i="29"/>
  <c r="F1676" i="29"/>
  <c r="F1677" i="29"/>
  <c r="F1678" i="29"/>
  <c r="F1679" i="29"/>
  <c r="F1680" i="29"/>
  <c r="F1681" i="29"/>
  <c r="F1682" i="29"/>
  <c r="F1683" i="29"/>
  <c r="F1684" i="29"/>
  <c r="F1685" i="29"/>
  <c r="F1686" i="29"/>
  <c r="F1687" i="29"/>
  <c r="F1688" i="29"/>
  <c r="F1689" i="29"/>
  <c r="F1690" i="29"/>
  <c r="F1691" i="29"/>
  <c r="F1692" i="29"/>
  <c r="F1693" i="29"/>
  <c r="F1694" i="29"/>
  <c r="F1695" i="29"/>
  <c r="F1696" i="29"/>
  <c r="F1697" i="29"/>
  <c r="F1698" i="29"/>
  <c r="F1699" i="29"/>
  <c r="F1700" i="29"/>
  <c r="F1701" i="29"/>
  <c r="F1702" i="29"/>
  <c r="F1703" i="29"/>
  <c r="F1704" i="29"/>
  <c r="F1705" i="29"/>
  <c r="F1706" i="29"/>
  <c r="F1707" i="29"/>
  <c r="F1708" i="29"/>
  <c r="F1709" i="29"/>
  <c r="F1710" i="29"/>
  <c r="F1711" i="29"/>
  <c r="F1712" i="29"/>
  <c r="F1713" i="29"/>
  <c r="F1714" i="29"/>
  <c r="F1715" i="29"/>
  <c r="F1716" i="29"/>
  <c r="F1717" i="29"/>
  <c r="F1718" i="29"/>
  <c r="F1719" i="29"/>
  <c r="F1720" i="29"/>
  <c r="F1721" i="29"/>
  <c r="F1722" i="29"/>
  <c r="F1723" i="29"/>
  <c r="F1724" i="29"/>
  <c r="F1725" i="29"/>
  <c r="F1726" i="29"/>
  <c r="F1727" i="29"/>
  <c r="F1728" i="29"/>
  <c r="F1729" i="29"/>
  <c r="F1730" i="29"/>
  <c r="F1731" i="29"/>
  <c r="F1732" i="29"/>
  <c r="F1733" i="29"/>
  <c r="F1734" i="29"/>
  <c r="F1735" i="29"/>
  <c r="F1736" i="29"/>
  <c r="F1737" i="29"/>
  <c r="F1738" i="29"/>
  <c r="F1739" i="29"/>
  <c r="F1740" i="29"/>
  <c r="F1741" i="29"/>
  <c r="F1742" i="29"/>
  <c r="F1743" i="29"/>
  <c r="F1744" i="29"/>
  <c r="F1745" i="29"/>
  <c r="F1746" i="29"/>
  <c r="F1747" i="29"/>
  <c r="F1748" i="29"/>
  <c r="F1749" i="29"/>
  <c r="F1750" i="29"/>
  <c r="F1751" i="29"/>
  <c r="F1752" i="29"/>
  <c r="F1753" i="29"/>
  <c r="F1754" i="29"/>
  <c r="F1755" i="29"/>
  <c r="F1756" i="29"/>
  <c r="F1757" i="29"/>
  <c r="F1758" i="29"/>
  <c r="F1759" i="29"/>
  <c r="F1760" i="29"/>
  <c r="F1761" i="29"/>
  <c r="F1762" i="29"/>
  <c r="F1763" i="29"/>
  <c r="F1764" i="29"/>
  <c r="F1765" i="29"/>
  <c r="F1766" i="29"/>
  <c r="F1767" i="29"/>
  <c r="F1768" i="29"/>
  <c r="F1769" i="29"/>
  <c r="F1770" i="29"/>
  <c r="F1771" i="29"/>
  <c r="F1772" i="29"/>
  <c r="F1773" i="29"/>
  <c r="F1774" i="29"/>
  <c r="F1775" i="29"/>
  <c r="F1776" i="29"/>
  <c r="F1777" i="29"/>
  <c r="F1778" i="29"/>
  <c r="F1779" i="29"/>
  <c r="F1780" i="29"/>
  <c r="F1781" i="29"/>
  <c r="F1782" i="29"/>
  <c r="F1783" i="29"/>
  <c r="F1784" i="29"/>
  <c r="F1785" i="29"/>
  <c r="F1786" i="29"/>
  <c r="F1787" i="29"/>
  <c r="F1788" i="29"/>
  <c r="F1789" i="29"/>
  <c r="F1790" i="29"/>
  <c r="F1791" i="29"/>
  <c r="F1792" i="29"/>
  <c r="F1793" i="29"/>
  <c r="F1794" i="29"/>
  <c r="F1795" i="29"/>
  <c r="F1796" i="29"/>
  <c r="F1797" i="29"/>
  <c r="F1798" i="29"/>
  <c r="F1799" i="29"/>
  <c r="F1800" i="29"/>
  <c r="F1801" i="29"/>
  <c r="F1802" i="29"/>
  <c r="F1803" i="29"/>
  <c r="F1804" i="29"/>
  <c r="F1805" i="29"/>
  <c r="F1806" i="29"/>
  <c r="F1807" i="29"/>
  <c r="F1808" i="29"/>
  <c r="F1809" i="29"/>
  <c r="F1810" i="29"/>
  <c r="F1811" i="29"/>
  <c r="F1812" i="29"/>
  <c r="F1813" i="29"/>
  <c r="F1814" i="29"/>
  <c r="F1815" i="29"/>
  <c r="F1816" i="29"/>
  <c r="F1817" i="29"/>
  <c r="F1818" i="29"/>
  <c r="F1819" i="29"/>
  <c r="F1820" i="29"/>
  <c r="F1821" i="29"/>
  <c r="F1822" i="29"/>
  <c r="F1823" i="29"/>
  <c r="F1824" i="29"/>
  <c r="F1825" i="29"/>
  <c r="F1826" i="29"/>
  <c r="F1827" i="29"/>
  <c r="F1828" i="29"/>
  <c r="F1829" i="29"/>
  <c r="F1830" i="29"/>
  <c r="F1831" i="29"/>
  <c r="F1832" i="29"/>
  <c r="F1833" i="29"/>
  <c r="F1834" i="29"/>
  <c r="F1835" i="29"/>
  <c r="F1836" i="29"/>
  <c r="F1837" i="29"/>
  <c r="F1838" i="29"/>
  <c r="F1839" i="29"/>
  <c r="F1840" i="29"/>
  <c r="F1841" i="29"/>
  <c r="F1842" i="29"/>
  <c r="F1843" i="29"/>
  <c r="F1844" i="29"/>
  <c r="F1845" i="29"/>
  <c r="F1846" i="29"/>
  <c r="F1847" i="29"/>
  <c r="F1848" i="29"/>
  <c r="F1849" i="29"/>
  <c r="F1850" i="29"/>
  <c r="F1851" i="29"/>
  <c r="F1852" i="29"/>
  <c r="F1853" i="29"/>
  <c r="F1854" i="29"/>
  <c r="F1855" i="29"/>
  <c r="F1856" i="29"/>
  <c r="F1857" i="29"/>
  <c r="F1858" i="29"/>
  <c r="F1859" i="29"/>
  <c r="F1860" i="29"/>
  <c r="F1861" i="29"/>
  <c r="F1862" i="29"/>
  <c r="F1863" i="29"/>
  <c r="F1864" i="29"/>
  <c r="F1865" i="29"/>
  <c r="F1866" i="29"/>
  <c r="F1867" i="29"/>
  <c r="F1868" i="29"/>
  <c r="F1869" i="29"/>
  <c r="F1870" i="29"/>
  <c r="F1871" i="29"/>
  <c r="F1872" i="29"/>
  <c r="F1873" i="29"/>
  <c r="F1874" i="29"/>
  <c r="F1875" i="29"/>
  <c r="F1876" i="29"/>
  <c r="F1877" i="29"/>
  <c r="F1878" i="29"/>
  <c r="F1879" i="29"/>
  <c r="F1880" i="29"/>
  <c r="F1881" i="29"/>
  <c r="F1882" i="29"/>
  <c r="F1883" i="29"/>
  <c r="F1884" i="29"/>
  <c r="F1885" i="29"/>
  <c r="F1886" i="29"/>
  <c r="F1887" i="29"/>
  <c r="F1888" i="29"/>
  <c r="F1889" i="29"/>
  <c r="F1890" i="29"/>
  <c r="F1891" i="29"/>
  <c r="F1892" i="29"/>
  <c r="F1893" i="29"/>
  <c r="F1894" i="29"/>
  <c r="F1895" i="29"/>
  <c r="F1896" i="29"/>
  <c r="F1897" i="29"/>
  <c r="F1898" i="29"/>
  <c r="F1899" i="29"/>
  <c r="F1900" i="29"/>
  <c r="F1901" i="29"/>
  <c r="F1902" i="29"/>
  <c r="F1903" i="29"/>
  <c r="F1904" i="29"/>
  <c r="F1905" i="29"/>
  <c r="F1906" i="29"/>
  <c r="F1907" i="29"/>
  <c r="F1908" i="29"/>
  <c r="F1909" i="29"/>
  <c r="F1910" i="29"/>
  <c r="F1911" i="29"/>
  <c r="F1912" i="29"/>
  <c r="F1913" i="29"/>
  <c r="F1914" i="29"/>
  <c r="F1915" i="29"/>
  <c r="F1916" i="29"/>
  <c r="F1917" i="29"/>
  <c r="F1918" i="29"/>
  <c r="F1919" i="29"/>
  <c r="F1920" i="29"/>
  <c r="F1921" i="29"/>
  <c r="F1922" i="29"/>
  <c r="F1923" i="29"/>
  <c r="F1924" i="29"/>
  <c r="F1925" i="29"/>
  <c r="F1926" i="29"/>
  <c r="F1927" i="29"/>
  <c r="F1928" i="29"/>
  <c r="F1929" i="29"/>
  <c r="F1930" i="29"/>
  <c r="F1931" i="29"/>
  <c r="F1932" i="29"/>
  <c r="F1933" i="29"/>
  <c r="F1934" i="29"/>
  <c r="F1935" i="29"/>
  <c r="F1936" i="29"/>
  <c r="F1937" i="29"/>
  <c r="F1938" i="29"/>
  <c r="F1939" i="29"/>
  <c r="F1940" i="29"/>
  <c r="F1941" i="29"/>
  <c r="F1942" i="29"/>
  <c r="F1943" i="29"/>
  <c r="F1944" i="29"/>
  <c r="F1945" i="29"/>
  <c r="F1946" i="29"/>
  <c r="F1947" i="29"/>
  <c r="F1948" i="29"/>
  <c r="F1949" i="29"/>
  <c r="F1950" i="29"/>
  <c r="F1951" i="29"/>
  <c r="F1952" i="29"/>
  <c r="F1953" i="29"/>
  <c r="F1954" i="29"/>
  <c r="F1955" i="29"/>
  <c r="F1956" i="29"/>
  <c r="F1957" i="29"/>
  <c r="F1958" i="29"/>
  <c r="F1959" i="29"/>
  <c r="F1960" i="29"/>
  <c r="F1961" i="29"/>
  <c r="F1962" i="29"/>
  <c r="F1963" i="29"/>
  <c r="F1964" i="29"/>
  <c r="F1965" i="29"/>
  <c r="F1966" i="29"/>
  <c r="F1967" i="29"/>
  <c r="F1968" i="29"/>
  <c r="F1969" i="29"/>
  <c r="F1970" i="29"/>
  <c r="F1971" i="29"/>
  <c r="F1972" i="29"/>
  <c r="F1973" i="29"/>
  <c r="F1974" i="29"/>
  <c r="F1975" i="29"/>
  <c r="F1976" i="29"/>
  <c r="F1977" i="29"/>
  <c r="F1978" i="29"/>
  <c r="F1979" i="29"/>
  <c r="F1980" i="29"/>
  <c r="F1981" i="29"/>
  <c r="F1982" i="29"/>
  <c r="F1983" i="29"/>
  <c r="F1984" i="29"/>
  <c r="F1985" i="29"/>
  <c r="F1986" i="29"/>
  <c r="F1987" i="29"/>
  <c r="F1988" i="29"/>
  <c r="F1989" i="29"/>
  <c r="F1990" i="29"/>
  <c r="F1991" i="29"/>
  <c r="F1992" i="29"/>
  <c r="F1993" i="29"/>
  <c r="F1994" i="29"/>
  <c r="F1995" i="29"/>
  <c r="F1996" i="29"/>
  <c r="F1997" i="29"/>
  <c r="F1998" i="29"/>
  <c r="F1999" i="29"/>
  <c r="F2000" i="29"/>
  <c r="F2001" i="29"/>
  <c r="F2002" i="29"/>
  <c r="F2003" i="29"/>
  <c r="F2004" i="29"/>
  <c r="F2005" i="29"/>
  <c r="F2006" i="29"/>
  <c r="F2007" i="29"/>
  <c r="F2008" i="29"/>
  <c r="F2009" i="29"/>
  <c r="F2010" i="29"/>
  <c r="F2011" i="29"/>
  <c r="F2012" i="29"/>
  <c r="F2018" i="29"/>
  <c r="F2019" i="29"/>
  <c r="F2020" i="29"/>
  <c r="F2021" i="29"/>
  <c r="F2022" i="29"/>
  <c r="E2" i="29"/>
  <c r="E3" i="29"/>
  <c r="E4" i="29"/>
  <c r="E5" i="29"/>
  <c r="E6" i="29"/>
  <c r="E7" i="29"/>
  <c r="E8" i="29"/>
  <c r="E9" i="29"/>
  <c r="E10" i="29"/>
  <c r="E11" i="29"/>
  <c r="E12" i="29"/>
  <c r="E13" i="29"/>
  <c r="E14" i="29"/>
  <c r="E15" i="29"/>
  <c r="E16" i="29"/>
  <c r="E17" i="29"/>
  <c r="E18" i="29"/>
  <c r="E19" i="29"/>
  <c r="E20" i="29"/>
  <c r="E21" i="29"/>
  <c r="E22" i="29"/>
  <c r="E23" i="29"/>
  <c r="E24" i="29"/>
  <c r="E25" i="29"/>
  <c r="E26" i="29"/>
  <c r="E27" i="29"/>
  <c r="E28" i="29"/>
  <c r="E29" i="29"/>
  <c r="E30" i="29"/>
  <c r="E31" i="29"/>
  <c r="E32" i="29"/>
  <c r="E33" i="29"/>
  <c r="E34" i="29"/>
  <c r="E35" i="29"/>
  <c r="E36" i="29"/>
  <c r="E37" i="29"/>
  <c r="E38" i="29"/>
  <c r="E39" i="29"/>
  <c r="E40" i="29"/>
  <c r="E41" i="29"/>
  <c r="E42" i="29"/>
  <c r="E43" i="29"/>
  <c r="E44" i="29"/>
  <c r="E45" i="29"/>
  <c r="E46" i="29"/>
  <c r="E47" i="29"/>
  <c r="E48" i="29"/>
  <c r="E49" i="29"/>
  <c r="E50" i="29"/>
  <c r="E51" i="29"/>
  <c r="E52" i="29"/>
  <c r="E53" i="29"/>
  <c r="E54" i="29"/>
  <c r="E55" i="29"/>
  <c r="E56" i="29"/>
  <c r="E57" i="29"/>
  <c r="E58" i="29"/>
  <c r="E59" i="29"/>
  <c r="E60" i="29"/>
  <c r="E61" i="29"/>
  <c r="E62" i="29"/>
  <c r="E63" i="29"/>
  <c r="E64" i="29"/>
  <c r="E65" i="29"/>
  <c r="E66" i="29"/>
  <c r="E67" i="29"/>
  <c r="E68" i="29"/>
  <c r="E69" i="29"/>
  <c r="E70" i="29"/>
  <c r="E71" i="29"/>
  <c r="E72" i="29"/>
  <c r="E73" i="29"/>
  <c r="E74" i="29"/>
  <c r="E75" i="29"/>
  <c r="E76" i="29"/>
  <c r="E77" i="29"/>
  <c r="E78" i="29"/>
  <c r="E79" i="29"/>
  <c r="E80" i="29"/>
  <c r="E81" i="29"/>
  <c r="E82" i="29"/>
  <c r="E83" i="29"/>
  <c r="E84" i="29"/>
  <c r="E85" i="29"/>
  <c r="E86" i="29"/>
  <c r="E87" i="29"/>
  <c r="E88" i="29"/>
  <c r="E89" i="29"/>
  <c r="E90" i="29"/>
  <c r="E91" i="29"/>
  <c r="E92" i="29"/>
  <c r="E93" i="29"/>
  <c r="E94" i="29"/>
  <c r="E95" i="29"/>
  <c r="E96" i="29"/>
  <c r="E97" i="29"/>
  <c r="E98" i="29"/>
  <c r="E99" i="29"/>
  <c r="E100" i="29"/>
  <c r="E101" i="29"/>
  <c r="E102" i="29"/>
  <c r="E103" i="29"/>
  <c r="E104" i="29"/>
  <c r="E105" i="29"/>
  <c r="E106" i="29"/>
  <c r="E107" i="29"/>
  <c r="E108" i="29"/>
  <c r="E109" i="29"/>
  <c r="E110" i="29"/>
  <c r="E111" i="29"/>
  <c r="E112" i="29"/>
  <c r="E113" i="29"/>
  <c r="E114" i="29"/>
  <c r="E115" i="29"/>
  <c r="E116" i="29"/>
  <c r="E117" i="29"/>
  <c r="E118" i="29"/>
  <c r="E119" i="29"/>
  <c r="E120" i="29"/>
  <c r="E121" i="29"/>
  <c r="E122" i="29"/>
  <c r="E123" i="29"/>
  <c r="E124" i="29"/>
  <c r="E125" i="29"/>
  <c r="E126" i="29"/>
  <c r="E127" i="29"/>
  <c r="E128" i="29"/>
  <c r="E129" i="29"/>
  <c r="E130" i="29"/>
  <c r="E131" i="29"/>
  <c r="E132" i="29"/>
  <c r="E133" i="29"/>
  <c r="E134" i="29"/>
  <c r="E135" i="29"/>
  <c r="E136" i="29"/>
  <c r="E137" i="29"/>
  <c r="E138" i="29"/>
  <c r="E139" i="29"/>
  <c r="E140" i="29"/>
  <c r="E141" i="29"/>
  <c r="E142" i="29"/>
  <c r="E143" i="29"/>
  <c r="E144" i="29"/>
  <c r="E145" i="29"/>
  <c r="E146" i="29"/>
  <c r="E147" i="29"/>
  <c r="E148" i="29"/>
  <c r="E149" i="29"/>
  <c r="E150" i="29"/>
  <c r="E151" i="29"/>
  <c r="E152" i="29"/>
  <c r="E153" i="29"/>
  <c r="E154" i="29"/>
  <c r="E155" i="29"/>
  <c r="E156" i="29"/>
  <c r="E157" i="29"/>
  <c r="E158" i="29"/>
  <c r="E159" i="29"/>
  <c r="E160" i="29"/>
  <c r="E161" i="29"/>
  <c r="E162" i="29"/>
  <c r="E163" i="29"/>
  <c r="E164" i="29"/>
  <c r="E165" i="29"/>
  <c r="E166" i="29"/>
  <c r="E167" i="29"/>
  <c r="E168" i="29"/>
  <c r="E169" i="29"/>
  <c r="E170" i="29"/>
  <c r="E171" i="29"/>
  <c r="E172" i="29"/>
  <c r="E173" i="29"/>
  <c r="E174" i="29"/>
  <c r="E175" i="29"/>
  <c r="E176" i="29"/>
  <c r="E177" i="29"/>
  <c r="E178" i="29"/>
  <c r="E179" i="29"/>
  <c r="E180" i="29"/>
  <c r="E181" i="29"/>
  <c r="E182" i="29"/>
  <c r="E183" i="29"/>
  <c r="E184" i="29"/>
  <c r="E185" i="29"/>
  <c r="E186" i="29"/>
  <c r="E187" i="29"/>
  <c r="E188" i="29"/>
  <c r="E189" i="29"/>
  <c r="E190" i="29"/>
  <c r="E191" i="29"/>
  <c r="E192" i="29"/>
  <c r="E193" i="29"/>
  <c r="E194" i="29"/>
  <c r="E195" i="29"/>
  <c r="E196" i="29"/>
  <c r="E197" i="29"/>
  <c r="E198" i="29"/>
  <c r="E199" i="29"/>
  <c r="E200" i="29"/>
  <c r="E201" i="29"/>
  <c r="E202" i="29"/>
  <c r="E203" i="29"/>
  <c r="E204" i="29"/>
  <c r="E205" i="29"/>
  <c r="E206" i="29"/>
  <c r="E207" i="29"/>
  <c r="E208" i="29"/>
  <c r="E209" i="29"/>
  <c r="E210" i="29"/>
  <c r="E211" i="29"/>
  <c r="E212" i="29"/>
  <c r="E213" i="29"/>
  <c r="E214" i="29"/>
  <c r="E215" i="29"/>
  <c r="E216" i="29"/>
  <c r="E217" i="29"/>
  <c r="E218" i="29"/>
  <c r="E219" i="29"/>
  <c r="E220" i="29"/>
  <c r="E221" i="29"/>
  <c r="E222" i="29"/>
  <c r="E223" i="29"/>
  <c r="E224" i="29"/>
  <c r="E225" i="29"/>
  <c r="E226" i="29"/>
  <c r="E227" i="29"/>
  <c r="E228" i="29"/>
  <c r="E229" i="29"/>
  <c r="E230" i="29"/>
  <c r="E231" i="29"/>
  <c r="E232" i="29"/>
  <c r="E233" i="29"/>
  <c r="E234" i="29"/>
  <c r="E235" i="29"/>
  <c r="E236" i="29"/>
  <c r="E237" i="29"/>
  <c r="E238" i="29"/>
  <c r="E239" i="29"/>
  <c r="E240" i="29"/>
  <c r="E241" i="29"/>
  <c r="E242" i="29"/>
  <c r="E243" i="29"/>
  <c r="E244" i="29"/>
  <c r="E245" i="29"/>
  <c r="E246" i="29"/>
  <c r="E247" i="29"/>
  <c r="E248" i="29"/>
  <c r="E249" i="29"/>
  <c r="E250" i="29"/>
  <c r="E251" i="29"/>
  <c r="E252" i="29"/>
  <c r="E253" i="29"/>
  <c r="E254" i="29"/>
  <c r="E255" i="29"/>
  <c r="E256" i="29"/>
  <c r="E257" i="29"/>
  <c r="E258" i="29"/>
  <c r="E259" i="29"/>
  <c r="E260" i="29"/>
  <c r="E261" i="29"/>
  <c r="E262" i="29"/>
  <c r="E263" i="29"/>
  <c r="E264" i="29"/>
  <c r="E265" i="29"/>
  <c r="E266" i="29"/>
  <c r="E267" i="29"/>
  <c r="E268" i="29"/>
  <c r="E269" i="29"/>
  <c r="E270" i="29"/>
  <c r="E271" i="29"/>
  <c r="E272" i="29"/>
  <c r="E273" i="29"/>
  <c r="E274" i="29"/>
  <c r="E275" i="29"/>
  <c r="E276" i="29"/>
  <c r="E277" i="29"/>
  <c r="E278" i="29"/>
  <c r="E279" i="29"/>
  <c r="E280" i="29"/>
  <c r="E281" i="29"/>
  <c r="E282" i="29"/>
  <c r="E283" i="29"/>
  <c r="E284" i="29"/>
  <c r="E285" i="29"/>
  <c r="E286" i="29"/>
  <c r="E287" i="29"/>
  <c r="E288" i="29"/>
  <c r="E289" i="29"/>
  <c r="E290" i="29"/>
  <c r="E291" i="29"/>
  <c r="E292" i="29"/>
  <c r="E293" i="29"/>
  <c r="E294" i="29"/>
  <c r="E295" i="29"/>
  <c r="E296" i="29"/>
  <c r="E297" i="29"/>
  <c r="E298" i="29"/>
  <c r="E299" i="29"/>
  <c r="E300" i="29"/>
  <c r="E301" i="29"/>
  <c r="E302" i="29"/>
  <c r="E303" i="29"/>
  <c r="E304" i="29"/>
  <c r="E305" i="29"/>
  <c r="E306" i="29"/>
  <c r="E307" i="29"/>
  <c r="E308" i="29"/>
  <c r="E309" i="29"/>
  <c r="E310" i="29"/>
  <c r="E311" i="29"/>
  <c r="E312" i="29"/>
  <c r="E313" i="29"/>
  <c r="E314" i="29"/>
  <c r="E315" i="29"/>
  <c r="E316" i="29"/>
  <c r="E317" i="29"/>
  <c r="E318" i="29"/>
  <c r="E319" i="29"/>
  <c r="E320" i="29"/>
  <c r="E321" i="29"/>
  <c r="E322" i="29"/>
  <c r="E323" i="29"/>
  <c r="E324" i="29"/>
  <c r="E325" i="29"/>
  <c r="E326" i="29"/>
  <c r="E327" i="29"/>
  <c r="E328" i="29"/>
  <c r="E329" i="29"/>
  <c r="E330" i="29"/>
  <c r="E331" i="29"/>
  <c r="E332" i="29"/>
  <c r="E333" i="29"/>
  <c r="E334" i="29"/>
  <c r="E335" i="29"/>
  <c r="E336" i="29"/>
  <c r="E337" i="29"/>
  <c r="E338" i="29"/>
  <c r="E339" i="29"/>
  <c r="E340" i="29"/>
  <c r="E341" i="29"/>
  <c r="E342" i="29"/>
  <c r="E343" i="29"/>
  <c r="E344" i="29"/>
  <c r="E345" i="29"/>
  <c r="E346" i="29"/>
  <c r="E347" i="29"/>
  <c r="E348" i="29"/>
  <c r="E349" i="29"/>
  <c r="E350" i="29"/>
  <c r="E351" i="29"/>
  <c r="E352" i="29"/>
  <c r="E353" i="29"/>
  <c r="E354" i="29"/>
  <c r="E355" i="29"/>
  <c r="E356" i="29"/>
  <c r="E357" i="29"/>
  <c r="E358" i="29"/>
  <c r="E359" i="29"/>
  <c r="E360" i="29"/>
  <c r="E361" i="29"/>
  <c r="E362" i="29"/>
  <c r="E363" i="29"/>
  <c r="E364" i="29"/>
  <c r="E365" i="29"/>
  <c r="E366" i="29"/>
  <c r="E367" i="29"/>
  <c r="E368" i="29"/>
  <c r="E369" i="29"/>
  <c r="E370" i="29"/>
  <c r="E371" i="29"/>
  <c r="E372" i="29"/>
  <c r="E373" i="29"/>
  <c r="E374" i="29"/>
  <c r="E375" i="29"/>
  <c r="E376" i="29"/>
  <c r="E377" i="29"/>
  <c r="E378" i="29"/>
  <c r="E379" i="29"/>
  <c r="E380" i="29"/>
  <c r="E381" i="29"/>
  <c r="E382" i="29"/>
  <c r="E383" i="29"/>
  <c r="E384" i="29"/>
  <c r="E385" i="29"/>
  <c r="E386" i="29"/>
  <c r="E387" i="29"/>
  <c r="E388" i="29"/>
  <c r="E389" i="29"/>
  <c r="E390" i="29"/>
  <c r="E391" i="29"/>
  <c r="E392" i="29"/>
  <c r="E393" i="29"/>
  <c r="E394" i="29"/>
  <c r="E395" i="29"/>
  <c r="E396" i="29"/>
  <c r="E397" i="29"/>
  <c r="E398" i="29"/>
  <c r="E399" i="29"/>
  <c r="E400" i="29"/>
  <c r="E401" i="29"/>
  <c r="E402" i="29"/>
  <c r="E403" i="29"/>
  <c r="E404" i="29"/>
  <c r="E405" i="29"/>
  <c r="E406" i="29"/>
  <c r="E407" i="29"/>
  <c r="E408" i="29"/>
  <c r="E409" i="29"/>
  <c r="E410" i="29"/>
  <c r="E411" i="29"/>
  <c r="E412" i="29"/>
  <c r="E413" i="29"/>
  <c r="E414" i="29"/>
  <c r="E415" i="29"/>
  <c r="E416" i="29"/>
  <c r="E417" i="29"/>
  <c r="E418" i="29"/>
  <c r="E419" i="29"/>
  <c r="E420" i="29"/>
  <c r="E421" i="29"/>
  <c r="E422" i="29"/>
  <c r="E423" i="29"/>
  <c r="E424" i="29"/>
  <c r="E425" i="29"/>
  <c r="E426" i="29"/>
  <c r="E427" i="29"/>
  <c r="E428" i="29"/>
  <c r="E429" i="29"/>
  <c r="E430" i="29"/>
  <c r="E431" i="29"/>
  <c r="E432" i="29"/>
  <c r="E433" i="29"/>
  <c r="E434" i="29"/>
  <c r="E435" i="29"/>
  <c r="E436" i="29"/>
  <c r="E437" i="29"/>
  <c r="E438" i="29"/>
  <c r="E439" i="29"/>
  <c r="E440" i="29"/>
  <c r="E441" i="29"/>
  <c r="E442" i="29"/>
  <c r="E443" i="29"/>
  <c r="E444" i="29"/>
  <c r="E445" i="29"/>
  <c r="E446" i="29"/>
  <c r="E447" i="29"/>
  <c r="E448" i="29"/>
  <c r="E449" i="29"/>
  <c r="E450" i="29"/>
  <c r="E451" i="29"/>
  <c r="E452" i="29"/>
  <c r="E453" i="29"/>
  <c r="E454" i="29"/>
  <c r="E455" i="29"/>
  <c r="E456" i="29"/>
  <c r="E457" i="29"/>
  <c r="E458" i="29"/>
  <c r="E459" i="29"/>
  <c r="E460" i="29"/>
  <c r="E461" i="29"/>
  <c r="E462" i="29"/>
  <c r="E463" i="29"/>
  <c r="E464" i="29"/>
  <c r="E465" i="29"/>
  <c r="E466" i="29"/>
  <c r="E467" i="29"/>
  <c r="E468" i="29"/>
  <c r="E469" i="29"/>
  <c r="E470" i="29"/>
  <c r="E471" i="29"/>
  <c r="E472" i="29"/>
  <c r="E473" i="29"/>
  <c r="E474" i="29"/>
  <c r="E475" i="29"/>
  <c r="E476" i="29"/>
  <c r="E477" i="29"/>
  <c r="E478" i="29"/>
  <c r="E479" i="29"/>
  <c r="E480" i="29"/>
  <c r="E481" i="29"/>
  <c r="E482" i="29"/>
  <c r="E483" i="29"/>
  <c r="E484" i="29"/>
  <c r="E485" i="29"/>
  <c r="E486" i="29"/>
  <c r="E487" i="29"/>
  <c r="E488" i="29"/>
  <c r="E489" i="29"/>
  <c r="E490" i="29"/>
  <c r="E491" i="29"/>
  <c r="E492" i="29"/>
  <c r="E493" i="29"/>
  <c r="E494" i="29"/>
  <c r="E495" i="29"/>
  <c r="E496" i="29"/>
  <c r="E497" i="29"/>
  <c r="E498" i="29"/>
  <c r="E499" i="29"/>
  <c r="E500" i="29"/>
  <c r="E501" i="29"/>
  <c r="E502" i="29"/>
  <c r="E503" i="29"/>
  <c r="E504" i="29"/>
  <c r="E505" i="29"/>
  <c r="E506" i="29"/>
  <c r="E507" i="29"/>
  <c r="E508" i="29"/>
  <c r="E509" i="29"/>
  <c r="E510" i="29"/>
  <c r="E511" i="29"/>
  <c r="E512" i="29"/>
  <c r="E513" i="29"/>
  <c r="E514" i="29"/>
  <c r="E515" i="29"/>
  <c r="E516" i="29"/>
  <c r="E517" i="29"/>
  <c r="E518" i="29"/>
  <c r="E519" i="29"/>
  <c r="E520" i="29"/>
  <c r="E521" i="29"/>
  <c r="E522" i="29"/>
  <c r="E523" i="29"/>
  <c r="E524" i="29"/>
  <c r="E525" i="29"/>
  <c r="E526" i="29"/>
  <c r="E527" i="29"/>
  <c r="E528" i="29"/>
  <c r="E529" i="29"/>
  <c r="E530" i="29"/>
  <c r="E531" i="29"/>
  <c r="E532" i="29"/>
  <c r="E533" i="29"/>
  <c r="E534" i="29"/>
  <c r="E535" i="29"/>
  <c r="E536" i="29"/>
  <c r="E537" i="29"/>
  <c r="E538" i="29"/>
  <c r="E539" i="29"/>
  <c r="E540" i="29"/>
  <c r="E541" i="29"/>
  <c r="E542" i="29"/>
  <c r="E543" i="29"/>
  <c r="E544" i="29"/>
  <c r="E545" i="29"/>
  <c r="E546" i="29"/>
  <c r="E547" i="29"/>
  <c r="E548" i="29"/>
  <c r="E549" i="29"/>
  <c r="E550" i="29"/>
  <c r="E551" i="29"/>
  <c r="E552" i="29"/>
  <c r="E553" i="29"/>
  <c r="E554" i="29"/>
  <c r="E555" i="29"/>
  <c r="E556" i="29"/>
  <c r="E557" i="29"/>
  <c r="E558" i="29"/>
  <c r="E559" i="29"/>
  <c r="E560" i="29"/>
  <c r="E561" i="29"/>
  <c r="E562" i="29"/>
  <c r="E563" i="29"/>
  <c r="E564" i="29"/>
  <c r="E565" i="29"/>
  <c r="E566" i="29"/>
  <c r="E567" i="29"/>
  <c r="E568" i="29"/>
  <c r="E569" i="29"/>
  <c r="E570" i="29"/>
  <c r="E571" i="29"/>
  <c r="E572" i="29"/>
  <c r="E573" i="29"/>
  <c r="E574" i="29"/>
  <c r="E575" i="29"/>
  <c r="E576" i="29"/>
  <c r="E577" i="29"/>
  <c r="E578" i="29"/>
  <c r="E579" i="29"/>
  <c r="E580" i="29"/>
  <c r="E581" i="29"/>
  <c r="E582" i="29"/>
  <c r="E583" i="29"/>
  <c r="E584" i="29"/>
  <c r="E585" i="29"/>
  <c r="E586" i="29"/>
  <c r="E587" i="29"/>
  <c r="E588" i="29"/>
  <c r="E589" i="29"/>
  <c r="E590" i="29"/>
  <c r="E591" i="29"/>
  <c r="E592" i="29"/>
  <c r="E593" i="29"/>
  <c r="E594" i="29"/>
  <c r="E595" i="29"/>
  <c r="E596" i="29"/>
  <c r="E597" i="29"/>
  <c r="E598" i="29"/>
  <c r="E599" i="29"/>
  <c r="E600" i="29"/>
  <c r="E601" i="29"/>
  <c r="E602" i="29"/>
  <c r="E603" i="29"/>
  <c r="E604" i="29"/>
  <c r="E605" i="29"/>
  <c r="E606" i="29"/>
  <c r="E607" i="29"/>
  <c r="E608" i="29"/>
  <c r="E609" i="29"/>
  <c r="E610" i="29"/>
  <c r="E611" i="29"/>
  <c r="E612" i="29"/>
  <c r="E613" i="29"/>
  <c r="E614" i="29"/>
  <c r="E615" i="29"/>
  <c r="E616" i="29"/>
  <c r="E617" i="29"/>
  <c r="E618" i="29"/>
  <c r="E619" i="29"/>
  <c r="E620" i="29"/>
  <c r="E621" i="29"/>
  <c r="E622" i="29"/>
  <c r="E623" i="29"/>
  <c r="E624" i="29"/>
  <c r="E625" i="29"/>
  <c r="E626" i="29"/>
  <c r="E627" i="29"/>
  <c r="E628" i="29"/>
  <c r="E629" i="29"/>
  <c r="E630" i="29"/>
  <c r="E631" i="29"/>
  <c r="E632" i="29"/>
  <c r="E633" i="29"/>
  <c r="E634" i="29"/>
  <c r="E635" i="29"/>
  <c r="E636" i="29"/>
  <c r="E637" i="29"/>
  <c r="E638" i="29"/>
  <c r="E639" i="29"/>
  <c r="E640" i="29"/>
  <c r="E641" i="29"/>
  <c r="E642" i="29"/>
  <c r="E643" i="29"/>
  <c r="E644" i="29"/>
  <c r="E645" i="29"/>
  <c r="E646" i="29"/>
  <c r="E647" i="29"/>
  <c r="E648" i="29"/>
  <c r="E649" i="29"/>
  <c r="E650" i="29"/>
  <c r="E651" i="29"/>
  <c r="E652" i="29"/>
  <c r="E653" i="29"/>
  <c r="E654" i="29"/>
  <c r="E655" i="29"/>
  <c r="E656" i="29"/>
  <c r="E657" i="29"/>
  <c r="E658" i="29"/>
  <c r="E659" i="29"/>
  <c r="E660" i="29"/>
  <c r="E661" i="29"/>
  <c r="E662" i="29"/>
  <c r="E663" i="29"/>
  <c r="E664" i="29"/>
  <c r="E665" i="29"/>
  <c r="E666" i="29"/>
  <c r="E667" i="29"/>
  <c r="E668" i="29"/>
  <c r="E669" i="29"/>
  <c r="E670" i="29"/>
  <c r="E671" i="29"/>
  <c r="E672" i="29"/>
  <c r="E673" i="29"/>
  <c r="E674" i="29"/>
  <c r="E675" i="29"/>
  <c r="E676" i="29"/>
  <c r="E677" i="29"/>
  <c r="E678" i="29"/>
  <c r="E679" i="29"/>
  <c r="E680" i="29"/>
  <c r="E681" i="29"/>
  <c r="E682" i="29"/>
  <c r="E683" i="29"/>
  <c r="E684" i="29"/>
  <c r="E685" i="29"/>
  <c r="E686" i="29"/>
  <c r="E687" i="29"/>
  <c r="E688" i="29"/>
  <c r="E689" i="29"/>
  <c r="E690" i="29"/>
  <c r="E691" i="29"/>
  <c r="E692" i="29"/>
  <c r="E693" i="29"/>
  <c r="E694" i="29"/>
  <c r="E695" i="29"/>
  <c r="E696" i="29"/>
  <c r="E697" i="29"/>
  <c r="E698" i="29"/>
  <c r="E699" i="29"/>
  <c r="E700" i="29"/>
  <c r="E701" i="29"/>
  <c r="E702" i="29"/>
  <c r="E703" i="29"/>
  <c r="E704" i="29"/>
  <c r="E705" i="29"/>
  <c r="E706" i="29"/>
  <c r="E707" i="29"/>
  <c r="E708" i="29"/>
  <c r="E709" i="29"/>
  <c r="E710" i="29"/>
  <c r="E711" i="29"/>
  <c r="E712" i="29"/>
  <c r="E713" i="29"/>
  <c r="E714" i="29"/>
  <c r="E715" i="29"/>
  <c r="E716" i="29"/>
  <c r="E717" i="29"/>
  <c r="E718" i="29"/>
  <c r="E719" i="29"/>
  <c r="E720" i="29"/>
  <c r="E721" i="29"/>
  <c r="E722" i="29"/>
  <c r="E723" i="29"/>
  <c r="E724" i="29"/>
  <c r="E725" i="29"/>
  <c r="E726" i="29"/>
  <c r="E727" i="29"/>
  <c r="E728" i="29"/>
  <c r="E729" i="29"/>
  <c r="E730" i="29"/>
  <c r="E731" i="29"/>
  <c r="E732" i="29"/>
  <c r="E733" i="29"/>
  <c r="E734" i="29"/>
  <c r="E735" i="29"/>
  <c r="E736" i="29"/>
  <c r="E737" i="29"/>
  <c r="E738" i="29"/>
  <c r="E739" i="29"/>
  <c r="E740" i="29"/>
  <c r="E741" i="29"/>
  <c r="E742" i="29"/>
  <c r="E743" i="29"/>
  <c r="E744" i="29"/>
  <c r="E745" i="29"/>
  <c r="E746" i="29"/>
  <c r="E747" i="29"/>
  <c r="E748" i="29"/>
  <c r="E749" i="29"/>
  <c r="E750" i="29"/>
  <c r="E751" i="29"/>
  <c r="E752" i="29"/>
  <c r="E753" i="29"/>
  <c r="E754" i="29"/>
  <c r="E755" i="29"/>
  <c r="E756" i="29"/>
  <c r="E757" i="29"/>
  <c r="E758" i="29"/>
  <c r="E759" i="29"/>
  <c r="E760" i="29"/>
  <c r="E761" i="29"/>
  <c r="E762" i="29"/>
  <c r="E763" i="29"/>
  <c r="E764" i="29"/>
  <c r="E765" i="29"/>
  <c r="E766" i="29"/>
  <c r="E767" i="29"/>
  <c r="E768" i="29"/>
  <c r="E769" i="29"/>
  <c r="E770" i="29"/>
  <c r="E771" i="29"/>
  <c r="E772" i="29"/>
  <c r="E773" i="29"/>
  <c r="E774" i="29"/>
  <c r="E775" i="29"/>
  <c r="E776" i="29"/>
  <c r="E777" i="29"/>
  <c r="E778" i="29"/>
  <c r="E779" i="29"/>
  <c r="E780" i="29"/>
  <c r="E781" i="29"/>
  <c r="E782" i="29"/>
  <c r="E783" i="29"/>
  <c r="E784" i="29"/>
  <c r="E785" i="29"/>
  <c r="E786" i="29"/>
  <c r="E787" i="29"/>
  <c r="E788" i="29"/>
  <c r="E789" i="29"/>
  <c r="E790" i="29"/>
  <c r="E791" i="29"/>
  <c r="E792" i="29"/>
  <c r="E793" i="29"/>
  <c r="E794" i="29"/>
  <c r="E795" i="29"/>
  <c r="E796" i="29"/>
  <c r="E797" i="29"/>
  <c r="E798" i="29"/>
  <c r="E799" i="29"/>
  <c r="E800" i="29"/>
  <c r="E801" i="29"/>
  <c r="E802" i="29"/>
  <c r="E803" i="29"/>
  <c r="E804" i="29"/>
  <c r="E805" i="29"/>
  <c r="E806" i="29"/>
  <c r="E807" i="29"/>
  <c r="E808" i="29"/>
  <c r="E809" i="29"/>
  <c r="E810" i="29"/>
  <c r="E811" i="29"/>
  <c r="E812" i="29"/>
  <c r="E813" i="29"/>
  <c r="E814" i="29"/>
  <c r="E815" i="29"/>
  <c r="E816" i="29"/>
  <c r="E817" i="29"/>
  <c r="E818" i="29"/>
  <c r="E819" i="29"/>
  <c r="E820" i="29"/>
  <c r="E821" i="29"/>
  <c r="E822" i="29"/>
  <c r="E823" i="29"/>
  <c r="E824" i="29"/>
  <c r="E825" i="29"/>
  <c r="E826" i="29"/>
  <c r="E827" i="29"/>
  <c r="E828" i="29"/>
  <c r="E829" i="29"/>
  <c r="E830" i="29"/>
  <c r="E831" i="29"/>
  <c r="E832" i="29"/>
  <c r="E833" i="29"/>
  <c r="E834" i="29"/>
  <c r="E835" i="29"/>
  <c r="E836" i="29"/>
  <c r="E837" i="29"/>
  <c r="E838" i="29"/>
  <c r="E839" i="29"/>
  <c r="E840" i="29"/>
  <c r="E841" i="29"/>
  <c r="E842" i="29"/>
  <c r="E843" i="29"/>
  <c r="E844" i="29"/>
  <c r="E845" i="29"/>
  <c r="E846" i="29"/>
  <c r="E847" i="29"/>
  <c r="E848" i="29"/>
  <c r="E849" i="29"/>
  <c r="E850" i="29"/>
  <c r="E851" i="29"/>
  <c r="E852" i="29"/>
  <c r="E853" i="29"/>
  <c r="E854" i="29"/>
  <c r="E855" i="29"/>
  <c r="E856" i="29"/>
  <c r="E857" i="29"/>
  <c r="E858" i="29"/>
  <c r="E859" i="29"/>
  <c r="E860" i="29"/>
  <c r="E861" i="29"/>
  <c r="E862" i="29"/>
  <c r="E863" i="29"/>
  <c r="E864" i="29"/>
  <c r="E865" i="29"/>
  <c r="E866" i="29"/>
  <c r="E867" i="29"/>
  <c r="E868" i="29"/>
  <c r="E869" i="29"/>
  <c r="E870" i="29"/>
  <c r="E871" i="29"/>
  <c r="E872" i="29"/>
  <c r="E873" i="29"/>
  <c r="E874" i="29"/>
  <c r="E875" i="29"/>
  <c r="E876" i="29"/>
  <c r="E877" i="29"/>
  <c r="E878" i="29"/>
  <c r="E879" i="29"/>
  <c r="E880" i="29"/>
  <c r="E881" i="29"/>
  <c r="E882" i="29"/>
  <c r="E883" i="29"/>
  <c r="E884" i="29"/>
  <c r="E885" i="29"/>
  <c r="E886" i="29"/>
  <c r="E887" i="29"/>
  <c r="E888" i="29"/>
  <c r="E889" i="29"/>
  <c r="E890" i="29"/>
  <c r="E891" i="29"/>
  <c r="E892" i="29"/>
  <c r="E893" i="29"/>
  <c r="E894" i="29"/>
  <c r="E895" i="29"/>
  <c r="E896" i="29"/>
  <c r="E897" i="29"/>
  <c r="E898" i="29"/>
  <c r="E899" i="29"/>
  <c r="E900" i="29"/>
  <c r="E901" i="29"/>
  <c r="E902" i="29"/>
  <c r="E903" i="29"/>
  <c r="E904" i="29"/>
  <c r="E905" i="29"/>
  <c r="E906" i="29"/>
  <c r="E907" i="29"/>
  <c r="E908" i="29"/>
  <c r="E909" i="29"/>
  <c r="E910" i="29"/>
  <c r="E911" i="29"/>
  <c r="E912" i="29"/>
  <c r="E913" i="29"/>
  <c r="E914" i="29"/>
  <c r="E915" i="29"/>
  <c r="E916" i="29"/>
  <c r="E917" i="29"/>
  <c r="E918" i="29"/>
  <c r="E919" i="29"/>
  <c r="E920" i="29"/>
  <c r="E921" i="29"/>
  <c r="E922" i="29"/>
  <c r="E923" i="29"/>
  <c r="E924" i="29"/>
  <c r="E925" i="29"/>
  <c r="E926" i="29"/>
  <c r="E927" i="29"/>
  <c r="E928" i="29"/>
  <c r="E929" i="29"/>
  <c r="E930" i="29"/>
  <c r="E931" i="29"/>
  <c r="E932" i="29"/>
  <c r="E933" i="29"/>
  <c r="E934" i="29"/>
  <c r="E935" i="29"/>
  <c r="E936" i="29"/>
  <c r="E937" i="29"/>
  <c r="E938" i="29"/>
  <c r="E939" i="29"/>
  <c r="E940" i="29"/>
  <c r="E941" i="29"/>
  <c r="E942" i="29"/>
  <c r="E943" i="29"/>
  <c r="E944" i="29"/>
  <c r="E945" i="29"/>
  <c r="E946" i="29"/>
  <c r="E947" i="29"/>
  <c r="E948" i="29"/>
  <c r="E949" i="29"/>
  <c r="E950" i="29"/>
  <c r="E951" i="29"/>
  <c r="E952" i="29"/>
  <c r="E953" i="29"/>
  <c r="E954" i="29"/>
  <c r="E955" i="29"/>
  <c r="E956" i="29"/>
  <c r="E957" i="29"/>
  <c r="E958" i="29"/>
  <c r="E959" i="29"/>
  <c r="E960" i="29"/>
  <c r="E961" i="29"/>
  <c r="E962" i="29"/>
  <c r="E963" i="29"/>
  <c r="E964" i="29"/>
  <c r="E965" i="29"/>
  <c r="E966" i="29"/>
  <c r="E967" i="29"/>
  <c r="E968" i="29"/>
  <c r="E969" i="29"/>
  <c r="E970" i="29"/>
  <c r="E971" i="29"/>
  <c r="E972" i="29"/>
  <c r="E973" i="29"/>
  <c r="E974" i="29"/>
  <c r="E975" i="29"/>
  <c r="E976" i="29"/>
  <c r="E977" i="29"/>
  <c r="E978" i="29"/>
  <c r="E979" i="29"/>
  <c r="E980" i="29"/>
  <c r="E981" i="29"/>
  <c r="E982" i="29"/>
  <c r="E983" i="29"/>
  <c r="E984" i="29"/>
  <c r="E985" i="29"/>
  <c r="E986" i="29"/>
  <c r="E987" i="29"/>
  <c r="E988" i="29"/>
  <c r="E989" i="29"/>
  <c r="E990" i="29"/>
  <c r="E991" i="29"/>
  <c r="E992" i="29"/>
  <c r="E993" i="29"/>
  <c r="E994" i="29"/>
  <c r="E995" i="29"/>
  <c r="E996" i="29"/>
  <c r="E997" i="29"/>
  <c r="E998" i="29"/>
  <c r="E999" i="29"/>
  <c r="E1000" i="29"/>
  <c r="E1001" i="29"/>
  <c r="E1002" i="29"/>
  <c r="E1003" i="29"/>
  <c r="E1004" i="29"/>
  <c r="E1005" i="29"/>
  <c r="E1006" i="29"/>
  <c r="E1007" i="29"/>
  <c r="E1008" i="29"/>
  <c r="E1009" i="29"/>
  <c r="E1010" i="29"/>
  <c r="E1011" i="29"/>
  <c r="E1012" i="29"/>
  <c r="E1013" i="29"/>
  <c r="E1014" i="29"/>
  <c r="E1015" i="29"/>
  <c r="E1016" i="29"/>
  <c r="E1017" i="29"/>
  <c r="E1018" i="29"/>
  <c r="E1019" i="29"/>
  <c r="E1020" i="29"/>
  <c r="E1021" i="29"/>
  <c r="E1022" i="29"/>
  <c r="E1023" i="29"/>
  <c r="E1024" i="29"/>
  <c r="E1025" i="29"/>
  <c r="E1026" i="29"/>
  <c r="E1027" i="29"/>
  <c r="E1028" i="29"/>
  <c r="E1029" i="29"/>
  <c r="E1030" i="29"/>
  <c r="E1031" i="29"/>
  <c r="E1032" i="29"/>
  <c r="E1033" i="29"/>
  <c r="E1034" i="29"/>
  <c r="E1035" i="29"/>
  <c r="E1036" i="29"/>
  <c r="E1037" i="29"/>
  <c r="E1038" i="29"/>
  <c r="E1039" i="29"/>
  <c r="E1040" i="29"/>
  <c r="E1041" i="29"/>
  <c r="E1042" i="29"/>
  <c r="E1043" i="29"/>
  <c r="E1044" i="29"/>
  <c r="E1045" i="29"/>
  <c r="E1046" i="29"/>
  <c r="E1047" i="29"/>
  <c r="E1048" i="29"/>
  <c r="E1049" i="29"/>
  <c r="E1050" i="29"/>
  <c r="E1051" i="29"/>
  <c r="E1052" i="29"/>
  <c r="E1053" i="29"/>
  <c r="E1054" i="29"/>
  <c r="E1055" i="29"/>
  <c r="E1056" i="29"/>
  <c r="E1057" i="29"/>
  <c r="E1058" i="29"/>
  <c r="E1059" i="29"/>
  <c r="E1060" i="29"/>
  <c r="E1061" i="29"/>
  <c r="E1062" i="29"/>
  <c r="E1063" i="29"/>
  <c r="E1064" i="29"/>
  <c r="E1065" i="29"/>
  <c r="E1066" i="29"/>
  <c r="E1067" i="29"/>
  <c r="E1068" i="29"/>
  <c r="E1069" i="29"/>
  <c r="E1070" i="29"/>
  <c r="E1071" i="29"/>
  <c r="E1072" i="29"/>
  <c r="E1073" i="29"/>
  <c r="E1074" i="29"/>
  <c r="E1075" i="29"/>
  <c r="E1076" i="29"/>
  <c r="E1077" i="29"/>
  <c r="E1078" i="29"/>
  <c r="E1079" i="29"/>
  <c r="E1080" i="29"/>
  <c r="E1081" i="29"/>
  <c r="E1082" i="29"/>
  <c r="E1083" i="29"/>
  <c r="E1084" i="29"/>
  <c r="E1085" i="29"/>
  <c r="E1086" i="29"/>
  <c r="E1087" i="29"/>
  <c r="E1088" i="29"/>
  <c r="E1089" i="29"/>
  <c r="E1090" i="29"/>
  <c r="E1091" i="29"/>
  <c r="E1092" i="29"/>
  <c r="E1093" i="29"/>
  <c r="E1094" i="29"/>
  <c r="E1095" i="29"/>
  <c r="E1096" i="29"/>
  <c r="E1097" i="29"/>
  <c r="E1098" i="29"/>
  <c r="E1099" i="29"/>
  <c r="E1100" i="29"/>
  <c r="E1101" i="29"/>
  <c r="E1102" i="29"/>
  <c r="E1103" i="29"/>
  <c r="E1104" i="29"/>
  <c r="E1105" i="29"/>
  <c r="E1106" i="29"/>
  <c r="E1107" i="29"/>
  <c r="E1108" i="29"/>
  <c r="E1109" i="29"/>
  <c r="E1110" i="29"/>
  <c r="E1111" i="29"/>
  <c r="E1112" i="29"/>
  <c r="E1113" i="29"/>
  <c r="E1114" i="29"/>
  <c r="E1115" i="29"/>
  <c r="E1116" i="29"/>
  <c r="E1117" i="29"/>
  <c r="E1118" i="29"/>
  <c r="E1119" i="29"/>
  <c r="E1120" i="29"/>
  <c r="E1121" i="29"/>
  <c r="E1122" i="29"/>
  <c r="E1123" i="29"/>
  <c r="E1124" i="29"/>
  <c r="E1125" i="29"/>
  <c r="E1126" i="29"/>
  <c r="E1127" i="29"/>
  <c r="E1128" i="29"/>
  <c r="E1129" i="29"/>
  <c r="E1130" i="29"/>
  <c r="E1131" i="29"/>
  <c r="E1132" i="29"/>
  <c r="E1133" i="29"/>
  <c r="E1134" i="29"/>
  <c r="E1135" i="29"/>
  <c r="E1136" i="29"/>
  <c r="E1137" i="29"/>
  <c r="E1138" i="29"/>
  <c r="E1139" i="29"/>
  <c r="E1140" i="29"/>
  <c r="E1141" i="29"/>
  <c r="E1142" i="29"/>
  <c r="E1143" i="29"/>
  <c r="E1144" i="29"/>
  <c r="E1145" i="29"/>
  <c r="E1146" i="29"/>
  <c r="E1147" i="29"/>
  <c r="E1148" i="29"/>
  <c r="E1149" i="29"/>
  <c r="E1150" i="29"/>
  <c r="E1151" i="29"/>
  <c r="E1152" i="29"/>
  <c r="E1153" i="29"/>
  <c r="E1154" i="29"/>
  <c r="E1155" i="29"/>
  <c r="E1156" i="29"/>
  <c r="E1157" i="29"/>
  <c r="E1158" i="29"/>
  <c r="E1159" i="29"/>
  <c r="E1160" i="29"/>
  <c r="E1161" i="29"/>
  <c r="E1162" i="29"/>
  <c r="E1163" i="29"/>
  <c r="E1164" i="29"/>
  <c r="E1165" i="29"/>
  <c r="E1166" i="29"/>
  <c r="E1167" i="29"/>
  <c r="E1168" i="29"/>
  <c r="E1169" i="29"/>
  <c r="E1170" i="29"/>
  <c r="E1171" i="29"/>
  <c r="E1172" i="29"/>
  <c r="E1173" i="29"/>
  <c r="E1174" i="29"/>
  <c r="E1175" i="29"/>
  <c r="E1176" i="29"/>
  <c r="E1177" i="29"/>
  <c r="E1178" i="29"/>
  <c r="E1179" i="29"/>
  <c r="E1180" i="29"/>
  <c r="E1181" i="29"/>
  <c r="E1182" i="29"/>
  <c r="E1183" i="29"/>
  <c r="E1184" i="29"/>
  <c r="E1185" i="29"/>
  <c r="E1186" i="29"/>
  <c r="E1187" i="29"/>
  <c r="E1188" i="29"/>
  <c r="E1189" i="29"/>
  <c r="E1190" i="29"/>
  <c r="E1191" i="29"/>
  <c r="E1192" i="29"/>
  <c r="E1193" i="29"/>
  <c r="E1194" i="29"/>
  <c r="E1195" i="29"/>
  <c r="E1196" i="29"/>
  <c r="E1197" i="29"/>
  <c r="E1198" i="29"/>
  <c r="E1199" i="29"/>
  <c r="E1200" i="29"/>
  <c r="E1201" i="29"/>
  <c r="E1202" i="29"/>
  <c r="E1203" i="29"/>
  <c r="E1204" i="29"/>
  <c r="E1205" i="29"/>
  <c r="E1206" i="29"/>
  <c r="E1207" i="29"/>
  <c r="E1208" i="29"/>
  <c r="E1209" i="29"/>
  <c r="E1210" i="29"/>
  <c r="E1211" i="29"/>
  <c r="E1212" i="29"/>
  <c r="E1213" i="29"/>
  <c r="E1214" i="29"/>
  <c r="E1215" i="29"/>
  <c r="E1216" i="29"/>
  <c r="E1217" i="29"/>
  <c r="E1218" i="29"/>
  <c r="E1219" i="29"/>
  <c r="E1220" i="29"/>
  <c r="E1221" i="29"/>
  <c r="E1222" i="29"/>
  <c r="E1223" i="29"/>
  <c r="E1224" i="29"/>
  <c r="E1225" i="29"/>
  <c r="E1226" i="29"/>
  <c r="E1227" i="29"/>
  <c r="E1228" i="29"/>
  <c r="E1229" i="29"/>
  <c r="E1230" i="29"/>
  <c r="E1231" i="29"/>
  <c r="E1232" i="29"/>
  <c r="E1233" i="29"/>
  <c r="E1234" i="29"/>
  <c r="E1235" i="29"/>
  <c r="E1236" i="29"/>
  <c r="E1237" i="29"/>
  <c r="E1238" i="29"/>
  <c r="E1239" i="29"/>
  <c r="E1240" i="29"/>
  <c r="E1241" i="29"/>
  <c r="E1242" i="29"/>
  <c r="E1243" i="29"/>
  <c r="E1244" i="29"/>
  <c r="E1245" i="29"/>
  <c r="E1246" i="29"/>
  <c r="E1247" i="29"/>
  <c r="E1248" i="29"/>
  <c r="E1249" i="29"/>
  <c r="E1250" i="29"/>
  <c r="E1251" i="29"/>
  <c r="E1252" i="29"/>
  <c r="E1253" i="29"/>
  <c r="E1254" i="29"/>
  <c r="E1255" i="29"/>
  <c r="E1256" i="29"/>
  <c r="E1257" i="29"/>
  <c r="E1258" i="29"/>
  <c r="E1259" i="29"/>
  <c r="E1260" i="29"/>
  <c r="E1261" i="29"/>
  <c r="E1262" i="29"/>
  <c r="E1263" i="29"/>
  <c r="E1264" i="29"/>
  <c r="E1265" i="29"/>
  <c r="E1266" i="29"/>
  <c r="E1267" i="29"/>
  <c r="E1268" i="29"/>
  <c r="E1269" i="29"/>
  <c r="E1270" i="29"/>
  <c r="E1271" i="29"/>
  <c r="E1272" i="29"/>
  <c r="E1273" i="29"/>
  <c r="E1274" i="29"/>
  <c r="E1275" i="29"/>
  <c r="E1276" i="29"/>
  <c r="E1277" i="29"/>
  <c r="E1278" i="29"/>
  <c r="E1279" i="29"/>
  <c r="E1280" i="29"/>
  <c r="E1281" i="29"/>
  <c r="E1282" i="29"/>
  <c r="E1283" i="29"/>
  <c r="E1284" i="29"/>
  <c r="E1285" i="29"/>
  <c r="E1286" i="29"/>
  <c r="E1287" i="29"/>
  <c r="E1288" i="29"/>
  <c r="E1289" i="29"/>
  <c r="E1290" i="29"/>
  <c r="E1291" i="29"/>
  <c r="E1292" i="29"/>
  <c r="E1293" i="29"/>
  <c r="E1294" i="29"/>
  <c r="E1295" i="29"/>
  <c r="E1296" i="29"/>
  <c r="E1297" i="29"/>
  <c r="E1298" i="29"/>
  <c r="E1299" i="29"/>
  <c r="E1300" i="29"/>
  <c r="E1301" i="29"/>
  <c r="E1302" i="29"/>
  <c r="E1303" i="29"/>
  <c r="E1304" i="29"/>
  <c r="E1305" i="29"/>
  <c r="E1306" i="29"/>
  <c r="E1307" i="29"/>
  <c r="E1308" i="29"/>
  <c r="E1309" i="29"/>
  <c r="E1310" i="29"/>
  <c r="E1311" i="29"/>
  <c r="E1312" i="29"/>
  <c r="E1313" i="29"/>
  <c r="E1314" i="29"/>
  <c r="E1315" i="29"/>
  <c r="E1316" i="29"/>
  <c r="E1317" i="29"/>
  <c r="E1318" i="29"/>
  <c r="E1319" i="29"/>
  <c r="E1320" i="29"/>
  <c r="E1321" i="29"/>
  <c r="E1322" i="29"/>
  <c r="E1323" i="29"/>
  <c r="E1324" i="29"/>
  <c r="E1325" i="29"/>
  <c r="E1326" i="29"/>
  <c r="E1327" i="29"/>
  <c r="E1328" i="29"/>
  <c r="E1329" i="29"/>
  <c r="E1330" i="29"/>
  <c r="E1331" i="29"/>
  <c r="E1332" i="29"/>
  <c r="E1333" i="29"/>
  <c r="E1334" i="29"/>
  <c r="E1335" i="29"/>
  <c r="E1336" i="29"/>
  <c r="E1337" i="29"/>
  <c r="E1338" i="29"/>
  <c r="E1339" i="29"/>
  <c r="E1340" i="29"/>
  <c r="E1341" i="29"/>
  <c r="E1342" i="29"/>
  <c r="E1343" i="29"/>
  <c r="E1344" i="29"/>
  <c r="E1345" i="29"/>
  <c r="E1346" i="29"/>
  <c r="E1347" i="29"/>
  <c r="E1348" i="29"/>
  <c r="E1349" i="29"/>
  <c r="E1350" i="29"/>
  <c r="E1351" i="29"/>
  <c r="E1352" i="29"/>
  <c r="E1353" i="29"/>
  <c r="E1354" i="29"/>
  <c r="E1355" i="29"/>
  <c r="E1356" i="29"/>
  <c r="E1357" i="29"/>
  <c r="E1358" i="29"/>
  <c r="E1359" i="29"/>
  <c r="E1360" i="29"/>
  <c r="E1361" i="29"/>
  <c r="E1362" i="29"/>
  <c r="E1363" i="29"/>
  <c r="E1364" i="29"/>
  <c r="E1365" i="29"/>
  <c r="E1366" i="29"/>
  <c r="E1367" i="29"/>
  <c r="E1368" i="29"/>
  <c r="E1369" i="29"/>
  <c r="E1370" i="29"/>
  <c r="E1371" i="29"/>
  <c r="E1372" i="29"/>
  <c r="E1373" i="29"/>
  <c r="E1374" i="29"/>
  <c r="E1375" i="29"/>
  <c r="E1376" i="29"/>
  <c r="E1377" i="29"/>
  <c r="E1378" i="29"/>
  <c r="E1379" i="29"/>
  <c r="E1380" i="29"/>
  <c r="E1381" i="29"/>
  <c r="E1382" i="29"/>
  <c r="E1383" i="29"/>
  <c r="E1384" i="29"/>
  <c r="E1385" i="29"/>
  <c r="E1386" i="29"/>
  <c r="E1387" i="29"/>
  <c r="E1388" i="29"/>
  <c r="E1389" i="29"/>
  <c r="E1390" i="29"/>
  <c r="E1391" i="29"/>
  <c r="E1392" i="29"/>
  <c r="E1393" i="29"/>
  <c r="E1394" i="29"/>
  <c r="E1395" i="29"/>
  <c r="E1396" i="29"/>
  <c r="E1397" i="29"/>
  <c r="E1398" i="29"/>
  <c r="E1399" i="29"/>
  <c r="E1400" i="29"/>
  <c r="E1401" i="29"/>
  <c r="E1402" i="29"/>
  <c r="E1403" i="29"/>
  <c r="E1404" i="29"/>
  <c r="E1405" i="29"/>
  <c r="E1406" i="29"/>
  <c r="E1407" i="29"/>
  <c r="E1408" i="29"/>
  <c r="E1409" i="29"/>
  <c r="E1410" i="29"/>
  <c r="E1411" i="29"/>
  <c r="E1412" i="29"/>
  <c r="E1413" i="29"/>
  <c r="E1414" i="29"/>
  <c r="E1415" i="29"/>
  <c r="E1416" i="29"/>
  <c r="E1417" i="29"/>
  <c r="E1418" i="29"/>
  <c r="E1419" i="29"/>
  <c r="E1420" i="29"/>
  <c r="E1421" i="29"/>
  <c r="E1422" i="29"/>
  <c r="E1423" i="29"/>
  <c r="E1424" i="29"/>
  <c r="E1425" i="29"/>
  <c r="E1426" i="29"/>
  <c r="E1427" i="29"/>
  <c r="E1428" i="29"/>
  <c r="E1429" i="29"/>
  <c r="E1430" i="29"/>
  <c r="E1431" i="29"/>
  <c r="E1432" i="29"/>
  <c r="E1433" i="29"/>
  <c r="E1434" i="29"/>
  <c r="E1435" i="29"/>
  <c r="E1436" i="29"/>
  <c r="E1437" i="29"/>
  <c r="E1438" i="29"/>
  <c r="E1439" i="29"/>
  <c r="E1440" i="29"/>
  <c r="E1441" i="29"/>
  <c r="E1442" i="29"/>
  <c r="E1443" i="29"/>
  <c r="E1444" i="29"/>
  <c r="E1445" i="29"/>
  <c r="E1446" i="29"/>
  <c r="E1447" i="29"/>
  <c r="E1448" i="29"/>
  <c r="E1449" i="29"/>
  <c r="E1450" i="29"/>
  <c r="E1451" i="29"/>
  <c r="E1452" i="29"/>
  <c r="E1453" i="29"/>
  <c r="E1454" i="29"/>
  <c r="E1455" i="29"/>
  <c r="E1456" i="29"/>
  <c r="E1457" i="29"/>
  <c r="E1458" i="29"/>
  <c r="E1459" i="29"/>
  <c r="E1460" i="29"/>
  <c r="E1461" i="29"/>
  <c r="E1462" i="29"/>
  <c r="E1463" i="29"/>
  <c r="E1464" i="29"/>
  <c r="E1465" i="29"/>
  <c r="E1466" i="29"/>
  <c r="E1467" i="29"/>
  <c r="E1468" i="29"/>
  <c r="E1469" i="29"/>
  <c r="E1470" i="29"/>
  <c r="E1471" i="29"/>
  <c r="E1472" i="29"/>
  <c r="E1473" i="29"/>
  <c r="E1474" i="29"/>
  <c r="E1475" i="29"/>
  <c r="E1476" i="29"/>
  <c r="E1477" i="29"/>
  <c r="E1478" i="29"/>
  <c r="E1479" i="29"/>
  <c r="E1480" i="29"/>
  <c r="E1481" i="29"/>
  <c r="E1482" i="29"/>
  <c r="E1483" i="29"/>
  <c r="E1484" i="29"/>
  <c r="E1485" i="29"/>
  <c r="E1486" i="29"/>
  <c r="E1487" i="29"/>
  <c r="E1488" i="29"/>
  <c r="E1489" i="29"/>
  <c r="E1490" i="29"/>
  <c r="E1491" i="29"/>
  <c r="E1492" i="29"/>
  <c r="E1493" i="29"/>
  <c r="E1494" i="29"/>
  <c r="E1495" i="29"/>
  <c r="E1496" i="29"/>
  <c r="E1497" i="29"/>
  <c r="E1498" i="29"/>
  <c r="E1499" i="29"/>
  <c r="E1500" i="29"/>
  <c r="E1501" i="29"/>
  <c r="E1502" i="29"/>
  <c r="E1503" i="29"/>
  <c r="E1504" i="29"/>
  <c r="E1505" i="29"/>
  <c r="E1506" i="29"/>
  <c r="E1507" i="29"/>
  <c r="E1508" i="29"/>
  <c r="E1509" i="29"/>
  <c r="E1510" i="29"/>
  <c r="E1511" i="29"/>
  <c r="E1512" i="29"/>
  <c r="E1513" i="29"/>
  <c r="E1514" i="29"/>
  <c r="E1515" i="29"/>
  <c r="E1516" i="29"/>
  <c r="E1517" i="29"/>
  <c r="E1518" i="29"/>
  <c r="E1519" i="29"/>
  <c r="E1520" i="29"/>
  <c r="E1521" i="29"/>
  <c r="E1522" i="29"/>
  <c r="E1523" i="29"/>
  <c r="E1524" i="29"/>
  <c r="E1525" i="29"/>
  <c r="E1526" i="29"/>
  <c r="E1527" i="29"/>
  <c r="E1528" i="29"/>
  <c r="E1529" i="29"/>
  <c r="E1530" i="29"/>
  <c r="E1531" i="29"/>
  <c r="E1532" i="29"/>
  <c r="E1533" i="29"/>
  <c r="E1534" i="29"/>
  <c r="E1535" i="29"/>
  <c r="E1536" i="29"/>
  <c r="E1537" i="29"/>
  <c r="E1538" i="29"/>
  <c r="E1539" i="29"/>
  <c r="E1540" i="29"/>
  <c r="E1541" i="29"/>
  <c r="E1542" i="29"/>
  <c r="E1543" i="29"/>
  <c r="E1544" i="29"/>
  <c r="E1545" i="29"/>
  <c r="E1546" i="29"/>
  <c r="E1547" i="29"/>
  <c r="E1548" i="29"/>
  <c r="E1549" i="29"/>
  <c r="E1550" i="29"/>
  <c r="E1551" i="29"/>
  <c r="E1552" i="29"/>
  <c r="E1553" i="29"/>
  <c r="E1554" i="29"/>
  <c r="E1555" i="29"/>
  <c r="E1556" i="29"/>
  <c r="E1557" i="29"/>
  <c r="E1558" i="29"/>
  <c r="E1559" i="29"/>
  <c r="E1560" i="29"/>
  <c r="E1561" i="29"/>
  <c r="E1562" i="29"/>
  <c r="E1563" i="29"/>
  <c r="E1564" i="29"/>
  <c r="E1565" i="29"/>
  <c r="E1566" i="29"/>
  <c r="E1567" i="29"/>
  <c r="E1568" i="29"/>
  <c r="E1569" i="29"/>
  <c r="E1570" i="29"/>
  <c r="E1571" i="29"/>
  <c r="E1572" i="29"/>
  <c r="E1573" i="29"/>
  <c r="E1574" i="29"/>
  <c r="E1575" i="29"/>
  <c r="E1576" i="29"/>
  <c r="E1577" i="29"/>
  <c r="E1578" i="29"/>
  <c r="E1579" i="29"/>
  <c r="E1580" i="29"/>
  <c r="E1581" i="29"/>
  <c r="E1582" i="29"/>
  <c r="E1583" i="29"/>
  <c r="E1584" i="29"/>
  <c r="E1585" i="29"/>
  <c r="E1586" i="29"/>
  <c r="E1587" i="29"/>
  <c r="E1588" i="29"/>
  <c r="E1589" i="29"/>
  <c r="E1590" i="29"/>
  <c r="E1591" i="29"/>
  <c r="E1592" i="29"/>
  <c r="E1593" i="29"/>
  <c r="E1594" i="29"/>
  <c r="E1595" i="29"/>
  <c r="E1596" i="29"/>
  <c r="E1597" i="29"/>
  <c r="E1598" i="29"/>
  <c r="E1599" i="29"/>
  <c r="E1600" i="29"/>
  <c r="E1601" i="29"/>
  <c r="E1602" i="29"/>
  <c r="E1603" i="29"/>
  <c r="E1604" i="29"/>
  <c r="E1605" i="29"/>
  <c r="E1606" i="29"/>
  <c r="E1607" i="29"/>
  <c r="E1608" i="29"/>
  <c r="E1609" i="29"/>
  <c r="E1610" i="29"/>
  <c r="E1611" i="29"/>
  <c r="E1612" i="29"/>
  <c r="E1613" i="29"/>
  <c r="E1614" i="29"/>
  <c r="E1615" i="29"/>
  <c r="E1616" i="29"/>
  <c r="E1617" i="29"/>
  <c r="E1618" i="29"/>
  <c r="E1619" i="29"/>
  <c r="E1620" i="29"/>
  <c r="E1621" i="29"/>
  <c r="E1622" i="29"/>
  <c r="E1623" i="29"/>
  <c r="E1624" i="29"/>
  <c r="E1625" i="29"/>
  <c r="E1626" i="29"/>
  <c r="E1627" i="29"/>
  <c r="E1628" i="29"/>
  <c r="E1629" i="29"/>
  <c r="E1630" i="29"/>
  <c r="E1631" i="29"/>
  <c r="E1632" i="29"/>
  <c r="E1633" i="29"/>
  <c r="E1634" i="29"/>
  <c r="E1635" i="29"/>
  <c r="E1636" i="29"/>
  <c r="E1637" i="29"/>
  <c r="E1638" i="29"/>
  <c r="E1639" i="29"/>
  <c r="E1640" i="29"/>
  <c r="E1641" i="29"/>
  <c r="E1642" i="29"/>
  <c r="E1643" i="29"/>
  <c r="E1644" i="29"/>
  <c r="E1645" i="29"/>
  <c r="E1646" i="29"/>
  <c r="E1647" i="29"/>
  <c r="E1648" i="29"/>
  <c r="E1649" i="29"/>
  <c r="E1650" i="29"/>
  <c r="E1651" i="29"/>
  <c r="E1652" i="29"/>
  <c r="E1653" i="29"/>
  <c r="E1654" i="29"/>
  <c r="E1655" i="29"/>
  <c r="E1656" i="29"/>
  <c r="E1657" i="29"/>
  <c r="E1658" i="29"/>
  <c r="E1659" i="29"/>
  <c r="E1660" i="29"/>
  <c r="E1661" i="29"/>
  <c r="E1662" i="29"/>
  <c r="E1663" i="29"/>
  <c r="E1664" i="29"/>
  <c r="E1665" i="29"/>
  <c r="E1666" i="29"/>
  <c r="E1667" i="29"/>
  <c r="E1668" i="29"/>
  <c r="E1669" i="29"/>
  <c r="E1670" i="29"/>
  <c r="E1671" i="29"/>
  <c r="E1672" i="29"/>
  <c r="E1673" i="29"/>
  <c r="E1674" i="29"/>
  <c r="E1675" i="29"/>
  <c r="E1676" i="29"/>
  <c r="E1677" i="29"/>
  <c r="E1678" i="29"/>
  <c r="E1679" i="29"/>
  <c r="E1680" i="29"/>
  <c r="E1681" i="29"/>
  <c r="E1682" i="29"/>
  <c r="E1683" i="29"/>
  <c r="E1684" i="29"/>
  <c r="E1685" i="29"/>
  <c r="E1686" i="29"/>
  <c r="E1687" i="29"/>
  <c r="E1688" i="29"/>
  <c r="E1689" i="29"/>
  <c r="E1690" i="29"/>
  <c r="E1691" i="29"/>
  <c r="E1692" i="29"/>
  <c r="E1693" i="29"/>
  <c r="E1694" i="29"/>
  <c r="E1695" i="29"/>
  <c r="E1696" i="29"/>
  <c r="E1697" i="29"/>
  <c r="E1698" i="29"/>
  <c r="E1699" i="29"/>
  <c r="E1700" i="29"/>
  <c r="E1701" i="29"/>
  <c r="E1702" i="29"/>
  <c r="E1703" i="29"/>
  <c r="E1704" i="29"/>
  <c r="E1705" i="29"/>
  <c r="E1706" i="29"/>
  <c r="E1707" i="29"/>
  <c r="E1708" i="29"/>
  <c r="E1709" i="29"/>
  <c r="E1710" i="29"/>
  <c r="E1711" i="29"/>
  <c r="E1712" i="29"/>
  <c r="E1713" i="29"/>
  <c r="E1714" i="29"/>
  <c r="E1715" i="29"/>
  <c r="E1716" i="29"/>
  <c r="E1717" i="29"/>
  <c r="E1718" i="29"/>
  <c r="E1719" i="29"/>
  <c r="E1720" i="29"/>
  <c r="E1721" i="29"/>
  <c r="E1722" i="29"/>
  <c r="E1723" i="29"/>
  <c r="E1724" i="29"/>
  <c r="E1725" i="29"/>
  <c r="E1726" i="29"/>
  <c r="E1727" i="29"/>
  <c r="E1728" i="29"/>
  <c r="E1729" i="29"/>
  <c r="E1730" i="29"/>
  <c r="E1731" i="29"/>
  <c r="E1732" i="29"/>
  <c r="E1733" i="29"/>
  <c r="E1734" i="29"/>
  <c r="E1735" i="29"/>
  <c r="E1736" i="29"/>
  <c r="E1737" i="29"/>
  <c r="E1738" i="29"/>
  <c r="E1739" i="29"/>
  <c r="E1740" i="29"/>
  <c r="E1741" i="29"/>
  <c r="E1742" i="29"/>
  <c r="E1743" i="29"/>
  <c r="E1744" i="29"/>
  <c r="E1745" i="29"/>
  <c r="E1746" i="29"/>
  <c r="E1747" i="29"/>
  <c r="E1748" i="29"/>
  <c r="E1749" i="29"/>
  <c r="E1750" i="29"/>
  <c r="E1751" i="29"/>
  <c r="E1752" i="29"/>
  <c r="E1753" i="29"/>
  <c r="E1754" i="29"/>
  <c r="E1755" i="29"/>
  <c r="E1756" i="29"/>
  <c r="E1757" i="29"/>
  <c r="E1758" i="29"/>
  <c r="E1759" i="29"/>
  <c r="E1760" i="29"/>
  <c r="E1761" i="29"/>
  <c r="E1762" i="29"/>
  <c r="E1763" i="29"/>
  <c r="E1764" i="29"/>
  <c r="E1765" i="29"/>
  <c r="E1766" i="29"/>
  <c r="E1767" i="29"/>
  <c r="E1768" i="29"/>
  <c r="E1769" i="29"/>
  <c r="E1770" i="29"/>
  <c r="E1771" i="29"/>
  <c r="E1772" i="29"/>
  <c r="E1773" i="29"/>
  <c r="E1774" i="29"/>
  <c r="E1775" i="29"/>
  <c r="E1776" i="29"/>
  <c r="E1777" i="29"/>
  <c r="E1778" i="29"/>
  <c r="E1779" i="29"/>
  <c r="E1780" i="29"/>
  <c r="E1781" i="29"/>
  <c r="E1782" i="29"/>
  <c r="E1783" i="29"/>
  <c r="E1784" i="29"/>
  <c r="E1785" i="29"/>
  <c r="E1786" i="29"/>
  <c r="E1787" i="29"/>
  <c r="E1788" i="29"/>
  <c r="E1789" i="29"/>
  <c r="E1790" i="29"/>
  <c r="E1791" i="29"/>
  <c r="E1792" i="29"/>
  <c r="E1793" i="29"/>
  <c r="E1794" i="29"/>
  <c r="E1795" i="29"/>
  <c r="E1796" i="29"/>
  <c r="E1797" i="29"/>
  <c r="E1798" i="29"/>
  <c r="E1799" i="29"/>
  <c r="E1800" i="29"/>
  <c r="E1801" i="29"/>
  <c r="E1802" i="29"/>
  <c r="E1803" i="29"/>
  <c r="E1804" i="29"/>
  <c r="E1805" i="29"/>
  <c r="E1806" i="29"/>
  <c r="E1807" i="29"/>
  <c r="E1808" i="29"/>
  <c r="E1809" i="29"/>
  <c r="E1810" i="29"/>
  <c r="E1811" i="29"/>
  <c r="E1812" i="29"/>
  <c r="E1813" i="29"/>
  <c r="E1814" i="29"/>
  <c r="E1815" i="29"/>
  <c r="E1816" i="29"/>
  <c r="E1817" i="29"/>
  <c r="E1818" i="29"/>
  <c r="E1819" i="29"/>
  <c r="E1820" i="29"/>
  <c r="E1821" i="29"/>
  <c r="E1822" i="29"/>
  <c r="E1823" i="29"/>
  <c r="E1824" i="29"/>
  <c r="E1825" i="29"/>
  <c r="E1826" i="29"/>
  <c r="E1827" i="29"/>
  <c r="E1828" i="29"/>
  <c r="E1829" i="29"/>
  <c r="E1830" i="29"/>
  <c r="E1831" i="29"/>
  <c r="E1832" i="29"/>
  <c r="E1833" i="29"/>
  <c r="E1834" i="29"/>
  <c r="E1835" i="29"/>
  <c r="E1836" i="29"/>
  <c r="E1837" i="29"/>
  <c r="E1838" i="29"/>
  <c r="E1839" i="29"/>
  <c r="E1840" i="29"/>
  <c r="E1841" i="29"/>
  <c r="E1842" i="29"/>
  <c r="E1843" i="29"/>
  <c r="E1844" i="29"/>
  <c r="E1845" i="29"/>
  <c r="E1846" i="29"/>
  <c r="E1847" i="29"/>
  <c r="E1848" i="29"/>
  <c r="E1849" i="29"/>
  <c r="E1850" i="29"/>
  <c r="E1851" i="29"/>
  <c r="E1852" i="29"/>
  <c r="E1853" i="29"/>
  <c r="E1854" i="29"/>
  <c r="E1855" i="29"/>
  <c r="E1856" i="29"/>
  <c r="E1857" i="29"/>
  <c r="E1858" i="29"/>
  <c r="E1859" i="29"/>
  <c r="E1860" i="29"/>
  <c r="E1861" i="29"/>
  <c r="E1862" i="29"/>
  <c r="E1863" i="29"/>
  <c r="E1864" i="29"/>
  <c r="E1865" i="29"/>
  <c r="E1866" i="29"/>
  <c r="E1867" i="29"/>
  <c r="E1868" i="29"/>
  <c r="E1869" i="29"/>
  <c r="E1870" i="29"/>
  <c r="E1871" i="29"/>
  <c r="E1872" i="29"/>
  <c r="E1873" i="29"/>
  <c r="E1874" i="29"/>
  <c r="E1875" i="29"/>
  <c r="E1876" i="29"/>
  <c r="E1877" i="29"/>
  <c r="E1878" i="29"/>
  <c r="E1879" i="29"/>
  <c r="E1880" i="29"/>
  <c r="E1881" i="29"/>
  <c r="E1882" i="29"/>
  <c r="E1883" i="29"/>
  <c r="E1884" i="29"/>
  <c r="E1885" i="29"/>
  <c r="E1886" i="29"/>
  <c r="E1887" i="29"/>
  <c r="E1888" i="29"/>
  <c r="E1889" i="29"/>
  <c r="E1890" i="29"/>
  <c r="E1891" i="29"/>
  <c r="E1892" i="29"/>
  <c r="E1893" i="29"/>
  <c r="E1894" i="29"/>
  <c r="E1895" i="29"/>
  <c r="E1896" i="29"/>
  <c r="E1897" i="29"/>
  <c r="E1898" i="29"/>
  <c r="E1899" i="29"/>
  <c r="E1900" i="29"/>
  <c r="E1901" i="29"/>
  <c r="E1902" i="29"/>
  <c r="E1903" i="29"/>
  <c r="E1904" i="29"/>
  <c r="E1905" i="29"/>
  <c r="E1906" i="29"/>
  <c r="E1907" i="29"/>
  <c r="E1908" i="29"/>
  <c r="E1909" i="29"/>
  <c r="E1910" i="29"/>
  <c r="E1911" i="29"/>
  <c r="E1912" i="29"/>
  <c r="E1913" i="29"/>
  <c r="E1914" i="29"/>
  <c r="E1915" i="29"/>
  <c r="E1916" i="29"/>
  <c r="E1917" i="29"/>
  <c r="E1918" i="29"/>
  <c r="E1919" i="29"/>
  <c r="E1920" i="29"/>
  <c r="E1921" i="29"/>
  <c r="E1922" i="29"/>
  <c r="E1923" i="29"/>
  <c r="E1924" i="29"/>
  <c r="E1925" i="29"/>
  <c r="E1926" i="29"/>
  <c r="E1927" i="29"/>
  <c r="E1928" i="29"/>
  <c r="E1929" i="29"/>
  <c r="E1930" i="29"/>
  <c r="E1931" i="29"/>
  <c r="E1932" i="29"/>
  <c r="E1933" i="29"/>
  <c r="E1934" i="29"/>
  <c r="E1935" i="29"/>
  <c r="E1936" i="29"/>
  <c r="E1937" i="29"/>
  <c r="E1938" i="29"/>
  <c r="E1939" i="29"/>
  <c r="E1940" i="29"/>
  <c r="E1941" i="29"/>
  <c r="E1942" i="29"/>
  <c r="E1943" i="29"/>
  <c r="E1944" i="29"/>
  <c r="E1945" i="29"/>
  <c r="E1946" i="29"/>
  <c r="E1947" i="29"/>
  <c r="E1948" i="29"/>
  <c r="E1949" i="29"/>
  <c r="E1950" i="29"/>
  <c r="E1951" i="29"/>
  <c r="E1952" i="29"/>
  <c r="E1953" i="29"/>
  <c r="E1954" i="29"/>
  <c r="E1955" i="29"/>
  <c r="E1956" i="29"/>
  <c r="E1957" i="29"/>
  <c r="E1958" i="29"/>
  <c r="E1959" i="29"/>
  <c r="E1960" i="29"/>
  <c r="E1961" i="29"/>
  <c r="E1962" i="29"/>
  <c r="E1963" i="29"/>
  <c r="E1964" i="29"/>
  <c r="E1965" i="29"/>
  <c r="E1966" i="29"/>
  <c r="E1967" i="29"/>
  <c r="E1968" i="29"/>
  <c r="E1969" i="29"/>
  <c r="E1970" i="29"/>
  <c r="E1971" i="29"/>
  <c r="E1972" i="29"/>
  <c r="E1973" i="29"/>
  <c r="E1974" i="29"/>
  <c r="E1975" i="29"/>
  <c r="E1976" i="29"/>
  <c r="E1977" i="29"/>
  <c r="E1978" i="29"/>
  <c r="E1979" i="29"/>
  <c r="E1980" i="29"/>
  <c r="E1981" i="29"/>
  <c r="E1982" i="29"/>
  <c r="E1983" i="29"/>
  <c r="E1984" i="29"/>
  <c r="E1985" i="29"/>
  <c r="E1986" i="29"/>
  <c r="E1987" i="29"/>
  <c r="E1988" i="29"/>
  <c r="E1989" i="29"/>
  <c r="E1990" i="29"/>
  <c r="E1991" i="29"/>
  <c r="E1992" i="29"/>
  <c r="E1993" i="29"/>
  <c r="E1994" i="29"/>
  <c r="E1995" i="29"/>
  <c r="E1996" i="29"/>
  <c r="E1997" i="29"/>
  <c r="E1998" i="29"/>
  <c r="E1999" i="29"/>
  <c r="E2000" i="29"/>
  <c r="E2001" i="29"/>
  <c r="E2002" i="29"/>
  <c r="E2003" i="29"/>
  <c r="E2004" i="29"/>
  <c r="E2005" i="29"/>
  <c r="E2006" i="29"/>
  <c r="E2007" i="29"/>
  <c r="E2008" i="29"/>
  <c r="E2009" i="29"/>
  <c r="E2010" i="29"/>
  <c r="E2011" i="29"/>
  <c r="E2012" i="29"/>
  <c r="E2013" i="29"/>
  <c r="E2014" i="29"/>
  <c r="E2015" i="29"/>
  <c r="E2016" i="29"/>
  <c r="E2017" i="29"/>
  <c r="E2018" i="29"/>
  <c r="E2019" i="29"/>
  <c r="E2020" i="29"/>
  <c r="E2021" i="29"/>
  <c r="E2022" i="29"/>
  <c r="E2023" i="29"/>
  <c r="G2023" i="29"/>
  <c r="H2022" i="29"/>
  <c r="G2022" i="29"/>
  <c r="H2021" i="29"/>
  <c r="G2021" i="29"/>
  <c r="H2020" i="29"/>
  <c r="G2020" i="29"/>
  <c r="H2019" i="29"/>
  <c r="G2019" i="29"/>
  <c r="H2018" i="29"/>
  <c r="G2018" i="29"/>
  <c r="H2017" i="29"/>
  <c r="G2017" i="29"/>
  <c r="H2016" i="29"/>
  <c r="G2016" i="29"/>
  <c r="H2015" i="29"/>
  <c r="G2015" i="29"/>
  <c r="H2014" i="29"/>
  <c r="G2014" i="29"/>
  <c r="H2013" i="29"/>
  <c r="G2013" i="29"/>
  <c r="H2012" i="29"/>
  <c r="G2012" i="29"/>
  <c r="H2011" i="29"/>
  <c r="G2011" i="29"/>
  <c r="H2010" i="29"/>
  <c r="G2010" i="29"/>
  <c r="H2009" i="29"/>
  <c r="G2009" i="29"/>
  <c r="H2008" i="29"/>
  <c r="G2008" i="29"/>
  <c r="H2007" i="29"/>
  <c r="G2007" i="29"/>
  <c r="H2006" i="29"/>
  <c r="G2006" i="29"/>
  <c r="H2005" i="29"/>
  <c r="G2005" i="29"/>
  <c r="H2004" i="29"/>
  <c r="G2004" i="29"/>
  <c r="H2003" i="29"/>
  <c r="G2003" i="29"/>
  <c r="H2002" i="29"/>
  <c r="G2002" i="29"/>
  <c r="H2001" i="29"/>
  <c r="G2001" i="29"/>
  <c r="H2000" i="29"/>
  <c r="G2000" i="29"/>
  <c r="H1999" i="29"/>
  <c r="G1999" i="29"/>
  <c r="H1998" i="29"/>
  <c r="G1998" i="29"/>
  <c r="H1997" i="29"/>
  <c r="G1997" i="29"/>
  <c r="H1996" i="29"/>
  <c r="G1996" i="29"/>
  <c r="H1995" i="29"/>
  <c r="G1995" i="29"/>
  <c r="H1994" i="29"/>
  <c r="G1994" i="29"/>
  <c r="H1993" i="29"/>
  <c r="G1993" i="29"/>
  <c r="H1992" i="29"/>
  <c r="G1992" i="29"/>
  <c r="H1991" i="29"/>
  <c r="G1991" i="29"/>
  <c r="H1990" i="29"/>
  <c r="G1990" i="29"/>
  <c r="H1989" i="29"/>
  <c r="G1989" i="29"/>
  <c r="H1988" i="29"/>
  <c r="G1988" i="29"/>
  <c r="H1987" i="29"/>
  <c r="G1987" i="29"/>
  <c r="H1986" i="29"/>
  <c r="G1986" i="29"/>
  <c r="H1985" i="29"/>
  <c r="G1985" i="29"/>
  <c r="H1984" i="29"/>
  <c r="G1984" i="29"/>
  <c r="H1983" i="29"/>
  <c r="G1983" i="29"/>
  <c r="H1982" i="29"/>
  <c r="G1982" i="29"/>
  <c r="H1981" i="29"/>
  <c r="G1981" i="29"/>
  <c r="H1980" i="29"/>
  <c r="G1980" i="29"/>
  <c r="H1979" i="29"/>
  <c r="G1979" i="29"/>
  <c r="H1978" i="29"/>
  <c r="G1978" i="29"/>
  <c r="H1977" i="29"/>
  <c r="G1977" i="29"/>
  <c r="H1976" i="29"/>
  <c r="G1976" i="29"/>
  <c r="H1975" i="29"/>
  <c r="G1975" i="29"/>
  <c r="H1974" i="29"/>
  <c r="G1974" i="29"/>
  <c r="H1973" i="29"/>
  <c r="G1973" i="29"/>
  <c r="H1972" i="29"/>
  <c r="G1972" i="29"/>
  <c r="H1971" i="29"/>
  <c r="G1971" i="29"/>
  <c r="H1970" i="29"/>
  <c r="G1970" i="29"/>
  <c r="H1969" i="29"/>
  <c r="G1969" i="29"/>
  <c r="H1968" i="29"/>
  <c r="G1968" i="29"/>
  <c r="H1967" i="29"/>
  <c r="G1967" i="29"/>
  <c r="H1966" i="29"/>
  <c r="G1966" i="29"/>
  <c r="H1965" i="29"/>
  <c r="G1965" i="29"/>
  <c r="H1964" i="29"/>
  <c r="G1964" i="29"/>
  <c r="H1963" i="29"/>
  <c r="G1963" i="29"/>
  <c r="H1962" i="29"/>
  <c r="G1962" i="29"/>
  <c r="H1961" i="29"/>
  <c r="G1961" i="29"/>
  <c r="H1960" i="29"/>
  <c r="G1960" i="29"/>
  <c r="H1959" i="29"/>
  <c r="G1959" i="29"/>
  <c r="H1958" i="29"/>
  <c r="G1958" i="29"/>
  <c r="H1957" i="29"/>
  <c r="G1957" i="29"/>
  <c r="H1956" i="29"/>
  <c r="G1956" i="29"/>
  <c r="H1955" i="29"/>
  <c r="G1955" i="29"/>
  <c r="H1954" i="29"/>
  <c r="G1954" i="29"/>
  <c r="H1953" i="29"/>
  <c r="G1953" i="29"/>
  <c r="H1952" i="29"/>
  <c r="G1952" i="29"/>
  <c r="H1951" i="29"/>
  <c r="G1951" i="29"/>
  <c r="H1950" i="29"/>
  <c r="G1950" i="29"/>
  <c r="H1949" i="29"/>
  <c r="G1949" i="29"/>
  <c r="H1948" i="29"/>
  <c r="G1948" i="29"/>
  <c r="H1947" i="29"/>
  <c r="G1947" i="29"/>
  <c r="H1946" i="29"/>
  <c r="G1946" i="29"/>
  <c r="H1945" i="29"/>
  <c r="G1945" i="29"/>
  <c r="H1944" i="29"/>
  <c r="G1944" i="29"/>
  <c r="H1943" i="29"/>
  <c r="G1943" i="29"/>
  <c r="H1942" i="29"/>
  <c r="G1942" i="29"/>
  <c r="H1941" i="29"/>
  <c r="G1941" i="29"/>
  <c r="H1940" i="29"/>
  <c r="G1940" i="29"/>
  <c r="H1939" i="29"/>
  <c r="G1939" i="29"/>
  <c r="H1938" i="29"/>
  <c r="G1938" i="29"/>
  <c r="H1937" i="29"/>
  <c r="G1937" i="29"/>
  <c r="H1936" i="29"/>
  <c r="G1936" i="29"/>
  <c r="H1935" i="29"/>
  <c r="G1935" i="29"/>
  <c r="H1934" i="29"/>
  <c r="G1934" i="29"/>
  <c r="H1933" i="29"/>
  <c r="G1933" i="29"/>
  <c r="H1932" i="29"/>
  <c r="G1932" i="29"/>
  <c r="H1931" i="29"/>
  <c r="G1931" i="29"/>
  <c r="H1930" i="29"/>
  <c r="G1930" i="29"/>
  <c r="H1929" i="29"/>
  <c r="G1929" i="29"/>
  <c r="H1928" i="29"/>
  <c r="G1928" i="29"/>
  <c r="H1927" i="29"/>
  <c r="G1927" i="29"/>
  <c r="H1926" i="29"/>
  <c r="G1926" i="29"/>
  <c r="H1925" i="29"/>
  <c r="G1925" i="29"/>
  <c r="H1924" i="29"/>
  <c r="G1924" i="29"/>
  <c r="H1923" i="29"/>
  <c r="G1923" i="29"/>
  <c r="H1922" i="29"/>
  <c r="G1922" i="29"/>
  <c r="H1921" i="29"/>
  <c r="G1921" i="29"/>
  <c r="H1920" i="29"/>
  <c r="G1920" i="29"/>
  <c r="H1919" i="29"/>
  <c r="G1919" i="29"/>
  <c r="H1918" i="29"/>
  <c r="G1918" i="29"/>
  <c r="H1917" i="29"/>
  <c r="G1917" i="29"/>
  <c r="H1916" i="29"/>
  <c r="G1916" i="29"/>
  <c r="H1915" i="29"/>
  <c r="G1915" i="29"/>
  <c r="H1914" i="29"/>
  <c r="G1914" i="29"/>
  <c r="H1913" i="29"/>
  <c r="G1913" i="29"/>
  <c r="H1912" i="29"/>
  <c r="G1912" i="29"/>
  <c r="H1911" i="29"/>
  <c r="G1911" i="29"/>
  <c r="H1910" i="29"/>
  <c r="G1910" i="29"/>
  <c r="H1909" i="29"/>
  <c r="G1909" i="29"/>
  <c r="H1908" i="29"/>
  <c r="G1908" i="29"/>
  <c r="H1907" i="29"/>
  <c r="G1907" i="29"/>
  <c r="H1906" i="29"/>
  <c r="G1906" i="29"/>
  <c r="H1905" i="29"/>
  <c r="G1905" i="29"/>
  <c r="H1904" i="29"/>
  <c r="G1904" i="29"/>
  <c r="H1903" i="29"/>
  <c r="G1903" i="29"/>
  <c r="H1902" i="29"/>
  <c r="G1902" i="29"/>
  <c r="H1901" i="29"/>
  <c r="G1901" i="29"/>
  <c r="H1900" i="29"/>
  <c r="G1900" i="29"/>
  <c r="H1899" i="29"/>
  <c r="G1899" i="29"/>
  <c r="H1898" i="29"/>
  <c r="G1898" i="29"/>
  <c r="H1897" i="29"/>
  <c r="G1897" i="29"/>
  <c r="H1896" i="29"/>
  <c r="G1896" i="29"/>
  <c r="H1895" i="29"/>
  <c r="G1895" i="29"/>
  <c r="H1894" i="29"/>
  <c r="G1894" i="29"/>
  <c r="H1893" i="29"/>
  <c r="G1893" i="29"/>
  <c r="H1892" i="29"/>
  <c r="G1892" i="29"/>
  <c r="H1891" i="29"/>
  <c r="G1891" i="29"/>
  <c r="H1890" i="29"/>
  <c r="G1890" i="29"/>
  <c r="H1889" i="29"/>
  <c r="G1889" i="29"/>
  <c r="H1888" i="29"/>
  <c r="G1888" i="29"/>
  <c r="H1887" i="29"/>
  <c r="G1887" i="29"/>
  <c r="H1886" i="29"/>
  <c r="G1886" i="29"/>
  <c r="H1885" i="29"/>
  <c r="G1885" i="29"/>
  <c r="H1884" i="29"/>
  <c r="G1884" i="29"/>
  <c r="H1883" i="29"/>
  <c r="G1883" i="29"/>
  <c r="H1882" i="29"/>
  <c r="G1882" i="29"/>
  <c r="H1881" i="29"/>
  <c r="G1881" i="29"/>
  <c r="H1880" i="29"/>
  <c r="G1880" i="29"/>
  <c r="H1879" i="29"/>
  <c r="G1879" i="29"/>
  <c r="H1878" i="29"/>
  <c r="G1878" i="29"/>
  <c r="H1877" i="29"/>
  <c r="G1877" i="29"/>
  <c r="H1876" i="29"/>
  <c r="G1876" i="29"/>
  <c r="H1875" i="29"/>
  <c r="G1875" i="29"/>
  <c r="H1874" i="29"/>
  <c r="G1874" i="29"/>
  <c r="H1873" i="29"/>
  <c r="G1873" i="29"/>
  <c r="H1872" i="29"/>
  <c r="G1872" i="29"/>
  <c r="H1871" i="29"/>
  <c r="G1871" i="29"/>
  <c r="H1870" i="29"/>
  <c r="G1870" i="29"/>
  <c r="H1869" i="29"/>
  <c r="G1869" i="29"/>
  <c r="H1868" i="29"/>
  <c r="G1868" i="29"/>
  <c r="H1867" i="29"/>
  <c r="G1867" i="29"/>
  <c r="H1866" i="29"/>
  <c r="G1866" i="29"/>
  <c r="H1865" i="29"/>
  <c r="G1865" i="29"/>
  <c r="H1864" i="29"/>
  <c r="G1864" i="29"/>
  <c r="H1863" i="29"/>
  <c r="G1863" i="29"/>
  <c r="H1862" i="29"/>
  <c r="G1862" i="29"/>
  <c r="H1861" i="29"/>
  <c r="G1861" i="29"/>
  <c r="H1860" i="29"/>
  <c r="G1860" i="29"/>
  <c r="H1859" i="29"/>
  <c r="G1859" i="29"/>
  <c r="H1858" i="29"/>
  <c r="G1858" i="29"/>
  <c r="H1857" i="29"/>
  <c r="G1857" i="29"/>
  <c r="H1856" i="29"/>
  <c r="G1856" i="29"/>
  <c r="H1855" i="29"/>
  <c r="G1855" i="29"/>
  <c r="H1854" i="29"/>
  <c r="G1854" i="29"/>
  <c r="H1853" i="29"/>
  <c r="G1853" i="29"/>
  <c r="H1852" i="29"/>
  <c r="G1852" i="29"/>
  <c r="H1851" i="29"/>
  <c r="G1851" i="29"/>
  <c r="H1850" i="29"/>
  <c r="G1850" i="29"/>
  <c r="H1849" i="29"/>
  <c r="G1849" i="29"/>
  <c r="H1848" i="29"/>
  <c r="G1848" i="29"/>
  <c r="H1847" i="29"/>
  <c r="G1847" i="29"/>
  <c r="H1846" i="29"/>
  <c r="G1846" i="29"/>
  <c r="H1845" i="29"/>
  <c r="G1845" i="29"/>
  <c r="H1844" i="29"/>
  <c r="G1844" i="29"/>
  <c r="H1843" i="29"/>
  <c r="G1843" i="29"/>
  <c r="H1842" i="29"/>
  <c r="G1842" i="29"/>
  <c r="H1841" i="29"/>
  <c r="G1841" i="29"/>
  <c r="H1840" i="29"/>
  <c r="G1840" i="29"/>
  <c r="H1839" i="29"/>
  <c r="G1839" i="29"/>
  <c r="H1838" i="29"/>
  <c r="G1838" i="29"/>
  <c r="H1837" i="29"/>
  <c r="G1837" i="29"/>
  <c r="H1836" i="29"/>
  <c r="G1836" i="29"/>
  <c r="H1835" i="29"/>
  <c r="G1835" i="29"/>
  <c r="H1834" i="29"/>
  <c r="G1834" i="29"/>
  <c r="H1833" i="29"/>
  <c r="G1833" i="29"/>
  <c r="H1832" i="29"/>
  <c r="G1832" i="29"/>
  <c r="H1831" i="29"/>
  <c r="G1831" i="29"/>
  <c r="H1830" i="29"/>
  <c r="G1830" i="29"/>
  <c r="H1829" i="29"/>
  <c r="G1829" i="29"/>
  <c r="H1828" i="29"/>
  <c r="G1828" i="29"/>
  <c r="H1827" i="29"/>
  <c r="G1827" i="29"/>
  <c r="H1826" i="29"/>
  <c r="G1826" i="29"/>
  <c r="H1825" i="29"/>
  <c r="G1825" i="29"/>
  <c r="H1824" i="29"/>
  <c r="G1824" i="29"/>
  <c r="H1823" i="29"/>
  <c r="G1823" i="29"/>
  <c r="H1822" i="29"/>
  <c r="G1822" i="29"/>
  <c r="H1821" i="29"/>
  <c r="G1821" i="29"/>
  <c r="H1820" i="29"/>
  <c r="G1820" i="29"/>
  <c r="H1819" i="29"/>
  <c r="G1819" i="29"/>
  <c r="H1818" i="29"/>
  <c r="G1818" i="29"/>
  <c r="H1817" i="29"/>
  <c r="G1817" i="29"/>
  <c r="H1816" i="29"/>
  <c r="G1816" i="29"/>
  <c r="H1815" i="29"/>
  <c r="G1815" i="29"/>
  <c r="H1814" i="29"/>
  <c r="G1814" i="29"/>
  <c r="H1813" i="29"/>
  <c r="G1813" i="29"/>
  <c r="H1812" i="29"/>
  <c r="G1812" i="29"/>
  <c r="H1811" i="29"/>
  <c r="G1811" i="29"/>
  <c r="H1810" i="29"/>
  <c r="G1810" i="29"/>
  <c r="H1809" i="29"/>
  <c r="G1809" i="29"/>
  <c r="H1808" i="29"/>
  <c r="G1808" i="29"/>
  <c r="H1807" i="29"/>
  <c r="G1807" i="29"/>
  <c r="H1806" i="29"/>
  <c r="G1806" i="29"/>
  <c r="H1805" i="29"/>
  <c r="G1805" i="29"/>
  <c r="H1804" i="29"/>
  <c r="G1804" i="29"/>
  <c r="H1803" i="29"/>
  <c r="G1803" i="29"/>
  <c r="H1802" i="29"/>
  <c r="G1802" i="29"/>
  <c r="H1801" i="29"/>
  <c r="G1801" i="29"/>
  <c r="H1800" i="29"/>
  <c r="G1800" i="29"/>
  <c r="H1799" i="29"/>
  <c r="G1799" i="29"/>
  <c r="H1798" i="29"/>
  <c r="G1798" i="29"/>
  <c r="H1797" i="29"/>
  <c r="G1797" i="29"/>
  <c r="H1796" i="29"/>
  <c r="G1796" i="29"/>
  <c r="H1795" i="29"/>
  <c r="G1795" i="29"/>
  <c r="H1794" i="29"/>
  <c r="G1794" i="29"/>
  <c r="H1793" i="29"/>
  <c r="G1793" i="29"/>
  <c r="H1792" i="29"/>
  <c r="G1792" i="29"/>
  <c r="H1791" i="29"/>
  <c r="G1791" i="29"/>
  <c r="H1790" i="29"/>
  <c r="G1790" i="29"/>
  <c r="H1789" i="29"/>
  <c r="G1789" i="29"/>
  <c r="H1788" i="29"/>
  <c r="G1788" i="29"/>
  <c r="H1787" i="29"/>
  <c r="G1787" i="29"/>
  <c r="H1786" i="29"/>
  <c r="G1786" i="29"/>
  <c r="H1785" i="29"/>
  <c r="G1785" i="29"/>
  <c r="H1784" i="29"/>
  <c r="G1784" i="29"/>
  <c r="H1783" i="29"/>
  <c r="G1783" i="29"/>
  <c r="H1782" i="29"/>
  <c r="G1782" i="29"/>
  <c r="H1781" i="29"/>
  <c r="G1781" i="29"/>
  <c r="H1780" i="29"/>
  <c r="G1780" i="29"/>
  <c r="H1779" i="29"/>
  <c r="G1779" i="29"/>
  <c r="H1778" i="29"/>
  <c r="G1778" i="29"/>
  <c r="H1777" i="29"/>
  <c r="G1777" i="29"/>
  <c r="H1776" i="29"/>
  <c r="G1776" i="29"/>
  <c r="H1775" i="29"/>
  <c r="G1775" i="29"/>
  <c r="H1774" i="29"/>
  <c r="G1774" i="29"/>
  <c r="H1773" i="29"/>
  <c r="G1773" i="29"/>
  <c r="H1772" i="29"/>
  <c r="G1772" i="29"/>
  <c r="H1771" i="29"/>
  <c r="G1771" i="29"/>
  <c r="H1770" i="29"/>
  <c r="G1770" i="29"/>
  <c r="H1769" i="29"/>
  <c r="G1769" i="29"/>
  <c r="H1768" i="29"/>
  <c r="G1768" i="29"/>
  <c r="H1767" i="29"/>
  <c r="G1767" i="29"/>
  <c r="H1766" i="29"/>
  <c r="G1766" i="29"/>
  <c r="H1765" i="29"/>
  <c r="G1765" i="29"/>
  <c r="H1764" i="29"/>
  <c r="G1764" i="29"/>
  <c r="H1763" i="29"/>
  <c r="G1763" i="29"/>
  <c r="H1762" i="29"/>
  <c r="G1762" i="29"/>
  <c r="H1761" i="29"/>
  <c r="G1761" i="29"/>
  <c r="H1760" i="29"/>
  <c r="G1760" i="29"/>
  <c r="H1759" i="29"/>
  <c r="G1759" i="29"/>
  <c r="H1758" i="29"/>
  <c r="G1758" i="29"/>
  <c r="H1757" i="29"/>
  <c r="G1757" i="29"/>
  <c r="H1756" i="29"/>
  <c r="G1756" i="29"/>
  <c r="H1755" i="29"/>
  <c r="G1755" i="29"/>
  <c r="H1754" i="29"/>
  <c r="G1754" i="29"/>
  <c r="H1753" i="29"/>
  <c r="G1753" i="29"/>
  <c r="H1752" i="29"/>
  <c r="G1752" i="29"/>
  <c r="H1751" i="29"/>
  <c r="G1751" i="29"/>
  <c r="H1750" i="29"/>
  <c r="G1750" i="29"/>
  <c r="H1749" i="29"/>
  <c r="G1749" i="29"/>
  <c r="H1748" i="29"/>
  <c r="G1748" i="29"/>
  <c r="H1747" i="29"/>
  <c r="G1747" i="29"/>
  <c r="H1746" i="29"/>
  <c r="G1746" i="29"/>
  <c r="H1745" i="29"/>
  <c r="G1745" i="29"/>
  <c r="H1744" i="29"/>
  <c r="G1744" i="29"/>
  <c r="H1743" i="29"/>
  <c r="G1743" i="29"/>
  <c r="H1742" i="29"/>
  <c r="G1742" i="29"/>
  <c r="H1741" i="29"/>
  <c r="G1741" i="29"/>
  <c r="H1740" i="29"/>
  <c r="G1740" i="29"/>
  <c r="H1739" i="29"/>
  <c r="G1739" i="29"/>
  <c r="H1738" i="29"/>
  <c r="G1738" i="29"/>
  <c r="H1737" i="29"/>
  <c r="G1737" i="29"/>
  <c r="H1736" i="29"/>
  <c r="G1736" i="29"/>
  <c r="H1735" i="29"/>
  <c r="G1735" i="29"/>
  <c r="H1734" i="29"/>
  <c r="G1734" i="29"/>
  <c r="H1733" i="29"/>
  <c r="G1733" i="29"/>
  <c r="H1732" i="29"/>
  <c r="G1732" i="29"/>
  <c r="H1731" i="29"/>
  <c r="G1731" i="29"/>
  <c r="H1730" i="29"/>
  <c r="G1730" i="29"/>
  <c r="H1729" i="29"/>
  <c r="G1729" i="29"/>
  <c r="H1728" i="29"/>
  <c r="G1728" i="29"/>
  <c r="H1727" i="29"/>
  <c r="G1727" i="29"/>
  <c r="H1726" i="29"/>
  <c r="G1726" i="29"/>
  <c r="H1725" i="29"/>
  <c r="G1725" i="29"/>
  <c r="H1724" i="29"/>
  <c r="G1724" i="29"/>
  <c r="H1723" i="29"/>
  <c r="G1723" i="29"/>
  <c r="H1722" i="29"/>
  <c r="G1722" i="29"/>
  <c r="H1721" i="29"/>
  <c r="G1721" i="29"/>
  <c r="H1720" i="29"/>
  <c r="G1720" i="29"/>
  <c r="H1719" i="29"/>
  <c r="G1719" i="29"/>
  <c r="H1718" i="29"/>
  <c r="G1718" i="29"/>
  <c r="H1717" i="29"/>
  <c r="G1717" i="29"/>
  <c r="H1716" i="29"/>
  <c r="G1716" i="29"/>
  <c r="H1715" i="29"/>
  <c r="G1715" i="29"/>
  <c r="H1714" i="29"/>
  <c r="G1714" i="29"/>
  <c r="H1713" i="29"/>
  <c r="G1713" i="29"/>
  <c r="H1712" i="29"/>
  <c r="G1712" i="29"/>
  <c r="H1711" i="29"/>
  <c r="G1711" i="29"/>
  <c r="H1710" i="29"/>
  <c r="G1710" i="29"/>
  <c r="H1709" i="29"/>
  <c r="G1709" i="29"/>
  <c r="H1708" i="29"/>
  <c r="G1708" i="29"/>
  <c r="H1707" i="29"/>
  <c r="G1707" i="29"/>
  <c r="H1706" i="29"/>
  <c r="G1706" i="29"/>
  <c r="H1705" i="29"/>
  <c r="G1705" i="29"/>
  <c r="H1704" i="29"/>
  <c r="G1704" i="29"/>
  <c r="H1703" i="29"/>
  <c r="G1703" i="29"/>
  <c r="H1702" i="29"/>
  <c r="G1702" i="29"/>
  <c r="H1701" i="29"/>
  <c r="G1701" i="29"/>
  <c r="H1700" i="29"/>
  <c r="G1700" i="29"/>
  <c r="H1699" i="29"/>
  <c r="G1699" i="29"/>
  <c r="H1698" i="29"/>
  <c r="G1698" i="29"/>
  <c r="H1697" i="29"/>
  <c r="G1697" i="29"/>
  <c r="H1696" i="29"/>
  <c r="G1696" i="29"/>
  <c r="H1695" i="29"/>
  <c r="G1695" i="29"/>
  <c r="H1694" i="29"/>
  <c r="G1694" i="29"/>
  <c r="H1693" i="29"/>
  <c r="G1693" i="29"/>
  <c r="H1692" i="29"/>
  <c r="G1692" i="29"/>
  <c r="H1691" i="29"/>
  <c r="G1691" i="29"/>
  <c r="H1690" i="29"/>
  <c r="G1690" i="29"/>
  <c r="H1689" i="29"/>
  <c r="G1689" i="29"/>
  <c r="H1688" i="29"/>
  <c r="G1688" i="29"/>
  <c r="H1687" i="29"/>
  <c r="G1687" i="29"/>
  <c r="H1686" i="29"/>
  <c r="G1686" i="29"/>
  <c r="H1685" i="29"/>
  <c r="G1685" i="29"/>
  <c r="H1684" i="29"/>
  <c r="G1684" i="29"/>
  <c r="H1683" i="29"/>
  <c r="G1683" i="29"/>
  <c r="H1682" i="29"/>
  <c r="G1682" i="29"/>
  <c r="H1681" i="29"/>
  <c r="G1681" i="29"/>
  <c r="H1680" i="29"/>
  <c r="G1680" i="29"/>
  <c r="H1679" i="29"/>
  <c r="G1679" i="29"/>
  <c r="H1678" i="29"/>
  <c r="G1678" i="29"/>
  <c r="H1677" i="29"/>
  <c r="G1677" i="29"/>
  <c r="H1676" i="29"/>
  <c r="G1676" i="29"/>
  <c r="H1675" i="29"/>
  <c r="G1675" i="29"/>
  <c r="H1674" i="29"/>
  <c r="G1674" i="29"/>
  <c r="H1673" i="29"/>
  <c r="G1673" i="29"/>
  <c r="H1672" i="29"/>
  <c r="G1672" i="29"/>
  <c r="H1671" i="29"/>
  <c r="G1671" i="29"/>
  <c r="H1670" i="29"/>
  <c r="G1670" i="29"/>
  <c r="H1669" i="29"/>
  <c r="G1669" i="29"/>
  <c r="H1668" i="29"/>
  <c r="G1668" i="29"/>
  <c r="H1667" i="29"/>
  <c r="G1667" i="29"/>
  <c r="H1666" i="29"/>
  <c r="G1666" i="29"/>
  <c r="H1665" i="29"/>
  <c r="G1665" i="29"/>
  <c r="H1664" i="29"/>
  <c r="G1664" i="29"/>
  <c r="H1663" i="29"/>
  <c r="G1663" i="29"/>
  <c r="H1662" i="29"/>
  <c r="G1662" i="29"/>
  <c r="H1661" i="29"/>
  <c r="G1661" i="29"/>
  <c r="H1660" i="29"/>
  <c r="G1660" i="29"/>
  <c r="H1659" i="29"/>
  <c r="G1659" i="29"/>
  <c r="H1658" i="29"/>
  <c r="G1658" i="29"/>
  <c r="H1657" i="29"/>
  <c r="G1657" i="29"/>
  <c r="H1656" i="29"/>
  <c r="G1656" i="29"/>
  <c r="H1655" i="29"/>
  <c r="G1655" i="29"/>
  <c r="H1654" i="29"/>
  <c r="G1654" i="29"/>
  <c r="H1653" i="29"/>
  <c r="G1653" i="29"/>
  <c r="H1652" i="29"/>
  <c r="G1652" i="29"/>
  <c r="H1651" i="29"/>
  <c r="G1651" i="29"/>
  <c r="H1650" i="29"/>
  <c r="G1650" i="29"/>
  <c r="H1649" i="29"/>
  <c r="G1649" i="29"/>
  <c r="H1648" i="29"/>
  <c r="G1648" i="29"/>
  <c r="H1647" i="29"/>
  <c r="G1647" i="29"/>
  <c r="H1646" i="29"/>
  <c r="G1646" i="29"/>
  <c r="H1645" i="29"/>
  <c r="G1645" i="29"/>
  <c r="H1644" i="29"/>
  <c r="G1644" i="29"/>
  <c r="H1643" i="29"/>
  <c r="G1643" i="29"/>
  <c r="H1642" i="29"/>
  <c r="G1642" i="29"/>
  <c r="H1641" i="29"/>
  <c r="G1641" i="29"/>
  <c r="H1640" i="29"/>
  <c r="G1640" i="29"/>
  <c r="H1639" i="29"/>
  <c r="G1639" i="29"/>
  <c r="H1638" i="29"/>
  <c r="G1638" i="29"/>
  <c r="H1637" i="29"/>
  <c r="G1637" i="29"/>
  <c r="H1636" i="29"/>
  <c r="G1636" i="29"/>
  <c r="H1635" i="29"/>
  <c r="G1635" i="29"/>
  <c r="H1634" i="29"/>
  <c r="G1634" i="29"/>
  <c r="H1633" i="29"/>
  <c r="G1633" i="29"/>
  <c r="H1632" i="29"/>
  <c r="G1632" i="29"/>
  <c r="H1631" i="29"/>
  <c r="G1631" i="29"/>
  <c r="H1630" i="29"/>
  <c r="G1630" i="29"/>
  <c r="H1629" i="29"/>
  <c r="G1629" i="29"/>
  <c r="H1628" i="29"/>
  <c r="G1628" i="29"/>
  <c r="H1627" i="29"/>
  <c r="G1627" i="29"/>
  <c r="H1626" i="29"/>
  <c r="G1626" i="29"/>
  <c r="H1625" i="29"/>
  <c r="G1625" i="29"/>
  <c r="H1624" i="29"/>
  <c r="G1624" i="29"/>
  <c r="H1623" i="29"/>
  <c r="G1623" i="29"/>
  <c r="H1622" i="29"/>
  <c r="G1622" i="29"/>
  <c r="H1621" i="29"/>
  <c r="G1621" i="29"/>
  <c r="H1620" i="29"/>
  <c r="G1620" i="29"/>
  <c r="H1619" i="29"/>
  <c r="G1619" i="29"/>
  <c r="H1618" i="29"/>
  <c r="G1618" i="29"/>
  <c r="H1617" i="29"/>
  <c r="G1617" i="29"/>
  <c r="H1616" i="29"/>
  <c r="G1616" i="29"/>
  <c r="H1615" i="29"/>
  <c r="G1615" i="29"/>
  <c r="H1614" i="29"/>
  <c r="G1614" i="29"/>
  <c r="H1613" i="29"/>
  <c r="G1613" i="29"/>
  <c r="H1612" i="29"/>
  <c r="G1612" i="29"/>
  <c r="H1611" i="29"/>
  <c r="G1611" i="29"/>
  <c r="H1610" i="29"/>
  <c r="G1610" i="29"/>
  <c r="H1609" i="29"/>
  <c r="G1609" i="29"/>
  <c r="H1608" i="29"/>
  <c r="G1608" i="29"/>
  <c r="H1607" i="29"/>
  <c r="G1607" i="29"/>
  <c r="H1606" i="29"/>
  <c r="G1606" i="29"/>
  <c r="H1605" i="29"/>
  <c r="G1605" i="29"/>
  <c r="H1604" i="29"/>
  <c r="G1604" i="29"/>
  <c r="H1603" i="29"/>
  <c r="G1603" i="29"/>
  <c r="H1602" i="29"/>
  <c r="G1602" i="29"/>
  <c r="H1601" i="29"/>
  <c r="G1601" i="29"/>
  <c r="H1600" i="29"/>
  <c r="G1600" i="29"/>
  <c r="H1599" i="29"/>
  <c r="G1599" i="29"/>
  <c r="H1598" i="29"/>
  <c r="G1598" i="29"/>
  <c r="H1597" i="29"/>
  <c r="G1597" i="29"/>
  <c r="H1596" i="29"/>
  <c r="G1596" i="29"/>
  <c r="H1595" i="29"/>
  <c r="G1595" i="29"/>
  <c r="H1594" i="29"/>
  <c r="G1594" i="29"/>
  <c r="H1593" i="29"/>
  <c r="G1593" i="29"/>
  <c r="H1592" i="29"/>
  <c r="G1592" i="29"/>
  <c r="H1591" i="29"/>
  <c r="G1591" i="29"/>
  <c r="H1590" i="29"/>
  <c r="G1590" i="29"/>
  <c r="H1589" i="29"/>
  <c r="G1589" i="29"/>
  <c r="H1588" i="29"/>
  <c r="G1588" i="29"/>
  <c r="H1587" i="29"/>
  <c r="G1587" i="29"/>
  <c r="H1586" i="29"/>
  <c r="G1586" i="29"/>
  <c r="H1585" i="29"/>
  <c r="G1585" i="29"/>
  <c r="H1584" i="29"/>
  <c r="G1584" i="29"/>
  <c r="H1583" i="29"/>
  <c r="G1583" i="29"/>
  <c r="H1582" i="29"/>
  <c r="G1582" i="29"/>
  <c r="H1581" i="29"/>
  <c r="G1581" i="29"/>
  <c r="H1580" i="29"/>
  <c r="G1580" i="29"/>
  <c r="H1579" i="29"/>
  <c r="G1579" i="29"/>
  <c r="H1578" i="29"/>
  <c r="G1578" i="29"/>
  <c r="H1577" i="29"/>
  <c r="G1577" i="29"/>
  <c r="H1576" i="29"/>
  <c r="G1576" i="29"/>
  <c r="H1575" i="29"/>
  <c r="G1575" i="29"/>
  <c r="H1574" i="29"/>
  <c r="G1574" i="29"/>
  <c r="H1573" i="29"/>
  <c r="G1573" i="29"/>
  <c r="H1572" i="29"/>
  <c r="G1572" i="29"/>
  <c r="H1571" i="29"/>
  <c r="G1571" i="29"/>
  <c r="H1570" i="29"/>
  <c r="G1570" i="29"/>
  <c r="H1569" i="29"/>
  <c r="G1569" i="29"/>
  <c r="H1568" i="29"/>
  <c r="G1568" i="29"/>
  <c r="H1567" i="29"/>
  <c r="G1567" i="29"/>
  <c r="H1566" i="29"/>
  <c r="G1566" i="29"/>
  <c r="H1565" i="29"/>
  <c r="G1565" i="29"/>
  <c r="H1564" i="29"/>
  <c r="G1564" i="29"/>
  <c r="H1563" i="29"/>
  <c r="G1563" i="29"/>
  <c r="H1562" i="29"/>
  <c r="G1562" i="29"/>
  <c r="H1561" i="29"/>
  <c r="G1561" i="29"/>
  <c r="H1560" i="29"/>
  <c r="G1560" i="29"/>
  <c r="H1559" i="29"/>
  <c r="G1559" i="29"/>
  <c r="H1558" i="29"/>
  <c r="G1558" i="29"/>
  <c r="H1557" i="29"/>
  <c r="G1557" i="29"/>
  <c r="H1556" i="29"/>
  <c r="G1556" i="29"/>
  <c r="H1555" i="29"/>
  <c r="G1555" i="29"/>
  <c r="H1554" i="29"/>
  <c r="G1554" i="29"/>
  <c r="H1553" i="29"/>
  <c r="G1553" i="29"/>
  <c r="H1552" i="29"/>
  <c r="G1552" i="29"/>
  <c r="H1551" i="29"/>
  <c r="G1551" i="29"/>
  <c r="H1550" i="29"/>
  <c r="G1550" i="29"/>
  <c r="H1549" i="29"/>
  <c r="G1549" i="29"/>
  <c r="H1548" i="29"/>
  <c r="G1548" i="29"/>
  <c r="H1547" i="29"/>
  <c r="G1547" i="29"/>
  <c r="H1546" i="29"/>
  <c r="G1546" i="29"/>
  <c r="H1545" i="29"/>
  <c r="G1545" i="29"/>
  <c r="H1544" i="29"/>
  <c r="G1544" i="29"/>
  <c r="H1543" i="29"/>
  <c r="G1543" i="29"/>
  <c r="H1542" i="29"/>
  <c r="G1542" i="29"/>
  <c r="H1541" i="29"/>
  <c r="G1541" i="29"/>
  <c r="H1540" i="29"/>
  <c r="G1540" i="29"/>
  <c r="H1539" i="29"/>
  <c r="G1539" i="29"/>
  <c r="H1538" i="29"/>
  <c r="G1538" i="29"/>
  <c r="H1537" i="29"/>
  <c r="G1537" i="29"/>
  <c r="H1536" i="29"/>
  <c r="G1536" i="29"/>
  <c r="H1535" i="29"/>
  <c r="G1535" i="29"/>
  <c r="H1534" i="29"/>
  <c r="G1534" i="29"/>
  <c r="H1533" i="29"/>
  <c r="G1533" i="29"/>
  <c r="H1532" i="29"/>
  <c r="G1532" i="29"/>
  <c r="H1531" i="29"/>
  <c r="G1531" i="29"/>
  <c r="H1530" i="29"/>
  <c r="G1530" i="29"/>
  <c r="H1529" i="29"/>
  <c r="G1529" i="29"/>
  <c r="H1528" i="29"/>
  <c r="G1528" i="29"/>
  <c r="H1527" i="29"/>
  <c r="G1527" i="29"/>
  <c r="H1526" i="29"/>
  <c r="G1526" i="29"/>
  <c r="H1525" i="29"/>
  <c r="G1525" i="29"/>
  <c r="H1524" i="29"/>
  <c r="G1524" i="29"/>
  <c r="H1523" i="29"/>
  <c r="G1523" i="29"/>
  <c r="H1522" i="29"/>
  <c r="G1522" i="29"/>
  <c r="H1521" i="29"/>
  <c r="G1521" i="29"/>
  <c r="H1520" i="29"/>
  <c r="G1520" i="29"/>
  <c r="H1519" i="29"/>
  <c r="G1519" i="29"/>
  <c r="H1518" i="29"/>
  <c r="G1518" i="29"/>
  <c r="H1517" i="29"/>
  <c r="G1517" i="29"/>
  <c r="H1516" i="29"/>
  <c r="G1516" i="29"/>
  <c r="H1515" i="29"/>
  <c r="G1515" i="29"/>
  <c r="H1514" i="29"/>
  <c r="G1514" i="29"/>
  <c r="H1513" i="29"/>
  <c r="G1513" i="29"/>
  <c r="H1512" i="29"/>
  <c r="G1512" i="29"/>
  <c r="H1511" i="29"/>
  <c r="G1511" i="29"/>
  <c r="H1510" i="29"/>
  <c r="G1510" i="29"/>
  <c r="H1509" i="29"/>
  <c r="G1509" i="29"/>
  <c r="H1508" i="29"/>
  <c r="G1508" i="29"/>
  <c r="H1507" i="29"/>
  <c r="G1507" i="29"/>
  <c r="H1506" i="29"/>
  <c r="G1506" i="29"/>
  <c r="H1505" i="29"/>
  <c r="G1505" i="29"/>
  <c r="H1504" i="29"/>
  <c r="G1504" i="29"/>
  <c r="H1503" i="29"/>
  <c r="G1503" i="29"/>
  <c r="H1502" i="29"/>
  <c r="G1502" i="29"/>
  <c r="H1501" i="29"/>
  <c r="G1501" i="29"/>
  <c r="H1500" i="29"/>
  <c r="G1500" i="29"/>
  <c r="H1499" i="29"/>
  <c r="G1499" i="29"/>
  <c r="H1498" i="29"/>
  <c r="G1498" i="29"/>
  <c r="H1497" i="29"/>
  <c r="G1497" i="29"/>
  <c r="H1496" i="29"/>
  <c r="G1496" i="29"/>
  <c r="H1495" i="29"/>
  <c r="G1495" i="29"/>
  <c r="H1494" i="29"/>
  <c r="G1494" i="29"/>
  <c r="H1493" i="29"/>
  <c r="G1493" i="29"/>
  <c r="H1492" i="29"/>
  <c r="G1492" i="29"/>
  <c r="H1491" i="29"/>
  <c r="G1491" i="29"/>
  <c r="H1490" i="29"/>
  <c r="G1490" i="29"/>
  <c r="H1489" i="29"/>
  <c r="G1489" i="29"/>
  <c r="H1488" i="29"/>
  <c r="G1488" i="29"/>
  <c r="H1487" i="29"/>
  <c r="G1487" i="29"/>
  <c r="H1486" i="29"/>
  <c r="G1486" i="29"/>
  <c r="H1485" i="29"/>
  <c r="G1485" i="29"/>
  <c r="H1484" i="29"/>
  <c r="G1484" i="29"/>
  <c r="H1483" i="29"/>
  <c r="G1483" i="29"/>
  <c r="H1482" i="29"/>
  <c r="G1482" i="29"/>
  <c r="H1481" i="29"/>
  <c r="G1481" i="29"/>
  <c r="H1480" i="29"/>
  <c r="G1480" i="29"/>
  <c r="H1479" i="29"/>
  <c r="G1479" i="29"/>
  <c r="H1478" i="29"/>
  <c r="G1478" i="29"/>
  <c r="H1477" i="29"/>
  <c r="G1477" i="29"/>
  <c r="H1476" i="29"/>
  <c r="G1476" i="29"/>
  <c r="H1475" i="29"/>
  <c r="G1475" i="29"/>
  <c r="H1474" i="29"/>
  <c r="G1474" i="29"/>
  <c r="H1473" i="29"/>
  <c r="G1473" i="29"/>
  <c r="H1472" i="29"/>
  <c r="G1472" i="29"/>
  <c r="H1471" i="29"/>
  <c r="G1471" i="29"/>
  <c r="H1470" i="29"/>
  <c r="G1470" i="29"/>
  <c r="H1469" i="29"/>
  <c r="G1469" i="29"/>
  <c r="H1468" i="29"/>
  <c r="G1468" i="29"/>
  <c r="H1467" i="29"/>
  <c r="G1467" i="29"/>
  <c r="H1466" i="29"/>
  <c r="G1466" i="29"/>
  <c r="H1465" i="29"/>
  <c r="G1465" i="29"/>
  <c r="H1464" i="29"/>
  <c r="G1464" i="29"/>
  <c r="H1463" i="29"/>
  <c r="G1463" i="29"/>
  <c r="H1462" i="29"/>
  <c r="G1462" i="29"/>
  <c r="H1461" i="29"/>
  <c r="G1461" i="29"/>
  <c r="H1460" i="29"/>
  <c r="G1460" i="29"/>
  <c r="H1459" i="29"/>
  <c r="G1459" i="29"/>
  <c r="H1458" i="29"/>
  <c r="G1458" i="29"/>
  <c r="H1457" i="29"/>
  <c r="G1457" i="29"/>
  <c r="H1456" i="29"/>
  <c r="G1456" i="29"/>
  <c r="H1455" i="29"/>
  <c r="G1455" i="29"/>
  <c r="H1454" i="29"/>
  <c r="G1454" i="29"/>
  <c r="H1453" i="29"/>
  <c r="G1453" i="29"/>
  <c r="H1452" i="29"/>
  <c r="G1452" i="29"/>
  <c r="H1451" i="29"/>
  <c r="G1451" i="29"/>
  <c r="H1450" i="29"/>
  <c r="G1450" i="29"/>
  <c r="H1449" i="29"/>
  <c r="G1449" i="29"/>
  <c r="H1448" i="29"/>
  <c r="G1448" i="29"/>
  <c r="H1447" i="29"/>
  <c r="G1447" i="29"/>
  <c r="H1446" i="29"/>
  <c r="G1446" i="29"/>
  <c r="H1445" i="29"/>
  <c r="G1445" i="29"/>
  <c r="H1444" i="29"/>
  <c r="G1444" i="29"/>
  <c r="H1443" i="29"/>
  <c r="G1443" i="29"/>
  <c r="H1442" i="29"/>
  <c r="G1442" i="29"/>
  <c r="H1441" i="29"/>
  <c r="G1441" i="29"/>
  <c r="H1440" i="29"/>
  <c r="G1440" i="29"/>
  <c r="H1439" i="29"/>
  <c r="G1439" i="29"/>
  <c r="H1438" i="29"/>
  <c r="G1438" i="29"/>
  <c r="H1437" i="29"/>
  <c r="G1437" i="29"/>
  <c r="H1436" i="29"/>
  <c r="G1436" i="29"/>
  <c r="H1435" i="29"/>
  <c r="G1435" i="29"/>
  <c r="H1434" i="29"/>
  <c r="G1434" i="29"/>
  <c r="H1433" i="29"/>
  <c r="G1433" i="29"/>
  <c r="H1432" i="29"/>
  <c r="G1432" i="29"/>
  <c r="H1431" i="29"/>
  <c r="G1431" i="29"/>
  <c r="H1430" i="29"/>
  <c r="G1430" i="29"/>
  <c r="H1429" i="29"/>
  <c r="G1429" i="29"/>
  <c r="H1428" i="29"/>
  <c r="G1428" i="29"/>
  <c r="H1427" i="29"/>
  <c r="G1427" i="29"/>
  <c r="H1426" i="29"/>
  <c r="G1426" i="29"/>
  <c r="H1425" i="29"/>
  <c r="G1425" i="29"/>
  <c r="H1424" i="29"/>
  <c r="G1424" i="29"/>
  <c r="H1423" i="29"/>
  <c r="G1423" i="29"/>
  <c r="H1422" i="29"/>
  <c r="G1422" i="29"/>
  <c r="H1421" i="29"/>
  <c r="G1421" i="29"/>
  <c r="H1420" i="29"/>
  <c r="G1420" i="29"/>
  <c r="H1419" i="29"/>
  <c r="G1419" i="29"/>
  <c r="H1418" i="29"/>
  <c r="G1418" i="29"/>
  <c r="H1417" i="29"/>
  <c r="G1417" i="29"/>
  <c r="H1416" i="29"/>
  <c r="G1416" i="29"/>
  <c r="H1415" i="29"/>
  <c r="G1415" i="29"/>
  <c r="H1414" i="29"/>
  <c r="G1414" i="29"/>
  <c r="H1413" i="29"/>
  <c r="G1413" i="29"/>
  <c r="H1412" i="29"/>
  <c r="G1412" i="29"/>
  <c r="H1411" i="29"/>
  <c r="G1411" i="29"/>
  <c r="H1410" i="29"/>
  <c r="G1410" i="29"/>
  <c r="H1409" i="29"/>
  <c r="G1409" i="29"/>
  <c r="H1408" i="29"/>
  <c r="G1408" i="29"/>
  <c r="H1407" i="29"/>
  <c r="G1407" i="29"/>
  <c r="H1406" i="29"/>
  <c r="G1406" i="29"/>
  <c r="H1405" i="29"/>
  <c r="G1405" i="29"/>
  <c r="H1404" i="29"/>
  <c r="G1404" i="29"/>
  <c r="H1403" i="29"/>
  <c r="G1403" i="29"/>
  <c r="H1402" i="29"/>
  <c r="G1402" i="29"/>
  <c r="H1401" i="29"/>
  <c r="G1401" i="29"/>
  <c r="H1400" i="29"/>
  <c r="G1400" i="29"/>
  <c r="H1399" i="29"/>
  <c r="G1399" i="29"/>
  <c r="H1398" i="29"/>
  <c r="G1398" i="29"/>
  <c r="H1397" i="29"/>
  <c r="G1397" i="29"/>
  <c r="H1396" i="29"/>
  <c r="G1396" i="29"/>
  <c r="H1395" i="29"/>
  <c r="G1395" i="29"/>
  <c r="H1394" i="29"/>
  <c r="G1394" i="29"/>
  <c r="H1393" i="29"/>
  <c r="G1393" i="29"/>
  <c r="H1392" i="29"/>
  <c r="G1392" i="29"/>
  <c r="H1391" i="29"/>
  <c r="G1391" i="29"/>
  <c r="H1390" i="29"/>
  <c r="G1390" i="29"/>
  <c r="H1389" i="29"/>
  <c r="G1389" i="29"/>
  <c r="H1388" i="29"/>
  <c r="G1388" i="29"/>
  <c r="H1387" i="29"/>
  <c r="G1387" i="29"/>
  <c r="H1386" i="29"/>
  <c r="G1386" i="29"/>
  <c r="H1385" i="29"/>
  <c r="G1385" i="29"/>
  <c r="H1384" i="29"/>
  <c r="G1384" i="29"/>
  <c r="H1383" i="29"/>
  <c r="G1383" i="29"/>
  <c r="H1382" i="29"/>
  <c r="G1382" i="29"/>
  <c r="H1381" i="29"/>
  <c r="G1381" i="29"/>
  <c r="H1380" i="29"/>
  <c r="G1380" i="29"/>
  <c r="H1379" i="29"/>
  <c r="G1379" i="29"/>
  <c r="H1378" i="29"/>
  <c r="G1378" i="29"/>
  <c r="H1377" i="29"/>
  <c r="G1377" i="29"/>
  <c r="H1376" i="29"/>
  <c r="G1376" i="29"/>
  <c r="H1375" i="29"/>
  <c r="G1375" i="29"/>
  <c r="H1374" i="29"/>
  <c r="G1374" i="29"/>
  <c r="H1373" i="29"/>
  <c r="G1373" i="29"/>
  <c r="H1372" i="29"/>
  <c r="G1372" i="29"/>
  <c r="H1371" i="29"/>
  <c r="G1371" i="29"/>
  <c r="H1370" i="29"/>
  <c r="G1370" i="29"/>
  <c r="H1369" i="29"/>
  <c r="G1369" i="29"/>
  <c r="H1368" i="29"/>
  <c r="G1368" i="29"/>
  <c r="H1367" i="29"/>
  <c r="G1367" i="29"/>
  <c r="H1366" i="29"/>
  <c r="G1366" i="29"/>
  <c r="H1365" i="29"/>
  <c r="G1365" i="29"/>
  <c r="H1364" i="29"/>
  <c r="G1364" i="29"/>
  <c r="H1363" i="29"/>
  <c r="G1363" i="29"/>
  <c r="H1362" i="29"/>
  <c r="G1362" i="29"/>
  <c r="H1361" i="29"/>
  <c r="G1361" i="29"/>
  <c r="H1360" i="29"/>
  <c r="G1360" i="29"/>
  <c r="H1359" i="29"/>
  <c r="G1359" i="29"/>
  <c r="H1358" i="29"/>
  <c r="G1358" i="29"/>
  <c r="H1357" i="29"/>
  <c r="G1357" i="29"/>
  <c r="H1356" i="29"/>
  <c r="G1356" i="29"/>
  <c r="H1355" i="29"/>
  <c r="G1355" i="29"/>
  <c r="H1354" i="29"/>
  <c r="G1354" i="29"/>
  <c r="H1353" i="29"/>
  <c r="G1353" i="29"/>
  <c r="H1352" i="29"/>
  <c r="G1352" i="29"/>
  <c r="H1351" i="29"/>
  <c r="G1351" i="29"/>
  <c r="H1350" i="29"/>
  <c r="G1350" i="29"/>
  <c r="H1349" i="29"/>
  <c r="G1349" i="29"/>
  <c r="H1348" i="29"/>
  <c r="G1348" i="29"/>
  <c r="H1347" i="29"/>
  <c r="G1347" i="29"/>
  <c r="H1346" i="29"/>
  <c r="G1346" i="29"/>
  <c r="H1345" i="29"/>
  <c r="G1345" i="29"/>
  <c r="H1344" i="29"/>
  <c r="G1344" i="29"/>
  <c r="H1343" i="29"/>
  <c r="G1343" i="29"/>
  <c r="H1342" i="29"/>
  <c r="G1342" i="29"/>
  <c r="H1341" i="29"/>
  <c r="G1341" i="29"/>
  <c r="H1340" i="29"/>
  <c r="G1340" i="29"/>
  <c r="H1339" i="29"/>
  <c r="G1339" i="29"/>
  <c r="H1338" i="29"/>
  <c r="G1338" i="29"/>
  <c r="H1337" i="29"/>
  <c r="G1337" i="29"/>
  <c r="H1336" i="29"/>
  <c r="G1336" i="29"/>
  <c r="H1335" i="29"/>
  <c r="G1335" i="29"/>
  <c r="H1334" i="29"/>
  <c r="G1334" i="29"/>
  <c r="H1333" i="29"/>
  <c r="G1333" i="29"/>
  <c r="H1332" i="29"/>
  <c r="G1332" i="29"/>
  <c r="H1331" i="29"/>
  <c r="G1331" i="29"/>
  <c r="H1330" i="29"/>
  <c r="G1330" i="29"/>
  <c r="H1329" i="29"/>
  <c r="G1329" i="29"/>
  <c r="H1328" i="29"/>
  <c r="G1328" i="29"/>
  <c r="H1327" i="29"/>
  <c r="G1327" i="29"/>
  <c r="H1326" i="29"/>
  <c r="G1326" i="29"/>
  <c r="H1325" i="29"/>
  <c r="G1325" i="29"/>
  <c r="H1324" i="29"/>
  <c r="G1324" i="29"/>
  <c r="H1323" i="29"/>
  <c r="G1323" i="29"/>
  <c r="H1322" i="29"/>
  <c r="G1322" i="29"/>
  <c r="H1321" i="29"/>
  <c r="G1321" i="29"/>
  <c r="H1320" i="29"/>
  <c r="G1320" i="29"/>
  <c r="H1319" i="29"/>
  <c r="G1319" i="29"/>
  <c r="H1318" i="29"/>
  <c r="G1318" i="29"/>
  <c r="H1317" i="29"/>
  <c r="G1317" i="29"/>
  <c r="H1316" i="29"/>
  <c r="G1316" i="29"/>
  <c r="H1315" i="29"/>
  <c r="G1315" i="29"/>
  <c r="H1314" i="29"/>
  <c r="G1314" i="29"/>
  <c r="H1313" i="29"/>
  <c r="G1313" i="29"/>
  <c r="H1312" i="29"/>
  <c r="G1312" i="29"/>
  <c r="H1311" i="29"/>
  <c r="G1311" i="29"/>
  <c r="H1310" i="29"/>
  <c r="G1310" i="29"/>
  <c r="H1309" i="29"/>
  <c r="G1309" i="29"/>
  <c r="H1308" i="29"/>
  <c r="G1308" i="29"/>
  <c r="H1307" i="29"/>
  <c r="G1307" i="29"/>
  <c r="H1306" i="29"/>
  <c r="G1306" i="29"/>
  <c r="H1305" i="29"/>
  <c r="G1305" i="29"/>
  <c r="H1304" i="29"/>
  <c r="G1304" i="29"/>
  <c r="H1303" i="29"/>
  <c r="G1303" i="29"/>
  <c r="H1302" i="29"/>
  <c r="G1302" i="29"/>
  <c r="H1301" i="29"/>
  <c r="G1301" i="29"/>
  <c r="H1300" i="29"/>
  <c r="G1300" i="29"/>
  <c r="H1299" i="29"/>
  <c r="G1299" i="29"/>
  <c r="H1298" i="29"/>
  <c r="G1298" i="29"/>
  <c r="H1297" i="29"/>
  <c r="G1297" i="29"/>
  <c r="H1296" i="29"/>
  <c r="G1296" i="29"/>
  <c r="H1295" i="29"/>
  <c r="G1295" i="29"/>
  <c r="H1294" i="29"/>
  <c r="G1294" i="29"/>
  <c r="H1293" i="29"/>
  <c r="G1293" i="29"/>
  <c r="H1292" i="29"/>
  <c r="G1292" i="29"/>
  <c r="H1291" i="29"/>
  <c r="G1291" i="29"/>
  <c r="H1290" i="29"/>
  <c r="G1290" i="29"/>
  <c r="H1289" i="29"/>
  <c r="G1289" i="29"/>
  <c r="H1288" i="29"/>
  <c r="G1288" i="29"/>
  <c r="H1287" i="29"/>
  <c r="G1287" i="29"/>
  <c r="H1286" i="29"/>
  <c r="G1286" i="29"/>
  <c r="H1285" i="29"/>
  <c r="G1285" i="29"/>
  <c r="H1284" i="29"/>
  <c r="G1284" i="29"/>
  <c r="H1283" i="29"/>
  <c r="G1283" i="29"/>
  <c r="H1282" i="29"/>
  <c r="G1282" i="29"/>
  <c r="H1281" i="29"/>
  <c r="G1281" i="29"/>
  <c r="H1280" i="29"/>
  <c r="G1280" i="29"/>
  <c r="H1279" i="29"/>
  <c r="G1279" i="29"/>
  <c r="H1278" i="29"/>
  <c r="G1278" i="29"/>
  <c r="H1277" i="29"/>
  <c r="G1277" i="29"/>
  <c r="H1276" i="29"/>
  <c r="G1276" i="29"/>
  <c r="H1275" i="29"/>
  <c r="G1275" i="29"/>
  <c r="H1274" i="29"/>
  <c r="G1274" i="29"/>
  <c r="H1273" i="29"/>
  <c r="G1273" i="29"/>
  <c r="H1272" i="29"/>
  <c r="G1272" i="29"/>
  <c r="H1271" i="29"/>
  <c r="G1271" i="29"/>
  <c r="H1270" i="29"/>
  <c r="G1270" i="29"/>
  <c r="H1269" i="29"/>
  <c r="G1269" i="29"/>
  <c r="H1268" i="29"/>
  <c r="G1268" i="29"/>
  <c r="H1267" i="29"/>
  <c r="G1267" i="29"/>
  <c r="H1266" i="29"/>
  <c r="G1266" i="29"/>
  <c r="H1265" i="29"/>
  <c r="G1265" i="29"/>
  <c r="H1264" i="29"/>
  <c r="G1264" i="29"/>
  <c r="H1263" i="29"/>
  <c r="G1263" i="29"/>
  <c r="H1262" i="29"/>
  <c r="G1262" i="29"/>
  <c r="H1261" i="29"/>
  <c r="G1261" i="29"/>
  <c r="H1260" i="29"/>
  <c r="G1260" i="29"/>
  <c r="H1259" i="29"/>
  <c r="G1259" i="29"/>
  <c r="H1258" i="29"/>
  <c r="G1258" i="29"/>
  <c r="H1257" i="29"/>
  <c r="G1257" i="29"/>
  <c r="H1256" i="29"/>
  <c r="G1256" i="29"/>
  <c r="H1255" i="29"/>
  <c r="G1255" i="29"/>
  <c r="H1254" i="29"/>
  <c r="G1254" i="29"/>
  <c r="H1253" i="29"/>
  <c r="G1253" i="29"/>
  <c r="H1252" i="29"/>
  <c r="G1252" i="29"/>
  <c r="H1251" i="29"/>
  <c r="G1251" i="29"/>
  <c r="H1250" i="29"/>
  <c r="G1250" i="29"/>
  <c r="H1249" i="29"/>
  <c r="G1249" i="29"/>
  <c r="H1248" i="29"/>
  <c r="G1248" i="29"/>
  <c r="H1247" i="29"/>
  <c r="G1247" i="29"/>
  <c r="H1246" i="29"/>
  <c r="G1246" i="29"/>
  <c r="H1245" i="29"/>
  <c r="G1245" i="29"/>
  <c r="H1244" i="29"/>
  <c r="G1244" i="29"/>
  <c r="H1243" i="29"/>
  <c r="G1243" i="29"/>
  <c r="H1242" i="29"/>
  <c r="G1242" i="29"/>
  <c r="H1241" i="29"/>
  <c r="G1241" i="29"/>
  <c r="H1240" i="29"/>
  <c r="G1240" i="29"/>
  <c r="H1239" i="29"/>
  <c r="G1239" i="29"/>
  <c r="H1238" i="29"/>
  <c r="G1238" i="29"/>
  <c r="H1237" i="29"/>
  <c r="G1237" i="29"/>
  <c r="H1236" i="29"/>
  <c r="G1236" i="29"/>
  <c r="H1235" i="29"/>
  <c r="G1235" i="29"/>
  <c r="H1234" i="29"/>
  <c r="G1234" i="29"/>
  <c r="H1233" i="29"/>
  <c r="G1233" i="29"/>
  <c r="H1232" i="29"/>
  <c r="G1232" i="29"/>
  <c r="H1231" i="29"/>
  <c r="G1231" i="29"/>
  <c r="H1230" i="29"/>
  <c r="G1230" i="29"/>
  <c r="H1229" i="29"/>
  <c r="G1229" i="29"/>
  <c r="H1228" i="29"/>
  <c r="G1228" i="29"/>
  <c r="H1227" i="29"/>
  <c r="G1227" i="29"/>
  <c r="H1226" i="29"/>
  <c r="G1226" i="29"/>
  <c r="H1225" i="29"/>
  <c r="G1225" i="29"/>
  <c r="H1224" i="29"/>
  <c r="G1224" i="29"/>
  <c r="H1223" i="29"/>
  <c r="G1223" i="29"/>
  <c r="H1222" i="29"/>
  <c r="G1222" i="29"/>
  <c r="H1221" i="29"/>
  <c r="G1221" i="29"/>
  <c r="H1220" i="29"/>
  <c r="G1220" i="29"/>
  <c r="H1219" i="29"/>
  <c r="G1219" i="29"/>
  <c r="H1218" i="29"/>
  <c r="G1218" i="29"/>
  <c r="H1217" i="29"/>
  <c r="G1217" i="29"/>
  <c r="H1216" i="29"/>
  <c r="G1216" i="29"/>
  <c r="H1215" i="29"/>
  <c r="G1215" i="29"/>
  <c r="H1214" i="29"/>
  <c r="G1214" i="29"/>
  <c r="H1213" i="29"/>
  <c r="G1213" i="29"/>
  <c r="H1212" i="29"/>
  <c r="G1212" i="29"/>
  <c r="H1211" i="29"/>
  <c r="G1211" i="29"/>
  <c r="H1210" i="29"/>
  <c r="G1210" i="29"/>
  <c r="H1209" i="29"/>
  <c r="G1209" i="29"/>
  <c r="H1208" i="29"/>
  <c r="G1208" i="29"/>
  <c r="H1207" i="29"/>
  <c r="G1207" i="29"/>
  <c r="H1206" i="29"/>
  <c r="G1206" i="29"/>
  <c r="H1205" i="29"/>
  <c r="G1205" i="29"/>
  <c r="H1204" i="29"/>
  <c r="G1204" i="29"/>
  <c r="H1203" i="29"/>
  <c r="G1203" i="29"/>
  <c r="H1202" i="29"/>
  <c r="G1202" i="29"/>
  <c r="H1201" i="29"/>
  <c r="G1201" i="29"/>
  <c r="H1200" i="29"/>
  <c r="G1200" i="29"/>
  <c r="H1199" i="29"/>
  <c r="G1199" i="29"/>
  <c r="H1198" i="29"/>
  <c r="G1198" i="29"/>
  <c r="H1197" i="29"/>
  <c r="G1197" i="29"/>
  <c r="H1196" i="29"/>
  <c r="G1196" i="29"/>
  <c r="H1195" i="29"/>
  <c r="G1195" i="29"/>
  <c r="H1194" i="29"/>
  <c r="G1194" i="29"/>
  <c r="H1193" i="29"/>
  <c r="G1193" i="29"/>
  <c r="H1192" i="29"/>
  <c r="G1192" i="29"/>
  <c r="H1191" i="29"/>
  <c r="G1191" i="29"/>
  <c r="H1190" i="29"/>
  <c r="G1190" i="29"/>
  <c r="H1189" i="29"/>
  <c r="G1189" i="29"/>
  <c r="H1188" i="29"/>
  <c r="G1188" i="29"/>
  <c r="H1187" i="29"/>
  <c r="G1187" i="29"/>
  <c r="H1186" i="29"/>
  <c r="G1186" i="29"/>
  <c r="H1185" i="29"/>
  <c r="G1185" i="29"/>
  <c r="H1184" i="29"/>
  <c r="G1184" i="29"/>
  <c r="H1183" i="29"/>
  <c r="G1183" i="29"/>
  <c r="H1182" i="29"/>
  <c r="G1182" i="29"/>
  <c r="H1181" i="29"/>
  <c r="G1181" i="29"/>
  <c r="H1180" i="29"/>
  <c r="G1180" i="29"/>
  <c r="H1179" i="29"/>
  <c r="G1179" i="29"/>
  <c r="H1178" i="29"/>
  <c r="G1178" i="29"/>
  <c r="H1177" i="29"/>
  <c r="G1177" i="29"/>
  <c r="H1176" i="29"/>
  <c r="G1176" i="29"/>
  <c r="H1175" i="29"/>
  <c r="G1175" i="29"/>
  <c r="H1174" i="29"/>
  <c r="G1174" i="29"/>
  <c r="H1173" i="29"/>
  <c r="G1173" i="29"/>
  <c r="H1172" i="29"/>
  <c r="G1172" i="29"/>
  <c r="H1171" i="29"/>
  <c r="G1171" i="29"/>
  <c r="H1170" i="29"/>
  <c r="G1170" i="29"/>
  <c r="H1169" i="29"/>
  <c r="G1169" i="29"/>
  <c r="H1168" i="29"/>
  <c r="G1168" i="29"/>
  <c r="H1167" i="29"/>
  <c r="G1167" i="29"/>
  <c r="H1166" i="29"/>
  <c r="G1166" i="29"/>
  <c r="H1165" i="29"/>
  <c r="G1165" i="29"/>
  <c r="H1164" i="29"/>
  <c r="G1164" i="29"/>
  <c r="H1163" i="29"/>
  <c r="G1163" i="29"/>
  <c r="H1162" i="29"/>
  <c r="G1162" i="29"/>
  <c r="H1161" i="29"/>
  <c r="G1161" i="29"/>
  <c r="H1160" i="29"/>
  <c r="G1160" i="29"/>
  <c r="H1159" i="29"/>
  <c r="G1159" i="29"/>
  <c r="H1158" i="29"/>
  <c r="G1158" i="29"/>
  <c r="H1157" i="29"/>
  <c r="G1157" i="29"/>
  <c r="H1156" i="29"/>
  <c r="G1156" i="29"/>
  <c r="H1155" i="29"/>
  <c r="G1155" i="29"/>
  <c r="H1154" i="29"/>
  <c r="G1154" i="29"/>
  <c r="H1153" i="29"/>
  <c r="G1153" i="29"/>
  <c r="H1152" i="29"/>
  <c r="G1152" i="29"/>
  <c r="H1151" i="29"/>
  <c r="G1151" i="29"/>
  <c r="H1150" i="29"/>
  <c r="G1150" i="29"/>
  <c r="H1149" i="29"/>
  <c r="G1149" i="29"/>
  <c r="H1148" i="29"/>
  <c r="G1148" i="29"/>
  <c r="H1147" i="29"/>
  <c r="G1147" i="29"/>
  <c r="H1146" i="29"/>
  <c r="G1146" i="29"/>
  <c r="H1145" i="29"/>
  <c r="G1145" i="29"/>
  <c r="H1144" i="29"/>
  <c r="G1144" i="29"/>
  <c r="H1143" i="29"/>
  <c r="G1143" i="29"/>
  <c r="H1142" i="29"/>
  <c r="G1142" i="29"/>
  <c r="H1141" i="29"/>
  <c r="G1141" i="29"/>
  <c r="H1140" i="29"/>
  <c r="G1140" i="29"/>
  <c r="H1139" i="29"/>
  <c r="G1139" i="29"/>
  <c r="H1138" i="29"/>
  <c r="G1138" i="29"/>
  <c r="H1137" i="29"/>
  <c r="G1137" i="29"/>
  <c r="H1136" i="29"/>
  <c r="G1136" i="29"/>
  <c r="H1135" i="29"/>
  <c r="G1135" i="29"/>
  <c r="H1134" i="29"/>
  <c r="G1134" i="29"/>
  <c r="H1133" i="29"/>
  <c r="G1133" i="29"/>
  <c r="H1132" i="29"/>
  <c r="G1132" i="29"/>
  <c r="H1131" i="29"/>
  <c r="G1131" i="29"/>
  <c r="H1130" i="29"/>
  <c r="G1130" i="29"/>
  <c r="H1129" i="29"/>
  <c r="G1129" i="29"/>
  <c r="H1128" i="29"/>
  <c r="G1128" i="29"/>
  <c r="H1127" i="29"/>
  <c r="G1127" i="29"/>
  <c r="H1126" i="29"/>
  <c r="G1126" i="29"/>
  <c r="H1125" i="29"/>
  <c r="G1125" i="29"/>
  <c r="H1124" i="29"/>
  <c r="G1124" i="29"/>
  <c r="H1123" i="29"/>
  <c r="G1123" i="29"/>
  <c r="H1122" i="29"/>
  <c r="G1122" i="29"/>
  <c r="H1121" i="29"/>
  <c r="G1121" i="29"/>
  <c r="H1120" i="29"/>
  <c r="G1120" i="29"/>
  <c r="H1119" i="29"/>
  <c r="G1119" i="29"/>
  <c r="H1118" i="29"/>
  <c r="G1118" i="29"/>
  <c r="H1117" i="29"/>
  <c r="G1117" i="29"/>
  <c r="H1116" i="29"/>
  <c r="G1116" i="29"/>
  <c r="H1115" i="29"/>
  <c r="G1115" i="29"/>
  <c r="H1114" i="29"/>
  <c r="G1114" i="29"/>
  <c r="H1113" i="29"/>
  <c r="G1113" i="29"/>
  <c r="H1112" i="29"/>
  <c r="G1112" i="29"/>
  <c r="H1111" i="29"/>
  <c r="G1111" i="29"/>
  <c r="H1110" i="29"/>
  <c r="G1110" i="29"/>
  <c r="H1109" i="29"/>
  <c r="G1109" i="29"/>
  <c r="H1108" i="29"/>
  <c r="G1108" i="29"/>
  <c r="H1107" i="29"/>
  <c r="G1107" i="29"/>
  <c r="H1106" i="29"/>
  <c r="G1106" i="29"/>
  <c r="H1105" i="29"/>
  <c r="G1105" i="29"/>
  <c r="H1104" i="29"/>
  <c r="G1104" i="29"/>
  <c r="H1103" i="29"/>
  <c r="G1103" i="29"/>
  <c r="H1102" i="29"/>
  <c r="G1102" i="29"/>
  <c r="H1101" i="29"/>
  <c r="G1101" i="29"/>
  <c r="H1100" i="29"/>
  <c r="G1100" i="29"/>
  <c r="H1099" i="29"/>
  <c r="G1099" i="29"/>
  <c r="H1098" i="29"/>
  <c r="G1098" i="29"/>
  <c r="H1097" i="29"/>
  <c r="G1097" i="29"/>
  <c r="H1096" i="29"/>
  <c r="G1096" i="29"/>
  <c r="H1095" i="29"/>
  <c r="G1095" i="29"/>
  <c r="H1094" i="29"/>
  <c r="G1094" i="29"/>
  <c r="H1093" i="29"/>
  <c r="G1093" i="29"/>
  <c r="H1092" i="29"/>
  <c r="G1092" i="29"/>
  <c r="H1091" i="29"/>
  <c r="G1091" i="29"/>
  <c r="H1090" i="29"/>
  <c r="G1090" i="29"/>
  <c r="H1089" i="29"/>
  <c r="G1089" i="29"/>
  <c r="H1088" i="29"/>
  <c r="G1088" i="29"/>
  <c r="H1087" i="29"/>
  <c r="G1087" i="29"/>
  <c r="H1086" i="29"/>
  <c r="G1086" i="29"/>
  <c r="H1085" i="29"/>
  <c r="G1085" i="29"/>
  <c r="H1084" i="29"/>
  <c r="G1084" i="29"/>
  <c r="H1083" i="29"/>
  <c r="G1083" i="29"/>
  <c r="H1082" i="29"/>
  <c r="G1082" i="29"/>
  <c r="H1081" i="29"/>
  <c r="G1081" i="29"/>
  <c r="H1080" i="29"/>
  <c r="G1080" i="29"/>
  <c r="H1079" i="29"/>
  <c r="G1079" i="29"/>
  <c r="H1078" i="29"/>
  <c r="G1078" i="29"/>
  <c r="H1077" i="29"/>
  <c r="G1077" i="29"/>
  <c r="H1076" i="29"/>
  <c r="G1076" i="29"/>
  <c r="H1075" i="29"/>
  <c r="G1075" i="29"/>
  <c r="H1074" i="29"/>
  <c r="G1074" i="29"/>
  <c r="H1073" i="29"/>
  <c r="G1073" i="29"/>
  <c r="H1072" i="29"/>
  <c r="G1072" i="29"/>
  <c r="H1071" i="29"/>
  <c r="G1071" i="29"/>
  <c r="H1070" i="29"/>
  <c r="G1070" i="29"/>
  <c r="H1069" i="29"/>
  <c r="G1069" i="29"/>
  <c r="H1068" i="29"/>
  <c r="G1068" i="29"/>
  <c r="H1067" i="29"/>
  <c r="G1067" i="29"/>
  <c r="H1066" i="29"/>
  <c r="G1066" i="29"/>
  <c r="H1065" i="29"/>
  <c r="G1065" i="29"/>
  <c r="H1064" i="29"/>
  <c r="G1064" i="29"/>
  <c r="H1063" i="29"/>
  <c r="G1063" i="29"/>
  <c r="H1062" i="29"/>
  <c r="G1062" i="29"/>
  <c r="H1061" i="29"/>
  <c r="G1061" i="29"/>
  <c r="H1060" i="29"/>
  <c r="G1060" i="29"/>
  <c r="H1059" i="29"/>
  <c r="G1059" i="29"/>
  <c r="H1058" i="29"/>
  <c r="G1058" i="29"/>
  <c r="H1057" i="29"/>
  <c r="G1057" i="29"/>
  <c r="H1056" i="29"/>
  <c r="G1056" i="29"/>
  <c r="H1055" i="29"/>
  <c r="G1055" i="29"/>
  <c r="H1054" i="29"/>
  <c r="G1054" i="29"/>
  <c r="H1053" i="29"/>
  <c r="G1053" i="29"/>
  <c r="H1052" i="29"/>
  <c r="G1052" i="29"/>
  <c r="H1051" i="29"/>
  <c r="G1051" i="29"/>
  <c r="H1050" i="29"/>
  <c r="G1050" i="29"/>
  <c r="H1049" i="29"/>
  <c r="G1049" i="29"/>
  <c r="H1048" i="29"/>
  <c r="G1048" i="29"/>
  <c r="H1047" i="29"/>
  <c r="G1047" i="29"/>
  <c r="H1046" i="29"/>
  <c r="G1046" i="29"/>
  <c r="H1045" i="29"/>
  <c r="G1045" i="29"/>
  <c r="H1044" i="29"/>
  <c r="G1044" i="29"/>
  <c r="H1043" i="29"/>
  <c r="G1043" i="29"/>
  <c r="H1042" i="29"/>
  <c r="G1042" i="29"/>
  <c r="H1041" i="29"/>
  <c r="G1041" i="29"/>
  <c r="H1040" i="29"/>
  <c r="G1040" i="29"/>
  <c r="H1039" i="29"/>
  <c r="G1039" i="29"/>
  <c r="H1038" i="29"/>
  <c r="G1038" i="29"/>
  <c r="H1037" i="29"/>
  <c r="G1037" i="29"/>
  <c r="H1036" i="29"/>
  <c r="G1036" i="29"/>
  <c r="H1035" i="29"/>
  <c r="G1035" i="29"/>
  <c r="H1034" i="29"/>
  <c r="G1034" i="29"/>
  <c r="H1033" i="29"/>
  <c r="G1033" i="29"/>
  <c r="H1032" i="29"/>
  <c r="G1032" i="29"/>
  <c r="H1031" i="29"/>
  <c r="G1031" i="29"/>
  <c r="H1030" i="29"/>
  <c r="G1030" i="29"/>
  <c r="H1029" i="29"/>
  <c r="G1029" i="29"/>
  <c r="H1028" i="29"/>
  <c r="G1028" i="29"/>
  <c r="H1027" i="29"/>
  <c r="G1027" i="29"/>
  <c r="H1026" i="29"/>
  <c r="G1026" i="29"/>
  <c r="H1025" i="29"/>
  <c r="G1025" i="29"/>
  <c r="H1024" i="29"/>
  <c r="G1024" i="29"/>
  <c r="H1023" i="29"/>
  <c r="G1023" i="29"/>
  <c r="H1022" i="29"/>
  <c r="G1022" i="29"/>
  <c r="H1021" i="29"/>
  <c r="G1021" i="29"/>
  <c r="H1020" i="29"/>
  <c r="G1020" i="29"/>
  <c r="H1019" i="29"/>
  <c r="G1019" i="29"/>
  <c r="H1018" i="29"/>
  <c r="G1018" i="29"/>
  <c r="H1017" i="29"/>
  <c r="G1017" i="29"/>
  <c r="H1016" i="29"/>
  <c r="G1016" i="29"/>
  <c r="H1015" i="29"/>
  <c r="G1015" i="29"/>
  <c r="H1014" i="29"/>
  <c r="G1014" i="29"/>
  <c r="H1013" i="29"/>
  <c r="G1013" i="29"/>
  <c r="H1012" i="29"/>
  <c r="G1012" i="29"/>
  <c r="H1011" i="29"/>
  <c r="G1011" i="29"/>
  <c r="H1010" i="29"/>
  <c r="G1010" i="29"/>
  <c r="H1009" i="29"/>
  <c r="G1009" i="29"/>
  <c r="H1008" i="29"/>
  <c r="G1008" i="29"/>
  <c r="H1007" i="29"/>
  <c r="G1007" i="29"/>
  <c r="H1006" i="29"/>
  <c r="G1006" i="29"/>
  <c r="H1005" i="29"/>
  <c r="G1005" i="29"/>
  <c r="H1004" i="29"/>
  <c r="G1004" i="29"/>
  <c r="H1003" i="29"/>
  <c r="G1003" i="29"/>
  <c r="H1002" i="29"/>
  <c r="G1002" i="29"/>
  <c r="H1001" i="29"/>
  <c r="G1001" i="29"/>
  <c r="H1000" i="29"/>
  <c r="G1000" i="29"/>
  <c r="H999" i="29"/>
  <c r="G999" i="29"/>
  <c r="H998" i="29"/>
  <c r="G998" i="29"/>
  <c r="H997" i="29"/>
  <c r="G997" i="29"/>
  <c r="H996" i="29"/>
  <c r="G996" i="29"/>
  <c r="H995" i="29"/>
  <c r="G995" i="29"/>
  <c r="H994" i="29"/>
  <c r="G994" i="29"/>
  <c r="H993" i="29"/>
  <c r="G993" i="29"/>
  <c r="H992" i="29"/>
  <c r="G992" i="29"/>
  <c r="H991" i="29"/>
  <c r="G991" i="29"/>
  <c r="H990" i="29"/>
  <c r="G990" i="29"/>
  <c r="H989" i="29"/>
  <c r="G989" i="29"/>
  <c r="H988" i="29"/>
  <c r="G988" i="29"/>
  <c r="H987" i="29"/>
  <c r="G987" i="29"/>
  <c r="H986" i="29"/>
  <c r="G986" i="29"/>
  <c r="H985" i="29"/>
  <c r="G985" i="29"/>
  <c r="H984" i="29"/>
  <c r="G984" i="29"/>
  <c r="H983" i="29"/>
  <c r="G983" i="29"/>
  <c r="H982" i="29"/>
  <c r="G982" i="29"/>
  <c r="H981" i="29"/>
  <c r="G981" i="29"/>
  <c r="H980" i="29"/>
  <c r="G980" i="29"/>
  <c r="H979" i="29"/>
  <c r="G979" i="29"/>
  <c r="H978" i="29"/>
  <c r="G978" i="29"/>
  <c r="H977" i="29"/>
  <c r="G977" i="29"/>
  <c r="H976" i="29"/>
  <c r="G976" i="29"/>
  <c r="H975" i="29"/>
  <c r="G975" i="29"/>
  <c r="H974" i="29"/>
  <c r="G974" i="29"/>
  <c r="H973" i="29"/>
  <c r="G973" i="29"/>
  <c r="H972" i="29"/>
  <c r="G972" i="29"/>
  <c r="H971" i="29"/>
  <c r="G971" i="29"/>
  <c r="H970" i="29"/>
  <c r="G970" i="29"/>
  <c r="H969" i="29"/>
  <c r="G969" i="29"/>
  <c r="H968" i="29"/>
  <c r="G968" i="29"/>
  <c r="H967" i="29"/>
  <c r="G967" i="29"/>
  <c r="H966" i="29"/>
  <c r="G966" i="29"/>
  <c r="H965" i="29"/>
  <c r="G965" i="29"/>
  <c r="H964" i="29"/>
  <c r="G964" i="29"/>
  <c r="H963" i="29"/>
  <c r="G963" i="29"/>
  <c r="H962" i="29"/>
  <c r="G962" i="29"/>
  <c r="H961" i="29"/>
  <c r="G961" i="29"/>
  <c r="H960" i="29"/>
  <c r="G960" i="29"/>
  <c r="H959" i="29"/>
  <c r="G959" i="29"/>
  <c r="H958" i="29"/>
  <c r="G958" i="29"/>
  <c r="H957" i="29"/>
  <c r="G957" i="29"/>
  <c r="H956" i="29"/>
  <c r="G956" i="29"/>
  <c r="H955" i="29"/>
  <c r="G955" i="29"/>
  <c r="H954" i="29"/>
  <c r="G954" i="29"/>
  <c r="H953" i="29"/>
  <c r="G953" i="29"/>
  <c r="H952" i="29"/>
  <c r="G952" i="29"/>
  <c r="H951" i="29"/>
  <c r="G951" i="29"/>
  <c r="H950" i="29"/>
  <c r="G950" i="29"/>
  <c r="H949" i="29"/>
  <c r="G949" i="29"/>
  <c r="H948" i="29"/>
  <c r="G948" i="29"/>
  <c r="H947" i="29"/>
  <c r="G947" i="29"/>
  <c r="H946" i="29"/>
  <c r="G946" i="29"/>
  <c r="H945" i="29"/>
  <c r="G945" i="29"/>
  <c r="H944" i="29"/>
  <c r="G944" i="29"/>
  <c r="H943" i="29"/>
  <c r="G943" i="29"/>
  <c r="H942" i="29"/>
  <c r="G942" i="29"/>
  <c r="H941" i="29"/>
  <c r="G941" i="29"/>
  <c r="H940" i="29"/>
  <c r="G940" i="29"/>
  <c r="H939" i="29"/>
  <c r="G939" i="29"/>
  <c r="H938" i="29"/>
  <c r="G938" i="29"/>
  <c r="H937" i="29"/>
  <c r="G937" i="29"/>
  <c r="H936" i="29"/>
  <c r="G936" i="29"/>
  <c r="H935" i="29"/>
  <c r="G935" i="29"/>
  <c r="H934" i="29"/>
  <c r="G934" i="29"/>
  <c r="H933" i="29"/>
  <c r="G933" i="29"/>
  <c r="H932" i="29"/>
  <c r="G932" i="29"/>
  <c r="H931" i="29"/>
  <c r="G931" i="29"/>
  <c r="H930" i="29"/>
  <c r="G930" i="29"/>
  <c r="H929" i="29"/>
  <c r="G929" i="29"/>
  <c r="H928" i="29"/>
  <c r="G928" i="29"/>
  <c r="H927" i="29"/>
  <c r="G927" i="29"/>
  <c r="H926" i="29"/>
  <c r="G926" i="29"/>
  <c r="H925" i="29"/>
  <c r="G925" i="29"/>
  <c r="H924" i="29"/>
  <c r="G924" i="29"/>
  <c r="H923" i="29"/>
  <c r="G923" i="29"/>
  <c r="H922" i="29"/>
  <c r="G922" i="29"/>
  <c r="H921" i="29"/>
  <c r="G921" i="29"/>
  <c r="H920" i="29"/>
  <c r="G920" i="29"/>
  <c r="H919" i="29"/>
  <c r="G919" i="29"/>
  <c r="H918" i="29"/>
  <c r="G918" i="29"/>
  <c r="H917" i="29"/>
  <c r="G917" i="29"/>
  <c r="H916" i="29"/>
  <c r="G916" i="29"/>
  <c r="H915" i="29"/>
  <c r="G915" i="29"/>
  <c r="H914" i="29"/>
  <c r="G914" i="29"/>
  <c r="H913" i="29"/>
  <c r="G913" i="29"/>
  <c r="H912" i="29"/>
  <c r="G912" i="29"/>
  <c r="H911" i="29"/>
  <c r="G911" i="29"/>
  <c r="H910" i="29"/>
  <c r="G910" i="29"/>
  <c r="H909" i="29"/>
  <c r="G909" i="29"/>
  <c r="H908" i="29"/>
  <c r="G908" i="29"/>
  <c r="H907" i="29"/>
  <c r="G907" i="29"/>
  <c r="H906" i="29"/>
  <c r="G906" i="29"/>
  <c r="H905" i="29"/>
  <c r="G905" i="29"/>
  <c r="H904" i="29"/>
  <c r="G904" i="29"/>
  <c r="H903" i="29"/>
  <c r="G903" i="29"/>
  <c r="H902" i="29"/>
  <c r="G902" i="29"/>
  <c r="H901" i="29"/>
  <c r="G901" i="29"/>
  <c r="H900" i="29"/>
  <c r="G900" i="29"/>
  <c r="H899" i="29"/>
  <c r="G899" i="29"/>
  <c r="H898" i="29"/>
  <c r="G898" i="29"/>
  <c r="H897" i="29"/>
  <c r="G897" i="29"/>
  <c r="H896" i="29"/>
  <c r="G896" i="29"/>
  <c r="H895" i="29"/>
  <c r="G895" i="29"/>
  <c r="H894" i="29"/>
  <c r="G894" i="29"/>
  <c r="H893" i="29"/>
  <c r="G893" i="29"/>
  <c r="H892" i="29"/>
  <c r="G892" i="29"/>
  <c r="H891" i="29"/>
  <c r="G891" i="29"/>
  <c r="H890" i="29"/>
  <c r="G890" i="29"/>
  <c r="H889" i="29"/>
  <c r="G889" i="29"/>
  <c r="H888" i="29"/>
  <c r="G888" i="29"/>
  <c r="H887" i="29"/>
  <c r="G887" i="29"/>
  <c r="H886" i="29"/>
  <c r="G886" i="29"/>
  <c r="H885" i="29"/>
  <c r="G885" i="29"/>
  <c r="H884" i="29"/>
  <c r="G884" i="29"/>
  <c r="H883" i="29"/>
  <c r="G883" i="29"/>
  <c r="H882" i="29"/>
  <c r="G882" i="29"/>
  <c r="H881" i="29"/>
  <c r="G881" i="29"/>
  <c r="H880" i="29"/>
  <c r="G880" i="29"/>
  <c r="H879" i="29"/>
  <c r="G879" i="29"/>
  <c r="H878" i="29"/>
  <c r="G878" i="29"/>
  <c r="H877" i="29"/>
  <c r="G877" i="29"/>
  <c r="H876" i="29"/>
  <c r="G876" i="29"/>
  <c r="H875" i="29"/>
  <c r="G875" i="29"/>
  <c r="H874" i="29"/>
  <c r="G874" i="29"/>
  <c r="H873" i="29"/>
  <c r="G873" i="29"/>
  <c r="H872" i="29"/>
  <c r="G872" i="29"/>
  <c r="H871" i="29"/>
  <c r="G871" i="29"/>
  <c r="H870" i="29"/>
  <c r="G870" i="29"/>
  <c r="H869" i="29"/>
  <c r="G869" i="29"/>
  <c r="H868" i="29"/>
  <c r="G868" i="29"/>
  <c r="H867" i="29"/>
  <c r="G867" i="29"/>
  <c r="H866" i="29"/>
  <c r="G866" i="29"/>
  <c r="H865" i="29"/>
  <c r="G865" i="29"/>
  <c r="H864" i="29"/>
  <c r="G864" i="29"/>
  <c r="H863" i="29"/>
  <c r="G863" i="29"/>
  <c r="H862" i="29"/>
  <c r="G862" i="29"/>
  <c r="H861" i="29"/>
  <c r="G861" i="29"/>
  <c r="H860" i="29"/>
  <c r="G860" i="29"/>
  <c r="H859" i="29"/>
  <c r="G859" i="29"/>
  <c r="H858" i="29"/>
  <c r="G858" i="29"/>
  <c r="H857" i="29"/>
  <c r="G857" i="29"/>
  <c r="H856" i="29"/>
  <c r="G856" i="29"/>
  <c r="H855" i="29"/>
  <c r="G855" i="29"/>
  <c r="H854" i="29"/>
  <c r="G854" i="29"/>
  <c r="H853" i="29"/>
  <c r="G853" i="29"/>
  <c r="H852" i="29"/>
  <c r="G852" i="29"/>
  <c r="H851" i="29"/>
  <c r="G851" i="29"/>
  <c r="H850" i="29"/>
  <c r="G850" i="29"/>
  <c r="H849" i="29"/>
  <c r="G849" i="29"/>
  <c r="H848" i="29"/>
  <c r="G848" i="29"/>
  <c r="H847" i="29"/>
  <c r="G847" i="29"/>
  <c r="H846" i="29"/>
  <c r="G846" i="29"/>
  <c r="H845" i="29"/>
  <c r="G845" i="29"/>
  <c r="H844" i="29"/>
  <c r="G844" i="29"/>
  <c r="H843" i="29"/>
  <c r="G843" i="29"/>
  <c r="H842" i="29"/>
  <c r="G842" i="29"/>
  <c r="H841" i="29"/>
  <c r="G841" i="29"/>
  <c r="H840" i="29"/>
  <c r="G840" i="29"/>
  <c r="H839" i="29"/>
  <c r="G839" i="29"/>
  <c r="H838" i="29"/>
  <c r="G838" i="29"/>
  <c r="H837" i="29"/>
  <c r="G837" i="29"/>
  <c r="H836" i="29"/>
  <c r="G836" i="29"/>
  <c r="H835" i="29"/>
  <c r="G835" i="29"/>
  <c r="H834" i="29"/>
  <c r="G834" i="29"/>
  <c r="H833" i="29"/>
  <c r="G833" i="29"/>
  <c r="H832" i="29"/>
  <c r="G832" i="29"/>
  <c r="H831" i="29"/>
  <c r="G831" i="29"/>
  <c r="H830" i="29"/>
  <c r="G830" i="29"/>
  <c r="H829" i="29"/>
  <c r="G829" i="29"/>
  <c r="H828" i="29"/>
  <c r="G828" i="29"/>
  <c r="H827" i="29"/>
  <c r="G827" i="29"/>
  <c r="H826" i="29"/>
  <c r="G826" i="29"/>
  <c r="H825" i="29"/>
  <c r="G825" i="29"/>
  <c r="H824" i="29"/>
  <c r="G824" i="29"/>
  <c r="H823" i="29"/>
  <c r="G823" i="29"/>
  <c r="H822" i="29"/>
  <c r="G822" i="29"/>
  <c r="H821" i="29"/>
  <c r="G821" i="29"/>
  <c r="H820" i="29"/>
  <c r="G820" i="29"/>
  <c r="H819" i="29"/>
  <c r="G819" i="29"/>
  <c r="H818" i="29"/>
  <c r="G818" i="29"/>
  <c r="H817" i="29"/>
  <c r="G817" i="29"/>
  <c r="H816" i="29"/>
  <c r="G816" i="29"/>
  <c r="H815" i="29"/>
  <c r="G815" i="29"/>
  <c r="H814" i="29"/>
  <c r="G814" i="29"/>
  <c r="H813" i="29"/>
  <c r="G813" i="29"/>
  <c r="H812" i="29"/>
  <c r="G812" i="29"/>
  <c r="H811" i="29"/>
  <c r="G811" i="29"/>
  <c r="H810" i="29"/>
  <c r="G810" i="29"/>
  <c r="H809" i="29"/>
  <c r="G809" i="29"/>
  <c r="H808" i="29"/>
  <c r="G808" i="29"/>
  <c r="H807" i="29"/>
  <c r="G807" i="29"/>
  <c r="H806" i="29"/>
  <c r="G806" i="29"/>
  <c r="H805" i="29"/>
  <c r="G805" i="29"/>
  <c r="H804" i="29"/>
  <c r="G804" i="29"/>
  <c r="H803" i="29"/>
  <c r="G803" i="29"/>
  <c r="H802" i="29"/>
  <c r="G802" i="29"/>
  <c r="H801" i="29"/>
  <c r="G801" i="29"/>
  <c r="H800" i="29"/>
  <c r="G800" i="29"/>
  <c r="H799" i="29"/>
  <c r="G799" i="29"/>
  <c r="H798" i="29"/>
  <c r="G798" i="29"/>
  <c r="H797" i="29"/>
  <c r="G797" i="29"/>
  <c r="H796" i="29"/>
  <c r="G796" i="29"/>
  <c r="H795" i="29"/>
  <c r="G795" i="29"/>
  <c r="H794" i="29"/>
  <c r="G794" i="29"/>
  <c r="H793" i="29"/>
  <c r="G793" i="29"/>
  <c r="H792" i="29"/>
  <c r="G792" i="29"/>
  <c r="H791" i="29"/>
  <c r="G791" i="29"/>
  <c r="H790" i="29"/>
  <c r="G790" i="29"/>
  <c r="H789" i="29"/>
  <c r="G789" i="29"/>
  <c r="H788" i="29"/>
  <c r="G788" i="29"/>
  <c r="H787" i="29"/>
  <c r="G787" i="29"/>
  <c r="H786" i="29"/>
  <c r="G786" i="29"/>
  <c r="H785" i="29"/>
  <c r="G785" i="29"/>
  <c r="H784" i="29"/>
  <c r="G784" i="29"/>
  <c r="H783" i="29"/>
  <c r="G783" i="29"/>
  <c r="H782" i="29"/>
  <c r="G782" i="29"/>
  <c r="H781" i="29"/>
  <c r="G781" i="29"/>
  <c r="H780" i="29"/>
  <c r="G780" i="29"/>
  <c r="H779" i="29"/>
  <c r="G779" i="29"/>
  <c r="H778" i="29"/>
  <c r="G778" i="29"/>
  <c r="H777" i="29"/>
  <c r="G777" i="29"/>
  <c r="H776" i="29"/>
  <c r="G776" i="29"/>
  <c r="H775" i="29"/>
  <c r="G775" i="29"/>
  <c r="H774" i="29"/>
  <c r="G774" i="29"/>
  <c r="H773" i="29"/>
  <c r="G773" i="29"/>
  <c r="H772" i="29"/>
  <c r="G772" i="29"/>
  <c r="H771" i="29"/>
  <c r="G771" i="29"/>
  <c r="H770" i="29"/>
  <c r="G770" i="29"/>
  <c r="H769" i="29"/>
  <c r="G769" i="29"/>
  <c r="H768" i="29"/>
  <c r="G768" i="29"/>
  <c r="H767" i="29"/>
  <c r="G767" i="29"/>
  <c r="H766" i="29"/>
  <c r="G766" i="29"/>
  <c r="H765" i="29"/>
  <c r="G765" i="29"/>
  <c r="H764" i="29"/>
  <c r="G764" i="29"/>
  <c r="H763" i="29"/>
  <c r="G763" i="29"/>
  <c r="H762" i="29"/>
  <c r="G762" i="29"/>
  <c r="H761" i="29"/>
  <c r="G761" i="29"/>
  <c r="H760" i="29"/>
  <c r="G760" i="29"/>
  <c r="H759" i="29"/>
  <c r="G759" i="29"/>
  <c r="H758" i="29"/>
  <c r="G758" i="29"/>
  <c r="H757" i="29"/>
  <c r="G757" i="29"/>
  <c r="H756" i="29"/>
  <c r="G756" i="29"/>
  <c r="H755" i="29"/>
  <c r="G755" i="29"/>
  <c r="H754" i="29"/>
  <c r="G754" i="29"/>
  <c r="H753" i="29"/>
  <c r="G753" i="29"/>
  <c r="H752" i="29"/>
  <c r="G752" i="29"/>
  <c r="H751" i="29"/>
  <c r="G751" i="29"/>
  <c r="H750" i="29"/>
  <c r="G750" i="29"/>
  <c r="H749" i="29"/>
  <c r="G749" i="29"/>
  <c r="H748" i="29"/>
  <c r="G748" i="29"/>
  <c r="H747" i="29"/>
  <c r="G747" i="29"/>
  <c r="H746" i="29"/>
  <c r="G746" i="29"/>
  <c r="H745" i="29"/>
  <c r="G745" i="29"/>
  <c r="H744" i="29"/>
  <c r="G744" i="29"/>
  <c r="H743" i="29"/>
  <c r="G743" i="29"/>
  <c r="H742" i="29"/>
  <c r="G742" i="29"/>
  <c r="H741" i="29"/>
  <c r="G741" i="29"/>
  <c r="H740" i="29"/>
  <c r="G740" i="29"/>
  <c r="H739" i="29"/>
  <c r="G739" i="29"/>
  <c r="H738" i="29"/>
  <c r="G738" i="29"/>
  <c r="H737" i="29"/>
  <c r="G737" i="29"/>
  <c r="H736" i="29"/>
  <c r="G736" i="29"/>
  <c r="H735" i="29"/>
  <c r="G735" i="29"/>
  <c r="H734" i="29"/>
  <c r="G734" i="29"/>
  <c r="H733" i="29"/>
  <c r="G733" i="29"/>
  <c r="H732" i="29"/>
  <c r="G732" i="29"/>
  <c r="H731" i="29"/>
  <c r="G731" i="29"/>
  <c r="H730" i="29"/>
  <c r="G730" i="29"/>
  <c r="H729" i="29"/>
  <c r="G729" i="29"/>
  <c r="H728" i="29"/>
  <c r="G728" i="29"/>
  <c r="H727" i="29"/>
  <c r="G727" i="29"/>
  <c r="H726" i="29"/>
  <c r="G726" i="29"/>
  <c r="H725" i="29"/>
  <c r="G725" i="29"/>
  <c r="H724" i="29"/>
  <c r="G724" i="29"/>
  <c r="H723" i="29"/>
  <c r="G723" i="29"/>
  <c r="H722" i="29"/>
  <c r="G722" i="29"/>
  <c r="H721" i="29"/>
  <c r="G721" i="29"/>
  <c r="H720" i="29"/>
  <c r="G720" i="29"/>
  <c r="H719" i="29"/>
  <c r="G719" i="29"/>
  <c r="H718" i="29"/>
  <c r="G718" i="29"/>
  <c r="H717" i="29"/>
  <c r="G717" i="29"/>
  <c r="H716" i="29"/>
  <c r="G716" i="29"/>
  <c r="H715" i="29"/>
  <c r="G715" i="29"/>
  <c r="H714" i="29"/>
  <c r="G714" i="29"/>
  <c r="H713" i="29"/>
  <c r="G713" i="29"/>
  <c r="H712" i="29"/>
  <c r="G712" i="29"/>
  <c r="H711" i="29"/>
  <c r="G711" i="29"/>
  <c r="H710" i="29"/>
  <c r="G710" i="29"/>
  <c r="H709" i="29"/>
  <c r="G709" i="29"/>
  <c r="H708" i="29"/>
  <c r="G708" i="29"/>
  <c r="H707" i="29"/>
  <c r="G707" i="29"/>
  <c r="H706" i="29"/>
  <c r="G706" i="29"/>
  <c r="H705" i="29"/>
  <c r="G705" i="29"/>
  <c r="H704" i="29"/>
  <c r="G704" i="29"/>
  <c r="H703" i="29"/>
  <c r="G703" i="29"/>
  <c r="H702" i="29"/>
  <c r="G702" i="29"/>
  <c r="H701" i="29"/>
  <c r="G701" i="29"/>
  <c r="H700" i="29"/>
  <c r="G700" i="29"/>
  <c r="H699" i="29"/>
  <c r="G699" i="29"/>
  <c r="H698" i="29"/>
  <c r="G698" i="29"/>
  <c r="H697" i="29"/>
  <c r="G697" i="29"/>
  <c r="H696" i="29"/>
  <c r="G696" i="29"/>
  <c r="H695" i="29"/>
  <c r="G695" i="29"/>
  <c r="H694" i="29"/>
  <c r="G694" i="29"/>
  <c r="H693" i="29"/>
  <c r="G693" i="29"/>
  <c r="H692" i="29"/>
  <c r="G692" i="29"/>
  <c r="H691" i="29"/>
  <c r="G691" i="29"/>
  <c r="H690" i="29"/>
  <c r="G690" i="29"/>
  <c r="H689" i="29"/>
  <c r="G689" i="29"/>
  <c r="H688" i="29"/>
  <c r="G688" i="29"/>
  <c r="H687" i="29"/>
  <c r="G687" i="29"/>
  <c r="H686" i="29"/>
  <c r="G686" i="29"/>
  <c r="H685" i="29"/>
  <c r="G685" i="29"/>
  <c r="H684" i="29"/>
  <c r="G684" i="29"/>
  <c r="H683" i="29"/>
  <c r="G683" i="29"/>
  <c r="H682" i="29"/>
  <c r="G682" i="29"/>
  <c r="H681" i="29"/>
  <c r="G681" i="29"/>
  <c r="H680" i="29"/>
  <c r="G680" i="29"/>
  <c r="H679" i="29"/>
  <c r="G679" i="29"/>
  <c r="H678" i="29"/>
  <c r="G678" i="29"/>
  <c r="H677" i="29"/>
  <c r="G677" i="29"/>
  <c r="H676" i="29"/>
  <c r="G676" i="29"/>
  <c r="H675" i="29"/>
  <c r="G675" i="29"/>
  <c r="H674" i="29"/>
  <c r="G674" i="29"/>
  <c r="H673" i="29"/>
  <c r="G673" i="29"/>
  <c r="H672" i="29"/>
  <c r="G672" i="29"/>
  <c r="H671" i="29"/>
  <c r="G671" i="29"/>
  <c r="H670" i="29"/>
  <c r="G670" i="29"/>
  <c r="H669" i="29"/>
  <c r="G669" i="29"/>
  <c r="H668" i="29"/>
  <c r="G668" i="29"/>
  <c r="H667" i="29"/>
  <c r="G667" i="29"/>
  <c r="H666" i="29"/>
  <c r="G666" i="29"/>
  <c r="H665" i="29"/>
  <c r="G665" i="29"/>
  <c r="H664" i="29"/>
  <c r="G664" i="29"/>
  <c r="H663" i="29"/>
  <c r="G663" i="29"/>
  <c r="H662" i="29"/>
  <c r="G662" i="29"/>
  <c r="H661" i="29"/>
  <c r="G661" i="29"/>
  <c r="H660" i="29"/>
  <c r="G660" i="29"/>
  <c r="H659" i="29"/>
  <c r="G659" i="29"/>
  <c r="H658" i="29"/>
  <c r="G658" i="29"/>
  <c r="H657" i="29"/>
  <c r="G657" i="29"/>
  <c r="H656" i="29"/>
  <c r="G656" i="29"/>
  <c r="H655" i="29"/>
  <c r="G655" i="29"/>
  <c r="H654" i="29"/>
  <c r="G654" i="29"/>
  <c r="H653" i="29"/>
  <c r="G653" i="29"/>
  <c r="H652" i="29"/>
  <c r="G652" i="29"/>
  <c r="H651" i="29"/>
  <c r="G651" i="29"/>
  <c r="H650" i="29"/>
  <c r="G650" i="29"/>
  <c r="H649" i="29"/>
  <c r="G649" i="29"/>
  <c r="H648" i="29"/>
  <c r="G648" i="29"/>
  <c r="H647" i="29"/>
  <c r="G647" i="29"/>
  <c r="H646" i="29"/>
  <c r="G646" i="29"/>
  <c r="H645" i="29"/>
  <c r="G645" i="29"/>
  <c r="H644" i="29"/>
  <c r="G644" i="29"/>
  <c r="H643" i="29"/>
  <c r="G643" i="29"/>
  <c r="H642" i="29"/>
  <c r="G642" i="29"/>
  <c r="H641" i="29"/>
  <c r="G641" i="29"/>
  <c r="H640" i="29"/>
  <c r="G640" i="29"/>
  <c r="H639" i="29"/>
  <c r="G639" i="29"/>
  <c r="H638" i="29"/>
  <c r="G638" i="29"/>
  <c r="H637" i="29"/>
  <c r="G637" i="29"/>
  <c r="H636" i="29"/>
  <c r="G636" i="29"/>
  <c r="H635" i="29"/>
  <c r="G635" i="29"/>
  <c r="H634" i="29"/>
  <c r="G634" i="29"/>
  <c r="H633" i="29"/>
  <c r="G633" i="29"/>
  <c r="H632" i="29"/>
  <c r="G632" i="29"/>
  <c r="H631" i="29"/>
  <c r="G631" i="29"/>
  <c r="H630" i="29"/>
  <c r="G630" i="29"/>
  <c r="H629" i="29"/>
  <c r="G629" i="29"/>
  <c r="H628" i="29"/>
  <c r="G628" i="29"/>
  <c r="H627" i="29"/>
  <c r="G627" i="29"/>
  <c r="H626" i="29"/>
  <c r="G626" i="29"/>
  <c r="H625" i="29"/>
  <c r="G625" i="29"/>
  <c r="H624" i="29"/>
  <c r="G624" i="29"/>
  <c r="H623" i="29"/>
  <c r="G623" i="29"/>
  <c r="H622" i="29"/>
  <c r="G622" i="29"/>
  <c r="H621" i="29"/>
  <c r="G621" i="29"/>
  <c r="H620" i="29"/>
  <c r="G620" i="29"/>
  <c r="H619" i="29"/>
  <c r="G619" i="29"/>
  <c r="H618" i="29"/>
  <c r="G618" i="29"/>
  <c r="H617" i="29"/>
  <c r="G617" i="29"/>
  <c r="H616" i="29"/>
  <c r="G616" i="29"/>
  <c r="H615" i="29"/>
  <c r="G615" i="29"/>
  <c r="H614" i="29"/>
  <c r="G614" i="29"/>
  <c r="H613" i="29"/>
  <c r="G613" i="29"/>
  <c r="H612" i="29"/>
  <c r="G612" i="29"/>
  <c r="H611" i="29"/>
  <c r="G611" i="29"/>
  <c r="H610" i="29"/>
  <c r="G610" i="29"/>
  <c r="H609" i="29"/>
  <c r="G609" i="29"/>
  <c r="H608" i="29"/>
  <c r="G608" i="29"/>
  <c r="H607" i="29"/>
  <c r="G607" i="29"/>
  <c r="H606" i="29"/>
  <c r="G606" i="29"/>
  <c r="H605" i="29"/>
  <c r="G605" i="29"/>
  <c r="H604" i="29"/>
  <c r="G604" i="29"/>
  <c r="H603" i="29"/>
  <c r="G603" i="29"/>
  <c r="H602" i="29"/>
  <c r="G602" i="29"/>
  <c r="H601" i="29"/>
  <c r="G601" i="29"/>
  <c r="H600" i="29"/>
  <c r="G600" i="29"/>
  <c r="H599" i="29"/>
  <c r="G599" i="29"/>
  <c r="H598" i="29"/>
  <c r="G598" i="29"/>
  <c r="H597" i="29"/>
  <c r="G597" i="29"/>
  <c r="H596" i="29"/>
  <c r="G596" i="29"/>
  <c r="H595" i="29"/>
  <c r="G595" i="29"/>
  <c r="H594" i="29"/>
  <c r="G594" i="29"/>
  <c r="H593" i="29"/>
  <c r="G593" i="29"/>
  <c r="H592" i="29"/>
  <c r="G592" i="29"/>
  <c r="H591" i="29"/>
  <c r="G591" i="29"/>
  <c r="H590" i="29"/>
  <c r="G590" i="29"/>
  <c r="H589" i="29"/>
  <c r="G589" i="29"/>
  <c r="H588" i="29"/>
  <c r="G588" i="29"/>
  <c r="H587" i="29"/>
  <c r="G587" i="29"/>
  <c r="H586" i="29"/>
  <c r="G586" i="29"/>
  <c r="H585" i="29"/>
  <c r="G585" i="29"/>
  <c r="H584" i="29"/>
  <c r="G584" i="29"/>
  <c r="H583" i="29"/>
  <c r="G583" i="29"/>
  <c r="H582" i="29"/>
  <c r="G582" i="29"/>
  <c r="H581" i="29"/>
  <c r="G581" i="29"/>
  <c r="H580" i="29"/>
  <c r="G580" i="29"/>
  <c r="H579" i="29"/>
  <c r="G579" i="29"/>
  <c r="H578" i="29"/>
  <c r="G578" i="29"/>
  <c r="H577" i="29"/>
  <c r="G577" i="29"/>
  <c r="H576" i="29"/>
  <c r="G576" i="29"/>
  <c r="H575" i="29"/>
  <c r="G575" i="29"/>
  <c r="H574" i="29"/>
  <c r="G574" i="29"/>
  <c r="H573" i="29"/>
  <c r="G573" i="29"/>
  <c r="H572" i="29"/>
  <c r="G572" i="29"/>
  <c r="H571" i="29"/>
  <c r="G571" i="29"/>
  <c r="H570" i="29"/>
  <c r="G570" i="29"/>
  <c r="H569" i="29"/>
  <c r="G569" i="29"/>
  <c r="H568" i="29"/>
  <c r="G568" i="29"/>
  <c r="H567" i="29"/>
  <c r="G567" i="29"/>
  <c r="H566" i="29"/>
  <c r="G566" i="29"/>
  <c r="H565" i="29"/>
  <c r="G565" i="29"/>
  <c r="H564" i="29"/>
  <c r="G564" i="29"/>
  <c r="H563" i="29"/>
  <c r="G563" i="29"/>
  <c r="H562" i="29"/>
  <c r="G562" i="29"/>
  <c r="H561" i="29"/>
  <c r="G561" i="29"/>
  <c r="H560" i="29"/>
  <c r="G560" i="29"/>
  <c r="H559" i="29"/>
  <c r="G559" i="29"/>
  <c r="H558" i="29"/>
  <c r="G558" i="29"/>
  <c r="H557" i="29"/>
  <c r="G557" i="29"/>
  <c r="H556" i="29"/>
  <c r="G556" i="29"/>
  <c r="H555" i="29"/>
  <c r="G555" i="29"/>
  <c r="H554" i="29"/>
  <c r="G554" i="29"/>
  <c r="H553" i="29"/>
  <c r="G553" i="29"/>
  <c r="H552" i="29"/>
  <c r="G552" i="29"/>
  <c r="H551" i="29"/>
  <c r="G551" i="29"/>
  <c r="H550" i="29"/>
  <c r="G550" i="29"/>
  <c r="H549" i="29"/>
  <c r="G549" i="29"/>
  <c r="H548" i="29"/>
  <c r="G548" i="29"/>
  <c r="H547" i="29"/>
  <c r="G547" i="29"/>
  <c r="H546" i="29"/>
  <c r="G546" i="29"/>
  <c r="H545" i="29"/>
  <c r="G545" i="29"/>
  <c r="H544" i="29"/>
  <c r="G544" i="29"/>
  <c r="H543" i="29"/>
  <c r="G543" i="29"/>
  <c r="H542" i="29"/>
  <c r="G542" i="29"/>
  <c r="H541" i="29"/>
  <c r="G541" i="29"/>
  <c r="H540" i="29"/>
  <c r="G540" i="29"/>
  <c r="H539" i="29"/>
  <c r="G539" i="29"/>
  <c r="H538" i="29"/>
  <c r="G538" i="29"/>
  <c r="H537" i="29"/>
  <c r="G537" i="29"/>
  <c r="H536" i="29"/>
  <c r="G536" i="29"/>
  <c r="H535" i="29"/>
  <c r="G535" i="29"/>
  <c r="H534" i="29"/>
  <c r="G534" i="29"/>
  <c r="H533" i="29"/>
  <c r="G533" i="29"/>
  <c r="H532" i="29"/>
  <c r="G532" i="29"/>
  <c r="H531" i="29"/>
  <c r="G531" i="29"/>
  <c r="H530" i="29"/>
  <c r="G530" i="29"/>
  <c r="H529" i="29"/>
  <c r="G529" i="29"/>
  <c r="H528" i="29"/>
  <c r="G528" i="29"/>
  <c r="H527" i="29"/>
  <c r="G527" i="29"/>
  <c r="H526" i="29"/>
  <c r="G526" i="29"/>
  <c r="H525" i="29"/>
  <c r="G525" i="29"/>
  <c r="H524" i="29"/>
  <c r="G524" i="29"/>
  <c r="H523" i="29"/>
  <c r="G523" i="29"/>
  <c r="H522" i="29"/>
  <c r="G522" i="29"/>
  <c r="H521" i="29"/>
  <c r="G521" i="29"/>
  <c r="H520" i="29"/>
  <c r="G520" i="29"/>
  <c r="H519" i="29"/>
  <c r="G519" i="29"/>
  <c r="H518" i="29"/>
  <c r="G518" i="29"/>
  <c r="H517" i="29"/>
  <c r="G517" i="29"/>
  <c r="H516" i="29"/>
  <c r="G516" i="29"/>
  <c r="H515" i="29"/>
  <c r="G515" i="29"/>
  <c r="H514" i="29"/>
  <c r="G514" i="29"/>
  <c r="H513" i="29"/>
  <c r="G513" i="29"/>
  <c r="H512" i="29"/>
  <c r="G512" i="29"/>
  <c r="H511" i="29"/>
  <c r="G511" i="29"/>
  <c r="H510" i="29"/>
  <c r="G510" i="29"/>
  <c r="H509" i="29"/>
  <c r="G509" i="29"/>
  <c r="H508" i="29"/>
  <c r="G508" i="29"/>
  <c r="H507" i="29"/>
  <c r="G507" i="29"/>
  <c r="H506" i="29"/>
  <c r="G506" i="29"/>
  <c r="H505" i="29"/>
  <c r="G505" i="29"/>
  <c r="H504" i="29"/>
  <c r="G504" i="29"/>
  <c r="H503" i="29"/>
  <c r="G503" i="29"/>
  <c r="H502" i="29"/>
  <c r="G502" i="29"/>
  <c r="H501" i="29"/>
  <c r="G501" i="29"/>
  <c r="H500" i="29"/>
  <c r="G500" i="29"/>
  <c r="H499" i="29"/>
  <c r="G499" i="29"/>
  <c r="H498" i="29"/>
  <c r="G498" i="29"/>
  <c r="H497" i="29"/>
  <c r="G497" i="29"/>
  <c r="H496" i="29"/>
  <c r="G496" i="29"/>
  <c r="H495" i="29"/>
  <c r="G495" i="29"/>
  <c r="H494" i="29"/>
  <c r="G494" i="29"/>
  <c r="H493" i="29"/>
  <c r="G493" i="29"/>
  <c r="H492" i="29"/>
  <c r="G492" i="29"/>
  <c r="H491" i="29"/>
  <c r="G491" i="29"/>
  <c r="H490" i="29"/>
  <c r="G490" i="29"/>
  <c r="H489" i="29"/>
  <c r="G489" i="29"/>
  <c r="H488" i="29"/>
  <c r="G488" i="29"/>
  <c r="H487" i="29"/>
  <c r="G487" i="29"/>
  <c r="H486" i="29"/>
  <c r="G486" i="29"/>
  <c r="H485" i="29"/>
  <c r="G485" i="29"/>
  <c r="H484" i="29"/>
  <c r="G484" i="29"/>
  <c r="H483" i="29"/>
  <c r="G483" i="29"/>
  <c r="H482" i="29"/>
  <c r="G482" i="29"/>
  <c r="H481" i="29"/>
  <c r="G481" i="29"/>
  <c r="H480" i="29"/>
  <c r="G480" i="29"/>
  <c r="H479" i="29"/>
  <c r="G479" i="29"/>
  <c r="H478" i="29"/>
  <c r="G478" i="29"/>
  <c r="H477" i="29"/>
  <c r="G477" i="29"/>
  <c r="H476" i="29"/>
  <c r="G476" i="29"/>
  <c r="H475" i="29"/>
  <c r="G475" i="29"/>
  <c r="H474" i="29"/>
  <c r="G474" i="29"/>
  <c r="H473" i="29"/>
  <c r="G473" i="29"/>
  <c r="H472" i="29"/>
  <c r="G472" i="29"/>
  <c r="H471" i="29"/>
  <c r="G471" i="29"/>
  <c r="H470" i="29"/>
  <c r="G470" i="29"/>
  <c r="H469" i="29"/>
  <c r="G469" i="29"/>
  <c r="H468" i="29"/>
  <c r="G468" i="29"/>
  <c r="H467" i="29"/>
  <c r="G467" i="29"/>
  <c r="H466" i="29"/>
  <c r="G466" i="29"/>
  <c r="H465" i="29"/>
  <c r="G465" i="29"/>
  <c r="H464" i="29"/>
  <c r="G464" i="29"/>
  <c r="H463" i="29"/>
  <c r="G463" i="29"/>
  <c r="H462" i="29"/>
  <c r="G462" i="29"/>
  <c r="H461" i="29"/>
  <c r="G461" i="29"/>
  <c r="H460" i="29"/>
  <c r="G460" i="29"/>
  <c r="H459" i="29"/>
  <c r="G459" i="29"/>
  <c r="H458" i="29"/>
  <c r="G458" i="29"/>
  <c r="H457" i="29"/>
  <c r="G457" i="29"/>
  <c r="H456" i="29"/>
  <c r="G456" i="29"/>
  <c r="H455" i="29"/>
  <c r="G455" i="29"/>
  <c r="H454" i="29"/>
  <c r="G454" i="29"/>
  <c r="H453" i="29"/>
  <c r="G453" i="29"/>
  <c r="H452" i="29"/>
  <c r="G452" i="29"/>
  <c r="H451" i="29"/>
  <c r="G451" i="29"/>
  <c r="H450" i="29"/>
  <c r="G450" i="29"/>
  <c r="H449" i="29"/>
  <c r="G449" i="29"/>
  <c r="H448" i="29"/>
  <c r="G448" i="29"/>
  <c r="H447" i="29"/>
  <c r="G447" i="29"/>
  <c r="H446" i="29"/>
  <c r="G446" i="29"/>
  <c r="H445" i="29"/>
  <c r="G445" i="29"/>
  <c r="H444" i="29"/>
  <c r="G444" i="29"/>
  <c r="H443" i="29"/>
  <c r="G443" i="29"/>
  <c r="H442" i="29"/>
  <c r="G442" i="29"/>
  <c r="H441" i="29"/>
  <c r="G441" i="29"/>
  <c r="H440" i="29"/>
  <c r="G440" i="29"/>
  <c r="H439" i="29"/>
  <c r="G439" i="29"/>
  <c r="H438" i="29"/>
  <c r="G438" i="29"/>
  <c r="H437" i="29"/>
  <c r="G437" i="29"/>
  <c r="H436" i="29"/>
  <c r="G436" i="29"/>
  <c r="H435" i="29"/>
  <c r="G435" i="29"/>
  <c r="H434" i="29"/>
  <c r="G434" i="29"/>
  <c r="H433" i="29"/>
  <c r="G433" i="29"/>
  <c r="H432" i="29"/>
  <c r="G432" i="29"/>
  <c r="H431" i="29"/>
  <c r="G431" i="29"/>
  <c r="H430" i="29"/>
  <c r="G430" i="29"/>
  <c r="H429" i="29"/>
  <c r="G429" i="29"/>
  <c r="H428" i="29"/>
  <c r="G428" i="29"/>
  <c r="H427" i="29"/>
  <c r="G427" i="29"/>
  <c r="H426" i="29"/>
  <c r="G426" i="29"/>
  <c r="H425" i="29"/>
  <c r="G425" i="29"/>
  <c r="H424" i="29"/>
  <c r="G424" i="29"/>
  <c r="H423" i="29"/>
  <c r="G423" i="29"/>
  <c r="H422" i="29"/>
  <c r="G422" i="29"/>
  <c r="H421" i="29"/>
  <c r="G421" i="29"/>
  <c r="H420" i="29"/>
  <c r="G420" i="29"/>
  <c r="H419" i="29"/>
  <c r="G419" i="29"/>
  <c r="H418" i="29"/>
  <c r="G418" i="29"/>
  <c r="H417" i="29"/>
  <c r="G417" i="29"/>
  <c r="H416" i="29"/>
  <c r="G416" i="29"/>
  <c r="H415" i="29"/>
  <c r="G415" i="29"/>
  <c r="H414" i="29"/>
  <c r="G414" i="29"/>
  <c r="H413" i="29"/>
  <c r="G413" i="29"/>
  <c r="H412" i="29"/>
  <c r="G412" i="29"/>
  <c r="H411" i="29"/>
  <c r="G411" i="29"/>
  <c r="H410" i="29"/>
  <c r="G410" i="29"/>
  <c r="H409" i="29"/>
  <c r="G409" i="29"/>
  <c r="H408" i="29"/>
  <c r="G408" i="29"/>
  <c r="H407" i="29"/>
  <c r="G407" i="29"/>
  <c r="H406" i="29"/>
  <c r="G406" i="29"/>
  <c r="H405" i="29"/>
  <c r="G405" i="29"/>
  <c r="H404" i="29"/>
  <c r="G404" i="29"/>
  <c r="H403" i="29"/>
  <c r="G403" i="29"/>
  <c r="H402" i="29"/>
  <c r="G402" i="29"/>
  <c r="H401" i="29"/>
  <c r="G401" i="29"/>
  <c r="H400" i="29"/>
  <c r="G400" i="29"/>
  <c r="H399" i="29"/>
  <c r="G399" i="29"/>
  <c r="H398" i="29"/>
  <c r="G398" i="29"/>
  <c r="H397" i="29"/>
  <c r="G397" i="29"/>
  <c r="H396" i="29"/>
  <c r="G396" i="29"/>
  <c r="H395" i="29"/>
  <c r="G395" i="29"/>
  <c r="H394" i="29"/>
  <c r="G394" i="29"/>
  <c r="H393" i="29"/>
  <c r="G393" i="29"/>
  <c r="H392" i="29"/>
  <c r="G392" i="29"/>
  <c r="H391" i="29"/>
  <c r="G391" i="29"/>
  <c r="H390" i="29"/>
  <c r="G390" i="29"/>
  <c r="H389" i="29"/>
  <c r="G389" i="29"/>
  <c r="H388" i="29"/>
  <c r="G388" i="29"/>
  <c r="H387" i="29"/>
  <c r="G387" i="29"/>
  <c r="H386" i="29"/>
  <c r="G386" i="29"/>
  <c r="H385" i="29"/>
  <c r="G385" i="29"/>
  <c r="H384" i="29"/>
  <c r="G384" i="29"/>
  <c r="H383" i="29"/>
  <c r="G383" i="29"/>
  <c r="H382" i="29"/>
  <c r="G382" i="29"/>
  <c r="H381" i="29"/>
  <c r="G381" i="29"/>
  <c r="H380" i="29"/>
  <c r="G380" i="29"/>
  <c r="H379" i="29"/>
  <c r="G379" i="29"/>
  <c r="H378" i="29"/>
  <c r="G378" i="29"/>
  <c r="H377" i="29"/>
  <c r="G377" i="29"/>
  <c r="H376" i="29"/>
  <c r="G376" i="29"/>
  <c r="H375" i="29"/>
  <c r="G375" i="29"/>
  <c r="H374" i="29"/>
  <c r="G374" i="29"/>
  <c r="H373" i="29"/>
  <c r="G373" i="29"/>
  <c r="H372" i="29"/>
  <c r="G372" i="29"/>
  <c r="H371" i="29"/>
  <c r="G371" i="29"/>
  <c r="H370" i="29"/>
  <c r="G370" i="29"/>
  <c r="H369" i="29"/>
  <c r="G369" i="29"/>
  <c r="H368" i="29"/>
  <c r="G368" i="29"/>
  <c r="H367" i="29"/>
  <c r="G367" i="29"/>
  <c r="H366" i="29"/>
  <c r="G366" i="29"/>
  <c r="H365" i="29"/>
  <c r="G365" i="29"/>
  <c r="H364" i="29"/>
  <c r="G364" i="29"/>
  <c r="H363" i="29"/>
  <c r="G363" i="29"/>
  <c r="H362" i="29"/>
  <c r="G362" i="29"/>
  <c r="H361" i="29"/>
  <c r="G361" i="29"/>
  <c r="H360" i="29"/>
  <c r="G360" i="29"/>
  <c r="H359" i="29"/>
  <c r="G359" i="29"/>
  <c r="H358" i="29"/>
  <c r="G358" i="29"/>
  <c r="H357" i="29"/>
  <c r="G357" i="29"/>
  <c r="H356" i="29"/>
  <c r="G356" i="29"/>
  <c r="H355" i="29"/>
  <c r="G355" i="29"/>
  <c r="H354" i="29"/>
  <c r="G354" i="29"/>
  <c r="H353" i="29"/>
  <c r="G353" i="29"/>
  <c r="H352" i="29"/>
  <c r="G352" i="29"/>
  <c r="H351" i="29"/>
  <c r="G351" i="29"/>
  <c r="H350" i="29"/>
  <c r="G350" i="29"/>
  <c r="H349" i="29"/>
  <c r="G349" i="29"/>
  <c r="H348" i="29"/>
  <c r="G348" i="29"/>
  <c r="H347" i="29"/>
  <c r="G347" i="29"/>
  <c r="H346" i="29"/>
  <c r="G346" i="29"/>
  <c r="H345" i="29"/>
  <c r="G345" i="29"/>
  <c r="H344" i="29"/>
  <c r="G344" i="29"/>
  <c r="H343" i="29"/>
  <c r="G343" i="29"/>
  <c r="H342" i="29"/>
  <c r="G342" i="29"/>
  <c r="H341" i="29"/>
  <c r="G341" i="29"/>
  <c r="H340" i="29"/>
  <c r="G340" i="29"/>
  <c r="H339" i="29"/>
  <c r="G339" i="29"/>
  <c r="H338" i="29"/>
  <c r="G338" i="29"/>
  <c r="H337" i="29"/>
  <c r="G337" i="29"/>
  <c r="H336" i="29"/>
  <c r="G336" i="29"/>
  <c r="H335" i="29"/>
  <c r="G335" i="29"/>
  <c r="H334" i="29"/>
  <c r="G334" i="29"/>
  <c r="H333" i="29"/>
  <c r="G333" i="29"/>
  <c r="H332" i="29"/>
  <c r="G332" i="29"/>
  <c r="H331" i="29"/>
  <c r="G331" i="29"/>
  <c r="H330" i="29"/>
  <c r="G330" i="29"/>
  <c r="H329" i="29"/>
  <c r="G329" i="29"/>
  <c r="H328" i="29"/>
  <c r="G328" i="29"/>
  <c r="H327" i="29"/>
  <c r="G327" i="29"/>
  <c r="H326" i="29"/>
  <c r="G326" i="29"/>
  <c r="H325" i="29"/>
  <c r="G325" i="29"/>
  <c r="H324" i="29"/>
  <c r="G324" i="29"/>
  <c r="H323" i="29"/>
  <c r="G323" i="29"/>
  <c r="H322" i="29"/>
  <c r="G322" i="29"/>
  <c r="H321" i="29"/>
  <c r="G321" i="29"/>
  <c r="H320" i="29"/>
  <c r="G320" i="29"/>
  <c r="H319" i="29"/>
  <c r="G319" i="29"/>
  <c r="H318" i="29"/>
  <c r="G318" i="29"/>
  <c r="H317" i="29"/>
  <c r="G317" i="29"/>
  <c r="H316" i="29"/>
  <c r="G316" i="29"/>
  <c r="H315" i="29"/>
  <c r="G315" i="29"/>
  <c r="H314" i="29"/>
  <c r="G314" i="29"/>
  <c r="H313" i="29"/>
  <c r="G313" i="29"/>
  <c r="H312" i="29"/>
  <c r="G312" i="29"/>
  <c r="H311" i="29"/>
  <c r="G311" i="29"/>
  <c r="H310" i="29"/>
  <c r="G310" i="29"/>
  <c r="H309" i="29"/>
  <c r="G309" i="29"/>
  <c r="H308" i="29"/>
  <c r="G308" i="29"/>
  <c r="H307" i="29"/>
  <c r="G307" i="29"/>
  <c r="H306" i="29"/>
  <c r="G306" i="29"/>
  <c r="H305" i="29"/>
  <c r="G305" i="29"/>
  <c r="H304" i="29"/>
  <c r="G304" i="29"/>
  <c r="H303" i="29"/>
  <c r="G303" i="29"/>
  <c r="H302" i="29"/>
  <c r="G302" i="29"/>
  <c r="H301" i="29"/>
  <c r="G301" i="29"/>
  <c r="H300" i="29"/>
  <c r="G300" i="29"/>
  <c r="H299" i="29"/>
  <c r="G299" i="29"/>
  <c r="H298" i="29"/>
  <c r="G298" i="29"/>
  <c r="H297" i="29"/>
  <c r="G297" i="29"/>
  <c r="H296" i="29"/>
  <c r="G296" i="29"/>
  <c r="H295" i="29"/>
  <c r="G295" i="29"/>
  <c r="H294" i="29"/>
  <c r="G294" i="29"/>
  <c r="H293" i="29"/>
  <c r="G293" i="29"/>
  <c r="H292" i="29"/>
  <c r="G292" i="29"/>
  <c r="H291" i="29"/>
  <c r="G291" i="29"/>
  <c r="H290" i="29"/>
  <c r="G290" i="29"/>
  <c r="H289" i="29"/>
  <c r="G289" i="29"/>
  <c r="H288" i="29"/>
  <c r="G288" i="29"/>
  <c r="H287" i="29"/>
  <c r="G287" i="29"/>
  <c r="H286" i="29"/>
  <c r="G286" i="29"/>
  <c r="H285" i="29"/>
  <c r="G285" i="29"/>
  <c r="H284" i="29"/>
  <c r="G284" i="29"/>
  <c r="H283" i="29"/>
  <c r="G283" i="29"/>
  <c r="H282" i="29"/>
  <c r="G282" i="29"/>
  <c r="H281" i="29"/>
  <c r="G281" i="29"/>
  <c r="H280" i="29"/>
  <c r="G280" i="29"/>
  <c r="H279" i="29"/>
  <c r="G279" i="29"/>
  <c r="H278" i="29"/>
  <c r="G278" i="29"/>
  <c r="H277" i="29"/>
  <c r="G277" i="29"/>
  <c r="H276" i="29"/>
  <c r="G276" i="29"/>
  <c r="H275" i="29"/>
  <c r="G275" i="29"/>
  <c r="H274" i="29"/>
  <c r="G274" i="29"/>
  <c r="H273" i="29"/>
  <c r="G273" i="29"/>
  <c r="H272" i="29"/>
  <c r="G272" i="29"/>
  <c r="H271" i="29"/>
  <c r="G271" i="29"/>
  <c r="H270" i="29"/>
  <c r="G270" i="29"/>
  <c r="H269" i="29"/>
  <c r="G269" i="29"/>
  <c r="H268" i="29"/>
  <c r="G268" i="29"/>
  <c r="H267" i="29"/>
  <c r="G267" i="29"/>
  <c r="H266" i="29"/>
  <c r="G266" i="29"/>
  <c r="H265" i="29"/>
  <c r="G265" i="29"/>
  <c r="H264" i="29"/>
  <c r="G264" i="29"/>
  <c r="H263" i="29"/>
  <c r="G263" i="29"/>
  <c r="H262" i="29"/>
  <c r="G262" i="29"/>
  <c r="H261" i="29"/>
  <c r="G261" i="29"/>
  <c r="H260" i="29"/>
  <c r="G260" i="29"/>
  <c r="H259" i="29"/>
  <c r="G259" i="29"/>
  <c r="H258" i="29"/>
  <c r="G258" i="29"/>
  <c r="H257" i="29"/>
  <c r="G257" i="29"/>
  <c r="H256" i="29"/>
  <c r="G256" i="29"/>
  <c r="H255" i="29"/>
  <c r="G255" i="29"/>
  <c r="H254" i="29"/>
  <c r="G254" i="29"/>
  <c r="H253" i="29"/>
  <c r="G253" i="29"/>
  <c r="H252" i="29"/>
  <c r="G252" i="29"/>
  <c r="H251" i="29"/>
  <c r="G251" i="29"/>
  <c r="H250" i="29"/>
  <c r="G250" i="29"/>
  <c r="H249" i="29"/>
  <c r="G249" i="29"/>
  <c r="H248" i="29"/>
  <c r="G248" i="29"/>
  <c r="H247" i="29"/>
  <c r="G247" i="29"/>
  <c r="H246" i="29"/>
  <c r="G246" i="29"/>
  <c r="H245" i="29"/>
  <c r="G245" i="29"/>
  <c r="H244" i="29"/>
  <c r="G244" i="29"/>
  <c r="H243" i="29"/>
  <c r="G243" i="29"/>
  <c r="H242" i="29"/>
  <c r="G242" i="29"/>
  <c r="H241" i="29"/>
  <c r="G241" i="29"/>
  <c r="H240" i="29"/>
  <c r="G240" i="29"/>
  <c r="H239" i="29"/>
  <c r="G239" i="29"/>
  <c r="H238" i="29"/>
  <c r="G238" i="29"/>
  <c r="H237" i="29"/>
  <c r="G237" i="29"/>
  <c r="H236" i="29"/>
  <c r="G236" i="29"/>
  <c r="H235" i="29"/>
  <c r="G235" i="29"/>
  <c r="H234" i="29"/>
  <c r="G234" i="29"/>
  <c r="H233" i="29"/>
  <c r="G233" i="29"/>
  <c r="H232" i="29"/>
  <c r="G232" i="29"/>
  <c r="H231" i="29"/>
  <c r="G231" i="29"/>
  <c r="H230" i="29"/>
  <c r="G230" i="29"/>
  <c r="H229" i="29"/>
  <c r="G229" i="29"/>
  <c r="H228" i="29"/>
  <c r="G228" i="29"/>
  <c r="H227" i="29"/>
  <c r="G227" i="29"/>
  <c r="H226" i="29"/>
  <c r="G226" i="29"/>
  <c r="H225" i="29"/>
  <c r="G225" i="29"/>
  <c r="H224" i="29"/>
  <c r="G224" i="29"/>
  <c r="H223" i="29"/>
  <c r="G223" i="29"/>
  <c r="H222" i="29"/>
  <c r="G222" i="29"/>
  <c r="H221" i="29"/>
  <c r="G221" i="29"/>
  <c r="H220" i="29"/>
  <c r="G220" i="29"/>
  <c r="H219" i="29"/>
  <c r="G219" i="29"/>
  <c r="H218" i="29"/>
  <c r="G218" i="29"/>
  <c r="H217" i="29"/>
  <c r="G217" i="29"/>
  <c r="H216" i="29"/>
  <c r="G216" i="29"/>
  <c r="H215" i="29"/>
  <c r="G215" i="29"/>
  <c r="H214" i="29"/>
  <c r="G214" i="29"/>
  <c r="H213" i="29"/>
  <c r="G213" i="29"/>
  <c r="H212" i="29"/>
  <c r="G212" i="29"/>
  <c r="H211" i="29"/>
  <c r="G211" i="29"/>
  <c r="H210" i="29"/>
  <c r="G210" i="29"/>
  <c r="H209" i="29"/>
  <c r="G209" i="29"/>
  <c r="H208" i="29"/>
  <c r="G208" i="29"/>
  <c r="H207" i="29"/>
  <c r="G207" i="29"/>
  <c r="H206" i="29"/>
  <c r="G206" i="29"/>
  <c r="H205" i="29"/>
  <c r="G205" i="29"/>
  <c r="H204" i="29"/>
  <c r="G204" i="29"/>
  <c r="H203" i="29"/>
  <c r="G203" i="29"/>
  <c r="H202" i="29"/>
  <c r="G202" i="29"/>
  <c r="H201" i="29"/>
  <c r="G201" i="29"/>
  <c r="H200" i="29"/>
  <c r="G200" i="29"/>
  <c r="H199" i="29"/>
  <c r="G199" i="29"/>
  <c r="H198" i="29"/>
  <c r="G198" i="29"/>
  <c r="H197" i="29"/>
  <c r="G197" i="29"/>
  <c r="H196" i="29"/>
  <c r="G196" i="29"/>
  <c r="H195" i="29"/>
  <c r="G195" i="29"/>
  <c r="H194" i="29"/>
  <c r="G194" i="29"/>
  <c r="H193" i="29"/>
  <c r="G193" i="29"/>
  <c r="H192" i="29"/>
  <c r="G192" i="29"/>
  <c r="H191" i="29"/>
  <c r="G191" i="29"/>
  <c r="H190" i="29"/>
  <c r="G190" i="29"/>
  <c r="H189" i="29"/>
  <c r="G189" i="29"/>
  <c r="H188" i="29"/>
  <c r="G188" i="29"/>
  <c r="H187" i="29"/>
  <c r="G187" i="29"/>
  <c r="H186" i="29"/>
  <c r="G186" i="29"/>
  <c r="H185" i="29"/>
  <c r="G185" i="29"/>
  <c r="H184" i="29"/>
  <c r="G184" i="29"/>
  <c r="H183" i="29"/>
  <c r="G183" i="29"/>
  <c r="H182" i="29"/>
  <c r="G182" i="29"/>
  <c r="H181" i="29"/>
  <c r="G181" i="29"/>
  <c r="H180" i="29"/>
  <c r="G180" i="29"/>
  <c r="H179" i="29"/>
  <c r="G179" i="29"/>
  <c r="H178" i="29"/>
  <c r="G178" i="29"/>
  <c r="H177" i="29"/>
  <c r="G177" i="29"/>
  <c r="H176" i="29"/>
  <c r="G176" i="29"/>
  <c r="H175" i="29"/>
  <c r="G175" i="29"/>
  <c r="H174" i="29"/>
  <c r="G174" i="29"/>
  <c r="H173" i="29"/>
  <c r="G173" i="29"/>
  <c r="H172" i="29"/>
  <c r="G172" i="29"/>
  <c r="H171" i="29"/>
  <c r="G171" i="29"/>
  <c r="H170" i="29"/>
  <c r="G170" i="29"/>
  <c r="H169" i="29"/>
  <c r="G169" i="29"/>
  <c r="H168" i="29"/>
  <c r="G168" i="29"/>
  <c r="H167" i="29"/>
  <c r="G167" i="29"/>
  <c r="H166" i="29"/>
  <c r="G166" i="29"/>
  <c r="H165" i="29"/>
  <c r="G165" i="29"/>
  <c r="H164" i="29"/>
  <c r="G164" i="29"/>
  <c r="H163" i="29"/>
  <c r="G163" i="29"/>
  <c r="H162" i="29"/>
  <c r="G162" i="29"/>
  <c r="H161" i="29"/>
  <c r="G161" i="29"/>
  <c r="H160" i="29"/>
  <c r="G160" i="29"/>
  <c r="H159" i="29"/>
  <c r="G159" i="29"/>
  <c r="H158" i="29"/>
  <c r="G158" i="29"/>
  <c r="H157" i="29"/>
  <c r="G157" i="29"/>
  <c r="H156" i="29"/>
  <c r="G156" i="29"/>
  <c r="H155" i="29"/>
  <c r="G155" i="29"/>
  <c r="H154" i="29"/>
  <c r="G154" i="29"/>
  <c r="H153" i="29"/>
  <c r="G153" i="29"/>
  <c r="H152" i="29"/>
  <c r="G152" i="29"/>
  <c r="H151" i="29"/>
  <c r="G151" i="29"/>
  <c r="H150" i="29"/>
  <c r="G150" i="29"/>
  <c r="H149" i="29"/>
  <c r="G149" i="29"/>
  <c r="H148" i="29"/>
  <c r="G148" i="29"/>
  <c r="H147" i="29"/>
  <c r="G147" i="29"/>
  <c r="H146" i="29"/>
  <c r="G146" i="29"/>
  <c r="H145" i="29"/>
  <c r="G145" i="29"/>
  <c r="H144" i="29"/>
  <c r="G144" i="29"/>
  <c r="H143" i="29"/>
  <c r="G143" i="29"/>
  <c r="H142" i="29"/>
  <c r="G142" i="29"/>
  <c r="H141" i="29"/>
  <c r="G141" i="29"/>
  <c r="H140" i="29"/>
  <c r="G140" i="29"/>
  <c r="H139" i="29"/>
  <c r="G139" i="29"/>
  <c r="H138" i="29"/>
  <c r="G138" i="29"/>
  <c r="H137" i="29"/>
  <c r="G137" i="29"/>
  <c r="H136" i="29"/>
  <c r="G136" i="29"/>
  <c r="H135" i="29"/>
  <c r="G135" i="29"/>
  <c r="H134" i="29"/>
  <c r="G134" i="29"/>
  <c r="H133" i="29"/>
  <c r="G133" i="29"/>
  <c r="H132" i="29"/>
  <c r="G132" i="29"/>
  <c r="H131" i="29"/>
  <c r="G131" i="29"/>
  <c r="H130" i="29"/>
  <c r="G130" i="29"/>
  <c r="H129" i="29"/>
  <c r="G129" i="29"/>
  <c r="H128" i="29"/>
  <c r="G128" i="29"/>
  <c r="H127" i="29"/>
  <c r="G127" i="29"/>
  <c r="H126" i="29"/>
  <c r="G126" i="29"/>
  <c r="H125" i="29"/>
  <c r="G125" i="29"/>
  <c r="H124" i="29"/>
  <c r="G124" i="29"/>
  <c r="H123" i="29"/>
  <c r="G123" i="29"/>
  <c r="H122" i="29"/>
  <c r="G122" i="29"/>
  <c r="H121" i="29"/>
  <c r="G121" i="29"/>
  <c r="H120" i="29"/>
  <c r="G120" i="29"/>
  <c r="H119" i="29"/>
  <c r="G119" i="29"/>
  <c r="H118" i="29"/>
  <c r="G118" i="29"/>
  <c r="H117" i="29"/>
  <c r="G117" i="29"/>
  <c r="H116" i="29"/>
  <c r="G116" i="29"/>
  <c r="H115" i="29"/>
  <c r="G115" i="29"/>
  <c r="H114" i="29"/>
  <c r="G114" i="29"/>
  <c r="H113" i="29"/>
  <c r="G113" i="29"/>
  <c r="H112" i="29"/>
  <c r="G112" i="29"/>
  <c r="H111" i="29"/>
  <c r="G111" i="29"/>
  <c r="H110" i="29"/>
  <c r="G110" i="29"/>
  <c r="H109" i="29"/>
  <c r="G109" i="29"/>
  <c r="H108" i="29"/>
  <c r="G108" i="29"/>
  <c r="H107" i="29"/>
  <c r="G107" i="29"/>
  <c r="H106" i="29"/>
  <c r="G106" i="29"/>
  <c r="H105" i="29"/>
  <c r="G105" i="29"/>
  <c r="H104" i="29"/>
  <c r="G104" i="29"/>
  <c r="H103" i="29"/>
  <c r="G103" i="29"/>
  <c r="H102" i="29"/>
  <c r="G102" i="29"/>
  <c r="H101" i="29"/>
  <c r="G101" i="29"/>
  <c r="H100" i="29"/>
  <c r="G100" i="29"/>
  <c r="H99" i="29"/>
  <c r="G99" i="29"/>
  <c r="H98" i="29"/>
  <c r="G98" i="29"/>
  <c r="H97" i="29"/>
  <c r="G97" i="29"/>
  <c r="H96" i="29"/>
  <c r="G96" i="29"/>
  <c r="H95" i="29"/>
  <c r="G95" i="29"/>
  <c r="H94" i="29"/>
  <c r="G94" i="29"/>
  <c r="H93" i="29"/>
  <c r="G93" i="29"/>
  <c r="H92" i="29"/>
  <c r="G92" i="29"/>
  <c r="H91" i="29"/>
  <c r="G91" i="29"/>
  <c r="H90" i="29"/>
  <c r="G90" i="29"/>
  <c r="H89" i="29"/>
  <c r="G89" i="29"/>
  <c r="H88" i="29"/>
  <c r="G88" i="29"/>
  <c r="H87" i="29"/>
  <c r="G87" i="29"/>
  <c r="H86" i="29"/>
  <c r="G86" i="29"/>
  <c r="H85" i="29"/>
  <c r="G85" i="29"/>
  <c r="H84" i="29"/>
  <c r="G84" i="29"/>
  <c r="H83" i="29"/>
  <c r="G83" i="29"/>
  <c r="H82" i="29"/>
  <c r="G82" i="29"/>
  <c r="H81" i="29"/>
  <c r="G81" i="29"/>
  <c r="H80" i="29"/>
  <c r="G80" i="29"/>
  <c r="H79" i="29"/>
  <c r="G79" i="29"/>
  <c r="H78" i="29"/>
  <c r="G78" i="29"/>
  <c r="H77" i="29"/>
  <c r="G77" i="29"/>
  <c r="H76" i="29"/>
  <c r="G76" i="29"/>
  <c r="H75" i="29"/>
  <c r="G75" i="29"/>
  <c r="H74" i="29"/>
  <c r="G74" i="29"/>
  <c r="H73" i="29"/>
  <c r="G73" i="29"/>
  <c r="H72" i="29"/>
  <c r="G72" i="29"/>
  <c r="H71" i="29"/>
  <c r="G71" i="29"/>
  <c r="H70" i="29"/>
  <c r="G70" i="29"/>
  <c r="H69" i="29"/>
  <c r="G69" i="29"/>
  <c r="H68" i="29"/>
  <c r="G68" i="29"/>
  <c r="H67" i="29"/>
  <c r="G67" i="29"/>
  <c r="H66" i="29"/>
  <c r="G66" i="29"/>
  <c r="H65" i="29"/>
  <c r="G65" i="29"/>
  <c r="H64" i="29"/>
  <c r="G64" i="29"/>
  <c r="H63" i="29"/>
  <c r="G63" i="29"/>
  <c r="H62" i="29"/>
  <c r="G62" i="29"/>
  <c r="H61" i="29"/>
  <c r="G61" i="29"/>
  <c r="H60" i="29"/>
  <c r="G60" i="29"/>
  <c r="H59" i="29"/>
  <c r="G59" i="29"/>
  <c r="H58" i="29"/>
  <c r="G58" i="29"/>
  <c r="H57" i="29"/>
  <c r="G57" i="29"/>
  <c r="H56" i="29"/>
  <c r="G56" i="29"/>
  <c r="H55" i="29"/>
  <c r="G55" i="29"/>
  <c r="H54" i="29"/>
  <c r="G54" i="29"/>
  <c r="H53" i="29"/>
  <c r="G53" i="29"/>
  <c r="H52" i="29"/>
  <c r="G52" i="29"/>
  <c r="H51" i="29"/>
  <c r="G51" i="29"/>
  <c r="H50" i="29"/>
  <c r="G50" i="29"/>
  <c r="H49" i="29"/>
  <c r="G49" i="29"/>
  <c r="H48" i="29"/>
  <c r="G48" i="29"/>
  <c r="H47" i="29"/>
  <c r="G47" i="29"/>
  <c r="H46" i="29"/>
  <c r="G46" i="29"/>
  <c r="H45" i="29"/>
  <c r="G45" i="29"/>
  <c r="H44" i="29"/>
  <c r="G44" i="29"/>
  <c r="H43" i="29"/>
  <c r="G43" i="29"/>
  <c r="H42" i="29"/>
  <c r="G42" i="29"/>
  <c r="H41" i="29"/>
  <c r="G41" i="29"/>
  <c r="H40" i="29"/>
  <c r="G40" i="29"/>
  <c r="H39" i="29"/>
  <c r="G39" i="29"/>
  <c r="H38" i="29"/>
  <c r="G38" i="29"/>
  <c r="H37" i="29"/>
  <c r="G37" i="29"/>
  <c r="H36" i="29"/>
  <c r="G36" i="29"/>
  <c r="H35" i="29"/>
  <c r="G35" i="29"/>
  <c r="H34" i="29"/>
  <c r="G34" i="29"/>
  <c r="H33" i="29"/>
  <c r="G33" i="29"/>
  <c r="H32" i="29"/>
  <c r="G32" i="29"/>
  <c r="H31" i="29"/>
  <c r="G31" i="29"/>
  <c r="H30" i="29"/>
  <c r="G30" i="29"/>
  <c r="H29" i="29"/>
  <c r="G29" i="29"/>
  <c r="H28" i="29"/>
  <c r="G28" i="29"/>
  <c r="H27" i="29"/>
  <c r="G27" i="29"/>
  <c r="H26" i="29"/>
  <c r="G26" i="29"/>
  <c r="H25" i="29"/>
  <c r="G25" i="29"/>
  <c r="H24" i="29"/>
  <c r="G24" i="29"/>
  <c r="H23" i="29"/>
  <c r="G23" i="29"/>
  <c r="H22" i="29"/>
  <c r="G22" i="29"/>
  <c r="H21" i="29"/>
  <c r="G21" i="29"/>
  <c r="H20" i="29"/>
  <c r="G20" i="29"/>
  <c r="H19" i="29"/>
  <c r="G19" i="29"/>
  <c r="H18" i="29"/>
  <c r="G18" i="29"/>
  <c r="H17" i="29"/>
  <c r="G17" i="29"/>
  <c r="H16" i="29"/>
  <c r="G16" i="29"/>
  <c r="H15" i="29"/>
  <c r="G15" i="29"/>
  <c r="H14" i="29"/>
  <c r="G14" i="29"/>
  <c r="H13" i="29"/>
  <c r="G13" i="29"/>
  <c r="H12" i="29"/>
  <c r="G12" i="29"/>
  <c r="H11" i="29"/>
  <c r="G11" i="29"/>
  <c r="H10" i="29"/>
  <c r="G10" i="29"/>
  <c r="H9" i="29"/>
  <c r="G9" i="29"/>
  <c r="H8" i="29"/>
  <c r="G8" i="29"/>
  <c r="H7" i="29"/>
  <c r="G7" i="29"/>
  <c r="H6" i="29"/>
  <c r="G6" i="29"/>
  <c r="H5" i="29"/>
  <c r="G5" i="29"/>
  <c r="H4" i="29"/>
  <c r="G4" i="29"/>
  <c r="H3" i="29"/>
  <c r="G3" i="29"/>
  <c r="H2" i="29"/>
  <c r="G2" i="29"/>
  <c r="M16" i="28"/>
  <c r="M13" i="28"/>
  <c r="M10" i="28"/>
  <c r="M7" i="28"/>
  <c r="F2" i="28"/>
  <c r="H2" i="28"/>
  <c r="F3" i="28"/>
  <c r="F4" i="28"/>
  <c r="F5" i="28"/>
  <c r="F6" i="28"/>
  <c r="F7" i="28"/>
  <c r="F8" i="28"/>
  <c r="F9" i="28"/>
  <c r="F10" i="28"/>
  <c r="F11" i="28"/>
  <c r="F12" i="28"/>
  <c r="F13" i="28"/>
  <c r="F14" i="28"/>
  <c r="F15" i="28"/>
  <c r="F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F61" i="28"/>
  <c r="F62" i="28"/>
  <c r="F63" i="28"/>
  <c r="F64" i="28"/>
  <c r="F65" i="28"/>
  <c r="F66" i="28"/>
  <c r="F67" i="28"/>
  <c r="F68" i="28"/>
  <c r="F69" i="28"/>
  <c r="F70" i="28"/>
  <c r="F71" i="28"/>
  <c r="F72" i="28"/>
  <c r="F73" i="28"/>
  <c r="F74" i="28"/>
  <c r="F75" i="28"/>
  <c r="F76" i="28"/>
  <c r="F77" i="28"/>
  <c r="F78" i="28"/>
  <c r="F79" i="28"/>
  <c r="F80" i="28"/>
  <c r="F81" i="28"/>
  <c r="F82" i="28"/>
  <c r="F83" i="28"/>
  <c r="F84" i="28"/>
  <c r="F85" i="28"/>
  <c r="F86" i="28"/>
  <c r="F87" i="28"/>
  <c r="F88" i="28"/>
  <c r="F89" i="28"/>
  <c r="F90" i="28"/>
  <c r="F91" i="28"/>
  <c r="F92" i="28"/>
  <c r="F93" i="28"/>
  <c r="F94" i="28"/>
  <c r="F95" i="28"/>
  <c r="F96" i="28"/>
  <c r="F97" i="28"/>
  <c r="F98" i="28"/>
  <c r="F99" i="28"/>
  <c r="F100" i="28"/>
  <c r="F101" i="28"/>
  <c r="F102" i="28"/>
  <c r="F103" i="28"/>
  <c r="F104" i="28"/>
  <c r="F105" i="28"/>
  <c r="F106" i="28"/>
  <c r="F107" i="28"/>
  <c r="F108" i="28"/>
  <c r="F109" i="28"/>
  <c r="F110" i="28"/>
  <c r="F111" i="28"/>
  <c r="F112" i="28"/>
  <c r="F113" i="28"/>
  <c r="F114" i="28"/>
  <c r="F115" i="28"/>
  <c r="F116" i="28"/>
  <c r="F117" i="28"/>
  <c r="F118" i="28"/>
  <c r="F119" i="28"/>
  <c r="F120" i="28"/>
  <c r="F121" i="28"/>
  <c r="F122" i="28"/>
  <c r="F123" i="28"/>
  <c r="F124" i="28"/>
  <c r="F125" i="28"/>
  <c r="F126" i="28"/>
  <c r="F127" i="28"/>
  <c r="F128" i="28"/>
  <c r="F129" i="28"/>
  <c r="F130" i="28"/>
  <c r="F131" i="28"/>
  <c r="F132" i="28"/>
  <c r="F133" i="28"/>
  <c r="F134" i="28"/>
  <c r="F135" i="28"/>
  <c r="F136" i="28"/>
  <c r="F137" i="28"/>
  <c r="F138" i="28"/>
  <c r="F139" i="28"/>
  <c r="F140" i="28"/>
  <c r="F141" i="28"/>
  <c r="F142" i="28"/>
  <c r="F143" i="28"/>
  <c r="F144" i="28"/>
  <c r="F145" i="28"/>
  <c r="F146" i="28"/>
  <c r="F147" i="28"/>
  <c r="F148" i="28"/>
  <c r="F149" i="28"/>
  <c r="F150" i="28"/>
  <c r="F151" i="28"/>
  <c r="F152" i="28"/>
  <c r="F153" i="28"/>
  <c r="F154" i="28"/>
  <c r="F155" i="28"/>
  <c r="F156" i="28"/>
  <c r="F157" i="28"/>
  <c r="F158" i="28"/>
  <c r="F159" i="28"/>
  <c r="F160" i="28"/>
  <c r="F161" i="28"/>
  <c r="F162" i="28"/>
  <c r="F163" i="28"/>
  <c r="F164" i="28"/>
  <c r="F165" i="28"/>
  <c r="F166" i="28"/>
  <c r="F167" i="28"/>
  <c r="F168" i="28"/>
  <c r="F169" i="28"/>
  <c r="F170" i="28"/>
  <c r="F171" i="28"/>
  <c r="F172" i="28"/>
  <c r="F173" i="28"/>
  <c r="F174" i="28"/>
  <c r="F175" i="28"/>
  <c r="F176" i="28"/>
  <c r="F177" i="28"/>
  <c r="F178" i="28"/>
  <c r="F179" i="28"/>
  <c r="F180" i="28"/>
  <c r="F181" i="28"/>
  <c r="F182" i="28"/>
  <c r="F183" i="28"/>
  <c r="F184" i="28"/>
  <c r="F185" i="28"/>
  <c r="F186" i="28"/>
  <c r="F187" i="28"/>
  <c r="F188" i="28"/>
  <c r="F189" i="28"/>
  <c r="F190" i="28"/>
  <c r="F191" i="28"/>
  <c r="F192" i="28"/>
  <c r="F193" i="28"/>
  <c r="F194" i="28"/>
  <c r="F195" i="28"/>
  <c r="F196" i="28"/>
  <c r="F197" i="28"/>
  <c r="F198" i="28"/>
  <c r="F199" i="28"/>
  <c r="F200" i="28"/>
  <c r="F201" i="28"/>
  <c r="F202" i="28"/>
  <c r="F203" i="28"/>
  <c r="F204" i="28"/>
  <c r="F205" i="28"/>
  <c r="F206" i="28"/>
  <c r="F207" i="28"/>
  <c r="F208" i="28"/>
  <c r="F209" i="28"/>
  <c r="F210" i="28"/>
  <c r="F211" i="28"/>
  <c r="F212" i="28"/>
  <c r="F213" i="28"/>
  <c r="F214" i="28"/>
  <c r="F215" i="28"/>
  <c r="F216" i="28"/>
  <c r="F217" i="28"/>
  <c r="F218" i="28"/>
  <c r="F219" i="28"/>
  <c r="F220" i="28"/>
  <c r="F221" i="28"/>
  <c r="F222" i="28"/>
  <c r="F223" i="28"/>
  <c r="F224" i="28"/>
  <c r="F225" i="28"/>
  <c r="F226" i="28"/>
  <c r="F227" i="28"/>
  <c r="F228" i="28"/>
  <c r="F229" i="28"/>
  <c r="F230" i="28"/>
  <c r="F231" i="28"/>
  <c r="F232" i="28"/>
  <c r="F233" i="28"/>
  <c r="F234" i="28"/>
  <c r="F235" i="28"/>
  <c r="F236" i="28"/>
  <c r="F237" i="28"/>
  <c r="F238" i="28"/>
  <c r="F239" i="28"/>
  <c r="F240" i="28"/>
  <c r="F241" i="28"/>
  <c r="F242" i="28"/>
  <c r="F243" i="28"/>
  <c r="F244" i="28"/>
  <c r="F245" i="28"/>
  <c r="F246" i="28"/>
  <c r="F247" i="28"/>
  <c r="F248" i="28"/>
  <c r="F249" i="28"/>
  <c r="F250" i="28"/>
  <c r="F251" i="28"/>
  <c r="F252" i="28"/>
  <c r="F253" i="28"/>
  <c r="F254" i="28"/>
  <c r="F255" i="28"/>
  <c r="F256" i="28"/>
  <c r="F257" i="28"/>
  <c r="F258" i="28"/>
  <c r="F259" i="28"/>
  <c r="F260" i="28"/>
  <c r="F261" i="28"/>
  <c r="F262" i="28"/>
  <c r="F263" i="28"/>
  <c r="F264" i="28"/>
  <c r="F265" i="28"/>
  <c r="F266" i="28"/>
  <c r="F267" i="28"/>
  <c r="F268" i="28"/>
  <c r="F269" i="28"/>
  <c r="F270" i="28"/>
  <c r="F271" i="28"/>
  <c r="F272" i="28"/>
  <c r="F273" i="28"/>
  <c r="F274" i="28"/>
  <c r="F275" i="28"/>
  <c r="F276" i="28"/>
  <c r="F277" i="28"/>
  <c r="F278" i="28"/>
  <c r="F279" i="28"/>
  <c r="F280" i="28"/>
  <c r="F281" i="28"/>
  <c r="F282" i="28"/>
  <c r="F283" i="28"/>
  <c r="F284" i="28"/>
  <c r="F285" i="28"/>
  <c r="F286" i="28"/>
  <c r="F287" i="28"/>
  <c r="F288" i="28"/>
  <c r="F289" i="28"/>
  <c r="F290" i="28"/>
  <c r="F291" i="28"/>
  <c r="F292" i="28"/>
  <c r="F293" i="28"/>
  <c r="F294" i="28"/>
  <c r="F295" i="28"/>
  <c r="F296" i="28"/>
  <c r="F297" i="28"/>
  <c r="F298" i="28"/>
  <c r="F299" i="28"/>
  <c r="F300" i="28"/>
  <c r="F301" i="28"/>
  <c r="F302" i="28"/>
  <c r="F303" i="28"/>
  <c r="F304" i="28"/>
  <c r="F305" i="28"/>
  <c r="F306" i="28"/>
  <c r="F307" i="28"/>
  <c r="F308" i="28"/>
  <c r="F309" i="28"/>
  <c r="F310" i="28"/>
  <c r="F311" i="28"/>
  <c r="F312" i="28"/>
  <c r="F313" i="28"/>
  <c r="F314" i="28"/>
  <c r="F315" i="28"/>
  <c r="F316" i="28"/>
  <c r="F317" i="28"/>
  <c r="F318" i="28"/>
  <c r="F319" i="28"/>
  <c r="F320" i="28"/>
  <c r="F321" i="28"/>
  <c r="F322" i="28"/>
  <c r="F323" i="28"/>
  <c r="F324" i="28"/>
  <c r="F325" i="28"/>
  <c r="F326" i="28"/>
  <c r="F327" i="28"/>
  <c r="F328" i="28"/>
  <c r="F329" i="28"/>
  <c r="F330" i="28"/>
  <c r="F331" i="28"/>
  <c r="F332" i="28"/>
  <c r="F333" i="28"/>
  <c r="F334" i="28"/>
  <c r="F335" i="28"/>
  <c r="F336" i="28"/>
  <c r="F337" i="28"/>
  <c r="F338" i="28"/>
  <c r="F339" i="28"/>
  <c r="F340" i="28"/>
  <c r="F341" i="28"/>
  <c r="F342" i="28"/>
  <c r="F343" i="28"/>
  <c r="F344" i="28"/>
  <c r="F345" i="28"/>
  <c r="F346" i="28"/>
  <c r="F347" i="28"/>
  <c r="F348" i="28"/>
  <c r="F349" i="28"/>
  <c r="F350" i="28"/>
  <c r="F351" i="28"/>
  <c r="F352" i="28"/>
  <c r="F353" i="28"/>
  <c r="F354" i="28"/>
  <c r="F355" i="28"/>
  <c r="F356" i="28"/>
  <c r="F357" i="28"/>
  <c r="F358" i="28"/>
  <c r="F359" i="28"/>
  <c r="F360" i="28"/>
  <c r="F361" i="28"/>
  <c r="F362" i="28"/>
  <c r="F363" i="28"/>
  <c r="F364" i="28"/>
  <c r="F365" i="28"/>
  <c r="F366" i="28"/>
  <c r="F367" i="28"/>
  <c r="F368" i="28"/>
  <c r="F369" i="28"/>
  <c r="F370" i="28"/>
  <c r="F371" i="28"/>
  <c r="F372" i="28"/>
  <c r="F373" i="28"/>
  <c r="F374" i="28"/>
  <c r="F375" i="28"/>
  <c r="F376" i="28"/>
  <c r="F377" i="28"/>
  <c r="F378" i="28"/>
  <c r="F379" i="28"/>
  <c r="F380" i="28"/>
  <c r="F381" i="28"/>
  <c r="F382" i="28"/>
  <c r="F383" i="28"/>
  <c r="F384" i="28"/>
  <c r="F385" i="28"/>
  <c r="F386" i="28"/>
  <c r="F387" i="28"/>
  <c r="F388" i="28"/>
  <c r="F389" i="28"/>
  <c r="F390" i="28"/>
  <c r="F391" i="28"/>
  <c r="F392" i="28"/>
  <c r="F393" i="28"/>
  <c r="F394" i="28"/>
  <c r="F395" i="28"/>
  <c r="F396" i="28"/>
  <c r="F397" i="28"/>
  <c r="F398" i="28"/>
  <c r="F399" i="28"/>
  <c r="F400" i="28"/>
  <c r="F401" i="28"/>
  <c r="F402" i="28"/>
  <c r="F403" i="28"/>
  <c r="F404" i="28"/>
  <c r="F405" i="28"/>
  <c r="F406" i="28"/>
  <c r="F407" i="28"/>
  <c r="F408" i="28"/>
  <c r="F409" i="28"/>
  <c r="F410" i="28"/>
  <c r="F411" i="28"/>
  <c r="F412" i="28"/>
  <c r="F413" i="28"/>
  <c r="F414" i="28"/>
  <c r="F415" i="28"/>
  <c r="F416" i="28"/>
  <c r="F417" i="28"/>
  <c r="F418" i="28"/>
  <c r="F419" i="28"/>
  <c r="F420" i="28"/>
  <c r="F421" i="28"/>
  <c r="F422" i="28"/>
  <c r="F423" i="28"/>
  <c r="F424" i="28"/>
  <c r="F425" i="28"/>
  <c r="F426" i="28"/>
  <c r="F427" i="28"/>
  <c r="F428" i="28"/>
  <c r="F429" i="28"/>
  <c r="F430" i="28"/>
  <c r="F431" i="28"/>
  <c r="F432" i="28"/>
  <c r="F433" i="28"/>
  <c r="F434" i="28"/>
  <c r="F435" i="28"/>
  <c r="F436" i="28"/>
  <c r="F437" i="28"/>
  <c r="F438" i="28"/>
  <c r="F439" i="28"/>
  <c r="F440" i="28"/>
  <c r="F441" i="28"/>
  <c r="F442" i="28"/>
  <c r="F443" i="28"/>
  <c r="F444" i="28"/>
  <c r="F445" i="28"/>
  <c r="F446" i="28"/>
  <c r="F447" i="28"/>
  <c r="F448" i="28"/>
  <c r="F449" i="28"/>
  <c r="F450" i="28"/>
  <c r="F451" i="28"/>
  <c r="F452" i="28"/>
  <c r="F453" i="28"/>
  <c r="F454" i="28"/>
  <c r="F455" i="28"/>
  <c r="F456" i="28"/>
  <c r="F457" i="28"/>
  <c r="F458" i="28"/>
  <c r="F459" i="28"/>
  <c r="F460" i="28"/>
  <c r="F461" i="28"/>
  <c r="F462" i="28"/>
  <c r="F463" i="28"/>
  <c r="F464" i="28"/>
  <c r="F465" i="28"/>
  <c r="F466" i="28"/>
  <c r="F467" i="28"/>
  <c r="F468" i="28"/>
  <c r="F469" i="28"/>
  <c r="F470" i="28"/>
  <c r="F471" i="28"/>
  <c r="F472" i="28"/>
  <c r="F473" i="28"/>
  <c r="F474" i="28"/>
  <c r="F475" i="28"/>
  <c r="F476" i="28"/>
  <c r="F477" i="28"/>
  <c r="F478" i="28"/>
  <c r="F479" i="28"/>
  <c r="F480" i="28"/>
  <c r="F481" i="28"/>
  <c r="F482" i="28"/>
  <c r="F483" i="28"/>
  <c r="F484" i="28"/>
  <c r="F485" i="28"/>
  <c r="F486" i="28"/>
  <c r="F487" i="28"/>
  <c r="F488" i="28"/>
  <c r="F489" i="28"/>
  <c r="F490" i="28"/>
  <c r="F491" i="28"/>
  <c r="F492" i="28"/>
  <c r="F493" i="28"/>
  <c r="F494" i="28"/>
  <c r="F495" i="28"/>
  <c r="F496" i="28"/>
  <c r="F497" i="28"/>
  <c r="F498" i="28"/>
  <c r="F499" i="28"/>
  <c r="F500" i="28"/>
  <c r="F501" i="28"/>
  <c r="F502" i="28"/>
  <c r="F503" i="28"/>
  <c r="F504" i="28"/>
  <c r="F505" i="28"/>
  <c r="F506" i="28"/>
  <c r="F507" i="28"/>
  <c r="F508" i="28"/>
  <c r="F509" i="28"/>
  <c r="F510" i="28"/>
  <c r="F511" i="28"/>
  <c r="F512" i="28"/>
  <c r="F513" i="28"/>
  <c r="F514" i="28"/>
  <c r="F515" i="28"/>
  <c r="F516" i="28"/>
  <c r="F517" i="28"/>
  <c r="F518" i="28"/>
  <c r="F519" i="28"/>
  <c r="F520" i="28"/>
  <c r="F521" i="28"/>
  <c r="F522" i="28"/>
  <c r="F523" i="28"/>
  <c r="F524" i="28"/>
  <c r="F525" i="28"/>
  <c r="F526" i="28"/>
  <c r="F527" i="28"/>
  <c r="F528" i="28"/>
  <c r="F529" i="28"/>
  <c r="F530" i="28"/>
  <c r="F531" i="28"/>
  <c r="F532" i="28"/>
  <c r="F533" i="28"/>
  <c r="F534" i="28"/>
  <c r="F535" i="28"/>
  <c r="F536" i="28"/>
  <c r="F537" i="28"/>
  <c r="F538" i="28"/>
  <c r="F539" i="28"/>
  <c r="F540" i="28"/>
  <c r="F541" i="28"/>
  <c r="F542" i="28"/>
  <c r="F543" i="28"/>
  <c r="F544" i="28"/>
  <c r="F545" i="28"/>
  <c r="F546" i="28"/>
  <c r="F547" i="28"/>
  <c r="F548" i="28"/>
  <c r="F549" i="28"/>
  <c r="F550" i="28"/>
  <c r="F551" i="28"/>
  <c r="F552" i="28"/>
  <c r="F553" i="28"/>
  <c r="F554" i="28"/>
  <c r="F555" i="28"/>
  <c r="F556" i="28"/>
  <c r="F557" i="28"/>
  <c r="F558" i="28"/>
  <c r="F559" i="28"/>
  <c r="F560" i="28"/>
  <c r="F561" i="28"/>
  <c r="F562" i="28"/>
  <c r="F563" i="28"/>
  <c r="F564" i="28"/>
  <c r="F565" i="28"/>
  <c r="F566" i="28"/>
  <c r="F567" i="28"/>
  <c r="F568" i="28"/>
  <c r="F569" i="28"/>
  <c r="F570" i="28"/>
  <c r="F571" i="28"/>
  <c r="F572" i="28"/>
  <c r="F573" i="28"/>
  <c r="F574" i="28"/>
  <c r="F575" i="28"/>
  <c r="F576" i="28"/>
  <c r="F577" i="28"/>
  <c r="F578" i="28"/>
  <c r="F579" i="28"/>
  <c r="F580" i="28"/>
  <c r="F581" i="28"/>
  <c r="F582" i="28"/>
  <c r="F583" i="28"/>
  <c r="F584" i="28"/>
  <c r="F585" i="28"/>
  <c r="F586" i="28"/>
  <c r="F587" i="28"/>
  <c r="F588" i="28"/>
  <c r="F589" i="28"/>
  <c r="F590" i="28"/>
  <c r="F591" i="28"/>
  <c r="F592" i="28"/>
  <c r="F593" i="28"/>
  <c r="F594" i="28"/>
  <c r="F595" i="28"/>
  <c r="F596" i="28"/>
  <c r="F597" i="28"/>
  <c r="F598" i="28"/>
  <c r="F599" i="28"/>
  <c r="F600" i="28"/>
  <c r="F601" i="28"/>
  <c r="F602" i="28"/>
  <c r="F603" i="28"/>
  <c r="F604" i="28"/>
  <c r="F605" i="28"/>
  <c r="F606" i="28"/>
  <c r="F607" i="28"/>
  <c r="F608" i="28"/>
  <c r="F609" i="28"/>
  <c r="F610" i="28"/>
  <c r="F611" i="28"/>
  <c r="F612" i="28"/>
  <c r="F613" i="28"/>
  <c r="F614" i="28"/>
  <c r="F615" i="28"/>
  <c r="F616" i="28"/>
  <c r="F617" i="28"/>
  <c r="F618" i="28"/>
  <c r="F619" i="28"/>
  <c r="F620" i="28"/>
  <c r="F621" i="28"/>
  <c r="F622" i="28"/>
  <c r="F623" i="28"/>
  <c r="F624" i="28"/>
  <c r="F625" i="28"/>
  <c r="F626" i="28"/>
  <c r="F627" i="28"/>
  <c r="F628" i="28"/>
  <c r="F629" i="28"/>
  <c r="F630" i="28"/>
  <c r="F631" i="28"/>
  <c r="F632" i="28"/>
  <c r="F633" i="28"/>
  <c r="F634" i="28"/>
  <c r="F635" i="28"/>
  <c r="F636" i="28"/>
  <c r="F637" i="28"/>
  <c r="F638" i="28"/>
  <c r="F639" i="28"/>
  <c r="F640" i="28"/>
  <c r="F641" i="28"/>
  <c r="F642" i="28"/>
  <c r="F643" i="28"/>
  <c r="F644" i="28"/>
  <c r="F645" i="28"/>
  <c r="F646" i="28"/>
  <c r="F647" i="28"/>
  <c r="F648" i="28"/>
  <c r="F649" i="28"/>
  <c r="F650" i="28"/>
  <c r="F651" i="28"/>
  <c r="F652" i="28"/>
  <c r="F653" i="28"/>
  <c r="F654" i="28"/>
  <c r="F655" i="28"/>
  <c r="F656" i="28"/>
  <c r="F657" i="28"/>
  <c r="F658" i="28"/>
  <c r="F659" i="28"/>
  <c r="F660" i="28"/>
  <c r="F661" i="28"/>
  <c r="F662" i="28"/>
  <c r="F663" i="28"/>
  <c r="F664" i="28"/>
  <c r="F665" i="28"/>
  <c r="F666" i="28"/>
  <c r="F667" i="28"/>
  <c r="F668" i="28"/>
  <c r="F669" i="28"/>
  <c r="F670" i="28"/>
  <c r="F671" i="28"/>
  <c r="F672" i="28"/>
  <c r="F673" i="28"/>
  <c r="F674" i="28"/>
  <c r="F675" i="28"/>
  <c r="F676" i="28"/>
  <c r="F677" i="28"/>
  <c r="F678" i="28"/>
  <c r="F679" i="28"/>
  <c r="F680" i="28"/>
  <c r="F681" i="28"/>
  <c r="F682" i="28"/>
  <c r="F683" i="28"/>
  <c r="F684" i="28"/>
  <c r="F685" i="28"/>
  <c r="F686" i="28"/>
  <c r="F687" i="28"/>
  <c r="F688" i="28"/>
  <c r="F689" i="28"/>
  <c r="F690" i="28"/>
  <c r="F691" i="28"/>
  <c r="F692" i="28"/>
  <c r="F693" i="28"/>
  <c r="F694" i="28"/>
  <c r="F695" i="28"/>
  <c r="F696" i="28"/>
  <c r="F697" i="28"/>
  <c r="F698" i="28"/>
  <c r="F699" i="28"/>
  <c r="F700" i="28"/>
  <c r="F701" i="28"/>
  <c r="F702" i="28"/>
  <c r="F703" i="28"/>
  <c r="F704" i="28"/>
  <c r="F705" i="28"/>
  <c r="F706" i="28"/>
  <c r="F707" i="28"/>
  <c r="F708" i="28"/>
  <c r="F709" i="28"/>
  <c r="F710" i="28"/>
  <c r="F711" i="28"/>
  <c r="F712" i="28"/>
  <c r="F713" i="28"/>
  <c r="F714" i="28"/>
  <c r="F715" i="28"/>
  <c r="F716" i="28"/>
  <c r="F717" i="28"/>
  <c r="F718" i="28"/>
  <c r="F719" i="28"/>
  <c r="F720" i="28"/>
  <c r="F721" i="28"/>
  <c r="F722" i="28"/>
  <c r="F723" i="28"/>
  <c r="F724" i="28"/>
  <c r="F725" i="28"/>
  <c r="F726" i="28"/>
  <c r="F727" i="28"/>
  <c r="F728" i="28"/>
  <c r="F729" i="28"/>
  <c r="F730" i="28"/>
  <c r="F731" i="28"/>
  <c r="F732" i="28"/>
  <c r="F733" i="28"/>
  <c r="F734" i="28"/>
  <c r="F735" i="28"/>
  <c r="F736" i="28"/>
  <c r="F737" i="28"/>
  <c r="F738" i="28"/>
  <c r="F739" i="28"/>
  <c r="F740" i="28"/>
  <c r="F741" i="28"/>
  <c r="F742" i="28"/>
  <c r="F743" i="28"/>
  <c r="F744" i="28"/>
  <c r="F745" i="28"/>
  <c r="F746" i="28"/>
  <c r="F747" i="28"/>
  <c r="F748" i="28"/>
  <c r="F749" i="28"/>
  <c r="F750" i="28"/>
  <c r="F751" i="28"/>
  <c r="F752" i="28"/>
  <c r="F753" i="28"/>
  <c r="F754" i="28"/>
  <c r="F755" i="28"/>
  <c r="F756" i="28"/>
  <c r="F757" i="28"/>
  <c r="F758" i="28"/>
  <c r="F759" i="28"/>
  <c r="F760" i="28"/>
  <c r="F761" i="28"/>
  <c r="F762" i="28"/>
  <c r="F763" i="28"/>
  <c r="F764" i="28"/>
  <c r="F765" i="28"/>
  <c r="F766" i="28"/>
  <c r="F767" i="28"/>
  <c r="F768" i="28"/>
  <c r="F769" i="28"/>
  <c r="F770" i="28"/>
  <c r="F771" i="28"/>
  <c r="F772" i="28"/>
  <c r="F773" i="28"/>
  <c r="F774" i="28"/>
  <c r="F775" i="28"/>
  <c r="F776" i="28"/>
  <c r="F777" i="28"/>
  <c r="F778" i="28"/>
  <c r="F779" i="28"/>
  <c r="F780" i="28"/>
  <c r="F781" i="28"/>
  <c r="F782" i="28"/>
  <c r="F783" i="28"/>
  <c r="F784" i="28"/>
  <c r="F785" i="28"/>
  <c r="F786" i="28"/>
  <c r="F787" i="28"/>
  <c r="F788" i="28"/>
  <c r="F789" i="28"/>
  <c r="F790" i="28"/>
  <c r="F791" i="28"/>
  <c r="F792" i="28"/>
  <c r="F793" i="28"/>
  <c r="F794" i="28"/>
  <c r="F795" i="28"/>
  <c r="F796" i="28"/>
  <c r="F797" i="28"/>
  <c r="F798" i="28"/>
  <c r="F799" i="28"/>
  <c r="F800" i="28"/>
  <c r="F801" i="28"/>
  <c r="F802" i="28"/>
  <c r="F803" i="28"/>
  <c r="F804" i="28"/>
  <c r="F805" i="28"/>
  <c r="F806" i="28"/>
  <c r="F807" i="28"/>
  <c r="F808" i="28"/>
  <c r="F809" i="28"/>
  <c r="F810" i="28"/>
  <c r="F811" i="28"/>
  <c r="F812" i="28"/>
  <c r="F813" i="28"/>
  <c r="F814" i="28"/>
  <c r="F815" i="28"/>
  <c r="F816" i="28"/>
  <c r="F817" i="28"/>
  <c r="F818" i="28"/>
  <c r="F819" i="28"/>
  <c r="F820" i="28"/>
  <c r="F821" i="28"/>
  <c r="F822" i="28"/>
  <c r="F823" i="28"/>
  <c r="F824" i="28"/>
  <c r="F825" i="28"/>
  <c r="F826" i="28"/>
  <c r="F827" i="28"/>
  <c r="F828" i="28"/>
  <c r="F829" i="28"/>
  <c r="F830" i="28"/>
  <c r="F831" i="28"/>
  <c r="F832" i="28"/>
  <c r="F833" i="28"/>
  <c r="F834" i="28"/>
  <c r="F835" i="28"/>
  <c r="F836" i="28"/>
  <c r="F837" i="28"/>
  <c r="F838" i="28"/>
  <c r="F839" i="28"/>
  <c r="F840" i="28"/>
  <c r="F841" i="28"/>
  <c r="F842" i="28"/>
  <c r="F843" i="28"/>
  <c r="F844" i="28"/>
  <c r="F845" i="28"/>
  <c r="F846" i="28"/>
  <c r="F847" i="28"/>
  <c r="F848" i="28"/>
  <c r="F849" i="28"/>
  <c r="F850" i="28"/>
  <c r="F851" i="28"/>
  <c r="F852" i="28"/>
  <c r="F853" i="28"/>
  <c r="F854" i="28"/>
  <c r="F855" i="28"/>
  <c r="F856" i="28"/>
  <c r="F857" i="28"/>
  <c r="F858" i="28"/>
  <c r="F859" i="28"/>
  <c r="F860" i="28"/>
  <c r="F861" i="28"/>
  <c r="F862" i="28"/>
  <c r="F863" i="28"/>
  <c r="F864" i="28"/>
  <c r="F865" i="28"/>
  <c r="F866" i="28"/>
  <c r="F867" i="28"/>
  <c r="F868" i="28"/>
  <c r="F869" i="28"/>
  <c r="F870" i="28"/>
  <c r="F871" i="28"/>
  <c r="F872" i="28"/>
  <c r="F873" i="28"/>
  <c r="F874" i="28"/>
  <c r="F875" i="28"/>
  <c r="F876" i="28"/>
  <c r="F877" i="28"/>
  <c r="F878" i="28"/>
  <c r="F879" i="28"/>
  <c r="F880" i="28"/>
  <c r="F881" i="28"/>
  <c r="F882" i="28"/>
  <c r="F883" i="28"/>
  <c r="F884" i="28"/>
  <c r="F885" i="28"/>
  <c r="F886" i="28"/>
  <c r="F887" i="28"/>
  <c r="F888" i="28"/>
  <c r="F889" i="28"/>
  <c r="F890" i="28"/>
  <c r="F891" i="28"/>
  <c r="F892" i="28"/>
  <c r="F893" i="28"/>
  <c r="F894" i="28"/>
  <c r="F895" i="28"/>
  <c r="F896" i="28"/>
  <c r="F897" i="28"/>
  <c r="F898" i="28"/>
  <c r="F899" i="28"/>
  <c r="F900" i="28"/>
  <c r="F901" i="28"/>
  <c r="F902" i="28"/>
  <c r="F903" i="28"/>
  <c r="F904" i="28"/>
  <c r="F905" i="28"/>
  <c r="F906" i="28"/>
  <c r="F907" i="28"/>
  <c r="F908" i="28"/>
  <c r="F909" i="28"/>
  <c r="F910" i="28"/>
  <c r="F911" i="28"/>
  <c r="F912" i="28"/>
  <c r="F913" i="28"/>
  <c r="F914" i="28"/>
  <c r="F915" i="28"/>
  <c r="F916" i="28"/>
  <c r="F917" i="28"/>
  <c r="F918" i="28"/>
  <c r="F919" i="28"/>
  <c r="F920" i="28"/>
  <c r="F921" i="28"/>
  <c r="F922" i="28"/>
  <c r="F923" i="28"/>
  <c r="F924" i="28"/>
  <c r="F925" i="28"/>
  <c r="F926" i="28"/>
  <c r="F927" i="28"/>
  <c r="F928" i="28"/>
  <c r="F929" i="28"/>
  <c r="F930" i="28"/>
  <c r="F931" i="28"/>
  <c r="F932" i="28"/>
  <c r="F933" i="28"/>
  <c r="F934" i="28"/>
  <c r="F935" i="28"/>
  <c r="F936" i="28"/>
  <c r="F937" i="28"/>
  <c r="F938" i="28"/>
  <c r="F939" i="28"/>
  <c r="F940" i="28"/>
  <c r="F941" i="28"/>
  <c r="F942" i="28"/>
  <c r="F943" i="28"/>
  <c r="F944" i="28"/>
  <c r="F945" i="28"/>
  <c r="F946" i="28"/>
  <c r="F947" i="28"/>
  <c r="F948" i="28"/>
  <c r="F949" i="28"/>
  <c r="F950" i="28"/>
  <c r="F951" i="28"/>
  <c r="F952" i="28"/>
  <c r="F953" i="28"/>
  <c r="F954" i="28"/>
  <c r="F955" i="28"/>
  <c r="F956" i="28"/>
  <c r="F957" i="28"/>
  <c r="F958" i="28"/>
  <c r="F959" i="28"/>
  <c r="F960" i="28"/>
  <c r="F961" i="28"/>
  <c r="F962" i="28"/>
  <c r="F963" i="28"/>
  <c r="F964" i="28"/>
  <c r="F965" i="28"/>
  <c r="F966" i="28"/>
  <c r="F967" i="28"/>
  <c r="F968" i="28"/>
  <c r="F969" i="28"/>
  <c r="F970" i="28"/>
  <c r="F971" i="28"/>
  <c r="F972" i="28"/>
  <c r="F973" i="28"/>
  <c r="F974" i="28"/>
  <c r="F975" i="28"/>
  <c r="F976" i="28"/>
  <c r="F977" i="28"/>
  <c r="F978" i="28"/>
  <c r="F979" i="28"/>
  <c r="F980" i="28"/>
  <c r="F981" i="28"/>
  <c r="F982" i="28"/>
  <c r="F983" i="28"/>
  <c r="F984" i="28"/>
  <c r="F985" i="28"/>
  <c r="F986" i="28"/>
  <c r="F987" i="28"/>
  <c r="F988" i="28"/>
  <c r="F989" i="28"/>
  <c r="F990" i="28"/>
  <c r="F991" i="28"/>
  <c r="F992" i="28"/>
  <c r="F993" i="28"/>
  <c r="F994" i="28"/>
  <c r="F995" i="28"/>
  <c r="F996" i="28"/>
  <c r="F997" i="28"/>
  <c r="F998" i="28"/>
  <c r="F999" i="28"/>
  <c r="F1000" i="28"/>
  <c r="F1001" i="28"/>
  <c r="F1002" i="28"/>
  <c r="F1003" i="28"/>
  <c r="F1004" i="28"/>
  <c r="F1005" i="28"/>
  <c r="F1006" i="28"/>
  <c r="F1007" i="28"/>
  <c r="F1008" i="28"/>
  <c r="F1009" i="28"/>
  <c r="F1010" i="28"/>
  <c r="F1011" i="28"/>
  <c r="F1012" i="28"/>
  <c r="F1013" i="28"/>
  <c r="F1014" i="28"/>
  <c r="F1015" i="28"/>
  <c r="F1016" i="28"/>
  <c r="F1017" i="28"/>
  <c r="F1018" i="28"/>
  <c r="F1019" i="28"/>
  <c r="F1020" i="28"/>
  <c r="F1021" i="28"/>
  <c r="F1022" i="28"/>
  <c r="F1023" i="28"/>
  <c r="F1024" i="28"/>
  <c r="F1025" i="28"/>
  <c r="F1026" i="28"/>
  <c r="F1027" i="28"/>
  <c r="F1028" i="28"/>
  <c r="F1029" i="28"/>
  <c r="F1030" i="28"/>
  <c r="F1031" i="28"/>
  <c r="F1032" i="28"/>
  <c r="F1033" i="28"/>
  <c r="F1034" i="28"/>
  <c r="F1035" i="28"/>
  <c r="F1036" i="28"/>
  <c r="F1037" i="28"/>
  <c r="F1038" i="28"/>
  <c r="F1039" i="28"/>
  <c r="F1040" i="28"/>
  <c r="F1041" i="28"/>
  <c r="F1042" i="28"/>
  <c r="F1043" i="28"/>
  <c r="F1044" i="28"/>
  <c r="F1045" i="28"/>
  <c r="F1046" i="28"/>
  <c r="F1047" i="28"/>
  <c r="F1048" i="28"/>
  <c r="F1049" i="28"/>
  <c r="F1050" i="28"/>
  <c r="F1051" i="28"/>
  <c r="F1052" i="28"/>
  <c r="F1053" i="28"/>
  <c r="F1054" i="28"/>
  <c r="F1055" i="28"/>
  <c r="F1056" i="28"/>
  <c r="F1057" i="28"/>
  <c r="F1058" i="28"/>
  <c r="F1059" i="28"/>
  <c r="F1060" i="28"/>
  <c r="F1061" i="28"/>
  <c r="F1062" i="28"/>
  <c r="F1063" i="28"/>
  <c r="F1064" i="28"/>
  <c r="F1065" i="28"/>
  <c r="F1066" i="28"/>
  <c r="F1067" i="28"/>
  <c r="F1068" i="28"/>
  <c r="F1069" i="28"/>
  <c r="F1070" i="28"/>
  <c r="F1071" i="28"/>
  <c r="F1072" i="28"/>
  <c r="F1073" i="28"/>
  <c r="F1074" i="28"/>
  <c r="F1075" i="28"/>
  <c r="F1076" i="28"/>
  <c r="F1077" i="28"/>
  <c r="F1078" i="28"/>
  <c r="F1079" i="28"/>
  <c r="F1080" i="28"/>
  <c r="F1081" i="28"/>
  <c r="F1082" i="28"/>
  <c r="F1083" i="28"/>
  <c r="F1084" i="28"/>
  <c r="F1085" i="28"/>
  <c r="F1086" i="28"/>
  <c r="F1087" i="28"/>
  <c r="F1088" i="28"/>
  <c r="F1089" i="28"/>
  <c r="F1090" i="28"/>
  <c r="F1091" i="28"/>
  <c r="F1092" i="28"/>
  <c r="F1093" i="28"/>
  <c r="F1094" i="28"/>
  <c r="F1095" i="28"/>
  <c r="F1096" i="28"/>
  <c r="F1097" i="28"/>
  <c r="F1098" i="28"/>
  <c r="F1099" i="28"/>
  <c r="F1100" i="28"/>
  <c r="F1101" i="28"/>
  <c r="F1102" i="28"/>
  <c r="F1103" i="28"/>
  <c r="F1104" i="28"/>
  <c r="F1105" i="28"/>
  <c r="F1106" i="28"/>
  <c r="F1107" i="28"/>
  <c r="F1108" i="28"/>
  <c r="F1109" i="28"/>
  <c r="F1110" i="28"/>
  <c r="F1111" i="28"/>
  <c r="F1112" i="28"/>
  <c r="F1113" i="28"/>
  <c r="F1114" i="28"/>
  <c r="F1115" i="28"/>
  <c r="F1116" i="28"/>
  <c r="F1117" i="28"/>
  <c r="F1118" i="28"/>
  <c r="F1119" i="28"/>
  <c r="F1120" i="28"/>
  <c r="F1121" i="28"/>
  <c r="F1122" i="28"/>
  <c r="F1123" i="28"/>
  <c r="F1124" i="28"/>
  <c r="F1125" i="28"/>
  <c r="F1126" i="28"/>
  <c r="F1127" i="28"/>
  <c r="F1128" i="28"/>
  <c r="F1129" i="28"/>
  <c r="F1130" i="28"/>
  <c r="F1131" i="28"/>
  <c r="F1132" i="28"/>
  <c r="F1133" i="28"/>
  <c r="F1134" i="28"/>
  <c r="F1135" i="28"/>
  <c r="F1136" i="28"/>
  <c r="F1137" i="28"/>
  <c r="F1138" i="28"/>
  <c r="F1139" i="28"/>
  <c r="F1140" i="28"/>
  <c r="F1141" i="28"/>
  <c r="F1142" i="28"/>
  <c r="F1143" i="28"/>
  <c r="F1144" i="28"/>
  <c r="F1145" i="28"/>
  <c r="F1146" i="28"/>
  <c r="F1147" i="28"/>
  <c r="F1148" i="28"/>
  <c r="F1149" i="28"/>
  <c r="F1150" i="28"/>
  <c r="F1151" i="28"/>
  <c r="F1152" i="28"/>
  <c r="F1153" i="28"/>
  <c r="F1154" i="28"/>
  <c r="F1155" i="28"/>
  <c r="F1156" i="28"/>
  <c r="F1157" i="28"/>
  <c r="F1158" i="28"/>
  <c r="F1159" i="28"/>
  <c r="F1160" i="28"/>
  <c r="F1161" i="28"/>
  <c r="F1162" i="28"/>
  <c r="F1163" i="28"/>
  <c r="F1164" i="28"/>
  <c r="F1165" i="28"/>
  <c r="F1166" i="28"/>
  <c r="F1167" i="28"/>
  <c r="F1168" i="28"/>
  <c r="F1169" i="28"/>
  <c r="F1170" i="28"/>
  <c r="F1171" i="28"/>
  <c r="F1172" i="28"/>
  <c r="F1173" i="28"/>
  <c r="F1174" i="28"/>
  <c r="F1175" i="28"/>
  <c r="F1176" i="28"/>
  <c r="F1177" i="28"/>
  <c r="F1178" i="28"/>
  <c r="F1179" i="28"/>
  <c r="F1180" i="28"/>
  <c r="F1181" i="28"/>
  <c r="F1182" i="28"/>
  <c r="F1183" i="28"/>
  <c r="F1184" i="28"/>
  <c r="F1185" i="28"/>
  <c r="F1186" i="28"/>
  <c r="F1187" i="28"/>
  <c r="F1188" i="28"/>
  <c r="F1189" i="28"/>
  <c r="F1190" i="28"/>
  <c r="F1191" i="28"/>
  <c r="F1192" i="28"/>
  <c r="F1193" i="28"/>
  <c r="F1194" i="28"/>
  <c r="F1195" i="28"/>
  <c r="F1196" i="28"/>
  <c r="F1197" i="28"/>
  <c r="F1198" i="28"/>
  <c r="F1199" i="28"/>
  <c r="F1200" i="28"/>
  <c r="F1201" i="28"/>
  <c r="F1202" i="28"/>
  <c r="F1203" i="28"/>
  <c r="F1204" i="28"/>
  <c r="F1205" i="28"/>
  <c r="F1206" i="28"/>
  <c r="F1207" i="28"/>
  <c r="F1208" i="28"/>
  <c r="F1209" i="28"/>
  <c r="F1210" i="28"/>
  <c r="F1211" i="28"/>
  <c r="F1212" i="28"/>
  <c r="F1213" i="28"/>
  <c r="F1214" i="28"/>
  <c r="F1215" i="28"/>
  <c r="F1216" i="28"/>
  <c r="F1217" i="28"/>
  <c r="F1218" i="28"/>
  <c r="F1219" i="28"/>
  <c r="F1220" i="28"/>
  <c r="F1221" i="28"/>
  <c r="F1222" i="28"/>
  <c r="F1223" i="28"/>
  <c r="F1224" i="28"/>
  <c r="F1225" i="28"/>
  <c r="F1226" i="28"/>
  <c r="F1227" i="28"/>
  <c r="F1228" i="28"/>
  <c r="F1229" i="28"/>
  <c r="F1230" i="28"/>
  <c r="F1231" i="28"/>
  <c r="F1232" i="28"/>
  <c r="F1233" i="28"/>
  <c r="F1234" i="28"/>
  <c r="F1235" i="28"/>
  <c r="F1236" i="28"/>
  <c r="F1237" i="28"/>
  <c r="F1238" i="28"/>
  <c r="F1239" i="28"/>
  <c r="F1240" i="28"/>
  <c r="F1241" i="28"/>
  <c r="F1242" i="28"/>
  <c r="F1243" i="28"/>
  <c r="F1244" i="28"/>
  <c r="F1245" i="28"/>
  <c r="F1246" i="28"/>
  <c r="F1247" i="28"/>
  <c r="F1248" i="28"/>
  <c r="F1249" i="28"/>
  <c r="F1250" i="28"/>
  <c r="F1251" i="28"/>
  <c r="F1252" i="28"/>
  <c r="F1253" i="28"/>
  <c r="F1254" i="28"/>
  <c r="F1255" i="28"/>
  <c r="F1256" i="28"/>
  <c r="F1257" i="28"/>
  <c r="F1258" i="28"/>
  <c r="F1259" i="28"/>
  <c r="F1260" i="28"/>
  <c r="F1261" i="28"/>
  <c r="F1262" i="28"/>
  <c r="F1263" i="28"/>
  <c r="F1264" i="28"/>
  <c r="F1265" i="28"/>
  <c r="F1266" i="28"/>
  <c r="F1267" i="28"/>
  <c r="F1268" i="28"/>
  <c r="F1269" i="28"/>
  <c r="F1270" i="28"/>
  <c r="F1271" i="28"/>
  <c r="F1272" i="28"/>
  <c r="F1273" i="28"/>
  <c r="F1274" i="28"/>
  <c r="F1275" i="28"/>
  <c r="F1276" i="28"/>
  <c r="F1277" i="28"/>
  <c r="F1278" i="28"/>
  <c r="F1279" i="28"/>
  <c r="F1280" i="28"/>
  <c r="F1281" i="28"/>
  <c r="F1282" i="28"/>
  <c r="F1283" i="28"/>
  <c r="F1284" i="28"/>
  <c r="F1285" i="28"/>
  <c r="F1286" i="28"/>
  <c r="F1287" i="28"/>
  <c r="F1288" i="28"/>
  <c r="F1289" i="28"/>
  <c r="F1290" i="28"/>
  <c r="F1291" i="28"/>
  <c r="F1292" i="28"/>
  <c r="F1293" i="28"/>
  <c r="F1294" i="28"/>
  <c r="F1295" i="28"/>
  <c r="F1296" i="28"/>
  <c r="F1297" i="28"/>
  <c r="F1298" i="28"/>
  <c r="F1299" i="28"/>
  <c r="F1300" i="28"/>
  <c r="F1301" i="28"/>
  <c r="F1302" i="28"/>
  <c r="F1303" i="28"/>
  <c r="F1304" i="28"/>
  <c r="F1305" i="28"/>
  <c r="F1306" i="28"/>
  <c r="F1307" i="28"/>
  <c r="F1308" i="28"/>
  <c r="F1309" i="28"/>
  <c r="F1310" i="28"/>
  <c r="F1311" i="28"/>
  <c r="F1312" i="28"/>
  <c r="F1313" i="28"/>
  <c r="F1314" i="28"/>
  <c r="F1315" i="28"/>
  <c r="F1316" i="28"/>
  <c r="F1317" i="28"/>
  <c r="F1318" i="28"/>
  <c r="F1319" i="28"/>
  <c r="F1320" i="28"/>
  <c r="F1321" i="28"/>
  <c r="F1322" i="28"/>
  <c r="F1323" i="28"/>
  <c r="F1324" i="28"/>
  <c r="F1325" i="28"/>
  <c r="F1326" i="28"/>
  <c r="F1327" i="28"/>
  <c r="F1328" i="28"/>
  <c r="F1329" i="28"/>
  <c r="F1330" i="28"/>
  <c r="F1331" i="28"/>
  <c r="F1332" i="28"/>
  <c r="F1333" i="28"/>
  <c r="F1334" i="28"/>
  <c r="F1335" i="28"/>
  <c r="F1336" i="28"/>
  <c r="F1337" i="28"/>
  <c r="F1338" i="28"/>
  <c r="F1339" i="28"/>
  <c r="F1340" i="28"/>
  <c r="F1341" i="28"/>
  <c r="F1342" i="28"/>
  <c r="F1343" i="28"/>
  <c r="F1344" i="28"/>
  <c r="F1345" i="28"/>
  <c r="F1346" i="28"/>
  <c r="F1347" i="28"/>
  <c r="F1348" i="28"/>
  <c r="F1349" i="28"/>
  <c r="F1350" i="28"/>
  <c r="F1351" i="28"/>
  <c r="F1352" i="28"/>
  <c r="F1353" i="28"/>
  <c r="F1354" i="28"/>
  <c r="F1355" i="28"/>
  <c r="F1356" i="28"/>
  <c r="F1357" i="28"/>
  <c r="F1358" i="28"/>
  <c r="F1359" i="28"/>
  <c r="F1360" i="28"/>
  <c r="F1361" i="28"/>
  <c r="F1362" i="28"/>
  <c r="F1363" i="28"/>
  <c r="F1364" i="28"/>
  <c r="F1365" i="28"/>
  <c r="F1366" i="28"/>
  <c r="F1367" i="28"/>
  <c r="F1368" i="28"/>
  <c r="F1369" i="28"/>
  <c r="F1370" i="28"/>
  <c r="F1371" i="28"/>
  <c r="F1372" i="28"/>
  <c r="F1373" i="28"/>
  <c r="F1374" i="28"/>
  <c r="F1375" i="28"/>
  <c r="F1376" i="28"/>
  <c r="F1377" i="28"/>
  <c r="F1378" i="28"/>
  <c r="F1379" i="28"/>
  <c r="F1380" i="28"/>
  <c r="F1381" i="28"/>
  <c r="F1382" i="28"/>
  <c r="F1383" i="28"/>
  <c r="F1384" i="28"/>
  <c r="F1385" i="28"/>
  <c r="F1386" i="28"/>
  <c r="F1387" i="28"/>
  <c r="F1388" i="28"/>
  <c r="F1389" i="28"/>
  <c r="F1390" i="28"/>
  <c r="F1391" i="28"/>
  <c r="F1392" i="28"/>
  <c r="F1393" i="28"/>
  <c r="F1394" i="28"/>
  <c r="F1395" i="28"/>
  <c r="F1396" i="28"/>
  <c r="F1397" i="28"/>
  <c r="F1398" i="28"/>
  <c r="F1399" i="28"/>
  <c r="F1400" i="28"/>
  <c r="F1401" i="28"/>
  <c r="F1402" i="28"/>
  <c r="F1403" i="28"/>
  <c r="F1404" i="28"/>
  <c r="F1405" i="28"/>
  <c r="F1406" i="28"/>
  <c r="F1407" i="28"/>
  <c r="F1408" i="28"/>
  <c r="F1409" i="28"/>
  <c r="F1410" i="28"/>
  <c r="F1411" i="28"/>
  <c r="F1412" i="28"/>
  <c r="F1413" i="28"/>
  <c r="F1414" i="28"/>
  <c r="F1415" i="28"/>
  <c r="F1416" i="28"/>
  <c r="F1417" i="28"/>
  <c r="F1418" i="28"/>
  <c r="F1419" i="28"/>
  <c r="F1420" i="28"/>
  <c r="F1421" i="28"/>
  <c r="F1422" i="28"/>
  <c r="F1423" i="28"/>
  <c r="F1424" i="28"/>
  <c r="F1425" i="28"/>
  <c r="F1426" i="28"/>
  <c r="F1427" i="28"/>
  <c r="F1428" i="28"/>
  <c r="F1429" i="28"/>
  <c r="F1430" i="28"/>
  <c r="F1431" i="28"/>
  <c r="F1432" i="28"/>
  <c r="F1433" i="28"/>
  <c r="F1434" i="28"/>
  <c r="F1435" i="28"/>
  <c r="F1436" i="28"/>
  <c r="F1437" i="28"/>
  <c r="F1438" i="28"/>
  <c r="F1439" i="28"/>
  <c r="F1440" i="28"/>
  <c r="F1441" i="28"/>
  <c r="F1442" i="28"/>
  <c r="F1443" i="28"/>
  <c r="F1444" i="28"/>
  <c r="F1445" i="28"/>
  <c r="F1446" i="28"/>
  <c r="F1447" i="28"/>
  <c r="F1448" i="28"/>
  <c r="F1449" i="28"/>
  <c r="F1450" i="28"/>
  <c r="F1451" i="28"/>
  <c r="F1452" i="28"/>
  <c r="F1453" i="28"/>
  <c r="F1454" i="28"/>
  <c r="F1455" i="28"/>
  <c r="F1456" i="28"/>
  <c r="F1457" i="28"/>
  <c r="F1458" i="28"/>
  <c r="F1459" i="28"/>
  <c r="F1460" i="28"/>
  <c r="F1461" i="28"/>
  <c r="F1462" i="28"/>
  <c r="F1463" i="28"/>
  <c r="F1464" i="28"/>
  <c r="F1465" i="28"/>
  <c r="F1466" i="28"/>
  <c r="F1467" i="28"/>
  <c r="F1468" i="28"/>
  <c r="F1469" i="28"/>
  <c r="F1470" i="28"/>
  <c r="F1471" i="28"/>
  <c r="F1472" i="28"/>
  <c r="F1473" i="28"/>
  <c r="F1474" i="28"/>
  <c r="F1475" i="28"/>
  <c r="F1476" i="28"/>
  <c r="F1477" i="28"/>
  <c r="F1478" i="28"/>
  <c r="F1479" i="28"/>
  <c r="F1480" i="28"/>
  <c r="F1481" i="28"/>
  <c r="F1482" i="28"/>
  <c r="F1483" i="28"/>
  <c r="F1484" i="28"/>
  <c r="F1485" i="28"/>
  <c r="F1486" i="28"/>
  <c r="F1487" i="28"/>
  <c r="F1488" i="28"/>
  <c r="F1489" i="28"/>
  <c r="F1490" i="28"/>
  <c r="F1491" i="28"/>
  <c r="F1492" i="28"/>
  <c r="F1493" i="28"/>
  <c r="F1494" i="28"/>
  <c r="F1495" i="28"/>
  <c r="F1496" i="28"/>
  <c r="F1497" i="28"/>
  <c r="F1498" i="28"/>
  <c r="F1499" i="28"/>
  <c r="F1500" i="28"/>
  <c r="F1501" i="28"/>
  <c r="F1502" i="28"/>
  <c r="F1503" i="28"/>
  <c r="F1504" i="28"/>
  <c r="F1505" i="28"/>
  <c r="F1506" i="28"/>
  <c r="F1507" i="28"/>
  <c r="F1508" i="28"/>
  <c r="F1509" i="28"/>
  <c r="F1510" i="28"/>
  <c r="F1511" i="28"/>
  <c r="F1512" i="28"/>
  <c r="F1513" i="28"/>
  <c r="F1514" i="28"/>
  <c r="F1515" i="28"/>
  <c r="F1516" i="28"/>
  <c r="F1517" i="28"/>
  <c r="F1518" i="28"/>
  <c r="F1519" i="28"/>
  <c r="F1520" i="28"/>
  <c r="F1521" i="28"/>
  <c r="F1522" i="28"/>
  <c r="F1523" i="28"/>
  <c r="F1524" i="28"/>
  <c r="F1525" i="28"/>
  <c r="F1526" i="28"/>
  <c r="F1527" i="28"/>
  <c r="F1528" i="28"/>
  <c r="F1529" i="28"/>
  <c r="F1530" i="28"/>
  <c r="F1531" i="28"/>
  <c r="F1532" i="28"/>
  <c r="F1533" i="28"/>
  <c r="F1534" i="28"/>
  <c r="F1535" i="28"/>
  <c r="F1536" i="28"/>
  <c r="F1537" i="28"/>
  <c r="F1538" i="28"/>
  <c r="F1539" i="28"/>
  <c r="F1540" i="28"/>
  <c r="F1541" i="28"/>
  <c r="F1542" i="28"/>
  <c r="F1543" i="28"/>
  <c r="F1544" i="28"/>
  <c r="F1545" i="28"/>
  <c r="F1546" i="28"/>
  <c r="F1547" i="28"/>
  <c r="F1548" i="28"/>
  <c r="F1549" i="28"/>
  <c r="F1550" i="28"/>
  <c r="F1551" i="28"/>
  <c r="F1552" i="28"/>
  <c r="F1553" i="28"/>
  <c r="F1554" i="28"/>
  <c r="F1555" i="28"/>
  <c r="F1556" i="28"/>
  <c r="F1557" i="28"/>
  <c r="F1558" i="28"/>
  <c r="F1559" i="28"/>
  <c r="F1560" i="28"/>
  <c r="F1561" i="28"/>
  <c r="F1562" i="28"/>
  <c r="F1563" i="28"/>
  <c r="F1564" i="28"/>
  <c r="F1565" i="28"/>
  <c r="F1566" i="28"/>
  <c r="F1567" i="28"/>
  <c r="F1568" i="28"/>
  <c r="F1569" i="28"/>
  <c r="F1570" i="28"/>
  <c r="F1571" i="28"/>
  <c r="F1572" i="28"/>
  <c r="F1573" i="28"/>
  <c r="F1574" i="28"/>
  <c r="F1575" i="28"/>
  <c r="F1576" i="28"/>
  <c r="F1577" i="28"/>
  <c r="F1578" i="28"/>
  <c r="F1579" i="28"/>
  <c r="F1580" i="28"/>
  <c r="F1581" i="28"/>
  <c r="F1582" i="28"/>
  <c r="F1583" i="28"/>
  <c r="F1584" i="28"/>
  <c r="F1585" i="28"/>
  <c r="F1586" i="28"/>
  <c r="F1587" i="28"/>
  <c r="F1588" i="28"/>
  <c r="F1589" i="28"/>
  <c r="F1590" i="28"/>
  <c r="F1591" i="28"/>
  <c r="F1592" i="28"/>
  <c r="F1593" i="28"/>
  <c r="F1594" i="28"/>
  <c r="F1595" i="28"/>
  <c r="F1596" i="28"/>
  <c r="F1597" i="28"/>
  <c r="F1598" i="28"/>
  <c r="F1599" i="28"/>
  <c r="F1600" i="28"/>
  <c r="F1601" i="28"/>
  <c r="F1602" i="28"/>
  <c r="F1603" i="28"/>
  <c r="F1604" i="28"/>
  <c r="F1605" i="28"/>
  <c r="F1606" i="28"/>
  <c r="F1607" i="28"/>
  <c r="F1608" i="28"/>
  <c r="F1609" i="28"/>
  <c r="F1610" i="28"/>
  <c r="F1611" i="28"/>
  <c r="F1612" i="28"/>
  <c r="F1613" i="28"/>
  <c r="F1614" i="28"/>
  <c r="F1615" i="28"/>
  <c r="F1616" i="28"/>
  <c r="F1617" i="28"/>
  <c r="F1618" i="28"/>
  <c r="F1619" i="28"/>
  <c r="F1620" i="28"/>
  <c r="F1621" i="28"/>
  <c r="F1622" i="28"/>
  <c r="F1623" i="28"/>
  <c r="F1624" i="28"/>
  <c r="F1625" i="28"/>
  <c r="F1626" i="28"/>
  <c r="F1627" i="28"/>
  <c r="F1628" i="28"/>
  <c r="F1629" i="28"/>
  <c r="F1630" i="28"/>
  <c r="F1631" i="28"/>
  <c r="F1632" i="28"/>
  <c r="F1633" i="28"/>
  <c r="F1634" i="28"/>
  <c r="F1635" i="28"/>
  <c r="F1636" i="28"/>
  <c r="F1637" i="28"/>
  <c r="F1638" i="28"/>
  <c r="F1639" i="28"/>
  <c r="F1640" i="28"/>
  <c r="F1641" i="28"/>
  <c r="F1642" i="28"/>
  <c r="F1643" i="28"/>
  <c r="F1644" i="28"/>
  <c r="F1645" i="28"/>
  <c r="F1646" i="28"/>
  <c r="F1647" i="28"/>
  <c r="F1648" i="28"/>
  <c r="F1649" i="28"/>
  <c r="F1650" i="28"/>
  <c r="F1651" i="28"/>
  <c r="F1652" i="28"/>
  <c r="F1653" i="28"/>
  <c r="F1654" i="28"/>
  <c r="F1655" i="28"/>
  <c r="F1656" i="28"/>
  <c r="F1657" i="28"/>
  <c r="F1658" i="28"/>
  <c r="F1659" i="28"/>
  <c r="F1660" i="28"/>
  <c r="F1661" i="28"/>
  <c r="F1662" i="28"/>
  <c r="F1663" i="28"/>
  <c r="F1664" i="28"/>
  <c r="F1665" i="28"/>
  <c r="F1666" i="28"/>
  <c r="F1667" i="28"/>
  <c r="F1668" i="28"/>
  <c r="F1669" i="28"/>
  <c r="F1670" i="28"/>
  <c r="F1671" i="28"/>
  <c r="F1672" i="28"/>
  <c r="F1673" i="28"/>
  <c r="F1674" i="28"/>
  <c r="F1675" i="28"/>
  <c r="F1676" i="28"/>
  <c r="F1677" i="28"/>
  <c r="F1678" i="28"/>
  <c r="F1679" i="28"/>
  <c r="F1680" i="28"/>
  <c r="F1681" i="28"/>
  <c r="F1682" i="28"/>
  <c r="F1683" i="28"/>
  <c r="F1684" i="28"/>
  <c r="F1685" i="28"/>
  <c r="F1686" i="28"/>
  <c r="F1687" i="28"/>
  <c r="F1688" i="28"/>
  <c r="F1689" i="28"/>
  <c r="F1690" i="28"/>
  <c r="F1691" i="28"/>
  <c r="F1692" i="28"/>
  <c r="F1693" i="28"/>
  <c r="F1694" i="28"/>
  <c r="F1695" i="28"/>
  <c r="F1696" i="28"/>
  <c r="F1697" i="28"/>
  <c r="F1698" i="28"/>
  <c r="F1699" i="28"/>
  <c r="F1700" i="28"/>
  <c r="F1701" i="28"/>
  <c r="F1702" i="28"/>
  <c r="F1703" i="28"/>
  <c r="F1704" i="28"/>
  <c r="F1705" i="28"/>
  <c r="F1706" i="28"/>
  <c r="F1707" i="28"/>
  <c r="F1708" i="28"/>
  <c r="F1709" i="28"/>
  <c r="F1710" i="28"/>
  <c r="F1711" i="28"/>
  <c r="F1712" i="28"/>
  <c r="F1713" i="28"/>
  <c r="F1714" i="28"/>
  <c r="F1715" i="28"/>
  <c r="F1716" i="28"/>
  <c r="F1717" i="28"/>
  <c r="F1718" i="28"/>
  <c r="F1719" i="28"/>
  <c r="F1720" i="28"/>
  <c r="F1721" i="28"/>
  <c r="F1722" i="28"/>
  <c r="F1723" i="28"/>
  <c r="F1724" i="28"/>
  <c r="F1725" i="28"/>
  <c r="F1726" i="28"/>
  <c r="F1727" i="28"/>
  <c r="F1728" i="28"/>
  <c r="F1729" i="28"/>
  <c r="F1730" i="28"/>
  <c r="F1731" i="28"/>
  <c r="F1732" i="28"/>
  <c r="F1733" i="28"/>
  <c r="F1734" i="28"/>
  <c r="F1735" i="28"/>
  <c r="F1736" i="28"/>
  <c r="F1737" i="28"/>
  <c r="F1738" i="28"/>
  <c r="F1739" i="28"/>
  <c r="F1740" i="28"/>
  <c r="F1741" i="28"/>
  <c r="F1742" i="28"/>
  <c r="F1743" i="28"/>
  <c r="F1744" i="28"/>
  <c r="F1745" i="28"/>
  <c r="F1746" i="28"/>
  <c r="F1747" i="28"/>
  <c r="F1748" i="28"/>
  <c r="F1749" i="28"/>
  <c r="F1750" i="28"/>
  <c r="F1751" i="28"/>
  <c r="F1752" i="28"/>
  <c r="F1753" i="28"/>
  <c r="F1754" i="28"/>
  <c r="F1755" i="28"/>
  <c r="F1756" i="28"/>
  <c r="F1757" i="28"/>
  <c r="F1758" i="28"/>
  <c r="F1759" i="28"/>
  <c r="F1760" i="28"/>
  <c r="F1761" i="28"/>
  <c r="F1762" i="28"/>
  <c r="F1763" i="28"/>
  <c r="F1764" i="28"/>
  <c r="F1765" i="28"/>
  <c r="F1766" i="28"/>
  <c r="F1767" i="28"/>
  <c r="F1768" i="28"/>
  <c r="F1769" i="28"/>
  <c r="F1770" i="28"/>
  <c r="F1771" i="28"/>
  <c r="F1772" i="28"/>
  <c r="F1773" i="28"/>
  <c r="F1774" i="28"/>
  <c r="F1775" i="28"/>
  <c r="F1776" i="28"/>
  <c r="F1777" i="28"/>
  <c r="F1778" i="28"/>
  <c r="F1779" i="28"/>
  <c r="F1780" i="28"/>
  <c r="F1781" i="28"/>
  <c r="F1782" i="28"/>
  <c r="F1783" i="28"/>
  <c r="F1784" i="28"/>
  <c r="F1785" i="28"/>
  <c r="F1786" i="28"/>
  <c r="F1787" i="28"/>
  <c r="F1788" i="28"/>
  <c r="F1789" i="28"/>
  <c r="F1790" i="28"/>
  <c r="F1791" i="28"/>
  <c r="F1792" i="28"/>
  <c r="F1793" i="28"/>
  <c r="F1794" i="28"/>
  <c r="F1795" i="28"/>
  <c r="F1796" i="28"/>
  <c r="F1797" i="28"/>
  <c r="F1798" i="28"/>
  <c r="F1799" i="28"/>
  <c r="F1800" i="28"/>
  <c r="F1801" i="28"/>
  <c r="F1802" i="28"/>
  <c r="F1803" i="28"/>
  <c r="F1804" i="28"/>
  <c r="F1805" i="28"/>
  <c r="F1806" i="28"/>
  <c r="F1807" i="28"/>
  <c r="F1808" i="28"/>
  <c r="F1809" i="28"/>
  <c r="F1810" i="28"/>
  <c r="F1811" i="28"/>
  <c r="F1812" i="28"/>
  <c r="F1813" i="28"/>
  <c r="F1814" i="28"/>
  <c r="F1815" i="28"/>
  <c r="F1816" i="28"/>
  <c r="F1817" i="28"/>
  <c r="F1818" i="28"/>
  <c r="F1819" i="28"/>
  <c r="F1820" i="28"/>
  <c r="F1821" i="28"/>
  <c r="F1822" i="28"/>
  <c r="F1823" i="28"/>
  <c r="F1824" i="28"/>
  <c r="F1825" i="28"/>
  <c r="F1826" i="28"/>
  <c r="F1827" i="28"/>
  <c r="F1828" i="28"/>
  <c r="F1829" i="28"/>
  <c r="F1830" i="28"/>
  <c r="F1831" i="28"/>
  <c r="F1832" i="28"/>
  <c r="F1833" i="28"/>
  <c r="F1834" i="28"/>
  <c r="F1835" i="28"/>
  <c r="F1836" i="28"/>
  <c r="F1837" i="28"/>
  <c r="F1838" i="28"/>
  <c r="F1839" i="28"/>
  <c r="F1840" i="28"/>
  <c r="F1841" i="28"/>
  <c r="F1842" i="28"/>
  <c r="F1843" i="28"/>
  <c r="F1844" i="28"/>
  <c r="F1845" i="28"/>
  <c r="F1846" i="28"/>
  <c r="F1847" i="28"/>
  <c r="F1848" i="28"/>
  <c r="F1849" i="28"/>
  <c r="F1850" i="28"/>
  <c r="F1851" i="28"/>
  <c r="F1852" i="28"/>
  <c r="F1853" i="28"/>
  <c r="F1854" i="28"/>
  <c r="F1855" i="28"/>
  <c r="F1856" i="28"/>
  <c r="F1857" i="28"/>
  <c r="F1858" i="28"/>
  <c r="F1859" i="28"/>
  <c r="F1860" i="28"/>
  <c r="F1861" i="28"/>
  <c r="F1862" i="28"/>
  <c r="F1863" i="28"/>
  <c r="F1864" i="28"/>
  <c r="F1865" i="28"/>
  <c r="F1866" i="28"/>
  <c r="F1867" i="28"/>
  <c r="F1868" i="28"/>
  <c r="F1869" i="28"/>
  <c r="F1870" i="28"/>
  <c r="F1871" i="28"/>
  <c r="F1872" i="28"/>
  <c r="F1873" i="28"/>
  <c r="F1874" i="28"/>
  <c r="F1875" i="28"/>
  <c r="F1876" i="28"/>
  <c r="F1877" i="28"/>
  <c r="F1878" i="28"/>
  <c r="F1879" i="28"/>
  <c r="F1880" i="28"/>
  <c r="F1881" i="28"/>
  <c r="F1882" i="28"/>
  <c r="F1883" i="28"/>
  <c r="F1884" i="28"/>
  <c r="F1885" i="28"/>
  <c r="F1886" i="28"/>
  <c r="F1887" i="28"/>
  <c r="F1888" i="28"/>
  <c r="F1889" i="28"/>
  <c r="F1890" i="28"/>
  <c r="F1891" i="28"/>
  <c r="F1892" i="28"/>
  <c r="F1893" i="28"/>
  <c r="F1894" i="28"/>
  <c r="F1895" i="28"/>
  <c r="F1896" i="28"/>
  <c r="F1897" i="28"/>
  <c r="F1898" i="28"/>
  <c r="F1899" i="28"/>
  <c r="F1900" i="28"/>
  <c r="F1901" i="28"/>
  <c r="F1902" i="28"/>
  <c r="F1903" i="28"/>
  <c r="F1904" i="28"/>
  <c r="F1905" i="28"/>
  <c r="F1906" i="28"/>
  <c r="F1907" i="28"/>
  <c r="F1908" i="28"/>
  <c r="F1909" i="28"/>
  <c r="F1910" i="28"/>
  <c r="F1911" i="28"/>
  <c r="F1912" i="28"/>
  <c r="F1913" i="28"/>
  <c r="F1914" i="28"/>
  <c r="F1915" i="28"/>
  <c r="F1916" i="28"/>
  <c r="F1917" i="28"/>
  <c r="F1918" i="28"/>
  <c r="F1919" i="28"/>
  <c r="F1920" i="28"/>
  <c r="F1921" i="28"/>
  <c r="F1922" i="28"/>
  <c r="F1923" i="28"/>
  <c r="F1924" i="28"/>
  <c r="F1925" i="28"/>
  <c r="F1926" i="28"/>
  <c r="F1927" i="28"/>
  <c r="F1928" i="28"/>
  <c r="F1929" i="28"/>
  <c r="F1930" i="28"/>
  <c r="F1931" i="28"/>
  <c r="F1932" i="28"/>
  <c r="F1933" i="28"/>
  <c r="F1934" i="28"/>
  <c r="F1935" i="28"/>
  <c r="F1936" i="28"/>
  <c r="F1937" i="28"/>
  <c r="F1938" i="28"/>
  <c r="F1939" i="28"/>
  <c r="F1940" i="28"/>
  <c r="F1941" i="28"/>
  <c r="F1942" i="28"/>
  <c r="F1943" i="28"/>
  <c r="F1944" i="28"/>
  <c r="F1945" i="28"/>
  <c r="F1946" i="28"/>
  <c r="F1947" i="28"/>
  <c r="F1948" i="28"/>
  <c r="F1949" i="28"/>
  <c r="F1950" i="28"/>
  <c r="F1951" i="28"/>
  <c r="F1952" i="28"/>
  <c r="F1953" i="28"/>
  <c r="F1954" i="28"/>
  <c r="F1955" i="28"/>
  <c r="F1956" i="28"/>
  <c r="F1957" i="28"/>
  <c r="F1958" i="28"/>
  <c r="F1959" i="28"/>
  <c r="F1960" i="28"/>
  <c r="F1961" i="28"/>
  <c r="F1962" i="28"/>
  <c r="F1963" i="28"/>
  <c r="F1964" i="28"/>
  <c r="F1965" i="28"/>
  <c r="F1966" i="28"/>
  <c r="F1967" i="28"/>
  <c r="F1968" i="28"/>
  <c r="F1969" i="28"/>
  <c r="F1970" i="28"/>
  <c r="F1971" i="28"/>
  <c r="F1972" i="28"/>
  <c r="F1973" i="28"/>
  <c r="F1974" i="28"/>
  <c r="F1975" i="28"/>
  <c r="F1976" i="28"/>
  <c r="F1977" i="28"/>
  <c r="F1978" i="28"/>
  <c r="F1979" i="28"/>
  <c r="F1980" i="28"/>
  <c r="F1981" i="28"/>
  <c r="F1982" i="28"/>
  <c r="F1983" i="28"/>
  <c r="F1984" i="28"/>
  <c r="F1985" i="28"/>
  <c r="F1986" i="28"/>
  <c r="F1987" i="28"/>
  <c r="F1988" i="28"/>
  <c r="F1989" i="28"/>
  <c r="F1990" i="28"/>
  <c r="F1991" i="28"/>
  <c r="F1992" i="28"/>
  <c r="F1993" i="28"/>
  <c r="F1994" i="28"/>
  <c r="F1995" i="28"/>
  <c r="F1996" i="28"/>
  <c r="F1997" i="28"/>
  <c r="F1998" i="28"/>
  <c r="F1999" i="28"/>
  <c r="F2000" i="28"/>
  <c r="F2001" i="28"/>
  <c r="F2002" i="28"/>
  <c r="F2003" i="28"/>
  <c r="F2004" i="28"/>
  <c r="F2005" i="28"/>
  <c r="F2006" i="28"/>
  <c r="F2007" i="28"/>
  <c r="F2008" i="28"/>
  <c r="F2009" i="28"/>
  <c r="F2010" i="28"/>
  <c r="F2011" i="28"/>
  <c r="F2012" i="28"/>
  <c r="F2013" i="28"/>
  <c r="F2014" i="28"/>
  <c r="F2015" i="28"/>
  <c r="F2016" i="28"/>
  <c r="F2017" i="28"/>
  <c r="F2018" i="28"/>
  <c r="F2019" i="28"/>
  <c r="F2020" i="28"/>
  <c r="F2021" i="28"/>
  <c r="F2022" i="28"/>
  <c r="F2023" i="28"/>
  <c r="E2" i="28"/>
  <c r="E3"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170" i="28"/>
  <c r="E171" i="28"/>
  <c r="E172" i="28"/>
  <c r="E173" i="28"/>
  <c r="E174" i="28"/>
  <c r="E175" i="28"/>
  <c r="E176" i="28"/>
  <c r="E177" i="28"/>
  <c r="E178" i="28"/>
  <c r="E179" i="28"/>
  <c r="E180" i="28"/>
  <c r="E181" i="28"/>
  <c r="E182" i="28"/>
  <c r="E183" i="28"/>
  <c r="E184" i="28"/>
  <c r="E185" i="28"/>
  <c r="E186" i="28"/>
  <c r="E187" i="28"/>
  <c r="E188" i="28"/>
  <c r="E189" i="28"/>
  <c r="E190" i="28"/>
  <c r="E191" i="28"/>
  <c r="E192" i="28"/>
  <c r="E193" i="28"/>
  <c r="E194" i="28"/>
  <c r="E195" i="28"/>
  <c r="E196" i="28"/>
  <c r="E197" i="28"/>
  <c r="E198" i="28"/>
  <c r="E199" i="28"/>
  <c r="E200" i="28"/>
  <c r="E201" i="28"/>
  <c r="E202" i="28"/>
  <c r="E203" i="28"/>
  <c r="E204" i="28"/>
  <c r="E205" i="28"/>
  <c r="E206" i="28"/>
  <c r="E207" i="28"/>
  <c r="E208" i="28"/>
  <c r="E209" i="28"/>
  <c r="E210" i="28"/>
  <c r="E211" i="28"/>
  <c r="E212" i="28"/>
  <c r="E213" i="28"/>
  <c r="E214" i="28"/>
  <c r="E215" i="28"/>
  <c r="E216" i="28"/>
  <c r="E217" i="28"/>
  <c r="E218" i="28"/>
  <c r="E219" i="28"/>
  <c r="E220" i="28"/>
  <c r="E221" i="28"/>
  <c r="E222" i="28"/>
  <c r="E223" i="28"/>
  <c r="E224" i="28"/>
  <c r="E225" i="28"/>
  <c r="E226" i="28"/>
  <c r="E227" i="28"/>
  <c r="E228" i="28"/>
  <c r="E229" i="28"/>
  <c r="E230" i="28"/>
  <c r="E231" i="28"/>
  <c r="E232" i="28"/>
  <c r="E233" i="28"/>
  <c r="E234" i="28"/>
  <c r="E235" i="28"/>
  <c r="E236" i="28"/>
  <c r="E237" i="28"/>
  <c r="E238" i="28"/>
  <c r="E239" i="28"/>
  <c r="E240" i="28"/>
  <c r="E241" i="28"/>
  <c r="E242" i="28"/>
  <c r="E243" i="28"/>
  <c r="E244" i="28"/>
  <c r="E245" i="28"/>
  <c r="E246" i="28"/>
  <c r="E247" i="28"/>
  <c r="E248" i="28"/>
  <c r="E249" i="28"/>
  <c r="E250" i="28"/>
  <c r="E251" i="28"/>
  <c r="E252" i="28"/>
  <c r="E253" i="28"/>
  <c r="E254" i="28"/>
  <c r="E255" i="28"/>
  <c r="E256" i="28"/>
  <c r="E257" i="28"/>
  <c r="E258" i="28"/>
  <c r="E259" i="28"/>
  <c r="E260" i="28"/>
  <c r="E261" i="28"/>
  <c r="E262" i="28"/>
  <c r="E263" i="28"/>
  <c r="E264" i="28"/>
  <c r="E265" i="28"/>
  <c r="E266" i="28"/>
  <c r="E267" i="28"/>
  <c r="E268" i="28"/>
  <c r="E269" i="28"/>
  <c r="E270" i="28"/>
  <c r="E271" i="28"/>
  <c r="E272" i="28"/>
  <c r="E273" i="28"/>
  <c r="E274" i="28"/>
  <c r="E275" i="28"/>
  <c r="E276" i="28"/>
  <c r="E277" i="28"/>
  <c r="E278" i="28"/>
  <c r="E279" i="28"/>
  <c r="E280" i="28"/>
  <c r="E281" i="28"/>
  <c r="E282" i="28"/>
  <c r="E283" i="28"/>
  <c r="E284" i="28"/>
  <c r="E285" i="28"/>
  <c r="E286" i="28"/>
  <c r="E287" i="28"/>
  <c r="E288" i="28"/>
  <c r="E289" i="28"/>
  <c r="E290" i="28"/>
  <c r="E291" i="28"/>
  <c r="E292" i="28"/>
  <c r="E293" i="28"/>
  <c r="E294" i="28"/>
  <c r="E295" i="28"/>
  <c r="E296" i="28"/>
  <c r="E297" i="28"/>
  <c r="E298" i="28"/>
  <c r="E299" i="28"/>
  <c r="E300" i="28"/>
  <c r="E301" i="28"/>
  <c r="E302" i="28"/>
  <c r="E303" i="28"/>
  <c r="E304" i="28"/>
  <c r="E305" i="28"/>
  <c r="E306" i="28"/>
  <c r="E307" i="28"/>
  <c r="E308" i="28"/>
  <c r="E309" i="28"/>
  <c r="E310" i="28"/>
  <c r="E311" i="28"/>
  <c r="E312" i="28"/>
  <c r="E313" i="28"/>
  <c r="E314" i="28"/>
  <c r="E315" i="28"/>
  <c r="E316" i="28"/>
  <c r="E317" i="28"/>
  <c r="E318" i="28"/>
  <c r="E319" i="28"/>
  <c r="E320" i="28"/>
  <c r="E321" i="28"/>
  <c r="E322" i="28"/>
  <c r="E323" i="28"/>
  <c r="E324" i="28"/>
  <c r="E325" i="28"/>
  <c r="E326" i="28"/>
  <c r="E327" i="28"/>
  <c r="E328" i="28"/>
  <c r="E329" i="28"/>
  <c r="E330" i="28"/>
  <c r="E331" i="28"/>
  <c r="E332" i="28"/>
  <c r="E333" i="28"/>
  <c r="E334" i="28"/>
  <c r="E335" i="28"/>
  <c r="E336" i="28"/>
  <c r="E337" i="28"/>
  <c r="E338" i="28"/>
  <c r="E339" i="28"/>
  <c r="E340" i="28"/>
  <c r="E341" i="28"/>
  <c r="E342" i="28"/>
  <c r="E343" i="28"/>
  <c r="E344" i="28"/>
  <c r="E345" i="28"/>
  <c r="E346" i="28"/>
  <c r="E347" i="28"/>
  <c r="E348" i="28"/>
  <c r="E349" i="28"/>
  <c r="E350" i="28"/>
  <c r="E351" i="28"/>
  <c r="E352" i="28"/>
  <c r="E353" i="28"/>
  <c r="E354" i="28"/>
  <c r="E355" i="28"/>
  <c r="E356" i="28"/>
  <c r="E357" i="28"/>
  <c r="E358" i="28"/>
  <c r="E359" i="28"/>
  <c r="E360" i="28"/>
  <c r="E361" i="28"/>
  <c r="E362" i="28"/>
  <c r="E363" i="28"/>
  <c r="E364" i="28"/>
  <c r="E365" i="28"/>
  <c r="E366" i="28"/>
  <c r="E367" i="28"/>
  <c r="E368" i="28"/>
  <c r="E369" i="28"/>
  <c r="E370" i="28"/>
  <c r="E371" i="28"/>
  <c r="E372" i="28"/>
  <c r="E373" i="28"/>
  <c r="E374" i="28"/>
  <c r="E375" i="28"/>
  <c r="E376" i="28"/>
  <c r="E377" i="28"/>
  <c r="E378" i="28"/>
  <c r="E379" i="28"/>
  <c r="E380" i="28"/>
  <c r="E381" i="28"/>
  <c r="E382" i="28"/>
  <c r="E383" i="28"/>
  <c r="E384" i="28"/>
  <c r="E385" i="28"/>
  <c r="E386" i="28"/>
  <c r="E387" i="28"/>
  <c r="E388" i="28"/>
  <c r="E389" i="28"/>
  <c r="E390" i="28"/>
  <c r="E391" i="28"/>
  <c r="E392" i="28"/>
  <c r="E393" i="28"/>
  <c r="E394" i="28"/>
  <c r="E395" i="28"/>
  <c r="E396" i="28"/>
  <c r="E397" i="28"/>
  <c r="E398" i="28"/>
  <c r="E399" i="28"/>
  <c r="E400" i="28"/>
  <c r="E401" i="28"/>
  <c r="E402" i="28"/>
  <c r="E403" i="28"/>
  <c r="E404" i="28"/>
  <c r="E405" i="28"/>
  <c r="E406" i="28"/>
  <c r="E407" i="28"/>
  <c r="E408" i="28"/>
  <c r="E409" i="28"/>
  <c r="E410" i="28"/>
  <c r="E411" i="28"/>
  <c r="E412" i="28"/>
  <c r="E413" i="28"/>
  <c r="E414" i="28"/>
  <c r="E415" i="28"/>
  <c r="E416" i="28"/>
  <c r="E417" i="28"/>
  <c r="E418" i="28"/>
  <c r="E419" i="28"/>
  <c r="E420" i="28"/>
  <c r="E421" i="28"/>
  <c r="E422" i="28"/>
  <c r="E423" i="28"/>
  <c r="E424" i="28"/>
  <c r="E425" i="28"/>
  <c r="E426" i="28"/>
  <c r="E427" i="28"/>
  <c r="E428" i="28"/>
  <c r="E429" i="28"/>
  <c r="E430" i="28"/>
  <c r="E431" i="28"/>
  <c r="E432" i="28"/>
  <c r="E433" i="28"/>
  <c r="E434" i="28"/>
  <c r="E435" i="28"/>
  <c r="E436" i="28"/>
  <c r="E437" i="28"/>
  <c r="E438" i="28"/>
  <c r="E439" i="28"/>
  <c r="E440" i="28"/>
  <c r="E441" i="28"/>
  <c r="E442" i="28"/>
  <c r="E443" i="28"/>
  <c r="E444" i="28"/>
  <c r="E445" i="28"/>
  <c r="E446" i="28"/>
  <c r="E447" i="28"/>
  <c r="E448" i="28"/>
  <c r="E449" i="28"/>
  <c r="E450" i="28"/>
  <c r="E451" i="28"/>
  <c r="E452" i="28"/>
  <c r="E453" i="28"/>
  <c r="E454" i="28"/>
  <c r="E455" i="28"/>
  <c r="E456" i="28"/>
  <c r="E457" i="28"/>
  <c r="E458" i="28"/>
  <c r="E459" i="28"/>
  <c r="E460" i="28"/>
  <c r="E461" i="28"/>
  <c r="E462" i="28"/>
  <c r="E463" i="28"/>
  <c r="E464" i="28"/>
  <c r="E465" i="28"/>
  <c r="E466" i="28"/>
  <c r="E467" i="28"/>
  <c r="E468" i="28"/>
  <c r="E469" i="28"/>
  <c r="E470" i="28"/>
  <c r="E471" i="28"/>
  <c r="E472" i="28"/>
  <c r="E473" i="28"/>
  <c r="E474" i="28"/>
  <c r="E475" i="28"/>
  <c r="E476" i="28"/>
  <c r="E477" i="28"/>
  <c r="E478" i="28"/>
  <c r="E479" i="28"/>
  <c r="E480" i="28"/>
  <c r="E481" i="28"/>
  <c r="E482" i="28"/>
  <c r="E483" i="28"/>
  <c r="E484" i="28"/>
  <c r="E485" i="28"/>
  <c r="E486" i="28"/>
  <c r="E487" i="28"/>
  <c r="E488" i="28"/>
  <c r="E489" i="28"/>
  <c r="E490" i="28"/>
  <c r="E491" i="28"/>
  <c r="E492" i="28"/>
  <c r="E493" i="28"/>
  <c r="E494" i="28"/>
  <c r="E495" i="28"/>
  <c r="E496" i="28"/>
  <c r="E497" i="28"/>
  <c r="E498" i="28"/>
  <c r="E499" i="28"/>
  <c r="E500" i="28"/>
  <c r="E501" i="28"/>
  <c r="E502" i="28"/>
  <c r="E503" i="28"/>
  <c r="E504" i="28"/>
  <c r="E505" i="28"/>
  <c r="E506" i="28"/>
  <c r="E507" i="28"/>
  <c r="E508" i="28"/>
  <c r="E509" i="28"/>
  <c r="E510" i="28"/>
  <c r="E511" i="28"/>
  <c r="E512" i="28"/>
  <c r="E513" i="28"/>
  <c r="E514" i="28"/>
  <c r="E515" i="28"/>
  <c r="E516" i="28"/>
  <c r="E517" i="28"/>
  <c r="E518" i="28"/>
  <c r="E519" i="28"/>
  <c r="E520" i="28"/>
  <c r="E521" i="28"/>
  <c r="E522" i="28"/>
  <c r="E523" i="28"/>
  <c r="E524" i="28"/>
  <c r="E525" i="28"/>
  <c r="E526" i="28"/>
  <c r="E527" i="28"/>
  <c r="E528" i="28"/>
  <c r="E529" i="28"/>
  <c r="E530" i="28"/>
  <c r="E531" i="28"/>
  <c r="E532" i="28"/>
  <c r="E533" i="28"/>
  <c r="E534" i="28"/>
  <c r="E535" i="28"/>
  <c r="E536" i="28"/>
  <c r="E537" i="28"/>
  <c r="E538" i="28"/>
  <c r="E539" i="28"/>
  <c r="E540" i="28"/>
  <c r="E541" i="28"/>
  <c r="E542" i="28"/>
  <c r="E543" i="28"/>
  <c r="E544" i="28"/>
  <c r="E545" i="28"/>
  <c r="E546" i="28"/>
  <c r="E547" i="28"/>
  <c r="E548" i="28"/>
  <c r="E549" i="28"/>
  <c r="E550" i="28"/>
  <c r="E551" i="28"/>
  <c r="E552" i="28"/>
  <c r="E553" i="28"/>
  <c r="E554" i="28"/>
  <c r="E555" i="28"/>
  <c r="E556" i="28"/>
  <c r="E557" i="28"/>
  <c r="E558" i="28"/>
  <c r="E559" i="28"/>
  <c r="E560" i="28"/>
  <c r="E561" i="28"/>
  <c r="E562" i="28"/>
  <c r="E563" i="28"/>
  <c r="E564" i="28"/>
  <c r="E565" i="28"/>
  <c r="E566" i="28"/>
  <c r="E567" i="28"/>
  <c r="E568" i="28"/>
  <c r="E569" i="28"/>
  <c r="E570" i="28"/>
  <c r="E571" i="28"/>
  <c r="E572" i="28"/>
  <c r="E573" i="28"/>
  <c r="E574" i="28"/>
  <c r="E575" i="28"/>
  <c r="E576" i="28"/>
  <c r="E577" i="28"/>
  <c r="E578" i="28"/>
  <c r="E579" i="28"/>
  <c r="E580" i="28"/>
  <c r="E581" i="28"/>
  <c r="E582" i="28"/>
  <c r="E583" i="28"/>
  <c r="E584" i="28"/>
  <c r="E585" i="28"/>
  <c r="E586" i="28"/>
  <c r="E587" i="28"/>
  <c r="E588" i="28"/>
  <c r="E589" i="28"/>
  <c r="E590" i="28"/>
  <c r="E591" i="28"/>
  <c r="E592" i="28"/>
  <c r="E593" i="28"/>
  <c r="E594" i="28"/>
  <c r="E595" i="28"/>
  <c r="E596" i="28"/>
  <c r="E597" i="28"/>
  <c r="E598" i="28"/>
  <c r="E599" i="28"/>
  <c r="E600" i="28"/>
  <c r="E601" i="28"/>
  <c r="E602" i="28"/>
  <c r="E603" i="28"/>
  <c r="E604" i="28"/>
  <c r="E605" i="28"/>
  <c r="E606" i="28"/>
  <c r="E607" i="28"/>
  <c r="E608" i="28"/>
  <c r="E609" i="28"/>
  <c r="E610" i="28"/>
  <c r="E611" i="28"/>
  <c r="E612" i="28"/>
  <c r="E613" i="28"/>
  <c r="E614" i="28"/>
  <c r="E615" i="28"/>
  <c r="E616" i="28"/>
  <c r="E617" i="28"/>
  <c r="E618" i="28"/>
  <c r="E619" i="28"/>
  <c r="E620" i="28"/>
  <c r="E621" i="28"/>
  <c r="E622" i="28"/>
  <c r="E623" i="28"/>
  <c r="E624" i="28"/>
  <c r="E625" i="28"/>
  <c r="E626" i="28"/>
  <c r="E627" i="28"/>
  <c r="E628" i="28"/>
  <c r="E629" i="28"/>
  <c r="E630" i="28"/>
  <c r="E631" i="28"/>
  <c r="E632" i="28"/>
  <c r="E633" i="28"/>
  <c r="E634" i="28"/>
  <c r="E635" i="28"/>
  <c r="E636" i="28"/>
  <c r="E637" i="28"/>
  <c r="E638" i="28"/>
  <c r="E639" i="28"/>
  <c r="E640" i="28"/>
  <c r="E641" i="28"/>
  <c r="E642" i="28"/>
  <c r="E643" i="28"/>
  <c r="E644" i="28"/>
  <c r="E645" i="28"/>
  <c r="E646" i="28"/>
  <c r="E647" i="28"/>
  <c r="E648" i="28"/>
  <c r="E649" i="28"/>
  <c r="E650" i="28"/>
  <c r="E651" i="28"/>
  <c r="E652" i="28"/>
  <c r="E653" i="28"/>
  <c r="E654" i="28"/>
  <c r="E655" i="28"/>
  <c r="E656" i="28"/>
  <c r="E657" i="28"/>
  <c r="E658" i="28"/>
  <c r="E659" i="28"/>
  <c r="E660" i="28"/>
  <c r="E661" i="28"/>
  <c r="E662" i="28"/>
  <c r="E663" i="28"/>
  <c r="E664" i="28"/>
  <c r="E665" i="28"/>
  <c r="E666" i="28"/>
  <c r="E667" i="28"/>
  <c r="E668" i="28"/>
  <c r="E669" i="28"/>
  <c r="E670" i="28"/>
  <c r="E671" i="28"/>
  <c r="E672" i="28"/>
  <c r="E673" i="28"/>
  <c r="E674" i="28"/>
  <c r="E675" i="28"/>
  <c r="E676" i="28"/>
  <c r="E677" i="28"/>
  <c r="E678" i="28"/>
  <c r="E679" i="28"/>
  <c r="E680" i="28"/>
  <c r="E681" i="28"/>
  <c r="E682" i="28"/>
  <c r="E683" i="28"/>
  <c r="E684" i="28"/>
  <c r="E685" i="28"/>
  <c r="E686" i="28"/>
  <c r="E687" i="28"/>
  <c r="E688" i="28"/>
  <c r="E689" i="28"/>
  <c r="E690" i="28"/>
  <c r="E691" i="28"/>
  <c r="E692" i="28"/>
  <c r="E693" i="28"/>
  <c r="E694" i="28"/>
  <c r="E695" i="28"/>
  <c r="E696" i="28"/>
  <c r="E697" i="28"/>
  <c r="E698" i="28"/>
  <c r="E699" i="28"/>
  <c r="E700" i="28"/>
  <c r="E701" i="28"/>
  <c r="E702" i="28"/>
  <c r="E703" i="28"/>
  <c r="E704" i="28"/>
  <c r="E705" i="28"/>
  <c r="E706" i="28"/>
  <c r="E707" i="28"/>
  <c r="E708" i="28"/>
  <c r="E709" i="28"/>
  <c r="E710" i="28"/>
  <c r="E711" i="28"/>
  <c r="E712" i="28"/>
  <c r="E713" i="28"/>
  <c r="E714" i="28"/>
  <c r="E715" i="28"/>
  <c r="E716" i="28"/>
  <c r="E717" i="28"/>
  <c r="E718" i="28"/>
  <c r="E719" i="28"/>
  <c r="E720" i="28"/>
  <c r="E721" i="28"/>
  <c r="E722" i="28"/>
  <c r="E723" i="28"/>
  <c r="E724" i="28"/>
  <c r="E725" i="28"/>
  <c r="E726" i="28"/>
  <c r="E727" i="28"/>
  <c r="E728" i="28"/>
  <c r="E729" i="28"/>
  <c r="E730" i="28"/>
  <c r="E731" i="28"/>
  <c r="E732" i="28"/>
  <c r="E733" i="28"/>
  <c r="E734" i="28"/>
  <c r="E735" i="28"/>
  <c r="E736" i="28"/>
  <c r="E737" i="28"/>
  <c r="E738" i="28"/>
  <c r="E739" i="28"/>
  <c r="E740" i="28"/>
  <c r="E741" i="28"/>
  <c r="E742" i="28"/>
  <c r="E743" i="28"/>
  <c r="E744" i="28"/>
  <c r="E745" i="28"/>
  <c r="E746" i="28"/>
  <c r="E747" i="28"/>
  <c r="E748" i="28"/>
  <c r="E749" i="28"/>
  <c r="E750" i="28"/>
  <c r="E751" i="28"/>
  <c r="E752" i="28"/>
  <c r="E753" i="28"/>
  <c r="E754" i="28"/>
  <c r="E755" i="28"/>
  <c r="E756" i="28"/>
  <c r="E757" i="28"/>
  <c r="E758" i="28"/>
  <c r="E759" i="28"/>
  <c r="E760" i="28"/>
  <c r="E761" i="28"/>
  <c r="E762" i="28"/>
  <c r="E763" i="28"/>
  <c r="E764" i="28"/>
  <c r="E765" i="28"/>
  <c r="E766" i="28"/>
  <c r="E767" i="28"/>
  <c r="E768" i="28"/>
  <c r="E769" i="28"/>
  <c r="E770" i="28"/>
  <c r="E771" i="28"/>
  <c r="E772" i="28"/>
  <c r="E773" i="28"/>
  <c r="E774" i="28"/>
  <c r="E775" i="28"/>
  <c r="E776" i="28"/>
  <c r="E777" i="28"/>
  <c r="E778" i="28"/>
  <c r="E779" i="28"/>
  <c r="E780" i="28"/>
  <c r="E781" i="28"/>
  <c r="E782" i="28"/>
  <c r="E783" i="28"/>
  <c r="E784" i="28"/>
  <c r="E785" i="28"/>
  <c r="E786" i="28"/>
  <c r="E787" i="28"/>
  <c r="E788" i="28"/>
  <c r="E789" i="28"/>
  <c r="E790" i="28"/>
  <c r="E791" i="28"/>
  <c r="E792" i="28"/>
  <c r="E793" i="28"/>
  <c r="E794" i="28"/>
  <c r="E795" i="28"/>
  <c r="E796" i="28"/>
  <c r="E797" i="28"/>
  <c r="E798" i="28"/>
  <c r="E799" i="28"/>
  <c r="E800" i="28"/>
  <c r="E801" i="28"/>
  <c r="E802" i="28"/>
  <c r="E803" i="28"/>
  <c r="E804" i="28"/>
  <c r="E805" i="28"/>
  <c r="E806" i="28"/>
  <c r="E807" i="28"/>
  <c r="E808" i="28"/>
  <c r="E809" i="28"/>
  <c r="E810" i="28"/>
  <c r="E811" i="28"/>
  <c r="E812" i="28"/>
  <c r="E813" i="28"/>
  <c r="E814" i="28"/>
  <c r="E815" i="28"/>
  <c r="E816" i="28"/>
  <c r="E817" i="28"/>
  <c r="E818" i="28"/>
  <c r="E819" i="28"/>
  <c r="E820" i="28"/>
  <c r="E821" i="28"/>
  <c r="E822" i="28"/>
  <c r="E823" i="28"/>
  <c r="E824" i="28"/>
  <c r="E825" i="28"/>
  <c r="E826" i="28"/>
  <c r="E827" i="28"/>
  <c r="E828" i="28"/>
  <c r="E829" i="28"/>
  <c r="E830" i="28"/>
  <c r="E831" i="28"/>
  <c r="E832" i="28"/>
  <c r="E833" i="28"/>
  <c r="E834" i="28"/>
  <c r="E835" i="28"/>
  <c r="E836" i="28"/>
  <c r="E837" i="28"/>
  <c r="E838" i="28"/>
  <c r="E839" i="28"/>
  <c r="E840" i="28"/>
  <c r="E841" i="28"/>
  <c r="E842" i="28"/>
  <c r="E843" i="28"/>
  <c r="E844" i="28"/>
  <c r="E845" i="28"/>
  <c r="E846" i="28"/>
  <c r="E847" i="28"/>
  <c r="E848" i="28"/>
  <c r="E849" i="28"/>
  <c r="E850" i="28"/>
  <c r="E851" i="28"/>
  <c r="E852" i="28"/>
  <c r="E853" i="28"/>
  <c r="E854" i="28"/>
  <c r="E855" i="28"/>
  <c r="E856" i="28"/>
  <c r="E857" i="28"/>
  <c r="E858" i="28"/>
  <c r="E859" i="28"/>
  <c r="E860" i="28"/>
  <c r="E861" i="28"/>
  <c r="E862" i="28"/>
  <c r="E863" i="28"/>
  <c r="E864" i="28"/>
  <c r="E865" i="28"/>
  <c r="E866" i="28"/>
  <c r="E867" i="28"/>
  <c r="E868" i="28"/>
  <c r="E869" i="28"/>
  <c r="E870" i="28"/>
  <c r="E871" i="28"/>
  <c r="E872" i="28"/>
  <c r="E873" i="28"/>
  <c r="E874" i="28"/>
  <c r="E875" i="28"/>
  <c r="E876" i="28"/>
  <c r="E877" i="28"/>
  <c r="E878" i="28"/>
  <c r="E879" i="28"/>
  <c r="E880" i="28"/>
  <c r="E881" i="28"/>
  <c r="E882" i="28"/>
  <c r="E883" i="28"/>
  <c r="E884" i="28"/>
  <c r="E885" i="28"/>
  <c r="E886" i="28"/>
  <c r="E887" i="28"/>
  <c r="E888" i="28"/>
  <c r="E889" i="28"/>
  <c r="E890" i="28"/>
  <c r="E891" i="28"/>
  <c r="E892" i="28"/>
  <c r="E893" i="28"/>
  <c r="E894" i="28"/>
  <c r="E895" i="28"/>
  <c r="E896" i="28"/>
  <c r="E897" i="28"/>
  <c r="E898" i="28"/>
  <c r="E899" i="28"/>
  <c r="E900" i="28"/>
  <c r="E901" i="28"/>
  <c r="E902" i="28"/>
  <c r="E903" i="28"/>
  <c r="E904" i="28"/>
  <c r="E905" i="28"/>
  <c r="E906" i="28"/>
  <c r="E907" i="28"/>
  <c r="E908" i="28"/>
  <c r="E909" i="28"/>
  <c r="E910" i="28"/>
  <c r="E911" i="28"/>
  <c r="E912" i="28"/>
  <c r="E913" i="28"/>
  <c r="E914" i="28"/>
  <c r="E915" i="28"/>
  <c r="E916" i="28"/>
  <c r="E917" i="28"/>
  <c r="E918" i="28"/>
  <c r="E919" i="28"/>
  <c r="E920" i="28"/>
  <c r="E921" i="28"/>
  <c r="E922" i="28"/>
  <c r="E923" i="28"/>
  <c r="E924" i="28"/>
  <c r="E925" i="28"/>
  <c r="E926" i="28"/>
  <c r="E927" i="28"/>
  <c r="E928" i="28"/>
  <c r="E929" i="28"/>
  <c r="E930" i="28"/>
  <c r="E931" i="28"/>
  <c r="E932" i="28"/>
  <c r="E933" i="28"/>
  <c r="E934" i="28"/>
  <c r="E935" i="28"/>
  <c r="E936" i="28"/>
  <c r="E937" i="28"/>
  <c r="E938" i="28"/>
  <c r="E939" i="28"/>
  <c r="E940" i="28"/>
  <c r="E941" i="28"/>
  <c r="E942" i="28"/>
  <c r="E943" i="28"/>
  <c r="E944" i="28"/>
  <c r="E945" i="28"/>
  <c r="E946" i="28"/>
  <c r="E947" i="28"/>
  <c r="E948" i="28"/>
  <c r="E949" i="28"/>
  <c r="E950" i="28"/>
  <c r="E951" i="28"/>
  <c r="E952" i="28"/>
  <c r="E953" i="28"/>
  <c r="E954" i="28"/>
  <c r="E955" i="28"/>
  <c r="E956" i="28"/>
  <c r="E957" i="28"/>
  <c r="E958" i="28"/>
  <c r="E959" i="28"/>
  <c r="E960" i="28"/>
  <c r="E961" i="28"/>
  <c r="E962" i="28"/>
  <c r="E963" i="28"/>
  <c r="E964" i="28"/>
  <c r="E965" i="28"/>
  <c r="E966" i="28"/>
  <c r="E967" i="28"/>
  <c r="E968" i="28"/>
  <c r="E969" i="28"/>
  <c r="E970" i="28"/>
  <c r="E971" i="28"/>
  <c r="E972" i="28"/>
  <c r="E973" i="28"/>
  <c r="E974" i="28"/>
  <c r="E975" i="28"/>
  <c r="E976" i="28"/>
  <c r="E977" i="28"/>
  <c r="E978" i="28"/>
  <c r="E979" i="28"/>
  <c r="E980" i="28"/>
  <c r="E981" i="28"/>
  <c r="E982" i="28"/>
  <c r="E983" i="28"/>
  <c r="E984" i="28"/>
  <c r="E985" i="28"/>
  <c r="E986" i="28"/>
  <c r="E987" i="28"/>
  <c r="E988" i="28"/>
  <c r="E989" i="28"/>
  <c r="E990" i="28"/>
  <c r="E991" i="28"/>
  <c r="E992" i="28"/>
  <c r="E993" i="28"/>
  <c r="E994" i="28"/>
  <c r="E995" i="28"/>
  <c r="E996" i="28"/>
  <c r="E997" i="28"/>
  <c r="E998" i="28"/>
  <c r="E999" i="28"/>
  <c r="E1000" i="28"/>
  <c r="E1001" i="28"/>
  <c r="E1002" i="28"/>
  <c r="E1003" i="28"/>
  <c r="E1004" i="28"/>
  <c r="E1005" i="28"/>
  <c r="E1006" i="28"/>
  <c r="E1007" i="28"/>
  <c r="E1008" i="28"/>
  <c r="E1009" i="28"/>
  <c r="E1010" i="28"/>
  <c r="E1011" i="28"/>
  <c r="E1012" i="28"/>
  <c r="E1013" i="28"/>
  <c r="E1014" i="28"/>
  <c r="E1015" i="28"/>
  <c r="E1016" i="28"/>
  <c r="E1017" i="28"/>
  <c r="E1018" i="28"/>
  <c r="E1019" i="28"/>
  <c r="E1020" i="28"/>
  <c r="E1021" i="28"/>
  <c r="E1022" i="28"/>
  <c r="E1023" i="28"/>
  <c r="E1024" i="28"/>
  <c r="E1025" i="28"/>
  <c r="E1026" i="28"/>
  <c r="E1027" i="28"/>
  <c r="E1028" i="28"/>
  <c r="E1029" i="28"/>
  <c r="E1030" i="28"/>
  <c r="E1031" i="28"/>
  <c r="E1032" i="28"/>
  <c r="E1033" i="28"/>
  <c r="E1034" i="28"/>
  <c r="E1035" i="28"/>
  <c r="E1036" i="28"/>
  <c r="E1037" i="28"/>
  <c r="E1038" i="28"/>
  <c r="E1039" i="28"/>
  <c r="E1040" i="28"/>
  <c r="E1041" i="28"/>
  <c r="E1042" i="28"/>
  <c r="E1043" i="28"/>
  <c r="E1044" i="28"/>
  <c r="E1045" i="28"/>
  <c r="E1046" i="28"/>
  <c r="E1047" i="28"/>
  <c r="E1048" i="28"/>
  <c r="E1049" i="28"/>
  <c r="E1050" i="28"/>
  <c r="E1051" i="28"/>
  <c r="E1052" i="28"/>
  <c r="E1053" i="28"/>
  <c r="E1054" i="28"/>
  <c r="E1055" i="28"/>
  <c r="E1056" i="28"/>
  <c r="E1057" i="28"/>
  <c r="E1058" i="28"/>
  <c r="E1059" i="28"/>
  <c r="E1060" i="28"/>
  <c r="E1061" i="28"/>
  <c r="E1062" i="28"/>
  <c r="E1063" i="28"/>
  <c r="E1064" i="28"/>
  <c r="E1065" i="28"/>
  <c r="E1066" i="28"/>
  <c r="E1067" i="28"/>
  <c r="E1068" i="28"/>
  <c r="E1069" i="28"/>
  <c r="E1070" i="28"/>
  <c r="E1071" i="28"/>
  <c r="E1072" i="28"/>
  <c r="E1073" i="28"/>
  <c r="E1074" i="28"/>
  <c r="E1075" i="28"/>
  <c r="E1076" i="28"/>
  <c r="E1077" i="28"/>
  <c r="E1078" i="28"/>
  <c r="E1079" i="28"/>
  <c r="E1080" i="28"/>
  <c r="E1081" i="28"/>
  <c r="E1082" i="28"/>
  <c r="E1083" i="28"/>
  <c r="E1084" i="28"/>
  <c r="E1085" i="28"/>
  <c r="E1086" i="28"/>
  <c r="E1087" i="28"/>
  <c r="E1088" i="28"/>
  <c r="E1089" i="28"/>
  <c r="E1090" i="28"/>
  <c r="E1091" i="28"/>
  <c r="E1092" i="28"/>
  <c r="E1093" i="28"/>
  <c r="E1094" i="28"/>
  <c r="E1095" i="28"/>
  <c r="E1096" i="28"/>
  <c r="E1097" i="28"/>
  <c r="E1098" i="28"/>
  <c r="E1099" i="28"/>
  <c r="E1100" i="28"/>
  <c r="E1101" i="28"/>
  <c r="E1102" i="28"/>
  <c r="E1103" i="28"/>
  <c r="E1104" i="28"/>
  <c r="E1105" i="28"/>
  <c r="E1106" i="28"/>
  <c r="E1107" i="28"/>
  <c r="E1108" i="28"/>
  <c r="E1109" i="28"/>
  <c r="E1110" i="28"/>
  <c r="E1111" i="28"/>
  <c r="E1112" i="28"/>
  <c r="E1113" i="28"/>
  <c r="E1114" i="28"/>
  <c r="E1115" i="28"/>
  <c r="E1116" i="28"/>
  <c r="E1117" i="28"/>
  <c r="E1118" i="28"/>
  <c r="E1119" i="28"/>
  <c r="E1120" i="28"/>
  <c r="E1121" i="28"/>
  <c r="E1122" i="28"/>
  <c r="E1123" i="28"/>
  <c r="E1124" i="28"/>
  <c r="E1125" i="28"/>
  <c r="E1126" i="28"/>
  <c r="E1127" i="28"/>
  <c r="E1128" i="28"/>
  <c r="E1129" i="28"/>
  <c r="E1130" i="28"/>
  <c r="E1131" i="28"/>
  <c r="E1132" i="28"/>
  <c r="E1133" i="28"/>
  <c r="E1134" i="28"/>
  <c r="E1135" i="28"/>
  <c r="E1136" i="28"/>
  <c r="E1137" i="28"/>
  <c r="E1138" i="28"/>
  <c r="E1139" i="28"/>
  <c r="E1140" i="28"/>
  <c r="E1141" i="28"/>
  <c r="E1142" i="28"/>
  <c r="E1143" i="28"/>
  <c r="E1144" i="28"/>
  <c r="E1145" i="28"/>
  <c r="E1146" i="28"/>
  <c r="E1147" i="28"/>
  <c r="E1148" i="28"/>
  <c r="E1149" i="28"/>
  <c r="E1150" i="28"/>
  <c r="E1151" i="28"/>
  <c r="E1152" i="28"/>
  <c r="E1153" i="28"/>
  <c r="E1154" i="28"/>
  <c r="E1155" i="28"/>
  <c r="E1156" i="28"/>
  <c r="E1157" i="28"/>
  <c r="E1158" i="28"/>
  <c r="E1159" i="28"/>
  <c r="E1160" i="28"/>
  <c r="E1161" i="28"/>
  <c r="E1162" i="28"/>
  <c r="E1163" i="28"/>
  <c r="E1164" i="28"/>
  <c r="E1165" i="28"/>
  <c r="E1166" i="28"/>
  <c r="E1167" i="28"/>
  <c r="E1168" i="28"/>
  <c r="E1169" i="28"/>
  <c r="E1170" i="28"/>
  <c r="E1171" i="28"/>
  <c r="E1172" i="28"/>
  <c r="E1173" i="28"/>
  <c r="E1174" i="28"/>
  <c r="E1175" i="28"/>
  <c r="E1176" i="28"/>
  <c r="E1177" i="28"/>
  <c r="E1178" i="28"/>
  <c r="E1179" i="28"/>
  <c r="E1180" i="28"/>
  <c r="E1181" i="28"/>
  <c r="E1182" i="28"/>
  <c r="E1183" i="28"/>
  <c r="E1184" i="28"/>
  <c r="E1185" i="28"/>
  <c r="E1186" i="28"/>
  <c r="E1187" i="28"/>
  <c r="E1188" i="28"/>
  <c r="E1189" i="28"/>
  <c r="E1190" i="28"/>
  <c r="E1191" i="28"/>
  <c r="E1192" i="28"/>
  <c r="E1193" i="28"/>
  <c r="E1194" i="28"/>
  <c r="E1195" i="28"/>
  <c r="E1196" i="28"/>
  <c r="E1197" i="28"/>
  <c r="E1198" i="28"/>
  <c r="E1199" i="28"/>
  <c r="E1200" i="28"/>
  <c r="E1201" i="28"/>
  <c r="E1202" i="28"/>
  <c r="E1203" i="28"/>
  <c r="E1204" i="28"/>
  <c r="E1205" i="28"/>
  <c r="E1206" i="28"/>
  <c r="E1207" i="28"/>
  <c r="E1208" i="28"/>
  <c r="E1209" i="28"/>
  <c r="E1210" i="28"/>
  <c r="E1211" i="28"/>
  <c r="E1212" i="28"/>
  <c r="E1213" i="28"/>
  <c r="E1214" i="28"/>
  <c r="E1215" i="28"/>
  <c r="E1216" i="28"/>
  <c r="E1217" i="28"/>
  <c r="E1218" i="28"/>
  <c r="E1219" i="28"/>
  <c r="E1220" i="28"/>
  <c r="E1221" i="28"/>
  <c r="E1222" i="28"/>
  <c r="E1223" i="28"/>
  <c r="E1224" i="28"/>
  <c r="E1225" i="28"/>
  <c r="E1226" i="28"/>
  <c r="E1227" i="28"/>
  <c r="E1228" i="28"/>
  <c r="E1229" i="28"/>
  <c r="E1230" i="28"/>
  <c r="E1231" i="28"/>
  <c r="E1232" i="28"/>
  <c r="E1233" i="28"/>
  <c r="E1234" i="28"/>
  <c r="E1235" i="28"/>
  <c r="E1236" i="28"/>
  <c r="E1237" i="28"/>
  <c r="E1238" i="28"/>
  <c r="E1239" i="28"/>
  <c r="E1240" i="28"/>
  <c r="E1241" i="28"/>
  <c r="E1242" i="28"/>
  <c r="E1243" i="28"/>
  <c r="E1244" i="28"/>
  <c r="E1245" i="28"/>
  <c r="E1246" i="28"/>
  <c r="E1247" i="28"/>
  <c r="E1248" i="28"/>
  <c r="E1249" i="28"/>
  <c r="E1250" i="28"/>
  <c r="E1251" i="28"/>
  <c r="E1252" i="28"/>
  <c r="E1253" i="28"/>
  <c r="E1254" i="28"/>
  <c r="E1255" i="28"/>
  <c r="E1256" i="28"/>
  <c r="E1257" i="28"/>
  <c r="E1258" i="28"/>
  <c r="E1259" i="28"/>
  <c r="E1260" i="28"/>
  <c r="E1261" i="28"/>
  <c r="E1262" i="28"/>
  <c r="E1263" i="28"/>
  <c r="E1264" i="28"/>
  <c r="E1265" i="28"/>
  <c r="E1266" i="28"/>
  <c r="E1267" i="28"/>
  <c r="E1268" i="28"/>
  <c r="E1269" i="28"/>
  <c r="E1270" i="28"/>
  <c r="E1271" i="28"/>
  <c r="E1272" i="28"/>
  <c r="E1273" i="28"/>
  <c r="E1274" i="28"/>
  <c r="E1275" i="28"/>
  <c r="E1276" i="28"/>
  <c r="E1277" i="28"/>
  <c r="E1278" i="28"/>
  <c r="E1279" i="28"/>
  <c r="E1280" i="28"/>
  <c r="E1281" i="28"/>
  <c r="E1282" i="28"/>
  <c r="E1283" i="28"/>
  <c r="E1284" i="28"/>
  <c r="E1285" i="28"/>
  <c r="E1286" i="28"/>
  <c r="E1287" i="28"/>
  <c r="E1288" i="28"/>
  <c r="E1289" i="28"/>
  <c r="E1290" i="28"/>
  <c r="E1291" i="28"/>
  <c r="E1292" i="28"/>
  <c r="E1293" i="28"/>
  <c r="E1294" i="28"/>
  <c r="E1295" i="28"/>
  <c r="E1296" i="28"/>
  <c r="E1297" i="28"/>
  <c r="E1298" i="28"/>
  <c r="E1299" i="28"/>
  <c r="E1300" i="28"/>
  <c r="E1301" i="28"/>
  <c r="E1302" i="28"/>
  <c r="E1303" i="28"/>
  <c r="E1304" i="28"/>
  <c r="E1305" i="28"/>
  <c r="E1306" i="28"/>
  <c r="E1307" i="28"/>
  <c r="E1308" i="28"/>
  <c r="E1309" i="28"/>
  <c r="E1310" i="28"/>
  <c r="E1311" i="28"/>
  <c r="E1312" i="28"/>
  <c r="E1313" i="28"/>
  <c r="E1314" i="28"/>
  <c r="E1315" i="28"/>
  <c r="E1316" i="28"/>
  <c r="E1317" i="28"/>
  <c r="E1318" i="28"/>
  <c r="E1319" i="28"/>
  <c r="E1320" i="28"/>
  <c r="E1321" i="28"/>
  <c r="E1322" i="28"/>
  <c r="E1323" i="28"/>
  <c r="E1324" i="28"/>
  <c r="E1325" i="28"/>
  <c r="E1326" i="28"/>
  <c r="E1327" i="28"/>
  <c r="E1328" i="28"/>
  <c r="E1329" i="28"/>
  <c r="E1330" i="28"/>
  <c r="E1331" i="28"/>
  <c r="E1332" i="28"/>
  <c r="E1333" i="28"/>
  <c r="E1334" i="28"/>
  <c r="E1335" i="28"/>
  <c r="E1336" i="28"/>
  <c r="E1337" i="28"/>
  <c r="E1338" i="28"/>
  <c r="E1339" i="28"/>
  <c r="E1340" i="28"/>
  <c r="E1341" i="28"/>
  <c r="E1342" i="28"/>
  <c r="E1343" i="28"/>
  <c r="E1344" i="28"/>
  <c r="E1345" i="28"/>
  <c r="E1346" i="28"/>
  <c r="E1347" i="28"/>
  <c r="E1348" i="28"/>
  <c r="E1349" i="28"/>
  <c r="E1350" i="28"/>
  <c r="E1351" i="28"/>
  <c r="E1352" i="28"/>
  <c r="E1353" i="28"/>
  <c r="E1354" i="28"/>
  <c r="E1355" i="28"/>
  <c r="E1356" i="28"/>
  <c r="E1357" i="28"/>
  <c r="E1358" i="28"/>
  <c r="E1359" i="28"/>
  <c r="E1360" i="28"/>
  <c r="E1361" i="28"/>
  <c r="E1362" i="28"/>
  <c r="E1363" i="28"/>
  <c r="E1364" i="28"/>
  <c r="E1365" i="28"/>
  <c r="E1366" i="28"/>
  <c r="E1367" i="28"/>
  <c r="E1368" i="28"/>
  <c r="E1369" i="28"/>
  <c r="E1370" i="28"/>
  <c r="E1371" i="28"/>
  <c r="E1372" i="28"/>
  <c r="E1373" i="28"/>
  <c r="E1374" i="28"/>
  <c r="E1375" i="28"/>
  <c r="E1376" i="28"/>
  <c r="E1377" i="28"/>
  <c r="E1378" i="28"/>
  <c r="E1379" i="28"/>
  <c r="E1380" i="28"/>
  <c r="E1381" i="28"/>
  <c r="E1382" i="28"/>
  <c r="E1383" i="28"/>
  <c r="E1384" i="28"/>
  <c r="E1385" i="28"/>
  <c r="E1386" i="28"/>
  <c r="E1387" i="28"/>
  <c r="E1388" i="28"/>
  <c r="E1389" i="28"/>
  <c r="E1390" i="28"/>
  <c r="E1391" i="28"/>
  <c r="E1392" i="28"/>
  <c r="E1393" i="28"/>
  <c r="E1394" i="28"/>
  <c r="E1395" i="28"/>
  <c r="E1396" i="28"/>
  <c r="E1397" i="28"/>
  <c r="E1398" i="28"/>
  <c r="E1399" i="28"/>
  <c r="E1400" i="28"/>
  <c r="E1401" i="28"/>
  <c r="E1402" i="28"/>
  <c r="E1403" i="28"/>
  <c r="E1404" i="28"/>
  <c r="E1405" i="28"/>
  <c r="E1406" i="28"/>
  <c r="E1407" i="28"/>
  <c r="E1408" i="28"/>
  <c r="E1409" i="28"/>
  <c r="E1410" i="28"/>
  <c r="E1411" i="28"/>
  <c r="E1412" i="28"/>
  <c r="E1413" i="28"/>
  <c r="E1414" i="28"/>
  <c r="E1415" i="28"/>
  <c r="E1416" i="28"/>
  <c r="E1417" i="28"/>
  <c r="E1418" i="28"/>
  <c r="E1419" i="28"/>
  <c r="E1420" i="28"/>
  <c r="E1421" i="28"/>
  <c r="E1422" i="28"/>
  <c r="E1423" i="28"/>
  <c r="E1424" i="28"/>
  <c r="E1425" i="28"/>
  <c r="E1426" i="28"/>
  <c r="E1427" i="28"/>
  <c r="E1428" i="28"/>
  <c r="E1429" i="28"/>
  <c r="E1430" i="28"/>
  <c r="E1431" i="28"/>
  <c r="E1432" i="28"/>
  <c r="E1433" i="28"/>
  <c r="E1434" i="28"/>
  <c r="E1435" i="28"/>
  <c r="E1436" i="28"/>
  <c r="E1437" i="28"/>
  <c r="E1438" i="28"/>
  <c r="E1439" i="28"/>
  <c r="E1440" i="28"/>
  <c r="E1441" i="28"/>
  <c r="E1442" i="28"/>
  <c r="E1443" i="28"/>
  <c r="E1444" i="28"/>
  <c r="E1445" i="28"/>
  <c r="E1446" i="28"/>
  <c r="E1447" i="28"/>
  <c r="E1448" i="28"/>
  <c r="E1449" i="28"/>
  <c r="E1450" i="28"/>
  <c r="E1451" i="28"/>
  <c r="E1452" i="28"/>
  <c r="E1453" i="28"/>
  <c r="E1454" i="28"/>
  <c r="E1455" i="28"/>
  <c r="E1456" i="28"/>
  <c r="E1457" i="28"/>
  <c r="E1458" i="28"/>
  <c r="E1459" i="28"/>
  <c r="E1460" i="28"/>
  <c r="E1461" i="28"/>
  <c r="E1462" i="28"/>
  <c r="E1463" i="28"/>
  <c r="E1464" i="28"/>
  <c r="E1465" i="28"/>
  <c r="E1466" i="28"/>
  <c r="E1467" i="28"/>
  <c r="E1468" i="28"/>
  <c r="E1469" i="28"/>
  <c r="E1470" i="28"/>
  <c r="E1471" i="28"/>
  <c r="E1472" i="28"/>
  <c r="E1473" i="28"/>
  <c r="E1474" i="28"/>
  <c r="E1475" i="28"/>
  <c r="E1476" i="28"/>
  <c r="E1477" i="28"/>
  <c r="E1478" i="28"/>
  <c r="E1479" i="28"/>
  <c r="E1480" i="28"/>
  <c r="E1481" i="28"/>
  <c r="E1482" i="28"/>
  <c r="E1483" i="28"/>
  <c r="E1484" i="28"/>
  <c r="E1485" i="28"/>
  <c r="E1486" i="28"/>
  <c r="E1487" i="28"/>
  <c r="E1488" i="28"/>
  <c r="E1489" i="28"/>
  <c r="E1490" i="28"/>
  <c r="E1491" i="28"/>
  <c r="E1492" i="28"/>
  <c r="E1493" i="28"/>
  <c r="E1494" i="28"/>
  <c r="E1495" i="28"/>
  <c r="E1496" i="28"/>
  <c r="E1497" i="28"/>
  <c r="E1498" i="28"/>
  <c r="E1499" i="28"/>
  <c r="E1500" i="28"/>
  <c r="E1501" i="28"/>
  <c r="E1502" i="28"/>
  <c r="E1503" i="28"/>
  <c r="E1504" i="28"/>
  <c r="E1505" i="28"/>
  <c r="E1506" i="28"/>
  <c r="E1507" i="28"/>
  <c r="E1508" i="28"/>
  <c r="E1509" i="28"/>
  <c r="E1510" i="28"/>
  <c r="E1511" i="28"/>
  <c r="E1512" i="28"/>
  <c r="E1513" i="28"/>
  <c r="E1514" i="28"/>
  <c r="E1515" i="28"/>
  <c r="E1516" i="28"/>
  <c r="E1517" i="28"/>
  <c r="E1518" i="28"/>
  <c r="E1519" i="28"/>
  <c r="E1520" i="28"/>
  <c r="E1521" i="28"/>
  <c r="E1522" i="28"/>
  <c r="E1523" i="28"/>
  <c r="E1524" i="28"/>
  <c r="E1525" i="28"/>
  <c r="E1526" i="28"/>
  <c r="E1527" i="28"/>
  <c r="E1528" i="28"/>
  <c r="E1529" i="28"/>
  <c r="E1530" i="28"/>
  <c r="E1531" i="28"/>
  <c r="E1532" i="28"/>
  <c r="E1533" i="28"/>
  <c r="E1534" i="28"/>
  <c r="E1535" i="28"/>
  <c r="E1536" i="28"/>
  <c r="E1537" i="28"/>
  <c r="E1538" i="28"/>
  <c r="E1539" i="28"/>
  <c r="E1540" i="28"/>
  <c r="E1541" i="28"/>
  <c r="E1542" i="28"/>
  <c r="E1543" i="28"/>
  <c r="E1544" i="28"/>
  <c r="E1545" i="28"/>
  <c r="E1546" i="28"/>
  <c r="E1547" i="28"/>
  <c r="E1548" i="28"/>
  <c r="E1549" i="28"/>
  <c r="E1550" i="28"/>
  <c r="E1551" i="28"/>
  <c r="E1552" i="28"/>
  <c r="E1553" i="28"/>
  <c r="E1554" i="28"/>
  <c r="E1555" i="28"/>
  <c r="E1556" i="28"/>
  <c r="E1557" i="28"/>
  <c r="E1558" i="28"/>
  <c r="E1559" i="28"/>
  <c r="E1560" i="28"/>
  <c r="E1561" i="28"/>
  <c r="E1562" i="28"/>
  <c r="E1563" i="28"/>
  <c r="E1564" i="28"/>
  <c r="E1565" i="28"/>
  <c r="E1566" i="28"/>
  <c r="E1567" i="28"/>
  <c r="E1568" i="28"/>
  <c r="E1569" i="28"/>
  <c r="E1570" i="28"/>
  <c r="E1571" i="28"/>
  <c r="E1572" i="28"/>
  <c r="E1573" i="28"/>
  <c r="E1574" i="28"/>
  <c r="E1575" i="28"/>
  <c r="E1576" i="28"/>
  <c r="E1577" i="28"/>
  <c r="E1578" i="28"/>
  <c r="E1579" i="28"/>
  <c r="E1580" i="28"/>
  <c r="E1581" i="28"/>
  <c r="E1582" i="28"/>
  <c r="E1583" i="28"/>
  <c r="E1584" i="28"/>
  <c r="E1585" i="28"/>
  <c r="E1586" i="28"/>
  <c r="E1587" i="28"/>
  <c r="E1588" i="28"/>
  <c r="E1589" i="28"/>
  <c r="E1590" i="28"/>
  <c r="E1591" i="28"/>
  <c r="E1592" i="28"/>
  <c r="E1593" i="28"/>
  <c r="E1594" i="28"/>
  <c r="E1595" i="28"/>
  <c r="E1596" i="28"/>
  <c r="E1597" i="28"/>
  <c r="E1598" i="28"/>
  <c r="E1599" i="28"/>
  <c r="E1600" i="28"/>
  <c r="E1601" i="28"/>
  <c r="E1602" i="28"/>
  <c r="E1603" i="28"/>
  <c r="E1604" i="28"/>
  <c r="E1605" i="28"/>
  <c r="E1606" i="28"/>
  <c r="E1607" i="28"/>
  <c r="E1608" i="28"/>
  <c r="E1609" i="28"/>
  <c r="E1610" i="28"/>
  <c r="E1611" i="28"/>
  <c r="E1612" i="28"/>
  <c r="E1613" i="28"/>
  <c r="E1614" i="28"/>
  <c r="E1615" i="28"/>
  <c r="E1616" i="28"/>
  <c r="E1617" i="28"/>
  <c r="E1618" i="28"/>
  <c r="E1619" i="28"/>
  <c r="E1620" i="28"/>
  <c r="E1621" i="28"/>
  <c r="E1622" i="28"/>
  <c r="E1623" i="28"/>
  <c r="E1624" i="28"/>
  <c r="E1625" i="28"/>
  <c r="E1626" i="28"/>
  <c r="E1627" i="28"/>
  <c r="E1628" i="28"/>
  <c r="E1629" i="28"/>
  <c r="E1630" i="28"/>
  <c r="E1631" i="28"/>
  <c r="E1632" i="28"/>
  <c r="E1633" i="28"/>
  <c r="E1634" i="28"/>
  <c r="E1635" i="28"/>
  <c r="E1636" i="28"/>
  <c r="E1637" i="28"/>
  <c r="E1638" i="28"/>
  <c r="E1639" i="28"/>
  <c r="E1640" i="28"/>
  <c r="E1641" i="28"/>
  <c r="E1642" i="28"/>
  <c r="E1643" i="28"/>
  <c r="E1644" i="28"/>
  <c r="E1645" i="28"/>
  <c r="E1646" i="28"/>
  <c r="E1647" i="28"/>
  <c r="E1648" i="28"/>
  <c r="E1649" i="28"/>
  <c r="E1650" i="28"/>
  <c r="E1651" i="28"/>
  <c r="E1652" i="28"/>
  <c r="E1653" i="28"/>
  <c r="E1654" i="28"/>
  <c r="E1655" i="28"/>
  <c r="E1656" i="28"/>
  <c r="E1657" i="28"/>
  <c r="E1658" i="28"/>
  <c r="E1659" i="28"/>
  <c r="E1660" i="28"/>
  <c r="E1661" i="28"/>
  <c r="E1662" i="28"/>
  <c r="E1663" i="28"/>
  <c r="E1664" i="28"/>
  <c r="E1665" i="28"/>
  <c r="E1666" i="28"/>
  <c r="E1667" i="28"/>
  <c r="E1668" i="28"/>
  <c r="E1669" i="28"/>
  <c r="E1670" i="28"/>
  <c r="E1671" i="28"/>
  <c r="E1672" i="28"/>
  <c r="E1673" i="28"/>
  <c r="E1674" i="28"/>
  <c r="E1675" i="28"/>
  <c r="E1676" i="28"/>
  <c r="E1677" i="28"/>
  <c r="E1678" i="28"/>
  <c r="E1679" i="28"/>
  <c r="E1680" i="28"/>
  <c r="E1681" i="28"/>
  <c r="E1682" i="28"/>
  <c r="E1683" i="28"/>
  <c r="E1684" i="28"/>
  <c r="E1685" i="28"/>
  <c r="E1686" i="28"/>
  <c r="E1687" i="28"/>
  <c r="E1688" i="28"/>
  <c r="E1689" i="28"/>
  <c r="E1690" i="28"/>
  <c r="E1691" i="28"/>
  <c r="E1692" i="28"/>
  <c r="E1693" i="28"/>
  <c r="E1694" i="28"/>
  <c r="E1695" i="28"/>
  <c r="E1696" i="28"/>
  <c r="E1697" i="28"/>
  <c r="E1698" i="28"/>
  <c r="E1699" i="28"/>
  <c r="E1700" i="28"/>
  <c r="E1701" i="28"/>
  <c r="E1702" i="28"/>
  <c r="E1703" i="28"/>
  <c r="E1704" i="28"/>
  <c r="E1705" i="28"/>
  <c r="E1706" i="28"/>
  <c r="E1707" i="28"/>
  <c r="E1708" i="28"/>
  <c r="E1709" i="28"/>
  <c r="E1710" i="28"/>
  <c r="E1711" i="28"/>
  <c r="E1712" i="28"/>
  <c r="E1713" i="28"/>
  <c r="E1714" i="28"/>
  <c r="E1715" i="28"/>
  <c r="E1716" i="28"/>
  <c r="E1717" i="28"/>
  <c r="E1718" i="28"/>
  <c r="E1719" i="28"/>
  <c r="E1720" i="28"/>
  <c r="E1721" i="28"/>
  <c r="E1722" i="28"/>
  <c r="E1723" i="28"/>
  <c r="E1724" i="28"/>
  <c r="E1725" i="28"/>
  <c r="E1726" i="28"/>
  <c r="E1727" i="28"/>
  <c r="E1728" i="28"/>
  <c r="E1729" i="28"/>
  <c r="E1730" i="28"/>
  <c r="E1731" i="28"/>
  <c r="E1732" i="28"/>
  <c r="E1733" i="28"/>
  <c r="E1734" i="28"/>
  <c r="E1735" i="28"/>
  <c r="E1736" i="28"/>
  <c r="E1737" i="28"/>
  <c r="E1738" i="28"/>
  <c r="E1739" i="28"/>
  <c r="E1740" i="28"/>
  <c r="E1741" i="28"/>
  <c r="E1742" i="28"/>
  <c r="E1743" i="28"/>
  <c r="E1744" i="28"/>
  <c r="E1745" i="28"/>
  <c r="E1746" i="28"/>
  <c r="E1747" i="28"/>
  <c r="E1748" i="28"/>
  <c r="E1749" i="28"/>
  <c r="E1750" i="28"/>
  <c r="E1751" i="28"/>
  <c r="E1752" i="28"/>
  <c r="E1753" i="28"/>
  <c r="E1754" i="28"/>
  <c r="E1755" i="28"/>
  <c r="E1756" i="28"/>
  <c r="E1757" i="28"/>
  <c r="E1758" i="28"/>
  <c r="E1759" i="28"/>
  <c r="E1760" i="28"/>
  <c r="E1761" i="28"/>
  <c r="E1762" i="28"/>
  <c r="E1763" i="28"/>
  <c r="E1764" i="28"/>
  <c r="E1765" i="28"/>
  <c r="E1766" i="28"/>
  <c r="E1767" i="28"/>
  <c r="E1768" i="28"/>
  <c r="E1769" i="28"/>
  <c r="E1770" i="28"/>
  <c r="E1771" i="28"/>
  <c r="E1772" i="28"/>
  <c r="E1773" i="28"/>
  <c r="E1774" i="28"/>
  <c r="E1775" i="28"/>
  <c r="E1776" i="28"/>
  <c r="E1777" i="28"/>
  <c r="E1778" i="28"/>
  <c r="E1779" i="28"/>
  <c r="E1780" i="28"/>
  <c r="E1781" i="28"/>
  <c r="E1782" i="28"/>
  <c r="E1783" i="28"/>
  <c r="E1784" i="28"/>
  <c r="E1785" i="28"/>
  <c r="E1786" i="28"/>
  <c r="E1787" i="28"/>
  <c r="E1788" i="28"/>
  <c r="E1789" i="28"/>
  <c r="E1790" i="28"/>
  <c r="E1791" i="28"/>
  <c r="E1792" i="28"/>
  <c r="E1793" i="28"/>
  <c r="E1794" i="28"/>
  <c r="E1795" i="28"/>
  <c r="E1796" i="28"/>
  <c r="E1797" i="28"/>
  <c r="E1798" i="28"/>
  <c r="E1799" i="28"/>
  <c r="E1800" i="28"/>
  <c r="E1801" i="28"/>
  <c r="E1802" i="28"/>
  <c r="E1803" i="28"/>
  <c r="E1804" i="28"/>
  <c r="E1805" i="28"/>
  <c r="E1806" i="28"/>
  <c r="E1807" i="28"/>
  <c r="E1808" i="28"/>
  <c r="E1809" i="28"/>
  <c r="E1810" i="28"/>
  <c r="E1811" i="28"/>
  <c r="E1812" i="28"/>
  <c r="E1813" i="28"/>
  <c r="E1814" i="28"/>
  <c r="E1815" i="28"/>
  <c r="E1816" i="28"/>
  <c r="E1817" i="28"/>
  <c r="E1818" i="28"/>
  <c r="E1819" i="28"/>
  <c r="E1820" i="28"/>
  <c r="E1821" i="28"/>
  <c r="E1822" i="28"/>
  <c r="E1823" i="28"/>
  <c r="E1824" i="28"/>
  <c r="E1825" i="28"/>
  <c r="E1826" i="28"/>
  <c r="E1827" i="28"/>
  <c r="E1828" i="28"/>
  <c r="E1829" i="28"/>
  <c r="E1830" i="28"/>
  <c r="E1831" i="28"/>
  <c r="E1832" i="28"/>
  <c r="E1833" i="28"/>
  <c r="E1834" i="28"/>
  <c r="E1835" i="28"/>
  <c r="E1836" i="28"/>
  <c r="E1837" i="28"/>
  <c r="E1838" i="28"/>
  <c r="E1839" i="28"/>
  <c r="E1840" i="28"/>
  <c r="E1841" i="28"/>
  <c r="E1842" i="28"/>
  <c r="E1843" i="28"/>
  <c r="E1844" i="28"/>
  <c r="E1845" i="28"/>
  <c r="E1846" i="28"/>
  <c r="E1847" i="28"/>
  <c r="E1848" i="28"/>
  <c r="E1849" i="28"/>
  <c r="E1850" i="28"/>
  <c r="E1851" i="28"/>
  <c r="E1852" i="28"/>
  <c r="E1853" i="28"/>
  <c r="E1854" i="28"/>
  <c r="E1855" i="28"/>
  <c r="E1856" i="28"/>
  <c r="E1857" i="28"/>
  <c r="E1858" i="28"/>
  <c r="E1859" i="28"/>
  <c r="E1860" i="28"/>
  <c r="E1861" i="28"/>
  <c r="E1862" i="28"/>
  <c r="E1863" i="28"/>
  <c r="E1864" i="28"/>
  <c r="E1865" i="28"/>
  <c r="E1866" i="28"/>
  <c r="E1867" i="28"/>
  <c r="E1868" i="28"/>
  <c r="E1869" i="28"/>
  <c r="E1870" i="28"/>
  <c r="E1871" i="28"/>
  <c r="E1872" i="28"/>
  <c r="E1873" i="28"/>
  <c r="E1874" i="28"/>
  <c r="E1875" i="28"/>
  <c r="E1876" i="28"/>
  <c r="E1877" i="28"/>
  <c r="E1878" i="28"/>
  <c r="E1879" i="28"/>
  <c r="E1880" i="28"/>
  <c r="E1881" i="28"/>
  <c r="E1882" i="28"/>
  <c r="E1883" i="28"/>
  <c r="E1884" i="28"/>
  <c r="E1885" i="28"/>
  <c r="E1886" i="28"/>
  <c r="E1887" i="28"/>
  <c r="E1888" i="28"/>
  <c r="E1889" i="28"/>
  <c r="E1890" i="28"/>
  <c r="E1891" i="28"/>
  <c r="E1892" i="28"/>
  <c r="E1893" i="28"/>
  <c r="E1894" i="28"/>
  <c r="E1895" i="28"/>
  <c r="E1896" i="28"/>
  <c r="E1897" i="28"/>
  <c r="E1898" i="28"/>
  <c r="E1899" i="28"/>
  <c r="E1900" i="28"/>
  <c r="E1901" i="28"/>
  <c r="E1902" i="28"/>
  <c r="E1903" i="28"/>
  <c r="E1904" i="28"/>
  <c r="E1905" i="28"/>
  <c r="E1906" i="28"/>
  <c r="E1907" i="28"/>
  <c r="E1908" i="28"/>
  <c r="E1909" i="28"/>
  <c r="E1910" i="28"/>
  <c r="E1911" i="28"/>
  <c r="E1912" i="28"/>
  <c r="E1913" i="28"/>
  <c r="E1914" i="28"/>
  <c r="E1915" i="28"/>
  <c r="E1916" i="28"/>
  <c r="E1917" i="28"/>
  <c r="E1918" i="28"/>
  <c r="E1919" i="28"/>
  <c r="E1920" i="28"/>
  <c r="E1921" i="28"/>
  <c r="E1922" i="28"/>
  <c r="E1923" i="28"/>
  <c r="E1924" i="28"/>
  <c r="E1925" i="28"/>
  <c r="E1926" i="28"/>
  <c r="E1927" i="28"/>
  <c r="E1928" i="28"/>
  <c r="E1929" i="28"/>
  <c r="E1930" i="28"/>
  <c r="E1931" i="28"/>
  <c r="E1932" i="28"/>
  <c r="E1933" i="28"/>
  <c r="E1934" i="28"/>
  <c r="E1935" i="28"/>
  <c r="E1936" i="28"/>
  <c r="E1937" i="28"/>
  <c r="E1938" i="28"/>
  <c r="E1939" i="28"/>
  <c r="E1940" i="28"/>
  <c r="E1941" i="28"/>
  <c r="E1942" i="28"/>
  <c r="E1943" i="28"/>
  <c r="E1944" i="28"/>
  <c r="E1945" i="28"/>
  <c r="E1946" i="28"/>
  <c r="E1947" i="28"/>
  <c r="E1948" i="28"/>
  <c r="E1949" i="28"/>
  <c r="E1950" i="28"/>
  <c r="E1951" i="28"/>
  <c r="E1952" i="28"/>
  <c r="E1953" i="28"/>
  <c r="E1954" i="28"/>
  <c r="E1955" i="28"/>
  <c r="E1956" i="28"/>
  <c r="E1957" i="28"/>
  <c r="E1958" i="28"/>
  <c r="E1959" i="28"/>
  <c r="E1960" i="28"/>
  <c r="E1961" i="28"/>
  <c r="E1962" i="28"/>
  <c r="E1963" i="28"/>
  <c r="E1964" i="28"/>
  <c r="E1965" i="28"/>
  <c r="E1966" i="28"/>
  <c r="E1967" i="28"/>
  <c r="E1968" i="28"/>
  <c r="E1969" i="28"/>
  <c r="E1970" i="28"/>
  <c r="E1971" i="28"/>
  <c r="E1972" i="28"/>
  <c r="E1973" i="28"/>
  <c r="E1974" i="28"/>
  <c r="E1975" i="28"/>
  <c r="E1976" i="28"/>
  <c r="E1977" i="28"/>
  <c r="E1978" i="28"/>
  <c r="E1979" i="28"/>
  <c r="E1980" i="28"/>
  <c r="E1981" i="28"/>
  <c r="E1982" i="28"/>
  <c r="E1983" i="28"/>
  <c r="E1984" i="28"/>
  <c r="E1985" i="28"/>
  <c r="E1986" i="28"/>
  <c r="E1987" i="28"/>
  <c r="E1988" i="28"/>
  <c r="E1989" i="28"/>
  <c r="E1990" i="28"/>
  <c r="E1991" i="28"/>
  <c r="E1992" i="28"/>
  <c r="E1993" i="28"/>
  <c r="E1994" i="28"/>
  <c r="E1995" i="28"/>
  <c r="E1996" i="28"/>
  <c r="E1997" i="28"/>
  <c r="E1998" i="28"/>
  <c r="E1999" i="28"/>
  <c r="E2000" i="28"/>
  <c r="E2001" i="28"/>
  <c r="E2002" i="28"/>
  <c r="E2003" i="28"/>
  <c r="E2004" i="28"/>
  <c r="E2005" i="28"/>
  <c r="E2006" i="28"/>
  <c r="E2007" i="28"/>
  <c r="E2008" i="28"/>
  <c r="E2009" i="28"/>
  <c r="E2010" i="28"/>
  <c r="E2011" i="28"/>
  <c r="E2012" i="28"/>
  <c r="E2013" i="28"/>
  <c r="E2014" i="28"/>
  <c r="E2015" i="28"/>
  <c r="E2016" i="28"/>
  <c r="E2017" i="28"/>
  <c r="E2018" i="28"/>
  <c r="E2019" i="28"/>
  <c r="E2020" i="28"/>
  <c r="E2021" i="28"/>
  <c r="E2022" i="28"/>
  <c r="E2023" i="28"/>
  <c r="G3" i="28"/>
  <c r="G4" i="28"/>
  <c r="G5" i="28"/>
  <c r="G6" i="28"/>
  <c r="G7" i="28"/>
  <c r="G8" i="28"/>
  <c r="G9" i="28"/>
  <c r="G10" i="28"/>
  <c r="G11" i="28"/>
  <c r="G12" i="28"/>
  <c r="G13" i="28"/>
  <c r="G14" i="28"/>
  <c r="G15" i="28"/>
  <c r="G16" i="28"/>
  <c r="G17" i="28"/>
  <c r="G18" i="28"/>
  <c r="G19" i="28"/>
  <c r="G20" i="28"/>
  <c r="G21" i="28"/>
  <c r="G22" i="28"/>
  <c r="G23" i="28"/>
  <c r="G24" i="28"/>
  <c r="G25" i="28"/>
  <c r="G26" i="28"/>
  <c r="G27" i="28"/>
  <c r="G28" i="28"/>
  <c r="G29" i="28"/>
  <c r="G30" i="28"/>
  <c r="G31" i="28"/>
  <c r="G32" i="28"/>
  <c r="G33" i="28"/>
  <c r="G34" i="28"/>
  <c r="G35" i="28"/>
  <c r="G36" i="28"/>
  <c r="G37" i="28"/>
  <c r="G38" i="28"/>
  <c r="G39" i="28"/>
  <c r="G40" i="28"/>
  <c r="G41" i="28"/>
  <c r="G42" i="28"/>
  <c r="G43" i="28"/>
  <c r="G44" i="28"/>
  <c r="G45" i="28"/>
  <c r="G46" i="28"/>
  <c r="G47" i="28"/>
  <c r="G48" i="28"/>
  <c r="G49" i="28"/>
  <c r="G50" i="28"/>
  <c r="G51" i="28"/>
  <c r="G52" i="28"/>
  <c r="G53" i="28"/>
  <c r="G54" i="28"/>
  <c r="G55" i="28"/>
  <c r="G56" i="28"/>
  <c r="G57" i="28"/>
  <c r="G58" i="28"/>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89" i="28"/>
  <c r="G90" i="28"/>
  <c r="G91" i="28"/>
  <c r="G92" i="28"/>
  <c r="G93" i="28"/>
  <c r="G94" i="28"/>
  <c r="G95" i="28"/>
  <c r="G96" i="28"/>
  <c r="G97" i="28"/>
  <c r="G98" i="28"/>
  <c r="G99" i="28"/>
  <c r="G100" i="28"/>
  <c r="G101" i="28"/>
  <c r="G102" i="28"/>
  <c r="G103" i="28"/>
  <c r="G104" i="28"/>
  <c r="G105" i="28"/>
  <c r="G106" i="28"/>
  <c r="G107" i="28"/>
  <c r="G108" i="28"/>
  <c r="G109" i="28"/>
  <c r="G110" i="28"/>
  <c r="G111" i="28"/>
  <c r="G112" i="28"/>
  <c r="G113" i="28"/>
  <c r="G114" i="28"/>
  <c r="G115" i="28"/>
  <c r="G116" i="28"/>
  <c r="G117" i="28"/>
  <c r="G118" i="28"/>
  <c r="G119" i="28"/>
  <c r="G120" i="28"/>
  <c r="G121" i="28"/>
  <c r="G122" i="28"/>
  <c r="G123" i="28"/>
  <c r="G124" i="28"/>
  <c r="G125" i="28"/>
  <c r="G126" i="28"/>
  <c r="G127" i="28"/>
  <c r="G128" i="28"/>
  <c r="G129" i="28"/>
  <c r="G130" i="28"/>
  <c r="G131" i="28"/>
  <c r="G132" i="28"/>
  <c r="G133" i="28"/>
  <c r="G134" i="28"/>
  <c r="G135" i="28"/>
  <c r="G136" i="28"/>
  <c r="G137" i="28"/>
  <c r="G138" i="28"/>
  <c r="G139" i="28"/>
  <c r="G140" i="28"/>
  <c r="G141" i="28"/>
  <c r="G142" i="28"/>
  <c r="G143" i="28"/>
  <c r="G144" i="28"/>
  <c r="G145" i="28"/>
  <c r="G146" i="28"/>
  <c r="G147" i="28"/>
  <c r="G148" i="28"/>
  <c r="G149" i="28"/>
  <c r="G150" i="28"/>
  <c r="G151" i="28"/>
  <c r="G152" i="28"/>
  <c r="G153" i="28"/>
  <c r="G154" i="28"/>
  <c r="G155" i="28"/>
  <c r="G156" i="28"/>
  <c r="G157" i="28"/>
  <c r="G158" i="28"/>
  <c r="G159" i="28"/>
  <c r="G160" i="28"/>
  <c r="G161" i="28"/>
  <c r="G162" i="28"/>
  <c r="G163" i="28"/>
  <c r="G164" i="28"/>
  <c r="G165" i="28"/>
  <c r="G166" i="28"/>
  <c r="G167" i="28"/>
  <c r="G168" i="28"/>
  <c r="G169" i="28"/>
  <c r="G170" i="28"/>
  <c r="G171" i="28"/>
  <c r="G172" i="28"/>
  <c r="G173" i="28"/>
  <c r="G174" i="28"/>
  <c r="G175" i="28"/>
  <c r="G176" i="28"/>
  <c r="G177" i="28"/>
  <c r="G178" i="28"/>
  <c r="G179" i="28"/>
  <c r="G180" i="28"/>
  <c r="G181" i="28"/>
  <c r="G182" i="28"/>
  <c r="G183" i="28"/>
  <c r="G184" i="28"/>
  <c r="G185" i="28"/>
  <c r="G186" i="28"/>
  <c r="G187" i="28"/>
  <c r="G188" i="28"/>
  <c r="G189" i="28"/>
  <c r="G190" i="28"/>
  <c r="G191" i="28"/>
  <c r="G192" i="28"/>
  <c r="G193" i="28"/>
  <c r="G194" i="28"/>
  <c r="G195" i="28"/>
  <c r="G196" i="28"/>
  <c r="G197" i="28"/>
  <c r="G198" i="28"/>
  <c r="G199" i="28"/>
  <c r="G200" i="28"/>
  <c r="G201" i="28"/>
  <c r="G202" i="28"/>
  <c r="G203" i="28"/>
  <c r="G204" i="28"/>
  <c r="G205" i="28"/>
  <c r="G206" i="28"/>
  <c r="G207" i="28"/>
  <c r="G208" i="28"/>
  <c r="G209" i="28"/>
  <c r="G210" i="28"/>
  <c r="G211" i="28"/>
  <c r="G212" i="28"/>
  <c r="G213" i="28"/>
  <c r="G214" i="28"/>
  <c r="G215" i="28"/>
  <c r="G216" i="28"/>
  <c r="G217" i="28"/>
  <c r="G218" i="28"/>
  <c r="G219" i="28"/>
  <c r="G220" i="28"/>
  <c r="G221" i="28"/>
  <c r="G222" i="28"/>
  <c r="G223" i="28"/>
  <c r="G224" i="28"/>
  <c r="G225" i="28"/>
  <c r="G226" i="28"/>
  <c r="G227" i="28"/>
  <c r="G228" i="28"/>
  <c r="G229" i="28"/>
  <c r="G230" i="28"/>
  <c r="G231" i="28"/>
  <c r="G232" i="28"/>
  <c r="G233" i="28"/>
  <c r="G234" i="28"/>
  <c r="G235" i="28"/>
  <c r="G236" i="28"/>
  <c r="G237" i="28"/>
  <c r="G238" i="28"/>
  <c r="G239" i="28"/>
  <c r="G240" i="28"/>
  <c r="G241" i="28"/>
  <c r="G242" i="28"/>
  <c r="G243" i="28"/>
  <c r="G244" i="28"/>
  <c r="G245" i="28"/>
  <c r="G246" i="28"/>
  <c r="G247" i="28"/>
  <c r="G248" i="28"/>
  <c r="G249" i="28"/>
  <c r="G250" i="28"/>
  <c r="G251" i="28"/>
  <c r="G252" i="28"/>
  <c r="G253" i="28"/>
  <c r="G254" i="28"/>
  <c r="G255" i="28"/>
  <c r="G256" i="28"/>
  <c r="G257" i="28"/>
  <c r="G258" i="28"/>
  <c r="G259" i="28"/>
  <c r="G260" i="28"/>
  <c r="G261" i="28"/>
  <c r="G262" i="28"/>
  <c r="G263" i="28"/>
  <c r="G264" i="28"/>
  <c r="G265" i="28"/>
  <c r="G266" i="28"/>
  <c r="G267" i="28"/>
  <c r="G268" i="28"/>
  <c r="G269" i="28"/>
  <c r="G270" i="28"/>
  <c r="G271" i="28"/>
  <c r="G272" i="28"/>
  <c r="G273" i="28"/>
  <c r="G274" i="28"/>
  <c r="G275" i="28"/>
  <c r="G276" i="28"/>
  <c r="G277" i="28"/>
  <c r="G278" i="28"/>
  <c r="G279" i="28"/>
  <c r="G280" i="28"/>
  <c r="G281" i="28"/>
  <c r="G282" i="28"/>
  <c r="G283" i="28"/>
  <c r="G284" i="28"/>
  <c r="G285" i="28"/>
  <c r="G286" i="28"/>
  <c r="G287" i="28"/>
  <c r="G288" i="28"/>
  <c r="G289" i="28"/>
  <c r="G290" i="28"/>
  <c r="G291" i="28"/>
  <c r="G292" i="28"/>
  <c r="G293" i="28"/>
  <c r="G294" i="28"/>
  <c r="G295" i="28"/>
  <c r="G296" i="28"/>
  <c r="G297" i="28"/>
  <c r="G298" i="28"/>
  <c r="G299" i="28"/>
  <c r="G300" i="28"/>
  <c r="G301" i="28"/>
  <c r="G302" i="28"/>
  <c r="G303" i="28"/>
  <c r="G304" i="28"/>
  <c r="G305" i="28"/>
  <c r="G306" i="28"/>
  <c r="G307" i="28"/>
  <c r="G308" i="28"/>
  <c r="G309" i="28"/>
  <c r="G310" i="28"/>
  <c r="G311" i="28"/>
  <c r="G312" i="28"/>
  <c r="G313" i="28"/>
  <c r="G314" i="28"/>
  <c r="G315" i="28"/>
  <c r="G316" i="28"/>
  <c r="G317" i="28"/>
  <c r="G318" i="28"/>
  <c r="G319" i="28"/>
  <c r="G320" i="28"/>
  <c r="G321" i="28"/>
  <c r="G322" i="28"/>
  <c r="G323" i="28"/>
  <c r="G324" i="28"/>
  <c r="G325" i="28"/>
  <c r="G326" i="28"/>
  <c r="G327" i="28"/>
  <c r="G328" i="28"/>
  <c r="G329" i="28"/>
  <c r="G330" i="28"/>
  <c r="G331" i="28"/>
  <c r="G332" i="28"/>
  <c r="G333" i="28"/>
  <c r="G334" i="28"/>
  <c r="G335" i="28"/>
  <c r="G336" i="28"/>
  <c r="G337" i="28"/>
  <c r="G338" i="28"/>
  <c r="G339" i="28"/>
  <c r="G340" i="28"/>
  <c r="G341" i="28"/>
  <c r="G342" i="28"/>
  <c r="G343" i="28"/>
  <c r="G344" i="28"/>
  <c r="G345" i="28"/>
  <c r="G346" i="28"/>
  <c r="G347" i="28"/>
  <c r="G348" i="28"/>
  <c r="G349" i="28"/>
  <c r="G350" i="28"/>
  <c r="G351" i="28"/>
  <c r="G352" i="28"/>
  <c r="G353" i="28"/>
  <c r="G354" i="28"/>
  <c r="G355" i="28"/>
  <c r="G356" i="28"/>
  <c r="G357" i="28"/>
  <c r="G358" i="28"/>
  <c r="G359" i="28"/>
  <c r="G360" i="28"/>
  <c r="G361" i="28"/>
  <c r="G362" i="28"/>
  <c r="G363" i="28"/>
  <c r="G364" i="28"/>
  <c r="G365" i="28"/>
  <c r="G366" i="28"/>
  <c r="G367" i="28"/>
  <c r="G368" i="28"/>
  <c r="G369" i="28"/>
  <c r="G370" i="28"/>
  <c r="G371" i="28"/>
  <c r="G372" i="28"/>
  <c r="G373" i="28"/>
  <c r="G374" i="28"/>
  <c r="G375" i="28"/>
  <c r="G376" i="28"/>
  <c r="G377" i="28"/>
  <c r="G378" i="28"/>
  <c r="G379" i="28"/>
  <c r="G380" i="28"/>
  <c r="G381" i="28"/>
  <c r="G382" i="28"/>
  <c r="G383" i="28"/>
  <c r="G384" i="28"/>
  <c r="G385" i="28"/>
  <c r="G386" i="28"/>
  <c r="G387" i="28"/>
  <c r="G388" i="28"/>
  <c r="G389" i="28"/>
  <c r="G390" i="28"/>
  <c r="G391" i="28"/>
  <c r="G392" i="28"/>
  <c r="G393" i="28"/>
  <c r="G394" i="28"/>
  <c r="G395" i="28"/>
  <c r="G396" i="28"/>
  <c r="G397" i="28"/>
  <c r="G398" i="28"/>
  <c r="G399" i="28"/>
  <c r="G400" i="28"/>
  <c r="G401" i="28"/>
  <c r="G402" i="28"/>
  <c r="G403" i="28"/>
  <c r="G404" i="28"/>
  <c r="G405" i="28"/>
  <c r="G406" i="28"/>
  <c r="G407" i="28"/>
  <c r="G408" i="28"/>
  <c r="G409" i="28"/>
  <c r="G410" i="28"/>
  <c r="G411" i="28"/>
  <c r="G412" i="28"/>
  <c r="G413" i="28"/>
  <c r="G414" i="28"/>
  <c r="G415" i="28"/>
  <c r="G416" i="28"/>
  <c r="G417" i="28"/>
  <c r="G418" i="28"/>
  <c r="G419" i="28"/>
  <c r="G420" i="28"/>
  <c r="G421" i="28"/>
  <c r="G422" i="28"/>
  <c r="G423" i="28"/>
  <c r="G424" i="28"/>
  <c r="G425" i="28"/>
  <c r="G426" i="28"/>
  <c r="G427" i="28"/>
  <c r="G428" i="28"/>
  <c r="G429" i="28"/>
  <c r="G430" i="28"/>
  <c r="G431" i="28"/>
  <c r="G432" i="28"/>
  <c r="G433" i="28"/>
  <c r="G434" i="28"/>
  <c r="G435" i="28"/>
  <c r="G436" i="28"/>
  <c r="G437" i="28"/>
  <c r="G438" i="28"/>
  <c r="G439" i="28"/>
  <c r="G440" i="28"/>
  <c r="G441" i="28"/>
  <c r="G442" i="28"/>
  <c r="G443" i="28"/>
  <c r="G444" i="28"/>
  <c r="G445" i="28"/>
  <c r="G446" i="28"/>
  <c r="G447" i="28"/>
  <c r="G448" i="28"/>
  <c r="G449" i="28"/>
  <c r="G450" i="28"/>
  <c r="G451" i="28"/>
  <c r="G452" i="28"/>
  <c r="G453" i="28"/>
  <c r="G454" i="28"/>
  <c r="G455" i="28"/>
  <c r="G456" i="28"/>
  <c r="G457" i="28"/>
  <c r="G458" i="28"/>
  <c r="G459" i="28"/>
  <c r="G460" i="28"/>
  <c r="G461" i="28"/>
  <c r="G462" i="28"/>
  <c r="G463" i="28"/>
  <c r="G464" i="28"/>
  <c r="G465" i="28"/>
  <c r="G466" i="28"/>
  <c r="G467" i="28"/>
  <c r="G468" i="28"/>
  <c r="G469" i="28"/>
  <c r="G470" i="28"/>
  <c r="G471" i="28"/>
  <c r="G472" i="28"/>
  <c r="G473" i="28"/>
  <c r="G474" i="28"/>
  <c r="G475" i="28"/>
  <c r="G476" i="28"/>
  <c r="G477" i="28"/>
  <c r="G478" i="28"/>
  <c r="G479" i="28"/>
  <c r="G480" i="28"/>
  <c r="G481" i="28"/>
  <c r="G482" i="28"/>
  <c r="G483" i="28"/>
  <c r="G484" i="28"/>
  <c r="G485" i="28"/>
  <c r="G486" i="28"/>
  <c r="G487" i="28"/>
  <c r="G488" i="28"/>
  <c r="G489" i="28"/>
  <c r="G490" i="28"/>
  <c r="G491" i="28"/>
  <c r="G492" i="28"/>
  <c r="G493" i="28"/>
  <c r="G494" i="28"/>
  <c r="G495" i="28"/>
  <c r="G496" i="28"/>
  <c r="G497" i="28"/>
  <c r="G498" i="28"/>
  <c r="G499" i="28"/>
  <c r="G500" i="28"/>
  <c r="G501" i="28"/>
  <c r="G502" i="28"/>
  <c r="G503" i="28"/>
  <c r="G504" i="28"/>
  <c r="G505" i="28"/>
  <c r="G506" i="28"/>
  <c r="G507" i="28"/>
  <c r="G508" i="28"/>
  <c r="G509" i="28"/>
  <c r="G510" i="28"/>
  <c r="G511" i="28"/>
  <c r="G512" i="28"/>
  <c r="G513" i="28"/>
  <c r="G514" i="28"/>
  <c r="G515" i="28"/>
  <c r="G516" i="28"/>
  <c r="G517" i="28"/>
  <c r="G518" i="28"/>
  <c r="G519" i="28"/>
  <c r="G520" i="28"/>
  <c r="G521" i="28"/>
  <c r="G522" i="28"/>
  <c r="G523" i="28"/>
  <c r="G524" i="28"/>
  <c r="G525" i="28"/>
  <c r="G526" i="28"/>
  <c r="G527" i="28"/>
  <c r="G528" i="28"/>
  <c r="G529" i="28"/>
  <c r="G530" i="28"/>
  <c r="G531" i="28"/>
  <c r="G532" i="28"/>
  <c r="G533" i="28"/>
  <c r="G534" i="28"/>
  <c r="G535" i="28"/>
  <c r="G536" i="28"/>
  <c r="G537" i="28"/>
  <c r="G538" i="28"/>
  <c r="G539" i="28"/>
  <c r="G540" i="28"/>
  <c r="G541" i="28"/>
  <c r="G542" i="28"/>
  <c r="G543" i="28"/>
  <c r="G544" i="28"/>
  <c r="G545" i="28"/>
  <c r="G546" i="28"/>
  <c r="G547" i="28"/>
  <c r="G548" i="28"/>
  <c r="G549" i="28"/>
  <c r="G550" i="28"/>
  <c r="G551" i="28"/>
  <c r="G552" i="28"/>
  <c r="G553" i="28"/>
  <c r="G554" i="28"/>
  <c r="G555" i="28"/>
  <c r="G556" i="28"/>
  <c r="G557" i="28"/>
  <c r="G558" i="28"/>
  <c r="G559" i="28"/>
  <c r="G560" i="28"/>
  <c r="G561" i="28"/>
  <c r="G562" i="28"/>
  <c r="G563" i="28"/>
  <c r="G564" i="28"/>
  <c r="G565" i="28"/>
  <c r="G566" i="28"/>
  <c r="G567" i="28"/>
  <c r="G568" i="28"/>
  <c r="G569" i="28"/>
  <c r="G570" i="28"/>
  <c r="G571" i="28"/>
  <c r="G572" i="28"/>
  <c r="G573" i="28"/>
  <c r="G574" i="28"/>
  <c r="G575" i="28"/>
  <c r="G576" i="28"/>
  <c r="G577" i="28"/>
  <c r="G578" i="28"/>
  <c r="G579" i="28"/>
  <c r="G580" i="28"/>
  <c r="G581" i="28"/>
  <c r="G582" i="28"/>
  <c r="G583" i="28"/>
  <c r="G584" i="28"/>
  <c r="G585" i="28"/>
  <c r="G586" i="28"/>
  <c r="G587" i="28"/>
  <c r="G588" i="28"/>
  <c r="G589" i="28"/>
  <c r="G590" i="28"/>
  <c r="G591" i="28"/>
  <c r="G592" i="28"/>
  <c r="G593" i="28"/>
  <c r="G594" i="28"/>
  <c r="G595" i="28"/>
  <c r="G596" i="28"/>
  <c r="G597" i="28"/>
  <c r="G598" i="28"/>
  <c r="G599" i="28"/>
  <c r="G600" i="28"/>
  <c r="G601" i="28"/>
  <c r="G602" i="28"/>
  <c r="G603" i="28"/>
  <c r="G604" i="28"/>
  <c r="G605" i="28"/>
  <c r="G606" i="28"/>
  <c r="G607" i="28"/>
  <c r="G608" i="28"/>
  <c r="G609" i="28"/>
  <c r="G610" i="28"/>
  <c r="G611" i="28"/>
  <c r="G612" i="28"/>
  <c r="G613" i="28"/>
  <c r="G614" i="28"/>
  <c r="G615" i="28"/>
  <c r="G616" i="28"/>
  <c r="G617" i="28"/>
  <c r="G618" i="28"/>
  <c r="G619" i="28"/>
  <c r="G620" i="28"/>
  <c r="G621" i="28"/>
  <c r="G622" i="28"/>
  <c r="G623" i="28"/>
  <c r="G624" i="28"/>
  <c r="G625" i="28"/>
  <c r="G626" i="28"/>
  <c r="G627" i="28"/>
  <c r="G628" i="28"/>
  <c r="G629" i="28"/>
  <c r="G630" i="28"/>
  <c r="G631" i="28"/>
  <c r="G632" i="28"/>
  <c r="G633" i="28"/>
  <c r="G634" i="28"/>
  <c r="G635" i="28"/>
  <c r="G636" i="28"/>
  <c r="G637" i="28"/>
  <c r="G638" i="28"/>
  <c r="G639" i="28"/>
  <c r="G640" i="28"/>
  <c r="G641" i="28"/>
  <c r="G642" i="28"/>
  <c r="G643" i="28"/>
  <c r="G644" i="28"/>
  <c r="G645" i="28"/>
  <c r="G646" i="28"/>
  <c r="G647" i="28"/>
  <c r="G648" i="28"/>
  <c r="G649" i="28"/>
  <c r="G650" i="28"/>
  <c r="G651" i="28"/>
  <c r="G652" i="28"/>
  <c r="G653" i="28"/>
  <c r="G654" i="28"/>
  <c r="G655" i="28"/>
  <c r="G656" i="28"/>
  <c r="G657" i="28"/>
  <c r="G658" i="28"/>
  <c r="G659" i="28"/>
  <c r="G660" i="28"/>
  <c r="G661" i="28"/>
  <c r="G662" i="28"/>
  <c r="G663" i="28"/>
  <c r="G664" i="28"/>
  <c r="G665" i="28"/>
  <c r="G666" i="28"/>
  <c r="G667" i="28"/>
  <c r="G668" i="28"/>
  <c r="G669" i="28"/>
  <c r="G670" i="28"/>
  <c r="G671" i="28"/>
  <c r="G672" i="28"/>
  <c r="G673" i="28"/>
  <c r="G674" i="28"/>
  <c r="G675" i="28"/>
  <c r="G676" i="28"/>
  <c r="G677" i="28"/>
  <c r="G678" i="28"/>
  <c r="G679" i="28"/>
  <c r="G680" i="28"/>
  <c r="G681" i="28"/>
  <c r="G682" i="28"/>
  <c r="G683" i="28"/>
  <c r="G684" i="28"/>
  <c r="G685" i="28"/>
  <c r="G686" i="28"/>
  <c r="G687" i="28"/>
  <c r="G688" i="28"/>
  <c r="G689" i="28"/>
  <c r="G690" i="28"/>
  <c r="G691" i="28"/>
  <c r="G692" i="28"/>
  <c r="G693" i="28"/>
  <c r="G694" i="28"/>
  <c r="G695" i="28"/>
  <c r="G696" i="28"/>
  <c r="G697" i="28"/>
  <c r="G698" i="28"/>
  <c r="G699" i="28"/>
  <c r="G700" i="28"/>
  <c r="G701" i="28"/>
  <c r="G702" i="28"/>
  <c r="G703" i="28"/>
  <c r="G704" i="28"/>
  <c r="G705" i="28"/>
  <c r="G706" i="28"/>
  <c r="G707" i="28"/>
  <c r="G708" i="28"/>
  <c r="G709" i="28"/>
  <c r="G710" i="28"/>
  <c r="G711" i="28"/>
  <c r="G712" i="28"/>
  <c r="G713" i="28"/>
  <c r="G714" i="28"/>
  <c r="G715" i="28"/>
  <c r="G716" i="28"/>
  <c r="G717" i="28"/>
  <c r="G718" i="28"/>
  <c r="G719" i="28"/>
  <c r="G720" i="28"/>
  <c r="G721" i="28"/>
  <c r="G722" i="28"/>
  <c r="G723" i="28"/>
  <c r="G724" i="28"/>
  <c r="G725" i="28"/>
  <c r="G726" i="28"/>
  <c r="G727" i="28"/>
  <c r="G728" i="28"/>
  <c r="G729" i="28"/>
  <c r="G730" i="28"/>
  <c r="G731" i="28"/>
  <c r="G732" i="28"/>
  <c r="G733" i="28"/>
  <c r="G734" i="28"/>
  <c r="G735" i="28"/>
  <c r="G736" i="28"/>
  <c r="G737" i="28"/>
  <c r="G738" i="28"/>
  <c r="G739" i="28"/>
  <c r="G740" i="28"/>
  <c r="G741" i="28"/>
  <c r="G742" i="28"/>
  <c r="G743" i="28"/>
  <c r="G744" i="28"/>
  <c r="G745" i="28"/>
  <c r="G746" i="28"/>
  <c r="G747" i="28"/>
  <c r="G748" i="28"/>
  <c r="G749" i="28"/>
  <c r="G750" i="28"/>
  <c r="G751" i="28"/>
  <c r="G752" i="28"/>
  <c r="G753" i="28"/>
  <c r="G754" i="28"/>
  <c r="G755" i="28"/>
  <c r="G756" i="28"/>
  <c r="G757" i="28"/>
  <c r="G758" i="28"/>
  <c r="G759" i="28"/>
  <c r="G760" i="28"/>
  <c r="G761" i="28"/>
  <c r="G762" i="28"/>
  <c r="G763" i="28"/>
  <c r="G764" i="28"/>
  <c r="G765" i="28"/>
  <c r="G766" i="28"/>
  <c r="G767" i="28"/>
  <c r="G768" i="28"/>
  <c r="G769" i="28"/>
  <c r="G770" i="28"/>
  <c r="G771" i="28"/>
  <c r="G772" i="28"/>
  <c r="G773" i="28"/>
  <c r="G774" i="28"/>
  <c r="G775" i="28"/>
  <c r="G776" i="28"/>
  <c r="G777" i="28"/>
  <c r="G778" i="28"/>
  <c r="G779" i="28"/>
  <c r="G780" i="28"/>
  <c r="G781" i="28"/>
  <c r="G782" i="28"/>
  <c r="G783" i="28"/>
  <c r="G784" i="28"/>
  <c r="G785" i="28"/>
  <c r="G786" i="28"/>
  <c r="G787" i="28"/>
  <c r="G788" i="28"/>
  <c r="G789" i="28"/>
  <c r="G790" i="28"/>
  <c r="G791" i="28"/>
  <c r="G792" i="28"/>
  <c r="G793" i="28"/>
  <c r="G794" i="28"/>
  <c r="G795" i="28"/>
  <c r="G796" i="28"/>
  <c r="G797" i="28"/>
  <c r="G798" i="28"/>
  <c r="G799" i="28"/>
  <c r="G800" i="28"/>
  <c r="G801" i="28"/>
  <c r="G802" i="28"/>
  <c r="G803" i="28"/>
  <c r="G804" i="28"/>
  <c r="G805" i="28"/>
  <c r="G806" i="28"/>
  <c r="G807" i="28"/>
  <c r="G808" i="28"/>
  <c r="G809" i="28"/>
  <c r="G810" i="28"/>
  <c r="G811" i="28"/>
  <c r="G812" i="28"/>
  <c r="G813" i="28"/>
  <c r="G814" i="28"/>
  <c r="G815" i="28"/>
  <c r="G816" i="28"/>
  <c r="G817" i="28"/>
  <c r="G818" i="28"/>
  <c r="G819" i="28"/>
  <c r="G820" i="28"/>
  <c r="G821" i="28"/>
  <c r="G822" i="28"/>
  <c r="G823" i="28"/>
  <c r="G824" i="28"/>
  <c r="G825" i="28"/>
  <c r="G826" i="28"/>
  <c r="G827" i="28"/>
  <c r="G828" i="28"/>
  <c r="G829" i="28"/>
  <c r="G830" i="28"/>
  <c r="G831" i="28"/>
  <c r="G832" i="28"/>
  <c r="G833" i="28"/>
  <c r="G834" i="28"/>
  <c r="G835" i="28"/>
  <c r="G836" i="28"/>
  <c r="G837" i="28"/>
  <c r="G838" i="28"/>
  <c r="G839" i="28"/>
  <c r="G840" i="28"/>
  <c r="G841" i="28"/>
  <c r="G842" i="28"/>
  <c r="G843" i="28"/>
  <c r="G844" i="28"/>
  <c r="G845" i="28"/>
  <c r="G846" i="28"/>
  <c r="G847" i="28"/>
  <c r="G848" i="28"/>
  <c r="G849" i="28"/>
  <c r="G850" i="28"/>
  <c r="G851" i="28"/>
  <c r="G852" i="28"/>
  <c r="G853" i="28"/>
  <c r="G854" i="28"/>
  <c r="G855" i="28"/>
  <c r="G856" i="28"/>
  <c r="G857" i="28"/>
  <c r="G858" i="28"/>
  <c r="G859" i="28"/>
  <c r="G860" i="28"/>
  <c r="G861" i="28"/>
  <c r="G862" i="28"/>
  <c r="G863" i="28"/>
  <c r="G864" i="28"/>
  <c r="G865" i="28"/>
  <c r="G866" i="28"/>
  <c r="G867" i="28"/>
  <c r="G868" i="28"/>
  <c r="G869" i="28"/>
  <c r="G870" i="28"/>
  <c r="G871" i="28"/>
  <c r="G872" i="28"/>
  <c r="G873" i="28"/>
  <c r="G874" i="28"/>
  <c r="G875" i="28"/>
  <c r="G876" i="28"/>
  <c r="G877" i="28"/>
  <c r="G878" i="28"/>
  <c r="G879" i="28"/>
  <c r="G880" i="28"/>
  <c r="G881" i="28"/>
  <c r="G882" i="28"/>
  <c r="G883" i="28"/>
  <c r="G884" i="28"/>
  <c r="G885" i="28"/>
  <c r="G886" i="28"/>
  <c r="G887" i="28"/>
  <c r="G888" i="28"/>
  <c r="G889" i="28"/>
  <c r="G890" i="28"/>
  <c r="G891" i="28"/>
  <c r="G892" i="28"/>
  <c r="G893" i="28"/>
  <c r="G894" i="28"/>
  <c r="G895" i="28"/>
  <c r="G896" i="28"/>
  <c r="G897" i="28"/>
  <c r="G898" i="28"/>
  <c r="G899" i="28"/>
  <c r="G900" i="28"/>
  <c r="G901" i="28"/>
  <c r="G902" i="28"/>
  <c r="G903" i="28"/>
  <c r="G904" i="28"/>
  <c r="G905" i="28"/>
  <c r="G906" i="28"/>
  <c r="G907" i="28"/>
  <c r="G908" i="28"/>
  <c r="G909" i="28"/>
  <c r="G910" i="28"/>
  <c r="G911" i="28"/>
  <c r="G912" i="28"/>
  <c r="G913" i="28"/>
  <c r="G914" i="28"/>
  <c r="G915" i="28"/>
  <c r="G916" i="28"/>
  <c r="G917" i="28"/>
  <c r="G918" i="28"/>
  <c r="G919" i="28"/>
  <c r="G920" i="28"/>
  <c r="G921" i="28"/>
  <c r="G922" i="28"/>
  <c r="G923" i="28"/>
  <c r="G924" i="28"/>
  <c r="G925" i="28"/>
  <c r="G926" i="28"/>
  <c r="G927" i="28"/>
  <c r="G928" i="28"/>
  <c r="G929" i="28"/>
  <c r="G930" i="28"/>
  <c r="G931" i="28"/>
  <c r="G932" i="28"/>
  <c r="G933" i="28"/>
  <c r="G934" i="28"/>
  <c r="G935" i="28"/>
  <c r="G936" i="28"/>
  <c r="G937" i="28"/>
  <c r="G938" i="28"/>
  <c r="G939" i="28"/>
  <c r="G940" i="28"/>
  <c r="G941" i="28"/>
  <c r="G942" i="28"/>
  <c r="G943" i="28"/>
  <c r="G944" i="28"/>
  <c r="G945" i="28"/>
  <c r="G946" i="28"/>
  <c r="G947" i="28"/>
  <c r="G948" i="28"/>
  <c r="G949" i="28"/>
  <c r="G950" i="28"/>
  <c r="G951" i="28"/>
  <c r="G952" i="28"/>
  <c r="G953" i="28"/>
  <c r="G954" i="28"/>
  <c r="G955" i="28"/>
  <c r="G956" i="28"/>
  <c r="G957" i="28"/>
  <c r="G958" i="28"/>
  <c r="G959" i="28"/>
  <c r="G960" i="28"/>
  <c r="G961" i="28"/>
  <c r="G962" i="28"/>
  <c r="G963" i="28"/>
  <c r="G964" i="28"/>
  <c r="G965" i="28"/>
  <c r="G966" i="28"/>
  <c r="G967" i="28"/>
  <c r="G968" i="28"/>
  <c r="G969" i="28"/>
  <c r="G970" i="28"/>
  <c r="G971" i="28"/>
  <c r="G972" i="28"/>
  <c r="G973" i="28"/>
  <c r="G974" i="28"/>
  <c r="G975" i="28"/>
  <c r="G976" i="28"/>
  <c r="G977" i="28"/>
  <c r="G978" i="28"/>
  <c r="G979" i="28"/>
  <c r="G980" i="28"/>
  <c r="G981" i="28"/>
  <c r="G982" i="28"/>
  <c r="G983" i="28"/>
  <c r="G984" i="28"/>
  <c r="G985" i="28"/>
  <c r="G986" i="28"/>
  <c r="G987" i="28"/>
  <c r="G988" i="28"/>
  <c r="G989" i="28"/>
  <c r="G990" i="28"/>
  <c r="G991" i="28"/>
  <c r="G992" i="28"/>
  <c r="G993" i="28"/>
  <c r="G994" i="28"/>
  <c r="G995" i="28"/>
  <c r="G996" i="28"/>
  <c r="G997" i="28"/>
  <c r="G998" i="28"/>
  <c r="G999" i="28"/>
  <c r="G1000" i="28"/>
  <c r="G1001" i="28"/>
  <c r="G1002" i="28"/>
  <c r="G1003" i="28"/>
  <c r="G1004" i="28"/>
  <c r="G1005" i="28"/>
  <c r="G1006" i="28"/>
  <c r="G1007" i="28"/>
  <c r="G1008" i="28"/>
  <c r="G1009" i="28"/>
  <c r="G1010" i="28"/>
  <c r="G1011" i="28"/>
  <c r="G1012" i="28"/>
  <c r="G1013" i="28"/>
  <c r="G1014" i="28"/>
  <c r="G1015" i="28"/>
  <c r="G1016" i="28"/>
  <c r="G1017" i="28"/>
  <c r="G1018" i="28"/>
  <c r="G1019" i="28"/>
  <c r="G1020" i="28"/>
  <c r="G1021" i="28"/>
  <c r="G1022" i="28"/>
  <c r="G1023" i="28"/>
  <c r="G1024" i="28"/>
  <c r="G1025" i="28"/>
  <c r="G1026" i="28"/>
  <c r="G1027" i="28"/>
  <c r="G1028" i="28"/>
  <c r="G1029" i="28"/>
  <c r="G1030" i="28"/>
  <c r="G1031" i="28"/>
  <c r="G1032" i="28"/>
  <c r="G1033" i="28"/>
  <c r="G1034" i="28"/>
  <c r="G1035" i="28"/>
  <c r="G1036" i="28"/>
  <c r="G1037" i="28"/>
  <c r="G1038" i="28"/>
  <c r="G1039" i="28"/>
  <c r="G1040" i="28"/>
  <c r="G1041" i="28"/>
  <c r="G1042" i="28"/>
  <c r="G1043" i="28"/>
  <c r="G1044" i="28"/>
  <c r="G1045" i="28"/>
  <c r="G1046" i="28"/>
  <c r="G1047" i="28"/>
  <c r="G1048" i="28"/>
  <c r="G1049" i="28"/>
  <c r="G1050" i="28"/>
  <c r="G1051" i="28"/>
  <c r="G1052" i="28"/>
  <c r="G1053" i="28"/>
  <c r="G1054" i="28"/>
  <c r="G1055" i="28"/>
  <c r="G1056" i="28"/>
  <c r="G1057" i="28"/>
  <c r="G1058" i="28"/>
  <c r="G1059" i="28"/>
  <c r="G1060" i="28"/>
  <c r="G1061" i="28"/>
  <c r="G1062" i="28"/>
  <c r="G1063" i="28"/>
  <c r="G1064" i="28"/>
  <c r="G1065" i="28"/>
  <c r="G1066" i="28"/>
  <c r="G1067" i="28"/>
  <c r="G1068" i="28"/>
  <c r="G1069" i="28"/>
  <c r="G1070" i="28"/>
  <c r="G1071" i="28"/>
  <c r="G1072" i="28"/>
  <c r="G1073" i="28"/>
  <c r="G1074" i="28"/>
  <c r="G1075" i="28"/>
  <c r="G1076" i="28"/>
  <c r="G1077" i="28"/>
  <c r="G1078" i="28"/>
  <c r="G1079" i="28"/>
  <c r="G1080" i="28"/>
  <c r="G1081" i="28"/>
  <c r="G1082" i="28"/>
  <c r="G1083" i="28"/>
  <c r="G1084" i="28"/>
  <c r="G1085" i="28"/>
  <c r="G1086" i="28"/>
  <c r="G1087" i="28"/>
  <c r="G1088" i="28"/>
  <c r="G1089" i="28"/>
  <c r="G1090" i="28"/>
  <c r="G1091" i="28"/>
  <c r="G1092" i="28"/>
  <c r="G1093" i="28"/>
  <c r="G1094" i="28"/>
  <c r="G1095" i="28"/>
  <c r="G1096" i="28"/>
  <c r="G1097" i="28"/>
  <c r="G1098" i="28"/>
  <c r="G1099" i="28"/>
  <c r="G1100" i="28"/>
  <c r="G1101" i="28"/>
  <c r="G1102" i="28"/>
  <c r="G1103" i="28"/>
  <c r="G1104" i="28"/>
  <c r="G1105" i="28"/>
  <c r="G1106" i="28"/>
  <c r="G1107" i="28"/>
  <c r="G1108" i="28"/>
  <c r="G1109" i="28"/>
  <c r="G1110" i="28"/>
  <c r="G1111" i="28"/>
  <c r="G1112" i="28"/>
  <c r="G1113" i="28"/>
  <c r="G1114" i="28"/>
  <c r="G1115" i="28"/>
  <c r="G1116" i="28"/>
  <c r="G1117" i="28"/>
  <c r="G1118" i="28"/>
  <c r="G1119" i="28"/>
  <c r="G1120" i="28"/>
  <c r="G1121" i="28"/>
  <c r="G1122" i="28"/>
  <c r="G1123" i="28"/>
  <c r="G1124" i="28"/>
  <c r="G1125" i="28"/>
  <c r="G1126" i="28"/>
  <c r="G1127" i="28"/>
  <c r="G1128" i="28"/>
  <c r="G1129" i="28"/>
  <c r="G1130" i="28"/>
  <c r="G1131" i="28"/>
  <c r="G1132" i="28"/>
  <c r="G1133" i="28"/>
  <c r="G1134" i="28"/>
  <c r="G1135" i="28"/>
  <c r="G1136" i="28"/>
  <c r="G1137" i="28"/>
  <c r="G1138" i="28"/>
  <c r="G1139" i="28"/>
  <c r="G1140" i="28"/>
  <c r="G1141" i="28"/>
  <c r="G1142" i="28"/>
  <c r="G1143" i="28"/>
  <c r="G1144" i="28"/>
  <c r="G1145" i="28"/>
  <c r="G1146" i="28"/>
  <c r="G1147" i="28"/>
  <c r="G1148" i="28"/>
  <c r="G1149" i="28"/>
  <c r="G1150" i="28"/>
  <c r="G1151" i="28"/>
  <c r="G1152" i="28"/>
  <c r="G1153" i="28"/>
  <c r="G1154" i="28"/>
  <c r="G1155" i="28"/>
  <c r="G1156" i="28"/>
  <c r="G1157" i="28"/>
  <c r="G1158" i="28"/>
  <c r="G1159" i="28"/>
  <c r="G1160" i="28"/>
  <c r="G1161" i="28"/>
  <c r="G1162" i="28"/>
  <c r="G1163" i="28"/>
  <c r="G1164" i="28"/>
  <c r="G1165" i="28"/>
  <c r="G1166" i="28"/>
  <c r="G1167" i="28"/>
  <c r="G1168" i="28"/>
  <c r="G1169" i="28"/>
  <c r="G1170" i="28"/>
  <c r="G1171" i="28"/>
  <c r="G1172" i="28"/>
  <c r="G1173" i="28"/>
  <c r="G1174" i="28"/>
  <c r="G1175" i="28"/>
  <c r="G1176" i="28"/>
  <c r="G1177" i="28"/>
  <c r="G1178" i="28"/>
  <c r="G1179" i="28"/>
  <c r="G1180" i="28"/>
  <c r="G1181" i="28"/>
  <c r="G1182" i="28"/>
  <c r="G1183" i="28"/>
  <c r="G1184" i="28"/>
  <c r="G1185" i="28"/>
  <c r="G1186" i="28"/>
  <c r="G1187" i="28"/>
  <c r="G1188" i="28"/>
  <c r="G1189" i="28"/>
  <c r="G1190" i="28"/>
  <c r="G1191" i="28"/>
  <c r="G1192" i="28"/>
  <c r="G1193" i="28"/>
  <c r="G1194" i="28"/>
  <c r="G1195" i="28"/>
  <c r="G1196" i="28"/>
  <c r="G1197" i="28"/>
  <c r="G1198" i="28"/>
  <c r="G1199" i="28"/>
  <c r="G1200" i="28"/>
  <c r="G1201" i="28"/>
  <c r="G1202" i="28"/>
  <c r="G1203" i="28"/>
  <c r="G1204" i="28"/>
  <c r="G1205" i="28"/>
  <c r="G1206" i="28"/>
  <c r="G1207" i="28"/>
  <c r="G1208" i="28"/>
  <c r="G1209" i="28"/>
  <c r="G1210" i="28"/>
  <c r="G1211" i="28"/>
  <c r="G1212" i="28"/>
  <c r="G1213" i="28"/>
  <c r="G1214" i="28"/>
  <c r="G1215" i="28"/>
  <c r="G1216" i="28"/>
  <c r="G1217" i="28"/>
  <c r="G1218" i="28"/>
  <c r="G1219" i="28"/>
  <c r="G1220" i="28"/>
  <c r="G1221" i="28"/>
  <c r="G1222" i="28"/>
  <c r="G1223" i="28"/>
  <c r="G1224" i="28"/>
  <c r="G1225" i="28"/>
  <c r="G1226" i="28"/>
  <c r="G1227" i="28"/>
  <c r="G1228" i="28"/>
  <c r="G1229" i="28"/>
  <c r="G1230" i="28"/>
  <c r="G1231" i="28"/>
  <c r="G1232" i="28"/>
  <c r="G1233" i="28"/>
  <c r="G1234" i="28"/>
  <c r="G1235" i="28"/>
  <c r="G1236" i="28"/>
  <c r="G1237" i="28"/>
  <c r="G1238" i="28"/>
  <c r="G1239" i="28"/>
  <c r="G1240" i="28"/>
  <c r="G1241" i="28"/>
  <c r="G1242" i="28"/>
  <c r="G1243" i="28"/>
  <c r="G1244" i="28"/>
  <c r="G1245" i="28"/>
  <c r="G1246" i="28"/>
  <c r="G1247" i="28"/>
  <c r="G1248" i="28"/>
  <c r="G1249" i="28"/>
  <c r="G1250" i="28"/>
  <c r="G1251" i="28"/>
  <c r="G1252" i="28"/>
  <c r="G1253" i="28"/>
  <c r="G1254" i="28"/>
  <c r="G1255" i="28"/>
  <c r="G1256" i="28"/>
  <c r="G1257" i="28"/>
  <c r="G1258" i="28"/>
  <c r="G1259" i="28"/>
  <c r="G1260" i="28"/>
  <c r="G1261" i="28"/>
  <c r="G1262" i="28"/>
  <c r="G1263" i="28"/>
  <c r="G1264" i="28"/>
  <c r="G1265" i="28"/>
  <c r="G1266" i="28"/>
  <c r="G1267" i="28"/>
  <c r="G1268" i="28"/>
  <c r="G1269" i="28"/>
  <c r="G1270" i="28"/>
  <c r="G1271" i="28"/>
  <c r="G1272" i="28"/>
  <c r="G1273" i="28"/>
  <c r="G1274" i="28"/>
  <c r="G1275" i="28"/>
  <c r="G1276" i="28"/>
  <c r="G1277" i="28"/>
  <c r="G1278" i="28"/>
  <c r="G1279" i="28"/>
  <c r="G1280" i="28"/>
  <c r="G1281" i="28"/>
  <c r="G1282" i="28"/>
  <c r="G1283" i="28"/>
  <c r="G1284" i="28"/>
  <c r="G1285" i="28"/>
  <c r="G1286" i="28"/>
  <c r="G1287" i="28"/>
  <c r="G1288" i="28"/>
  <c r="G1289" i="28"/>
  <c r="G1290" i="28"/>
  <c r="G1291" i="28"/>
  <c r="G1292" i="28"/>
  <c r="G1293" i="28"/>
  <c r="G1294" i="28"/>
  <c r="G1295" i="28"/>
  <c r="G1296" i="28"/>
  <c r="G1297" i="28"/>
  <c r="G1298" i="28"/>
  <c r="G1299" i="28"/>
  <c r="G1300" i="28"/>
  <c r="G1301" i="28"/>
  <c r="G1302" i="28"/>
  <c r="G1303" i="28"/>
  <c r="G1304" i="28"/>
  <c r="G1305" i="28"/>
  <c r="G1306" i="28"/>
  <c r="G1307" i="28"/>
  <c r="G1308" i="28"/>
  <c r="G1309" i="28"/>
  <c r="G1310" i="28"/>
  <c r="G1311" i="28"/>
  <c r="G1312" i="28"/>
  <c r="G1313" i="28"/>
  <c r="G1314" i="28"/>
  <c r="G1315" i="28"/>
  <c r="G1316" i="28"/>
  <c r="G1317" i="28"/>
  <c r="G1318" i="28"/>
  <c r="G1319" i="28"/>
  <c r="G1320" i="28"/>
  <c r="G1321" i="28"/>
  <c r="G1322" i="28"/>
  <c r="G1323" i="28"/>
  <c r="G1324" i="28"/>
  <c r="G1325" i="28"/>
  <c r="G1326" i="28"/>
  <c r="G1327" i="28"/>
  <c r="G1328" i="28"/>
  <c r="G1329" i="28"/>
  <c r="G1330" i="28"/>
  <c r="G1331" i="28"/>
  <c r="G1332" i="28"/>
  <c r="G1333" i="28"/>
  <c r="G1334" i="28"/>
  <c r="G1335" i="28"/>
  <c r="G1336" i="28"/>
  <c r="G1337" i="28"/>
  <c r="G1338" i="28"/>
  <c r="G1339" i="28"/>
  <c r="G1340" i="28"/>
  <c r="G1341" i="28"/>
  <c r="G1342" i="28"/>
  <c r="G1343" i="28"/>
  <c r="G1344" i="28"/>
  <c r="G1345" i="28"/>
  <c r="G1346" i="28"/>
  <c r="G1347" i="28"/>
  <c r="G1348" i="28"/>
  <c r="G1349" i="28"/>
  <c r="G1350" i="28"/>
  <c r="G1351" i="28"/>
  <c r="G1352" i="28"/>
  <c r="G1353" i="28"/>
  <c r="G1354" i="28"/>
  <c r="G1355" i="28"/>
  <c r="G1356" i="28"/>
  <c r="G1357" i="28"/>
  <c r="G1358" i="28"/>
  <c r="G1359" i="28"/>
  <c r="G1360" i="28"/>
  <c r="G1361" i="28"/>
  <c r="G1362" i="28"/>
  <c r="G1363" i="28"/>
  <c r="G1364" i="28"/>
  <c r="G1365" i="28"/>
  <c r="G1366" i="28"/>
  <c r="G1367" i="28"/>
  <c r="G1368" i="28"/>
  <c r="G1369" i="28"/>
  <c r="G1370" i="28"/>
  <c r="G1371" i="28"/>
  <c r="G1372" i="28"/>
  <c r="G1373" i="28"/>
  <c r="G1374" i="28"/>
  <c r="G1375" i="28"/>
  <c r="G1376" i="28"/>
  <c r="G1377" i="28"/>
  <c r="G1378" i="28"/>
  <c r="G1379" i="28"/>
  <c r="G1380" i="28"/>
  <c r="G1381" i="28"/>
  <c r="G1382" i="28"/>
  <c r="G1383" i="28"/>
  <c r="G1384" i="28"/>
  <c r="G1385" i="28"/>
  <c r="G1386" i="28"/>
  <c r="G1387" i="28"/>
  <c r="G1388" i="28"/>
  <c r="G1389" i="28"/>
  <c r="G1390" i="28"/>
  <c r="G1391" i="28"/>
  <c r="G1392" i="28"/>
  <c r="G1393" i="28"/>
  <c r="G1394" i="28"/>
  <c r="G1395" i="28"/>
  <c r="G1396" i="28"/>
  <c r="G1397" i="28"/>
  <c r="G1398" i="28"/>
  <c r="G1399" i="28"/>
  <c r="G1400" i="28"/>
  <c r="G1401" i="28"/>
  <c r="G1402" i="28"/>
  <c r="G1403" i="28"/>
  <c r="G1404" i="28"/>
  <c r="G1405" i="28"/>
  <c r="G1406" i="28"/>
  <c r="G1407" i="28"/>
  <c r="G1408" i="28"/>
  <c r="G1409" i="28"/>
  <c r="G1410" i="28"/>
  <c r="G1411" i="28"/>
  <c r="G1412" i="28"/>
  <c r="G1413" i="28"/>
  <c r="G1414" i="28"/>
  <c r="G1415" i="28"/>
  <c r="G1416" i="28"/>
  <c r="G1417" i="28"/>
  <c r="G1418" i="28"/>
  <c r="G1419" i="28"/>
  <c r="G1420" i="28"/>
  <c r="G1421" i="28"/>
  <c r="G1422" i="28"/>
  <c r="G1423" i="28"/>
  <c r="G1424" i="28"/>
  <c r="G1425" i="28"/>
  <c r="G1426" i="28"/>
  <c r="G1427" i="28"/>
  <c r="G1428" i="28"/>
  <c r="G1429" i="28"/>
  <c r="G1430" i="28"/>
  <c r="G1431" i="28"/>
  <c r="G1432" i="28"/>
  <c r="G1433" i="28"/>
  <c r="G1434" i="28"/>
  <c r="G1435" i="28"/>
  <c r="G1436" i="28"/>
  <c r="G1437" i="28"/>
  <c r="G1438" i="28"/>
  <c r="G1439" i="28"/>
  <c r="G1440" i="28"/>
  <c r="G1441" i="28"/>
  <c r="G1442" i="28"/>
  <c r="G1443" i="28"/>
  <c r="G1444" i="28"/>
  <c r="G1445" i="28"/>
  <c r="G1446" i="28"/>
  <c r="G1447" i="28"/>
  <c r="G1448" i="28"/>
  <c r="G1449" i="28"/>
  <c r="G1450" i="28"/>
  <c r="G1451" i="28"/>
  <c r="G1452" i="28"/>
  <c r="G1453" i="28"/>
  <c r="G1454" i="28"/>
  <c r="G1455" i="28"/>
  <c r="G1456" i="28"/>
  <c r="G1457" i="28"/>
  <c r="G1458" i="28"/>
  <c r="G1459" i="28"/>
  <c r="G1460" i="28"/>
  <c r="G1461" i="28"/>
  <c r="G1462" i="28"/>
  <c r="G1463" i="28"/>
  <c r="G1464" i="28"/>
  <c r="G1465" i="28"/>
  <c r="G1466" i="28"/>
  <c r="G1467" i="28"/>
  <c r="G1468" i="28"/>
  <c r="G1469" i="28"/>
  <c r="G1470" i="28"/>
  <c r="G1471" i="28"/>
  <c r="G1472" i="28"/>
  <c r="G1473" i="28"/>
  <c r="G1474" i="28"/>
  <c r="G1475" i="28"/>
  <c r="G1476" i="28"/>
  <c r="G1477" i="28"/>
  <c r="G1478" i="28"/>
  <c r="G1479" i="28"/>
  <c r="G1480" i="28"/>
  <c r="G1481" i="28"/>
  <c r="G1482" i="28"/>
  <c r="G1483" i="28"/>
  <c r="G1484" i="28"/>
  <c r="G1485" i="28"/>
  <c r="G1486" i="28"/>
  <c r="G1487" i="28"/>
  <c r="G1488" i="28"/>
  <c r="G1489" i="28"/>
  <c r="G1490" i="28"/>
  <c r="G1491" i="28"/>
  <c r="G1492" i="28"/>
  <c r="G1493" i="28"/>
  <c r="G1494" i="28"/>
  <c r="G1495" i="28"/>
  <c r="G1496" i="28"/>
  <c r="G1497" i="28"/>
  <c r="G1498" i="28"/>
  <c r="G1499" i="28"/>
  <c r="G1500" i="28"/>
  <c r="G1501" i="28"/>
  <c r="G1502" i="28"/>
  <c r="G1503" i="28"/>
  <c r="G1504" i="28"/>
  <c r="G1505" i="28"/>
  <c r="G1506" i="28"/>
  <c r="G1507" i="28"/>
  <c r="G1508" i="28"/>
  <c r="G1509" i="28"/>
  <c r="G1510" i="28"/>
  <c r="G1511" i="28"/>
  <c r="G1512" i="28"/>
  <c r="G1513" i="28"/>
  <c r="G1514" i="28"/>
  <c r="G1515" i="28"/>
  <c r="G1516" i="28"/>
  <c r="G1517" i="28"/>
  <c r="G1518" i="28"/>
  <c r="G1519" i="28"/>
  <c r="G1520" i="28"/>
  <c r="G1521" i="28"/>
  <c r="G1522" i="28"/>
  <c r="G1523" i="28"/>
  <c r="G1524" i="28"/>
  <c r="G1525" i="28"/>
  <c r="G1526" i="28"/>
  <c r="G1527" i="28"/>
  <c r="G1528" i="28"/>
  <c r="G1529" i="28"/>
  <c r="G1530" i="28"/>
  <c r="G1531" i="28"/>
  <c r="G1532" i="28"/>
  <c r="G1533" i="28"/>
  <c r="G1534" i="28"/>
  <c r="G1535" i="28"/>
  <c r="G1536" i="28"/>
  <c r="G1537" i="28"/>
  <c r="G1538" i="28"/>
  <c r="G1539" i="28"/>
  <c r="G1540" i="28"/>
  <c r="G1541" i="28"/>
  <c r="G1542" i="28"/>
  <c r="G1543" i="28"/>
  <c r="G1544" i="28"/>
  <c r="G1545" i="28"/>
  <c r="G1546" i="28"/>
  <c r="G1547" i="28"/>
  <c r="G1548" i="28"/>
  <c r="G1549" i="28"/>
  <c r="G1550" i="28"/>
  <c r="G1551" i="28"/>
  <c r="G1552" i="28"/>
  <c r="G1553" i="28"/>
  <c r="G1554" i="28"/>
  <c r="G1555" i="28"/>
  <c r="G1556" i="28"/>
  <c r="G1557" i="28"/>
  <c r="G1558" i="28"/>
  <c r="G1559" i="28"/>
  <c r="G1560" i="28"/>
  <c r="G1561" i="28"/>
  <c r="G1562" i="28"/>
  <c r="G1563" i="28"/>
  <c r="G1564" i="28"/>
  <c r="G1565" i="28"/>
  <c r="G1566" i="28"/>
  <c r="G1567" i="28"/>
  <c r="G1568" i="28"/>
  <c r="G1569" i="28"/>
  <c r="G1570" i="28"/>
  <c r="G1571" i="28"/>
  <c r="G1572" i="28"/>
  <c r="G1573" i="28"/>
  <c r="G1574" i="28"/>
  <c r="G1575" i="28"/>
  <c r="G1576" i="28"/>
  <c r="G1577" i="28"/>
  <c r="G1578" i="28"/>
  <c r="G1579" i="28"/>
  <c r="G1580" i="28"/>
  <c r="G1581" i="28"/>
  <c r="G1582" i="28"/>
  <c r="G1583" i="28"/>
  <c r="G1584" i="28"/>
  <c r="G1585" i="28"/>
  <c r="G1586" i="28"/>
  <c r="G1587" i="28"/>
  <c r="G1588" i="28"/>
  <c r="G1589" i="28"/>
  <c r="G1590" i="28"/>
  <c r="G1591" i="28"/>
  <c r="G1592" i="28"/>
  <c r="G1593" i="28"/>
  <c r="G1594" i="28"/>
  <c r="G1595" i="28"/>
  <c r="G1596" i="28"/>
  <c r="G1597" i="28"/>
  <c r="G1598" i="28"/>
  <c r="G1599" i="28"/>
  <c r="G1600" i="28"/>
  <c r="G1601" i="28"/>
  <c r="G1602" i="28"/>
  <c r="G1603" i="28"/>
  <c r="G1604" i="28"/>
  <c r="G1605" i="28"/>
  <c r="G1606" i="28"/>
  <c r="G1607" i="28"/>
  <c r="G1608" i="28"/>
  <c r="G1609" i="28"/>
  <c r="G1610" i="28"/>
  <c r="G1611" i="28"/>
  <c r="G1612" i="28"/>
  <c r="G1613" i="28"/>
  <c r="G1614" i="28"/>
  <c r="G1615" i="28"/>
  <c r="G1616" i="28"/>
  <c r="G1617" i="28"/>
  <c r="G1618" i="28"/>
  <c r="G1619" i="28"/>
  <c r="G1620" i="28"/>
  <c r="G1621" i="28"/>
  <c r="G1622" i="28"/>
  <c r="G1623" i="28"/>
  <c r="G1624" i="28"/>
  <c r="G1625" i="28"/>
  <c r="G1626" i="28"/>
  <c r="G1627" i="28"/>
  <c r="G1628" i="28"/>
  <c r="G1629" i="28"/>
  <c r="G1630" i="28"/>
  <c r="G1631" i="28"/>
  <c r="G1632" i="28"/>
  <c r="G1633" i="28"/>
  <c r="G1634" i="28"/>
  <c r="G1635" i="28"/>
  <c r="G1636" i="28"/>
  <c r="G1637" i="28"/>
  <c r="G1638" i="28"/>
  <c r="G1639" i="28"/>
  <c r="G1640" i="28"/>
  <c r="G1641" i="28"/>
  <c r="G1642" i="28"/>
  <c r="G1643" i="28"/>
  <c r="G1644" i="28"/>
  <c r="G1645" i="28"/>
  <c r="G1646" i="28"/>
  <c r="G1647" i="28"/>
  <c r="G1648" i="28"/>
  <c r="G1649" i="28"/>
  <c r="G1650" i="28"/>
  <c r="G1651" i="28"/>
  <c r="G1652" i="28"/>
  <c r="G1653" i="28"/>
  <c r="G1654" i="28"/>
  <c r="G1655" i="28"/>
  <c r="G1656" i="28"/>
  <c r="G1657" i="28"/>
  <c r="G1658" i="28"/>
  <c r="G1659" i="28"/>
  <c r="G1660" i="28"/>
  <c r="G1661" i="28"/>
  <c r="G1662" i="28"/>
  <c r="G1663" i="28"/>
  <c r="G1664" i="28"/>
  <c r="G1665" i="28"/>
  <c r="G1666" i="28"/>
  <c r="G1667" i="28"/>
  <c r="G1668" i="28"/>
  <c r="G1669" i="28"/>
  <c r="G1670" i="28"/>
  <c r="G1671" i="28"/>
  <c r="G1672" i="28"/>
  <c r="G1673" i="28"/>
  <c r="G1674" i="28"/>
  <c r="G1675" i="28"/>
  <c r="G1676" i="28"/>
  <c r="G1677" i="28"/>
  <c r="G1678" i="28"/>
  <c r="G1679" i="28"/>
  <c r="G1680" i="28"/>
  <c r="G1681" i="28"/>
  <c r="G1682" i="28"/>
  <c r="G1683" i="28"/>
  <c r="G1684" i="28"/>
  <c r="G1685" i="28"/>
  <c r="G1686" i="28"/>
  <c r="G1687" i="28"/>
  <c r="G1688" i="28"/>
  <c r="G1689" i="28"/>
  <c r="G1690" i="28"/>
  <c r="G1691" i="28"/>
  <c r="G1692" i="28"/>
  <c r="G1693" i="28"/>
  <c r="G1694" i="28"/>
  <c r="G1695" i="28"/>
  <c r="G1696" i="28"/>
  <c r="G1697" i="28"/>
  <c r="G1698" i="28"/>
  <c r="G1699" i="28"/>
  <c r="G1700" i="28"/>
  <c r="G1701" i="28"/>
  <c r="G1702" i="28"/>
  <c r="G1703" i="28"/>
  <c r="G1704" i="28"/>
  <c r="G1705" i="28"/>
  <c r="G1706" i="28"/>
  <c r="G1707" i="28"/>
  <c r="G1708" i="28"/>
  <c r="G1709" i="28"/>
  <c r="G1710" i="28"/>
  <c r="G1711" i="28"/>
  <c r="G1712" i="28"/>
  <c r="G1713" i="28"/>
  <c r="G1714" i="28"/>
  <c r="G1715" i="28"/>
  <c r="G1716" i="28"/>
  <c r="G1717" i="28"/>
  <c r="G1718" i="28"/>
  <c r="G1719" i="28"/>
  <c r="G1720" i="28"/>
  <c r="G1721" i="28"/>
  <c r="G1722" i="28"/>
  <c r="G1723" i="28"/>
  <c r="G1724" i="28"/>
  <c r="G1725" i="28"/>
  <c r="G1726" i="28"/>
  <c r="G1727" i="28"/>
  <c r="G1728" i="28"/>
  <c r="G1729" i="28"/>
  <c r="G1730" i="28"/>
  <c r="G1731" i="28"/>
  <c r="G1732" i="28"/>
  <c r="G1733" i="28"/>
  <c r="G1734" i="28"/>
  <c r="G1735" i="28"/>
  <c r="G1736" i="28"/>
  <c r="G1737" i="28"/>
  <c r="G1738" i="28"/>
  <c r="G1739" i="28"/>
  <c r="G1740" i="28"/>
  <c r="G1741" i="28"/>
  <c r="G1742" i="28"/>
  <c r="G1743" i="28"/>
  <c r="G1744" i="28"/>
  <c r="G1745" i="28"/>
  <c r="G1746" i="28"/>
  <c r="G1747" i="28"/>
  <c r="G1748" i="28"/>
  <c r="G1749" i="28"/>
  <c r="G1750" i="28"/>
  <c r="G1751" i="28"/>
  <c r="G1752" i="28"/>
  <c r="G1753" i="28"/>
  <c r="G1754" i="28"/>
  <c r="G1755" i="28"/>
  <c r="G1756" i="28"/>
  <c r="G1757" i="28"/>
  <c r="G1758" i="28"/>
  <c r="G1759" i="28"/>
  <c r="G1760" i="28"/>
  <c r="G1761" i="28"/>
  <c r="G1762" i="28"/>
  <c r="G1763" i="28"/>
  <c r="G1764" i="28"/>
  <c r="G1765" i="28"/>
  <c r="G1766" i="28"/>
  <c r="G1767" i="28"/>
  <c r="G1768" i="28"/>
  <c r="G1769" i="28"/>
  <c r="G1770" i="28"/>
  <c r="G1771" i="28"/>
  <c r="G1772" i="28"/>
  <c r="G1773" i="28"/>
  <c r="G1774" i="28"/>
  <c r="G1775" i="28"/>
  <c r="G1776" i="28"/>
  <c r="G1777" i="28"/>
  <c r="G1778" i="28"/>
  <c r="G1779" i="28"/>
  <c r="G1780" i="28"/>
  <c r="G1781" i="28"/>
  <c r="G1782" i="28"/>
  <c r="G1783" i="28"/>
  <c r="G1784" i="28"/>
  <c r="G1785" i="28"/>
  <c r="G1786" i="28"/>
  <c r="G1787" i="28"/>
  <c r="G1788" i="28"/>
  <c r="G1789" i="28"/>
  <c r="G1790" i="28"/>
  <c r="G1791" i="28"/>
  <c r="G1792" i="28"/>
  <c r="G1793" i="28"/>
  <c r="G1794" i="28"/>
  <c r="G1795" i="28"/>
  <c r="G1796" i="28"/>
  <c r="G1797" i="28"/>
  <c r="G1798" i="28"/>
  <c r="G1799" i="28"/>
  <c r="G1800" i="28"/>
  <c r="G1801" i="28"/>
  <c r="G1802" i="28"/>
  <c r="G1803" i="28"/>
  <c r="G1804" i="28"/>
  <c r="G1805" i="28"/>
  <c r="G1806" i="28"/>
  <c r="G1807" i="28"/>
  <c r="G1808" i="28"/>
  <c r="G1809" i="28"/>
  <c r="G1810" i="28"/>
  <c r="G1811" i="28"/>
  <c r="G1812" i="28"/>
  <c r="G1813" i="28"/>
  <c r="G1814" i="28"/>
  <c r="G1815" i="28"/>
  <c r="G1816" i="28"/>
  <c r="G1817" i="28"/>
  <c r="G1818" i="28"/>
  <c r="G1819" i="28"/>
  <c r="G1820" i="28"/>
  <c r="G1821" i="28"/>
  <c r="G1822" i="28"/>
  <c r="G1823" i="28"/>
  <c r="G1824" i="28"/>
  <c r="G1825" i="28"/>
  <c r="G1826" i="28"/>
  <c r="G1827" i="28"/>
  <c r="G1828" i="28"/>
  <c r="G1829" i="28"/>
  <c r="G1830" i="28"/>
  <c r="G1831" i="28"/>
  <c r="G1832" i="28"/>
  <c r="G1833" i="28"/>
  <c r="G1834" i="28"/>
  <c r="G1835" i="28"/>
  <c r="G1836" i="28"/>
  <c r="G1837" i="28"/>
  <c r="G1838" i="28"/>
  <c r="G1839" i="28"/>
  <c r="G1840" i="28"/>
  <c r="G1841" i="28"/>
  <c r="G1842" i="28"/>
  <c r="G1843" i="28"/>
  <c r="G1844" i="28"/>
  <c r="G1845" i="28"/>
  <c r="G1846" i="28"/>
  <c r="G1847" i="28"/>
  <c r="G1848" i="28"/>
  <c r="G1849" i="28"/>
  <c r="G1850" i="28"/>
  <c r="G1851" i="28"/>
  <c r="G1852" i="28"/>
  <c r="G1853" i="28"/>
  <c r="G1854" i="28"/>
  <c r="G1855" i="28"/>
  <c r="G1856" i="28"/>
  <c r="G1857" i="28"/>
  <c r="G1858" i="28"/>
  <c r="G1859" i="28"/>
  <c r="G1860" i="28"/>
  <c r="G1861" i="28"/>
  <c r="G1862" i="28"/>
  <c r="G1863" i="28"/>
  <c r="G1864" i="28"/>
  <c r="G1865" i="28"/>
  <c r="G1866" i="28"/>
  <c r="G1867" i="28"/>
  <c r="G1868" i="28"/>
  <c r="G1869" i="28"/>
  <c r="G1870" i="28"/>
  <c r="G1871" i="28"/>
  <c r="G1872" i="28"/>
  <c r="G1873" i="28"/>
  <c r="G1874" i="28"/>
  <c r="G1875" i="28"/>
  <c r="G1876" i="28"/>
  <c r="G1877" i="28"/>
  <c r="G1878" i="28"/>
  <c r="G1879" i="28"/>
  <c r="G1880" i="28"/>
  <c r="G1881" i="28"/>
  <c r="G1882" i="28"/>
  <c r="G1883" i="28"/>
  <c r="G1884" i="28"/>
  <c r="G1885" i="28"/>
  <c r="G1886" i="28"/>
  <c r="G1887" i="28"/>
  <c r="G1888" i="28"/>
  <c r="G1889" i="28"/>
  <c r="G1890" i="28"/>
  <c r="G1891" i="28"/>
  <c r="G1892" i="28"/>
  <c r="G1893" i="28"/>
  <c r="G1894" i="28"/>
  <c r="G1895" i="28"/>
  <c r="G1896" i="28"/>
  <c r="G1897" i="28"/>
  <c r="G1898" i="28"/>
  <c r="G1899" i="28"/>
  <c r="G1900" i="28"/>
  <c r="G1901" i="28"/>
  <c r="G1902" i="28"/>
  <c r="G1903" i="28"/>
  <c r="G1904" i="28"/>
  <c r="G1905" i="28"/>
  <c r="G1906" i="28"/>
  <c r="G1907" i="28"/>
  <c r="G1908" i="28"/>
  <c r="G1909" i="28"/>
  <c r="G1910" i="28"/>
  <c r="G1911" i="28"/>
  <c r="G1912" i="28"/>
  <c r="G1913" i="28"/>
  <c r="G1914" i="28"/>
  <c r="G1915" i="28"/>
  <c r="G1916" i="28"/>
  <c r="G1917" i="28"/>
  <c r="G1918" i="28"/>
  <c r="G1919" i="28"/>
  <c r="G1920" i="28"/>
  <c r="G1921" i="28"/>
  <c r="G1922" i="28"/>
  <c r="G1923" i="28"/>
  <c r="G1924" i="28"/>
  <c r="G1925" i="28"/>
  <c r="G1926" i="28"/>
  <c r="G1927" i="28"/>
  <c r="G1928" i="28"/>
  <c r="G1929" i="28"/>
  <c r="G1930" i="28"/>
  <c r="G1931" i="28"/>
  <c r="G1932" i="28"/>
  <c r="G1933" i="28"/>
  <c r="G1934" i="28"/>
  <c r="G1935" i="28"/>
  <c r="G1936" i="28"/>
  <c r="G1937" i="28"/>
  <c r="G1938" i="28"/>
  <c r="G1939" i="28"/>
  <c r="G1940" i="28"/>
  <c r="G1941" i="28"/>
  <c r="G1942" i="28"/>
  <c r="G1943" i="28"/>
  <c r="G1944" i="28"/>
  <c r="G1945" i="28"/>
  <c r="G1946" i="28"/>
  <c r="G1947" i="28"/>
  <c r="G1948" i="28"/>
  <c r="G1949" i="28"/>
  <c r="G1950" i="28"/>
  <c r="G1951" i="28"/>
  <c r="G1952" i="28"/>
  <c r="G1953" i="28"/>
  <c r="G1954" i="28"/>
  <c r="G1955" i="28"/>
  <c r="G1956" i="28"/>
  <c r="G1957" i="28"/>
  <c r="G1958" i="28"/>
  <c r="G1959" i="28"/>
  <c r="G1960" i="28"/>
  <c r="G1961" i="28"/>
  <c r="G1962" i="28"/>
  <c r="G1963" i="28"/>
  <c r="G1964" i="28"/>
  <c r="G1965" i="28"/>
  <c r="G1966" i="28"/>
  <c r="G1967" i="28"/>
  <c r="G1968" i="28"/>
  <c r="G1969" i="28"/>
  <c r="G1970" i="28"/>
  <c r="G1971" i="28"/>
  <c r="G1972" i="28"/>
  <c r="G1973" i="28"/>
  <c r="G1974" i="28"/>
  <c r="G1975" i="28"/>
  <c r="G1976" i="28"/>
  <c r="G1977" i="28"/>
  <c r="G1978" i="28"/>
  <c r="G1979" i="28"/>
  <c r="G1980" i="28"/>
  <c r="G1981" i="28"/>
  <c r="G1982" i="28"/>
  <c r="G1983" i="28"/>
  <c r="G1984" i="28"/>
  <c r="G1985" i="28"/>
  <c r="G1986" i="28"/>
  <c r="G1987" i="28"/>
  <c r="G1988" i="28"/>
  <c r="G1989" i="28"/>
  <c r="G1990" i="28"/>
  <c r="G1991" i="28"/>
  <c r="G1992" i="28"/>
  <c r="G1993" i="28"/>
  <c r="G1994" i="28"/>
  <c r="G1995" i="28"/>
  <c r="G1996" i="28"/>
  <c r="G1997" i="28"/>
  <c r="G1998" i="28"/>
  <c r="G1999" i="28"/>
  <c r="G2000" i="28"/>
  <c r="G2001" i="28"/>
  <c r="G2002" i="28"/>
  <c r="G2003" i="28"/>
  <c r="G2004" i="28"/>
  <c r="G2005" i="28"/>
  <c r="G2006" i="28"/>
  <c r="G2007" i="28"/>
  <c r="G2008" i="28"/>
  <c r="G2009" i="28"/>
  <c r="G2010" i="28"/>
  <c r="G2011" i="28"/>
  <c r="G2012" i="28"/>
  <c r="G2013" i="28"/>
  <c r="G2014" i="28"/>
  <c r="G2015" i="28"/>
  <c r="G2016" i="28"/>
  <c r="G2017" i="28"/>
  <c r="G2018" i="28"/>
  <c r="G2019" i="28"/>
  <c r="G2020" i="28"/>
  <c r="G2021" i="28"/>
  <c r="G2022" i="28"/>
  <c r="G2023" i="28"/>
  <c r="G2" i="28"/>
  <c r="H2023" i="28"/>
  <c r="H2022" i="28"/>
  <c r="H2021" i="28"/>
  <c r="H2020" i="28"/>
  <c r="H2019" i="28"/>
  <c r="H2018" i="28"/>
  <c r="H2017" i="28"/>
  <c r="H2016" i="28"/>
  <c r="H2015" i="28"/>
  <c r="H2014" i="28"/>
  <c r="H2013" i="28"/>
  <c r="H2012" i="28"/>
  <c r="H2011" i="28"/>
  <c r="H2010" i="28"/>
  <c r="H2009" i="28"/>
  <c r="H2008" i="28"/>
  <c r="H2007" i="28"/>
  <c r="H2006" i="28"/>
  <c r="H2005" i="28"/>
  <c r="H2004" i="28"/>
  <c r="H2003" i="28"/>
  <c r="H2002" i="28"/>
  <c r="H2001" i="28"/>
  <c r="H2000" i="28"/>
  <c r="H1999" i="28"/>
  <c r="H1998" i="28"/>
  <c r="H1997" i="28"/>
  <c r="H1996" i="28"/>
  <c r="H1995" i="28"/>
  <c r="H1994" i="28"/>
  <c r="H1993" i="28"/>
  <c r="H1992" i="28"/>
  <c r="H1991" i="28"/>
  <c r="H1990" i="28"/>
  <c r="H1989" i="28"/>
  <c r="H1988" i="28"/>
  <c r="H1987" i="28"/>
  <c r="H1986" i="28"/>
  <c r="H1985" i="28"/>
  <c r="H1984" i="28"/>
  <c r="H1983" i="28"/>
  <c r="H1982" i="28"/>
  <c r="H1981" i="28"/>
  <c r="H1980" i="28"/>
  <c r="H1979" i="28"/>
  <c r="H1978" i="28"/>
  <c r="H1977" i="28"/>
  <c r="H1976" i="28"/>
  <c r="H1975" i="28"/>
  <c r="H1974" i="28"/>
  <c r="H1973" i="28"/>
  <c r="H1972" i="28"/>
  <c r="H1971" i="28"/>
  <c r="H1970" i="28"/>
  <c r="H1969" i="28"/>
  <c r="H1968" i="28"/>
  <c r="H1967" i="28"/>
  <c r="H1966" i="28"/>
  <c r="H1965" i="28"/>
  <c r="H1964" i="28"/>
  <c r="H1963" i="28"/>
  <c r="H1962" i="28"/>
  <c r="H1961" i="28"/>
  <c r="H1960" i="28"/>
  <c r="H1959" i="28"/>
  <c r="H1958" i="28"/>
  <c r="H1957" i="28"/>
  <c r="H1956" i="28"/>
  <c r="H1955" i="28"/>
  <c r="H1954" i="28"/>
  <c r="H1953" i="28"/>
  <c r="H1952" i="28"/>
  <c r="H1951" i="28"/>
  <c r="H1950" i="28"/>
  <c r="H1949" i="28"/>
  <c r="H1948" i="28"/>
  <c r="H1947" i="28"/>
  <c r="H1946" i="28"/>
  <c r="H1945" i="28"/>
  <c r="H1944" i="28"/>
  <c r="H1943" i="28"/>
  <c r="H1942" i="28"/>
  <c r="H1941" i="28"/>
  <c r="H1940" i="28"/>
  <c r="H1939" i="28"/>
  <c r="H1938" i="28"/>
  <c r="H1937" i="28"/>
  <c r="H1936" i="28"/>
  <c r="H1935" i="28"/>
  <c r="H1934" i="28"/>
  <c r="H1933" i="28"/>
  <c r="H1932" i="28"/>
  <c r="H1931" i="28"/>
  <c r="H1930" i="28"/>
  <c r="H1929" i="28"/>
  <c r="H1928" i="28"/>
  <c r="H1927" i="28"/>
  <c r="H1926" i="28"/>
  <c r="H1925" i="28"/>
  <c r="H1924" i="28"/>
  <c r="H1923" i="28"/>
  <c r="H1922" i="28"/>
  <c r="H1921" i="28"/>
  <c r="H1920" i="28"/>
  <c r="H1919" i="28"/>
  <c r="H1918" i="28"/>
  <c r="H1917" i="28"/>
  <c r="H1916" i="28"/>
  <c r="H1915" i="28"/>
  <c r="H1914" i="28"/>
  <c r="H1913" i="28"/>
  <c r="H1912" i="28"/>
  <c r="H1911" i="28"/>
  <c r="H1910" i="28"/>
  <c r="H1909" i="28"/>
  <c r="H1908" i="28"/>
  <c r="H1907" i="28"/>
  <c r="H1906" i="28"/>
  <c r="H1905" i="28"/>
  <c r="H1904" i="28"/>
  <c r="H1903" i="28"/>
  <c r="H1902" i="28"/>
  <c r="H1901" i="28"/>
  <c r="H1900" i="28"/>
  <c r="H1899" i="28"/>
  <c r="H1898" i="28"/>
  <c r="H1897" i="28"/>
  <c r="H1896" i="28"/>
  <c r="H1895" i="28"/>
  <c r="H1894" i="28"/>
  <c r="H1893" i="28"/>
  <c r="H1892" i="28"/>
  <c r="H1891" i="28"/>
  <c r="H1890" i="28"/>
  <c r="H1889" i="28"/>
  <c r="H1888" i="28"/>
  <c r="H1887" i="28"/>
  <c r="H1886" i="28"/>
  <c r="H1885" i="28"/>
  <c r="H1884" i="28"/>
  <c r="H1883" i="28"/>
  <c r="H1882" i="28"/>
  <c r="H1881" i="28"/>
  <c r="H1880" i="28"/>
  <c r="H1879" i="28"/>
  <c r="H1878" i="28"/>
  <c r="H1877" i="28"/>
  <c r="H1876" i="28"/>
  <c r="H1875" i="28"/>
  <c r="H1874" i="28"/>
  <c r="H1873" i="28"/>
  <c r="H1872" i="28"/>
  <c r="H1871" i="28"/>
  <c r="H1870" i="28"/>
  <c r="H1869" i="28"/>
  <c r="H1868" i="28"/>
  <c r="H1867" i="28"/>
  <c r="H1866" i="28"/>
  <c r="H1865" i="28"/>
  <c r="H1864" i="28"/>
  <c r="H1863" i="28"/>
  <c r="H1862" i="28"/>
  <c r="H1861" i="28"/>
  <c r="H1860" i="28"/>
  <c r="H1859" i="28"/>
  <c r="H1858" i="28"/>
  <c r="H1857" i="28"/>
  <c r="H1856" i="28"/>
  <c r="H1855" i="28"/>
  <c r="H1854" i="28"/>
  <c r="H1853" i="28"/>
  <c r="H1852" i="28"/>
  <c r="H1851" i="28"/>
  <c r="H1850" i="28"/>
  <c r="H1849" i="28"/>
  <c r="H1848" i="28"/>
  <c r="H1847" i="28"/>
  <c r="H1846" i="28"/>
  <c r="H1845" i="28"/>
  <c r="H1844" i="28"/>
  <c r="H1843" i="28"/>
  <c r="H1842" i="28"/>
  <c r="H1841" i="28"/>
  <c r="H1840" i="28"/>
  <c r="H1839" i="28"/>
  <c r="H1838" i="28"/>
  <c r="H1837" i="28"/>
  <c r="H1836" i="28"/>
  <c r="H1835" i="28"/>
  <c r="H1834" i="28"/>
  <c r="H1833" i="28"/>
  <c r="H1832" i="28"/>
  <c r="H1831" i="28"/>
  <c r="H1830" i="28"/>
  <c r="H1829" i="28"/>
  <c r="H1828" i="28"/>
  <c r="H1827" i="28"/>
  <c r="H1826" i="28"/>
  <c r="H1825" i="28"/>
  <c r="H1824" i="28"/>
  <c r="H1823" i="28"/>
  <c r="H1822" i="28"/>
  <c r="H1821" i="28"/>
  <c r="H1820" i="28"/>
  <c r="H1819" i="28"/>
  <c r="H1818" i="28"/>
  <c r="H1817" i="28"/>
  <c r="H1816" i="28"/>
  <c r="H1815" i="28"/>
  <c r="H1814" i="28"/>
  <c r="H1813" i="28"/>
  <c r="H1812" i="28"/>
  <c r="H1811" i="28"/>
  <c r="H1810" i="28"/>
  <c r="H1809" i="28"/>
  <c r="H1808" i="28"/>
  <c r="H1807" i="28"/>
  <c r="H1806" i="28"/>
  <c r="H1805" i="28"/>
  <c r="H1804" i="28"/>
  <c r="H1803" i="28"/>
  <c r="H1802" i="28"/>
  <c r="H1801" i="28"/>
  <c r="H1800" i="28"/>
  <c r="H1799" i="28"/>
  <c r="H1798" i="28"/>
  <c r="H1797" i="28"/>
  <c r="H1796" i="28"/>
  <c r="H1795" i="28"/>
  <c r="H1794" i="28"/>
  <c r="H1793" i="28"/>
  <c r="H1792" i="28"/>
  <c r="H1791" i="28"/>
  <c r="H1790" i="28"/>
  <c r="H1789" i="28"/>
  <c r="H1788" i="28"/>
  <c r="H1787" i="28"/>
  <c r="H1786" i="28"/>
  <c r="H1785" i="28"/>
  <c r="H1784" i="28"/>
  <c r="H1783" i="28"/>
  <c r="H1782" i="28"/>
  <c r="H1781" i="28"/>
  <c r="H1780" i="28"/>
  <c r="H1779" i="28"/>
  <c r="H1778" i="28"/>
  <c r="H1777" i="28"/>
  <c r="H1776" i="28"/>
  <c r="H1775" i="28"/>
  <c r="H1774" i="28"/>
  <c r="H1773" i="28"/>
  <c r="H1772" i="28"/>
  <c r="H1771" i="28"/>
  <c r="H1770" i="28"/>
  <c r="H1769" i="28"/>
  <c r="H1768" i="28"/>
  <c r="H1767" i="28"/>
  <c r="H1766" i="28"/>
  <c r="H1765" i="28"/>
  <c r="H1764" i="28"/>
  <c r="H1763" i="28"/>
  <c r="H1762" i="28"/>
  <c r="H1761" i="28"/>
  <c r="H1760" i="28"/>
  <c r="H1759" i="28"/>
  <c r="H1758" i="28"/>
  <c r="H1757" i="28"/>
  <c r="H1756" i="28"/>
  <c r="H1755" i="28"/>
  <c r="H1754" i="28"/>
  <c r="H1753" i="28"/>
  <c r="H1752" i="28"/>
  <c r="H1751" i="28"/>
  <c r="H1750" i="28"/>
  <c r="H1749" i="28"/>
  <c r="H1748" i="28"/>
  <c r="H1747" i="28"/>
  <c r="H1746" i="28"/>
  <c r="H1745" i="28"/>
  <c r="H1744" i="28"/>
  <c r="H1743" i="28"/>
  <c r="H1742" i="28"/>
  <c r="H1741" i="28"/>
  <c r="H1740" i="28"/>
  <c r="H1739" i="28"/>
  <c r="H1738" i="28"/>
  <c r="H1737" i="28"/>
  <c r="H1736" i="28"/>
  <c r="H1735" i="28"/>
  <c r="H1734" i="28"/>
  <c r="H1733" i="28"/>
  <c r="H1732" i="28"/>
  <c r="H1731" i="28"/>
  <c r="H1730" i="28"/>
  <c r="H1729" i="28"/>
  <c r="H1728" i="28"/>
  <c r="H1727" i="28"/>
  <c r="H1726" i="28"/>
  <c r="H1725" i="28"/>
  <c r="H1724" i="28"/>
  <c r="H1723" i="28"/>
  <c r="H1722" i="28"/>
  <c r="H1721" i="28"/>
  <c r="H1720" i="28"/>
  <c r="H1719" i="28"/>
  <c r="H1718" i="28"/>
  <c r="H1717" i="28"/>
  <c r="H1716" i="28"/>
  <c r="H1715" i="28"/>
  <c r="H1714" i="28"/>
  <c r="H1713" i="28"/>
  <c r="H1712" i="28"/>
  <c r="H1711" i="28"/>
  <c r="H1710" i="28"/>
  <c r="H1709" i="28"/>
  <c r="H1708" i="28"/>
  <c r="H1707" i="28"/>
  <c r="H1706" i="28"/>
  <c r="H1705" i="28"/>
  <c r="H1704" i="28"/>
  <c r="H1703" i="28"/>
  <c r="H1702" i="28"/>
  <c r="H1701" i="28"/>
  <c r="H1700" i="28"/>
  <c r="H1699" i="28"/>
  <c r="H1698" i="28"/>
  <c r="H1697" i="28"/>
  <c r="H1696" i="28"/>
  <c r="H1695" i="28"/>
  <c r="H1694" i="28"/>
  <c r="H1693" i="28"/>
  <c r="H1692" i="28"/>
  <c r="H1691" i="28"/>
  <c r="H1690" i="28"/>
  <c r="H1689" i="28"/>
  <c r="H1688" i="28"/>
  <c r="H1687" i="28"/>
  <c r="H1686" i="28"/>
  <c r="H1685" i="28"/>
  <c r="H1684" i="28"/>
  <c r="H1683" i="28"/>
  <c r="H1682" i="28"/>
  <c r="H1681" i="28"/>
  <c r="H1680" i="28"/>
  <c r="H1679" i="28"/>
  <c r="H1678" i="28"/>
  <c r="H1677" i="28"/>
  <c r="H1676" i="28"/>
  <c r="H1675" i="28"/>
  <c r="H1674" i="28"/>
  <c r="H1673" i="28"/>
  <c r="H1672" i="28"/>
  <c r="H1671" i="28"/>
  <c r="H1670" i="28"/>
  <c r="H1669" i="28"/>
  <c r="H1668" i="28"/>
  <c r="H1667" i="28"/>
  <c r="H1666" i="28"/>
  <c r="H1665" i="28"/>
  <c r="H1664" i="28"/>
  <c r="H1663" i="28"/>
  <c r="H1662" i="28"/>
  <c r="H1661" i="28"/>
  <c r="H1660" i="28"/>
  <c r="H1659" i="28"/>
  <c r="H1658" i="28"/>
  <c r="H1657" i="28"/>
  <c r="H1656" i="28"/>
  <c r="H1655" i="28"/>
  <c r="H1654" i="28"/>
  <c r="H1653" i="28"/>
  <c r="H1652" i="28"/>
  <c r="H1651" i="28"/>
  <c r="H1650" i="28"/>
  <c r="H1649" i="28"/>
  <c r="H1648" i="28"/>
  <c r="H1647" i="28"/>
  <c r="H1646" i="28"/>
  <c r="H1645" i="28"/>
  <c r="H1644" i="28"/>
  <c r="H1643" i="28"/>
  <c r="H1642" i="28"/>
  <c r="H1641" i="28"/>
  <c r="H1640" i="28"/>
  <c r="H1639" i="28"/>
  <c r="H1638" i="28"/>
  <c r="H1637" i="28"/>
  <c r="H1636" i="28"/>
  <c r="H1635" i="28"/>
  <c r="H1634" i="28"/>
  <c r="H1633" i="28"/>
  <c r="H1632" i="28"/>
  <c r="H1631" i="28"/>
  <c r="H1630" i="28"/>
  <c r="H1629" i="28"/>
  <c r="H1628" i="28"/>
  <c r="H1627" i="28"/>
  <c r="H1626" i="28"/>
  <c r="H1625" i="28"/>
  <c r="H1624" i="28"/>
  <c r="H1623" i="28"/>
  <c r="H1622" i="28"/>
  <c r="H1621" i="28"/>
  <c r="H1620" i="28"/>
  <c r="H1619" i="28"/>
  <c r="H1618" i="28"/>
  <c r="H1617" i="28"/>
  <c r="H1616" i="28"/>
  <c r="H1615" i="28"/>
  <c r="H1614" i="28"/>
  <c r="H1613" i="28"/>
  <c r="H1612" i="28"/>
  <c r="H1611" i="28"/>
  <c r="H1610" i="28"/>
  <c r="H1609" i="28"/>
  <c r="H1608" i="28"/>
  <c r="H1607" i="28"/>
  <c r="H1606" i="28"/>
  <c r="H1605" i="28"/>
  <c r="H1604" i="28"/>
  <c r="H1603" i="28"/>
  <c r="H1602" i="28"/>
  <c r="H1601" i="28"/>
  <c r="H1600" i="28"/>
  <c r="H1599" i="28"/>
  <c r="H1598" i="28"/>
  <c r="H1597" i="28"/>
  <c r="H1596" i="28"/>
  <c r="H1595" i="28"/>
  <c r="H1594" i="28"/>
  <c r="H1593" i="28"/>
  <c r="H1592" i="28"/>
  <c r="H1591" i="28"/>
  <c r="H1590" i="28"/>
  <c r="H1589" i="28"/>
  <c r="H1588" i="28"/>
  <c r="H1587" i="28"/>
  <c r="H1586" i="28"/>
  <c r="H1585" i="28"/>
  <c r="H1584" i="28"/>
  <c r="H1583" i="28"/>
  <c r="H1582" i="28"/>
  <c r="H1581" i="28"/>
  <c r="H1580" i="28"/>
  <c r="H1579" i="28"/>
  <c r="H1578" i="28"/>
  <c r="H1577" i="28"/>
  <c r="H1576" i="28"/>
  <c r="H1575" i="28"/>
  <c r="H1574" i="28"/>
  <c r="H1573" i="28"/>
  <c r="H1572" i="28"/>
  <c r="H1571" i="28"/>
  <c r="H1570" i="28"/>
  <c r="H1569" i="28"/>
  <c r="H1568" i="28"/>
  <c r="H1567" i="28"/>
  <c r="H1566" i="28"/>
  <c r="H1565" i="28"/>
  <c r="H1564" i="28"/>
  <c r="H1563" i="28"/>
  <c r="H1562" i="28"/>
  <c r="H1561" i="28"/>
  <c r="H1560" i="28"/>
  <c r="H1559" i="28"/>
  <c r="H1558" i="28"/>
  <c r="H1557" i="28"/>
  <c r="H1556" i="28"/>
  <c r="H1555" i="28"/>
  <c r="H1554" i="28"/>
  <c r="H1553" i="28"/>
  <c r="H1552" i="28"/>
  <c r="H1551" i="28"/>
  <c r="H1550" i="28"/>
  <c r="H1549" i="28"/>
  <c r="H1548" i="28"/>
  <c r="H1547" i="28"/>
  <c r="H1546" i="28"/>
  <c r="H1545" i="28"/>
  <c r="H1544" i="28"/>
  <c r="H1543" i="28"/>
  <c r="H1542" i="28"/>
  <c r="H1541" i="28"/>
  <c r="H1540" i="28"/>
  <c r="H1539" i="28"/>
  <c r="H1538" i="28"/>
  <c r="H1537" i="28"/>
  <c r="H1536" i="28"/>
  <c r="H1535" i="28"/>
  <c r="H1534" i="28"/>
  <c r="H1533" i="28"/>
  <c r="H1532" i="28"/>
  <c r="H1531" i="28"/>
  <c r="H1530" i="28"/>
  <c r="H1529" i="28"/>
  <c r="H1528" i="28"/>
  <c r="H1527" i="28"/>
  <c r="H1526" i="28"/>
  <c r="H1525" i="28"/>
  <c r="H1524" i="28"/>
  <c r="H1523" i="28"/>
  <c r="H1522" i="28"/>
  <c r="H1521" i="28"/>
  <c r="H1520" i="28"/>
  <c r="H1519" i="28"/>
  <c r="H1518" i="28"/>
  <c r="H1517" i="28"/>
  <c r="H1516" i="28"/>
  <c r="H1515" i="28"/>
  <c r="H1514" i="28"/>
  <c r="H1513" i="28"/>
  <c r="H1512" i="28"/>
  <c r="H1511" i="28"/>
  <c r="H1510" i="28"/>
  <c r="H1509" i="28"/>
  <c r="H1508" i="28"/>
  <c r="H1507" i="28"/>
  <c r="H1506" i="28"/>
  <c r="H1505" i="28"/>
  <c r="H1504" i="28"/>
  <c r="H1503" i="28"/>
  <c r="H1502" i="28"/>
  <c r="H1501" i="28"/>
  <c r="H1500" i="28"/>
  <c r="H1499" i="28"/>
  <c r="H1498" i="28"/>
  <c r="H1497" i="28"/>
  <c r="H1496" i="28"/>
  <c r="H1495" i="28"/>
  <c r="H1494" i="28"/>
  <c r="H1493" i="28"/>
  <c r="H1492" i="28"/>
  <c r="H1491" i="28"/>
  <c r="H1490" i="28"/>
  <c r="H1489" i="28"/>
  <c r="H1488" i="28"/>
  <c r="H1487" i="28"/>
  <c r="H1486" i="28"/>
  <c r="H1485" i="28"/>
  <c r="H1484" i="28"/>
  <c r="H1483" i="28"/>
  <c r="H1482" i="28"/>
  <c r="H1481" i="28"/>
  <c r="H1480" i="28"/>
  <c r="H1479" i="28"/>
  <c r="H1478" i="28"/>
  <c r="H1477" i="28"/>
  <c r="H1476" i="28"/>
  <c r="H1475" i="28"/>
  <c r="H1474" i="28"/>
  <c r="H1473" i="28"/>
  <c r="H1472" i="28"/>
  <c r="H1471" i="28"/>
  <c r="H1470" i="28"/>
  <c r="H1469" i="28"/>
  <c r="H1468" i="28"/>
  <c r="H1467" i="28"/>
  <c r="H1466" i="28"/>
  <c r="H1465" i="28"/>
  <c r="H1464" i="28"/>
  <c r="H1463" i="28"/>
  <c r="H1462" i="28"/>
  <c r="H1461" i="28"/>
  <c r="H1460" i="28"/>
  <c r="H1459" i="28"/>
  <c r="H1458" i="28"/>
  <c r="H1457" i="28"/>
  <c r="H1456" i="28"/>
  <c r="H1455" i="28"/>
  <c r="H1454" i="28"/>
  <c r="H1453" i="28"/>
  <c r="H1452" i="28"/>
  <c r="H1451" i="28"/>
  <c r="H1450" i="28"/>
  <c r="H1449" i="28"/>
  <c r="H1448" i="28"/>
  <c r="H1447" i="28"/>
  <c r="H1446" i="28"/>
  <c r="H1445" i="28"/>
  <c r="H1444" i="28"/>
  <c r="H1443" i="28"/>
  <c r="H1442" i="28"/>
  <c r="H1441" i="28"/>
  <c r="H1440" i="28"/>
  <c r="H1439" i="28"/>
  <c r="H1438" i="28"/>
  <c r="H1437" i="28"/>
  <c r="H1436" i="28"/>
  <c r="H1435" i="28"/>
  <c r="H1434" i="28"/>
  <c r="H1433" i="28"/>
  <c r="H1432" i="28"/>
  <c r="H1431" i="28"/>
  <c r="H1430" i="28"/>
  <c r="H1429" i="28"/>
  <c r="H1428" i="28"/>
  <c r="H1427" i="28"/>
  <c r="H1426" i="28"/>
  <c r="H1425" i="28"/>
  <c r="H1424" i="28"/>
  <c r="H1423" i="28"/>
  <c r="H1422" i="28"/>
  <c r="H1421" i="28"/>
  <c r="H1420" i="28"/>
  <c r="H1419" i="28"/>
  <c r="H1418" i="28"/>
  <c r="H1417" i="28"/>
  <c r="H1416" i="28"/>
  <c r="H1415" i="28"/>
  <c r="H1414" i="28"/>
  <c r="H1413" i="28"/>
  <c r="H1412" i="28"/>
  <c r="H1411" i="28"/>
  <c r="H1410" i="28"/>
  <c r="H1409" i="28"/>
  <c r="H1408" i="28"/>
  <c r="H1407" i="28"/>
  <c r="H1406" i="28"/>
  <c r="H1405" i="28"/>
  <c r="H1404" i="28"/>
  <c r="H1403" i="28"/>
  <c r="H1402" i="28"/>
  <c r="H1401" i="28"/>
  <c r="H1400" i="28"/>
  <c r="H1399" i="28"/>
  <c r="H1398" i="28"/>
  <c r="H1397" i="28"/>
  <c r="H1396" i="28"/>
  <c r="H1395" i="28"/>
  <c r="H1394" i="28"/>
  <c r="H1393" i="28"/>
  <c r="H1392" i="28"/>
  <c r="H1391" i="28"/>
  <c r="H1390" i="28"/>
  <c r="H1389" i="28"/>
  <c r="H1388" i="28"/>
  <c r="H1387" i="28"/>
  <c r="H1386" i="28"/>
  <c r="H1385" i="28"/>
  <c r="H1384" i="28"/>
  <c r="H1383" i="28"/>
  <c r="H1382" i="28"/>
  <c r="H1381" i="28"/>
  <c r="H1380" i="28"/>
  <c r="H1379" i="28"/>
  <c r="H1378" i="28"/>
  <c r="H1377" i="28"/>
  <c r="H1376" i="28"/>
  <c r="H1375" i="28"/>
  <c r="H1374" i="28"/>
  <c r="H1373" i="28"/>
  <c r="H1372" i="28"/>
  <c r="H1371" i="28"/>
  <c r="H1370" i="28"/>
  <c r="H1369" i="28"/>
  <c r="H1368" i="28"/>
  <c r="H1367" i="28"/>
  <c r="H1366" i="28"/>
  <c r="H1365" i="28"/>
  <c r="H1364" i="28"/>
  <c r="H1363" i="28"/>
  <c r="H1362" i="28"/>
  <c r="H1361" i="28"/>
  <c r="H1360" i="28"/>
  <c r="H1359" i="28"/>
  <c r="H1358" i="28"/>
  <c r="H1357" i="28"/>
  <c r="H1356" i="28"/>
  <c r="H1355" i="28"/>
  <c r="H1354" i="28"/>
  <c r="H1353" i="28"/>
  <c r="H1352" i="28"/>
  <c r="H1351" i="28"/>
  <c r="H1350" i="28"/>
  <c r="H1349" i="28"/>
  <c r="H1348" i="28"/>
  <c r="H1347" i="28"/>
  <c r="H1346" i="28"/>
  <c r="H1345" i="28"/>
  <c r="H1344" i="28"/>
  <c r="H1343" i="28"/>
  <c r="H1342" i="28"/>
  <c r="H1341" i="28"/>
  <c r="H1340" i="28"/>
  <c r="H1339" i="28"/>
  <c r="H1338" i="28"/>
  <c r="H1337" i="28"/>
  <c r="H1336" i="28"/>
  <c r="H1335" i="28"/>
  <c r="H1334" i="28"/>
  <c r="H1333" i="28"/>
  <c r="H1332" i="28"/>
  <c r="H1331" i="28"/>
  <c r="H1330" i="28"/>
  <c r="H1329" i="28"/>
  <c r="H1328" i="28"/>
  <c r="H1327" i="28"/>
  <c r="H1326" i="28"/>
  <c r="H1325" i="28"/>
  <c r="H1324" i="28"/>
  <c r="H1323" i="28"/>
  <c r="H1322" i="28"/>
  <c r="H1321" i="28"/>
  <c r="H1320" i="28"/>
  <c r="H1319" i="28"/>
  <c r="H1318" i="28"/>
  <c r="H1317" i="28"/>
  <c r="H1316" i="28"/>
  <c r="H1315" i="28"/>
  <c r="H1314" i="28"/>
  <c r="H1313" i="28"/>
  <c r="H1312" i="28"/>
  <c r="H1311" i="28"/>
  <c r="H1310" i="28"/>
  <c r="H1309" i="28"/>
  <c r="H1308" i="28"/>
  <c r="H1307" i="28"/>
  <c r="H1306" i="28"/>
  <c r="H1305" i="28"/>
  <c r="H1304" i="28"/>
  <c r="H1303" i="28"/>
  <c r="H1302" i="28"/>
  <c r="H1301" i="28"/>
  <c r="H1300" i="28"/>
  <c r="H1299" i="28"/>
  <c r="H1298" i="28"/>
  <c r="H1297" i="28"/>
  <c r="H1296" i="28"/>
  <c r="H1295" i="28"/>
  <c r="H1294" i="28"/>
  <c r="H1293" i="28"/>
  <c r="H1292" i="28"/>
  <c r="H1291" i="28"/>
  <c r="H1290" i="28"/>
  <c r="H1289" i="28"/>
  <c r="H1288" i="28"/>
  <c r="H1287" i="28"/>
  <c r="H1286" i="28"/>
  <c r="H1285" i="28"/>
  <c r="H1284" i="28"/>
  <c r="H1283" i="28"/>
  <c r="H1282" i="28"/>
  <c r="H1281" i="28"/>
  <c r="H1280" i="28"/>
  <c r="H1279" i="28"/>
  <c r="H1278" i="28"/>
  <c r="H1277" i="28"/>
  <c r="H1276" i="28"/>
  <c r="H1275" i="28"/>
  <c r="H1274" i="28"/>
  <c r="H1273" i="28"/>
  <c r="H1272" i="28"/>
  <c r="H1271" i="28"/>
  <c r="H1270" i="28"/>
  <c r="H1269" i="28"/>
  <c r="H1268" i="28"/>
  <c r="H1267" i="28"/>
  <c r="H1266" i="28"/>
  <c r="H1265" i="28"/>
  <c r="H1264" i="28"/>
  <c r="H1263" i="28"/>
  <c r="H1262" i="28"/>
  <c r="H1261" i="28"/>
  <c r="H1260" i="28"/>
  <c r="H1259" i="28"/>
  <c r="H1258" i="28"/>
  <c r="H1257" i="28"/>
  <c r="H1256" i="28"/>
  <c r="H1255" i="28"/>
  <c r="H1254" i="28"/>
  <c r="H1253" i="28"/>
  <c r="H1252" i="28"/>
  <c r="H1251" i="28"/>
  <c r="H1250" i="28"/>
  <c r="H1249" i="28"/>
  <c r="H1248" i="28"/>
  <c r="H1247" i="28"/>
  <c r="H1246" i="28"/>
  <c r="H1245" i="28"/>
  <c r="H1244" i="28"/>
  <c r="H1243" i="28"/>
  <c r="H1242" i="28"/>
  <c r="H1241" i="28"/>
  <c r="H1240" i="28"/>
  <c r="H1239" i="28"/>
  <c r="H1238" i="28"/>
  <c r="H1237" i="28"/>
  <c r="H1236" i="28"/>
  <c r="H1235" i="28"/>
  <c r="H1234" i="28"/>
  <c r="H1233" i="28"/>
  <c r="H1232" i="28"/>
  <c r="H1231" i="28"/>
  <c r="H1230" i="28"/>
  <c r="H1229" i="28"/>
  <c r="H1228" i="28"/>
  <c r="H1227" i="28"/>
  <c r="H1226" i="28"/>
  <c r="H1225" i="28"/>
  <c r="H1224" i="28"/>
  <c r="H1223" i="28"/>
  <c r="H1222" i="28"/>
  <c r="H1221" i="28"/>
  <c r="H1220" i="28"/>
  <c r="H1219" i="28"/>
  <c r="H1218" i="28"/>
  <c r="H1217" i="28"/>
  <c r="H1216" i="28"/>
  <c r="H1215" i="28"/>
  <c r="H1214" i="28"/>
  <c r="H1213" i="28"/>
  <c r="H1212" i="28"/>
  <c r="H1211" i="28"/>
  <c r="H1210" i="28"/>
  <c r="H1209" i="28"/>
  <c r="H1208" i="28"/>
  <c r="H1207" i="28"/>
  <c r="H1206" i="28"/>
  <c r="H1205" i="28"/>
  <c r="H1204" i="28"/>
  <c r="H1203" i="28"/>
  <c r="H1202" i="28"/>
  <c r="H1201" i="28"/>
  <c r="H1200" i="28"/>
  <c r="H1199" i="28"/>
  <c r="H1198" i="28"/>
  <c r="H1197" i="28"/>
  <c r="H1196" i="28"/>
  <c r="H1195" i="28"/>
  <c r="H1194" i="28"/>
  <c r="H1193" i="28"/>
  <c r="H1192" i="28"/>
  <c r="H1191" i="28"/>
  <c r="H1190" i="28"/>
  <c r="H1189" i="28"/>
  <c r="H1188" i="28"/>
  <c r="H1187" i="28"/>
  <c r="H1186" i="28"/>
  <c r="H1185" i="28"/>
  <c r="H1184" i="28"/>
  <c r="H1183" i="28"/>
  <c r="H1182" i="28"/>
  <c r="H1181" i="28"/>
  <c r="H1180" i="28"/>
  <c r="H1179" i="28"/>
  <c r="H1178" i="28"/>
  <c r="H1177" i="28"/>
  <c r="H1176" i="28"/>
  <c r="H1175" i="28"/>
  <c r="H1174" i="28"/>
  <c r="H1173" i="28"/>
  <c r="H1172" i="28"/>
  <c r="H1171" i="28"/>
  <c r="H1170" i="28"/>
  <c r="H1169" i="28"/>
  <c r="H1168" i="28"/>
  <c r="H1167" i="28"/>
  <c r="H1166" i="28"/>
  <c r="H1165" i="28"/>
  <c r="H1164" i="28"/>
  <c r="H1163" i="28"/>
  <c r="H1162" i="28"/>
  <c r="H1161" i="28"/>
  <c r="H1160" i="28"/>
  <c r="H1159" i="28"/>
  <c r="H1158" i="28"/>
  <c r="H1157" i="28"/>
  <c r="H1156" i="28"/>
  <c r="H1155" i="28"/>
  <c r="H1154" i="28"/>
  <c r="H1153" i="28"/>
  <c r="H1152" i="28"/>
  <c r="H1151" i="28"/>
  <c r="H1150" i="28"/>
  <c r="H1149" i="28"/>
  <c r="H1148" i="28"/>
  <c r="H1147" i="28"/>
  <c r="H1146" i="28"/>
  <c r="H1145" i="28"/>
  <c r="H1144" i="28"/>
  <c r="H1143" i="28"/>
  <c r="H1142" i="28"/>
  <c r="H1141" i="28"/>
  <c r="H1140" i="28"/>
  <c r="H1139" i="28"/>
  <c r="H1138" i="28"/>
  <c r="H1137" i="28"/>
  <c r="H1136" i="28"/>
  <c r="H1135" i="28"/>
  <c r="H1134" i="28"/>
  <c r="H1133" i="28"/>
  <c r="H1132" i="28"/>
  <c r="H1131" i="28"/>
  <c r="H1130" i="28"/>
  <c r="H1129" i="28"/>
  <c r="H1128" i="28"/>
  <c r="H1127" i="28"/>
  <c r="H1126" i="28"/>
  <c r="H1125" i="28"/>
  <c r="H1124" i="28"/>
  <c r="H1123" i="28"/>
  <c r="H1122" i="28"/>
  <c r="H1121" i="28"/>
  <c r="H1120" i="28"/>
  <c r="H1119" i="28"/>
  <c r="H1118" i="28"/>
  <c r="H1117" i="28"/>
  <c r="H1116" i="28"/>
  <c r="H1115" i="28"/>
  <c r="H1114" i="28"/>
  <c r="H1113" i="28"/>
  <c r="H1112" i="28"/>
  <c r="H1111" i="28"/>
  <c r="H1110" i="28"/>
  <c r="H1109" i="28"/>
  <c r="H1108" i="28"/>
  <c r="H1107" i="28"/>
  <c r="H1106" i="28"/>
  <c r="H1105" i="28"/>
  <c r="H1104" i="28"/>
  <c r="H1103" i="28"/>
  <c r="H1102" i="28"/>
  <c r="H1101" i="28"/>
  <c r="H1100" i="28"/>
  <c r="H1099" i="28"/>
  <c r="H1098" i="28"/>
  <c r="H1097" i="28"/>
  <c r="H1096" i="28"/>
  <c r="H1095" i="28"/>
  <c r="H1094" i="28"/>
  <c r="H1093" i="28"/>
  <c r="H1092" i="28"/>
  <c r="H1091" i="28"/>
  <c r="H1090" i="28"/>
  <c r="H1089" i="28"/>
  <c r="H1088" i="28"/>
  <c r="H1087" i="28"/>
  <c r="H1086" i="28"/>
  <c r="H1085" i="28"/>
  <c r="H1084" i="28"/>
  <c r="H1083" i="28"/>
  <c r="H1082" i="28"/>
  <c r="H1081" i="28"/>
  <c r="H1080" i="28"/>
  <c r="H1079" i="28"/>
  <c r="H1078" i="28"/>
  <c r="H1077" i="28"/>
  <c r="H1076" i="28"/>
  <c r="H1075" i="28"/>
  <c r="H1074" i="28"/>
  <c r="H1073" i="28"/>
  <c r="H1072" i="28"/>
  <c r="H1071" i="28"/>
  <c r="H1070" i="28"/>
  <c r="H1069" i="28"/>
  <c r="H1068" i="28"/>
  <c r="H1067" i="28"/>
  <c r="H1066" i="28"/>
  <c r="H1065" i="28"/>
  <c r="H1064" i="28"/>
  <c r="H1063" i="28"/>
  <c r="H1062" i="28"/>
  <c r="H1061" i="28"/>
  <c r="H1060" i="28"/>
  <c r="H1059" i="28"/>
  <c r="H1058" i="28"/>
  <c r="H1057" i="28"/>
  <c r="H1056" i="28"/>
  <c r="H1055" i="28"/>
  <c r="H1054" i="28"/>
  <c r="H1053" i="28"/>
  <c r="H1052" i="28"/>
  <c r="H1051" i="28"/>
  <c r="H1050" i="28"/>
  <c r="H1049" i="28"/>
  <c r="H1048" i="28"/>
  <c r="H1047" i="28"/>
  <c r="H1046" i="28"/>
  <c r="H1045" i="28"/>
  <c r="H1044" i="28"/>
  <c r="H1043" i="28"/>
  <c r="H1042" i="28"/>
  <c r="H1041" i="28"/>
  <c r="H1040" i="28"/>
  <c r="H1039" i="28"/>
  <c r="H1038" i="28"/>
  <c r="H1037" i="28"/>
  <c r="H1036" i="28"/>
  <c r="H1035" i="28"/>
  <c r="H1034" i="28"/>
  <c r="H1033" i="28"/>
  <c r="H1032" i="28"/>
  <c r="H1031" i="28"/>
  <c r="H1030" i="28"/>
  <c r="H1029" i="28"/>
  <c r="H1028" i="28"/>
  <c r="H1027" i="28"/>
  <c r="H1026" i="28"/>
  <c r="H1025" i="28"/>
  <c r="H1024" i="28"/>
  <c r="H1023" i="28"/>
  <c r="H1022" i="28"/>
  <c r="H1021" i="28"/>
  <c r="H1020" i="28"/>
  <c r="H1019" i="28"/>
  <c r="H1018" i="28"/>
  <c r="H1017" i="28"/>
  <c r="H1016" i="28"/>
  <c r="H1015" i="28"/>
  <c r="H1014" i="28"/>
  <c r="H1013" i="28"/>
  <c r="H1012" i="28"/>
  <c r="H1011" i="28"/>
  <c r="H1010" i="28"/>
  <c r="H1009" i="28"/>
  <c r="H1008" i="28"/>
  <c r="H1007" i="28"/>
  <c r="H1006" i="28"/>
  <c r="H1005" i="28"/>
  <c r="H1004" i="28"/>
  <c r="H1003" i="28"/>
  <c r="H1002" i="28"/>
  <c r="H1001" i="28"/>
  <c r="H1000" i="28"/>
  <c r="H999" i="28"/>
  <c r="H998" i="28"/>
  <c r="H997" i="28"/>
  <c r="H996" i="28"/>
  <c r="H995" i="28"/>
  <c r="H994" i="28"/>
  <c r="H993" i="28"/>
  <c r="H992" i="28"/>
  <c r="H991" i="28"/>
  <c r="H990" i="28"/>
  <c r="H989" i="28"/>
  <c r="H988" i="28"/>
  <c r="H987" i="28"/>
  <c r="H986" i="28"/>
  <c r="H985" i="28"/>
  <c r="H984" i="28"/>
  <c r="H983" i="28"/>
  <c r="H982" i="28"/>
  <c r="H981" i="28"/>
  <c r="H980" i="28"/>
  <c r="H979" i="28"/>
  <c r="H978" i="28"/>
  <c r="H977" i="28"/>
  <c r="H976" i="28"/>
  <c r="H975" i="28"/>
  <c r="H974" i="28"/>
  <c r="H973" i="28"/>
  <c r="H972" i="28"/>
  <c r="H971" i="28"/>
  <c r="H970" i="28"/>
  <c r="H969" i="28"/>
  <c r="H968" i="28"/>
  <c r="H967" i="28"/>
  <c r="H966" i="28"/>
  <c r="H965" i="28"/>
  <c r="H964" i="28"/>
  <c r="H963" i="28"/>
  <c r="H962" i="28"/>
  <c r="H961" i="28"/>
  <c r="H960" i="28"/>
  <c r="H959" i="28"/>
  <c r="H958" i="28"/>
  <c r="H957" i="28"/>
  <c r="H956" i="28"/>
  <c r="H955" i="28"/>
  <c r="H954" i="28"/>
  <c r="H953" i="28"/>
  <c r="H952" i="28"/>
  <c r="H951" i="28"/>
  <c r="H950" i="28"/>
  <c r="H949" i="28"/>
  <c r="H948" i="28"/>
  <c r="H947" i="28"/>
  <c r="H946" i="28"/>
  <c r="H945" i="28"/>
  <c r="H944" i="28"/>
  <c r="H943" i="28"/>
  <c r="H942" i="28"/>
  <c r="H941" i="28"/>
  <c r="H940" i="28"/>
  <c r="H939" i="28"/>
  <c r="H938" i="28"/>
  <c r="H937" i="28"/>
  <c r="H936" i="28"/>
  <c r="H935" i="28"/>
  <c r="H934" i="28"/>
  <c r="H933" i="28"/>
  <c r="H932" i="28"/>
  <c r="H931" i="28"/>
  <c r="H930" i="28"/>
  <c r="H929" i="28"/>
  <c r="H928" i="28"/>
  <c r="H927" i="28"/>
  <c r="H926" i="28"/>
  <c r="H925" i="28"/>
  <c r="H924" i="28"/>
  <c r="H923" i="28"/>
  <c r="H922" i="28"/>
  <c r="H921" i="28"/>
  <c r="H920" i="28"/>
  <c r="H919" i="28"/>
  <c r="H918" i="28"/>
  <c r="H917" i="28"/>
  <c r="H916" i="28"/>
  <c r="H915" i="28"/>
  <c r="H914" i="28"/>
  <c r="H913" i="28"/>
  <c r="H912" i="28"/>
  <c r="H911" i="28"/>
  <c r="H910" i="28"/>
  <c r="H909" i="28"/>
  <c r="H908" i="28"/>
  <c r="H907" i="28"/>
  <c r="H906" i="28"/>
  <c r="H905" i="28"/>
  <c r="H904" i="28"/>
  <c r="H903" i="28"/>
  <c r="H902" i="28"/>
  <c r="H901" i="28"/>
  <c r="H900" i="28"/>
  <c r="H899" i="28"/>
  <c r="H898" i="28"/>
  <c r="H897" i="28"/>
  <c r="H896" i="28"/>
  <c r="H895" i="28"/>
  <c r="H894" i="28"/>
  <c r="H893" i="28"/>
  <c r="H892" i="28"/>
  <c r="H891" i="28"/>
  <c r="H890" i="28"/>
  <c r="H889" i="28"/>
  <c r="H888" i="28"/>
  <c r="H887" i="28"/>
  <c r="H886" i="28"/>
  <c r="H885" i="28"/>
  <c r="H884" i="28"/>
  <c r="H883" i="28"/>
  <c r="H882" i="28"/>
  <c r="H881" i="28"/>
  <c r="H880" i="28"/>
  <c r="H879" i="28"/>
  <c r="H878" i="28"/>
  <c r="H877" i="28"/>
  <c r="H876" i="28"/>
  <c r="H875" i="28"/>
  <c r="H874" i="28"/>
  <c r="H873" i="28"/>
  <c r="H872" i="28"/>
  <c r="H871" i="28"/>
  <c r="H870" i="28"/>
  <c r="H869" i="28"/>
  <c r="H868" i="28"/>
  <c r="H867" i="28"/>
  <c r="H866" i="28"/>
  <c r="H865" i="28"/>
  <c r="H864" i="28"/>
  <c r="H863" i="28"/>
  <c r="H862" i="28"/>
  <c r="H861" i="28"/>
  <c r="H860" i="28"/>
  <c r="H859" i="28"/>
  <c r="H858" i="28"/>
  <c r="H857" i="28"/>
  <c r="H856" i="28"/>
  <c r="H855" i="28"/>
  <c r="H854" i="28"/>
  <c r="H853" i="28"/>
  <c r="H852" i="28"/>
  <c r="H851" i="28"/>
  <c r="H850" i="28"/>
  <c r="H849" i="28"/>
  <c r="H848" i="28"/>
  <c r="H847" i="28"/>
  <c r="H846" i="28"/>
  <c r="H845" i="28"/>
  <c r="H844" i="28"/>
  <c r="H843" i="28"/>
  <c r="H842" i="28"/>
  <c r="H841" i="28"/>
  <c r="H840" i="28"/>
  <c r="H839" i="28"/>
  <c r="H838" i="28"/>
  <c r="H837" i="28"/>
  <c r="H836" i="28"/>
  <c r="H835" i="28"/>
  <c r="H834" i="28"/>
  <c r="H833" i="28"/>
  <c r="H832" i="28"/>
  <c r="H831" i="28"/>
  <c r="H830" i="28"/>
  <c r="H829" i="28"/>
  <c r="H828" i="28"/>
  <c r="H827" i="28"/>
  <c r="H826" i="28"/>
  <c r="H825" i="28"/>
  <c r="H824" i="28"/>
  <c r="H823" i="28"/>
  <c r="H822" i="28"/>
  <c r="H821" i="28"/>
  <c r="H820" i="28"/>
  <c r="H819" i="28"/>
  <c r="H818" i="28"/>
  <c r="H817" i="28"/>
  <c r="H816" i="28"/>
  <c r="H815" i="28"/>
  <c r="H814" i="28"/>
  <c r="H813" i="28"/>
  <c r="H812" i="28"/>
  <c r="H811" i="28"/>
  <c r="H810" i="28"/>
  <c r="H809" i="28"/>
  <c r="H808" i="28"/>
  <c r="H807" i="28"/>
  <c r="H806" i="28"/>
  <c r="H805" i="28"/>
  <c r="H804" i="28"/>
  <c r="H803" i="28"/>
  <c r="H802" i="28"/>
  <c r="H801" i="28"/>
  <c r="H800" i="28"/>
  <c r="H799" i="28"/>
  <c r="H798" i="28"/>
  <c r="H797" i="28"/>
  <c r="H796" i="28"/>
  <c r="H795" i="28"/>
  <c r="H794" i="28"/>
  <c r="H793" i="28"/>
  <c r="H792" i="28"/>
  <c r="H791" i="28"/>
  <c r="H790" i="28"/>
  <c r="H789" i="28"/>
  <c r="H788" i="28"/>
  <c r="H787" i="28"/>
  <c r="H786" i="28"/>
  <c r="H785" i="28"/>
  <c r="H784" i="28"/>
  <c r="H783" i="28"/>
  <c r="H782" i="28"/>
  <c r="H781" i="28"/>
  <c r="H780" i="28"/>
  <c r="H779" i="28"/>
  <c r="H778" i="28"/>
  <c r="H777" i="28"/>
  <c r="H776" i="28"/>
  <c r="H775" i="28"/>
  <c r="H774" i="28"/>
  <c r="H773" i="28"/>
  <c r="H772" i="28"/>
  <c r="H771" i="28"/>
  <c r="H770" i="28"/>
  <c r="H769" i="28"/>
  <c r="H768" i="28"/>
  <c r="H767" i="28"/>
  <c r="H766" i="28"/>
  <c r="H765" i="28"/>
  <c r="H764" i="28"/>
  <c r="H763" i="28"/>
  <c r="H762" i="28"/>
  <c r="H761" i="28"/>
  <c r="H760" i="28"/>
  <c r="H759" i="28"/>
  <c r="H758" i="28"/>
  <c r="H757" i="28"/>
  <c r="H756" i="28"/>
  <c r="H755" i="28"/>
  <c r="H754" i="28"/>
  <c r="H753" i="28"/>
  <c r="H752" i="28"/>
  <c r="H751" i="28"/>
  <c r="H750" i="28"/>
  <c r="H749" i="28"/>
  <c r="H748" i="28"/>
  <c r="H747" i="28"/>
  <c r="H746" i="28"/>
  <c r="H745" i="28"/>
  <c r="H744" i="28"/>
  <c r="H743" i="28"/>
  <c r="H742" i="28"/>
  <c r="H741" i="28"/>
  <c r="H740" i="28"/>
  <c r="H739" i="28"/>
  <c r="H738" i="28"/>
  <c r="H737" i="28"/>
  <c r="H736" i="28"/>
  <c r="H735" i="28"/>
  <c r="H734" i="28"/>
  <c r="H733" i="28"/>
  <c r="H732" i="28"/>
  <c r="H731" i="28"/>
  <c r="H730" i="28"/>
  <c r="H729" i="28"/>
  <c r="H728" i="28"/>
  <c r="H727" i="28"/>
  <c r="H726" i="28"/>
  <c r="H725" i="28"/>
  <c r="H724" i="28"/>
  <c r="H723" i="28"/>
  <c r="H722" i="28"/>
  <c r="H721" i="28"/>
  <c r="H720" i="28"/>
  <c r="H719" i="28"/>
  <c r="H718" i="28"/>
  <c r="H717" i="28"/>
  <c r="H716" i="28"/>
  <c r="H715" i="28"/>
  <c r="H714" i="28"/>
  <c r="H713" i="28"/>
  <c r="H712" i="28"/>
  <c r="H711" i="28"/>
  <c r="H710" i="28"/>
  <c r="H709" i="28"/>
  <c r="H708" i="28"/>
  <c r="H707" i="28"/>
  <c r="H706" i="28"/>
  <c r="H705" i="28"/>
  <c r="H704" i="28"/>
  <c r="H703" i="28"/>
  <c r="H702" i="28"/>
  <c r="H701" i="28"/>
  <c r="H700" i="28"/>
  <c r="H699" i="28"/>
  <c r="H698" i="28"/>
  <c r="H697" i="28"/>
  <c r="H696" i="28"/>
  <c r="H695" i="28"/>
  <c r="H694" i="28"/>
  <c r="H693" i="28"/>
  <c r="H692" i="28"/>
  <c r="H691" i="28"/>
  <c r="H690" i="28"/>
  <c r="H689" i="28"/>
  <c r="H688" i="28"/>
  <c r="H687" i="28"/>
  <c r="H686" i="28"/>
  <c r="H685" i="28"/>
  <c r="H684" i="28"/>
  <c r="H683" i="28"/>
  <c r="H682" i="28"/>
  <c r="H681" i="28"/>
  <c r="H680" i="28"/>
  <c r="H679" i="28"/>
  <c r="H678" i="28"/>
  <c r="H677" i="28"/>
  <c r="H676" i="28"/>
  <c r="H675" i="28"/>
  <c r="H674" i="28"/>
  <c r="H673" i="28"/>
  <c r="H672" i="28"/>
  <c r="H671" i="28"/>
  <c r="H670" i="28"/>
  <c r="H669" i="28"/>
  <c r="H668" i="28"/>
  <c r="H667" i="28"/>
  <c r="H666" i="28"/>
  <c r="H665" i="28"/>
  <c r="H664" i="28"/>
  <c r="H663" i="28"/>
  <c r="H662" i="28"/>
  <c r="H661" i="28"/>
  <c r="H660" i="28"/>
  <c r="H659" i="28"/>
  <c r="H658" i="28"/>
  <c r="H657" i="28"/>
  <c r="H656" i="28"/>
  <c r="H655" i="28"/>
  <c r="H654" i="28"/>
  <c r="H653" i="28"/>
  <c r="H652" i="28"/>
  <c r="H651" i="28"/>
  <c r="H650" i="28"/>
  <c r="H649" i="28"/>
  <c r="H648" i="28"/>
  <c r="H647" i="28"/>
  <c r="H646" i="28"/>
  <c r="H645" i="28"/>
  <c r="H644" i="28"/>
  <c r="H643" i="28"/>
  <c r="H642" i="28"/>
  <c r="H641" i="28"/>
  <c r="H640" i="28"/>
  <c r="H639" i="28"/>
  <c r="H638" i="28"/>
  <c r="H637" i="28"/>
  <c r="H636" i="28"/>
  <c r="H635" i="28"/>
  <c r="H634" i="28"/>
  <c r="H633" i="28"/>
  <c r="H632" i="28"/>
  <c r="H631" i="28"/>
  <c r="H630" i="28"/>
  <c r="H629" i="28"/>
  <c r="H628" i="28"/>
  <c r="H627" i="28"/>
  <c r="H626" i="28"/>
  <c r="H625" i="28"/>
  <c r="H624" i="28"/>
  <c r="H623" i="28"/>
  <c r="H622" i="28"/>
  <c r="H621" i="28"/>
  <c r="H620" i="28"/>
  <c r="H619" i="28"/>
  <c r="H618" i="28"/>
  <c r="H617" i="28"/>
  <c r="H616" i="28"/>
  <c r="H615" i="28"/>
  <c r="H614" i="28"/>
  <c r="H613" i="28"/>
  <c r="H612" i="28"/>
  <c r="H611" i="28"/>
  <c r="H610" i="28"/>
  <c r="H609" i="28"/>
  <c r="H608" i="28"/>
  <c r="H607" i="28"/>
  <c r="H606" i="28"/>
  <c r="H605" i="28"/>
  <c r="H604" i="28"/>
  <c r="H603" i="28"/>
  <c r="H602" i="28"/>
  <c r="H601" i="28"/>
  <c r="H600" i="28"/>
  <c r="H599" i="28"/>
  <c r="H598" i="28"/>
  <c r="H597" i="28"/>
  <c r="H596" i="28"/>
  <c r="H595" i="28"/>
  <c r="H594" i="28"/>
  <c r="H593" i="28"/>
  <c r="H592" i="28"/>
  <c r="H591" i="28"/>
  <c r="H590" i="28"/>
  <c r="H589" i="28"/>
  <c r="H588" i="28"/>
  <c r="H587" i="28"/>
  <c r="H586" i="28"/>
  <c r="H585" i="28"/>
  <c r="H584" i="28"/>
  <c r="H583" i="28"/>
  <c r="H582" i="28"/>
  <c r="H581" i="28"/>
  <c r="H580" i="28"/>
  <c r="H579" i="28"/>
  <c r="H578" i="28"/>
  <c r="H577" i="28"/>
  <c r="H576" i="28"/>
  <c r="H575" i="28"/>
  <c r="H574" i="28"/>
  <c r="H573" i="28"/>
  <c r="H572" i="28"/>
  <c r="H571" i="28"/>
  <c r="H570" i="28"/>
  <c r="H569" i="28"/>
  <c r="H568" i="28"/>
  <c r="H567" i="28"/>
  <c r="H566" i="28"/>
  <c r="H565" i="28"/>
  <c r="H564" i="28"/>
  <c r="H563" i="28"/>
  <c r="H562" i="28"/>
  <c r="H561" i="28"/>
  <c r="H560" i="28"/>
  <c r="H559" i="28"/>
  <c r="H558" i="28"/>
  <c r="H557" i="28"/>
  <c r="H556" i="28"/>
  <c r="H555" i="28"/>
  <c r="H554" i="28"/>
  <c r="H553" i="28"/>
  <c r="H552" i="28"/>
  <c r="H551" i="28"/>
  <c r="H550" i="28"/>
  <c r="H549" i="28"/>
  <c r="H548" i="28"/>
  <c r="H547" i="28"/>
  <c r="H546" i="28"/>
  <c r="H545" i="28"/>
  <c r="H544" i="28"/>
  <c r="H543" i="28"/>
  <c r="H542" i="28"/>
  <c r="H541" i="28"/>
  <c r="H540" i="28"/>
  <c r="H539" i="28"/>
  <c r="H538" i="28"/>
  <c r="H537" i="28"/>
  <c r="H536" i="28"/>
  <c r="H535" i="28"/>
  <c r="H534" i="28"/>
  <c r="H533" i="28"/>
  <c r="H532" i="28"/>
  <c r="H531" i="28"/>
  <c r="H530" i="28"/>
  <c r="H529" i="28"/>
  <c r="H528" i="28"/>
  <c r="H527" i="28"/>
  <c r="H526" i="28"/>
  <c r="H525" i="28"/>
  <c r="H524" i="28"/>
  <c r="H523" i="28"/>
  <c r="H522" i="28"/>
  <c r="H521" i="28"/>
  <c r="H520" i="28"/>
  <c r="H519" i="28"/>
  <c r="H518" i="28"/>
  <c r="H517" i="28"/>
  <c r="H516" i="28"/>
  <c r="H515" i="28"/>
  <c r="H514" i="28"/>
  <c r="H513" i="28"/>
  <c r="H512" i="28"/>
  <c r="H511" i="28"/>
  <c r="H510" i="28"/>
  <c r="H509" i="28"/>
  <c r="H508" i="28"/>
  <c r="H507" i="28"/>
  <c r="H506" i="28"/>
  <c r="H505" i="28"/>
  <c r="H504" i="28"/>
  <c r="H503" i="28"/>
  <c r="H502" i="28"/>
  <c r="H501" i="28"/>
  <c r="H500" i="28"/>
  <c r="H499" i="28"/>
  <c r="H498" i="28"/>
  <c r="H497" i="28"/>
  <c r="H496" i="28"/>
  <c r="H495" i="28"/>
  <c r="H494" i="28"/>
  <c r="H493" i="28"/>
  <c r="H492" i="28"/>
  <c r="H491" i="28"/>
  <c r="H490" i="28"/>
  <c r="H489" i="28"/>
  <c r="H488" i="28"/>
  <c r="H487" i="28"/>
  <c r="H486" i="28"/>
  <c r="H485" i="28"/>
  <c r="H484" i="28"/>
  <c r="H483" i="28"/>
  <c r="H482" i="28"/>
  <c r="H481" i="28"/>
  <c r="H480" i="28"/>
  <c r="H479" i="28"/>
  <c r="H478" i="28"/>
  <c r="H477" i="28"/>
  <c r="H476" i="28"/>
  <c r="H475" i="28"/>
  <c r="H474" i="28"/>
  <c r="H473" i="28"/>
  <c r="H472" i="28"/>
  <c r="H471" i="28"/>
  <c r="H470" i="28"/>
  <c r="H469" i="28"/>
  <c r="H468" i="28"/>
  <c r="H467" i="28"/>
  <c r="H466" i="28"/>
  <c r="H465" i="28"/>
  <c r="H464" i="28"/>
  <c r="H463" i="28"/>
  <c r="H462" i="28"/>
  <c r="H461" i="28"/>
  <c r="H460" i="28"/>
  <c r="H459" i="28"/>
  <c r="H458" i="28"/>
  <c r="H457" i="28"/>
  <c r="H456" i="28"/>
  <c r="H455" i="28"/>
  <c r="H454" i="28"/>
  <c r="H453" i="28"/>
  <c r="H452" i="28"/>
  <c r="H451" i="28"/>
  <c r="H450" i="28"/>
  <c r="H449" i="28"/>
  <c r="H448" i="28"/>
  <c r="H447" i="28"/>
  <c r="H446" i="28"/>
  <c r="H445" i="28"/>
  <c r="H444" i="28"/>
  <c r="H443" i="28"/>
  <c r="H442" i="28"/>
  <c r="H441" i="28"/>
  <c r="H440" i="28"/>
  <c r="H439" i="28"/>
  <c r="H438" i="28"/>
  <c r="H437" i="28"/>
  <c r="H436" i="28"/>
  <c r="H435" i="28"/>
  <c r="H434" i="28"/>
  <c r="H433" i="28"/>
  <c r="H432" i="28"/>
  <c r="H431" i="28"/>
  <c r="H430" i="28"/>
  <c r="H429" i="28"/>
  <c r="H428" i="28"/>
  <c r="H427" i="28"/>
  <c r="H426" i="28"/>
  <c r="H425" i="28"/>
  <c r="H424" i="28"/>
  <c r="H423" i="28"/>
  <c r="H422" i="28"/>
  <c r="H421" i="28"/>
  <c r="H420" i="28"/>
  <c r="H419" i="28"/>
  <c r="H418" i="28"/>
  <c r="H417" i="28"/>
  <c r="H416" i="28"/>
  <c r="H415" i="28"/>
  <c r="H414" i="28"/>
  <c r="H413" i="28"/>
  <c r="H412" i="28"/>
  <c r="H411" i="28"/>
  <c r="H410" i="28"/>
  <c r="H409" i="28"/>
  <c r="H408" i="28"/>
  <c r="H407" i="28"/>
  <c r="H406" i="28"/>
  <c r="H405" i="28"/>
  <c r="H404" i="28"/>
  <c r="H403" i="28"/>
  <c r="H402" i="28"/>
  <c r="H401" i="28"/>
  <c r="H400" i="28"/>
  <c r="H399" i="28"/>
  <c r="H398" i="28"/>
  <c r="H397" i="28"/>
  <c r="H396" i="28"/>
  <c r="H395" i="28"/>
  <c r="H394" i="28"/>
  <c r="H393" i="28"/>
  <c r="H392" i="28"/>
  <c r="H391" i="28"/>
  <c r="H390" i="28"/>
  <c r="H389" i="28"/>
  <c r="H388" i="28"/>
  <c r="H387" i="28"/>
  <c r="H386" i="28"/>
  <c r="H385" i="28"/>
  <c r="H384" i="28"/>
  <c r="H383" i="28"/>
  <c r="H382" i="28"/>
  <c r="H381" i="28"/>
  <c r="H380" i="28"/>
  <c r="H379" i="28"/>
  <c r="H378" i="28"/>
  <c r="H377" i="28"/>
  <c r="H376" i="28"/>
  <c r="H375" i="28"/>
  <c r="H374" i="28"/>
  <c r="H373" i="28"/>
  <c r="H372" i="28"/>
  <c r="H371" i="28"/>
  <c r="H370" i="28"/>
  <c r="H369" i="28"/>
  <c r="H368" i="28"/>
  <c r="H367" i="28"/>
  <c r="H366" i="28"/>
  <c r="H365" i="28"/>
  <c r="H364" i="28"/>
  <c r="H363" i="28"/>
  <c r="H362" i="28"/>
  <c r="H361" i="28"/>
  <c r="H360" i="28"/>
  <c r="H359" i="28"/>
  <c r="H358" i="28"/>
  <c r="H357" i="28"/>
  <c r="H356" i="28"/>
  <c r="H355" i="28"/>
  <c r="H354" i="28"/>
  <c r="H353" i="28"/>
  <c r="H352" i="28"/>
  <c r="H351" i="28"/>
  <c r="H350" i="28"/>
  <c r="H349" i="28"/>
  <c r="H348" i="28"/>
  <c r="H347" i="28"/>
  <c r="H346" i="28"/>
  <c r="H345" i="28"/>
  <c r="H344" i="28"/>
  <c r="H343" i="28"/>
  <c r="H342" i="28"/>
  <c r="H341" i="28"/>
  <c r="H340" i="28"/>
  <c r="H339" i="28"/>
  <c r="H338" i="28"/>
  <c r="H337" i="28"/>
  <c r="H336" i="28"/>
  <c r="H335" i="28"/>
  <c r="H334" i="28"/>
  <c r="H333" i="28"/>
  <c r="H332" i="28"/>
  <c r="H331" i="28"/>
  <c r="H330" i="28"/>
  <c r="H329" i="28"/>
  <c r="H328" i="28"/>
  <c r="H327" i="28"/>
  <c r="H326" i="28"/>
  <c r="H325" i="28"/>
  <c r="H324" i="28"/>
  <c r="H323" i="28"/>
  <c r="H322" i="28"/>
  <c r="H321" i="28"/>
  <c r="H320" i="28"/>
  <c r="H319" i="28"/>
  <c r="H318" i="28"/>
  <c r="H317" i="28"/>
  <c r="H316" i="28"/>
  <c r="H315" i="28"/>
  <c r="H314" i="28"/>
  <c r="H313" i="28"/>
  <c r="H312" i="28"/>
  <c r="H311" i="28"/>
  <c r="H310" i="28"/>
  <c r="H309" i="28"/>
  <c r="H308" i="28"/>
  <c r="H307" i="28"/>
  <c r="H306" i="28"/>
  <c r="H305" i="28"/>
  <c r="H304" i="28"/>
  <c r="H303" i="28"/>
  <c r="H302" i="28"/>
  <c r="H301" i="28"/>
  <c r="H300" i="28"/>
  <c r="H299" i="28"/>
  <c r="H298" i="28"/>
  <c r="H297" i="28"/>
  <c r="H296" i="28"/>
  <c r="H295" i="28"/>
  <c r="H294" i="28"/>
  <c r="H293" i="28"/>
  <c r="H292" i="28"/>
  <c r="H291" i="28"/>
  <c r="H290" i="28"/>
  <c r="H289" i="28"/>
  <c r="H288" i="28"/>
  <c r="H287" i="28"/>
  <c r="H286" i="28"/>
  <c r="H285" i="28"/>
  <c r="H284" i="28"/>
  <c r="H283" i="28"/>
  <c r="H282" i="28"/>
  <c r="H281" i="28"/>
  <c r="H280" i="28"/>
  <c r="H279" i="28"/>
  <c r="H278" i="28"/>
  <c r="H277" i="28"/>
  <c r="H276" i="28"/>
  <c r="H275" i="28"/>
  <c r="H274" i="28"/>
  <c r="H273" i="28"/>
  <c r="H272" i="28"/>
  <c r="H271" i="28"/>
  <c r="H270" i="28"/>
  <c r="H269" i="28"/>
  <c r="H268" i="28"/>
  <c r="H267" i="28"/>
  <c r="H266" i="28"/>
  <c r="H265" i="28"/>
  <c r="H264" i="28"/>
  <c r="H263" i="28"/>
  <c r="H262" i="28"/>
  <c r="H261" i="28"/>
  <c r="H260" i="28"/>
  <c r="H259" i="28"/>
  <c r="H258" i="28"/>
  <c r="H257" i="28"/>
  <c r="H256" i="28"/>
  <c r="H255" i="28"/>
  <c r="H254" i="28"/>
  <c r="H253" i="28"/>
  <c r="H252" i="28"/>
  <c r="H251" i="28"/>
  <c r="H250" i="28"/>
  <c r="H249" i="28"/>
  <c r="H248" i="28"/>
  <c r="H247" i="28"/>
  <c r="H246" i="28"/>
  <c r="H245" i="28"/>
  <c r="H244" i="28"/>
  <c r="H243" i="28"/>
  <c r="H242" i="28"/>
  <c r="H241" i="28"/>
  <c r="H240" i="28"/>
  <c r="H239" i="28"/>
  <c r="H238" i="28"/>
  <c r="H237" i="28"/>
  <c r="H236" i="28"/>
  <c r="H235" i="28"/>
  <c r="H234" i="28"/>
  <c r="H233" i="28"/>
  <c r="H232" i="28"/>
  <c r="H231" i="28"/>
  <c r="H230" i="28"/>
  <c r="H229" i="28"/>
  <c r="H228" i="28"/>
  <c r="H227" i="28"/>
  <c r="H226" i="28"/>
  <c r="H225" i="28"/>
  <c r="H224" i="28"/>
  <c r="H223" i="28"/>
  <c r="H222" i="28"/>
  <c r="H221" i="28"/>
  <c r="H220" i="28"/>
  <c r="H219" i="28"/>
  <c r="H218" i="28"/>
  <c r="H217" i="28"/>
  <c r="H216" i="28"/>
  <c r="H215" i="28"/>
  <c r="H214" i="28"/>
  <c r="H213" i="28"/>
  <c r="H212" i="28"/>
  <c r="H211" i="28"/>
  <c r="H210" i="28"/>
  <c r="H209" i="28"/>
  <c r="H208" i="28"/>
  <c r="H207" i="28"/>
  <c r="H206" i="28"/>
  <c r="H205" i="28"/>
  <c r="H204" i="28"/>
  <c r="H203" i="28"/>
  <c r="H202" i="28"/>
  <c r="H201" i="28"/>
  <c r="H200" i="28"/>
  <c r="H199" i="28"/>
  <c r="H198" i="28"/>
  <c r="H197" i="28"/>
  <c r="H196" i="28"/>
  <c r="H195" i="28"/>
  <c r="H194" i="28"/>
  <c r="H193" i="28"/>
  <c r="H192" i="28"/>
  <c r="H191" i="28"/>
  <c r="H190" i="28"/>
  <c r="H189" i="28"/>
  <c r="H188" i="28"/>
  <c r="H187" i="28"/>
  <c r="H186" i="28"/>
  <c r="H185" i="28"/>
  <c r="H184" i="28"/>
  <c r="H183" i="28"/>
  <c r="H182" i="28"/>
  <c r="H181" i="28"/>
  <c r="H180" i="28"/>
  <c r="H179" i="28"/>
  <c r="H178" i="28"/>
  <c r="H177" i="28"/>
  <c r="H176" i="28"/>
  <c r="H175" i="28"/>
  <c r="H174" i="28"/>
  <c r="H173" i="28"/>
  <c r="H172" i="28"/>
  <c r="H171" i="28"/>
  <c r="H170" i="28"/>
  <c r="H169" i="28"/>
  <c r="H168" i="28"/>
  <c r="H167" i="28"/>
  <c r="H166" i="28"/>
  <c r="H165" i="28"/>
  <c r="H164" i="28"/>
  <c r="H163" i="28"/>
  <c r="H162" i="28"/>
  <c r="H161" i="28"/>
  <c r="H160" i="28"/>
  <c r="H159" i="28"/>
  <c r="H158" i="28"/>
  <c r="H157" i="28"/>
  <c r="H156" i="28"/>
  <c r="H155" i="28"/>
  <c r="H154" i="28"/>
  <c r="H153" i="28"/>
  <c r="H152" i="28"/>
  <c r="H151" i="28"/>
  <c r="H150" i="28"/>
  <c r="H149" i="28"/>
  <c r="H148" i="28"/>
  <c r="H147" i="28"/>
  <c r="H146" i="28"/>
  <c r="H145" i="28"/>
  <c r="H144" i="28"/>
  <c r="H143" i="28"/>
  <c r="H142" i="28"/>
  <c r="H141" i="28"/>
  <c r="H140" i="28"/>
  <c r="H139" i="28"/>
  <c r="H138" i="28"/>
  <c r="H137" i="28"/>
  <c r="H136" i="28"/>
  <c r="H135" i="28"/>
  <c r="H134" i="28"/>
  <c r="H133" i="28"/>
  <c r="H132" i="28"/>
  <c r="H131" i="28"/>
  <c r="H130" i="28"/>
  <c r="H129" i="28"/>
  <c r="H128" i="28"/>
  <c r="H127" i="28"/>
  <c r="H126" i="28"/>
  <c r="H125" i="28"/>
  <c r="H124" i="28"/>
  <c r="H123" i="28"/>
  <c r="H122" i="28"/>
  <c r="H121" i="28"/>
  <c r="H120" i="28"/>
  <c r="H119" i="28"/>
  <c r="H118" i="28"/>
  <c r="H117" i="28"/>
  <c r="H116" i="28"/>
  <c r="H115" i="28"/>
  <c r="H114" i="28"/>
  <c r="H113" i="28"/>
  <c r="H112" i="28"/>
  <c r="H111" i="28"/>
  <c r="H110" i="28"/>
  <c r="H109" i="28"/>
  <c r="H108" i="28"/>
  <c r="H107" i="28"/>
  <c r="H106" i="28"/>
  <c r="H105" i="28"/>
  <c r="H104" i="28"/>
  <c r="H103" i="28"/>
  <c r="H102" i="28"/>
  <c r="H101" i="28"/>
  <c r="H100" i="28"/>
  <c r="H99" i="28"/>
  <c r="H98" i="28"/>
  <c r="H97" i="28"/>
  <c r="H96" i="28"/>
  <c r="H95" i="28"/>
  <c r="H94" i="28"/>
  <c r="H93" i="28"/>
  <c r="H92" i="28"/>
  <c r="H91" i="28"/>
  <c r="H90" i="28"/>
  <c r="H89" i="28"/>
  <c r="H88" i="28"/>
  <c r="H87" i="28"/>
  <c r="H86" i="28"/>
  <c r="H85" i="28"/>
  <c r="H84" i="28"/>
  <c r="H83" i="28"/>
  <c r="H82" i="28"/>
  <c r="H81" i="28"/>
  <c r="H80" i="28"/>
  <c r="H79" i="28"/>
  <c r="H78" i="28"/>
  <c r="H77" i="28"/>
  <c r="H76" i="28"/>
  <c r="H75" i="28"/>
  <c r="H74" i="28"/>
  <c r="H73" i="28"/>
  <c r="H72" i="28"/>
  <c r="H71" i="28"/>
  <c r="H70" i="28"/>
  <c r="H69" i="28"/>
  <c r="H68" i="28"/>
  <c r="H67" i="28"/>
  <c r="H66" i="28"/>
  <c r="H65" i="28"/>
  <c r="H64" i="28"/>
  <c r="H63" i="28"/>
  <c r="H62" i="28"/>
  <c r="H61" i="28"/>
  <c r="H60" i="28"/>
  <c r="H59" i="28"/>
  <c r="H58" i="28"/>
  <c r="H57" i="28"/>
  <c r="H56" i="28"/>
  <c r="H55" i="28"/>
  <c r="H54" i="28"/>
  <c r="H53" i="28"/>
  <c r="H52" i="28"/>
  <c r="H51" i="28"/>
  <c r="H50" i="28"/>
  <c r="H49" i="28"/>
  <c r="H48" i="28"/>
  <c r="H47" i="28"/>
  <c r="H46" i="28"/>
  <c r="H45" i="28"/>
  <c r="H44" i="28"/>
  <c r="H43" i="28"/>
  <c r="H42" i="28"/>
  <c r="H41" i="28"/>
  <c r="H40" i="28"/>
  <c r="H39" i="28"/>
  <c r="H38" i="28"/>
  <c r="H37" i="28"/>
  <c r="H36" i="28"/>
  <c r="H35" i="28"/>
  <c r="H34" i="28"/>
  <c r="H33" i="28"/>
  <c r="H32" i="28"/>
  <c r="H31" i="28"/>
  <c r="H30" i="28"/>
  <c r="H29" i="28"/>
  <c r="H28" i="28"/>
  <c r="H27" i="28"/>
  <c r="H26" i="28"/>
  <c r="H25" i="28"/>
  <c r="H24" i="28"/>
  <c r="H23" i="28"/>
  <c r="H22" i="28"/>
  <c r="H21" i="28"/>
  <c r="H20" i="28"/>
  <c r="H19" i="28"/>
  <c r="H18" i="28"/>
  <c r="H17" i="28"/>
  <c r="H16" i="28"/>
  <c r="H15" i="28"/>
  <c r="H14" i="28"/>
  <c r="H13" i="28"/>
  <c r="H12" i="28"/>
  <c r="H11" i="28"/>
  <c r="H10" i="28"/>
  <c r="H9" i="28"/>
  <c r="H8" i="28"/>
  <c r="H7" i="28"/>
  <c r="H6" i="28"/>
  <c r="H5" i="28"/>
  <c r="H4" i="28"/>
  <c r="H3" i="28"/>
  <c r="F3" i="27"/>
  <c r="F2"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F130" i="27"/>
  <c r="F131" i="27"/>
  <c r="F132" i="27"/>
  <c r="F133" i="27"/>
  <c r="F134" i="27"/>
  <c r="F135" i="27"/>
  <c r="F136" i="27"/>
  <c r="F137" i="27"/>
  <c r="F138" i="27"/>
  <c r="F139" i="27"/>
  <c r="F140" i="27"/>
  <c r="F141" i="27"/>
  <c r="F142" i="27"/>
  <c r="F143" i="27"/>
  <c r="F144" i="27"/>
  <c r="F145" i="27"/>
  <c r="F146" i="27"/>
  <c r="F147" i="27"/>
  <c r="F148" i="27"/>
  <c r="F149" i="27"/>
  <c r="F150" i="27"/>
  <c r="F151" i="27"/>
  <c r="F152" i="27"/>
  <c r="F153" i="27"/>
  <c r="F154" i="27"/>
  <c r="F155" i="27"/>
  <c r="F156" i="27"/>
  <c r="F157" i="27"/>
  <c r="F158" i="27"/>
  <c r="F159" i="27"/>
  <c r="F160" i="27"/>
  <c r="F161" i="27"/>
  <c r="F162" i="27"/>
  <c r="F163" i="27"/>
  <c r="F164" i="27"/>
  <c r="F165" i="27"/>
  <c r="F166" i="27"/>
  <c r="F167" i="27"/>
  <c r="F168" i="27"/>
  <c r="F169" i="27"/>
  <c r="F170" i="27"/>
  <c r="F171" i="27"/>
  <c r="F172" i="27"/>
  <c r="F173" i="27"/>
  <c r="F174" i="27"/>
  <c r="F175" i="27"/>
  <c r="F176" i="27"/>
  <c r="F177" i="27"/>
  <c r="F178" i="27"/>
  <c r="F179" i="27"/>
  <c r="F180" i="27"/>
  <c r="F181" i="27"/>
  <c r="F182" i="27"/>
  <c r="F183" i="27"/>
  <c r="F184" i="27"/>
  <c r="F185" i="27"/>
  <c r="F186" i="27"/>
  <c r="F187" i="27"/>
  <c r="F188" i="27"/>
  <c r="F189" i="27"/>
  <c r="F190" i="27"/>
  <c r="F191" i="27"/>
  <c r="F192" i="27"/>
  <c r="F193" i="27"/>
  <c r="F194" i="27"/>
  <c r="F195" i="27"/>
  <c r="F196" i="27"/>
  <c r="F197" i="27"/>
  <c r="F198" i="27"/>
  <c r="F199" i="27"/>
  <c r="F200" i="27"/>
  <c r="F201" i="27"/>
  <c r="F202" i="27"/>
  <c r="F203" i="27"/>
  <c r="F204" i="27"/>
  <c r="F205" i="27"/>
  <c r="F206" i="27"/>
  <c r="F207" i="27"/>
  <c r="F208" i="27"/>
  <c r="F209" i="27"/>
  <c r="F210" i="27"/>
  <c r="F211" i="27"/>
  <c r="F212" i="27"/>
  <c r="F213" i="27"/>
  <c r="F214" i="27"/>
  <c r="F215" i="27"/>
  <c r="F216" i="27"/>
  <c r="F217" i="27"/>
  <c r="F218" i="27"/>
  <c r="F219" i="27"/>
  <c r="F220" i="27"/>
  <c r="F221" i="27"/>
  <c r="F222" i="27"/>
  <c r="F223" i="27"/>
  <c r="F224" i="27"/>
  <c r="F225" i="27"/>
  <c r="F226" i="27"/>
  <c r="F227" i="27"/>
  <c r="F228" i="27"/>
  <c r="F229" i="27"/>
  <c r="F230" i="27"/>
  <c r="F231" i="27"/>
  <c r="F232" i="27"/>
  <c r="F233" i="27"/>
  <c r="F234" i="27"/>
  <c r="F235" i="27"/>
  <c r="F236" i="27"/>
  <c r="F237" i="27"/>
  <c r="F238" i="27"/>
  <c r="F239" i="27"/>
  <c r="F240" i="27"/>
  <c r="F241" i="27"/>
  <c r="F242" i="27"/>
  <c r="F243" i="27"/>
  <c r="F244" i="27"/>
  <c r="F245" i="27"/>
  <c r="F246" i="27"/>
  <c r="F247" i="27"/>
  <c r="F248" i="27"/>
  <c r="F249" i="27"/>
  <c r="F250" i="27"/>
  <c r="F251" i="27"/>
  <c r="F252" i="27"/>
  <c r="F253" i="27"/>
  <c r="F254" i="27"/>
  <c r="F255" i="27"/>
  <c r="F256" i="27"/>
  <c r="F257" i="27"/>
  <c r="F258" i="27"/>
  <c r="F259" i="27"/>
  <c r="F260" i="27"/>
  <c r="F261" i="27"/>
  <c r="F262" i="27"/>
  <c r="F263" i="27"/>
  <c r="F264" i="27"/>
  <c r="F265" i="27"/>
  <c r="F266" i="27"/>
  <c r="F267" i="27"/>
  <c r="F268" i="27"/>
  <c r="F269" i="27"/>
  <c r="F270" i="27"/>
  <c r="F271" i="27"/>
  <c r="F272" i="27"/>
  <c r="F273" i="27"/>
  <c r="F274" i="27"/>
  <c r="F275" i="27"/>
  <c r="F276" i="27"/>
  <c r="F277" i="27"/>
  <c r="F278" i="27"/>
  <c r="F279" i="27"/>
  <c r="F280" i="27"/>
  <c r="F281" i="27"/>
  <c r="F282" i="27"/>
  <c r="F283" i="27"/>
  <c r="F284" i="27"/>
  <c r="F285" i="27"/>
  <c r="F286" i="27"/>
  <c r="F287" i="27"/>
  <c r="F288" i="27"/>
  <c r="F289" i="27"/>
  <c r="F290" i="27"/>
  <c r="F291" i="27"/>
  <c r="F292" i="27"/>
  <c r="F293" i="27"/>
  <c r="F294" i="27"/>
  <c r="F295" i="27"/>
  <c r="F296" i="27"/>
  <c r="F297" i="27"/>
  <c r="F298" i="27"/>
  <c r="F299" i="27"/>
  <c r="F300" i="27"/>
  <c r="F301" i="27"/>
  <c r="F302" i="27"/>
  <c r="F303" i="27"/>
  <c r="F304" i="27"/>
  <c r="F305" i="27"/>
  <c r="F306" i="27"/>
  <c r="F307" i="27"/>
  <c r="F308" i="27"/>
  <c r="F309" i="27"/>
  <c r="F310" i="27"/>
  <c r="F311" i="27"/>
  <c r="F312" i="27"/>
  <c r="F313" i="27"/>
  <c r="F314" i="27"/>
  <c r="F315" i="27"/>
  <c r="F316" i="27"/>
  <c r="F317" i="27"/>
  <c r="F318" i="27"/>
  <c r="F319" i="27"/>
  <c r="F320" i="27"/>
  <c r="F321" i="27"/>
  <c r="F322" i="27"/>
  <c r="F323" i="27"/>
  <c r="F324" i="27"/>
  <c r="F325" i="27"/>
  <c r="F326" i="27"/>
  <c r="F327" i="27"/>
  <c r="F328" i="27"/>
  <c r="F329" i="27"/>
  <c r="F330" i="27"/>
  <c r="F331" i="27"/>
  <c r="F332" i="27"/>
  <c r="F333" i="27"/>
  <c r="F334" i="27"/>
  <c r="F335" i="27"/>
  <c r="F336" i="27"/>
  <c r="F337" i="27"/>
  <c r="F338" i="27"/>
  <c r="F339" i="27"/>
  <c r="F340" i="27"/>
  <c r="F341" i="27"/>
  <c r="F342" i="27"/>
  <c r="F343" i="27"/>
  <c r="F344" i="27"/>
  <c r="F345" i="27"/>
  <c r="F346" i="27"/>
  <c r="F347" i="27"/>
  <c r="F348" i="27"/>
  <c r="F349" i="27"/>
  <c r="F350" i="27"/>
  <c r="F351" i="27"/>
  <c r="F352" i="27"/>
  <c r="F353" i="27"/>
  <c r="F354" i="27"/>
  <c r="F355" i="27"/>
  <c r="F356" i="27"/>
  <c r="F357" i="27"/>
  <c r="F358" i="27"/>
  <c r="F359" i="27"/>
  <c r="F360" i="27"/>
  <c r="F361" i="27"/>
  <c r="F362" i="27"/>
  <c r="F363" i="27"/>
  <c r="F364" i="27"/>
  <c r="F365" i="27"/>
  <c r="F366" i="27"/>
  <c r="F367" i="27"/>
  <c r="F368" i="27"/>
  <c r="F369" i="27"/>
  <c r="F370" i="27"/>
  <c r="F371" i="27"/>
  <c r="F372" i="27"/>
  <c r="F373" i="27"/>
  <c r="F374" i="27"/>
  <c r="F375" i="27"/>
  <c r="F376" i="27"/>
  <c r="F377" i="27"/>
  <c r="F378" i="27"/>
  <c r="F379" i="27"/>
  <c r="F380" i="27"/>
  <c r="F381" i="27"/>
  <c r="F382" i="27"/>
  <c r="F383" i="27"/>
  <c r="F384" i="27"/>
  <c r="F385" i="27"/>
  <c r="F386" i="27"/>
  <c r="F387" i="27"/>
  <c r="F388" i="27"/>
  <c r="F389" i="27"/>
  <c r="F390" i="27"/>
  <c r="F391" i="27"/>
  <c r="F392" i="27"/>
  <c r="F393" i="27"/>
  <c r="F394" i="27"/>
  <c r="F395" i="27"/>
  <c r="F396" i="27"/>
  <c r="F397" i="27"/>
  <c r="F398" i="27"/>
  <c r="F399" i="27"/>
  <c r="F400" i="27"/>
  <c r="F401" i="27"/>
  <c r="F402" i="27"/>
  <c r="F403" i="27"/>
  <c r="F404" i="27"/>
  <c r="F405" i="27"/>
  <c r="F406" i="27"/>
  <c r="F407" i="27"/>
  <c r="F408" i="27"/>
  <c r="F409" i="27"/>
  <c r="F410" i="27"/>
  <c r="F411" i="27"/>
  <c r="F412" i="27"/>
  <c r="F413" i="27"/>
  <c r="F414" i="27"/>
  <c r="F415" i="27"/>
  <c r="F416" i="27"/>
  <c r="F417" i="27"/>
  <c r="F418" i="27"/>
  <c r="F419" i="27"/>
  <c r="F420" i="27"/>
  <c r="F421" i="27"/>
  <c r="F422" i="27"/>
  <c r="F423" i="27"/>
  <c r="F424" i="27"/>
  <c r="F425" i="27"/>
  <c r="F426" i="27"/>
  <c r="F427" i="27"/>
  <c r="F428" i="27"/>
  <c r="F429" i="27"/>
  <c r="F430" i="27"/>
  <c r="F431" i="27"/>
  <c r="F432" i="27"/>
  <c r="F433" i="27"/>
  <c r="F434" i="27"/>
  <c r="F435" i="27"/>
  <c r="F436" i="27"/>
  <c r="F437" i="27"/>
  <c r="F438" i="27"/>
  <c r="F439" i="27"/>
  <c r="F440" i="27"/>
  <c r="F441" i="27"/>
  <c r="F442" i="27"/>
  <c r="F443" i="27"/>
  <c r="F444" i="27"/>
  <c r="F445" i="27"/>
  <c r="F446" i="27"/>
  <c r="F447" i="27"/>
  <c r="F448" i="27"/>
  <c r="F449" i="27"/>
  <c r="F450" i="27"/>
  <c r="F451" i="27"/>
  <c r="F452" i="27"/>
  <c r="F453" i="27"/>
  <c r="F454" i="27"/>
  <c r="F455" i="27"/>
  <c r="F456" i="27"/>
  <c r="F457" i="27"/>
  <c r="F458" i="27"/>
  <c r="F459" i="27"/>
  <c r="F460" i="27"/>
  <c r="F461" i="27"/>
  <c r="F462" i="27"/>
  <c r="F463" i="27"/>
  <c r="F464" i="27"/>
  <c r="F465" i="27"/>
  <c r="F466" i="27"/>
  <c r="F467" i="27"/>
  <c r="F468" i="27"/>
  <c r="F469" i="27"/>
  <c r="F470" i="27"/>
  <c r="F471" i="27"/>
  <c r="F472" i="27"/>
  <c r="F473" i="27"/>
  <c r="F474" i="27"/>
  <c r="F475" i="27"/>
  <c r="F476" i="27"/>
  <c r="F477" i="27"/>
  <c r="F478" i="27"/>
  <c r="F479" i="27"/>
  <c r="F480" i="27"/>
  <c r="F481" i="27"/>
  <c r="F482" i="27"/>
  <c r="F483" i="27"/>
  <c r="F484" i="27"/>
  <c r="F485" i="27"/>
  <c r="F486" i="27"/>
  <c r="F487" i="27"/>
  <c r="F488" i="27"/>
  <c r="F489" i="27"/>
  <c r="F490" i="27"/>
  <c r="F491" i="27"/>
  <c r="F492" i="27"/>
  <c r="F493" i="27"/>
  <c r="F494" i="27"/>
  <c r="F495" i="27"/>
  <c r="F496" i="27"/>
  <c r="F497" i="27"/>
  <c r="F498" i="27"/>
  <c r="F499" i="27"/>
  <c r="F500" i="27"/>
  <c r="F501" i="27"/>
  <c r="F502" i="27"/>
  <c r="F503" i="27"/>
  <c r="F504" i="27"/>
  <c r="F505" i="27"/>
  <c r="F506" i="27"/>
  <c r="F507" i="27"/>
  <c r="F508" i="27"/>
  <c r="F509" i="27"/>
  <c r="F510" i="27"/>
  <c r="F511" i="27"/>
  <c r="F512" i="27"/>
  <c r="F513" i="27"/>
  <c r="F514" i="27"/>
  <c r="F515" i="27"/>
  <c r="F516" i="27"/>
  <c r="F517" i="27"/>
  <c r="F518" i="27"/>
  <c r="F519" i="27"/>
  <c r="F520" i="27"/>
  <c r="F521" i="27"/>
  <c r="F522" i="27"/>
  <c r="F523" i="27"/>
  <c r="F524" i="27"/>
  <c r="F525" i="27"/>
  <c r="F526" i="27"/>
  <c r="F527" i="27"/>
  <c r="F528" i="27"/>
  <c r="F529" i="27"/>
  <c r="F530" i="27"/>
  <c r="F531" i="27"/>
  <c r="F532" i="27"/>
  <c r="F533" i="27"/>
  <c r="F534" i="27"/>
  <c r="F535" i="27"/>
  <c r="F536" i="27"/>
  <c r="F537" i="27"/>
  <c r="F538" i="27"/>
  <c r="F539" i="27"/>
  <c r="F540" i="27"/>
  <c r="F541" i="27"/>
  <c r="F542" i="27"/>
  <c r="F543" i="27"/>
  <c r="F544" i="27"/>
  <c r="F545" i="27"/>
  <c r="F546" i="27"/>
  <c r="F547" i="27"/>
  <c r="F548" i="27"/>
  <c r="F549" i="27"/>
  <c r="F550" i="27"/>
  <c r="F551" i="27"/>
  <c r="F552" i="27"/>
  <c r="F553" i="27"/>
  <c r="F554" i="27"/>
  <c r="F555" i="27"/>
  <c r="F556" i="27"/>
  <c r="F557" i="27"/>
  <c r="F558" i="27"/>
  <c r="F559" i="27"/>
  <c r="F560" i="27"/>
  <c r="F561" i="27"/>
  <c r="F562" i="27"/>
  <c r="F563" i="27"/>
  <c r="F564" i="27"/>
  <c r="F565" i="27"/>
  <c r="F566" i="27"/>
  <c r="F567" i="27"/>
  <c r="F568" i="27"/>
  <c r="F569" i="27"/>
  <c r="F570" i="27"/>
  <c r="F571" i="27"/>
  <c r="F572" i="27"/>
  <c r="F573" i="27"/>
  <c r="F574" i="27"/>
  <c r="F575" i="27"/>
  <c r="F576" i="27"/>
  <c r="F577" i="27"/>
  <c r="F578" i="27"/>
  <c r="F579" i="27"/>
  <c r="F580" i="27"/>
  <c r="F581" i="27"/>
  <c r="F582" i="27"/>
  <c r="F583" i="27"/>
  <c r="F584" i="27"/>
  <c r="F585" i="27"/>
  <c r="F586" i="27"/>
  <c r="F587" i="27"/>
  <c r="F588" i="27"/>
  <c r="F589" i="27"/>
  <c r="F590" i="27"/>
  <c r="F591" i="27"/>
  <c r="F592" i="27"/>
  <c r="F593" i="27"/>
  <c r="F594" i="27"/>
  <c r="F595" i="27"/>
  <c r="F596" i="27"/>
  <c r="F597" i="27"/>
  <c r="F598" i="27"/>
  <c r="F599" i="27"/>
  <c r="F600" i="27"/>
  <c r="F601" i="27"/>
  <c r="F602" i="27"/>
  <c r="F603" i="27"/>
  <c r="F604" i="27"/>
  <c r="F605" i="27"/>
  <c r="F606" i="27"/>
  <c r="F607" i="27"/>
  <c r="F608" i="27"/>
  <c r="F609" i="27"/>
  <c r="F610" i="27"/>
  <c r="F611" i="27"/>
  <c r="F612" i="27"/>
  <c r="F613" i="27"/>
  <c r="F614" i="27"/>
  <c r="F615" i="27"/>
  <c r="F616" i="27"/>
  <c r="F617" i="27"/>
  <c r="F618" i="27"/>
  <c r="F619" i="27"/>
  <c r="F620" i="27"/>
  <c r="F621" i="27"/>
  <c r="F622" i="27"/>
  <c r="F623" i="27"/>
  <c r="F624" i="27"/>
  <c r="F625" i="27"/>
  <c r="F626" i="27"/>
  <c r="F627" i="27"/>
  <c r="F628" i="27"/>
  <c r="F629" i="27"/>
  <c r="F630" i="27"/>
  <c r="F631" i="27"/>
  <c r="F632" i="27"/>
  <c r="F633" i="27"/>
  <c r="F634" i="27"/>
  <c r="F635" i="27"/>
  <c r="F636" i="27"/>
  <c r="F637" i="27"/>
  <c r="F638" i="27"/>
  <c r="F639" i="27"/>
  <c r="F640" i="27"/>
  <c r="F641" i="27"/>
  <c r="F642" i="27"/>
  <c r="F643" i="27"/>
  <c r="F644" i="27"/>
  <c r="F645" i="27"/>
  <c r="F646" i="27"/>
  <c r="F647" i="27"/>
  <c r="F648" i="27"/>
  <c r="F649" i="27"/>
  <c r="F650" i="27"/>
  <c r="F651" i="27"/>
  <c r="F652" i="27"/>
  <c r="F653" i="27"/>
  <c r="F654" i="27"/>
  <c r="F655" i="27"/>
  <c r="F656" i="27"/>
  <c r="F657" i="27"/>
  <c r="F658" i="27"/>
  <c r="F659" i="27"/>
  <c r="F660" i="27"/>
  <c r="F661" i="27"/>
  <c r="F662" i="27"/>
  <c r="F663" i="27"/>
  <c r="F664" i="27"/>
  <c r="F665" i="27"/>
  <c r="F666" i="27"/>
  <c r="F667" i="27"/>
  <c r="F668" i="27"/>
  <c r="F669" i="27"/>
  <c r="F670" i="27"/>
  <c r="F671" i="27"/>
  <c r="F672" i="27"/>
  <c r="F673" i="27"/>
  <c r="F674" i="27"/>
  <c r="F675" i="27"/>
  <c r="F676" i="27"/>
  <c r="F677" i="27"/>
  <c r="F678" i="27"/>
  <c r="F679" i="27"/>
  <c r="F680" i="27"/>
  <c r="F681" i="27"/>
  <c r="F682" i="27"/>
  <c r="F683" i="27"/>
  <c r="F684" i="27"/>
  <c r="F685" i="27"/>
  <c r="F686" i="27"/>
  <c r="F687" i="27"/>
  <c r="F688" i="27"/>
  <c r="F689" i="27"/>
  <c r="F690" i="27"/>
  <c r="F691" i="27"/>
  <c r="F692" i="27"/>
  <c r="F693" i="27"/>
  <c r="F694" i="27"/>
  <c r="F695" i="27"/>
  <c r="F696" i="27"/>
  <c r="F697" i="27"/>
  <c r="F698" i="27"/>
  <c r="F699" i="27"/>
  <c r="F700" i="27"/>
  <c r="F701" i="27"/>
  <c r="F702" i="27"/>
  <c r="F703" i="27"/>
  <c r="F704" i="27"/>
  <c r="F705" i="27"/>
  <c r="F706" i="27"/>
  <c r="F707" i="27"/>
  <c r="F708" i="27"/>
  <c r="F709" i="27"/>
  <c r="F710" i="27"/>
  <c r="F711" i="27"/>
  <c r="F712" i="27"/>
  <c r="F713" i="27"/>
  <c r="F714" i="27"/>
  <c r="F715" i="27"/>
  <c r="F716" i="27"/>
  <c r="F717" i="27"/>
  <c r="F718" i="27"/>
  <c r="F719" i="27"/>
  <c r="F720" i="27"/>
  <c r="F721" i="27"/>
  <c r="F722" i="27"/>
  <c r="F723" i="27"/>
  <c r="F724" i="27"/>
  <c r="F725" i="27"/>
  <c r="F726" i="27"/>
  <c r="F727" i="27"/>
  <c r="F728" i="27"/>
  <c r="F729" i="27"/>
  <c r="F730" i="27"/>
  <c r="F731" i="27"/>
  <c r="F732" i="27"/>
  <c r="F733" i="27"/>
  <c r="F734" i="27"/>
  <c r="F735" i="27"/>
  <c r="F736" i="27"/>
  <c r="F737" i="27"/>
  <c r="F738" i="27"/>
  <c r="F739" i="27"/>
  <c r="F740" i="27"/>
  <c r="F741" i="27"/>
  <c r="F742" i="27"/>
  <c r="F743" i="27"/>
  <c r="F744" i="27"/>
  <c r="F745" i="27"/>
  <c r="F746" i="27"/>
  <c r="F747" i="27"/>
  <c r="F748" i="27"/>
  <c r="F749" i="27"/>
  <c r="F750" i="27"/>
  <c r="F751" i="27"/>
  <c r="F752" i="27"/>
  <c r="F753" i="27"/>
  <c r="F754" i="27"/>
  <c r="F755" i="27"/>
  <c r="F756" i="27"/>
  <c r="F757" i="27"/>
  <c r="F758" i="27"/>
  <c r="F759" i="27"/>
  <c r="F760" i="27"/>
  <c r="F761" i="27"/>
  <c r="F762" i="27"/>
  <c r="F763" i="27"/>
  <c r="F764" i="27"/>
  <c r="F765" i="27"/>
  <c r="F766" i="27"/>
  <c r="F767" i="27"/>
  <c r="F768" i="27"/>
  <c r="F769" i="27"/>
  <c r="F770" i="27"/>
  <c r="F771" i="27"/>
  <c r="F772" i="27"/>
  <c r="F773" i="27"/>
  <c r="F774" i="27"/>
  <c r="F775" i="27"/>
  <c r="F776" i="27"/>
  <c r="F777" i="27"/>
  <c r="F778" i="27"/>
  <c r="F779" i="27"/>
  <c r="F780" i="27"/>
  <c r="F781" i="27"/>
  <c r="F782" i="27"/>
  <c r="F783" i="27"/>
  <c r="F784" i="27"/>
  <c r="F785" i="27"/>
  <c r="F786" i="27"/>
  <c r="F787" i="27"/>
  <c r="F788" i="27"/>
  <c r="F789" i="27"/>
  <c r="F790" i="27"/>
  <c r="F791" i="27"/>
  <c r="F792" i="27"/>
  <c r="F793" i="27"/>
  <c r="F794" i="27"/>
  <c r="F795" i="27"/>
  <c r="F796" i="27"/>
  <c r="F797" i="27"/>
  <c r="F798" i="27"/>
  <c r="F799" i="27"/>
  <c r="F800" i="27"/>
  <c r="F801" i="27"/>
  <c r="F802" i="27"/>
  <c r="F803" i="27"/>
  <c r="F804" i="27"/>
  <c r="F805" i="27"/>
  <c r="F806" i="27"/>
  <c r="F807" i="27"/>
  <c r="F808" i="27"/>
  <c r="F809" i="27"/>
  <c r="F810" i="27"/>
  <c r="F811" i="27"/>
  <c r="F812" i="27"/>
  <c r="F813" i="27"/>
  <c r="F814" i="27"/>
  <c r="F815" i="27"/>
  <c r="F816" i="27"/>
  <c r="F817" i="27"/>
  <c r="F818" i="27"/>
  <c r="F819" i="27"/>
  <c r="F820" i="27"/>
  <c r="F821" i="27"/>
  <c r="F822" i="27"/>
  <c r="F823" i="27"/>
  <c r="F824" i="27"/>
  <c r="F825" i="27"/>
  <c r="F826" i="27"/>
  <c r="F827" i="27"/>
  <c r="F828" i="27"/>
  <c r="F829" i="27"/>
  <c r="F830" i="27"/>
  <c r="F831" i="27"/>
  <c r="F832" i="27"/>
  <c r="F833" i="27"/>
  <c r="F834" i="27"/>
  <c r="F835" i="27"/>
  <c r="F836" i="27"/>
  <c r="F837" i="27"/>
  <c r="F838" i="27"/>
  <c r="F839" i="27"/>
  <c r="F840" i="27"/>
  <c r="F841" i="27"/>
  <c r="F842" i="27"/>
  <c r="F843" i="27"/>
  <c r="F844" i="27"/>
  <c r="F845" i="27"/>
  <c r="F846" i="27"/>
  <c r="F847" i="27"/>
  <c r="F848" i="27"/>
  <c r="F849" i="27"/>
  <c r="F850" i="27"/>
  <c r="F851" i="27"/>
  <c r="F852" i="27"/>
  <c r="F853" i="27"/>
  <c r="F854" i="27"/>
  <c r="F855" i="27"/>
  <c r="F856" i="27"/>
  <c r="F857" i="27"/>
  <c r="F858" i="27"/>
  <c r="F859" i="27"/>
  <c r="F860" i="27"/>
  <c r="F861" i="27"/>
  <c r="F862" i="27"/>
  <c r="F863" i="27"/>
  <c r="F864" i="27"/>
  <c r="F865" i="27"/>
  <c r="F866" i="27"/>
  <c r="F867" i="27"/>
  <c r="F868" i="27"/>
  <c r="F869" i="27"/>
  <c r="F870" i="27"/>
  <c r="F871" i="27"/>
  <c r="F872" i="27"/>
  <c r="F873" i="27"/>
  <c r="F874" i="27"/>
  <c r="F875" i="27"/>
  <c r="F876" i="27"/>
  <c r="F877" i="27"/>
  <c r="F878" i="27"/>
  <c r="F879" i="27"/>
  <c r="F880" i="27"/>
  <c r="F881" i="27"/>
  <c r="F882" i="27"/>
  <c r="F883" i="27"/>
  <c r="F884" i="27"/>
  <c r="F885" i="27"/>
  <c r="F886" i="27"/>
  <c r="F887" i="27"/>
  <c r="F888" i="27"/>
  <c r="F889" i="27"/>
  <c r="F890" i="27"/>
  <c r="F891" i="27"/>
  <c r="F892" i="27"/>
  <c r="F893" i="27"/>
  <c r="F894" i="27"/>
  <c r="F895" i="27"/>
  <c r="F896" i="27"/>
  <c r="F897" i="27"/>
  <c r="F898" i="27"/>
  <c r="F899" i="27"/>
  <c r="F900" i="27"/>
  <c r="F901" i="27"/>
  <c r="F902" i="27"/>
  <c r="F903" i="27"/>
  <c r="F904" i="27"/>
  <c r="F905" i="27"/>
  <c r="F906" i="27"/>
  <c r="F907" i="27"/>
  <c r="F908" i="27"/>
  <c r="F909" i="27"/>
  <c r="F910" i="27"/>
  <c r="F911" i="27"/>
  <c r="F912" i="27"/>
  <c r="F913" i="27"/>
  <c r="F914" i="27"/>
  <c r="F915" i="27"/>
  <c r="F916" i="27"/>
  <c r="F917" i="27"/>
  <c r="F918" i="27"/>
  <c r="F919" i="27"/>
  <c r="F920" i="27"/>
  <c r="F921" i="27"/>
  <c r="F922" i="27"/>
  <c r="F923" i="27"/>
  <c r="F924" i="27"/>
  <c r="F925" i="27"/>
  <c r="F926" i="27"/>
  <c r="F927" i="27"/>
  <c r="F928" i="27"/>
  <c r="F929" i="27"/>
  <c r="F930" i="27"/>
  <c r="F931" i="27"/>
  <c r="F932" i="27"/>
  <c r="F933" i="27"/>
  <c r="F934" i="27"/>
  <c r="F935" i="27"/>
  <c r="F936" i="27"/>
  <c r="F937" i="27"/>
  <c r="F938" i="27"/>
  <c r="F939" i="27"/>
  <c r="F940" i="27"/>
  <c r="F941" i="27"/>
  <c r="F942" i="27"/>
  <c r="F943" i="27"/>
  <c r="F944" i="27"/>
  <c r="F945" i="27"/>
  <c r="F946" i="27"/>
  <c r="F947" i="27"/>
  <c r="F948" i="27"/>
  <c r="F949" i="27"/>
  <c r="F950" i="27"/>
  <c r="F951" i="27"/>
  <c r="F952" i="27"/>
  <c r="F953" i="27"/>
  <c r="F954" i="27"/>
  <c r="F955" i="27"/>
  <c r="F956" i="27"/>
  <c r="F957" i="27"/>
  <c r="F958" i="27"/>
  <c r="F959" i="27"/>
  <c r="F960" i="27"/>
  <c r="F961" i="27"/>
  <c r="F962" i="27"/>
  <c r="F963" i="27"/>
  <c r="F964" i="27"/>
  <c r="F965" i="27"/>
  <c r="F966" i="27"/>
  <c r="F967" i="27"/>
  <c r="F968" i="27"/>
  <c r="F969" i="27"/>
  <c r="F970" i="27"/>
  <c r="F971" i="27"/>
  <c r="F972" i="27"/>
  <c r="F973" i="27"/>
  <c r="F974" i="27"/>
  <c r="F975" i="27"/>
  <c r="F976" i="27"/>
  <c r="F977" i="27"/>
  <c r="F978" i="27"/>
  <c r="F979" i="27"/>
  <c r="F980" i="27"/>
  <c r="F981" i="27"/>
  <c r="F982" i="27"/>
  <c r="F983" i="27"/>
  <c r="F984" i="27"/>
  <c r="F985" i="27"/>
  <c r="F986" i="27"/>
  <c r="F987" i="27"/>
  <c r="F988" i="27"/>
  <c r="F989" i="27"/>
  <c r="F990" i="27"/>
  <c r="F991" i="27"/>
  <c r="F992" i="27"/>
  <c r="F993" i="27"/>
  <c r="F994" i="27"/>
  <c r="F995" i="27"/>
  <c r="F996" i="27"/>
  <c r="F997" i="27"/>
  <c r="F998" i="27"/>
  <c r="F999" i="27"/>
  <c r="F1000" i="27"/>
  <c r="F1001" i="27"/>
  <c r="F1002" i="27"/>
  <c r="F1003" i="27"/>
  <c r="F1004" i="27"/>
  <c r="F1005" i="27"/>
  <c r="F1006" i="27"/>
  <c r="F1007" i="27"/>
  <c r="F1008" i="27"/>
  <c r="F1009" i="27"/>
  <c r="F1010" i="27"/>
  <c r="F1011" i="27"/>
  <c r="F1012" i="27"/>
  <c r="F1013" i="27"/>
  <c r="F1014" i="27"/>
  <c r="F1015" i="27"/>
  <c r="F1016" i="27"/>
  <c r="F1017" i="27"/>
  <c r="F1018" i="27"/>
  <c r="F1019" i="27"/>
  <c r="F1020" i="27"/>
  <c r="F1021" i="27"/>
  <c r="F1022" i="27"/>
  <c r="F1023" i="27"/>
  <c r="F1024" i="27"/>
  <c r="F1025" i="27"/>
  <c r="F1026" i="27"/>
  <c r="F1027" i="27"/>
  <c r="F1028" i="27"/>
  <c r="F1029" i="27"/>
  <c r="F1030" i="27"/>
  <c r="F1031" i="27"/>
  <c r="F1032" i="27"/>
  <c r="F1033" i="27"/>
  <c r="F1034" i="27"/>
  <c r="F1035" i="27"/>
  <c r="F1036" i="27"/>
  <c r="F1037" i="27"/>
  <c r="F1038" i="27"/>
  <c r="F1039" i="27"/>
  <c r="F1040" i="27"/>
  <c r="F1041" i="27"/>
  <c r="F1042" i="27"/>
  <c r="F1043" i="27"/>
  <c r="F1044" i="27"/>
  <c r="F1045" i="27"/>
  <c r="F1046" i="27"/>
  <c r="F1047" i="27"/>
  <c r="F1048" i="27"/>
  <c r="F1049" i="27"/>
  <c r="F1050" i="27"/>
  <c r="F1051" i="27"/>
  <c r="F1052" i="27"/>
  <c r="F1053" i="27"/>
  <c r="F1054" i="27"/>
  <c r="F1055" i="27"/>
  <c r="F1056" i="27"/>
  <c r="F1057" i="27"/>
  <c r="F1058" i="27"/>
  <c r="F1059" i="27"/>
  <c r="F1060" i="27"/>
  <c r="F1061" i="27"/>
  <c r="F1062" i="27"/>
  <c r="F1063" i="27"/>
  <c r="F1064" i="27"/>
  <c r="F1065" i="27"/>
  <c r="F1066" i="27"/>
  <c r="F1067" i="27"/>
  <c r="F1068" i="27"/>
  <c r="F1069" i="27"/>
  <c r="F1070" i="27"/>
  <c r="F1071" i="27"/>
  <c r="F1072" i="27"/>
  <c r="F1073" i="27"/>
  <c r="F1074" i="27"/>
  <c r="F1075" i="27"/>
  <c r="F1076" i="27"/>
  <c r="F1077" i="27"/>
  <c r="F1078" i="27"/>
  <c r="F1079" i="27"/>
  <c r="F1080" i="27"/>
  <c r="F1081" i="27"/>
  <c r="F1082" i="27"/>
  <c r="F1083" i="27"/>
  <c r="F1084" i="27"/>
  <c r="F1085" i="27"/>
  <c r="F1086" i="27"/>
  <c r="F1087" i="27"/>
  <c r="F1088" i="27"/>
  <c r="F1089" i="27"/>
  <c r="F1090" i="27"/>
  <c r="F1091" i="27"/>
  <c r="F1092" i="27"/>
  <c r="F1093" i="27"/>
  <c r="F1094" i="27"/>
  <c r="F1095" i="27"/>
  <c r="F1096" i="27"/>
  <c r="F1097" i="27"/>
  <c r="F1098" i="27"/>
  <c r="F1099" i="27"/>
  <c r="F1100" i="27"/>
  <c r="F1101" i="27"/>
  <c r="F1102" i="27"/>
  <c r="F1103" i="27"/>
  <c r="F1104" i="27"/>
  <c r="F1105" i="27"/>
  <c r="F1106" i="27"/>
  <c r="F1107" i="27"/>
  <c r="F1108" i="27"/>
  <c r="F1109" i="27"/>
  <c r="F1110" i="27"/>
  <c r="F1111" i="27"/>
  <c r="F1112" i="27"/>
  <c r="F1113" i="27"/>
  <c r="F1114" i="27"/>
  <c r="F1115" i="27"/>
  <c r="F1116" i="27"/>
  <c r="F1117" i="27"/>
  <c r="F1118" i="27"/>
  <c r="F1119" i="27"/>
  <c r="F1120" i="27"/>
  <c r="F1121" i="27"/>
  <c r="F1122" i="27"/>
  <c r="F1123" i="27"/>
  <c r="F1124" i="27"/>
  <c r="F1125" i="27"/>
  <c r="F1126" i="27"/>
  <c r="F1127" i="27"/>
  <c r="F1128" i="27"/>
  <c r="F1129" i="27"/>
  <c r="F1130" i="27"/>
  <c r="F1131" i="27"/>
  <c r="F1132" i="27"/>
  <c r="F1133" i="27"/>
  <c r="F1134" i="27"/>
  <c r="F1135" i="27"/>
  <c r="F1136" i="27"/>
  <c r="F1137" i="27"/>
  <c r="F1138" i="27"/>
  <c r="F1139" i="27"/>
  <c r="F1140" i="27"/>
  <c r="F1141" i="27"/>
  <c r="F1142" i="27"/>
  <c r="F1143" i="27"/>
  <c r="F1144" i="27"/>
  <c r="F1145" i="27"/>
  <c r="F1146" i="27"/>
  <c r="F1147" i="27"/>
  <c r="F1148" i="27"/>
  <c r="F1149" i="27"/>
  <c r="F1150" i="27"/>
  <c r="F1151" i="27"/>
  <c r="F1152" i="27"/>
  <c r="F1153" i="27"/>
  <c r="F1154" i="27"/>
  <c r="F1155" i="27"/>
  <c r="F1156" i="27"/>
  <c r="F1157" i="27"/>
  <c r="F1158" i="27"/>
  <c r="F1159" i="27"/>
  <c r="F1160" i="27"/>
  <c r="F1161" i="27"/>
  <c r="F1162" i="27"/>
  <c r="F1163" i="27"/>
  <c r="F1164" i="27"/>
  <c r="F1165" i="27"/>
  <c r="F1166" i="27"/>
  <c r="F1167" i="27"/>
  <c r="F1168" i="27"/>
  <c r="F1169" i="27"/>
  <c r="F1170" i="27"/>
  <c r="F1171" i="27"/>
  <c r="F1172" i="27"/>
  <c r="F1173" i="27"/>
  <c r="F1174" i="27"/>
  <c r="F1175" i="27"/>
  <c r="F1176" i="27"/>
  <c r="F1177" i="27"/>
  <c r="F1178" i="27"/>
  <c r="F1179" i="27"/>
  <c r="F1180" i="27"/>
  <c r="F1181" i="27"/>
  <c r="F1182" i="27"/>
  <c r="F1183" i="27"/>
  <c r="F1184" i="27"/>
  <c r="F1185" i="27"/>
  <c r="F1186" i="27"/>
  <c r="F1187" i="27"/>
  <c r="F1188" i="27"/>
  <c r="F1189" i="27"/>
  <c r="F1190" i="27"/>
  <c r="F1191" i="27"/>
  <c r="F1192" i="27"/>
  <c r="F1193" i="27"/>
  <c r="F1194" i="27"/>
  <c r="F1195" i="27"/>
  <c r="F1196" i="27"/>
  <c r="F1197" i="27"/>
  <c r="F1198" i="27"/>
  <c r="F1199" i="27"/>
  <c r="F1200" i="27"/>
  <c r="F1201" i="27"/>
  <c r="F1202" i="27"/>
  <c r="F1203" i="27"/>
  <c r="F1204" i="27"/>
  <c r="F1205" i="27"/>
  <c r="F1206" i="27"/>
  <c r="F1207" i="27"/>
  <c r="F1208" i="27"/>
  <c r="F1209" i="27"/>
  <c r="F1210" i="27"/>
  <c r="F1211" i="27"/>
  <c r="F1212" i="27"/>
  <c r="F1213" i="27"/>
  <c r="F1214" i="27"/>
  <c r="F1215" i="27"/>
  <c r="F1216" i="27"/>
  <c r="F1217" i="27"/>
  <c r="F1218" i="27"/>
  <c r="F1219" i="27"/>
  <c r="F1220" i="27"/>
  <c r="F1221" i="27"/>
  <c r="F1222" i="27"/>
  <c r="F1223" i="27"/>
  <c r="F1224" i="27"/>
  <c r="F1225" i="27"/>
  <c r="F1226" i="27"/>
  <c r="F1227" i="27"/>
  <c r="F1228" i="27"/>
  <c r="F1229" i="27"/>
  <c r="F1230" i="27"/>
  <c r="F1231" i="27"/>
  <c r="F1232" i="27"/>
  <c r="F1233" i="27"/>
  <c r="F1234" i="27"/>
  <c r="F1235" i="27"/>
  <c r="F1236" i="27"/>
  <c r="F1237" i="27"/>
  <c r="F1238" i="27"/>
  <c r="F1239" i="27"/>
  <c r="F1240" i="27"/>
  <c r="F1241" i="27"/>
  <c r="F1242" i="27"/>
  <c r="F1243" i="27"/>
  <c r="F1244" i="27"/>
  <c r="F1245" i="27"/>
  <c r="F1246" i="27"/>
  <c r="F1247" i="27"/>
  <c r="F1248" i="27"/>
  <c r="F1249" i="27"/>
  <c r="F1250" i="27"/>
  <c r="F1251" i="27"/>
  <c r="F1252" i="27"/>
  <c r="F1253" i="27"/>
  <c r="F1254" i="27"/>
  <c r="F1255" i="27"/>
  <c r="F1256" i="27"/>
  <c r="F1257" i="27"/>
  <c r="F1258" i="27"/>
  <c r="F1259" i="27"/>
  <c r="F1260" i="27"/>
  <c r="F1261" i="27"/>
  <c r="F1262" i="27"/>
  <c r="F1263" i="27"/>
  <c r="F1264" i="27"/>
  <c r="F1265" i="27"/>
  <c r="F1266" i="27"/>
  <c r="F1267" i="27"/>
  <c r="F1268" i="27"/>
  <c r="F1269" i="27"/>
  <c r="F1270" i="27"/>
  <c r="F1271" i="27"/>
  <c r="F1272" i="27"/>
  <c r="F1273" i="27"/>
  <c r="F1274" i="27"/>
  <c r="F1275" i="27"/>
  <c r="F1276" i="27"/>
  <c r="F1277" i="27"/>
  <c r="F1278" i="27"/>
  <c r="F1279" i="27"/>
  <c r="F1280" i="27"/>
  <c r="F1281" i="27"/>
  <c r="F1282" i="27"/>
  <c r="F1283" i="27"/>
  <c r="F1284" i="27"/>
  <c r="F1285" i="27"/>
  <c r="F1286" i="27"/>
  <c r="F1287" i="27"/>
  <c r="F1288" i="27"/>
  <c r="F1289" i="27"/>
  <c r="F1290" i="27"/>
  <c r="F1291" i="27"/>
  <c r="F1292" i="27"/>
  <c r="F1293" i="27"/>
  <c r="F1294" i="27"/>
  <c r="F1295" i="27"/>
  <c r="F1296" i="27"/>
  <c r="F1297" i="27"/>
  <c r="F1298" i="27"/>
  <c r="F1299" i="27"/>
  <c r="F1300" i="27"/>
  <c r="F1301" i="27"/>
  <c r="F1302" i="27"/>
  <c r="F1303" i="27"/>
  <c r="F1304" i="27"/>
  <c r="F1305" i="27"/>
  <c r="F1306" i="27"/>
  <c r="F1307" i="27"/>
  <c r="F1308" i="27"/>
  <c r="F1309" i="27"/>
  <c r="F1310" i="27"/>
  <c r="F1311" i="27"/>
  <c r="F1312" i="27"/>
  <c r="F1313" i="27"/>
  <c r="F1314" i="27"/>
  <c r="F1315" i="27"/>
  <c r="F1316" i="27"/>
  <c r="F1317" i="27"/>
  <c r="F1318" i="27"/>
  <c r="F1319" i="27"/>
  <c r="F1320" i="27"/>
  <c r="F1321" i="27"/>
  <c r="F1322" i="27"/>
  <c r="F1323" i="27"/>
  <c r="F1324" i="27"/>
  <c r="F1325" i="27"/>
  <c r="F1326" i="27"/>
  <c r="F1327" i="27"/>
  <c r="F1328" i="27"/>
  <c r="F1329" i="27"/>
  <c r="F1330" i="27"/>
  <c r="F1331" i="27"/>
  <c r="F1332" i="27"/>
  <c r="F1333" i="27"/>
  <c r="F1334" i="27"/>
  <c r="F1335" i="27"/>
  <c r="F1336" i="27"/>
  <c r="F1337" i="27"/>
  <c r="F1338" i="27"/>
  <c r="F1339" i="27"/>
  <c r="F1340" i="27"/>
  <c r="F1341" i="27"/>
  <c r="F1342" i="27"/>
  <c r="F1343" i="27"/>
  <c r="F1344" i="27"/>
  <c r="F1345" i="27"/>
  <c r="F1346" i="27"/>
  <c r="F1347" i="27"/>
  <c r="F1348" i="27"/>
  <c r="F1349" i="27"/>
  <c r="F1350" i="27"/>
  <c r="F1351" i="27"/>
  <c r="F1352" i="27"/>
  <c r="F1353" i="27"/>
  <c r="F1354" i="27"/>
  <c r="F1355" i="27"/>
  <c r="F1356" i="27"/>
  <c r="F1357" i="27"/>
  <c r="F1358" i="27"/>
  <c r="F1359" i="27"/>
  <c r="F1360" i="27"/>
  <c r="F1361" i="27"/>
  <c r="F1362" i="27"/>
  <c r="F1363" i="27"/>
  <c r="F1364" i="27"/>
  <c r="F1365" i="27"/>
  <c r="F1366" i="27"/>
  <c r="F1367" i="27"/>
  <c r="F1368" i="27"/>
  <c r="F1369" i="27"/>
  <c r="F1370" i="27"/>
  <c r="F1371" i="27"/>
  <c r="F1372" i="27"/>
  <c r="F1373" i="27"/>
  <c r="F1374" i="27"/>
  <c r="F1375" i="27"/>
  <c r="F1376" i="27"/>
  <c r="F1377" i="27"/>
  <c r="F1378" i="27"/>
  <c r="F1379" i="27"/>
  <c r="F1380" i="27"/>
  <c r="F1381" i="27"/>
  <c r="F1382" i="27"/>
  <c r="F1383" i="27"/>
  <c r="F1384" i="27"/>
  <c r="F1385" i="27"/>
  <c r="F1386" i="27"/>
  <c r="F1387" i="27"/>
  <c r="F1388" i="27"/>
  <c r="F1389" i="27"/>
  <c r="F1390" i="27"/>
  <c r="F1391" i="27"/>
  <c r="F1392" i="27"/>
  <c r="F1393" i="27"/>
  <c r="F1394" i="27"/>
  <c r="F1395" i="27"/>
  <c r="F1396" i="27"/>
  <c r="F1397" i="27"/>
  <c r="F1398" i="27"/>
  <c r="F1399" i="27"/>
  <c r="F1400" i="27"/>
  <c r="F1401" i="27"/>
  <c r="F1402" i="27"/>
  <c r="F1403" i="27"/>
  <c r="F1404" i="27"/>
  <c r="F1405" i="27"/>
  <c r="F1406" i="27"/>
  <c r="F1407" i="27"/>
  <c r="F1408" i="27"/>
  <c r="F1409" i="27"/>
  <c r="F1410" i="27"/>
  <c r="F1411" i="27"/>
  <c r="F1412" i="27"/>
  <c r="F1413" i="27"/>
  <c r="F1414" i="27"/>
  <c r="F1415" i="27"/>
  <c r="F1416" i="27"/>
  <c r="F1417" i="27"/>
  <c r="F1418" i="27"/>
  <c r="F1419" i="27"/>
  <c r="F1420" i="27"/>
  <c r="F1421" i="27"/>
  <c r="F1422" i="27"/>
  <c r="F1423" i="27"/>
  <c r="F1424" i="27"/>
  <c r="F1425" i="27"/>
  <c r="F1426" i="27"/>
  <c r="F1427" i="27"/>
  <c r="F1428" i="27"/>
  <c r="F1429" i="27"/>
  <c r="F1430" i="27"/>
  <c r="F1431" i="27"/>
  <c r="F1432" i="27"/>
  <c r="F1433" i="27"/>
  <c r="F1434" i="27"/>
  <c r="F1435" i="27"/>
  <c r="F1436" i="27"/>
  <c r="F1437" i="27"/>
  <c r="F1438" i="27"/>
  <c r="F1439" i="27"/>
  <c r="F1440" i="27"/>
  <c r="F1441" i="27"/>
  <c r="F1442" i="27"/>
  <c r="F1443" i="27"/>
  <c r="F1444" i="27"/>
  <c r="F1445" i="27"/>
  <c r="F1446" i="27"/>
  <c r="F1447" i="27"/>
  <c r="F1448" i="27"/>
  <c r="F1449" i="27"/>
  <c r="F1450" i="27"/>
  <c r="F1451" i="27"/>
  <c r="F1452" i="27"/>
  <c r="F1453" i="27"/>
  <c r="F1454" i="27"/>
  <c r="F1455" i="27"/>
  <c r="F1456" i="27"/>
  <c r="F1457" i="27"/>
  <c r="F1458" i="27"/>
  <c r="F1459" i="27"/>
  <c r="F1460" i="27"/>
  <c r="F1461" i="27"/>
  <c r="F1462" i="27"/>
  <c r="F1463" i="27"/>
  <c r="F1464" i="27"/>
  <c r="F1465" i="27"/>
  <c r="F1466" i="27"/>
  <c r="F1467" i="27"/>
  <c r="F1468" i="27"/>
  <c r="F1469" i="27"/>
  <c r="F1470" i="27"/>
  <c r="F1471" i="27"/>
  <c r="F1472" i="27"/>
  <c r="F1473" i="27"/>
  <c r="F1474" i="27"/>
  <c r="F1475" i="27"/>
  <c r="F1476" i="27"/>
  <c r="F1477" i="27"/>
  <c r="F1478" i="27"/>
  <c r="F1479" i="27"/>
  <c r="F1480" i="27"/>
  <c r="F1481" i="27"/>
  <c r="F1482" i="27"/>
  <c r="F1483" i="27"/>
  <c r="F1484" i="27"/>
  <c r="F1485" i="27"/>
  <c r="F1486" i="27"/>
  <c r="F1487" i="27"/>
  <c r="F1488" i="27"/>
  <c r="F1489" i="27"/>
  <c r="F1490" i="27"/>
  <c r="F1491" i="27"/>
  <c r="F1492" i="27"/>
  <c r="F1493" i="27"/>
  <c r="F1494" i="27"/>
  <c r="F1495" i="27"/>
  <c r="F1496" i="27"/>
  <c r="F1497" i="27"/>
  <c r="F1498" i="27"/>
  <c r="F1499" i="27"/>
  <c r="F1500" i="27"/>
  <c r="F1501" i="27"/>
  <c r="F1502" i="27"/>
  <c r="F1503" i="27"/>
  <c r="F1504" i="27"/>
  <c r="F1505" i="27"/>
  <c r="F1506" i="27"/>
  <c r="F1507" i="27"/>
  <c r="F1508" i="27"/>
  <c r="F1509" i="27"/>
  <c r="F1510" i="27"/>
  <c r="F1511" i="27"/>
  <c r="F1512" i="27"/>
  <c r="F1513" i="27"/>
  <c r="F1514" i="27"/>
  <c r="F1515" i="27"/>
  <c r="F1516" i="27"/>
  <c r="F1517" i="27"/>
  <c r="F1518" i="27"/>
  <c r="F1519" i="27"/>
  <c r="F1520" i="27"/>
  <c r="F1521" i="27"/>
  <c r="F1522" i="27"/>
  <c r="F1523" i="27"/>
  <c r="F1524" i="27"/>
  <c r="F1525" i="27"/>
  <c r="F1526" i="27"/>
  <c r="F1527" i="27"/>
  <c r="F1528" i="27"/>
  <c r="F1529" i="27"/>
  <c r="F1530" i="27"/>
  <c r="F1531" i="27"/>
  <c r="F1532" i="27"/>
  <c r="F1533" i="27"/>
  <c r="F1534" i="27"/>
  <c r="F1535" i="27"/>
  <c r="F1536" i="27"/>
  <c r="F1537" i="27"/>
  <c r="F1538" i="27"/>
  <c r="F1539" i="27"/>
  <c r="F1540" i="27"/>
  <c r="F1541" i="27"/>
  <c r="F1542" i="27"/>
  <c r="F1543" i="27"/>
  <c r="F1544" i="27"/>
  <c r="F1545" i="27"/>
  <c r="F1546" i="27"/>
  <c r="F1547" i="27"/>
  <c r="F1548" i="27"/>
  <c r="F1549" i="27"/>
  <c r="F1550" i="27"/>
  <c r="F1551" i="27"/>
  <c r="F1552" i="27"/>
  <c r="F1553" i="27"/>
  <c r="F1554" i="27"/>
  <c r="F1555" i="27"/>
  <c r="F1556" i="27"/>
  <c r="F1557" i="27"/>
  <c r="F1558" i="27"/>
  <c r="F1559" i="27"/>
  <c r="F1560" i="27"/>
  <c r="F1561" i="27"/>
  <c r="F1562" i="27"/>
  <c r="F1563" i="27"/>
  <c r="F1564" i="27"/>
  <c r="F1565" i="27"/>
  <c r="F1566" i="27"/>
  <c r="F1567" i="27"/>
  <c r="F1568" i="27"/>
  <c r="F1569" i="27"/>
  <c r="F1570" i="27"/>
  <c r="F1571" i="27"/>
  <c r="F1572" i="27"/>
  <c r="F1573" i="27"/>
  <c r="F1574" i="27"/>
  <c r="F1575" i="27"/>
  <c r="F1576" i="27"/>
  <c r="F1577" i="27"/>
  <c r="F1578" i="27"/>
  <c r="F1579" i="27"/>
  <c r="F1580" i="27"/>
  <c r="F1581" i="27"/>
  <c r="F1582" i="27"/>
  <c r="F1583" i="27"/>
  <c r="F1584" i="27"/>
  <c r="F1585" i="27"/>
  <c r="F1586" i="27"/>
  <c r="F1587" i="27"/>
  <c r="F1588" i="27"/>
  <c r="F1589" i="27"/>
  <c r="F1590" i="27"/>
  <c r="F1591" i="27"/>
  <c r="F1592" i="27"/>
  <c r="F1593" i="27"/>
  <c r="F1594" i="27"/>
  <c r="F1595" i="27"/>
  <c r="F1596" i="27"/>
  <c r="F1597" i="27"/>
  <c r="F1598" i="27"/>
  <c r="F1599" i="27"/>
  <c r="F1600" i="27"/>
  <c r="F1601" i="27"/>
  <c r="F1602" i="27"/>
  <c r="F1603" i="27"/>
  <c r="F1604" i="27"/>
  <c r="F1605" i="27"/>
  <c r="F1606" i="27"/>
  <c r="F1607" i="27"/>
  <c r="F1608" i="27"/>
  <c r="F1609" i="27"/>
  <c r="F1610" i="27"/>
  <c r="F1611" i="27"/>
  <c r="F1612" i="27"/>
  <c r="F1613" i="27"/>
  <c r="F1614" i="27"/>
  <c r="F1615" i="27"/>
  <c r="F1616" i="27"/>
  <c r="F1617" i="27"/>
  <c r="F1618" i="27"/>
  <c r="F1619" i="27"/>
  <c r="F1620" i="27"/>
  <c r="F1621" i="27"/>
  <c r="F1622" i="27"/>
  <c r="F1623" i="27"/>
  <c r="F1624" i="27"/>
  <c r="F1625" i="27"/>
  <c r="F1626" i="27"/>
  <c r="F1627" i="27"/>
  <c r="F1628" i="27"/>
  <c r="F1629" i="27"/>
  <c r="F1630" i="27"/>
  <c r="F1631" i="27"/>
  <c r="F1632" i="27"/>
  <c r="F1633" i="27"/>
  <c r="F1634" i="27"/>
  <c r="F1635" i="27"/>
  <c r="F1636" i="27"/>
  <c r="F1637" i="27"/>
  <c r="F1638" i="27"/>
  <c r="F1639" i="27"/>
  <c r="F1640" i="27"/>
  <c r="F1641" i="27"/>
  <c r="F1642" i="27"/>
  <c r="F1643" i="27"/>
  <c r="F1644" i="27"/>
  <c r="F1645" i="27"/>
  <c r="F1646" i="27"/>
  <c r="F1647" i="27"/>
  <c r="F1648" i="27"/>
  <c r="F1649" i="27"/>
  <c r="F1650" i="27"/>
  <c r="F1651" i="27"/>
  <c r="F1652" i="27"/>
  <c r="F1653" i="27"/>
  <c r="F1654" i="27"/>
  <c r="F1655" i="27"/>
  <c r="F1656" i="27"/>
  <c r="F1657" i="27"/>
  <c r="F1658" i="27"/>
  <c r="F1659" i="27"/>
  <c r="F1660" i="27"/>
  <c r="F1661" i="27"/>
  <c r="F1662" i="27"/>
  <c r="F1663" i="27"/>
  <c r="F1664" i="27"/>
  <c r="F1665" i="27"/>
  <c r="F1666" i="27"/>
  <c r="F1667" i="27"/>
  <c r="F1668" i="27"/>
  <c r="F1669" i="27"/>
  <c r="F1670" i="27"/>
  <c r="F1671" i="27"/>
  <c r="F1672" i="27"/>
  <c r="F1673" i="27"/>
  <c r="F1674" i="27"/>
  <c r="F1675" i="27"/>
  <c r="F1676" i="27"/>
  <c r="F1677" i="27"/>
  <c r="F1678" i="27"/>
  <c r="F1679" i="27"/>
  <c r="F1680" i="27"/>
  <c r="F1681" i="27"/>
  <c r="F1682" i="27"/>
  <c r="F1683" i="27"/>
  <c r="F1684" i="27"/>
  <c r="F1685" i="27"/>
  <c r="F1686" i="27"/>
  <c r="F1687" i="27"/>
  <c r="F1688" i="27"/>
  <c r="F1689" i="27"/>
  <c r="F1690" i="27"/>
  <c r="F1691" i="27"/>
  <c r="F1692" i="27"/>
  <c r="F1693" i="27"/>
  <c r="F1694" i="27"/>
  <c r="F1695" i="27"/>
  <c r="F1696" i="27"/>
  <c r="F1697" i="27"/>
  <c r="F1698" i="27"/>
  <c r="F1699" i="27"/>
  <c r="F1700" i="27"/>
  <c r="F1701" i="27"/>
  <c r="F1702" i="27"/>
  <c r="F1703" i="27"/>
  <c r="F1704" i="27"/>
  <c r="F1705" i="27"/>
  <c r="F1706" i="27"/>
  <c r="F1707" i="27"/>
  <c r="F1708" i="27"/>
  <c r="F1709" i="27"/>
  <c r="F1710" i="27"/>
  <c r="F1711" i="27"/>
  <c r="F1712" i="27"/>
  <c r="F1713" i="27"/>
  <c r="F1714" i="27"/>
  <c r="F1715" i="27"/>
  <c r="F1716" i="27"/>
  <c r="F1717" i="27"/>
  <c r="F1718" i="27"/>
  <c r="F1719" i="27"/>
  <c r="F1720" i="27"/>
  <c r="F1721" i="27"/>
  <c r="F1722" i="27"/>
  <c r="F1723" i="27"/>
  <c r="F1724" i="27"/>
  <c r="F1725" i="27"/>
  <c r="F1726" i="27"/>
  <c r="F1727" i="27"/>
  <c r="F1728" i="27"/>
  <c r="F1729" i="27"/>
  <c r="F1730" i="27"/>
  <c r="F1731" i="27"/>
  <c r="F1732" i="27"/>
  <c r="F1733" i="27"/>
  <c r="F1734" i="27"/>
  <c r="F1735" i="27"/>
  <c r="F1736" i="27"/>
  <c r="F1737" i="27"/>
  <c r="F1738" i="27"/>
  <c r="F1739" i="27"/>
  <c r="F1740" i="27"/>
  <c r="F1741" i="27"/>
  <c r="F1742" i="27"/>
  <c r="F1743" i="27"/>
  <c r="F1744" i="27"/>
  <c r="F1745" i="27"/>
  <c r="F1746" i="27"/>
  <c r="F1747" i="27"/>
  <c r="F1748" i="27"/>
  <c r="F1749" i="27"/>
  <c r="F1750" i="27"/>
  <c r="F1751" i="27"/>
  <c r="F1752" i="27"/>
  <c r="F1753" i="27"/>
  <c r="F1754" i="27"/>
  <c r="F1755" i="27"/>
  <c r="F1756" i="27"/>
  <c r="F1757" i="27"/>
  <c r="F1758" i="27"/>
  <c r="F1759" i="27"/>
  <c r="F1760" i="27"/>
  <c r="F1761" i="27"/>
  <c r="F1762" i="27"/>
  <c r="F1763" i="27"/>
  <c r="F1764" i="27"/>
  <c r="F1765" i="27"/>
  <c r="F1766" i="27"/>
  <c r="F1767" i="27"/>
  <c r="F1768" i="27"/>
  <c r="F1769" i="27"/>
  <c r="F1770" i="27"/>
  <c r="F1771" i="27"/>
  <c r="F1772" i="27"/>
  <c r="F1773" i="27"/>
  <c r="F1774" i="27"/>
  <c r="F1775" i="27"/>
  <c r="F1776" i="27"/>
  <c r="F1777" i="27"/>
  <c r="F1778" i="27"/>
  <c r="F1779" i="27"/>
  <c r="F1780" i="27"/>
  <c r="F1781" i="27"/>
  <c r="F1782" i="27"/>
  <c r="F1783" i="27"/>
  <c r="F1784" i="27"/>
  <c r="F1785" i="27"/>
  <c r="F1786" i="27"/>
  <c r="F1787" i="27"/>
  <c r="F1788" i="27"/>
  <c r="F1789" i="27"/>
  <c r="F1790" i="27"/>
  <c r="F1791" i="27"/>
  <c r="F1792" i="27"/>
  <c r="F1793" i="27"/>
  <c r="F1794" i="27"/>
  <c r="F1795" i="27"/>
  <c r="F1796" i="27"/>
  <c r="F1797" i="27"/>
  <c r="F1798" i="27"/>
  <c r="F1799" i="27"/>
  <c r="F1800" i="27"/>
  <c r="F1801" i="27"/>
  <c r="F1802" i="27"/>
  <c r="F1803" i="27"/>
  <c r="F1804" i="27"/>
  <c r="F1805" i="27"/>
  <c r="F1806" i="27"/>
  <c r="F1807" i="27"/>
  <c r="F1808" i="27"/>
  <c r="F1809" i="27"/>
  <c r="F1810" i="27"/>
  <c r="F1811" i="27"/>
  <c r="F1812" i="27"/>
  <c r="F1813" i="27"/>
  <c r="F1814" i="27"/>
  <c r="F1815" i="27"/>
  <c r="F1816" i="27"/>
  <c r="F1817" i="27"/>
  <c r="F1818" i="27"/>
  <c r="F1819" i="27"/>
  <c r="F1820" i="27"/>
  <c r="F1821" i="27"/>
  <c r="F1822" i="27"/>
  <c r="F1823" i="27"/>
  <c r="F1824" i="27"/>
  <c r="F1825" i="27"/>
  <c r="F1826" i="27"/>
  <c r="F1827" i="27"/>
  <c r="F1828" i="27"/>
  <c r="F1829" i="27"/>
  <c r="F1830" i="27"/>
  <c r="F1831" i="27"/>
  <c r="F1832" i="27"/>
  <c r="F1833" i="27"/>
  <c r="F1834" i="27"/>
  <c r="F1835" i="27"/>
  <c r="F1836" i="27"/>
  <c r="F1837" i="27"/>
  <c r="F1838" i="27"/>
  <c r="F1839" i="27"/>
  <c r="F1840" i="27"/>
  <c r="F1841" i="27"/>
  <c r="F1842" i="27"/>
  <c r="F1843" i="27"/>
  <c r="F1844" i="27"/>
  <c r="F1845" i="27"/>
  <c r="F1846" i="27"/>
  <c r="F1847" i="27"/>
  <c r="F1848" i="27"/>
  <c r="F1849" i="27"/>
  <c r="F1850" i="27"/>
  <c r="F1851" i="27"/>
  <c r="F1852" i="27"/>
  <c r="F1853" i="27"/>
  <c r="F1854" i="27"/>
  <c r="F1855" i="27"/>
  <c r="F1856" i="27"/>
  <c r="F1857" i="27"/>
  <c r="F1858" i="27"/>
  <c r="F1859" i="27"/>
  <c r="F1860" i="27"/>
  <c r="F1861" i="27"/>
  <c r="F1862" i="27"/>
  <c r="F1863" i="27"/>
  <c r="F1864" i="27"/>
  <c r="F1865" i="27"/>
  <c r="F1866" i="27"/>
  <c r="F1867" i="27"/>
  <c r="F1868" i="27"/>
  <c r="F1869" i="27"/>
  <c r="F1870" i="27"/>
  <c r="F1871" i="27"/>
  <c r="F1872" i="27"/>
  <c r="F1873" i="27"/>
  <c r="F1874" i="27"/>
  <c r="F1875" i="27"/>
  <c r="F1876" i="27"/>
  <c r="F1877" i="27"/>
  <c r="F1878" i="27"/>
  <c r="F1879" i="27"/>
  <c r="F1880" i="27"/>
  <c r="F1881" i="27"/>
  <c r="F1882" i="27"/>
  <c r="F1883" i="27"/>
  <c r="F1884" i="27"/>
  <c r="F1885" i="27"/>
  <c r="F1886" i="27"/>
  <c r="F1887" i="27"/>
  <c r="F1888" i="27"/>
  <c r="F1889" i="27"/>
  <c r="F1890" i="27"/>
  <c r="F1891" i="27"/>
  <c r="F1892" i="27"/>
  <c r="F1893" i="27"/>
  <c r="F1894" i="27"/>
  <c r="F1895" i="27"/>
  <c r="F1896" i="27"/>
  <c r="F1897" i="27"/>
  <c r="F1898" i="27"/>
  <c r="F1899" i="27"/>
  <c r="F1900" i="27"/>
  <c r="F1901" i="27"/>
  <c r="F1902" i="27"/>
  <c r="F1903" i="27"/>
  <c r="F1904" i="27"/>
  <c r="F1905" i="27"/>
  <c r="F1906" i="27"/>
  <c r="F1907" i="27"/>
  <c r="F1908" i="27"/>
  <c r="F1909" i="27"/>
  <c r="F1910" i="27"/>
  <c r="F1911" i="27"/>
  <c r="F1912" i="27"/>
  <c r="F1913" i="27"/>
  <c r="F1914" i="27"/>
  <c r="F1915" i="27"/>
  <c r="F1916" i="27"/>
  <c r="F1917" i="27"/>
  <c r="F1918" i="27"/>
  <c r="F1919" i="27"/>
  <c r="F1920" i="27"/>
  <c r="F1921" i="27"/>
  <c r="F1922" i="27"/>
  <c r="F1923" i="27"/>
  <c r="F1924" i="27"/>
  <c r="F1925" i="27"/>
  <c r="F1926" i="27"/>
  <c r="F1927" i="27"/>
  <c r="F1928" i="27"/>
  <c r="F1929" i="27"/>
  <c r="F1930" i="27"/>
  <c r="F1931" i="27"/>
  <c r="F1932" i="27"/>
  <c r="F1933" i="27"/>
  <c r="F1934" i="27"/>
  <c r="F1935" i="27"/>
  <c r="F1936" i="27"/>
  <c r="F1937" i="27"/>
  <c r="F1938" i="27"/>
  <c r="F1939" i="27"/>
  <c r="F1940" i="27"/>
  <c r="F1941" i="27"/>
  <c r="F1942" i="27"/>
  <c r="F1943" i="27"/>
  <c r="F1944" i="27"/>
  <c r="F1945" i="27"/>
  <c r="F1946" i="27"/>
  <c r="F1947" i="27"/>
  <c r="F1948" i="27"/>
  <c r="F1949" i="27"/>
  <c r="F1950" i="27"/>
  <c r="F1951" i="27"/>
  <c r="F1952" i="27"/>
  <c r="F1953" i="27"/>
  <c r="F1954" i="27"/>
  <c r="F1955" i="27"/>
  <c r="F1956" i="27"/>
  <c r="F1957" i="27"/>
  <c r="F1958" i="27"/>
  <c r="F1959" i="27"/>
  <c r="F1960" i="27"/>
  <c r="F1961" i="27"/>
  <c r="F1962" i="27"/>
  <c r="F1963" i="27"/>
  <c r="F1964" i="27"/>
  <c r="F1965" i="27"/>
  <c r="F1966" i="27"/>
  <c r="F1967" i="27"/>
  <c r="F1968" i="27"/>
  <c r="F1969" i="27"/>
  <c r="F1970" i="27"/>
  <c r="F1971" i="27"/>
  <c r="F1972" i="27"/>
  <c r="F1973" i="27"/>
  <c r="F1974" i="27"/>
  <c r="F1975" i="27"/>
  <c r="F1976" i="27"/>
  <c r="F1977" i="27"/>
  <c r="F1978" i="27"/>
  <c r="F1979" i="27"/>
  <c r="F1980" i="27"/>
  <c r="F1981" i="27"/>
  <c r="F1982" i="27"/>
  <c r="F1983" i="27"/>
  <c r="F1984" i="27"/>
  <c r="F1985" i="27"/>
  <c r="F1986" i="27"/>
  <c r="F1987" i="27"/>
  <c r="F1988" i="27"/>
  <c r="F1989" i="27"/>
  <c r="F1990" i="27"/>
  <c r="F1991" i="27"/>
  <c r="F1992" i="27"/>
  <c r="F1993" i="27"/>
  <c r="F1994" i="27"/>
  <c r="F1995" i="27"/>
  <c r="F1996" i="27"/>
  <c r="F1997" i="27"/>
  <c r="F1998" i="27"/>
  <c r="F1999" i="27"/>
  <c r="F2000" i="27"/>
  <c r="F2001" i="27"/>
  <c r="F2002" i="27"/>
  <c r="F2003" i="27"/>
  <c r="F2004" i="27"/>
  <c r="F2005" i="27"/>
  <c r="F2006" i="27"/>
  <c r="F2007" i="27"/>
  <c r="F2008" i="27"/>
  <c r="F2009" i="27"/>
  <c r="F2010" i="27"/>
  <c r="F2011" i="27"/>
  <c r="F2012" i="27"/>
  <c r="F2013" i="27"/>
  <c r="F2014" i="27"/>
  <c r="F2015" i="27"/>
  <c r="F2016" i="27"/>
  <c r="F2017" i="27"/>
  <c r="F2018" i="27"/>
  <c r="F2019" i="27"/>
  <c r="F2020" i="27"/>
  <c r="F2021" i="27"/>
  <c r="F2022" i="27"/>
  <c r="F2023" i="27"/>
  <c r="E2" i="27"/>
  <c r="E3" i="27"/>
  <c r="E4" i="27"/>
  <c r="E5" i="27"/>
  <c r="E6" i="27"/>
  <c r="E7" i="27"/>
  <c r="E8" i="27"/>
  <c r="E9" i="27"/>
  <c r="E10" i="27"/>
  <c r="E11" i="27"/>
  <c r="E12" i="27"/>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E97" i="27"/>
  <c r="E98" i="27"/>
  <c r="E99" i="27"/>
  <c r="E100" i="27"/>
  <c r="E101" i="27"/>
  <c r="E102" i="27"/>
  <c r="E103" i="27"/>
  <c r="E104" i="27"/>
  <c r="E105" i="27"/>
  <c r="E106" i="27"/>
  <c r="E107" i="27"/>
  <c r="E108" i="27"/>
  <c r="E109" i="27"/>
  <c r="E110" i="27"/>
  <c r="E111" i="27"/>
  <c r="E112" i="27"/>
  <c r="E113" i="27"/>
  <c r="E114" i="27"/>
  <c r="E115" i="27"/>
  <c r="E116" i="27"/>
  <c r="E117" i="27"/>
  <c r="E118" i="27"/>
  <c r="E119" i="27"/>
  <c r="E120" i="27"/>
  <c r="E121" i="27"/>
  <c r="E122" i="27"/>
  <c r="E123" i="27"/>
  <c r="E124" i="27"/>
  <c r="E125" i="27"/>
  <c r="E126" i="27"/>
  <c r="E127" i="27"/>
  <c r="E128" i="27"/>
  <c r="E129" i="27"/>
  <c r="E130" i="27"/>
  <c r="E131" i="27"/>
  <c r="E132" i="27"/>
  <c r="E133" i="27"/>
  <c r="E134" i="27"/>
  <c r="E135" i="27"/>
  <c r="E136" i="27"/>
  <c r="E137" i="27"/>
  <c r="E138" i="27"/>
  <c r="E139" i="27"/>
  <c r="E140" i="27"/>
  <c r="E141" i="27"/>
  <c r="E142" i="27"/>
  <c r="E143" i="27"/>
  <c r="E144" i="27"/>
  <c r="E145" i="27"/>
  <c r="E146" i="27"/>
  <c r="E147" i="27"/>
  <c r="E148" i="27"/>
  <c r="E149" i="27"/>
  <c r="E150" i="27"/>
  <c r="E151" i="27"/>
  <c r="E152" i="27"/>
  <c r="E153" i="27"/>
  <c r="E154" i="27"/>
  <c r="E155" i="27"/>
  <c r="E156" i="27"/>
  <c r="E157" i="27"/>
  <c r="E158" i="27"/>
  <c r="E159" i="27"/>
  <c r="E160" i="27"/>
  <c r="E161" i="27"/>
  <c r="E162" i="27"/>
  <c r="E163" i="27"/>
  <c r="E164" i="27"/>
  <c r="E165" i="27"/>
  <c r="E166" i="27"/>
  <c r="E167" i="27"/>
  <c r="E168" i="27"/>
  <c r="E169" i="27"/>
  <c r="E170" i="27"/>
  <c r="E171" i="27"/>
  <c r="E172" i="27"/>
  <c r="E173" i="27"/>
  <c r="E174" i="27"/>
  <c r="E175" i="27"/>
  <c r="E176" i="27"/>
  <c r="E177" i="27"/>
  <c r="E178" i="27"/>
  <c r="E179" i="27"/>
  <c r="E180" i="27"/>
  <c r="E181" i="27"/>
  <c r="E182" i="27"/>
  <c r="E183" i="27"/>
  <c r="E184" i="27"/>
  <c r="E185" i="27"/>
  <c r="E186" i="27"/>
  <c r="E187" i="27"/>
  <c r="E188" i="27"/>
  <c r="E189" i="27"/>
  <c r="E190" i="27"/>
  <c r="E191" i="27"/>
  <c r="E192" i="27"/>
  <c r="E193" i="27"/>
  <c r="E194" i="27"/>
  <c r="E195" i="27"/>
  <c r="E196" i="27"/>
  <c r="E197" i="27"/>
  <c r="E198" i="27"/>
  <c r="E199" i="27"/>
  <c r="E200" i="27"/>
  <c r="E201" i="27"/>
  <c r="E202" i="27"/>
  <c r="E203" i="27"/>
  <c r="E204" i="27"/>
  <c r="E205" i="27"/>
  <c r="E206" i="27"/>
  <c r="E207" i="27"/>
  <c r="E208" i="27"/>
  <c r="E209" i="27"/>
  <c r="E210" i="27"/>
  <c r="E211" i="27"/>
  <c r="E212" i="27"/>
  <c r="E213" i="27"/>
  <c r="E214" i="27"/>
  <c r="E215" i="27"/>
  <c r="E216" i="27"/>
  <c r="E217" i="27"/>
  <c r="E218" i="27"/>
  <c r="E219" i="27"/>
  <c r="E220" i="27"/>
  <c r="E221" i="27"/>
  <c r="E222" i="27"/>
  <c r="E223" i="27"/>
  <c r="E224" i="27"/>
  <c r="E225" i="27"/>
  <c r="E226" i="27"/>
  <c r="E227" i="27"/>
  <c r="E228" i="27"/>
  <c r="E229" i="27"/>
  <c r="E230" i="27"/>
  <c r="E231" i="27"/>
  <c r="E232" i="27"/>
  <c r="E233" i="27"/>
  <c r="E234" i="27"/>
  <c r="E235" i="27"/>
  <c r="E236" i="27"/>
  <c r="E237" i="27"/>
  <c r="E238" i="27"/>
  <c r="E239" i="27"/>
  <c r="E240" i="27"/>
  <c r="E241" i="27"/>
  <c r="E242" i="27"/>
  <c r="E243" i="27"/>
  <c r="E244" i="27"/>
  <c r="E245" i="27"/>
  <c r="E246" i="27"/>
  <c r="E247" i="27"/>
  <c r="E248" i="27"/>
  <c r="E249" i="27"/>
  <c r="E250" i="27"/>
  <c r="E251" i="27"/>
  <c r="E252" i="27"/>
  <c r="E253" i="27"/>
  <c r="E254" i="27"/>
  <c r="E255" i="27"/>
  <c r="E256" i="27"/>
  <c r="E257" i="27"/>
  <c r="E258" i="27"/>
  <c r="E259" i="27"/>
  <c r="E260" i="27"/>
  <c r="E261" i="27"/>
  <c r="E262" i="27"/>
  <c r="E263" i="27"/>
  <c r="E264" i="27"/>
  <c r="E265" i="27"/>
  <c r="E266" i="27"/>
  <c r="E267" i="27"/>
  <c r="E268" i="27"/>
  <c r="E269" i="27"/>
  <c r="E270" i="27"/>
  <c r="E271" i="27"/>
  <c r="E272" i="27"/>
  <c r="E273" i="27"/>
  <c r="E274" i="27"/>
  <c r="E275" i="27"/>
  <c r="E276" i="27"/>
  <c r="E277" i="27"/>
  <c r="E278" i="27"/>
  <c r="E279" i="27"/>
  <c r="E280" i="27"/>
  <c r="E281" i="27"/>
  <c r="E282" i="27"/>
  <c r="E283" i="27"/>
  <c r="E284" i="27"/>
  <c r="E285" i="27"/>
  <c r="E286" i="27"/>
  <c r="E287" i="27"/>
  <c r="E288" i="27"/>
  <c r="E289" i="27"/>
  <c r="E290" i="27"/>
  <c r="E291" i="27"/>
  <c r="E292" i="27"/>
  <c r="E293" i="27"/>
  <c r="E294" i="27"/>
  <c r="E295" i="27"/>
  <c r="E296" i="27"/>
  <c r="E297" i="27"/>
  <c r="E298" i="27"/>
  <c r="E299" i="27"/>
  <c r="E300" i="27"/>
  <c r="E301" i="27"/>
  <c r="E302" i="27"/>
  <c r="E303" i="27"/>
  <c r="E304" i="27"/>
  <c r="E305" i="27"/>
  <c r="E306" i="27"/>
  <c r="E307" i="27"/>
  <c r="E308" i="27"/>
  <c r="E309" i="27"/>
  <c r="E310" i="27"/>
  <c r="E311" i="27"/>
  <c r="E312" i="27"/>
  <c r="E313" i="27"/>
  <c r="E314" i="27"/>
  <c r="E315" i="27"/>
  <c r="E316" i="27"/>
  <c r="E317" i="27"/>
  <c r="E318" i="27"/>
  <c r="E319" i="27"/>
  <c r="E320" i="27"/>
  <c r="E321" i="27"/>
  <c r="E322" i="27"/>
  <c r="E323" i="27"/>
  <c r="E324" i="27"/>
  <c r="E325" i="27"/>
  <c r="E326" i="27"/>
  <c r="E327" i="27"/>
  <c r="E328" i="27"/>
  <c r="E329" i="27"/>
  <c r="E330" i="27"/>
  <c r="E331" i="27"/>
  <c r="E332" i="27"/>
  <c r="E333" i="27"/>
  <c r="E334" i="27"/>
  <c r="E335" i="27"/>
  <c r="E336" i="27"/>
  <c r="E337" i="27"/>
  <c r="E338" i="27"/>
  <c r="E339" i="27"/>
  <c r="E340" i="27"/>
  <c r="E341" i="27"/>
  <c r="E342" i="27"/>
  <c r="E343" i="27"/>
  <c r="E344" i="27"/>
  <c r="E345" i="27"/>
  <c r="E346" i="27"/>
  <c r="E347" i="27"/>
  <c r="E348" i="27"/>
  <c r="E349" i="27"/>
  <c r="E350" i="27"/>
  <c r="E351" i="27"/>
  <c r="E352" i="27"/>
  <c r="E353" i="27"/>
  <c r="E354" i="27"/>
  <c r="E355" i="27"/>
  <c r="E356" i="27"/>
  <c r="E357" i="27"/>
  <c r="E358" i="27"/>
  <c r="E359" i="27"/>
  <c r="E360" i="27"/>
  <c r="E361" i="27"/>
  <c r="E362" i="27"/>
  <c r="E363" i="27"/>
  <c r="E364" i="27"/>
  <c r="E365" i="27"/>
  <c r="E366" i="27"/>
  <c r="E367" i="27"/>
  <c r="E368" i="27"/>
  <c r="E369" i="27"/>
  <c r="E370" i="27"/>
  <c r="E371" i="27"/>
  <c r="E372" i="27"/>
  <c r="E373" i="27"/>
  <c r="E374" i="27"/>
  <c r="E375" i="27"/>
  <c r="E376" i="27"/>
  <c r="E377" i="27"/>
  <c r="E378" i="27"/>
  <c r="E379" i="27"/>
  <c r="E380" i="27"/>
  <c r="E381" i="27"/>
  <c r="E382" i="27"/>
  <c r="E383" i="27"/>
  <c r="E384" i="27"/>
  <c r="E385" i="27"/>
  <c r="E386" i="27"/>
  <c r="E387" i="27"/>
  <c r="E388" i="27"/>
  <c r="E389" i="27"/>
  <c r="E390" i="27"/>
  <c r="E391" i="27"/>
  <c r="E392" i="27"/>
  <c r="E393" i="27"/>
  <c r="E394" i="27"/>
  <c r="E395" i="27"/>
  <c r="E396" i="27"/>
  <c r="E397" i="27"/>
  <c r="E398" i="27"/>
  <c r="E399" i="27"/>
  <c r="E400" i="27"/>
  <c r="E401" i="27"/>
  <c r="E402" i="27"/>
  <c r="E403" i="27"/>
  <c r="E404" i="27"/>
  <c r="E405" i="27"/>
  <c r="E406" i="27"/>
  <c r="E407" i="27"/>
  <c r="E408" i="27"/>
  <c r="E409" i="27"/>
  <c r="E410" i="27"/>
  <c r="E411" i="27"/>
  <c r="E412" i="27"/>
  <c r="E413" i="27"/>
  <c r="E414" i="27"/>
  <c r="E415" i="27"/>
  <c r="E416" i="27"/>
  <c r="E417" i="27"/>
  <c r="E418" i="27"/>
  <c r="E419" i="27"/>
  <c r="E420" i="27"/>
  <c r="E421" i="27"/>
  <c r="E422" i="27"/>
  <c r="E423" i="27"/>
  <c r="E424" i="27"/>
  <c r="E425" i="27"/>
  <c r="E426" i="27"/>
  <c r="E427" i="27"/>
  <c r="E428" i="27"/>
  <c r="E429" i="27"/>
  <c r="E430" i="27"/>
  <c r="E431" i="27"/>
  <c r="E432" i="27"/>
  <c r="E433" i="27"/>
  <c r="E434" i="27"/>
  <c r="E435" i="27"/>
  <c r="E436" i="27"/>
  <c r="E437" i="27"/>
  <c r="E438" i="27"/>
  <c r="E439" i="27"/>
  <c r="E440" i="27"/>
  <c r="E441" i="27"/>
  <c r="E442" i="27"/>
  <c r="E443" i="27"/>
  <c r="E444" i="27"/>
  <c r="E445" i="27"/>
  <c r="E446" i="27"/>
  <c r="E447" i="27"/>
  <c r="E448" i="27"/>
  <c r="E449" i="27"/>
  <c r="E450" i="27"/>
  <c r="E451" i="27"/>
  <c r="E452" i="27"/>
  <c r="E453" i="27"/>
  <c r="E454" i="27"/>
  <c r="E455" i="27"/>
  <c r="E456" i="27"/>
  <c r="E457" i="27"/>
  <c r="E458" i="27"/>
  <c r="E459" i="27"/>
  <c r="E460" i="27"/>
  <c r="E461" i="27"/>
  <c r="E462" i="27"/>
  <c r="E463" i="27"/>
  <c r="E464" i="27"/>
  <c r="E465" i="27"/>
  <c r="E466" i="27"/>
  <c r="E467" i="27"/>
  <c r="E468" i="27"/>
  <c r="E469" i="27"/>
  <c r="E470" i="27"/>
  <c r="E471" i="27"/>
  <c r="E472" i="27"/>
  <c r="E473" i="27"/>
  <c r="E474" i="27"/>
  <c r="E475" i="27"/>
  <c r="E476" i="27"/>
  <c r="E477" i="27"/>
  <c r="E478" i="27"/>
  <c r="E479" i="27"/>
  <c r="E480" i="27"/>
  <c r="E481" i="27"/>
  <c r="E482" i="27"/>
  <c r="E483" i="27"/>
  <c r="E484" i="27"/>
  <c r="E485" i="27"/>
  <c r="E486" i="27"/>
  <c r="E487" i="27"/>
  <c r="E488" i="27"/>
  <c r="E489" i="27"/>
  <c r="E490" i="27"/>
  <c r="E491" i="27"/>
  <c r="E492" i="27"/>
  <c r="E493" i="27"/>
  <c r="E494" i="27"/>
  <c r="E495" i="27"/>
  <c r="E496" i="27"/>
  <c r="E497" i="27"/>
  <c r="E498" i="27"/>
  <c r="E499" i="27"/>
  <c r="E500" i="27"/>
  <c r="E501" i="27"/>
  <c r="E502" i="27"/>
  <c r="E503" i="27"/>
  <c r="E504" i="27"/>
  <c r="E505" i="27"/>
  <c r="E506" i="27"/>
  <c r="E507" i="27"/>
  <c r="E508" i="27"/>
  <c r="E509" i="27"/>
  <c r="E510" i="27"/>
  <c r="E511" i="27"/>
  <c r="E512" i="27"/>
  <c r="E513" i="27"/>
  <c r="E514" i="27"/>
  <c r="E515" i="27"/>
  <c r="E516" i="27"/>
  <c r="E517" i="27"/>
  <c r="E518" i="27"/>
  <c r="E519" i="27"/>
  <c r="E520" i="27"/>
  <c r="E521" i="27"/>
  <c r="E522" i="27"/>
  <c r="E523" i="27"/>
  <c r="E524" i="27"/>
  <c r="E525" i="27"/>
  <c r="E526" i="27"/>
  <c r="E527" i="27"/>
  <c r="E528" i="27"/>
  <c r="E529" i="27"/>
  <c r="E530" i="27"/>
  <c r="E531" i="27"/>
  <c r="E532" i="27"/>
  <c r="E533" i="27"/>
  <c r="E534" i="27"/>
  <c r="E535" i="27"/>
  <c r="E536" i="27"/>
  <c r="E537" i="27"/>
  <c r="E538" i="27"/>
  <c r="E539" i="27"/>
  <c r="E540" i="27"/>
  <c r="E541" i="27"/>
  <c r="E542" i="27"/>
  <c r="E543" i="27"/>
  <c r="E544" i="27"/>
  <c r="E545" i="27"/>
  <c r="E546" i="27"/>
  <c r="E547" i="27"/>
  <c r="E548" i="27"/>
  <c r="E549" i="27"/>
  <c r="E550" i="27"/>
  <c r="E551" i="27"/>
  <c r="E552" i="27"/>
  <c r="E553" i="27"/>
  <c r="E554" i="27"/>
  <c r="E555" i="27"/>
  <c r="E556" i="27"/>
  <c r="E557" i="27"/>
  <c r="E558" i="27"/>
  <c r="E559" i="27"/>
  <c r="E560" i="27"/>
  <c r="E561" i="27"/>
  <c r="E562" i="27"/>
  <c r="E563" i="27"/>
  <c r="E564" i="27"/>
  <c r="E565" i="27"/>
  <c r="E566" i="27"/>
  <c r="E567" i="27"/>
  <c r="E568" i="27"/>
  <c r="E569" i="27"/>
  <c r="E570" i="27"/>
  <c r="E571" i="27"/>
  <c r="E572" i="27"/>
  <c r="E573" i="27"/>
  <c r="E574" i="27"/>
  <c r="E575" i="27"/>
  <c r="E576" i="27"/>
  <c r="E577" i="27"/>
  <c r="E578" i="27"/>
  <c r="E579" i="27"/>
  <c r="E580" i="27"/>
  <c r="E581" i="27"/>
  <c r="E582" i="27"/>
  <c r="E583" i="27"/>
  <c r="E584" i="27"/>
  <c r="E585" i="27"/>
  <c r="E586" i="27"/>
  <c r="E587" i="27"/>
  <c r="E588" i="27"/>
  <c r="E589" i="27"/>
  <c r="E590" i="27"/>
  <c r="E591" i="27"/>
  <c r="E592" i="27"/>
  <c r="E593" i="27"/>
  <c r="E594" i="27"/>
  <c r="E595" i="27"/>
  <c r="E596" i="27"/>
  <c r="E597" i="27"/>
  <c r="E598" i="27"/>
  <c r="E599" i="27"/>
  <c r="E600" i="27"/>
  <c r="E601" i="27"/>
  <c r="E602" i="27"/>
  <c r="E603" i="27"/>
  <c r="E604" i="27"/>
  <c r="E605" i="27"/>
  <c r="E606" i="27"/>
  <c r="E607" i="27"/>
  <c r="E608" i="27"/>
  <c r="E609" i="27"/>
  <c r="E610" i="27"/>
  <c r="E611" i="27"/>
  <c r="E612" i="27"/>
  <c r="E613" i="27"/>
  <c r="E614" i="27"/>
  <c r="E615" i="27"/>
  <c r="E616" i="27"/>
  <c r="E617" i="27"/>
  <c r="E618" i="27"/>
  <c r="E619" i="27"/>
  <c r="E620" i="27"/>
  <c r="E621" i="27"/>
  <c r="E622" i="27"/>
  <c r="E623" i="27"/>
  <c r="E624" i="27"/>
  <c r="E625" i="27"/>
  <c r="E626" i="27"/>
  <c r="E627" i="27"/>
  <c r="E628" i="27"/>
  <c r="E629" i="27"/>
  <c r="E630" i="27"/>
  <c r="E631" i="27"/>
  <c r="E632" i="27"/>
  <c r="E633" i="27"/>
  <c r="E634" i="27"/>
  <c r="E635" i="27"/>
  <c r="E636" i="27"/>
  <c r="E637" i="27"/>
  <c r="E638" i="27"/>
  <c r="E639" i="27"/>
  <c r="E640" i="27"/>
  <c r="E641" i="27"/>
  <c r="E642" i="27"/>
  <c r="E643" i="27"/>
  <c r="E644" i="27"/>
  <c r="E645" i="27"/>
  <c r="E646" i="27"/>
  <c r="E647" i="27"/>
  <c r="E648" i="27"/>
  <c r="E649" i="27"/>
  <c r="E650" i="27"/>
  <c r="E651" i="27"/>
  <c r="E652" i="27"/>
  <c r="E653" i="27"/>
  <c r="E654" i="27"/>
  <c r="E655" i="27"/>
  <c r="E656" i="27"/>
  <c r="E657" i="27"/>
  <c r="E658" i="27"/>
  <c r="E659" i="27"/>
  <c r="E660" i="27"/>
  <c r="E661" i="27"/>
  <c r="E662" i="27"/>
  <c r="E663" i="27"/>
  <c r="E664" i="27"/>
  <c r="E665" i="27"/>
  <c r="E666" i="27"/>
  <c r="E667" i="27"/>
  <c r="E668" i="27"/>
  <c r="E669" i="27"/>
  <c r="E670" i="27"/>
  <c r="E671" i="27"/>
  <c r="E672" i="27"/>
  <c r="E673" i="27"/>
  <c r="E674" i="27"/>
  <c r="E675" i="27"/>
  <c r="E676" i="27"/>
  <c r="E677" i="27"/>
  <c r="E678" i="27"/>
  <c r="E679" i="27"/>
  <c r="E680" i="27"/>
  <c r="E681" i="27"/>
  <c r="E682" i="27"/>
  <c r="E683" i="27"/>
  <c r="E684" i="27"/>
  <c r="E685" i="27"/>
  <c r="E686" i="27"/>
  <c r="E687" i="27"/>
  <c r="E688" i="27"/>
  <c r="E689" i="27"/>
  <c r="E690" i="27"/>
  <c r="E691" i="27"/>
  <c r="E692" i="27"/>
  <c r="E693" i="27"/>
  <c r="E694" i="27"/>
  <c r="E695" i="27"/>
  <c r="E696" i="27"/>
  <c r="E697" i="27"/>
  <c r="E698" i="27"/>
  <c r="E699" i="27"/>
  <c r="E700" i="27"/>
  <c r="E701" i="27"/>
  <c r="E702" i="27"/>
  <c r="E703" i="27"/>
  <c r="E704" i="27"/>
  <c r="E705" i="27"/>
  <c r="E706" i="27"/>
  <c r="E707" i="27"/>
  <c r="E708" i="27"/>
  <c r="E709" i="27"/>
  <c r="E710" i="27"/>
  <c r="E711" i="27"/>
  <c r="E712" i="27"/>
  <c r="E713" i="27"/>
  <c r="E714" i="27"/>
  <c r="E715" i="27"/>
  <c r="E716" i="27"/>
  <c r="E717" i="27"/>
  <c r="E718" i="27"/>
  <c r="E719" i="27"/>
  <c r="E720" i="27"/>
  <c r="E721" i="27"/>
  <c r="E722" i="27"/>
  <c r="E723" i="27"/>
  <c r="E724" i="27"/>
  <c r="E725" i="27"/>
  <c r="E726" i="27"/>
  <c r="E727" i="27"/>
  <c r="E728" i="27"/>
  <c r="E729" i="27"/>
  <c r="E730" i="27"/>
  <c r="E731" i="27"/>
  <c r="E732" i="27"/>
  <c r="E733" i="27"/>
  <c r="E734" i="27"/>
  <c r="E735" i="27"/>
  <c r="E736" i="27"/>
  <c r="E737" i="27"/>
  <c r="E738" i="27"/>
  <c r="E739" i="27"/>
  <c r="E740" i="27"/>
  <c r="E741" i="27"/>
  <c r="E742" i="27"/>
  <c r="E743" i="27"/>
  <c r="E744" i="27"/>
  <c r="E745" i="27"/>
  <c r="E746" i="27"/>
  <c r="E747" i="27"/>
  <c r="E748" i="27"/>
  <c r="E749" i="27"/>
  <c r="E750" i="27"/>
  <c r="E751" i="27"/>
  <c r="E752" i="27"/>
  <c r="E753" i="27"/>
  <c r="E754" i="27"/>
  <c r="E755" i="27"/>
  <c r="E756" i="27"/>
  <c r="E757" i="27"/>
  <c r="E758" i="27"/>
  <c r="E759" i="27"/>
  <c r="E760" i="27"/>
  <c r="E761" i="27"/>
  <c r="E762" i="27"/>
  <c r="E763" i="27"/>
  <c r="E764" i="27"/>
  <c r="E765" i="27"/>
  <c r="E766" i="27"/>
  <c r="E767" i="27"/>
  <c r="E768" i="27"/>
  <c r="E769" i="27"/>
  <c r="E770" i="27"/>
  <c r="E771" i="27"/>
  <c r="E772" i="27"/>
  <c r="E773" i="27"/>
  <c r="E774" i="27"/>
  <c r="E775" i="27"/>
  <c r="E776" i="27"/>
  <c r="E777" i="27"/>
  <c r="E778" i="27"/>
  <c r="E779" i="27"/>
  <c r="E780" i="27"/>
  <c r="E781" i="27"/>
  <c r="E782" i="27"/>
  <c r="E783" i="27"/>
  <c r="E784" i="27"/>
  <c r="E785" i="27"/>
  <c r="E786" i="27"/>
  <c r="E787" i="27"/>
  <c r="E788" i="27"/>
  <c r="E789" i="27"/>
  <c r="E790" i="27"/>
  <c r="E791" i="27"/>
  <c r="E792" i="27"/>
  <c r="E793" i="27"/>
  <c r="E794" i="27"/>
  <c r="E795" i="27"/>
  <c r="E796" i="27"/>
  <c r="E797" i="27"/>
  <c r="E798" i="27"/>
  <c r="E799" i="27"/>
  <c r="E800" i="27"/>
  <c r="E801" i="27"/>
  <c r="E802" i="27"/>
  <c r="E803" i="27"/>
  <c r="E804" i="27"/>
  <c r="E805" i="27"/>
  <c r="E806" i="27"/>
  <c r="E807" i="27"/>
  <c r="E808" i="27"/>
  <c r="E809" i="27"/>
  <c r="E810" i="27"/>
  <c r="E811" i="27"/>
  <c r="E812" i="27"/>
  <c r="E813" i="27"/>
  <c r="E814" i="27"/>
  <c r="E815" i="27"/>
  <c r="E816" i="27"/>
  <c r="E817" i="27"/>
  <c r="E818" i="27"/>
  <c r="E819" i="27"/>
  <c r="E820" i="27"/>
  <c r="E821" i="27"/>
  <c r="E822" i="27"/>
  <c r="E823" i="27"/>
  <c r="E824" i="27"/>
  <c r="E825" i="27"/>
  <c r="E826" i="27"/>
  <c r="E827" i="27"/>
  <c r="E828" i="27"/>
  <c r="E829" i="27"/>
  <c r="E830" i="27"/>
  <c r="E831" i="27"/>
  <c r="E832" i="27"/>
  <c r="E833" i="27"/>
  <c r="E834" i="27"/>
  <c r="E835" i="27"/>
  <c r="E836" i="27"/>
  <c r="E837" i="27"/>
  <c r="E838" i="27"/>
  <c r="E839" i="27"/>
  <c r="E840" i="27"/>
  <c r="E841" i="27"/>
  <c r="E842" i="27"/>
  <c r="E843" i="27"/>
  <c r="E844" i="27"/>
  <c r="E845" i="27"/>
  <c r="E846" i="27"/>
  <c r="E847" i="27"/>
  <c r="E848" i="27"/>
  <c r="E849" i="27"/>
  <c r="E850" i="27"/>
  <c r="E851" i="27"/>
  <c r="E852" i="27"/>
  <c r="E853" i="27"/>
  <c r="E854" i="27"/>
  <c r="E855" i="27"/>
  <c r="E856" i="27"/>
  <c r="E857" i="27"/>
  <c r="E858" i="27"/>
  <c r="E859" i="27"/>
  <c r="E860" i="27"/>
  <c r="E861" i="27"/>
  <c r="E862" i="27"/>
  <c r="E863" i="27"/>
  <c r="E864" i="27"/>
  <c r="E865" i="27"/>
  <c r="E866" i="27"/>
  <c r="E867" i="27"/>
  <c r="E868" i="27"/>
  <c r="E869" i="27"/>
  <c r="E870" i="27"/>
  <c r="E871" i="27"/>
  <c r="E872" i="27"/>
  <c r="E873" i="27"/>
  <c r="E874" i="27"/>
  <c r="E875" i="27"/>
  <c r="E876" i="27"/>
  <c r="E877" i="27"/>
  <c r="E878" i="27"/>
  <c r="E879" i="27"/>
  <c r="E880" i="27"/>
  <c r="E881" i="27"/>
  <c r="E882" i="27"/>
  <c r="E883" i="27"/>
  <c r="E884" i="27"/>
  <c r="E885" i="27"/>
  <c r="E886" i="27"/>
  <c r="E887" i="27"/>
  <c r="E888" i="27"/>
  <c r="E889" i="27"/>
  <c r="E890" i="27"/>
  <c r="E891" i="27"/>
  <c r="E892" i="27"/>
  <c r="E893" i="27"/>
  <c r="E894" i="27"/>
  <c r="E895" i="27"/>
  <c r="E896" i="27"/>
  <c r="E897" i="27"/>
  <c r="E898" i="27"/>
  <c r="E899" i="27"/>
  <c r="E900" i="27"/>
  <c r="E901" i="27"/>
  <c r="E902" i="27"/>
  <c r="E903" i="27"/>
  <c r="E904" i="27"/>
  <c r="E905" i="27"/>
  <c r="E906" i="27"/>
  <c r="E907" i="27"/>
  <c r="E908" i="27"/>
  <c r="E909" i="27"/>
  <c r="E910" i="27"/>
  <c r="E911" i="27"/>
  <c r="E912" i="27"/>
  <c r="E913" i="27"/>
  <c r="E914" i="27"/>
  <c r="E915" i="27"/>
  <c r="E916" i="27"/>
  <c r="E917" i="27"/>
  <c r="E918" i="27"/>
  <c r="E919" i="27"/>
  <c r="E920" i="27"/>
  <c r="E921" i="27"/>
  <c r="E922" i="27"/>
  <c r="E923" i="27"/>
  <c r="E924" i="27"/>
  <c r="E925" i="27"/>
  <c r="E926" i="27"/>
  <c r="E927" i="27"/>
  <c r="E928" i="27"/>
  <c r="E929" i="27"/>
  <c r="E930" i="27"/>
  <c r="E931" i="27"/>
  <c r="E932" i="27"/>
  <c r="E933" i="27"/>
  <c r="E934" i="27"/>
  <c r="E935" i="27"/>
  <c r="E936" i="27"/>
  <c r="E937" i="27"/>
  <c r="E938" i="27"/>
  <c r="E939" i="27"/>
  <c r="E940" i="27"/>
  <c r="E941" i="27"/>
  <c r="E942" i="27"/>
  <c r="E943" i="27"/>
  <c r="E944" i="27"/>
  <c r="E945" i="27"/>
  <c r="E946" i="27"/>
  <c r="E947" i="27"/>
  <c r="E948" i="27"/>
  <c r="E949" i="27"/>
  <c r="E950" i="27"/>
  <c r="E951" i="27"/>
  <c r="E952" i="27"/>
  <c r="E953" i="27"/>
  <c r="E954" i="27"/>
  <c r="E955" i="27"/>
  <c r="E956" i="27"/>
  <c r="E957" i="27"/>
  <c r="E958" i="27"/>
  <c r="E959" i="27"/>
  <c r="E960" i="27"/>
  <c r="E961" i="27"/>
  <c r="E962" i="27"/>
  <c r="E963" i="27"/>
  <c r="E964" i="27"/>
  <c r="E965" i="27"/>
  <c r="E966" i="27"/>
  <c r="E967" i="27"/>
  <c r="E968" i="27"/>
  <c r="E969" i="27"/>
  <c r="E970" i="27"/>
  <c r="E971" i="27"/>
  <c r="E972" i="27"/>
  <c r="E973" i="27"/>
  <c r="E974" i="27"/>
  <c r="E975" i="27"/>
  <c r="E976" i="27"/>
  <c r="E977" i="27"/>
  <c r="E978" i="27"/>
  <c r="E979" i="27"/>
  <c r="E980" i="27"/>
  <c r="E981" i="27"/>
  <c r="E982" i="27"/>
  <c r="E983" i="27"/>
  <c r="E984" i="27"/>
  <c r="E985" i="27"/>
  <c r="E986" i="27"/>
  <c r="E987" i="27"/>
  <c r="E988" i="27"/>
  <c r="E989" i="27"/>
  <c r="E990" i="27"/>
  <c r="E991" i="27"/>
  <c r="E992" i="27"/>
  <c r="E993" i="27"/>
  <c r="E994" i="27"/>
  <c r="E995" i="27"/>
  <c r="E996" i="27"/>
  <c r="E997" i="27"/>
  <c r="E998" i="27"/>
  <c r="E999" i="27"/>
  <c r="E1000" i="27"/>
  <c r="E1001" i="27"/>
  <c r="E1002" i="27"/>
  <c r="E1003" i="27"/>
  <c r="E1004" i="27"/>
  <c r="E1005" i="27"/>
  <c r="E1006" i="27"/>
  <c r="E1007" i="27"/>
  <c r="E1008" i="27"/>
  <c r="E1009" i="27"/>
  <c r="E1010" i="27"/>
  <c r="E1011" i="27"/>
  <c r="E1012" i="27"/>
  <c r="E1013" i="27"/>
  <c r="E1014" i="27"/>
  <c r="E1015" i="27"/>
  <c r="E1016" i="27"/>
  <c r="E1017" i="27"/>
  <c r="E1018" i="27"/>
  <c r="E1019" i="27"/>
  <c r="E1020" i="27"/>
  <c r="E1021" i="27"/>
  <c r="E1022" i="27"/>
  <c r="E1023" i="27"/>
  <c r="E1024" i="27"/>
  <c r="E1025" i="27"/>
  <c r="E1026" i="27"/>
  <c r="E1027" i="27"/>
  <c r="E1028" i="27"/>
  <c r="E1029" i="27"/>
  <c r="E1030" i="27"/>
  <c r="E1031" i="27"/>
  <c r="E1032" i="27"/>
  <c r="E1033" i="27"/>
  <c r="E1034" i="27"/>
  <c r="E1035" i="27"/>
  <c r="E1036" i="27"/>
  <c r="E1037" i="27"/>
  <c r="E1038" i="27"/>
  <c r="E1039" i="27"/>
  <c r="E1040" i="27"/>
  <c r="E1041" i="27"/>
  <c r="E1042" i="27"/>
  <c r="E1043" i="27"/>
  <c r="E1044" i="27"/>
  <c r="E1045" i="27"/>
  <c r="E1046" i="27"/>
  <c r="E1047" i="27"/>
  <c r="E1048" i="27"/>
  <c r="E1049" i="27"/>
  <c r="E1050" i="27"/>
  <c r="E1051" i="27"/>
  <c r="E1052" i="27"/>
  <c r="E1053" i="27"/>
  <c r="E1054" i="27"/>
  <c r="E1055" i="27"/>
  <c r="E1056" i="27"/>
  <c r="E1057" i="27"/>
  <c r="E1058" i="27"/>
  <c r="E1059" i="27"/>
  <c r="E1060" i="27"/>
  <c r="E1061" i="27"/>
  <c r="E1062" i="27"/>
  <c r="E1063" i="27"/>
  <c r="E1064" i="27"/>
  <c r="E1065" i="27"/>
  <c r="E1066" i="27"/>
  <c r="E1067" i="27"/>
  <c r="E1068" i="27"/>
  <c r="E1069" i="27"/>
  <c r="E1070" i="27"/>
  <c r="E1071" i="27"/>
  <c r="E1072" i="27"/>
  <c r="E1073" i="27"/>
  <c r="E1074" i="27"/>
  <c r="E1075" i="27"/>
  <c r="E1076" i="27"/>
  <c r="E1077" i="27"/>
  <c r="E1078" i="27"/>
  <c r="E1079" i="27"/>
  <c r="E1080" i="27"/>
  <c r="E1081" i="27"/>
  <c r="E1082" i="27"/>
  <c r="E1083" i="27"/>
  <c r="E1084" i="27"/>
  <c r="E1085" i="27"/>
  <c r="E1086" i="27"/>
  <c r="E1087" i="27"/>
  <c r="E1088" i="27"/>
  <c r="E1089" i="27"/>
  <c r="E1090" i="27"/>
  <c r="E1091" i="27"/>
  <c r="E1092" i="27"/>
  <c r="E1093" i="27"/>
  <c r="E1094" i="27"/>
  <c r="E1095" i="27"/>
  <c r="E1096" i="27"/>
  <c r="E1097" i="27"/>
  <c r="E1098" i="27"/>
  <c r="E1099" i="27"/>
  <c r="E1100" i="27"/>
  <c r="E1101" i="27"/>
  <c r="E1102" i="27"/>
  <c r="E1103" i="27"/>
  <c r="E1104" i="27"/>
  <c r="E1105" i="27"/>
  <c r="E1106" i="27"/>
  <c r="E1107" i="27"/>
  <c r="E1108" i="27"/>
  <c r="E1109" i="27"/>
  <c r="E1110" i="27"/>
  <c r="E1111" i="27"/>
  <c r="E1112" i="27"/>
  <c r="E1113" i="27"/>
  <c r="E1114" i="27"/>
  <c r="E1115" i="27"/>
  <c r="E1116" i="27"/>
  <c r="E1117" i="27"/>
  <c r="E1118" i="27"/>
  <c r="E1119" i="27"/>
  <c r="E1120" i="27"/>
  <c r="E1121" i="27"/>
  <c r="E1122" i="27"/>
  <c r="E1123" i="27"/>
  <c r="E1124" i="27"/>
  <c r="E1125" i="27"/>
  <c r="E1126" i="27"/>
  <c r="E1127" i="27"/>
  <c r="E1128" i="27"/>
  <c r="E1129" i="27"/>
  <c r="E1130" i="27"/>
  <c r="E1131" i="27"/>
  <c r="E1132" i="27"/>
  <c r="E1133" i="27"/>
  <c r="E1134" i="27"/>
  <c r="E1135" i="27"/>
  <c r="E1136" i="27"/>
  <c r="E1137" i="27"/>
  <c r="E1138" i="27"/>
  <c r="E1139" i="27"/>
  <c r="E1140" i="27"/>
  <c r="E1141" i="27"/>
  <c r="E1142" i="27"/>
  <c r="E1143" i="27"/>
  <c r="E1144" i="27"/>
  <c r="E1145" i="27"/>
  <c r="E1146" i="27"/>
  <c r="E1147" i="27"/>
  <c r="E1148" i="27"/>
  <c r="E1149" i="27"/>
  <c r="E1150" i="27"/>
  <c r="E1151" i="27"/>
  <c r="E1152" i="27"/>
  <c r="E1153" i="27"/>
  <c r="E1154" i="27"/>
  <c r="E1155" i="27"/>
  <c r="E1156" i="27"/>
  <c r="E1157" i="27"/>
  <c r="E1158" i="27"/>
  <c r="E1159" i="27"/>
  <c r="E1160" i="27"/>
  <c r="E1161" i="27"/>
  <c r="E1162" i="27"/>
  <c r="E1163" i="27"/>
  <c r="E1164" i="27"/>
  <c r="E1165" i="27"/>
  <c r="E1166" i="27"/>
  <c r="E1167" i="27"/>
  <c r="E1168" i="27"/>
  <c r="E1169" i="27"/>
  <c r="E1170" i="27"/>
  <c r="E1171" i="27"/>
  <c r="E1172" i="27"/>
  <c r="E1173" i="27"/>
  <c r="E1174" i="27"/>
  <c r="E1175" i="27"/>
  <c r="E1176" i="27"/>
  <c r="E1177" i="27"/>
  <c r="E1178" i="27"/>
  <c r="E1179" i="27"/>
  <c r="E1180" i="27"/>
  <c r="E1181" i="27"/>
  <c r="E1182" i="27"/>
  <c r="E1183" i="27"/>
  <c r="E1184" i="27"/>
  <c r="E1185" i="27"/>
  <c r="E1186" i="27"/>
  <c r="E1187" i="27"/>
  <c r="E1188" i="27"/>
  <c r="E1189" i="27"/>
  <c r="E1190" i="27"/>
  <c r="E1191" i="27"/>
  <c r="E1192" i="27"/>
  <c r="E1193" i="27"/>
  <c r="E1194" i="27"/>
  <c r="E1195" i="27"/>
  <c r="E1196" i="27"/>
  <c r="E1197" i="27"/>
  <c r="E1198" i="27"/>
  <c r="E1199" i="27"/>
  <c r="E1200" i="27"/>
  <c r="E1201" i="27"/>
  <c r="E1202" i="27"/>
  <c r="E1203" i="27"/>
  <c r="E1204" i="27"/>
  <c r="E1205" i="27"/>
  <c r="E1206" i="27"/>
  <c r="E1207" i="27"/>
  <c r="E1208" i="27"/>
  <c r="E1209" i="27"/>
  <c r="E1210" i="27"/>
  <c r="E1211" i="27"/>
  <c r="E1212" i="27"/>
  <c r="E1213" i="27"/>
  <c r="E1214" i="27"/>
  <c r="E1215" i="27"/>
  <c r="E1216" i="27"/>
  <c r="E1217" i="27"/>
  <c r="E1218" i="27"/>
  <c r="E1219" i="27"/>
  <c r="E1220" i="27"/>
  <c r="E1221" i="27"/>
  <c r="E1222" i="27"/>
  <c r="E1223" i="27"/>
  <c r="E1224" i="27"/>
  <c r="E1225" i="27"/>
  <c r="E1226" i="27"/>
  <c r="E1227" i="27"/>
  <c r="E1228" i="27"/>
  <c r="E1229" i="27"/>
  <c r="E1230" i="27"/>
  <c r="E1231" i="27"/>
  <c r="E1232" i="27"/>
  <c r="E1233" i="27"/>
  <c r="E1234" i="27"/>
  <c r="E1235" i="27"/>
  <c r="E1236" i="27"/>
  <c r="E1237" i="27"/>
  <c r="E1238" i="27"/>
  <c r="E1239" i="27"/>
  <c r="E1240" i="27"/>
  <c r="E1241" i="27"/>
  <c r="E1242" i="27"/>
  <c r="E1243" i="27"/>
  <c r="E1244" i="27"/>
  <c r="E1245" i="27"/>
  <c r="E1246" i="27"/>
  <c r="E1247" i="27"/>
  <c r="E1248" i="27"/>
  <c r="E1249" i="27"/>
  <c r="E1250" i="27"/>
  <c r="E1251" i="27"/>
  <c r="E1252" i="27"/>
  <c r="E1253" i="27"/>
  <c r="E1254" i="27"/>
  <c r="E1255" i="27"/>
  <c r="E1256" i="27"/>
  <c r="E1257" i="27"/>
  <c r="E1258" i="27"/>
  <c r="E1259" i="27"/>
  <c r="E1260" i="27"/>
  <c r="E1261" i="27"/>
  <c r="E1262" i="27"/>
  <c r="E1263" i="27"/>
  <c r="E1264" i="27"/>
  <c r="E1265" i="27"/>
  <c r="E1266" i="27"/>
  <c r="E1267" i="27"/>
  <c r="E1268" i="27"/>
  <c r="E1269" i="27"/>
  <c r="E1270" i="27"/>
  <c r="E1271" i="27"/>
  <c r="E1272" i="27"/>
  <c r="E1273" i="27"/>
  <c r="E1274" i="27"/>
  <c r="E1275" i="27"/>
  <c r="E1276" i="27"/>
  <c r="E1277" i="27"/>
  <c r="E1278" i="27"/>
  <c r="E1279" i="27"/>
  <c r="E1280" i="27"/>
  <c r="E1281" i="27"/>
  <c r="E1282" i="27"/>
  <c r="E1283" i="27"/>
  <c r="E1284" i="27"/>
  <c r="E1285" i="27"/>
  <c r="E1286" i="27"/>
  <c r="E1287" i="27"/>
  <c r="E1288" i="27"/>
  <c r="E1289" i="27"/>
  <c r="E1290" i="27"/>
  <c r="E1291" i="27"/>
  <c r="E1292" i="27"/>
  <c r="E1293" i="27"/>
  <c r="E1294" i="27"/>
  <c r="E1295" i="27"/>
  <c r="E1296" i="27"/>
  <c r="E1297" i="27"/>
  <c r="E1298" i="27"/>
  <c r="E1299" i="27"/>
  <c r="E1300" i="27"/>
  <c r="E1301" i="27"/>
  <c r="E1302" i="27"/>
  <c r="E1303" i="27"/>
  <c r="E1304" i="27"/>
  <c r="E1305" i="27"/>
  <c r="E1306" i="27"/>
  <c r="E1307" i="27"/>
  <c r="E1308" i="27"/>
  <c r="E1309" i="27"/>
  <c r="E1310" i="27"/>
  <c r="E1311" i="27"/>
  <c r="E1312" i="27"/>
  <c r="E1313" i="27"/>
  <c r="E1314" i="27"/>
  <c r="E1315" i="27"/>
  <c r="E1316" i="27"/>
  <c r="E1317" i="27"/>
  <c r="E1318" i="27"/>
  <c r="E1319" i="27"/>
  <c r="E1320" i="27"/>
  <c r="E1321" i="27"/>
  <c r="E1322" i="27"/>
  <c r="E1323" i="27"/>
  <c r="E1324" i="27"/>
  <c r="E1325" i="27"/>
  <c r="E1326" i="27"/>
  <c r="E1327" i="27"/>
  <c r="E1328" i="27"/>
  <c r="E1329" i="27"/>
  <c r="E1330" i="27"/>
  <c r="E1331" i="27"/>
  <c r="E1332" i="27"/>
  <c r="E1333" i="27"/>
  <c r="E1334" i="27"/>
  <c r="E1335" i="27"/>
  <c r="E1336" i="27"/>
  <c r="E1337" i="27"/>
  <c r="E1338" i="27"/>
  <c r="E1339" i="27"/>
  <c r="E1340" i="27"/>
  <c r="E1341" i="27"/>
  <c r="E1342" i="27"/>
  <c r="E1343" i="27"/>
  <c r="E1344" i="27"/>
  <c r="E1345" i="27"/>
  <c r="E1346" i="27"/>
  <c r="E1347" i="27"/>
  <c r="E1348" i="27"/>
  <c r="E1349" i="27"/>
  <c r="E1350" i="27"/>
  <c r="E1351" i="27"/>
  <c r="E1352" i="27"/>
  <c r="E1353" i="27"/>
  <c r="E1354" i="27"/>
  <c r="E1355" i="27"/>
  <c r="E1356" i="27"/>
  <c r="E1357" i="27"/>
  <c r="E1358" i="27"/>
  <c r="E1359" i="27"/>
  <c r="E1360" i="27"/>
  <c r="E1361" i="27"/>
  <c r="E1362" i="27"/>
  <c r="E1363" i="27"/>
  <c r="E1364" i="27"/>
  <c r="E1365" i="27"/>
  <c r="E1366" i="27"/>
  <c r="E1367" i="27"/>
  <c r="E1368" i="27"/>
  <c r="E1369" i="27"/>
  <c r="E1370" i="27"/>
  <c r="E1371" i="27"/>
  <c r="E1372" i="27"/>
  <c r="E1373" i="27"/>
  <c r="E1374" i="27"/>
  <c r="E1375" i="27"/>
  <c r="E1376" i="27"/>
  <c r="E1377" i="27"/>
  <c r="E1378" i="27"/>
  <c r="E1379" i="27"/>
  <c r="E1380" i="27"/>
  <c r="E1381" i="27"/>
  <c r="E1382" i="27"/>
  <c r="E1383" i="27"/>
  <c r="E1384" i="27"/>
  <c r="E1385" i="27"/>
  <c r="E1386" i="27"/>
  <c r="E1387" i="27"/>
  <c r="E1388" i="27"/>
  <c r="E1389" i="27"/>
  <c r="E1390" i="27"/>
  <c r="E1391" i="27"/>
  <c r="E1392" i="27"/>
  <c r="E1393" i="27"/>
  <c r="E1394" i="27"/>
  <c r="E1395" i="27"/>
  <c r="E1396" i="27"/>
  <c r="E1397" i="27"/>
  <c r="E1398" i="27"/>
  <c r="E1399" i="27"/>
  <c r="E1400" i="27"/>
  <c r="E1401" i="27"/>
  <c r="E1402" i="27"/>
  <c r="E1403" i="27"/>
  <c r="E1404" i="27"/>
  <c r="E1405" i="27"/>
  <c r="E1406" i="27"/>
  <c r="E1407" i="27"/>
  <c r="E1408" i="27"/>
  <c r="E1409" i="27"/>
  <c r="E1410" i="27"/>
  <c r="E1411" i="27"/>
  <c r="E1412" i="27"/>
  <c r="E1413" i="27"/>
  <c r="E1414" i="27"/>
  <c r="E1415" i="27"/>
  <c r="E1416" i="27"/>
  <c r="E1417" i="27"/>
  <c r="E1418" i="27"/>
  <c r="E1419" i="27"/>
  <c r="E1420" i="27"/>
  <c r="E1421" i="27"/>
  <c r="E1422" i="27"/>
  <c r="E1423" i="27"/>
  <c r="E1424" i="27"/>
  <c r="E1425" i="27"/>
  <c r="E1426" i="27"/>
  <c r="E1427" i="27"/>
  <c r="E1428" i="27"/>
  <c r="E1429" i="27"/>
  <c r="E1430" i="27"/>
  <c r="E1431" i="27"/>
  <c r="E1432" i="27"/>
  <c r="E1433" i="27"/>
  <c r="E1434" i="27"/>
  <c r="E1435" i="27"/>
  <c r="E1436" i="27"/>
  <c r="E1437" i="27"/>
  <c r="E1438" i="27"/>
  <c r="E1439" i="27"/>
  <c r="E1440" i="27"/>
  <c r="E1441" i="27"/>
  <c r="E1442" i="27"/>
  <c r="E1443" i="27"/>
  <c r="E1444" i="27"/>
  <c r="E1445" i="27"/>
  <c r="E1446" i="27"/>
  <c r="E1447" i="27"/>
  <c r="E1448" i="27"/>
  <c r="E1449" i="27"/>
  <c r="E1450" i="27"/>
  <c r="E1451" i="27"/>
  <c r="E1452" i="27"/>
  <c r="E1453" i="27"/>
  <c r="E1454" i="27"/>
  <c r="E1455" i="27"/>
  <c r="E1456" i="27"/>
  <c r="E1457" i="27"/>
  <c r="E1458" i="27"/>
  <c r="E1459" i="27"/>
  <c r="E1460" i="27"/>
  <c r="E1461" i="27"/>
  <c r="E1462" i="27"/>
  <c r="E1463" i="27"/>
  <c r="E1464" i="27"/>
  <c r="E1465" i="27"/>
  <c r="E1466" i="27"/>
  <c r="E1467" i="27"/>
  <c r="E1468" i="27"/>
  <c r="E1469" i="27"/>
  <c r="E1470" i="27"/>
  <c r="E1471" i="27"/>
  <c r="E1472" i="27"/>
  <c r="E1473" i="27"/>
  <c r="E1474" i="27"/>
  <c r="E1475" i="27"/>
  <c r="E1476" i="27"/>
  <c r="E1477" i="27"/>
  <c r="E1478" i="27"/>
  <c r="E1479" i="27"/>
  <c r="E1480" i="27"/>
  <c r="E1481" i="27"/>
  <c r="E1482" i="27"/>
  <c r="E1483" i="27"/>
  <c r="E1484" i="27"/>
  <c r="E1485" i="27"/>
  <c r="E1486" i="27"/>
  <c r="E1487" i="27"/>
  <c r="E1488" i="27"/>
  <c r="E1489" i="27"/>
  <c r="E1490" i="27"/>
  <c r="E1491" i="27"/>
  <c r="E1492" i="27"/>
  <c r="E1493" i="27"/>
  <c r="E1494" i="27"/>
  <c r="E1495" i="27"/>
  <c r="E1496" i="27"/>
  <c r="E1497" i="27"/>
  <c r="E1498" i="27"/>
  <c r="E1499" i="27"/>
  <c r="E1500" i="27"/>
  <c r="E1501" i="27"/>
  <c r="E1502" i="27"/>
  <c r="E1503" i="27"/>
  <c r="E1504" i="27"/>
  <c r="E1505" i="27"/>
  <c r="E1506" i="27"/>
  <c r="E1507" i="27"/>
  <c r="E1508" i="27"/>
  <c r="E1509" i="27"/>
  <c r="E1510" i="27"/>
  <c r="E1511" i="27"/>
  <c r="E1512" i="27"/>
  <c r="E1513" i="27"/>
  <c r="E1514" i="27"/>
  <c r="E1515" i="27"/>
  <c r="E1516" i="27"/>
  <c r="E1517" i="27"/>
  <c r="E1518" i="27"/>
  <c r="E1519" i="27"/>
  <c r="E1520" i="27"/>
  <c r="E1521" i="27"/>
  <c r="E1522" i="27"/>
  <c r="E1523" i="27"/>
  <c r="E1524" i="27"/>
  <c r="E1525" i="27"/>
  <c r="E1526" i="27"/>
  <c r="E1527" i="27"/>
  <c r="E1528" i="27"/>
  <c r="E1529" i="27"/>
  <c r="E1530" i="27"/>
  <c r="E1531" i="27"/>
  <c r="E1532" i="27"/>
  <c r="E1533" i="27"/>
  <c r="E1534" i="27"/>
  <c r="E1535" i="27"/>
  <c r="E1536" i="27"/>
  <c r="E1537" i="27"/>
  <c r="E1538" i="27"/>
  <c r="E1539" i="27"/>
  <c r="E1540" i="27"/>
  <c r="E1541" i="27"/>
  <c r="E1542" i="27"/>
  <c r="E1543" i="27"/>
  <c r="E1544" i="27"/>
  <c r="E1545" i="27"/>
  <c r="E1546" i="27"/>
  <c r="E1547" i="27"/>
  <c r="E1548" i="27"/>
  <c r="E1549" i="27"/>
  <c r="E1550" i="27"/>
  <c r="E1551" i="27"/>
  <c r="E1552" i="27"/>
  <c r="E1553" i="27"/>
  <c r="E1554" i="27"/>
  <c r="E1555" i="27"/>
  <c r="E1556" i="27"/>
  <c r="E1557" i="27"/>
  <c r="E1558" i="27"/>
  <c r="E1559" i="27"/>
  <c r="E1560" i="27"/>
  <c r="E1561" i="27"/>
  <c r="E1562" i="27"/>
  <c r="E1563" i="27"/>
  <c r="E1564" i="27"/>
  <c r="E1565" i="27"/>
  <c r="E1566" i="27"/>
  <c r="E1567" i="27"/>
  <c r="E1568" i="27"/>
  <c r="E1569" i="27"/>
  <c r="E1570" i="27"/>
  <c r="E1571" i="27"/>
  <c r="E1572" i="27"/>
  <c r="E1573" i="27"/>
  <c r="E1574" i="27"/>
  <c r="E1575" i="27"/>
  <c r="E1576" i="27"/>
  <c r="E1577" i="27"/>
  <c r="E1578" i="27"/>
  <c r="E1579" i="27"/>
  <c r="E1580" i="27"/>
  <c r="E1581" i="27"/>
  <c r="E1582" i="27"/>
  <c r="E1583" i="27"/>
  <c r="E1584" i="27"/>
  <c r="E1585" i="27"/>
  <c r="E1586" i="27"/>
  <c r="E1587" i="27"/>
  <c r="E1588" i="27"/>
  <c r="E1589" i="27"/>
  <c r="E1590" i="27"/>
  <c r="E1591" i="27"/>
  <c r="E1592" i="27"/>
  <c r="E1593" i="27"/>
  <c r="E1594" i="27"/>
  <c r="E1595" i="27"/>
  <c r="E1596" i="27"/>
  <c r="E1597" i="27"/>
  <c r="E1598" i="27"/>
  <c r="E1599" i="27"/>
  <c r="E1600" i="27"/>
  <c r="E1601" i="27"/>
  <c r="E1602" i="27"/>
  <c r="E1603" i="27"/>
  <c r="E1604" i="27"/>
  <c r="E1605" i="27"/>
  <c r="E1606" i="27"/>
  <c r="E1607" i="27"/>
  <c r="E1608" i="27"/>
  <c r="E1609" i="27"/>
  <c r="E1610" i="27"/>
  <c r="E1611" i="27"/>
  <c r="E1612" i="27"/>
  <c r="E1613" i="27"/>
  <c r="E1614" i="27"/>
  <c r="E1615" i="27"/>
  <c r="E1616" i="27"/>
  <c r="E1617" i="27"/>
  <c r="E1618" i="27"/>
  <c r="E1619" i="27"/>
  <c r="E1620" i="27"/>
  <c r="E1621" i="27"/>
  <c r="E1622" i="27"/>
  <c r="E1623" i="27"/>
  <c r="E1624" i="27"/>
  <c r="E1625" i="27"/>
  <c r="E1626" i="27"/>
  <c r="E1627" i="27"/>
  <c r="E1628" i="27"/>
  <c r="E1629" i="27"/>
  <c r="E1630" i="27"/>
  <c r="E1631" i="27"/>
  <c r="E1632" i="27"/>
  <c r="E1633" i="27"/>
  <c r="E1634" i="27"/>
  <c r="E1635" i="27"/>
  <c r="E1636" i="27"/>
  <c r="E1637" i="27"/>
  <c r="E1638" i="27"/>
  <c r="E1639" i="27"/>
  <c r="E1640" i="27"/>
  <c r="E1641" i="27"/>
  <c r="E1642" i="27"/>
  <c r="E1643" i="27"/>
  <c r="E1644" i="27"/>
  <c r="E1645" i="27"/>
  <c r="E1646" i="27"/>
  <c r="E1647" i="27"/>
  <c r="E1648" i="27"/>
  <c r="E1649" i="27"/>
  <c r="E1650" i="27"/>
  <c r="E1651" i="27"/>
  <c r="E1652" i="27"/>
  <c r="E1653" i="27"/>
  <c r="E1654" i="27"/>
  <c r="E1655" i="27"/>
  <c r="E1656" i="27"/>
  <c r="E1657" i="27"/>
  <c r="E1658" i="27"/>
  <c r="E1659" i="27"/>
  <c r="E1660" i="27"/>
  <c r="E1661" i="27"/>
  <c r="E1662" i="27"/>
  <c r="E1663" i="27"/>
  <c r="E1664" i="27"/>
  <c r="E1665" i="27"/>
  <c r="E1666" i="27"/>
  <c r="E1667" i="27"/>
  <c r="E1668" i="27"/>
  <c r="E1669" i="27"/>
  <c r="E1670" i="27"/>
  <c r="E1671" i="27"/>
  <c r="E1672" i="27"/>
  <c r="E1673" i="27"/>
  <c r="E1674" i="27"/>
  <c r="E1675" i="27"/>
  <c r="E1676" i="27"/>
  <c r="E1677" i="27"/>
  <c r="E1678" i="27"/>
  <c r="E1679" i="27"/>
  <c r="E1680" i="27"/>
  <c r="E1681" i="27"/>
  <c r="E1682" i="27"/>
  <c r="E1683" i="27"/>
  <c r="E1684" i="27"/>
  <c r="E1685" i="27"/>
  <c r="E1686" i="27"/>
  <c r="E1687" i="27"/>
  <c r="E1688" i="27"/>
  <c r="E1689" i="27"/>
  <c r="E1690" i="27"/>
  <c r="E1691" i="27"/>
  <c r="E1692" i="27"/>
  <c r="E1693" i="27"/>
  <c r="E1694" i="27"/>
  <c r="E1695" i="27"/>
  <c r="E1696" i="27"/>
  <c r="E1697" i="27"/>
  <c r="E1698" i="27"/>
  <c r="E1699" i="27"/>
  <c r="E1700" i="27"/>
  <c r="E1701" i="27"/>
  <c r="E1702" i="27"/>
  <c r="E1703" i="27"/>
  <c r="E1704" i="27"/>
  <c r="E1705" i="27"/>
  <c r="E1706" i="27"/>
  <c r="E1707" i="27"/>
  <c r="E1708" i="27"/>
  <c r="E1709" i="27"/>
  <c r="E1710" i="27"/>
  <c r="E1711" i="27"/>
  <c r="E1712" i="27"/>
  <c r="E1713" i="27"/>
  <c r="E1714" i="27"/>
  <c r="E1715" i="27"/>
  <c r="E1716" i="27"/>
  <c r="E1717" i="27"/>
  <c r="E1718" i="27"/>
  <c r="E1719" i="27"/>
  <c r="E1720" i="27"/>
  <c r="E1721" i="27"/>
  <c r="E1722" i="27"/>
  <c r="E1723" i="27"/>
  <c r="E1724" i="27"/>
  <c r="E1725" i="27"/>
  <c r="E1726" i="27"/>
  <c r="E1727" i="27"/>
  <c r="E1728" i="27"/>
  <c r="E1729" i="27"/>
  <c r="E1730" i="27"/>
  <c r="E1731" i="27"/>
  <c r="E1732" i="27"/>
  <c r="E1733" i="27"/>
  <c r="E1734" i="27"/>
  <c r="E1735" i="27"/>
  <c r="E1736" i="27"/>
  <c r="E1737" i="27"/>
  <c r="E1738" i="27"/>
  <c r="E1739" i="27"/>
  <c r="E1740" i="27"/>
  <c r="E1741" i="27"/>
  <c r="E1742" i="27"/>
  <c r="E1743" i="27"/>
  <c r="E1744" i="27"/>
  <c r="E1745" i="27"/>
  <c r="E1746" i="27"/>
  <c r="E1747" i="27"/>
  <c r="E1748" i="27"/>
  <c r="E1749" i="27"/>
  <c r="E1750" i="27"/>
  <c r="E1751" i="27"/>
  <c r="E1752" i="27"/>
  <c r="E1753" i="27"/>
  <c r="E1754" i="27"/>
  <c r="E1755" i="27"/>
  <c r="E1756" i="27"/>
  <c r="E1757" i="27"/>
  <c r="E1758" i="27"/>
  <c r="E1759" i="27"/>
  <c r="E1760" i="27"/>
  <c r="E1761" i="27"/>
  <c r="E1762" i="27"/>
  <c r="E1763" i="27"/>
  <c r="E1764" i="27"/>
  <c r="E1765" i="27"/>
  <c r="E1766" i="27"/>
  <c r="E1767" i="27"/>
  <c r="E1768" i="27"/>
  <c r="E1769" i="27"/>
  <c r="E1770" i="27"/>
  <c r="E1771" i="27"/>
  <c r="E1772" i="27"/>
  <c r="E1773" i="27"/>
  <c r="E1774" i="27"/>
  <c r="E1775" i="27"/>
  <c r="E1776" i="27"/>
  <c r="E1777" i="27"/>
  <c r="E1778" i="27"/>
  <c r="E1779" i="27"/>
  <c r="E1780" i="27"/>
  <c r="E1781" i="27"/>
  <c r="E1782" i="27"/>
  <c r="E1783" i="27"/>
  <c r="E1784" i="27"/>
  <c r="E1785" i="27"/>
  <c r="E1786" i="27"/>
  <c r="E1787" i="27"/>
  <c r="E1788" i="27"/>
  <c r="E1789" i="27"/>
  <c r="E1790" i="27"/>
  <c r="E1791" i="27"/>
  <c r="E1792" i="27"/>
  <c r="E1793" i="27"/>
  <c r="E1794" i="27"/>
  <c r="E1795" i="27"/>
  <c r="E1796" i="27"/>
  <c r="E1797" i="27"/>
  <c r="E1798" i="27"/>
  <c r="E1799" i="27"/>
  <c r="E1800" i="27"/>
  <c r="E1801" i="27"/>
  <c r="E1802" i="27"/>
  <c r="E1803" i="27"/>
  <c r="E1804" i="27"/>
  <c r="E1805" i="27"/>
  <c r="E1806" i="27"/>
  <c r="E1807" i="27"/>
  <c r="E1808" i="27"/>
  <c r="E1809" i="27"/>
  <c r="E1810" i="27"/>
  <c r="E1811" i="27"/>
  <c r="E1812" i="27"/>
  <c r="E1813" i="27"/>
  <c r="E1814" i="27"/>
  <c r="E1815" i="27"/>
  <c r="E1816" i="27"/>
  <c r="E1817" i="27"/>
  <c r="E1818" i="27"/>
  <c r="E1819" i="27"/>
  <c r="E1820" i="27"/>
  <c r="E1821" i="27"/>
  <c r="E1822" i="27"/>
  <c r="E1823" i="27"/>
  <c r="E1824" i="27"/>
  <c r="E1825" i="27"/>
  <c r="E1826" i="27"/>
  <c r="E1827" i="27"/>
  <c r="E1828" i="27"/>
  <c r="E1829" i="27"/>
  <c r="E1830" i="27"/>
  <c r="E1831" i="27"/>
  <c r="E1832" i="27"/>
  <c r="E1833" i="27"/>
  <c r="E1834" i="27"/>
  <c r="E1835" i="27"/>
  <c r="E1836" i="27"/>
  <c r="E1837" i="27"/>
  <c r="E1838" i="27"/>
  <c r="E1839" i="27"/>
  <c r="E1840" i="27"/>
  <c r="E1841" i="27"/>
  <c r="E1842" i="27"/>
  <c r="E1843" i="27"/>
  <c r="E1844" i="27"/>
  <c r="E1845" i="27"/>
  <c r="E1846" i="27"/>
  <c r="E1847" i="27"/>
  <c r="E1848" i="27"/>
  <c r="E1849" i="27"/>
  <c r="E1850" i="27"/>
  <c r="E1851" i="27"/>
  <c r="E1852" i="27"/>
  <c r="E1853" i="27"/>
  <c r="E1854" i="27"/>
  <c r="E1855" i="27"/>
  <c r="E1856" i="27"/>
  <c r="E1857" i="27"/>
  <c r="E1858" i="27"/>
  <c r="E1859" i="27"/>
  <c r="E1860" i="27"/>
  <c r="E1861" i="27"/>
  <c r="E1862" i="27"/>
  <c r="E1863" i="27"/>
  <c r="E1864" i="27"/>
  <c r="E1865" i="27"/>
  <c r="E1866" i="27"/>
  <c r="E1867" i="27"/>
  <c r="E1868" i="27"/>
  <c r="E1869" i="27"/>
  <c r="E1870" i="27"/>
  <c r="E1871" i="27"/>
  <c r="E1872" i="27"/>
  <c r="E1873" i="27"/>
  <c r="E1874" i="27"/>
  <c r="E1875" i="27"/>
  <c r="E1876" i="27"/>
  <c r="E1877" i="27"/>
  <c r="E1878" i="27"/>
  <c r="E1879" i="27"/>
  <c r="E1880" i="27"/>
  <c r="E1881" i="27"/>
  <c r="E1882" i="27"/>
  <c r="E1883" i="27"/>
  <c r="E1884" i="27"/>
  <c r="E1885" i="27"/>
  <c r="E1886" i="27"/>
  <c r="E1887" i="27"/>
  <c r="E1888" i="27"/>
  <c r="E1889" i="27"/>
  <c r="E1890" i="27"/>
  <c r="E1891" i="27"/>
  <c r="E1892" i="27"/>
  <c r="E1893" i="27"/>
  <c r="E1894" i="27"/>
  <c r="E1895" i="27"/>
  <c r="E1896" i="27"/>
  <c r="E1897" i="27"/>
  <c r="E1898" i="27"/>
  <c r="E1899" i="27"/>
  <c r="E1900" i="27"/>
  <c r="E1901" i="27"/>
  <c r="E1902" i="27"/>
  <c r="E1903" i="27"/>
  <c r="E1904" i="27"/>
  <c r="E1905" i="27"/>
  <c r="E1906" i="27"/>
  <c r="E1907" i="27"/>
  <c r="E1908" i="27"/>
  <c r="E1909" i="27"/>
  <c r="E1910" i="27"/>
  <c r="E1911" i="27"/>
  <c r="E1912" i="27"/>
  <c r="E1913" i="27"/>
  <c r="E1914" i="27"/>
  <c r="E1915" i="27"/>
  <c r="E1916" i="27"/>
  <c r="E1917" i="27"/>
  <c r="E1918" i="27"/>
  <c r="E1919" i="27"/>
  <c r="E1920" i="27"/>
  <c r="E1921" i="27"/>
  <c r="E1922" i="27"/>
  <c r="E1923" i="27"/>
  <c r="E1924" i="27"/>
  <c r="E1925" i="27"/>
  <c r="E1926" i="27"/>
  <c r="E1927" i="27"/>
  <c r="E1928" i="27"/>
  <c r="E1929" i="27"/>
  <c r="E1930" i="27"/>
  <c r="E1931" i="27"/>
  <c r="E1932" i="27"/>
  <c r="E1933" i="27"/>
  <c r="E1934" i="27"/>
  <c r="E1935" i="27"/>
  <c r="E1936" i="27"/>
  <c r="E1937" i="27"/>
  <c r="E1938" i="27"/>
  <c r="E1939" i="27"/>
  <c r="E1940" i="27"/>
  <c r="E1941" i="27"/>
  <c r="E1942" i="27"/>
  <c r="E1943" i="27"/>
  <c r="E1944" i="27"/>
  <c r="E1945" i="27"/>
  <c r="E1946" i="27"/>
  <c r="E1947" i="27"/>
  <c r="E1948" i="27"/>
  <c r="E1949" i="27"/>
  <c r="E1950" i="27"/>
  <c r="E1951" i="27"/>
  <c r="E1952" i="27"/>
  <c r="E1953" i="27"/>
  <c r="E1954" i="27"/>
  <c r="E1955" i="27"/>
  <c r="E1956" i="27"/>
  <c r="E1957" i="27"/>
  <c r="E1958" i="27"/>
  <c r="E1959" i="27"/>
  <c r="E1960" i="27"/>
  <c r="E1961" i="27"/>
  <c r="E1962" i="27"/>
  <c r="E1963" i="27"/>
  <c r="E1964" i="27"/>
  <c r="E1965" i="27"/>
  <c r="E1966" i="27"/>
  <c r="E1967" i="27"/>
  <c r="E1968" i="27"/>
  <c r="E1969" i="27"/>
  <c r="E1970" i="27"/>
  <c r="E1971" i="27"/>
  <c r="E1972" i="27"/>
  <c r="E1973" i="27"/>
  <c r="E1974" i="27"/>
  <c r="E1975" i="27"/>
  <c r="E1976" i="27"/>
  <c r="E1977" i="27"/>
  <c r="E1978" i="27"/>
  <c r="E1979" i="27"/>
  <c r="E1980" i="27"/>
  <c r="E1981" i="27"/>
  <c r="E1982" i="27"/>
  <c r="E1983" i="27"/>
  <c r="E1984" i="27"/>
  <c r="E1985" i="27"/>
  <c r="E1986" i="27"/>
  <c r="E1987" i="27"/>
  <c r="E1988" i="27"/>
  <c r="E1989" i="27"/>
  <c r="E1990" i="27"/>
  <c r="E1991" i="27"/>
  <c r="E1992" i="27"/>
  <c r="E1993" i="27"/>
  <c r="E1994" i="27"/>
  <c r="E1995" i="27"/>
  <c r="E1996" i="27"/>
  <c r="E1997" i="27"/>
  <c r="E1998" i="27"/>
  <c r="E1999" i="27"/>
  <c r="E2000" i="27"/>
  <c r="E2001" i="27"/>
  <c r="E2002" i="27"/>
  <c r="E2003" i="27"/>
  <c r="E2004" i="27"/>
  <c r="E2005" i="27"/>
  <c r="E2006" i="27"/>
  <c r="E2007" i="27"/>
  <c r="E2008" i="27"/>
  <c r="E2009" i="27"/>
  <c r="E2010" i="27"/>
  <c r="E2011" i="27"/>
  <c r="E2012" i="27"/>
  <c r="E2013" i="27"/>
  <c r="E2014" i="27"/>
  <c r="E2015" i="27"/>
  <c r="E2016" i="27"/>
  <c r="E2017" i="27"/>
  <c r="E2018" i="27"/>
  <c r="E2019" i="27"/>
  <c r="E2020" i="27"/>
  <c r="E2021" i="27"/>
  <c r="E2022" i="27"/>
  <c r="E2023"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G97" i="27"/>
  <c r="G98" i="27"/>
  <c r="G99" i="27"/>
  <c r="G100" i="27"/>
  <c r="G101" i="27"/>
  <c r="G102" i="27"/>
  <c r="G103" i="27"/>
  <c r="G104" i="27"/>
  <c r="G105" i="27"/>
  <c r="G106" i="27"/>
  <c r="G107" i="27"/>
  <c r="G108" i="27"/>
  <c r="G109" i="27"/>
  <c r="G110" i="27"/>
  <c r="G111" i="27"/>
  <c r="G112" i="27"/>
  <c r="G113" i="27"/>
  <c r="G114" i="27"/>
  <c r="G115" i="27"/>
  <c r="G116" i="27"/>
  <c r="G117" i="27"/>
  <c r="G118" i="27"/>
  <c r="G119" i="27"/>
  <c r="G120" i="27"/>
  <c r="G121" i="27"/>
  <c r="G122" i="27"/>
  <c r="G123" i="27"/>
  <c r="G124" i="27"/>
  <c r="G125" i="27"/>
  <c r="G126" i="27"/>
  <c r="G127" i="27"/>
  <c r="G128" i="27"/>
  <c r="G129" i="27"/>
  <c r="G130" i="27"/>
  <c r="G131" i="27"/>
  <c r="G132" i="27"/>
  <c r="G133" i="27"/>
  <c r="G134" i="27"/>
  <c r="G135" i="27"/>
  <c r="G136" i="27"/>
  <c r="G137" i="27"/>
  <c r="G138" i="27"/>
  <c r="G139" i="27"/>
  <c r="G140" i="27"/>
  <c r="G141" i="27"/>
  <c r="G142" i="27"/>
  <c r="G143" i="27"/>
  <c r="G144" i="27"/>
  <c r="G145" i="27"/>
  <c r="G146" i="27"/>
  <c r="G147" i="27"/>
  <c r="G148" i="27"/>
  <c r="G149" i="27"/>
  <c r="G150" i="27"/>
  <c r="G151" i="27"/>
  <c r="G152" i="27"/>
  <c r="G153" i="27"/>
  <c r="G154" i="27"/>
  <c r="G155" i="27"/>
  <c r="G156" i="27"/>
  <c r="G157" i="27"/>
  <c r="G158" i="27"/>
  <c r="G159" i="27"/>
  <c r="G160" i="27"/>
  <c r="G161" i="27"/>
  <c r="G162" i="27"/>
  <c r="G163" i="27"/>
  <c r="G164" i="27"/>
  <c r="G165" i="27"/>
  <c r="G166" i="27"/>
  <c r="G167" i="27"/>
  <c r="G168" i="27"/>
  <c r="G169" i="27"/>
  <c r="G170" i="27"/>
  <c r="G171" i="27"/>
  <c r="G172" i="27"/>
  <c r="G173" i="27"/>
  <c r="G174" i="27"/>
  <c r="G175" i="27"/>
  <c r="G176" i="27"/>
  <c r="G177" i="27"/>
  <c r="G178" i="27"/>
  <c r="G179" i="27"/>
  <c r="G180" i="27"/>
  <c r="G181" i="27"/>
  <c r="G182" i="27"/>
  <c r="G183" i="27"/>
  <c r="G184" i="27"/>
  <c r="G185" i="27"/>
  <c r="G186" i="27"/>
  <c r="G187" i="27"/>
  <c r="G188" i="27"/>
  <c r="G189" i="27"/>
  <c r="G190" i="27"/>
  <c r="G191" i="27"/>
  <c r="G192" i="27"/>
  <c r="G193" i="27"/>
  <c r="G194" i="27"/>
  <c r="G195" i="27"/>
  <c r="G196" i="27"/>
  <c r="G197" i="27"/>
  <c r="G198" i="27"/>
  <c r="G199" i="27"/>
  <c r="G200" i="27"/>
  <c r="G201" i="27"/>
  <c r="G202" i="27"/>
  <c r="G203" i="27"/>
  <c r="G204" i="27"/>
  <c r="G205" i="27"/>
  <c r="G206" i="27"/>
  <c r="G207" i="27"/>
  <c r="G208" i="27"/>
  <c r="G209" i="27"/>
  <c r="G210" i="27"/>
  <c r="G211" i="27"/>
  <c r="G212" i="27"/>
  <c r="G213" i="27"/>
  <c r="G214" i="27"/>
  <c r="G215" i="27"/>
  <c r="G216" i="27"/>
  <c r="G217" i="27"/>
  <c r="G218" i="27"/>
  <c r="G219" i="27"/>
  <c r="G220" i="27"/>
  <c r="G221" i="27"/>
  <c r="G222" i="27"/>
  <c r="G223" i="27"/>
  <c r="G224" i="27"/>
  <c r="G225" i="27"/>
  <c r="G226" i="27"/>
  <c r="G227" i="27"/>
  <c r="G228" i="27"/>
  <c r="G229" i="27"/>
  <c r="G230" i="27"/>
  <c r="G231" i="27"/>
  <c r="G232" i="27"/>
  <c r="G233" i="27"/>
  <c r="G234" i="27"/>
  <c r="G235" i="27"/>
  <c r="G236" i="27"/>
  <c r="G237" i="27"/>
  <c r="G238" i="27"/>
  <c r="G239" i="27"/>
  <c r="G240" i="27"/>
  <c r="G241" i="27"/>
  <c r="G242" i="27"/>
  <c r="G243" i="27"/>
  <c r="G244" i="27"/>
  <c r="G245" i="27"/>
  <c r="G246" i="27"/>
  <c r="G247" i="27"/>
  <c r="G248" i="27"/>
  <c r="G249" i="27"/>
  <c r="G250" i="27"/>
  <c r="G251" i="27"/>
  <c r="G252" i="27"/>
  <c r="G253" i="27"/>
  <c r="G254" i="27"/>
  <c r="G255" i="27"/>
  <c r="G256" i="27"/>
  <c r="G257" i="27"/>
  <c r="G258" i="27"/>
  <c r="G259" i="27"/>
  <c r="G260" i="27"/>
  <c r="G261" i="27"/>
  <c r="G262" i="27"/>
  <c r="G263" i="27"/>
  <c r="G264" i="27"/>
  <c r="G265" i="27"/>
  <c r="G266" i="27"/>
  <c r="G267" i="27"/>
  <c r="G268" i="27"/>
  <c r="G269" i="27"/>
  <c r="G270" i="27"/>
  <c r="G271" i="27"/>
  <c r="G272" i="27"/>
  <c r="G273" i="27"/>
  <c r="G274" i="27"/>
  <c r="G275" i="27"/>
  <c r="G276" i="27"/>
  <c r="G277" i="27"/>
  <c r="G278" i="27"/>
  <c r="G279" i="27"/>
  <c r="G280" i="27"/>
  <c r="G281" i="27"/>
  <c r="G282" i="27"/>
  <c r="G283" i="27"/>
  <c r="G284" i="27"/>
  <c r="G285" i="27"/>
  <c r="G286" i="27"/>
  <c r="G287" i="27"/>
  <c r="G288" i="27"/>
  <c r="G289" i="27"/>
  <c r="G290" i="27"/>
  <c r="G291" i="27"/>
  <c r="G292" i="27"/>
  <c r="G293" i="27"/>
  <c r="G294" i="27"/>
  <c r="G295" i="27"/>
  <c r="G296" i="27"/>
  <c r="G297" i="27"/>
  <c r="G298" i="27"/>
  <c r="G299" i="27"/>
  <c r="G300" i="27"/>
  <c r="G301" i="27"/>
  <c r="G302" i="27"/>
  <c r="G303" i="27"/>
  <c r="G304" i="27"/>
  <c r="G305" i="27"/>
  <c r="G306" i="27"/>
  <c r="G307" i="27"/>
  <c r="G308" i="27"/>
  <c r="G309" i="27"/>
  <c r="G310" i="27"/>
  <c r="G311" i="27"/>
  <c r="G312" i="27"/>
  <c r="G313" i="27"/>
  <c r="G314" i="27"/>
  <c r="G315" i="27"/>
  <c r="G316" i="27"/>
  <c r="G317" i="27"/>
  <c r="G318" i="27"/>
  <c r="G319" i="27"/>
  <c r="G320" i="27"/>
  <c r="G321" i="27"/>
  <c r="G322" i="27"/>
  <c r="G323" i="27"/>
  <c r="G324" i="27"/>
  <c r="G325" i="27"/>
  <c r="G326" i="27"/>
  <c r="G327" i="27"/>
  <c r="G328" i="27"/>
  <c r="G329" i="27"/>
  <c r="G330" i="27"/>
  <c r="G331" i="27"/>
  <c r="G332" i="27"/>
  <c r="G333" i="27"/>
  <c r="G334" i="27"/>
  <c r="G335" i="27"/>
  <c r="G336" i="27"/>
  <c r="G337" i="27"/>
  <c r="G338" i="27"/>
  <c r="G339" i="27"/>
  <c r="G340" i="27"/>
  <c r="G341" i="27"/>
  <c r="G342" i="27"/>
  <c r="G343" i="27"/>
  <c r="G344" i="27"/>
  <c r="G345" i="27"/>
  <c r="G346" i="27"/>
  <c r="G347" i="27"/>
  <c r="G348" i="27"/>
  <c r="G349" i="27"/>
  <c r="G350" i="27"/>
  <c r="G351" i="27"/>
  <c r="G352" i="27"/>
  <c r="G353" i="27"/>
  <c r="G354" i="27"/>
  <c r="G355" i="27"/>
  <c r="G356" i="27"/>
  <c r="G357" i="27"/>
  <c r="G358" i="27"/>
  <c r="G359" i="27"/>
  <c r="G360" i="27"/>
  <c r="G361" i="27"/>
  <c r="G362" i="27"/>
  <c r="G363" i="27"/>
  <c r="G364" i="27"/>
  <c r="G365" i="27"/>
  <c r="G366" i="27"/>
  <c r="G367" i="27"/>
  <c r="G368" i="27"/>
  <c r="G369" i="27"/>
  <c r="G370" i="27"/>
  <c r="G371" i="27"/>
  <c r="G372" i="27"/>
  <c r="G373" i="27"/>
  <c r="G374" i="27"/>
  <c r="G375" i="27"/>
  <c r="G376" i="27"/>
  <c r="G377" i="27"/>
  <c r="G378" i="27"/>
  <c r="G379" i="27"/>
  <c r="G380" i="27"/>
  <c r="G381" i="27"/>
  <c r="G382" i="27"/>
  <c r="G383" i="27"/>
  <c r="G384" i="27"/>
  <c r="G385" i="27"/>
  <c r="G386" i="27"/>
  <c r="G387" i="27"/>
  <c r="G388" i="27"/>
  <c r="G389" i="27"/>
  <c r="G390" i="27"/>
  <c r="G391" i="27"/>
  <c r="G392" i="27"/>
  <c r="G393" i="27"/>
  <c r="G394" i="27"/>
  <c r="G395" i="27"/>
  <c r="G396" i="27"/>
  <c r="G397" i="27"/>
  <c r="G398" i="27"/>
  <c r="G399" i="27"/>
  <c r="G400" i="27"/>
  <c r="G401" i="27"/>
  <c r="G402" i="27"/>
  <c r="G403" i="27"/>
  <c r="G404" i="27"/>
  <c r="G405" i="27"/>
  <c r="G406" i="27"/>
  <c r="G407" i="27"/>
  <c r="G408" i="27"/>
  <c r="G409" i="27"/>
  <c r="G410" i="27"/>
  <c r="G411" i="27"/>
  <c r="G412" i="27"/>
  <c r="G413" i="27"/>
  <c r="G414" i="27"/>
  <c r="G415" i="27"/>
  <c r="G416" i="27"/>
  <c r="G417" i="27"/>
  <c r="G418" i="27"/>
  <c r="G419" i="27"/>
  <c r="G420" i="27"/>
  <c r="G421" i="27"/>
  <c r="G422" i="27"/>
  <c r="G423" i="27"/>
  <c r="G424" i="27"/>
  <c r="G425" i="27"/>
  <c r="G426" i="27"/>
  <c r="G427" i="27"/>
  <c r="G428" i="27"/>
  <c r="G429" i="27"/>
  <c r="G430" i="27"/>
  <c r="G431" i="27"/>
  <c r="G432" i="27"/>
  <c r="G433" i="27"/>
  <c r="G434" i="27"/>
  <c r="G435" i="27"/>
  <c r="G436" i="27"/>
  <c r="G437" i="27"/>
  <c r="G438" i="27"/>
  <c r="G439" i="27"/>
  <c r="G440" i="27"/>
  <c r="G441" i="27"/>
  <c r="G442" i="27"/>
  <c r="G443" i="27"/>
  <c r="G444" i="27"/>
  <c r="G445" i="27"/>
  <c r="G446" i="27"/>
  <c r="G447" i="27"/>
  <c r="G448" i="27"/>
  <c r="G449" i="27"/>
  <c r="G450" i="27"/>
  <c r="G451" i="27"/>
  <c r="G452" i="27"/>
  <c r="G453" i="27"/>
  <c r="G454" i="27"/>
  <c r="G455" i="27"/>
  <c r="G456" i="27"/>
  <c r="G457" i="27"/>
  <c r="G458" i="27"/>
  <c r="G459" i="27"/>
  <c r="G460" i="27"/>
  <c r="G461" i="27"/>
  <c r="G462" i="27"/>
  <c r="G463" i="27"/>
  <c r="G464" i="27"/>
  <c r="G465" i="27"/>
  <c r="G466" i="27"/>
  <c r="G467" i="27"/>
  <c r="G468" i="27"/>
  <c r="G469" i="27"/>
  <c r="G470" i="27"/>
  <c r="G471" i="27"/>
  <c r="G472" i="27"/>
  <c r="G473" i="27"/>
  <c r="G474" i="27"/>
  <c r="G475" i="27"/>
  <c r="G476" i="27"/>
  <c r="G477" i="27"/>
  <c r="G478" i="27"/>
  <c r="G479" i="27"/>
  <c r="G480" i="27"/>
  <c r="G481" i="27"/>
  <c r="G482" i="27"/>
  <c r="G483" i="27"/>
  <c r="G484" i="27"/>
  <c r="G485" i="27"/>
  <c r="G486" i="27"/>
  <c r="G487" i="27"/>
  <c r="G488" i="27"/>
  <c r="G489" i="27"/>
  <c r="G490" i="27"/>
  <c r="G491" i="27"/>
  <c r="G492" i="27"/>
  <c r="G493" i="27"/>
  <c r="G494" i="27"/>
  <c r="G495" i="27"/>
  <c r="G496" i="27"/>
  <c r="G497" i="27"/>
  <c r="G498" i="27"/>
  <c r="G499" i="27"/>
  <c r="G500" i="27"/>
  <c r="G501" i="27"/>
  <c r="G502" i="27"/>
  <c r="G503" i="27"/>
  <c r="G504" i="27"/>
  <c r="G505" i="27"/>
  <c r="G506" i="27"/>
  <c r="G507" i="27"/>
  <c r="G508" i="27"/>
  <c r="G509" i="27"/>
  <c r="G510" i="27"/>
  <c r="G511" i="27"/>
  <c r="G512" i="27"/>
  <c r="G513" i="27"/>
  <c r="G514" i="27"/>
  <c r="G515" i="27"/>
  <c r="G516" i="27"/>
  <c r="G517" i="27"/>
  <c r="G518" i="27"/>
  <c r="G519" i="27"/>
  <c r="G520" i="27"/>
  <c r="G521" i="27"/>
  <c r="G522" i="27"/>
  <c r="G523" i="27"/>
  <c r="G524" i="27"/>
  <c r="G525" i="27"/>
  <c r="G526" i="27"/>
  <c r="G527" i="27"/>
  <c r="G528" i="27"/>
  <c r="G529" i="27"/>
  <c r="G530" i="27"/>
  <c r="G531" i="27"/>
  <c r="G532" i="27"/>
  <c r="G533" i="27"/>
  <c r="G534" i="27"/>
  <c r="G535" i="27"/>
  <c r="G536" i="27"/>
  <c r="G537" i="27"/>
  <c r="G538" i="27"/>
  <c r="G539" i="27"/>
  <c r="G540" i="27"/>
  <c r="G541" i="27"/>
  <c r="G542" i="27"/>
  <c r="G543" i="27"/>
  <c r="G544" i="27"/>
  <c r="G545" i="27"/>
  <c r="G546" i="27"/>
  <c r="G547" i="27"/>
  <c r="G548" i="27"/>
  <c r="G549" i="27"/>
  <c r="G550" i="27"/>
  <c r="G551" i="27"/>
  <c r="G552" i="27"/>
  <c r="G553" i="27"/>
  <c r="G554" i="27"/>
  <c r="G555" i="27"/>
  <c r="G556" i="27"/>
  <c r="G557" i="27"/>
  <c r="G558" i="27"/>
  <c r="G559" i="27"/>
  <c r="G560" i="27"/>
  <c r="G561" i="27"/>
  <c r="G562" i="27"/>
  <c r="G563" i="27"/>
  <c r="G564" i="27"/>
  <c r="G565" i="27"/>
  <c r="G566" i="27"/>
  <c r="G567" i="27"/>
  <c r="G568" i="27"/>
  <c r="G569" i="27"/>
  <c r="G570" i="27"/>
  <c r="G571" i="27"/>
  <c r="G572" i="27"/>
  <c r="G573" i="27"/>
  <c r="G574" i="27"/>
  <c r="G575" i="27"/>
  <c r="G576" i="27"/>
  <c r="G577" i="27"/>
  <c r="G578" i="27"/>
  <c r="G579" i="27"/>
  <c r="G580" i="27"/>
  <c r="G581" i="27"/>
  <c r="G582" i="27"/>
  <c r="G583" i="27"/>
  <c r="G584" i="27"/>
  <c r="G585" i="27"/>
  <c r="G586" i="27"/>
  <c r="G587" i="27"/>
  <c r="G588" i="27"/>
  <c r="G589" i="27"/>
  <c r="G590" i="27"/>
  <c r="G591" i="27"/>
  <c r="G592" i="27"/>
  <c r="G593" i="27"/>
  <c r="G594" i="27"/>
  <c r="G595" i="27"/>
  <c r="G596" i="27"/>
  <c r="G597" i="27"/>
  <c r="G598" i="27"/>
  <c r="G599" i="27"/>
  <c r="G600" i="27"/>
  <c r="G601" i="27"/>
  <c r="G602" i="27"/>
  <c r="G603" i="27"/>
  <c r="G604" i="27"/>
  <c r="G605" i="27"/>
  <c r="G606" i="27"/>
  <c r="G607" i="27"/>
  <c r="G608" i="27"/>
  <c r="G609" i="27"/>
  <c r="G610" i="27"/>
  <c r="G611" i="27"/>
  <c r="G612" i="27"/>
  <c r="G613" i="27"/>
  <c r="G614" i="27"/>
  <c r="G615" i="27"/>
  <c r="G616" i="27"/>
  <c r="G617" i="27"/>
  <c r="G618" i="27"/>
  <c r="G619" i="27"/>
  <c r="G620" i="27"/>
  <c r="G621" i="27"/>
  <c r="G622" i="27"/>
  <c r="G623" i="27"/>
  <c r="G624" i="27"/>
  <c r="G625" i="27"/>
  <c r="G626" i="27"/>
  <c r="G627" i="27"/>
  <c r="G628" i="27"/>
  <c r="G629" i="27"/>
  <c r="G630" i="27"/>
  <c r="G631" i="27"/>
  <c r="G632" i="27"/>
  <c r="G633" i="27"/>
  <c r="G634" i="27"/>
  <c r="G635" i="27"/>
  <c r="G636" i="27"/>
  <c r="G637" i="27"/>
  <c r="G638" i="27"/>
  <c r="G639" i="27"/>
  <c r="G640" i="27"/>
  <c r="G641" i="27"/>
  <c r="G642" i="27"/>
  <c r="G643" i="27"/>
  <c r="G644" i="27"/>
  <c r="G645" i="27"/>
  <c r="G646" i="27"/>
  <c r="G647" i="27"/>
  <c r="G648" i="27"/>
  <c r="G649" i="27"/>
  <c r="G650" i="27"/>
  <c r="G651" i="27"/>
  <c r="G652" i="27"/>
  <c r="G653" i="27"/>
  <c r="G654" i="27"/>
  <c r="G655" i="27"/>
  <c r="G656" i="27"/>
  <c r="G657" i="27"/>
  <c r="G658" i="27"/>
  <c r="G659" i="27"/>
  <c r="G660" i="27"/>
  <c r="G661" i="27"/>
  <c r="G662" i="27"/>
  <c r="G663" i="27"/>
  <c r="G664" i="27"/>
  <c r="G665" i="27"/>
  <c r="G666" i="27"/>
  <c r="G667" i="27"/>
  <c r="G668" i="27"/>
  <c r="G669" i="27"/>
  <c r="G670" i="27"/>
  <c r="G671" i="27"/>
  <c r="G672" i="27"/>
  <c r="G673" i="27"/>
  <c r="G674" i="27"/>
  <c r="G675" i="27"/>
  <c r="G676" i="27"/>
  <c r="G677" i="27"/>
  <c r="G678" i="27"/>
  <c r="G679" i="27"/>
  <c r="G680" i="27"/>
  <c r="G681" i="27"/>
  <c r="G682" i="27"/>
  <c r="G683" i="27"/>
  <c r="G684" i="27"/>
  <c r="G685" i="27"/>
  <c r="G686" i="27"/>
  <c r="G687" i="27"/>
  <c r="G688" i="27"/>
  <c r="G689" i="27"/>
  <c r="G690" i="27"/>
  <c r="G691" i="27"/>
  <c r="G692" i="27"/>
  <c r="G693" i="27"/>
  <c r="G694" i="27"/>
  <c r="G695" i="27"/>
  <c r="G696" i="27"/>
  <c r="G697" i="27"/>
  <c r="G698" i="27"/>
  <c r="G699" i="27"/>
  <c r="G700" i="27"/>
  <c r="G701" i="27"/>
  <c r="G702" i="27"/>
  <c r="G703" i="27"/>
  <c r="G704" i="27"/>
  <c r="G705" i="27"/>
  <c r="G706" i="27"/>
  <c r="G707" i="27"/>
  <c r="G708" i="27"/>
  <c r="G709" i="27"/>
  <c r="G710" i="27"/>
  <c r="G711" i="27"/>
  <c r="G712" i="27"/>
  <c r="G713" i="27"/>
  <c r="G714" i="27"/>
  <c r="G715" i="27"/>
  <c r="G716" i="27"/>
  <c r="G717" i="27"/>
  <c r="G718" i="27"/>
  <c r="G719" i="27"/>
  <c r="G720" i="27"/>
  <c r="G721" i="27"/>
  <c r="G722" i="27"/>
  <c r="G723" i="27"/>
  <c r="G724" i="27"/>
  <c r="G725" i="27"/>
  <c r="G726" i="27"/>
  <c r="G727" i="27"/>
  <c r="G728" i="27"/>
  <c r="G729" i="27"/>
  <c r="G730" i="27"/>
  <c r="G731" i="27"/>
  <c r="G732" i="27"/>
  <c r="G733" i="27"/>
  <c r="G734" i="27"/>
  <c r="G735" i="27"/>
  <c r="G736" i="27"/>
  <c r="G737" i="27"/>
  <c r="G738" i="27"/>
  <c r="G739" i="27"/>
  <c r="G740" i="27"/>
  <c r="G741" i="27"/>
  <c r="G742" i="27"/>
  <c r="G743" i="27"/>
  <c r="G744" i="27"/>
  <c r="G745" i="27"/>
  <c r="G746" i="27"/>
  <c r="G747" i="27"/>
  <c r="G748" i="27"/>
  <c r="G749" i="27"/>
  <c r="G750" i="27"/>
  <c r="G751" i="27"/>
  <c r="G752" i="27"/>
  <c r="G753" i="27"/>
  <c r="G754" i="27"/>
  <c r="G755" i="27"/>
  <c r="G756" i="27"/>
  <c r="G757" i="27"/>
  <c r="G758" i="27"/>
  <c r="G759" i="27"/>
  <c r="G760" i="27"/>
  <c r="G761" i="27"/>
  <c r="G762" i="27"/>
  <c r="G763" i="27"/>
  <c r="G764" i="27"/>
  <c r="G765" i="27"/>
  <c r="G766" i="27"/>
  <c r="G767" i="27"/>
  <c r="G768" i="27"/>
  <c r="G769" i="27"/>
  <c r="G770" i="27"/>
  <c r="G771" i="27"/>
  <c r="G772" i="27"/>
  <c r="G773" i="27"/>
  <c r="G774" i="27"/>
  <c r="G775" i="27"/>
  <c r="G776" i="27"/>
  <c r="G777" i="27"/>
  <c r="G778" i="27"/>
  <c r="G779" i="27"/>
  <c r="G780" i="27"/>
  <c r="G781" i="27"/>
  <c r="G782" i="27"/>
  <c r="G783" i="27"/>
  <c r="G784" i="27"/>
  <c r="G785" i="27"/>
  <c r="G786" i="27"/>
  <c r="G787" i="27"/>
  <c r="G788" i="27"/>
  <c r="G789" i="27"/>
  <c r="G790" i="27"/>
  <c r="G791" i="27"/>
  <c r="G792" i="27"/>
  <c r="G793" i="27"/>
  <c r="G794" i="27"/>
  <c r="G795" i="27"/>
  <c r="G796" i="27"/>
  <c r="G797" i="27"/>
  <c r="G798" i="27"/>
  <c r="G799" i="27"/>
  <c r="G800" i="27"/>
  <c r="G801" i="27"/>
  <c r="G802" i="27"/>
  <c r="G803" i="27"/>
  <c r="G804" i="27"/>
  <c r="G805" i="27"/>
  <c r="G806" i="27"/>
  <c r="G807" i="27"/>
  <c r="G808" i="27"/>
  <c r="G809" i="27"/>
  <c r="G810" i="27"/>
  <c r="G811" i="27"/>
  <c r="G812" i="27"/>
  <c r="G813" i="27"/>
  <c r="G814" i="27"/>
  <c r="G815" i="27"/>
  <c r="G816" i="27"/>
  <c r="G817" i="27"/>
  <c r="G818" i="27"/>
  <c r="G819" i="27"/>
  <c r="G820" i="27"/>
  <c r="G821" i="27"/>
  <c r="G822" i="27"/>
  <c r="G823" i="27"/>
  <c r="G824" i="27"/>
  <c r="G825" i="27"/>
  <c r="G826" i="27"/>
  <c r="G827" i="27"/>
  <c r="G828" i="27"/>
  <c r="G829" i="27"/>
  <c r="G830" i="27"/>
  <c r="G831" i="27"/>
  <c r="G832" i="27"/>
  <c r="G833" i="27"/>
  <c r="G834" i="27"/>
  <c r="G835" i="27"/>
  <c r="G836" i="27"/>
  <c r="G837" i="27"/>
  <c r="G838" i="27"/>
  <c r="G839" i="27"/>
  <c r="G840" i="27"/>
  <c r="G841" i="27"/>
  <c r="G842" i="27"/>
  <c r="G843" i="27"/>
  <c r="G844" i="27"/>
  <c r="G845" i="27"/>
  <c r="G846" i="27"/>
  <c r="G847" i="27"/>
  <c r="G848" i="27"/>
  <c r="G849" i="27"/>
  <c r="G850" i="27"/>
  <c r="G851" i="27"/>
  <c r="G852" i="27"/>
  <c r="G853" i="27"/>
  <c r="G854" i="27"/>
  <c r="G855" i="27"/>
  <c r="G856" i="27"/>
  <c r="G857" i="27"/>
  <c r="G858" i="27"/>
  <c r="G859" i="27"/>
  <c r="G860" i="27"/>
  <c r="G861" i="27"/>
  <c r="G862" i="27"/>
  <c r="G863" i="27"/>
  <c r="G864" i="27"/>
  <c r="G865" i="27"/>
  <c r="G866" i="27"/>
  <c r="G867" i="27"/>
  <c r="G868" i="27"/>
  <c r="G869" i="27"/>
  <c r="G870" i="27"/>
  <c r="G871" i="27"/>
  <c r="G872" i="27"/>
  <c r="G873" i="27"/>
  <c r="G874" i="27"/>
  <c r="G875" i="27"/>
  <c r="G876" i="27"/>
  <c r="G877" i="27"/>
  <c r="G878" i="27"/>
  <c r="G879" i="27"/>
  <c r="G880" i="27"/>
  <c r="G881" i="27"/>
  <c r="G882" i="27"/>
  <c r="G883" i="27"/>
  <c r="G884" i="27"/>
  <c r="G885" i="27"/>
  <c r="G886" i="27"/>
  <c r="G887" i="27"/>
  <c r="G888" i="27"/>
  <c r="G889" i="27"/>
  <c r="G890" i="27"/>
  <c r="G891" i="27"/>
  <c r="G892" i="27"/>
  <c r="G893" i="27"/>
  <c r="G894" i="27"/>
  <c r="G895" i="27"/>
  <c r="G896" i="27"/>
  <c r="G897" i="27"/>
  <c r="G898" i="27"/>
  <c r="G899" i="27"/>
  <c r="G900" i="27"/>
  <c r="G901" i="27"/>
  <c r="G902" i="27"/>
  <c r="G903" i="27"/>
  <c r="G904" i="27"/>
  <c r="G905" i="27"/>
  <c r="G906" i="27"/>
  <c r="G907" i="27"/>
  <c r="G908" i="27"/>
  <c r="G909" i="27"/>
  <c r="G910" i="27"/>
  <c r="G911" i="27"/>
  <c r="G912" i="27"/>
  <c r="G913" i="27"/>
  <c r="G914" i="27"/>
  <c r="G915" i="27"/>
  <c r="G916" i="27"/>
  <c r="G917" i="27"/>
  <c r="G918" i="27"/>
  <c r="G919" i="27"/>
  <c r="G920" i="27"/>
  <c r="G921" i="27"/>
  <c r="G922" i="27"/>
  <c r="G923" i="27"/>
  <c r="G924" i="27"/>
  <c r="G925" i="27"/>
  <c r="G926" i="27"/>
  <c r="G927" i="27"/>
  <c r="G928" i="27"/>
  <c r="G929" i="27"/>
  <c r="G930" i="27"/>
  <c r="G931" i="27"/>
  <c r="G932" i="27"/>
  <c r="G933" i="27"/>
  <c r="G934" i="27"/>
  <c r="G935" i="27"/>
  <c r="G936" i="27"/>
  <c r="G937" i="27"/>
  <c r="G938" i="27"/>
  <c r="G939" i="27"/>
  <c r="G940" i="27"/>
  <c r="G941" i="27"/>
  <c r="G942" i="27"/>
  <c r="G943" i="27"/>
  <c r="G944" i="27"/>
  <c r="G945" i="27"/>
  <c r="G946" i="27"/>
  <c r="G947" i="27"/>
  <c r="G948" i="27"/>
  <c r="G949" i="27"/>
  <c r="G950" i="27"/>
  <c r="G951" i="27"/>
  <c r="G952" i="27"/>
  <c r="G953" i="27"/>
  <c r="G954" i="27"/>
  <c r="G955" i="27"/>
  <c r="G956" i="27"/>
  <c r="G957" i="27"/>
  <c r="G958" i="27"/>
  <c r="G959" i="27"/>
  <c r="G960" i="27"/>
  <c r="G961" i="27"/>
  <c r="G962" i="27"/>
  <c r="G963" i="27"/>
  <c r="G964" i="27"/>
  <c r="G965" i="27"/>
  <c r="G966" i="27"/>
  <c r="G967" i="27"/>
  <c r="G968" i="27"/>
  <c r="G969" i="27"/>
  <c r="G970" i="27"/>
  <c r="G971" i="27"/>
  <c r="G972" i="27"/>
  <c r="G973" i="27"/>
  <c r="G974" i="27"/>
  <c r="G975" i="27"/>
  <c r="G976" i="27"/>
  <c r="G977" i="27"/>
  <c r="G978" i="27"/>
  <c r="G979" i="27"/>
  <c r="G980" i="27"/>
  <c r="G981" i="27"/>
  <c r="G982" i="27"/>
  <c r="G983" i="27"/>
  <c r="G984" i="27"/>
  <c r="G985" i="27"/>
  <c r="G986" i="27"/>
  <c r="G987" i="27"/>
  <c r="G988" i="27"/>
  <c r="G989" i="27"/>
  <c r="G990" i="27"/>
  <c r="G991" i="27"/>
  <c r="G992" i="27"/>
  <c r="G993" i="27"/>
  <c r="G994" i="27"/>
  <c r="G995" i="27"/>
  <c r="G996" i="27"/>
  <c r="G997" i="27"/>
  <c r="G998" i="27"/>
  <c r="G999" i="27"/>
  <c r="G1000" i="27"/>
  <c r="G1001" i="27"/>
  <c r="G1002" i="27"/>
  <c r="G1003" i="27"/>
  <c r="G1004" i="27"/>
  <c r="G1005" i="27"/>
  <c r="G1006" i="27"/>
  <c r="G1007" i="27"/>
  <c r="G1008" i="27"/>
  <c r="G1009" i="27"/>
  <c r="G1010" i="27"/>
  <c r="G1011" i="27"/>
  <c r="G1012" i="27"/>
  <c r="G1013" i="27"/>
  <c r="G1014" i="27"/>
  <c r="G1015" i="27"/>
  <c r="G1016" i="27"/>
  <c r="G1017" i="27"/>
  <c r="G1018" i="27"/>
  <c r="G1019" i="27"/>
  <c r="G1020" i="27"/>
  <c r="G1021" i="27"/>
  <c r="G1022" i="27"/>
  <c r="G1023" i="27"/>
  <c r="G1024" i="27"/>
  <c r="G1025" i="27"/>
  <c r="G1026" i="27"/>
  <c r="G1027" i="27"/>
  <c r="G1028" i="27"/>
  <c r="G1029" i="27"/>
  <c r="G1030" i="27"/>
  <c r="G1031" i="27"/>
  <c r="G1032" i="27"/>
  <c r="G1033" i="27"/>
  <c r="G1034" i="27"/>
  <c r="G1035" i="27"/>
  <c r="G1036" i="27"/>
  <c r="G1037" i="27"/>
  <c r="G1038" i="27"/>
  <c r="G1039" i="27"/>
  <c r="G1040" i="27"/>
  <c r="G1041" i="27"/>
  <c r="G1042" i="27"/>
  <c r="G1043" i="27"/>
  <c r="G1044" i="27"/>
  <c r="G1045" i="27"/>
  <c r="G1046" i="27"/>
  <c r="G1047" i="27"/>
  <c r="G1048" i="27"/>
  <c r="G1049" i="27"/>
  <c r="G1050" i="27"/>
  <c r="G1051" i="27"/>
  <c r="G1052" i="27"/>
  <c r="G1053" i="27"/>
  <c r="G1054" i="27"/>
  <c r="G1055" i="27"/>
  <c r="G1056" i="27"/>
  <c r="G1057" i="27"/>
  <c r="G1058" i="27"/>
  <c r="G1059" i="27"/>
  <c r="G1060" i="27"/>
  <c r="G1061" i="27"/>
  <c r="G1062" i="27"/>
  <c r="G1063" i="27"/>
  <c r="G1064" i="27"/>
  <c r="G1065" i="27"/>
  <c r="G1066" i="27"/>
  <c r="G1067" i="27"/>
  <c r="G1068" i="27"/>
  <c r="G1069" i="27"/>
  <c r="G1070" i="27"/>
  <c r="G1071" i="27"/>
  <c r="G1072" i="27"/>
  <c r="G1073" i="27"/>
  <c r="G1074" i="27"/>
  <c r="G1075" i="27"/>
  <c r="G1076" i="27"/>
  <c r="G1077" i="27"/>
  <c r="G1078" i="27"/>
  <c r="G1079" i="27"/>
  <c r="G1080" i="27"/>
  <c r="G1081" i="27"/>
  <c r="G1082" i="27"/>
  <c r="G1083" i="27"/>
  <c r="G1084" i="27"/>
  <c r="G1085" i="27"/>
  <c r="G1086" i="27"/>
  <c r="G1087" i="27"/>
  <c r="G1088" i="27"/>
  <c r="G1089" i="27"/>
  <c r="G1090" i="27"/>
  <c r="G1091" i="27"/>
  <c r="G1092" i="27"/>
  <c r="G1093" i="27"/>
  <c r="G1094" i="27"/>
  <c r="G1095" i="27"/>
  <c r="G1096" i="27"/>
  <c r="G1097" i="27"/>
  <c r="G1098" i="27"/>
  <c r="G1099" i="27"/>
  <c r="G1100" i="27"/>
  <c r="G1101" i="27"/>
  <c r="G1102" i="27"/>
  <c r="G1103" i="27"/>
  <c r="G1104" i="27"/>
  <c r="G1105" i="27"/>
  <c r="G1106" i="27"/>
  <c r="G1107" i="27"/>
  <c r="G1108" i="27"/>
  <c r="G1109" i="27"/>
  <c r="G1110" i="27"/>
  <c r="G1111" i="27"/>
  <c r="G1112" i="27"/>
  <c r="G1113" i="27"/>
  <c r="G1114" i="27"/>
  <c r="G1115" i="27"/>
  <c r="G1116" i="27"/>
  <c r="G1117" i="27"/>
  <c r="G1118" i="27"/>
  <c r="G1119" i="27"/>
  <c r="G1120" i="27"/>
  <c r="G1121" i="27"/>
  <c r="G1122" i="27"/>
  <c r="G1123" i="27"/>
  <c r="G1124" i="27"/>
  <c r="G1125" i="27"/>
  <c r="G1126" i="27"/>
  <c r="G1127" i="27"/>
  <c r="G1128" i="27"/>
  <c r="G1129" i="27"/>
  <c r="G1130" i="27"/>
  <c r="G1131" i="27"/>
  <c r="G1132" i="27"/>
  <c r="G1133" i="27"/>
  <c r="G1134" i="27"/>
  <c r="G1135" i="27"/>
  <c r="G1136" i="27"/>
  <c r="G1137" i="27"/>
  <c r="G1138" i="27"/>
  <c r="G1139" i="27"/>
  <c r="G1140" i="27"/>
  <c r="G1141" i="27"/>
  <c r="G1142" i="27"/>
  <c r="G1143" i="27"/>
  <c r="G1144" i="27"/>
  <c r="G1145" i="27"/>
  <c r="G1146" i="27"/>
  <c r="G1147" i="27"/>
  <c r="G1148" i="27"/>
  <c r="G1149" i="27"/>
  <c r="G1150" i="27"/>
  <c r="G1151" i="27"/>
  <c r="G1152" i="27"/>
  <c r="G1153" i="27"/>
  <c r="G1154" i="27"/>
  <c r="G1155" i="27"/>
  <c r="G1156" i="27"/>
  <c r="G1157" i="27"/>
  <c r="G1158" i="27"/>
  <c r="G1159" i="27"/>
  <c r="G1160" i="27"/>
  <c r="G1161" i="27"/>
  <c r="G1162" i="27"/>
  <c r="G1163" i="27"/>
  <c r="G1164" i="27"/>
  <c r="G1165" i="27"/>
  <c r="G1166" i="27"/>
  <c r="G1167" i="27"/>
  <c r="G1168" i="27"/>
  <c r="G1169" i="27"/>
  <c r="G1170" i="27"/>
  <c r="G1171" i="27"/>
  <c r="G1172" i="27"/>
  <c r="G1173" i="27"/>
  <c r="G1174" i="27"/>
  <c r="G1175" i="27"/>
  <c r="G1176" i="27"/>
  <c r="G1177" i="27"/>
  <c r="G1178" i="27"/>
  <c r="G1179" i="27"/>
  <c r="G1180" i="27"/>
  <c r="G1181" i="27"/>
  <c r="G1182" i="27"/>
  <c r="G1183" i="27"/>
  <c r="G1184" i="27"/>
  <c r="G1185" i="27"/>
  <c r="G1186" i="27"/>
  <c r="G1187" i="27"/>
  <c r="G1188" i="27"/>
  <c r="G1189" i="27"/>
  <c r="G1190" i="27"/>
  <c r="G1191" i="27"/>
  <c r="G1192" i="27"/>
  <c r="G1193" i="27"/>
  <c r="G1194" i="27"/>
  <c r="G1195" i="27"/>
  <c r="G1196" i="27"/>
  <c r="G1197" i="27"/>
  <c r="G1198" i="27"/>
  <c r="G1199" i="27"/>
  <c r="G1200" i="27"/>
  <c r="G1201" i="27"/>
  <c r="G1202" i="27"/>
  <c r="G1203" i="27"/>
  <c r="G1204" i="27"/>
  <c r="G1205" i="27"/>
  <c r="G1206" i="27"/>
  <c r="G1207" i="27"/>
  <c r="G1208" i="27"/>
  <c r="G1209" i="27"/>
  <c r="G1210" i="27"/>
  <c r="G1211" i="27"/>
  <c r="G1212" i="27"/>
  <c r="G1213" i="27"/>
  <c r="G1214" i="27"/>
  <c r="G1215" i="27"/>
  <c r="G1216" i="27"/>
  <c r="G1217" i="27"/>
  <c r="G1218" i="27"/>
  <c r="G1219" i="27"/>
  <c r="G1220" i="27"/>
  <c r="G1221" i="27"/>
  <c r="G1222" i="27"/>
  <c r="G1223" i="27"/>
  <c r="G1224" i="27"/>
  <c r="G1225" i="27"/>
  <c r="G1226" i="27"/>
  <c r="G1227" i="27"/>
  <c r="G1228" i="27"/>
  <c r="G1229" i="27"/>
  <c r="G1230" i="27"/>
  <c r="G1231" i="27"/>
  <c r="G1232" i="27"/>
  <c r="G1233" i="27"/>
  <c r="G1234" i="27"/>
  <c r="G1235" i="27"/>
  <c r="G1236" i="27"/>
  <c r="G1237" i="27"/>
  <c r="G1238" i="27"/>
  <c r="G1239" i="27"/>
  <c r="G1240" i="27"/>
  <c r="G1241" i="27"/>
  <c r="G1242" i="27"/>
  <c r="G1243" i="27"/>
  <c r="G1244" i="27"/>
  <c r="G1245" i="27"/>
  <c r="G1246" i="27"/>
  <c r="G1247" i="27"/>
  <c r="G1248" i="27"/>
  <c r="G1249" i="27"/>
  <c r="G1250" i="27"/>
  <c r="G1251" i="27"/>
  <c r="G1252" i="27"/>
  <c r="G1253" i="27"/>
  <c r="G1254" i="27"/>
  <c r="G1255" i="27"/>
  <c r="G1256" i="27"/>
  <c r="G1257" i="27"/>
  <c r="G1258" i="27"/>
  <c r="G1259" i="27"/>
  <c r="G1260" i="27"/>
  <c r="G1261" i="27"/>
  <c r="G1262" i="27"/>
  <c r="G1263" i="27"/>
  <c r="G1264" i="27"/>
  <c r="G1265" i="27"/>
  <c r="G1266" i="27"/>
  <c r="G1267" i="27"/>
  <c r="G1268" i="27"/>
  <c r="G1269" i="27"/>
  <c r="G1270" i="27"/>
  <c r="G1271" i="27"/>
  <c r="G1272" i="27"/>
  <c r="G1273" i="27"/>
  <c r="G1274" i="27"/>
  <c r="G1275" i="27"/>
  <c r="G1276" i="27"/>
  <c r="G1277" i="27"/>
  <c r="G1278" i="27"/>
  <c r="G1279" i="27"/>
  <c r="G1280" i="27"/>
  <c r="G1281" i="27"/>
  <c r="G1282" i="27"/>
  <c r="G1283" i="27"/>
  <c r="G1284" i="27"/>
  <c r="G1285" i="27"/>
  <c r="G1286" i="27"/>
  <c r="G1287" i="27"/>
  <c r="G1288" i="27"/>
  <c r="G1289" i="27"/>
  <c r="G1290" i="27"/>
  <c r="G1291" i="27"/>
  <c r="G1292" i="27"/>
  <c r="G1293" i="27"/>
  <c r="G1294" i="27"/>
  <c r="G1295" i="27"/>
  <c r="G1296" i="27"/>
  <c r="G1297" i="27"/>
  <c r="G1298" i="27"/>
  <c r="G1299" i="27"/>
  <c r="G1300" i="27"/>
  <c r="G1301" i="27"/>
  <c r="G1302" i="27"/>
  <c r="G1303" i="27"/>
  <c r="G1304" i="27"/>
  <c r="G1305" i="27"/>
  <c r="G1306" i="27"/>
  <c r="G1307" i="27"/>
  <c r="G1308" i="27"/>
  <c r="G1309" i="27"/>
  <c r="G1310" i="27"/>
  <c r="G1311" i="27"/>
  <c r="G1312" i="27"/>
  <c r="G1313" i="27"/>
  <c r="G1314" i="27"/>
  <c r="G1315" i="27"/>
  <c r="G1316" i="27"/>
  <c r="G1317" i="27"/>
  <c r="G1318" i="27"/>
  <c r="G1319" i="27"/>
  <c r="G1320" i="27"/>
  <c r="G1321" i="27"/>
  <c r="G1322" i="27"/>
  <c r="G1323" i="27"/>
  <c r="G1324" i="27"/>
  <c r="G1325" i="27"/>
  <c r="G1326" i="27"/>
  <c r="G1327" i="27"/>
  <c r="G1328" i="27"/>
  <c r="G1329" i="27"/>
  <c r="G1330" i="27"/>
  <c r="G1331" i="27"/>
  <c r="G1332" i="27"/>
  <c r="G1333" i="27"/>
  <c r="G1334" i="27"/>
  <c r="G1335" i="27"/>
  <c r="G1336" i="27"/>
  <c r="G1337" i="27"/>
  <c r="G1338" i="27"/>
  <c r="G1339" i="27"/>
  <c r="G1340" i="27"/>
  <c r="G1341" i="27"/>
  <c r="G1342" i="27"/>
  <c r="G1343" i="27"/>
  <c r="G1344" i="27"/>
  <c r="G1345" i="27"/>
  <c r="G1346" i="27"/>
  <c r="G1347" i="27"/>
  <c r="G1348" i="27"/>
  <c r="G1349" i="27"/>
  <c r="G1350" i="27"/>
  <c r="G1351" i="27"/>
  <c r="G1352" i="27"/>
  <c r="G1353" i="27"/>
  <c r="G1354" i="27"/>
  <c r="G1355" i="27"/>
  <c r="G1356" i="27"/>
  <c r="G1357" i="27"/>
  <c r="G1358" i="27"/>
  <c r="G1359" i="27"/>
  <c r="G1360" i="27"/>
  <c r="G1361" i="27"/>
  <c r="G1362" i="27"/>
  <c r="G1363" i="27"/>
  <c r="G1364" i="27"/>
  <c r="G1365" i="27"/>
  <c r="G1366" i="27"/>
  <c r="G1367" i="27"/>
  <c r="G1368" i="27"/>
  <c r="G1369" i="27"/>
  <c r="G1370" i="27"/>
  <c r="G1371" i="27"/>
  <c r="G1372" i="27"/>
  <c r="G1373" i="27"/>
  <c r="G1374" i="27"/>
  <c r="G1375" i="27"/>
  <c r="G1376" i="27"/>
  <c r="G1377" i="27"/>
  <c r="G1378" i="27"/>
  <c r="G1379" i="27"/>
  <c r="G1380" i="27"/>
  <c r="G1381" i="27"/>
  <c r="G1382" i="27"/>
  <c r="G1383" i="27"/>
  <c r="G1384" i="27"/>
  <c r="G1385" i="27"/>
  <c r="G1386" i="27"/>
  <c r="G1387" i="27"/>
  <c r="G1388" i="27"/>
  <c r="G1389" i="27"/>
  <c r="G1390" i="27"/>
  <c r="G1391" i="27"/>
  <c r="G1392" i="27"/>
  <c r="G1393" i="27"/>
  <c r="G1394" i="27"/>
  <c r="G1395" i="27"/>
  <c r="G1396" i="27"/>
  <c r="G1397" i="27"/>
  <c r="G1398" i="27"/>
  <c r="G1399" i="27"/>
  <c r="G1400" i="27"/>
  <c r="G1401" i="27"/>
  <c r="G1402" i="27"/>
  <c r="G1403" i="27"/>
  <c r="G1404" i="27"/>
  <c r="G1405" i="27"/>
  <c r="G1406" i="27"/>
  <c r="G1407" i="27"/>
  <c r="G1408" i="27"/>
  <c r="G1409" i="27"/>
  <c r="G1410" i="27"/>
  <c r="G1411" i="27"/>
  <c r="G1412" i="27"/>
  <c r="G1413" i="27"/>
  <c r="G1414" i="27"/>
  <c r="G1415" i="27"/>
  <c r="G1416" i="27"/>
  <c r="G1417" i="27"/>
  <c r="G1418" i="27"/>
  <c r="G1419" i="27"/>
  <c r="G1420" i="27"/>
  <c r="G1421" i="27"/>
  <c r="G1422" i="27"/>
  <c r="G1423" i="27"/>
  <c r="G1424" i="27"/>
  <c r="G1425" i="27"/>
  <c r="G1426" i="27"/>
  <c r="G1427" i="27"/>
  <c r="G1428" i="27"/>
  <c r="G1429" i="27"/>
  <c r="G1430" i="27"/>
  <c r="G1431" i="27"/>
  <c r="G1432" i="27"/>
  <c r="G1433" i="27"/>
  <c r="G1434" i="27"/>
  <c r="G1435" i="27"/>
  <c r="G1436" i="27"/>
  <c r="G1437" i="27"/>
  <c r="G1438" i="27"/>
  <c r="G1439" i="27"/>
  <c r="G1440" i="27"/>
  <c r="G1441" i="27"/>
  <c r="G1442" i="27"/>
  <c r="G1443" i="27"/>
  <c r="G1444" i="27"/>
  <c r="G1445" i="27"/>
  <c r="G1446" i="27"/>
  <c r="G1447" i="27"/>
  <c r="G1448" i="27"/>
  <c r="G1449" i="27"/>
  <c r="G1450" i="27"/>
  <c r="G1451" i="27"/>
  <c r="G1452" i="27"/>
  <c r="G1453" i="27"/>
  <c r="G1454" i="27"/>
  <c r="G1455" i="27"/>
  <c r="G1456" i="27"/>
  <c r="G1457" i="27"/>
  <c r="G1458" i="27"/>
  <c r="G1459" i="27"/>
  <c r="G1460" i="27"/>
  <c r="G1461" i="27"/>
  <c r="G1462" i="27"/>
  <c r="G1463" i="27"/>
  <c r="G1464" i="27"/>
  <c r="G1465" i="27"/>
  <c r="G1466" i="27"/>
  <c r="G1467" i="27"/>
  <c r="G1468" i="27"/>
  <c r="G1469" i="27"/>
  <c r="G1470" i="27"/>
  <c r="G1471" i="27"/>
  <c r="G1472" i="27"/>
  <c r="G1473" i="27"/>
  <c r="G1474" i="27"/>
  <c r="G1475" i="27"/>
  <c r="G1476" i="27"/>
  <c r="G1477" i="27"/>
  <c r="G1478" i="27"/>
  <c r="G1479" i="27"/>
  <c r="G1480" i="27"/>
  <c r="G1481" i="27"/>
  <c r="G1482" i="27"/>
  <c r="G1483" i="27"/>
  <c r="G1484" i="27"/>
  <c r="G1485" i="27"/>
  <c r="G1486" i="27"/>
  <c r="G1487" i="27"/>
  <c r="G1488" i="27"/>
  <c r="G1489" i="27"/>
  <c r="G1490" i="27"/>
  <c r="G1491" i="27"/>
  <c r="G1492" i="27"/>
  <c r="G1493" i="27"/>
  <c r="G1494" i="27"/>
  <c r="G1495" i="27"/>
  <c r="G1496" i="27"/>
  <c r="G1497" i="27"/>
  <c r="G1498" i="27"/>
  <c r="G1499" i="27"/>
  <c r="G1500" i="27"/>
  <c r="G1501" i="27"/>
  <c r="G1502" i="27"/>
  <c r="G1503" i="27"/>
  <c r="G1504" i="27"/>
  <c r="G1505" i="27"/>
  <c r="G1506" i="27"/>
  <c r="G1507" i="27"/>
  <c r="G1508" i="27"/>
  <c r="G1509" i="27"/>
  <c r="G1510" i="27"/>
  <c r="G1511" i="27"/>
  <c r="G1512" i="27"/>
  <c r="G1513" i="27"/>
  <c r="G1514" i="27"/>
  <c r="G1515" i="27"/>
  <c r="G1516" i="27"/>
  <c r="G1517" i="27"/>
  <c r="G1518" i="27"/>
  <c r="G1519" i="27"/>
  <c r="G1520" i="27"/>
  <c r="G1521" i="27"/>
  <c r="G1522" i="27"/>
  <c r="G1523" i="27"/>
  <c r="G1524" i="27"/>
  <c r="G1525" i="27"/>
  <c r="G1526" i="27"/>
  <c r="G1527" i="27"/>
  <c r="G1528" i="27"/>
  <c r="G1529" i="27"/>
  <c r="G1530" i="27"/>
  <c r="G1531" i="27"/>
  <c r="G1532" i="27"/>
  <c r="G1533" i="27"/>
  <c r="G1534" i="27"/>
  <c r="G1535" i="27"/>
  <c r="G1536" i="27"/>
  <c r="G1537" i="27"/>
  <c r="G1538" i="27"/>
  <c r="G1539" i="27"/>
  <c r="G1540" i="27"/>
  <c r="G1541" i="27"/>
  <c r="G1542" i="27"/>
  <c r="G1543" i="27"/>
  <c r="G1544" i="27"/>
  <c r="G1545" i="27"/>
  <c r="G1546" i="27"/>
  <c r="G1547" i="27"/>
  <c r="G1548" i="27"/>
  <c r="G1549" i="27"/>
  <c r="G1550" i="27"/>
  <c r="G1551" i="27"/>
  <c r="G1552" i="27"/>
  <c r="G1553" i="27"/>
  <c r="G1554" i="27"/>
  <c r="G1555" i="27"/>
  <c r="G1556" i="27"/>
  <c r="G1557" i="27"/>
  <c r="G1558" i="27"/>
  <c r="G1559" i="27"/>
  <c r="G1560" i="27"/>
  <c r="G1561" i="27"/>
  <c r="G1562" i="27"/>
  <c r="G1563" i="27"/>
  <c r="G1564" i="27"/>
  <c r="G1565" i="27"/>
  <c r="G1566" i="27"/>
  <c r="G1567" i="27"/>
  <c r="G1568" i="27"/>
  <c r="G1569" i="27"/>
  <c r="G1570" i="27"/>
  <c r="G1571" i="27"/>
  <c r="G1572" i="27"/>
  <c r="G1573" i="27"/>
  <c r="G1574" i="27"/>
  <c r="G1575" i="27"/>
  <c r="G1576" i="27"/>
  <c r="G1577" i="27"/>
  <c r="G1578" i="27"/>
  <c r="G1579" i="27"/>
  <c r="G1580" i="27"/>
  <c r="G1581" i="27"/>
  <c r="G1582" i="27"/>
  <c r="G1583" i="27"/>
  <c r="G1584" i="27"/>
  <c r="G1585" i="27"/>
  <c r="G1586" i="27"/>
  <c r="G1587" i="27"/>
  <c r="G1588" i="27"/>
  <c r="G1589" i="27"/>
  <c r="G1590" i="27"/>
  <c r="G1591" i="27"/>
  <c r="G1592" i="27"/>
  <c r="G1593" i="27"/>
  <c r="G1594" i="27"/>
  <c r="G1595" i="27"/>
  <c r="G1596" i="27"/>
  <c r="G1597" i="27"/>
  <c r="G1598" i="27"/>
  <c r="G1599" i="27"/>
  <c r="G1600" i="27"/>
  <c r="G1601" i="27"/>
  <c r="G1602" i="27"/>
  <c r="G1603" i="27"/>
  <c r="G1604" i="27"/>
  <c r="G1605" i="27"/>
  <c r="G1606" i="27"/>
  <c r="G1607" i="27"/>
  <c r="G1608" i="27"/>
  <c r="G1609" i="27"/>
  <c r="G1610" i="27"/>
  <c r="G1611" i="27"/>
  <c r="G1612" i="27"/>
  <c r="G1613" i="27"/>
  <c r="G1614" i="27"/>
  <c r="G1615" i="27"/>
  <c r="G1616" i="27"/>
  <c r="G1617" i="27"/>
  <c r="G1618" i="27"/>
  <c r="G1619" i="27"/>
  <c r="G1620" i="27"/>
  <c r="G1621" i="27"/>
  <c r="G1622" i="27"/>
  <c r="G1623" i="27"/>
  <c r="G1624" i="27"/>
  <c r="G1625" i="27"/>
  <c r="G1626" i="27"/>
  <c r="G1627" i="27"/>
  <c r="G1628" i="27"/>
  <c r="G1629" i="27"/>
  <c r="G1630" i="27"/>
  <c r="G1631" i="27"/>
  <c r="G1632" i="27"/>
  <c r="G1633" i="27"/>
  <c r="G1634" i="27"/>
  <c r="G1635" i="27"/>
  <c r="G1636" i="27"/>
  <c r="G1637" i="27"/>
  <c r="G1638" i="27"/>
  <c r="G1639" i="27"/>
  <c r="G1640" i="27"/>
  <c r="G1641" i="27"/>
  <c r="G1642" i="27"/>
  <c r="G1643" i="27"/>
  <c r="G1644" i="27"/>
  <c r="G1645" i="27"/>
  <c r="G1646" i="27"/>
  <c r="G1647" i="27"/>
  <c r="G1648" i="27"/>
  <c r="G1649" i="27"/>
  <c r="G1650" i="27"/>
  <c r="G1651" i="27"/>
  <c r="G1652" i="27"/>
  <c r="G1653" i="27"/>
  <c r="G1654" i="27"/>
  <c r="G1655" i="27"/>
  <c r="G1656" i="27"/>
  <c r="G1657" i="27"/>
  <c r="G1658" i="27"/>
  <c r="G1659" i="27"/>
  <c r="G1660" i="27"/>
  <c r="G1661" i="27"/>
  <c r="G1662" i="27"/>
  <c r="G1663" i="27"/>
  <c r="G1664" i="27"/>
  <c r="G1665" i="27"/>
  <c r="G1666" i="27"/>
  <c r="G1667" i="27"/>
  <c r="G1668" i="27"/>
  <c r="G1669" i="27"/>
  <c r="G1670" i="27"/>
  <c r="G1671" i="27"/>
  <c r="G1672" i="27"/>
  <c r="G1673" i="27"/>
  <c r="G1674" i="27"/>
  <c r="G1675" i="27"/>
  <c r="G1676" i="27"/>
  <c r="G1677" i="27"/>
  <c r="G1678" i="27"/>
  <c r="G1679" i="27"/>
  <c r="G1680" i="27"/>
  <c r="G1681" i="27"/>
  <c r="G1682" i="27"/>
  <c r="G1683" i="27"/>
  <c r="G1684" i="27"/>
  <c r="G1685" i="27"/>
  <c r="G1686" i="27"/>
  <c r="G1687" i="27"/>
  <c r="G1688" i="27"/>
  <c r="G1689" i="27"/>
  <c r="G1690" i="27"/>
  <c r="G1691" i="27"/>
  <c r="G1692" i="27"/>
  <c r="G1693" i="27"/>
  <c r="G1694" i="27"/>
  <c r="G1695" i="27"/>
  <c r="G1696" i="27"/>
  <c r="G1697" i="27"/>
  <c r="G1698" i="27"/>
  <c r="G1699" i="27"/>
  <c r="G1700" i="27"/>
  <c r="G1701" i="27"/>
  <c r="G1702" i="27"/>
  <c r="G1703" i="27"/>
  <c r="G1704" i="27"/>
  <c r="G1705" i="27"/>
  <c r="G1706" i="27"/>
  <c r="G1707" i="27"/>
  <c r="G1708" i="27"/>
  <c r="G1709" i="27"/>
  <c r="G1710" i="27"/>
  <c r="G1711" i="27"/>
  <c r="G1712" i="27"/>
  <c r="G1713" i="27"/>
  <c r="G1714" i="27"/>
  <c r="G1715" i="27"/>
  <c r="G1716" i="27"/>
  <c r="G1717" i="27"/>
  <c r="G1718" i="27"/>
  <c r="G1719" i="27"/>
  <c r="G1720" i="27"/>
  <c r="G1721" i="27"/>
  <c r="G1722" i="27"/>
  <c r="G1723" i="27"/>
  <c r="G1724" i="27"/>
  <c r="G1725" i="27"/>
  <c r="G1726" i="27"/>
  <c r="G1727" i="27"/>
  <c r="G1728" i="27"/>
  <c r="G1729" i="27"/>
  <c r="G1730" i="27"/>
  <c r="G1731" i="27"/>
  <c r="G1732" i="27"/>
  <c r="G1733" i="27"/>
  <c r="G1734" i="27"/>
  <c r="G1735" i="27"/>
  <c r="G1736" i="27"/>
  <c r="G1737" i="27"/>
  <c r="G1738" i="27"/>
  <c r="G1739" i="27"/>
  <c r="G1740" i="27"/>
  <c r="G1741" i="27"/>
  <c r="G1742" i="27"/>
  <c r="G1743" i="27"/>
  <c r="G1744" i="27"/>
  <c r="G1745" i="27"/>
  <c r="G1746" i="27"/>
  <c r="G1747" i="27"/>
  <c r="G1748" i="27"/>
  <c r="G1749" i="27"/>
  <c r="G1750" i="27"/>
  <c r="G1751" i="27"/>
  <c r="G1752" i="27"/>
  <c r="G1753" i="27"/>
  <c r="G1754" i="27"/>
  <c r="G1755" i="27"/>
  <c r="G1756" i="27"/>
  <c r="G1757" i="27"/>
  <c r="G1758" i="27"/>
  <c r="G1759" i="27"/>
  <c r="G1760" i="27"/>
  <c r="G1761" i="27"/>
  <c r="G1762" i="27"/>
  <c r="G1763" i="27"/>
  <c r="G1764" i="27"/>
  <c r="G1765" i="27"/>
  <c r="G1766" i="27"/>
  <c r="G1767" i="27"/>
  <c r="G1768" i="27"/>
  <c r="G1769" i="27"/>
  <c r="G1770" i="27"/>
  <c r="G1771" i="27"/>
  <c r="G1772" i="27"/>
  <c r="G1773" i="27"/>
  <c r="G1774" i="27"/>
  <c r="G1775" i="27"/>
  <c r="G1776" i="27"/>
  <c r="G1777" i="27"/>
  <c r="G1778" i="27"/>
  <c r="G1779" i="27"/>
  <c r="G1780" i="27"/>
  <c r="G1781" i="27"/>
  <c r="G1782" i="27"/>
  <c r="G1783" i="27"/>
  <c r="G1784" i="27"/>
  <c r="G1785" i="27"/>
  <c r="G1786" i="27"/>
  <c r="G1787" i="27"/>
  <c r="G1788" i="27"/>
  <c r="G1789" i="27"/>
  <c r="G1790" i="27"/>
  <c r="G1791" i="27"/>
  <c r="G1792" i="27"/>
  <c r="G1793" i="27"/>
  <c r="G1794" i="27"/>
  <c r="G1795" i="27"/>
  <c r="G1796" i="27"/>
  <c r="G1797" i="27"/>
  <c r="G1798" i="27"/>
  <c r="G1799" i="27"/>
  <c r="G1800" i="27"/>
  <c r="G1801" i="27"/>
  <c r="G1802" i="27"/>
  <c r="G1803" i="27"/>
  <c r="G1804" i="27"/>
  <c r="G1805" i="27"/>
  <c r="G1806" i="27"/>
  <c r="G1807" i="27"/>
  <c r="G1808" i="27"/>
  <c r="G1809" i="27"/>
  <c r="G1810" i="27"/>
  <c r="G1811" i="27"/>
  <c r="G1812" i="27"/>
  <c r="G1813" i="27"/>
  <c r="G1814" i="27"/>
  <c r="G1815" i="27"/>
  <c r="G1816" i="27"/>
  <c r="G1817" i="27"/>
  <c r="G1818" i="27"/>
  <c r="G1819" i="27"/>
  <c r="G1820" i="27"/>
  <c r="G1821" i="27"/>
  <c r="G1822" i="27"/>
  <c r="G1823" i="27"/>
  <c r="G1824" i="27"/>
  <c r="G1825" i="27"/>
  <c r="G1826" i="27"/>
  <c r="G1827" i="27"/>
  <c r="G1828" i="27"/>
  <c r="G1829" i="27"/>
  <c r="G1830" i="27"/>
  <c r="G1831" i="27"/>
  <c r="G1832" i="27"/>
  <c r="G1833" i="27"/>
  <c r="G1834" i="27"/>
  <c r="G1835" i="27"/>
  <c r="G1836" i="27"/>
  <c r="G1837" i="27"/>
  <c r="G1838" i="27"/>
  <c r="G1839" i="27"/>
  <c r="G1840" i="27"/>
  <c r="G1841" i="27"/>
  <c r="G1842" i="27"/>
  <c r="G1843" i="27"/>
  <c r="G1844" i="27"/>
  <c r="G1845" i="27"/>
  <c r="G1846" i="27"/>
  <c r="G1847" i="27"/>
  <c r="G1848" i="27"/>
  <c r="G1849" i="27"/>
  <c r="G1850" i="27"/>
  <c r="G1851" i="27"/>
  <c r="G1852" i="27"/>
  <c r="G1853" i="27"/>
  <c r="G1854" i="27"/>
  <c r="G1855" i="27"/>
  <c r="G1856" i="27"/>
  <c r="G1857" i="27"/>
  <c r="G1858" i="27"/>
  <c r="G1859" i="27"/>
  <c r="G1860" i="27"/>
  <c r="G1861" i="27"/>
  <c r="G1862" i="27"/>
  <c r="G1863" i="27"/>
  <c r="G1864" i="27"/>
  <c r="G1865" i="27"/>
  <c r="G1866" i="27"/>
  <c r="G1867" i="27"/>
  <c r="G1868" i="27"/>
  <c r="G1869" i="27"/>
  <c r="G1870" i="27"/>
  <c r="G1871" i="27"/>
  <c r="G1872" i="27"/>
  <c r="G1873" i="27"/>
  <c r="G1874" i="27"/>
  <c r="G1875" i="27"/>
  <c r="G1876" i="27"/>
  <c r="G1877" i="27"/>
  <c r="G1878" i="27"/>
  <c r="G1879" i="27"/>
  <c r="G1880" i="27"/>
  <c r="G1881" i="27"/>
  <c r="G1882" i="27"/>
  <c r="G1883" i="27"/>
  <c r="G1884" i="27"/>
  <c r="G1885" i="27"/>
  <c r="G1886" i="27"/>
  <c r="G1887" i="27"/>
  <c r="G1888" i="27"/>
  <c r="G1889" i="27"/>
  <c r="G1890" i="27"/>
  <c r="G1891" i="27"/>
  <c r="G1892" i="27"/>
  <c r="G1893" i="27"/>
  <c r="G1894" i="27"/>
  <c r="G1895" i="27"/>
  <c r="G1896" i="27"/>
  <c r="G1897" i="27"/>
  <c r="G1898" i="27"/>
  <c r="G1899" i="27"/>
  <c r="G1900" i="27"/>
  <c r="G1901" i="27"/>
  <c r="G1902" i="27"/>
  <c r="G1903" i="27"/>
  <c r="G1904" i="27"/>
  <c r="G1905" i="27"/>
  <c r="G1906" i="27"/>
  <c r="G1907" i="27"/>
  <c r="G1908" i="27"/>
  <c r="G1909" i="27"/>
  <c r="G1910" i="27"/>
  <c r="G1911" i="27"/>
  <c r="G1912" i="27"/>
  <c r="G1913" i="27"/>
  <c r="G1914" i="27"/>
  <c r="G1915" i="27"/>
  <c r="G1916" i="27"/>
  <c r="G1917" i="27"/>
  <c r="G1918" i="27"/>
  <c r="G1919" i="27"/>
  <c r="G1920" i="27"/>
  <c r="G1921" i="27"/>
  <c r="G1922" i="27"/>
  <c r="G1923" i="27"/>
  <c r="G1924" i="27"/>
  <c r="G1925" i="27"/>
  <c r="G1926" i="27"/>
  <c r="G1927" i="27"/>
  <c r="G1928" i="27"/>
  <c r="G1929" i="27"/>
  <c r="G1930" i="27"/>
  <c r="G1931" i="27"/>
  <c r="G1932" i="27"/>
  <c r="G1933" i="27"/>
  <c r="G1934" i="27"/>
  <c r="G1935" i="27"/>
  <c r="G1936" i="27"/>
  <c r="G1937" i="27"/>
  <c r="G1938" i="27"/>
  <c r="G1939" i="27"/>
  <c r="G1940" i="27"/>
  <c r="G1941" i="27"/>
  <c r="G1942" i="27"/>
  <c r="G1943" i="27"/>
  <c r="G1944" i="27"/>
  <c r="G1945" i="27"/>
  <c r="G1946" i="27"/>
  <c r="G1947" i="27"/>
  <c r="G1948" i="27"/>
  <c r="G1949" i="27"/>
  <c r="G1950" i="27"/>
  <c r="G1951" i="27"/>
  <c r="G1952" i="27"/>
  <c r="G1953" i="27"/>
  <c r="G1954" i="27"/>
  <c r="G1955" i="27"/>
  <c r="G1956" i="27"/>
  <c r="G1957" i="27"/>
  <c r="G1958" i="27"/>
  <c r="G1959" i="27"/>
  <c r="G1960" i="27"/>
  <c r="G1961" i="27"/>
  <c r="G1962" i="27"/>
  <c r="G1963" i="27"/>
  <c r="G1964" i="27"/>
  <c r="G1965" i="27"/>
  <c r="G1966" i="27"/>
  <c r="G1967" i="27"/>
  <c r="G1968" i="27"/>
  <c r="G1969" i="27"/>
  <c r="G1970" i="27"/>
  <c r="G1971" i="27"/>
  <c r="G1972" i="27"/>
  <c r="G1973" i="27"/>
  <c r="G1974" i="27"/>
  <c r="G1975" i="27"/>
  <c r="G1976" i="27"/>
  <c r="G1977" i="27"/>
  <c r="G1978" i="27"/>
  <c r="G1979" i="27"/>
  <c r="G1980" i="27"/>
  <c r="G1981" i="27"/>
  <c r="G1982" i="27"/>
  <c r="G1983" i="27"/>
  <c r="G1984" i="27"/>
  <c r="G1985" i="27"/>
  <c r="G1986" i="27"/>
  <c r="G1987" i="27"/>
  <c r="G1988" i="27"/>
  <c r="G1989" i="27"/>
  <c r="G1990" i="27"/>
  <c r="G1991" i="27"/>
  <c r="G1992" i="27"/>
  <c r="G1993" i="27"/>
  <c r="G1994" i="27"/>
  <c r="G1995" i="27"/>
  <c r="G1996" i="27"/>
  <c r="G1997" i="27"/>
  <c r="G1998" i="27"/>
  <c r="G1999" i="27"/>
  <c r="G2000" i="27"/>
  <c r="G2001" i="27"/>
  <c r="G2002" i="27"/>
  <c r="G2003" i="27"/>
  <c r="G2004" i="27"/>
  <c r="G2005" i="27"/>
  <c r="G2006" i="27"/>
  <c r="G2007" i="27"/>
  <c r="G2008" i="27"/>
  <c r="G2009" i="27"/>
  <c r="G2010" i="27"/>
  <c r="G2011" i="27"/>
  <c r="G2012" i="27"/>
  <c r="G2013" i="27"/>
  <c r="G2014" i="27"/>
  <c r="G2015" i="27"/>
  <c r="G2016" i="27"/>
  <c r="G2017" i="27"/>
  <c r="G2018" i="27"/>
  <c r="G2019" i="27"/>
  <c r="G2020" i="27"/>
  <c r="G2021" i="27"/>
  <c r="G2022" i="27"/>
  <c r="G2023" i="27"/>
  <c r="G2" i="27"/>
  <c r="H2023" i="27"/>
  <c r="H2022" i="27"/>
  <c r="H2021" i="27"/>
  <c r="H2020" i="27"/>
  <c r="H2019" i="27"/>
  <c r="H2018" i="27"/>
  <c r="H2017" i="27"/>
  <c r="H2016" i="27"/>
  <c r="H2015" i="27"/>
  <c r="H2014" i="27"/>
  <c r="H2013" i="27"/>
  <c r="H2012" i="27"/>
  <c r="H2011" i="27"/>
  <c r="H2010" i="27"/>
  <c r="H2009" i="27"/>
  <c r="H2008" i="27"/>
  <c r="H2007" i="27"/>
  <c r="H2006" i="27"/>
  <c r="H2005" i="27"/>
  <c r="H2004" i="27"/>
  <c r="H2003" i="27"/>
  <c r="H2002" i="27"/>
  <c r="H2001" i="27"/>
  <c r="H2000" i="27"/>
  <c r="H1999" i="27"/>
  <c r="H1998" i="27"/>
  <c r="H1997" i="27"/>
  <c r="H1996" i="27"/>
  <c r="H1995" i="27"/>
  <c r="H1994" i="27"/>
  <c r="H1993" i="27"/>
  <c r="H1992" i="27"/>
  <c r="H1991" i="27"/>
  <c r="H1990" i="27"/>
  <c r="H1989" i="27"/>
  <c r="H1988" i="27"/>
  <c r="H1987" i="27"/>
  <c r="H1986" i="27"/>
  <c r="H1985" i="27"/>
  <c r="H1984" i="27"/>
  <c r="H1983" i="27"/>
  <c r="H1982" i="27"/>
  <c r="H1981" i="27"/>
  <c r="H1980" i="27"/>
  <c r="H1979" i="27"/>
  <c r="H1978" i="27"/>
  <c r="H1977" i="27"/>
  <c r="H1976" i="27"/>
  <c r="H1975" i="27"/>
  <c r="H1974" i="27"/>
  <c r="H1973" i="27"/>
  <c r="H1972" i="27"/>
  <c r="H1971" i="27"/>
  <c r="H1970" i="27"/>
  <c r="H1969" i="27"/>
  <c r="H1968" i="27"/>
  <c r="H1967" i="27"/>
  <c r="H1966" i="27"/>
  <c r="H1965" i="27"/>
  <c r="H1964" i="27"/>
  <c r="H1963" i="27"/>
  <c r="H1962" i="27"/>
  <c r="H1961" i="27"/>
  <c r="H1960" i="27"/>
  <c r="H1959" i="27"/>
  <c r="H1958" i="27"/>
  <c r="H1957" i="27"/>
  <c r="H1956" i="27"/>
  <c r="H1955" i="27"/>
  <c r="H1954" i="27"/>
  <c r="H1953" i="27"/>
  <c r="H1952" i="27"/>
  <c r="H1951" i="27"/>
  <c r="H1950" i="27"/>
  <c r="H1949" i="27"/>
  <c r="H1948" i="27"/>
  <c r="H1947" i="27"/>
  <c r="H1946" i="27"/>
  <c r="H1945" i="27"/>
  <c r="H1944" i="27"/>
  <c r="H1943" i="27"/>
  <c r="H1942" i="27"/>
  <c r="H1941" i="27"/>
  <c r="H1940" i="27"/>
  <c r="H1939" i="27"/>
  <c r="H1938" i="27"/>
  <c r="H1937" i="27"/>
  <c r="H1936" i="27"/>
  <c r="H1935" i="27"/>
  <c r="H1934" i="27"/>
  <c r="H1933" i="27"/>
  <c r="H1932" i="27"/>
  <c r="H1931" i="27"/>
  <c r="H1930" i="27"/>
  <c r="H1929" i="27"/>
  <c r="H1928" i="27"/>
  <c r="H1927" i="27"/>
  <c r="H1926" i="27"/>
  <c r="H1925" i="27"/>
  <c r="H1924" i="27"/>
  <c r="H1923" i="27"/>
  <c r="H1922" i="27"/>
  <c r="H1921" i="27"/>
  <c r="H1920" i="27"/>
  <c r="H1919" i="27"/>
  <c r="H1918" i="27"/>
  <c r="H1917" i="27"/>
  <c r="H1916" i="27"/>
  <c r="H1915" i="27"/>
  <c r="H1914" i="27"/>
  <c r="H1913" i="27"/>
  <c r="H1912" i="27"/>
  <c r="H1911" i="27"/>
  <c r="H1910" i="27"/>
  <c r="H1909" i="27"/>
  <c r="H1908" i="27"/>
  <c r="H1907" i="27"/>
  <c r="H1906" i="27"/>
  <c r="H1905" i="27"/>
  <c r="H1904" i="27"/>
  <c r="H1903" i="27"/>
  <c r="H1902" i="27"/>
  <c r="H1901" i="27"/>
  <c r="H1900" i="27"/>
  <c r="H1899" i="27"/>
  <c r="H1898" i="27"/>
  <c r="H1897" i="27"/>
  <c r="H1896" i="27"/>
  <c r="H1895" i="27"/>
  <c r="H1894" i="27"/>
  <c r="H1893" i="27"/>
  <c r="H1892" i="27"/>
  <c r="H1891" i="27"/>
  <c r="H1890" i="27"/>
  <c r="H1889" i="27"/>
  <c r="H1888" i="27"/>
  <c r="H1887" i="27"/>
  <c r="H1886" i="27"/>
  <c r="H1885" i="27"/>
  <c r="H1884" i="27"/>
  <c r="H1883" i="27"/>
  <c r="H1882" i="27"/>
  <c r="H1881" i="27"/>
  <c r="H1880" i="27"/>
  <c r="H1879" i="27"/>
  <c r="H1878" i="27"/>
  <c r="H1877" i="27"/>
  <c r="H1876" i="27"/>
  <c r="H1875" i="27"/>
  <c r="H1874" i="27"/>
  <c r="H1873" i="27"/>
  <c r="H1872" i="27"/>
  <c r="H1871" i="27"/>
  <c r="H1870" i="27"/>
  <c r="H1869" i="27"/>
  <c r="H1868" i="27"/>
  <c r="H1867" i="27"/>
  <c r="H1866" i="27"/>
  <c r="H1865" i="27"/>
  <c r="H1864" i="27"/>
  <c r="H1863" i="27"/>
  <c r="H1862" i="27"/>
  <c r="H1861" i="27"/>
  <c r="H1860" i="27"/>
  <c r="H1859" i="27"/>
  <c r="H1858" i="27"/>
  <c r="H1857" i="27"/>
  <c r="H1856" i="27"/>
  <c r="H1855" i="27"/>
  <c r="H1854" i="27"/>
  <c r="H1853" i="27"/>
  <c r="H1852" i="27"/>
  <c r="H1851" i="27"/>
  <c r="H1850" i="27"/>
  <c r="H1849" i="27"/>
  <c r="H1848" i="27"/>
  <c r="H1847" i="27"/>
  <c r="H1846" i="27"/>
  <c r="H1845" i="27"/>
  <c r="H1844" i="27"/>
  <c r="H1843" i="27"/>
  <c r="H1842" i="27"/>
  <c r="H1841" i="27"/>
  <c r="H1840" i="27"/>
  <c r="H1839" i="27"/>
  <c r="H1838" i="27"/>
  <c r="H1837" i="27"/>
  <c r="H1836" i="27"/>
  <c r="H1835" i="27"/>
  <c r="H1834" i="27"/>
  <c r="H1833" i="27"/>
  <c r="H1832" i="27"/>
  <c r="H1831" i="27"/>
  <c r="H1830" i="27"/>
  <c r="H1829" i="27"/>
  <c r="H1828" i="27"/>
  <c r="H1827" i="27"/>
  <c r="H1826" i="27"/>
  <c r="H1825" i="27"/>
  <c r="H1824" i="27"/>
  <c r="H1823" i="27"/>
  <c r="H1822" i="27"/>
  <c r="H1821" i="27"/>
  <c r="H1820" i="27"/>
  <c r="H1819" i="27"/>
  <c r="H1818" i="27"/>
  <c r="H1817" i="27"/>
  <c r="H1816" i="27"/>
  <c r="H1815" i="27"/>
  <c r="H1814" i="27"/>
  <c r="H1813" i="27"/>
  <c r="H1812" i="27"/>
  <c r="H1811" i="27"/>
  <c r="H1810" i="27"/>
  <c r="H1809" i="27"/>
  <c r="H1808" i="27"/>
  <c r="H1807" i="27"/>
  <c r="H1806" i="27"/>
  <c r="H1805" i="27"/>
  <c r="H1804" i="27"/>
  <c r="H1803" i="27"/>
  <c r="H1802" i="27"/>
  <c r="H1801" i="27"/>
  <c r="H1800" i="27"/>
  <c r="H1799" i="27"/>
  <c r="H1798" i="27"/>
  <c r="H1797" i="27"/>
  <c r="H1796" i="27"/>
  <c r="H1795" i="27"/>
  <c r="H1794" i="27"/>
  <c r="H1793" i="27"/>
  <c r="H1792" i="27"/>
  <c r="H1791" i="27"/>
  <c r="H1790" i="27"/>
  <c r="H1789" i="27"/>
  <c r="H1788" i="27"/>
  <c r="H1787" i="27"/>
  <c r="H1786" i="27"/>
  <c r="H1785" i="27"/>
  <c r="H1784" i="27"/>
  <c r="H1783" i="27"/>
  <c r="H1782" i="27"/>
  <c r="H1781" i="27"/>
  <c r="H1780" i="27"/>
  <c r="H1779" i="27"/>
  <c r="H1778" i="27"/>
  <c r="H1777" i="27"/>
  <c r="H1776" i="27"/>
  <c r="H1775" i="27"/>
  <c r="H1774" i="27"/>
  <c r="H1773" i="27"/>
  <c r="H1772" i="27"/>
  <c r="H1771" i="27"/>
  <c r="H1770" i="27"/>
  <c r="H1769" i="27"/>
  <c r="H1768" i="27"/>
  <c r="H1767" i="27"/>
  <c r="H1766" i="27"/>
  <c r="H1765" i="27"/>
  <c r="H1764" i="27"/>
  <c r="H1763" i="27"/>
  <c r="H1762" i="27"/>
  <c r="H1761" i="27"/>
  <c r="H1760" i="27"/>
  <c r="H1759" i="27"/>
  <c r="H1758" i="27"/>
  <c r="H1757" i="27"/>
  <c r="H1756" i="27"/>
  <c r="H1755" i="27"/>
  <c r="H1754" i="27"/>
  <c r="H1753" i="27"/>
  <c r="H1752" i="27"/>
  <c r="H1751" i="27"/>
  <c r="H1750" i="27"/>
  <c r="H1749" i="27"/>
  <c r="H1748" i="27"/>
  <c r="H1747" i="27"/>
  <c r="H1746" i="27"/>
  <c r="H1745" i="27"/>
  <c r="H1744" i="27"/>
  <c r="H1743" i="27"/>
  <c r="H1742" i="27"/>
  <c r="H1741" i="27"/>
  <c r="H1740" i="27"/>
  <c r="H1739" i="27"/>
  <c r="H1738" i="27"/>
  <c r="H1737" i="27"/>
  <c r="H1736" i="27"/>
  <c r="H1735" i="27"/>
  <c r="H1734" i="27"/>
  <c r="H1733" i="27"/>
  <c r="H1732" i="27"/>
  <c r="H1731" i="27"/>
  <c r="H1730" i="27"/>
  <c r="H1729" i="27"/>
  <c r="H1728" i="27"/>
  <c r="H1727" i="27"/>
  <c r="H1726" i="27"/>
  <c r="H1725" i="27"/>
  <c r="H1724" i="27"/>
  <c r="H1723" i="27"/>
  <c r="H1722" i="27"/>
  <c r="H1721" i="27"/>
  <c r="H1720" i="27"/>
  <c r="H1719" i="27"/>
  <c r="H1718" i="27"/>
  <c r="H1717" i="27"/>
  <c r="H1716" i="27"/>
  <c r="H1715" i="27"/>
  <c r="H1714" i="27"/>
  <c r="H1713" i="27"/>
  <c r="H1712" i="27"/>
  <c r="H1711" i="27"/>
  <c r="H1710" i="27"/>
  <c r="H1709" i="27"/>
  <c r="H1708" i="27"/>
  <c r="H1707" i="27"/>
  <c r="H1706" i="27"/>
  <c r="H1705" i="27"/>
  <c r="H1704" i="27"/>
  <c r="H1703" i="27"/>
  <c r="H1702" i="27"/>
  <c r="H1701" i="27"/>
  <c r="H1700" i="27"/>
  <c r="H1699" i="27"/>
  <c r="H1698" i="27"/>
  <c r="H1697" i="27"/>
  <c r="H1696" i="27"/>
  <c r="H1695" i="27"/>
  <c r="H1694" i="27"/>
  <c r="H1693" i="27"/>
  <c r="H1692" i="27"/>
  <c r="H1691" i="27"/>
  <c r="H1690" i="27"/>
  <c r="H1689" i="27"/>
  <c r="H1688" i="27"/>
  <c r="H1687" i="27"/>
  <c r="H1686" i="27"/>
  <c r="H1685" i="27"/>
  <c r="H1684" i="27"/>
  <c r="H1683" i="27"/>
  <c r="H1682" i="27"/>
  <c r="H1681" i="27"/>
  <c r="H1680" i="27"/>
  <c r="H1679" i="27"/>
  <c r="H1678" i="27"/>
  <c r="H1677" i="27"/>
  <c r="H1676" i="27"/>
  <c r="H1675" i="27"/>
  <c r="H1674" i="27"/>
  <c r="H1673" i="27"/>
  <c r="H1672" i="27"/>
  <c r="H1671" i="27"/>
  <c r="H1670" i="27"/>
  <c r="H1669" i="27"/>
  <c r="H1668" i="27"/>
  <c r="H1667" i="27"/>
  <c r="H1666" i="27"/>
  <c r="H1665" i="27"/>
  <c r="H1664" i="27"/>
  <c r="H1663" i="27"/>
  <c r="H1662" i="27"/>
  <c r="H1661" i="27"/>
  <c r="H1660" i="27"/>
  <c r="H1659" i="27"/>
  <c r="H1658" i="27"/>
  <c r="H1657" i="27"/>
  <c r="H1656" i="27"/>
  <c r="H1655" i="27"/>
  <c r="H1654" i="27"/>
  <c r="H1653" i="27"/>
  <c r="H1652" i="27"/>
  <c r="H1651" i="27"/>
  <c r="H1650" i="27"/>
  <c r="H1649" i="27"/>
  <c r="H1648" i="27"/>
  <c r="H1647" i="27"/>
  <c r="H1646" i="27"/>
  <c r="H1645" i="27"/>
  <c r="H1644" i="27"/>
  <c r="H1643" i="27"/>
  <c r="H1642" i="27"/>
  <c r="H1641" i="27"/>
  <c r="H1640" i="27"/>
  <c r="H1639" i="27"/>
  <c r="H1638" i="27"/>
  <c r="H1637" i="27"/>
  <c r="H1636" i="27"/>
  <c r="H1635" i="27"/>
  <c r="H1634" i="27"/>
  <c r="H1633" i="27"/>
  <c r="H1632" i="27"/>
  <c r="H1631" i="27"/>
  <c r="H1630" i="27"/>
  <c r="H1629" i="27"/>
  <c r="H1628" i="27"/>
  <c r="H1627" i="27"/>
  <c r="H1626" i="27"/>
  <c r="H1625" i="27"/>
  <c r="H1624" i="27"/>
  <c r="H1623" i="27"/>
  <c r="H1622" i="27"/>
  <c r="H1621" i="27"/>
  <c r="H1620" i="27"/>
  <c r="H1619" i="27"/>
  <c r="H1618" i="27"/>
  <c r="H1617" i="27"/>
  <c r="H1616" i="27"/>
  <c r="H1615" i="27"/>
  <c r="H1614" i="27"/>
  <c r="H1613" i="27"/>
  <c r="H1612" i="27"/>
  <c r="H1611" i="27"/>
  <c r="H1610" i="27"/>
  <c r="H1609" i="27"/>
  <c r="H1608" i="27"/>
  <c r="H1607" i="27"/>
  <c r="H1606" i="27"/>
  <c r="H1605" i="27"/>
  <c r="H1604" i="27"/>
  <c r="H1603" i="27"/>
  <c r="H1602" i="27"/>
  <c r="H1601" i="27"/>
  <c r="H1600" i="27"/>
  <c r="H1599" i="27"/>
  <c r="H1598" i="27"/>
  <c r="H1597" i="27"/>
  <c r="H1596" i="27"/>
  <c r="H1595" i="27"/>
  <c r="H1594" i="27"/>
  <c r="H1593" i="27"/>
  <c r="H1592" i="27"/>
  <c r="H1591" i="27"/>
  <c r="H1590" i="27"/>
  <c r="H1589" i="27"/>
  <c r="H1588" i="27"/>
  <c r="H1587" i="27"/>
  <c r="H1586" i="27"/>
  <c r="H1585" i="27"/>
  <c r="H1584" i="27"/>
  <c r="H1583" i="27"/>
  <c r="H1582" i="27"/>
  <c r="H1581" i="27"/>
  <c r="H1580" i="27"/>
  <c r="H1579" i="27"/>
  <c r="H1578" i="27"/>
  <c r="H1577" i="27"/>
  <c r="H1576" i="27"/>
  <c r="H1575" i="27"/>
  <c r="H1574" i="27"/>
  <c r="H1573" i="27"/>
  <c r="H1572" i="27"/>
  <c r="H1571" i="27"/>
  <c r="H1570" i="27"/>
  <c r="H1569" i="27"/>
  <c r="H1568" i="27"/>
  <c r="H1567" i="27"/>
  <c r="H1566" i="27"/>
  <c r="H1565" i="27"/>
  <c r="H1564" i="27"/>
  <c r="H1563" i="27"/>
  <c r="H1562" i="27"/>
  <c r="H1561" i="27"/>
  <c r="H1560" i="27"/>
  <c r="H1559" i="27"/>
  <c r="H1558" i="27"/>
  <c r="H1557" i="27"/>
  <c r="H1556" i="27"/>
  <c r="H1555" i="27"/>
  <c r="H1554" i="27"/>
  <c r="H1553" i="27"/>
  <c r="H1552" i="27"/>
  <c r="H1551" i="27"/>
  <c r="H1550" i="27"/>
  <c r="H1549" i="27"/>
  <c r="H1548" i="27"/>
  <c r="H1547" i="27"/>
  <c r="H1546" i="27"/>
  <c r="H1545" i="27"/>
  <c r="H1544" i="27"/>
  <c r="H1543" i="27"/>
  <c r="H1542" i="27"/>
  <c r="H1541" i="27"/>
  <c r="H1540" i="27"/>
  <c r="H1539" i="27"/>
  <c r="H1538" i="27"/>
  <c r="H1537" i="27"/>
  <c r="H1536" i="27"/>
  <c r="H1535" i="27"/>
  <c r="H1534" i="27"/>
  <c r="H1533" i="27"/>
  <c r="H1532" i="27"/>
  <c r="H1531" i="27"/>
  <c r="H1530" i="27"/>
  <c r="H1529" i="27"/>
  <c r="H1528" i="27"/>
  <c r="H1527" i="27"/>
  <c r="H1526" i="27"/>
  <c r="H1525" i="27"/>
  <c r="H1524" i="27"/>
  <c r="H1523" i="27"/>
  <c r="H1522" i="27"/>
  <c r="H1521" i="27"/>
  <c r="H1520" i="27"/>
  <c r="H1519" i="27"/>
  <c r="H1518" i="27"/>
  <c r="H1517" i="27"/>
  <c r="H1516" i="27"/>
  <c r="H1515" i="27"/>
  <c r="H1514" i="27"/>
  <c r="H1513" i="27"/>
  <c r="H1512" i="27"/>
  <c r="H1511" i="27"/>
  <c r="H1510" i="27"/>
  <c r="H1509" i="27"/>
  <c r="H1508" i="27"/>
  <c r="H1507" i="27"/>
  <c r="H1506" i="27"/>
  <c r="H1505" i="27"/>
  <c r="H1504" i="27"/>
  <c r="H1503" i="27"/>
  <c r="H1502" i="27"/>
  <c r="H1501" i="27"/>
  <c r="H1500" i="27"/>
  <c r="H1499" i="27"/>
  <c r="H1498" i="27"/>
  <c r="H1497" i="27"/>
  <c r="H1496" i="27"/>
  <c r="H1495" i="27"/>
  <c r="H1494" i="27"/>
  <c r="H1493" i="27"/>
  <c r="H1492" i="27"/>
  <c r="H1491" i="27"/>
  <c r="H1490" i="27"/>
  <c r="H1489" i="27"/>
  <c r="H1488" i="27"/>
  <c r="H1487" i="27"/>
  <c r="H1486" i="27"/>
  <c r="H1485" i="27"/>
  <c r="H1484" i="27"/>
  <c r="H1483" i="27"/>
  <c r="H1482" i="27"/>
  <c r="H1481" i="27"/>
  <c r="H1480" i="27"/>
  <c r="H1479" i="27"/>
  <c r="H1478" i="27"/>
  <c r="H1477" i="27"/>
  <c r="H1476" i="27"/>
  <c r="H1475" i="27"/>
  <c r="H1474" i="27"/>
  <c r="H1473" i="27"/>
  <c r="H1472" i="27"/>
  <c r="H1471" i="27"/>
  <c r="H1470" i="27"/>
  <c r="H1469" i="27"/>
  <c r="H1468" i="27"/>
  <c r="H1467" i="27"/>
  <c r="H1466" i="27"/>
  <c r="H1465" i="27"/>
  <c r="H1464" i="27"/>
  <c r="H1463" i="27"/>
  <c r="H1462" i="27"/>
  <c r="H1461" i="27"/>
  <c r="H1460" i="27"/>
  <c r="H1459" i="27"/>
  <c r="H1458" i="27"/>
  <c r="H1457" i="27"/>
  <c r="H1456" i="27"/>
  <c r="H1455" i="27"/>
  <c r="H1454" i="27"/>
  <c r="H1453" i="27"/>
  <c r="H1452" i="27"/>
  <c r="H1451" i="27"/>
  <c r="H1450" i="27"/>
  <c r="H1449" i="27"/>
  <c r="H1448" i="27"/>
  <c r="H1447" i="27"/>
  <c r="H1446" i="27"/>
  <c r="H1445" i="27"/>
  <c r="H1444" i="27"/>
  <c r="H1443" i="27"/>
  <c r="H1442" i="27"/>
  <c r="H1441" i="27"/>
  <c r="H1440" i="27"/>
  <c r="H1439" i="27"/>
  <c r="H1438" i="27"/>
  <c r="H1437" i="27"/>
  <c r="H1436" i="27"/>
  <c r="H1435" i="27"/>
  <c r="H1434" i="27"/>
  <c r="H1433" i="27"/>
  <c r="H1432" i="27"/>
  <c r="H1431" i="27"/>
  <c r="H1430" i="27"/>
  <c r="H1429" i="27"/>
  <c r="H1428" i="27"/>
  <c r="H1427" i="27"/>
  <c r="H1426" i="27"/>
  <c r="H1425" i="27"/>
  <c r="H1424" i="27"/>
  <c r="H1423" i="27"/>
  <c r="H1422" i="27"/>
  <c r="H1421" i="27"/>
  <c r="H1420" i="27"/>
  <c r="H1419" i="27"/>
  <c r="H1418" i="27"/>
  <c r="H1417" i="27"/>
  <c r="H1416" i="27"/>
  <c r="H1415" i="27"/>
  <c r="H1414" i="27"/>
  <c r="H1413" i="27"/>
  <c r="H1412" i="27"/>
  <c r="H1411" i="27"/>
  <c r="H1410" i="27"/>
  <c r="H1409" i="27"/>
  <c r="H1408" i="27"/>
  <c r="H1407" i="27"/>
  <c r="H1406" i="27"/>
  <c r="H1405" i="27"/>
  <c r="H1404" i="27"/>
  <c r="H1403" i="27"/>
  <c r="H1402" i="27"/>
  <c r="H1401" i="27"/>
  <c r="H1400" i="27"/>
  <c r="H1399" i="27"/>
  <c r="H1398" i="27"/>
  <c r="H1397" i="27"/>
  <c r="H1396" i="27"/>
  <c r="H1395" i="27"/>
  <c r="H1394" i="27"/>
  <c r="H1393" i="27"/>
  <c r="H1392" i="27"/>
  <c r="H1391" i="27"/>
  <c r="H1390" i="27"/>
  <c r="H1389" i="27"/>
  <c r="H1388" i="27"/>
  <c r="H1387" i="27"/>
  <c r="H1386" i="27"/>
  <c r="H1385" i="27"/>
  <c r="H1384" i="27"/>
  <c r="H1383" i="27"/>
  <c r="H1382" i="27"/>
  <c r="H1381" i="27"/>
  <c r="H1380" i="27"/>
  <c r="H1379" i="27"/>
  <c r="H1378" i="27"/>
  <c r="H1377" i="27"/>
  <c r="H1376" i="27"/>
  <c r="H1375" i="27"/>
  <c r="H1374" i="27"/>
  <c r="H1373" i="27"/>
  <c r="H1372" i="27"/>
  <c r="H1371" i="27"/>
  <c r="H1370" i="27"/>
  <c r="H1369" i="27"/>
  <c r="H1368" i="27"/>
  <c r="H1367" i="27"/>
  <c r="H1366" i="27"/>
  <c r="H1365" i="27"/>
  <c r="H1364" i="27"/>
  <c r="H1363" i="27"/>
  <c r="H1362" i="27"/>
  <c r="H1361" i="27"/>
  <c r="H1360" i="27"/>
  <c r="H1359" i="27"/>
  <c r="H1358" i="27"/>
  <c r="H1357" i="27"/>
  <c r="H1356" i="27"/>
  <c r="H1355" i="27"/>
  <c r="H1354" i="27"/>
  <c r="H1353" i="27"/>
  <c r="H1352" i="27"/>
  <c r="H1351" i="27"/>
  <c r="H1350" i="27"/>
  <c r="H1349" i="27"/>
  <c r="H1348" i="27"/>
  <c r="H1347" i="27"/>
  <c r="H1346" i="27"/>
  <c r="H1345" i="27"/>
  <c r="H1344" i="27"/>
  <c r="H1343" i="27"/>
  <c r="H1342" i="27"/>
  <c r="H1341" i="27"/>
  <c r="H1340" i="27"/>
  <c r="H1339" i="27"/>
  <c r="H1338" i="27"/>
  <c r="H1337" i="27"/>
  <c r="H1336" i="27"/>
  <c r="H1335" i="27"/>
  <c r="H1334" i="27"/>
  <c r="H1333" i="27"/>
  <c r="H1332" i="27"/>
  <c r="H1331" i="27"/>
  <c r="H1330" i="27"/>
  <c r="H1329" i="27"/>
  <c r="H1328" i="27"/>
  <c r="H1327" i="27"/>
  <c r="H1326" i="27"/>
  <c r="H1325" i="27"/>
  <c r="H1324" i="27"/>
  <c r="H1323" i="27"/>
  <c r="H1322" i="27"/>
  <c r="H1321" i="27"/>
  <c r="H1320" i="27"/>
  <c r="H1319" i="27"/>
  <c r="H1318" i="27"/>
  <c r="H1317" i="27"/>
  <c r="H1316" i="27"/>
  <c r="H1315" i="27"/>
  <c r="H1314" i="27"/>
  <c r="H1313" i="27"/>
  <c r="H1312" i="27"/>
  <c r="H1311" i="27"/>
  <c r="H1310" i="27"/>
  <c r="H1309" i="27"/>
  <c r="H1308" i="27"/>
  <c r="H1307" i="27"/>
  <c r="H1306" i="27"/>
  <c r="H1305" i="27"/>
  <c r="H1304" i="27"/>
  <c r="H1303" i="27"/>
  <c r="H1302" i="27"/>
  <c r="H1301" i="27"/>
  <c r="H1300" i="27"/>
  <c r="H1299" i="27"/>
  <c r="H1298" i="27"/>
  <c r="H1297" i="27"/>
  <c r="H1296" i="27"/>
  <c r="H1295" i="27"/>
  <c r="H1294" i="27"/>
  <c r="H1293" i="27"/>
  <c r="H1292" i="27"/>
  <c r="H1291" i="27"/>
  <c r="H1290" i="27"/>
  <c r="H1289" i="27"/>
  <c r="H1288" i="27"/>
  <c r="H1287" i="27"/>
  <c r="H1286" i="27"/>
  <c r="H1285" i="27"/>
  <c r="H1284" i="27"/>
  <c r="H1283" i="27"/>
  <c r="H1282" i="27"/>
  <c r="H1281" i="27"/>
  <c r="H1280" i="27"/>
  <c r="H1279" i="27"/>
  <c r="H1278" i="27"/>
  <c r="H1277" i="27"/>
  <c r="H1276" i="27"/>
  <c r="H1275" i="27"/>
  <c r="H1274" i="27"/>
  <c r="H1273" i="27"/>
  <c r="H1272" i="27"/>
  <c r="H1271" i="27"/>
  <c r="H1270" i="27"/>
  <c r="H1269" i="27"/>
  <c r="H1268" i="27"/>
  <c r="H1267" i="27"/>
  <c r="H1266" i="27"/>
  <c r="H1265" i="27"/>
  <c r="H1264" i="27"/>
  <c r="H1263" i="27"/>
  <c r="H1262" i="27"/>
  <c r="H1261" i="27"/>
  <c r="H1260" i="27"/>
  <c r="H1259" i="27"/>
  <c r="H1258" i="27"/>
  <c r="H1257" i="27"/>
  <c r="H1256" i="27"/>
  <c r="H1255" i="27"/>
  <c r="H1254" i="27"/>
  <c r="H1253" i="27"/>
  <c r="H1252" i="27"/>
  <c r="H1251" i="27"/>
  <c r="H1250" i="27"/>
  <c r="H1249" i="27"/>
  <c r="H1248" i="27"/>
  <c r="H1247" i="27"/>
  <c r="H1246" i="27"/>
  <c r="H1245" i="27"/>
  <c r="H1244" i="27"/>
  <c r="H1243" i="27"/>
  <c r="H1242" i="27"/>
  <c r="H1241" i="27"/>
  <c r="H1240" i="27"/>
  <c r="H1239" i="27"/>
  <c r="H1238" i="27"/>
  <c r="H1237" i="27"/>
  <c r="H1236" i="27"/>
  <c r="H1235" i="27"/>
  <c r="H1234" i="27"/>
  <c r="H1233" i="27"/>
  <c r="H1232" i="27"/>
  <c r="H1231" i="27"/>
  <c r="H1230" i="27"/>
  <c r="H1229" i="27"/>
  <c r="H1228" i="27"/>
  <c r="H1227" i="27"/>
  <c r="H1226" i="27"/>
  <c r="H1225" i="27"/>
  <c r="H1224" i="27"/>
  <c r="H1223" i="27"/>
  <c r="H1222" i="27"/>
  <c r="H1221" i="27"/>
  <c r="H1220" i="27"/>
  <c r="H1219" i="27"/>
  <c r="H1218" i="27"/>
  <c r="H1217" i="27"/>
  <c r="H1216" i="27"/>
  <c r="H1215" i="27"/>
  <c r="H1214" i="27"/>
  <c r="H1213" i="27"/>
  <c r="H1212" i="27"/>
  <c r="H1211" i="27"/>
  <c r="H1210" i="27"/>
  <c r="H1209" i="27"/>
  <c r="H1208" i="27"/>
  <c r="H1207" i="27"/>
  <c r="H1206" i="27"/>
  <c r="H1205" i="27"/>
  <c r="H1204" i="27"/>
  <c r="H1203" i="27"/>
  <c r="H1202" i="27"/>
  <c r="H1201" i="27"/>
  <c r="H1200" i="27"/>
  <c r="H1199" i="27"/>
  <c r="H1198" i="27"/>
  <c r="H1197" i="27"/>
  <c r="H1196" i="27"/>
  <c r="H1195" i="27"/>
  <c r="H1194" i="27"/>
  <c r="H1193" i="27"/>
  <c r="H1192" i="27"/>
  <c r="H1191" i="27"/>
  <c r="H1190" i="27"/>
  <c r="H1189" i="27"/>
  <c r="H1188" i="27"/>
  <c r="H1187" i="27"/>
  <c r="H1186" i="27"/>
  <c r="H1185" i="27"/>
  <c r="H1184" i="27"/>
  <c r="H1183" i="27"/>
  <c r="H1182" i="27"/>
  <c r="H1181" i="27"/>
  <c r="H1180" i="27"/>
  <c r="H1179" i="27"/>
  <c r="H1178" i="27"/>
  <c r="H1177" i="27"/>
  <c r="H1176" i="27"/>
  <c r="H1175" i="27"/>
  <c r="H1174" i="27"/>
  <c r="H1173" i="27"/>
  <c r="H1172" i="27"/>
  <c r="H1171" i="27"/>
  <c r="H1170" i="27"/>
  <c r="H1169" i="27"/>
  <c r="H1168" i="27"/>
  <c r="H1167" i="27"/>
  <c r="H1166" i="27"/>
  <c r="H1165" i="27"/>
  <c r="H1164" i="27"/>
  <c r="H1163" i="27"/>
  <c r="H1162" i="27"/>
  <c r="H1161" i="27"/>
  <c r="H1160" i="27"/>
  <c r="H1159" i="27"/>
  <c r="H1158" i="27"/>
  <c r="H1157" i="27"/>
  <c r="H1156" i="27"/>
  <c r="H1155" i="27"/>
  <c r="H1154" i="27"/>
  <c r="H1153" i="27"/>
  <c r="H1152" i="27"/>
  <c r="H1151" i="27"/>
  <c r="H1150" i="27"/>
  <c r="H1149" i="27"/>
  <c r="H1148" i="27"/>
  <c r="H1147" i="27"/>
  <c r="H1146" i="27"/>
  <c r="H1145" i="27"/>
  <c r="H1144" i="27"/>
  <c r="H1143" i="27"/>
  <c r="H1142" i="27"/>
  <c r="H1141" i="27"/>
  <c r="H1140" i="27"/>
  <c r="H1139" i="27"/>
  <c r="H1138" i="27"/>
  <c r="H1137" i="27"/>
  <c r="H1136" i="27"/>
  <c r="H1135" i="27"/>
  <c r="H1134" i="27"/>
  <c r="H1133" i="27"/>
  <c r="H1132" i="27"/>
  <c r="H1131" i="27"/>
  <c r="H1130" i="27"/>
  <c r="H1129" i="27"/>
  <c r="H1128" i="27"/>
  <c r="H1127" i="27"/>
  <c r="H1126" i="27"/>
  <c r="H1125" i="27"/>
  <c r="H1124" i="27"/>
  <c r="H1123" i="27"/>
  <c r="H1122" i="27"/>
  <c r="H1121" i="27"/>
  <c r="H1120" i="27"/>
  <c r="H1119" i="27"/>
  <c r="H1118" i="27"/>
  <c r="H1117" i="27"/>
  <c r="H1116" i="27"/>
  <c r="H1115" i="27"/>
  <c r="H1114" i="27"/>
  <c r="H1113" i="27"/>
  <c r="H1112" i="27"/>
  <c r="H1111" i="27"/>
  <c r="H1110" i="27"/>
  <c r="H1109" i="27"/>
  <c r="H1108" i="27"/>
  <c r="H1107" i="27"/>
  <c r="H1106" i="27"/>
  <c r="H1105" i="27"/>
  <c r="H1104" i="27"/>
  <c r="H1103" i="27"/>
  <c r="H1102" i="27"/>
  <c r="H1101" i="27"/>
  <c r="H1100" i="27"/>
  <c r="H1099" i="27"/>
  <c r="H1098" i="27"/>
  <c r="H1097" i="27"/>
  <c r="H1096" i="27"/>
  <c r="H1095" i="27"/>
  <c r="H1094" i="27"/>
  <c r="H1093" i="27"/>
  <c r="H1092" i="27"/>
  <c r="H1091" i="27"/>
  <c r="H1090" i="27"/>
  <c r="H1089" i="27"/>
  <c r="H1088" i="27"/>
  <c r="H1087" i="27"/>
  <c r="H1086" i="27"/>
  <c r="H1085" i="27"/>
  <c r="H1084" i="27"/>
  <c r="H1083" i="27"/>
  <c r="H1082" i="27"/>
  <c r="H1081" i="27"/>
  <c r="H1080" i="27"/>
  <c r="H1079" i="27"/>
  <c r="H1078" i="27"/>
  <c r="H1077" i="27"/>
  <c r="H1076" i="27"/>
  <c r="H1075" i="27"/>
  <c r="H1074" i="27"/>
  <c r="H1073" i="27"/>
  <c r="H1072" i="27"/>
  <c r="H1071" i="27"/>
  <c r="H1070" i="27"/>
  <c r="H1069" i="27"/>
  <c r="H1068" i="27"/>
  <c r="H1067" i="27"/>
  <c r="H1066" i="27"/>
  <c r="H1065" i="27"/>
  <c r="H1064" i="27"/>
  <c r="H1063" i="27"/>
  <c r="H1062" i="27"/>
  <c r="H1061" i="27"/>
  <c r="H1060" i="27"/>
  <c r="H1059" i="27"/>
  <c r="H1058" i="27"/>
  <c r="H1057" i="27"/>
  <c r="H1056" i="27"/>
  <c r="H1055" i="27"/>
  <c r="H1054" i="27"/>
  <c r="H1053" i="27"/>
  <c r="H1052" i="27"/>
  <c r="H1051" i="27"/>
  <c r="H1050" i="27"/>
  <c r="H1049" i="27"/>
  <c r="H1048" i="27"/>
  <c r="H1047" i="27"/>
  <c r="H1046" i="27"/>
  <c r="H1045" i="27"/>
  <c r="H1044" i="27"/>
  <c r="H1043" i="27"/>
  <c r="H1042" i="27"/>
  <c r="H1041" i="27"/>
  <c r="H1040" i="27"/>
  <c r="H1039" i="27"/>
  <c r="H1038" i="27"/>
  <c r="H1037" i="27"/>
  <c r="H1036" i="27"/>
  <c r="H1035" i="27"/>
  <c r="H1034" i="27"/>
  <c r="H1033" i="27"/>
  <c r="H1032" i="27"/>
  <c r="H1031" i="27"/>
  <c r="H1030" i="27"/>
  <c r="H1029" i="27"/>
  <c r="H1028" i="27"/>
  <c r="H1027" i="27"/>
  <c r="H1026" i="27"/>
  <c r="H1025" i="27"/>
  <c r="H1024" i="27"/>
  <c r="H1023" i="27"/>
  <c r="H1022" i="27"/>
  <c r="H1021" i="27"/>
  <c r="H1020" i="27"/>
  <c r="H1019" i="27"/>
  <c r="H1018" i="27"/>
  <c r="H1017" i="27"/>
  <c r="H1016" i="27"/>
  <c r="H1015" i="27"/>
  <c r="H1014" i="27"/>
  <c r="H1013" i="27"/>
  <c r="H1012" i="27"/>
  <c r="H1011" i="27"/>
  <c r="H1010" i="27"/>
  <c r="H1009" i="27"/>
  <c r="H1008" i="27"/>
  <c r="H1007" i="27"/>
  <c r="H1006" i="27"/>
  <c r="H1005" i="27"/>
  <c r="H1004" i="27"/>
  <c r="H1003" i="27"/>
  <c r="H1002" i="27"/>
  <c r="H1001" i="27"/>
  <c r="H1000" i="27"/>
  <c r="H999" i="27"/>
  <c r="H998" i="27"/>
  <c r="H997" i="27"/>
  <c r="H996" i="27"/>
  <c r="H995" i="27"/>
  <c r="H994" i="27"/>
  <c r="H993" i="27"/>
  <c r="H992" i="27"/>
  <c r="H991" i="27"/>
  <c r="H990" i="27"/>
  <c r="H989" i="27"/>
  <c r="H988" i="27"/>
  <c r="H987" i="27"/>
  <c r="H986" i="27"/>
  <c r="H985" i="27"/>
  <c r="H984" i="27"/>
  <c r="H983" i="27"/>
  <c r="H982" i="27"/>
  <c r="H981" i="27"/>
  <c r="H980" i="27"/>
  <c r="H979" i="27"/>
  <c r="H978" i="27"/>
  <c r="H977" i="27"/>
  <c r="H976" i="27"/>
  <c r="H975" i="27"/>
  <c r="H974" i="27"/>
  <c r="H973" i="27"/>
  <c r="H972" i="27"/>
  <c r="H971" i="27"/>
  <c r="H970" i="27"/>
  <c r="H969" i="27"/>
  <c r="H968" i="27"/>
  <c r="H967" i="27"/>
  <c r="H966" i="27"/>
  <c r="H965" i="27"/>
  <c r="H964" i="27"/>
  <c r="H963" i="27"/>
  <c r="H962" i="27"/>
  <c r="H961" i="27"/>
  <c r="H960" i="27"/>
  <c r="H959" i="27"/>
  <c r="H958" i="27"/>
  <c r="H957" i="27"/>
  <c r="H956" i="27"/>
  <c r="H955" i="27"/>
  <c r="H954" i="27"/>
  <c r="H953" i="27"/>
  <c r="H952" i="27"/>
  <c r="H951" i="27"/>
  <c r="H950" i="27"/>
  <c r="H949" i="27"/>
  <c r="H948" i="27"/>
  <c r="H947" i="27"/>
  <c r="H946" i="27"/>
  <c r="H945" i="27"/>
  <c r="H944" i="27"/>
  <c r="H943" i="27"/>
  <c r="H942" i="27"/>
  <c r="H941" i="27"/>
  <c r="H940" i="27"/>
  <c r="H939" i="27"/>
  <c r="H938" i="27"/>
  <c r="H937" i="27"/>
  <c r="H936" i="27"/>
  <c r="H935" i="27"/>
  <c r="H934" i="27"/>
  <c r="H933" i="27"/>
  <c r="H932" i="27"/>
  <c r="H931" i="27"/>
  <c r="H930" i="27"/>
  <c r="H929" i="27"/>
  <c r="H928" i="27"/>
  <c r="H927" i="27"/>
  <c r="H926" i="27"/>
  <c r="H925" i="27"/>
  <c r="H924" i="27"/>
  <c r="H923" i="27"/>
  <c r="H922" i="27"/>
  <c r="H921" i="27"/>
  <c r="H920" i="27"/>
  <c r="H919" i="27"/>
  <c r="H918" i="27"/>
  <c r="H917" i="27"/>
  <c r="H916" i="27"/>
  <c r="H915" i="27"/>
  <c r="H914" i="27"/>
  <c r="H913" i="27"/>
  <c r="H912" i="27"/>
  <c r="H911" i="27"/>
  <c r="H910" i="27"/>
  <c r="H909" i="27"/>
  <c r="H908" i="27"/>
  <c r="H907" i="27"/>
  <c r="H906" i="27"/>
  <c r="H905" i="27"/>
  <c r="H904" i="27"/>
  <c r="H903" i="27"/>
  <c r="H902" i="27"/>
  <c r="H901" i="27"/>
  <c r="H900" i="27"/>
  <c r="H899" i="27"/>
  <c r="H898" i="27"/>
  <c r="H897" i="27"/>
  <c r="H896" i="27"/>
  <c r="H895" i="27"/>
  <c r="H894" i="27"/>
  <c r="H893" i="27"/>
  <c r="H892" i="27"/>
  <c r="H891" i="27"/>
  <c r="H890" i="27"/>
  <c r="H889" i="27"/>
  <c r="H888" i="27"/>
  <c r="H887" i="27"/>
  <c r="H886" i="27"/>
  <c r="H885" i="27"/>
  <c r="H884" i="27"/>
  <c r="H883" i="27"/>
  <c r="H882" i="27"/>
  <c r="H881" i="27"/>
  <c r="H880" i="27"/>
  <c r="H879" i="27"/>
  <c r="H878" i="27"/>
  <c r="H877" i="27"/>
  <c r="H876" i="27"/>
  <c r="H875" i="27"/>
  <c r="H874" i="27"/>
  <c r="H873" i="27"/>
  <c r="H872" i="27"/>
  <c r="H871" i="27"/>
  <c r="H870" i="27"/>
  <c r="H869" i="27"/>
  <c r="H868" i="27"/>
  <c r="H867" i="27"/>
  <c r="H866" i="27"/>
  <c r="H865" i="27"/>
  <c r="H864" i="27"/>
  <c r="H863" i="27"/>
  <c r="H862" i="27"/>
  <c r="H861" i="27"/>
  <c r="H860" i="27"/>
  <c r="H859" i="27"/>
  <c r="H858" i="27"/>
  <c r="H857" i="27"/>
  <c r="H856" i="27"/>
  <c r="H855" i="27"/>
  <c r="H854" i="27"/>
  <c r="H853" i="27"/>
  <c r="H852" i="27"/>
  <c r="H851" i="27"/>
  <c r="H850" i="27"/>
  <c r="H849" i="27"/>
  <c r="H848" i="27"/>
  <c r="H847" i="27"/>
  <c r="H846" i="27"/>
  <c r="H845" i="27"/>
  <c r="H844" i="27"/>
  <c r="H843" i="27"/>
  <c r="H842" i="27"/>
  <c r="H841" i="27"/>
  <c r="H840" i="27"/>
  <c r="H839" i="27"/>
  <c r="H838" i="27"/>
  <c r="H837" i="27"/>
  <c r="H836" i="27"/>
  <c r="H835" i="27"/>
  <c r="H834" i="27"/>
  <c r="H833" i="27"/>
  <c r="H832" i="27"/>
  <c r="H831" i="27"/>
  <c r="H830" i="27"/>
  <c r="H829" i="27"/>
  <c r="H828" i="27"/>
  <c r="H827" i="27"/>
  <c r="H826" i="27"/>
  <c r="H825" i="27"/>
  <c r="H824" i="27"/>
  <c r="H823" i="27"/>
  <c r="H822" i="27"/>
  <c r="H821" i="27"/>
  <c r="H820" i="27"/>
  <c r="H819" i="27"/>
  <c r="H818" i="27"/>
  <c r="H817" i="27"/>
  <c r="H816" i="27"/>
  <c r="H815" i="27"/>
  <c r="H814" i="27"/>
  <c r="H813" i="27"/>
  <c r="H812" i="27"/>
  <c r="H811" i="27"/>
  <c r="H810" i="27"/>
  <c r="H809" i="27"/>
  <c r="H808" i="27"/>
  <c r="H807" i="27"/>
  <c r="H806" i="27"/>
  <c r="H805" i="27"/>
  <c r="H804" i="27"/>
  <c r="H803" i="27"/>
  <c r="H802" i="27"/>
  <c r="H801" i="27"/>
  <c r="H800" i="27"/>
  <c r="H799" i="27"/>
  <c r="H798" i="27"/>
  <c r="H797" i="27"/>
  <c r="H796" i="27"/>
  <c r="H795" i="27"/>
  <c r="H794" i="27"/>
  <c r="H793" i="27"/>
  <c r="H792" i="27"/>
  <c r="H791" i="27"/>
  <c r="H790" i="27"/>
  <c r="H789" i="27"/>
  <c r="H788" i="27"/>
  <c r="H787" i="27"/>
  <c r="H786" i="27"/>
  <c r="H785" i="27"/>
  <c r="H784" i="27"/>
  <c r="H783" i="27"/>
  <c r="H782" i="27"/>
  <c r="H781" i="27"/>
  <c r="H780" i="27"/>
  <c r="H779" i="27"/>
  <c r="H778" i="27"/>
  <c r="H777" i="27"/>
  <c r="H776" i="27"/>
  <c r="H775" i="27"/>
  <c r="H774" i="27"/>
  <c r="H773" i="27"/>
  <c r="H772" i="27"/>
  <c r="H771" i="27"/>
  <c r="H770" i="27"/>
  <c r="H769" i="27"/>
  <c r="H768" i="27"/>
  <c r="H767" i="27"/>
  <c r="H766" i="27"/>
  <c r="H765" i="27"/>
  <c r="H764" i="27"/>
  <c r="H763" i="27"/>
  <c r="H762" i="27"/>
  <c r="H761" i="27"/>
  <c r="H760" i="27"/>
  <c r="H759" i="27"/>
  <c r="H758" i="27"/>
  <c r="H757" i="27"/>
  <c r="H756" i="27"/>
  <c r="H755" i="27"/>
  <c r="H754" i="27"/>
  <c r="H753" i="27"/>
  <c r="H752" i="27"/>
  <c r="H751" i="27"/>
  <c r="H750" i="27"/>
  <c r="H749" i="27"/>
  <c r="H748" i="27"/>
  <c r="H747" i="27"/>
  <c r="H746" i="27"/>
  <c r="H745" i="27"/>
  <c r="H744" i="27"/>
  <c r="H743" i="27"/>
  <c r="H742" i="27"/>
  <c r="H741" i="27"/>
  <c r="H740" i="27"/>
  <c r="H739" i="27"/>
  <c r="H738" i="27"/>
  <c r="H737" i="27"/>
  <c r="H736" i="27"/>
  <c r="H735" i="27"/>
  <c r="H734" i="27"/>
  <c r="H733" i="27"/>
  <c r="H732" i="27"/>
  <c r="H731" i="27"/>
  <c r="H730" i="27"/>
  <c r="H729" i="27"/>
  <c r="H728" i="27"/>
  <c r="H727" i="27"/>
  <c r="H726" i="27"/>
  <c r="H725" i="27"/>
  <c r="H724" i="27"/>
  <c r="H723" i="27"/>
  <c r="H722" i="27"/>
  <c r="H721" i="27"/>
  <c r="H720" i="27"/>
  <c r="H719" i="27"/>
  <c r="H718" i="27"/>
  <c r="H717" i="27"/>
  <c r="H716" i="27"/>
  <c r="H715" i="27"/>
  <c r="H714" i="27"/>
  <c r="H713" i="27"/>
  <c r="H712" i="27"/>
  <c r="H711" i="27"/>
  <c r="H710" i="27"/>
  <c r="H709" i="27"/>
  <c r="H708" i="27"/>
  <c r="H707" i="27"/>
  <c r="H706" i="27"/>
  <c r="H705" i="27"/>
  <c r="H704" i="27"/>
  <c r="H703" i="27"/>
  <c r="H702" i="27"/>
  <c r="H701" i="27"/>
  <c r="H700" i="27"/>
  <c r="H699" i="27"/>
  <c r="H698" i="27"/>
  <c r="H697" i="27"/>
  <c r="H696" i="27"/>
  <c r="H695" i="27"/>
  <c r="H694" i="27"/>
  <c r="H693" i="27"/>
  <c r="H692" i="27"/>
  <c r="H691" i="27"/>
  <c r="H690" i="27"/>
  <c r="H689" i="27"/>
  <c r="H688" i="27"/>
  <c r="H687" i="27"/>
  <c r="H686" i="27"/>
  <c r="H685" i="27"/>
  <c r="H684" i="27"/>
  <c r="H683" i="27"/>
  <c r="H682" i="27"/>
  <c r="H681" i="27"/>
  <c r="H680" i="27"/>
  <c r="H679" i="27"/>
  <c r="H678" i="27"/>
  <c r="H677" i="27"/>
  <c r="H676" i="27"/>
  <c r="H675" i="27"/>
  <c r="H674" i="27"/>
  <c r="H673" i="27"/>
  <c r="H672" i="27"/>
  <c r="H671" i="27"/>
  <c r="H670" i="27"/>
  <c r="H669" i="27"/>
  <c r="H668" i="27"/>
  <c r="H667" i="27"/>
  <c r="H666" i="27"/>
  <c r="H665" i="27"/>
  <c r="H664" i="27"/>
  <c r="H663" i="27"/>
  <c r="H662" i="27"/>
  <c r="H661" i="27"/>
  <c r="H660" i="27"/>
  <c r="H659" i="27"/>
  <c r="H658" i="27"/>
  <c r="H657" i="27"/>
  <c r="H656" i="27"/>
  <c r="H655" i="27"/>
  <c r="H654" i="27"/>
  <c r="H653" i="27"/>
  <c r="H652" i="27"/>
  <c r="H651" i="27"/>
  <c r="H650" i="27"/>
  <c r="H649" i="27"/>
  <c r="H648" i="27"/>
  <c r="H647" i="27"/>
  <c r="H646" i="27"/>
  <c r="H645" i="27"/>
  <c r="H644" i="27"/>
  <c r="H643" i="27"/>
  <c r="H642" i="27"/>
  <c r="H641" i="27"/>
  <c r="H640" i="27"/>
  <c r="H639" i="27"/>
  <c r="H638" i="27"/>
  <c r="H637" i="27"/>
  <c r="H636" i="27"/>
  <c r="H635" i="27"/>
  <c r="H634" i="27"/>
  <c r="H633" i="27"/>
  <c r="H632" i="27"/>
  <c r="H631" i="27"/>
  <c r="H630" i="27"/>
  <c r="H629" i="27"/>
  <c r="H628" i="27"/>
  <c r="H627" i="27"/>
  <c r="H626" i="27"/>
  <c r="H625" i="27"/>
  <c r="H624" i="27"/>
  <c r="H623" i="27"/>
  <c r="H622" i="27"/>
  <c r="H621" i="27"/>
  <c r="H620" i="27"/>
  <c r="H619" i="27"/>
  <c r="H618" i="27"/>
  <c r="H617" i="27"/>
  <c r="H616" i="27"/>
  <c r="H615" i="27"/>
  <c r="H614" i="27"/>
  <c r="H613" i="27"/>
  <c r="H612" i="27"/>
  <c r="H611" i="27"/>
  <c r="H610" i="27"/>
  <c r="H609" i="27"/>
  <c r="H608" i="27"/>
  <c r="H607" i="27"/>
  <c r="H606" i="27"/>
  <c r="H605" i="27"/>
  <c r="H604" i="27"/>
  <c r="H603" i="27"/>
  <c r="H602" i="27"/>
  <c r="H601" i="27"/>
  <c r="H600" i="27"/>
  <c r="H599" i="27"/>
  <c r="H598" i="27"/>
  <c r="H597" i="27"/>
  <c r="H596" i="27"/>
  <c r="H595" i="27"/>
  <c r="H594" i="27"/>
  <c r="H593" i="27"/>
  <c r="H592" i="27"/>
  <c r="H591" i="27"/>
  <c r="H590" i="27"/>
  <c r="H589" i="27"/>
  <c r="H588" i="27"/>
  <c r="H587" i="27"/>
  <c r="H586" i="27"/>
  <c r="H585" i="27"/>
  <c r="H584" i="27"/>
  <c r="H583" i="27"/>
  <c r="H582" i="27"/>
  <c r="H581" i="27"/>
  <c r="H580" i="27"/>
  <c r="H579" i="27"/>
  <c r="H578" i="27"/>
  <c r="H577" i="27"/>
  <c r="H576" i="27"/>
  <c r="H575" i="27"/>
  <c r="H574" i="27"/>
  <c r="H573" i="27"/>
  <c r="H572" i="27"/>
  <c r="H571" i="27"/>
  <c r="H570" i="27"/>
  <c r="H569" i="27"/>
  <c r="H568" i="27"/>
  <c r="H567" i="27"/>
  <c r="H566" i="27"/>
  <c r="H565" i="27"/>
  <c r="H564" i="27"/>
  <c r="H563" i="27"/>
  <c r="H562" i="27"/>
  <c r="H561" i="27"/>
  <c r="H560" i="27"/>
  <c r="H559" i="27"/>
  <c r="H558" i="27"/>
  <c r="H557" i="27"/>
  <c r="H556" i="27"/>
  <c r="H555" i="27"/>
  <c r="H554" i="27"/>
  <c r="H553" i="27"/>
  <c r="H552" i="27"/>
  <c r="H551" i="27"/>
  <c r="H550" i="27"/>
  <c r="H549" i="27"/>
  <c r="H548" i="27"/>
  <c r="H547" i="27"/>
  <c r="H546" i="27"/>
  <c r="H545" i="27"/>
  <c r="H544" i="27"/>
  <c r="H543" i="27"/>
  <c r="H542" i="27"/>
  <c r="H541" i="27"/>
  <c r="H540" i="27"/>
  <c r="H539" i="27"/>
  <c r="H538" i="27"/>
  <c r="H537" i="27"/>
  <c r="H536" i="27"/>
  <c r="H535" i="27"/>
  <c r="H534" i="27"/>
  <c r="H533" i="27"/>
  <c r="H532" i="27"/>
  <c r="H531" i="27"/>
  <c r="H530" i="27"/>
  <c r="H529" i="27"/>
  <c r="H528" i="27"/>
  <c r="H527" i="27"/>
  <c r="H526" i="27"/>
  <c r="H525" i="27"/>
  <c r="H524" i="27"/>
  <c r="H523" i="27"/>
  <c r="H522" i="27"/>
  <c r="H521" i="27"/>
  <c r="H520" i="27"/>
  <c r="H519" i="27"/>
  <c r="H518" i="27"/>
  <c r="H517" i="27"/>
  <c r="H516" i="27"/>
  <c r="H515" i="27"/>
  <c r="H514" i="27"/>
  <c r="H513" i="27"/>
  <c r="H512" i="27"/>
  <c r="H511" i="27"/>
  <c r="H510" i="27"/>
  <c r="H509" i="27"/>
  <c r="H508" i="27"/>
  <c r="H507" i="27"/>
  <c r="H506" i="27"/>
  <c r="H505" i="27"/>
  <c r="H504" i="27"/>
  <c r="H503" i="27"/>
  <c r="H502" i="27"/>
  <c r="H501" i="27"/>
  <c r="H500" i="27"/>
  <c r="H499" i="27"/>
  <c r="H498" i="27"/>
  <c r="H497" i="27"/>
  <c r="H496" i="27"/>
  <c r="H495" i="27"/>
  <c r="H494" i="27"/>
  <c r="H493" i="27"/>
  <c r="H492" i="27"/>
  <c r="H491" i="27"/>
  <c r="H490" i="27"/>
  <c r="H489" i="27"/>
  <c r="H488" i="27"/>
  <c r="H487" i="27"/>
  <c r="H486" i="27"/>
  <c r="H485" i="27"/>
  <c r="H484" i="27"/>
  <c r="H483" i="27"/>
  <c r="H482" i="27"/>
  <c r="H481" i="27"/>
  <c r="H480" i="27"/>
  <c r="H479" i="27"/>
  <c r="H478" i="27"/>
  <c r="H477" i="27"/>
  <c r="H476" i="27"/>
  <c r="H475" i="27"/>
  <c r="H474" i="27"/>
  <c r="H473" i="27"/>
  <c r="H472" i="27"/>
  <c r="H471" i="27"/>
  <c r="H470" i="27"/>
  <c r="H469" i="27"/>
  <c r="H468" i="27"/>
  <c r="H467" i="27"/>
  <c r="H466" i="27"/>
  <c r="H465" i="27"/>
  <c r="H464" i="27"/>
  <c r="H463" i="27"/>
  <c r="H462" i="27"/>
  <c r="H461" i="27"/>
  <c r="H460" i="27"/>
  <c r="H459" i="27"/>
  <c r="H458" i="27"/>
  <c r="H457" i="27"/>
  <c r="H456" i="27"/>
  <c r="H455" i="27"/>
  <c r="H454" i="27"/>
  <c r="H453" i="27"/>
  <c r="H452" i="27"/>
  <c r="H451" i="27"/>
  <c r="H450" i="27"/>
  <c r="H449" i="27"/>
  <c r="H448" i="27"/>
  <c r="H447" i="27"/>
  <c r="H446" i="27"/>
  <c r="H445" i="27"/>
  <c r="H444" i="27"/>
  <c r="H443" i="27"/>
  <c r="H442" i="27"/>
  <c r="H441" i="27"/>
  <c r="H440" i="27"/>
  <c r="H439" i="27"/>
  <c r="H438" i="27"/>
  <c r="H437" i="27"/>
  <c r="H436" i="27"/>
  <c r="H435" i="27"/>
  <c r="H434" i="27"/>
  <c r="H433" i="27"/>
  <c r="H432" i="27"/>
  <c r="H431" i="27"/>
  <c r="H430" i="27"/>
  <c r="H429" i="27"/>
  <c r="H428" i="27"/>
  <c r="H427" i="27"/>
  <c r="H426" i="27"/>
  <c r="H425" i="27"/>
  <c r="H424" i="27"/>
  <c r="H423" i="27"/>
  <c r="H422" i="27"/>
  <c r="H421" i="27"/>
  <c r="H420" i="27"/>
  <c r="H419" i="27"/>
  <c r="H418" i="27"/>
  <c r="H417" i="27"/>
  <c r="H416" i="27"/>
  <c r="H415" i="27"/>
  <c r="H414" i="27"/>
  <c r="H413" i="27"/>
  <c r="H412" i="27"/>
  <c r="H411" i="27"/>
  <c r="H410" i="27"/>
  <c r="H409" i="27"/>
  <c r="H408" i="27"/>
  <c r="H407" i="27"/>
  <c r="H406" i="27"/>
  <c r="H405" i="27"/>
  <c r="H404" i="27"/>
  <c r="H403" i="27"/>
  <c r="H402" i="27"/>
  <c r="H401" i="27"/>
  <c r="H400" i="27"/>
  <c r="H399" i="27"/>
  <c r="H398" i="27"/>
  <c r="H397" i="27"/>
  <c r="H396" i="27"/>
  <c r="H395" i="27"/>
  <c r="H394" i="27"/>
  <c r="H393" i="27"/>
  <c r="H392" i="27"/>
  <c r="H391" i="27"/>
  <c r="H390" i="27"/>
  <c r="H389" i="27"/>
  <c r="H388" i="27"/>
  <c r="H387" i="27"/>
  <c r="H386" i="27"/>
  <c r="H385" i="27"/>
  <c r="H384" i="27"/>
  <c r="H383" i="27"/>
  <c r="H382" i="27"/>
  <c r="H381" i="27"/>
  <c r="H380" i="27"/>
  <c r="H379" i="27"/>
  <c r="H378" i="27"/>
  <c r="H377" i="27"/>
  <c r="H376" i="27"/>
  <c r="H375" i="27"/>
  <c r="H374" i="27"/>
  <c r="H373" i="27"/>
  <c r="H372" i="27"/>
  <c r="H371" i="27"/>
  <c r="H370" i="27"/>
  <c r="H369" i="27"/>
  <c r="H368" i="27"/>
  <c r="H367" i="27"/>
  <c r="H366" i="27"/>
  <c r="H365" i="27"/>
  <c r="H364" i="27"/>
  <c r="H363" i="27"/>
  <c r="H362" i="27"/>
  <c r="H361" i="27"/>
  <c r="H360" i="27"/>
  <c r="H359" i="27"/>
  <c r="H358" i="27"/>
  <c r="H357" i="27"/>
  <c r="H356" i="27"/>
  <c r="H355" i="27"/>
  <c r="H354" i="27"/>
  <c r="H353" i="27"/>
  <c r="H352" i="27"/>
  <c r="H351" i="27"/>
  <c r="H350" i="27"/>
  <c r="H349" i="27"/>
  <c r="H348" i="27"/>
  <c r="H347" i="27"/>
  <c r="H346" i="27"/>
  <c r="H345" i="27"/>
  <c r="H344" i="27"/>
  <c r="H343" i="27"/>
  <c r="H342" i="27"/>
  <c r="H341" i="27"/>
  <c r="H340" i="27"/>
  <c r="H339" i="27"/>
  <c r="H338" i="27"/>
  <c r="H337" i="27"/>
  <c r="H336" i="27"/>
  <c r="H335" i="27"/>
  <c r="H334" i="27"/>
  <c r="H333" i="27"/>
  <c r="H332" i="27"/>
  <c r="H331" i="27"/>
  <c r="H330" i="27"/>
  <c r="H329" i="27"/>
  <c r="H328" i="27"/>
  <c r="H327" i="27"/>
  <c r="H326" i="27"/>
  <c r="H325" i="27"/>
  <c r="H324" i="27"/>
  <c r="H323" i="27"/>
  <c r="H322" i="27"/>
  <c r="H321" i="27"/>
  <c r="H320" i="27"/>
  <c r="H319" i="27"/>
  <c r="H318" i="27"/>
  <c r="H317" i="27"/>
  <c r="H316" i="27"/>
  <c r="H315" i="27"/>
  <c r="H314" i="27"/>
  <c r="H313" i="27"/>
  <c r="H312" i="27"/>
  <c r="H311" i="27"/>
  <c r="H310" i="27"/>
  <c r="H309" i="27"/>
  <c r="H308" i="27"/>
  <c r="H307" i="27"/>
  <c r="H306" i="27"/>
  <c r="H305" i="27"/>
  <c r="H304" i="27"/>
  <c r="H303" i="27"/>
  <c r="H302" i="27"/>
  <c r="H301" i="27"/>
  <c r="H300" i="27"/>
  <c r="H299" i="27"/>
  <c r="H298" i="27"/>
  <c r="H297" i="27"/>
  <c r="H296" i="27"/>
  <c r="H295" i="27"/>
  <c r="H294" i="27"/>
  <c r="H293" i="27"/>
  <c r="H292" i="27"/>
  <c r="H291" i="27"/>
  <c r="H290" i="27"/>
  <c r="H289" i="27"/>
  <c r="H288" i="27"/>
  <c r="H287" i="27"/>
  <c r="H286" i="27"/>
  <c r="H285" i="27"/>
  <c r="H284" i="27"/>
  <c r="H283" i="27"/>
  <c r="H282" i="27"/>
  <c r="H281" i="27"/>
  <c r="H280" i="27"/>
  <c r="H279" i="27"/>
  <c r="H278" i="27"/>
  <c r="H277" i="27"/>
  <c r="H276" i="27"/>
  <c r="H275" i="27"/>
  <c r="H274" i="27"/>
  <c r="H273" i="27"/>
  <c r="H272" i="27"/>
  <c r="H271" i="27"/>
  <c r="H270" i="27"/>
  <c r="H269" i="27"/>
  <c r="H268" i="27"/>
  <c r="H267" i="27"/>
  <c r="H266" i="27"/>
  <c r="H265" i="27"/>
  <c r="H264" i="27"/>
  <c r="H263" i="27"/>
  <c r="H262" i="27"/>
  <c r="H261" i="27"/>
  <c r="H260" i="27"/>
  <c r="H259" i="27"/>
  <c r="H258" i="27"/>
  <c r="H257" i="27"/>
  <c r="H256" i="27"/>
  <c r="H255" i="27"/>
  <c r="H254" i="27"/>
  <c r="H253" i="27"/>
  <c r="H252" i="27"/>
  <c r="H251" i="27"/>
  <c r="H250" i="27"/>
  <c r="H249" i="27"/>
  <c r="H248" i="27"/>
  <c r="H247" i="27"/>
  <c r="H246" i="27"/>
  <c r="H245" i="27"/>
  <c r="H244" i="27"/>
  <c r="H243" i="27"/>
  <c r="H242" i="27"/>
  <c r="H241" i="27"/>
  <c r="H240" i="27"/>
  <c r="H239" i="27"/>
  <c r="H238" i="27"/>
  <c r="H237" i="27"/>
  <c r="H236" i="27"/>
  <c r="H235" i="27"/>
  <c r="H234" i="27"/>
  <c r="H233" i="27"/>
  <c r="H232" i="27"/>
  <c r="H231" i="27"/>
  <c r="H230" i="27"/>
  <c r="H229" i="27"/>
  <c r="H228" i="27"/>
  <c r="H227" i="27"/>
  <c r="H226" i="27"/>
  <c r="H225" i="27"/>
  <c r="H224" i="27"/>
  <c r="H223" i="27"/>
  <c r="H222" i="27"/>
  <c r="H221" i="27"/>
  <c r="H220" i="27"/>
  <c r="H219" i="27"/>
  <c r="H218" i="27"/>
  <c r="H217" i="27"/>
  <c r="H216" i="27"/>
  <c r="H215" i="27"/>
  <c r="H214" i="27"/>
  <c r="H213" i="27"/>
  <c r="H212" i="27"/>
  <c r="H211" i="27"/>
  <c r="H210" i="27"/>
  <c r="H209" i="27"/>
  <c r="H208" i="27"/>
  <c r="H207" i="27"/>
  <c r="H206" i="27"/>
  <c r="H205" i="27"/>
  <c r="H204" i="27"/>
  <c r="H203" i="27"/>
  <c r="H202" i="27"/>
  <c r="H201" i="27"/>
  <c r="H200" i="27"/>
  <c r="H199" i="27"/>
  <c r="H198" i="27"/>
  <c r="H197" i="27"/>
  <c r="H196" i="27"/>
  <c r="H195" i="27"/>
  <c r="H194" i="27"/>
  <c r="H193" i="27"/>
  <c r="H192" i="27"/>
  <c r="H191" i="27"/>
  <c r="H190" i="27"/>
  <c r="H189" i="27"/>
  <c r="H188" i="27"/>
  <c r="H187" i="27"/>
  <c r="H186" i="27"/>
  <c r="H185" i="27"/>
  <c r="H184" i="27"/>
  <c r="H183" i="27"/>
  <c r="H182" i="27"/>
  <c r="H181" i="27"/>
  <c r="H180" i="27"/>
  <c r="H179" i="27"/>
  <c r="H178" i="27"/>
  <c r="H177" i="27"/>
  <c r="H176" i="27"/>
  <c r="H175" i="27"/>
  <c r="H174" i="27"/>
  <c r="H173" i="27"/>
  <c r="H172" i="27"/>
  <c r="H171" i="27"/>
  <c r="H170" i="27"/>
  <c r="H169" i="27"/>
  <c r="H168" i="27"/>
  <c r="H167" i="27"/>
  <c r="H166" i="27"/>
  <c r="H165" i="27"/>
  <c r="H164" i="27"/>
  <c r="H163" i="27"/>
  <c r="H162" i="27"/>
  <c r="H161" i="27"/>
  <c r="H160" i="27"/>
  <c r="H159" i="27"/>
  <c r="H158" i="27"/>
  <c r="H157" i="27"/>
  <c r="H156" i="27"/>
  <c r="H155" i="27"/>
  <c r="H154" i="27"/>
  <c r="H153" i="27"/>
  <c r="H152" i="27"/>
  <c r="H151" i="27"/>
  <c r="H150" i="27"/>
  <c r="H149" i="27"/>
  <c r="H148" i="27"/>
  <c r="H147" i="27"/>
  <c r="H146" i="27"/>
  <c r="H145" i="27"/>
  <c r="H144" i="27"/>
  <c r="H143" i="27"/>
  <c r="H142" i="27"/>
  <c r="H141" i="27"/>
  <c r="H140" i="27"/>
  <c r="H139" i="27"/>
  <c r="H138" i="27"/>
  <c r="H137" i="27"/>
  <c r="H136" i="27"/>
  <c r="H135" i="27"/>
  <c r="H134" i="27"/>
  <c r="H133" i="27"/>
  <c r="H132" i="27"/>
  <c r="H131" i="27"/>
  <c r="H130" i="27"/>
  <c r="H129" i="27"/>
  <c r="H128" i="27"/>
  <c r="H127" i="27"/>
  <c r="H126" i="27"/>
  <c r="H125" i="27"/>
  <c r="H124" i="27"/>
  <c r="H123" i="27"/>
  <c r="H122" i="27"/>
  <c r="H121" i="27"/>
  <c r="H120" i="27"/>
  <c r="H119" i="27"/>
  <c r="H118" i="27"/>
  <c r="H117" i="27"/>
  <c r="H116" i="27"/>
  <c r="H115" i="27"/>
  <c r="H114" i="27"/>
  <c r="H113" i="27"/>
  <c r="H112" i="27"/>
  <c r="H111" i="27"/>
  <c r="H110" i="27"/>
  <c r="H109" i="27"/>
  <c r="H108" i="27"/>
  <c r="H107" i="27"/>
  <c r="H106" i="27"/>
  <c r="H105" i="27"/>
  <c r="H104" i="27"/>
  <c r="H103" i="27"/>
  <c r="H102" i="27"/>
  <c r="H101" i="27"/>
  <c r="H100" i="27"/>
  <c r="H99" i="27"/>
  <c r="H98" i="27"/>
  <c r="H97" i="27"/>
  <c r="H96" i="27"/>
  <c r="H95" i="27"/>
  <c r="H94" i="27"/>
  <c r="H93" i="27"/>
  <c r="H92" i="27"/>
  <c r="H91" i="27"/>
  <c r="H90" i="27"/>
  <c r="H89" i="27"/>
  <c r="H88" i="27"/>
  <c r="H87" i="27"/>
  <c r="H86" i="27"/>
  <c r="H85" i="27"/>
  <c r="H84" i="27"/>
  <c r="H83" i="27"/>
  <c r="H82" i="27"/>
  <c r="H81" i="27"/>
  <c r="H80" i="27"/>
  <c r="H79" i="27"/>
  <c r="H78" i="27"/>
  <c r="H77" i="27"/>
  <c r="H76" i="27"/>
  <c r="H75" i="27"/>
  <c r="H74" i="27"/>
  <c r="H73" i="27"/>
  <c r="H72" i="27"/>
  <c r="H71" i="27"/>
  <c r="H70" i="27"/>
  <c r="H69" i="27"/>
  <c r="H68" i="27"/>
  <c r="H67" i="27"/>
  <c r="H66" i="27"/>
  <c r="H65" i="27"/>
  <c r="H64" i="27"/>
  <c r="H63" i="27"/>
  <c r="H62" i="27"/>
  <c r="H61" i="27"/>
  <c r="H60" i="27"/>
  <c r="H59" i="27"/>
  <c r="H58" i="27"/>
  <c r="H57" i="27"/>
  <c r="H56" i="27"/>
  <c r="H55" i="27"/>
  <c r="H54" i="27"/>
  <c r="H53" i="27"/>
  <c r="H52" i="27"/>
  <c r="H51" i="27"/>
  <c r="H50" i="27"/>
  <c r="H49" i="27"/>
  <c r="H48" i="27"/>
  <c r="H47" i="27"/>
  <c r="H46" i="27"/>
  <c r="H45" i="27"/>
  <c r="H44" i="27"/>
  <c r="H43" i="27"/>
  <c r="H42" i="27"/>
  <c r="H41" i="27"/>
  <c r="H40" i="27"/>
  <c r="H39" i="27"/>
  <c r="H38" i="27"/>
  <c r="H37" i="27"/>
  <c r="H36" i="27"/>
  <c r="H35" i="27"/>
  <c r="H34" i="27"/>
  <c r="H33" i="27"/>
  <c r="H32" i="27"/>
  <c r="H31" i="27"/>
  <c r="H30" i="27"/>
  <c r="H29" i="27"/>
  <c r="H28" i="27"/>
  <c r="H27" i="27"/>
  <c r="H26" i="27"/>
  <c r="H25" i="27"/>
  <c r="H24" i="27"/>
  <c r="H23" i="27"/>
  <c r="H22" i="27"/>
  <c r="H21" i="27"/>
  <c r="H20" i="27"/>
  <c r="H19" i="27"/>
  <c r="H18" i="27"/>
  <c r="H17" i="27"/>
  <c r="H16" i="27"/>
  <c r="H15" i="27"/>
  <c r="H14" i="27"/>
  <c r="H13" i="27"/>
  <c r="H12" i="27"/>
  <c r="H11" i="27"/>
  <c r="H10" i="27"/>
  <c r="H9" i="27"/>
  <c r="H8" i="27"/>
  <c r="H7" i="27"/>
  <c r="H6" i="27"/>
  <c r="H5" i="27"/>
  <c r="H4" i="27"/>
  <c r="H3" i="27"/>
  <c r="H2" i="27"/>
  <c r="F2" i="22"/>
  <c r="G2" i="25"/>
  <c r="E3" i="25"/>
  <c r="E4" i="25"/>
  <c r="E5" i="25"/>
  <c r="E6" i="25"/>
  <c r="E7" i="25"/>
  <c r="E8"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47" i="25"/>
  <c r="E48" i="25"/>
  <c r="E49" i="25"/>
  <c r="E50" i="25"/>
  <c r="E51" i="25"/>
  <c r="E52" i="25"/>
  <c r="E53" i="25"/>
  <c r="E54" i="25"/>
  <c r="E55" i="25"/>
  <c r="E56" i="25"/>
  <c r="E57" i="25"/>
  <c r="E58" i="25"/>
  <c r="E59" i="25"/>
  <c r="E60" i="25"/>
  <c r="E61" i="25"/>
  <c r="E62" i="25"/>
  <c r="E63" i="25"/>
  <c r="E64" i="25"/>
  <c r="E65" i="25"/>
  <c r="E66" i="25"/>
  <c r="E67" i="25"/>
  <c r="E68" i="25"/>
  <c r="E69" i="25"/>
  <c r="E70" i="25"/>
  <c r="E71" i="25"/>
  <c r="E72" i="25"/>
  <c r="E73" i="25"/>
  <c r="E74" i="25"/>
  <c r="E75" i="25"/>
  <c r="E76" i="25"/>
  <c r="E77" i="25"/>
  <c r="E78" i="25"/>
  <c r="E79" i="25"/>
  <c r="E80" i="25"/>
  <c r="E81" i="25"/>
  <c r="E82" i="25"/>
  <c r="E83" i="25"/>
  <c r="E84" i="25"/>
  <c r="E85" i="25"/>
  <c r="E86" i="25"/>
  <c r="E87" i="25"/>
  <c r="E88" i="25"/>
  <c r="E89" i="25"/>
  <c r="E90" i="25"/>
  <c r="E91" i="25"/>
  <c r="E92" i="25"/>
  <c r="E93" i="25"/>
  <c r="E94" i="25"/>
  <c r="E95" i="25"/>
  <c r="E96" i="25"/>
  <c r="E97" i="25"/>
  <c r="E98" i="25"/>
  <c r="E99" i="25"/>
  <c r="E100" i="25"/>
  <c r="E101" i="25"/>
  <c r="E102" i="25"/>
  <c r="E103" i="25"/>
  <c r="E104" i="25"/>
  <c r="E105" i="25"/>
  <c r="E106" i="25"/>
  <c r="E107" i="25"/>
  <c r="E108" i="25"/>
  <c r="E109" i="25"/>
  <c r="E110" i="25"/>
  <c r="E111" i="25"/>
  <c r="E112" i="25"/>
  <c r="E113" i="25"/>
  <c r="E114" i="25"/>
  <c r="E115" i="25"/>
  <c r="E116" i="25"/>
  <c r="E117" i="25"/>
  <c r="E118" i="25"/>
  <c r="E119" i="25"/>
  <c r="E120" i="25"/>
  <c r="E121" i="25"/>
  <c r="E122" i="25"/>
  <c r="E123" i="25"/>
  <c r="E124" i="25"/>
  <c r="E125" i="25"/>
  <c r="E126" i="25"/>
  <c r="E127" i="25"/>
  <c r="E128" i="25"/>
  <c r="E129" i="25"/>
  <c r="E130" i="25"/>
  <c r="E131" i="25"/>
  <c r="E132" i="25"/>
  <c r="E133" i="25"/>
  <c r="E134" i="25"/>
  <c r="E135" i="25"/>
  <c r="E136" i="25"/>
  <c r="E137" i="25"/>
  <c r="E138" i="25"/>
  <c r="E139" i="25"/>
  <c r="E140" i="25"/>
  <c r="E141" i="25"/>
  <c r="E142" i="25"/>
  <c r="E143" i="25"/>
  <c r="E144" i="25"/>
  <c r="E145" i="25"/>
  <c r="E146" i="25"/>
  <c r="E147" i="25"/>
  <c r="E148" i="25"/>
  <c r="E149" i="25"/>
  <c r="E150" i="25"/>
  <c r="E151" i="25"/>
  <c r="E152" i="25"/>
  <c r="E153" i="25"/>
  <c r="E154" i="25"/>
  <c r="E155" i="25"/>
  <c r="E156" i="25"/>
  <c r="E157" i="25"/>
  <c r="E158" i="25"/>
  <c r="E159" i="25"/>
  <c r="E160" i="25"/>
  <c r="E161" i="25"/>
  <c r="E162" i="25"/>
  <c r="E163" i="25"/>
  <c r="E164" i="25"/>
  <c r="E165" i="25"/>
  <c r="E166" i="25"/>
  <c r="E167" i="25"/>
  <c r="E168" i="25"/>
  <c r="E169" i="25"/>
  <c r="E170" i="25"/>
  <c r="E171" i="25"/>
  <c r="E172" i="25"/>
  <c r="E173" i="25"/>
  <c r="E174" i="25"/>
  <c r="E175" i="25"/>
  <c r="E176" i="25"/>
  <c r="E177" i="25"/>
  <c r="E178" i="25"/>
  <c r="E179" i="25"/>
  <c r="E180" i="25"/>
  <c r="E181" i="25"/>
  <c r="E182" i="25"/>
  <c r="E183" i="25"/>
  <c r="E184" i="25"/>
  <c r="E185" i="25"/>
  <c r="E186" i="25"/>
  <c r="E187" i="25"/>
  <c r="E188" i="25"/>
  <c r="E189" i="25"/>
  <c r="E190" i="25"/>
  <c r="E191" i="25"/>
  <c r="E192" i="25"/>
  <c r="E193" i="25"/>
  <c r="E194" i="25"/>
  <c r="E195" i="25"/>
  <c r="E196" i="25"/>
  <c r="E197" i="25"/>
  <c r="E198" i="25"/>
  <c r="E199" i="25"/>
  <c r="E200" i="25"/>
  <c r="E201" i="25"/>
  <c r="E202" i="25"/>
  <c r="E203" i="25"/>
  <c r="E204" i="25"/>
  <c r="E205" i="25"/>
  <c r="E206" i="25"/>
  <c r="E207" i="25"/>
  <c r="E208" i="25"/>
  <c r="E209" i="25"/>
  <c r="E210" i="25"/>
  <c r="E211" i="25"/>
  <c r="E212" i="25"/>
  <c r="E213" i="25"/>
  <c r="E214" i="25"/>
  <c r="E215" i="25"/>
  <c r="E216" i="25"/>
  <c r="E217" i="25"/>
  <c r="E218" i="25"/>
  <c r="E219" i="25"/>
  <c r="E220" i="25"/>
  <c r="E221" i="25"/>
  <c r="E222" i="25"/>
  <c r="E223" i="25"/>
  <c r="E224" i="25"/>
  <c r="E225" i="25"/>
  <c r="E226" i="25"/>
  <c r="E227" i="25"/>
  <c r="E228" i="25"/>
  <c r="E229" i="25"/>
  <c r="E230" i="25"/>
  <c r="E231" i="25"/>
  <c r="E232" i="25"/>
  <c r="E233" i="25"/>
  <c r="E234" i="25"/>
  <c r="E235" i="25"/>
  <c r="E236" i="25"/>
  <c r="E237" i="25"/>
  <c r="E238" i="25"/>
  <c r="E239" i="25"/>
  <c r="E240" i="25"/>
  <c r="E241" i="25"/>
  <c r="E242" i="25"/>
  <c r="E243" i="25"/>
  <c r="E244" i="25"/>
  <c r="E245" i="25"/>
  <c r="E246" i="25"/>
  <c r="E247" i="25"/>
  <c r="E248" i="25"/>
  <c r="E249" i="25"/>
  <c r="E250" i="25"/>
  <c r="E251" i="25"/>
  <c r="E252" i="25"/>
  <c r="E253" i="25"/>
  <c r="E254" i="25"/>
  <c r="E255" i="25"/>
  <c r="E256" i="25"/>
  <c r="E257" i="25"/>
  <c r="E258" i="25"/>
  <c r="E259" i="25"/>
  <c r="E260" i="25"/>
  <c r="E261" i="25"/>
  <c r="E262" i="25"/>
  <c r="E263" i="25"/>
  <c r="E264" i="25"/>
  <c r="E265" i="25"/>
  <c r="E266" i="25"/>
  <c r="E267" i="25"/>
  <c r="E268" i="25"/>
  <c r="E269" i="25"/>
  <c r="E270" i="25"/>
  <c r="E271" i="25"/>
  <c r="E272" i="25"/>
  <c r="E273" i="25"/>
  <c r="E274" i="25"/>
  <c r="E275" i="25"/>
  <c r="E276" i="25"/>
  <c r="E277" i="25"/>
  <c r="E278" i="25"/>
  <c r="E279" i="25"/>
  <c r="E280" i="25"/>
  <c r="E281" i="25"/>
  <c r="E282" i="25"/>
  <c r="E283" i="25"/>
  <c r="E284" i="25"/>
  <c r="E285" i="25"/>
  <c r="E286" i="25"/>
  <c r="E287" i="25"/>
  <c r="E288" i="25"/>
  <c r="E289" i="25"/>
  <c r="E290" i="25"/>
  <c r="E291" i="25"/>
  <c r="E292" i="25"/>
  <c r="E293" i="25"/>
  <c r="E294" i="25"/>
  <c r="E295" i="25"/>
  <c r="E296" i="25"/>
  <c r="E297" i="25"/>
  <c r="E298" i="25"/>
  <c r="E299" i="25"/>
  <c r="E300" i="25"/>
  <c r="E301" i="25"/>
  <c r="E302" i="25"/>
  <c r="E303" i="25"/>
  <c r="E304" i="25"/>
  <c r="E305" i="25"/>
  <c r="E306" i="25"/>
  <c r="E307" i="25"/>
  <c r="E308" i="25"/>
  <c r="E309" i="25"/>
  <c r="E310" i="25"/>
  <c r="E311" i="25"/>
  <c r="E312" i="25"/>
  <c r="E313" i="25"/>
  <c r="E314" i="25"/>
  <c r="E315" i="25"/>
  <c r="E316" i="25"/>
  <c r="E317" i="25"/>
  <c r="E318" i="25"/>
  <c r="E319" i="25"/>
  <c r="E320" i="25"/>
  <c r="E321" i="25"/>
  <c r="E322" i="25"/>
  <c r="E323" i="25"/>
  <c r="E324" i="25"/>
  <c r="E325" i="25"/>
  <c r="E326" i="25"/>
  <c r="E327" i="25"/>
  <c r="E328" i="25"/>
  <c r="E329" i="25"/>
  <c r="E330" i="25"/>
  <c r="E331" i="25"/>
  <c r="E332" i="25"/>
  <c r="E333" i="25"/>
  <c r="E334" i="25"/>
  <c r="E335" i="25"/>
  <c r="E336" i="25"/>
  <c r="E337" i="25"/>
  <c r="E338" i="25"/>
  <c r="E339" i="25"/>
  <c r="E340" i="25"/>
  <c r="E341" i="25"/>
  <c r="E342" i="25"/>
  <c r="E343" i="25"/>
  <c r="E344" i="25"/>
  <c r="E345" i="25"/>
  <c r="E346" i="25"/>
  <c r="E347" i="25"/>
  <c r="E348" i="25"/>
  <c r="E349" i="25"/>
  <c r="E350" i="25"/>
  <c r="E351" i="25"/>
  <c r="E352" i="25"/>
  <c r="E353" i="25"/>
  <c r="E354" i="25"/>
  <c r="E355" i="25"/>
  <c r="E356" i="25"/>
  <c r="E357" i="25"/>
  <c r="E358" i="25"/>
  <c r="E359" i="25"/>
  <c r="E360" i="25"/>
  <c r="E361" i="25"/>
  <c r="E362" i="25"/>
  <c r="E363" i="25"/>
  <c r="E364" i="25"/>
  <c r="E365" i="25"/>
  <c r="E366" i="25"/>
  <c r="E367" i="25"/>
  <c r="E368" i="25"/>
  <c r="E369" i="25"/>
  <c r="E370" i="25"/>
  <c r="E371" i="25"/>
  <c r="E372" i="25"/>
  <c r="E373" i="25"/>
  <c r="E374" i="25"/>
  <c r="E375" i="25"/>
  <c r="E376" i="25"/>
  <c r="E377" i="25"/>
  <c r="E378" i="25"/>
  <c r="E379" i="25"/>
  <c r="E380" i="25"/>
  <c r="E381" i="25"/>
  <c r="E382" i="25"/>
  <c r="E383" i="25"/>
  <c r="E384" i="25"/>
  <c r="E385" i="25"/>
  <c r="E386" i="25"/>
  <c r="E387" i="25"/>
  <c r="E388" i="25"/>
  <c r="E389" i="25"/>
  <c r="E390" i="25"/>
  <c r="E391" i="25"/>
  <c r="E392" i="25"/>
  <c r="E393" i="25"/>
  <c r="E394" i="25"/>
  <c r="E395" i="25"/>
  <c r="E396" i="25"/>
  <c r="E397" i="25"/>
  <c r="E398" i="25"/>
  <c r="E399" i="25"/>
  <c r="E400" i="25"/>
  <c r="E401" i="25"/>
  <c r="E402" i="25"/>
  <c r="E403" i="25"/>
  <c r="E404" i="25"/>
  <c r="E405" i="25"/>
  <c r="E406" i="25"/>
  <c r="E407" i="25"/>
  <c r="E408" i="25"/>
  <c r="E409" i="25"/>
  <c r="E410" i="25"/>
  <c r="E411" i="25"/>
  <c r="E412" i="25"/>
  <c r="E413" i="25"/>
  <c r="E414" i="25"/>
  <c r="E415" i="25"/>
  <c r="E416" i="25"/>
  <c r="E417" i="25"/>
  <c r="E418" i="25"/>
  <c r="E419" i="25"/>
  <c r="E420" i="25"/>
  <c r="E421" i="25"/>
  <c r="E422" i="25"/>
  <c r="E423" i="25"/>
  <c r="E424" i="25"/>
  <c r="E425" i="25"/>
  <c r="E426" i="25"/>
  <c r="E427" i="25"/>
  <c r="E428" i="25"/>
  <c r="E429" i="25"/>
  <c r="E430" i="25"/>
  <c r="E431" i="25"/>
  <c r="E432" i="25"/>
  <c r="E433" i="25"/>
  <c r="E434" i="25"/>
  <c r="E435" i="25"/>
  <c r="E436" i="25"/>
  <c r="E437" i="25"/>
  <c r="E438" i="25"/>
  <c r="E439" i="25"/>
  <c r="E440" i="25"/>
  <c r="E441" i="25"/>
  <c r="E442" i="25"/>
  <c r="E443" i="25"/>
  <c r="E444" i="25"/>
  <c r="E445" i="25"/>
  <c r="E446" i="25"/>
  <c r="E447" i="25"/>
  <c r="E448" i="25"/>
  <c r="E449" i="25"/>
  <c r="E450" i="25"/>
  <c r="E451" i="25"/>
  <c r="E452" i="25"/>
  <c r="E453" i="25"/>
  <c r="E454" i="25"/>
  <c r="E455" i="25"/>
  <c r="E456" i="25"/>
  <c r="E457" i="25"/>
  <c r="E458" i="25"/>
  <c r="E459" i="25"/>
  <c r="E460" i="25"/>
  <c r="E461" i="25"/>
  <c r="E462" i="25"/>
  <c r="E463" i="25"/>
  <c r="E464" i="25"/>
  <c r="E465" i="25"/>
  <c r="E466" i="25"/>
  <c r="E467" i="25"/>
  <c r="E468" i="25"/>
  <c r="E469" i="25"/>
  <c r="E470" i="25"/>
  <c r="E471" i="25"/>
  <c r="E472" i="25"/>
  <c r="E473" i="25"/>
  <c r="E474" i="25"/>
  <c r="E475" i="25"/>
  <c r="E476" i="25"/>
  <c r="E477" i="25"/>
  <c r="E478" i="25"/>
  <c r="E479" i="25"/>
  <c r="E480" i="25"/>
  <c r="E481" i="25"/>
  <c r="E482" i="25"/>
  <c r="E483" i="25"/>
  <c r="E484" i="25"/>
  <c r="E485" i="25"/>
  <c r="E486" i="25"/>
  <c r="E487" i="25"/>
  <c r="E488" i="25"/>
  <c r="E489" i="25"/>
  <c r="E490" i="25"/>
  <c r="E491" i="25"/>
  <c r="E492" i="25"/>
  <c r="E493" i="25"/>
  <c r="E494" i="25"/>
  <c r="E495" i="25"/>
  <c r="E496" i="25"/>
  <c r="E497" i="25"/>
  <c r="E498" i="25"/>
  <c r="E499" i="25"/>
  <c r="E500" i="25"/>
  <c r="E501" i="25"/>
  <c r="E502" i="25"/>
  <c r="E503" i="25"/>
  <c r="E504" i="25"/>
  <c r="E505" i="25"/>
  <c r="E506" i="25"/>
  <c r="E507" i="25"/>
  <c r="E508" i="25"/>
  <c r="E509" i="25"/>
  <c r="E510" i="25"/>
  <c r="E511" i="25"/>
  <c r="E512" i="25"/>
  <c r="E513" i="25"/>
  <c r="E514" i="25"/>
  <c r="E515" i="25"/>
  <c r="E516" i="25"/>
  <c r="E517" i="25"/>
  <c r="E518" i="25"/>
  <c r="E519" i="25"/>
  <c r="E520" i="25"/>
  <c r="E521" i="25"/>
  <c r="E522" i="25"/>
  <c r="E523" i="25"/>
  <c r="E524" i="25"/>
  <c r="E525" i="25"/>
  <c r="E526" i="25"/>
  <c r="E527" i="25"/>
  <c r="E528" i="25"/>
  <c r="E529" i="25"/>
  <c r="E530" i="25"/>
  <c r="E531" i="25"/>
  <c r="E532" i="25"/>
  <c r="E533" i="25"/>
  <c r="E534" i="25"/>
  <c r="E535" i="25"/>
  <c r="E536" i="25"/>
  <c r="E537" i="25"/>
  <c r="E538" i="25"/>
  <c r="E539" i="25"/>
  <c r="E540" i="25"/>
  <c r="E541" i="25"/>
  <c r="E542" i="25"/>
  <c r="E543" i="25"/>
  <c r="E544" i="25"/>
  <c r="E545" i="25"/>
  <c r="E546" i="25"/>
  <c r="E547" i="25"/>
  <c r="E548" i="25"/>
  <c r="E549" i="25"/>
  <c r="E550" i="25"/>
  <c r="E551" i="25"/>
  <c r="E552" i="25"/>
  <c r="E553" i="25"/>
  <c r="E554" i="25"/>
  <c r="E555" i="25"/>
  <c r="E556" i="25"/>
  <c r="E557" i="25"/>
  <c r="E558" i="25"/>
  <c r="E559" i="25"/>
  <c r="E560" i="25"/>
  <c r="E561" i="25"/>
  <c r="E562" i="25"/>
  <c r="E563" i="25"/>
  <c r="E564" i="25"/>
  <c r="E565" i="25"/>
  <c r="E566" i="25"/>
  <c r="E567" i="25"/>
  <c r="E568" i="25"/>
  <c r="E569" i="25"/>
  <c r="E570" i="25"/>
  <c r="E571" i="25"/>
  <c r="E572" i="25"/>
  <c r="E573" i="25"/>
  <c r="E574" i="25"/>
  <c r="E575" i="25"/>
  <c r="E576" i="25"/>
  <c r="E577" i="25"/>
  <c r="E578" i="25"/>
  <c r="E579" i="25"/>
  <c r="E580" i="25"/>
  <c r="E581" i="25"/>
  <c r="E582" i="25"/>
  <c r="E583" i="25"/>
  <c r="E584" i="25"/>
  <c r="E585" i="25"/>
  <c r="E586" i="25"/>
  <c r="E587" i="25"/>
  <c r="E588" i="25"/>
  <c r="E589" i="25"/>
  <c r="E590" i="25"/>
  <c r="E591" i="25"/>
  <c r="E592" i="25"/>
  <c r="E593" i="25"/>
  <c r="E594" i="25"/>
  <c r="E595" i="25"/>
  <c r="E596" i="25"/>
  <c r="E597" i="25"/>
  <c r="E598" i="25"/>
  <c r="E599" i="25"/>
  <c r="E600" i="25"/>
  <c r="E601" i="25"/>
  <c r="E602" i="25"/>
  <c r="E603" i="25"/>
  <c r="E604" i="25"/>
  <c r="E605" i="25"/>
  <c r="E606" i="25"/>
  <c r="E607" i="25"/>
  <c r="E608" i="25"/>
  <c r="E609" i="25"/>
  <c r="E610" i="25"/>
  <c r="E611" i="25"/>
  <c r="E612" i="25"/>
  <c r="E613" i="25"/>
  <c r="E614" i="25"/>
  <c r="E615" i="25"/>
  <c r="E616" i="25"/>
  <c r="E617" i="25"/>
  <c r="E618" i="25"/>
  <c r="E619" i="25"/>
  <c r="E620" i="25"/>
  <c r="E621" i="25"/>
  <c r="E622" i="25"/>
  <c r="E623" i="25"/>
  <c r="E624" i="25"/>
  <c r="E625" i="25"/>
  <c r="E626" i="25"/>
  <c r="E627" i="25"/>
  <c r="E628" i="25"/>
  <c r="E629" i="25"/>
  <c r="E630" i="25"/>
  <c r="E631" i="25"/>
  <c r="E632" i="25"/>
  <c r="E633" i="25"/>
  <c r="E634" i="25"/>
  <c r="E635" i="25"/>
  <c r="E636" i="25"/>
  <c r="E637" i="25"/>
  <c r="E638" i="25"/>
  <c r="E639" i="25"/>
  <c r="E640" i="25"/>
  <c r="E641" i="25"/>
  <c r="E642" i="25"/>
  <c r="E643" i="25"/>
  <c r="E644" i="25"/>
  <c r="E645" i="25"/>
  <c r="E646" i="25"/>
  <c r="E647" i="25"/>
  <c r="E648" i="25"/>
  <c r="E649" i="25"/>
  <c r="E650" i="25"/>
  <c r="E651" i="25"/>
  <c r="E652" i="25"/>
  <c r="E653" i="25"/>
  <c r="E654" i="25"/>
  <c r="E655" i="25"/>
  <c r="E656" i="25"/>
  <c r="E657" i="25"/>
  <c r="E658" i="25"/>
  <c r="E659" i="25"/>
  <c r="E660" i="25"/>
  <c r="E661" i="25"/>
  <c r="E662" i="25"/>
  <c r="E663" i="25"/>
  <c r="E664" i="25"/>
  <c r="E665" i="25"/>
  <c r="E666" i="25"/>
  <c r="E667" i="25"/>
  <c r="E668" i="25"/>
  <c r="E669" i="25"/>
  <c r="E670" i="25"/>
  <c r="E671" i="25"/>
  <c r="E672" i="25"/>
  <c r="E673" i="25"/>
  <c r="E674" i="25"/>
  <c r="E675" i="25"/>
  <c r="E676" i="25"/>
  <c r="E677" i="25"/>
  <c r="E678" i="25"/>
  <c r="E679" i="25"/>
  <c r="E680" i="25"/>
  <c r="E681" i="25"/>
  <c r="E682" i="25"/>
  <c r="E683" i="25"/>
  <c r="E684" i="25"/>
  <c r="E685" i="25"/>
  <c r="E686" i="25"/>
  <c r="E687" i="25"/>
  <c r="E688" i="25"/>
  <c r="E689" i="25"/>
  <c r="E690" i="25"/>
  <c r="E691" i="25"/>
  <c r="E692" i="25"/>
  <c r="E693" i="25"/>
  <c r="E694" i="25"/>
  <c r="E695" i="25"/>
  <c r="E696" i="25"/>
  <c r="E697" i="25"/>
  <c r="E698" i="25"/>
  <c r="E699" i="25"/>
  <c r="E700" i="25"/>
  <c r="E701" i="25"/>
  <c r="E702" i="25"/>
  <c r="E703" i="25"/>
  <c r="E704" i="25"/>
  <c r="E705" i="25"/>
  <c r="E706" i="25"/>
  <c r="E707" i="25"/>
  <c r="E708" i="25"/>
  <c r="E709" i="25"/>
  <c r="E710" i="25"/>
  <c r="E711" i="25"/>
  <c r="E712" i="25"/>
  <c r="E713" i="25"/>
  <c r="E714" i="25"/>
  <c r="E715" i="25"/>
  <c r="E716" i="25"/>
  <c r="E717" i="25"/>
  <c r="E718" i="25"/>
  <c r="E719" i="25"/>
  <c r="E720" i="25"/>
  <c r="E721" i="25"/>
  <c r="E722" i="25"/>
  <c r="E723" i="25"/>
  <c r="E724" i="25"/>
  <c r="E725" i="25"/>
  <c r="E726" i="25"/>
  <c r="E727" i="25"/>
  <c r="E728" i="25"/>
  <c r="E729" i="25"/>
  <c r="E730" i="25"/>
  <c r="E731" i="25"/>
  <c r="E732" i="25"/>
  <c r="E733" i="25"/>
  <c r="E734" i="25"/>
  <c r="E735" i="25"/>
  <c r="E736" i="25"/>
  <c r="E737" i="25"/>
  <c r="E738" i="25"/>
  <c r="E739" i="25"/>
  <c r="E740" i="25"/>
  <c r="E741" i="25"/>
  <c r="E742" i="25"/>
  <c r="E743" i="25"/>
  <c r="E744" i="25"/>
  <c r="E745" i="25"/>
  <c r="E746" i="25"/>
  <c r="E747" i="25"/>
  <c r="E748" i="25"/>
  <c r="E749" i="25"/>
  <c r="E750" i="25"/>
  <c r="E751" i="25"/>
  <c r="E752" i="25"/>
  <c r="E753" i="25"/>
  <c r="E754" i="25"/>
  <c r="E755" i="25"/>
  <c r="E756" i="25"/>
  <c r="E757" i="25"/>
  <c r="E758" i="25"/>
  <c r="E759" i="25"/>
  <c r="E760" i="25"/>
  <c r="E761" i="25"/>
  <c r="E762" i="25"/>
  <c r="E763" i="25"/>
  <c r="E764" i="25"/>
  <c r="E765" i="25"/>
  <c r="E766" i="25"/>
  <c r="E767" i="25"/>
  <c r="E768" i="25"/>
  <c r="E769" i="25"/>
  <c r="E770" i="25"/>
  <c r="E771" i="25"/>
  <c r="E772" i="25"/>
  <c r="E773" i="25"/>
  <c r="E774" i="25"/>
  <c r="E775" i="25"/>
  <c r="E776" i="25"/>
  <c r="E777" i="25"/>
  <c r="E778" i="25"/>
  <c r="E779" i="25"/>
  <c r="E780" i="25"/>
  <c r="E781" i="25"/>
  <c r="E782" i="25"/>
  <c r="E783" i="25"/>
  <c r="E784" i="25"/>
  <c r="E785" i="25"/>
  <c r="E786" i="25"/>
  <c r="E787" i="25"/>
  <c r="E788" i="25"/>
  <c r="E789" i="25"/>
  <c r="E790" i="25"/>
  <c r="E791" i="25"/>
  <c r="E792" i="25"/>
  <c r="E793" i="25"/>
  <c r="E794" i="25"/>
  <c r="E795" i="25"/>
  <c r="E796" i="25"/>
  <c r="E797" i="25"/>
  <c r="E798" i="25"/>
  <c r="E799" i="25"/>
  <c r="E800" i="25"/>
  <c r="E801" i="25"/>
  <c r="E802" i="25"/>
  <c r="E803" i="25"/>
  <c r="E804" i="25"/>
  <c r="E805" i="25"/>
  <c r="E806" i="25"/>
  <c r="E807" i="25"/>
  <c r="E808" i="25"/>
  <c r="E809" i="25"/>
  <c r="E810" i="25"/>
  <c r="E811" i="25"/>
  <c r="E812" i="25"/>
  <c r="E813" i="25"/>
  <c r="E814" i="25"/>
  <c r="E815" i="25"/>
  <c r="E816" i="25"/>
  <c r="E817" i="25"/>
  <c r="E818" i="25"/>
  <c r="E819" i="25"/>
  <c r="E820" i="25"/>
  <c r="E821" i="25"/>
  <c r="E822" i="25"/>
  <c r="E823" i="25"/>
  <c r="E824" i="25"/>
  <c r="E825" i="25"/>
  <c r="E826" i="25"/>
  <c r="E827" i="25"/>
  <c r="E828" i="25"/>
  <c r="E829" i="25"/>
  <c r="E830" i="25"/>
  <c r="E831" i="25"/>
  <c r="E832" i="25"/>
  <c r="E833" i="25"/>
  <c r="E834" i="25"/>
  <c r="E835" i="25"/>
  <c r="E836" i="25"/>
  <c r="E837" i="25"/>
  <c r="E838" i="25"/>
  <c r="E839" i="25"/>
  <c r="E840" i="25"/>
  <c r="E841" i="25"/>
  <c r="E842" i="25"/>
  <c r="E843" i="25"/>
  <c r="E844" i="25"/>
  <c r="E845" i="25"/>
  <c r="E846" i="25"/>
  <c r="E847" i="25"/>
  <c r="E848" i="25"/>
  <c r="E849" i="25"/>
  <c r="E850" i="25"/>
  <c r="E851" i="25"/>
  <c r="E852" i="25"/>
  <c r="E853" i="25"/>
  <c r="E854" i="25"/>
  <c r="E855" i="25"/>
  <c r="E856" i="25"/>
  <c r="E857" i="25"/>
  <c r="E858" i="25"/>
  <c r="E859" i="25"/>
  <c r="E860" i="25"/>
  <c r="E861" i="25"/>
  <c r="E862" i="25"/>
  <c r="E863" i="25"/>
  <c r="E864" i="25"/>
  <c r="E865" i="25"/>
  <c r="E866" i="25"/>
  <c r="E867" i="25"/>
  <c r="E868" i="25"/>
  <c r="E869" i="25"/>
  <c r="E870" i="25"/>
  <c r="E871" i="25"/>
  <c r="E872" i="25"/>
  <c r="E873" i="25"/>
  <c r="E874" i="25"/>
  <c r="E875" i="25"/>
  <c r="E876" i="25"/>
  <c r="E877" i="25"/>
  <c r="E878" i="25"/>
  <c r="E879" i="25"/>
  <c r="E880" i="25"/>
  <c r="E881" i="25"/>
  <c r="E882" i="25"/>
  <c r="E883" i="25"/>
  <c r="E884" i="25"/>
  <c r="E885" i="25"/>
  <c r="E886" i="25"/>
  <c r="E887" i="25"/>
  <c r="E888" i="25"/>
  <c r="E889" i="25"/>
  <c r="E890" i="25"/>
  <c r="E891" i="25"/>
  <c r="E892" i="25"/>
  <c r="E893" i="25"/>
  <c r="E894" i="25"/>
  <c r="E895" i="25"/>
  <c r="E896" i="25"/>
  <c r="E897" i="25"/>
  <c r="E898" i="25"/>
  <c r="E899" i="25"/>
  <c r="E900" i="25"/>
  <c r="E901" i="25"/>
  <c r="E902" i="25"/>
  <c r="E903" i="25"/>
  <c r="E904" i="25"/>
  <c r="E905" i="25"/>
  <c r="E906" i="25"/>
  <c r="E907" i="25"/>
  <c r="E908" i="25"/>
  <c r="E909" i="25"/>
  <c r="E910" i="25"/>
  <c r="E911" i="25"/>
  <c r="E912" i="25"/>
  <c r="E913" i="25"/>
  <c r="E914" i="25"/>
  <c r="E915" i="25"/>
  <c r="E916" i="25"/>
  <c r="E917" i="25"/>
  <c r="E918" i="25"/>
  <c r="E919" i="25"/>
  <c r="E920" i="25"/>
  <c r="E921" i="25"/>
  <c r="E922" i="25"/>
  <c r="E923" i="25"/>
  <c r="E924" i="25"/>
  <c r="E925" i="25"/>
  <c r="E926" i="25"/>
  <c r="E927" i="25"/>
  <c r="E928" i="25"/>
  <c r="E929" i="25"/>
  <c r="E930" i="25"/>
  <c r="E931" i="25"/>
  <c r="E932" i="25"/>
  <c r="E933" i="25"/>
  <c r="E934" i="25"/>
  <c r="E935" i="25"/>
  <c r="E936" i="25"/>
  <c r="E937" i="25"/>
  <c r="E938" i="25"/>
  <c r="E939" i="25"/>
  <c r="E940" i="25"/>
  <c r="E941" i="25"/>
  <c r="E942" i="25"/>
  <c r="E943" i="25"/>
  <c r="E944" i="25"/>
  <c r="E945" i="25"/>
  <c r="E946" i="25"/>
  <c r="E947" i="25"/>
  <c r="E948" i="25"/>
  <c r="E949" i="25"/>
  <c r="E950" i="25"/>
  <c r="E951" i="25"/>
  <c r="E952" i="25"/>
  <c r="E953" i="25"/>
  <c r="E954" i="25"/>
  <c r="E955" i="25"/>
  <c r="E956" i="25"/>
  <c r="E957" i="25"/>
  <c r="E958" i="25"/>
  <c r="E959" i="25"/>
  <c r="E960" i="25"/>
  <c r="E961" i="25"/>
  <c r="E962" i="25"/>
  <c r="E963" i="25"/>
  <c r="E964" i="25"/>
  <c r="E965" i="25"/>
  <c r="E966" i="25"/>
  <c r="E967" i="25"/>
  <c r="E968" i="25"/>
  <c r="E969" i="25"/>
  <c r="E970" i="25"/>
  <c r="E971" i="25"/>
  <c r="E972" i="25"/>
  <c r="E973" i="25"/>
  <c r="E974" i="25"/>
  <c r="E975" i="25"/>
  <c r="E976" i="25"/>
  <c r="E977" i="25"/>
  <c r="E978" i="25"/>
  <c r="E979" i="25"/>
  <c r="E980" i="25"/>
  <c r="E981" i="25"/>
  <c r="E982" i="25"/>
  <c r="E983" i="25"/>
  <c r="E984" i="25"/>
  <c r="E985" i="25"/>
  <c r="E986" i="25"/>
  <c r="E987" i="25"/>
  <c r="E988" i="25"/>
  <c r="E989" i="25"/>
  <c r="E990" i="25"/>
  <c r="E991" i="25"/>
  <c r="E992" i="25"/>
  <c r="E993" i="25"/>
  <c r="E994" i="25"/>
  <c r="E995" i="25"/>
  <c r="E996" i="25"/>
  <c r="E997" i="25"/>
  <c r="E998" i="25"/>
  <c r="E999" i="25"/>
  <c r="E1000" i="25"/>
  <c r="E1001" i="25"/>
  <c r="E1002" i="25"/>
  <c r="E1003" i="25"/>
  <c r="E1004" i="25"/>
  <c r="E1005" i="25"/>
  <c r="E1006" i="25"/>
  <c r="E1007" i="25"/>
  <c r="E1008" i="25"/>
  <c r="E1009" i="25"/>
  <c r="E1010" i="25"/>
  <c r="E1011" i="25"/>
  <c r="E1012" i="25"/>
  <c r="E1013" i="25"/>
  <c r="E1014" i="25"/>
  <c r="E1015" i="25"/>
  <c r="E1016" i="25"/>
  <c r="E1017" i="25"/>
  <c r="E1018" i="25"/>
  <c r="E1019" i="25"/>
  <c r="E1020" i="25"/>
  <c r="E1021" i="25"/>
  <c r="E1022" i="25"/>
  <c r="E1023" i="25"/>
  <c r="E1024" i="25"/>
  <c r="E1025" i="25"/>
  <c r="E1026" i="25"/>
  <c r="E1027" i="25"/>
  <c r="E1028" i="25"/>
  <c r="E1029" i="25"/>
  <c r="E1030" i="25"/>
  <c r="E1031" i="25"/>
  <c r="E1032" i="25"/>
  <c r="E1033" i="25"/>
  <c r="E1034" i="25"/>
  <c r="E1035" i="25"/>
  <c r="E1036" i="25"/>
  <c r="E1037" i="25"/>
  <c r="E1038" i="25"/>
  <c r="E1039" i="25"/>
  <c r="E1040" i="25"/>
  <c r="E1041" i="25"/>
  <c r="E1042" i="25"/>
  <c r="E1043" i="25"/>
  <c r="E1044" i="25"/>
  <c r="E1045" i="25"/>
  <c r="E1046" i="25"/>
  <c r="E1047" i="25"/>
  <c r="E1048" i="25"/>
  <c r="E1049" i="25"/>
  <c r="E1050" i="25"/>
  <c r="E1051" i="25"/>
  <c r="E1052" i="25"/>
  <c r="E1053" i="25"/>
  <c r="E1054" i="25"/>
  <c r="E1055" i="25"/>
  <c r="E1056" i="25"/>
  <c r="E1057" i="25"/>
  <c r="E1058" i="25"/>
  <c r="E1059" i="25"/>
  <c r="E1060" i="25"/>
  <c r="E1061" i="25"/>
  <c r="E1062" i="25"/>
  <c r="E1063" i="25"/>
  <c r="E1064" i="25"/>
  <c r="E1065" i="25"/>
  <c r="E1066" i="25"/>
  <c r="E1067" i="25"/>
  <c r="E1068" i="25"/>
  <c r="E1069" i="25"/>
  <c r="E1070" i="25"/>
  <c r="E1071" i="25"/>
  <c r="E1072" i="25"/>
  <c r="E1073" i="25"/>
  <c r="E1074" i="25"/>
  <c r="E1075" i="25"/>
  <c r="E1076" i="25"/>
  <c r="E1077" i="25"/>
  <c r="E1078" i="25"/>
  <c r="E1079" i="25"/>
  <c r="E1080" i="25"/>
  <c r="E1081" i="25"/>
  <c r="E1082" i="25"/>
  <c r="E1083" i="25"/>
  <c r="E1084" i="25"/>
  <c r="E1085" i="25"/>
  <c r="E1086" i="25"/>
  <c r="E1087" i="25"/>
  <c r="E1088" i="25"/>
  <c r="E1089" i="25"/>
  <c r="E1090" i="25"/>
  <c r="E1091" i="25"/>
  <c r="E1092" i="25"/>
  <c r="E1093" i="25"/>
  <c r="E1094" i="25"/>
  <c r="E1095" i="25"/>
  <c r="E1096" i="25"/>
  <c r="E1097" i="25"/>
  <c r="E1098" i="25"/>
  <c r="E1099" i="25"/>
  <c r="E1100" i="25"/>
  <c r="E1101" i="25"/>
  <c r="E1102" i="25"/>
  <c r="E1103" i="25"/>
  <c r="E1104" i="25"/>
  <c r="E1105" i="25"/>
  <c r="E1106" i="25"/>
  <c r="E1107" i="25"/>
  <c r="E1108" i="25"/>
  <c r="E1109" i="25"/>
  <c r="E1110" i="25"/>
  <c r="E1111" i="25"/>
  <c r="E1112" i="25"/>
  <c r="E1113" i="25"/>
  <c r="E1114" i="25"/>
  <c r="E1115" i="25"/>
  <c r="E1116" i="25"/>
  <c r="E1117" i="25"/>
  <c r="E1118" i="25"/>
  <c r="E1119" i="25"/>
  <c r="E1120" i="25"/>
  <c r="E1121" i="25"/>
  <c r="E1122" i="25"/>
  <c r="E1123" i="25"/>
  <c r="E1124" i="25"/>
  <c r="E1125" i="25"/>
  <c r="E1126" i="25"/>
  <c r="E1127" i="25"/>
  <c r="E1128" i="25"/>
  <c r="E1129" i="25"/>
  <c r="E1130" i="25"/>
  <c r="E1131" i="25"/>
  <c r="E1132" i="25"/>
  <c r="E1133" i="25"/>
  <c r="E1134" i="25"/>
  <c r="E1135" i="25"/>
  <c r="E1136" i="25"/>
  <c r="E1137" i="25"/>
  <c r="E1138" i="25"/>
  <c r="E1139" i="25"/>
  <c r="E1140" i="25"/>
  <c r="E1141" i="25"/>
  <c r="E1142" i="25"/>
  <c r="E1143" i="25"/>
  <c r="E1144" i="25"/>
  <c r="E1145" i="25"/>
  <c r="E1146" i="25"/>
  <c r="E1147" i="25"/>
  <c r="E1148" i="25"/>
  <c r="E1149" i="25"/>
  <c r="E1150" i="25"/>
  <c r="E1151" i="25"/>
  <c r="E1152" i="25"/>
  <c r="E1153" i="25"/>
  <c r="E1154" i="25"/>
  <c r="E1155" i="25"/>
  <c r="E1156" i="25"/>
  <c r="E1157" i="25"/>
  <c r="E1158" i="25"/>
  <c r="E1159" i="25"/>
  <c r="E1160" i="25"/>
  <c r="E1161" i="25"/>
  <c r="E1162" i="25"/>
  <c r="E1163" i="25"/>
  <c r="E1164" i="25"/>
  <c r="E1165" i="25"/>
  <c r="E1166" i="25"/>
  <c r="E1167" i="25"/>
  <c r="E1168" i="25"/>
  <c r="E1169" i="25"/>
  <c r="E1170" i="25"/>
  <c r="E1171" i="25"/>
  <c r="E1172" i="25"/>
  <c r="E1173" i="25"/>
  <c r="E1174" i="25"/>
  <c r="E1175" i="25"/>
  <c r="E1176" i="25"/>
  <c r="E1177" i="25"/>
  <c r="E1178" i="25"/>
  <c r="E1179" i="25"/>
  <c r="E1180" i="25"/>
  <c r="E1181" i="25"/>
  <c r="E1182" i="25"/>
  <c r="E1183" i="25"/>
  <c r="E1184" i="25"/>
  <c r="E1185" i="25"/>
  <c r="E1186" i="25"/>
  <c r="E1187" i="25"/>
  <c r="E1188" i="25"/>
  <c r="E1189" i="25"/>
  <c r="E1190" i="25"/>
  <c r="E1191" i="25"/>
  <c r="E1192" i="25"/>
  <c r="E1193" i="25"/>
  <c r="E1194" i="25"/>
  <c r="E1195" i="25"/>
  <c r="E1196" i="25"/>
  <c r="E1197" i="25"/>
  <c r="E1198" i="25"/>
  <c r="E1199" i="25"/>
  <c r="E1200" i="25"/>
  <c r="E1201" i="25"/>
  <c r="E1202" i="25"/>
  <c r="E1203" i="25"/>
  <c r="E1204" i="25"/>
  <c r="E1205" i="25"/>
  <c r="E1206" i="25"/>
  <c r="E1207" i="25"/>
  <c r="E1208" i="25"/>
  <c r="E1209" i="25"/>
  <c r="E1210" i="25"/>
  <c r="E1211" i="25"/>
  <c r="E1212" i="25"/>
  <c r="E1213" i="25"/>
  <c r="E1214" i="25"/>
  <c r="E1215" i="25"/>
  <c r="E1216" i="25"/>
  <c r="E1217" i="25"/>
  <c r="E1218" i="25"/>
  <c r="E1219" i="25"/>
  <c r="E1220" i="25"/>
  <c r="E1221" i="25"/>
  <c r="E1222" i="25"/>
  <c r="E1223" i="25"/>
  <c r="E1224" i="25"/>
  <c r="E1225" i="25"/>
  <c r="E1226" i="25"/>
  <c r="E1227" i="25"/>
  <c r="E1228" i="25"/>
  <c r="E1229" i="25"/>
  <c r="E1230" i="25"/>
  <c r="E1231" i="25"/>
  <c r="E1232" i="25"/>
  <c r="E1233" i="25"/>
  <c r="E1234" i="25"/>
  <c r="E1235" i="25"/>
  <c r="E1236" i="25"/>
  <c r="E1237" i="25"/>
  <c r="E1238" i="25"/>
  <c r="E1239" i="25"/>
  <c r="E1240" i="25"/>
  <c r="E1241" i="25"/>
  <c r="E1242" i="25"/>
  <c r="E1243" i="25"/>
  <c r="E1244" i="25"/>
  <c r="E1245" i="25"/>
  <c r="E1246" i="25"/>
  <c r="E1247" i="25"/>
  <c r="E1248" i="25"/>
  <c r="E1249" i="25"/>
  <c r="E1250" i="25"/>
  <c r="E1251" i="25"/>
  <c r="E1252" i="25"/>
  <c r="E1253" i="25"/>
  <c r="E1254" i="25"/>
  <c r="E1255" i="25"/>
  <c r="E1256" i="25"/>
  <c r="E1257" i="25"/>
  <c r="E1258" i="25"/>
  <c r="E1259" i="25"/>
  <c r="E1260" i="25"/>
  <c r="E1261" i="25"/>
  <c r="E1262" i="25"/>
  <c r="E1263" i="25"/>
  <c r="E1264" i="25"/>
  <c r="E1265" i="25"/>
  <c r="E1266" i="25"/>
  <c r="E1267" i="25"/>
  <c r="E1268" i="25"/>
  <c r="E1269" i="25"/>
  <c r="E1270" i="25"/>
  <c r="E1271" i="25"/>
  <c r="E1272" i="25"/>
  <c r="E1273" i="25"/>
  <c r="E1274" i="25"/>
  <c r="E1275" i="25"/>
  <c r="E1276" i="25"/>
  <c r="E1277" i="25"/>
  <c r="E1278" i="25"/>
  <c r="E1279" i="25"/>
  <c r="E1280" i="25"/>
  <c r="E1281" i="25"/>
  <c r="E1282" i="25"/>
  <c r="E1283" i="25"/>
  <c r="E1284" i="25"/>
  <c r="E1285" i="25"/>
  <c r="E1286" i="25"/>
  <c r="E1287" i="25"/>
  <c r="E1288" i="25"/>
  <c r="E1289" i="25"/>
  <c r="E1290" i="25"/>
  <c r="E1291" i="25"/>
  <c r="E1292" i="25"/>
  <c r="E1293" i="25"/>
  <c r="E1294" i="25"/>
  <c r="E1295" i="25"/>
  <c r="E1296" i="25"/>
  <c r="E1297" i="25"/>
  <c r="E1298" i="25"/>
  <c r="E1299" i="25"/>
  <c r="E1300" i="25"/>
  <c r="E1301" i="25"/>
  <c r="E1302" i="25"/>
  <c r="E1303" i="25"/>
  <c r="E1304" i="25"/>
  <c r="E1305" i="25"/>
  <c r="E1306" i="25"/>
  <c r="E1307" i="25"/>
  <c r="E1308" i="25"/>
  <c r="E1309" i="25"/>
  <c r="E1310" i="25"/>
  <c r="E1311" i="25"/>
  <c r="E1312" i="25"/>
  <c r="E1313" i="25"/>
  <c r="E1314" i="25"/>
  <c r="E1315" i="25"/>
  <c r="E1316" i="25"/>
  <c r="E1317" i="25"/>
  <c r="E1318" i="25"/>
  <c r="E1319" i="25"/>
  <c r="E1320" i="25"/>
  <c r="E1321" i="25"/>
  <c r="E1322" i="25"/>
  <c r="E1323" i="25"/>
  <c r="E1324" i="25"/>
  <c r="E1325" i="25"/>
  <c r="E1326" i="25"/>
  <c r="E1327" i="25"/>
  <c r="E1328" i="25"/>
  <c r="E1329" i="25"/>
  <c r="E1330" i="25"/>
  <c r="E1331" i="25"/>
  <c r="E1332" i="25"/>
  <c r="E1333" i="25"/>
  <c r="E1334" i="25"/>
  <c r="E1335" i="25"/>
  <c r="E1336" i="25"/>
  <c r="E1337" i="25"/>
  <c r="E1338" i="25"/>
  <c r="E1339" i="25"/>
  <c r="E1340" i="25"/>
  <c r="E1341" i="25"/>
  <c r="E1342" i="25"/>
  <c r="E1343" i="25"/>
  <c r="E1344" i="25"/>
  <c r="E1345" i="25"/>
  <c r="E1346" i="25"/>
  <c r="E1347" i="25"/>
  <c r="E1348" i="25"/>
  <c r="E1349" i="25"/>
  <c r="E1350" i="25"/>
  <c r="E1351" i="25"/>
  <c r="E1352" i="25"/>
  <c r="E1353" i="25"/>
  <c r="E1354" i="25"/>
  <c r="E1355" i="25"/>
  <c r="E1356" i="25"/>
  <c r="E1357" i="25"/>
  <c r="E1358" i="25"/>
  <c r="E1359" i="25"/>
  <c r="E1360" i="25"/>
  <c r="E1361" i="25"/>
  <c r="E1362" i="25"/>
  <c r="E1363" i="25"/>
  <c r="E1364" i="25"/>
  <c r="E1365" i="25"/>
  <c r="E1366" i="25"/>
  <c r="E1367" i="25"/>
  <c r="E1368" i="25"/>
  <c r="E1369" i="25"/>
  <c r="E1370" i="25"/>
  <c r="E1371" i="25"/>
  <c r="E1372" i="25"/>
  <c r="E1373" i="25"/>
  <c r="E1374" i="25"/>
  <c r="E1375" i="25"/>
  <c r="E1376" i="25"/>
  <c r="E1377" i="25"/>
  <c r="E1378" i="25"/>
  <c r="E1379" i="25"/>
  <c r="E1380" i="25"/>
  <c r="E1381" i="25"/>
  <c r="E1382" i="25"/>
  <c r="E1383" i="25"/>
  <c r="E1384" i="25"/>
  <c r="E1385" i="25"/>
  <c r="E1386" i="25"/>
  <c r="E1387" i="25"/>
  <c r="E1388" i="25"/>
  <c r="E1389" i="25"/>
  <c r="E1390" i="25"/>
  <c r="E1391" i="25"/>
  <c r="E1392" i="25"/>
  <c r="E1393" i="25"/>
  <c r="E1394" i="25"/>
  <c r="E1395" i="25"/>
  <c r="E1396" i="25"/>
  <c r="E1397" i="25"/>
  <c r="E1398" i="25"/>
  <c r="E1399" i="25"/>
  <c r="E1400" i="25"/>
  <c r="E1401" i="25"/>
  <c r="E1402" i="25"/>
  <c r="E1403" i="25"/>
  <c r="E1404" i="25"/>
  <c r="E1405" i="25"/>
  <c r="E1406" i="25"/>
  <c r="E1407" i="25"/>
  <c r="E1408" i="25"/>
  <c r="E1409" i="25"/>
  <c r="E1410" i="25"/>
  <c r="E1411" i="25"/>
  <c r="E1412" i="25"/>
  <c r="E1413" i="25"/>
  <c r="E1414" i="25"/>
  <c r="E1415" i="25"/>
  <c r="E1416" i="25"/>
  <c r="E1417" i="25"/>
  <c r="E1418" i="25"/>
  <c r="E1419" i="25"/>
  <c r="E1420" i="25"/>
  <c r="E1421" i="25"/>
  <c r="E1422" i="25"/>
  <c r="E1423" i="25"/>
  <c r="E1424" i="25"/>
  <c r="E1425" i="25"/>
  <c r="E1426" i="25"/>
  <c r="E1427" i="25"/>
  <c r="E1428" i="25"/>
  <c r="E1429" i="25"/>
  <c r="E1430" i="25"/>
  <c r="E1431" i="25"/>
  <c r="E1432" i="25"/>
  <c r="E1433" i="25"/>
  <c r="E1434" i="25"/>
  <c r="E1435" i="25"/>
  <c r="E1436" i="25"/>
  <c r="E1437" i="25"/>
  <c r="E1438" i="25"/>
  <c r="E1439" i="25"/>
  <c r="E1440" i="25"/>
  <c r="E1441" i="25"/>
  <c r="E1442" i="25"/>
  <c r="E1443" i="25"/>
  <c r="E1444" i="25"/>
  <c r="E1445" i="25"/>
  <c r="E1446" i="25"/>
  <c r="E1447" i="25"/>
  <c r="E1448" i="25"/>
  <c r="E1449" i="25"/>
  <c r="E1450" i="25"/>
  <c r="E1451" i="25"/>
  <c r="E1452" i="25"/>
  <c r="E1453" i="25"/>
  <c r="E1454" i="25"/>
  <c r="E1455" i="25"/>
  <c r="E1456" i="25"/>
  <c r="E1457" i="25"/>
  <c r="E1458" i="25"/>
  <c r="E1459" i="25"/>
  <c r="E1460" i="25"/>
  <c r="E1461" i="25"/>
  <c r="E1462" i="25"/>
  <c r="E1463" i="25"/>
  <c r="E1464" i="25"/>
  <c r="E1465" i="25"/>
  <c r="E1466" i="25"/>
  <c r="E1467" i="25"/>
  <c r="E1468" i="25"/>
  <c r="E1469" i="25"/>
  <c r="E1470" i="25"/>
  <c r="E1471" i="25"/>
  <c r="E1472" i="25"/>
  <c r="E1473" i="25"/>
  <c r="E1474" i="25"/>
  <c r="E1475" i="25"/>
  <c r="E1476" i="25"/>
  <c r="E1477" i="25"/>
  <c r="E1478" i="25"/>
  <c r="E1479" i="25"/>
  <c r="E1480" i="25"/>
  <c r="E1481" i="25"/>
  <c r="E1482" i="25"/>
  <c r="E1483" i="25"/>
  <c r="E1484" i="25"/>
  <c r="E1485" i="25"/>
  <c r="E1486" i="25"/>
  <c r="E1487" i="25"/>
  <c r="E1488" i="25"/>
  <c r="E1489" i="25"/>
  <c r="E1490" i="25"/>
  <c r="E1491" i="25"/>
  <c r="E1492" i="25"/>
  <c r="E1493" i="25"/>
  <c r="E1494" i="25"/>
  <c r="E1495" i="25"/>
  <c r="E1496" i="25"/>
  <c r="E1497" i="25"/>
  <c r="E1498" i="25"/>
  <c r="E1499" i="25"/>
  <c r="E1500" i="25"/>
  <c r="E1501" i="25"/>
  <c r="E1502" i="25"/>
  <c r="E1503" i="25"/>
  <c r="E1504" i="25"/>
  <c r="E1505" i="25"/>
  <c r="E1506" i="25"/>
  <c r="E1507" i="25"/>
  <c r="E1508" i="25"/>
  <c r="E1509" i="25"/>
  <c r="E1510" i="25"/>
  <c r="E1511" i="25"/>
  <c r="E1512" i="25"/>
  <c r="E1513" i="25"/>
  <c r="E1514" i="25"/>
  <c r="E1515" i="25"/>
  <c r="E1516" i="25"/>
  <c r="E1517" i="25"/>
  <c r="E1518" i="25"/>
  <c r="E1519" i="25"/>
  <c r="E1520" i="25"/>
  <c r="E1521" i="25"/>
  <c r="E1522" i="25"/>
  <c r="E1523" i="25"/>
  <c r="E1524" i="25"/>
  <c r="E1525" i="25"/>
  <c r="E1526" i="25"/>
  <c r="E1527" i="25"/>
  <c r="E1528" i="25"/>
  <c r="E1529" i="25"/>
  <c r="E1530" i="25"/>
  <c r="E1531" i="25"/>
  <c r="E1532" i="25"/>
  <c r="E1533" i="25"/>
  <c r="E1534" i="25"/>
  <c r="E1535" i="25"/>
  <c r="E1536" i="25"/>
  <c r="E1537" i="25"/>
  <c r="E1538" i="25"/>
  <c r="E1539" i="25"/>
  <c r="E1540" i="25"/>
  <c r="E1541" i="25"/>
  <c r="E1542" i="25"/>
  <c r="E1543" i="25"/>
  <c r="E1544" i="25"/>
  <c r="E1545" i="25"/>
  <c r="E1546" i="25"/>
  <c r="E1547" i="25"/>
  <c r="E1548" i="25"/>
  <c r="E1549" i="25"/>
  <c r="E1550" i="25"/>
  <c r="E1551" i="25"/>
  <c r="E1552" i="25"/>
  <c r="E1553" i="25"/>
  <c r="E1554" i="25"/>
  <c r="E1555" i="25"/>
  <c r="E1556" i="25"/>
  <c r="E1557" i="25"/>
  <c r="E1558" i="25"/>
  <c r="E1559" i="25"/>
  <c r="E1560" i="25"/>
  <c r="E1561" i="25"/>
  <c r="E1562" i="25"/>
  <c r="E1563" i="25"/>
  <c r="E1564" i="25"/>
  <c r="E1565" i="25"/>
  <c r="E1566" i="25"/>
  <c r="E1567" i="25"/>
  <c r="E1568" i="25"/>
  <c r="E1569" i="25"/>
  <c r="E1570" i="25"/>
  <c r="E1571" i="25"/>
  <c r="E1572" i="25"/>
  <c r="E1573" i="25"/>
  <c r="E1574" i="25"/>
  <c r="E1575" i="25"/>
  <c r="E1576" i="25"/>
  <c r="E1577" i="25"/>
  <c r="E1578" i="25"/>
  <c r="E1579" i="25"/>
  <c r="E1580" i="25"/>
  <c r="E1581" i="25"/>
  <c r="E1582" i="25"/>
  <c r="E1583" i="25"/>
  <c r="E1584" i="25"/>
  <c r="E1585" i="25"/>
  <c r="E1586" i="25"/>
  <c r="E1587" i="25"/>
  <c r="E1588" i="25"/>
  <c r="E1589" i="25"/>
  <c r="E1590" i="25"/>
  <c r="E1591" i="25"/>
  <c r="E1592" i="25"/>
  <c r="E1593" i="25"/>
  <c r="E1594" i="25"/>
  <c r="E1595" i="25"/>
  <c r="E1596" i="25"/>
  <c r="E1597" i="25"/>
  <c r="E1598" i="25"/>
  <c r="E1599" i="25"/>
  <c r="E1600" i="25"/>
  <c r="E1601" i="25"/>
  <c r="E1602" i="25"/>
  <c r="E1603" i="25"/>
  <c r="E1604" i="25"/>
  <c r="E1605" i="25"/>
  <c r="E1606" i="25"/>
  <c r="E1607" i="25"/>
  <c r="E1608" i="25"/>
  <c r="E1609" i="25"/>
  <c r="E1610" i="25"/>
  <c r="E1611" i="25"/>
  <c r="E1612" i="25"/>
  <c r="E1613" i="25"/>
  <c r="E1614" i="25"/>
  <c r="E1615" i="25"/>
  <c r="E1616" i="25"/>
  <c r="E1617" i="25"/>
  <c r="E1618" i="25"/>
  <c r="E1619" i="25"/>
  <c r="E1620" i="25"/>
  <c r="E1621" i="25"/>
  <c r="E1622" i="25"/>
  <c r="E1623" i="25"/>
  <c r="E1624" i="25"/>
  <c r="E1625" i="25"/>
  <c r="E1626" i="25"/>
  <c r="E1627" i="25"/>
  <c r="E1628" i="25"/>
  <c r="E1629" i="25"/>
  <c r="E1630" i="25"/>
  <c r="E1631" i="25"/>
  <c r="E1632" i="25"/>
  <c r="E1633" i="25"/>
  <c r="E1634" i="25"/>
  <c r="E1635" i="25"/>
  <c r="E1636" i="25"/>
  <c r="E1637" i="25"/>
  <c r="E1638" i="25"/>
  <c r="E1639" i="25"/>
  <c r="E1640" i="25"/>
  <c r="E1641" i="25"/>
  <c r="E1642" i="25"/>
  <c r="E1643" i="25"/>
  <c r="E1644" i="25"/>
  <c r="E1645" i="25"/>
  <c r="E1646" i="25"/>
  <c r="E1647" i="25"/>
  <c r="E1648" i="25"/>
  <c r="E1649" i="25"/>
  <c r="E1650" i="25"/>
  <c r="E1651" i="25"/>
  <c r="E1652" i="25"/>
  <c r="E1653" i="25"/>
  <c r="E1654" i="25"/>
  <c r="E1655" i="25"/>
  <c r="E1656" i="25"/>
  <c r="E1657" i="25"/>
  <c r="E1658" i="25"/>
  <c r="E1659" i="25"/>
  <c r="E1660" i="25"/>
  <c r="E1661" i="25"/>
  <c r="E1662" i="25"/>
  <c r="E1663" i="25"/>
  <c r="E1664" i="25"/>
  <c r="E1665" i="25"/>
  <c r="E1666" i="25"/>
  <c r="E1667" i="25"/>
  <c r="E1668" i="25"/>
  <c r="E1669" i="25"/>
  <c r="E1670" i="25"/>
  <c r="E1671" i="25"/>
  <c r="E1672" i="25"/>
  <c r="E1673" i="25"/>
  <c r="E1674" i="25"/>
  <c r="E1675" i="25"/>
  <c r="E1676" i="25"/>
  <c r="E1677" i="25"/>
  <c r="E1678" i="25"/>
  <c r="E1679" i="25"/>
  <c r="E1680" i="25"/>
  <c r="E1681" i="25"/>
  <c r="E1682" i="25"/>
  <c r="E1683" i="25"/>
  <c r="E1684" i="25"/>
  <c r="E1685" i="25"/>
  <c r="E1686" i="25"/>
  <c r="E1687" i="25"/>
  <c r="E1688" i="25"/>
  <c r="E1689" i="25"/>
  <c r="E1690" i="25"/>
  <c r="E1691" i="25"/>
  <c r="E1692" i="25"/>
  <c r="E1693" i="25"/>
  <c r="E1694" i="25"/>
  <c r="E1695" i="25"/>
  <c r="E1696" i="25"/>
  <c r="E1697" i="25"/>
  <c r="E1698" i="25"/>
  <c r="E1699" i="25"/>
  <c r="E1700" i="25"/>
  <c r="E1701" i="25"/>
  <c r="E1702" i="25"/>
  <c r="E1703" i="25"/>
  <c r="E1704" i="25"/>
  <c r="E1705" i="25"/>
  <c r="E1706" i="25"/>
  <c r="E1707" i="25"/>
  <c r="E1708" i="25"/>
  <c r="E1709" i="25"/>
  <c r="E1710" i="25"/>
  <c r="E1711" i="25"/>
  <c r="E1712" i="25"/>
  <c r="E1713" i="25"/>
  <c r="E1714" i="25"/>
  <c r="E1715" i="25"/>
  <c r="E1716" i="25"/>
  <c r="E1717" i="25"/>
  <c r="E1718" i="25"/>
  <c r="E1719" i="25"/>
  <c r="E1720" i="25"/>
  <c r="E1721" i="25"/>
  <c r="E1722" i="25"/>
  <c r="E1723" i="25"/>
  <c r="E1724" i="25"/>
  <c r="E1725" i="25"/>
  <c r="E1726" i="25"/>
  <c r="E1727" i="25"/>
  <c r="E1728" i="25"/>
  <c r="E1729" i="25"/>
  <c r="E1730" i="25"/>
  <c r="E1731" i="25"/>
  <c r="E1732" i="25"/>
  <c r="E1733" i="25"/>
  <c r="E1734" i="25"/>
  <c r="E1735" i="25"/>
  <c r="E1736" i="25"/>
  <c r="E1737" i="25"/>
  <c r="E1738" i="25"/>
  <c r="E1739" i="25"/>
  <c r="E1740" i="25"/>
  <c r="E1741" i="25"/>
  <c r="E1742" i="25"/>
  <c r="E1743" i="25"/>
  <c r="E1744" i="25"/>
  <c r="E1745" i="25"/>
  <c r="E1746" i="25"/>
  <c r="E1747" i="25"/>
  <c r="E1748" i="25"/>
  <c r="E1749" i="25"/>
  <c r="E1750" i="25"/>
  <c r="E1751" i="25"/>
  <c r="E1752" i="25"/>
  <c r="E1753" i="25"/>
  <c r="E1754" i="25"/>
  <c r="E1755" i="25"/>
  <c r="E1756" i="25"/>
  <c r="E1757" i="25"/>
  <c r="E1758" i="25"/>
  <c r="E1759" i="25"/>
  <c r="E1760" i="25"/>
  <c r="E1761" i="25"/>
  <c r="E1762" i="25"/>
  <c r="E1763" i="25"/>
  <c r="E1764" i="25"/>
  <c r="E1765" i="25"/>
  <c r="E1766" i="25"/>
  <c r="E1767" i="25"/>
  <c r="E1768" i="25"/>
  <c r="E1769" i="25"/>
  <c r="E1770" i="25"/>
  <c r="E1771" i="25"/>
  <c r="E1772" i="25"/>
  <c r="E1773" i="25"/>
  <c r="E1774" i="25"/>
  <c r="E1775" i="25"/>
  <c r="E1776" i="25"/>
  <c r="E1777" i="25"/>
  <c r="E1778" i="25"/>
  <c r="E1779" i="25"/>
  <c r="E1780" i="25"/>
  <c r="E1781" i="25"/>
  <c r="E1782" i="25"/>
  <c r="E1783" i="25"/>
  <c r="E1784" i="25"/>
  <c r="E1785" i="25"/>
  <c r="E1786" i="25"/>
  <c r="E1787" i="25"/>
  <c r="E1788" i="25"/>
  <c r="E1789" i="25"/>
  <c r="E1790" i="25"/>
  <c r="E1791" i="25"/>
  <c r="E1792" i="25"/>
  <c r="E1793" i="25"/>
  <c r="E1794" i="25"/>
  <c r="E1795" i="25"/>
  <c r="E1796" i="25"/>
  <c r="E1797" i="25"/>
  <c r="E1798" i="25"/>
  <c r="E1799" i="25"/>
  <c r="E1800" i="25"/>
  <c r="E1801" i="25"/>
  <c r="E1802" i="25"/>
  <c r="E1803" i="25"/>
  <c r="E1804" i="25"/>
  <c r="E1805" i="25"/>
  <c r="E1806" i="25"/>
  <c r="E1807" i="25"/>
  <c r="E1808" i="25"/>
  <c r="E1809" i="25"/>
  <c r="E1810" i="25"/>
  <c r="E1811" i="25"/>
  <c r="E1812" i="25"/>
  <c r="E1813" i="25"/>
  <c r="E1814" i="25"/>
  <c r="E1815" i="25"/>
  <c r="E1816" i="25"/>
  <c r="E1817" i="25"/>
  <c r="E1818" i="25"/>
  <c r="E1819" i="25"/>
  <c r="E1820" i="25"/>
  <c r="E1821" i="25"/>
  <c r="E1822" i="25"/>
  <c r="E1823" i="25"/>
  <c r="E1824" i="25"/>
  <c r="E1825" i="25"/>
  <c r="E1826" i="25"/>
  <c r="E1827" i="25"/>
  <c r="E1828" i="25"/>
  <c r="E1829" i="25"/>
  <c r="E1830" i="25"/>
  <c r="E1831" i="25"/>
  <c r="E1832" i="25"/>
  <c r="E1833" i="25"/>
  <c r="E1834" i="25"/>
  <c r="E1835" i="25"/>
  <c r="E1836" i="25"/>
  <c r="E1837" i="25"/>
  <c r="E1838" i="25"/>
  <c r="E1839" i="25"/>
  <c r="E1840" i="25"/>
  <c r="E1841" i="25"/>
  <c r="E1842" i="25"/>
  <c r="E1843" i="25"/>
  <c r="E1844" i="25"/>
  <c r="E1845" i="25"/>
  <c r="E1846" i="25"/>
  <c r="E1847" i="25"/>
  <c r="E1848" i="25"/>
  <c r="E1849" i="25"/>
  <c r="E1850" i="25"/>
  <c r="E1851" i="25"/>
  <c r="E1852" i="25"/>
  <c r="E1853" i="25"/>
  <c r="E1854" i="25"/>
  <c r="E1855" i="25"/>
  <c r="E1856" i="25"/>
  <c r="E1857" i="25"/>
  <c r="E1858" i="25"/>
  <c r="E1859" i="25"/>
  <c r="E1860" i="25"/>
  <c r="E1861" i="25"/>
  <c r="E1862" i="25"/>
  <c r="E1863" i="25"/>
  <c r="E1864" i="25"/>
  <c r="E1865" i="25"/>
  <c r="E1866" i="25"/>
  <c r="E1867" i="25"/>
  <c r="E1868" i="25"/>
  <c r="E1869" i="25"/>
  <c r="E1870" i="25"/>
  <c r="E1871" i="25"/>
  <c r="E1872" i="25"/>
  <c r="E1873" i="25"/>
  <c r="E1874" i="25"/>
  <c r="E1875" i="25"/>
  <c r="E1876" i="25"/>
  <c r="E1877" i="25"/>
  <c r="E1878" i="25"/>
  <c r="E1879" i="25"/>
  <c r="E1880" i="25"/>
  <c r="E1881" i="25"/>
  <c r="E1882" i="25"/>
  <c r="E1883" i="25"/>
  <c r="E1884" i="25"/>
  <c r="E1885" i="25"/>
  <c r="E1886" i="25"/>
  <c r="E1887" i="25"/>
  <c r="E1888" i="25"/>
  <c r="E1889" i="25"/>
  <c r="E1890" i="25"/>
  <c r="E1891" i="25"/>
  <c r="E1892" i="25"/>
  <c r="E1893" i="25"/>
  <c r="E1894" i="25"/>
  <c r="E1895" i="25"/>
  <c r="E1896" i="25"/>
  <c r="E1897" i="25"/>
  <c r="E1898" i="25"/>
  <c r="E1899" i="25"/>
  <c r="E1900" i="25"/>
  <c r="E1901" i="25"/>
  <c r="E1902" i="25"/>
  <c r="E1903" i="25"/>
  <c r="E1904" i="25"/>
  <c r="E1905" i="25"/>
  <c r="E1906" i="25"/>
  <c r="E1907" i="25"/>
  <c r="E1908" i="25"/>
  <c r="E1909" i="25"/>
  <c r="E1910" i="25"/>
  <c r="E1911" i="25"/>
  <c r="E1912" i="25"/>
  <c r="E1913" i="25"/>
  <c r="E1914" i="25"/>
  <c r="E1915" i="25"/>
  <c r="E1916" i="25"/>
  <c r="E1917" i="25"/>
  <c r="E1918" i="25"/>
  <c r="E1919" i="25"/>
  <c r="E1920" i="25"/>
  <c r="E1921" i="25"/>
  <c r="E1922" i="25"/>
  <c r="E1923" i="25"/>
  <c r="E1924" i="25"/>
  <c r="E1925" i="25"/>
  <c r="E1926" i="25"/>
  <c r="E1927" i="25"/>
  <c r="E1928" i="25"/>
  <c r="E1929" i="25"/>
  <c r="E1930" i="25"/>
  <c r="E1931" i="25"/>
  <c r="E1932" i="25"/>
  <c r="E1933" i="25"/>
  <c r="E1934" i="25"/>
  <c r="E1935" i="25"/>
  <c r="E1936" i="25"/>
  <c r="E1937" i="25"/>
  <c r="E1938" i="25"/>
  <c r="E1939" i="25"/>
  <c r="E1940" i="25"/>
  <c r="E1941" i="25"/>
  <c r="E1942" i="25"/>
  <c r="E1943" i="25"/>
  <c r="E1944" i="25"/>
  <c r="E1945" i="25"/>
  <c r="E1946" i="25"/>
  <c r="E1947" i="25"/>
  <c r="E1948" i="25"/>
  <c r="E1949" i="25"/>
  <c r="E1950" i="25"/>
  <c r="E1951" i="25"/>
  <c r="E1952" i="25"/>
  <c r="E1953" i="25"/>
  <c r="E1954" i="25"/>
  <c r="E1955" i="25"/>
  <c r="E1956" i="25"/>
  <c r="E1957" i="25"/>
  <c r="E1958" i="25"/>
  <c r="E1959" i="25"/>
  <c r="E1960" i="25"/>
  <c r="E1961" i="25"/>
  <c r="E1962" i="25"/>
  <c r="E1963" i="25"/>
  <c r="E1964" i="25"/>
  <c r="E1965" i="25"/>
  <c r="E1966" i="25"/>
  <c r="E1967" i="25"/>
  <c r="E1968" i="25"/>
  <c r="E1969" i="25"/>
  <c r="E1970" i="25"/>
  <c r="E1971" i="25"/>
  <c r="E1972" i="25"/>
  <c r="E1973" i="25"/>
  <c r="E1974" i="25"/>
  <c r="E1975" i="25"/>
  <c r="E1976" i="25"/>
  <c r="E1977" i="25"/>
  <c r="E1978" i="25"/>
  <c r="E1979" i="25"/>
  <c r="E1980" i="25"/>
  <c r="E1981" i="25"/>
  <c r="E1982" i="25"/>
  <c r="E1983" i="25"/>
  <c r="E1984" i="25"/>
  <c r="E1985" i="25"/>
  <c r="E1986" i="25"/>
  <c r="E1987" i="25"/>
  <c r="E1988" i="25"/>
  <c r="E1989" i="25"/>
  <c r="E1990" i="25"/>
  <c r="E1991" i="25"/>
  <c r="E1992" i="25"/>
  <c r="E1993" i="25"/>
  <c r="E1994" i="25"/>
  <c r="E1995" i="25"/>
  <c r="E1996" i="25"/>
  <c r="E1997" i="25"/>
  <c r="E1998" i="25"/>
  <c r="E1999" i="25"/>
  <c r="E2000" i="25"/>
  <c r="E2001" i="25"/>
  <c r="E2002" i="25"/>
  <c r="E2003" i="25"/>
  <c r="E2004" i="25"/>
  <c r="E2005" i="25"/>
  <c r="E2006" i="25"/>
  <c r="E2007" i="25"/>
  <c r="E2008" i="25"/>
  <c r="E2009" i="25"/>
  <c r="E2010" i="25"/>
  <c r="E2011" i="25"/>
  <c r="E2012" i="25"/>
  <c r="E2013" i="25"/>
  <c r="E2014" i="25"/>
  <c r="E2015" i="25"/>
  <c r="E2016" i="25"/>
  <c r="E2017" i="25"/>
  <c r="E2018" i="25"/>
  <c r="E2019" i="25"/>
  <c r="E2020" i="25"/>
  <c r="E2021" i="25"/>
  <c r="E2022" i="25"/>
  <c r="E2023" i="25"/>
  <c r="E2" i="25"/>
  <c r="E2" i="22"/>
  <c r="F2023" i="25"/>
  <c r="F2022" i="25"/>
  <c r="F2021" i="25"/>
  <c r="F2020" i="25"/>
  <c r="F2019" i="25"/>
  <c r="F2018" i="25"/>
  <c r="F2017" i="25"/>
  <c r="F2016" i="25"/>
  <c r="F2015" i="25"/>
  <c r="F2014" i="25"/>
  <c r="F2013" i="25"/>
  <c r="F2012" i="25"/>
  <c r="F2011" i="25"/>
  <c r="F2010" i="25"/>
  <c r="F2009" i="25"/>
  <c r="F2008" i="25"/>
  <c r="F2007" i="25"/>
  <c r="F2006" i="25"/>
  <c r="F2005" i="25"/>
  <c r="F2004" i="25"/>
  <c r="F2003" i="25"/>
  <c r="F2002" i="25"/>
  <c r="F2001" i="25"/>
  <c r="F2000" i="25"/>
  <c r="F1999" i="25"/>
  <c r="F1998" i="25"/>
  <c r="F1997" i="25"/>
  <c r="F1996" i="25"/>
  <c r="F1995" i="25"/>
  <c r="F1994" i="25"/>
  <c r="F1993" i="25"/>
  <c r="F1992" i="25"/>
  <c r="F1991" i="25"/>
  <c r="F1990" i="25"/>
  <c r="F1989" i="25"/>
  <c r="F1988" i="25"/>
  <c r="F1987" i="25"/>
  <c r="F1986" i="25"/>
  <c r="F1985" i="25"/>
  <c r="F1984" i="25"/>
  <c r="F1983" i="25"/>
  <c r="F1982" i="25"/>
  <c r="F1981" i="25"/>
  <c r="F1980" i="25"/>
  <c r="F1979" i="25"/>
  <c r="F1978" i="25"/>
  <c r="F1977" i="25"/>
  <c r="F1976" i="25"/>
  <c r="F1975" i="25"/>
  <c r="F1974" i="25"/>
  <c r="F1973" i="25"/>
  <c r="F1972" i="25"/>
  <c r="F1971" i="25"/>
  <c r="F1970" i="25"/>
  <c r="F1969" i="25"/>
  <c r="F1968" i="25"/>
  <c r="F1967" i="25"/>
  <c r="F1966" i="25"/>
  <c r="F1965" i="25"/>
  <c r="F1964" i="25"/>
  <c r="F1963" i="25"/>
  <c r="F1962" i="25"/>
  <c r="F1961" i="25"/>
  <c r="F1960" i="25"/>
  <c r="F1959" i="25"/>
  <c r="F1958" i="25"/>
  <c r="F1957" i="25"/>
  <c r="F1956" i="25"/>
  <c r="F1955" i="25"/>
  <c r="F1954" i="25"/>
  <c r="F1953" i="25"/>
  <c r="F1952" i="25"/>
  <c r="F1951" i="25"/>
  <c r="F1950" i="25"/>
  <c r="F1949" i="25"/>
  <c r="F1948" i="25"/>
  <c r="F1947" i="25"/>
  <c r="F1946" i="25"/>
  <c r="F1945" i="25"/>
  <c r="F1944" i="25"/>
  <c r="F1943" i="25"/>
  <c r="F1942" i="25"/>
  <c r="F1941" i="25"/>
  <c r="F1940" i="25"/>
  <c r="F1939" i="25"/>
  <c r="F1938" i="25"/>
  <c r="F1937" i="25"/>
  <c r="F1936" i="25"/>
  <c r="F1935" i="25"/>
  <c r="F1934" i="25"/>
  <c r="F1933" i="25"/>
  <c r="F1932" i="25"/>
  <c r="F1931" i="25"/>
  <c r="F1930" i="25"/>
  <c r="F1929" i="25"/>
  <c r="F1928" i="25"/>
  <c r="F1927" i="25"/>
  <c r="F1926" i="25"/>
  <c r="F1925" i="25"/>
  <c r="F1924" i="25"/>
  <c r="F1923" i="25"/>
  <c r="F1922" i="25"/>
  <c r="F1921" i="25"/>
  <c r="F1920" i="25"/>
  <c r="F1919" i="25"/>
  <c r="F1918" i="25"/>
  <c r="F1917" i="25"/>
  <c r="F1916" i="25"/>
  <c r="F1915" i="25"/>
  <c r="F1914" i="25"/>
  <c r="F1913" i="25"/>
  <c r="F1912" i="25"/>
  <c r="F1911" i="25"/>
  <c r="F1910" i="25"/>
  <c r="F1909" i="25"/>
  <c r="F1908" i="25"/>
  <c r="F1907" i="25"/>
  <c r="F1906" i="25"/>
  <c r="F1905" i="25"/>
  <c r="F1904" i="25"/>
  <c r="F1903" i="25"/>
  <c r="F1902" i="25"/>
  <c r="F1901" i="25"/>
  <c r="F1900" i="25"/>
  <c r="F1899" i="25"/>
  <c r="F1898" i="25"/>
  <c r="F1897" i="25"/>
  <c r="F1896" i="25"/>
  <c r="F1895" i="25"/>
  <c r="F1894" i="25"/>
  <c r="F1893" i="25"/>
  <c r="F1892" i="25"/>
  <c r="F1891" i="25"/>
  <c r="F1890" i="25"/>
  <c r="F1889" i="25"/>
  <c r="F1888" i="25"/>
  <c r="F1887" i="25"/>
  <c r="F1886" i="25"/>
  <c r="F1885" i="25"/>
  <c r="F1884" i="25"/>
  <c r="F1883" i="25"/>
  <c r="F1882" i="25"/>
  <c r="F1881" i="25"/>
  <c r="F1880" i="25"/>
  <c r="F1879" i="25"/>
  <c r="F1878" i="25"/>
  <c r="F1877" i="25"/>
  <c r="F1876" i="25"/>
  <c r="F1875" i="25"/>
  <c r="F1874" i="25"/>
  <c r="F1873" i="25"/>
  <c r="F1872" i="25"/>
  <c r="F1871" i="25"/>
  <c r="F1870" i="25"/>
  <c r="F1869" i="25"/>
  <c r="F1868" i="25"/>
  <c r="F1867" i="25"/>
  <c r="F1866" i="25"/>
  <c r="F1865" i="25"/>
  <c r="F1864" i="25"/>
  <c r="F1863" i="25"/>
  <c r="F1862" i="25"/>
  <c r="F1861" i="25"/>
  <c r="F1860" i="25"/>
  <c r="F1859" i="25"/>
  <c r="F1858" i="25"/>
  <c r="F1857" i="25"/>
  <c r="F1856" i="25"/>
  <c r="F1855" i="25"/>
  <c r="F1854" i="25"/>
  <c r="F1853" i="25"/>
  <c r="F1852" i="25"/>
  <c r="F1851" i="25"/>
  <c r="F1850" i="25"/>
  <c r="F1849" i="25"/>
  <c r="F1848" i="25"/>
  <c r="F1847" i="25"/>
  <c r="F1846" i="25"/>
  <c r="F1845" i="25"/>
  <c r="F1844" i="25"/>
  <c r="F1843" i="25"/>
  <c r="F1842" i="25"/>
  <c r="F1841" i="25"/>
  <c r="F1840" i="25"/>
  <c r="F1839" i="25"/>
  <c r="F1838" i="25"/>
  <c r="F1837" i="25"/>
  <c r="F1836" i="25"/>
  <c r="F1835" i="25"/>
  <c r="F1834" i="25"/>
  <c r="F1833" i="25"/>
  <c r="F1832" i="25"/>
  <c r="F1831" i="25"/>
  <c r="F1830" i="25"/>
  <c r="F1829" i="25"/>
  <c r="F1828" i="25"/>
  <c r="F1827" i="25"/>
  <c r="F1826" i="25"/>
  <c r="F1825" i="25"/>
  <c r="F1824" i="25"/>
  <c r="F1823" i="25"/>
  <c r="F1822" i="25"/>
  <c r="F1821" i="25"/>
  <c r="F1820" i="25"/>
  <c r="F1819" i="25"/>
  <c r="F1818" i="25"/>
  <c r="F1817" i="25"/>
  <c r="F1816" i="25"/>
  <c r="F1815" i="25"/>
  <c r="F1814" i="25"/>
  <c r="F1813" i="25"/>
  <c r="F1812" i="25"/>
  <c r="F1811" i="25"/>
  <c r="F1810" i="25"/>
  <c r="F1809" i="25"/>
  <c r="F1808" i="25"/>
  <c r="F1807" i="25"/>
  <c r="F1806" i="25"/>
  <c r="F1805" i="25"/>
  <c r="F1804" i="25"/>
  <c r="F1803" i="25"/>
  <c r="F1802" i="25"/>
  <c r="F1801" i="25"/>
  <c r="F1800" i="25"/>
  <c r="F1799" i="25"/>
  <c r="F1798" i="25"/>
  <c r="F1797" i="25"/>
  <c r="F1796" i="25"/>
  <c r="F1795" i="25"/>
  <c r="F1794" i="25"/>
  <c r="F1793" i="25"/>
  <c r="F1792" i="25"/>
  <c r="F1791" i="25"/>
  <c r="F1790" i="25"/>
  <c r="F1789" i="25"/>
  <c r="F1788" i="25"/>
  <c r="F1787" i="25"/>
  <c r="F1786" i="25"/>
  <c r="F1785" i="25"/>
  <c r="F1784" i="25"/>
  <c r="F1783" i="25"/>
  <c r="F1782" i="25"/>
  <c r="F1781" i="25"/>
  <c r="F1780" i="25"/>
  <c r="F1779" i="25"/>
  <c r="F1778" i="25"/>
  <c r="F1777" i="25"/>
  <c r="F1776" i="25"/>
  <c r="F1775" i="25"/>
  <c r="F1774" i="25"/>
  <c r="F1773" i="25"/>
  <c r="F1772" i="25"/>
  <c r="F1771" i="25"/>
  <c r="F1770" i="25"/>
  <c r="F1769" i="25"/>
  <c r="F1768" i="25"/>
  <c r="F1767" i="25"/>
  <c r="F1766" i="25"/>
  <c r="F1765" i="25"/>
  <c r="F1764" i="25"/>
  <c r="F1763" i="25"/>
  <c r="F1762" i="25"/>
  <c r="F1761" i="25"/>
  <c r="F1760" i="25"/>
  <c r="F1759" i="25"/>
  <c r="F1758" i="25"/>
  <c r="F1757" i="25"/>
  <c r="F1756" i="25"/>
  <c r="F1755" i="25"/>
  <c r="F1754" i="25"/>
  <c r="F1753" i="25"/>
  <c r="F1752" i="25"/>
  <c r="F1751" i="25"/>
  <c r="F1750" i="25"/>
  <c r="F1749" i="25"/>
  <c r="F1748" i="25"/>
  <c r="F1747" i="25"/>
  <c r="F1746" i="25"/>
  <c r="F1745" i="25"/>
  <c r="F1744" i="25"/>
  <c r="F1743" i="25"/>
  <c r="F1742" i="25"/>
  <c r="F1741" i="25"/>
  <c r="F1740" i="25"/>
  <c r="F1739" i="25"/>
  <c r="F1738" i="25"/>
  <c r="F1737" i="25"/>
  <c r="F1736" i="25"/>
  <c r="F1735" i="25"/>
  <c r="F1734" i="25"/>
  <c r="F1733" i="25"/>
  <c r="F1732" i="25"/>
  <c r="F1731" i="25"/>
  <c r="F1730" i="25"/>
  <c r="F1729" i="25"/>
  <c r="F1728" i="25"/>
  <c r="F1727" i="25"/>
  <c r="F1726" i="25"/>
  <c r="F1725" i="25"/>
  <c r="F1724" i="25"/>
  <c r="F1723" i="25"/>
  <c r="F1722" i="25"/>
  <c r="F1721" i="25"/>
  <c r="F1720" i="25"/>
  <c r="F1719" i="25"/>
  <c r="F1718" i="25"/>
  <c r="F1717" i="25"/>
  <c r="F1716" i="25"/>
  <c r="F1715" i="25"/>
  <c r="F1714" i="25"/>
  <c r="F1713" i="25"/>
  <c r="F1712" i="25"/>
  <c r="F1711" i="25"/>
  <c r="F1710" i="25"/>
  <c r="F1709" i="25"/>
  <c r="F1708" i="25"/>
  <c r="F1707" i="25"/>
  <c r="F1706" i="25"/>
  <c r="F1705" i="25"/>
  <c r="F1704" i="25"/>
  <c r="F1703" i="25"/>
  <c r="F1702" i="25"/>
  <c r="F1701" i="25"/>
  <c r="F1700" i="25"/>
  <c r="F1699" i="25"/>
  <c r="F1698" i="25"/>
  <c r="F1697" i="25"/>
  <c r="F1696" i="25"/>
  <c r="F1695" i="25"/>
  <c r="F1694" i="25"/>
  <c r="F1693" i="25"/>
  <c r="F1692" i="25"/>
  <c r="F1691" i="25"/>
  <c r="F1690" i="25"/>
  <c r="F1689" i="25"/>
  <c r="F1688" i="25"/>
  <c r="F1687" i="25"/>
  <c r="F1686" i="25"/>
  <c r="F1685" i="25"/>
  <c r="F1684" i="25"/>
  <c r="F1683" i="25"/>
  <c r="F1682" i="25"/>
  <c r="F1681" i="25"/>
  <c r="F1680" i="25"/>
  <c r="F1679" i="25"/>
  <c r="F1678" i="25"/>
  <c r="F1677" i="25"/>
  <c r="F1676" i="25"/>
  <c r="F1675" i="25"/>
  <c r="F1674" i="25"/>
  <c r="F1673" i="25"/>
  <c r="F1672" i="25"/>
  <c r="F1671" i="25"/>
  <c r="F1670" i="25"/>
  <c r="F1669" i="25"/>
  <c r="F1668" i="25"/>
  <c r="F1667" i="25"/>
  <c r="F1666" i="25"/>
  <c r="F1665" i="25"/>
  <c r="F1664" i="25"/>
  <c r="F1663" i="25"/>
  <c r="F1662" i="25"/>
  <c r="F1661" i="25"/>
  <c r="F1660" i="25"/>
  <c r="F1659" i="25"/>
  <c r="F1658" i="25"/>
  <c r="F1657" i="25"/>
  <c r="F1656" i="25"/>
  <c r="F1655" i="25"/>
  <c r="F1654" i="25"/>
  <c r="F1653" i="25"/>
  <c r="F1652" i="25"/>
  <c r="F1651" i="25"/>
  <c r="F1650" i="25"/>
  <c r="F1649" i="25"/>
  <c r="F1648" i="25"/>
  <c r="F1647" i="25"/>
  <c r="F1646" i="25"/>
  <c r="F1645" i="25"/>
  <c r="F1644" i="25"/>
  <c r="F1643" i="25"/>
  <c r="F1642" i="25"/>
  <c r="F1641" i="25"/>
  <c r="F1640" i="25"/>
  <c r="F1639" i="25"/>
  <c r="F1638" i="25"/>
  <c r="F1637" i="25"/>
  <c r="F1636" i="25"/>
  <c r="F1635" i="25"/>
  <c r="F1634" i="25"/>
  <c r="F1633" i="25"/>
  <c r="F1632" i="25"/>
  <c r="F1631" i="25"/>
  <c r="F1630" i="25"/>
  <c r="F1629" i="25"/>
  <c r="F1628" i="25"/>
  <c r="F1627" i="25"/>
  <c r="F1626" i="25"/>
  <c r="F1625" i="25"/>
  <c r="F1624" i="25"/>
  <c r="F1623" i="25"/>
  <c r="F1622" i="25"/>
  <c r="F1621" i="25"/>
  <c r="F1620" i="25"/>
  <c r="F1619" i="25"/>
  <c r="F1618" i="25"/>
  <c r="F1617" i="25"/>
  <c r="F1616" i="25"/>
  <c r="F1615" i="25"/>
  <c r="F1614" i="25"/>
  <c r="F1613" i="25"/>
  <c r="F1612" i="25"/>
  <c r="F1611" i="25"/>
  <c r="F1610" i="25"/>
  <c r="F1609" i="25"/>
  <c r="F1608" i="25"/>
  <c r="F1607" i="25"/>
  <c r="F1606" i="25"/>
  <c r="F1605" i="25"/>
  <c r="F1604" i="25"/>
  <c r="F1603" i="25"/>
  <c r="F1602" i="25"/>
  <c r="F1601" i="25"/>
  <c r="F1600" i="25"/>
  <c r="F1599" i="25"/>
  <c r="F1598" i="25"/>
  <c r="F1597" i="25"/>
  <c r="F1596" i="25"/>
  <c r="F1595" i="25"/>
  <c r="F1594" i="25"/>
  <c r="F1593" i="25"/>
  <c r="F1592" i="25"/>
  <c r="F1591" i="25"/>
  <c r="F1590" i="25"/>
  <c r="F1589" i="25"/>
  <c r="F1588" i="25"/>
  <c r="F1587" i="25"/>
  <c r="F1586" i="25"/>
  <c r="F1585" i="25"/>
  <c r="F1584" i="25"/>
  <c r="F1583" i="25"/>
  <c r="F1582" i="25"/>
  <c r="F1581" i="25"/>
  <c r="F1580" i="25"/>
  <c r="F1579" i="25"/>
  <c r="F1578" i="25"/>
  <c r="F1577" i="25"/>
  <c r="F1576" i="25"/>
  <c r="F1575" i="25"/>
  <c r="F1574" i="25"/>
  <c r="F1573" i="25"/>
  <c r="F1572" i="25"/>
  <c r="F1571" i="25"/>
  <c r="F1570" i="25"/>
  <c r="F1569" i="25"/>
  <c r="F1568" i="25"/>
  <c r="F1567" i="25"/>
  <c r="F1566" i="25"/>
  <c r="F1565" i="25"/>
  <c r="F1564" i="25"/>
  <c r="F1563" i="25"/>
  <c r="F1562" i="25"/>
  <c r="F1561" i="25"/>
  <c r="F1560" i="25"/>
  <c r="F1559" i="25"/>
  <c r="F1558" i="25"/>
  <c r="F1557" i="25"/>
  <c r="F1556" i="25"/>
  <c r="F1555" i="25"/>
  <c r="F1554" i="25"/>
  <c r="F1553" i="25"/>
  <c r="F1552" i="25"/>
  <c r="F1551" i="25"/>
  <c r="F1550" i="25"/>
  <c r="F1549" i="25"/>
  <c r="F1548" i="25"/>
  <c r="F1547" i="25"/>
  <c r="F1546" i="25"/>
  <c r="F1545" i="25"/>
  <c r="F1544" i="25"/>
  <c r="F1543" i="25"/>
  <c r="F1542" i="25"/>
  <c r="F1541" i="25"/>
  <c r="F1540" i="25"/>
  <c r="F1539" i="25"/>
  <c r="F1538" i="25"/>
  <c r="F1537" i="25"/>
  <c r="F1536" i="25"/>
  <c r="F1535" i="25"/>
  <c r="F1534" i="25"/>
  <c r="F1533" i="25"/>
  <c r="F1532" i="25"/>
  <c r="F1531" i="25"/>
  <c r="F1530" i="25"/>
  <c r="F1529" i="25"/>
  <c r="F1528" i="25"/>
  <c r="F1527" i="25"/>
  <c r="F1526" i="25"/>
  <c r="F1525" i="25"/>
  <c r="F1524" i="25"/>
  <c r="F1523" i="25"/>
  <c r="F1522" i="25"/>
  <c r="F1521" i="25"/>
  <c r="F1520" i="25"/>
  <c r="F1519" i="25"/>
  <c r="F1518" i="25"/>
  <c r="F1517" i="25"/>
  <c r="F1516" i="25"/>
  <c r="F1515" i="25"/>
  <c r="F1514" i="25"/>
  <c r="F1513" i="25"/>
  <c r="F1512" i="25"/>
  <c r="F1511" i="25"/>
  <c r="F1510" i="25"/>
  <c r="F1509" i="25"/>
  <c r="F1508" i="25"/>
  <c r="F1507" i="25"/>
  <c r="F1506" i="25"/>
  <c r="F1505" i="25"/>
  <c r="F1504" i="25"/>
  <c r="F1503" i="25"/>
  <c r="F1502" i="25"/>
  <c r="F1501" i="25"/>
  <c r="F1500" i="25"/>
  <c r="F1499" i="25"/>
  <c r="F1498" i="25"/>
  <c r="F1497" i="25"/>
  <c r="F1496" i="25"/>
  <c r="F1495" i="25"/>
  <c r="F1494" i="25"/>
  <c r="F1493" i="25"/>
  <c r="F1492" i="25"/>
  <c r="F1491" i="25"/>
  <c r="F1490" i="25"/>
  <c r="F1489" i="25"/>
  <c r="F1488" i="25"/>
  <c r="F1487" i="25"/>
  <c r="F1486" i="25"/>
  <c r="F1485" i="25"/>
  <c r="F1484" i="25"/>
  <c r="F1483" i="25"/>
  <c r="F1482" i="25"/>
  <c r="F1481" i="25"/>
  <c r="F1480" i="25"/>
  <c r="F1479" i="25"/>
  <c r="F1478" i="25"/>
  <c r="F1477" i="25"/>
  <c r="F1476" i="25"/>
  <c r="F1475" i="25"/>
  <c r="F1474" i="25"/>
  <c r="F1473" i="25"/>
  <c r="F1472" i="25"/>
  <c r="F1471" i="25"/>
  <c r="F1470" i="25"/>
  <c r="F1469" i="25"/>
  <c r="F1468" i="25"/>
  <c r="F1467" i="25"/>
  <c r="F1466" i="25"/>
  <c r="F1465" i="25"/>
  <c r="F1464" i="25"/>
  <c r="F1463" i="25"/>
  <c r="F1462" i="25"/>
  <c r="F1461" i="25"/>
  <c r="F1460" i="25"/>
  <c r="F1459" i="25"/>
  <c r="F1458" i="25"/>
  <c r="F1457" i="25"/>
  <c r="F1456" i="25"/>
  <c r="F1455" i="25"/>
  <c r="F1454" i="25"/>
  <c r="F1453" i="25"/>
  <c r="F1452" i="25"/>
  <c r="F1451" i="25"/>
  <c r="F1450" i="25"/>
  <c r="F1449" i="25"/>
  <c r="F1448" i="25"/>
  <c r="F1447" i="25"/>
  <c r="F1446" i="25"/>
  <c r="F1445" i="25"/>
  <c r="F1444" i="25"/>
  <c r="F1443" i="25"/>
  <c r="F1442" i="25"/>
  <c r="F1441" i="25"/>
  <c r="F1440" i="25"/>
  <c r="F1439" i="25"/>
  <c r="F1438" i="25"/>
  <c r="F1437" i="25"/>
  <c r="F1436" i="25"/>
  <c r="F1435" i="25"/>
  <c r="F1434" i="25"/>
  <c r="F1433" i="25"/>
  <c r="F1432" i="25"/>
  <c r="F1431" i="25"/>
  <c r="F1430" i="25"/>
  <c r="F1429" i="25"/>
  <c r="F1428" i="25"/>
  <c r="F1427" i="25"/>
  <c r="F1426" i="25"/>
  <c r="F1425" i="25"/>
  <c r="F1424" i="25"/>
  <c r="F1423" i="25"/>
  <c r="F1422" i="25"/>
  <c r="F1421" i="25"/>
  <c r="F1420" i="25"/>
  <c r="F1419" i="25"/>
  <c r="F1418" i="25"/>
  <c r="F1417" i="25"/>
  <c r="F1416" i="25"/>
  <c r="F1415" i="25"/>
  <c r="F1414" i="25"/>
  <c r="F1413" i="25"/>
  <c r="F1412" i="25"/>
  <c r="F1411" i="25"/>
  <c r="F1410" i="25"/>
  <c r="F1409" i="25"/>
  <c r="F1408" i="25"/>
  <c r="F1407" i="25"/>
  <c r="F1406" i="25"/>
  <c r="F1405" i="25"/>
  <c r="F1404" i="25"/>
  <c r="F1403" i="25"/>
  <c r="F1402" i="25"/>
  <c r="F1401" i="25"/>
  <c r="F1400" i="25"/>
  <c r="F1399" i="25"/>
  <c r="F1398" i="25"/>
  <c r="F1397" i="25"/>
  <c r="F1396" i="25"/>
  <c r="F1395" i="25"/>
  <c r="F1394" i="25"/>
  <c r="F1393" i="25"/>
  <c r="F1392" i="25"/>
  <c r="F1391" i="25"/>
  <c r="F1390" i="25"/>
  <c r="F1389" i="25"/>
  <c r="F1388" i="25"/>
  <c r="F1387" i="25"/>
  <c r="F1386" i="25"/>
  <c r="F1385" i="25"/>
  <c r="F1384" i="25"/>
  <c r="F1383" i="25"/>
  <c r="F1382" i="25"/>
  <c r="F1381" i="25"/>
  <c r="F1380" i="25"/>
  <c r="F1379" i="25"/>
  <c r="F1378" i="25"/>
  <c r="F1377" i="25"/>
  <c r="F1376" i="25"/>
  <c r="F1375" i="25"/>
  <c r="F1374" i="25"/>
  <c r="F1373" i="25"/>
  <c r="F1372" i="25"/>
  <c r="F1371" i="25"/>
  <c r="F1370" i="25"/>
  <c r="F1369" i="25"/>
  <c r="F1368" i="25"/>
  <c r="F1367" i="25"/>
  <c r="F1366" i="25"/>
  <c r="F1365" i="25"/>
  <c r="F1364" i="25"/>
  <c r="F1363" i="25"/>
  <c r="F1362" i="25"/>
  <c r="F1361" i="25"/>
  <c r="F1360" i="25"/>
  <c r="F1359" i="25"/>
  <c r="F1358" i="25"/>
  <c r="F1357" i="25"/>
  <c r="F1356" i="25"/>
  <c r="F1355" i="25"/>
  <c r="F1354" i="25"/>
  <c r="F1353" i="25"/>
  <c r="F1352" i="25"/>
  <c r="F1351" i="25"/>
  <c r="F1350" i="25"/>
  <c r="F1349" i="25"/>
  <c r="F1348" i="25"/>
  <c r="F1347" i="25"/>
  <c r="F1346" i="25"/>
  <c r="F1345" i="25"/>
  <c r="F1344" i="25"/>
  <c r="F1343" i="25"/>
  <c r="F1342" i="25"/>
  <c r="F1341" i="25"/>
  <c r="F1340" i="25"/>
  <c r="F1339" i="25"/>
  <c r="F1338" i="25"/>
  <c r="F1337" i="25"/>
  <c r="F1336" i="25"/>
  <c r="F1335" i="25"/>
  <c r="F1334" i="25"/>
  <c r="F1333" i="25"/>
  <c r="F1332" i="25"/>
  <c r="F1331" i="25"/>
  <c r="F1330" i="25"/>
  <c r="F1329" i="25"/>
  <c r="F1328" i="25"/>
  <c r="F1327" i="25"/>
  <c r="F1326" i="25"/>
  <c r="F1325" i="25"/>
  <c r="F1324" i="25"/>
  <c r="F1323" i="25"/>
  <c r="F1322" i="25"/>
  <c r="F1321" i="25"/>
  <c r="F1320" i="25"/>
  <c r="F1319" i="25"/>
  <c r="F1318" i="25"/>
  <c r="F1317" i="25"/>
  <c r="F1316" i="25"/>
  <c r="F1315" i="25"/>
  <c r="F1314" i="25"/>
  <c r="F1313" i="25"/>
  <c r="F1312" i="25"/>
  <c r="F1311" i="25"/>
  <c r="F1310" i="25"/>
  <c r="F1309" i="25"/>
  <c r="F1308" i="25"/>
  <c r="F1307" i="25"/>
  <c r="F1306" i="25"/>
  <c r="F1305" i="25"/>
  <c r="F1304" i="25"/>
  <c r="F1303" i="25"/>
  <c r="F1302" i="25"/>
  <c r="F1301" i="25"/>
  <c r="F1300" i="25"/>
  <c r="F1299" i="25"/>
  <c r="F1298" i="25"/>
  <c r="F1297" i="25"/>
  <c r="F1296" i="25"/>
  <c r="F1295" i="25"/>
  <c r="F1294" i="25"/>
  <c r="F1293" i="25"/>
  <c r="F1292" i="25"/>
  <c r="F1291" i="25"/>
  <c r="F1290" i="25"/>
  <c r="F1289" i="25"/>
  <c r="F1288" i="25"/>
  <c r="F1287" i="25"/>
  <c r="F1286" i="25"/>
  <c r="F1285" i="25"/>
  <c r="F1284" i="25"/>
  <c r="F1283" i="25"/>
  <c r="F1282" i="25"/>
  <c r="F1281" i="25"/>
  <c r="F1280" i="25"/>
  <c r="F1279" i="25"/>
  <c r="F1278" i="25"/>
  <c r="F1277" i="25"/>
  <c r="F1276" i="25"/>
  <c r="F1275" i="25"/>
  <c r="F1274" i="25"/>
  <c r="F1273" i="25"/>
  <c r="F1272" i="25"/>
  <c r="F1271" i="25"/>
  <c r="F1270" i="25"/>
  <c r="F1269" i="25"/>
  <c r="F1268" i="25"/>
  <c r="F1267" i="25"/>
  <c r="F1266" i="25"/>
  <c r="F1265" i="25"/>
  <c r="F1264" i="25"/>
  <c r="F1263" i="25"/>
  <c r="F1262" i="25"/>
  <c r="F1261" i="25"/>
  <c r="F1260" i="25"/>
  <c r="F1259" i="25"/>
  <c r="F1258" i="25"/>
  <c r="F1257" i="25"/>
  <c r="F1256" i="25"/>
  <c r="F1255" i="25"/>
  <c r="F1254" i="25"/>
  <c r="F1253" i="25"/>
  <c r="F1252" i="25"/>
  <c r="F1251" i="25"/>
  <c r="F1250" i="25"/>
  <c r="F1249" i="25"/>
  <c r="F1248" i="25"/>
  <c r="F1247" i="25"/>
  <c r="F1246" i="25"/>
  <c r="F1245" i="25"/>
  <c r="F1244" i="25"/>
  <c r="F1243" i="25"/>
  <c r="F1242" i="25"/>
  <c r="F1241" i="25"/>
  <c r="F1240" i="25"/>
  <c r="F1239" i="25"/>
  <c r="F1238" i="25"/>
  <c r="F1237" i="25"/>
  <c r="F1236" i="25"/>
  <c r="F1235" i="25"/>
  <c r="F1234" i="25"/>
  <c r="F1233" i="25"/>
  <c r="F1232" i="25"/>
  <c r="F1231" i="25"/>
  <c r="F1230" i="25"/>
  <c r="F1229" i="25"/>
  <c r="F1228" i="25"/>
  <c r="F1227" i="25"/>
  <c r="F1226" i="25"/>
  <c r="F1225" i="25"/>
  <c r="F1224" i="25"/>
  <c r="F1223" i="25"/>
  <c r="F1222" i="25"/>
  <c r="F1221" i="25"/>
  <c r="F1220" i="25"/>
  <c r="F1219" i="25"/>
  <c r="F1218" i="25"/>
  <c r="F1217" i="25"/>
  <c r="F1216" i="25"/>
  <c r="F1215" i="25"/>
  <c r="F1214" i="25"/>
  <c r="F1213" i="25"/>
  <c r="F1212" i="25"/>
  <c r="F1211" i="25"/>
  <c r="F1210" i="25"/>
  <c r="F1209" i="25"/>
  <c r="F1208" i="25"/>
  <c r="F1207" i="25"/>
  <c r="F1206" i="25"/>
  <c r="F1205" i="25"/>
  <c r="F1204" i="25"/>
  <c r="F1203" i="25"/>
  <c r="F1202" i="25"/>
  <c r="F1201" i="25"/>
  <c r="F1200" i="25"/>
  <c r="F1199" i="25"/>
  <c r="F1198" i="25"/>
  <c r="F1197" i="25"/>
  <c r="F1196" i="25"/>
  <c r="F1195" i="25"/>
  <c r="F1194" i="25"/>
  <c r="F1193" i="25"/>
  <c r="F1192" i="25"/>
  <c r="F1191" i="25"/>
  <c r="F1190" i="25"/>
  <c r="F1189" i="25"/>
  <c r="F1188" i="25"/>
  <c r="F1187" i="25"/>
  <c r="F1186" i="25"/>
  <c r="F1185" i="25"/>
  <c r="F1184" i="25"/>
  <c r="F1183" i="25"/>
  <c r="F1182" i="25"/>
  <c r="F1181" i="25"/>
  <c r="F1180" i="25"/>
  <c r="F1179" i="25"/>
  <c r="F1178" i="25"/>
  <c r="F1177" i="25"/>
  <c r="F1176" i="25"/>
  <c r="F1175" i="25"/>
  <c r="F1174" i="25"/>
  <c r="F1173" i="25"/>
  <c r="F1172" i="25"/>
  <c r="F1171" i="25"/>
  <c r="F1170" i="25"/>
  <c r="F1169" i="25"/>
  <c r="F1168" i="25"/>
  <c r="F1167" i="25"/>
  <c r="F1166" i="25"/>
  <c r="F1165" i="25"/>
  <c r="F1164" i="25"/>
  <c r="F1163" i="25"/>
  <c r="F1162" i="25"/>
  <c r="F1161" i="25"/>
  <c r="F1160" i="25"/>
  <c r="F1159" i="25"/>
  <c r="F1158" i="25"/>
  <c r="F1157" i="25"/>
  <c r="F1156" i="25"/>
  <c r="F1155" i="25"/>
  <c r="F1154" i="25"/>
  <c r="F1153" i="25"/>
  <c r="F1152" i="25"/>
  <c r="F1151" i="25"/>
  <c r="F1150" i="25"/>
  <c r="F1149" i="25"/>
  <c r="F1148" i="25"/>
  <c r="F1147" i="25"/>
  <c r="F1146" i="25"/>
  <c r="F1145" i="25"/>
  <c r="F1144" i="25"/>
  <c r="F1143" i="25"/>
  <c r="F1142" i="25"/>
  <c r="F1141" i="25"/>
  <c r="F1140" i="25"/>
  <c r="F1139" i="25"/>
  <c r="F1138" i="25"/>
  <c r="F1137" i="25"/>
  <c r="F1136" i="25"/>
  <c r="F1135" i="25"/>
  <c r="F1134" i="25"/>
  <c r="F1133" i="25"/>
  <c r="F1132" i="25"/>
  <c r="F1131" i="25"/>
  <c r="F1130" i="25"/>
  <c r="F1129" i="25"/>
  <c r="F1128" i="25"/>
  <c r="F1127" i="25"/>
  <c r="F1126" i="25"/>
  <c r="F1125" i="25"/>
  <c r="F1124" i="25"/>
  <c r="F1123" i="25"/>
  <c r="F1122" i="25"/>
  <c r="F1121" i="25"/>
  <c r="F1120" i="25"/>
  <c r="F1119" i="25"/>
  <c r="F1118" i="25"/>
  <c r="F1117" i="25"/>
  <c r="F1116" i="25"/>
  <c r="F1115" i="25"/>
  <c r="F1114" i="25"/>
  <c r="F1113" i="25"/>
  <c r="F1112" i="25"/>
  <c r="F1111" i="25"/>
  <c r="F1110" i="25"/>
  <c r="F1109" i="25"/>
  <c r="F1108" i="25"/>
  <c r="F1107" i="25"/>
  <c r="F1106" i="25"/>
  <c r="F1105" i="25"/>
  <c r="F1104" i="25"/>
  <c r="F1103" i="25"/>
  <c r="F1102" i="25"/>
  <c r="F1101" i="25"/>
  <c r="F1100" i="25"/>
  <c r="F1099" i="25"/>
  <c r="F1098" i="25"/>
  <c r="F1097" i="25"/>
  <c r="F1096" i="25"/>
  <c r="F1095" i="25"/>
  <c r="F1094" i="25"/>
  <c r="F1093" i="25"/>
  <c r="F1092" i="25"/>
  <c r="F1091" i="25"/>
  <c r="F1090" i="25"/>
  <c r="F1089" i="25"/>
  <c r="F1088" i="25"/>
  <c r="F1087" i="25"/>
  <c r="F1086" i="25"/>
  <c r="F1085" i="25"/>
  <c r="F1084" i="25"/>
  <c r="F1083" i="25"/>
  <c r="F1082" i="25"/>
  <c r="F1081" i="25"/>
  <c r="F1080" i="25"/>
  <c r="F1079" i="25"/>
  <c r="F1078" i="25"/>
  <c r="F1077" i="25"/>
  <c r="F1076" i="25"/>
  <c r="F1075" i="25"/>
  <c r="F1074" i="25"/>
  <c r="F1073" i="25"/>
  <c r="F1072" i="25"/>
  <c r="F1071" i="25"/>
  <c r="F1070" i="25"/>
  <c r="F1069" i="25"/>
  <c r="F1068" i="25"/>
  <c r="F1067" i="25"/>
  <c r="F1066" i="25"/>
  <c r="F1065" i="25"/>
  <c r="F1064" i="25"/>
  <c r="F1063" i="25"/>
  <c r="F1062" i="25"/>
  <c r="F1061" i="25"/>
  <c r="F1060" i="25"/>
  <c r="F1059" i="25"/>
  <c r="F1058" i="25"/>
  <c r="F1057" i="25"/>
  <c r="F1056" i="25"/>
  <c r="F1055" i="25"/>
  <c r="F1054" i="25"/>
  <c r="F1053" i="25"/>
  <c r="F1052" i="25"/>
  <c r="F1051" i="25"/>
  <c r="F1050" i="25"/>
  <c r="F1049" i="25"/>
  <c r="F1048" i="25"/>
  <c r="F1047" i="25"/>
  <c r="F1046" i="25"/>
  <c r="F1045" i="25"/>
  <c r="F1044" i="25"/>
  <c r="F1043" i="25"/>
  <c r="F1042" i="25"/>
  <c r="F1041" i="25"/>
  <c r="F1040" i="25"/>
  <c r="F1039" i="25"/>
  <c r="F1038" i="25"/>
  <c r="F1037" i="25"/>
  <c r="F1036" i="25"/>
  <c r="F1035" i="25"/>
  <c r="F1034" i="25"/>
  <c r="F1033" i="25"/>
  <c r="F1032" i="25"/>
  <c r="F1031" i="25"/>
  <c r="F1030" i="25"/>
  <c r="F1029" i="25"/>
  <c r="F1028" i="25"/>
  <c r="F1027" i="25"/>
  <c r="F1026" i="25"/>
  <c r="F1025" i="25"/>
  <c r="F1024" i="25"/>
  <c r="F1023" i="25"/>
  <c r="F1022" i="25"/>
  <c r="F1021" i="25"/>
  <c r="F1020" i="25"/>
  <c r="F1019" i="25"/>
  <c r="F1018" i="25"/>
  <c r="F1017" i="25"/>
  <c r="F1016" i="25"/>
  <c r="F1015" i="25"/>
  <c r="F1014" i="25"/>
  <c r="F1013" i="25"/>
  <c r="F1012" i="25"/>
  <c r="F1011" i="25"/>
  <c r="F1010" i="25"/>
  <c r="F1009" i="25"/>
  <c r="F1008" i="25"/>
  <c r="F1007" i="25"/>
  <c r="F1006" i="25"/>
  <c r="F1005" i="25"/>
  <c r="F1004" i="25"/>
  <c r="F1003" i="25"/>
  <c r="F1002" i="25"/>
  <c r="F1001" i="25"/>
  <c r="F1000" i="25"/>
  <c r="F999" i="25"/>
  <c r="F998" i="25"/>
  <c r="F997" i="25"/>
  <c r="F996" i="25"/>
  <c r="F995" i="25"/>
  <c r="F994" i="25"/>
  <c r="F993" i="25"/>
  <c r="F992" i="25"/>
  <c r="F991" i="25"/>
  <c r="F990" i="25"/>
  <c r="F989" i="25"/>
  <c r="F988" i="25"/>
  <c r="F987" i="25"/>
  <c r="F986" i="25"/>
  <c r="F985" i="25"/>
  <c r="F984" i="25"/>
  <c r="F983" i="25"/>
  <c r="F982" i="25"/>
  <c r="F981" i="25"/>
  <c r="F980" i="25"/>
  <c r="F979" i="25"/>
  <c r="F978" i="25"/>
  <c r="F977" i="25"/>
  <c r="F976" i="25"/>
  <c r="F975" i="25"/>
  <c r="F974" i="25"/>
  <c r="F973" i="25"/>
  <c r="F972" i="25"/>
  <c r="F971" i="25"/>
  <c r="F970" i="25"/>
  <c r="F969" i="25"/>
  <c r="F968" i="25"/>
  <c r="F967" i="25"/>
  <c r="F966" i="25"/>
  <c r="F965" i="25"/>
  <c r="F964" i="25"/>
  <c r="F963" i="25"/>
  <c r="F962" i="25"/>
  <c r="F961" i="25"/>
  <c r="F960" i="25"/>
  <c r="F959" i="25"/>
  <c r="F958" i="25"/>
  <c r="F957" i="25"/>
  <c r="F956" i="25"/>
  <c r="F955" i="25"/>
  <c r="F954" i="25"/>
  <c r="F953" i="25"/>
  <c r="F952" i="25"/>
  <c r="F951" i="25"/>
  <c r="F950" i="25"/>
  <c r="F949" i="25"/>
  <c r="F948" i="25"/>
  <c r="F947" i="25"/>
  <c r="F946" i="25"/>
  <c r="F945" i="25"/>
  <c r="F944" i="25"/>
  <c r="F943" i="25"/>
  <c r="F942" i="25"/>
  <c r="F941" i="25"/>
  <c r="F940" i="25"/>
  <c r="F939" i="25"/>
  <c r="F938" i="25"/>
  <c r="F937" i="25"/>
  <c r="F936" i="25"/>
  <c r="F935" i="25"/>
  <c r="F934" i="25"/>
  <c r="F933" i="25"/>
  <c r="F932" i="25"/>
  <c r="F931" i="25"/>
  <c r="F930" i="25"/>
  <c r="F929" i="25"/>
  <c r="F928" i="25"/>
  <c r="F927" i="25"/>
  <c r="F926" i="25"/>
  <c r="F925" i="25"/>
  <c r="F924" i="25"/>
  <c r="F923" i="25"/>
  <c r="F922" i="25"/>
  <c r="F921" i="25"/>
  <c r="F920" i="25"/>
  <c r="F919" i="25"/>
  <c r="F918" i="25"/>
  <c r="F917" i="25"/>
  <c r="F916" i="25"/>
  <c r="F915" i="25"/>
  <c r="F914" i="25"/>
  <c r="F913" i="25"/>
  <c r="F912" i="25"/>
  <c r="F911" i="25"/>
  <c r="F910" i="25"/>
  <c r="F909" i="25"/>
  <c r="F908" i="25"/>
  <c r="F907" i="25"/>
  <c r="F906" i="25"/>
  <c r="F905" i="25"/>
  <c r="F904" i="25"/>
  <c r="F903" i="25"/>
  <c r="F902" i="25"/>
  <c r="F901" i="25"/>
  <c r="F900" i="25"/>
  <c r="F899" i="25"/>
  <c r="F898" i="25"/>
  <c r="F897" i="25"/>
  <c r="F896" i="25"/>
  <c r="F895" i="25"/>
  <c r="F894" i="25"/>
  <c r="F893" i="25"/>
  <c r="F892" i="25"/>
  <c r="F891" i="25"/>
  <c r="F890" i="25"/>
  <c r="F889" i="25"/>
  <c r="F888" i="25"/>
  <c r="F887" i="25"/>
  <c r="F886" i="25"/>
  <c r="F885" i="25"/>
  <c r="F884" i="25"/>
  <c r="F883" i="25"/>
  <c r="F882" i="25"/>
  <c r="F881" i="25"/>
  <c r="F880" i="25"/>
  <c r="F879" i="25"/>
  <c r="F878" i="25"/>
  <c r="F877" i="25"/>
  <c r="F876" i="25"/>
  <c r="F875" i="25"/>
  <c r="F874" i="25"/>
  <c r="F873" i="25"/>
  <c r="F872" i="25"/>
  <c r="F871" i="25"/>
  <c r="F870" i="25"/>
  <c r="F869" i="25"/>
  <c r="F868" i="25"/>
  <c r="F867" i="25"/>
  <c r="F866" i="25"/>
  <c r="F865" i="25"/>
  <c r="F864" i="25"/>
  <c r="F863" i="25"/>
  <c r="F862" i="25"/>
  <c r="F861" i="25"/>
  <c r="F860" i="25"/>
  <c r="F859" i="25"/>
  <c r="F858" i="25"/>
  <c r="F857" i="25"/>
  <c r="F856" i="25"/>
  <c r="F855" i="25"/>
  <c r="F854" i="25"/>
  <c r="F853" i="25"/>
  <c r="F852" i="25"/>
  <c r="F851" i="25"/>
  <c r="F850" i="25"/>
  <c r="F849" i="25"/>
  <c r="F848" i="25"/>
  <c r="F847" i="25"/>
  <c r="F846" i="25"/>
  <c r="F845" i="25"/>
  <c r="F844" i="25"/>
  <c r="F843" i="25"/>
  <c r="F842" i="25"/>
  <c r="F841" i="25"/>
  <c r="F840" i="25"/>
  <c r="F839" i="25"/>
  <c r="F838" i="25"/>
  <c r="F837" i="25"/>
  <c r="F836" i="25"/>
  <c r="F835" i="25"/>
  <c r="F834" i="25"/>
  <c r="F833" i="25"/>
  <c r="F832" i="25"/>
  <c r="F831" i="25"/>
  <c r="F830" i="25"/>
  <c r="F829" i="25"/>
  <c r="F828" i="25"/>
  <c r="F827" i="25"/>
  <c r="F826" i="25"/>
  <c r="F825" i="25"/>
  <c r="F824" i="25"/>
  <c r="F823" i="25"/>
  <c r="F822" i="25"/>
  <c r="F821" i="25"/>
  <c r="F820" i="25"/>
  <c r="F819" i="25"/>
  <c r="F818" i="25"/>
  <c r="F817" i="25"/>
  <c r="F816" i="25"/>
  <c r="F815" i="25"/>
  <c r="F814" i="25"/>
  <c r="F813" i="25"/>
  <c r="F812" i="25"/>
  <c r="F811" i="25"/>
  <c r="F810" i="25"/>
  <c r="F809" i="25"/>
  <c r="F808" i="25"/>
  <c r="F807" i="25"/>
  <c r="F806" i="25"/>
  <c r="F805" i="25"/>
  <c r="F804" i="25"/>
  <c r="F803" i="25"/>
  <c r="F802" i="25"/>
  <c r="F801" i="25"/>
  <c r="F800" i="25"/>
  <c r="F799" i="25"/>
  <c r="F798" i="25"/>
  <c r="F797" i="25"/>
  <c r="F796" i="25"/>
  <c r="F795" i="25"/>
  <c r="F794" i="25"/>
  <c r="F793" i="25"/>
  <c r="F792" i="25"/>
  <c r="F791" i="25"/>
  <c r="F790" i="25"/>
  <c r="F789" i="25"/>
  <c r="F788" i="25"/>
  <c r="F787" i="25"/>
  <c r="F786" i="25"/>
  <c r="F785" i="25"/>
  <c r="F784" i="25"/>
  <c r="F783" i="25"/>
  <c r="F782" i="25"/>
  <c r="F781" i="25"/>
  <c r="F780" i="25"/>
  <c r="F779" i="25"/>
  <c r="F778" i="25"/>
  <c r="F777" i="25"/>
  <c r="F776" i="25"/>
  <c r="F775" i="25"/>
  <c r="F774" i="25"/>
  <c r="F773" i="25"/>
  <c r="F772" i="25"/>
  <c r="F771" i="25"/>
  <c r="F770" i="25"/>
  <c r="F769" i="25"/>
  <c r="F768" i="25"/>
  <c r="F767" i="25"/>
  <c r="F766" i="25"/>
  <c r="F765" i="25"/>
  <c r="F764" i="25"/>
  <c r="F763" i="25"/>
  <c r="F762" i="25"/>
  <c r="F761" i="25"/>
  <c r="F760" i="25"/>
  <c r="F759" i="25"/>
  <c r="F758" i="25"/>
  <c r="F757" i="25"/>
  <c r="F756" i="25"/>
  <c r="F755" i="25"/>
  <c r="F754" i="25"/>
  <c r="F753" i="25"/>
  <c r="F752" i="25"/>
  <c r="F751" i="25"/>
  <c r="F750" i="25"/>
  <c r="F749" i="25"/>
  <c r="F748" i="25"/>
  <c r="F747" i="25"/>
  <c r="F746" i="25"/>
  <c r="F745" i="25"/>
  <c r="F744" i="25"/>
  <c r="F743" i="25"/>
  <c r="F742" i="25"/>
  <c r="F741" i="25"/>
  <c r="F740" i="25"/>
  <c r="F739" i="25"/>
  <c r="F738" i="25"/>
  <c r="F737" i="25"/>
  <c r="F736" i="25"/>
  <c r="F735" i="25"/>
  <c r="F734" i="25"/>
  <c r="F733" i="25"/>
  <c r="F732" i="25"/>
  <c r="F731" i="25"/>
  <c r="F730" i="25"/>
  <c r="F729" i="25"/>
  <c r="F728" i="25"/>
  <c r="F727" i="25"/>
  <c r="F726" i="25"/>
  <c r="F725" i="25"/>
  <c r="F724" i="25"/>
  <c r="F723" i="25"/>
  <c r="F722" i="25"/>
  <c r="F721" i="25"/>
  <c r="F720" i="25"/>
  <c r="F719" i="25"/>
  <c r="F718" i="25"/>
  <c r="F717" i="25"/>
  <c r="F716" i="25"/>
  <c r="F715" i="25"/>
  <c r="F714" i="25"/>
  <c r="F713" i="25"/>
  <c r="F712" i="25"/>
  <c r="F711" i="25"/>
  <c r="F710" i="25"/>
  <c r="F709" i="25"/>
  <c r="F708" i="25"/>
  <c r="F707" i="25"/>
  <c r="F706" i="25"/>
  <c r="F705" i="25"/>
  <c r="F704" i="25"/>
  <c r="F703" i="25"/>
  <c r="F702" i="25"/>
  <c r="F701" i="25"/>
  <c r="F700" i="25"/>
  <c r="F699" i="25"/>
  <c r="F698" i="25"/>
  <c r="F697" i="25"/>
  <c r="F696" i="25"/>
  <c r="F695" i="25"/>
  <c r="F694" i="25"/>
  <c r="F693" i="25"/>
  <c r="F692" i="25"/>
  <c r="F691" i="25"/>
  <c r="F690" i="25"/>
  <c r="F689" i="25"/>
  <c r="F688" i="25"/>
  <c r="F687" i="25"/>
  <c r="F686" i="25"/>
  <c r="F685" i="25"/>
  <c r="F684" i="25"/>
  <c r="F683" i="25"/>
  <c r="F682" i="25"/>
  <c r="F681" i="25"/>
  <c r="F680" i="25"/>
  <c r="F679" i="25"/>
  <c r="F678" i="25"/>
  <c r="F677" i="25"/>
  <c r="F676" i="25"/>
  <c r="F675" i="25"/>
  <c r="F674" i="25"/>
  <c r="F673" i="25"/>
  <c r="F672" i="25"/>
  <c r="F671" i="25"/>
  <c r="F670" i="25"/>
  <c r="F669" i="25"/>
  <c r="F668" i="25"/>
  <c r="F667" i="25"/>
  <c r="F666" i="25"/>
  <c r="F665" i="25"/>
  <c r="F664" i="25"/>
  <c r="F663" i="25"/>
  <c r="F662" i="25"/>
  <c r="F661" i="25"/>
  <c r="F660" i="25"/>
  <c r="F659" i="25"/>
  <c r="F658" i="25"/>
  <c r="F657" i="25"/>
  <c r="F656" i="25"/>
  <c r="F655" i="25"/>
  <c r="F654" i="25"/>
  <c r="F653" i="25"/>
  <c r="F652" i="25"/>
  <c r="F651" i="25"/>
  <c r="F650" i="25"/>
  <c r="F649" i="25"/>
  <c r="F648" i="25"/>
  <c r="F647" i="25"/>
  <c r="F646" i="25"/>
  <c r="F645" i="25"/>
  <c r="F644" i="25"/>
  <c r="F643" i="25"/>
  <c r="F642" i="25"/>
  <c r="F641" i="25"/>
  <c r="F640" i="25"/>
  <c r="F639" i="25"/>
  <c r="F638" i="25"/>
  <c r="F637" i="25"/>
  <c r="F636" i="25"/>
  <c r="F635" i="25"/>
  <c r="F634" i="25"/>
  <c r="F633" i="25"/>
  <c r="F632" i="25"/>
  <c r="F631" i="25"/>
  <c r="F630" i="25"/>
  <c r="F629" i="25"/>
  <c r="F628" i="25"/>
  <c r="F627" i="25"/>
  <c r="F626" i="25"/>
  <c r="F625" i="25"/>
  <c r="F624" i="25"/>
  <c r="F623" i="25"/>
  <c r="F622" i="25"/>
  <c r="F621" i="25"/>
  <c r="F620" i="25"/>
  <c r="F619" i="25"/>
  <c r="F618" i="25"/>
  <c r="F617" i="25"/>
  <c r="F616" i="25"/>
  <c r="F615" i="25"/>
  <c r="F614" i="25"/>
  <c r="F613" i="25"/>
  <c r="F612" i="25"/>
  <c r="F611" i="25"/>
  <c r="F610" i="25"/>
  <c r="F609" i="25"/>
  <c r="F608" i="25"/>
  <c r="F607" i="25"/>
  <c r="F606" i="25"/>
  <c r="F605" i="25"/>
  <c r="F604" i="25"/>
  <c r="F603" i="25"/>
  <c r="F602" i="25"/>
  <c r="F601" i="25"/>
  <c r="F600" i="25"/>
  <c r="F599" i="25"/>
  <c r="F598" i="25"/>
  <c r="F597" i="25"/>
  <c r="F596" i="25"/>
  <c r="F595" i="25"/>
  <c r="F594" i="25"/>
  <c r="F593" i="25"/>
  <c r="F592" i="25"/>
  <c r="F591" i="25"/>
  <c r="F590" i="25"/>
  <c r="F589" i="25"/>
  <c r="F588" i="25"/>
  <c r="F587" i="25"/>
  <c r="F586" i="25"/>
  <c r="F585" i="25"/>
  <c r="F584" i="25"/>
  <c r="F583" i="25"/>
  <c r="F582" i="25"/>
  <c r="F581" i="25"/>
  <c r="F580" i="25"/>
  <c r="F579" i="25"/>
  <c r="F578" i="25"/>
  <c r="F577" i="25"/>
  <c r="F576" i="25"/>
  <c r="F575" i="25"/>
  <c r="F574" i="25"/>
  <c r="F573" i="25"/>
  <c r="F572" i="25"/>
  <c r="F571" i="25"/>
  <c r="F570" i="25"/>
  <c r="F569" i="25"/>
  <c r="F568" i="25"/>
  <c r="F567" i="25"/>
  <c r="F566" i="25"/>
  <c r="F565" i="25"/>
  <c r="F564" i="25"/>
  <c r="F563" i="25"/>
  <c r="F562" i="25"/>
  <c r="F561" i="25"/>
  <c r="F560" i="25"/>
  <c r="F559" i="25"/>
  <c r="F558" i="25"/>
  <c r="F557" i="25"/>
  <c r="F556" i="25"/>
  <c r="F555" i="25"/>
  <c r="F554" i="25"/>
  <c r="F553" i="25"/>
  <c r="F552" i="25"/>
  <c r="F551" i="25"/>
  <c r="F550" i="25"/>
  <c r="F549" i="25"/>
  <c r="F548" i="25"/>
  <c r="F547" i="25"/>
  <c r="F546" i="25"/>
  <c r="F545" i="25"/>
  <c r="F544" i="25"/>
  <c r="F543" i="25"/>
  <c r="F542" i="25"/>
  <c r="F541" i="25"/>
  <c r="F540" i="25"/>
  <c r="F539" i="25"/>
  <c r="F538" i="25"/>
  <c r="F537" i="25"/>
  <c r="F536" i="25"/>
  <c r="F535" i="25"/>
  <c r="F534" i="25"/>
  <c r="F533" i="25"/>
  <c r="F532" i="25"/>
  <c r="F531" i="25"/>
  <c r="F530" i="25"/>
  <c r="F529" i="25"/>
  <c r="F528" i="25"/>
  <c r="F527" i="25"/>
  <c r="F526" i="25"/>
  <c r="F525" i="25"/>
  <c r="F524" i="25"/>
  <c r="F523" i="25"/>
  <c r="F522" i="25"/>
  <c r="F521" i="25"/>
  <c r="F520" i="25"/>
  <c r="F519" i="25"/>
  <c r="F518" i="25"/>
  <c r="F517" i="25"/>
  <c r="F516" i="25"/>
  <c r="F515" i="25"/>
  <c r="F514" i="25"/>
  <c r="F513" i="25"/>
  <c r="F512" i="25"/>
  <c r="F511" i="25"/>
  <c r="F510" i="25"/>
  <c r="F509" i="25"/>
  <c r="F508" i="25"/>
  <c r="F507" i="25"/>
  <c r="F506" i="25"/>
  <c r="F505" i="25"/>
  <c r="F504" i="25"/>
  <c r="F503" i="25"/>
  <c r="F502" i="25"/>
  <c r="F501" i="25"/>
  <c r="F500" i="25"/>
  <c r="F499" i="25"/>
  <c r="F498" i="25"/>
  <c r="F497" i="25"/>
  <c r="F496" i="25"/>
  <c r="F495" i="25"/>
  <c r="F494" i="25"/>
  <c r="F493" i="25"/>
  <c r="F492" i="25"/>
  <c r="F491" i="25"/>
  <c r="F490" i="25"/>
  <c r="F489" i="25"/>
  <c r="F488" i="25"/>
  <c r="F487" i="25"/>
  <c r="F486" i="25"/>
  <c r="F485" i="25"/>
  <c r="F484" i="25"/>
  <c r="F483" i="25"/>
  <c r="F482" i="25"/>
  <c r="F481" i="25"/>
  <c r="F480" i="25"/>
  <c r="F479" i="25"/>
  <c r="F478" i="25"/>
  <c r="F477" i="25"/>
  <c r="F476" i="25"/>
  <c r="F475" i="25"/>
  <c r="F474" i="25"/>
  <c r="F473" i="25"/>
  <c r="F472" i="25"/>
  <c r="F471" i="25"/>
  <c r="F470" i="25"/>
  <c r="F469" i="25"/>
  <c r="F468" i="25"/>
  <c r="F467" i="25"/>
  <c r="F466" i="25"/>
  <c r="F465" i="25"/>
  <c r="F464" i="25"/>
  <c r="F463" i="25"/>
  <c r="F462" i="25"/>
  <c r="F461" i="25"/>
  <c r="F460" i="25"/>
  <c r="F459" i="25"/>
  <c r="F458" i="25"/>
  <c r="F457" i="25"/>
  <c r="F456" i="25"/>
  <c r="F455" i="25"/>
  <c r="F454" i="25"/>
  <c r="F453" i="25"/>
  <c r="F452" i="25"/>
  <c r="F451" i="25"/>
  <c r="F450" i="25"/>
  <c r="F449" i="25"/>
  <c r="F448" i="25"/>
  <c r="F447" i="25"/>
  <c r="F446" i="25"/>
  <c r="F445" i="25"/>
  <c r="F444" i="25"/>
  <c r="F443" i="25"/>
  <c r="F442" i="25"/>
  <c r="F441" i="25"/>
  <c r="F440" i="25"/>
  <c r="F439" i="25"/>
  <c r="F438" i="25"/>
  <c r="F437" i="25"/>
  <c r="F436" i="25"/>
  <c r="F435" i="25"/>
  <c r="F434" i="25"/>
  <c r="F433" i="25"/>
  <c r="F432" i="25"/>
  <c r="F431" i="25"/>
  <c r="F430" i="25"/>
  <c r="F429" i="25"/>
  <c r="F428" i="25"/>
  <c r="F427" i="25"/>
  <c r="F426" i="25"/>
  <c r="F425" i="25"/>
  <c r="F424" i="25"/>
  <c r="F423" i="25"/>
  <c r="F422" i="25"/>
  <c r="F421" i="25"/>
  <c r="F420" i="25"/>
  <c r="F419" i="25"/>
  <c r="F418" i="25"/>
  <c r="F417" i="25"/>
  <c r="F416" i="25"/>
  <c r="F415" i="25"/>
  <c r="F414" i="25"/>
  <c r="F413" i="25"/>
  <c r="F412" i="25"/>
  <c r="F411" i="25"/>
  <c r="F410" i="25"/>
  <c r="F409" i="25"/>
  <c r="F408" i="25"/>
  <c r="F407" i="25"/>
  <c r="F406" i="25"/>
  <c r="F405" i="25"/>
  <c r="F404" i="25"/>
  <c r="F403" i="25"/>
  <c r="F402" i="25"/>
  <c r="F401" i="25"/>
  <c r="F400" i="25"/>
  <c r="F399" i="25"/>
  <c r="F398" i="25"/>
  <c r="F397" i="25"/>
  <c r="F396" i="25"/>
  <c r="F395" i="25"/>
  <c r="F394" i="25"/>
  <c r="F393" i="25"/>
  <c r="F392" i="25"/>
  <c r="F391" i="25"/>
  <c r="F390" i="25"/>
  <c r="F389" i="25"/>
  <c r="F388" i="25"/>
  <c r="F387" i="25"/>
  <c r="F386" i="25"/>
  <c r="F385" i="25"/>
  <c r="F384" i="25"/>
  <c r="F383" i="25"/>
  <c r="F382" i="25"/>
  <c r="F381" i="25"/>
  <c r="F380" i="25"/>
  <c r="F379" i="25"/>
  <c r="F378" i="25"/>
  <c r="F377" i="25"/>
  <c r="F376" i="25"/>
  <c r="F375" i="25"/>
  <c r="F374" i="25"/>
  <c r="F373" i="25"/>
  <c r="F372" i="25"/>
  <c r="F371" i="25"/>
  <c r="F370" i="25"/>
  <c r="F369" i="25"/>
  <c r="F368" i="25"/>
  <c r="F367" i="25"/>
  <c r="F366" i="25"/>
  <c r="F365" i="25"/>
  <c r="F364" i="25"/>
  <c r="F363" i="25"/>
  <c r="F362" i="25"/>
  <c r="F361" i="25"/>
  <c r="F360" i="25"/>
  <c r="F359" i="25"/>
  <c r="F358" i="25"/>
  <c r="F357" i="25"/>
  <c r="F356" i="25"/>
  <c r="F355" i="25"/>
  <c r="F354" i="25"/>
  <c r="F353" i="25"/>
  <c r="F352" i="25"/>
  <c r="F351" i="25"/>
  <c r="F350" i="25"/>
  <c r="F349" i="25"/>
  <c r="F348" i="25"/>
  <c r="F347" i="25"/>
  <c r="F346" i="25"/>
  <c r="F345" i="25"/>
  <c r="F344" i="25"/>
  <c r="F343" i="25"/>
  <c r="F342" i="25"/>
  <c r="F341" i="25"/>
  <c r="F340" i="25"/>
  <c r="F339" i="25"/>
  <c r="F338" i="25"/>
  <c r="F337" i="25"/>
  <c r="F336" i="25"/>
  <c r="F335" i="25"/>
  <c r="F334" i="25"/>
  <c r="F333" i="25"/>
  <c r="F332" i="25"/>
  <c r="F331" i="25"/>
  <c r="F330" i="25"/>
  <c r="F329" i="25"/>
  <c r="F328" i="25"/>
  <c r="F327" i="25"/>
  <c r="F326" i="25"/>
  <c r="F325" i="25"/>
  <c r="F324" i="25"/>
  <c r="F323" i="25"/>
  <c r="F322" i="25"/>
  <c r="F321" i="25"/>
  <c r="F320" i="25"/>
  <c r="F319" i="25"/>
  <c r="F318" i="25"/>
  <c r="F317" i="25"/>
  <c r="F316" i="25"/>
  <c r="F315" i="25"/>
  <c r="F314" i="25"/>
  <c r="F313" i="25"/>
  <c r="F312" i="25"/>
  <c r="F311" i="25"/>
  <c r="F310" i="25"/>
  <c r="F309" i="25"/>
  <c r="F308" i="25"/>
  <c r="F307" i="25"/>
  <c r="F306" i="25"/>
  <c r="F305" i="25"/>
  <c r="F304" i="25"/>
  <c r="F303" i="25"/>
  <c r="F302" i="25"/>
  <c r="F301" i="25"/>
  <c r="F300" i="25"/>
  <c r="F299" i="25"/>
  <c r="F298" i="25"/>
  <c r="F297" i="25"/>
  <c r="F296" i="25"/>
  <c r="F295" i="25"/>
  <c r="F294" i="25"/>
  <c r="F293" i="25"/>
  <c r="F292" i="25"/>
  <c r="F291" i="25"/>
  <c r="F290" i="25"/>
  <c r="F289" i="25"/>
  <c r="F288" i="25"/>
  <c r="F287" i="25"/>
  <c r="F286" i="25"/>
  <c r="F285" i="25"/>
  <c r="F284" i="25"/>
  <c r="F283" i="25"/>
  <c r="F282" i="25"/>
  <c r="F281" i="25"/>
  <c r="F280" i="25"/>
  <c r="F279" i="25"/>
  <c r="F278" i="25"/>
  <c r="F277" i="25"/>
  <c r="F276" i="25"/>
  <c r="F275" i="25"/>
  <c r="F274" i="25"/>
  <c r="F273" i="25"/>
  <c r="F272" i="25"/>
  <c r="F271" i="25"/>
  <c r="F270" i="25"/>
  <c r="F269" i="25"/>
  <c r="F268" i="25"/>
  <c r="F267" i="25"/>
  <c r="F266" i="25"/>
  <c r="F265" i="25"/>
  <c r="F264" i="25"/>
  <c r="F263" i="25"/>
  <c r="F262" i="25"/>
  <c r="F261" i="25"/>
  <c r="F260" i="25"/>
  <c r="F259" i="25"/>
  <c r="F258" i="25"/>
  <c r="F257" i="25"/>
  <c r="F256" i="25"/>
  <c r="F255" i="25"/>
  <c r="F254" i="25"/>
  <c r="F253" i="25"/>
  <c r="F252" i="25"/>
  <c r="F251" i="25"/>
  <c r="F250" i="25"/>
  <c r="F249" i="25"/>
  <c r="F248" i="25"/>
  <c r="F247" i="25"/>
  <c r="F246" i="25"/>
  <c r="F245" i="25"/>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F202" i="25"/>
  <c r="F201" i="25"/>
  <c r="F200" i="25"/>
  <c r="F199" i="25"/>
  <c r="F198" i="25"/>
  <c r="F197" i="25"/>
  <c r="F196" i="25"/>
  <c r="F195" i="25"/>
  <c r="F194" i="25"/>
  <c r="F193" i="25"/>
  <c r="F192" i="25"/>
  <c r="F191" i="25"/>
  <c r="F190" i="25"/>
  <c r="F189" i="25"/>
  <c r="F188" i="25"/>
  <c r="F187" i="25"/>
  <c r="F186" i="25"/>
  <c r="F185" i="25"/>
  <c r="F184" i="25"/>
  <c r="F183" i="25"/>
  <c r="F182" i="25"/>
  <c r="F181" i="25"/>
  <c r="F180" i="25"/>
  <c r="F179" i="25"/>
  <c r="F178" i="25"/>
  <c r="F177" i="25"/>
  <c r="F176" i="25"/>
  <c r="F175" i="25"/>
  <c r="F174" i="25"/>
  <c r="F173" i="25"/>
  <c r="F172" i="25"/>
  <c r="F171" i="25"/>
  <c r="F170" i="25"/>
  <c r="F169" i="25"/>
  <c r="F168" i="25"/>
  <c r="F167" i="25"/>
  <c r="F166" i="25"/>
  <c r="F165" i="25"/>
  <c r="F164" i="25"/>
  <c r="F163" i="25"/>
  <c r="F162" i="25"/>
  <c r="F161" i="25"/>
  <c r="F160" i="25"/>
  <c r="F159" i="25"/>
  <c r="F158" i="25"/>
  <c r="F157" i="25"/>
  <c r="F156" i="25"/>
  <c r="F155" i="25"/>
  <c r="F154" i="25"/>
  <c r="F153" i="25"/>
  <c r="F152" i="25"/>
  <c r="F151" i="25"/>
  <c r="F150" i="25"/>
  <c r="F149" i="25"/>
  <c r="F148" i="25"/>
  <c r="F147" i="25"/>
  <c r="F146" i="25"/>
  <c r="F145" i="25"/>
  <c r="F144" i="25"/>
  <c r="F143" i="25"/>
  <c r="F142" i="25"/>
  <c r="F141" i="25"/>
  <c r="F140" i="25"/>
  <c r="F139" i="25"/>
  <c r="F138" i="25"/>
  <c r="F137" i="25"/>
  <c r="F136" i="25"/>
  <c r="F135" i="25"/>
  <c r="F134" i="25"/>
  <c r="F133" i="25"/>
  <c r="F132" i="25"/>
  <c r="F131" i="25"/>
  <c r="F130" i="25"/>
  <c r="F129" i="25"/>
  <c r="F128" i="25"/>
  <c r="F127" i="25"/>
  <c r="F126" i="25"/>
  <c r="F125" i="25"/>
  <c r="F124" i="25"/>
  <c r="F123" i="25"/>
  <c r="F122" i="25"/>
  <c r="F121" i="25"/>
  <c r="F120" i="25"/>
  <c r="F119" i="25"/>
  <c r="F118" i="25"/>
  <c r="F117" i="25"/>
  <c r="F116" i="25"/>
  <c r="F115" i="25"/>
  <c r="F114" i="25"/>
  <c r="F113" i="25"/>
  <c r="F112" i="25"/>
  <c r="F111" i="25"/>
  <c r="F110" i="25"/>
  <c r="F109" i="25"/>
  <c r="F108" i="25"/>
  <c r="F107" i="25"/>
  <c r="F106" i="25"/>
  <c r="F105" i="25"/>
  <c r="F104" i="25"/>
  <c r="F103" i="25"/>
  <c r="F102" i="25"/>
  <c r="F101" i="25"/>
  <c r="F100" i="25"/>
  <c r="F99" i="25"/>
  <c r="F98" i="25"/>
  <c r="F97" i="25"/>
  <c r="F96" i="25"/>
  <c r="F95" i="25"/>
  <c r="F94" i="25"/>
  <c r="F93" i="25"/>
  <c r="F92" i="25"/>
  <c r="F91" i="25"/>
  <c r="F90" i="25"/>
  <c r="F89" i="25"/>
  <c r="F88" i="25"/>
  <c r="F87" i="25"/>
  <c r="F86" i="25"/>
  <c r="F85" i="25"/>
  <c r="F84" i="25"/>
  <c r="F83" i="25"/>
  <c r="F82" i="25"/>
  <c r="F81" i="25"/>
  <c r="F80" i="25"/>
  <c r="F79" i="25"/>
  <c r="F78" i="25"/>
  <c r="F77" i="25"/>
  <c r="F76" i="25"/>
  <c r="F75" i="25"/>
  <c r="F74" i="25"/>
  <c r="F73" i="25"/>
  <c r="F72" i="25"/>
  <c r="F71" i="25"/>
  <c r="F70" i="25"/>
  <c r="F69" i="25"/>
  <c r="F68" i="25"/>
  <c r="F67" i="25"/>
  <c r="F66" i="25"/>
  <c r="F65" i="25"/>
  <c r="F64" i="25"/>
  <c r="F63" i="25"/>
  <c r="F62" i="25"/>
  <c r="F61" i="25"/>
  <c r="F60" i="25"/>
  <c r="F59" i="25"/>
  <c r="F58" i="25"/>
  <c r="F57" i="25"/>
  <c r="F56" i="25"/>
  <c r="F55" i="25"/>
  <c r="F54" i="25"/>
  <c r="F53" i="25"/>
  <c r="F52" i="25"/>
  <c r="F51" i="25"/>
  <c r="F50" i="25"/>
  <c r="F49" i="25"/>
  <c r="F48" i="25"/>
  <c r="F47" i="25"/>
  <c r="F46" i="25"/>
  <c r="F45" i="25"/>
  <c r="F44" i="25"/>
  <c r="F43" i="25"/>
  <c r="F42" i="25"/>
  <c r="F41" i="25"/>
  <c r="F40" i="25"/>
  <c r="F39" i="25"/>
  <c r="F38" i="25"/>
  <c r="F37" i="25"/>
  <c r="F36" i="25"/>
  <c r="F35" i="25"/>
  <c r="F34" i="25"/>
  <c r="F33" i="25"/>
  <c r="F32" i="25"/>
  <c r="F31" i="25"/>
  <c r="F30" i="25"/>
  <c r="F29" i="25"/>
  <c r="F28" i="25"/>
  <c r="F27" i="25"/>
  <c r="F26" i="25"/>
  <c r="F25" i="25"/>
  <c r="F24" i="25"/>
  <c r="F23" i="25"/>
  <c r="F22" i="25"/>
  <c r="F21" i="25"/>
  <c r="F20" i="25"/>
  <c r="F19" i="25"/>
  <c r="F18" i="25"/>
  <c r="F17" i="25"/>
  <c r="F16" i="25"/>
  <c r="F15" i="25"/>
  <c r="F14" i="25"/>
  <c r="F13" i="25"/>
  <c r="F12" i="25"/>
  <c r="F11" i="25"/>
  <c r="F10" i="25"/>
  <c r="F9" i="25"/>
  <c r="F8" i="25"/>
  <c r="F7" i="25"/>
  <c r="F6" i="25"/>
  <c r="F5" i="25"/>
  <c r="F4" i="25"/>
  <c r="F3" i="25"/>
  <c r="F2" i="25"/>
  <c r="G2023" i="25"/>
  <c r="G2022" i="25"/>
  <c r="G2021" i="25"/>
  <c r="G2020" i="25"/>
  <c r="G2019" i="25"/>
  <c r="G2018" i="25"/>
  <c r="G2017" i="25"/>
  <c r="G2016" i="25"/>
  <c r="G2015" i="25"/>
  <c r="G2014" i="25"/>
  <c r="G2013" i="25"/>
  <c r="G2012" i="25"/>
  <c r="G2011" i="25"/>
  <c r="G2010" i="25"/>
  <c r="G2009" i="25"/>
  <c r="G2008" i="25"/>
  <c r="G2007" i="25"/>
  <c r="G2006" i="25"/>
  <c r="G2005" i="25"/>
  <c r="G2004" i="25"/>
  <c r="G2003" i="25"/>
  <c r="G2002" i="25"/>
  <c r="G2001" i="25"/>
  <c r="G2000" i="25"/>
  <c r="G1999" i="25"/>
  <c r="G1998" i="25"/>
  <c r="G1997" i="25"/>
  <c r="G1996" i="25"/>
  <c r="G1995" i="25"/>
  <c r="G1994" i="25"/>
  <c r="G1993" i="25"/>
  <c r="G1992" i="25"/>
  <c r="G1991" i="25"/>
  <c r="G1990" i="25"/>
  <c r="G1989" i="25"/>
  <c r="G1988" i="25"/>
  <c r="G1987" i="25"/>
  <c r="G1986" i="25"/>
  <c r="G1985" i="25"/>
  <c r="G1984" i="25"/>
  <c r="G1983" i="25"/>
  <c r="G1982" i="25"/>
  <c r="G1981" i="25"/>
  <c r="G1980" i="25"/>
  <c r="G1979" i="25"/>
  <c r="G1978" i="25"/>
  <c r="G1977" i="25"/>
  <c r="G1976" i="25"/>
  <c r="G1975" i="25"/>
  <c r="G1974" i="25"/>
  <c r="G1973" i="25"/>
  <c r="G1972" i="25"/>
  <c r="G1971" i="25"/>
  <c r="G1970" i="25"/>
  <c r="G1969" i="25"/>
  <c r="G1968" i="25"/>
  <c r="G1967" i="25"/>
  <c r="G1966" i="25"/>
  <c r="G1965" i="25"/>
  <c r="G1964" i="25"/>
  <c r="G1963" i="25"/>
  <c r="G1962" i="25"/>
  <c r="G1961" i="25"/>
  <c r="G1960" i="25"/>
  <c r="G1959" i="25"/>
  <c r="G1958" i="25"/>
  <c r="G1957" i="25"/>
  <c r="G1956" i="25"/>
  <c r="G1955" i="25"/>
  <c r="G1954" i="25"/>
  <c r="G1953" i="25"/>
  <c r="G1952" i="25"/>
  <c r="G1951" i="25"/>
  <c r="G1950" i="25"/>
  <c r="G1949" i="25"/>
  <c r="G1948" i="25"/>
  <c r="G1947" i="25"/>
  <c r="G1946" i="25"/>
  <c r="G1945" i="25"/>
  <c r="G1944" i="25"/>
  <c r="G1943" i="25"/>
  <c r="G1942" i="25"/>
  <c r="G1941" i="25"/>
  <c r="G1940" i="25"/>
  <c r="G1939" i="25"/>
  <c r="G1938" i="25"/>
  <c r="G1937" i="25"/>
  <c r="G1936" i="25"/>
  <c r="G1935" i="25"/>
  <c r="G1934" i="25"/>
  <c r="G1933" i="25"/>
  <c r="G1932" i="25"/>
  <c r="G1931" i="25"/>
  <c r="G1930" i="25"/>
  <c r="G1929" i="25"/>
  <c r="G1928" i="25"/>
  <c r="G1927" i="25"/>
  <c r="G1926" i="25"/>
  <c r="G1925" i="25"/>
  <c r="G1924" i="25"/>
  <c r="G1923" i="25"/>
  <c r="G1922" i="25"/>
  <c r="G1921" i="25"/>
  <c r="G1920" i="25"/>
  <c r="G1919" i="25"/>
  <c r="G1918" i="25"/>
  <c r="G1917" i="25"/>
  <c r="G1916" i="25"/>
  <c r="G1915" i="25"/>
  <c r="G1914" i="25"/>
  <c r="G1913" i="25"/>
  <c r="G1912" i="25"/>
  <c r="G1911" i="25"/>
  <c r="G1910" i="25"/>
  <c r="G1909" i="25"/>
  <c r="G1908" i="25"/>
  <c r="G1907" i="25"/>
  <c r="G1906" i="25"/>
  <c r="G1905" i="25"/>
  <c r="G1904" i="25"/>
  <c r="G1903" i="25"/>
  <c r="G1902" i="25"/>
  <c r="G1901" i="25"/>
  <c r="G1900" i="25"/>
  <c r="G1899" i="25"/>
  <c r="G1898" i="25"/>
  <c r="G1897" i="25"/>
  <c r="G1896" i="25"/>
  <c r="G1895" i="25"/>
  <c r="G1894" i="25"/>
  <c r="G1893" i="25"/>
  <c r="G1892" i="25"/>
  <c r="G1891" i="25"/>
  <c r="G1890" i="25"/>
  <c r="G1889" i="25"/>
  <c r="G1888" i="25"/>
  <c r="G1887" i="25"/>
  <c r="G1886" i="25"/>
  <c r="G1885" i="25"/>
  <c r="G1884" i="25"/>
  <c r="G1883" i="25"/>
  <c r="G1882" i="25"/>
  <c r="G1881" i="25"/>
  <c r="G1880" i="25"/>
  <c r="G1879" i="25"/>
  <c r="G1878" i="25"/>
  <c r="G1877" i="25"/>
  <c r="G1876" i="25"/>
  <c r="G1875" i="25"/>
  <c r="G1874" i="25"/>
  <c r="G1873" i="25"/>
  <c r="G1872" i="25"/>
  <c r="G1871" i="25"/>
  <c r="G1870" i="25"/>
  <c r="G1869" i="25"/>
  <c r="G1868" i="25"/>
  <c r="G1867" i="25"/>
  <c r="G1866" i="25"/>
  <c r="G1865" i="25"/>
  <c r="G1864" i="25"/>
  <c r="G1863" i="25"/>
  <c r="G1862" i="25"/>
  <c r="G1861" i="25"/>
  <c r="G1860" i="25"/>
  <c r="G1859" i="25"/>
  <c r="G1858" i="25"/>
  <c r="G1857" i="25"/>
  <c r="G1856" i="25"/>
  <c r="G1855" i="25"/>
  <c r="G1854" i="25"/>
  <c r="G1853" i="25"/>
  <c r="G1852" i="25"/>
  <c r="G1851" i="25"/>
  <c r="G1850" i="25"/>
  <c r="G1849" i="25"/>
  <c r="G1848" i="25"/>
  <c r="G1847" i="25"/>
  <c r="G1846" i="25"/>
  <c r="G1845" i="25"/>
  <c r="G1844" i="25"/>
  <c r="G1843" i="25"/>
  <c r="G1842" i="25"/>
  <c r="G1841" i="25"/>
  <c r="G1840" i="25"/>
  <c r="G1839" i="25"/>
  <c r="G1838" i="25"/>
  <c r="G1837" i="25"/>
  <c r="G1836" i="25"/>
  <c r="G1835" i="25"/>
  <c r="G1834" i="25"/>
  <c r="G1833" i="25"/>
  <c r="G1832" i="25"/>
  <c r="G1831" i="25"/>
  <c r="G1830" i="25"/>
  <c r="G1829" i="25"/>
  <c r="G1828" i="25"/>
  <c r="G1827" i="25"/>
  <c r="G1826" i="25"/>
  <c r="G1825" i="25"/>
  <c r="G1824" i="25"/>
  <c r="G1823" i="25"/>
  <c r="G1822" i="25"/>
  <c r="G1821" i="25"/>
  <c r="G1820" i="25"/>
  <c r="G1819" i="25"/>
  <c r="G1818" i="25"/>
  <c r="G1817" i="25"/>
  <c r="G1816" i="25"/>
  <c r="G1815" i="25"/>
  <c r="G1814" i="25"/>
  <c r="G1813" i="25"/>
  <c r="G1812" i="25"/>
  <c r="G1811" i="25"/>
  <c r="G1810" i="25"/>
  <c r="G1809" i="25"/>
  <c r="G1808" i="25"/>
  <c r="G1807" i="25"/>
  <c r="G1806" i="25"/>
  <c r="G1805" i="25"/>
  <c r="G1804" i="25"/>
  <c r="G1803" i="25"/>
  <c r="G1802" i="25"/>
  <c r="G1801" i="25"/>
  <c r="G1800" i="25"/>
  <c r="G1799" i="25"/>
  <c r="G1798" i="25"/>
  <c r="G1797" i="25"/>
  <c r="G1796" i="25"/>
  <c r="G1795" i="25"/>
  <c r="G1794" i="25"/>
  <c r="G1793" i="25"/>
  <c r="G1792" i="25"/>
  <c r="G1791" i="25"/>
  <c r="G1790" i="25"/>
  <c r="G1789" i="25"/>
  <c r="G1788" i="25"/>
  <c r="G1787" i="25"/>
  <c r="G1786" i="25"/>
  <c r="G1785" i="25"/>
  <c r="G1784" i="25"/>
  <c r="G1783" i="25"/>
  <c r="G1782" i="25"/>
  <c r="G1781" i="25"/>
  <c r="G1780" i="25"/>
  <c r="G1779" i="25"/>
  <c r="G1778" i="25"/>
  <c r="G1777" i="25"/>
  <c r="G1776" i="25"/>
  <c r="G1775" i="25"/>
  <c r="G1774" i="25"/>
  <c r="G1773" i="25"/>
  <c r="G1772" i="25"/>
  <c r="G1771" i="25"/>
  <c r="G1770" i="25"/>
  <c r="G1769" i="25"/>
  <c r="G1768" i="25"/>
  <c r="G1767" i="25"/>
  <c r="G1766" i="25"/>
  <c r="G1765" i="25"/>
  <c r="G1764" i="25"/>
  <c r="G1763" i="25"/>
  <c r="G1762" i="25"/>
  <c r="G1761" i="25"/>
  <c r="G1760" i="25"/>
  <c r="G1759" i="25"/>
  <c r="G1758" i="25"/>
  <c r="G1757" i="25"/>
  <c r="G1756" i="25"/>
  <c r="G1755" i="25"/>
  <c r="G1754" i="25"/>
  <c r="G1753" i="25"/>
  <c r="G1752" i="25"/>
  <c r="G1751" i="25"/>
  <c r="G1750" i="25"/>
  <c r="G1749" i="25"/>
  <c r="G1748" i="25"/>
  <c r="G1747" i="25"/>
  <c r="G1746" i="25"/>
  <c r="G1745" i="25"/>
  <c r="G1744" i="25"/>
  <c r="G1743" i="25"/>
  <c r="G1742" i="25"/>
  <c r="G1741" i="25"/>
  <c r="G1740" i="25"/>
  <c r="G1739" i="25"/>
  <c r="G1738" i="25"/>
  <c r="G1737" i="25"/>
  <c r="G1736" i="25"/>
  <c r="G1735" i="25"/>
  <c r="G1734" i="25"/>
  <c r="G1733" i="25"/>
  <c r="G1732" i="25"/>
  <c r="G1731" i="25"/>
  <c r="G1730" i="25"/>
  <c r="G1729" i="25"/>
  <c r="G1728" i="25"/>
  <c r="G1727" i="25"/>
  <c r="G1726" i="25"/>
  <c r="G1725" i="25"/>
  <c r="G1724" i="25"/>
  <c r="G1723" i="25"/>
  <c r="G1722" i="25"/>
  <c r="G1721" i="25"/>
  <c r="G1720" i="25"/>
  <c r="G1719" i="25"/>
  <c r="G1718" i="25"/>
  <c r="G1717" i="25"/>
  <c r="G1716" i="25"/>
  <c r="G1715" i="25"/>
  <c r="G1714" i="25"/>
  <c r="G1713" i="25"/>
  <c r="G1712" i="25"/>
  <c r="G1711" i="25"/>
  <c r="G1710" i="25"/>
  <c r="G1709" i="25"/>
  <c r="G1708" i="25"/>
  <c r="G1707" i="25"/>
  <c r="G1706" i="25"/>
  <c r="G1705" i="25"/>
  <c r="G1704" i="25"/>
  <c r="G1703" i="25"/>
  <c r="G1702" i="25"/>
  <c r="G1701" i="25"/>
  <c r="G1700" i="25"/>
  <c r="G1699" i="25"/>
  <c r="G1698" i="25"/>
  <c r="G1697" i="25"/>
  <c r="G1696" i="25"/>
  <c r="G1695" i="25"/>
  <c r="G1694" i="25"/>
  <c r="G1693" i="25"/>
  <c r="G1692" i="25"/>
  <c r="G1691" i="25"/>
  <c r="G1690" i="25"/>
  <c r="G1689" i="25"/>
  <c r="G1688" i="25"/>
  <c r="G1687" i="25"/>
  <c r="G1686" i="25"/>
  <c r="G1685" i="25"/>
  <c r="G1684" i="25"/>
  <c r="G1683" i="25"/>
  <c r="G1682" i="25"/>
  <c r="G1681" i="25"/>
  <c r="G1680" i="25"/>
  <c r="G1679" i="25"/>
  <c r="G1678" i="25"/>
  <c r="G1677" i="25"/>
  <c r="G1676" i="25"/>
  <c r="G1675" i="25"/>
  <c r="G1674" i="25"/>
  <c r="G1673" i="25"/>
  <c r="G1672" i="25"/>
  <c r="G1671" i="25"/>
  <c r="G1670" i="25"/>
  <c r="G1669" i="25"/>
  <c r="G1668" i="25"/>
  <c r="G1667" i="25"/>
  <c r="G1666" i="25"/>
  <c r="G1665" i="25"/>
  <c r="G1664" i="25"/>
  <c r="G1663" i="25"/>
  <c r="G1662" i="25"/>
  <c r="G1661" i="25"/>
  <c r="G1660" i="25"/>
  <c r="G1659" i="25"/>
  <c r="G1658" i="25"/>
  <c r="G1657" i="25"/>
  <c r="G1656" i="25"/>
  <c r="G1655" i="25"/>
  <c r="G1654" i="25"/>
  <c r="G1653" i="25"/>
  <c r="G1652" i="25"/>
  <c r="G1651" i="25"/>
  <c r="G1650" i="25"/>
  <c r="G1649" i="25"/>
  <c r="G1648" i="25"/>
  <c r="G1647" i="25"/>
  <c r="G1646" i="25"/>
  <c r="G1645" i="25"/>
  <c r="G1644" i="25"/>
  <c r="G1643" i="25"/>
  <c r="G1642" i="25"/>
  <c r="G1641" i="25"/>
  <c r="G1640" i="25"/>
  <c r="G1639" i="25"/>
  <c r="G1638" i="25"/>
  <c r="G1637" i="25"/>
  <c r="G1636" i="25"/>
  <c r="G1635" i="25"/>
  <c r="G1634" i="25"/>
  <c r="G1633" i="25"/>
  <c r="G1632" i="25"/>
  <c r="G1631" i="25"/>
  <c r="G1630" i="25"/>
  <c r="G1629" i="25"/>
  <c r="G1628" i="25"/>
  <c r="G1627" i="25"/>
  <c r="G1626" i="25"/>
  <c r="G1625" i="25"/>
  <c r="G1624" i="25"/>
  <c r="G1623" i="25"/>
  <c r="G1622" i="25"/>
  <c r="G1621" i="25"/>
  <c r="G1620" i="25"/>
  <c r="G1619" i="25"/>
  <c r="G1618" i="25"/>
  <c r="G1617" i="25"/>
  <c r="G1616" i="25"/>
  <c r="G1615" i="25"/>
  <c r="G1614" i="25"/>
  <c r="G1613" i="25"/>
  <c r="G1612" i="25"/>
  <c r="G1611" i="25"/>
  <c r="G1610" i="25"/>
  <c r="G1609" i="25"/>
  <c r="G1608" i="25"/>
  <c r="G1607" i="25"/>
  <c r="G1606" i="25"/>
  <c r="G1605" i="25"/>
  <c r="G1604" i="25"/>
  <c r="G1603" i="25"/>
  <c r="G1602" i="25"/>
  <c r="G1601" i="25"/>
  <c r="G1600" i="25"/>
  <c r="G1599" i="25"/>
  <c r="G1598" i="25"/>
  <c r="G1597" i="25"/>
  <c r="G1596" i="25"/>
  <c r="G1595" i="25"/>
  <c r="G1594" i="25"/>
  <c r="G1593" i="25"/>
  <c r="G1592" i="25"/>
  <c r="G1591" i="25"/>
  <c r="G1590" i="25"/>
  <c r="G1589" i="25"/>
  <c r="G1588" i="25"/>
  <c r="G1587" i="25"/>
  <c r="G1586" i="25"/>
  <c r="G1585" i="25"/>
  <c r="G1584" i="25"/>
  <c r="G1583" i="25"/>
  <c r="G1582" i="25"/>
  <c r="G1581" i="25"/>
  <c r="G1580" i="25"/>
  <c r="G1579" i="25"/>
  <c r="G1578" i="25"/>
  <c r="G1577" i="25"/>
  <c r="G1576" i="25"/>
  <c r="G1575" i="25"/>
  <c r="G1574" i="25"/>
  <c r="G1573" i="25"/>
  <c r="G1572" i="25"/>
  <c r="G1571" i="25"/>
  <c r="G1570" i="25"/>
  <c r="G1569" i="25"/>
  <c r="G1568" i="25"/>
  <c r="G1567" i="25"/>
  <c r="G1566" i="25"/>
  <c r="G1565" i="25"/>
  <c r="G1564" i="25"/>
  <c r="G1563" i="25"/>
  <c r="G1562" i="25"/>
  <c r="G1561" i="25"/>
  <c r="G1560" i="25"/>
  <c r="G1559" i="25"/>
  <c r="G1558" i="25"/>
  <c r="G1557" i="25"/>
  <c r="G1556" i="25"/>
  <c r="G1555" i="25"/>
  <c r="G1554" i="25"/>
  <c r="G1553" i="25"/>
  <c r="G1552" i="25"/>
  <c r="G1551" i="25"/>
  <c r="G1550" i="25"/>
  <c r="G1549" i="25"/>
  <c r="G1548" i="25"/>
  <c r="G1547" i="25"/>
  <c r="G1546" i="25"/>
  <c r="G1545" i="25"/>
  <c r="G1544" i="25"/>
  <c r="G1543" i="25"/>
  <c r="G1542" i="25"/>
  <c r="G1541" i="25"/>
  <c r="G1540" i="25"/>
  <c r="G1539" i="25"/>
  <c r="G1538" i="25"/>
  <c r="G1537" i="25"/>
  <c r="G1536" i="25"/>
  <c r="G1535" i="25"/>
  <c r="G1534" i="25"/>
  <c r="G1533" i="25"/>
  <c r="G1532" i="25"/>
  <c r="G1531" i="25"/>
  <c r="G1530" i="25"/>
  <c r="G1529" i="25"/>
  <c r="G1528" i="25"/>
  <c r="G1527" i="25"/>
  <c r="G1526" i="25"/>
  <c r="G1525" i="25"/>
  <c r="G1524" i="25"/>
  <c r="G1523" i="25"/>
  <c r="G1522" i="25"/>
  <c r="G1521" i="25"/>
  <c r="G1520" i="25"/>
  <c r="G1519" i="25"/>
  <c r="G1518" i="25"/>
  <c r="G1517" i="25"/>
  <c r="G1516" i="25"/>
  <c r="G1515" i="25"/>
  <c r="G1514" i="25"/>
  <c r="G1513" i="25"/>
  <c r="G1512" i="25"/>
  <c r="G1511" i="25"/>
  <c r="G1510" i="25"/>
  <c r="G1509" i="25"/>
  <c r="G1508" i="25"/>
  <c r="G1507" i="25"/>
  <c r="G1506" i="25"/>
  <c r="G1505" i="25"/>
  <c r="G1504" i="25"/>
  <c r="G1503" i="25"/>
  <c r="G1502" i="25"/>
  <c r="G1501" i="25"/>
  <c r="G1500" i="25"/>
  <c r="G1499" i="25"/>
  <c r="G1498" i="25"/>
  <c r="G1497" i="25"/>
  <c r="G1496" i="25"/>
  <c r="G1495" i="25"/>
  <c r="G1494" i="25"/>
  <c r="G1493" i="25"/>
  <c r="G1492" i="25"/>
  <c r="G1491" i="25"/>
  <c r="G1490" i="25"/>
  <c r="G1489" i="25"/>
  <c r="G1488" i="25"/>
  <c r="G1487" i="25"/>
  <c r="G1486" i="25"/>
  <c r="G1485" i="25"/>
  <c r="G1484" i="25"/>
  <c r="G1483" i="25"/>
  <c r="G1482" i="25"/>
  <c r="G1481" i="25"/>
  <c r="G1480" i="25"/>
  <c r="G1479" i="25"/>
  <c r="G1478" i="25"/>
  <c r="G1477" i="25"/>
  <c r="G1476" i="25"/>
  <c r="G1475" i="25"/>
  <c r="G1474" i="25"/>
  <c r="G1473" i="25"/>
  <c r="G1472" i="25"/>
  <c r="G1471" i="25"/>
  <c r="G1470" i="25"/>
  <c r="G1469" i="25"/>
  <c r="G1468" i="25"/>
  <c r="G1467" i="25"/>
  <c r="G1466" i="25"/>
  <c r="G1465" i="25"/>
  <c r="G1464" i="25"/>
  <c r="G1463" i="25"/>
  <c r="G1462" i="25"/>
  <c r="G1461" i="25"/>
  <c r="G1460" i="25"/>
  <c r="G1459" i="25"/>
  <c r="G1458" i="25"/>
  <c r="G1457" i="25"/>
  <c r="G1456" i="25"/>
  <c r="G1455" i="25"/>
  <c r="G1454" i="25"/>
  <c r="G1453" i="25"/>
  <c r="G1452" i="25"/>
  <c r="G1451" i="25"/>
  <c r="G1450" i="25"/>
  <c r="G1449" i="25"/>
  <c r="G1448" i="25"/>
  <c r="G1447" i="25"/>
  <c r="G1446" i="25"/>
  <c r="G1445" i="25"/>
  <c r="G1444" i="25"/>
  <c r="G1443" i="25"/>
  <c r="G1442" i="25"/>
  <c r="G1441" i="25"/>
  <c r="G1440" i="25"/>
  <c r="G1439" i="25"/>
  <c r="G1438" i="25"/>
  <c r="G1437" i="25"/>
  <c r="G1436" i="25"/>
  <c r="G1435" i="25"/>
  <c r="G1434" i="25"/>
  <c r="G1433" i="25"/>
  <c r="G1432" i="25"/>
  <c r="G1431" i="25"/>
  <c r="G1430" i="25"/>
  <c r="G1429" i="25"/>
  <c r="G1428" i="25"/>
  <c r="G1427" i="25"/>
  <c r="G1426" i="25"/>
  <c r="G1425" i="25"/>
  <c r="G1424" i="25"/>
  <c r="G1423" i="25"/>
  <c r="G1422" i="25"/>
  <c r="G1421" i="25"/>
  <c r="G1420" i="25"/>
  <c r="G1419" i="25"/>
  <c r="G1418" i="25"/>
  <c r="G1417" i="25"/>
  <c r="G1416" i="25"/>
  <c r="G1415" i="25"/>
  <c r="G1414" i="25"/>
  <c r="G1413" i="25"/>
  <c r="G1412" i="25"/>
  <c r="G1411" i="25"/>
  <c r="G1410" i="25"/>
  <c r="G1409" i="25"/>
  <c r="G1408" i="25"/>
  <c r="G1407" i="25"/>
  <c r="G1406" i="25"/>
  <c r="G1405" i="25"/>
  <c r="G1404" i="25"/>
  <c r="G1403" i="25"/>
  <c r="G1402" i="25"/>
  <c r="G1401" i="25"/>
  <c r="G1400" i="25"/>
  <c r="G1399" i="25"/>
  <c r="G1398" i="25"/>
  <c r="G1397" i="25"/>
  <c r="G1396" i="25"/>
  <c r="G1395" i="25"/>
  <c r="G1394" i="25"/>
  <c r="G1393" i="25"/>
  <c r="G1392" i="25"/>
  <c r="G1391" i="25"/>
  <c r="G1390" i="25"/>
  <c r="G1389" i="25"/>
  <c r="G1388" i="25"/>
  <c r="G1387" i="25"/>
  <c r="G1386" i="25"/>
  <c r="G1385" i="25"/>
  <c r="G1384" i="25"/>
  <c r="G1383" i="25"/>
  <c r="G1382" i="25"/>
  <c r="G1381" i="25"/>
  <c r="G1380" i="25"/>
  <c r="G1379" i="25"/>
  <c r="G1378" i="25"/>
  <c r="G1377" i="25"/>
  <c r="G1376" i="25"/>
  <c r="G1375" i="25"/>
  <c r="G1374" i="25"/>
  <c r="G1373" i="25"/>
  <c r="G1372" i="25"/>
  <c r="G1371" i="25"/>
  <c r="G1370" i="25"/>
  <c r="G1369" i="25"/>
  <c r="G1368" i="25"/>
  <c r="G1367" i="25"/>
  <c r="G1366" i="25"/>
  <c r="G1365" i="25"/>
  <c r="G1364" i="25"/>
  <c r="G1363" i="25"/>
  <c r="G1362" i="25"/>
  <c r="G1361" i="25"/>
  <c r="G1360" i="25"/>
  <c r="G1359" i="25"/>
  <c r="G1358" i="25"/>
  <c r="G1357" i="25"/>
  <c r="G1356" i="25"/>
  <c r="G1355" i="25"/>
  <c r="G1354" i="25"/>
  <c r="G1353" i="25"/>
  <c r="G1352" i="25"/>
  <c r="G1351" i="25"/>
  <c r="G1350" i="25"/>
  <c r="G1349" i="25"/>
  <c r="G1348" i="25"/>
  <c r="G1347" i="25"/>
  <c r="G1346" i="25"/>
  <c r="G1345" i="25"/>
  <c r="G1344" i="25"/>
  <c r="G1343" i="25"/>
  <c r="G1342" i="25"/>
  <c r="G1341" i="25"/>
  <c r="G1340" i="25"/>
  <c r="G1339" i="25"/>
  <c r="G1338" i="25"/>
  <c r="G1337" i="25"/>
  <c r="G1336" i="25"/>
  <c r="G1335" i="25"/>
  <c r="G1334" i="25"/>
  <c r="G1333" i="25"/>
  <c r="G1332" i="25"/>
  <c r="G1331" i="25"/>
  <c r="G1330" i="25"/>
  <c r="G1329" i="25"/>
  <c r="G1328" i="25"/>
  <c r="G1327" i="25"/>
  <c r="G1326" i="25"/>
  <c r="G1325" i="25"/>
  <c r="G1324" i="25"/>
  <c r="G1323" i="25"/>
  <c r="G1322" i="25"/>
  <c r="G1321" i="25"/>
  <c r="G1320" i="25"/>
  <c r="G1319" i="25"/>
  <c r="G1318" i="25"/>
  <c r="G1317" i="25"/>
  <c r="G1316" i="25"/>
  <c r="G1315" i="25"/>
  <c r="G1314" i="25"/>
  <c r="G1313" i="25"/>
  <c r="G1312" i="25"/>
  <c r="G1311" i="25"/>
  <c r="G1310" i="25"/>
  <c r="G1309" i="25"/>
  <c r="G1308" i="25"/>
  <c r="G1307" i="25"/>
  <c r="G1306" i="25"/>
  <c r="G1305" i="25"/>
  <c r="G1304" i="25"/>
  <c r="G1303" i="25"/>
  <c r="G1302" i="25"/>
  <c r="G1301" i="25"/>
  <c r="G1300" i="25"/>
  <c r="G1299" i="25"/>
  <c r="G1298" i="25"/>
  <c r="G1297" i="25"/>
  <c r="G1296" i="25"/>
  <c r="G1295" i="25"/>
  <c r="G1294" i="25"/>
  <c r="G1293" i="25"/>
  <c r="G1292" i="25"/>
  <c r="G1291" i="25"/>
  <c r="G1290" i="25"/>
  <c r="G1289" i="25"/>
  <c r="G1288" i="25"/>
  <c r="G1287" i="25"/>
  <c r="G1286" i="25"/>
  <c r="G1285" i="25"/>
  <c r="G1284" i="25"/>
  <c r="G1283" i="25"/>
  <c r="G1282" i="25"/>
  <c r="G1281" i="25"/>
  <c r="G1280" i="25"/>
  <c r="G1279" i="25"/>
  <c r="G1278" i="25"/>
  <c r="G1277" i="25"/>
  <c r="G1276" i="25"/>
  <c r="G1275" i="25"/>
  <c r="G1274" i="25"/>
  <c r="G1273" i="25"/>
  <c r="G1272" i="25"/>
  <c r="G1271" i="25"/>
  <c r="G1270" i="25"/>
  <c r="G1269" i="25"/>
  <c r="G1268" i="25"/>
  <c r="G1267" i="25"/>
  <c r="G1266" i="25"/>
  <c r="G1265" i="25"/>
  <c r="G1264" i="25"/>
  <c r="G1263" i="25"/>
  <c r="G1262" i="25"/>
  <c r="G1261" i="25"/>
  <c r="G1260" i="25"/>
  <c r="G1259" i="25"/>
  <c r="G1258" i="25"/>
  <c r="G1257" i="25"/>
  <c r="G1256" i="25"/>
  <c r="G1255" i="25"/>
  <c r="G1254" i="25"/>
  <c r="G1253" i="25"/>
  <c r="G1252" i="25"/>
  <c r="G1251" i="25"/>
  <c r="G1250" i="25"/>
  <c r="G1249" i="25"/>
  <c r="G1248" i="25"/>
  <c r="G1247" i="25"/>
  <c r="G1246" i="25"/>
  <c r="G1245" i="25"/>
  <c r="G1244" i="25"/>
  <c r="G1243" i="25"/>
  <c r="G1242" i="25"/>
  <c r="G1241" i="25"/>
  <c r="G1240" i="25"/>
  <c r="G1239" i="25"/>
  <c r="G1238" i="25"/>
  <c r="G1237" i="25"/>
  <c r="G1236" i="25"/>
  <c r="G1235" i="25"/>
  <c r="G1234" i="25"/>
  <c r="G1233" i="25"/>
  <c r="G1232" i="25"/>
  <c r="G1231" i="25"/>
  <c r="G1230" i="25"/>
  <c r="G1229" i="25"/>
  <c r="G1228" i="25"/>
  <c r="G1227" i="25"/>
  <c r="G1226" i="25"/>
  <c r="G1225" i="25"/>
  <c r="G1224" i="25"/>
  <c r="G1223" i="25"/>
  <c r="G1222" i="25"/>
  <c r="G1221" i="25"/>
  <c r="G1220" i="25"/>
  <c r="G1219" i="25"/>
  <c r="G1218" i="25"/>
  <c r="G1217" i="25"/>
  <c r="G1216" i="25"/>
  <c r="G1215" i="25"/>
  <c r="G1214" i="25"/>
  <c r="G1213" i="25"/>
  <c r="G1212" i="25"/>
  <c r="G1211" i="25"/>
  <c r="G1210" i="25"/>
  <c r="G1209" i="25"/>
  <c r="G1208" i="25"/>
  <c r="G1207" i="25"/>
  <c r="G1206" i="25"/>
  <c r="G1205" i="25"/>
  <c r="G1204" i="25"/>
  <c r="G1203" i="25"/>
  <c r="G1202" i="25"/>
  <c r="G1201" i="25"/>
  <c r="G1200" i="25"/>
  <c r="G1199" i="25"/>
  <c r="G1198" i="25"/>
  <c r="G1197" i="25"/>
  <c r="G1196" i="25"/>
  <c r="G1195" i="25"/>
  <c r="G1194" i="25"/>
  <c r="G1193" i="25"/>
  <c r="G1192" i="25"/>
  <c r="G1191" i="25"/>
  <c r="G1190" i="25"/>
  <c r="G1189" i="25"/>
  <c r="G1188" i="25"/>
  <c r="G1187" i="25"/>
  <c r="G1186" i="25"/>
  <c r="G1185" i="25"/>
  <c r="G1184" i="25"/>
  <c r="G1183" i="25"/>
  <c r="G1182" i="25"/>
  <c r="G1181" i="25"/>
  <c r="G1180" i="25"/>
  <c r="G1179" i="25"/>
  <c r="G1178" i="25"/>
  <c r="G1177" i="25"/>
  <c r="G1176" i="25"/>
  <c r="G1175" i="25"/>
  <c r="G1174" i="25"/>
  <c r="G1173" i="25"/>
  <c r="G1172" i="25"/>
  <c r="G1171" i="25"/>
  <c r="G1170" i="25"/>
  <c r="G1169" i="25"/>
  <c r="G1168" i="25"/>
  <c r="G1167" i="25"/>
  <c r="G1166" i="25"/>
  <c r="G1165" i="25"/>
  <c r="G1164" i="25"/>
  <c r="G1163" i="25"/>
  <c r="G1162" i="25"/>
  <c r="G1161" i="25"/>
  <c r="G1160" i="25"/>
  <c r="G1159" i="25"/>
  <c r="G1158" i="25"/>
  <c r="G1157" i="25"/>
  <c r="G1156" i="25"/>
  <c r="G1155" i="25"/>
  <c r="G1154" i="25"/>
  <c r="G1153" i="25"/>
  <c r="G1152" i="25"/>
  <c r="G1151" i="25"/>
  <c r="G1150" i="25"/>
  <c r="G1149" i="25"/>
  <c r="G1148" i="25"/>
  <c r="G1147" i="25"/>
  <c r="G1146" i="25"/>
  <c r="G1145" i="25"/>
  <c r="G1144" i="25"/>
  <c r="G1143" i="25"/>
  <c r="G1142" i="25"/>
  <c r="G1141" i="25"/>
  <c r="G1140" i="25"/>
  <c r="G1139" i="25"/>
  <c r="G1138" i="25"/>
  <c r="G1137" i="25"/>
  <c r="G1136" i="25"/>
  <c r="G1135" i="25"/>
  <c r="G1134" i="25"/>
  <c r="G1133" i="25"/>
  <c r="G1132" i="25"/>
  <c r="G1131" i="25"/>
  <c r="G1130" i="25"/>
  <c r="G1129" i="25"/>
  <c r="G1128" i="25"/>
  <c r="G1127" i="25"/>
  <c r="G1126" i="25"/>
  <c r="G1125" i="25"/>
  <c r="G1124" i="25"/>
  <c r="G1123" i="25"/>
  <c r="G1122" i="25"/>
  <c r="G1121" i="25"/>
  <c r="G1120" i="25"/>
  <c r="G1119" i="25"/>
  <c r="G1118" i="25"/>
  <c r="G1117" i="25"/>
  <c r="G1116" i="25"/>
  <c r="G1115" i="25"/>
  <c r="G1114" i="25"/>
  <c r="G1113" i="25"/>
  <c r="G1112" i="25"/>
  <c r="G1111" i="25"/>
  <c r="G1110" i="25"/>
  <c r="G1109" i="25"/>
  <c r="G1108" i="25"/>
  <c r="G1107" i="25"/>
  <c r="G1106" i="25"/>
  <c r="G1105" i="25"/>
  <c r="G1104" i="25"/>
  <c r="G1103" i="25"/>
  <c r="G1102" i="25"/>
  <c r="G1101" i="25"/>
  <c r="G1100" i="25"/>
  <c r="G1099" i="25"/>
  <c r="G1098" i="25"/>
  <c r="G1097" i="25"/>
  <c r="G1096" i="25"/>
  <c r="G1095" i="25"/>
  <c r="G1094" i="25"/>
  <c r="G1093" i="25"/>
  <c r="G1092" i="25"/>
  <c r="G1091" i="25"/>
  <c r="G1090" i="25"/>
  <c r="G1089" i="25"/>
  <c r="G1088" i="25"/>
  <c r="G1087" i="25"/>
  <c r="G1086" i="25"/>
  <c r="G1085" i="25"/>
  <c r="G1084" i="25"/>
  <c r="G1083" i="25"/>
  <c r="G1082" i="25"/>
  <c r="G1081" i="25"/>
  <c r="G1080" i="25"/>
  <c r="G1079" i="25"/>
  <c r="G1078" i="25"/>
  <c r="G1077" i="25"/>
  <c r="G1076" i="25"/>
  <c r="G1075" i="25"/>
  <c r="G1074" i="25"/>
  <c r="G1073" i="25"/>
  <c r="G1072" i="25"/>
  <c r="G1071" i="25"/>
  <c r="G1070" i="25"/>
  <c r="G1069" i="25"/>
  <c r="G1068" i="25"/>
  <c r="G1067" i="25"/>
  <c r="G1066" i="25"/>
  <c r="G1065" i="25"/>
  <c r="G1064" i="25"/>
  <c r="G1063" i="25"/>
  <c r="G1062" i="25"/>
  <c r="G1061" i="25"/>
  <c r="G1060" i="25"/>
  <c r="G1059" i="25"/>
  <c r="G1058" i="25"/>
  <c r="G1057" i="25"/>
  <c r="G1056" i="25"/>
  <c r="G1055" i="25"/>
  <c r="G1054" i="25"/>
  <c r="G1053" i="25"/>
  <c r="G1052" i="25"/>
  <c r="G1051" i="25"/>
  <c r="G1050" i="25"/>
  <c r="G1049" i="25"/>
  <c r="G1048" i="25"/>
  <c r="G1047" i="25"/>
  <c r="G1046" i="25"/>
  <c r="G1045" i="25"/>
  <c r="G1044" i="25"/>
  <c r="G1043" i="25"/>
  <c r="G1042" i="25"/>
  <c r="G1041" i="25"/>
  <c r="G1040" i="25"/>
  <c r="G1039" i="25"/>
  <c r="G1038" i="25"/>
  <c r="G1037" i="25"/>
  <c r="G1036" i="25"/>
  <c r="G1035" i="25"/>
  <c r="G1034" i="25"/>
  <c r="G1033" i="25"/>
  <c r="G1032" i="25"/>
  <c r="G1031" i="25"/>
  <c r="G1030" i="25"/>
  <c r="G1029" i="25"/>
  <c r="G1028" i="25"/>
  <c r="G1027" i="25"/>
  <c r="G1026" i="25"/>
  <c r="G1025" i="25"/>
  <c r="G1024" i="25"/>
  <c r="G1023" i="25"/>
  <c r="G1022" i="25"/>
  <c r="G1021" i="25"/>
  <c r="G1020" i="25"/>
  <c r="G1019" i="25"/>
  <c r="G1018" i="25"/>
  <c r="G1017" i="25"/>
  <c r="G1016" i="25"/>
  <c r="G1015" i="25"/>
  <c r="G1014" i="25"/>
  <c r="G1013" i="25"/>
  <c r="G1012" i="25"/>
  <c r="G1011" i="25"/>
  <c r="G1010" i="25"/>
  <c r="G1009" i="25"/>
  <c r="G1008" i="25"/>
  <c r="G1007" i="25"/>
  <c r="G1006" i="25"/>
  <c r="G1005" i="25"/>
  <c r="G1004" i="25"/>
  <c r="G1003" i="25"/>
  <c r="G1002" i="25"/>
  <c r="G1001" i="25"/>
  <c r="G1000" i="25"/>
  <c r="G999" i="25"/>
  <c r="G998" i="25"/>
  <c r="G997" i="25"/>
  <c r="G996" i="25"/>
  <c r="G995" i="25"/>
  <c r="G994" i="25"/>
  <c r="G993" i="25"/>
  <c r="G992" i="25"/>
  <c r="G991" i="25"/>
  <c r="G990" i="25"/>
  <c r="G989" i="25"/>
  <c r="G988" i="25"/>
  <c r="G987" i="25"/>
  <c r="G986" i="25"/>
  <c r="G985" i="25"/>
  <c r="G984" i="25"/>
  <c r="G983" i="25"/>
  <c r="G982" i="25"/>
  <c r="G981" i="25"/>
  <c r="G980" i="25"/>
  <c r="G979" i="25"/>
  <c r="G978" i="25"/>
  <c r="G977" i="25"/>
  <c r="G976" i="25"/>
  <c r="G975" i="25"/>
  <c r="G974" i="25"/>
  <c r="G973" i="25"/>
  <c r="G972" i="25"/>
  <c r="G971" i="25"/>
  <c r="G970" i="25"/>
  <c r="G969" i="25"/>
  <c r="G968" i="25"/>
  <c r="G967" i="25"/>
  <c r="G966" i="25"/>
  <c r="G965" i="25"/>
  <c r="G964" i="25"/>
  <c r="G963" i="25"/>
  <c r="G962" i="25"/>
  <c r="G961" i="25"/>
  <c r="G960" i="25"/>
  <c r="G959" i="25"/>
  <c r="G958" i="25"/>
  <c r="G957" i="25"/>
  <c r="G956" i="25"/>
  <c r="G955" i="25"/>
  <c r="G954" i="25"/>
  <c r="G953" i="25"/>
  <c r="G952" i="25"/>
  <c r="G951" i="25"/>
  <c r="G950" i="25"/>
  <c r="G949" i="25"/>
  <c r="G948" i="25"/>
  <c r="G947" i="25"/>
  <c r="G946" i="25"/>
  <c r="G945" i="25"/>
  <c r="G944" i="25"/>
  <c r="G943" i="25"/>
  <c r="G942" i="25"/>
  <c r="G941" i="25"/>
  <c r="G940" i="25"/>
  <c r="G939" i="25"/>
  <c r="G938" i="25"/>
  <c r="G937" i="25"/>
  <c r="G936" i="25"/>
  <c r="G935" i="25"/>
  <c r="G934" i="25"/>
  <c r="G933" i="25"/>
  <c r="G932" i="25"/>
  <c r="G931" i="25"/>
  <c r="G930" i="25"/>
  <c r="G929" i="25"/>
  <c r="G928" i="25"/>
  <c r="G927" i="25"/>
  <c r="G926" i="25"/>
  <c r="G925" i="25"/>
  <c r="G924" i="25"/>
  <c r="G923" i="25"/>
  <c r="G922" i="25"/>
  <c r="G921" i="25"/>
  <c r="G920" i="25"/>
  <c r="G919" i="25"/>
  <c r="G918" i="25"/>
  <c r="G917" i="25"/>
  <c r="G916" i="25"/>
  <c r="G915" i="25"/>
  <c r="G914" i="25"/>
  <c r="G913" i="25"/>
  <c r="G912" i="25"/>
  <c r="G911" i="25"/>
  <c r="G910" i="25"/>
  <c r="G909" i="25"/>
  <c r="G908" i="25"/>
  <c r="G907" i="25"/>
  <c r="G906" i="25"/>
  <c r="G905" i="25"/>
  <c r="G904" i="25"/>
  <c r="G903" i="25"/>
  <c r="G902" i="25"/>
  <c r="G901" i="25"/>
  <c r="G900" i="25"/>
  <c r="G899" i="25"/>
  <c r="G898" i="25"/>
  <c r="G897" i="25"/>
  <c r="G896" i="25"/>
  <c r="G895" i="25"/>
  <c r="G894" i="25"/>
  <c r="G893" i="25"/>
  <c r="G892" i="25"/>
  <c r="G891" i="25"/>
  <c r="G890" i="25"/>
  <c r="G889" i="25"/>
  <c r="G888" i="25"/>
  <c r="G887" i="25"/>
  <c r="G886" i="25"/>
  <c r="G885" i="25"/>
  <c r="G884" i="25"/>
  <c r="G883" i="25"/>
  <c r="G882" i="25"/>
  <c r="G881" i="25"/>
  <c r="G880" i="25"/>
  <c r="G879" i="25"/>
  <c r="G878" i="25"/>
  <c r="G877" i="25"/>
  <c r="G876" i="25"/>
  <c r="G875" i="25"/>
  <c r="G874" i="25"/>
  <c r="G873" i="25"/>
  <c r="G872" i="25"/>
  <c r="G871" i="25"/>
  <c r="G870" i="25"/>
  <c r="G869" i="25"/>
  <c r="G868" i="25"/>
  <c r="G867" i="25"/>
  <c r="G866" i="25"/>
  <c r="G865" i="25"/>
  <c r="G864" i="25"/>
  <c r="G863" i="25"/>
  <c r="G862" i="25"/>
  <c r="G861" i="25"/>
  <c r="G860" i="25"/>
  <c r="G859" i="25"/>
  <c r="G858" i="25"/>
  <c r="G857" i="25"/>
  <c r="G856" i="25"/>
  <c r="G855" i="25"/>
  <c r="G854" i="25"/>
  <c r="G853" i="25"/>
  <c r="G852" i="25"/>
  <c r="G851" i="25"/>
  <c r="G850" i="25"/>
  <c r="G849" i="25"/>
  <c r="G848" i="25"/>
  <c r="G847" i="25"/>
  <c r="G846" i="25"/>
  <c r="G845" i="25"/>
  <c r="G844" i="25"/>
  <c r="G843" i="25"/>
  <c r="G842" i="25"/>
  <c r="G841" i="25"/>
  <c r="G840" i="25"/>
  <c r="G839" i="25"/>
  <c r="G838" i="25"/>
  <c r="G837" i="25"/>
  <c r="G836" i="25"/>
  <c r="G835" i="25"/>
  <c r="G834" i="25"/>
  <c r="G833" i="25"/>
  <c r="G832" i="25"/>
  <c r="G831" i="25"/>
  <c r="G830" i="25"/>
  <c r="G829" i="25"/>
  <c r="G828" i="25"/>
  <c r="G827" i="25"/>
  <c r="G826" i="25"/>
  <c r="G825" i="25"/>
  <c r="G824" i="25"/>
  <c r="G823" i="25"/>
  <c r="G822" i="25"/>
  <c r="G821" i="25"/>
  <c r="G820" i="25"/>
  <c r="G819" i="25"/>
  <c r="G818" i="25"/>
  <c r="G817" i="25"/>
  <c r="G816" i="25"/>
  <c r="G815" i="25"/>
  <c r="G814" i="25"/>
  <c r="G813" i="25"/>
  <c r="G812" i="25"/>
  <c r="G811" i="25"/>
  <c r="G810" i="25"/>
  <c r="G809" i="25"/>
  <c r="G808" i="25"/>
  <c r="G807" i="25"/>
  <c r="G806" i="25"/>
  <c r="G805" i="25"/>
  <c r="G804" i="25"/>
  <c r="G803" i="25"/>
  <c r="G802" i="25"/>
  <c r="G801" i="25"/>
  <c r="G800" i="25"/>
  <c r="G799" i="25"/>
  <c r="G798" i="25"/>
  <c r="G797" i="25"/>
  <c r="G796" i="25"/>
  <c r="G795" i="25"/>
  <c r="G794" i="25"/>
  <c r="G793" i="25"/>
  <c r="G792" i="25"/>
  <c r="G791" i="25"/>
  <c r="G790" i="25"/>
  <c r="G789" i="25"/>
  <c r="G788" i="25"/>
  <c r="G787" i="25"/>
  <c r="G786" i="25"/>
  <c r="G785" i="25"/>
  <c r="G784" i="25"/>
  <c r="G783" i="25"/>
  <c r="G782" i="25"/>
  <c r="G781" i="25"/>
  <c r="G780" i="25"/>
  <c r="G779" i="25"/>
  <c r="G778" i="25"/>
  <c r="G777" i="25"/>
  <c r="G776" i="25"/>
  <c r="G775" i="25"/>
  <c r="G774" i="25"/>
  <c r="G773" i="25"/>
  <c r="G772" i="25"/>
  <c r="G771" i="25"/>
  <c r="G770" i="25"/>
  <c r="G769" i="25"/>
  <c r="G768" i="25"/>
  <c r="G767" i="25"/>
  <c r="G766" i="25"/>
  <c r="G765" i="25"/>
  <c r="G764" i="25"/>
  <c r="G763" i="25"/>
  <c r="G762" i="25"/>
  <c r="G761" i="25"/>
  <c r="G760" i="25"/>
  <c r="G759" i="25"/>
  <c r="G758" i="25"/>
  <c r="G757" i="25"/>
  <c r="G756" i="25"/>
  <c r="G755" i="25"/>
  <c r="G754" i="25"/>
  <c r="G753" i="25"/>
  <c r="G752" i="25"/>
  <c r="G751" i="25"/>
  <c r="G750" i="25"/>
  <c r="G749" i="25"/>
  <c r="G748" i="25"/>
  <c r="G747" i="25"/>
  <c r="G746" i="25"/>
  <c r="G745" i="25"/>
  <c r="G744" i="25"/>
  <c r="G743" i="25"/>
  <c r="G742" i="25"/>
  <c r="G741" i="25"/>
  <c r="G740" i="25"/>
  <c r="G739" i="25"/>
  <c r="G738" i="25"/>
  <c r="G737" i="25"/>
  <c r="G736" i="25"/>
  <c r="G735" i="25"/>
  <c r="G734" i="25"/>
  <c r="G733" i="25"/>
  <c r="G732" i="25"/>
  <c r="G731" i="25"/>
  <c r="G730" i="25"/>
  <c r="G729" i="25"/>
  <c r="G728" i="25"/>
  <c r="G727" i="25"/>
  <c r="G726" i="25"/>
  <c r="G725" i="25"/>
  <c r="G724" i="25"/>
  <c r="G723" i="25"/>
  <c r="G722" i="25"/>
  <c r="G721" i="25"/>
  <c r="G720" i="25"/>
  <c r="G719" i="25"/>
  <c r="G718" i="25"/>
  <c r="G717" i="25"/>
  <c r="G716" i="25"/>
  <c r="G715" i="25"/>
  <c r="G714" i="25"/>
  <c r="G713" i="25"/>
  <c r="G712" i="25"/>
  <c r="G711" i="25"/>
  <c r="G710" i="25"/>
  <c r="G709" i="25"/>
  <c r="G708" i="25"/>
  <c r="G707" i="25"/>
  <c r="G706" i="25"/>
  <c r="G705" i="25"/>
  <c r="G704" i="25"/>
  <c r="G703" i="25"/>
  <c r="G702" i="25"/>
  <c r="G701" i="25"/>
  <c r="G700" i="25"/>
  <c r="G699" i="25"/>
  <c r="G698" i="25"/>
  <c r="G697" i="25"/>
  <c r="G696" i="25"/>
  <c r="G695" i="25"/>
  <c r="G694" i="25"/>
  <c r="G693" i="25"/>
  <c r="G692" i="25"/>
  <c r="G691" i="25"/>
  <c r="G690" i="25"/>
  <c r="G689" i="25"/>
  <c r="G688" i="25"/>
  <c r="G687" i="25"/>
  <c r="G686" i="25"/>
  <c r="G685" i="25"/>
  <c r="G684" i="25"/>
  <c r="G683" i="25"/>
  <c r="G682" i="25"/>
  <c r="G681" i="25"/>
  <c r="G680" i="25"/>
  <c r="G679" i="25"/>
  <c r="G678" i="25"/>
  <c r="G677" i="25"/>
  <c r="G676" i="25"/>
  <c r="G675" i="25"/>
  <c r="G674" i="25"/>
  <c r="G673" i="25"/>
  <c r="G672" i="25"/>
  <c r="G671" i="25"/>
  <c r="G670" i="25"/>
  <c r="G669" i="25"/>
  <c r="G668" i="25"/>
  <c r="G667" i="25"/>
  <c r="G666" i="25"/>
  <c r="G665" i="25"/>
  <c r="G664" i="25"/>
  <c r="G663" i="25"/>
  <c r="G662" i="25"/>
  <c r="G661" i="25"/>
  <c r="G660" i="25"/>
  <c r="G659" i="25"/>
  <c r="G658" i="25"/>
  <c r="G657" i="25"/>
  <c r="G656" i="25"/>
  <c r="G655" i="25"/>
  <c r="G654" i="25"/>
  <c r="G653" i="25"/>
  <c r="G652" i="25"/>
  <c r="G651" i="25"/>
  <c r="G650" i="25"/>
  <c r="G649" i="25"/>
  <c r="G648" i="25"/>
  <c r="G647" i="25"/>
  <c r="G646" i="25"/>
  <c r="G645" i="25"/>
  <c r="G644" i="25"/>
  <c r="G643" i="25"/>
  <c r="G642" i="25"/>
  <c r="G641" i="25"/>
  <c r="G640" i="25"/>
  <c r="G639" i="25"/>
  <c r="G638" i="25"/>
  <c r="G637" i="25"/>
  <c r="G636" i="25"/>
  <c r="G635" i="25"/>
  <c r="G634" i="25"/>
  <c r="G633" i="25"/>
  <c r="G632" i="25"/>
  <c r="G631" i="25"/>
  <c r="G630" i="25"/>
  <c r="G629" i="25"/>
  <c r="G628" i="25"/>
  <c r="G627" i="25"/>
  <c r="G626" i="25"/>
  <c r="G625" i="25"/>
  <c r="G624" i="25"/>
  <c r="G623" i="25"/>
  <c r="G622" i="25"/>
  <c r="G621" i="25"/>
  <c r="G620" i="25"/>
  <c r="G619" i="25"/>
  <c r="G618" i="25"/>
  <c r="G617" i="25"/>
  <c r="G616" i="25"/>
  <c r="G615" i="25"/>
  <c r="G614" i="25"/>
  <c r="G613" i="25"/>
  <c r="G612" i="25"/>
  <c r="G611" i="25"/>
  <c r="G610" i="25"/>
  <c r="G609" i="25"/>
  <c r="G608" i="25"/>
  <c r="G607" i="25"/>
  <c r="G606" i="25"/>
  <c r="G605" i="25"/>
  <c r="G604" i="25"/>
  <c r="G603" i="25"/>
  <c r="G602" i="25"/>
  <c r="G601" i="25"/>
  <c r="G600" i="25"/>
  <c r="G599" i="25"/>
  <c r="G598" i="25"/>
  <c r="G597" i="25"/>
  <c r="G596" i="25"/>
  <c r="G595" i="25"/>
  <c r="G594" i="25"/>
  <c r="G593" i="25"/>
  <c r="G592" i="25"/>
  <c r="G591" i="25"/>
  <c r="G590" i="25"/>
  <c r="G589" i="25"/>
  <c r="G588" i="25"/>
  <c r="G587" i="25"/>
  <c r="G586" i="25"/>
  <c r="G585" i="25"/>
  <c r="G584" i="25"/>
  <c r="G583" i="25"/>
  <c r="G582" i="25"/>
  <c r="G581" i="25"/>
  <c r="G580" i="25"/>
  <c r="G579" i="25"/>
  <c r="G578" i="25"/>
  <c r="G577" i="25"/>
  <c r="G576" i="25"/>
  <c r="G575" i="25"/>
  <c r="G574" i="25"/>
  <c r="G573" i="25"/>
  <c r="G572" i="25"/>
  <c r="G571" i="25"/>
  <c r="G570" i="25"/>
  <c r="G569" i="25"/>
  <c r="G568" i="25"/>
  <c r="G567" i="25"/>
  <c r="G566" i="25"/>
  <c r="G565" i="25"/>
  <c r="G564" i="25"/>
  <c r="G563" i="25"/>
  <c r="G562" i="25"/>
  <c r="G561" i="25"/>
  <c r="G560" i="25"/>
  <c r="G559" i="25"/>
  <c r="G558" i="25"/>
  <c r="G557" i="25"/>
  <c r="G556" i="25"/>
  <c r="G555" i="25"/>
  <c r="G554" i="25"/>
  <c r="G553" i="25"/>
  <c r="G552" i="25"/>
  <c r="G551" i="25"/>
  <c r="G550" i="25"/>
  <c r="G549" i="25"/>
  <c r="G548" i="25"/>
  <c r="G547" i="25"/>
  <c r="G546" i="25"/>
  <c r="G545" i="25"/>
  <c r="G544" i="25"/>
  <c r="G543" i="25"/>
  <c r="G542" i="25"/>
  <c r="G541" i="25"/>
  <c r="G540" i="25"/>
  <c r="G539" i="25"/>
  <c r="G538" i="25"/>
  <c r="G537" i="25"/>
  <c r="G536" i="25"/>
  <c r="G535" i="25"/>
  <c r="G534" i="25"/>
  <c r="G533" i="25"/>
  <c r="G532" i="25"/>
  <c r="G531" i="25"/>
  <c r="G530" i="25"/>
  <c r="G529" i="25"/>
  <c r="G528" i="25"/>
  <c r="G527" i="25"/>
  <c r="G526" i="25"/>
  <c r="G525" i="25"/>
  <c r="G524" i="25"/>
  <c r="G523" i="25"/>
  <c r="G522" i="25"/>
  <c r="G521" i="25"/>
  <c r="G520" i="25"/>
  <c r="G519" i="25"/>
  <c r="G518" i="25"/>
  <c r="G517" i="25"/>
  <c r="G516" i="25"/>
  <c r="G515" i="25"/>
  <c r="G514" i="25"/>
  <c r="G513" i="25"/>
  <c r="G512" i="25"/>
  <c r="G511" i="25"/>
  <c r="G510" i="25"/>
  <c r="G509" i="25"/>
  <c r="G508" i="25"/>
  <c r="G507" i="25"/>
  <c r="G506" i="25"/>
  <c r="G505" i="25"/>
  <c r="G504" i="25"/>
  <c r="G503" i="25"/>
  <c r="G502" i="25"/>
  <c r="G501" i="25"/>
  <c r="G500" i="25"/>
  <c r="G499" i="25"/>
  <c r="G498" i="25"/>
  <c r="G497" i="25"/>
  <c r="G496" i="25"/>
  <c r="G495" i="25"/>
  <c r="G494" i="25"/>
  <c r="G493" i="25"/>
  <c r="G492" i="25"/>
  <c r="G491" i="25"/>
  <c r="G490" i="25"/>
  <c r="G489" i="25"/>
  <c r="G488" i="25"/>
  <c r="G487" i="25"/>
  <c r="G486" i="25"/>
  <c r="G485" i="25"/>
  <c r="G484" i="25"/>
  <c r="G483" i="25"/>
  <c r="G482" i="25"/>
  <c r="G481" i="25"/>
  <c r="G480" i="25"/>
  <c r="G479" i="25"/>
  <c r="G478" i="25"/>
  <c r="G477" i="25"/>
  <c r="G476" i="25"/>
  <c r="G475" i="25"/>
  <c r="G474" i="25"/>
  <c r="G473" i="25"/>
  <c r="G472" i="25"/>
  <c r="G471" i="25"/>
  <c r="G470" i="25"/>
  <c r="G469" i="25"/>
  <c r="G468" i="25"/>
  <c r="G467" i="25"/>
  <c r="G466" i="25"/>
  <c r="G465" i="25"/>
  <c r="G464" i="25"/>
  <c r="G463" i="25"/>
  <c r="G462" i="25"/>
  <c r="G461" i="25"/>
  <c r="G460" i="25"/>
  <c r="G459" i="25"/>
  <c r="G458" i="25"/>
  <c r="G457" i="25"/>
  <c r="G456" i="25"/>
  <c r="G455" i="25"/>
  <c r="G454" i="25"/>
  <c r="G453" i="25"/>
  <c r="G452" i="25"/>
  <c r="G451" i="25"/>
  <c r="G450" i="25"/>
  <c r="G449" i="25"/>
  <c r="G448" i="25"/>
  <c r="G447" i="25"/>
  <c r="G446" i="25"/>
  <c r="G445" i="25"/>
  <c r="G444" i="25"/>
  <c r="G443" i="25"/>
  <c r="G442" i="25"/>
  <c r="G441" i="25"/>
  <c r="G440" i="25"/>
  <c r="G439" i="25"/>
  <c r="G438" i="25"/>
  <c r="G437" i="25"/>
  <c r="G436" i="25"/>
  <c r="G435" i="25"/>
  <c r="G434" i="25"/>
  <c r="G433" i="25"/>
  <c r="G432" i="25"/>
  <c r="G431" i="25"/>
  <c r="G430" i="25"/>
  <c r="G429" i="25"/>
  <c r="G428" i="25"/>
  <c r="G427" i="25"/>
  <c r="G426" i="25"/>
  <c r="G425" i="25"/>
  <c r="G424" i="25"/>
  <c r="G423" i="25"/>
  <c r="G422" i="25"/>
  <c r="G421" i="25"/>
  <c r="G420" i="25"/>
  <c r="G419" i="25"/>
  <c r="G418" i="25"/>
  <c r="G417" i="25"/>
  <c r="G416" i="25"/>
  <c r="G415" i="25"/>
  <c r="G414" i="25"/>
  <c r="G413" i="25"/>
  <c r="G412" i="25"/>
  <c r="G411" i="25"/>
  <c r="G410" i="25"/>
  <c r="G409" i="25"/>
  <c r="G408" i="25"/>
  <c r="G407" i="25"/>
  <c r="G406" i="25"/>
  <c r="G405" i="25"/>
  <c r="G404" i="25"/>
  <c r="G403" i="25"/>
  <c r="G402" i="25"/>
  <c r="G401" i="25"/>
  <c r="G400" i="25"/>
  <c r="G399" i="25"/>
  <c r="G398" i="25"/>
  <c r="G397" i="25"/>
  <c r="G396" i="25"/>
  <c r="G395" i="25"/>
  <c r="G394" i="25"/>
  <c r="G393" i="25"/>
  <c r="G392" i="25"/>
  <c r="G391" i="25"/>
  <c r="G390" i="25"/>
  <c r="G389" i="25"/>
  <c r="G388" i="25"/>
  <c r="G387" i="25"/>
  <c r="G386" i="25"/>
  <c r="G385" i="25"/>
  <c r="G384" i="25"/>
  <c r="G383" i="25"/>
  <c r="G382" i="25"/>
  <c r="G381" i="25"/>
  <c r="G380" i="25"/>
  <c r="G379" i="25"/>
  <c r="G378" i="25"/>
  <c r="G377" i="25"/>
  <c r="G376" i="25"/>
  <c r="G375" i="25"/>
  <c r="G374" i="25"/>
  <c r="G373" i="25"/>
  <c r="G372" i="25"/>
  <c r="G371" i="25"/>
  <c r="G370" i="25"/>
  <c r="G369" i="25"/>
  <c r="G368" i="25"/>
  <c r="G367" i="25"/>
  <c r="G366" i="25"/>
  <c r="G365" i="25"/>
  <c r="G364" i="25"/>
  <c r="G363" i="25"/>
  <c r="G362" i="25"/>
  <c r="G361" i="25"/>
  <c r="G360" i="25"/>
  <c r="G359" i="25"/>
  <c r="G358" i="25"/>
  <c r="G357" i="25"/>
  <c r="G356" i="25"/>
  <c r="G355" i="25"/>
  <c r="G354" i="25"/>
  <c r="G353" i="25"/>
  <c r="G352" i="25"/>
  <c r="G351" i="25"/>
  <c r="G350" i="25"/>
  <c r="G349" i="25"/>
  <c r="G348" i="25"/>
  <c r="G347" i="25"/>
  <c r="G346" i="25"/>
  <c r="G345" i="25"/>
  <c r="G344" i="25"/>
  <c r="G343" i="25"/>
  <c r="G342" i="25"/>
  <c r="G341" i="25"/>
  <c r="G340" i="25"/>
  <c r="G339" i="25"/>
  <c r="G338" i="25"/>
  <c r="G337" i="25"/>
  <c r="G336" i="25"/>
  <c r="G335" i="25"/>
  <c r="G334" i="25"/>
  <c r="G333" i="25"/>
  <c r="G332" i="25"/>
  <c r="G331" i="25"/>
  <c r="G330" i="25"/>
  <c r="G329" i="25"/>
  <c r="G328" i="25"/>
  <c r="G327" i="25"/>
  <c r="G326" i="25"/>
  <c r="G325" i="25"/>
  <c r="G324" i="25"/>
  <c r="G323" i="25"/>
  <c r="G322" i="25"/>
  <c r="G321" i="25"/>
  <c r="G320" i="25"/>
  <c r="G319" i="25"/>
  <c r="G318" i="25"/>
  <c r="G317" i="25"/>
  <c r="G316" i="25"/>
  <c r="G315" i="25"/>
  <c r="G314" i="25"/>
  <c r="G313" i="25"/>
  <c r="G312" i="25"/>
  <c r="G311" i="25"/>
  <c r="G310" i="25"/>
  <c r="G309" i="25"/>
  <c r="G308" i="25"/>
  <c r="G307" i="25"/>
  <c r="G306" i="25"/>
  <c r="G305" i="25"/>
  <c r="G304" i="25"/>
  <c r="G303" i="25"/>
  <c r="G302" i="25"/>
  <c r="G301" i="25"/>
  <c r="G300" i="25"/>
  <c r="G299" i="25"/>
  <c r="G298" i="25"/>
  <c r="G297" i="25"/>
  <c r="G296" i="25"/>
  <c r="G295" i="25"/>
  <c r="G294" i="25"/>
  <c r="G293" i="25"/>
  <c r="G292" i="25"/>
  <c r="G291" i="25"/>
  <c r="G290" i="25"/>
  <c r="G289" i="25"/>
  <c r="G288" i="25"/>
  <c r="G287" i="25"/>
  <c r="G286" i="25"/>
  <c r="G285" i="25"/>
  <c r="G284" i="25"/>
  <c r="G283" i="25"/>
  <c r="G282" i="25"/>
  <c r="G281" i="25"/>
  <c r="G280" i="25"/>
  <c r="G279" i="25"/>
  <c r="G278" i="25"/>
  <c r="G277" i="25"/>
  <c r="G276" i="25"/>
  <c r="G275" i="25"/>
  <c r="G274" i="25"/>
  <c r="G273" i="25"/>
  <c r="G272" i="25"/>
  <c r="G271" i="25"/>
  <c r="G270" i="25"/>
  <c r="G269" i="25"/>
  <c r="G268" i="25"/>
  <c r="G267" i="25"/>
  <c r="G266" i="25"/>
  <c r="G265" i="25"/>
  <c r="G264" i="25"/>
  <c r="G263" i="25"/>
  <c r="G262" i="25"/>
  <c r="G261" i="25"/>
  <c r="G260" i="25"/>
  <c r="G259" i="25"/>
  <c r="G258" i="25"/>
  <c r="G257" i="25"/>
  <c r="G256" i="25"/>
  <c r="G255" i="25"/>
  <c r="G254" i="25"/>
  <c r="G253" i="25"/>
  <c r="G252" i="25"/>
  <c r="G251" i="25"/>
  <c r="G250" i="25"/>
  <c r="G249" i="25"/>
  <c r="G248" i="25"/>
  <c r="G247" i="25"/>
  <c r="G246" i="25"/>
  <c r="G245" i="25"/>
  <c r="G244" i="25"/>
  <c r="G243" i="25"/>
  <c r="G242" i="25"/>
  <c r="G241" i="25"/>
  <c r="G240" i="25"/>
  <c r="G239" i="25"/>
  <c r="G238" i="25"/>
  <c r="G237" i="25"/>
  <c r="G236" i="25"/>
  <c r="G235" i="25"/>
  <c r="G234" i="25"/>
  <c r="G233" i="25"/>
  <c r="G232" i="25"/>
  <c r="G231" i="25"/>
  <c r="G230" i="25"/>
  <c r="G229" i="25"/>
  <c r="G228" i="25"/>
  <c r="G227" i="25"/>
  <c r="G226" i="25"/>
  <c r="G225" i="25"/>
  <c r="G224" i="25"/>
  <c r="G223" i="25"/>
  <c r="G222" i="25"/>
  <c r="G221" i="25"/>
  <c r="G220" i="25"/>
  <c r="G219" i="25"/>
  <c r="G218" i="25"/>
  <c r="G217" i="25"/>
  <c r="G216" i="25"/>
  <c r="G215" i="25"/>
  <c r="G214" i="25"/>
  <c r="G213" i="25"/>
  <c r="G212" i="25"/>
  <c r="G211" i="25"/>
  <c r="G210" i="25"/>
  <c r="G209" i="25"/>
  <c r="G208" i="25"/>
  <c r="G207" i="25"/>
  <c r="G206" i="25"/>
  <c r="G205" i="25"/>
  <c r="G204" i="25"/>
  <c r="G203" i="25"/>
  <c r="G202" i="25"/>
  <c r="G201" i="25"/>
  <c r="G200" i="25"/>
  <c r="G199" i="25"/>
  <c r="G198" i="25"/>
  <c r="G197" i="25"/>
  <c r="G196" i="25"/>
  <c r="G195" i="25"/>
  <c r="G194" i="25"/>
  <c r="G193" i="25"/>
  <c r="G192" i="25"/>
  <c r="G191" i="25"/>
  <c r="G190" i="25"/>
  <c r="G189" i="25"/>
  <c r="G188" i="25"/>
  <c r="G187" i="25"/>
  <c r="G186" i="25"/>
  <c r="G185" i="25"/>
  <c r="G184" i="25"/>
  <c r="G183" i="25"/>
  <c r="G182" i="25"/>
  <c r="G181" i="25"/>
  <c r="G180" i="25"/>
  <c r="G179" i="25"/>
  <c r="G178" i="25"/>
  <c r="G177" i="25"/>
  <c r="G176" i="25"/>
  <c r="G175" i="25"/>
  <c r="G174" i="25"/>
  <c r="G173" i="25"/>
  <c r="G172" i="25"/>
  <c r="G171" i="25"/>
  <c r="G170" i="25"/>
  <c r="G169" i="25"/>
  <c r="G168" i="25"/>
  <c r="G167" i="25"/>
  <c r="G166" i="25"/>
  <c r="G165" i="25"/>
  <c r="G164" i="25"/>
  <c r="G163" i="25"/>
  <c r="G162" i="25"/>
  <c r="G161" i="25"/>
  <c r="G160" i="25"/>
  <c r="G159" i="25"/>
  <c r="G158" i="25"/>
  <c r="G157" i="25"/>
  <c r="G156" i="25"/>
  <c r="G155" i="25"/>
  <c r="G154" i="25"/>
  <c r="G153" i="25"/>
  <c r="G152" i="25"/>
  <c r="G151" i="25"/>
  <c r="G150" i="25"/>
  <c r="G149" i="25"/>
  <c r="G148" i="25"/>
  <c r="G147" i="25"/>
  <c r="G146" i="25"/>
  <c r="G145" i="25"/>
  <c r="G144" i="25"/>
  <c r="G143" i="25"/>
  <c r="G142" i="25"/>
  <c r="G141" i="25"/>
  <c r="G140" i="25"/>
  <c r="G139" i="25"/>
  <c r="G138" i="25"/>
  <c r="G137" i="25"/>
  <c r="G136" i="25"/>
  <c r="G135" i="25"/>
  <c r="G134" i="25"/>
  <c r="G133" i="25"/>
  <c r="G132" i="25"/>
  <c r="G131" i="25"/>
  <c r="G130" i="25"/>
  <c r="G129" i="25"/>
  <c r="G128" i="25"/>
  <c r="G127" i="25"/>
  <c r="G126" i="25"/>
  <c r="G125" i="25"/>
  <c r="G124" i="25"/>
  <c r="G123" i="25"/>
  <c r="G122" i="25"/>
  <c r="G121" i="25"/>
  <c r="G120" i="25"/>
  <c r="G119" i="25"/>
  <c r="G118" i="25"/>
  <c r="G117" i="25"/>
  <c r="G116" i="25"/>
  <c r="G115" i="25"/>
  <c r="G114" i="25"/>
  <c r="G113" i="25"/>
  <c r="G112" i="25"/>
  <c r="G111" i="25"/>
  <c r="G110" i="25"/>
  <c r="G109" i="25"/>
  <c r="G108" i="25"/>
  <c r="G107" i="25"/>
  <c r="G106" i="25"/>
  <c r="G105" i="25"/>
  <c r="G104" i="25"/>
  <c r="G103" i="25"/>
  <c r="G102" i="25"/>
  <c r="G101" i="25"/>
  <c r="G100" i="25"/>
  <c r="G99" i="25"/>
  <c r="G98" i="25"/>
  <c r="G97" i="25"/>
  <c r="G96" i="25"/>
  <c r="G95" i="25"/>
  <c r="G94" i="25"/>
  <c r="G93" i="25"/>
  <c r="G92" i="25"/>
  <c r="G91" i="25"/>
  <c r="G90" i="25"/>
  <c r="G89" i="25"/>
  <c r="G88" i="25"/>
  <c r="G87" i="25"/>
  <c r="G86" i="25"/>
  <c r="G85" i="25"/>
  <c r="G84" i="25"/>
  <c r="G83" i="25"/>
  <c r="G82" i="25"/>
  <c r="G81" i="25"/>
  <c r="G80" i="25"/>
  <c r="G79" i="25"/>
  <c r="G78" i="25"/>
  <c r="G77" i="25"/>
  <c r="G76" i="25"/>
  <c r="G75" i="25"/>
  <c r="G74" i="25"/>
  <c r="G73" i="25"/>
  <c r="G72" i="25"/>
  <c r="G71" i="25"/>
  <c r="G70" i="25"/>
  <c r="G69" i="25"/>
  <c r="G68" i="25"/>
  <c r="G67" i="25"/>
  <c r="G66" i="25"/>
  <c r="G65" i="25"/>
  <c r="G64" i="25"/>
  <c r="G63" i="25"/>
  <c r="G62" i="25"/>
  <c r="G61" i="25"/>
  <c r="G60" i="25"/>
  <c r="G59" i="25"/>
  <c r="G58" i="25"/>
  <c r="G57" i="25"/>
  <c r="G56" i="25"/>
  <c r="G55" i="25"/>
  <c r="G54" i="25"/>
  <c r="G53" i="25"/>
  <c r="G52" i="25"/>
  <c r="G51" i="25"/>
  <c r="G50" i="25"/>
  <c r="G49" i="25"/>
  <c r="G48" i="25"/>
  <c r="G47" i="25"/>
  <c r="G46" i="25"/>
  <c r="G45" i="25"/>
  <c r="G44" i="25"/>
  <c r="G43" i="25"/>
  <c r="G42" i="25"/>
  <c r="G41" i="25"/>
  <c r="G40" i="25"/>
  <c r="G39" i="25"/>
  <c r="G38" i="25"/>
  <c r="G37" i="25"/>
  <c r="G36" i="25"/>
  <c r="G35" i="25"/>
  <c r="G34" i="25"/>
  <c r="G33" i="25"/>
  <c r="G32" i="25"/>
  <c r="G31" i="25"/>
  <c r="G30" i="25"/>
  <c r="G29" i="25"/>
  <c r="G28" i="25"/>
  <c r="G27" i="25"/>
  <c r="G26" i="25"/>
  <c r="G25" i="25"/>
  <c r="G24" i="25"/>
  <c r="G23" i="25"/>
  <c r="G22" i="25"/>
  <c r="G21" i="25"/>
  <c r="G20" i="25"/>
  <c r="G19" i="25"/>
  <c r="G18" i="25"/>
  <c r="G17" i="25"/>
  <c r="G16" i="25"/>
  <c r="G15" i="25"/>
  <c r="G14" i="25"/>
  <c r="G13" i="25"/>
  <c r="G12" i="25"/>
  <c r="G11" i="25"/>
  <c r="G10" i="25"/>
  <c r="G9" i="25"/>
  <c r="G8" i="25"/>
  <c r="G7" i="25"/>
  <c r="G6" i="25"/>
  <c r="G5" i="25"/>
  <c r="G4" i="25"/>
  <c r="G3" i="25"/>
  <c r="E3" i="22"/>
  <c r="E4" i="22"/>
  <c r="E5" i="22"/>
  <c r="E6" i="22"/>
  <c r="E7" i="22"/>
  <c r="E8" i="22"/>
  <c r="E9" i="22"/>
  <c r="E10" i="22"/>
  <c r="E11" i="22"/>
  <c r="E12" i="22"/>
  <c r="E13" i="22"/>
  <c r="E14" i="22"/>
  <c r="E15" i="22"/>
  <c r="E16" i="22"/>
  <c r="E17" i="22"/>
  <c r="E18" i="22"/>
  <c r="E19" i="22"/>
  <c r="E20" i="22"/>
  <c r="E21" i="22"/>
  <c r="E22" i="22"/>
  <c r="E23" i="22"/>
  <c r="E24" i="22"/>
  <c r="E25" i="22"/>
  <c r="E26" i="22"/>
  <c r="E27" i="22"/>
  <c r="E28" i="22"/>
  <c r="E29" i="22"/>
  <c r="E30" i="22"/>
  <c r="E31" i="22"/>
  <c r="E32" i="22"/>
  <c r="E33" i="22"/>
  <c r="E34" i="22"/>
  <c r="E35" i="22"/>
  <c r="E36" i="22"/>
  <c r="E37" i="22"/>
  <c r="E38" i="22"/>
  <c r="E39" i="22"/>
  <c r="E40" i="22"/>
  <c r="E41" i="22"/>
  <c r="E42" i="22"/>
  <c r="E43" i="22"/>
  <c r="E44" i="22"/>
  <c r="E45" i="22"/>
  <c r="E46" i="22"/>
  <c r="E47" i="22"/>
  <c r="E48" i="22"/>
  <c r="E49" i="22"/>
  <c r="E50" i="22"/>
  <c r="E51" i="22"/>
  <c r="E52" i="22"/>
  <c r="E53" i="22"/>
  <c r="E54" i="22"/>
  <c r="E55" i="22"/>
  <c r="E56" i="22"/>
  <c r="E57" i="22"/>
  <c r="E58" i="22"/>
  <c r="E59" i="22"/>
  <c r="E60" i="22"/>
  <c r="E61" i="22"/>
  <c r="E62" i="22"/>
  <c r="E63" i="22"/>
  <c r="E64" i="22"/>
  <c r="E65" i="22"/>
  <c r="E66" i="22"/>
  <c r="E67" i="22"/>
  <c r="E68" i="22"/>
  <c r="E69" i="22"/>
  <c r="E70" i="22"/>
  <c r="E71" i="22"/>
  <c r="E72" i="22"/>
  <c r="E73" i="22"/>
  <c r="E74" i="22"/>
  <c r="E75" i="22"/>
  <c r="E76" i="22"/>
  <c r="E77" i="22"/>
  <c r="E78" i="22"/>
  <c r="E79" i="22"/>
  <c r="E80" i="22"/>
  <c r="E81" i="22"/>
  <c r="E82" i="22"/>
  <c r="E83" i="22"/>
  <c r="E84" i="22"/>
  <c r="E85" i="22"/>
  <c r="E86" i="22"/>
  <c r="E87" i="22"/>
  <c r="E88" i="22"/>
  <c r="E89" i="22"/>
  <c r="E90" i="22"/>
  <c r="E91" i="22"/>
  <c r="E92" i="22"/>
  <c r="E93" i="22"/>
  <c r="E94" i="22"/>
  <c r="E95" i="22"/>
  <c r="E96" i="22"/>
  <c r="E97" i="22"/>
  <c r="E98" i="22"/>
  <c r="E99" i="22"/>
  <c r="E100" i="22"/>
  <c r="E101" i="22"/>
  <c r="E102" i="22"/>
  <c r="E103" i="22"/>
  <c r="E104" i="22"/>
  <c r="E105" i="22"/>
  <c r="E106" i="22"/>
  <c r="E107" i="22"/>
  <c r="E108" i="22"/>
  <c r="E109" i="22"/>
  <c r="E110" i="22"/>
  <c r="E111" i="22"/>
  <c r="E112" i="22"/>
  <c r="E113" i="22"/>
  <c r="E114" i="22"/>
  <c r="E115" i="22"/>
  <c r="E116" i="22"/>
  <c r="E117" i="22"/>
  <c r="E118" i="22"/>
  <c r="E119" i="22"/>
  <c r="E120" i="22"/>
  <c r="E121" i="22"/>
  <c r="E122" i="22"/>
  <c r="E123" i="22"/>
  <c r="E124" i="22"/>
  <c r="E125" i="22"/>
  <c r="E126" i="22"/>
  <c r="E127" i="22"/>
  <c r="E128" i="22"/>
  <c r="E129" i="22"/>
  <c r="E130" i="22"/>
  <c r="E131" i="22"/>
  <c r="E132" i="22"/>
  <c r="E133" i="22"/>
  <c r="E134" i="22"/>
  <c r="E135" i="22"/>
  <c r="E136" i="22"/>
  <c r="E137" i="22"/>
  <c r="E138" i="22"/>
  <c r="E139" i="22"/>
  <c r="E140" i="22"/>
  <c r="E141" i="22"/>
  <c r="E142" i="22"/>
  <c r="E143" i="22"/>
  <c r="E144" i="22"/>
  <c r="E145" i="22"/>
  <c r="E146" i="22"/>
  <c r="E147" i="22"/>
  <c r="E148" i="22"/>
  <c r="E149" i="22"/>
  <c r="E150" i="22"/>
  <c r="E151" i="22"/>
  <c r="E152" i="22"/>
  <c r="E153" i="22"/>
  <c r="E154" i="22"/>
  <c r="E155" i="22"/>
  <c r="E156" i="22"/>
  <c r="E157" i="22"/>
  <c r="E158" i="22"/>
  <c r="E159" i="22"/>
  <c r="E160" i="22"/>
  <c r="E161" i="22"/>
  <c r="E162" i="22"/>
  <c r="E163" i="22"/>
  <c r="E164" i="22"/>
  <c r="E165" i="22"/>
  <c r="E166" i="22"/>
  <c r="E167" i="22"/>
  <c r="E168" i="22"/>
  <c r="E169" i="22"/>
  <c r="E170" i="22"/>
  <c r="E171" i="22"/>
  <c r="E172" i="22"/>
  <c r="E173" i="22"/>
  <c r="E174" i="22"/>
  <c r="E175" i="22"/>
  <c r="E176" i="22"/>
  <c r="E177" i="22"/>
  <c r="E178" i="22"/>
  <c r="E179" i="22"/>
  <c r="E180" i="22"/>
  <c r="E181" i="22"/>
  <c r="E182" i="22"/>
  <c r="E183" i="22"/>
  <c r="E184" i="22"/>
  <c r="E185" i="22"/>
  <c r="E186" i="22"/>
  <c r="E187" i="22"/>
  <c r="E188" i="22"/>
  <c r="E189" i="22"/>
  <c r="E190" i="22"/>
  <c r="E191" i="22"/>
  <c r="E192" i="22"/>
  <c r="E193" i="22"/>
  <c r="E194" i="22"/>
  <c r="E195" i="22"/>
  <c r="E196" i="22"/>
  <c r="E197" i="22"/>
  <c r="E198" i="22"/>
  <c r="E199" i="22"/>
  <c r="E200" i="22"/>
  <c r="E201" i="22"/>
  <c r="E202" i="22"/>
  <c r="E203" i="22"/>
  <c r="E204" i="22"/>
  <c r="E205" i="22"/>
  <c r="E206" i="22"/>
  <c r="E207" i="22"/>
  <c r="E208" i="22"/>
  <c r="E209" i="22"/>
  <c r="E210" i="22"/>
  <c r="E211" i="22"/>
  <c r="E212" i="22"/>
  <c r="E213" i="22"/>
  <c r="E214" i="22"/>
  <c r="E215" i="22"/>
  <c r="E216" i="22"/>
  <c r="E217" i="22"/>
  <c r="E218" i="22"/>
  <c r="E219" i="22"/>
  <c r="E220" i="22"/>
  <c r="E221" i="22"/>
  <c r="E222" i="22"/>
  <c r="E223" i="22"/>
  <c r="E224" i="22"/>
  <c r="E225" i="22"/>
  <c r="E226" i="22"/>
  <c r="E227" i="22"/>
  <c r="E228" i="22"/>
  <c r="E229" i="22"/>
  <c r="E230" i="22"/>
  <c r="E231" i="22"/>
  <c r="E232" i="22"/>
  <c r="E233" i="22"/>
  <c r="E234" i="22"/>
  <c r="E235" i="22"/>
  <c r="E236" i="22"/>
  <c r="E237" i="22"/>
  <c r="E238" i="22"/>
  <c r="E239" i="22"/>
  <c r="E240" i="22"/>
  <c r="E241" i="22"/>
  <c r="E242" i="22"/>
  <c r="E243" i="22"/>
  <c r="E244" i="22"/>
  <c r="E245" i="22"/>
  <c r="E246" i="22"/>
  <c r="E247" i="22"/>
  <c r="E248" i="22"/>
  <c r="E249" i="22"/>
  <c r="E250" i="22"/>
  <c r="E251" i="22"/>
  <c r="E252" i="22"/>
  <c r="E253" i="22"/>
  <c r="E254" i="22"/>
  <c r="E255" i="22"/>
  <c r="E256" i="22"/>
  <c r="E257" i="22"/>
  <c r="E258" i="22"/>
  <c r="E259" i="22"/>
  <c r="E260" i="22"/>
  <c r="E261" i="22"/>
  <c r="E262" i="22"/>
  <c r="E263" i="22"/>
  <c r="E264" i="22"/>
  <c r="E265" i="22"/>
  <c r="E266" i="22"/>
  <c r="E267" i="22"/>
  <c r="E268" i="22"/>
  <c r="E269" i="22"/>
  <c r="E270" i="22"/>
  <c r="E271" i="22"/>
  <c r="E272" i="22"/>
  <c r="E273" i="22"/>
  <c r="E274" i="22"/>
  <c r="E275" i="22"/>
  <c r="E276" i="22"/>
  <c r="E277" i="22"/>
  <c r="E278" i="22"/>
  <c r="E279" i="22"/>
  <c r="E280" i="22"/>
  <c r="E281" i="22"/>
  <c r="E282" i="22"/>
  <c r="E283" i="22"/>
  <c r="E284" i="22"/>
  <c r="E285" i="22"/>
  <c r="E286" i="22"/>
  <c r="E287" i="22"/>
  <c r="E288" i="22"/>
  <c r="E289" i="22"/>
  <c r="E290" i="22"/>
  <c r="E291" i="22"/>
  <c r="E292" i="22"/>
  <c r="E293" i="22"/>
  <c r="E294" i="22"/>
  <c r="E295" i="22"/>
  <c r="E296" i="22"/>
  <c r="E297" i="22"/>
  <c r="E298" i="22"/>
  <c r="E299" i="22"/>
  <c r="E300" i="22"/>
  <c r="E301" i="22"/>
  <c r="E302" i="22"/>
  <c r="E303" i="22"/>
  <c r="E304" i="22"/>
  <c r="E305" i="22"/>
  <c r="E306" i="22"/>
  <c r="E307" i="22"/>
  <c r="E308" i="22"/>
  <c r="E309" i="22"/>
  <c r="E310" i="22"/>
  <c r="E311" i="22"/>
  <c r="E312" i="22"/>
  <c r="E313" i="22"/>
  <c r="E314" i="22"/>
  <c r="E315" i="22"/>
  <c r="E316" i="22"/>
  <c r="E317" i="22"/>
  <c r="E318" i="22"/>
  <c r="E319" i="22"/>
  <c r="E320" i="22"/>
  <c r="E321" i="22"/>
  <c r="E322" i="22"/>
  <c r="E323" i="22"/>
  <c r="E324" i="22"/>
  <c r="E325" i="22"/>
  <c r="E326" i="22"/>
  <c r="E327" i="22"/>
  <c r="E328" i="22"/>
  <c r="E329" i="22"/>
  <c r="E330" i="22"/>
  <c r="E331" i="22"/>
  <c r="E332" i="22"/>
  <c r="E333" i="22"/>
  <c r="E334" i="22"/>
  <c r="E335" i="22"/>
  <c r="E336" i="22"/>
  <c r="E337" i="22"/>
  <c r="E338" i="22"/>
  <c r="E339" i="22"/>
  <c r="E340" i="22"/>
  <c r="E341" i="22"/>
  <c r="E342" i="22"/>
  <c r="E343" i="22"/>
  <c r="E344" i="22"/>
  <c r="E345" i="22"/>
  <c r="E346" i="22"/>
  <c r="E347" i="22"/>
  <c r="E348" i="22"/>
  <c r="E349" i="22"/>
  <c r="E350" i="22"/>
  <c r="E351" i="22"/>
  <c r="E352" i="22"/>
  <c r="E353" i="22"/>
  <c r="E354" i="22"/>
  <c r="E355" i="22"/>
  <c r="E356" i="22"/>
  <c r="E357" i="22"/>
  <c r="E358" i="22"/>
  <c r="E359" i="22"/>
  <c r="E360" i="22"/>
  <c r="E361" i="22"/>
  <c r="E362" i="22"/>
  <c r="E363" i="22"/>
  <c r="E364" i="22"/>
  <c r="E365" i="22"/>
  <c r="E366" i="22"/>
  <c r="E367" i="22"/>
  <c r="E368" i="22"/>
  <c r="E369" i="22"/>
  <c r="E370" i="22"/>
  <c r="E371" i="22"/>
  <c r="E372" i="22"/>
  <c r="E373" i="22"/>
  <c r="E374" i="22"/>
  <c r="E375" i="22"/>
  <c r="E376" i="22"/>
  <c r="E377" i="22"/>
  <c r="E378" i="22"/>
  <c r="E379" i="22"/>
  <c r="E380" i="22"/>
  <c r="E381" i="22"/>
  <c r="E382" i="22"/>
  <c r="E383" i="22"/>
  <c r="E384" i="22"/>
  <c r="E385" i="22"/>
  <c r="E386" i="22"/>
  <c r="E387" i="22"/>
  <c r="E388" i="22"/>
  <c r="E389" i="22"/>
  <c r="E390" i="22"/>
  <c r="E391" i="22"/>
  <c r="E392" i="22"/>
  <c r="E393" i="22"/>
  <c r="E394" i="22"/>
  <c r="E395" i="22"/>
  <c r="E396" i="22"/>
  <c r="E397" i="22"/>
  <c r="E398" i="22"/>
  <c r="E399" i="22"/>
  <c r="E400" i="22"/>
  <c r="E401" i="22"/>
  <c r="E402" i="22"/>
  <c r="E403" i="22"/>
  <c r="E404" i="22"/>
  <c r="E405" i="22"/>
  <c r="E406" i="22"/>
  <c r="E407" i="22"/>
  <c r="E408" i="22"/>
  <c r="E409" i="22"/>
  <c r="E410" i="22"/>
  <c r="E411" i="22"/>
  <c r="E412" i="22"/>
  <c r="E413" i="22"/>
  <c r="E414" i="22"/>
  <c r="E415" i="22"/>
  <c r="E416" i="22"/>
  <c r="E417" i="22"/>
  <c r="E418" i="22"/>
  <c r="E419" i="22"/>
  <c r="E420" i="22"/>
  <c r="E421" i="22"/>
  <c r="E422" i="22"/>
  <c r="E423" i="22"/>
  <c r="E424" i="22"/>
  <c r="E425" i="22"/>
  <c r="E426" i="22"/>
  <c r="E427" i="22"/>
  <c r="E428" i="22"/>
  <c r="E429" i="22"/>
  <c r="E430" i="22"/>
  <c r="E431" i="22"/>
  <c r="E432" i="22"/>
  <c r="E433" i="22"/>
  <c r="E434" i="22"/>
  <c r="E435" i="22"/>
  <c r="E436" i="22"/>
  <c r="E437" i="22"/>
  <c r="E438" i="22"/>
  <c r="E439" i="22"/>
  <c r="E440" i="22"/>
  <c r="E441" i="22"/>
  <c r="E442" i="22"/>
  <c r="E443" i="22"/>
  <c r="E444" i="22"/>
  <c r="E445" i="22"/>
  <c r="E446" i="22"/>
  <c r="E447" i="22"/>
  <c r="E448" i="22"/>
  <c r="E449" i="22"/>
  <c r="E450" i="22"/>
  <c r="E451" i="22"/>
  <c r="E452" i="22"/>
  <c r="E453" i="22"/>
  <c r="E454" i="22"/>
  <c r="E455" i="22"/>
  <c r="E456" i="22"/>
  <c r="E457" i="22"/>
  <c r="E458" i="22"/>
  <c r="E459" i="22"/>
  <c r="E460" i="22"/>
  <c r="E461" i="22"/>
  <c r="E462" i="22"/>
  <c r="E463" i="22"/>
  <c r="E464" i="22"/>
  <c r="E465" i="22"/>
  <c r="E466" i="22"/>
  <c r="E467" i="22"/>
  <c r="E468" i="22"/>
  <c r="E469" i="22"/>
  <c r="E470" i="22"/>
  <c r="E471" i="22"/>
  <c r="E472" i="22"/>
  <c r="E473" i="22"/>
  <c r="E474" i="22"/>
  <c r="E475" i="22"/>
  <c r="E476" i="22"/>
  <c r="E477" i="22"/>
  <c r="E478" i="22"/>
  <c r="E479" i="22"/>
  <c r="E480" i="22"/>
  <c r="E481" i="22"/>
  <c r="E482" i="22"/>
  <c r="E483" i="22"/>
  <c r="E484" i="22"/>
  <c r="E485" i="22"/>
  <c r="E486" i="22"/>
  <c r="E487" i="22"/>
  <c r="E488" i="22"/>
  <c r="E489" i="22"/>
  <c r="E490" i="22"/>
  <c r="E491" i="22"/>
  <c r="E492" i="22"/>
  <c r="E493" i="22"/>
  <c r="E494" i="22"/>
  <c r="E495" i="22"/>
  <c r="E496" i="22"/>
  <c r="E497" i="22"/>
  <c r="E498" i="22"/>
  <c r="E499" i="22"/>
  <c r="E500" i="22"/>
  <c r="E501" i="22"/>
  <c r="E502" i="22"/>
  <c r="E503" i="22"/>
  <c r="E504" i="22"/>
  <c r="E505" i="22"/>
  <c r="E506" i="22"/>
  <c r="E507" i="22"/>
  <c r="E508" i="22"/>
  <c r="E509" i="22"/>
  <c r="E510" i="22"/>
  <c r="E511" i="22"/>
  <c r="E512" i="22"/>
  <c r="E513" i="22"/>
  <c r="E514" i="22"/>
  <c r="E515" i="22"/>
  <c r="E516" i="22"/>
  <c r="E517" i="22"/>
  <c r="E518" i="22"/>
  <c r="E519" i="22"/>
  <c r="E520" i="22"/>
  <c r="E521" i="22"/>
  <c r="E522" i="22"/>
  <c r="E523" i="22"/>
  <c r="E524" i="22"/>
  <c r="E525" i="22"/>
  <c r="E526" i="22"/>
  <c r="E527" i="22"/>
  <c r="E528" i="22"/>
  <c r="E529" i="22"/>
  <c r="E530" i="22"/>
  <c r="E531" i="22"/>
  <c r="E532" i="22"/>
  <c r="E533" i="22"/>
  <c r="E534" i="22"/>
  <c r="E535" i="22"/>
  <c r="E536" i="22"/>
  <c r="E537" i="22"/>
  <c r="E538" i="22"/>
  <c r="E539" i="22"/>
  <c r="E540" i="22"/>
  <c r="E541" i="22"/>
  <c r="E542" i="22"/>
  <c r="E543" i="22"/>
  <c r="E544" i="22"/>
  <c r="E545" i="22"/>
  <c r="E546" i="22"/>
  <c r="E547" i="22"/>
  <c r="E548" i="22"/>
  <c r="E549" i="22"/>
  <c r="E550" i="22"/>
  <c r="E551" i="22"/>
  <c r="E552" i="22"/>
  <c r="E553" i="22"/>
  <c r="E554" i="22"/>
  <c r="E555" i="22"/>
  <c r="E556" i="22"/>
  <c r="E557" i="22"/>
  <c r="E558" i="22"/>
  <c r="E559" i="22"/>
  <c r="E560" i="22"/>
  <c r="E561" i="22"/>
  <c r="E562" i="22"/>
  <c r="E563" i="22"/>
  <c r="E564" i="22"/>
  <c r="E565" i="22"/>
  <c r="E566" i="22"/>
  <c r="E567" i="22"/>
  <c r="E568" i="22"/>
  <c r="E569" i="22"/>
  <c r="E570" i="22"/>
  <c r="E571" i="22"/>
  <c r="E572" i="22"/>
  <c r="E573" i="22"/>
  <c r="E574" i="22"/>
  <c r="E575" i="22"/>
  <c r="E576" i="22"/>
  <c r="E577" i="22"/>
  <c r="E578" i="22"/>
  <c r="E579" i="22"/>
  <c r="E580" i="22"/>
  <c r="E581" i="22"/>
  <c r="E582" i="22"/>
  <c r="E583" i="22"/>
  <c r="E584" i="22"/>
  <c r="E585" i="22"/>
  <c r="E586" i="22"/>
  <c r="E587" i="22"/>
  <c r="E588" i="22"/>
  <c r="E589" i="22"/>
  <c r="E590" i="22"/>
  <c r="E591" i="22"/>
  <c r="E592" i="22"/>
  <c r="E593" i="22"/>
  <c r="E594" i="22"/>
  <c r="E595" i="22"/>
  <c r="E596" i="22"/>
  <c r="E597" i="22"/>
  <c r="E598" i="22"/>
  <c r="E599" i="22"/>
  <c r="E600" i="22"/>
  <c r="E601" i="22"/>
  <c r="E602" i="22"/>
  <c r="E603" i="22"/>
  <c r="E604" i="22"/>
  <c r="E605" i="22"/>
  <c r="E606" i="22"/>
  <c r="E607" i="22"/>
  <c r="E608" i="22"/>
  <c r="E609" i="22"/>
  <c r="E610" i="22"/>
  <c r="E611" i="22"/>
  <c r="E612" i="22"/>
  <c r="E613" i="22"/>
  <c r="E614" i="22"/>
  <c r="E615" i="22"/>
  <c r="E616" i="22"/>
  <c r="E617" i="22"/>
  <c r="E618" i="22"/>
  <c r="E619" i="22"/>
  <c r="E620" i="22"/>
  <c r="E621" i="22"/>
  <c r="E622" i="22"/>
  <c r="E623" i="22"/>
  <c r="E624" i="22"/>
  <c r="E625" i="22"/>
  <c r="E626" i="22"/>
  <c r="E627" i="22"/>
  <c r="E628" i="22"/>
  <c r="E629" i="22"/>
  <c r="E630" i="22"/>
  <c r="E631" i="22"/>
  <c r="E632" i="22"/>
  <c r="E633" i="22"/>
  <c r="E634" i="22"/>
  <c r="E635" i="22"/>
  <c r="E636" i="22"/>
  <c r="E637" i="22"/>
  <c r="E638" i="22"/>
  <c r="E639" i="22"/>
  <c r="E640" i="22"/>
  <c r="E641" i="22"/>
  <c r="E642" i="22"/>
  <c r="E643" i="22"/>
  <c r="E644" i="22"/>
  <c r="E645" i="22"/>
  <c r="E646" i="22"/>
  <c r="E647" i="22"/>
  <c r="E648" i="22"/>
  <c r="E649" i="22"/>
  <c r="E650" i="22"/>
  <c r="E651" i="22"/>
  <c r="E652" i="22"/>
  <c r="E653" i="22"/>
  <c r="E654" i="22"/>
  <c r="E655" i="22"/>
  <c r="E656" i="22"/>
  <c r="E657" i="22"/>
  <c r="E658" i="22"/>
  <c r="E659" i="22"/>
  <c r="E660" i="22"/>
  <c r="E661" i="22"/>
  <c r="E662" i="22"/>
  <c r="E663" i="22"/>
  <c r="E664" i="22"/>
  <c r="E665" i="22"/>
  <c r="E666" i="22"/>
  <c r="E667" i="22"/>
  <c r="E668" i="22"/>
  <c r="E669" i="22"/>
  <c r="E670" i="22"/>
  <c r="E671" i="22"/>
  <c r="E672" i="22"/>
  <c r="E673" i="22"/>
  <c r="E674" i="22"/>
  <c r="E675" i="22"/>
  <c r="E676" i="22"/>
  <c r="E677" i="22"/>
  <c r="E678" i="22"/>
  <c r="E679" i="22"/>
  <c r="E680" i="22"/>
  <c r="E681" i="22"/>
  <c r="E682" i="22"/>
  <c r="E683" i="22"/>
  <c r="E684" i="22"/>
  <c r="E685" i="22"/>
  <c r="E686" i="22"/>
  <c r="E687" i="22"/>
  <c r="E688" i="22"/>
  <c r="E689" i="22"/>
  <c r="E690" i="22"/>
  <c r="E691" i="22"/>
  <c r="E692" i="22"/>
  <c r="E693" i="22"/>
  <c r="E694" i="22"/>
  <c r="E695" i="22"/>
  <c r="E696" i="22"/>
  <c r="E697" i="22"/>
  <c r="E698" i="22"/>
  <c r="E699" i="22"/>
  <c r="E700" i="22"/>
  <c r="E701" i="22"/>
  <c r="E702" i="22"/>
  <c r="E703" i="22"/>
  <c r="E704" i="22"/>
  <c r="E705" i="22"/>
  <c r="E706" i="22"/>
  <c r="E707" i="22"/>
  <c r="E708" i="22"/>
  <c r="E709" i="22"/>
  <c r="E710" i="22"/>
  <c r="E711" i="22"/>
  <c r="E712" i="22"/>
  <c r="E713" i="22"/>
  <c r="E714" i="22"/>
  <c r="E715" i="22"/>
  <c r="E716" i="22"/>
  <c r="E717" i="22"/>
  <c r="E718" i="22"/>
  <c r="E719" i="22"/>
  <c r="E720" i="22"/>
  <c r="E721" i="22"/>
  <c r="E722" i="22"/>
  <c r="E723" i="22"/>
  <c r="E724" i="22"/>
  <c r="E725" i="22"/>
  <c r="E726" i="22"/>
  <c r="E727" i="22"/>
  <c r="E728" i="22"/>
  <c r="E729" i="22"/>
  <c r="E730" i="22"/>
  <c r="E731" i="22"/>
  <c r="E732" i="22"/>
  <c r="E733" i="22"/>
  <c r="E734" i="22"/>
  <c r="E735" i="22"/>
  <c r="E736" i="22"/>
  <c r="E737" i="22"/>
  <c r="E738" i="22"/>
  <c r="E739" i="22"/>
  <c r="E740" i="22"/>
  <c r="E741" i="22"/>
  <c r="E742" i="22"/>
  <c r="E743" i="22"/>
  <c r="E744" i="22"/>
  <c r="E745" i="22"/>
  <c r="E746" i="22"/>
  <c r="E747" i="22"/>
  <c r="E748" i="22"/>
  <c r="E749" i="22"/>
  <c r="E750" i="22"/>
  <c r="E751" i="22"/>
  <c r="E752" i="22"/>
  <c r="E753" i="22"/>
  <c r="E754" i="22"/>
  <c r="E755" i="22"/>
  <c r="E756" i="22"/>
  <c r="E757" i="22"/>
  <c r="E758" i="22"/>
  <c r="E759" i="22"/>
  <c r="E760" i="22"/>
  <c r="E761" i="22"/>
  <c r="E762" i="22"/>
  <c r="E763" i="22"/>
  <c r="E764" i="22"/>
  <c r="E765" i="22"/>
  <c r="E766" i="22"/>
  <c r="E767" i="22"/>
  <c r="E768" i="22"/>
  <c r="E769" i="22"/>
  <c r="E770" i="22"/>
  <c r="E771" i="22"/>
  <c r="E772" i="22"/>
  <c r="E773" i="22"/>
  <c r="E774" i="22"/>
  <c r="E775" i="22"/>
  <c r="E776" i="22"/>
  <c r="E777" i="22"/>
  <c r="E778" i="22"/>
  <c r="E779" i="22"/>
  <c r="E780" i="22"/>
  <c r="E781" i="22"/>
  <c r="E782" i="22"/>
  <c r="E783" i="22"/>
  <c r="E784" i="22"/>
  <c r="E785" i="22"/>
  <c r="E786" i="22"/>
  <c r="E787" i="22"/>
  <c r="E788" i="22"/>
  <c r="E789" i="22"/>
  <c r="E790" i="22"/>
  <c r="E791" i="22"/>
  <c r="E792" i="22"/>
  <c r="E793" i="22"/>
  <c r="E794" i="22"/>
  <c r="E795" i="22"/>
  <c r="E796" i="22"/>
  <c r="E797" i="22"/>
  <c r="E798" i="22"/>
  <c r="E799" i="22"/>
  <c r="E800" i="22"/>
  <c r="E801" i="22"/>
  <c r="E802" i="22"/>
  <c r="E803" i="22"/>
  <c r="E804" i="22"/>
  <c r="E805" i="22"/>
  <c r="E806" i="22"/>
  <c r="E807" i="22"/>
  <c r="E808" i="22"/>
  <c r="E809" i="22"/>
  <c r="E810" i="22"/>
  <c r="E811" i="22"/>
  <c r="E812" i="22"/>
  <c r="E813" i="22"/>
  <c r="E814" i="22"/>
  <c r="E815" i="22"/>
  <c r="E816" i="22"/>
  <c r="E817" i="22"/>
  <c r="E818" i="22"/>
  <c r="E819" i="22"/>
  <c r="E820" i="22"/>
  <c r="E821" i="22"/>
  <c r="E822" i="22"/>
  <c r="E823" i="22"/>
  <c r="E824" i="22"/>
  <c r="E825" i="22"/>
  <c r="E826" i="22"/>
  <c r="E827" i="22"/>
  <c r="E828" i="22"/>
  <c r="E829" i="22"/>
  <c r="E830" i="22"/>
  <c r="E831" i="22"/>
  <c r="E832" i="22"/>
  <c r="E833" i="22"/>
  <c r="E834" i="22"/>
  <c r="E835" i="22"/>
  <c r="E836" i="22"/>
  <c r="E837" i="22"/>
  <c r="E838" i="22"/>
  <c r="E839" i="22"/>
  <c r="E840" i="22"/>
  <c r="E841" i="22"/>
  <c r="E842" i="22"/>
  <c r="E843" i="22"/>
  <c r="E844" i="22"/>
  <c r="E845" i="22"/>
  <c r="E846" i="22"/>
  <c r="E847" i="22"/>
  <c r="E848" i="22"/>
  <c r="E849" i="22"/>
  <c r="E850" i="22"/>
  <c r="E851" i="22"/>
  <c r="E852" i="22"/>
  <c r="E853" i="22"/>
  <c r="E854" i="22"/>
  <c r="E855" i="22"/>
  <c r="E856" i="22"/>
  <c r="E857" i="22"/>
  <c r="E858" i="22"/>
  <c r="E859" i="22"/>
  <c r="E860" i="22"/>
  <c r="E861" i="22"/>
  <c r="E862" i="22"/>
  <c r="E863" i="22"/>
  <c r="E864" i="22"/>
  <c r="E865" i="22"/>
  <c r="E866" i="22"/>
  <c r="E867" i="22"/>
  <c r="E868" i="22"/>
  <c r="E869" i="22"/>
  <c r="E870" i="22"/>
  <c r="E871" i="22"/>
  <c r="E872" i="22"/>
  <c r="E873" i="22"/>
  <c r="E874" i="22"/>
  <c r="E875" i="22"/>
  <c r="E876" i="22"/>
  <c r="E877" i="22"/>
  <c r="E878" i="22"/>
  <c r="E879" i="22"/>
  <c r="E880" i="22"/>
  <c r="E881" i="22"/>
  <c r="E882" i="22"/>
  <c r="E883" i="22"/>
  <c r="E884" i="22"/>
  <c r="E885" i="22"/>
  <c r="E886" i="22"/>
  <c r="E887" i="22"/>
  <c r="E888" i="22"/>
  <c r="E889" i="22"/>
  <c r="E890" i="22"/>
  <c r="E891" i="22"/>
  <c r="E892" i="22"/>
  <c r="E893" i="22"/>
  <c r="E894" i="22"/>
  <c r="E895" i="22"/>
  <c r="E896" i="22"/>
  <c r="E897" i="22"/>
  <c r="E898" i="22"/>
  <c r="E899" i="22"/>
  <c r="E900" i="22"/>
  <c r="E901" i="22"/>
  <c r="E902" i="22"/>
  <c r="E903" i="22"/>
  <c r="E904" i="22"/>
  <c r="E905" i="22"/>
  <c r="E906" i="22"/>
  <c r="E907" i="22"/>
  <c r="E908" i="22"/>
  <c r="E909" i="22"/>
  <c r="E910" i="22"/>
  <c r="E911" i="22"/>
  <c r="E912" i="22"/>
  <c r="E913" i="22"/>
  <c r="E914" i="22"/>
  <c r="E915" i="22"/>
  <c r="E916" i="22"/>
  <c r="E917" i="22"/>
  <c r="E918" i="22"/>
  <c r="E919" i="22"/>
  <c r="E920" i="22"/>
  <c r="E921" i="22"/>
  <c r="E922" i="22"/>
  <c r="E923" i="22"/>
  <c r="E924" i="22"/>
  <c r="E925" i="22"/>
  <c r="E926" i="22"/>
  <c r="E927" i="22"/>
  <c r="E928" i="22"/>
  <c r="E929" i="22"/>
  <c r="E930" i="22"/>
  <c r="E931" i="22"/>
  <c r="E932" i="22"/>
  <c r="E933" i="22"/>
  <c r="E934" i="22"/>
  <c r="E935" i="22"/>
  <c r="E936" i="22"/>
  <c r="E937" i="22"/>
  <c r="E938" i="22"/>
  <c r="E939" i="22"/>
  <c r="E940" i="22"/>
  <c r="E941" i="22"/>
  <c r="E942" i="22"/>
  <c r="E943" i="22"/>
  <c r="E944" i="22"/>
  <c r="E945" i="22"/>
  <c r="E946" i="22"/>
  <c r="E947" i="22"/>
  <c r="E948" i="22"/>
  <c r="E949" i="22"/>
  <c r="E950" i="22"/>
  <c r="E951" i="22"/>
  <c r="E952" i="22"/>
  <c r="E953" i="22"/>
  <c r="E954" i="22"/>
  <c r="E955" i="22"/>
  <c r="E956" i="22"/>
  <c r="E957" i="22"/>
  <c r="E958" i="22"/>
  <c r="E959" i="22"/>
  <c r="E960" i="22"/>
  <c r="E961" i="22"/>
  <c r="E962" i="22"/>
  <c r="E963" i="22"/>
  <c r="E964" i="22"/>
  <c r="E965" i="22"/>
  <c r="E966" i="22"/>
  <c r="E967" i="22"/>
  <c r="E968" i="22"/>
  <c r="E969" i="22"/>
  <c r="E970" i="22"/>
  <c r="E971" i="22"/>
  <c r="E972" i="22"/>
  <c r="E973" i="22"/>
  <c r="E974" i="22"/>
  <c r="E975" i="22"/>
  <c r="E976" i="22"/>
  <c r="E977" i="22"/>
  <c r="E978" i="22"/>
  <c r="E979" i="22"/>
  <c r="E980" i="22"/>
  <c r="E981" i="22"/>
  <c r="E982" i="22"/>
  <c r="E983" i="22"/>
  <c r="E984" i="22"/>
  <c r="E985" i="22"/>
  <c r="E986" i="22"/>
  <c r="E987" i="22"/>
  <c r="E988" i="22"/>
  <c r="E989" i="22"/>
  <c r="E990" i="22"/>
  <c r="E991" i="22"/>
  <c r="E992" i="22"/>
  <c r="E993" i="22"/>
  <c r="E994" i="22"/>
  <c r="E995" i="22"/>
  <c r="E996" i="22"/>
  <c r="E997" i="22"/>
  <c r="E998" i="22"/>
  <c r="E999" i="22"/>
  <c r="E1000" i="22"/>
  <c r="E1001" i="22"/>
  <c r="E1002" i="22"/>
  <c r="E1003" i="22"/>
  <c r="E1004" i="22"/>
  <c r="E1005" i="22"/>
  <c r="E1006" i="22"/>
  <c r="E1007" i="22"/>
  <c r="E1008" i="22"/>
  <c r="E1009" i="22"/>
  <c r="E1010" i="22"/>
  <c r="E1011" i="22"/>
  <c r="E1012" i="22"/>
  <c r="E1013" i="22"/>
  <c r="E1014" i="22"/>
  <c r="E1015" i="22"/>
  <c r="E1016" i="22"/>
  <c r="E1017" i="22"/>
  <c r="E1018" i="22"/>
  <c r="E1019" i="22"/>
  <c r="E1020" i="22"/>
  <c r="E1021" i="22"/>
  <c r="E1022" i="22"/>
  <c r="E1023" i="22"/>
  <c r="E1024" i="22"/>
  <c r="E1025" i="22"/>
  <c r="E1026" i="22"/>
  <c r="E1027" i="22"/>
  <c r="E1028" i="22"/>
  <c r="E1029" i="22"/>
  <c r="E1030" i="22"/>
  <c r="E1031" i="22"/>
  <c r="E1032" i="22"/>
  <c r="E1033" i="22"/>
  <c r="E1034" i="22"/>
  <c r="E1035" i="22"/>
  <c r="E1036" i="22"/>
  <c r="E1037" i="22"/>
  <c r="E1038" i="22"/>
  <c r="E1039" i="22"/>
  <c r="E1040" i="22"/>
  <c r="E1041" i="22"/>
  <c r="E1042" i="22"/>
  <c r="E1043" i="22"/>
  <c r="E1044" i="22"/>
  <c r="E1045" i="22"/>
  <c r="E1046" i="22"/>
  <c r="E1047" i="22"/>
  <c r="E1048" i="22"/>
  <c r="E1049" i="22"/>
  <c r="E1050" i="22"/>
  <c r="E1051" i="22"/>
  <c r="E1052" i="22"/>
  <c r="E1053" i="22"/>
  <c r="E1054" i="22"/>
  <c r="E1055" i="22"/>
  <c r="E1056" i="22"/>
  <c r="E1057" i="22"/>
  <c r="E1058" i="22"/>
  <c r="E1059" i="22"/>
  <c r="E1060" i="22"/>
  <c r="E1061" i="22"/>
  <c r="E1062" i="22"/>
  <c r="E1063" i="22"/>
  <c r="E1064" i="22"/>
  <c r="E1065" i="22"/>
  <c r="E1066" i="22"/>
  <c r="E1067" i="22"/>
  <c r="E1068" i="22"/>
  <c r="E1069" i="22"/>
  <c r="E1070" i="22"/>
  <c r="E1071" i="22"/>
  <c r="E1072" i="22"/>
  <c r="E1073" i="22"/>
  <c r="E1074" i="22"/>
  <c r="E1075" i="22"/>
  <c r="E1076" i="22"/>
  <c r="E1077" i="22"/>
  <c r="E1078" i="22"/>
  <c r="E1079" i="22"/>
  <c r="E1080" i="22"/>
  <c r="E1081" i="22"/>
  <c r="E1082" i="22"/>
  <c r="E1083" i="22"/>
  <c r="E1084" i="22"/>
  <c r="E1085" i="22"/>
  <c r="E1086" i="22"/>
  <c r="E1087" i="22"/>
  <c r="E1088" i="22"/>
  <c r="E1089" i="22"/>
  <c r="E1090" i="22"/>
  <c r="E1091" i="22"/>
  <c r="E1092" i="22"/>
  <c r="E1093" i="22"/>
  <c r="E1094" i="22"/>
  <c r="E1095" i="22"/>
  <c r="E1096" i="22"/>
  <c r="E1097" i="22"/>
  <c r="E1098" i="22"/>
  <c r="E1099" i="22"/>
  <c r="E1100" i="22"/>
  <c r="E1101" i="22"/>
  <c r="E1102" i="22"/>
  <c r="E1103" i="22"/>
  <c r="E1104" i="22"/>
  <c r="E1105" i="22"/>
  <c r="E1106" i="22"/>
  <c r="E1107" i="22"/>
  <c r="E1108" i="22"/>
  <c r="E1109" i="22"/>
  <c r="E1110" i="22"/>
  <c r="E1111" i="22"/>
  <c r="E1112" i="22"/>
  <c r="E1113" i="22"/>
  <c r="E1114" i="22"/>
  <c r="E1115" i="22"/>
  <c r="E1116" i="22"/>
  <c r="E1117" i="22"/>
  <c r="E1118" i="22"/>
  <c r="E1119" i="22"/>
  <c r="E1120" i="22"/>
  <c r="E1121" i="22"/>
  <c r="E1122" i="22"/>
  <c r="E1123" i="22"/>
  <c r="E1124" i="22"/>
  <c r="E1125" i="22"/>
  <c r="E1126" i="22"/>
  <c r="E1127" i="22"/>
  <c r="E1128" i="22"/>
  <c r="E1129" i="22"/>
  <c r="E1130" i="22"/>
  <c r="E1131" i="22"/>
  <c r="E1132" i="22"/>
  <c r="E1133" i="22"/>
  <c r="E1134" i="22"/>
  <c r="E1135" i="22"/>
  <c r="E1136" i="22"/>
  <c r="E1137" i="22"/>
  <c r="E1138" i="22"/>
  <c r="E1139" i="22"/>
  <c r="E1140" i="22"/>
  <c r="E1141" i="22"/>
  <c r="E1142" i="22"/>
  <c r="E1143" i="22"/>
  <c r="E1144" i="22"/>
  <c r="E1145" i="22"/>
  <c r="E1146" i="22"/>
  <c r="E1147" i="22"/>
  <c r="E1148" i="22"/>
  <c r="E1149" i="22"/>
  <c r="E1150" i="22"/>
  <c r="E1151" i="22"/>
  <c r="E1152" i="22"/>
  <c r="E1153" i="22"/>
  <c r="E1154" i="22"/>
  <c r="E1155" i="22"/>
  <c r="E1156" i="22"/>
  <c r="E1157" i="22"/>
  <c r="E1158" i="22"/>
  <c r="E1159" i="22"/>
  <c r="E1160" i="22"/>
  <c r="E1161" i="22"/>
  <c r="E1162" i="22"/>
  <c r="E1163" i="22"/>
  <c r="E1164" i="22"/>
  <c r="E1165" i="22"/>
  <c r="E1166" i="22"/>
  <c r="E1167" i="22"/>
  <c r="E1168" i="22"/>
  <c r="E1169" i="22"/>
  <c r="E1170" i="22"/>
  <c r="E1171" i="22"/>
  <c r="E1172" i="22"/>
  <c r="E1173" i="22"/>
  <c r="E1174" i="22"/>
  <c r="E1175" i="22"/>
  <c r="E1176" i="22"/>
  <c r="E1177" i="22"/>
  <c r="E1178" i="22"/>
  <c r="E1179" i="22"/>
  <c r="E1180" i="22"/>
  <c r="E1181" i="22"/>
  <c r="E1182" i="22"/>
  <c r="E1183" i="22"/>
  <c r="E1184" i="22"/>
  <c r="E1185" i="22"/>
  <c r="E1186" i="22"/>
  <c r="E1187" i="22"/>
  <c r="E1188" i="22"/>
  <c r="E1189" i="22"/>
  <c r="E1190" i="22"/>
  <c r="E1191" i="22"/>
  <c r="E1192" i="22"/>
  <c r="E1193" i="22"/>
  <c r="E1194" i="22"/>
  <c r="E1195" i="22"/>
  <c r="E1196" i="22"/>
  <c r="E1197" i="22"/>
  <c r="E1198" i="22"/>
  <c r="E1199" i="22"/>
  <c r="E1200" i="22"/>
  <c r="E1201" i="22"/>
  <c r="E1202" i="22"/>
  <c r="E1203" i="22"/>
  <c r="E1204" i="22"/>
  <c r="E1205" i="22"/>
  <c r="E1206" i="22"/>
  <c r="E1207" i="22"/>
  <c r="E1208" i="22"/>
  <c r="E1209" i="22"/>
  <c r="E1210" i="22"/>
  <c r="E1211" i="22"/>
  <c r="E1212" i="22"/>
  <c r="E1213" i="22"/>
  <c r="E1214" i="22"/>
  <c r="E1215" i="22"/>
  <c r="E1216" i="22"/>
  <c r="E1217" i="22"/>
  <c r="E1218" i="22"/>
  <c r="E1219" i="22"/>
  <c r="E1220" i="22"/>
  <c r="E1221" i="22"/>
  <c r="E1222" i="22"/>
  <c r="E1223" i="22"/>
  <c r="E1224" i="22"/>
  <c r="E1225" i="22"/>
  <c r="E1226" i="22"/>
  <c r="E1227" i="22"/>
  <c r="E1228" i="22"/>
  <c r="E1229" i="22"/>
  <c r="E1230" i="22"/>
  <c r="E1231" i="22"/>
  <c r="E1232" i="22"/>
  <c r="E1233" i="22"/>
  <c r="E1234" i="22"/>
  <c r="E1235" i="22"/>
  <c r="E1236" i="22"/>
  <c r="E1237" i="22"/>
  <c r="E1238" i="22"/>
  <c r="E1239" i="22"/>
  <c r="E1240" i="22"/>
  <c r="E1241" i="22"/>
  <c r="E1242" i="22"/>
  <c r="E1243" i="22"/>
  <c r="E1244" i="22"/>
  <c r="E1245" i="22"/>
  <c r="E1246" i="22"/>
  <c r="E1247" i="22"/>
  <c r="E1248" i="22"/>
  <c r="E1249" i="22"/>
  <c r="E1250" i="22"/>
  <c r="E1251" i="22"/>
  <c r="E1252" i="22"/>
  <c r="E1253" i="22"/>
  <c r="E1254" i="22"/>
  <c r="E1255" i="22"/>
  <c r="E1256" i="22"/>
  <c r="E1257" i="22"/>
  <c r="E1258" i="22"/>
  <c r="E1259" i="22"/>
  <c r="E1260" i="22"/>
  <c r="E1261" i="22"/>
  <c r="E1262" i="22"/>
  <c r="E1263" i="22"/>
  <c r="E1264" i="22"/>
  <c r="E1265" i="22"/>
  <c r="E1266" i="22"/>
  <c r="E1267" i="22"/>
  <c r="E1268" i="22"/>
  <c r="E1269" i="22"/>
  <c r="E1270" i="22"/>
  <c r="E1271" i="22"/>
  <c r="E1272" i="22"/>
  <c r="E1273" i="22"/>
  <c r="E1274" i="22"/>
  <c r="E1275" i="22"/>
  <c r="E1276" i="22"/>
  <c r="E1277" i="22"/>
  <c r="E1278" i="22"/>
  <c r="E1279" i="22"/>
  <c r="E1280" i="22"/>
  <c r="E1281" i="22"/>
  <c r="E1282" i="22"/>
  <c r="E1283" i="22"/>
  <c r="E1284" i="22"/>
  <c r="E1285" i="22"/>
  <c r="E1286" i="22"/>
  <c r="E1287" i="22"/>
  <c r="E1288" i="22"/>
  <c r="E1289" i="22"/>
  <c r="E1290" i="22"/>
  <c r="E1291" i="22"/>
  <c r="E1292" i="22"/>
  <c r="E1293" i="22"/>
  <c r="E1294" i="22"/>
  <c r="E1295" i="22"/>
  <c r="E1296" i="22"/>
  <c r="E1297" i="22"/>
  <c r="E1298" i="22"/>
  <c r="E1299" i="22"/>
  <c r="E1300" i="22"/>
  <c r="E1301" i="22"/>
  <c r="E1302" i="22"/>
  <c r="E1303" i="22"/>
  <c r="E1304" i="22"/>
  <c r="E1305" i="22"/>
  <c r="E1306" i="22"/>
  <c r="E1307" i="22"/>
  <c r="E1308" i="22"/>
  <c r="E1309" i="22"/>
  <c r="E1310" i="22"/>
  <c r="E1311" i="22"/>
  <c r="E1312" i="22"/>
  <c r="E1313" i="22"/>
  <c r="E1314" i="22"/>
  <c r="E1315" i="22"/>
  <c r="E1316" i="22"/>
  <c r="E1317" i="22"/>
  <c r="E1318" i="22"/>
  <c r="E1319" i="22"/>
  <c r="E1320" i="22"/>
  <c r="E1321" i="22"/>
  <c r="E1322" i="22"/>
  <c r="E1323" i="22"/>
  <c r="E1324" i="22"/>
  <c r="E1325" i="22"/>
  <c r="E1326" i="22"/>
  <c r="E1327" i="22"/>
  <c r="E1328" i="22"/>
  <c r="E1329" i="22"/>
  <c r="E1330" i="22"/>
  <c r="E1331" i="22"/>
  <c r="E1332" i="22"/>
  <c r="E1333" i="22"/>
  <c r="E1334" i="22"/>
  <c r="E1335" i="22"/>
  <c r="E1336" i="22"/>
  <c r="E1337" i="22"/>
  <c r="E1338" i="22"/>
  <c r="E1339" i="22"/>
  <c r="E1340" i="22"/>
  <c r="E1341" i="22"/>
  <c r="E1342" i="22"/>
  <c r="E1343" i="22"/>
  <c r="E1344" i="22"/>
  <c r="E1345" i="22"/>
  <c r="E1346" i="22"/>
  <c r="E1347" i="22"/>
  <c r="E1348" i="22"/>
  <c r="E1349" i="22"/>
  <c r="E1350" i="22"/>
  <c r="E1351" i="22"/>
  <c r="E1352" i="22"/>
  <c r="E1353" i="22"/>
  <c r="E1354" i="22"/>
  <c r="E1355" i="22"/>
  <c r="E1356" i="22"/>
  <c r="E1357" i="22"/>
  <c r="E1358" i="22"/>
  <c r="E1359" i="22"/>
  <c r="E1360" i="22"/>
  <c r="E1361" i="22"/>
  <c r="E1362" i="22"/>
  <c r="E1363" i="22"/>
  <c r="E1364" i="22"/>
  <c r="E1365" i="22"/>
  <c r="E1366" i="22"/>
  <c r="E1367" i="22"/>
  <c r="E1368" i="22"/>
  <c r="E1369" i="22"/>
  <c r="E1370" i="22"/>
  <c r="E1371" i="22"/>
  <c r="E1372" i="22"/>
  <c r="E1373" i="22"/>
  <c r="E1374" i="22"/>
  <c r="E1375" i="22"/>
  <c r="E1376" i="22"/>
  <c r="E1377" i="22"/>
  <c r="E1378" i="22"/>
  <c r="E1379" i="22"/>
  <c r="E1380" i="22"/>
  <c r="E1381" i="22"/>
  <c r="E1382" i="22"/>
  <c r="E1383" i="22"/>
  <c r="E1384" i="22"/>
  <c r="E1385" i="22"/>
  <c r="E1386" i="22"/>
  <c r="E1387" i="22"/>
  <c r="E1388" i="22"/>
  <c r="E1389" i="22"/>
  <c r="E1390" i="22"/>
  <c r="E1391" i="22"/>
  <c r="E1392" i="22"/>
  <c r="E1393" i="22"/>
  <c r="E1394" i="22"/>
  <c r="E1395" i="22"/>
  <c r="E1396" i="22"/>
  <c r="E1397" i="22"/>
  <c r="E1398" i="22"/>
  <c r="E1399" i="22"/>
  <c r="E1400" i="22"/>
  <c r="E1401" i="22"/>
  <c r="E1402" i="22"/>
  <c r="E1403" i="22"/>
  <c r="E1404" i="22"/>
  <c r="E1405" i="22"/>
  <c r="E1406" i="22"/>
  <c r="E1407" i="22"/>
  <c r="E1408" i="22"/>
  <c r="E1409" i="22"/>
  <c r="E1410" i="22"/>
  <c r="E1411" i="22"/>
  <c r="E1412" i="22"/>
  <c r="E1413" i="22"/>
  <c r="E1414" i="22"/>
  <c r="E1415" i="22"/>
  <c r="E1416" i="22"/>
  <c r="E1417" i="22"/>
  <c r="E1418" i="22"/>
  <c r="E1419" i="22"/>
  <c r="E1420" i="22"/>
  <c r="E1421" i="22"/>
  <c r="E1422" i="22"/>
  <c r="E1423" i="22"/>
  <c r="E1424" i="22"/>
  <c r="E1425" i="22"/>
  <c r="E1426" i="22"/>
  <c r="E1427" i="22"/>
  <c r="E1428" i="22"/>
  <c r="E1429" i="22"/>
  <c r="E1430" i="22"/>
  <c r="E1431" i="22"/>
  <c r="E1432" i="22"/>
  <c r="E1433" i="22"/>
  <c r="E1434" i="22"/>
  <c r="E1435" i="22"/>
  <c r="E1436" i="22"/>
  <c r="E1437" i="22"/>
  <c r="E1438" i="22"/>
  <c r="E1439" i="22"/>
  <c r="E1440" i="22"/>
  <c r="E1441" i="22"/>
  <c r="E1442" i="22"/>
  <c r="E1443" i="22"/>
  <c r="E1444" i="22"/>
  <c r="E1445" i="22"/>
  <c r="E1446" i="22"/>
  <c r="E1447" i="22"/>
  <c r="E1448" i="22"/>
  <c r="E1449" i="22"/>
  <c r="E1450" i="22"/>
  <c r="E1451" i="22"/>
  <c r="E1452" i="22"/>
  <c r="E1453" i="22"/>
  <c r="E1454" i="22"/>
  <c r="E1455" i="22"/>
  <c r="E1456" i="22"/>
  <c r="E1457" i="22"/>
  <c r="E1458" i="22"/>
  <c r="E1459" i="22"/>
  <c r="E1460" i="22"/>
  <c r="E1461" i="22"/>
  <c r="E1462" i="22"/>
  <c r="E1463" i="22"/>
  <c r="E1464" i="22"/>
  <c r="E1465" i="22"/>
  <c r="E1466" i="22"/>
  <c r="E1467" i="22"/>
  <c r="E1468" i="22"/>
  <c r="E1469" i="22"/>
  <c r="E1470" i="22"/>
  <c r="E1471" i="22"/>
  <c r="E1472" i="22"/>
  <c r="E1473" i="22"/>
  <c r="E1474" i="22"/>
  <c r="E1475" i="22"/>
  <c r="E1476" i="22"/>
  <c r="E1477" i="22"/>
  <c r="E1478" i="22"/>
  <c r="E1479" i="22"/>
  <c r="E1480" i="22"/>
  <c r="E1481" i="22"/>
  <c r="E1482" i="22"/>
  <c r="E1483" i="22"/>
  <c r="E1484" i="22"/>
  <c r="E1485" i="22"/>
  <c r="E1486" i="22"/>
  <c r="E1487" i="22"/>
  <c r="E1488" i="22"/>
  <c r="E1489" i="22"/>
  <c r="E1490" i="22"/>
  <c r="E1491" i="22"/>
  <c r="E1492" i="22"/>
  <c r="E1493" i="22"/>
  <c r="E1494" i="22"/>
  <c r="E1495" i="22"/>
  <c r="E1496" i="22"/>
  <c r="E1497" i="22"/>
  <c r="E1498" i="22"/>
  <c r="E1499" i="22"/>
  <c r="E1500" i="22"/>
  <c r="E1501" i="22"/>
  <c r="E1502" i="22"/>
  <c r="E1503" i="22"/>
  <c r="E1504" i="22"/>
  <c r="E1505" i="22"/>
  <c r="E1506" i="22"/>
  <c r="E1507" i="22"/>
  <c r="E1508" i="22"/>
  <c r="E1509" i="22"/>
  <c r="E1510" i="22"/>
  <c r="E1511" i="22"/>
  <c r="E1512" i="22"/>
  <c r="E1513" i="22"/>
  <c r="E1514" i="22"/>
  <c r="E1515" i="22"/>
  <c r="E1516" i="22"/>
  <c r="E1517" i="22"/>
  <c r="E1518" i="22"/>
  <c r="E1519" i="22"/>
  <c r="E1520" i="22"/>
  <c r="E1521" i="22"/>
  <c r="E1522" i="22"/>
  <c r="E1523" i="22"/>
  <c r="E1524" i="22"/>
  <c r="E1525" i="22"/>
  <c r="E1526" i="22"/>
  <c r="E1527" i="22"/>
  <c r="E1528" i="22"/>
  <c r="E1529" i="22"/>
  <c r="E1530" i="22"/>
  <c r="E1531" i="22"/>
  <c r="E1532" i="22"/>
  <c r="E1533" i="22"/>
  <c r="E1534" i="22"/>
  <c r="E1535" i="22"/>
  <c r="E1536" i="22"/>
  <c r="E1537" i="22"/>
  <c r="E1538" i="22"/>
  <c r="E1539" i="22"/>
  <c r="E1540" i="22"/>
  <c r="E1541" i="22"/>
  <c r="E1542" i="22"/>
  <c r="E1543" i="22"/>
  <c r="E1544" i="22"/>
  <c r="E1545" i="22"/>
  <c r="E1546" i="22"/>
  <c r="E1547" i="22"/>
  <c r="E1548" i="22"/>
  <c r="E1549" i="22"/>
  <c r="E1550" i="22"/>
  <c r="E1551" i="22"/>
  <c r="E1552" i="22"/>
  <c r="E1553" i="22"/>
  <c r="E1554" i="22"/>
  <c r="E1555" i="22"/>
  <c r="E1556" i="22"/>
  <c r="E1557" i="22"/>
  <c r="E1558" i="22"/>
  <c r="E1559" i="22"/>
  <c r="E1560" i="22"/>
  <c r="E1561" i="22"/>
  <c r="E1562" i="22"/>
  <c r="E1563" i="22"/>
  <c r="E1564" i="22"/>
  <c r="E1565" i="22"/>
  <c r="E1566" i="22"/>
  <c r="E1567" i="22"/>
  <c r="E1568" i="22"/>
  <c r="E1569" i="22"/>
  <c r="E1570" i="22"/>
  <c r="E1571" i="22"/>
  <c r="E1572" i="22"/>
  <c r="E1573" i="22"/>
  <c r="E1574" i="22"/>
  <c r="E1575" i="22"/>
  <c r="E1576" i="22"/>
  <c r="E1577" i="22"/>
  <c r="E1578" i="22"/>
  <c r="E1579" i="22"/>
  <c r="E1580" i="22"/>
  <c r="E1581" i="22"/>
  <c r="E1582" i="22"/>
  <c r="E1583" i="22"/>
  <c r="E1584" i="22"/>
  <c r="E1585" i="22"/>
  <c r="E1586" i="22"/>
  <c r="E1587" i="22"/>
  <c r="E1588" i="22"/>
  <c r="E1589" i="22"/>
  <c r="E1590" i="22"/>
  <c r="E1591" i="22"/>
  <c r="E1592" i="22"/>
  <c r="E1593" i="22"/>
  <c r="E1594" i="22"/>
  <c r="E1595" i="22"/>
  <c r="E1596" i="22"/>
  <c r="E1597" i="22"/>
  <c r="E1598" i="22"/>
  <c r="E1599" i="22"/>
  <c r="E1600" i="22"/>
  <c r="E1601" i="22"/>
  <c r="E1602" i="22"/>
  <c r="E1603" i="22"/>
  <c r="E1604" i="22"/>
  <c r="E1605" i="22"/>
  <c r="E1606" i="22"/>
  <c r="E1607" i="22"/>
  <c r="E1608" i="22"/>
  <c r="E1609" i="22"/>
  <c r="E1610" i="22"/>
  <c r="E1611" i="22"/>
  <c r="E1612" i="22"/>
  <c r="E1613" i="22"/>
  <c r="E1614" i="22"/>
  <c r="E1615" i="22"/>
  <c r="E1616" i="22"/>
  <c r="E1617" i="22"/>
  <c r="E1618" i="22"/>
  <c r="E1619" i="22"/>
  <c r="E1620" i="22"/>
  <c r="E1621" i="22"/>
  <c r="E1622" i="22"/>
  <c r="E1623" i="22"/>
  <c r="E1624" i="22"/>
  <c r="E1625" i="22"/>
  <c r="E1626" i="22"/>
  <c r="E1627" i="22"/>
  <c r="E1628" i="22"/>
  <c r="E1629" i="22"/>
  <c r="E1630" i="22"/>
  <c r="E1631" i="22"/>
  <c r="E1632" i="22"/>
  <c r="E1633" i="22"/>
  <c r="E1634" i="22"/>
  <c r="E1635" i="22"/>
  <c r="E1636" i="22"/>
  <c r="E1637" i="22"/>
  <c r="E1638" i="22"/>
  <c r="E1639" i="22"/>
  <c r="E1640" i="22"/>
  <c r="E1641" i="22"/>
  <c r="E1642" i="22"/>
  <c r="E1643" i="22"/>
  <c r="E1644" i="22"/>
  <c r="E1645" i="22"/>
  <c r="E1646" i="22"/>
  <c r="E1647" i="22"/>
  <c r="E1648" i="22"/>
  <c r="E1649" i="22"/>
  <c r="E1650" i="22"/>
  <c r="E1651" i="22"/>
  <c r="E1652" i="22"/>
  <c r="E1653" i="22"/>
  <c r="E1654" i="22"/>
  <c r="E1655" i="22"/>
  <c r="E1656" i="22"/>
  <c r="E1657" i="22"/>
  <c r="E1658" i="22"/>
  <c r="E1659" i="22"/>
  <c r="E1660" i="22"/>
  <c r="E1661" i="22"/>
  <c r="E1662" i="22"/>
  <c r="E1663" i="22"/>
  <c r="E1664" i="22"/>
  <c r="E1665" i="22"/>
  <c r="E1666" i="22"/>
  <c r="E1667" i="22"/>
  <c r="E1668" i="22"/>
  <c r="E1669" i="22"/>
  <c r="E1670" i="22"/>
  <c r="E1671" i="22"/>
  <c r="E1672" i="22"/>
  <c r="E1673" i="22"/>
  <c r="E1674" i="22"/>
  <c r="E1675" i="22"/>
  <c r="E1676" i="22"/>
  <c r="E1677" i="22"/>
  <c r="E1678" i="22"/>
  <c r="E1679" i="22"/>
  <c r="E1680" i="22"/>
  <c r="E1681" i="22"/>
  <c r="E1682" i="22"/>
  <c r="E1683" i="22"/>
  <c r="E1684" i="22"/>
  <c r="E1685" i="22"/>
  <c r="E1686" i="22"/>
  <c r="E1687" i="22"/>
  <c r="E1688" i="22"/>
  <c r="E1689" i="22"/>
  <c r="E1690" i="22"/>
  <c r="E1691" i="22"/>
  <c r="E1692" i="22"/>
  <c r="E1693" i="22"/>
  <c r="E1694" i="22"/>
  <c r="E1695" i="22"/>
  <c r="E1696" i="22"/>
  <c r="E1697" i="22"/>
  <c r="E1698" i="22"/>
  <c r="E1699" i="22"/>
  <c r="E1700" i="22"/>
  <c r="E1701" i="22"/>
  <c r="E1702" i="22"/>
  <c r="E1703" i="22"/>
  <c r="E1704" i="22"/>
  <c r="E1705" i="22"/>
  <c r="E1706" i="22"/>
  <c r="E1707" i="22"/>
  <c r="E1708" i="22"/>
  <c r="E1709" i="22"/>
  <c r="E1710" i="22"/>
  <c r="E1711" i="22"/>
  <c r="E1712" i="22"/>
  <c r="E1713" i="22"/>
  <c r="E1714" i="22"/>
  <c r="E1715" i="22"/>
  <c r="E1716" i="22"/>
  <c r="E1717" i="22"/>
  <c r="E1718" i="22"/>
  <c r="E1719" i="22"/>
  <c r="E1720" i="22"/>
  <c r="E1721" i="22"/>
  <c r="E1722" i="22"/>
  <c r="E1723" i="22"/>
  <c r="E1724" i="22"/>
  <c r="E1725" i="22"/>
  <c r="E1726" i="22"/>
  <c r="E1727" i="22"/>
  <c r="E1728" i="22"/>
  <c r="E1729" i="22"/>
  <c r="E1730" i="22"/>
  <c r="E1731" i="22"/>
  <c r="E1732" i="22"/>
  <c r="E1733" i="22"/>
  <c r="E1734" i="22"/>
  <c r="E1735" i="22"/>
  <c r="E1736" i="22"/>
  <c r="E1737" i="22"/>
  <c r="E1738" i="22"/>
  <c r="E1739" i="22"/>
  <c r="E1740" i="22"/>
  <c r="E1741" i="22"/>
  <c r="E1742" i="22"/>
  <c r="E1743" i="22"/>
  <c r="E1744" i="22"/>
  <c r="E1745" i="22"/>
  <c r="E1746" i="22"/>
  <c r="E1747" i="22"/>
  <c r="E1748" i="22"/>
  <c r="E1749" i="22"/>
  <c r="E1750" i="22"/>
  <c r="E1751" i="22"/>
  <c r="E1752" i="22"/>
  <c r="E1753" i="22"/>
  <c r="E1754" i="22"/>
  <c r="E1755" i="22"/>
  <c r="E1756" i="22"/>
  <c r="E1757" i="22"/>
  <c r="E1758" i="22"/>
  <c r="E1759" i="22"/>
  <c r="E1760" i="22"/>
  <c r="E1761" i="22"/>
  <c r="E1762" i="22"/>
  <c r="E1763" i="22"/>
  <c r="E1764" i="22"/>
  <c r="E1765" i="22"/>
  <c r="E1766" i="22"/>
  <c r="E1767" i="22"/>
  <c r="E1768" i="22"/>
  <c r="E1769" i="22"/>
  <c r="E1770" i="22"/>
  <c r="E1771" i="22"/>
  <c r="E1772" i="22"/>
  <c r="E1773" i="22"/>
  <c r="E1774" i="22"/>
  <c r="E1775" i="22"/>
  <c r="E1776" i="22"/>
  <c r="E1777" i="22"/>
  <c r="E1778" i="22"/>
  <c r="E1779" i="22"/>
  <c r="E1780" i="22"/>
  <c r="E1781" i="22"/>
  <c r="E1782" i="22"/>
  <c r="E1783" i="22"/>
  <c r="E1784" i="22"/>
  <c r="E1785" i="22"/>
  <c r="E1786" i="22"/>
  <c r="E1787" i="22"/>
  <c r="E1788" i="22"/>
  <c r="E1789" i="22"/>
  <c r="E1790" i="22"/>
  <c r="E1791" i="22"/>
  <c r="E1792" i="22"/>
  <c r="E1793" i="22"/>
  <c r="E1794" i="22"/>
  <c r="E1795" i="22"/>
  <c r="E1796" i="22"/>
  <c r="E1797" i="22"/>
  <c r="E1798" i="22"/>
  <c r="E1799" i="22"/>
  <c r="E1800" i="22"/>
  <c r="E1801" i="22"/>
  <c r="E1802" i="22"/>
  <c r="E1803" i="22"/>
  <c r="E1804" i="22"/>
  <c r="E1805" i="22"/>
  <c r="E1806" i="22"/>
  <c r="E1807" i="22"/>
  <c r="E1808" i="22"/>
  <c r="E1809" i="22"/>
  <c r="E1810" i="22"/>
  <c r="E1811" i="22"/>
  <c r="E1812" i="22"/>
  <c r="E1813" i="22"/>
  <c r="E1814" i="22"/>
  <c r="E1815" i="22"/>
  <c r="E1816" i="22"/>
  <c r="E1817" i="22"/>
  <c r="E1818" i="22"/>
  <c r="E1819" i="22"/>
  <c r="E1820" i="22"/>
  <c r="E1821" i="22"/>
  <c r="E1822" i="22"/>
  <c r="E1823" i="22"/>
  <c r="E1824" i="22"/>
  <c r="E1825" i="22"/>
  <c r="E1826" i="22"/>
  <c r="E1827" i="22"/>
  <c r="E1828" i="22"/>
  <c r="E1829" i="22"/>
  <c r="E1830" i="22"/>
  <c r="E1831" i="22"/>
  <c r="E1832" i="22"/>
  <c r="E1833" i="22"/>
  <c r="E1834" i="22"/>
  <c r="E1835" i="22"/>
  <c r="E1836" i="22"/>
  <c r="E1837" i="22"/>
  <c r="E1838" i="22"/>
  <c r="E1839" i="22"/>
  <c r="E1840" i="22"/>
  <c r="E1841" i="22"/>
  <c r="E1842" i="22"/>
  <c r="E1843" i="22"/>
  <c r="E1844" i="22"/>
  <c r="E1845" i="22"/>
  <c r="E1846" i="22"/>
  <c r="E1847" i="22"/>
  <c r="E1848" i="22"/>
  <c r="E1849" i="22"/>
  <c r="E1850" i="22"/>
  <c r="E1851" i="22"/>
  <c r="E1852" i="22"/>
  <c r="E1853" i="22"/>
  <c r="E1854" i="22"/>
  <c r="E1855" i="22"/>
  <c r="E1856" i="22"/>
  <c r="E1857" i="22"/>
  <c r="E1858" i="22"/>
  <c r="E1859" i="22"/>
  <c r="E1860" i="22"/>
  <c r="E1861" i="22"/>
  <c r="E1862" i="22"/>
  <c r="E1863" i="22"/>
  <c r="E1864" i="22"/>
  <c r="E1865" i="22"/>
  <c r="E1866" i="22"/>
  <c r="E1867" i="22"/>
  <c r="E1868" i="22"/>
  <c r="E1869" i="22"/>
  <c r="E1870" i="22"/>
  <c r="E1871" i="22"/>
  <c r="E1872" i="22"/>
  <c r="E1873" i="22"/>
  <c r="E1874" i="22"/>
  <c r="E1875" i="22"/>
  <c r="E1876" i="22"/>
  <c r="E1877" i="22"/>
  <c r="E1878" i="22"/>
  <c r="E1879" i="22"/>
  <c r="E1880" i="22"/>
  <c r="E1881" i="22"/>
  <c r="E1882" i="22"/>
  <c r="E1883" i="22"/>
  <c r="E1884" i="22"/>
  <c r="E1885" i="22"/>
  <c r="E1886" i="22"/>
  <c r="E1887" i="22"/>
  <c r="E1888" i="22"/>
  <c r="E1889" i="22"/>
  <c r="E1890" i="22"/>
  <c r="E1891" i="22"/>
  <c r="E1892" i="22"/>
  <c r="E1893" i="22"/>
  <c r="E1894" i="22"/>
  <c r="E1895" i="22"/>
  <c r="E1896" i="22"/>
  <c r="E1897" i="22"/>
  <c r="E1898" i="22"/>
  <c r="E1899" i="22"/>
  <c r="E1900" i="22"/>
  <c r="E1901" i="22"/>
  <c r="E1902" i="22"/>
  <c r="E1903" i="22"/>
  <c r="E1904" i="22"/>
  <c r="E1905" i="22"/>
  <c r="E1906" i="22"/>
  <c r="E1907" i="22"/>
  <c r="E1908" i="22"/>
  <c r="E1909" i="22"/>
  <c r="E1910" i="22"/>
  <c r="E1911" i="22"/>
  <c r="E1912" i="22"/>
  <c r="E1913" i="22"/>
  <c r="E1914" i="22"/>
  <c r="E1915" i="22"/>
  <c r="E1916" i="22"/>
  <c r="E1917" i="22"/>
  <c r="E1918" i="22"/>
  <c r="E1919" i="22"/>
  <c r="E1920" i="22"/>
  <c r="E1921" i="22"/>
  <c r="E1922" i="22"/>
  <c r="E1923" i="22"/>
  <c r="E1924" i="22"/>
  <c r="E1925" i="22"/>
  <c r="E1926" i="22"/>
  <c r="E1927" i="22"/>
  <c r="E1928" i="22"/>
  <c r="E1929" i="22"/>
  <c r="E1930" i="22"/>
  <c r="E1931" i="22"/>
  <c r="E1932" i="22"/>
  <c r="E1933" i="22"/>
  <c r="E1934" i="22"/>
  <c r="E1935" i="22"/>
  <c r="E1936" i="22"/>
  <c r="E1937" i="22"/>
  <c r="E1938" i="22"/>
  <c r="E1939" i="22"/>
  <c r="E1940" i="22"/>
  <c r="E1941" i="22"/>
  <c r="E1942" i="22"/>
  <c r="E1943" i="22"/>
  <c r="E1944" i="22"/>
  <c r="E1945" i="22"/>
  <c r="E1946" i="22"/>
  <c r="E1947" i="22"/>
  <c r="E1948" i="22"/>
  <c r="E1949" i="22"/>
  <c r="E1950" i="22"/>
  <c r="E1951" i="22"/>
  <c r="E1952" i="22"/>
  <c r="E1953" i="22"/>
  <c r="E1954" i="22"/>
  <c r="E1955" i="22"/>
  <c r="E1956" i="22"/>
  <c r="E1957" i="22"/>
  <c r="E1958" i="22"/>
  <c r="E1959" i="22"/>
  <c r="E1960" i="22"/>
  <c r="E1961" i="22"/>
  <c r="E1962" i="22"/>
  <c r="E1963" i="22"/>
  <c r="E1964" i="22"/>
  <c r="E1965" i="22"/>
  <c r="E1966" i="22"/>
  <c r="E1967" i="22"/>
  <c r="E1968" i="22"/>
  <c r="E1969" i="22"/>
  <c r="E1970" i="22"/>
  <c r="E1971" i="22"/>
  <c r="E1972" i="22"/>
  <c r="E1973" i="22"/>
  <c r="E1974" i="22"/>
  <c r="E1975" i="22"/>
  <c r="E1976" i="22"/>
  <c r="E1977" i="22"/>
  <c r="E1978" i="22"/>
  <c r="E1979" i="22"/>
  <c r="E1980" i="22"/>
  <c r="E1981" i="22"/>
  <c r="E1982" i="22"/>
  <c r="E1983" i="22"/>
  <c r="E1984" i="22"/>
  <c r="E1985" i="22"/>
  <c r="E1986" i="22"/>
  <c r="E1987" i="22"/>
  <c r="E1988" i="22"/>
  <c r="E1989" i="22"/>
  <c r="E1990" i="22"/>
  <c r="E1991" i="22"/>
  <c r="E1992" i="22"/>
  <c r="E1993" i="22"/>
  <c r="E1994" i="22"/>
  <c r="E1995" i="22"/>
  <c r="E1996" i="22"/>
  <c r="E1997" i="22"/>
  <c r="E1998" i="22"/>
  <c r="E1999" i="22"/>
  <c r="E2000" i="22"/>
  <c r="E2001" i="22"/>
  <c r="E2002" i="22"/>
  <c r="E2003" i="22"/>
  <c r="E2004" i="22"/>
  <c r="E2005" i="22"/>
  <c r="E2006" i="22"/>
  <c r="E2007" i="22"/>
  <c r="E2008" i="22"/>
  <c r="E2009" i="22"/>
  <c r="E2010" i="22"/>
  <c r="E2011" i="22"/>
  <c r="E2012" i="22"/>
  <c r="E2013" i="22"/>
  <c r="E2014" i="22"/>
  <c r="E2015" i="22"/>
  <c r="E2016" i="22"/>
  <c r="E2017" i="22"/>
  <c r="E2018" i="22"/>
  <c r="E2019" i="22"/>
  <c r="E2020" i="22"/>
  <c r="E2021" i="22"/>
  <c r="E2022" i="22"/>
  <c r="E2023" i="22"/>
  <c r="F3" i="22"/>
  <c r="F4" i="22"/>
  <c r="F5" i="22"/>
  <c r="F6" i="22"/>
  <c r="F7" i="22"/>
  <c r="F8" i="22"/>
  <c r="F9" i="22"/>
  <c r="F10" i="22"/>
  <c r="F11" i="22"/>
  <c r="F12" i="22"/>
  <c r="F13" i="22"/>
  <c r="F14" i="22"/>
  <c r="F15" i="22"/>
  <c r="F16" i="22"/>
  <c r="F17" i="22"/>
  <c r="F18" i="22"/>
  <c r="F19" i="22"/>
  <c r="F20" i="22"/>
  <c r="F21" i="22"/>
  <c r="F22" i="22"/>
  <c r="F23" i="22"/>
  <c r="F24" i="22"/>
  <c r="F25" i="22"/>
  <c r="F26" i="22"/>
  <c r="F27" i="22"/>
  <c r="F28" i="22"/>
  <c r="F29" i="22"/>
  <c r="F30" i="22"/>
  <c r="F31" i="22"/>
  <c r="F32" i="22"/>
  <c r="F33" i="22"/>
  <c r="F34" i="22"/>
  <c r="F35" i="22"/>
  <c r="F36" i="22"/>
  <c r="F37" i="22"/>
  <c r="F38" i="22"/>
  <c r="F39" i="22"/>
  <c r="F40" i="22"/>
  <c r="F41" i="22"/>
  <c r="F42" i="22"/>
  <c r="F43" i="22"/>
  <c r="F44" i="22"/>
  <c r="F45" i="22"/>
  <c r="F46" i="22"/>
  <c r="F47" i="22"/>
  <c r="F48" i="22"/>
  <c r="F49" i="22"/>
  <c r="F50" i="22"/>
  <c r="F51" i="22"/>
  <c r="F52" i="22"/>
  <c r="F53" i="22"/>
  <c r="F54" i="22"/>
  <c r="F55" i="22"/>
  <c r="F56" i="22"/>
  <c r="F57" i="22"/>
  <c r="F58" i="22"/>
  <c r="F59" i="22"/>
  <c r="F60" i="22"/>
  <c r="F61" i="22"/>
  <c r="F62" i="22"/>
  <c r="F63" i="22"/>
  <c r="F64" i="22"/>
  <c r="F65" i="22"/>
  <c r="F66" i="22"/>
  <c r="F67" i="22"/>
  <c r="F68" i="22"/>
  <c r="F69" i="22"/>
  <c r="F70" i="22"/>
  <c r="F71" i="22"/>
  <c r="F72" i="22"/>
  <c r="F73" i="22"/>
  <c r="F74" i="22"/>
  <c r="F75" i="22"/>
  <c r="F76" i="22"/>
  <c r="F77" i="22"/>
  <c r="F78" i="22"/>
  <c r="F79" i="22"/>
  <c r="F80" i="22"/>
  <c r="F81" i="22"/>
  <c r="F82" i="22"/>
  <c r="F83" i="22"/>
  <c r="F84" i="22"/>
  <c r="F85" i="22"/>
  <c r="F86" i="22"/>
  <c r="F87" i="22"/>
  <c r="F88" i="22"/>
  <c r="F89" i="22"/>
  <c r="F90" i="22"/>
  <c r="F91" i="22"/>
  <c r="F92" i="22"/>
  <c r="F93" i="22"/>
  <c r="F94" i="22"/>
  <c r="F95" i="22"/>
  <c r="F96" i="22"/>
  <c r="F97" i="22"/>
  <c r="F98" i="22"/>
  <c r="F99" i="22"/>
  <c r="F100" i="22"/>
  <c r="F101" i="22"/>
  <c r="F102" i="22"/>
  <c r="F103" i="22"/>
  <c r="F104" i="22"/>
  <c r="F105" i="22"/>
  <c r="F106" i="22"/>
  <c r="F107" i="22"/>
  <c r="F108" i="22"/>
  <c r="F109" i="22"/>
  <c r="F110" i="22"/>
  <c r="F111" i="22"/>
  <c r="F112" i="22"/>
  <c r="F113" i="22"/>
  <c r="F114" i="22"/>
  <c r="F115" i="22"/>
  <c r="F116" i="22"/>
  <c r="F117" i="22"/>
  <c r="F118" i="22"/>
  <c r="F119" i="22"/>
  <c r="F120" i="22"/>
  <c r="F121" i="22"/>
  <c r="F122" i="22"/>
  <c r="F123" i="22"/>
  <c r="F124" i="22"/>
  <c r="F125" i="22"/>
  <c r="F126" i="22"/>
  <c r="F127" i="22"/>
  <c r="F128" i="22"/>
  <c r="F129" i="22"/>
  <c r="F130" i="22"/>
  <c r="F131" i="22"/>
  <c r="F132" i="22"/>
  <c r="F133" i="22"/>
  <c r="F134" i="22"/>
  <c r="F135" i="22"/>
  <c r="F136" i="22"/>
  <c r="F137" i="22"/>
  <c r="F138" i="22"/>
  <c r="F139" i="22"/>
  <c r="F140" i="22"/>
  <c r="F141" i="22"/>
  <c r="F142" i="22"/>
  <c r="F143" i="22"/>
  <c r="F144" i="22"/>
  <c r="F145" i="22"/>
  <c r="F146" i="22"/>
  <c r="F147" i="22"/>
  <c r="F148" i="22"/>
  <c r="F149" i="22"/>
  <c r="F150" i="22"/>
  <c r="F151" i="22"/>
  <c r="F152" i="22"/>
  <c r="F153" i="22"/>
  <c r="F154" i="22"/>
  <c r="F155" i="22"/>
  <c r="F156" i="22"/>
  <c r="F157" i="22"/>
  <c r="F158" i="22"/>
  <c r="F159" i="22"/>
  <c r="F160" i="22"/>
  <c r="F161" i="22"/>
  <c r="F162" i="22"/>
  <c r="F163" i="22"/>
  <c r="F164" i="22"/>
  <c r="F165" i="22"/>
  <c r="F166" i="22"/>
  <c r="F167" i="22"/>
  <c r="F168" i="22"/>
  <c r="F169" i="22"/>
  <c r="F170" i="22"/>
  <c r="F171" i="22"/>
  <c r="F172" i="22"/>
  <c r="F173" i="22"/>
  <c r="F174" i="22"/>
  <c r="F175" i="22"/>
  <c r="F176" i="22"/>
  <c r="F177" i="22"/>
  <c r="F178" i="22"/>
  <c r="F179" i="22"/>
  <c r="F180" i="22"/>
  <c r="F181" i="22"/>
  <c r="F182" i="22"/>
  <c r="F183" i="22"/>
  <c r="F184" i="22"/>
  <c r="F185" i="22"/>
  <c r="F186" i="22"/>
  <c r="F187" i="22"/>
  <c r="F188" i="22"/>
  <c r="F189" i="22"/>
  <c r="F190" i="22"/>
  <c r="F191" i="22"/>
  <c r="F192" i="22"/>
  <c r="F193" i="22"/>
  <c r="F194" i="22"/>
  <c r="F195" i="22"/>
  <c r="F196" i="22"/>
  <c r="F197" i="22"/>
  <c r="F198" i="22"/>
  <c r="F199" i="22"/>
  <c r="F200" i="22"/>
  <c r="F201" i="22"/>
  <c r="F202" i="22"/>
  <c r="F203" i="22"/>
  <c r="F204" i="22"/>
  <c r="F205" i="22"/>
  <c r="F206" i="22"/>
  <c r="F207" i="22"/>
  <c r="F208" i="22"/>
  <c r="F209" i="22"/>
  <c r="F210" i="22"/>
  <c r="F211" i="22"/>
  <c r="F212" i="22"/>
  <c r="F213" i="22"/>
  <c r="F214" i="22"/>
  <c r="F215" i="22"/>
  <c r="F216" i="22"/>
  <c r="F217" i="22"/>
  <c r="F218" i="22"/>
  <c r="F219" i="22"/>
  <c r="F220" i="22"/>
  <c r="F221" i="22"/>
  <c r="F222" i="22"/>
  <c r="F223" i="22"/>
  <c r="F224" i="22"/>
  <c r="F225" i="22"/>
  <c r="F226" i="22"/>
  <c r="F227" i="22"/>
  <c r="F228" i="22"/>
  <c r="F229" i="22"/>
  <c r="F230" i="22"/>
  <c r="F231" i="22"/>
  <c r="F232" i="22"/>
  <c r="F233" i="22"/>
  <c r="F234" i="22"/>
  <c r="F235" i="22"/>
  <c r="F236" i="22"/>
  <c r="F237" i="22"/>
  <c r="F238" i="22"/>
  <c r="F239" i="22"/>
  <c r="F240" i="22"/>
  <c r="F241" i="22"/>
  <c r="F242" i="22"/>
  <c r="F243" i="22"/>
  <c r="F244" i="22"/>
  <c r="F245" i="22"/>
  <c r="F246" i="22"/>
  <c r="F247" i="22"/>
  <c r="F248" i="22"/>
  <c r="F249" i="22"/>
  <c r="F250" i="22"/>
  <c r="F251" i="22"/>
  <c r="F252" i="22"/>
  <c r="F253" i="22"/>
  <c r="F254" i="22"/>
  <c r="F255" i="22"/>
  <c r="F256" i="22"/>
  <c r="F257" i="22"/>
  <c r="F258" i="22"/>
  <c r="F259" i="22"/>
  <c r="F260" i="22"/>
  <c r="F261" i="22"/>
  <c r="F262" i="22"/>
  <c r="F263" i="22"/>
  <c r="F264" i="22"/>
  <c r="F265" i="22"/>
  <c r="F266" i="22"/>
  <c r="F267" i="22"/>
  <c r="F268" i="22"/>
  <c r="F269" i="22"/>
  <c r="F270" i="22"/>
  <c r="F271" i="22"/>
  <c r="F272" i="22"/>
  <c r="F273" i="22"/>
  <c r="F274" i="22"/>
  <c r="F275" i="22"/>
  <c r="F276" i="22"/>
  <c r="F277" i="22"/>
  <c r="F278" i="22"/>
  <c r="F279" i="22"/>
  <c r="F280" i="22"/>
  <c r="F281" i="22"/>
  <c r="F282" i="22"/>
  <c r="F283" i="22"/>
  <c r="F284" i="22"/>
  <c r="F285" i="22"/>
  <c r="F286" i="22"/>
  <c r="F287" i="22"/>
  <c r="F288" i="22"/>
  <c r="F289" i="22"/>
  <c r="F290" i="22"/>
  <c r="F291" i="22"/>
  <c r="F292" i="22"/>
  <c r="F293" i="22"/>
  <c r="F294" i="22"/>
  <c r="F295" i="22"/>
  <c r="F296" i="22"/>
  <c r="F297" i="22"/>
  <c r="F298" i="22"/>
  <c r="F299" i="22"/>
  <c r="F300" i="22"/>
  <c r="F301" i="22"/>
  <c r="F302" i="22"/>
  <c r="F303" i="22"/>
  <c r="F304" i="22"/>
  <c r="F305" i="22"/>
  <c r="F306" i="22"/>
  <c r="F307" i="22"/>
  <c r="F308" i="22"/>
  <c r="F309" i="22"/>
  <c r="F310" i="22"/>
  <c r="F311" i="22"/>
  <c r="F312" i="22"/>
  <c r="F313" i="22"/>
  <c r="F314" i="22"/>
  <c r="F315" i="22"/>
  <c r="F316" i="22"/>
  <c r="F317" i="22"/>
  <c r="F318" i="22"/>
  <c r="F319" i="22"/>
  <c r="F320" i="22"/>
  <c r="F321" i="22"/>
  <c r="F322" i="22"/>
  <c r="F323" i="22"/>
  <c r="F324" i="22"/>
  <c r="F325" i="22"/>
  <c r="F326" i="22"/>
  <c r="F327" i="22"/>
  <c r="F328" i="22"/>
  <c r="F329" i="22"/>
  <c r="F330" i="22"/>
  <c r="F331" i="22"/>
  <c r="F332" i="22"/>
  <c r="F333" i="22"/>
  <c r="F334" i="22"/>
  <c r="F335" i="22"/>
  <c r="F336" i="22"/>
  <c r="F337" i="22"/>
  <c r="F338" i="22"/>
  <c r="F339" i="22"/>
  <c r="F340" i="22"/>
  <c r="F341" i="22"/>
  <c r="F342" i="22"/>
  <c r="F343" i="22"/>
  <c r="F344" i="22"/>
  <c r="F345" i="22"/>
  <c r="F346" i="22"/>
  <c r="F347" i="22"/>
  <c r="F348" i="22"/>
  <c r="F349" i="22"/>
  <c r="F350" i="22"/>
  <c r="F351" i="22"/>
  <c r="F352" i="22"/>
  <c r="F353" i="22"/>
  <c r="F354" i="22"/>
  <c r="F355" i="22"/>
  <c r="F356" i="22"/>
  <c r="F357" i="22"/>
  <c r="F358" i="22"/>
  <c r="F359" i="22"/>
  <c r="F360" i="22"/>
  <c r="F361" i="22"/>
  <c r="F362" i="22"/>
  <c r="F363" i="22"/>
  <c r="F364" i="22"/>
  <c r="F365" i="22"/>
  <c r="F366" i="22"/>
  <c r="F367" i="22"/>
  <c r="F368" i="22"/>
  <c r="F369" i="22"/>
  <c r="F370" i="22"/>
  <c r="F371" i="22"/>
  <c r="F372" i="22"/>
  <c r="F373" i="22"/>
  <c r="F374" i="22"/>
  <c r="F375" i="22"/>
  <c r="F376" i="22"/>
  <c r="F377" i="22"/>
  <c r="F378" i="22"/>
  <c r="F379" i="22"/>
  <c r="F380" i="22"/>
  <c r="F381" i="22"/>
  <c r="F382" i="22"/>
  <c r="F383" i="22"/>
  <c r="F384" i="22"/>
  <c r="F385" i="22"/>
  <c r="F386" i="22"/>
  <c r="F387" i="22"/>
  <c r="F388" i="22"/>
  <c r="F389" i="22"/>
  <c r="F390" i="22"/>
  <c r="F391" i="22"/>
  <c r="F392" i="22"/>
  <c r="F393" i="22"/>
  <c r="F394" i="22"/>
  <c r="F395" i="22"/>
  <c r="F396" i="22"/>
  <c r="F397" i="22"/>
  <c r="F398" i="22"/>
  <c r="F399" i="22"/>
  <c r="F400" i="22"/>
  <c r="F401" i="22"/>
  <c r="F402" i="22"/>
  <c r="F403" i="22"/>
  <c r="F404" i="22"/>
  <c r="F405" i="22"/>
  <c r="F406" i="22"/>
  <c r="F407" i="22"/>
  <c r="F408" i="22"/>
  <c r="F409" i="22"/>
  <c r="F410" i="22"/>
  <c r="F411" i="22"/>
  <c r="F412" i="22"/>
  <c r="F413" i="22"/>
  <c r="F414" i="22"/>
  <c r="F415" i="22"/>
  <c r="F416" i="22"/>
  <c r="F417" i="22"/>
  <c r="F418" i="22"/>
  <c r="F419" i="22"/>
  <c r="F420" i="22"/>
  <c r="F421" i="22"/>
  <c r="F422" i="22"/>
  <c r="F423" i="22"/>
  <c r="F424" i="22"/>
  <c r="F425" i="22"/>
  <c r="F426" i="22"/>
  <c r="F427" i="22"/>
  <c r="F428" i="22"/>
  <c r="F429" i="22"/>
  <c r="F430" i="22"/>
  <c r="F431" i="22"/>
  <c r="F432" i="22"/>
  <c r="F433" i="22"/>
  <c r="F434" i="22"/>
  <c r="F435" i="22"/>
  <c r="F436" i="22"/>
  <c r="F437" i="22"/>
  <c r="F438" i="22"/>
  <c r="F439" i="22"/>
  <c r="F440" i="22"/>
  <c r="F441" i="22"/>
  <c r="F442" i="22"/>
  <c r="F443" i="22"/>
  <c r="F444" i="22"/>
  <c r="F445" i="22"/>
  <c r="F446" i="22"/>
  <c r="F447" i="22"/>
  <c r="F448" i="22"/>
  <c r="F449" i="22"/>
  <c r="F450" i="22"/>
  <c r="F451" i="22"/>
  <c r="F452" i="22"/>
  <c r="F453" i="22"/>
  <c r="F454" i="22"/>
  <c r="F455" i="22"/>
  <c r="F456" i="22"/>
  <c r="F457" i="22"/>
  <c r="F458" i="22"/>
  <c r="F459" i="22"/>
  <c r="F460" i="22"/>
  <c r="F461" i="22"/>
  <c r="F462" i="22"/>
  <c r="F463" i="22"/>
  <c r="F464" i="22"/>
  <c r="F465" i="22"/>
  <c r="F466" i="22"/>
  <c r="F467" i="22"/>
  <c r="F468" i="22"/>
  <c r="F469" i="22"/>
  <c r="F470" i="22"/>
  <c r="F471" i="22"/>
  <c r="F472" i="22"/>
  <c r="F473" i="22"/>
  <c r="F474" i="22"/>
  <c r="F475" i="22"/>
  <c r="F476" i="22"/>
  <c r="F477" i="22"/>
  <c r="F478" i="22"/>
  <c r="F479" i="22"/>
  <c r="F480" i="22"/>
  <c r="F481" i="22"/>
  <c r="F482" i="22"/>
  <c r="F483" i="22"/>
  <c r="F484" i="22"/>
  <c r="F485" i="22"/>
  <c r="F486" i="22"/>
  <c r="F487" i="22"/>
  <c r="F488" i="22"/>
  <c r="F489" i="22"/>
  <c r="F490" i="22"/>
  <c r="F491" i="22"/>
  <c r="F492" i="22"/>
  <c r="F493" i="22"/>
  <c r="F494" i="22"/>
  <c r="F495" i="22"/>
  <c r="F496" i="22"/>
  <c r="F497" i="22"/>
  <c r="F498" i="22"/>
  <c r="F499" i="22"/>
  <c r="F500" i="22"/>
  <c r="F501" i="22"/>
  <c r="F502" i="22"/>
  <c r="F503" i="22"/>
  <c r="F504" i="22"/>
  <c r="F505" i="22"/>
  <c r="F506" i="22"/>
  <c r="F507" i="22"/>
  <c r="F508" i="22"/>
  <c r="F509" i="22"/>
  <c r="F510" i="22"/>
  <c r="F511" i="22"/>
  <c r="F512" i="22"/>
  <c r="F513" i="22"/>
  <c r="F514" i="22"/>
  <c r="F515" i="22"/>
  <c r="F516" i="22"/>
  <c r="F517" i="22"/>
  <c r="F518" i="22"/>
  <c r="F519" i="22"/>
  <c r="F520" i="22"/>
  <c r="F521" i="22"/>
  <c r="F522" i="22"/>
  <c r="F523" i="22"/>
  <c r="F524" i="22"/>
  <c r="F525" i="22"/>
  <c r="F526" i="22"/>
  <c r="F527" i="22"/>
  <c r="F528" i="22"/>
  <c r="F529" i="22"/>
  <c r="F530" i="22"/>
  <c r="F531" i="22"/>
  <c r="F532" i="22"/>
  <c r="F533" i="22"/>
  <c r="F534" i="22"/>
  <c r="F535" i="22"/>
  <c r="F536" i="22"/>
  <c r="F537" i="22"/>
  <c r="F538" i="22"/>
  <c r="F539" i="22"/>
  <c r="F540" i="22"/>
  <c r="F541" i="22"/>
  <c r="F542" i="22"/>
  <c r="F543" i="22"/>
  <c r="F544" i="22"/>
  <c r="F545" i="22"/>
  <c r="F546" i="22"/>
  <c r="F547" i="22"/>
  <c r="F548" i="22"/>
  <c r="F549" i="22"/>
  <c r="F550" i="22"/>
  <c r="F551" i="22"/>
  <c r="F552" i="22"/>
  <c r="F553" i="22"/>
  <c r="F554" i="22"/>
  <c r="F555" i="22"/>
  <c r="F556" i="22"/>
  <c r="F557" i="22"/>
  <c r="F558" i="22"/>
  <c r="F559" i="22"/>
  <c r="F560" i="22"/>
  <c r="F561" i="22"/>
  <c r="F562" i="22"/>
  <c r="F563" i="22"/>
  <c r="F564" i="22"/>
  <c r="F565" i="22"/>
  <c r="F566" i="22"/>
  <c r="F567" i="22"/>
  <c r="F568" i="22"/>
  <c r="F569" i="22"/>
  <c r="F570" i="22"/>
  <c r="F571" i="22"/>
  <c r="F572" i="22"/>
  <c r="F573" i="22"/>
  <c r="F574" i="22"/>
  <c r="F575" i="22"/>
  <c r="F576" i="22"/>
  <c r="F577" i="22"/>
  <c r="F578" i="22"/>
  <c r="F579" i="22"/>
  <c r="F580" i="22"/>
  <c r="F581" i="22"/>
  <c r="F582" i="22"/>
  <c r="F583" i="22"/>
  <c r="F584" i="22"/>
  <c r="F585" i="22"/>
  <c r="F586" i="22"/>
  <c r="F587" i="22"/>
  <c r="F588" i="22"/>
  <c r="F589" i="22"/>
  <c r="F590" i="22"/>
  <c r="F591" i="22"/>
  <c r="F592" i="22"/>
  <c r="F593" i="22"/>
  <c r="F594" i="22"/>
  <c r="F595" i="22"/>
  <c r="F596" i="22"/>
  <c r="F597" i="22"/>
  <c r="F598" i="22"/>
  <c r="F599" i="22"/>
  <c r="F600" i="22"/>
  <c r="F601" i="22"/>
  <c r="F602" i="22"/>
  <c r="F603" i="22"/>
  <c r="F604" i="22"/>
  <c r="F605" i="22"/>
  <c r="F606" i="22"/>
  <c r="F607" i="22"/>
  <c r="F608" i="22"/>
  <c r="F609" i="22"/>
  <c r="F610" i="22"/>
  <c r="F611" i="22"/>
  <c r="F612" i="22"/>
  <c r="F613" i="22"/>
  <c r="F614" i="22"/>
  <c r="F615" i="22"/>
  <c r="F616" i="22"/>
  <c r="F617" i="22"/>
  <c r="F618" i="22"/>
  <c r="F619" i="22"/>
  <c r="F620" i="22"/>
  <c r="F621" i="22"/>
  <c r="F622" i="22"/>
  <c r="F623" i="22"/>
  <c r="F624" i="22"/>
  <c r="F625" i="22"/>
  <c r="F626" i="22"/>
  <c r="F627" i="22"/>
  <c r="F628" i="22"/>
  <c r="F629" i="22"/>
  <c r="F630" i="22"/>
  <c r="F631" i="22"/>
  <c r="F632" i="22"/>
  <c r="F633" i="22"/>
  <c r="F634" i="22"/>
  <c r="F635" i="22"/>
  <c r="F636" i="22"/>
  <c r="F637" i="22"/>
  <c r="F638" i="22"/>
  <c r="F639" i="22"/>
  <c r="F640" i="22"/>
  <c r="F641" i="22"/>
  <c r="F642" i="22"/>
  <c r="F643" i="22"/>
  <c r="F644" i="22"/>
  <c r="F645" i="22"/>
  <c r="F646" i="22"/>
  <c r="F647" i="22"/>
  <c r="F648" i="22"/>
  <c r="F649" i="22"/>
  <c r="F650" i="22"/>
  <c r="F651" i="22"/>
  <c r="F652" i="22"/>
  <c r="F653" i="22"/>
  <c r="F654" i="22"/>
  <c r="F655" i="22"/>
  <c r="F656" i="22"/>
  <c r="F657" i="22"/>
  <c r="F658" i="22"/>
  <c r="F659" i="22"/>
  <c r="F660" i="22"/>
  <c r="F661" i="22"/>
  <c r="F662" i="22"/>
  <c r="F663" i="22"/>
  <c r="F664" i="22"/>
  <c r="F665" i="22"/>
  <c r="F666" i="22"/>
  <c r="F667" i="22"/>
  <c r="F668" i="22"/>
  <c r="F669" i="22"/>
  <c r="F670" i="22"/>
  <c r="F671" i="22"/>
  <c r="F672" i="22"/>
  <c r="F673" i="22"/>
  <c r="F674" i="22"/>
  <c r="F675" i="22"/>
  <c r="F676" i="22"/>
  <c r="F677" i="22"/>
  <c r="F678" i="22"/>
  <c r="F679" i="22"/>
  <c r="F680" i="22"/>
  <c r="F681" i="22"/>
  <c r="F682" i="22"/>
  <c r="F683" i="22"/>
  <c r="F684" i="22"/>
  <c r="F685" i="22"/>
  <c r="F686" i="22"/>
  <c r="F687" i="22"/>
  <c r="F688" i="22"/>
  <c r="F689" i="22"/>
  <c r="F690" i="22"/>
  <c r="F691" i="22"/>
  <c r="F692" i="22"/>
  <c r="F693" i="22"/>
  <c r="F694" i="22"/>
  <c r="F695" i="22"/>
  <c r="F696" i="22"/>
  <c r="F697" i="22"/>
  <c r="F698" i="22"/>
  <c r="F699" i="22"/>
  <c r="F700" i="22"/>
  <c r="F701" i="22"/>
  <c r="F702" i="22"/>
  <c r="F703" i="22"/>
  <c r="F704" i="22"/>
  <c r="F705" i="22"/>
  <c r="F706" i="22"/>
  <c r="F707" i="22"/>
  <c r="F708" i="22"/>
  <c r="F709" i="22"/>
  <c r="F710" i="22"/>
  <c r="F711" i="22"/>
  <c r="F712" i="22"/>
  <c r="F713" i="22"/>
  <c r="F714" i="22"/>
  <c r="F715" i="22"/>
  <c r="F716" i="22"/>
  <c r="F717" i="22"/>
  <c r="F718" i="22"/>
  <c r="F719" i="22"/>
  <c r="F720" i="22"/>
  <c r="F721" i="22"/>
  <c r="F722" i="22"/>
  <c r="F723" i="22"/>
  <c r="F724" i="22"/>
  <c r="F725" i="22"/>
  <c r="F726" i="22"/>
  <c r="F727" i="22"/>
  <c r="F728" i="22"/>
  <c r="F729" i="22"/>
  <c r="F730" i="22"/>
  <c r="F731" i="22"/>
  <c r="F732" i="22"/>
  <c r="F733" i="22"/>
  <c r="F734" i="22"/>
  <c r="F735" i="22"/>
  <c r="F736" i="22"/>
  <c r="F737" i="22"/>
  <c r="F738" i="22"/>
  <c r="F739" i="22"/>
  <c r="F740" i="22"/>
  <c r="F741" i="22"/>
  <c r="F742" i="22"/>
  <c r="F743" i="22"/>
  <c r="F744" i="22"/>
  <c r="F745" i="22"/>
  <c r="F746" i="22"/>
  <c r="F747" i="22"/>
  <c r="F748" i="22"/>
  <c r="F749" i="22"/>
  <c r="F750" i="22"/>
  <c r="F751" i="22"/>
  <c r="F752" i="22"/>
  <c r="F753" i="22"/>
  <c r="F754" i="22"/>
  <c r="F755" i="22"/>
  <c r="F756" i="22"/>
  <c r="F757" i="22"/>
  <c r="F758" i="22"/>
  <c r="F759" i="22"/>
  <c r="F760" i="22"/>
  <c r="F761" i="22"/>
  <c r="F762" i="22"/>
  <c r="F763" i="22"/>
  <c r="F764" i="22"/>
  <c r="F765" i="22"/>
  <c r="F766" i="22"/>
  <c r="F767" i="22"/>
  <c r="F768" i="22"/>
  <c r="F769" i="22"/>
  <c r="F770" i="22"/>
  <c r="F771" i="22"/>
  <c r="F772" i="22"/>
  <c r="F773" i="22"/>
  <c r="F774" i="22"/>
  <c r="F775" i="22"/>
  <c r="F776" i="22"/>
  <c r="F777" i="22"/>
  <c r="F778" i="22"/>
  <c r="F779" i="22"/>
  <c r="F780" i="22"/>
  <c r="F781" i="22"/>
  <c r="F782" i="22"/>
  <c r="F783" i="22"/>
  <c r="F784" i="22"/>
  <c r="F785" i="22"/>
  <c r="F786" i="22"/>
  <c r="F787" i="22"/>
  <c r="F788" i="22"/>
  <c r="F789" i="22"/>
  <c r="F790" i="22"/>
  <c r="F791" i="22"/>
  <c r="F792" i="22"/>
  <c r="F793" i="22"/>
  <c r="F794" i="22"/>
  <c r="F795" i="22"/>
  <c r="F796" i="22"/>
  <c r="F797" i="22"/>
  <c r="F798" i="22"/>
  <c r="F799" i="22"/>
  <c r="F800" i="22"/>
  <c r="F801" i="22"/>
  <c r="F802" i="22"/>
  <c r="F803" i="22"/>
  <c r="F804" i="22"/>
  <c r="F805" i="22"/>
  <c r="F806" i="22"/>
  <c r="F807" i="22"/>
  <c r="F808" i="22"/>
  <c r="F809" i="22"/>
  <c r="F810" i="22"/>
  <c r="F811" i="22"/>
  <c r="F812" i="22"/>
  <c r="F813" i="22"/>
  <c r="F814" i="22"/>
  <c r="F815" i="22"/>
  <c r="F816" i="22"/>
  <c r="F817" i="22"/>
  <c r="F818" i="22"/>
  <c r="F819" i="22"/>
  <c r="F820" i="22"/>
  <c r="F821" i="22"/>
  <c r="F822" i="22"/>
  <c r="F823" i="22"/>
  <c r="F824" i="22"/>
  <c r="F825" i="22"/>
  <c r="F826" i="22"/>
  <c r="F827" i="22"/>
  <c r="F828" i="22"/>
  <c r="F829" i="22"/>
  <c r="F830" i="22"/>
  <c r="F831" i="22"/>
  <c r="F832" i="22"/>
  <c r="F833" i="22"/>
  <c r="F834" i="22"/>
  <c r="F835" i="22"/>
  <c r="F836" i="22"/>
  <c r="F837" i="22"/>
  <c r="F838" i="22"/>
  <c r="F839" i="22"/>
  <c r="F840" i="22"/>
  <c r="F841" i="22"/>
  <c r="F842" i="22"/>
  <c r="F843" i="22"/>
  <c r="F844" i="22"/>
  <c r="F845" i="22"/>
  <c r="F846" i="22"/>
  <c r="F847" i="22"/>
  <c r="F848" i="22"/>
  <c r="F849" i="22"/>
  <c r="F850" i="22"/>
  <c r="F851" i="22"/>
  <c r="F852" i="22"/>
  <c r="F853" i="22"/>
  <c r="F854" i="22"/>
  <c r="F855" i="22"/>
  <c r="F856" i="22"/>
  <c r="F857" i="22"/>
  <c r="F858" i="22"/>
  <c r="F859" i="22"/>
  <c r="F860" i="22"/>
  <c r="F861" i="22"/>
  <c r="F862" i="22"/>
  <c r="F863" i="22"/>
  <c r="F864" i="22"/>
  <c r="F865" i="22"/>
  <c r="F866" i="22"/>
  <c r="F867" i="22"/>
  <c r="F868" i="22"/>
  <c r="F869" i="22"/>
  <c r="F870" i="22"/>
  <c r="F871" i="22"/>
  <c r="F872" i="22"/>
  <c r="F873" i="22"/>
  <c r="F874" i="22"/>
  <c r="F875" i="22"/>
  <c r="F876" i="22"/>
  <c r="F877" i="22"/>
  <c r="F878" i="22"/>
  <c r="F879" i="22"/>
  <c r="F880" i="22"/>
  <c r="F881" i="22"/>
  <c r="F882" i="22"/>
  <c r="F883" i="22"/>
  <c r="F884" i="22"/>
  <c r="F885" i="22"/>
  <c r="F886" i="22"/>
  <c r="F887" i="22"/>
  <c r="F888" i="22"/>
  <c r="F889" i="22"/>
  <c r="F890" i="22"/>
  <c r="F891" i="22"/>
  <c r="F892" i="22"/>
  <c r="F893" i="22"/>
  <c r="F894" i="22"/>
  <c r="F895" i="22"/>
  <c r="F896" i="22"/>
  <c r="F897" i="22"/>
  <c r="F898" i="22"/>
  <c r="F899" i="22"/>
  <c r="F900" i="22"/>
  <c r="F901" i="22"/>
  <c r="F902" i="22"/>
  <c r="F903" i="22"/>
  <c r="F904" i="22"/>
  <c r="F905" i="22"/>
  <c r="F906" i="22"/>
  <c r="F907" i="22"/>
  <c r="F908" i="22"/>
  <c r="F909" i="22"/>
  <c r="F910" i="22"/>
  <c r="F911" i="22"/>
  <c r="F912" i="22"/>
  <c r="F913" i="22"/>
  <c r="F914" i="22"/>
  <c r="F915" i="22"/>
  <c r="F916" i="22"/>
  <c r="F917" i="22"/>
  <c r="F918" i="22"/>
  <c r="F919" i="22"/>
  <c r="F920" i="22"/>
  <c r="F921" i="22"/>
  <c r="F922" i="22"/>
  <c r="F923" i="22"/>
  <c r="F924" i="22"/>
  <c r="F925" i="22"/>
  <c r="F926" i="22"/>
  <c r="F927" i="22"/>
  <c r="F928" i="22"/>
  <c r="F929" i="22"/>
  <c r="F930" i="22"/>
  <c r="F931" i="22"/>
  <c r="F932" i="22"/>
  <c r="F933" i="22"/>
  <c r="F934" i="22"/>
  <c r="F935" i="22"/>
  <c r="F936" i="22"/>
  <c r="F937" i="22"/>
  <c r="F938" i="22"/>
  <c r="F939" i="22"/>
  <c r="F940" i="22"/>
  <c r="F941" i="22"/>
  <c r="F942" i="22"/>
  <c r="F943" i="22"/>
  <c r="F944" i="22"/>
  <c r="F945" i="22"/>
  <c r="F946" i="22"/>
  <c r="F947" i="22"/>
  <c r="F948" i="22"/>
  <c r="F949" i="22"/>
  <c r="F950" i="22"/>
  <c r="F951" i="22"/>
  <c r="F952" i="22"/>
  <c r="F953" i="22"/>
  <c r="F954" i="22"/>
  <c r="F955" i="22"/>
  <c r="F956" i="22"/>
  <c r="F957" i="22"/>
  <c r="F958" i="22"/>
  <c r="F959" i="22"/>
  <c r="F960" i="22"/>
  <c r="F961" i="22"/>
  <c r="F962" i="22"/>
  <c r="F963" i="22"/>
  <c r="F964" i="22"/>
  <c r="F965" i="22"/>
  <c r="F966" i="22"/>
  <c r="F967" i="22"/>
  <c r="F968" i="22"/>
  <c r="F969" i="22"/>
  <c r="F970" i="22"/>
  <c r="F971" i="22"/>
  <c r="F972" i="22"/>
  <c r="F973" i="22"/>
  <c r="F974" i="22"/>
  <c r="F975" i="22"/>
  <c r="F976" i="22"/>
  <c r="F977" i="22"/>
  <c r="F978" i="22"/>
  <c r="F979" i="22"/>
  <c r="F980" i="22"/>
  <c r="F981" i="22"/>
  <c r="F982" i="22"/>
  <c r="F983" i="22"/>
  <c r="F984" i="22"/>
  <c r="F985" i="22"/>
  <c r="F986" i="22"/>
  <c r="F987" i="22"/>
  <c r="F988" i="22"/>
  <c r="F989" i="22"/>
  <c r="F990" i="22"/>
  <c r="F991" i="22"/>
  <c r="F992" i="22"/>
  <c r="F993" i="22"/>
  <c r="F994" i="22"/>
  <c r="F995" i="22"/>
  <c r="F996" i="22"/>
  <c r="F997" i="22"/>
  <c r="F998" i="22"/>
  <c r="F999" i="22"/>
  <c r="F1000" i="22"/>
  <c r="F1001" i="22"/>
  <c r="F1002" i="22"/>
  <c r="F1003" i="22"/>
  <c r="F1004" i="22"/>
  <c r="F1005" i="22"/>
  <c r="F1006" i="22"/>
  <c r="F1007" i="22"/>
  <c r="F1008" i="22"/>
  <c r="F1009" i="22"/>
  <c r="F1010" i="22"/>
  <c r="F1011" i="22"/>
  <c r="F1012" i="22"/>
  <c r="F1013" i="22"/>
  <c r="F1014" i="22"/>
  <c r="F1015" i="22"/>
  <c r="F1016" i="22"/>
  <c r="F1017" i="22"/>
  <c r="F1018" i="22"/>
  <c r="F1019" i="22"/>
  <c r="F1020" i="22"/>
  <c r="F1021" i="22"/>
  <c r="F1022" i="22"/>
  <c r="F1023" i="22"/>
  <c r="F1024" i="22"/>
  <c r="F1025" i="22"/>
  <c r="F1026" i="22"/>
  <c r="F1027" i="22"/>
  <c r="F1028" i="22"/>
  <c r="F1029" i="22"/>
  <c r="F1030" i="22"/>
  <c r="F1031" i="22"/>
  <c r="F1032" i="22"/>
  <c r="F1033" i="22"/>
  <c r="F1034" i="22"/>
  <c r="F1035" i="22"/>
  <c r="F1036" i="22"/>
  <c r="F1037" i="22"/>
  <c r="F1038" i="22"/>
  <c r="F1039" i="22"/>
  <c r="F1040" i="22"/>
  <c r="F1041" i="22"/>
  <c r="F1042" i="22"/>
  <c r="F1043" i="22"/>
  <c r="F1044" i="22"/>
  <c r="F1045" i="22"/>
  <c r="F1046" i="22"/>
  <c r="F1047" i="22"/>
  <c r="F1048" i="22"/>
  <c r="F1049" i="22"/>
  <c r="F1050" i="22"/>
  <c r="F1051" i="22"/>
  <c r="F1052" i="22"/>
  <c r="F1053" i="22"/>
  <c r="F1054" i="22"/>
  <c r="F1055" i="22"/>
  <c r="F1056" i="22"/>
  <c r="F1057" i="22"/>
  <c r="F1058" i="22"/>
  <c r="F1059" i="22"/>
  <c r="F1060" i="22"/>
  <c r="F1061" i="22"/>
  <c r="F1062" i="22"/>
  <c r="F1063" i="22"/>
  <c r="F1064" i="22"/>
  <c r="F1065" i="22"/>
  <c r="F1066" i="22"/>
  <c r="F1067" i="22"/>
  <c r="F1068" i="22"/>
  <c r="F1069" i="22"/>
  <c r="F1070" i="22"/>
  <c r="F1071" i="22"/>
  <c r="F1072" i="22"/>
  <c r="F1073" i="22"/>
  <c r="F1074" i="22"/>
  <c r="F1075" i="22"/>
  <c r="F1076" i="22"/>
  <c r="F1077" i="22"/>
  <c r="F1078" i="22"/>
  <c r="F1079" i="22"/>
  <c r="F1080" i="22"/>
  <c r="F1081" i="22"/>
  <c r="F1082" i="22"/>
  <c r="F1083" i="22"/>
  <c r="F1084" i="22"/>
  <c r="F1085" i="22"/>
  <c r="F1086" i="22"/>
  <c r="F1087" i="22"/>
  <c r="F1088" i="22"/>
  <c r="F1089" i="22"/>
  <c r="F1090" i="22"/>
  <c r="F1091" i="22"/>
  <c r="F1092" i="22"/>
  <c r="F1093" i="22"/>
  <c r="F1094" i="22"/>
  <c r="F1095" i="22"/>
  <c r="F1096" i="22"/>
  <c r="F1097" i="22"/>
  <c r="F1098" i="22"/>
  <c r="F1099" i="22"/>
  <c r="F1100" i="22"/>
  <c r="F1101" i="22"/>
  <c r="F1102" i="22"/>
  <c r="F1103" i="22"/>
  <c r="F1104" i="22"/>
  <c r="F1105" i="22"/>
  <c r="F1106" i="22"/>
  <c r="F1107" i="22"/>
  <c r="F1108" i="22"/>
  <c r="F1109" i="22"/>
  <c r="F1110" i="22"/>
  <c r="F1111" i="22"/>
  <c r="F1112" i="22"/>
  <c r="F1113" i="22"/>
  <c r="F1114" i="22"/>
  <c r="F1115" i="22"/>
  <c r="F1116" i="22"/>
  <c r="F1117" i="22"/>
  <c r="F1118" i="22"/>
  <c r="F1119" i="22"/>
  <c r="F1120" i="22"/>
  <c r="F1121" i="22"/>
  <c r="F1122" i="22"/>
  <c r="F1123" i="22"/>
  <c r="F1124" i="22"/>
  <c r="F1125" i="22"/>
  <c r="F1126" i="22"/>
  <c r="F1127" i="22"/>
  <c r="F1128" i="22"/>
  <c r="F1129" i="22"/>
  <c r="F1130" i="22"/>
  <c r="F1131" i="22"/>
  <c r="F1132" i="22"/>
  <c r="F1133" i="22"/>
  <c r="F1134" i="22"/>
  <c r="F1135" i="22"/>
  <c r="F1136" i="22"/>
  <c r="F1137" i="22"/>
  <c r="F1138" i="22"/>
  <c r="F1139" i="22"/>
  <c r="F1140" i="22"/>
  <c r="F1141" i="22"/>
  <c r="F1142" i="22"/>
  <c r="F1143" i="22"/>
  <c r="F1144" i="22"/>
  <c r="F1145" i="22"/>
  <c r="F1146" i="22"/>
  <c r="F1147" i="22"/>
  <c r="F1148" i="22"/>
  <c r="F1149" i="22"/>
  <c r="F1150" i="22"/>
  <c r="F1151" i="22"/>
  <c r="F1152" i="22"/>
  <c r="F1153" i="22"/>
  <c r="F1154" i="22"/>
  <c r="F1155" i="22"/>
  <c r="F1156" i="22"/>
  <c r="F1157" i="22"/>
  <c r="F1158" i="22"/>
  <c r="F1159" i="22"/>
  <c r="F1160" i="22"/>
  <c r="F1161" i="22"/>
  <c r="F1162" i="22"/>
  <c r="F1163" i="22"/>
  <c r="F1164" i="22"/>
  <c r="F1165" i="22"/>
  <c r="F1166" i="22"/>
  <c r="F1167" i="22"/>
  <c r="F1168" i="22"/>
  <c r="F1169" i="22"/>
  <c r="F1170" i="22"/>
  <c r="F1171" i="22"/>
  <c r="F1172" i="22"/>
  <c r="F1173" i="22"/>
  <c r="F1174" i="22"/>
  <c r="F1175" i="22"/>
  <c r="F1176" i="22"/>
  <c r="F1177" i="22"/>
  <c r="F1178" i="22"/>
  <c r="F1179" i="22"/>
  <c r="F1180" i="22"/>
  <c r="F1181" i="22"/>
  <c r="F1182" i="22"/>
  <c r="F1183" i="22"/>
  <c r="F1184" i="22"/>
  <c r="F1185" i="22"/>
  <c r="F1186" i="22"/>
  <c r="F1187" i="22"/>
  <c r="F1188" i="22"/>
  <c r="F1189" i="22"/>
  <c r="F1190" i="22"/>
  <c r="F1191" i="22"/>
  <c r="F1192" i="22"/>
  <c r="F1193" i="22"/>
  <c r="F1194" i="22"/>
  <c r="F1195" i="22"/>
  <c r="F1196" i="22"/>
  <c r="F1197" i="22"/>
  <c r="F1198" i="22"/>
  <c r="F1199" i="22"/>
  <c r="F1200" i="22"/>
  <c r="F1201" i="22"/>
  <c r="F1202" i="22"/>
  <c r="F1203" i="22"/>
  <c r="F1204" i="22"/>
  <c r="F1205" i="22"/>
  <c r="F1206" i="22"/>
  <c r="F1207" i="22"/>
  <c r="F1208" i="22"/>
  <c r="F1209" i="22"/>
  <c r="F1210" i="22"/>
  <c r="F1211" i="22"/>
  <c r="F1212" i="22"/>
  <c r="F1213" i="22"/>
  <c r="F1214" i="22"/>
  <c r="F1215" i="22"/>
  <c r="F1216" i="22"/>
  <c r="F1217" i="22"/>
  <c r="F1218" i="22"/>
  <c r="F1219" i="22"/>
  <c r="F1220" i="22"/>
  <c r="F1221" i="22"/>
  <c r="F1222" i="22"/>
  <c r="F1223" i="22"/>
  <c r="F1224" i="22"/>
  <c r="F1225" i="22"/>
  <c r="F1226" i="22"/>
  <c r="F1227" i="22"/>
  <c r="F1228" i="22"/>
  <c r="F1229" i="22"/>
  <c r="F1230" i="22"/>
  <c r="F1231" i="22"/>
  <c r="F1232" i="22"/>
  <c r="F1233" i="22"/>
  <c r="F1234" i="22"/>
  <c r="F1235" i="22"/>
  <c r="F1236" i="22"/>
  <c r="F1237" i="22"/>
  <c r="F1238" i="22"/>
  <c r="F1239" i="22"/>
  <c r="F1240" i="22"/>
  <c r="F1241" i="22"/>
  <c r="F1242" i="22"/>
  <c r="F1243" i="22"/>
  <c r="F1244" i="22"/>
  <c r="F1245" i="22"/>
  <c r="F1246" i="22"/>
  <c r="F1247" i="22"/>
  <c r="F1248" i="22"/>
  <c r="F1249" i="22"/>
  <c r="F1250" i="22"/>
  <c r="F1251" i="22"/>
  <c r="F1252" i="22"/>
  <c r="F1253" i="22"/>
  <c r="F1254" i="22"/>
  <c r="F1255" i="22"/>
  <c r="F1256" i="22"/>
  <c r="F1257" i="22"/>
  <c r="F1258" i="22"/>
  <c r="F1259" i="22"/>
  <c r="F1260" i="22"/>
  <c r="F1261" i="22"/>
  <c r="F1262" i="22"/>
  <c r="F1263" i="22"/>
  <c r="F1264" i="22"/>
  <c r="F1265" i="22"/>
  <c r="F1266" i="22"/>
  <c r="F1267" i="22"/>
  <c r="F1268" i="22"/>
  <c r="F1269" i="22"/>
  <c r="F1270" i="22"/>
  <c r="F1271" i="22"/>
  <c r="F1272" i="22"/>
  <c r="F1273" i="22"/>
  <c r="F1274" i="22"/>
  <c r="F1275" i="22"/>
  <c r="F1276" i="22"/>
  <c r="F1277" i="22"/>
  <c r="F1278" i="22"/>
  <c r="F1279" i="22"/>
  <c r="F1280" i="22"/>
  <c r="F1281" i="22"/>
  <c r="F1282" i="22"/>
  <c r="F1283" i="22"/>
  <c r="F1284" i="22"/>
  <c r="F1285" i="22"/>
  <c r="F1286" i="22"/>
  <c r="F1287" i="22"/>
  <c r="F1288" i="22"/>
  <c r="F1289" i="22"/>
  <c r="F1290" i="22"/>
  <c r="F1291" i="22"/>
  <c r="F1292" i="22"/>
  <c r="F1293" i="22"/>
  <c r="F1294" i="22"/>
  <c r="F1295" i="22"/>
  <c r="F1296" i="22"/>
  <c r="F1297" i="22"/>
  <c r="F1298" i="22"/>
  <c r="F1299" i="22"/>
  <c r="F1300" i="22"/>
  <c r="F1301" i="22"/>
  <c r="F1302" i="22"/>
  <c r="F1303" i="22"/>
  <c r="F1304" i="22"/>
  <c r="F1305" i="22"/>
  <c r="F1306" i="22"/>
  <c r="F1307" i="22"/>
  <c r="F1308" i="22"/>
  <c r="F1309" i="22"/>
  <c r="F1310" i="22"/>
  <c r="F1311" i="22"/>
  <c r="F1312" i="22"/>
  <c r="F1313" i="22"/>
  <c r="F1314" i="22"/>
  <c r="F1315" i="22"/>
  <c r="F1316" i="22"/>
  <c r="F1317" i="22"/>
  <c r="F1318" i="22"/>
  <c r="F1319" i="22"/>
  <c r="F1320" i="22"/>
  <c r="F1321" i="22"/>
  <c r="F1322" i="22"/>
  <c r="F1323" i="22"/>
  <c r="F1324" i="22"/>
  <c r="F1325" i="22"/>
  <c r="F1326" i="22"/>
  <c r="F1327" i="22"/>
  <c r="F1328" i="22"/>
  <c r="F1329" i="22"/>
  <c r="F1330" i="22"/>
  <c r="F1331" i="22"/>
  <c r="F1332" i="22"/>
  <c r="F1333" i="22"/>
  <c r="F1334" i="22"/>
  <c r="F1335" i="22"/>
  <c r="F1336" i="22"/>
  <c r="F1337" i="22"/>
  <c r="F1338" i="22"/>
  <c r="F1339" i="22"/>
  <c r="F1340" i="22"/>
  <c r="F1341" i="22"/>
  <c r="F1342" i="22"/>
  <c r="F1343" i="22"/>
  <c r="F1344" i="22"/>
  <c r="F1345" i="22"/>
  <c r="F1346" i="22"/>
  <c r="F1347" i="22"/>
  <c r="F1348" i="22"/>
  <c r="F1349" i="22"/>
  <c r="F1350" i="22"/>
  <c r="F1351" i="22"/>
  <c r="F1352" i="22"/>
  <c r="F1353" i="22"/>
  <c r="F1354" i="22"/>
  <c r="F1355" i="22"/>
  <c r="F1356" i="22"/>
  <c r="F1357" i="22"/>
  <c r="F1358" i="22"/>
  <c r="F1359" i="22"/>
  <c r="F1360" i="22"/>
  <c r="F1361" i="22"/>
  <c r="F1362" i="22"/>
  <c r="F1363" i="22"/>
  <c r="F1364" i="22"/>
  <c r="F1365" i="22"/>
  <c r="F1366" i="22"/>
  <c r="F1367" i="22"/>
  <c r="F1368" i="22"/>
  <c r="F1369" i="22"/>
  <c r="F1370" i="22"/>
  <c r="F1371" i="22"/>
  <c r="F1372" i="22"/>
  <c r="F1373" i="22"/>
  <c r="F1374" i="22"/>
  <c r="F1375" i="22"/>
  <c r="F1376" i="22"/>
  <c r="F1377" i="22"/>
  <c r="F1378" i="22"/>
  <c r="F1379" i="22"/>
  <c r="F1380" i="22"/>
  <c r="F1381" i="22"/>
  <c r="F1382" i="22"/>
  <c r="F1383" i="22"/>
  <c r="F1384" i="22"/>
  <c r="F1385" i="22"/>
  <c r="F1386" i="22"/>
  <c r="F1387" i="22"/>
  <c r="F1388" i="22"/>
  <c r="F1389" i="22"/>
  <c r="F1390" i="22"/>
  <c r="F1391" i="22"/>
  <c r="F1392" i="22"/>
  <c r="F1393" i="22"/>
  <c r="F1394" i="22"/>
  <c r="F1395" i="22"/>
  <c r="F1396" i="22"/>
  <c r="F1397" i="22"/>
  <c r="F1398" i="22"/>
  <c r="F1399" i="22"/>
  <c r="F1400" i="22"/>
  <c r="F1401" i="22"/>
  <c r="F1402" i="22"/>
  <c r="F1403" i="22"/>
  <c r="F1404" i="22"/>
  <c r="F1405" i="22"/>
  <c r="F1406" i="22"/>
  <c r="F1407" i="22"/>
  <c r="F1408" i="22"/>
  <c r="F1409" i="22"/>
  <c r="F1410" i="22"/>
  <c r="F1411" i="22"/>
  <c r="F1412" i="22"/>
  <c r="F1413" i="22"/>
  <c r="F1414" i="22"/>
  <c r="F1415" i="22"/>
  <c r="F1416" i="22"/>
  <c r="F1417" i="22"/>
  <c r="F1418" i="22"/>
  <c r="F1419" i="22"/>
  <c r="F1420" i="22"/>
  <c r="F1421" i="22"/>
  <c r="F1422" i="22"/>
  <c r="F1423" i="22"/>
  <c r="F1424" i="22"/>
  <c r="F1425" i="22"/>
  <c r="F1426" i="22"/>
  <c r="F1427" i="22"/>
  <c r="F1428" i="22"/>
  <c r="F1429" i="22"/>
  <c r="F1430" i="22"/>
  <c r="F1431" i="22"/>
  <c r="F1432" i="22"/>
  <c r="F1433" i="22"/>
  <c r="F1434" i="22"/>
  <c r="F1435" i="22"/>
  <c r="F1436" i="22"/>
  <c r="F1437" i="22"/>
  <c r="F1438" i="22"/>
  <c r="F1439" i="22"/>
  <c r="F1440" i="22"/>
  <c r="F1441" i="22"/>
  <c r="F1442" i="22"/>
  <c r="F1443" i="22"/>
  <c r="F1444" i="22"/>
  <c r="F1445" i="22"/>
  <c r="F1446" i="22"/>
  <c r="F1447" i="22"/>
  <c r="F1448" i="22"/>
  <c r="F1449" i="22"/>
  <c r="F1450" i="22"/>
  <c r="F1451" i="22"/>
  <c r="F1452" i="22"/>
  <c r="F1453" i="22"/>
  <c r="F1454" i="22"/>
  <c r="F1455" i="22"/>
  <c r="F1456" i="22"/>
  <c r="F1457" i="22"/>
  <c r="F1458" i="22"/>
  <c r="F1459" i="22"/>
  <c r="F1460" i="22"/>
  <c r="F1461" i="22"/>
  <c r="F1462" i="22"/>
  <c r="F1463" i="22"/>
  <c r="F1464" i="22"/>
  <c r="F1465" i="22"/>
  <c r="F1466" i="22"/>
  <c r="F1467" i="22"/>
  <c r="F1468" i="22"/>
  <c r="F1469" i="22"/>
  <c r="F1470" i="22"/>
  <c r="F1471" i="22"/>
  <c r="F1472" i="22"/>
  <c r="F1473" i="22"/>
  <c r="F1474" i="22"/>
  <c r="F1475" i="22"/>
  <c r="F1476" i="22"/>
  <c r="F1477" i="22"/>
  <c r="F1478" i="22"/>
  <c r="F1479" i="22"/>
  <c r="F1480" i="22"/>
  <c r="F1481" i="22"/>
  <c r="F1482" i="22"/>
  <c r="F1483" i="22"/>
  <c r="F1484" i="22"/>
  <c r="F1485" i="22"/>
  <c r="F1486" i="22"/>
  <c r="F1487" i="22"/>
  <c r="F1488" i="22"/>
  <c r="F1489" i="22"/>
  <c r="F1490" i="22"/>
  <c r="F1491" i="22"/>
  <c r="F1492" i="22"/>
  <c r="F1493" i="22"/>
  <c r="F1494" i="22"/>
  <c r="F1495" i="22"/>
  <c r="F1496" i="22"/>
  <c r="F1497" i="22"/>
  <c r="F1498" i="22"/>
  <c r="F1499" i="22"/>
  <c r="F1500" i="22"/>
  <c r="F1501" i="22"/>
  <c r="F1502" i="22"/>
  <c r="F1503" i="22"/>
  <c r="F1504" i="22"/>
  <c r="F1505" i="22"/>
  <c r="F1506" i="22"/>
  <c r="F1507" i="22"/>
  <c r="F1508" i="22"/>
  <c r="F1509" i="22"/>
  <c r="F1510" i="22"/>
  <c r="F1511" i="22"/>
  <c r="F1512" i="22"/>
  <c r="F1513" i="22"/>
  <c r="F1514" i="22"/>
  <c r="F1515" i="22"/>
  <c r="F1516" i="22"/>
  <c r="F1517" i="22"/>
  <c r="F1518" i="22"/>
  <c r="F1519" i="22"/>
  <c r="F1520" i="22"/>
  <c r="F1521" i="22"/>
  <c r="F1522" i="22"/>
  <c r="F1523" i="22"/>
  <c r="F1524" i="22"/>
  <c r="F1525" i="22"/>
  <c r="F1526" i="22"/>
  <c r="F1527" i="22"/>
  <c r="F1528" i="22"/>
  <c r="F1529" i="22"/>
  <c r="F1530" i="22"/>
  <c r="F1531" i="22"/>
  <c r="F1532" i="22"/>
  <c r="F1533" i="22"/>
  <c r="F1534" i="22"/>
  <c r="F1535" i="22"/>
  <c r="F1536" i="22"/>
  <c r="F1537" i="22"/>
  <c r="F1538" i="22"/>
  <c r="F1539" i="22"/>
  <c r="F1540" i="22"/>
  <c r="F1541" i="22"/>
  <c r="F1542" i="22"/>
  <c r="F1543" i="22"/>
  <c r="F1544" i="22"/>
  <c r="F1545" i="22"/>
  <c r="F1546" i="22"/>
  <c r="F1547" i="22"/>
  <c r="F1548" i="22"/>
  <c r="F1549" i="22"/>
  <c r="F1550" i="22"/>
  <c r="F1551" i="22"/>
  <c r="F1552" i="22"/>
  <c r="F1553" i="22"/>
  <c r="F1554" i="22"/>
  <c r="F1555" i="22"/>
  <c r="F1556" i="22"/>
  <c r="F1557" i="22"/>
  <c r="F1558" i="22"/>
  <c r="F1559" i="22"/>
  <c r="F1560" i="22"/>
  <c r="F1561" i="22"/>
  <c r="F1562" i="22"/>
  <c r="F1563" i="22"/>
  <c r="F1564" i="22"/>
  <c r="F1565" i="22"/>
  <c r="F1566" i="22"/>
  <c r="F1567" i="22"/>
  <c r="F1568" i="22"/>
  <c r="F1569" i="22"/>
  <c r="F1570" i="22"/>
  <c r="F1571" i="22"/>
  <c r="F1572" i="22"/>
  <c r="F1573" i="22"/>
  <c r="F1574" i="22"/>
  <c r="F1575" i="22"/>
  <c r="F1576" i="22"/>
  <c r="F1577" i="22"/>
  <c r="F1578" i="22"/>
  <c r="F1579" i="22"/>
  <c r="F1580" i="22"/>
  <c r="F1581" i="22"/>
  <c r="F1582" i="22"/>
  <c r="F1583" i="22"/>
  <c r="F1584" i="22"/>
  <c r="F1585" i="22"/>
  <c r="F1586" i="22"/>
  <c r="F1587" i="22"/>
  <c r="F1588" i="22"/>
  <c r="F1589" i="22"/>
  <c r="F1590" i="22"/>
  <c r="F1591" i="22"/>
  <c r="F1592" i="22"/>
  <c r="F1593" i="22"/>
  <c r="F1594" i="22"/>
  <c r="F1595" i="22"/>
  <c r="F1596" i="22"/>
  <c r="F1597" i="22"/>
  <c r="F1598" i="22"/>
  <c r="F1599" i="22"/>
  <c r="F1600" i="22"/>
  <c r="F1601" i="22"/>
  <c r="F1602" i="22"/>
  <c r="F1603" i="22"/>
  <c r="F1604" i="22"/>
  <c r="F1605" i="22"/>
  <c r="F1606" i="22"/>
  <c r="F1607" i="22"/>
  <c r="F1608" i="22"/>
  <c r="F1609" i="22"/>
  <c r="F1610" i="22"/>
  <c r="F1611" i="22"/>
  <c r="F1612" i="22"/>
  <c r="F1613" i="22"/>
  <c r="F1614" i="22"/>
  <c r="F1615" i="22"/>
  <c r="F1616" i="22"/>
  <c r="F1617" i="22"/>
  <c r="F1618" i="22"/>
  <c r="F1619" i="22"/>
  <c r="F1620" i="22"/>
  <c r="F1621" i="22"/>
  <c r="F1622" i="22"/>
  <c r="F1623" i="22"/>
  <c r="F1624" i="22"/>
  <c r="F1625" i="22"/>
  <c r="F1626" i="22"/>
  <c r="F1627" i="22"/>
  <c r="F1628" i="22"/>
  <c r="F1629" i="22"/>
  <c r="F1630" i="22"/>
  <c r="F1631" i="22"/>
  <c r="F1632" i="22"/>
  <c r="F1633" i="22"/>
  <c r="F1634" i="22"/>
  <c r="F1635" i="22"/>
  <c r="F1636" i="22"/>
  <c r="F1637" i="22"/>
  <c r="F1638" i="22"/>
  <c r="F1639" i="22"/>
  <c r="F1640" i="22"/>
  <c r="F1641" i="22"/>
  <c r="F1642" i="22"/>
  <c r="F1643" i="22"/>
  <c r="F1644" i="22"/>
  <c r="F1645" i="22"/>
  <c r="F1646" i="22"/>
  <c r="F1647" i="22"/>
  <c r="F1648" i="22"/>
  <c r="F1649" i="22"/>
  <c r="F1650" i="22"/>
  <c r="F1651" i="22"/>
  <c r="F1652" i="22"/>
  <c r="F1653" i="22"/>
  <c r="F1654" i="22"/>
  <c r="F1655" i="22"/>
  <c r="F1656" i="22"/>
  <c r="F1657" i="22"/>
  <c r="F1658" i="22"/>
  <c r="F1659" i="22"/>
  <c r="F1660" i="22"/>
  <c r="F1661" i="22"/>
  <c r="F1662" i="22"/>
  <c r="F1663" i="22"/>
  <c r="F1664" i="22"/>
  <c r="F1665" i="22"/>
  <c r="F1666" i="22"/>
  <c r="F1667" i="22"/>
  <c r="F1668" i="22"/>
  <c r="F1669" i="22"/>
  <c r="F1670" i="22"/>
  <c r="F1671" i="22"/>
  <c r="F1672" i="22"/>
  <c r="F1673" i="22"/>
  <c r="F1674" i="22"/>
  <c r="F1675" i="22"/>
  <c r="F1676" i="22"/>
  <c r="F1677" i="22"/>
  <c r="F1678" i="22"/>
  <c r="F1679" i="22"/>
  <c r="F1680" i="22"/>
  <c r="F1681" i="22"/>
  <c r="F1682" i="22"/>
  <c r="F1683" i="22"/>
  <c r="F1684" i="22"/>
  <c r="F1685" i="22"/>
  <c r="F1686" i="22"/>
  <c r="F1687" i="22"/>
  <c r="F1688" i="22"/>
  <c r="F1689" i="22"/>
  <c r="F1690" i="22"/>
  <c r="F1691" i="22"/>
  <c r="F1692" i="22"/>
  <c r="F1693" i="22"/>
  <c r="F1694" i="22"/>
  <c r="F1695" i="22"/>
  <c r="F1696" i="22"/>
  <c r="F1697" i="22"/>
  <c r="F1698" i="22"/>
  <c r="F1699" i="22"/>
  <c r="F1700" i="22"/>
  <c r="F1701" i="22"/>
  <c r="F1702" i="22"/>
  <c r="F1703" i="22"/>
  <c r="F1704" i="22"/>
  <c r="F1705" i="22"/>
  <c r="F1706" i="22"/>
  <c r="F1707" i="22"/>
  <c r="F1708" i="22"/>
  <c r="F1709" i="22"/>
  <c r="F1710" i="22"/>
  <c r="F1711" i="22"/>
  <c r="F1712" i="22"/>
  <c r="F1713" i="22"/>
  <c r="F1714" i="22"/>
  <c r="F1715" i="22"/>
  <c r="F1716" i="22"/>
  <c r="F1717" i="22"/>
  <c r="F1718" i="22"/>
  <c r="F1719" i="22"/>
  <c r="F1720" i="22"/>
  <c r="F1721" i="22"/>
  <c r="F1722" i="22"/>
  <c r="F1723" i="22"/>
  <c r="F1724" i="22"/>
  <c r="F1725" i="22"/>
  <c r="F1726" i="22"/>
  <c r="F1727" i="22"/>
  <c r="F1728" i="22"/>
  <c r="F1729" i="22"/>
  <c r="F1730" i="22"/>
  <c r="F1731" i="22"/>
  <c r="F1732" i="22"/>
  <c r="F1733" i="22"/>
  <c r="F1734" i="22"/>
  <c r="F1735" i="22"/>
  <c r="F1736" i="22"/>
  <c r="F1737" i="22"/>
  <c r="F1738" i="22"/>
  <c r="F1739" i="22"/>
  <c r="F1740" i="22"/>
  <c r="F1741" i="22"/>
  <c r="F1742" i="22"/>
  <c r="F1743" i="22"/>
  <c r="F1744" i="22"/>
  <c r="F1745" i="22"/>
  <c r="F1746" i="22"/>
  <c r="F1747" i="22"/>
  <c r="F1748" i="22"/>
  <c r="F1749" i="22"/>
  <c r="F1750" i="22"/>
  <c r="F1751" i="22"/>
  <c r="F1752" i="22"/>
  <c r="F1753" i="22"/>
  <c r="F1754" i="22"/>
  <c r="F1755" i="22"/>
  <c r="F1756" i="22"/>
  <c r="F1757" i="22"/>
  <c r="F1758" i="22"/>
  <c r="F1759" i="22"/>
  <c r="F1760" i="22"/>
  <c r="F1761" i="22"/>
  <c r="F1762" i="22"/>
  <c r="F1763" i="22"/>
  <c r="F1764" i="22"/>
  <c r="F1765" i="22"/>
  <c r="F1766" i="22"/>
  <c r="F1767" i="22"/>
  <c r="F1768" i="22"/>
  <c r="F1769" i="22"/>
  <c r="F1770" i="22"/>
  <c r="F1771" i="22"/>
  <c r="F1772" i="22"/>
  <c r="F1773" i="22"/>
  <c r="F1774" i="22"/>
  <c r="F1775" i="22"/>
  <c r="F1776" i="22"/>
  <c r="F1777" i="22"/>
  <c r="F1778" i="22"/>
  <c r="F1779" i="22"/>
  <c r="F1780" i="22"/>
  <c r="F1781" i="22"/>
  <c r="F1782" i="22"/>
  <c r="F1783" i="22"/>
  <c r="F1784" i="22"/>
  <c r="F1785" i="22"/>
  <c r="F1786" i="22"/>
  <c r="F1787" i="22"/>
  <c r="F1788" i="22"/>
  <c r="F1789" i="22"/>
  <c r="F1790" i="22"/>
  <c r="F1791" i="22"/>
  <c r="F1792" i="22"/>
  <c r="F1793" i="22"/>
  <c r="F1794" i="22"/>
  <c r="F1795" i="22"/>
  <c r="F1796" i="22"/>
  <c r="F1797" i="22"/>
  <c r="F1798" i="22"/>
  <c r="F1799" i="22"/>
  <c r="F1800" i="22"/>
  <c r="F1801" i="22"/>
  <c r="F1802" i="22"/>
  <c r="F1803" i="22"/>
  <c r="F1804" i="22"/>
  <c r="F1805" i="22"/>
  <c r="F1806" i="22"/>
  <c r="F1807" i="22"/>
  <c r="F1808" i="22"/>
  <c r="F1809" i="22"/>
  <c r="F1810" i="22"/>
  <c r="F1811" i="22"/>
  <c r="F1812" i="22"/>
  <c r="F1813" i="22"/>
  <c r="F1814" i="22"/>
  <c r="F1815" i="22"/>
  <c r="F1816" i="22"/>
  <c r="F1817" i="22"/>
  <c r="F1818" i="22"/>
  <c r="F1819" i="22"/>
  <c r="F1820" i="22"/>
  <c r="F1821" i="22"/>
  <c r="F1822" i="22"/>
  <c r="F1823" i="22"/>
  <c r="F1824" i="22"/>
  <c r="F1825" i="22"/>
  <c r="F1826" i="22"/>
  <c r="F1827" i="22"/>
  <c r="F1828" i="22"/>
  <c r="F1829" i="22"/>
  <c r="F1830" i="22"/>
  <c r="F1831" i="22"/>
  <c r="F1832" i="22"/>
  <c r="F1833" i="22"/>
  <c r="F1834" i="22"/>
  <c r="F1835" i="22"/>
  <c r="F1836" i="22"/>
  <c r="F1837" i="22"/>
  <c r="F1838" i="22"/>
  <c r="F1839" i="22"/>
  <c r="F1840" i="22"/>
  <c r="F1841" i="22"/>
  <c r="F1842" i="22"/>
  <c r="F1843" i="22"/>
  <c r="F1844" i="22"/>
  <c r="F1845" i="22"/>
  <c r="F1846" i="22"/>
  <c r="F1847" i="22"/>
  <c r="F1848" i="22"/>
  <c r="F1849" i="22"/>
  <c r="F1850" i="22"/>
  <c r="F1851" i="22"/>
  <c r="F1852" i="22"/>
  <c r="F1853" i="22"/>
  <c r="F1854" i="22"/>
  <c r="F1855" i="22"/>
  <c r="F1856" i="22"/>
  <c r="F1857" i="22"/>
  <c r="F1858" i="22"/>
  <c r="F1859" i="22"/>
  <c r="F1860" i="22"/>
  <c r="F1861" i="22"/>
  <c r="F1862" i="22"/>
  <c r="F1863" i="22"/>
  <c r="F1864" i="22"/>
  <c r="F1865" i="22"/>
  <c r="F1866" i="22"/>
  <c r="F1867" i="22"/>
  <c r="F1868" i="22"/>
  <c r="F1869" i="22"/>
  <c r="F1870" i="22"/>
  <c r="F1871" i="22"/>
  <c r="F1872" i="22"/>
  <c r="F1873" i="22"/>
  <c r="F1874" i="22"/>
  <c r="F1875" i="22"/>
  <c r="F1876" i="22"/>
  <c r="F1877" i="22"/>
  <c r="F1878" i="22"/>
  <c r="F1879" i="22"/>
  <c r="F1880" i="22"/>
  <c r="F1881" i="22"/>
  <c r="F1882" i="22"/>
  <c r="F1883" i="22"/>
  <c r="F1884" i="22"/>
  <c r="F1885" i="22"/>
  <c r="F1886" i="22"/>
  <c r="F1887" i="22"/>
  <c r="F1888" i="22"/>
  <c r="F1889" i="22"/>
  <c r="F1890" i="22"/>
  <c r="F1891" i="22"/>
  <c r="F1892" i="22"/>
  <c r="F1893" i="22"/>
  <c r="F1894" i="22"/>
  <c r="F1895" i="22"/>
  <c r="F1896" i="22"/>
  <c r="F1897" i="22"/>
  <c r="F1898" i="22"/>
  <c r="F1899" i="22"/>
  <c r="F1900" i="22"/>
  <c r="F1901" i="22"/>
  <c r="F1902" i="22"/>
  <c r="F1903" i="22"/>
  <c r="F1904" i="22"/>
  <c r="F1905" i="22"/>
  <c r="F1906" i="22"/>
  <c r="F1907" i="22"/>
  <c r="F1908" i="22"/>
  <c r="F1909" i="22"/>
  <c r="F1910" i="22"/>
  <c r="F1911" i="22"/>
  <c r="F1912" i="22"/>
  <c r="F1913" i="22"/>
  <c r="F1914" i="22"/>
  <c r="F1915" i="22"/>
  <c r="F1916" i="22"/>
  <c r="F1917" i="22"/>
  <c r="F1918" i="22"/>
  <c r="F1919" i="22"/>
  <c r="F1920" i="22"/>
  <c r="F1921" i="22"/>
  <c r="F1922" i="22"/>
  <c r="F1923" i="22"/>
  <c r="F1924" i="22"/>
  <c r="F1925" i="22"/>
  <c r="F1926" i="22"/>
  <c r="F1927" i="22"/>
  <c r="F1928" i="22"/>
  <c r="F1929" i="22"/>
  <c r="F1930" i="22"/>
  <c r="F1931" i="22"/>
  <c r="F1932" i="22"/>
  <c r="F1933" i="22"/>
  <c r="F1934" i="22"/>
  <c r="F1935" i="22"/>
  <c r="F1936" i="22"/>
  <c r="F1937" i="22"/>
  <c r="F1938" i="22"/>
  <c r="F1939" i="22"/>
  <c r="F1940" i="22"/>
  <c r="F1941" i="22"/>
  <c r="F1942" i="22"/>
  <c r="F1943" i="22"/>
  <c r="F1944" i="22"/>
  <c r="F1945" i="22"/>
  <c r="F1946" i="22"/>
  <c r="F1947" i="22"/>
  <c r="F1948" i="22"/>
  <c r="F1949" i="22"/>
  <c r="F1950" i="22"/>
  <c r="F1951" i="22"/>
  <c r="F1952" i="22"/>
  <c r="F1953" i="22"/>
  <c r="F1954" i="22"/>
  <c r="F1955" i="22"/>
  <c r="F1956" i="22"/>
  <c r="F1957" i="22"/>
  <c r="F1958" i="22"/>
  <c r="F1959" i="22"/>
  <c r="F1960" i="22"/>
  <c r="F1961" i="22"/>
  <c r="F1962" i="22"/>
  <c r="F1963" i="22"/>
  <c r="F1964" i="22"/>
  <c r="F1965" i="22"/>
  <c r="F1966" i="22"/>
  <c r="F1967" i="22"/>
  <c r="F1968" i="22"/>
  <c r="F1969" i="22"/>
  <c r="F1970" i="22"/>
  <c r="F1971" i="22"/>
  <c r="F1972" i="22"/>
  <c r="F1973" i="22"/>
  <c r="F1974" i="22"/>
  <c r="F1975" i="22"/>
  <c r="F1976" i="22"/>
  <c r="F1977" i="22"/>
  <c r="F1978" i="22"/>
  <c r="F1979" i="22"/>
  <c r="F1980" i="22"/>
  <c r="F1981" i="22"/>
  <c r="F1982" i="22"/>
  <c r="F1983" i="22"/>
  <c r="F1984" i="22"/>
  <c r="F1985" i="22"/>
  <c r="F1986" i="22"/>
  <c r="F1987" i="22"/>
  <c r="F1988" i="22"/>
  <c r="F1989" i="22"/>
  <c r="F1990" i="22"/>
  <c r="F1991" i="22"/>
  <c r="F1992" i="22"/>
  <c r="F1993" i="22"/>
  <c r="F1994" i="22"/>
  <c r="F1995" i="22"/>
  <c r="F1996" i="22"/>
  <c r="F1997" i="22"/>
  <c r="F1998" i="22"/>
  <c r="F1999" i="22"/>
  <c r="F2000" i="22"/>
  <c r="F2001" i="22"/>
  <c r="F2002" i="22"/>
  <c r="F2003" i="22"/>
  <c r="F2004" i="22"/>
  <c r="F2005" i="22"/>
  <c r="F2006" i="22"/>
  <c r="F2007" i="22"/>
  <c r="F2008" i="22"/>
  <c r="F2009" i="22"/>
  <c r="F2010" i="22"/>
  <c r="F2011" i="22"/>
  <c r="F2012" i="22"/>
  <c r="F2013" i="22"/>
  <c r="F2014" i="22"/>
  <c r="F2015" i="22"/>
  <c r="F2016" i="22"/>
  <c r="F2017" i="22"/>
  <c r="F2018" i="22"/>
  <c r="F2019" i="22"/>
  <c r="F2020" i="22"/>
  <c r="F2021" i="22"/>
  <c r="F2022" i="22"/>
  <c r="F2023"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6038D4-27DB-4A9D-AB44-459E141BE78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046129E-C3CC-4B43-975C-003498E0B6B4}" name="WorksheetConnection_121210-Data Analyst File.xlsx!Table1" type="102" refreshedVersion="8" minRefreshableVersion="5">
    <extLst>
      <ext xmlns:x15="http://schemas.microsoft.com/office/spreadsheetml/2010/11/main" uri="{DE250136-89BD-433C-8126-D09CA5730AF9}">
        <x15:connection id="Table1">
          <x15:rangePr sourceName="_xlcn.WorksheetConnection_121210DataAnalystFile.xlsxTable11"/>
        </x15:connection>
      </ext>
    </extLst>
  </connection>
</connections>
</file>

<file path=xl/sharedStrings.xml><?xml version="1.0" encoding="utf-8"?>
<sst xmlns="http://schemas.openxmlformats.org/spreadsheetml/2006/main" count="23583" uniqueCount="695">
  <si>
    <t>ID</t>
  </si>
  <si>
    <t>Admin Date</t>
  </si>
  <si>
    <t>Units</t>
  </si>
  <si>
    <t>DRAW_DATE</t>
  </si>
  <si>
    <t>LAB_RESULT_CODE</t>
  </si>
  <si>
    <t>LAB_VALUE</t>
  </si>
  <si>
    <t>679</t>
  </si>
  <si>
    <t>621</t>
  </si>
  <si>
    <t>915</t>
  </si>
  <si>
    <t>848</t>
  </si>
  <si>
    <t>845</t>
  </si>
  <si>
    <t>611</t>
  </si>
  <si>
    <t>10.7</t>
  </si>
  <si>
    <t>10.2</t>
  </si>
  <si>
    <t>10.3</t>
  </si>
  <si>
    <t>10.4</t>
  </si>
  <si>
    <t>11.0</t>
  </si>
  <si>
    <t>11.9</t>
  </si>
  <si>
    <t>11.1</t>
  </si>
  <si>
    <t>26</t>
  </si>
  <si>
    <t>7</t>
  </si>
  <si>
    <t>25</t>
  </si>
  <si>
    <t>40</t>
  </si>
  <si>
    <t>60</t>
  </si>
  <si>
    <t>22</t>
  </si>
  <si>
    <t>1079</t>
  </si>
  <si>
    <t>1190</t>
  </si>
  <si>
    <t>1204</t>
  </si>
  <si>
    <t>1622</t>
  </si>
  <si>
    <t>1181</t>
  </si>
  <si>
    <t>9.6</t>
  </si>
  <si>
    <t>11.3</t>
  </si>
  <si>
    <t>11.2</t>
  </si>
  <si>
    <t>12.0</t>
  </si>
  <si>
    <t>12.9</t>
  </si>
  <si>
    <t>10.6</t>
  </si>
  <si>
    <t>10.0</t>
  </si>
  <si>
    <t>10.8</t>
  </si>
  <si>
    <t>13.0</t>
  </si>
  <si>
    <t>12.5</t>
  </si>
  <si>
    <t>20</t>
  </si>
  <si>
    <t>16</t>
  </si>
  <si>
    <t>63</t>
  </si>
  <si>
    <t>39</t>
  </si>
  <si>
    <t>30</t>
  </si>
  <si>
    <t>3060</t>
  </si>
  <si>
    <t>2838</t>
  </si>
  <si>
    <t>2449</t>
  </si>
  <si>
    <t>2444</t>
  </si>
  <si>
    <t>2174</t>
  </si>
  <si>
    <t>2054</t>
  </si>
  <si>
    <t>11.6</t>
  </si>
  <si>
    <t>11.7</t>
  </si>
  <si>
    <t>11.8</t>
  </si>
  <si>
    <t>12.1</t>
  </si>
  <si>
    <t>12.6</t>
  </si>
  <si>
    <t>34</t>
  </si>
  <si>
    <t>33</t>
  </si>
  <si>
    <t>37</t>
  </si>
  <si>
    <t>41</t>
  </si>
  <si>
    <t>529</t>
  </si>
  <si>
    <t>723</t>
  </si>
  <si>
    <t>539</t>
  </si>
  <si>
    <t>686</t>
  </si>
  <si>
    <t>728</t>
  </si>
  <si>
    <t>12.3</t>
  </si>
  <si>
    <t>11.5</t>
  </si>
  <si>
    <t>17</t>
  </si>
  <si>
    <t>8</t>
  </si>
  <si>
    <t>18</t>
  </si>
  <si>
    <t>587</t>
  </si>
  <si>
    <t>422</t>
  </si>
  <si>
    <t>876</t>
  </si>
  <si>
    <t>509</t>
  </si>
  <si>
    <t>362</t>
  </si>
  <si>
    <t>698</t>
  </si>
  <si>
    <t>9.9</t>
  </si>
  <si>
    <t>46</t>
  </si>
  <si>
    <t>31</t>
  </si>
  <si>
    <t>52</t>
  </si>
  <si>
    <t>27</t>
  </si>
  <si>
    <t>601</t>
  </si>
  <si>
    <t>1370</t>
  </si>
  <si>
    <t>1068</t>
  </si>
  <si>
    <t>13.2</t>
  </si>
  <si>
    <t>13</t>
  </si>
  <si>
    <t>47</t>
  </si>
  <si>
    <t>392</t>
  </si>
  <si>
    <t>435</t>
  </si>
  <si>
    <t>558</t>
  </si>
  <si>
    <t>438</t>
  </si>
  <si>
    <t>10.9</t>
  </si>
  <si>
    <t>10.1</t>
  </si>
  <si>
    <t>10.5</t>
  </si>
  <si>
    <t>44</t>
  </si>
  <si>
    <t>49</t>
  </si>
  <si>
    <t>532</t>
  </si>
  <si>
    <t>518</t>
  </si>
  <si>
    <t>456</t>
  </si>
  <si>
    <t>714</t>
  </si>
  <si>
    <t>1257</t>
  </si>
  <si>
    <t>11.4</t>
  </si>
  <si>
    <t>9.8</t>
  </si>
  <si>
    <t>9.0</t>
  </si>
  <si>
    <t>43</t>
  </si>
  <si>
    <t>12</t>
  </si>
  <si>
    <t>763</t>
  </si>
  <si>
    <t>814</t>
  </si>
  <si>
    <t>878</t>
  </si>
  <si>
    <t>616</t>
  </si>
  <si>
    <t>9.4</t>
  </si>
  <si>
    <t>9.3</t>
  </si>
  <si>
    <t>9.5</t>
  </si>
  <si>
    <t>32</t>
  </si>
  <si>
    <t>65</t>
  </si>
  <si>
    <t>326</t>
  </si>
  <si>
    <t>8.8</t>
  </si>
  <si>
    <t>8.2</t>
  </si>
  <si>
    <t>38</t>
  </si>
  <si>
    <t>654</t>
  </si>
  <si>
    <t>586</t>
  </si>
  <si>
    <t>673</t>
  </si>
  <si>
    <t>512</t>
  </si>
  <si>
    <t>8.7</t>
  </si>
  <si>
    <t>8.5</t>
  </si>
  <si>
    <t>19</t>
  </si>
  <si>
    <t>21</t>
  </si>
  <si>
    <t>694</t>
  </si>
  <si>
    <t>955</t>
  </si>
  <si>
    <t>675</t>
  </si>
  <si>
    <t>1049</t>
  </si>
  <si>
    <t>626</t>
  </si>
  <si>
    <t>12.2</t>
  </si>
  <si>
    <t>12.7</t>
  </si>
  <si>
    <t>12.8</t>
  </si>
  <si>
    <t>13.3</t>
  </si>
  <si>
    <t>14.1</t>
  </si>
  <si>
    <t>12.4</t>
  </si>
  <si>
    <t>696</t>
  </si>
  <si>
    <t>1284</t>
  </si>
  <si>
    <t>1462</t>
  </si>
  <si>
    <t>14</t>
  </si>
  <si>
    <t>984</t>
  </si>
  <si>
    <t>949</t>
  </si>
  <si>
    <t>721</t>
  </si>
  <si>
    <t>742</t>
  </si>
  <si>
    <t>24</t>
  </si>
  <si>
    <t>29</t>
  </si>
  <si>
    <t>1091</t>
  </si>
  <si>
    <t>437</t>
  </si>
  <si>
    <t>510</t>
  </si>
  <si>
    <t>339</t>
  </si>
  <si>
    <t>684</t>
  </si>
  <si>
    <t>892</t>
  </si>
  <si>
    <t>9.7</t>
  </si>
  <si>
    <t>15</t>
  </si>
  <si>
    <t>51</t>
  </si>
  <si>
    <t>1291</t>
  </si>
  <si>
    <t>1430</t>
  </si>
  <si>
    <t>1169</t>
  </si>
  <si>
    <t>935</t>
  </si>
  <si>
    <t>1000</t>
  </si>
  <si>
    <t>9.1</t>
  </si>
  <si>
    <t>7.9</t>
  </si>
  <si>
    <t>13.4</t>
  </si>
  <si>
    <t>28</t>
  </si>
  <si>
    <t>36</t>
  </si>
  <si>
    <t>521</t>
  </si>
  <si>
    <t>585</t>
  </si>
  <si>
    <t>415</t>
  </si>
  <si>
    <t>609</t>
  </si>
  <si>
    <t>73</t>
  </si>
  <si>
    <t>42</t>
  </si>
  <si>
    <t>93</t>
  </si>
  <si>
    <t>58</t>
  </si>
  <si>
    <t>324</t>
  </si>
  <si>
    <t>549</t>
  </si>
  <si>
    <t>502</t>
  </si>
  <si>
    <t>596</t>
  </si>
  <si>
    <t>590</t>
  </si>
  <si>
    <t>462</t>
  </si>
  <si>
    <t>35</t>
  </si>
  <si>
    <t>732</t>
  </si>
  <si>
    <t>757</t>
  </si>
  <si>
    <t>965</t>
  </si>
  <si>
    <t>1042</t>
  </si>
  <si>
    <t>1117</t>
  </si>
  <si>
    <t>9.2</t>
  </si>
  <si>
    <t>11</t>
  </si>
  <si>
    <t>929</t>
  </si>
  <si>
    <t>627</t>
  </si>
  <si>
    <t>553</t>
  </si>
  <si>
    <t>528</t>
  </si>
  <si>
    <t>672</t>
  </si>
  <si>
    <t>48</t>
  </si>
  <si>
    <t>45</t>
  </si>
  <si>
    <t>795</t>
  </si>
  <si>
    <t>937</t>
  </si>
  <si>
    <t>665</t>
  </si>
  <si>
    <t>812</t>
  </si>
  <si>
    <t>1208</t>
  </si>
  <si>
    <t>946</t>
  </si>
  <si>
    <t>8.9</t>
  </si>
  <si>
    <t>8.1</t>
  </si>
  <si>
    <t>54</t>
  </si>
  <si>
    <t>1666</t>
  </si>
  <si>
    <t>1322</t>
  </si>
  <si>
    <t>8.0</t>
  </si>
  <si>
    <t>7.4</t>
  </si>
  <si>
    <t>1055</t>
  </si>
  <si>
    <t>6.8</t>
  </si>
  <si>
    <t>591</t>
  </si>
  <si>
    <t>472</t>
  </si>
  <si>
    <t>479</t>
  </si>
  <si>
    <t>507</t>
  </si>
  <si>
    <t>337</t>
  </si>
  <si>
    <t>57</t>
  </si>
  <si>
    <t>59</t>
  </si>
  <si>
    <t>66</t>
  </si>
  <si>
    <t>1884</t>
  </si>
  <si>
    <t>1551</t>
  </si>
  <si>
    <t>1503</t>
  </si>
  <si>
    <t>1293</t>
  </si>
  <si>
    <t>1317</t>
  </si>
  <si>
    <t>1463</t>
  </si>
  <si>
    <t>23</t>
  </si>
  <si>
    <t>523</t>
  </si>
  <si>
    <t>568</t>
  </si>
  <si>
    <t>475</t>
  </si>
  <si>
    <t>746</t>
  </si>
  <si>
    <t>1007</t>
  </si>
  <si>
    <t>1162</t>
  </si>
  <si>
    <t>1587</t>
  </si>
  <si>
    <t>1053</t>
  </si>
  <si>
    <t>1515</t>
  </si>
  <si>
    <t>1039</t>
  </si>
  <si>
    <t>753</t>
  </si>
  <si>
    <t>1244</t>
  </si>
  <si>
    <t>426</t>
  </si>
  <si>
    <t>232</t>
  </si>
  <si>
    <t>486</t>
  </si>
  <si>
    <t>333</t>
  </si>
  <si>
    <t>588</t>
  </si>
  <si>
    <t>666</t>
  </si>
  <si>
    <t>869</t>
  </si>
  <si>
    <t>474</t>
  </si>
  <si>
    <t>924</t>
  </si>
  <si>
    <t>7.0</t>
  </si>
  <si>
    <t>7.1</t>
  </si>
  <si>
    <t>6.5</t>
  </si>
  <si>
    <t>6.4</t>
  </si>
  <si>
    <t>90</t>
  </si>
  <si>
    <t>91</t>
  </si>
  <si>
    <t>119</t>
  </si>
  <si>
    <t>340</t>
  </si>
  <si>
    <t>511</t>
  </si>
  <si>
    <t>1358</t>
  </si>
  <si>
    <t>861</t>
  </si>
  <si>
    <t>785</t>
  </si>
  <si>
    <t>922</t>
  </si>
  <si>
    <t>1127</t>
  </si>
  <si>
    <t>7.8</t>
  </si>
  <si>
    <t>7.2</t>
  </si>
  <si>
    <t>292</t>
  </si>
  <si>
    <t>264</t>
  </si>
  <si>
    <t>483</t>
  </si>
  <si>
    <t>439</t>
  </si>
  <si>
    <t>417</t>
  </si>
  <si>
    <t>64</t>
  </si>
  <si>
    <t>71</t>
  </si>
  <si>
    <t>83</t>
  </si>
  <si>
    <t>497</t>
  </si>
  <si>
    <t>381</t>
  </si>
  <si>
    <t>615</t>
  </si>
  <si>
    <t>1620</t>
  </si>
  <si>
    <t>2750</t>
  </si>
  <si>
    <t>8.6</t>
  </si>
  <si>
    <t>1118</t>
  </si>
  <si>
    <t>816</t>
  </si>
  <si>
    <t>968</t>
  </si>
  <si>
    <t>671</t>
  </si>
  <si>
    <t>1299</t>
  </si>
  <si>
    <t>69</t>
  </si>
  <si>
    <t>682</t>
  </si>
  <si>
    <t>485</t>
  </si>
  <si>
    <t>697</t>
  </si>
  <si>
    <t>1069</t>
  </si>
  <si>
    <t>404</t>
  </si>
  <si>
    <t>413</t>
  </si>
  <si>
    <t>754</t>
  </si>
  <si>
    <t>271</t>
  </si>
  <si>
    <t>287</t>
  </si>
  <si>
    <t>1033</t>
  </si>
  <si>
    <t>15.6</t>
  </si>
  <si>
    <t>13.1</t>
  </si>
  <si>
    <t>794</t>
  </si>
  <si>
    <t>638</t>
  </si>
  <si>
    <t>617</t>
  </si>
  <si>
    <t>13.5</t>
  </si>
  <si>
    <t>15.1</t>
  </si>
  <si>
    <t>13.7</t>
  </si>
  <si>
    <t>13.6</t>
  </si>
  <si>
    <t>1638</t>
  </si>
  <si>
    <t>6.9</t>
  </si>
  <si>
    <t>255</t>
  </si>
  <si>
    <t>351</t>
  </si>
  <si>
    <t>345</t>
  </si>
  <si>
    <t>496</t>
  </si>
  <si>
    <t>1604</t>
  </si>
  <si>
    <t>652</t>
  </si>
  <si>
    <t>526</t>
  </si>
  <si>
    <t>442</t>
  </si>
  <si>
    <t>1101</t>
  </si>
  <si>
    <t>906</t>
  </si>
  <si>
    <t>737</t>
  </si>
  <si>
    <t>738</t>
  </si>
  <si>
    <t>747</t>
  </si>
  <si>
    <t>8.4</t>
  </si>
  <si>
    <t>6.6</t>
  </si>
  <si>
    <t>904</t>
  </si>
  <si>
    <t>810</t>
  </si>
  <si>
    <t>909</t>
  </si>
  <si>
    <t>959</t>
  </si>
  <si>
    <t>930</t>
  </si>
  <si>
    <t>7.6</t>
  </si>
  <si>
    <t>61</t>
  </si>
  <si>
    <t>882</t>
  </si>
  <si>
    <t>941</t>
  </si>
  <si>
    <t>1316</t>
  </si>
  <si>
    <t>3</t>
  </si>
  <si>
    <t>631</t>
  </si>
  <si>
    <t>1017</t>
  </si>
  <si>
    <t>828</t>
  </si>
  <si>
    <t>145</t>
  </si>
  <si>
    <t>169</t>
  </si>
  <si>
    <t>95</t>
  </si>
  <si>
    <t>238</t>
  </si>
  <si>
    <t>1504</t>
  </si>
  <si>
    <t>1596</t>
  </si>
  <si>
    <t>1546</t>
  </si>
  <si>
    <t>1513</t>
  </si>
  <si>
    <t>1532</t>
  </si>
  <si>
    <t>530</t>
  </si>
  <si>
    <t>372</t>
  </si>
  <si>
    <t>357</t>
  </si>
  <si>
    <t>992</t>
  </si>
  <si>
    <t>641</t>
  </si>
  <si>
    <t>5.3</t>
  </si>
  <si>
    <t>646</t>
  </si>
  <si>
    <t>423</t>
  </si>
  <si>
    <t>9</t>
  </si>
  <si>
    <t>124</t>
  </si>
  <si>
    <t>10</t>
  </si>
  <si>
    <t>407</t>
  </si>
  <si>
    <t>390</t>
  </si>
  <si>
    <t>578</t>
  </si>
  <si>
    <t>473</t>
  </si>
  <si>
    <t>443</t>
  </si>
  <si>
    <t>14.6</t>
  </si>
  <si>
    <t>15.4</t>
  </si>
  <si>
    <t>14.8</t>
  </si>
  <si>
    <t>15.3</t>
  </si>
  <si>
    <t>15.0</t>
  </si>
  <si>
    <t>14.3</t>
  </si>
  <si>
    <t>50</t>
  </si>
  <si>
    <t>466</t>
  </si>
  <si>
    <t>309</t>
  </si>
  <si>
    <t>659</t>
  </si>
  <si>
    <t>566</t>
  </si>
  <si>
    <t>322</t>
  </si>
  <si>
    <t>325</t>
  </si>
  <si>
    <t>355</t>
  </si>
  <si>
    <t>311</t>
  </si>
  <si>
    <t>252</t>
  </si>
  <si>
    <t>1915</t>
  </si>
  <si>
    <t>1319</t>
  </si>
  <si>
    <t>880</t>
  </si>
  <si>
    <t>562</t>
  </si>
  <si>
    <t>633</t>
  </si>
  <si>
    <t>1085</t>
  </si>
  <si>
    <t>14.0</t>
  </si>
  <si>
    <t>14.2</t>
  </si>
  <si>
    <t>606</t>
  </si>
  <si>
    <t>547</t>
  </si>
  <si>
    <t>707</t>
  </si>
  <si>
    <t>831</t>
  </si>
  <si>
    <t>718</t>
  </si>
  <si>
    <t>767</t>
  </si>
  <si>
    <t>740</t>
  </si>
  <si>
    <t>636</t>
  </si>
  <si>
    <t>729</t>
  </si>
  <si>
    <t>867</t>
  </si>
  <si>
    <t>964</t>
  </si>
  <si>
    <t>8.3</t>
  </si>
  <si>
    <t>80</t>
  </si>
  <si>
    <t>123</t>
  </si>
  <si>
    <t>7.5</t>
  </si>
  <si>
    <t>227</t>
  </si>
  <si>
    <t>239</t>
  </si>
  <si>
    <t>277</t>
  </si>
  <si>
    <t>773</t>
  </si>
  <si>
    <t>531</t>
  </si>
  <si>
    <t>15.5</t>
  </si>
  <si>
    <t>15.7</t>
  </si>
  <si>
    <t>16.1</t>
  </si>
  <si>
    <t>16.0</t>
  </si>
  <si>
    <t>14.9</t>
  </si>
  <si>
    <t>15.8</t>
  </si>
  <si>
    <t>733</t>
  </si>
  <si>
    <t>824</t>
  </si>
  <si>
    <t>932</t>
  </si>
  <si>
    <t>989</t>
  </si>
  <si>
    <t>1561</t>
  </si>
  <si>
    <t>319</t>
  </si>
  <si>
    <t>138</t>
  </si>
  <si>
    <t>259</t>
  </si>
  <si>
    <t>500</t>
  </si>
  <si>
    <t>1023</t>
  </si>
  <si>
    <t>744</t>
  </si>
  <si>
    <t>792</t>
  </si>
  <si>
    <t>818</t>
  </si>
  <si>
    <t>843</t>
  </si>
  <si>
    <t>56</t>
  </si>
  <si>
    <t>273</t>
  </si>
  <si>
    <t>481</t>
  </si>
  <si>
    <t>873</t>
  </si>
  <si>
    <t>400</t>
  </si>
  <si>
    <t>862</t>
  </si>
  <si>
    <t>556</t>
  </si>
  <si>
    <t>515</t>
  </si>
  <si>
    <t>491</t>
  </si>
  <si>
    <t>613</t>
  </si>
  <si>
    <t>894</t>
  </si>
  <si>
    <t>1303</t>
  </si>
  <si>
    <t>1440</t>
  </si>
  <si>
    <t>397</t>
  </si>
  <si>
    <t>860</t>
  </si>
  <si>
    <t>427</t>
  </si>
  <si>
    <t>575</t>
  </si>
  <si>
    <t>450</t>
  </si>
  <si>
    <t>603</t>
  </si>
  <si>
    <t>263</t>
  </si>
  <si>
    <t>280</t>
  </si>
  <si>
    <t>218</t>
  </si>
  <si>
    <t>576</t>
  </si>
  <si>
    <t>1200</t>
  </si>
  <si>
    <t>854</t>
  </si>
  <si>
    <t>573</t>
  </si>
  <si>
    <t>328</t>
  </si>
  <si>
    <t>866</t>
  </si>
  <si>
    <t>899</t>
  </si>
  <si>
    <t>779</t>
  </si>
  <si>
    <t>53</t>
  </si>
  <si>
    <t>457</t>
  </si>
  <si>
    <t>477</t>
  </si>
  <si>
    <t>1098</t>
  </si>
  <si>
    <t>942</t>
  </si>
  <si>
    <t>712</t>
  </si>
  <si>
    <t>1157</t>
  </si>
  <si>
    <t>1184</t>
  </si>
  <si>
    <t>630</t>
  </si>
  <si>
    <t>492</t>
  </si>
  <si>
    <t>604</t>
  </si>
  <si>
    <t>540</t>
  </si>
  <si>
    <t>527</t>
  </si>
  <si>
    <t>811</t>
  </si>
  <si>
    <t>934</t>
  </si>
  <si>
    <t>1029</t>
  </si>
  <si>
    <t>88</t>
  </si>
  <si>
    <t>244</t>
  </si>
  <si>
    <t>197</t>
  </si>
  <si>
    <t>196</t>
  </si>
  <si>
    <t>459</t>
  </si>
  <si>
    <t>86</t>
  </si>
  <si>
    <t>800</t>
  </si>
  <si>
    <t>777</t>
  </si>
  <si>
    <t>749</t>
  </si>
  <si>
    <t>979</t>
  </si>
  <si>
    <t>787</t>
  </si>
  <si>
    <t>487</t>
  </si>
  <si>
    <t>564</t>
  </si>
  <si>
    <t>643</t>
  </si>
  <si>
    <t>612</t>
  </si>
  <si>
    <t>70</t>
  </si>
  <si>
    <t>543</t>
  </si>
  <si>
    <t>314</t>
  </si>
  <si>
    <t>488</t>
  </si>
  <si>
    <t>13.8</t>
  </si>
  <si>
    <t>1009</t>
  </si>
  <si>
    <t>741</t>
  </si>
  <si>
    <t>1031</t>
  </si>
  <si>
    <t>872</t>
  </si>
  <si>
    <t>1385</t>
  </si>
  <si>
    <t>1448</t>
  </si>
  <si>
    <t>1466</t>
  </si>
  <si>
    <t>1406</t>
  </si>
  <si>
    <t>&gt;8250</t>
  </si>
  <si>
    <t>467</t>
  </si>
  <si>
    <t>730</t>
  </si>
  <si>
    <t>600</t>
  </si>
  <si>
    <t>702</t>
  </si>
  <si>
    <t>657</t>
  </si>
  <si>
    <t>113</t>
  </si>
  <si>
    <t>178</t>
  </si>
  <si>
    <t>2348</t>
  </si>
  <si>
    <t>1766</t>
  </si>
  <si>
    <t>1449</t>
  </si>
  <si>
    <t>1314</t>
  </si>
  <si>
    <t>2719</t>
  </si>
  <si>
    <t>2702</t>
  </si>
  <si>
    <t>460</t>
  </si>
  <si>
    <t>2175</t>
  </si>
  <si>
    <t>2096</t>
  </si>
  <si>
    <t>1782</t>
  </si>
  <si>
    <t>1707</t>
  </si>
  <si>
    <t>2083</t>
  </si>
  <si>
    <t>856</t>
  </si>
  <si>
    <t>688</t>
  </si>
  <si>
    <t>701</t>
  </si>
  <si>
    <t>454</t>
  </si>
  <si>
    <t>618</t>
  </si>
  <si>
    <t>841</t>
  </si>
  <si>
    <t>772</t>
  </si>
  <si>
    <t>692</t>
  </si>
  <si>
    <t>724</t>
  </si>
  <si>
    <t>756</t>
  </si>
  <si>
    <t>762</t>
  </si>
  <si>
    <t>695</t>
  </si>
  <si>
    <t>1362</t>
  </si>
  <si>
    <t>1501</t>
  </si>
  <si>
    <t>1854</t>
  </si>
  <si>
    <t>1902</t>
  </si>
  <si>
    <t>1490</t>
  </si>
  <si>
    <t>1600</t>
  </si>
  <si>
    <t>1114</t>
  </si>
  <si>
    <t>844</t>
  </si>
  <si>
    <t>INVALID</t>
  </si>
  <si>
    <t>690</t>
  </si>
  <si>
    <t>1107</t>
  </si>
  <si>
    <t>837</t>
  </si>
  <si>
    <t>993</t>
  </si>
  <si>
    <t>847</t>
  </si>
  <si>
    <t>89</t>
  </si>
  <si>
    <t>85</t>
  </si>
  <si>
    <t>498</t>
  </si>
  <si>
    <t>1149</t>
  </si>
  <si>
    <t>765</t>
  </si>
  <si>
    <t>650</t>
  </si>
  <si>
    <t>445</t>
  </si>
  <si>
    <t>1047</t>
  </si>
  <si>
    <t>1251</t>
  </si>
  <si>
    <t>1034</t>
  </si>
  <si>
    <t>1312</t>
  </si>
  <si>
    <t>7.7</t>
  </si>
  <si>
    <t>745</t>
  </si>
  <si>
    <t>781</t>
  </si>
  <si>
    <t>719</t>
  </si>
  <si>
    <t>446</t>
  </si>
  <si>
    <t>452</t>
  </si>
  <si>
    <t>634</t>
  </si>
  <si>
    <t>778</t>
  </si>
  <si>
    <t>1323</t>
  </si>
  <si>
    <t>855</t>
  </si>
  <si>
    <t>798</t>
  </si>
  <si>
    <t>962</t>
  </si>
  <si>
    <t>330</t>
  </si>
  <si>
    <t>342</t>
  </si>
  <si>
    <t>402</t>
  </si>
  <si>
    <t>544</t>
  </si>
  <si>
    <t>759</t>
  </si>
  <si>
    <t>605</t>
  </si>
  <si>
    <t>731</t>
  </si>
  <si>
    <t>598</t>
  </si>
  <si>
    <t>799</t>
  </si>
  <si>
    <t>354</t>
  </si>
  <si>
    <t>425</t>
  </si>
  <si>
    <t>817</t>
  </si>
  <si>
    <t>535</t>
  </si>
  <si>
    <t>368</t>
  </si>
  <si>
    <t>414</t>
  </si>
  <si>
    <t>538</t>
  </si>
  <si>
    <t>470</t>
  </si>
  <si>
    <t>7.3</t>
  </si>
  <si>
    <t>1548</t>
  </si>
  <si>
    <t>1434</t>
  </si>
  <si>
    <t>1275</t>
  </si>
  <si>
    <t>62</t>
  </si>
  <si>
    <t>807</t>
  </si>
  <si>
    <t>770</t>
  </si>
  <si>
    <t>1030</t>
  </si>
  <si>
    <t>1560</t>
  </si>
  <si>
    <t>693</t>
  </si>
  <si>
    <t>710</t>
  </si>
  <si>
    <t>565</t>
  </si>
  <si>
    <t>504</t>
  </si>
  <si>
    <t>302</t>
  </si>
  <si>
    <t>908</t>
  </si>
  <si>
    <t>74</t>
  </si>
  <si>
    <t>343</t>
  </si>
  <si>
    <t>234</t>
  </si>
  <si>
    <t>537</t>
  </si>
  <si>
    <t>4</t>
  </si>
  <si>
    <t>211</t>
  </si>
  <si>
    <t>223</t>
  </si>
  <si>
    <t>78</t>
  </si>
  <si>
    <t>67</t>
  </si>
  <si>
    <t>164</t>
  </si>
  <si>
    <t>6.1</t>
  </si>
  <si>
    <t>1333</t>
  </si>
  <si>
    <t>669</t>
  </si>
  <si>
    <t>653</t>
  </si>
  <si>
    <t>743</t>
  </si>
  <si>
    <t>797</t>
  </si>
  <si>
    <t>79</t>
  </si>
  <si>
    <t>1325</t>
  </si>
  <si>
    <t>461</t>
  </si>
  <si>
    <t>635</t>
  </si>
  <si>
    <t>554</t>
  </si>
  <si>
    <t>593</t>
  </si>
  <si>
    <t>674</t>
  </si>
  <si>
    <t>709</t>
  </si>
  <si>
    <t>Med</t>
  </si>
  <si>
    <t>Med A</t>
  </si>
  <si>
    <t>Med B</t>
  </si>
  <si>
    <t>LAB A</t>
  </si>
  <si>
    <t>LAB B</t>
  </si>
  <si>
    <t>LAB C</t>
  </si>
  <si>
    <t>Row Labels</t>
  </si>
  <si>
    <t>Grand Total</t>
  </si>
  <si>
    <t>Jul</t>
  </si>
  <si>
    <t>Aug</t>
  </si>
  <si>
    <t>Sep</t>
  </si>
  <si>
    <t>Oct</t>
  </si>
  <si>
    <t>Nov</t>
  </si>
  <si>
    <t>Dec</t>
  </si>
  <si>
    <t>Sum of Units</t>
  </si>
  <si>
    <t>Column Labels</t>
  </si>
  <si>
    <t>Distinct Count of ID</t>
  </si>
  <si>
    <t xml:space="preserve">Concept: Pivot </t>
  </si>
  <si>
    <t xml:space="preserve">Concept: Power Pivot , Data Model </t>
  </si>
  <si>
    <t>average</t>
  </si>
  <si>
    <t>Sum of Switched</t>
  </si>
  <si>
    <t>Sum of New Start</t>
  </si>
  <si>
    <t>Column1</t>
  </si>
  <si>
    <t>Column2</t>
  </si>
  <si>
    <t>Column3</t>
  </si>
  <si>
    <t>Column4</t>
  </si>
  <si>
    <t>Switched</t>
  </si>
  <si>
    <t>New Start</t>
  </si>
  <si>
    <t>First Med A</t>
  </si>
  <si>
    <t>Last Med A</t>
  </si>
  <si>
    <t>Difference in Weeks</t>
  </si>
  <si>
    <t>Average of Difference in Weeks</t>
  </si>
  <si>
    <t>year/month</t>
  </si>
  <si>
    <t>Average of switched Med B</t>
  </si>
  <si>
    <t>Average of Average of switched Med B</t>
  </si>
  <si>
    <t>Average per patient,per id for switched</t>
  </si>
  <si>
    <t>Average of Average per patient,per id for switched</t>
  </si>
  <si>
    <t>sum of units of Switched Med A units per patient</t>
  </si>
  <si>
    <t xml:space="preserve">sum of units for switched Med B per patient </t>
  </si>
  <si>
    <t>total sum of units of Switched Med A units per patient =</t>
  </si>
  <si>
    <t>total sum of units of Switched Med B units per patient =</t>
  </si>
  <si>
    <t>cost of med A would be as 100units per 1$=</t>
  </si>
  <si>
    <t>for break even, Med B price should be per unit</t>
  </si>
  <si>
    <t>usd/unit</t>
  </si>
  <si>
    <t>Average of Average per patient,per id for switched on med A</t>
  </si>
  <si>
    <t>Change</t>
  </si>
  <si>
    <t>Higher</t>
  </si>
  <si>
    <t>Lower</t>
  </si>
  <si>
    <t>Same</t>
  </si>
  <si>
    <t>Count of Change</t>
  </si>
  <si>
    <t>No subsequent Med B</t>
  </si>
  <si>
    <t>Avg of LAB B for Med A</t>
  </si>
  <si>
    <t>Avg of LAB B for Med B</t>
  </si>
  <si>
    <t>Lab values MedA Med B</t>
  </si>
  <si>
    <t>No comparison</t>
  </si>
  <si>
    <t>Count of Lab values MedA Med B</t>
  </si>
  <si>
    <t>Average of Avg of LAB B for Med A</t>
  </si>
  <si>
    <t>Average of Avg of LAB B for Med B</t>
  </si>
  <si>
    <t>Name:</t>
  </si>
  <si>
    <t>Hema Ravi Teja, Bollam</t>
  </si>
  <si>
    <t>School:</t>
  </si>
  <si>
    <t>Montclair State University</t>
  </si>
  <si>
    <t>What is the total number of units utilized/administered (how much was used) in each month for each medication across all patients?</t>
  </si>
  <si>
    <t>How many patients received Med A in each month from July to November? And how many received Med B?</t>
  </si>
  <si>
    <t>What's the average total monthly dose per patient for each medication in each month (July to November)?</t>
  </si>
  <si>
    <t>In each month separately (September, October, and November) and also all together across these 3 months, how many patients are switched from Med A to Med B? In each month separately (September, October, November), how many patients are started on Med B having not been on Med A before?</t>
  </si>
  <si>
    <t>In each month separately (September, October, and November) and across all 3 months, for patients switched to Med B, what is the average number of weeks the patients were on Med A before being switched to Med B?</t>
  </si>
  <si>
    <t>What is the average total monthly dose per patient per month (in patients that switched) of Medication A before switching to Medication B (use time from question 5)? What is the average total monthly dose per patient per month of Medication B (in patients that switched—assume Med B dose is for 1 month)?</t>
  </si>
  <si>
    <t>If Medication A costs $1 for 100 units, what is the breakeven price point for Medication B per unit?</t>
  </si>
  <si>
    <t>How much does the average total monthly dose per patient (for Medication A and B) change for those switched in September, October, and November?</t>
  </si>
  <si>
    <t>In patients switched to Med B, what percentage had their second Med B dose equal to the first dose? What percentage had it higher? Lower (but not zero)? Or had no dose at all? Calculate this for September, for October, and for both months combined, assuming each Med B dose is for one month only.</t>
  </si>
  <si>
    <t>For patients who switch from Med A to Med B (as mentioned in question 4), what is the average LAB B value during the time they were on Med A, and what is it when they are on Med B?</t>
  </si>
  <si>
    <t>Question</t>
  </si>
  <si>
    <t>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</si>
</sst>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indexed="8"/>
      <name val="Arial"/>
    </font>
    <font>
      <sz val="8"/>
      <color indexed="8"/>
      <name val="Arial"/>
      <family val="2"/>
    </font>
    <font>
      <u/>
      <sz val="10"/>
      <color theme="10"/>
      <name val="Arial"/>
      <family val="2"/>
    </font>
    <font>
      <u/>
      <sz val="10"/>
      <color theme="11"/>
      <name val="Arial"/>
      <family val="2"/>
    </font>
    <font>
      <sz val="10"/>
      <color indexed="8"/>
      <name val="Arial"/>
      <family val="2"/>
    </font>
    <font>
      <sz val="8"/>
      <name val="Arial"/>
      <family val="2"/>
    </font>
  </fonts>
  <fills count="4">
    <fill>
      <patternFill patternType="none"/>
    </fill>
    <fill>
      <patternFill patternType="gray125"/>
    </fill>
    <fill>
      <patternFill patternType="solid">
        <fgColor rgb="FF00B05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alignment vertical="top"/>
    </xf>
    <xf numFmtId="0" fontId="2" fillId="0" borderId="0" applyNumberFormat="0" applyFill="0" applyBorder="0" applyAlignment="0" applyProtection="0">
      <alignment vertical="top"/>
    </xf>
    <xf numFmtId="0" fontId="3" fillId="0" borderId="0" applyNumberFormat="0" applyFill="0" applyBorder="0" applyAlignment="0" applyProtection="0">
      <alignment vertical="top"/>
    </xf>
    <xf numFmtId="0" fontId="2" fillId="0" borderId="0" applyNumberFormat="0" applyFill="0" applyBorder="0" applyAlignment="0" applyProtection="0">
      <alignment vertical="top"/>
    </xf>
    <xf numFmtId="0" fontId="3" fillId="0" borderId="0" applyNumberFormat="0" applyFill="0" applyBorder="0" applyAlignment="0" applyProtection="0">
      <alignment vertical="top"/>
    </xf>
    <xf numFmtId="0" fontId="2" fillId="0" borderId="0" applyNumberFormat="0" applyFill="0" applyBorder="0" applyAlignment="0" applyProtection="0">
      <alignment vertical="top"/>
    </xf>
    <xf numFmtId="0" fontId="3" fillId="0" borderId="0" applyNumberFormat="0" applyFill="0" applyBorder="0" applyAlignment="0" applyProtection="0">
      <alignment vertical="top"/>
    </xf>
    <xf numFmtId="0" fontId="2" fillId="0" borderId="0" applyNumberFormat="0" applyFill="0" applyBorder="0" applyAlignment="0" applyProtection="0">
      <alignment vertical="top"/>
    </xf>
  </cellStyleXfs>
  <cellXfs count="28">
    <xf numFmtId="0" fontId="0" fillId="0" borderId="0" xfId="0">
      <alignment vertical="top"/>
    </xf>
    <xf numFmtId="0" fontId="1" fillId="0" borderId="0" xfId="0" applyFont="1">
      <alignment vertical="top"/>
    </xf>
    <xf numFmtId="14" fontId="1" fillId="0" borderId="0" xfId="0" applyNumberFormat="1" applyFont="1">
      <alignment vertical="top"/>
    </xf>
    <xf numFmtId="4" fontId="1" fillId="0" borderId="0" xfId="0" applyNumberFormat="1" applyFont="1">
      <alignment vertical="top"/>
    </xf>
    <xf numFmtId="0" fontId="1" fillId="0" borderId="0" xfId="0" applyFont="1" applyAlignment="1">
      <alignment horizontal="center" vertical="top"/>
    </xf>
    <xf numFmtId="0" fontId="0" fillId="0" borderId="0" xfId="0" pivotButton="1">
      <alignment vertical="top"/>
    </xf>
    <xf numFmtId="0" fontId="0" fillId="0" borderId="0" xfId="0" applyAlignment="1">
      <alignment horizontal="left" vertical="top"/>
    </xf>
    <xf numFmtId="0" fontId="4" fillId="0" borderId="0" xfId="0" applyFont="1">
      <alignment vertical="top"/>
    </xf>
    <xf numFmtId="0" fontId="0" fillId="0" borderId="1" xfId="0" applyBorder="1" applyAlignment="1">
      <alignment horizontal="left" vertical="top"/>
    </xf>
    <xf numFmtId="2" fontId="0" fillId="0" borderId="1" xfId="0" applyNumberFormat="1" applyBorder="1">
      <alignment vertical="top"/>
    </xf>
    <xf numFmtId="0" fontId="4" fillId="0" borderId="1" xfId="0" applyFont="1" applyBorder="1">
      <alignment vertical="top"/>
    </xf>
    <xf numFmtId="0" fontId="1" fillId="0" borderId="1" xfId="0" applyFont="1" applyBorder="1">
      <alignment vertical="top"/>
    </xf>
    <xf numFmtId="14" fontId="1" fillId="0" borderId="1" xfId="0" applyNumberFormat="1" applyFont="1" applyBorder="1">
      <alignment vertical="top"/>
    </xf>
    <xf numFmtId="0" fontId="0" fillId="0" borderId="1" xfId="0" applyBorder="1">
      <alignment vertical="top"/>
    </xf>
    <xf numFmtId="2" fontId="0" fillId="2" borderId="1" xfId="0" applyNumberFormat="1" applyFill="1" applyBorder="1">
      <alignment vertical="top"/>
    </xf>
    <xf numFmtId="4" fontId="1" fillId="0" borderId="1" xfId="0" applyNumberFormat="1" applyFont="1" applyBorder="1">
      <alignment vertical="top"/>
    </xf>
    <xf numFmtId="14" fontId="0" fillId="0" borderId="1" xfId="0" applyNumberFormat="1" applyBorder="1">
      <alignment vertical="top"/>
    </xf>
    <xf numFmtId="0" fontId="0" fillId="0" borderId="1" xfId="0" pivotButton="1" applyBorder="1">
      <alignment vertical="top"/>
    </xf>
    <xf numFmtId="14" fontId="0" fillId="0" borderId="0" xfId="0" applyNumberFormat="1">
      <alignment vertical="top"/>
    </xf>
    <xf numFmtId="0" fontId="4" fillId="3" borderId="0" xfId="0" applyFont="1" applyFill="1">
      <alignment vertical="top"/>
    </xf>
    <xf numFmtId="0" fontId="0" fillId="3" borderId="0" xfId="0" applyFill="1">
      <alignment vertical="top"/>
    </xf>
    <xf numFmtId="0" fontId="0" fillId="0" borderId="0" xfId="0" applyAlignment="1">
      <alignment horizontal="left" vertical="top" indent="1"/>
    </xf>
    <xf numFmtId="10" fontId="0" fillId="0" borderId="0" xfId="0" applyNumberFormat="1">
      <alignment vertical="top"/>
    </xf>
    <xf numFmtId="2" fontId="0" fillId="0" borderId="0" xfId="0" applyNumberFormat="1">
      <alignment vertical="top"/>
    </xf>
    <xf numFmtId="2" fontId="1" fillId="0" borderId="1" xfId="0" applyNumberFormat="1" applyFont="1" applyBorder="1">
      <alignment vertical="top"/>
    </xf>
    <xf numFmtId="0" fontId="4" fillId="0" borderId="0" xfId="0" applyFont="1" applyAlignment="1">
      <alignment vertical="top" wrapText="1"/>
    </xf>
    <xf numFmtId="0" fontId="2" fillId="0" borderId="0" xfId="7">
      <alignment vertical="top"/>
    </xf>
    <xf numFmtId="2" fontId="1" fillId="0" borderId="0" xfId="0" applyNumberFormat="1" applyFont="1">
      <alignment vertical="top"/>
    </xf>
  </cellXfs>
  <cellStyles count="8">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Hyperlink" xfId="7" builtinId="8"/>
    <cellStyle name="Normal" xfId="0" builtinId="0"/>
  </cellStyles>
  <dxfs count="15">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ill>
        <patternFill patternType="solid">
          <bgColor rgb="FF00B050"/>
        </patternFill>
      </fill>
    </dxf>
    <dxf>
      <fill>
        <patternFill patternType="solid">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ill>
        <patternFill patternType="solid">
          <bgColor rgb="FF00B050"/>
        </patternFill>
      </fill>
    </dxf>
    <dxf>
      <fill>
        <patternFill patternType="solid">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indexed="8"/>
        <name val="Arial"/>
        <family val="2"/>
        <scheme val="none"/>
      </font>
      <numFmt numFmtId="4" formatCode="#,##0.00"/>
    </dxf>
    <dxf>
      <font>
        <b val="0"/>
        <i val="0"/>
        <strike val="0"/>
        <condense val="0"/>
        <extend val="0"/>
        <outline val="0"/>
        <shadow val="0"/>
        <u val="none"/>
        <vertAlign val="baseline"/>
        <sz val="8"/>
        <color indexed="8"/>
        <name val="Arial"/>
        <family val="2"/>
        <scheme val="none"/>
      </font>
      <numFmt numFmtId="19" formatCode="m/d/yyyy"/>
    </dxf>
    <dxf>
      <font>
        <b val="0"/>
        <i val="0"/>
        <strike val="0"/>
        <condense val="0"/>
        <extend val="0"/>
        <outline val="0"/>
        <shadow val="0"/>
        <u val="none"/>
        <vertAlign val="baseline"/>
        <sz val="8"/>
        <color indexed="8"/>
        <name val="Arial"/>
        <family val="2"/>
        <scheme val="none"/>
      </font>
    </dxf>
    <dxf>
      <font>
        <b val="0"/>
        <i val="0"/>
        <strike val="0"/>
        <condense val="0"/>
        <extend val="0"/>
        <outline val="0"/>
        <shadow val="0"/>
        <u val="none"/>
        <vertAlign val="baseline"/>
        <sz val="8"/>
        <color indexed="8"/>
        <name val="Arial"/>
        <family val="2"/>
        <scheme val="none"/>
      </font>
    </dxf>
    <dxf>
      <font>
        <b val="0"/>
        <i val="0"/>
        <strike val="0"/>
        <condense val="0"/>
        <extend val="0"/>
        <outline val="0"/>
        <shadow val="0"/>
        <u val="none"/>
        <vertAlign val="baseline"/>
        <sz val="8"/>
        <color indexed="8"/>
        <name val="Arial"/>
        <family val="2"/>
        <scheme val="none"/>
      </font>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styles" Target="styles.xml"/><Relationship Id="rId39" Type="http://schemas.openxmlformats.org/officeDocument/2006/relationships/customXml" Target="../customXml/item9.xml"/><Relationship Id="rId21" Type="http://schemas.openxmlformats.org/officeDocument/2006/relationships/pivotCacheDefinition" Target="pivotCache/pivotCacheDefinition7.xml"/><Relationship Id="rId34" Type="http://schemas.openxmlformats.org/officeDocument/2006/relationships/customXml" Target="../customXml/item4.xml"/><Relationship Id="rId42"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owerPivotData" Target="model/item.data"/><Relationship Id="rId36"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6.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File.xlsx]Question_1!PivotTable1</c:name>
    <c:fmtId val="2"/>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Question_1!$C$4:$C$5</c:f>
              <c:strCache>
                <c:ptCount val="1"/>
                <c:pt idx="0">
                  <c:v>Med A</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Question_1!$B$6:$B$12</c:f>
              <c:strCache>
                <c:ptCount val="6"/>
                <c:pt idx="0">
                  <c:v>Jul</c:v>
                </c:pt>
                <c:pt idx="1">
                  <c:v>Aug</c:v>
                </c:pt>
                <c:pt idx="2">
                  <c:v>Sep</c:v>
                </c:pt>
                <c:pt idx="3">
                  <c:v>Oct</c:v>
                </c:pt>
                <c:pt idx="4">
                  <c:v>Nov</c:v>
                </c:pt>
                <c:pt idx="5">
                  <c:v>Dec</c:v>
                </c:pt>
              </c:strCache>
            </c:strRef>
          </c:cat>
          <c:val>
            <c:numRef>
              <c:f>Question_1!$C$6:$C$12</c:f>
              <c:numCache>
                <c:formatCode>General</c:formatCode>
                <c:ptCount val="6"/>
                <c:pt idx="0">
                  <c:v>4303700</c:v>
                </c:pt>
                <c:pt idx="1">
                  <c:v>4477100</c:v>
                </c:pt>
                <c:pt idx="2">
                  <c:v>849900</c:v>
                </c:pt>
                <c:pt idx="4">
                  <c:v>75300</c:v>
                </c:pt>
                <c:pt idx="5">
                  <c:v>10200</c:v>
                </c:pt>
              </c:numCache>
            </c:numRef>
          </c:val>
          <c:extLst>
            <c:ext xmlns:c16="http://schemas.microsoft.com/office/drawing/2014/chart" uri="{C3380CC4-5D6E-409C-BE32-E72D297353CC}">
              <c16:uniqueId val="{00000000-E7CC-47D4-90F9-B3110650DC98}"/>
            </c:ext>
          </c:extLst>
        </c:ser>
        <c:ser>
          <c:idx val="1"/>
          <c:order val="1"/>
          <c:tx>
            <c:strRef>
              <c:f>Question_1!$D$4:$D$5</c:f>
              <c:strCache>
                <c:ptCount val="1"/>
                <c:pt idx="0">
                  <c:v>Med B</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Question_1!$B$6:$B$12</c:f>
              <c:strCache>
                <c:ptCount val="6"/>
                <c:pt idx="0">
                  <c:v>Jul</c:v>
                </c:pt>
                <c:pt idx="1">
                  <c:v>Aug</c:v>
                </c:pt>
                <c:pt idx="2">
                  <c:v>Sep</c:v>
                </c:pt>
                <c:pt idx="3">
                  <c:v>Oct</c:v>
                </c:pt>
                <c:pt idx="4">
                  <c:v>Nov</c:v>
                </c:pt>
                <c:pt idx="5">
                  <c:v>Dec</c:v>
                </c:pt>
              </c:strCache>
            </c:strRef>
          </c:cat>
          <c:val>
            <c:numRef>
              <c:f>Question_1!$D$6:$D$12</c:f>
              <c:numCache>
                <c:formatCode>General</c:formatCode>
                <c:ptCount val="6"/>
                <c:pt idx="2">
                  <c:v>535</c:v>
                </c:pt>
                <c:pt idx="3">
                  <c:v>393</c:v>
                </c:pt>
                <c:pt idx="4">
                  <c:v>420</c:v>
                </c:pt>
                <c:pt idx="5">
                  <c:v>1</c:v>
                </c:pt>
              </c:numCache>
            </c:numRef>
          </c:val>
          <c:extLst>
            <c:ext xmlns:c16="http://schemas.microsoft.com/office/drawing/2014/chart" uri="{C3380CC4-5D6E-409C-BE32-E72D297353CC}">
              <c16:uniqueId val="{00000001-E7CC-47D4-90F9-B3110650DC98}"/>
            </c:ext>
          </c:extLst>
        </c:ser>
        <c:dLbls>
          <c:dLblPos val="inEnd"/>
          <c:showLegendKey val="0"/>
          <c:showVal val="1"/>
          <c:showCatName val="0"/>
          <c:showSerName val="0"/>
          <c:showPercent val="0"/>
          <c:showBubbleSize val="0"/>
        </c:dLbls>
        <c:gapWidth val="100"/>
        <c:overlap val="-24"/>
        <c:axId val="2037295424"/>
        <c:axId val="2041122832"/>
      </c:barChart>
      <c:catAx>
        <c:axId val="2037295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1122832"/>
        <c:crosses val="autoZero"/>
        <c:auto val="1"/>
        <c:lblAlgn val="ctr"/>
        <c:lblOffset val="100"/>
        <c:noMultiLvlLbl val="0"/>
      </c:catAx>
      <c:valAx>
        <c:axId val="2041122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729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File.xlsx]Question_2!PivotTable2</c:name>
    <c:fmtId val="2"/>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Question_2!$C$4:$C$5</c:f>
              <c:strCache>
                <c:ptCount val="1"/>
                <c:pt idx="0">
                  <c:v>Med A</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Question_2!$B$6:$B$11</c:f>
              <c:strCache>
                <c:ptCount val="5"/>
                <c:pt idx="0">
                  <c:v>Jul</c:v>
                </c:pt>
                <c:pt idx="1">
                  <c:v>Aug</c:v>
                </c:pt>
                <c:pt idx="2">
                  <c:v>Sep</c:v>
                </c:pt>
                <c:pt idx="3">
                  <c:v>Oct</c:v>
                </c:pt>
                <c:pt idx="4">
                  <c:v>Nov</c:v>
                </c:pt>
              </c:strCache>
            </c:strRef>
          </c:cat>
          <c:val>
            <c:numRef>
              <c:f>Question_2!$C$6:$C$11</c:f>
              <c:numCache>
                <c:formatCode>General</c:formatCode>
                <c:ptCount val="5"/>
                <c:pt idx="0">
                  <c:v>92</c:v>
                </c:pt>
                <c:pt idx="1">
                  <c:v>92</c:v>
                </c:pt>
                <c:pt idx="2">
                  <c:v>73</c:v>
                </c:pt>
                <c:pt idx="4">
                  <c:v>4</c:v>
                </c:pt>
              </c:numCache>
            </c:numRef>
          </c:val>
          <c:extLst>
            <c:ext xmlns:c16="http://schemas.microsoft.com/office/drawing/2014/chart" uri="{C3380CC4-5D6E-409C-BE32-E72D297353CC}">
              <c16:uniqueId val="{00000000-666A-409E-AA34-40F0BA24B3C6}"/>
            </c:ext>
          </c:extLst>
        </c:ser>
        <c:ser>
          <c:idx val="1"/>
          <c:order val="1"/>
          <c:tx>
            <c:strRef>
              <c:f>Question_2!$D$4:$D$5</c:f>
              <c:strCache>
                <c:ptCount val="1"/>
                <c:pt idx="0">
                  <c:v>Med B</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Question_2!$B$6:$B$11</c:f>
              <c:strCache>
                <c:ptCount val="5"/>
                <c:pt idx="0">
                  <c:v>Jul</c:v>
                </c:pt>
                <c:pt idx="1">
                  <c:v>Aug</c:v>
                </c:pt>
                <c:pt idx="2">
                  <c:v>Sep</c:v>
                </c:pt>
                <c:pt idx="3">
                  <c:v>Oct</c:v>
                </c:pt>
                <c:pt idx="4">
                  <c:v>Nov</c:v>
                </c:pt>
              </c:strCache>
            </c:strRef>
          </c:cat>
          <c:val>
            <c:numRef>
              <c:f>Question_2!$D$6:$D$11</c:f>
              <c:numCache>
                <c:formatCode>General</c:formatCode>
                <c:ptCount val="5"/>
                <c:pt idx="2">
                  <c:v>76</c:v>
                </c:pt>
                <c:pt idx="3">
                  <c:v>66</c:v>
                </c:pt>
                <c:pt idx="4">
                  <c:v>72</c:v>
                </c:pt>
              </c:numCache>
            </c:numRef>
          </c:val>
          <c:extLst>
            <c:ext xmlns:c16="http://schemas.microsoft.com/office/drawing/2014/chart" uri="{C3380CC4-5D6E-409C-BE32-E72D297353CC}">
              <c16:uniqueId val="{00000001-666A-409E-AA34-40F0BA24B3C6}"/>
            </c:ext>
          </c:extLst>
        </c:ser>
        <c:dLbls>
          <c:dLblPos val="outEnd"/>
          <c:showLegendKey val="0"/>
          <c:showVal val="1"/>
          <c:showCatName val="0"/>
          <c:showSerName val="0"/>
          <c:showPercent val="0"/>
          <c:showBubbleSize val="0"/>
        </c:dLbls>
        <c:gapWidth val="100"/>
        <c:overlap val="-24"/>
        <c:axId val="2008057728"/>
        <c:axId val="2041132752"/>
      </c:barChart>
      <c:catAx>
        <c:axId val="2008057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1132752"/>
        <c:crosses val="autoZero"/>
        <c:auto val="1"/>
        <c:lblAlgn val="ctr"/>
        <c:lblOffset val="100"/>
        <c:noMultiLvlLbl val="0"/>
      </c:catAx>
      <c:valAx>
        <c:axId val="2041132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805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File.xlsx]Question_3!PivotTable2</c:name>
    <c:fmtId val="28"/>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Question_3!$C$16:$C$17</c:f>
              <c:strCache>
                <c:ptCount val="1"/>
                <c:pt idx="0">
                  <c:v>Med A</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Question_3!$B$18:$B$23</c:f>
              <c:strCache>
                <c:ptCount val="6"/>
                <c:pt idx="0">
                  <c:v>Jul</c:v>
                </c:pt>
                <c:pt idx="1">
                  <c:v>Aug</c:v>
                </c:pt>
                <c:pt idx="2">
                  <c:v>Sep</c:v>
                </c:pt>
                <c:pt idx="3">
                  <c:v>Oct</c:v>
                </c:pt>
                <c:pt idx="4">
                  <c:v>Nov</c:v>
                </c:pt>
                <c:pt idx="5">
                  <c:v>Dec</c:v>
                </c:pt>
              </c:strCache>
            </c:strRef>
          </c:cat>
          <c:val>
            <c:numRef>
              <c:f>Question_3!$C$18:$C$23</c:f>
              <c:numCache>
                <c:formatCode>0.00</c:formatCode>
                <c:ptCount val="6"/>
                <c:pt idx="0">
                  <c:v>46779.34782608696</c:v>
                </c:pt>
                <c:pt idx="1">
                  <c:v>48664.130434782608</c:v>
                </c:pt>
                <c:pt idx="2">
                  <c:v>11642.465753424658</c:v>
                </c:pt>
                <c:pt idx="4">
                  <c:v>18825</c:v>
                </c:pt>
                <c:pt idx="5">
                  <c:v>3400</c:v>
                </c:pt>
              </c:numCache>
            </c:numRef>
          </c:val>
          <c:extLst>
            <c:ext xmlns:c16="http://schemas.microsoft.com/office/drawing/2014/chart" uri="{C3380CC4-5D6E-409C-BE32-E72D297353CC}">
              <c16:uniqueId val="{00000000-8A2F-4CDD-AE27-34263FE946FA}"/>
            </c:ext>
          </c:extLst>
        </c:ser>
        <c:ser>
          <c:idx val="1"/>
          <c:order val="1"/>
          <c:tx>
            <c:strRef>
              <c:f>Question_3!$D$16:$D$17</c:f>
              <c:strCache>
                <c:ptCount val="1"/>
                <c:pt idx="0">
                  <c:v>Med B</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Question_3!$B$18:$B$23</c:f>
              <c:strCache>
                <c:ptCount val="6"/>
                <c:pt idx="0">
                  <c:v>Jul</c:v>
                </c:pt>
                <c:pt idx="1">
                  <c:v>Aug</c:v>
                </c:pt>
                <c:pt idx="2">
                  <c:v>Sep</c:v>
                </c:pt>
                <c:pt idx="3">
                  <c:v>Oct</c:v>
                </c:pt>
                <c:pt idx="4">
                  <c:v>Nov</c:v>
                </c:pt>
                <c:pt idx="5">
                  <c:v>Dec</c:v>
                </c:pt>
              </c:strCache>
            </c:strRef>
          </c:cat>
          <c:val>
            <c:numRef>
              <c:f>Question_3!$D$18:$D$23</c:f>
              <c:numCache>
                <c:formatCode>0.00</c:formatCode>
                <c:ptCount val="6"/>
                <c:pt idx="2">
                  <c:v>7.0394736842105265</c:v>
                </c:pt>
                <c:pt idx="3">
                  <c:v>5.9545454545454541</c:v>
                </c:pt>
                <c:pt idx="4">
                  <c:v>5.833333333333333</c:v>
                </c:pt>
                <c:pt idx="5">
                  <c:v>1</c:v>
                </c:pt>
              </c:numCache>
            </c:numRef>
          </c:val>
          <c:extLst>
            <c:ext xmlns:c16="http://schemas.microsoft.com/office/drawing/2014/chart" uri="{C3380CC4-5D6E-409C-BE32-E72D297353CC}">
              <c16:uniqueId val="{00000001-8A2F-4CDD-AE27-34263FE946FA}"/>
            </c:ext>
          </c:extLst>
        </c:ser>
        <c:dLbls>
          <c:dLblPos val="outEnd"/>
          <c:showLegendKey val="0"/>
          <c:showVal val="1"/>
          <c:showCatName val="0"/>
          <c:showSerName val="0"/>
          <c:showPercent val="0"/>
          <c:showBubbleSize val="0"/>
        </c:dLbls>
        <c:gapWidth val="100"/>
        <c:overlap val="-24"/>
        <c:axId val="1776678799"/>
        <c:axId val="1776672559"/>
      </c:barChart>
      <c:catAx>
        <c:axId val="1776678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6672559"/>
        <c:crosses val="autoZero"/>
        <c:auto val="1"/>
        <c:lblAlgn val="ctr"/>
        <c:lblOffset val="100"/>
        <c:noMultiLvlLbl val="0"/>
      </c:catAx>
      <c:valAx>
        <c:axId val="177667255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667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File.xlsx]Question_4!PivotTable1</c:name>
    <c:fmtId val="0"/>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Question_4!$J$1</c:f>
              <c:strCache>
                <c:ptCount val="1"/>
                <c:pt idx="0">
                  <c:v>Sum of Switched</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Question_4!$I$2:$I$5</c:f>
              <c:strCache>
                <c:ptCount val="3"/>
                <c:pt idx="0">
                  <c:v>Sep</c:v>
                </c:pt>
                <c:pt idx="1">
                  <c:v>Oct</c:v>
                </c:pt>
                <c:pt idx="2">
                  <c:v>Nov</c:v>
                </c:pt>
              </c:strCache>
            </c:strRef>
          </c:cat>
          <c:val>
            <c:numRef>
              <c:f>Question_4!$J$2:$J$5</c:f>
              <c:numCache>
                <c:formatCode>General</c:formatCode>
                <c:ptCount val="3"/>
                <c:pt idx="0">
                  <c:v>67</c:v>
                </c:pt>
                <c:pt idx="1">
                  <c:v>0</c:v>
                </c:pt>
                <c:pt idx="2">
                  <c:v>0</c:v>
                </c:pt>
              </c:numCache>
            </c:numRef>
          </c:val>
          <c:extLst>
            <c:ext xmlns:c16="http://schemas.microsoft.com/office/drawing/2014/chart" uri="{C3380CC4-5D6E-409C-BE32-E72D297353CC}">
              <c16:uniqueId val="{00000000-3A4E-44A5-8F7F-BF69E218951C}"/>
            </c:ext>
          </c:extLst>
        </c:ser>
        <c:ser>
          <c:idx val="1"/>
          <c:order val="1"/>
          <c:tx>
            <c:strRef>
              <c:f>Question_4!$K$1</c:f>
              <c:strCache>
                <c:ptCount val="1"/>
                <c:pt idx="0">
                  <c:v>Sum of New Start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Question_4!$I$2:$I$5</c:f>
              <c:strCache>
                <c:ptCount val="3"/>
                <c:pt idx="0">
                  <c:v>Sep</c:v>
                </c:pt>
                <c:pt idx="1">
                  <c:v>Oct</c:v>
                </c:pt>
                <c:pt idx="2">
                  <c:v>Nov</c:v>
                </c:pt>
              </c:strCache>
            </c:strRef>
          </c:cat>
          <c:val>
            <c:numRef>
              <c:f>Question_4!$K$2:$K$5</c:f>
              <c:numCache>
                <c:formatCode>General</c:formatCode>
                <c:ptCount val="3"/>
                <c:pt idx="0">
                  <c:v>5</c:v>
                </c:pt>
                <c:pt idx="1">
                  <c:v>5</c:v>
                </c:pt>
                <c:pt idx="2">
                  <c:v>6</c:v>
                </c:pt>
              </c:numCache>
            </c:numRef>
          </c:val>
          <c:extLst>
            <c:ext xmlns:c16="http://schemas.microsoft.com/office/drawing/2014/chart" uri="{C3380CC4-5D6E-409C-BE32-E72D297353CC}">
              <c16:uniqueId val="{00000001-3A4E-44A5-8F7F-BF69E218951C}"/>
            </c:ext>
          </c:extLst>
        </c:ser>
        <c:dLbls>
          <c:dLblPos val="outEnd"/>
          <c:showLegendKey val="0"/>
          <c:showVal val="1"/>
          <c:showCatName val="0"/>
          <c:showSerName val="0"/>
          <c:showPercent val="0"/>
          <c:showBubbleSize val="0"/>
        </c:dLbls>
        <c:gapWidth val="100"/>
        <c:overlap val="-24"/>
        <c:axId val="124607615"/>
        <c:axId val="124620575"/>
      </c:barChart>
      <c:catAx>
        <c:axId val="124607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620575"/>
        <c:crosses val="autoZero"/>
        <c:auto val="1"/>
        <c:lblAlgn val="ctr"/>
        <c:lblOffset val="100"/>
        <c:noMultiLvlLbl val="0"/>
      </c:catAx>
      <c:valAx>
        <c:axId val="124620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60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File.xlsx]Question_5!PivotTable1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Question_5!$J$1</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Question_5!$I$2:$I$5</c:f>
              <c:strCache>
                <c:ptCount val="3"/>
                <c:pt idx="0">
                  <c:v>Sep</c:v>
                </c:pt>
                <c:pt idx="1">
                  <c:v>Oct</c:v>
                </c:pt>
                <c:pt idx="2">
                  <c:v>Nov</c:v>
                </c:pt>
              </c:strCache>
            </c:strRef>
          </c:cat>
          <c:val>
            <c:numRef>
              <c:f>Question_5!$J$2:$J$5</c:f>
              <c:numCache>
                <c:formatCode>General</c:formatCode>
                <c:ptCount val="3"/>
                <c:pt idx="0">
                  <c:v>8.3880597014925389</c:v>
                </c:pt>
                <c:pt idx="1">
                  <c:v>#N/A</c:v>
                </c:pt>
                <c:pt idx="2">
                  <c:v>#N/A</c:v>
                </c:pt>
              </c:numCache>
            </c:numRef>
          </c:val>
          <c:extLst>
            <c:ext xmlns:c16="http://schemas.microsoft.com/office/drawing/2014/chart" uri="{C3380CC4-5D6E-409C-BE32-E72D297353CC}">
              <c16:uniqueId val="{00000000-0FAB-4163-946E-091F125416E5}"/>
            </c:ext>
          </c:extLst>
        </c:ser>
        <c:dLbls>
          <c:dLblPos val="outEnd"/>
          <c:showLegendKey val="0"/>
          <c:showVal val="1"/>
          <c:showCatName val="0"/>
          <c:showSerName val="0"/>
          <c:showPercent val="0"/>
          <c:showBubbleSize val="0"/>
        </c:dLbls>
        <c:gapWidth val="100"/>
        <c:overlap val="-24"/>
        <c:axId val="100154063"/>
        <c:axId val="100143023"/>
      </c:barChart>
      <c:catAx>
        <c:axId val="100154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143023"/>
        <c:crosses val="autoZero"/>
        <c:auto val="1"/>
        <c:lblAlgn val="ctr"/>
        <c:lblOffset val="100"/>
        <c:noMultiLvlLbl val="0"/>
      </c:catAx>
      <c:valAx>
        <c:axId val="1001430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154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File.xlsx]Question_6!PivotTable4</c:name>
    <c:fmtId val="0"/>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Question_6!$L$2</c:f>
              <c:strCache>
                <c:ptCount val="1"/>
                <c:pt idx="0">
                  <c:v>Average of Average per patient,per id for switched</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Question_6!$K$3:$K$6</c:f>
              <c:strCache>
                <c:ptCount val="3"/>
                <c:pt idx="0">
                  <c:v>Sep</c:v>
                </c:pt>
                <c:pt idx="1">
                  <c:v>Oct</c:v>
                </c:pt>
                <c:pt idx="2">
                  <c:v>Nov</c:v>
                </c:pt>
              </c:strCache>
            </c:strRef>
          </c:cat>
          <c:val>
            <c:numRef>
              <c:f>Question_6!$L$3:$L$6</c:f>
              <c:numCache>
                <c:formatCode>General</c:formatCode>
                <c:ptCount val="3"/>
                <c:pt idx="0">
                  <c:v>5285.3233830845766</c:v>
                </c:pt>
                <c:pt idx="1">
                  <c:v>#N/A</c:v>
                </c:pt>
                <c:pt idx="2">
                  <c:v>#N/A</c:v>
                </c:pt>
              </c:numCache>
            </c:numRef>
          </c:val>
          <c:extLst>
            <c:ext xmlns:c16="http://schemas.microsoft.com/office/drawing/2014/chart" uri="{C3380CC4-5D6E-409C-BE32-E72D297353CC}">
              <c16:uniqueId val="{00000000-86F0-466F-BCC5-4B3F8129D9D4}"/>
            </c:ext>
          </c:extLst>
        </c:ser>
        <c:ser>
          <c:idx val="1"/>
          <c:order val="1"/>
          <c:tx>
            <c:strRef>
              <c:f>Question_6!$M$2</c:f>
              <c:strCache>
                <c:ptCount val="1"/>
                <c:pt idx="0">
                  <c:v>Average of Average of switched Med B</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Question_6!$K$3:$K$6</c:f>
              <c:strCache>
                <c:ptCount val="3"/>
                <c:pt idx="0">
                  <c:v>Sep</c:v>
                </c:pt>
                <c:pt idx="1">
                  <c:v>Oct</c:v>
                </c:pt>
                <c:pt idx="2">
                  <c:v>Nov</c:v>
                </c:pt>
              </c:strCache>
            </c:strRef>
          </c:cat>
          <c:val>
            <c:numRef>
              <c:f>Question_6!$M$3:$M$6</c:f>
              <c:numCache>
                <c:formatCode>General</c:formatCode>
                <c:ptCount val="3"/>
                <c:pt idx="0">
                  <c:v>7.0394736842105265</c:v>
                </c:pt>
                <c:pt idx="1">
                  <c:v>5.7794117647058822</c:v>
                </c:pt>
                <c:pt idx="2">
                  <c:v>5.6</c:v>
                </c:pt>
              </c:numCache>
            </c:numRef>
          </c:val>
          <c:extLst>
            <c:ext xmlns:c16="http://schemas.microsoft.com/office/drawing/2014/chart" uri="{C3380CC4-5D6E-409C-BE32-E72D297353CC}">
              <c16:uniqueId val="{00000001-86F0-466F-BCC5-4B3F8129D9D4}"/>
            </c:ext>
          </c:extLst>
        </c:ser>
        <c:dLbls>
          <c:dLblPos val="inEnd"/>
          <c:showLegendKey val="0"/>
          <c:showVal val="1"/>
          <c:showCatName val="0"/>
          <c:showSerName val="0"/>
          <c:showPercent val="0"/>
          <c:showBubbleSize val="0"/>
        </c:dLbls>
        <c:gapWidth val="100"/>
        <c:overlap val="-24"/>
        <c:axId val="100140143"/>
        <c:axId val="100148303"/>
      </c:barChart>
      <c:catAx>
        <c:axId val="1001401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148303"/>
        <c:crosses val="autoZero"/>
        <c:auto val="1"/>
        <c:lblAlgn val="ctr"/>
        <c:lblOffset val="100"/>
        <c:noMultiLvlLbl val="0"/>
      </c:catAx>
      <c:valAx>
        <c:axId val="1001483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14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File.xlsx]Question_8!PivotTable4</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71431432857212"/>
          <c:y val="2.0606627892021664E-2"/>
          <c:w val="0.68473313362680988"/>
          <c:h val="0.96229852813572858"/>
        </c:manualLayout>
      </c:layout>
      <c:barChart>
        <c:barDir val="bar"/>
        <c:grouping val="stacked"/>
        <c:varyColors val="0"/>
        <c:ser>
          <c:idx val="0"/>
          <c:order val="0"/>
          <c:tx>
            <c:strRef>
              <c:f>Question_8!$T$2</c:f>
              <c:strCache>
                <c:ptCount val="1"/>
                <c:pt idx="0">
                  <c:v>Average of Average per patient,per id for switched on med 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Question_8!$S$3:$S$235</c:f>
              <c:multiLvlStrCache>
                <c:ptCount val="229"/>
                <c:lvl>
                  <c:pt idx="0">
                    <c:v>1</c:v>
                  </c:pt>
                  <c:pt idx="1">
                    <c:v>2</c:v>
                  </c:pt>
                  <c:pt idx="2">
                    <c:v>4</c:v>
                  </c:pt>
                  <c:pt idx="3">
                    <c:v>5</c:v>
                  </c:pt>
                  <c:pt idx="4">
                    <c:v>8</c:v>
                  </c:pt>
                  <c:pt idx="5">
                    <c:v>9</c:v>
                  </c:pt>
                  <c:pt idx="6">
                    <c:v>10</c:v>
                  </c:pt>
                  <c:pt idx="7">
                    <c:v>12</c:v>
                  </c:pt>
                  <c:pt idx="8">
                    <c:v>14</c:v>
                  </c:pt>
                  <c:pt idx="9">
                    <c:v>15</c:v>
                  </c:pt>
                  <c:pt idx="10">
                    <c:v>16</c:v>
                  </c:pt>
                  <c:pt idx="11">
                    <c:v>17</c:v>
                  </c:pt>
                  <c:pt idx="12">
                    <c:v>18</c:v>
                  </c:pt>
                  <c:pt idx="13">
                    <c:v>19</c:v>
                  </c:pt>
                  <c:pt idx="14">
                    <c:v>20</c:v>
                  </c:pt>
                  <c:pt idx="15">
                    <c:v>21</c:v>
                  </c:pt>
                  <c:pt idx="16">
                    <c:v>22</c:v>
                  </c:pt>
                  <c:pt idx="17">
                    <c:v>24</c:v>
                  </c:pt>
                  <c:pt idx="18">
                    <c:v>25</c:v>
                  </c:pt>
                  <c:pt idx="19">
                    <c:v>28</c:v>
                  </c:pt>
                  <c:pt idx="20">
                    <c:v>29</c:v>
                  </c:pt>
                  <c:pt idx="21">
                    <c:v>30</c:v>
                  </c:pt>
                  <c:pt idx="22">
                    <c:v>31</c:v>
                  </c:pt>
                  <c:pt idx="23">
                    <c:v>33</c:v>
                  </c:pt>
                  <c:pt idx="24">
                    <c:v>36</c:v>
                  </c:pt>
                  <c:pt idx="25">
                    <c:v>38</c:v>
                  </c:pt>
                  <c:pt idx="26">
                    <c:v>39</c:v>
                  </c:pt>
                  <c:pt idx="27">
                    <c:v>41</c:v>
                  </c:pt>
                  <c:pt idx="28">
                    <c:v>46</c:v>
                  </c:pt>
                  <c:pt idx="29">
                    <c:v>47</c:v>
                  </c:pt>
                  <c:pt idx="30">
                    <c:v>48</c:v>
                  </c:pt>
                  <c:pt idx="31">
                    <c:v>49</c:v>
                  </c:pt>
                  <c:pt idx="32">
                    <c:v>50</c:v>
                  </c:pt>
                  <c:pt idx="33">
                    <c:v>52</c:v>
                  </c:pt>
                  <c:pt idx="34">
                    <c:v>53</c:v>
                  </c:pt>
                  <c:pt idx="35">
                    <c:v>54</c:v>
                  </c:pt>
                  <c:pt idx="36">
                    <c:v>56</c:v>
                  </c:pt>
                  <c:pt idx="37">
                    <c:v>57</c:v>
                  </c:pt>
                  <c:pt idx="38">
                    <c:v>60</c:v>
                  </c:pt>
                  <c:pt idx="39">
                    <c:v>62</c:v>
                  </c:pt>
                  <c:pt idx="40">
                    <c:v>63</c:v>
                  </c:pt>
                  <c:pt idx="41">
                    <c:v>64</c:v>
                  </c:pt>
                  <c:pt idx="42">
                    <c:v>65</c:v>
                  </c:pt>
                  <c:pt idx="43">
                    <c:v>66</c:v>
                  </c:pt>
                  <c:pt idx="44">
                    <c:v>69</c:v>
                  </c:pt>
                  <c:pt idx="45">
                    <c:v>73</c:v>
                  </c:pt>
                  <c:pt idx="46">
                    <c:v>74</c:v>
                  </c:pt>
                  <c:pt idx="47">
                    <c:v>75</c:v>
                  </c:pt>
                  <c:pt idx="48">
                    <c:v>77</c:v>
                  </c:pt>
                  <c:pt idx="49">
                    <c:v>80</c:v>
                  </c:pt>
                  <c:pt idx="50">
                    <c:v>81</c:v>
                  </c:pt>
                  <c:pt idx="51">
                    <c:v>82</c:v>
                  </c:pt>
                  <c:pt idx="52">
                    <c:v>83</c:v>
                  </c:pt>
                  <c:pt idx="53">
                    <c:v>85</c:v>
                  </c:pt>
                  <c:pt idx="54">
                    <c:v>86</c:v>
                  </c:pt>
                  <c:pt idx="55">
                    <c:v>87</c:v>
                  </c:pt>
                  <c:pt idx="56">
                    <c:v>88</c:v>
                  </c:pt>
                  <c:pt idx="57">
                    <c:v>89</c:v>
                  </c:pt>
                  <c:pt idx="58">
                    <c:v>90</c:v>
                  </c:pt>
                  <c:pt idx="59">
                    <c:v>91</c:v>
                  </c:pt>
                  <c:pt idx="60">
                    <c:v>92</c:v>
                  </c:pt>
                  <c:pt idx="61">
                    <c:v>94</c:v>
                  </c:pt>
                  <c:pt idx="62">
                    <c:v>96</c:v>
                  </c:pt>
                  <c:pt idx="63">
                    <c:v>97</c:v>
                  </c:pt>
                  <c:pt idx="64">
                    <c:v>98</c:v>
                  </c:pt>
                  <c:pt idx="65">
                    <c:v>99</c:v>
                  </c:pt>
                  <c:pt idx="66">
                    <c:v>100</c:v>
                  </c:pt>
                  <c:pt idx="67">
                    <c:v>101</c:v>
                  </c:pt>
                  <c:pt idx="68">
                    <c:v>104</c:v>
                  </c:pt>
                  <c:pt idx="69">
                    <c:v>105</c:v>
                  </c:pt>
                  <c:pt idx="70">
                    <c:v>106</c:v>
                  </c:pt>
                  <c:pt idx="71">
                    <c:v>109</c:v>
                  </c:pt>
                  <c:pt idx="72">
                    <c:v>110</c:v>
                  </c:pt>
                  <c:pt idx="73">
                    <c:v>111</c:v>
                  </c:pt>
                  <c:pt idx="74">
                    <c:v>112</c:v>
                  </c:pt>
                  <c:pt idx="75">
                    <c:v>113</c:v>
                  </c:pt>
                  <c:pt idx="76">
                    <c:v>114</c:v>
                  </c:pt>
                  <c:pt idx="77">
                    <c:v>116</c:v>
                  </c:pt>
                  <c:pt idx="78">
                    <c:v>117</c:v>
                  </c:pt>
                  <c:pt idx="79">
                    <c:v>118</c:v>
                  </c:pt>
                  <c:pt idx="80">
                    <c:v>119</c:v>
                  </c:pt>
                  <c:pt idx="81">
                    <c:v>122</c:v>
                  </c:pt>
                  <c:pt idx="82">
                    <c:v>123</c:v>
                  </c:pt>
                  <c:pt idx="83">
                    <c:v>125</c:v>
                  </c:pt>
                  <c:pt idx="84">
                    <c:v>126</c:v>
                  </c:pt>
                  <c:pt idx="85">
                    <c:v>128</c:v>
                  </c:pt>
                  <c:pt idx="86">
                    <c:v>129</c:v>
                  </c:pt>
                  <c:pt idx="87">
                    <c:v>1</c:v>
                  </c:pt>
                  <c:pt idx="88">
                    <c:v>5</c:v>
                  </c:pt>
                  <c:pt idx="89">
                    <c:v>8</c:v>
                  </c:pt>
                  <c:pt idx="90">
                    <c:v>9</c:v>
                  </c:pt>
                  <c:pt idx="91">
                    <c:v>10</c:v>
                  </c:pt>
                  <c:pt idx="92">
                    <c:v>12</c:v>
                  </c:pt>
                  <c:pt idx="93">
                    <c:v>17</c:v>
                  </c:pt>
                  <c:pt idx="94">
                    <c:v>18</c:v>
                  </c:pt>
                  <c:pt idx="95">
                    <c:v>19</c:v>
                  </c:pt>
                  <c:pt idx="96">
                    <c:v>21</c:v>
                  </c:pt>
                  <c:pt idx="97">
                    <c:v>22</c:v>
                  </c:pt>
                  <c:pt idx="98">
                    <c:v>24</c:v>
                  </c:pt>
                  <c:pt idx="99">
                    <c:v>25</c:v>
                  </c:pt>
                  <c:pt idx="100">
                    <c:v>30</c:v>
                  </c:pt>
                  <c:pt idx="101">
                    <c:v>31</c:v>
                  </c:pt>
                  <c:pt idx="102">
                    <c:v>33</c:v>
                  </c:pt>
                  <c:pt idx="103">
                    <c:v>34</c:v>
                  </c:pt>
                  <c:pt idx="104">
                    <c:v>35</c:v>
                  </c:pt>
                  <c:pt idx="105">
                    <c:v>36</c:v>
                  </c:pt>
                  <c:pt idx="106">
                    <c:v>37</c:v>
                  </c:pt>
                  <c:pt idx="107">
                    <c:v>41</c:v>
                  </c:pt>
                  <c:pt idx="108">
                    <c:v>42</c:v>
                  </c:pt>
                  <c:pt idx="109">
                    <c:v>44</c:v>
                  </c:pt>
                  <c:pt idx="110">
                    <c:v>46</c:v>
                  </c:pt>
                  <c:pt idx="111">
                    <c:v>47</c:v>
                  </c:pt>
                  <c:pt idx="112">
                    <c:v>48</c:v>
                  </c:pt>
                  <c:pt idx="113">
                    <c:v>52</c:v>
                  </c:pt>
                  <c:pt idx="114">
                    <c:v>53</c:v>
                  </c:pt>
                  <c:pt idx="115">
                    <c:v>54</c:v>
                  </c:pt>
                  <c:pt idx="116">
                    <c:v>56</c:v>
                  </c:pt>
                  <c:pt idx="117">
                    <c:v>57</c:v>
                  </c:pt>
                  <c:pt idx="118">
                    <c:v>60</c:v>
                  </c:pt>
                  <c:pt idx="119">
                    <c:v>63</c:v>
                  </c:pt>
                  <c:pt idx="120">
                    <c:v>65</c:v>
                  </c:pt>
                  <c:pt idx="121">
                    <c:v>66</c:v>
                  </c:pt>
                  <c:pt idx="122">
                    <c:v>67</c:v>
                  </c:pt>
                  <c:pt idx="123">
                    <c:v>69</c:v>
                  </c:pt>
                  <c:pt idx="124">
                    <c:v>73</c:v>
                  </c:pt>
                  <c:pt idx="125">
                    <c:v>74</c:v>
                  </c:pt>
                  <c:pt idx="126">
                    <c:v>75</c:v>
                  </c:pt>
                  <c:pt idx="127">
                    <c:v>81</c:v>
                  </c:pt>
                  <c:pt idx="128">
                    <c:v>82</c:v>
                  </c:pt>
                  <c:pt idx="129">
                    <c:v>84</c:v>
                  </c:pt>
                  <c:pt idx="130">
                    <c:v>86</c:v>
                  </c:pt>
                  <c:pt idx="131">
                    <c:v>87</c:v>
                  </c:pt>
                  <c:pt idx="132">
                    <c:v>88</c:v>
                  </c:pt>
                  <c:pt idx="133">
                    <c:v>91</c:v>
                  </c:pt>
                  <c:pt idx="134">
                    <c:v>92</c:v>
                  </c:pt>
                  <c:pt idx="135">
                    <c:v>97</c:v>
                  </c:pt>
                  <c:pt idx="136">
                    <c:v>98</c:v>
                  </c:pt>
                  <c:pt idx="137">
                    <c:v>99</c:v>
                  </c:pt>
                  <c:pt idx="138">
                    <c:v>100</c:v>
                  </c:pt>
                  <c:pt idx="139">
                    <c:v>101</c:v>
                  </c:pt>
                  <c:pt idx="140">
                    <c:v>104</c:v>
                  </c:pt>
                  <c:pt idx="141">
                    <c:v>106</c:v>
                  </c:pt>
                  <c:pt idx="142">
                    <c:v>108</c:v>
                  </c:pt>
                  <c:pt idx="143">
                    <c:v>109</c:v>
                  </c:pt>
                  <c:pt idx="144">
                    <c:v>110</c:v>
                  </c:pt>
                  <c:pt idx="145">
                    <c:v>111</c:v>
                  </c:pt>
                  <c:pt idx="146">
                    <c:v>113</c:v>
                  </c:pt>
                  <c:pt idx="147">
                    <c:v>114</c:v>
                  </c:pt>
                  <c:pt idx="148">
                    <c:v>119</c:v>
                  </c:pt>
                  <c:pt idx="149">
                    <c:v>120</c:v>
                  </c:pt>
                  <c:pt idx="150">
                    <c:v>121</c:v>
                  </c:pt>
                  <c:pt idx="151">
                    <c:v>125</c:v>
                  </c:pt>
                  <c:pt idx="152">
                    <c:v>128</c:v>
                  </c:pt>
                  <c:pt idx="153">
                    <c:v>1</c:v>
                  </c:pt>
                  <c:pt idx="154">
                    <c:v>4</c:v>
                  </c:pt>
                  <c:pt idx="155">
                    <c:v>5</c:v>
                  </c:pt>
                  <c:pt idx="156">
                    <c:v>8</c:v>
                  </c:pt>
                  <c:pt idx="157">
                    <c:v>9</c:v>
                  </c:pt>
                  <c:pt idx="158">
                    <c:v>10</c:v>
                  </c:pt>
                  <c:pt idx="159">
                    <c:v>11</c:v>
                  </c:pt>
                  <c:pt idx="160">
                    <c:v>13</c:v>
                  </c:pt>
                  <c:pt idx="161">
                    <c:v>15</c:v>
                  </c:pt>
                  <c:pt idx="162">
                    <c:v>16</c:v>
                  </c:pt>
                  <c:pt idx="163">
                    <c:v>17</c:v>
                  </c:pt>
                  <c:pt idx="164">
                    <c:v>18</c:v>
                  </c:pt>
                  <c:pt idx="165">
                    <c:v>19</c:v>
                  </c:pt>
                  <c:pt idx="166">
                    <c:v>20</c:v>
                  </c:pt>
                  <c:pt idx="167">
                    <c:v>22</c:v>
                  </c:pt>
                  <c:pt idx="168">
                    <c:v>25</c:v>
                  </c:pt>
                  <c:pt idx="169">
                    <c:v>27</c:v>
                  </c:pt>
                  <c:pt idx="170">
                    <c:v>28</c:v>
                  </c:pt>
                  <c:pt idx="171">
                    <c:v>29</c:v>
                  </c:pt>
                  <c:pt idx="172">
                    <c:v>31</c:v>
                  </c:pt>
                  <c:pt idx="173">
                    <c:v>32</c:v>
                  </c:pt>
                  <c:pt idx="174">
                    <c:v>33</c:v>
                  </c:pt>
                  <c:pt idx="175">
                    <c:v>34</c:v>
                  </c:pt>
                  <c:pt idx="176">
                    <c:v>35</c:v>
                  </c:pt>
                  <c:pt idx="177">
                    <c:v>36</c:v>
                  </c:pt>
                  <c:pt idx="178">
                    <c:v>37</c:v>
                  </c:pt>
                  <c:pt idx="179">
                    <c:v>42</c:v>
                  </c:pt>
                  <c:pt idx="180">
                    <c:v>45</c:v>
                  </c:pt>
                  <c:pt idx="181">
                    <c:v>46</c:v>
                  </c:pt>
                  <c:pt idx="182">
                    <c:v>47</c:v>
                  </c:pt>
                  <c:pt idx="183">
                    <c:v>48</c:v>
                  </c:pt>
                  <c:pt idx="184">
                    <c:v>52</c:v>
                  </c:pt>
                  <c:pt idx="185">
                    <c:v>53</c:v>
                  </c:pt>
                  <c:pt idx="186">
                    <c:v>54</c:v>
                  </c:pt>
                  <c:pt idx="187">
                    <c:v>56</c:v>
                  </c:pt>
                  <c:pt idx="188">
                    <c:v>57</c:v>
                  </c:pt>
                  <c:pt idx="189">
                    <c:v>60</c:v>
                  </c:pt>
                  <c:pt idx="190">
                    <c:v>66</c:v>
                  </c:pt>
                  <c:pt idx="191">
                    <c:v>67</c:v>
                  </c:pt>
                  <c:pt idx="192">
                    <c:v>68</c:v>
                  </c:pt>
                  <c:pt idx="193">
                    <c:v>69</c:v>
                  </c:pt>
                  <c:pt idx="194">
                    <c:v>72</c:v>
                  </c:pt>
                  <c:pt idx="195">
                    <c:v>73</c:v>
                  </c:pt>
                  <c:pt idx="196">
                    <c:v>74</c:v>
                  </c:pt>
                  <c:pt idx="197">
                    <c:v>76</c:v>
                  </c:pt>
                  <c:pt idx="198">
                    <c:v>77</c:v>
                  </c:pt>
                  <c:pt idx="199">
                    <c:v>81</c:v>
                  </c:pt>
                  <c:pt idx="200">
                    <c:v>82</c:v>
                  </c:pt>
                  <c:pt idx="201">
                    <c:v>83</c:v>
                  </c:pt>
                  <c:pt idx="202">
                    <c:v>87</c:v>
                  </c:pt>
                  <c:pt idx="203">
                    <c:v>90</c:v>
                  </c:pt>
                  <c:pt idx="204">
                    <c:v>92</c:v>
                  </c:pt>
                  <c:pt idx="205">
                    <c:v>94</c:v>
                  </c:pt>
                  <c:pt idx="206">
                    <c:v>96</c:v>
                  </c:pt>
                  <c:pt idx="207">
                    <c:v>98</c:v>
                  </c:pt>
                  <c:pt idx="208">
                    <c:v>100</c:v>
                  </c:pt>
                  <c:pt idx="209">
                    <c:v>101</c:v>
                  </c:pt>
                  <c:pt idx="210">
                    <c:v>102</c:v>
                  </c:pt>
                  <c:pt idx="211">
                    <c:v>105</c:v>
                  </c:pt>
                  <c:pt idx="212">
                    <c:v>106</c:v>
                  </c:pt>
                  <c:pt idx="213">
                    <c:v>109</c:v>
                  </c:pt>
                  <c:pt idx="214">
                    <c:v>110</c:v>
                  </c:pt>
                  <c:pt idx="215">
                    <c:v>111</c:v>
                  </c:pt>
                  <c:pt idx="216">
                    <c:v>112</c:v>
                  </c:pt>
                  <c:pt idx="217">
                    <c:v>113</c:v>
                  </c:pt>
                  <c:pt idx="218">
                    <c:v>114</c:v>
                  </c:pt>
                  <c:pt idx="219">
                    <c:v>116</c:v>
                  </c:pt>
                  <c:pt idx="220">
                    <c:v>117</c:v>
                  </c:pt>
                  <c:pt idx="221">
                    <c:v>119</c:v>
                  </c:pt>
                  <c:pt idx="222">
                    <c:v>120</c:v>
                  </c:pt>
                  <c:pt idx="223">
                    <c:v>122</c:v>
                  </c:pt>
                  <c:pt idx="224">
                    <c:v>123</c:v>
                  </c:pt>
                  <c:pt idx="225">
                    <c:v>125</c:v>
                  </c:pt>
                  <c:pt idx="226">
                    <c:v>126</c:v>
                  </c:pt>
                  <c:pt idx="227">
                    <c:v>127</c:v>
                  </c:pt>
                  <c:pt idx="228">
                    <c:v>128</c:v>
                  </c:pt>
                </c:lvl>
                <c:lvl>
                  <c:pt idx="0">
                    <c:v>Sep</c:v>
                  </c:pt>
                  <c:pt idx="87">
                    <c:v>Oct</c:v>
                  </c:pt>
                  <c:pt idx="153">
                    <c:v>Nov</c:v>
                  </c:pt>
                </c:lvl>
              </c:multiLvlStrCache>
            </c:multiLvlStrRef>
          </c:cat>
          <c:val>
            <c:numRef>
              <c:f>Question_8!$T$3:$T$235</c:f>
              <c:numCache>
                <c:formatCode>General</c:formatCode>
                <c:ptCount val="229"/>
                <c:pt idx="0">
                  <c:v>1900</c:v>
                </c:pt>
                <c:pt idx="1">
                  <c:v>#N/A</c:v>
                </c:pt>
                <c:pt idx="2">
                  <c:v>1300</c:v>
                </c:pt>
                <c:pt idx="3">
                  <c:v>#N/A</c:v>
                </c:pt>
                <c:pt idx="4">
                  <c:v>2566.6666666666665</c:v>
                </c:pt>
                <c:pt idx="5">
                  <c:v>4500</c:v>
                </c:pt>
                <c:pt idx="6">
                  <c:v>3966.6666666666665</c:v>
                </c:pt>
                <c:pt idx="7">
                  <c:v>7800</c:v>
                </c:pt>
                <c:pt idx="8">
                  <c:v>#N/A</c:v>
                </c:pt>
                <c:pt idx="9">
                  <c:v>1000</c:v>
                </c:pt>
                <c:pt idx="10">
                  <c:v>5900</c:v>
                </c:pt>
                <c:pt idx="11">
                  <c:v>3200</c:v>
                </c:pt>
                <c:pt idx="12">
                  <c:v>5800</c:v>
                </c:pt>
                <c:pt idx="13">
                  <c:v>1700</c:v>
                </c:pt>
                <c:pt idx="14">
                  <c:v>5600</c:v>
                </c:pt>
                <c:pt idx="15">
                  <c:v>3300</c:v>
                </c:pt>
                <c:pt idx="16">
                  <c:v>7300</c:v>
                </c:pt>
                <c:pt idx="17">
                  <c:v>#N/A</c:v>
                </c:pt>
                <c:pt idx="18">
                  <c:v>3000</c:v>
                </c:pt>
                <c:pt idx="19">
                  <c:v>#N/A</c:v>
                </c:pt>
                <c:pt idx="20">
                  <c:v>4400</c:v>
                </c:pt>
                <c:pt idx="21">
                  <c:v>800</c:v>
                </c:pt>
                <c:pt idx="22">
                  <c:v>#N/A</c:v>
                </c:pt>
                <c:pt idx="23">
                  <c:v>6000</c:v>
                </c:pt>
                <c:pt idx="24">
                  <c:v>#N/A</c:v>
                </c:pt>
                <c:pt idx="25">
                  <c:v>2600</c:v>
                </c:pt>
                <c:pt idx="26">
                  <c:v>4500</c:v>
                </c:pt>
                <c:pt idx="27">
                  <c:v>#N/A</c:v>
                </c:pt>
                <c:pt idx="28">
                  <c:v>11700</c:v>
                </c:pt>
                <c:pt idx="29">
                  <c:v>18000</c:v>
                </c:pt>
                <c:pt idx="30">
                  <c:v>2000</c:v>
                </c:pt>
                <c:pt idx="31">
                  <c:v>1700</c:v>
                </c:pt>
                <c:pt idx="32">
                  <c:v>#N/A</c:v>
                </c:pt>
                <c:pt idx="33">
                  <c:v>4600</c:v>
                </c:pt>
                <c:pt idx="34">
                  <c:v>1800</c:v>
                </c:pt>
                <c:pt idx="35">
                  <c:v>7000</c:v>
                </c:pt>
                <c:pt idx="36">
                  <c:v>#N/A</c:v>
                </c:pt>
                <c:pt idx="37">
                  <c:v>#N/A</c:v>
                </c:pt>
                <c:pt idx="38">
                  <c:v>2500</c:v>
                </c:pt>
                <c:pt idx="39">
                  <c:v>#N/A</c:v>
                </c:pt>
                <c:pt idx="40">
                  <c:v>#N/A</c:v>
                </c:pt>
                <c:pt idx="41">
                  <c:v>#N/A</c:v>
                </c:pt>
                <c:pt idx="42">
                  <c:v>20000</c:v>
                </c:pt>
                <c:pt idx="43">
                  <c:v>2700</c:v>
                </c:pt>
                <c:pt idx="44">
                  <c:v>2400</c:v>
                </c:pt>
                <c:pt idx="45">
                  <c:v>10000</c:v>
                </c:pt>
                <c:pt idx="46">
                  <c:v>3600</c:v>
                </c:pt>
                <c:pt idx="47">
                  <c:v>13200</c:v>
                </c:pt>
                <c:pt idx="48">
                  <c:v>#N/A</c:v>
                </c:pt>
                <c:pt idx="49">
                  <c:v>#N/A</c:v>
                </c:pt>
                <c:pt idx="50">
                  <c:v>7866.666666666667</c:v>
                </c:pt>
                <c:pt idx="51">
                  <c:v>800</c:v>
                </c:pt>
                <c:pt idx="52">
                  <c:v>5300</c:v>
                </c:pt>
                <c:pt idx="53">
                  <c:v>13000</c:v>
                </c:pt>
                <c:pt idx="54">
                  <c:v>500</c:v>
                </c:pt>
                <c:pt idx="55">
                  <c:v>3100</c:v>
                </c:pt>
                <c:pt idx="56">
                  <c:v>#N/A</c:v>
                </c:pt>
                <c:pt idx="57">
                  <c:v>#N/A</c:v>
                </c:pt>
                <c:pt idx="58">
                  <c:v>1000</c:v>
                </c:pt>
                <c:pt idx="59">
                  <c:v>100</c:v>
                </c:pt>
                <c:pt idx="60">
                  <c:v>700</c:v>
                </c:pt>
                <c:pt idx="61">
                  <c:v>6400</c:v>
                </c:pt>
                <c:pt idx="62">
                  <c:v>1700</c:v>
                </c:pt>
                <c:pt idx="63">
                  <c:v>1000</c:v>
                </c:pt>
                <c:pt idx="64">
                  <c:v>16000</c:v>
                </c:pt>
                <c:pt idx="65">
                  <c:v>3500</c:v>
                </c:pt>
                <c:pt idx="66">
                  <c:v>3633.3333333333335</c:v>
                </c:pt>
                <c:pt idx="67">
                  <c:v>2400</c:v>
                </c:pt>
                <c:pt idx="68">
                  <c:v>1066.6666666666667</c:v>
                </c:pt>
                <c:pt idx="69">
                  <c:v>7300</c:v>
                </c:pt>
                <c:pt idx="70">
                  <c:v>8000</c:v>
                </c:pt>
                <c:pt idx="71">
                  <c:v>#N/A</c:v>
                </c:pt>
                <c:pt idx="72">
                  <c:v>5400</c:v>
                </c:pt>
                <c:pt idx="73">
                  <c:v>500</c:v>
                </c:pt>
                <c:pt idx="74">
                  <c:v>2500</c:v>
                </c:pt>
                <c:pt idx="75">
                  <c:v>9600</c:v>
                </c:pt>
                <c:pt idx="76">
                  <c:v>5600</c:v>
                </c:pt>
                <c:pt idx="77">
                  <c:v>2600</c:v>
                </c:pt>
                <c:pt idx="78">
                  <c:v>20000</c:v>
                </c:pt>
                <c:pt idx="79">
                  <c:v>800</c:v>
                </c:pt>
                <c:pt idx="80">
                  <c:v>4200</c:v>
                </c:pt>
                <c:pt idx="81">
                  <c:v>18000</c:v>
                </c:pt>
                <c:pt idx="82">
                  <c:v>#N/A</c:v>
                </c:pt>
                <c:pt idx="83">
                  <c:v>8266.6666666666661</c:v>
                </c:pt>
                <c:pt idx="84">
                  <c:v>6800</c:v>
                </c:pt>
                <c:pt idx="85">
                  <c:v>2300</c:v>
                </c:pt>
                <c:pt idx="86">
                  <c:v>5850</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numCache>
            </c:numRef>
          </c:val>
          <c:extLst>
            <c:ext xmlns:c16="http://schemas.microsoft.com/office/drawing/2014/chart" uri="{C3380CC4-5D6E-409C-BE32-E72D297353CC}">
              <c16:uniqueId val="{00000000-7552-43A8-8891-863DC47E0F96}"/>
            </c:ext>
          </c:extLst>
        </c:ser>
        <c:ser>
          <c:idx val="1"/>
          <c:order val="1"/>
          <c:tx>
            <c:strRef>
              <c:f>Question_8!$U$2</c:f>
              <c:strCache>
                <c:ptCount val="1"/>
                <c:pt idx="0">
                  <c:v>Average of Average of switched Med 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Question_8!$S$3:$S$235</c:f>
              <c:multiLvlStrCache>
                <c:ptCount val="229"/>
                <c:lvl>
                  <c:pt idx="0">
                    <c:v>1</c:v>
                  </c:pt>
                  <c:pt idx="1">
                    <c:v>2</c:v>
                  </c:pt>
                  <c:pt idx="2">
                    <c:v>4</c:v>
                  </c:pt>
                  <c:pt idx="3">
                    <c:v>5</c:v>
                  </c:pt>
                  <c:pt idx="4">
                    <c:v>8</c:v>
                  </c:pt>
                  <c:pt idx="5">
                    <c:v>9</c:v>
                  </c:pt>
                  <c:pt idx="6">
                    <c:v>10</c:v>
                  </c:pt>
                  <c:pt idx="7">
                    <c:v>12</c:v>
                  </c:pt>
                  <c:pt idx="8">
                    <c:v>14</c:v>
                  </c:pt>
                  <c:pt idx="9">
                    <c:v>15</c:v>
                  </c:pt>
                  <c:pt idx="10">
                    <c:v>16</c:v>
                  </c:pt>
                  <c:pt idx="11">
                    <c:v>17</c:v>
                  </c:pt>
                  <c:pt idx="12">
                    <c:v>18</c:v>
                  </c:pt>
                  <c:pt idx="13">
                    <c:v>19</c:v>
                  </c:pt>
                  <c:pt idx="14">
                    <c:v>20</c:v>
                  </c:pt>
                  <c:pt idx="15">
                    <c:v>21</c:v>
                  </c:pt>
                  <c:pt idx="16">
                    <c:v>22</c:v>
                  </c:pt>
                  <c:pt idx="17">
                    <c:v>24</c:v>
                  </c:pt>
                  <c:pt idx="18">
                    <c:v>25</c:v>
                  </c:pt>
                  <c:pt idx="19">
                    <c:v>28</c:v>
                  </c:pt>
                  <c:pt idx="20">
                    <c:v>29</c:v>
                  </c:pt>
                  <c:pt idx="21">
                    <c:v>30</c:v>
                  </c:pt>
                  <c:pt idx="22">
                    <c:v>31</c:v>
                  </c:pt>
                  <c:pt idx="23">
                    <c:v>33</c:v>
                  </c:pt>
                  <c:pt idx="24">
                    <c:v>36</c:v>
                  </c:pt>
                  <c:pt idx="25">
                    <c:v>38</c:v>
                  </c:pt>
                  <c:pt idx="26">
                    <c:v>39</c:v>
                  </c:pt>
                  <c:pt idx="27">
                    <c:v>41</c:v>
                  </c:pt>
                  <c:pt idx="28">
                    <c:v>46</c:v>
                  </c:pt>
                  <c:pt idx="29">
                    <c:v>47</c:v>
                  </c:pt>
                  <c:pt idx="30">
                    <c:v>48</c:v>
                  </c:pt>
                  <c:pt idx="31">
                    <c:v>49</c:v>
                  </c:pt>
                  <c:pt idx="32">
                    <c:v>50</c:v>
                  </c:pt>
                  <c:pt idx="33">
                    <c:v>52</c:v>
                  </c:pt>
                  <c:pt idx="34">
                    <c:v>53</c:v>
                  </c:pt>
                  <c:pt idx="35">
                    <c:v>54</c:v>
                  </c:pt>
                  <c:pt idx="36">
                    <c:v>56</c:v>
                  </c:pt>
                  <c:pt idx="37">
                    <c:v>57</c:v>
                  </c:pt>
                  <c:pt idx="38">
                    <c:v>60</c:v>
                  </c:pt>
                  <c:pt idx="39">
                    <c:v>62</c:v>
                  </c:pt>
                  <c:pt idx="40">
                    <c:v>63</c:v>
                  </c:pt>
                  <c:pt idx="41">
                    <c:v>64</c:v>
                  </c:pt>
                  <c:pt idx="42">
                    <c:v>65</c:v>
                  </c:pt>
                  <c:pt idx="43">
                    <c:v>66</c:v>
                  </c:pt>
                  <c:pt idx="44">
                    <c:v>69</c:v>
                  </c:pt>
                  <c:pt idx="45">
                    <c:v>73</c:v>
                  </c:pt>
                  <c:pt idx="46">
                    <c:v>74</c:v>
                  </c:pt>
                  <c:pt idx="47">
                    <c:v>75</c:v>
                  </c:pt>
                  <c:pt idx="48">
                    <c:v>77</c:v>
                  </c:pt>
                  <c:pt idx="49">
                    <c:v>80</c:v>
                  </c:pt>
                  <c:pt idx="50">
                    <c:v>81</c:v>
                  </c:pt>
                  <c:pt idx="51">
                    <c:v>82</c:v>
                  </c:pt>
                  <c:pt idx="52">
                    <c:v>83</c:v>
                  </c:pt>
                  <c:pt idx="53">
                    <c:v>85</c:v>
                  </c:pt>
                  <c:pt idx="54">
                    <c:v>86</c:v>
                  </c:pt>
                  <c:pt idx="55">
                    <c:v>87</c:v>
                  </c:pt>
                  <c:pt idx="56">
                    <c:v>88</c:v>
                  </c:pt>
                  <c:pt idx="57">
                    <c:v>89</c:v>
                  </c:pt>
                  <c:pt idx="58">
                    <c:v>90</c:v>
                  </c:pt>
                  <c:pt idx="59">
                    <c:v>91</c:v>
                  </c:pt>
                  <c:pt idx="60">
                    <c:v>92</c:v>
                  </c:pt>
                  <c:pt idx="61">
                    <c:v>94</c:v>
                  </c:pt>
                  <c:pt idx="62">
                    <c:v>96</c:v>
                  </c:pt>
                  <c:pt idx="63">
                    <c:v>97</c:v>
                  </c:pt>
                  <c:pt idx="64">
                    <c:v>98</c:v>
                  </c:pt>
                  <c:pt idx="65">
                    <c:v>99</c:v>
                  </c:pt>
                  <c:pt idx="66">
                    <c:v>100</c:v>
                  </c:pt>
                  <c:pt idx="67">
                    <c:v>101</c:v>
                  </c:pt>
                  <c:pt idx="68">
                    <c:v>104</c:v>
                  </c:pt>
                  <c:pt idx="69">
                    <c:v>105</c:v>
                  </c:pt>
                  <c:pt idx="70">
                    <c:v>106</c:v>
                  </c:pt>
                  <c:pt idx="71">
                    <c:v>109</c:v>
                  </c:pt>
                  <c:pt idx="72">
                    <c:v>110</c:v>
                  </c:pt>
                  <c:pt idx="73">
                    <c:v>111</c:v>
                  </c:pt>
                  <c:pt idx="74">
                    <c:v>112</c:v>
                  </c:pt>
                  <c:pt idx="75">
                    <c:v>113</c:v>
                  </c:pt>
                  <c:pt idx="76">
                    <c:v>114</c:v>
                  </c:pt>
                  <c:pt idx="77">
                    <c:v>116</c:v>
                  </c:pt>
                  <c:pt idx="78">
                    <c:v>117</c:v>
                  </c:pt>
                  <c:pt idx="79">
                    <c:v>118</c:v>
                  </c:pt>
                  <c:pt idx="80">
                    <c:v>119</c:v>
                  </c:pt>
                  <c:pt idx="81">
                    <c:v>122</c:v>
                  </c:pt>
                  <c:pt idx="82">
                    <c:v>123</c:v>
                  </c:pt>
                  <c:pt idx="83">
                    <c:v>125</c:v>
                  </c:pt>
                  <c:pt idx="84">
                    <c:v>126</c:v>
                  </c:pt>
                  <c:pt idx="85">
                    <c:v>128</c:v>
                  </c:pt>
                  <c:pt idx="86">
                    <c:v>129</c:v>
                  </c:pt>
                  <c:pt idx="87">
                    <c:v>1</c:v>
                  </c:pt>
                  <c:pt idx="88">
                    <c:v>5</c:v>
                  </c:pt>
                  <c:pt idx="89">
                    <c:v>8</c:v>
                  </c:pt>
                  <c:pt idx="90">
                    <c:v>9</c:v>
                  </c:pt>
                  <c:pt idx="91">
                    <c:v>10</c:v>
                  </c:pt>
                  <c:pt idx="92">
                    <c:v>12</c:v>
                  </c:pt>
                  <c:pt idx="93">
                    <c:v>17</c:v>
                  </c:pt>
                  <c:pt idx="94">
                    <c:v>18</c:v>
                  </c:pt>
                  <c:pt idx="95">
                    <c:v>19</c:v>
                  </c:pt>
                  <c:pt idx="96">
                    <c:v>21</c:v>
                  </c:pt>
                  <c:pt idx="97">
                    <c:v>22</c:v>
                  </c:pt>
                  <c:pt idx="98">
                    <c:v>24</c:v>
                  </c:pt>
                  <c:pt idx="99">
                    <c:v>25</c:v>
                  </c:pt>
                  <c:pt idx="100">
                    <c:v>30</c:v>
                  </c:pt>
                  <c:pt idx="101">
                    <c:v>31</c:v>
                  </c:pt>
                  <c:pt idx="102">
                    <c:v>33</c:v>
                  </c:pt>
                  <c:pt idx="103">
                    <c:v>34</c:v>
                  </c:pt>
                  <c:pt idx="104">
                    <c:v>35</c:v>
                  </c:pt>
                  <c:pt idx="105">
                    <c:v>36</c:v>
                  </c:pt>
                  <c:pt idx="106">
                    <c:v>37</c:v>
                  </c:pt>
                  <c:pt idx="107">
                    <c:v>41</c:v>
                  </c:pt>
                  <c:pt idx="108">
                    <c:v>42</c:v>
                  </c:pt>
                  <c:pt idx="109">
                    <c:v>44</c:v>
                  </c:pt>
                  <c:pt idx="110">
                    <c:v>46</c:v>
                  </c:pt>
                  <c:pt idx="111">
                    <c:v>47</c:v>
                  </c:pt>
                  <c:pt idx="112">
                    <c:v>48</c:v>
                  </c:pt>
                  <c:pt idx="113">
                    <c:v>52</c:v>
                  </c:pt>
                  <c:pt idx="114">
                    <c:v>53</c:v>
                  </c:pt>
                  <c:pt idx="115">
                    <c:v>54</c:v>
                  </c:pt>
                  <c:pt idx="116">
                    <c:v>56</c:v>
                  </c:pt>
                  <c:pt idx="117">
                    <c:v>57</c:v>
                  </c:pt>
                  <c:pt idx="118">
                    <c:v>60</c:v>
                  </c:pt>
                  <c:pt idx="119">
                    <c:v>63</c:v>
                  </c:pt>
                  <c:pt idx="120">
                    <c:v>65</c:v>
                  </c:pt>
                  <c:pt idx="121">
                    <c:v>66</c:v>
                  </c:pt>
                  <c:pt idx="122">
                    <c:v>67</c:v>
                  </c:pt>
                  <c:pt idx="123">
                    <c:v>69</c:v>
                  </c:pt>
                  <c:pt idx="124">
                    <c:v>73</c:v>
                  </c:pt>
                  <c:pt idx="125">
                    <c:v>74</c:v>
                  </c:pt>
                  <c:pt idx="126">
                    <c:v>75</c:v>
                  </c:pt>
                  <c:pt idx="127">
                    <c:v>81</c:v>
                  </c:pt>
                  <c:pt idx="128">
                    <c:v>82</c:v>
                  </c:pt>
                  <c:pt idx="129">
                    <c:v>84</c:v>
                  </c:pt>
                  <c:pt idx="130">
                    <c:v>86</c:v>
                  </c:pt>
                  <c:pt idx="131">
                    <c:v>87</c:v>
                  </c:pt>
                  <c:pt idx="132">
                    <c:v>88</c:v>
                  </c:pt>
                  <c:pt idx="133">
                    <c:v>91</c:v>
                  </c:pt>
                  <c:pt idx="134">
                    <c:v>92</c:v>
                  </c:pt>
                  <c:pt idx="135">
                    <c:v>97</c:v>
                  </c:pt>
                  <c:pt idx="136">
                    <c:v>98</c:v>
                  </c:pt>
                  <c:pt idx="137">
                    <c:v>99</c:v>
                  </c:pt>
                  <c:pt idx="138">
                    <c:v>100</c:v>
                  </c:pt>
                  <c:pt idx="139">
                    <c:v>101</c:v>
                  </c:pt>
                  <c:pt idx="140">
                    <c:v>104</c:v>
                  </c:pt>
                  <c:pt idx="141">
                    <c:v>106</c:v>
                  </c:pt>
                  <c:pt idx="142">
                    <c:v>108</c:v>
                  </c:pt>
                  <c:pt idx="143">
                    <c:v>109</c:v>
                  </c:pt>
                  <c:pt idx="144">
                    <c:v>110</c:v>
                  </c:pt>
                  <c:pt idx="145">
                    <c:v>111</c:v>
                  </c:pt>
                  <c:pt idx="146">
                    <c:v>113</c:v>
                  </c:pt>
                  <c:pt idx="147">
                    <c:v>114</c:v>
                  </c:pt>
                  <c:pt idx="148">
                    <c:v>119</c:v>
                  </c:pt>
                  <c:pt idx="149">
                    <c:v>120</c:v>
                  </c:pt>
                  <c:pt idx="150">
                    <c:v>121</c:v>
                  </c:pt>
                  <c:pt idx="151">
                    <c:v>125</c:v>
                  </c:pt>
                  <c:pt idx="152">
                    <c:v>128</c:v>
                  </c:pt>
                  <c:pt idx="153">
                    <c:v>1</c:v>
                  </c:pt>
                  <c:pt idx="154">
                    <c:v>4</c:v>
                  </c:pt>
                  <c:pt idx="155">
                    <c:v>5</c:v>
                  </c:pt>
                  <c:pt idx="156">
                    <c:v>8</c:v>
                  </c:pt>
                  <c:pt idx="157">
                    <c:v>9</c:v>
                  </c:pt>
                  <c:pt idx="158">
                    <c:v>10</c:v>
                  </c:pt>
                  <c:pt idx="159">
                    <c:v>11</c:v>
                  </c:pt>
                  <c:pt idx="160">
                    <c:v>13</c:v>
                  </c:pt>
                  <c:pt idx="161">
                    <c:v>15</c:v>
                  </c:pt>
                  <c:pt idx="162">
                    <c:v>16</c:v>
                  </c:pt>
                  <c:pt idx="163">
                    <c:v>17</c:v>
                  </c:pt>
                  <c:pt idx="164">
                    <c:v>18</c:v>
                  </c:pt>
                  <c:pt idx="165">
                    <c:v>19</c:v>
                  </c:pt>
                  <c:pt idx="166">
                    <c:v>20</c:v>
                  </c:pt>
                  <c:pt idx="167">
                    <c:v>22</c:v>
                  </c:pt>
                  <c:pt idx="168">
                    <c:v>25</c:v>
                  </c:pt>
                  <c:pt idx="169">
                    <c:v>27</c:v>
                  </c:pt>
                  <c:pt idx="170">
                    <c:v>28</c:v>
                  </c:pt>
                  <c:pt idx="171">
                    <c:v>29</c:v>
                  </c:pt>
                  <c:pt idx="172">
                    <c:v>31</c:v>
                  </c:pt>
                  <c:pt idx="173">
                    <c:v>32</c:v>
                  </c:pt>
                  <c:pt idx="174">
                    <c:v>33</c:v>
                  </c:pt>
                  <c:pt idx="175">
                    <c:v>34</c:v>
                  </c:pt>
                  <c:pt idx="176">
                    <c:v>35</c:v>
                  </c:pt>
                  <c:pt idx="177">
                    <c:v>36</c:v>
                  </c:pt>
                  <c:pt idx="178">
                    <c:v>37</c:v>
                  </c:pt>
                  <c:pt idx="179">
                    <c:v>42</c:v>
                  </c:pt>
                  <c:pt idx="180">
                    <c:v>45</c:v>
                  </c:pt>
                  <c:pt idx="181">
                    <c:v>46</c:v>
                  </c:pt>
                  <c:pt idx="182">
                    <c:v>47</c:v>
                  </c:pt>
                  <c:pt idx="183">
                    <c:v>48</c:v>
                  </c:pt>
                  <c:pt idx="184">
                    <c:v>52</c:v>
                  </c:pt>
                  <c:pt idx="185">
                    <c:v>53</c:v>
                  </c:pt>
                  <c:pt idx="186">
                    <c:v>54</c:v>
                  </c:pt>
                  <c:pt idx="187">
                    <c:v>56</c:v>
                  </c:pt>
                  <c:pt idx="188">
                    <c:v>57</c:v>
                  </c:pt>
                  <c:pt idx="189">
                    <c:v>60</c:v>
                  </c:pt>
                  <c:pt idx="190">
                    <c:v>66</c:v>
                  </c:pt>
                  <c:pt idx="191">
                    <c:v>67</c:v>
                  </c:pt>
                  <c:pt idx="192">
                    <c:v>68</c:v>
                  </c:pt>
                  <c:pt idx="193">
                    <c:v>69</c:v>
                  </c:pt>
                  <c:pt idx="194">
                    <c:v>72</c:v>
                  </c:pt>
                  <c:pt idx="195">
                    <c:v>73</c:v>
                  </c:pt>
                  <c:pt idx="196">
                    <c:v>74</c:v>
                  </c:pt>
                  <c:pt idx="197">
                    <c:v>76</c:v>
                  </c:pt>
                  <c:pt idx="198">
                    <c:v>77</c:v>
                  </c:pt>
                  <c:pt idx="199">
                    <c:v>81</c:v>
                  </c:pt>
                  <c:pt idx="200">
                    <c:v>82</c:v>
                  </c:pt>
                  <c:pt idx="201">
                    <c:v>83</c:v>
                  </c:pt>
                  <c:pt idx="202">
                    <c:v>87</c:v>
                  </c:pt>
                  <c:pt idx="203">
                    <c:v>90</c:v>
                  </c:pt>
                  <c:pt idx="204">
                    <c:v>92</c:v>
                  </c:pt>
                  <c:pt idx="205">
                    <c:v>94</c:v>
                  </c:pt>
                  <c:pt idx="206">
                    <c:v>96</c:v>
                  </c:pt>
                  <c:pt idx="207">
                    <c:v>98</c:v>
                  </c:pt>
                  <c:pt idx="208">
                    <c:v>100</c:v>
                  </c:pt>
                  <c:pt idx="209">
                    <c:v>101</c:v>
                  </c:pt>
                  <c:pt idx="210">
                    <c:v>102</c:v>
                  </c:pt>
                  <c:pt idx="211">
                    <c:v>105</c:v>
                  </c:pt>
                  <c:pt idx="212">
                    <c:v>106</c:v>
                  </c:pt>
                  <c:pt idx="213">
                    <c:v>109</c:v>
                  </c:pt>
                  <c:pt idx="214">
                    <c:v>110</c:v>
                  </c:pt>
                  <c:pt idx="215">
                    <c:v>111</c:v>
                  </c:pt>
                  <c:pt idx="216">
                    <c:v>112</c:v>
                  </c:pt>
                  <c:pt idx="217">
                    <c:v>113</c:v>
                  </c:pt>
                  <c:pt idx="218">
                    <c:v>114</c:v>
                  </c:pt>
                  <c:pt idx="219">
                    <c:v>116</c:v>
                  </c:pt>
                  <c:pt idx="220">
                    <c:v>117</c:v>
                  </c:pt>
                  <c:pt idx="221">
                    <c:v>119</c:v>
                  </c:pt>
                  <c:pt idx="222">
                    <c:v>120</c:v>
                  </c:pt>
                  <c:pt idx="223">
                    <c:v>122</c:v>
                  </c:pt>
                  <c:pt idx="224">
                    <c:v>123</c:v>
                  </c:pt>
                  <c:pt idx="225">
                    <c:v>125</c:v>
                  </c:pt>
                  <c:pt idx="226">
                    <c:v>126</c:v>
                  </c:pt>
                  <c:pt idx="227">
                    <c:v>127</c:v>
                  </c:pt>
                  <c:pt idx="228">
                    <c:v>128</c:v>
                  </c:pt>
                </c:lvl>
                <c:lvl>
                  <c:pt idx="0">
                    <c:v>Sep</c:v>
                  </c:pt>
                  <c:pt idx="87">
                    <c:v>Oct</c:v>
                  </c:pt>
                  <c:pt idx="153">
                    <c:v>Nov</c:v>
                  </c:pt>
                </c:lvl>
              </c:multiLvlStrCache>
            </c:multiLvlStrRef>
          </c:cat>
          <c:val>
            <c:numRef>
              <c:f>Question_8!$U$3:$U$235</c:f>
              <c:numCache>
                <c:formatCode>General</c:formatCode>
                <c:ptCount val="229"/>
                <c:pt idx="0">
                  <c:v>4</c:v>
                </c:pt>
                <c:pt idx="1">
                  <c:v>3</c:v>
                </c:pt>
                <c:pt idx="2">
                  <c:v>3</c:v>
                </c:pt>
                <c:pt idx="3">
                  <c:v>8</c:v>
                </c:pt>
                <c:pt idx="4">
                  <c:v>5</c:v>
                </c:pt>
                <c:pt idx="5">
                  <c:v>8</c:v>
                </c:pt>
                <c:pt idx="6">
                  <c:v>8</c:v>
                </c:pt>
                <c:pt idx="7">
                  <c:v>10</c:v>
                </c:pt>
                <c:pt idx="8">
                  <c:v>#N/A</c:v>
                </c:pt>
                <c:pt idx="9">
                  <c:v>3</c:v>
                </c:pt>
                <c:pt idx="10">
                  <c:v>8</c:v>
                </c:pt>
                <c:pt idx="11">
                  <c:v>6</c:v>
                </c:pt>
                <c:pt idx="12">
                  <c:v>8</c:v>
                </c:pt>
                <c:pt idx="13">
                  <c:v>4</c:v>
                </c:pt>
                <c:pt idx="14">
                  <c:v>8</c:v>
                </c:pt>
                <c:pt idx="15">
                  <c:v>6</c:v>
                </c:pt>
                <c:pt idx="16">
                  <c:v>#N/A</c:v>
                </c:pt>
                <c:pt idx="17">
                  <c:v>3</c:v>
                </c:pt>
                <c:pt idx="18">
                  <c:v>6</c:v>
                </c:pt>
                <c:pt idx="19">
                  <c:v>6</c:v>
                </c:pt>
                <c:pt idx="20">
                  <c:v>8</c:v>
                </c:pt>
                <c:pt idx="21">
                  <c:v>2</c:v>
                </c:pt>
                <c:pt idx="22">
                  <c:v>13</c:v>
                </c:pt>
                <c:pt idx="23">
                  <c:v>#N/A</c:v>
                </c:pt>
                <c:pt idx="24">
                  <c:v>6</c:v>
                </c:pt>
                <c:pt idx="25">
                  <c:v>5</c:v>
                </c:pt>
                <c:pt idx="26">
                  <c:v>8</c:v>
                </c:pt>
                <c:pt idx="27">
                  <c:v>6</c:v>
                </c:pt>
                <c:pt idx="28">
                  <c:v>13</c:v>
                </c:pt>
                <c:pt idx="29">
                  <c:v>16</c:v>
                </c:pt>
                <c:pt idx="30">
                  <c:v>4</c:v>
                </c:pt>
                <c:pt idx="31">
                  <c:v>4</c:v>
                </c:pt>
                <c:pt idx="32">
                  <c:v>#N/A</c:v>
                </c:pt>
                <c:pt idx="33">
                  <c:v>8</c:v>
                </c:pt>
                <c:pt idx="34">
                  <c:v>4</c:v>
                </c:pt>
                <c:pt idx="35">
                  <c:v>10</c:v>
                </c:pt>
                <c:pt idx="36">
                  <c:v>2</c:v>
                </c:pt>
                <c:pt idx="37">
                  <c:v>16</c:v>
                </c:pt>
                <c:pt idx="38">
                  <c:v>5</c:v>
                </c:pt>
                <c:pt idx="39">
                  <c:v>#N/A</c:v>
                </c:pt>
                <c:pt idx="40">
                  <c:v>6</c:v>
                </c:pt>
                <c:pt idx="41">
                  <c:v>#N/A</c:v>
                </c:pt>
                <c:pt idx="42">
                  <c:v>16</c:v>
                </c:pt>
                <c:pt idx="43">
                  <c:v>#N/A</c:v>
                </c:pt>
                <c:pt idx="44">
                  <c:v>5</c:v>
                </c:pt>
                <c:pt idx="45">
                  <c:v>13</c:v>
                </c:pt>
                <c:pt idx="46">
                  <c:v>#N/A</c:v>
                </c:pt>
                <c:pt idx="47">
                  <c:v>16</c:v>
                </c:pt>
                <c:pt idx="48">
                  <c:v>8</c:v>
                </c:pt>
                <c:pt idx="49">
                  <c:v>#N/A</c:v>
                </c:pt>
                <c:pt idx="50">
                  <c:v>10</c:v>
                </c:pt>
                <c:pt idx="51">
                  <c:v>2</c:v>
                </c:pt>
                <c:pt idx="52">
                  <c:v>8</c:v>
                </c:pt>
                <c:pt idx="53">
                  <c:v>16</c:v>
                </c:pt>
                <c:pt idx="54">
                  <c:v>1</c:v>
                </c:pt>
                <c:pt idx="55">
                  <c:v>6</c:v>
                </c:pt>
                <c:pt idx="56">
                  <c:v>5</c:v>
                </c:pt>
                <c:pt idx="57">
                  <c:v>#N/A</c:v>
                </c:pt>
                <c:pt idx="58">
                  <c:v>3</c:v>
                </c:pt>
                <c:pt idx="59">
                  <c:v>1</c:v>
                </c:pt>
                <c:pt idx="60">
                  <c:v>2</c:v>
                </c:pt>
                <c:pt idx="61">
                  <c:v>10</c:v>
                </c:pt>
                <c:pt idx="62">
                  <c:v>4</c:v>
                </c:pt>
                <c:pt idx="63">
                  <c:v>3</c:v>
                </c:pt>
                <c:pt idx="64">
                  <c:v>3</c:v>
                </c:pt>
                <c:pt idx="65">
                  <c:v>6</c:v>
                </c:pt>
                <c:pt idx="66">
                  <c:v>6</c:v>
                </c:pt>
                <c:pt idx="67">
                  <c:v>4</c:v>
                </c:pt>
                <c:pt idx="68">
                  <c:v>3</c:v>
                </c:pt>
                <c:pt idx="69">
                  <c:v>10</c:v>
                </c:pt>
                <c:pt idx="70">
                  <c:v>13</c:v>
                </c:pt>
                <c:pt idx="71">
                  <c:v>1</c:v>
                </c:pt>
                <c:pt idx="72">
                  <c:v>8</c:v>
                </c:pt>
                <c:pt idx="73">
                  <c:v>#N/A</c:v>
                </c:pt>
                <c:pt idx="74">
                  <c:v>5</c:v>
                </c:pt>
                <c:pt idx="75">
                  <c:v>10</c:v>
                </c:pt>
                <c:pt idx="76">
                  <c:v>8</c:v>
                </c:pt>
                <c:pt idx="77">
                  <c:v>5</c:v>
                </c:pt>
                <c:pt idx="78">
                  <c:v>20</c:v>
                </c:pt>
                <c:pt idx="79">
                  <c:v>2</c:v>
                </c:pt>
                <c:pt idx="80">
                  <c:v>8</c:v>
                </c:pt>
                <c:pt idx="81">
                  <c:v>16</c:v>
                </c:pt>
                <c:pt idx="82">
                  <c:v>4</c:v>
                </c:pt>
                <c:pt idx="83">
                  <c:v>10</c:v>
                </c:pt>
                <c:pt idx="84">
                  <c:v>10</c:v>
                </c:pt>
                <c:pt idx="85">
                  <c:v>1</c:v>
                </c:pt>
                <c:pt idx="86">
                  <c:v>10</c:v>
                </c:pt>
                <c:pt idx="87">
                  <c:v>3</c:v>
                </c:pt>
                <c:pt idx="88">
                  <c:v>8</c:v>
                </c:pt>
                <c:pt idx="89">
                  <c:v>4</c:v>
                </c:pt>
                <c:pt idx="90">
                  <c:v>6</c:v>
                </c:pt>
                <c:pt idx="91">
                  <c:v>8</c:v>
                </c:pt>
                <c:pt idx="92">
                  <c:v>10</c:v>
                </c:pt>
                <c:pt idx="93">
                  <c:v>5</c:v>
                </c:pt>
                <c:pt idx="94">
                  <c:v>8</c:v>
                </c:pt>
                <c:pt idx="95">
                  <c:v>3</c:v>
                </c:pt>
                <c:pt idx="96">
                  <c:v>6</c:v>
                </c:pt>
                <c:pt idx="97">
                  <c:v>2</c:v>
                </c:pt>
                <c:pt idx="98">
                  <c:v>5</c:v>
                </c:pt>
                <c:pt idx="99">
                  <c:v>6</c:v>
                </c:pt>
                <c:pt idx="100">
                  <c:v>3</c:v>
                </c:pt>
                <c:pt idx="101">
                  <c:v>13</c:v>
                </c:pt>
                <c:pt idx="102">
                  <c:v>5</c:v>
                </c:pt>
                <c:pt idx="103">
                  <c:v>3</c:v>
                </c:pt>
                <c:pt idx="104">
                  <c:v>3</c:v>
                </c:pt>
                <c:pt idx="105">
                  <c:v>5</c:v>
                </c:pt>
                <c:pt idx="106">
                  <c:v>1</c:v>
                </c:pt>
                <c:pt idx="107">
                  <c:v>6</c:v>
                </c:pt>
                <c:pt idx="108">
                  <c:v>2</c:v>
                </c:pt>
                <c:pt idx="109">
                  <c:v>2</c:v>
                </c:pt>
                <c:pt idx="110">
                  <c:v>8</c:v>
                </c:pt>
                <c:pt idx="111">
                  <c:v>20</c:v>
                </c:pt>
                <c:pt idx="112">
                  <c:v>3</c:v>
                </c:pt>
                <c:pt idx="113">
                  <c:v>8</c:v>
                </c:pt>
                <c:pt idx="114">
                  <c:v>4</c:v>
                </c:pt>
                <c:pt idx="115">
                  <c:v>10</c:v>
                </c:pt>
                <c:pt idx="116">
                  <c:v>3</c:v>
                </c:pt>
                <c:pt idx="117">
                  <c:v>13</c:v>
                </c:pt>
                <c:pt idx="118">
                  <c:v>5</c:v>
                </c:pt>
                <c:pt idx="119">
                  <c:v>5</c:v>
                </c:pt>
                <c:pt idx="120">
                  <c:v>16</c:v>
                </c:pt>
                <c:pt idx="121">
                  <c:v>4</c:v>
                </c:pt>
                <c:pt idx="122">
                  <c:v>1</c:v>
                </c:pt>
                <c:pt idx="123">
                  <c:v>5</c:v>
                </c:pt>
                <c:pt idx="124">
                  <c:v>13</c:v>
                </c:pt>
                <c:pt idx="125">
                  <c:v>4</c:v>
                </c:pt>
                <c:pt idx="126">
                  <c:v>16</c:v>
                </c:pt>
                <c:pt idx="127">
                  <c:v>10</c:v>
                </c:pt>
                <c:pt idx="128">
                  <c:v>1.5</c:v>
                </c:pt>
                <c:pt idx="129">
                  <c:v>3</c:v>
                </c:pt>
                <c:pt idx="130">
                  <c:v>1</c:v>
                </c:pt>
                <c:pt idx="131">
                  <c:v>6</c:v>
                </c:pt>
                <c:pt idx="132">
                  <c:v>5</c:v>
                </c:pt>
                <c:pt idx="133">
                  <c:v>1</c:v>
                </c:pt>
                <c:pt idx="134">
                  <c:v>3</c:v>
                </c:pt>
                <c:pt idx="135">
                  <c:v>3</c:v>
                </c:pt>
                <c:pt idx="136">
                  <c:v>3</c:v>
                </c:pt>
                <c:pt idx="137">
                  <c:v>6</c:v>
                </c:pt>
                <c:pt idx="138">
                  <c:v>6</c:v>
                </c:pt>
                <c:pt idx="139">
                  <c:v>3</c:v>
                </c:pt>
                <c:pt idx="140">
                  <c:v>2</c:v>
                </c:pt>
                <c:pt idx="141">
                  <c:v>13</c:v>
                </c:pt>
                <c:pt idx="142">
                  <c:v>1</c:v>
                </c:pt>
                <c:pt idx="143">
                  <c:v>2</c:v>
                </c:pt>
                <c:pt idx="144">
                  <c:v>8</c:v>
                </c:pt>
                <c:pt idx="145">
                  <c:v>4</c:v>
                </c:pt>
                <c:pt idx="146">
                  <c:v>10</c:v>
                </c:pt>
                <c:pt idx="147">
                  <c:v>8</c:v>
                </c:pt>
                <c:pt idx="148">
                  <c:v>8</c:v>
                </c:pt>
                <c:pt idx="149">
                  <c:v>6</c:v>
                </c:pt>
                <c:pt idx="150">
                  <c:v>5</c:v>
                </c:pt>
                <c:pt idx="151">
                  <c:v>13</c:v>
                </c:pt>
                <c:pt idx="152">
                  <c:v>1</c:v>
                </c:pt>
                <c:pt idx="153">
                  <c:v>1</c:v>
                </c:pt>
                <c:pt idx="154">
                  <c:v>1</c:v>
                </c:pt>
                <c:pt idx="155">
                  <c:v>8</c:v>
                </c:pt>
                <c:pt idx="156">
                  <c:v>4</c:v>
                </c:pt>
                <c:pt idx="157">
                  <c:v>6</c:v>
                </c:pt>
                <c:pt idx="158">
                  <c:v>8</c:v>
                </c:pt>
                <c:pt idx="159">
                  <c:v>2</c:v>
                </c:pt>
                <c:pt idx="160">
                  <c:v>#N/A</c:v>
                </c:pt>
                <c:pt idx="161">
                  <c:v>1</c:v>
                </c:pt>
                <c:pt idx="162">
                  <c:v>2</c:v>
                </c:pt>
                <c:pt idx="163">
                  <c:v>16</c:v>
                </c:pt>
                <c:pt idx="164">
                  <c:v>8</c:v>
                </c:pt>
                <c:pt idx="165">
                  <c:v>5</c:v>
                </c:pt>
                <c:pt idx="166">
                  <c:v>2</c:v>
                </c:pt>
                <c:pt idx="167">
                  <c:v>4</c:v>
                </c:pt>
                <c:pt idx="168">
                  <c:v>6</c:v>
                </c:pt>
                <c:pt idx="169">
                  <c:v>#N/A</c:v>
                </c:pt>
                <c:pt idx="170">
                  <c:v>2</c:v>
                </c:pt>
                <c:pt idx="171">
                  <c:v>10</c:v>
                </c:pt>
                <c:pt idx="172">
                  <c:v>13</c:v>
                </c:pt>
                <c:pt idx="173">
                  <c:v>#N/A</c:v>
                </c:pt>
                <c:pt idx="174">
                  <c:v>5</c:v>
                </c:pt>
                <c:pt idx="175">
                  <c:v>3</c:v>
                </c:pt>
                <c:pt idx="176">
                  <c:v>5</c:v>
                </c:pt>
                <c:pt idx="177">
                  <c:v>4</c:v>
                </c:pt>
                <c:pt idx="178">
                  <c:v>1</c:v>
                </c:pt>
                <c:pt idx="179">
                  <c:v>3</c:v>
                </c:pt>
                <c:pt idx="180">
                  <c:v>2</c:v>
                </c:pt>
                <c:pt idx="181">
                  <c:v>10</c:v>
                </c:pt>
                <c:pt idx="182">
                  <c:v>20</c:v>
                </c:pt>
                <c:pt idx="183">
                  <c:v>5</c:v>
                </c:pt>
                <c:pt idx="184">
                  <c:v>8</c:v>
                </c:pt>
                <c:pt idx="185">
                  <c:v>3</c:v>
                </c:pt>
                <c:pt idx="186">
                  <c:v>10</c:v>
                </c:pt>
                <c:pt idx="187">
                  <c:v>3</c:v>
                </c:pt>
                <c:pt idx="188">
                  <c:v>13</c:v>
                </c:pt>
                <c:pt idx="189">
                  <c:v>6</c:v>
                </c:pt>
                <c:pt idx="190">
                  <c:v>1</c:v>
                </c:pt>
                <c:pt idx="191">
                  <c:v>2</c:v>
                </c:pt>
                <c:pt idx="192">
                  <c:v>4</c:v>
                </c:pt>
                <c:pt idx="193">
                  <c:v>5</c:v>
                </c:pt>
                <c:pt idx="194">
                  <c:v>2</c:v>
                </c:pt>
                <c:pt idx="195">
                  <c:v>10</c:v>
                </c:pt>
                <c:pt idx="196">
                  <c:v>4</c:v>
                </c:pt>
                <c:pt idx="197">
                  <c:v>10</c:v>
                </c:pt>
                <c:pt idx="198">
                  <c:v>10</c:v>
                </c:pt>
                <c:pt idx="199">
                  <c:v>13</c:v>
                </c:pt>
                <c:pt idx="200">
                  <c:v>3</c:v>
                </c:pt>
                <c:pt idx="201">
                  <c:v>2</c:v>
                </c:pt>
                <c:pt idx="202">
                  <c:v>8</c:v>
                </c:pt>
                <c:pt idx="203">
                  <c:v>4</c:v>
                </c:pt>
                <c:pt idx="204">
                  <c:v>3</c:v>
                </c:pt>
                <c:pt idx="205">
                  <c:v>1</c:v>
                </c:pt>
                <c:pt idx="206">
                  <c:v>1</c:v>
                </c:pt>
                <c:pt idx="207">
                  <c:v>5</c:v>
                </c:pt>
                <c:pt idx="208">
                  <c:v>5</c:v>
                </c:pt>
                <c:pt idx="209">
                  <c:v>3</c:v>
                </c:pt>
                <c:pt idx="210">
                  <c:v>#N/A</c:v>
                </c:pt>
                <c:pt idx="211">
                  <c:v>13</c:v>
                </c:pt>
                <c:pt idx="212">
                  <c:v>13</c:v>
                </c:pt>
                <c:pt idx="213">
                  <c:v>3</c:v>
                </c:pt>
                <c:pt idx="214">
                  <c:v>10</c:v>
                </c:pt>
                <c:pt idx="215">
                  <c:v>3</c:v>
                </c:pt>
                <c:pt idx="216">
                  <c:v>2</c:v>
                </c:pt>
                <c:pt idx="217">
                  <c:v>10</c:v>
                </c:pt>
                <c:pt idx="218">
                  <c:v>8</c:v>
                </c:pt>
                <c:pt idx="219">
                  <c:v>8</c:v>
                </c:pt>
                <c:pt idx="220">
                  <c:v>3</c:v>
                </c:pt>
                <c:pt idx="221">
                  <c:v>4</c:v>
                </c:pt>
                <c:pt idx="222">
                  <c:v>8</c:v>
                </c:pt>
                <c:pt idx="223">
                  <c:v>1</c:v>
                </c:pt>
                <c:pt idx="224">
                  <c:v>1</c:v>
                </c:pt>
                <c:pt idx="225">
                  <c:v>13</c:v>
                </c:pt>
                <c:pt idx="226">
                  <c:v>2</c:v>
                </c:pt>
                <c:pt idx="227">
                  <c:v>5</c:v>
                </c:pt>
                <c:pt idx="228">
                  <c:v>2</c:v>
                </c:pt>
              </c:numCache>
            </c:numRef>
          </c:val>
          <c:extLst>
            <c:ext xmlns:c16="http://schemas.microsoft.com/office/drawing/2014/chart" uri="{C3380CC4-5D6E-409C-BE32-E72D297353CC}">
              <c16:uniqueId val="{00000001-7552-43A8-8891-863DC47E0F96}"/>
            </c:ext>
          </c:extLst>
        </c:ser>
        <c:dLbls>
          <c:dLblPos val="inBase"/>
          <c:showLegendKey val="0"/>
          <c:showVal val="1"/>
          <c:showCatName val="0"/>
          <c:showSerName val="0"/>
          <c:showPercent val="0"/>
          <c:showBubbleSize val="0"/>
        </c:dLbls>
        <c:gapWidth val="150"/>
        <c:overlap val="100"/>
        <c:axId val="1074613584"/>
        <c:axId val="1074614064"/>
      </c:barChart>
      <c:catAx>
        <c:axId val="107461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14064"/>
        <c:crosses val="autoZero"/>
        <c:auto val="1"/>
        <c:lblAlgn val="ctr"/>
        <c:lblOffset val="100"/>
        <c:noMultiLvlLbl val="0"/>
      </c:catAx>
      <c:valAx>
        <c:axId val="107461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1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File.xlsx]Question_9!PivotTable2</c:name>
    <c:fmtId val="0"/>
  </c:pivotSource>
  <c:chart>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Question_9!$L$10:$L$11</c:f>
              <c:strCache>
                <c:ptCount val="1"/>
                <c:pt idx="0">
                  <c:v>Higher</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Question_9!$K$12:$K$14</c:f>
              <c:strCache>
                <c:ptCount val="2"/>
                <c:pt idx="0">
                  <c:v>Sep</c:v>
                </c:pt>
                <c:pt idx="1">
                  <c:v>Oct</c:v>
                </c:pt>
              </c:strCache>
            </c:strRef>
          </c:cat>
          <c:val>
            <c:numRef>
              <c:f>Question_9!$L$12:$L$14</c:f>
              <c:numCache>
                <c:formatCode>0.00%</c:formatCode>
                <c:ptCount val="2"/>
                <c:pt idx="0">
                  <c:v>0.30864197530864196</c:v>
                </c:pt>
                <c:pt idx="1">
                  <c:v>2.4691358024691357E-2</c:v>
                </c:pt>
              </c:numCache>
            </c:numRef>
          </c:val>
          <c:extLst>
            <c:ext xmlns:c16="http://schemas.microsoft.com/office/drawing/2014/chart" uri="{C3380CC4-5D6E-409C-BE32-E72D297353CC}">
              <c16:uniqueId val="{00000000-4693-4069-8461-0FF4E398EEAD}"/>
            </c:ext>
          </c:extLst>
        </c:ser>
        <c:ser>
          <c:idx val="1"/>
          <c:order val="1"/>
          <c:tx>
            <c:strRef>
              <c:f>Question_9!$M$10:$M$11</c:f>
              <c:strCache>
                <c:ptCount val="1"/>
                <c:pt idx="0">
                  <c:v>Lower</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Question_9!$K$12:$K$14</c:f>
              <c:strCache>
                <c:ptCount val="2"/>
                <c:pt idx="0">
                  <c:v>Sep</c:v>
                </c:pt>
                <c:pt idx="1">
                  <c:v>Oct</c:v>
                </c:pt>
              </c:strCache>
            </c:strRef>
          </c:cat>
          <c:val>
            <c:numRef>
              <c:f>Question_9!$M$12:$M$14</c:f>
              <c:numCache>
                <c:formatCode>0.00%</c:formatCode>
                <c:ptCount val="2"/>
                <c:pt idx="0">
                  <c:v>0.13580246913580246</c:v>
                </c:pt>
                <c:pt idx="1">
                  <c:v>6.1728395061728392E-2</c:v>
                </c:pt>
              </c:numCache>
            </c:numRef>
          </c:val>
          <c:extLst>
            <c:ext xmlns:c16="http://schemas.microsoft.com/office/drawing/2014/chart" uri="{C3380CC4-5D6E-409C-BE32-E72D297353CC}">
              <c16:uniqueId val="{00000001-4693-4069-8461-0FF4E398EEAD}"/>
            </c:ext>
          </c:extLst>
        </c:ser>
        <c:ser>
          <c:idx val="2"/>
          <c:order val="2"/>
          <c:tx>
            <c:strRef>
              <c:f>Question_9!$N$10:$N$11</c:f>
              <c:strCache>
                <c:ptCount val="1"/>
                <c:pt idx="0">
                  <c:v>No subsequent Med B</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Question_9!$K$12:$K$14</c:f>
              <c:strCache>
                <c:ptCount val="2"/>
                <c:pt idx="0">
                  <c:v>Sep</c:v>
                </c:pt>
                <c:pt idx="1">
                  <c:v>Oct</c:v>
                </c:pt>
              </c:strCache>
            </c:strRef>
          </c:cat>
          <c:val>
            <c:numRef>
              <c:f>Question_9!$N$12:$N$14</c:f>
              <c:numCache>
                <c:formatCode>0.00%</c:formatCode>
                <c:ptCount val="2"/>
                <c:pt idx="0">
                  <c:v>7.407407407407407E-2</c:v>
                </c:pt>
                <c:pt idx="1">
                  <c:v>0</c:v>
                </c:pt>
              </c:numCache>
            </c:numRef>
          </c:val>
          <c:extLst>
            <c:ext xmlns:c16="http://schemas.microsoft.com/office/drawing/2014/chart" uri="{C3380CC4-5D6E-409C-BE32-E72D297353CC}">
              <c16:uniqueId val="{00000002-4693-4069-8461-0FF4E398EEAD}"/>
            </c:ext>
          </c:extLst>
        </c:ser>
        <c:ser>
          <c:idx val="3"/>
          <c:order val="3"/>
          <c:tx>
            <c:strRef>
              <c:f>Question_9!$O$10:$O$11</c:f>
              <c:strCache>
                <c:ptCount val="1"/>
                <c:pt idx="0">
                  <c:v>Same</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Question_9!$K$12:$K$14</c:f>
              <c:strCache>
                <c:ptCount val="2"/>
                <c:pt idx="0">
                  <c:v>Sep</c:v>
                </c:pt>
                <c:pt idx="1">
                  <c:v>Oct</c:v>
                </c:pt>
              </c:strCache>
            </c:strRef>
          </c:cat>
          <c:val>
            <c:numRef>
              <c:f>Question_9!$O$12:$O$14</c:f>
              <c:numCache>
                <c:formatCode>0.00%</c:formatCode>
                <c:ptCount val="2"/>
                <c:pt idx="0">
                  <c:v>0.35802469135802467</c:v>
                </c:pt>
                <c:pt idx="1">
                  <c:v>3.7037037037037035E-2</c:v>
                </c:pt>
              </c:numCache>
            </c:numRef>
          </c:val>
          <c:extLst>
            <c:ext xmlns:c16="http://schemas.microsoft.com/office/drawing/2014/chart" uri="{C3380CC4-5D6E-409C-BE32-E72D297353CC}">
              <c16:uniqueId val="{00000003-4693-4069-8461-0FF4E398EEAD}"/>
            </c:ext>
          </c:extLst>
        </c:ser>
        <c:dLbls>
          <c:dLblPos val="outEnd"/>
          <c:showLegendKey val="0"/>
          <c:showVal val="1"/>
          <c:showCatName val="0"/>
          <c:showSerName val="0"/>
          <c:showPercent val="0"/>
          <c:showBubbleSize val="0"/>
        </c:dLbls>
        <c:gapWidth val="100"/>
        <c:overlap val="-24"/>
        <c:axId val="1017899935"/>
        <c:axId val="1017898015"/>
      </c:barChart>
      <c:catAx>
        <c:axId val="1017899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898015"/>
        <c:crosses val="autoZero"/>
        <c:auto val="1"/>
        <c:lblAlgn val="ctr"/>
        <c:lblOffset val="100"/>
        <c:noMultiLvlLbl val="0"/>
      </c:catAx>
      <c:valAx>
        <c:axId val="101789801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789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File.xlsx]Question_9!PivotTable3</c:name>
    <c:fmtId val="2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Question_9!$L$42:$L$43</c:f>
              <c:strCache>
                <c:ptCount val="1"/>
                <c:pt idx="0">
                  <c:v>Higher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Question_9!$K$44:$K$46</c:f>
              <c:strCache>
                <c:ptCount val="2"/>
                <c:pt idx="0">
                  <c:v>Sep</c:v>
                </c:pt>
                <c:pt idx="1">
                  <c:v>Oct</c:v>
                </c:pt>
              </c:strCache>
            </c:strRef>
          </c:cat>
          <c:val>
            <c:numRef>
              <c:f>Question_9!$L$44:$L$46</c:f>
              <c:numCache>
                <c:formatCode>General</c:formatCode>
                <c:ptCount val="2"/>
                <c:pt idx="0">
                  <c:v>25</c:v>
                </c:pt>
                <c:pt idx="1">
                  <c:v>2</c:v>
                </c:pt>
              </c:numCache>
            </c:numRef>
          </c:val>
          <c:extLst>
            <c:ext xmlns:c16="http://schemas.microsoft.com/office/drawing/2014/chart" uri="{C3380CC4-5D6E-409C-BE32-E72D297353CC}">
              <c16:uniqueId val="{00000000-CC15-4887-B25D-381BC34D3615}"/>
            </c:ext>
          </c:extLst>
        </c:ser>
        <c:ser>
          <c:idx val="1"/>
          <c:order val="1"/>
          <c:tx>
            <c:strRef>
              <c:f>Question_9!$M$42:$M$43</c:f>
              <c:strCache>
                <c:ptCount val="1"/>
                <c:pt idx="0">
                  <c:v>Lower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Question_9!$K$44:$K$46</c:f>
              <c:strCache>
                <c:ptCount val="2"/>
                <c:pt idx="0">
                  <c:v>Sep</c:v>
                </c:pt>
                <c:pt idx="1">
                  <c:v>Oct</c:v>
                </c:pt>
              </c:strCache>
            </c:strRef>
          </c:cat>
          <c:val>
            <c:numRef>
              <c:f>Question_9!$M$44:$M$46</c:f>
              <c:numCache>
                <c:formatCode>General</c:formatCode>
                <c:ptCount val="2"/>
                <c:pt idx="0">
                  <c:v>11</c:v>
                </c:pt>
                <c:pt idx="1">
                  <c:v>5</c:v>
                </c:pt>
              </c:numCache>
            </c:numRef>
          </c:val>
          <c:extLst>
            <c:ext xmlns:c16="http://schemas.microsoft.com/office/drawing/2014/chart" uri="{C3380CC4-5D6E-409C-BE32-E72D297353CC}">
              <c16:uniqueId val="{00000001-CC15-4887-B25D-381BC34D3615}"/>
            </c:ext>
          </c:extLst>
        </c:ser>
        <c:ser>
          <c:idx val="2"/>
          <c:order val="2"/>
          <c:tx>
            <c:strRef>
              <c:f>Question_9!$N$42:$N$43</c:f>
              <c:strCache>
                <c:ptCount val="1"/>
                <c:pt idx="0">
                  <c:v>No subsequent Med B</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Question_9!$K$44:$K$46</c:f>
              <c:strCache>
                <c:ptCount val="2"/>
                <c:pt idx="0">
                  <c:v>Sep</c:v>
                </c:pt>
                <c:pt idx="1">
                  <c:v>Oct</c:v>
                </c:pt>
              </c:strCache>
            </c:strRef>
          </c:cat>
          <c:val>
            <c:numRef>
              <c:f>Question_9!$N$44:$N$46</c:f>
              <c:numCache>
                <c:formatCode>General</c:formatCode>
                <c:ptCount val="2"/>
                <c:pt idx="0">
                  <c:v>6</c:v>
                </c:pt>
              </c:numCache>
            </c:numRef>
          </c:val>
          <c:extLst>
            <c:ext xmlns:c16="http://schemas.microsoft.com/office/drawing/2014/chart" uri="{C3380CC4-5D6E-409C-BE32-E72D297353CC}">
              <c16:uniqueId val="{00000002-CC15-4887-B25D-381BC34D3615}"/>
            </c:ext>
          </c:extLst>
        </c:ser>
        <c:ser>
          <c:idx val="3"/>
          <c:order val="3"/>
          <c:tx>
            <c:strRef>
              <c:f>Question_9!$O$42:$O$43</c:f>
              <c:strCache>
                <c:ptCount val="1"/>
                <c:pt idx="0">
                  <c:v>Same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Question_9!$K$44:$K$46</c:f>
              <c:strCache>
                <c:ptCount val="2"/>
                <c:pt idx="0">
                  <c:v>Sep</c:v>
                </c:pt>
                <c:pt idx="1">
                  <c:v>Oct</c:v>
                </c:pt>
              </c:strCache>
            </c:strRef>
          </c:cat>
          <c:val>
            <c:numRef>
              <c:f>Question_9!$O$44:$O$46</c:f>
              <c:numCache>
                <c:formatCode>General</c:formatCode>
                <c:ptCount val="2"/>
                <c:pt idx="0">
                  <c:v>29</c:v>
                </c:pt>
                <c:pt idx="1">
                  <c:v>3</c:v>
                </c:pt>
              </c:numCache>
            </c:numRef>
          </c:val>
          <c:extLst>
            <c:ext xmlns:c16="http://schemas.microsoft.com/office/drawing/2014/chart" uri="{C3380CC4-5D6E-409C-BE32-E72D297353CC}">
              <c16:uniqueId val="{00000003-CC15-4887-B25D-381BC34D3615}"/>
            </c:ext>
          </c:extLst>
        </c:ser>
        <c:dLbls>
          <c:showLegendKey val="0"/>
          <c:showVal val="1"/>
          <c:showCatName val="0"/>
          <c:showSerName val="0"/>
          <c:showPercent val="0"/>
          <c:showBubbleSize val="0"/>
        </c:dLbls>
        <c:gapWidth val="150"/>
        <c:shape val="box"/>
        <c:axId val="1978963632"/>
        <c:axId val="1978968912"/>
        <c:axId val="0"/>
      </c:bar3DChart>
      <c:catAx>
        <c:axId val="1978963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968912"/>
        <c:crosses val="autoZero"/>
        <c:auto val="1"/>
        <c:lblAlgn val="ctr"/>
        <c:lblOffset val="100"/>
        <c:noMultiLvlLbl val="0"/>
      </c:catAx>
      <c:valAx>
        <c:axId val="197896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96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[121210-Data Analyst File.xlsx]Question_10_admin!PivotTable1</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Question_10_admin!$L$12:$L$13</c:f>
              <c:strCache>
                <c:ptCount val="1"/>
                <c:pt idx="0">
                  <c:v>Higher</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Question_10_admin!$K$14:$K$17</c:f>
              <c:strCache>
                <c:ptCount val="3"/>
                <c:pt idx="0">
                  <c:v>Jul</c:v>
                </c:pt>
                <c:pt idx="1">
                  <c:v>Aug</c:v>
                </c:pt>
                <c:pt idx="2">
                  <c:v>Sep</c:v>
                </c:pt>
              </c:strCache>
            </c:strRef>
          </c:cat>
          <c:val>
            <c:numRef>
              <c:f>Question_10_admin!$L$14:$L$17</c:f>
              <c:numCache>
                <c:formatCode>General</c:formatCode>
                <c:ptCount val="3"/>
                <c:pt idx="0">
                  <c:v>1</c:v>
                </c:pt>
                <c:pt idx="1">
                  <c:v>8</c:v>
                </c:pt>
                <c:pt idx="2">
                  <c:v>29</c:v>
                </c:pt>
              </c:numCache>
            </c:numRef>
          </c:val>
          <c:extLst>
            <c:ext xmlns:c16="http://schemas.microsoft.com/office/drawing/2014/chart" uri="{C3380CC4-5D6E-409C-BE32-E72D297353CC}">
              <c16:uniqueId val="{00000000-4A60-4C4C-B8D6-9920C7887F52}"/>
            </c:ext>
          </c:extLst>
        </c:ser>
        <c:ser>
          <c:idx val="1"/>
          <c:order val="1"/>
          <c:tx>
            <c:strRef>
              <c:f>Question_10_admin!$M$12:$M$13</c:f>
              <c:strCache>
                <c:ptCount val="1"/>
                <c:pt idx="0">
                  <c:v>Lower</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Question_10_admin!$K$14:$K$17</c:f>
              <c:strCache>
                <c:ptCount val="3"/>
                <c:pt idx="0">
                  <c:v>Jul</c:v>
                </c:pt>
                <c:pt idx="1">
                  <c:v>Aug</c:v>
                </c:pt>
                <c:pt idx="2">
                  <c:v>Sep</c:v>
                </c:pt>
              </c:strCache>
            </c:strRef>
          </c:cat>
          <c:val>
            <c:numRef>
              <c:f>Question_10_admin!$M$14:$M$17</c:f>
              <c:numCache>
                <c:formatCode>General</c:formatCode>
                <c:ptCount val="3"/>
                <c:pt idx="0">
                  <c:v>1</c:v>
                </c:pt>
                <c:pt idx="1">
                  <c:v>4</c:v>
                </c:pt>
                <c:pt idx="2">
                  <c:v>34</c:v>
                </c:pt>
              </c:numCache>
            </c:numRef>
          </c:val>
          <c:extLst>
            <c:ext xmlns:c16="http://schemas.microsoft.com/office/drawing/2014/chart" uri="{C3380CC4-5D6E-409C-BE32-E72D297353CC}">
              <c16:uniqueId val="{00000001-4A60-4C4C-B8D6-9920C7887F52}"/>
            </c:ext>
          </c:extLst>
        </c:ser>
        <c:ser>
          <c:idx val="2"/>
          <c:order val="2"/>
          <c:tx>
            <c:strRef>
              <c:f>Question_10_admin!$N$12:$N$13</c:f>
              <c:strCache>
                <c:ptCount val="1"/>
                <c:pt idx="0">
                  <c:v>No comparison</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Question_10_admin!$K$14:$K$17</c:f>
              <c:strCache>
                <c:ptCount val="3"/>
                <c:pt idx="0">
                  <c:v>Jul</c:v>
                </c:pt>
                <c:pt idx="1">
                  <c:v>Aug</c:v>
                </c:pt>
                <c:pt idx="2">
                  <c:v>Sep</c:v>
                </c:pt>
              </c:strCache>
            </c:strRef>
          </c:cat>
          <c:val>
            <c:numRef>
              <c:f>Question_10_admin!$N$14:$N$17</c:f>
              <c:numCache>
                <c:formatCode>General</c:formatCode>
                <c:ptCount val="3"/>
                <c:pt idx="2">
                  <c:v>3</c:v>
                </c:pt>
              </c:numCache>
            </c:numRef>
          </c:val>
          <c:extLst>
            <c:ext xmlns:c16="http://schemas.microsoft.com/office/drawing/2014/chart" uri="{C3380CC4-5D6E-409C-BE32-E72D297353CC}">
              <c16:uniqueId val="{00000002-4A60-4C4C-B8D6-9920C7887F52}"/>
            </c:ext>
          </c:extLst>
        </c:ser>
        <c:ser>
          <c:idx val="3"/>
          <c:order val="3"/>
          <c:tx>
            <c:strRef>
              <c:f>Question_10_admin!$O$12:$O$13</c:f>
              <c:strCache>
                <c:ptCount val="1"/>
                <c:pt idx="0">
                  <c:v>Same</c:v>
                </c:pt>
              </c:strCache>
            </c:strRef>
          </c:tx>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Question_10_admin!$K$14:$K$17</c:f>
              <c:strCache>
                <c:ptCount val="3"/>
                <c:pt idx="0">
                  <c:v>Jul</c:v>
                </c:pt>
                <c:pt idx="1">
                  <c:v>Aug</c:v>
                </c:pt>
                <c:pt idx="2">
                  <c:v>Sep</c:v>
                </c:pt>
              </c:strCache>
            </c:strRef>
          </c:cat>
          <c:val>
            <c:numRef>
              <c:f>Question_10_admin!$O$14:$O$17</c:f>
              <c:numCache>
                <c:formatCode>General</c:formatCode>
                <c:ptCount val="3"/>
                <c:pt idx="2">
                  <c:v>1</c:v>
                </c:pt>
              </c:numCache>
            </c:numRef>
          </c:val>
          <c:extLst>
            <c:ext xmlns:c16="http://schemas.microsoft.com/office/drawing/2014/chart" uri="{C3380CC4-5D6E-409C-BE32-E72D297353CC}">
              <c16:uniqueId val="{00000003-4A60-4C4C-B8D6-9920C7887F52}"/>
            </c:ext>
          </c:extLst>
        </c:ser>
        <c:dLbls>
          <c:dLblPos val="outEnd"/>
          <c:showLegendKey val="0"/>
          <c:showVal val="1"/>
          <c:showCatName val="0"/>
          <c:showSerName val="0"/>
          <c:showPercent val="0"/>
          <c:showBubbleSize val="0"/>
        </c:dLbls>
        <c:gapWidth val="100"/>
        <c:overlap val="-24"/>
        <c:axId val="1055227263"/>
        <c:axId val="1055226783"/>
      </c:barChart>
      <c:catAx>
        <c:axId val="10552272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5226783"/>
        <c:crosses val="autoZero"/>
        <c:auto val="1"/>
        <c:lblAlgn val="ctr"/>
        <c:lblOffset val="100"/>
        <c:noMultiLvlLbl val="0"/>
      </c:catAx>
      <c:valAx>
        <c:axId val="105522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522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31750</xdr:colOff>
      <xdr:row>16</xdr:row>
      <xdr:rowOff>57150</xdr:rowOff>
    </xdr:from>
    <xdr:to>
      <xdr:col>7</xdr:col>
      <xdr:colOff>323850</xdr:colOff>
      <xdr:row>33</xdr:row>
      <xdr:rowOff>101600</xdr:rowOff>
    </xdr:to>
    <xdr:graphicFrame macro="">
      <xdr:nvGraphicFramePr>
        <xdr:cNvPr id="3" name="Chart 2">
          <a:extLst>
            <a:ext uri="{FF2B5EF4-FFF2-40B4-BE49-F238E27FC236}">
              <a16:creationId xmlns:a16="http://schemas.microsoft.com/office/drawing/2014/main" id="{10E58AEB-4F28-4991-FCB3-9D1DE9F3F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590550</xdr:colOff>
      <xdr:row>15</xdr:row>
      <xdr:rowOff>82550</xdr:rowOff>
    </xdr:from>
    <xdr:to>
      <xdr:col>6</xdr:col>
      <xdr:colOff>539750</xdr:colOff>
      <xdr:row>33</xdr:row>
      <xdr:rowOff>95250</xdr:rowOff>
    </xdr:to>
    <xdr:graphicFrame macro="">
      <xdr:nvGraphicFramePr>
        <xdr:cNvPr id="3" name="Chart 2">
          <a:extLst>
            <a:ext uri="{FF2B5EF4-FFF2-40B4-BE49-F238E27FC236}">
              <a16:creationId xmlns:a16="http://schemas.microsoft.com/office/drawing/2014/main" id="{27D759F7-E8AC-D6B3-A6DF-6EA8B6B73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666750</xdr:colOff>
      <xdr:row>12</xdr:row>
      <xdr:rowOff>25400</xdr:rowOff>
    </xdr:from>
    <xdr:to>
      <xdr:col>10</xdr:col>
      <xdr:colOff>133350</xdr:colOff>
      <xdr:row>33</xdr:row>
      <xdr:rowOff>114300</xdr:rowOff>
    </xdr:to>
    <xdr:graphicFrame macro="">
      <xdr:nvGraphicFramePr>
        <xdr:cNvPr id="4" name="Chart 3">
          <a:extLst>
            <a:ext uri="{FF2B5EF4-FFF2-40B4-BE49-F238E27FC236}">
              <a16:creationId xmlns:a16="http://schemas.microsoft.com/office/drawing/2014/main" id="{3F9B850A-A618-D472-67EF-8079A8CA2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50800</xdr:colOff>
      <xdr:row>13</xdr:row>
      <xdr:rowOff>22225</xdr:rowOff>
    </xdr:from>
    <xdr:to>
      <xdr:col>13</xdr:col>
      <xdr:colOff>469900</xdr:colOff>
      <xdr:row>30</xdr:row>
      <xdr:rowOff>66675</xdr:rowOff>
    </xdr:to>
    <xdr:graphicFrame macro="">
      <xdr:nvGraphicFramePr>
        <xdr:cNvPr id="2" name="Chart 1">
          <a:extLst>
            <a:ext uri="{FF2B5EF4-FFF2-40B4-BE49-F238E27FC236}">
              <a16:creationId xmlns:a16="http://schemas.microsoft.com/office/drawing/2014/main" id="{ECF2EFB2-6545-E838-30C5-A2CDF239B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184150</xdr:colOff>
      <xdr:row>12</xdr:row>
      <xdr:rowOff>117475</xdr:rowOff>
    </xdr:from>
    <xdr:to>
      <xdr:col>12</xdr:col>
      <xdr:colOff>361950</xdr:colOff>
      <xdr:row>30</xdr:row>
      <xdr:rowOff>3175</xdr:rowOff>
    </xdr:to>
    <xdr:graphicFrame macro="">
      <xdr:nvGraphicFramePr>
        <xdr:cNvPr id="2" name="Chart 1">
          <a:extLst>
            <a:ext uri="{FF2B5EF4-FFF2-40B4-BE49-F238E27FC236}">
              <a16:creationId xmlns:a16="http://schemas.microsoft.com/office/drawing/2014/main" id="{01AF2BF4-7C66-9D75-23DE-32488FBE4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381000</xdr:colOff>
      <xdr:row>12</xdr:row>
      <xdr:rowOff>127000</xdr:rowOff>
    </xdr:from>
    <xdr:to>
      <xdr:col>12</xdr:col>
      <xdr:colOff>539750</xdr:colOff>
      <xdr:row>30</xdr:row>
      <xdr:rowOff>12700</xdr:rowOff>
    </xdr:to>
    <xdr:graphicFrame macro="">
      <xdr:nvGraphicFramePr>
        <xdr:cNvPr id="2" name="Chart 1">
          <a:extLst>
            <a:ext uri="{FF2B5EF4-FFF2-40B4-BE49-F238E27FC236}">
              <a16:creationId xmlns:a16="http://schemas.microsoft.com/office/drawing/2014/main" id="{C2CAE772-DC03-1117-1352-18F661467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174625</xdr:colOff>
      <xdr:row>1</xdr:row>
      <xdr:rowOff>0</xdr:rowOff>
    </xdr:from>
    <xdr:to>
      <xdr:col>17</xdr:col>
      <xdr:colOff>304800</xdr:colOff>
      <xdr:row>234</xdr:row>
      <xdr:rowOff>120650</xdr:rowOff>
    </xdr:to>
    <xdr:graphicFrame macro="">
      <xdr:nvGraphicFramePr>
        <xdr:cNvPr id="2" name="Chart 1">
          <a:extLst>
            <a:ext uri="{FF2B5EF4-FFF2-40B4-BE49-F238E27FC236}">
              <a16:creationId xmlns:a16="http://schemas.microsoft.com/office/drawing/2014/main" id="{4E5DA75C-43CE-0B54-DCE5-D7247F0F2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431800</xdr:colOff>
      <xdr:row>20</xdr:row>
      <xdr:rowOff>76200</xdr:rowOff>
    </xdr:from>
    <xdr:to>
      <xdr:col>15</xdr:col>
      <xdr:colOff>609600</xdr:colOff>
      <xdr:row>37</xdr:row>
      <xdr:rowOff>120650</xdr:rowOff>
    </xdr:to>
    <xdr:graphicFrame macro="">
      <xdr:nvGraphicFramePr>
        <xdr:cNvPr id="2" name="Chart 1">
          <a:extLst>
            <a:ext uri="{FF2B5EF4-FFF2-40B4-BE49-F238E27FC236}">
              <a16:creationId xmlns:a16="http://schemas.microsoft.com/office/drawing/2014/main" id="{3054F7FD-98B5-5119-F324-D96016AC2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311150</xdr:colOff>
      <xdr:row>48</xdr:row>
      <xdr:rowOff>38100</xdr:rowOff>
    </xdr:from>
    <xdr:to>
      <xdr:col>15</xdr:col>
      <xdr:colOff>488950</xdr:colOff>
      <xdr:row>65</xdr:row>
      <xdr:rowOff>82550</xdr:rowOff>
    </xdr:to>
    <xdr:graphicFrame macro="">
      <xdr:nvGraphicFramePr>
        <xdr:cNvPr id="3" name="Chart 2">
          <a:extLst>
            <a:ext uri="{FF2B5EF4-FFF2-40B4-BE49-F238E27FC236}">
              <a16:creationId xmlns:a16="http://schemas.microsoft.com/office/drawing/2014/main" id="{539BB21D-4F93-D3BD-D9B6-8EF88CFDD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19</xdr:row>
      <xdr:rowOff>0</xdr:rowOff>
    </xdr:from>
    <xdr:to>
      <xdr:col>14</xdr:col>
      <xdr:colOff>152400</xdr:colOff>
      <xdr:row>36</xdr:row>
      <xdr:rowOff>44450</xdr:rowOff>
    </xdr:to>
    <xdr:graphicFrame macro="">
      <xdr:nvGraphicFramePr>
        <xdr:cNvPr id="5" name="Chart 4">
          <a:extLst>
            <a:ext uri="{FF2B5EF4-FFF2-40B4-BE49-F238E27FC236}">
              <a16:creationId xmlns:a16="http://schemas.microsoft.com/office/drawing/2014/main" id="{822862B0-DC4C-4AA3-86EF-F70CEBB28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avi Teja Bollam" refreshedDate="45350.711464236112" createdVersion="8" refreshedVersion="8" minRefreshableVersion="3" recordCount="2022" xr:uid="{7F7C347D-0190-4BED-9E0E-358CB5D0FC1F}">
  <cacheSource type="worksheet">
    <worksheetSource ref="A2:D2023" sheet="Admin"/>
  </cacheSource>
  <cacheFields count="6">
    <cacheField name="ID" numFmtId="0">
      <sharedItems containsSemiMixedTypes="0" containsString="0" containsNumber="1" containsInteger="1" minValue="1" maxValue="129"/>
    </cacheField>
    <cacheField name="Med" numFmtId="0">
      <sharedItems count="2">
        <s v="Med A"/>
        <s v="Med B"/>
      </sharedItems>
    </cacheField>
    <cacheField name="Admin Date" numFmtId="14">
      <sharedItems containsSemiMixedTypes="0" containsNonDate="0" containsDate="1" containsString="0" minDate="2012-07-02T00:00:00" maxDate="2012-12-05T00:00:00" count="96">
        <d v="2012-07-02T00:00:00"/>
        <d v="2012-07-06T00:00:00"/>
        <d v="2012-07-09T00:00:00"/>
        <d v="2012-07-11T00:00:00"/>
        <d v="2012-07-13T00:00:00"/>
        <d v="2012-07-16T00:00:00"/>
        <d v="2012-07-20T00:00:00"/>
        <d v="2012-07-23T00:00:00"/>
        <d v="2012-07-25T00:00:00"/>
        <d v="2012-07-27T00:00:00"/>
        <d v="2012-07-30T00:00:00"/>
        <d v="2012-08-01T00:00:00"/>
        <d v="2012-08-03T00:00:00"/>
        <d v="2012-08-06T00:00:00"/>
        <d v="2012-08-08T00:00:00"/>
        <d v="2012-08-10T00:00:00"/>
        <d v="2012-08-13T00:00:00"/>
        <d v="2012-08-17T00:00:00"/>
        <d v="2012-08-20T00:00:00"/>
        <d v="2012-08-22T00:00:00"/>
        <d v="2012-08-24T00:00:00"/>
        <d v="2012-08-27T00:00:00"/>
        <d v="2012-08-29T00:00:00"/>
        <d v="2012-08-31T00:00:00"/>
        <d v="2012-09-03T00:00:00"/>
        <d v="2012-09-05T00:00:00"/>
        <d v="2012-09-12T00:00:00"/>
        <d v="2012-10-17T00:00:00"/>
        <d v="2012-11-28T00:00:00"/>
        <d v="2012-07-03T00:00:00"/>
        <d v="2012-07-05T00:00:00"/>
        <d v="2012-07-07T00:00:00"/>
        <d v="2012-07-10T00:00:00"/>
        <d v="2012-07-12T00:00:00"/>
        <d v="2012-07-14T00:00:00"/>
        <d v="2012-07-17T00:00:00"/>
        <d v="2012-07-19T00:00:00"/>
        <d v="2012-07-21T00:00:00"/>
        <d v="2012-07-24T00:00:00"/>
        <d v="2012-07-26T00:00:00"/>
        <d v="2012-07-28T00:00:00"/>
        <d v="2012-07-31T00:00:00"/>
        <d v="2012-08-02T00:00:00"/>
        <d v="2012-08-04T00:00:00"/>
        <d v="2012-08-07T00:00:00"/>
        <d v="2012-08-09T00:00:00"/>
        <d v="2012-08-14T00:00:00"/>
        <d v="2012-08-18T00:00:00"/>
        <d v="2012-09-13T00:00:00"/>
        <d v="2012-07-04T00:00:00"/>
        <d v="2012-07-18T00:00:00"/>
        <d v="2012-08-15T00:00:00"/>
        <d v="2012-08-21T00:00:00"/>
        <d v="2012-11-14T00:00:00"/>
        <d v="2012-12-03T00:00:00"/>
        <d v="2012-08-11T00:00:00"/>
        <d v="2012-08-16T00:00:00"/>
        <d v="2012-08-23T00:00:00"/>
        <d v="2012-08-25T00:00:00"/>
        <d v="2012-08-28T00:00:00"/>
        <d v="2012-08-30T00:00:00"/>
        <d v="2012-09-01T00:00:00"/>
        <d v="2012-09-04T00:00:00"/>
        <d v="2012-09-06T00:00:00"/>
        <d v="2012-10-11T00:00:00"/>
        <d v="2012-11-15T00:00:00"/>
        <d v="2012-11-26T00:00:00"/>
        <d v="2012-10-10T00:00:00"/>
        <d v="2012-11-23T00:00:00"/>
        <d v="2012-11-10T00:00:00"/>
        <d v="2012-09-21T00:00:00"/>
        <d v="2012-09-25T00:00:00"/>
        <d v="2012-10-06T00:00:00"/>
        <d v="2012-10-12T00:00:00"/>
        <d v="2012-11-20T00:00:00"/>
        <d v="2012-11-17T00:00:00"/>
        <d v="2012-10-18T00:00:00"/>
        <d v="2012-09-15T00:00:00"/>
        <d v="2012-10-23T00:00:00"/>
        <d v="2012-11-16T00:00:00"/>
        <d v="2012-10-13T00:00:00"/>
        <d v="2012-10-15T00:00:00"/>
        <d v="2012-09-27T00:00:00"/>
        <d v="2012-10-26T00:00:00"/>
        <d v="2012-10-31T00:00:00"/>
        <d v="2012-11-29T00:00:00"/>
        <d v="2012-09-14T00:00:00"/>
        <d v="2012-09-20T00:00:00"/>
        <d v="2012-10-16T00:00:00"/>
        <d v="2012-11-01T00:00:00"/>
        <d v="2012-11-30T00:00:00"/>
        <d v="2012-12-04T00:00:00"/>
        <d v="2012-12-01T00:00:00"/>
        <d v="2012-09-26T00:00:00"/>
        <d v="2012-11-21T00:00:00"/>
        <d v="2012-09-18T00:00:00"/>
      </sharedItems>
      <fieldGroup par="5"/>
    </cacheField>
    <cacheField name="Units" numFmtId="4">
      <sharedItems containsSemiMixedTypes="0" containsString="0" containsNumber="1" containsInteger="1" minValue="1" maxValue="20000"/>
    </cacheField>
    <cacheField name="Days (Admin Date)" numFmtId="0" databaseField="0">
      <fieldGroup base="2">
        <rangePr groupBy="days" startDate="2012-07-02T00:00:00" endDate="2012-12-05T00:00:00"/>
        <groupItems count="368">
          <s v="&lt;7/2/201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5/2012"/>
        </groupItems>
      </fieldGroup>
    </cacheField>
    <cacheField name="Months (Admin Date)" numFmtId="0" databaseField="0">
      <fieldGroup base="2">
        <rangePr groupBy="months" startDate="2012-07-02T00:00:00" endDate="2012-12-05T00:00:00"/>
        <groupItems count="14">
          <s v="&lt;7/2/2012"/>
          <s v="Jan"/>
          <s v="Feb"/>
          <s v="Mar"/>
          <s v="Apr"/>
          <s v="May"/>
          <s v="Jun"/>
          <s v="Jul"/>
          <s v="Aug"/>
          <s v="Sep"/>
          <s v="Oct"/>
          <s v="Nov"/>
          <s v="Dec"/>
          <s v="&gt;12/5/201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Ravi Teja Bollam" refreshedDate="45351.592057638889" createdVersion="5" refreshedVersion="8" minRefreshableVersion="3" recordCount="0" supportSubquery="1" supportAdvancedDrill="1" xr:uid="{ED3DC2A4-4345-4CA9-8032-CC7DDE571912}">
  <cacheSource type="external" connectionId="1"/>
  <cacheFields count="3">
    <cacheField name="[Table1].[Admin Date (Month)].[Admin Date (Month)]" caption="Admin Date (Month)" numFmtId="0" hierarchy="4" level="1">
      <sharedItems count="5">
        <s v="Jul"/>
        <s v="Aug"/>
        <s v="Sep"/>
        <s v="Oct"/>
        <s v="Nov"/>
      </sharedItems>
    </cacheField>
    <cacheField name="[Table1].[Med].[Med]" caption="Med" numFmtId="0" hierarchy="1" level="1">
      <sharedItems count="2">
        <s v="Med A"/>
        <s v="Med B"/>
      </sharedItems>
    </cacheField>
    <cacheField name="[Measures].[Distinct Count of ID]" caption="Distinct Count of ID" numFmtId="0" hierarchy="10" level="32767"/>
  </cacheFields>
  <cacheHierarchies count="16">
    <cacheHierarchy uniqueName="[Table1].[ID]" caption="ID" attribute="1" defaultMemberUniqueName="[Table1].[ID].[All]" allUniqueName="[Table1].[ID].[All]" dimensionUniqueName="[Table1]" displayFolder="" count="0" memberValueDatatype="20" unbalanced="0"/>
    <cacheHierarchy uniqueName="[Table1].[Med]" caption="Med" attribute="1" defaultMemberUniqueName="[Table1].[Med].[All]" allUniqueName="[Table1].[Med].[All]" dimensionUniqueName="[Table1]" displayFolder="" count="2" memberValueDatatype="130" unbalanced="0">
      <fieldsUsage count="2">
        <fieldUsage x="-1"/>
        <fieldUsage x="1"/>
      </fieldsUsage>
    </cacheHierarchy>
    <cacheHierarchy uniqueName="[Table1].[Admin Date]" caption="Admin Date" attribute="1" time="1" defaultMemberUniqueName="[Table1].[Admin Date].[All]" allUniqueName="[Table1].[Admin Date].[All]" dimensionUniqueName="[Table1]" displayFolder="" count="0" memberValueDatatype="7" unbalanced="0"/>
    <cacheHierarchy uniqueName="[Table1].[Units]" caption="Units" attribute="1" defaultMemberUniqueName="[Table1].[Units].[All]" allUniqueName="[Table1].[Units].[All]" dimensionUniqueName="[Table1]" displayFolder="" count="0" memberValueDatatype="20" unbalanced="0"/>
    <cacheHierarchy uniqueName="[Table1].[Admin Date (Month)]" caption="Admin Date (Month)" attribute="1" defaultMemberUniqueName="[Table1].[Admin Date (Month)].[All]" allUniqueName="[Table1].[Admin Date (Month)].[All]" dimensionUniqueName="[Table1]" displayFolder="" count="2" memberValueDatatype="130" unbalanced="0">
      <fieldsUsage count="2">
        <fieldUsage x="-1"/>
        <fieldUsage x="0"/>
      </fieldsUsage>
    </cacheHierarchy>
    <cacheHierarchy uniqueName="[Table1].[Admin Date (Month Index)]" caption="Admin Date (Month Index)" attribute="1" defaultMemberUniqueName="[Table1].[Admin Date (Month Index)].[All]" allUniqueName="[Table1].[Admin Date (Month Index)].[All]" dimensionUniqueName="[Table1]" displayFolder="" count="0" memberValueDatatype="20" unbalanced="0" hidden="1"/>
    <cacheHierarchy uniqueName="[Measures].[average]" caption="average"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Units]" caption="Sum of Units" measure="1" displayFolder="" measureGroup="Table1" count="0" hidden="1">
      <extLst>
        <ext xmlns:x15="http://schemas.microsoft.com/office/spreadsheetml/2010/11/main" uri="{B97F6D7D-B522-45F9-BDA1-12C45D357490}">
          <x15:cacheHierarchy aggregatedColumn="3"/>
        </ext>
      </extLst>
    </cacheHierarchy>
    <cacheHierarchy uniqueName="[Measures].[Average of Units]" caption="Average of Units" measure="1" displayFolder="" measureGroup="Table1" count="0" hidden="1">
      <extLst>
        <ext xmlns:x15="http://schemas.microsoft.com/office/spreadsheetml/2010/11/main" uri="{B97F6D7D-B522-45F9-BDA1-12C45D357490}">
          <x15:cacheHierarchy aggregatedColumn="3"/>
        </ext>
      </extLst>
    </cacheHierarchy>
    <cacheHierarchy uniqueName="[Measures].[Average of ID]" caption="Average of ID" measure="1" displayFolder="" measureGroup="Table1" count="0" hidden="1">
      <extLst>
        <ext xmlns:x15="http://schemas.microsoft.com/office/spreadsheetml/2010/11/main" uri="{B97F6D7D-B522-45F9-BDA1-12C45D357490}">
          <x15:cacheHierarchy aggregatedColumn="0"/>
        </ext>
      </extLst>
    </cacheHierarchy>
    <cacheHierarchy uniqueName="[Measures].[Count of Med]" caption="Count of Me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Ravi Teja Bollam" refreshedDate="45351.604528587966" createdVersion="8" refreshedVersion="8" minRefreshableVersion="3" recordCount="0" supportSubquery="1" supportAdvancedDrill="1" xr:uid="{A3A06E21-0D8C-4136-8A67-E0E5A7548E1E}">
  <cacheSource type="external" connectionId="1"/>
  <cacheFields count="5">
    <cacheField name="[Table1].[Admin Date (Month)].[Admin Date (Month)]" caption="Admin Date (Month)" numFmtId="0" hierarchy="4" level="1">
      <sharedItems count="6">
        <s v="Jul"/>
        <s v="Aug"/>
        <s v="Sep"/>
        <s v="Oct"/>
        <s v="Nov"/>
        <s v="Dec"/>
      </sharedItems>
    </cacheField>
    <cacheField name="[Table1].[Med].[Med]" caption="Med" numFmtId="0" hierarchy="1" level="1">
      <sharedItems count="2">
        <s v="Med A"/>
        <s v="Med B"/>
      </sharedItems>
    </cacheField>
    <cacheField name="[Measures].[Distinct Count of ID]" caption="Distinct Count of ID" numFmtId="0" hierarchy="10" level="32767"/>
    <cacheField name="[Measures].[Sum of Units]" caption="Sum of Units" numFmtId="0" hierarchy="12" level="32767"/>
    <cacheField name="[Measures].[average]" caption="average" numFmtId="0" hierarchy="6" level="32767"/>
  </cacheFields>
  <cacheHierarchies count="16">
    <cacheHierarchy uniqueName="[Table1].[ID]" caption="ID" attribute="1" defaultMemberUniqueName="[Table1].[ID].[All]" allUniqueName="[Table1].[ID].[All]" dimensionUniqueName="[Table1]" displayFolder="" count="0" memberValueDatatype="20" unbalanced="0"/>
    <cacheHierarchy uniqueName="[Table1].[Med]" caption="Med" attribute="1" defaultMemberUniqueName="[Table1].[Med].[All]" allUniqueName="[Table1].[Med].[All]" dimensionUniqueName="[Table1]" displayFolder="" count="2" memberValueDatatype="130" unbalanced="0">
      <fieldsUsage count="2">
        <fieldUsage x="-1"/>
        <fieldUsage x="1"/>
      </fieldsUsage>
    </cacheHierarchy>
    <cacheHierarchy uniqueName="[Table1].[Admin Date]" caption="Admin Date" attribute="1" time="1" defaultMemberUniqueName="[Table1].[Admin Date].[All]" allUniqueName="[Table1].[Admin Date].[All]" dimensionUniqueName="[Table1]" displayFolder="" count="0" memberValueDatatype="7" unbalanced="0"/>
    <cacheHierarchy uniqueName="[Table1].[Units]" caption="Units" attribute="1" defaultMemberUniqueName="[Table1].[Units].[All]" allUniqueName="[Table1].[Units].[All]" dimensionUniqueName="[Table1]" displayFolder="" count="0" memberValueDatatype="20" unbalanced="0"/>
    <cacheHierarchy uniqueName="[Table1].[Admin Date (Month)]" caption="Admin Date (Month)" attribute="1" defaultMemberUniqueName="[Table1].[Admin Date (Month)].[All]" allUniqueName="[Table1].[Admin Date (Month)].[All]" dimensionUniqueName="[Table1]" displayFolder="" count="2" memberValueDatatype="130" unbalanced="0">
      <fieldsUsage count="2">
        <fieldUsage x="-1"/>
        <fieldUsage x="0"/>
      </fieldsUsage>
    </cacheHierarchy>
    <cacheHierarchy uniqueName="[Table1].[Admin Date (Month Index)]" caption="Admin Date (Month Index)" attribute="1" defaultMemberUniqueName="[Table1].[Admin Date (Month Index)].[All]" allUniqueName="[Table1].[Admin Date (Month Index)].[All]" dimensionUniqueName="[Table1]" displayFolder="" count="0" memberValueDatatype="20" unbalanced="0" hidden="1"/>
    <cacheHierarchy uniqueName="[Measures].[average]" caption="average" measure="1" displayFolder="" measureGroup="Table1" count="0" oneField="1">
      <fieldsUsage count="1">
        <fieldUsage x="4"/>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Units]" caption="Sum of Units" measure="1" displayFolder="" measureGroup="Table1" count="0" oneField="1" hidden="1">
      <fieldsUsage count="1">
        <fieldUsage x="3"/>
      </fieldsUsage>
      <extLst>
        <ext xmlns:x15="http://schemas.microsoft.com/office/spreadsheetml/2010/11/main" uri="{B97F6D7D-B522-45F9-BDA1-12C45D357490}">
          <x15:cacheHierarchy aggregatedColumn="3"/>
        </ext>
      </extLst>
    </cacheHierarchy>
    <cacheHierarchy uniqueName="[Measures].[Average of Units]" caption="Average of Units" measure="1" displayFolder="" measureGroup="Table1" count="0" hidden="1">
      <extLst>
        <ext xmlns:x15="http://schemas.microsoft.com/office/spreadsheetml/2010/11/main" uri="{B97F6D7D-B522-45F9-BDA1-12C45D357490}">
          <x15:cacheHierarchy aggregatedColumn="3"/>
        </ext>
      </extLst>
    </cacheHierarchy>
    <cacheHierarchy uniqueName="[Measures].[Average of ID]" caption="Average of ID" measure="1" displayFolder="" measureGroup="Table1" count="0" hidden="1">
      <extLst>
        <ext xmlns:x15="http://schemas.microsoft.com/office/spreadsheetml/2010/11/main" uri="{B97F6D7D-B522-45F9-BDA1-12C45D357490}">
          <x15:cacheHierarchy aggregatedColumn="0"/>
        </ext>
      </extLst>
    </cacheHierarchy>
    <cacheHierarchy uniqueName="[Measures].[Count of Med]" caption="Count of Me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avi Teja Bollam" refreshedDate="45366.273625925925" createdVersion="8" refreshedVersion="8" minRefreshableVersion="3" recordCount="2022" xr:uid="{B624F56F-8259-4229-AA64-22CF308E1DF8}">
  <cacheSource type="worksheet">
    <worksheetSource ref="A1:F2023" sheet="Question_4"/>
  </cacheSource>
  <cacheFields count="8">
    <cacheField name="ID" numFmtId="0">
      <sharedItems containsSemiMixedTypes="0" containsString="0" containsNumber="1" containsInteger="1" minValue="1" maxValue="129"/>
    </cacheField>
    <cacheField name="Med" numFmtId="0">
      <sharedItems/>
    </cacheField>
    <cacheField name="Admin Date" numFmtId="14">
      <sharedItems containsSemiMixedTypes="0" containsNonDate="0" containsDate="1" containsString="0" minDate="2012-07-02T00:00:00" maxDate="2012-12-05T00:00:00" count="96">
        <d v="2012-07-02T00:00:00"/>
        <d v="2012-07-06T00:00:00"/>
        <d v="2012-07-09T00:00:00"/>
        <d v="2012-07-11T00:00:00"/>
        <d v="2012-07-13T00:00:00"/>
        <d v="2012-07-16T00:00:00"/>
        <d v="2012-07-20T00:00:00"/>
        <d v="2012-07-23T00:00:00"/>
        <d v="2012-07-25T00:00:00"/>
        <d v="2012-07-27T00:00:00"/>
        <d v="2012-07-30T00:00:00"/>
        <d v="2012-08-01T00:00:00"/>
        <d v="2012-08-03T00:00:00"/>
        <d v="2012-08-06T00:00:00"/>
        <d v="2012-08-08T00:00:00"/>
        <d v="2012-08-10T00:00:00"/>
        <d v="2012-08-13T00:00:00"/>
        <d v="2012-08-17T00:00:00"/>
        <d v="2012-08-20T00:00:00"/>
        <d v="2012-08-22T00:00:00"/>
        <d v="2012-08-24T00:00:00"/>
        <d v="2012-08-27T00:00:00"/>
        <d v="2012-08-29T00:00:00"/>
        <d v="2012-08-31T00:00:00"/>
        <d v="2012-09-03T00:00:00"/>
        <d v="2012-09-05T00:00:00"/>
        <d v="2012-09-12T00:00:00"/>
        <d v="2012-10-17T00:00:00"/>
        <d v="2012-11-28T00:00:00"/>
        <d v="2012-07-03T00:00:00"/>
        <d v="2012-07-05T00:00:00"/>
        <d v="2012-07-07T00:00:00"/>
        <d v="2012-07-10T00:00:00"/>
        <d v="2012-07-12T00:00:00"/>
        <d v="2012-07-14T00:00:00"/>
        <d v="2012-07-17T00:00:00"/>
        <d v="2012-07-19T00:00:00"/>
        <d v="2012-07-21T00:00:00"/>
        <d v="2012-07-24T00:00:00"/>
        <d v="2012-07-26T00:00:00"/>
        <d v="2012-07-28T00:00:00"/>
        <d v="2012-07-31T00:00:00"/>
        <d v="2012-08-02T00:00:00"/>
        <d v="2012-08-04T00:00:00"/>
        <d v="2012-08-07T00:00:00"/>
        <d v="2012-08-09T00:00:00"/>
        <d v="2012-08-14T00:00:00"/>
        <d v="2012-08-18T00:00:00"/>
        <d v="2012-09-13T00:00:00"/>
        <d v="2012-07-04T00:00:00"/>
        <d v="2012-07-18T00:00:00"/>
        <d v="2012-08-15T00:00:00"/>
        <d v="2012-08-21T00:00:00"/>
        <d v="2012-11-14T00:00:00"/>
        <d v="2012-12-03T00:00:00"/>
        <d v="2012-08-11T00:00:00"/>
        <d v="2012-08-16T00:00:00"/>
        <d v="2012-08-23T00:00:00"/>
        <d v="2012-08-25T00:00:00"/>
        <d v="2012-08-28T00:00:00"/>
        <d v="2012-08-30T00:00:00"/>
        <d v="2012-09-01T00:00:00"/>
        <d v="2012-09-04T00:00:00"/>
        <d v="2012-09-06T00:00:00"/>
        <d v="2012-10-11T00:00:00"/>
        <d v="2012-11-15T00:00:00"/>
        <d v="2012-11-26T00:00:00"/>
        <d v="2012-10-10T00:00:00"/>
        <d v="2012-11-23T00:00:00"/>
        <d v="2012-11-10T00:00:00"/>
        <d v="2012-09-21T00:00:00"/>
        <d v="2012-09-25T00:00:00"/>
        <d v="2012-10-06T00:00:00"/>
        <d v="2012-10-12T00:00:00"/>
        <d v="2012-11-20T00:00:00"/>
        <d v="2012-11-17T00:00:00"/>
        <d v="2012-10-18T00:00:00"/>
        <d v="2012-09-15T00:00:00"/>
        <d v="2012-10-23T00:00:00"/>
        <d v="2012-11-16T00:00:00"/>
        <d v="2012-10-13T00:00:00"/>
        <d v="2012-10-15T00:00:00"/>
        <d v="2012-09-27T00:00:00"/>
        <d v="2012-10-26T00:00:00"/>
        <d v="2012-10-31T00:00:00"/>
        <d v="2012-11-29T00:00:00"/>
        <d v="2012-09-14T00:00:00"/>
        <d v="2012-09-20T00:00:00"/>
        <d v="2012-10-16T00:00:00"/>
        <d v="2012-11-01T00:00:00"/>
        <d v="2012-11-30T00:00:00"/>
        <d v="2012-12-04T00:00:00"/>
        <d v="2012-12-01T00:00:00"/>
        <d v="2012-09-26T00:00:00"/>
        <d v="2012-11-21T00:00:00"/>
        <d v="2012-09-18T00:00:00"/>
      </sharedItems>
      <fieldGroup par="7"/>
    </cacheField>
    <cacheField name="Units" numFmtId="4">
      <sharedItems containsSemiMixedTypes="0" containsString="0" containsNumber="1" containsInteger="1" minValue="1" maxValue="20000"/>
    </cacheField>
    <cacheField name="Switched" numFmtId="0">
      <sharedItems containsSemiMixedTypes="0" containsString="0" containsNumber="1" containsInteger="1" minValue="0" maxValue="1"/>
    </cacheField>
    <cacheField name="New Start" numFmtId="0">
      <sharedItems containsSemiMixedTypes="0" containsString="0" containsNumber="1" containsInteger="1" minValue="0" maxValue="1"/>
    </cacheField>
    <cacheField name="Days (Admin Date)" numFmtId="0" databaseField="0">
      <fieldGroup base="2">
        <rangePr groupBy="days" startDate="2012-07-02T00:00:00" endDate="2012-12-05T00:00:00"/>
        <groupItems count="368">
          <s v="&lt;7/2/201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5/2012"/>
        </groupItems>
      </fieldGroup>
    </cacheField>
    <cacheField name="Months (Admin Date)" numFmtId="0" databaseField="0">
      <fieldGroup base="2">
        <rangePr groupBy="months" startDate="2012-07-02T00:00:00" endDate="2012-12-05T00:00:00"/>
        <groupItems count="14">
          <s v="&lt;7/2/2012"/>
          <s v="Jan"/>
          <s v="Feb"/>
          <s v="Mar"/>
          <s v="Apr"/>
          <s v="May"/>
          <s v="Jun"/>
          <s v="Jul"/>
          <s v="Aug"/>
          <s v="Sep"/>
          <s v="Oct"/>
          <s v="Nov"/>
          <s v="Dec"/>
          <s v="&gt;12/5/2012"/>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avi Teja Bollam" refreshedDate="45367.473042129626" createdVersion="8" refreshedVersion="8" minRefreshableVersion="3" recordCount="2022" xr:uid="{945F31EB-647A-4124-B945-D3354120DB56}">
  <cacheSource type="worksheet">
    <worksheetSource ref="A1:G2023" sheet="Question_5"/>
  </cacheSource>
  <cacheFields count="9">
    <cacheField name="ID" numFmtId="0">
      <sharedItems containsSemiMixedTypes="0" containsString="0" containsNumber="1" containsInteger="1" minValue="1" maxValue="129"/>
    </cacheField>
    <cacheField name="Med" numFmtId="0">
      <sharedItems/>
    </cacheField>
    <cacheField name="Admin Date" numFmtId="14">
      <sharedItems containsSemiMixedTypes="0" containsNonDate="0" containsDate="1" containsString="0" minDate="2012-07-02T00:00:00" maxDate="2012-12-05T00:00:00" count="96">
        <d v="2012-07-02T00:00:00"/>
        <d v="2012-07-06T00:00:00"/>
        <d v="2012-07-09T00:00:00"/>
        <d v="2012-07-11T00:00:00"/>
        <d v="2012-07-13T00:00:00"/>
        <d v="2012-07-16T00:00:00"/>
        <d v="2012-07-20T00:00:00"/>
        <d v="2012-07-23T00:00:00"/>
        <d v="2012-07-25T00:00:00"/>
        <d v="2012-07-27T00:00:00"/>
        <d v="2012-07-30T00:00:00"/>
        <d v="2012-08-01T00:00:00"/>
        <d v="2012-08-03T00:00:00"/>
        <d v="2012-08-06T00:00:00"/>
        <d v="2012-08-08T00:00:00"/>
        <d v="2012-08-10T00:00:00"/>
        <d v="2012-08-13T00:00:00"/>
        <d v="2012-08-17T00:00:00"/>
        <d v="2012-08-20T00:00:00"/>
        <d v="2012-08-22T00:00:00"/>
        <d v="2012-08-24T00:00:00"/>
        <d v="2012-08-27T00:00:00"/>
        <d v="2012-08-29T00:00:00"/>
        <d v="2012-08-31T00:00:00"/>
        <d v="2012-09-03T00:00:00"/>
        <d v="2012-09-05T00:00:00"/>
        <d v="2012-09-12T00:00:00"/>
        <d v="2012-10-17T00:00:00"/>
        <d v="2012-11-28T00:00:00"/>
        <d v="2012-07-03T00:00:00"/>
        <d v="2012-07-05T00:00:00"/>
        <d v="2012-07-07T00:00:00"/>
        <d v="2012-07-10T00:00:00"/>
        <d v="2012-07-12T00:00:00"/>
        <d v="2012-07-14T00:00:00"/>
        <d v="2012-07-17T00:00:00"/>
        <d v="2012-07-19T00:00:00"/>
        <d v="2012-07-21T00:00:00"/>
        <d v="2012-07-24T00:00:00"/>
        <d v="2012-07-26T00:00:00"/>
        <d v="2012-07-28T00:00:00"/>
        <d v="2012-07-31T00:00:00"/>
        <d v="2012-08-02T00:00:00"/>
        <d v="2012-08-04T00:00:00"/>
        <d v="2012-08-07T00:00:00"/>
        <d v="2012-08-09T00:00:00"/>
        <d v="2012-08-14T00:00:00"/>
        <d v="2012-08-18T00:00:00"/>
        <d v="2012-09-13T00:00:00"/>
        <d v="2012-07-04T00:00:00"/>
        <d v="2012-07-18T00:00:00"/>
        <d v="2012-08-15T00:00:00"/>
        <d v="2012-08-21T00:00:00"/>
        <d v="2012-11-14T00:00:00"/>
        <d v="2012-12-03T00:00:00"/>
        <d v="2012-08-11T00:00:00"/>
        <d v="2012-08-16T00:00:00"/>
        <d v="2012-08-23T00:00:00"/>
        <d v="2012-08-25T00:00:00"/>
        <d v="2012-08-28T00:00:00"/>
        <d v="2012-08-30T00:00:00"/>
        <d v="2012-09-01T00:00:00"/>
        <d v="2012-09-04T00:00:00"/>
        <d v="2012-09-06T00:00:00"/>
        <d v="2012-10-11T00:00:00"/>
        <d v="2012-11-15T00:00:00"/>
        <d v="2012-11-26T00:00:00"/>
        <d v="2012-10-10T00:00:00"/>
        <d v="2012-11-23T00:00:00"/>
        <d v="2012-11-10T00:00:00"/>
        <d v="2012-09-21T00:00:00"/>
        <d v="2012-09-25T00:00:00"/>
        <d v="2012-10-06T00:00:00"/>
        <d v="2012-10-12T00:00:00"/>
        <d v="2012-11-20T00:00:00"/>
        <d v="2012-11-17T00:00:00"/>
        <d v="2012-10-18T00:00:00"/>
        <d v="2012-09-15T00:00:00"/>
        <d v="2012-10-23T00:00:00"/>
        <d v="2012-11-16T00:00:00"/>
        <d v="2012-10-13T00:00:00"/>
        <d v="2012-10-15T00:00:00"/>
        <d v="2012-09-27T00:00:00"/>
        <d v="2012-10-26T00:00:00"/>
        <d v="2012-10-31T00:00:00"/>
        <d v="2012-11-29T00:00:00"/>
        <d v="2012-09-14T00:00:00"/>
        <d v="2012-09-20T00:00:00"/>
        <d v="2012-10-16T00:00:00"/>
        <d v="2012-11-01T00:00:00"/>
        <d v="2012-11-30T00:00:00"/>
        <d v="2012-12-04T00:00:00"/>
        <d v="2012-12-01T00:00:00"/>
        <d v="2012-09-26T00:00:00"/>
        <d v="2012-11-21T00:00:00"/>
        <d v="2012-09-18T00:00:00"/>
      </sharedItems>
      <fieldGroup par="8"/>
    </cacheField>
    <cacheField name="Units" numFmtId="4">
      <sharedItems containsSemiMixedTypes="0" containsString="0" containsNumber="1" containsInteger="1" minValue="1" maxValue="20000"/>
    </cacheField>
    <cacheField name="First Med A" numFmtId="14">
      <sharedItems containsDate="1" containsMixedTypes="1" minDate="2012-07-02T00:00:00" maxDate="2012-12-05T00:00:00"/>
    </cacheField>
    <cacheField name="Last Med A" numFmtId="14">
      <sharedItems containsDate="1" containsMixedTypes="1" minDate="2012-07-04T00:00:00" maxDate="2012-09-07T00:00:00"/>
    </cacheField>
    <cacheField name="Difference in Weeks" numFmtId="0">
      <sharedItems containsMixedTypes="1" containsNumber="1" minValue="0.14285714285714285" maxValue="9.5714285714285712"/>
    </cacheField>
    <cacheField name="Days (Admin Date)" numFmtId="0" databaseField="0">
      <fieldGroup base="2">
        <rangePr groupBy="days" startDate="2012-07-02T00:00:00" endDate="2012-12-05T00:00:00"/>
        <groupItems count="368">
          <s v="&lt;7/2/201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5/2012"/>
        </groupItems>
      </fieldGroup>
    </cacheField>
    <cacheField name="Months (Admin Date)" numFmtId="0" databaseField="0">
      <fieldGroup base="2">
        <rangePr groupBy="months" startDate="2012-07-02T00:00:00" endDate="2012-12-05T00:00:00"/>
        <groupItems count="14">
          <s v="&lt;7/2/2012"/>
          <s v="Jan"/>
          <s v="Feb"/>
          <s v="Mar"/>
          <s v="Apr"/>
          <s v="May"/>
          <s v="Jun"/>
          <s v="Jul"/>
          <s v="Aug"/>
          <s v="Sep"/>
          <s v="Oct"/>
          <s v="Nov"/>
          <s v="Dec"/>
          <s v="&gt;12/5/2012"/>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avi Teja Bollam" refreshedDate="45368.985099305559" createdVersion="8" refreshedVersion="8" minRefreshableVersion="3" recordCount="2022" xr:uid="{87D3CCC5-F2D7-4930-B592-BB11B6DA6AD1}">
  <cacheSource type="worksheet">
    <worksheetSource ref="A1:H2023" sheet="Question_6"/>
  </cacheSource>
  <cacheFields count="10">
    <cacheField name="ID" numFmtId="0">
      <sharedItems containsSemiMixedTypes="0" containsString="0" containsNumber="1" containsInteger="1" minValue="1" maxValue="129" count="12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sharedItems>
    </cacheField>
    <cacheField name="Med" numFmtId="0">
      <sharedItems/>
    </cacheField>
    <cacheField name="Admin Date" numFmtId="14">
      <sharedItems containsSemiMixedTypes="0" containsNonDate="0" containsDate="1" containsString="0" minDate="2012-07-02T00:00:00" maxDate="2012-12-05T00:00:00" count="96">
        <d v="2012-07-02T00:00:00"/>
        <d v="2012-07-06T00:00:00"/>
        <d v="2012-07-09T00:00:00"/>
        <d v="2012-07-11T00:00:00"/>
        <d v="2012-07-13T00:00:00"/>
        <d v="2012-07-16T00:00:00"/>
        <d v="2012-07-20T00:00:00"/>
        <d v="2012-07-23T00:00:00"/>
        <d v="2012-07-25T00:00:00"/>
        <d v="2012-07-27T00:00:00"/>
        <d v="2012-07-30T00:00:00"/>
        <d v="2012-08-01T00:00:00"/>
        <d v="2012-08-03T00:00:00"/>
        <d v="2012-08-06T00:00:00"/>
        <d v="2012-08-08T00:00:00"/>
        <d v="2012-08-10T00:00:00"/>
        <d v="2012-08-13T00:00:00"/>
        <d v="2012-08-17T00:00:00"/>
        <d v="2012-08-20T00:00:00"/>
        <d v="2012-08-22T00:00:00"/>
        <d v="2012-08-24T00:00:00"/>
        <d v="2012-08-27T00:00:00"/>
        <d v="2012-08-29T00:00:00"/>
        <d v="2012-08-31T00:00:00"/>
        <d v="2012-09-03T00:00:00"/>
        <d v="2012-09-05T00:00:00"/>
        <d v="2012-09-12T00:00:00"/>
        <d v="2012-10-17T00:00:00"/>
        <d v="2012-11-28T00:00:00"/>
        <d v="2012-07-03T00:00:00"/>
        <d v="2012-07-05T00:00:00"/>
        <d v="2012-07-07T00:00:00"/>
        <d v="2012-07-10T00:00:00"/>
        <d v="2012-07-12T00:00:00"/>
        <d v="2012-07-14T00:00:00"/>
        <d v="2012-07-17T00:00:00"/>
        <d v="2012-07-19T00:00:00"/>
        <d v="2012-07-21T00:00:00"/>
        <d v="2012-07-24T00:00:00"/>
        <d v="2012-07-26T00:00:00"/>
        <d v="2012-07-28T00:00:00"/>
        <d v="2012-07-31T00:00:00"/>
        <d v="2012-08-02T00:00:00"/>
        <d v="2012-08-04T00:00:00"/>
        <d v="2012-08-07T00:00:00"/>
        <d v="2012-08-09T00:00:00"/>
        <d v="2012-08-14T00:00:00"/>
        <d v="2012-08-18T00:00:00"/>
        <d v="2012-09-13T00:00:00"/>
        <d v="2012-07-04T00:00:00"/>
        <d v="2012-07-18T00:00:00"/>
        <d v="2012-08-15T00:00:00"/>
        <d v="2012-08-21T00:00:00"/>
        <d v="2012-11-14T00:00:00"/>
        <d v="2012-12-03T00:00:00"/>
        <d v="2012-08-11T00:00:00"/>
        <d v="2012-08-16T00:00:00"/>
        <d v="2012-08-23T00:00:00"/>
        <d v="2012-08-25T00:00:00"/>
        <d v="2012-08-28T00:00:00"/>
        <d v="2012-08-30T00:00:00"/>
        <d v="2012-09-01T00:00:00"/>
        <d v="2012-09-04T00:00:00"/>
        <d v="2012-09-06T00:00:00"/>
        <d v="2012-10-11T00:00:00"/>
        <d v="2012-11-15T00:00:00"/>
        <d v="2012-11-26T00:00:00"/>
        <d v="2012-10-10T00:00:00"/>
        <d v="2012-11-23T00:00:00"/>
        <d v="2012-11-10T00:00:00"/>
        <d v="2012-09-21T00:00:00"/>
        <d v="2012-09-25T00:00:00"/>
        <d v="2012-10-06T00:00:00"/>
        <d v="2012-10-12T00:00:00"/>
        <d v="2012-11-20T00:00:00"/>
        <d v="2012-11-17T00:00:00"/>
        <d v="2012-10-18T00:00:00"/>
        <d v="2012-09-15T00:00:00"/>
        <d v="2012-10-23T00:00:00"/>
        <d v="2012-11-16T00:00:00"/>
        <d v="2012-10-13T00:00:00"/>
        <d v="2012-10-15T00:00:00"/>
        <d v="2012-09-27T00:00:00"/>
        <d v="2012-10-26T00:00:00"/>
        <d v="2012-10-31T00:00:00"/>
        <d v="2012-11-29T00:00:00"/>
        <d v="2012-09-14T00:00:00"/>
        <d v="2012-09-20T00:00:00"/>
        <d v="2012-10-16T00:00:00"/>
        <d v="2012-11-01T00:00:00"/>
        <d v="2012-11-30T00:00:00"/>
        <d v="2012-12-04T00:00:00"/>
        <d v="2012-12-01T00:00:00"/>
        <d v="2012-09-26T00:00:00"/>
        <d v="2012-11-21T00:00:00"/>
        <d v="2012-09-18T00:00:00"/>
      </sharedItems>
      <fieldGroup par="9"/>
    </cacheField>
    <cacheField name="Units" numFmtId="0">
      <sharedItems containsSemiMixedTypes="0" containsString="0" containsNumber="1" containsInteger="1" minValue="1" maxValue="20000"/>
    </cacheField>
    <cacheField name="Switched" numFmtId="0">
      <sharedItems containsSemiMixedTypes="0" containsString="0" containsNumber="1" containsInteger="1" minValue="0" maxValue="1"/>
    </cacheField>
    <cacheField name="year/month" numFmtId="0">
      <sharedItems count="6">
        <s v="2012-07"/>
        <s v="2012-08"/>
        <s v="2012-09"/>
        <s v="2012-10"/>
        <s v="2012-11"/>
        <s v="2012-12"/>
      </sharedItems>
    </cacheField>
    <cacheField name="Average per patient,per id for switched" numFmtId="0">
      <sharedItems containsMixedTypes="1" containsNumber="1" minValue="100" maxValue="20000"/>
    </cacheField>
    <cacheField name="Average of switched Med B" numFmtId="0">
      <sharedItems containsMixedTypes="1" containsNumber="1" containsInteger="1" minValue="1" maxValue="20"/>
    </cacheField>
    <cacheField name="Days (Admin Date)" numFmtId="0" databaseField="0">
      <fieldGroup base="2">
        <rangePr groupBy="days" startDate="2012-07-02T00:00:00" endDate="2012-12-05T00:00:00"/>
        <groupItems count="368">
          <s v="&lt;7/2/201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5/2012"/>
        </groupItems>
      </fieldGroup>
    </cacheField>
    <cacheField name="Months (Admin Date)" numFmtId="0" databaseField="0">
      <fieldGroup base="2">
        <rangePr groupBy="months" startDate="2012-07-02T00:00:00" endDate="2012-12-05T00:00:00"/>
        <groupItems count="14">
          <s v="&lt;7/2/2012"/>
          <s v="Jan"/>
          <s v="Feb"/>
          <s v="Mar"/>
          <s v="Apr"/>
          <s v="May"/>
          <s v="Jun"/>
          <s v="Jul"/>
          <s v="Aug"/>
          <s v="Sep"/>
          <s v="Oct"/>
          <s v="Nov"/>
          <s v="Dec"/>
          <s v="&gt;12/5/2012"/>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avi Teja Bollam" refreshedDate="45370.923719328704" createdVersion="8" refreshedVersion="8" minRefreshableVersion="3" recordCount="2022" xr:uid="{0EC219FE-011D-4013-87E1-BFB7ADD73A01}">
  <cacheSource type="worksheet">
    <worksheetSource ref="A1:I2023" sheet="Question_9"/>
  </cacheSource>
  <cacheFields count="11">
    <cacheField name="ID" numFmtId="0">
      <sharedItems containsSemiMixedTypes="0" containsString="0" containsNumber="1" containsInteger="1" minValue="1" maxValue="129"/>
    </cacheField>
    <cacheField name="Med" numFmtId="0">
      <sharedItems/>
    </cacheField>
    <cacheField name="Admin Date" numFmtId="14">
      <sharedItems containsSemiMixedTypes="0" containsNonDate="0" containsDate="1" containsString="0" minDate="2012-07-02T00:00:00" maxDate="2012-12-05T00:00:00" count="96">
        <d v="2012-07-02T00:00:00"/>
        <d v="2012-07-06T00:00:00"/>
        <d v="2012-07-09T00:00:00"/>
        <d v="2012-07-11T00:00:00"/>
        <d v="2012-07-13T00:00:00"/>
        <d v="2012-07-16T00:00:00"/>
        <d v="2012-07-20T00:00:00"/>
        <d v="2012-07-23T00:00:00"/>
        <d v="2012-07-25T00:00:00"/>
        <d v="2012-07-27T00:00:00"/>
        <d v="2012-07-30T00:00:00"/>
        <d v="2012-08-01T00:00:00"/>
        <d v="2012-08-03T00:00:00"/>
        <d v="2012-08-06T00:00:00"/>
        <d v="2012-08-08T00:00:00"/>
        <d v="2012-08-10T00:00:00"/>
        <d v="2012-08-13T00:00:00"/>
        <d v="2012-08-17T00:00:00"/>
        <d v="2012-08-20T00:00:00"/>
        <d v="2012-08-22T00:00:00"/>
        <d v="2012-08-24T00:00:00"/>
        <d v="2012-08-27T00:00:00"/>
        <d v="2012-08-29T00:00:00"/>
        <d v="2012-08-31T00:00:00"/>
        <d v="2012-09-03T00:00:00"/>
        <d v="2012-09-05T00:00:00"/>
        <d v="2012-09-12T00:00:00"/>
        <d v="2012-10-17T00:00:00"/>
        <d v="2012-11-28T00:00:00"/>
        <d v="2012-07-03T00:00:00"/>
        <d v="2012-07-05T00:00:00"/>
        <d v="2012-07-07T00:00:00"/>
        <d v="2012-07-10T00:00:00"/>
        <d v="2012-07-12T00:00:00"/>
        <d v="2012-07-14T00:00:00"/>
        <d v="2012-07-17T00:00:00"/>
        <d v="2012-07-19T00:00:00"/>
        <d v="2012-07-21T00:00:00"/>
        <d v="2012-07-24T00:00:00"/>
        <d v="2012-07-26T00:00:00"/>
        <d v="2012-07-28T00:00:00"/>
        <d v="2012-07-31T00:00:00"/>
        <d v="2012-08-02T00:00:00"/>
        <d v="2012-08-04T00:00:00"/>
        <d v="2012-08-07T00:00:00"/>
        <d v="2012-08-09T00:00:00"/>
        <d v="2012-08-14T00:00:00"/>
        <d v="2012-08-18T00:00:00"/>
        <d v="2012-09-13T00:00:00"/>
        <d v="2012-07-04T00:00:00"/>
        <d v="2012-07-18T00:00:00"/>
        <d v="2012-08-15T00:00:00"/>
        <d v="2012-08-21T00:00:00"/>
        <d v="2012-11-14T00:00:00"/>
        <d v="2012-12-03T00:00:00"/>
        <d v="2012-08-11T00:00:00"/>
        <d v="2012-08-16T00:00:00"/>
        <d v="2012-08-23T00:00:00"/>
        <d v="2012-08-25T00:00:00"/>
        <d v="2012-08-28T00:00:00"/>
        <d v="2012-08-30T00:00:00"/>
        <d v="2012-09-01T00:00:00"/>
        <d v="2012-09-04T00:00:00"/>
        <d v="2012-09-06T00:00:00"/>
        <d v="2012-10-11T00:00:00"/>
        <d v="2012-11-15T00:00:00"/>
        <d v="2012-11-26T00:00:00"/>
        <d v="2012-10-10T00:00:00"/>
        <d v="2012-11-23T00:00:00"/>
        <d v="2012-11-10T00:00:00"/>
        <d v="2012-09-21T00:00:00"/>
        <d v="2012-09-25T00:00:00"/>
        <d v="2012-10-06T00:00:00"/>
        <d v="2012-10-12T00:00:00"/>
        <d v="2012-11-20T00:00:00"/>
        <d v="2012-11-17T00:00:00"/>
        <d v="2012-10-18T00:00:00"/>
        <d v="2012-09-15T00:00:00"/>
        <d v="2012-10-23T00:00:00"/>
        <d v="2012-11-16T00:00:00"/>
        <d v="2012-10-13T00:00:00"/>
        <d v="2012-10-15T00:00:00"/>
        <d v="2012-09-27T00:00:00"/>
        <d v="2012-10-26T00:00:00"/>
        <d v="2012-10-31T00:00:00"/>
        <d v="2012-11-29T00:00:00"/>
        <d v="2012-09-14T00:00:00"/>
        <d v="2012-09-20T00:00:00"/>
        <d v="2012-10-16T00:00:00"/>
        <d v="2012-11-01T00:00:00"/>
        <d v="2012-11-30T00:00:00"/>
        <d v="2012-12-04T00:00:00"/>
        <d v="2012-12-01T00:00:00"/>
        <d v="2012-09-26T00:00:00"/>
        <d v="2012-11-21T00:00:00"/>
        <d v="2012-09-18T00:00:00"/>
      </sharedItems>
      <fieldGroup par="10"/>
    </cacheField>
    <cacheField name="Units" numFmtId="0">
      <sharedItems containsSemiMixedTypes="0" containsString="0" containsNumber="1" containsInteger="1" minValue="1" maxValue="20000"/>
    </cacheField>
    <cacheField name="Switched" numFmtId="0">
      <sharedItems containsSemiMixedTypes="0" containsString="0" containsNumber="1" containsInteger="1" minValue="0" maxValue="1"/>
    </cacheField>
    <cacheField name="year/month" numFmtId="0">
      <sharedItems/>
    </cacheField>
    <cacheField name="Average per patient,per id for switched" numFmtId="0">
      <sharedItems containsMixedTypes="1" containsNumber="1" minValue="100" maxValue="20000"/>
    </cacheField>
    <cacheField name="Average of switched Med B" numFmtId="0">
      <sharedItems containsMixedTypes="1" containsNumber="1" containsInteger="1" minValue="1" maxValue="20"/>
    </cacheField>
    <cacheField name="Change" numFmtId="0">
      <sharedItems count="5">
        <s v=""/>
        <s v="Higher"/>
        <s v="Lower"/>
        <s v="Same"/>
        <s v="No subsequent Med B"/>
      </sharedItems>
    </cacheField>
    <cacheField name="Days (Admin Date)" numFmtId="0" databaseField="0">
      <fieldGroup base="2">
        <rangePr groupBy="days" startDate="2012-07-02T00:00:00" endDate="2012-12-05T00:00:00"/>
        <groupItems count="368">
          <s v="&lt;7/2/201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5/2012"/>
        </groupItems>
      </fieldGroup>
    </cacheField>
    <cacheField name="Months (Admin Date)" numFmtId="0" databaseField="0">
      <fieldGroup base="2">
        <rangePr groupBy="months" startDate="2012-07-02T00:00:00" endDate="2012-12-05T00:00:00"/>
        <groupItems count="14">
          <s v="&lt;7/2/2012"/>
          <s v="Jan"/>
          <s v="Feb"/>
          <s v="Mar"/>
          <s v="Apr"/>
          <s v="May"/>
          <s v="Jun"/>
          <s v="Jul"/>
          <s v="Aug"/>
          <s v="Sep"/>
          <s v="Oct"/>
          <s v="Nov"/>
          <s v="Dec"/>
          <s v="&gt;12/5/2012"/>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 Ravi Teja Bollam" refreshedDate="45371.057680555554" createdVersion="8" refreshedVersion="8" minRefreshableVersion="3" recordCount="2022" xr:uid="{796BCEDE-717B-4F41-9801-4FC94E257864}">
  <cacheSource type="worksheet">
    <worksheetSource ref="A1:I2023" sheet="Question_10_admin"/>
  </cacheSource>
  <cacheFields count="11">
    <cacheField name="ID" numFmtId="0">
      <sharedItems containsSemiMixedTypes="0" containsString="0" containsNumber="1" containsInteger="1" minValue="1" maxValue="129"/>
    </cacheField>
    <cacheField name="Med" numFmtId="0">
      <sharedItems/>
    </cacheField>
    <cacheField name="Admin Date" numFmtId="14">
      <sharedItems containsSemiMixedTypes="0" containsNonDate="0" containsDate="1" containsString="0" minDate="2012-07-02T00:00:00" maxDate="2012-12-05T00:00:00" count="96">
        <d v="2012-07-02T00:00:00"/>
        <d v="2012-07-06T00:00:00"/>
        <d v="2012-07-09T00:00:00"/>
        <d v="2012-07-11T00:00:00"/>
        <d v="2012-07-13T00:00:00"/>
        <d v="2012-07-16T00:00:00"/>
        <d v="2012-07-20T00:00:00"/>
        <d v="2012-07-23T00:00:00"/>
        <d v="2012-07-25T00:00:00"/>
        <d v="2012-07-27T00:00:00"/>
        <d v="2012-07-30T00:00:00"/>
        <d v="2012-08-01T00:00:00"/>
        <d v="2012-08-03T00:00:00"/>
        <d v="2012-08-06T00:00:00"/>
        <d v="2012-08-08T00:00:00"/>
        <d v="2012-08-10T00:00:00"/>
        <d v="2012-08-13T00:00:00"/>
        <d v="2012-08-17T00:00:00"/>
        <d v="2012-08-20T00:00:00"/>
        <d v="2012-08-22T00:00:00"/>
        <d v="2012-08-24T00:00:00"/>
        <d v="2012-08-27T00:00:00"/>
        <d v="2012-08-29T00:00:00"/>
        <d v="2012-08-31T00:00:00"/>
        <d v="2012-09-03T00:00:00"/>
        <d v="2012-09-05T00:00:00"/>
        <d v="2012-09-12T00:00:00"/>
        <d v="2012-10-17T00:00:00"/>
        <d v="2012-11-28T00:00:00"/>
        <d v="2012-07-03T00:00:00"/>
        <d v="2012-07-05T00:00:00"/>
        <d v="2012-07-07T00:00:00"/>
        <d v="2012-07-10T00:00:00"/>
        <d v="2012-07-12T00:00:00"/>
        <d v="2012-07-14T00:00:00"/>
        <d v="2012-07-17T00:00:00"/>
        <d v="2012-07-19T00:00:00"/>
        <d v="2012-07-21T00:00:00"/>
        <d v="2012-07-24T00:00:00"/>
        <d v="2012-07-26T00:00:00"/>
        <d v="2012-07-28T00:00:00"/>
        <d v="2012-07-31T00:00:00"/>
        <d v="2012-08-02T00:00:00"/>
        <d v="2012-08-04T00:00:00"/>
        <d v="2012-08-07T00:00:00"/>
        <d v="2012-08-09T00:00:00"/>
        <d v="2012-08-14T00:00:00"/>
        <d v="2012-08-18T00:00:00"/>
        <d v="2012-09-13T00:00:00"/>
        <d v="2012-07-04T00:00:00"/>
        <d v="2012-07-18T00:00:00"/>
        <d v="2012-08-15T00:00:00"/>
        <d v="2012-08-21T00:00:00"/>
        <d v="2012-11-14T00:00:00"/>
        <d v="2012-12-03T00:00:00"/>
        <d v="2012-08-11T00:00:00"/>
        <d v="2012-08-16T00:00:00"/>
        <d v="2012-08-23T00:00:00"/>
        <d v="2012-08-25T00:00:00"/>
        <d v="2012-08-28T00:00:00"/>
        <d v="2012-08-30T00:00:00"/>
        <d v="2012-09-01T00:00:00"/>
        <d v="2012-09-04T00:00:00"/>
        <d v="2012-09-06T00:00:00"/>
        <d v="2012-10-11T00:00:00"/>
        <d v="2012-11-15T00:00:00"/>
        <d v="2012-11-26T00:00:00"/>
        <d v="2012-10-10T00:00:00"/>
        <d v="2012-11-23T00:00:00"/>
        <d v="2012-11-10T00:00:00"/>
        <d v="2012-09-21T00:00:00"/>
        <d v="2012-09-25T00:00:00"/>
        <d v="2012-10-06T00:00:00"/>
        <d v="2012-10-12T00:00:00"/>
        <d v="2012-11-20T00:00:00"/>
        <d v="2012-11-17T00:00:00"/>
        <d v="2012-10-18T00:00:00"/>
        <d v="2012-09-15T00:00:00"/>
        <d v="2012-10-23T00:00:00"/>
        <d v="2012-11-16T00:00:00"/>
        <d v="2012-10-13T00:00:00"/>
        <d v="2012-10-15T00:00:00"/>
        <d v="2012-09-27T00:00:00"/>
        <d v="2012-10-26T00:00:00"/>
        <d v="2012-10-31T00:00:00"/>
        <d v="2012-11-29T00:00:00"/>
        <d v="2012-09-14T00:00:00"/>
        <d v="2012-09-20T00:00:00"/>
        <d v="2012-10-16T00:00:00"/>
        <d v="2012-11-01T00:00:00"/>
        <d v="2012-11-30T00:00:00"/>
        <d v="2012-12-04T00:00:00"/>
        <d v="2012-12-01T00:00:00"/>
        <d v="2012-09-26T00:00:00"/>
        <d v="2012-11-21T00:00:00"/>
        <d v="2012-09-18T00:00:00"/>
      </sharedItems>
      <fieldGroup par="10"/>
    </cacheField>
    <cacheField name="Units" numFmtId="4">
      <sharedItems containsSemiMixedTypes="0" containsString="0" containsNumber="1" containsInteger="1" minValue="1" maxValue="20000"/>
    </cacheField>
    <cacheField name="Switched" numFmtId="0">
      <sharedItems containsSemiMixedTypes="0" containsString="0" containsNumber="1" containsInteger="1" minValue="0" maxValue="1"/>
    </cacheField>
    <cacheField name="New Start" numFmtId="0">
      <sharedItems containsSemiMixedTypes="0" containsString="0" containsNumber="1" containsInteger="1" minValue="0" maxValue="1"/>
    </cacheField>
    <cacheField name="Avg of LAB B for Med A" numFmtId="2">
      <sharedItems containsMixedTypes="1" containsNumber="1" minValue="8.15" maxValue="11.9125"/>
    </cacheField>
    <cacheField name="Avg of LAB B for Med B" numFmtId="0">
      <sharedItems containsMixedTypes="1" containsNumber="1" minValue="8.0749999999999993" maxValue="12.053846153846154"/>
    </cacheField>
    <cacheField name="Lab values MedA Med B" numFmtId="0">
      <sharedItems count="5">
        <s v=" "/>
        <s v="Lower"/>
        <s v="Higher"/>
        <s v="Same"/>
        <s v="No comparison"/>
      </sharedItems>
    </cacheField>
    <cacheField name="Days (Admin Date)" numFmtId="0" databaseField="0">
      <fieldGroup base="2">
        <rangePr groupBy="days" startDate="2012-07-02T00:00:00" endDate="2012-12-05T00:00:00"/>
        <groupItems count="368">
          <s v="&lt;7/2/201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5/2012"/>
        </groupItems>
      </fieldGroup>
    </cacheField>
    <cacheField name="Months (Admin Date)" numFmtId="0" databaseField="0">
      <fieldGroup base="2">
        <rangePr groupBy="months" startDate="2012-07-02T00:00:00" endDate="2012-12-05T00:00:00"/>
        <groupItems count="14">
          <s v="&lt;7/2/2012"/>
          <s v="Jan"/>
          <s v="Feb"/>
          <s v="Mar"/>
          <s v="Apr"/>
          <s v="May"/>
          <s v="Jun"/>
          <s v="Jul"/>
          <s v="Aug"/>
          <s v="Sep"/>
          <s v="Oct"/>
          <s v="Nov"/>
          <s v="Dec"/>
          <s v="&gt;12/5/2012"/>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Ravi Teja Bollam" refreshedDate="45376.555737152776" createdVersion="8" refreshedVersion="8" minRefreshableVersion="3" recordCount="0" supportSubquery="1" supportAdvancedDrill="1" xr:uid="{01FEBC3E-6DCD-4A1E-9495-5F383B4000A9}">
  <cacheSource type="external" connectionId="1"/>
  <cacheFields count="3">
    <cacheField name="[Table1].[Admin Date (Month)].[Admin Date (Month)]" caption="Admin Date (Month)" numFmtId="0" hierarchy="4" level="1">
      <sharedItems count="6">
        <s v="Jul"/>
        <s v="Aug"/>
        <s v="Sep"/>
        <s v="Oct"/>
        <s v="Nov"/>
        <s v="Dec"/>
      </sharedItems>
    </cacheField>
    <cacheField name="[Table1].[Med].[Med]" caption="Med" numFmtId="0" hierarchy="1" level="1">
      <sharedItems count="2">
        <s v="Med A"/>
        <s v="Med B"/>
      </sharedItems>
    </cacheField>
    <cacheField name="[Measures].[average]" caption="average" numFmtId="0" hierarchy="6" level="32767"/>
  </cacheFields>
  <cacheHierarchies count="16">
    <cacheHierarchy uniqueName="[Table1].[ID]" caption="ID" attribute="1" defaultMemberUniqueName="[Table1].[ID].[All]" allUniqueName="[Table1].[ID].[All]" dimensionUniqueName="[Table1]" displayFolder="" count="0" memberValueDatatype="20" unbalanced="0"/>
    <cacheHierarchy uniqueName="[Table1].[Med]" caption="Med" attribute="1" defaultMemberUniqueName="[Table1].[Med].[All]" allUniqueName="[Table1].[Med].[All]" dimensionUniqueName="[Table1]" displayFolder="" count="2" memberValueDatatype="130" unbalanced="0">
      <fieldsUsage count="2">
        <fieldUsage x="-1"/>
        <fieldUsage x="1"/>
      </fieldsUsage>
    </cacheHierarchy>
    <cacheHierarchy uniqueName="[Table1].[Admin Date]" caption="Admin Date" attribute="1" time="1" defaultMemberUniqueName="[Table1].[Admin Date].[All]" allUniqueName="[Table1].[Admin Date].[All]" dimensionUniqueName="[Table1]" displayFolder="" count="0" memberValueDatatype="7" unbalanced="0"/>
    <cacheHierarchy uniqueName="[Table1].[Units]" caption="Units" attribute="1" defaultMemberUniqueName="[Table1].[Units].[All]" allUniqueName="[Table1].[Units].[All]" dimensionUniqueName="[Table1]" displayFolder="" count="0" memberValueDatatype="20" unbalanced="0"/>
    <cacheHierarchy uniqueName="[Table1].[Admin Date (Month)]" caption="Admin Date (Month)" attribute="1" defaultMemberUniqueName="[Table1].[Admin Date (Month)].[All]" allUniqueName="[Table1].[Admin Date (Month)].[All]" dimensionUniqueName="[Table1]" displayFolder="" count="2" memberValueDatatype="130" unbalanced="0">
      <fieldsUsage count="2">
        <fieldUsage x="-1"/>
        <fieldUsage x="0"/>
      </fieldsUsage>
    </cacheHierarchy>
    <cacheHierarchy uniqueName="[Table1].[Admin Date (Month Index)]" caption="Admin Date (Month Index)" attribute="1" defaultMemberUniqueName="[Table1].[Admin Date (Month Index)].[All]" allUniqueName="[Table1].[Admin Date (Month Index)].[All]" dimensionUniqueName="[Table1]" displayFolder="" count="0" memberValueDatatype="20" unbalanced="0" hidden="1"/>
    <cacheHierarchy uniqueName="[Measures].[average]" caption="average"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ID]" caption="Distinct Count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Units]" caption="Sum of Units" measure="1" displayFolder="" measureGroup="Table1" count="0" hidden="1">
      <extLst>
        <ext xmlns:x15="http://schemas.microsoft.com/office/spreadsheetml/2010/11/main" uri="{B97F6D7D-B522-45F9-BDA1-12C45D357490}">
          <x15:cacheHierarchy aggregatedColumn="3"/>
        </ext>
      </extLst>
    </cacheHierarchy>
    <cacheHierarchy uniqueName="[Measures].[Average of Units]" caption="Average of Units" measure="1" displayFolder="" measureGroup="Table1" count="0" hidden="1">
      <extLst>
        <ext xmlns:x15="http://schemas.microsoft.com/office/spreadsheetml/2010/11/main" uri="{B97F6D7D-B522-45F9-BDA1-12C45D357490}">
          <x15:cacheHierarchy aggregatedColumn="3"/>
        </ext>
      </extLst>
    </cacheHierarchy>
    <cacheHierarchy uniqueName="[Measures].[Average of ID]" caption="Average of ID" measure="1" displayFolder="" measureGroup="Table1" count="0" hidden="1">
      <extLst>
        <ext xmlns:x15="http://schemas.microsoft.com/office/spreadsheetml/2010/11/main" uri="{B97F6D7D-B522-45F9-BDA1-12C45D357490}">
          <x15:cacheHierarchy aggregatedColumn="0"/>
        </ext>
      </extLst>
    </cacheHierarchy>
    <cacheHierarchy uniqueName="[Measures].[Count of Med]" caption="Count of Me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2">
  <r>
    <n v="1"/>
    <x v="0"/>
    <x v="0"/>
    <n v="1500"/>
  </r>
  <r>
    <n v="1"/>
    <x v="0"/>
    <x v="1"/>
    <n v="1500"/>
  </r>
  <r>
    <n v="1"/>
    <x v="0"/>
    <x v="2"/>
    <n v="1500"/>
  </r>
  <r>
    <n v="1"/>
    <x v="0"/>
    <x v="3"/>
    <n v="1500"/>
  </r>
  <r>
    <n v="1"/>
    <x v="0"/>
    <x v="4"/>
    <n v="1500"/>
  </r>
  <r>
    <n v="1"/>
    <x v="0"/>
    <x v="5"/>
    <n v="1500"/>
  </r>
  <r>
    <n v="1"/>
    <x v="0"/>
    <x v="6"/>
    <n v="1500"/>
  </r>
  <r>
    <n v="1"/>
    <x v="0"/>
    <x v="7"/>
    <n v="1500"/>
  </r>
  <r>
    <n v="1"/>
    <x v="0"/>
    <x v="8"/>
    <n v="1700"/>
  </r>
  <r>
    <n v="1"/>
    <x v="0"/>
    <x v="9"/>
    <n v="1700"/>
  </r>
  <r>
    <n v="1"/>
    <x v="0"/>
    <x v="10"/>
    <n v="1700"/>
  </r>
  <r>
    <n v="1"/>
    <x v="0"/>
    <x v="11"/>
    <n v="1700"/>
  </r>
  <r>
    <n v="1"/>
    <x v="0"/>
    <x v="12"/>
    <n v="1700"/>
  </r>
  <r>
    <n v="1"/>
    <x v="0"/>
    <x v="13"/>
    <n v="1700"/>
  </r>
  <r>
    <n v="1"/>
    <x v="0"/>
    <x v="14"/>
    <n v="1700"/>
  </r>
  <r>
    <n v="1"/>
    <x v="0"/>
    <x v="15"/>
    <n v="1700"/>
  </r>
  <r>
    <n v="1"/>
    <x v="0"/>
    <x v="16"/>
    <n v="1700"/>
  </r>
  <r>
    <n v="1"/>
    <x v="0"/>
    <x v="17"/>
    <n v="1700"/>
  </r>
  <r>
    <n v="1"/>
    <x v="0"/>
    <x v="18"/>
    <n v="1700"/>
  </r>
  <r>
    <n v="1"/>
    <x v="0"/>
    <x v="19"/>
    <n v="1700"/>
  </r>
  <r>
    <n v="1"/>
    <x v="0"/>
    <x v="20"/>
    <n v="1900"/>
  </r>
  <r>
    <n v="1"/>
    <x v="0"/>
    <x v="21"/>
    <n v="1900"/>
  </r>
  <r>
    <n v="1"/>
    <x v="0"/>
    <x v="22"/>
    <n v="1900"/>
  </r>
  <r>
    <n v="1"/>
    <x v="0"/>
    <x v="23"/>
    <n v="1900"/>
  </r>
  <r>
    <n v="1"/>
    <x v="0"/>
    <x v="24"/>
    <n v="1900"/>
  </r>
  <r>
    <n v="1"/>
    <x v="0"/>
    <x v="25"/>
    <n v="1900"/>
  </r>
  <r>
    <n v="1"/>
    <x v="1"/>
    <x v="26"/>
    <n v="4"/>
  </r>
  <r>
    <n v="1"/>
    <x v="1"/>
    <x v="27"/>
    <n v="3"/>
  </r>
  <r>
    <n v="1"/>
    <x v="1"/>
    <x v="28"/>
    <n v="1"/>
  </r>
  <r>
    <n v="2"/>
    <x v="0"/>
    <x v="29"/>
    <n v="1100"/>
  </r>
  <r>
    <n v="2"/>
    <x v="0"/>
    <x v="30"/>
    <n v="1100"/>
  </r>
  <r>
    <n v="2"/>
    <x v="0"/>
    <x v="1"/>
    <n v="1300"/>
  </r>
  <r>
    <n v="2"/>
    <x v="0"/>
    <x v="31"/>
    <n v="1300"/>
  </r>
  <r>
    <n v="2"/>
    <x v="0"/>
    <x v="32"/>
    <n v="1300"/>
  </r>
  <r>
    <n v="2"/>
    <x v="0"/>
    <x v="33"/>
    <n v="1300"/>
  </r>
  <r>
    <n v="2"/>
    <x v="0"/>
    <x v="34"/>
    <n v="1300"/>
  </r>
  <r>
    <n v="2"/>
    <x v="0"/>
    <x v="35"/>
    <n v="1300"/>
  </r>
  <r>
    <n v="2"/>
    <x v="0"/>
    <x v="36"/>
    <n v="1300"/>
  </r>
  <r>
    <n v="2"/>
    <x v="0"/>
    <x v="37"/>
    <n v="1300"/>
  </r>
  <r>
    <n v="2"/>
    <x v="0"/>
    <x v="38"/>
    <n v="1300"/>
  </r>
  <r>
    <n v="2"/>
    <x v="0"/>
    <x v="39"/>
    <n v="1300"/>
  </r>
  <r>
    <n v="2"/>
    <x v="0"/>
    <x v="40"/>
    <n v="1300"/>
  </r>
  <r>
    <n v="2"/>
    <x v="0"/>
    <x v="41"/>
    <n v="1300"/>
  </r>
  <r>
    <n v="2"/>
    <x v="0"/>
    <x v="42"/>
    <n v="1300"/>
  </r>
  <r>
    <n v="2"/>
    <x v="0"/>
    <x v="43"/>
    <n v="1300"/>
  </r>
  <r>
    <n v="2"/>
    <x v="0"/>
    <x v="44"/>
    <n v="1300"/>
  </r>
  <r>
    <n v="2"/>
    <x v="0"/>
    <x v="45"/>
    <n v="1300"/>
  </r>
  <r>
    <n v="2"/>
    <x v="0"/>
    <x v="15"/>
    <n v="1300"/>
  </r>
  <r>
    <n v="2"/>
    <x v="0"/>
    <x v="46"/>
    <n v="1300"/>
  </r>
  <r>
    <n v="2"/>
    <x v="0"/>
    <x v="47"/>
    <n v="1300"/>
  </r>
  <r>
    <n v="2"/>
    <x v="1"/>
    <x v="48"/>
    <n v="3"/>
  </r>
  <r>
    <n v="3"/>
    <x v="0"/>
    <x v="0"/>
    <n v="100"/>
  </r>
  <r>
    <n v="3"/>
    <x v="0"/>
    <x v="49"/>
    <n v="100"/>
  </r>
  <r>
    <n v="4"/>
    <x v="0"/>
    <x v="0"/>
    <n v="1200"/>
  </r>
  <r>
    <n v="4"/>
    <x v="0"/>
    <x v="49"/>
    <n v="1200"/>
  </r>
  <r>
    <n v="4"/>
    <x v="0"/>
    <x v="1"/>
    <n v="1200"/>
  </r>
  <r>
    <n v="4"/>
    <x v="0"/>
    <x v="2"/>
    <n v="1200"/>
  </r>
  <r>
    <n v="4"/>
    <x v="0"/>
    <x v="3"/>
    <n v="1200"/>
  </r>
  <r>
    <n v="4"/>
    <x v="0"/>
    <x v="4"/>
    <n v="1200"/>
  </r>
  <r>
    <n v="4"/>
    <x v="0"/>
    <x v="5"/>
    <n v="1200"/>
  </r>
  <r>
    <n v="4"/>
    <x v="0"/>
    <x v="50"/>
    <n v="1200"/>
  </r>
  <r>
    <n v="4"/>
    <x v="0"/>
    <x v="6"/>
    <n v="1200"/>
  </r>
  <r>
    <n v="4"/>
    <x v="0"/>
    <x v="7"/>
    <n v="1200"/>
  </r>
  <r>
    <n v="4"/>
    <x v="0"/>
    <x v="8"/>
    <n v="1200"/>
  </r>
  <r>
    <n v="4"/>
    <x v="0"/>
    <x v="9"/>
    <n v="1200"/>
  </r>
  <r>
    <n v="4"/>
    <x v="0"/>
    <x v="10"/>
    <n v="1200"/>
  </r>
  <r>
    <n v="4"/>
    <x v="0"/>
    <x v="11"/>
    <n v="1200"/>
  </r>
  <r>
    <n v="4"/>
    <x v="0"/>
    <x v="12"/>
    <n v="1200"/>
  </r>
  <r>
    <n v="4"/>
    <x v="0"/>
    <x v="13"/>
    <n v="1300"/>
  </r>
  <r>
    <n v="4"/>
    <x v="0"/>
    <x v="14"/>
    <n v="1300"/>
  </r>
  <r>
    <n v="4"/>
    <x v="0"/>
    <x v="15"/>
    <n v="1300"/>
  </r>
  <r>
    <n v="4"/>
    <x v="0"/>
    <x v="16"/>
    <n v="1300"/>
  </r>
  <r>
    <n v="4"/>
    <x v="0"/>
    <x v="51"/>
    <n v="1300"/>
  </r>
  <r>
    <n v="4"/>
    <x v="0"/>
    <x v="17"/>
    <n v="1300"/>
  </r>
  <r>
    <n v="4"/>
    <x v="0"/>
    <x v="52"/>
    <n v="1300"/>
  </r>
  <r>
    <n v="4"/>
    <x v="0"/>
    <x v="19"/>
    <n v="1300"/>
  </r>
  <r>
    <n v="4"/>
    <x v="0"/>
    <x v="20"/>
    <n v="1300"/>
  </r>
  <r>
    <n v="4"/>
    <x v="0"/>
    <x v="21"/>
    <n v="1300"/>
  </r>
  <r>
    <n v="4"/>
    <x v="0"/>
    <x v="22"/>
    <n v="1300"/>
  </r>
  <r>
    <n v="4"/>
    <x v="0"/>
    <x v="23"/>
    <n v="1300"/>
  </r>
  <r>
    <n v="4"/>
    <x v="0"/>
    <x v="24"/>
    <n v="1300"/>
  </r>
  <r>
    <n v="4"/>
    <x v="0"/>
    <x v="25"/>
    <n v="1300"/>
  </r>
  <r>
    <n v="4"/>
    <x v="1"/>
    <x v="26"/>
    <n v="3"/>
  </r>
  <r>
    <n v="4"/>
    <x v="1"/>
    <x v="53"/>
    <n v="1"/>
  </r>
  <r>
    <n v="5"/>
    <x v="0"/>
    <x v="1"/>
    <n v="5700"/>
  </r>
  <r>
    <n v="5"/>
    <x v="0"/>
    <x v="2"/>
    <n v="5700"/>
  </r>
  <r>
    <n v="5"/>
    <x v="0"/>
    <x v="3"/>
    <n v="5700"/>
  </r>
  <r>
    <n v="5"/>
    <x v="0"/>
    <x v="4"/>
    <n v="5700"/>
  </r>
  <r>
    <n v="5"/>
    <x v="0"/>
    <x v="5"/>
    <n v="5700"/>
  </r>
  <r>
    <n v="5"/>
    <x v="0"/>
    <x v="50"/>
    <n v="5700"/>
  </r>
  <r>
    <n v="5"/>
    <x v="0"/>
    <x v="6"/>
    <n v="5700"/>
  </r>
  <r>
    <n v="5"/>
    <x v="0"/>
    <x v="7"/>
    <n v="5700"/>
  </r>
  <r>
    <n v="5"/>
    <x v="0"/>
    <x v="8"/>
    <n v="5700"/>
  </r>
  <r>
    <n v="5"/>
    <x v="0"/>
    <x v="9"/>
    <n v="5700"/>
  </r>
  <r>
    <n v="5"/>
    <x v="0"/>
    <x v="11"/>
    <n v="5700"/>
  </r>
  <r>
    <n v="5"/>
    <x v="0"/>
    <x v="12"/>
    <n v="5700"/>
  </r>
  <r>
    <n v="5"/>
    <x v="0"/>
    <x v="13"/>
    <n v="5700"/>
  </r>
  <r>
    <n v="5"/>
    <x v="0"/>
    <x v="14"/>
    <n v="5700"/>
  </r>
  <r>
    <n v="5"/>
    <x v="0"/>
    <x v="15"/>
    <n v="5700"/>
  </r>
  <r>
    <n v="5"/>
    <x v="0"/>
    <x v="16"/>
    <n v="5700"/>
  </r>
  <r>
    <n v="5"/>
    <x v="0"/>
    <x v="51"/>
    <n v="5700"/>
  </r>
  <r>
    <n v="5"/>
    <x v="1"/>
    <x v="26"/>
    <n v="8"/>
  </r>
  <r>
    <n v="5"/>
    <x v="1"/>
    <x v="27"/>
    <n v="8"/>
  </r>
  <r>
    <n v="5"/>
    <x v="1"/>
    <x v="53"/>
    <n v="8"/>
  </r>
  <r>
    <n v="6"/>
    <x v="0"/>
    <x v="54"/>
    <n v="3800"/>
  </r>
  <r>
    <n v="7"/>
    <x v="0"/>
    <x v="29"/>
    <n v="6400"/>
  </r>
  <r>
    <n v="7"/>
    <x v="0"/>
    <x v="31"/>
    <n v="6400"/>
  </r>
  <r>
    <n v="7"/>
    <x v="0"/>
    <x v="32"/>
    <n v="6400"/>
  </r>
  <r>
    <n v="7"/>
    <x v="0"/>
    <x v="33"/>
    <n v="6400"/>
  </r>
  <r>
    <n v="7"/>
    <x v="0"/>
    <x v="34"/>
    <n v="6400"/>
  </r>
  <r>
    <n v="7"/>
    <x v="0"/>
    <x v="35"/>
    <n v="6400"/>
  </r>
  <r>
    <n v="7"/>
    <x v="0"/>
    <x v="36"/>
    <n v="6400"/>
  </r>
  <r>
    <n v="8"/>
    <x v="0"/>
    <x v="29"/>
    <n v="2000"/>
  </r>
  <r>
    <n v="8"/>
    <x v="0"/>
    <x v="30"/>
    <n v="2000"/>
  </r>
  <r>
    <n v="8"/>
    <x v="0"/>
    <x v="31"/>
    <n v="2000"/>
  </r>
  <r>
    <n v="8"/>
    <x v="0"/>
    <x v="32"/>
    <n v="2000"/>
  </r>
  <r>
    <n v="8"/>
    <x v="0"/>
    <x v="33"/>
    <n v="2000"/>
  </r>
  <r>
    <n v="8"/>
    <x v="0"/>
    <x v="34"/>
    <n v="2000"/>
  </r>
  <r>
    <n v="8"/>
    <x v="0"/>
    <x v="35"/>
    <n v="2000"/>
  </r>
  <r>
    <n v="8"/>
    <x v="0"/>
    <x v="36"/>
    <n v="2000"/>
  </r>
  <r>
    <n v="8"/>
    <x v="0"/>
    <x v="37"/>
    <n v="2000"/>
  </r>
  <r>
    <n v="8"/>
    <x v="0"/>
    <x v="38"/>
    <n v="2000"/>
  </r>
  <r>
    <n v="8"/>
    <x v="0"/>
    <x v="39"/>
    <n v="2000"/>
  </r>
  <r>
    <n v="8"/>
    <x v="0"/>
    <x v="40"/>
    <n v="2000"/>
  </r>
  <r>
    <n v="8"/>
    <x v="0"/>
    <x v="41"/>
    <n v="2000"/>
  </r>
  <r>
    <n v="8"/>
    <x v="0"/>
    <x v="42"/>
    <n v="2000"/>
  </r>
  <r>
    <n v="8"/>
    <x v="0"/>
    <x v="43"/>
    <n v="2000"/>
  </r>
  <r>
    <n v="8"/>
    <x v="0"/>
    <x v="44"/>
    <n v="2000"/>
  </r>
  <r>
    <n v="8"/>
    <x v="0"/>
    <x v="45"/>
    <n v="2000"/>
  </r>
  <r>
    <n v="8"/>
    <x v="0"/>
    <x v="55"/>
    <n v="2000"/>
  </r>
  <r>
    <n v="8"/>
    <x v="0"/>
    <x v="46"/>
    <n v="2000"/>
  </r>
  <r>
    <n v="8"/>
    <x v="0"/>
    <x v="56"/>
    <n v="2000"/>
  </r>
  <r>
    <n v="8"/>
    <x v="0"/>
    <x v="47"/>
    <n v="2400"/>
  </r>
  <r>
    <n v="8"/>
    <x v="0"/>
    <x v="52"/>
    <n v="2400"/>
  </r>
  <r>
    <n v="8"/>
    <x v="0"/>
    <x v="57"/>
    <n v="2400"/>
  </r>
  <r>
    <n v="8"/>
    <x v="0"/>
    <x v="58"/>
    <n v="2400"/>
  </r>
  <r>
    <n v="8"/>
    <x v="0"/>
    <x v="59"/>
    <n v="2400"/>
  </r>
  <r>
    <n v="8"/>
    <x v="0"/>
    <x v="60"/>
    <n v="2400"/>
  </r>
  <r>
    <n v="8"/>
    <x v="0"/>
    <x v="61"/>
    <n v="2400"/>
  </r>
  <r>
    <n v="8"/>
    <x v="0"/>
    <x v="62"/>
    <n v="2400"/>
  </r>
  <r>
    <n v="8"/>
    <x v="0"/>
    <x v="63"/>
    <n v="2900"/>
  </r>
  <r>
    <n v="8"/>
    <x v="1"/>
    <x v="48"/>
    <n v="5"/>
  </r>
  <r>
    <n v="8"/>
    <x v="1"/>
    <x v="64"/>
    <n v="4"/>
  </r>
  <r>
    <n v="8"/>
    <x v="1"/>
    <x v="65"/>
    <n v="4"/>
  </r>
  <r>
    <n v="9"/>
    <x v="0"/>
    <x v="29"/>
    <n v="4000"/>
  </r>
  <r>
    <n v="9"/>
    <x v="0"/>
    <x v="30"/>
    <n v="4000"/>
  </r>
  <r>
    <n v="9"/>
    <x v="0"/>
    <x v="31"/>
    <n v="3200"/>
  </r>
  <r>
    <n v="9"/>
    <x v="0"/>
    <x v="32"/>
    <n v="3200"/>
  </r>
  <r>
    <n v="9"/>
    <x v="0"/>
    <x v="33"/>
    <n v="3200"/>
  </r>
  <r>
    <n v="9"/>
    <x v="0"/>
    <x v="34"/>
    <n v="3200"/>
  </r>
  <r>
    <n v="9"/>
    <x v="0"/>
    <x v="35"/>
    <n v="3200"/>
  </r>
  <r>
    <n v="9"/>
    <x v="0"/>
    <x v="36"/>
    <n v="3200"/>
  </r>
  <r>
    <n v="9"/>
    <x v="0"/>
    <x v="47"/>
    <n v="4500"/>
  </r>
  <r>
    <n v="9"/>
    <x v="0"/>
    <x v="52"/>
    <n v="4500"/>
  </r>
  <r>
    <n v="9"/>
    <x v="0"/>
    <x v="57"/>
    <n v="4500"/>
  </r>
  <r>
    <n v="9"/>
    <x v="0"/>
    <x v="58"/>
    <n v="4500"/>
  </r>
  <r>
    <n v="9"/>
    <x v="0"/>
    <x v="59"/>
    <n v="4500"/>
  </r>
  <r>
    <n v="9"/>
    <x v="0"/>
    <x v="60"/>
    <n v="4500"/>
  </r>
  <r>
    <n v="9"/>
    <x v="0"/>
    <x v="61"/>
    <n v="4500"/>
  </r>
  <r>
    <n v="9"/>
    <x v="0"/>
    <x v="62"/>
    <n v="4500"/>
  </r>
  <r>
    <n v="9"/>
    <x v="0"/>
    <x v="63"/>
    <n v="4500"/>
  </r>
  <r>
    <n v="9"/>
    <x v="1"/>
    <x v="48"/>
    <n v="8"/>
  </r>
  <r>
    <n v="9"/>
    <x v="1"/>
    <x v="64"/>
    <n v="6"/>
  </r>
  <r>
    <n v="9"/>
    <x v="1"/>
    <x v="65"/>
    <n v="6"/>
  </r>
  <r>
    <n v="10"/>
    <x v="0"/>
    <x v="61"/>
    <n v="3600"/>
  </r>
  <r>
    <n v="10"/>
    <x v="0"/>
    <x v="62"/>
    <n v="3600"/>
  </r>
  <r>
    <n v="10"/>
    <x v="0"/>
    <x v="63"/>
    <n v="4700"/>
  </r>
  <r>
    <n v="10"/>
    <x v="1"/>
    <x v="48"/>
    <n v="8"/>
  </r>
  <r>
    <n v="10"/>
    <x v="1"/>
    <x v="64"/>
    <n v="8"/>
  </r>
  <r>
    <n v="10"/>
    <x v="1"/>
    <x v="65"/>
    <n v="8"/>
  </r>
  <r>
    <n v="11"/>
    <x v="1"/>
    <x v="66"/>
    <n v="2"/>
  </r>
  <r>
    <n v="12"/>
    <x v="0"/>
    <x v="0"/>
    <n v="4000"/>
  </r>
  <r>
    <n v="12"/>
    <x v="0"/>
    <x v="1"/>
    <n v="4000"/>
  </r>
  <r>
    <n v="12"/>
    <x v="0"/>
    <x v="32"/>
    <n v="4000"/>
  </r>
  <r>
    <n v="12"/>
    <x v="0"/>
    <x v="3"/>
    <n v="4000"/>
  </r>
  <r>
    <n v="12"/>
    <x v="0"/>
    <x v="5"/>
    <n v="4000"/>
  </r>
  <r>
    <n v="12"/>
    <x v="0"/>
    <x v="6"/>
    <n v="4000"/>
  </r>
  <r>
    <n v="12"/>
    <x v="0"/>
    <x v="7"/>
    <n v="4000"/>
  </r>
  <r>
    <n v="12"/>
    <x v="0"/>
    <x v="8"/>
    <n v="4800"/>
  </r>
  <r>
    <n v="12"/>
    <x v="0"/>
    <x v="9"/>
    <n v="4800"/>
  </r>
  <r>
    <n v="12"/>
    <x v="0"/>
    <x v="10"/>
    <n v="4800"/>
  </r>
  <r>
    <n v="12"/>
    <x v="0"/>
    <x v="12"/>
    <n v="4800"/>
  </r>
  <r>
    <n v="12"/>
    <x v="0"/>
    <x v="13"/>
    <n v="6200"/>
  </r>
  <r>
    <n v="12"/>
    <x v="0"/>
    <x v="59"/>
    <n v="5800"/>
  </r>
  <r>
    <n v="12"/>
    <x v="0"/>
    <x v="22"/>
    <n v="5800"/>
  </r>
  <r>
    <n v="12"/>
    <x v="0"/>
    <x v="23"/>
    <n v="7800"/>
  </r>
  <r>
    <n v="12"/>
    <x v="0"/>
    <x v="24"/>
    <n v="7800"/>
  </r>
  <r>
    <n v="12"/>
    <x v="0"/>
    <x v="25"/>
    <n v="7800"/>
  </r>
  <r>
    <n v="12"/>
    <x v="1"/>
    <x v="26"/>
    <n v="10"/>
  </r>
  <r>
    <n v="12"/>
    <x v="1"/>
    <x v="67"/>
    <n v="10"/>
  </r>
  <r>
    <n v="13"/>
    <x v="0"/>
    <x v="68"/>
    <n v="20000"/>
  </r>
  <r>
    <n v="13"/>
    <x v="0"/>
    <x v="66"/>
    <n v="20000"/>
  </r>
  <r>
    <n v="14"/>
    <x v="0"/>
    <x v="0"/>
    <n v="300"/>
  </r>
  <r>
    <n v="14"/>
    <x v="0"/>
    <x v="2"/>
    <n v="300"/>
  </r>
  <r>
    <n v="14"/>
    <x v="0"/>
    <x v="5"/>
    <n v="300"/>
  </r>
  <r>
    <n v="14"/>
    <x v="0"/>
    <x v="7"/>
    <n v="300"/>
  </r>
  <r>
    <n v="14"/>
    <x v="0"/>
    <x v="10"/>
    <n v="300"/>
  </r>
  <r>
    <n v="14"/>
    <x v="0"/>
    <x v="13"/>
    <n v="300"/>
  </r>
  <r>
    <n v="14"/>
    <x v="0"/>
    <x v="16"/>
    <n v="300"/>
  </r>
  <r>
    <n v="14"/>
    <x v="0"/>
    <x v="18"/>
    <n v="300"/>
  </r>
  <r>
    <n v="14"/>
    <x v="0"/>
    <x v="21"/>
    <n v="300"/>
  </r>
  <r>
    <n v="14"/>
    <x v="0"/>
    <x v="24"/>
    <n v="300"/>
  </r>
  <r>
    <n v="15"/>
    <x v="0"/>
    <x v="1"/>
    <n v="1400"/>
  </r>
  <r>
    <n v="15"/>
    <x v="0"/>
    <x v="2"/>
    <n v="1400"/>
  </r>
  <r>
    <n v="15"/>
    <x v="0"/>
    <x v="3"/>
    <n v="1400"/>
  </r>
  <r>
    <n v="15"/>
    <x v="0"/>
    <x v="4"/>
    <n v="1400"/>
  </r>
  <r>
    <n v="15"/>
    <x v="0"/>
    <x v="5"/>
    <n v="1400"/>
  </r>
  <r>
    <n v="15"/>
    <x v="0"/>
    <x v="50"/>
    <n v="1400"/>
  </r>
  <r>
    <n v="15"/>
    <x v="0"/>
    <x v="6"/>
    <n v="1400"/>
  </r>
  <r>
    <n v="15"/>
    <x v="0"/>
    <x v="7"/>
    <n v="1400"/>
  </r>
  <r>
    <n v="15"/>
    <x v="0"/>
    <x v="8"/>
    <n v="1400"/>
  </r>
  <r>
    <n v="15"/>
    <x v="0"/>
    <x v="9"/>
    <n v="1400"/>
  </r>
  <r>
    <n v="15"/>
    <x v="0"/>
    <x v="41"/>
    <n v="1400"/>
  </r>
  <r>
    <n v="15"/>
    <x v="0"/>
    <x v="11"/>
    <n v="1400"/>
  </r>
  <r>
    <n v="15"/>
    <x v="0"/>
    <x v="24"/>
    <n v="1000"/>
  </r>
  <r>
    <n v="15"/>
    <x v="0"/>
    <x v="25"/>
    <n v="1000"/>
  </r>
  <r>
    <n v="15"/>
    <x v="1"/>
    <x v="26"/>
    <n v="3"/>
  </r>
  <r>
    <n v="15"/>
    <x v="1"/>
    <x v="53"/>
    <n v="1"/>
  </r>
  <r>
    <n v="16"/>
    <x v="0"/>
    <x v="29"/>
    <n v="5000"/>
  </r>
  <r>
    <n v="16"/>
    <x v="0"/>
    <x v="30"/>
    <n v="5000"/>
  </r>
  <r>
    <n v="16"/>
    <x v="0"/>
    <x v="31"/>
    <n v="5000"/>
  </r>
  <r>
    <n v="16"/>
    <x v="0"/>
    <x v="32"/>
    <n v="5000"/>
  </r>
  <r>
    <n v="16"/>
    <x v="0"/>
    <x v="33"/>
    <n v="5000"/>
  </r>
  <r>
    <n v="16"/>
    <x v="0"/>
    <x v="34"/>
    <n v="5000"/>
  </r>
  <r>
    <n v="16"/>
    <x v="0"/>
    <x v="36"/>
    <n v="5000"/>
  </r>
  <r>
    <n v="16"/>
    <x v="0"/>
    <x v="37"/>
    <n v="4500"/>
  </r>
  <r>
    <n v="16"/>
    <x v="0"/>
    <x v="38"/>
    <n v="4500"/>
  </r>
  <r>
    <n v="16"/>
    <x v="0"/>
    <x v="39"/>
    <n v="4500"/>
  </r>
  <r>
    <n v="16"/>
    <x v="0"/>
    <x v="40"/>
    <n v="4500"/>
  </r>
  <r>
    <n v="16"/>
    <x v="0"/>
    <x v="41"/>
    <n v="4500"/>
  </r>
  <r>
    <n v="16"/>
    <x v="0"/>
    <x v="42"/>
    <n v="4500"/>
  </r>
  <r>
    <n v="16"/>
    <x v="0"/>
    <x v="43"/>
    <n v="4500"/>
  </r>
  <r>
    <n v="16"/>
    <x v="0"/>
    <x v="44"/>
    <n v="4500"/>
  </r>
  <r>
    <n v="16"/>
    <x v="0"/>
    <x v="45"/>
    <n v="4500"/>
  </r>
  <r>
    <n v="16"/>
    <x v="0"/>
    <x v="55"/>
    <n v="4500"/>
  </r>
  <r>
    <n v="16"/>
    <x v="0"/>
    <x v="46"/>
    <n v="4500"/>
  </r>
  <r>
    <n v="16"/>
    <x v="0"/>
    <x v="56"/>
    <n v="4500"/>
  </r>
  <r>
    <n v="16"/>
    <x v="0"/>
    <x v="47"/>
    <n v="5900"/>
  </r>
  <r>
    <n v="16"/>
    <x v="0"/>
    <x v="52"/>
    <n v="5900"/>
  </r>
  <r>
    <n v="16"/>
    <x v="0"/>
    <x v="57"/>
    <n v="5900"/>
  </r>
  <r>
    <n v="16"/>
    <x v="0"/>
    <x v="58"/>
    <n v="5900"/>
  </r>
  <r>
    <n v="16"/>
    <x v="0"/>
    <x v="59"/>
    <n v="5900"/>
  </r>
  <r>
    <n v="16"/>
    <x v="0"/>
    <x v="60"/>
    <n v="5900"/>
  </r>
  <r>
    <n v="16"/>
    <x v="0"/>
    <x v="61"/>
    <n v="5900"/>
  </r>
  <r>
    <n v="16"/>
    <x v="0"/>
    <x v="62"/>
    <n v="5900"/>
  </r>
  <r>
    <n v="16"/>
    <x v="0"/>
    <x v="63"/>
    <n v="5900"/>
  </r>
  <r>
    <n v="16"/>
    <x v="1"/>
    <x v="48"/>
    <n v="8"/>
  </r>
  <r>
    <n v="16"/>
    <x v="1"/>
    <x v="69"/>
    <n v="2"/>
  </r>
  <r>
    <n v="17"/>
    <x v="0"/>
    <x v="29"/>
    <n v="800"/>
  </r>
  <r>
    <n v="17"/>
    <x v="0"/>
    <x v="30"/>
    <n v="800"/>
  </r>
  <r>
    <n v="17"/>
    <x v="0"/>
    <x v="32"/>
    <n v="900"/>
  </r>
  <r>
    <n v="17"/>
    <x v="0"/>
    <x v="33"/>
    <n v="900"/>
  </r>
  <r>
    <n v="17"/>
    <x v="0"/>
    <x v="42"/>
    <n v="5000"/>
  </r>
  <r>
    <n v="17"/>
    <x v="0"/>
    <x v="43"/>
    <n v="5000"/>
  </r>
  <r>
    <n v="17"/>
    <x v="0"/>
    <x v="44"/>
    <n v="5000"/>
  </r>
  <r>
    <n v="17"/>
    <x v="0"/>
    <x v="59"/>
    <n v="3200"/>
  </r>
  <r>
    <n v="17"/>
    <x v="0"/>
    <x v="60"/>
    <n v="3200"/>
  </r>
  <r>
    <n v="17"/>
    <x v="0"/>
    <x v="61"/>
    <n v="3200"/>
  </r>
  <r>
    <n v="17"/>
    <x v="0"/>
    <x v="62"/>
    <n v="3200"/>
  </r>
  <r>
    <n v="17"/>
    <x v="0"/>
    <x v="63"/>
    <n v="3200"/>
  </r>
  <r>
    <n v="17"/>
    <x v="1"/>
    <x v="48"/>
    <n v="6"/>
  </r>
  <r>
    <n v="17"/>
    <x v="1"/>
    <x v="64"/>
    <n v="5"/>
  </r>
  <r>
    <n v="17"/>
    <x v="1"/>
    <x v="65"/>
    <n v="16"/>
  </r>
  <r>
    <n v="18"/>
    <x v="0"/>
    <x v="1"/>
    <n v="3300"/>
  </r>
  <r>
    <n v="18"/>
    <x v="0"/>
    <x v="2"/>
    <n v="3300"/>
  </r>
  <r>
    <n v="18"/>
    <x v="0"/>
    <x v="3"/>
    <n v="3300"/>
  </r>
  <r>
    <n v="18"/>
    <x v="0"/>
    <x v="4"/>
    <n v="3300"/>
  </r>
  <r>
    <n v="18"/>
    <x v="0"/>
    <x v="5"/>
    <n v="3300"/>
  </r>
  <r>
    <n v="18"/>
    <x v="0"/>
    <x v="50"/>
    <n v="3300"/>
  </r>
  <r>
    <n v="18"/>
    <x v="0"/>
    <x v="6"/>
    <n v="4300"/>
  </r>
  <r>
    <n v="18"/>
    <x v="0"/>
    <x v="7"/>
    <n v="4300"/>
  </r>
  <r>
    <n v="18"/>
    <x v="0"/>
    <x v="8"/>
    <n v="4300"/>
  </r>
  <r>
    <n v="18"/>
    <x v="0"/>
    <x v="9"/>
    <n v="4300"/>
  </r>
  <r>
    <n v="18"/>
    <x v="0"/>
    <x v="10"/>
    <n v="4300"/>
  </r>
  <r>
    <n v="18"/>
    <x v="0"/>
    <x v="11"/>
    <n v="4300"/>
  </r>
  <r>
    <n v="18"/>
    <x v="0"/>
    <x v="12"/>
    <n v="4300"/>
  </r>
  <r>
    <n v="18"/>
    <x v="0"/>
    <x v="13"/>
    <n v="4800"/>
  </r>
  <r>
    <n v="18"/>
    <x v="0"/>
    <x v="14"/>
    <n v="4800"/>
  </r>
  <r>
    <n v="18"/>
    <x v="0"/>
    <x v="15"/>
    <n v="4800"/>
  </r>
  <r>
    <n v="18"/>
    <x v="0"/>
    <x v="16"/>
    <n v="4800"/>
  </r>
  <r>
    <n v="18"/>
    <x v="0"/>
    <x v="51"/>
    <n v="4800"/>
  </r>
  <r>
    <n v="18"/>
    <x v="0"/>
    <x v="17"/>
    <n v="4800"/>
  </r>
  <r>
    <n v="18"/>
    <x v="0"/>
    <x v="18"/>
    <n v="5800"/>
  </r>
  <r>
    <n v="18"/>
    <x v="0"/>
    <x v="19"/>
    <n v="5800"/>
  </r>
  <r>
    <n v="18"/>
    <x v="0"/>
    <x v="20"/>
    <n v="5800"/>
  </r>
  <r>
    <n v="18"/>
    <x v="0"/>
    <x v="21"/>
    <n v="5800"/>
  </r>
  <r>
    <n v="18"/>
    <x v="0"/>
    <x v="22"/>
    <n v="5800"/>
  </r>
  <r>
    <n v="18"/>
    <x v="0"/>
    <x v="23"/>
    <n v="5800"/>
  </r>
  <r>
    <n v="18"/>
    <x v="0"/>
    <x v="24"/>
    <n v="5800"/>
  </r>
  <r>
    <n v="18"/>
    <x v="0"/>
    <x v="25"/>
    <n v="5800"/>
  </r>
  <r>
    <n v="18"/>
    <x v="1"/>
    <x v="70"/>
    <n v="8"/>
  </r>
  <r>
    <n v="18"/>
    <x v="1"/>
    <x v="67"/>
    <n v="8"/>
  </r>
  <r>
    <n v="18"/>
    <x v="1"/>
    <x v="65"/>
    <n v="8"/>
  </r>
  <r>
    <n v="19"/>
    <x v="0"/>
    <x v="0"/>
    <n v="1700"/>
  </r>
  <r>
    <n v="19"/>
    <x v="0"/>
    <x v="49"/>
    <n v="1700"/>
  </r>
  <r>
    <n v="19"/>
    <x v="0"/>
    <x v="1"/>
    <n v="1700"/>
  </r>
  <r>
    <n v="19"/>
    <x v="0"/>
    <x v="2"/>
    <n v="1700"/>
  </r>
  <r>
    <n v="19"/>
    <x v="0"/>
    <x v="3"/>
    <n v="1700"/>
  </r>
  <r>
    <n v="19"/>
    <x v="0"/>
    <x v="4"/>
    <n v="1700"/>
  </r>
  <r>
    <n v="19"/>
    <x v="0"/>
    <x v="5"/>
    <n v="1700"/>
  </r>
  <r>
    <n v="19"/>
    <x v="0"/>
    <x v="50"/>
    <n v="1700"/>
  </r>
  <r>
    <n v="19"/>
    <x v="0"/>
    <x v="6"/>
    <n v="1700"/>
  </r>
  <r>
    <n v="19"/>
    <x v="0"/>
    <x v="7"/>
    <n v="1700"/>
  </r>
  <r>
    <n v="19"/>
    <x v="0"/>
    <x v="8"/>
    <n v="1700"/>
  </r>
  <r>
    <n v="19"/>
    <x v="0"/>
    <x v="9"/>
    <n v="1700"/>
  </r>
  <r>
    <n v="19"/>
    <x v="0"/>
    <x v="10"/>
    <n v="1700"/>
  </r>
  <r>
    <n v="19"/>
    <x v="0"/>
    <x v="11"/>
    <n v="1700"/>
  </r>
  <r>
    <n v="19"/>
    <x v="0"/>
    <x v="12"/>
    <n v="1700"/>
  </r>
  <r>
    <n v="19"/>
    <x v="0"/>
    <x v="13"/>
    <n v="1700"/>
  </r>
  <r>
    <n v="19"/>
    <x v="0"/>
    <x v="14"/>
    <n v="1700"/>
  </r>
  <r>
    <n v="19"/>
    <x v="0"/>
    <x v="15"/>
    <n v="1700"/>
  </r>
  <r>
    <n v="19"/>
    <x v="0"/>
    <x v="16"/>
    <n v="1700"/>
  </r>
  <r>
    <n v="19"/>
    <x v="0"/>
    <x v="51"/>
    <n v="1700"/>
  </r>
  <r>
    <n v="19"/>
    <x v="0"/>
    <x v="17"/>
    <n v="1700"/>
  </r>
  <r>
    <n v="19"/>
    <x v="0"/>
    <x v="18"/>
    <n v="1700"/>
  </r>
  <r>
    <n v="19"/>
    <x v="0"/>
    <x v="19"/>
    <n v="1700"/>
  </r>
  <r>
    <n v="19"/>
    <x v="0"/>
    <x v="20"/>
    <n v="1700"/>
  </r>
  <r>
    <n v="19"/>
    <x v="0"/>
    <x v="21"/>
    <n v="1700"/>
  </r>
  <r>
    <n v="19"/>
    <x v="0"/>
    <x v="22"/>
    <n v="1700"/>
  </r>
  <r>
    <n v="19"/>
    <x v="0"/>
    <x v="23"/>
    <n v="1700"/>
  </r>
  <r>
    <n v="19"/>
    <x v="0"/>
    <x v="24"/>
    <n v="1700"/>
  </r>
  <r>
    <n v="19"/>
    <x v="0"/>
    <x v="25"/>
    <n v="1700"/>
  </r>
  <r>
    <n v="19"/>
    <x v="1"/>
    <x v="26"/>
    <n v="4"/>
  </r>
  <r>
    <n v="19"/>
    <x v="1"/>
    <x v="67"/>
    <n v="3"/>
  </r>
  <r>
    <n v="19"/>
    <x v="1"/>
    <x v="53"/>
    <n v="5"/>
  </r>
  <r>
    <n v="20"/>
    <x v="0"/>
    <x v="0"/>
    <n v="3400"/>
  </r>
  <r>
    <n v="20"/>
    <x v="0"/>
    <x v="49"/>
    <n v="3400"/>
  </r>
  <r>
    <n v="20"/>
    <x v="0"/>
    <x v="1"/>
    <n v="3400"/>
  </r>
  <r>
    <n v="20"/>
    <x v="0"/>
    <x v="2"/>
    <n v="3400"/>
  </r>
  <r>
    <n v="20"/>
    <x v="0"/>
    <x v="3"/>
    <n v="3400"/>
  </r>
  <r>
    <n v="20"/>
    <x v="0"/>
    <x v="4"/>
    <n v="3400"/>
  </r>
  <r>
    <n v="20"/>
    <x v="0"/>
    <x v="5"/>
    <n v="3400"/>
  </r>
  <r>
    <n v="20"/>
    <x v="0"/>
    <x v="50"/>
    <n v="3400"/>
  </r>
  <r>
    <n v="20"/>
    <x v="0"/>
    <x v="6"/>
    <n v="4100"/>
  </r>
  <r>
    <n v="20"/>
    <x v="0"/>
    <x v="7"/>
    <n v="4100"/>
  </r>
  <r>
    <n v="20"/>
    <x v="0"/>
    <x v="8"/>
    <n v="4100"/>
  </r>
  <r>
    <n v="20"/>
    <x v="0"/>
    <x v="9"/>
    <n v="4100"/>
  </r>
  <r>
    <n v="20"/>
    <x v="0"/>
    <x v="10"/>
    <n v="4100"/>
  </r>
  <r>
    <n v="20"/>
    <x v="0"/>
    <x v="11"/>
    <n v="4100"/>
  </r>
  <r>
    <n v="20"/>
    <x v="0"/>
    <x v="12"/>
    <n v="4600"/>
  </r>
  <r>
    <n v="20"/>
    <x v="0"/>
    <x v="13"/>
    <n v="4600"/>
  </r>
  <r>
    <n v="20"/>
    <x v="0"/>
    <x v="14"/>
    <n v="4600"/>
  </r>
  <r>
    <n v="20"/>
    <x v="0"/>
    <x v="15"/>
    <n v="4600"/>
  </r>
  <r>
    <n v="20"/>
    <x v="0"/>
    <x v="16"/>
    <n v="4600"/>
  </r>
  <r>
    <n v="20"/>
    <x v="0"/>
    <x v="51"/>
    <n v="4600"/>
  </r>
  <r>
    <n v="20"/>
    <x v="0"/>
    <x v="17"/>
    <n v="4600"/>
  </r>
  <r>
    <n v="20"/>
    <x v="0"/>
    <x v="18"/>
    <n v="5600"/>
  </r>
  <r>
    <n v="20"/>
    <x v="0"/>
    <x v="19"/>
    <n v="5600"/>
  </r>
  <r>
    <n v="20"/>
    <x v="0"/>
    <x v="20"/>
    <n v="5600"/>
  </r>
  <r>
    <n v="20"/>
    <x v="0"/>
    <x v="21"/>
    <n v="5600"/>
  </r>
  <r>
    <n v="20"/>
    <x v="0"/>
    <x v="22"/>
    <n v="5600"/>
  </r>
  <r>
    <n v="20"/>
    <x v="0"/>
    <x v="23"/>
    <n v="5600"/>
  </r>
  <r>
    <n v="20"/>
    <x v="0"/>
    <x v="24"/>
    <n v="5600"/>
  </r>
  <r>
    <n v="20"/>
    <x v="0"/>
    <x v="25"/>
    <n v="5600"/>
  </r>
  <r>
    <n v="20"/>
    <x v="1"/>
    <x v="26"/>
    <n v="8"/>
  </r>
  <r>
    <n v="20"/>
    <x v="1"/>
    <x v="53"/>
    <n v="2"/>
  </r>
  <r>
    <n v="21"/>
    <x v="0"/>
    <x v="0"/>
    <n v="1900"/>
  </r>
  <r>
    <n v="21"/>
    <x v="0"/>
    <x v="49"/>
    <n v="1900"/>
  </r>
  <r>
    <n v="21"/>
    <x v="0"/>
    <x v="1"/>
    <n v="1900"/>
  </r>
  <r>
    <n v="21"/>
    <x v="0"/>
    <x v="2"/>
    <n v="1900"/>
  </r>
  <r>
    <n v="21"/>
    <x v="0"/>
    <x v="3"/>
    <n v="1900"/>
  </r>
  <r>
    <n v="21"/>
    <x v="0"/>
    <x v="4"/>
    <n v="1900"/>
  </r>
  <r>
    <n v="21"/>
    <x v="0"/>
    <x v="5"/>
    <n v="1900"/>
  </r>
  <r>
    <n v="21"/>
    <x v="0"/>
    <x v="50"/>
    <n v="1900"/>
  </r>
  <r>
    <n v="21"/>
    <x v="0"/>
    <x v="6"/>
    <n v="2500"/>
  </r>
  <r>
    <n v="21"/>
    <x v="0"/>
    <x v="7"/>
    <n v="2500"/>
  </r>
  <r>
    <n v="21"/>
    <x v="0"/>
    <x v="9"/>
    <n v="2500"/>
  </r>
  <r>
    <n v="21"/>
    <x v="0"/>
    <x v="10"/>
    <n v="2500"/>
  </r>
  <r>
    <n v="21"/>
    <x v="0"/>
    <x v="11"/>
    <n v="2500"/>
  </r>
  <r>
    <n v="21"/>
    <x v="0"/>
    <x v="13"/>
    <n v="2500"/>
  </r>
  <r>
    <n v="21"/>
    <x v="0"/>
    <x v="14"/>
    <n v="2500"/>
  </r>
  <r>
    <n v="21"/>
    <x v="0"/>
    <x v="15"/>
    <n v="2500"/>
  </r>
  <r>
    <n v="21"/>
    <x v="0"/>
    <x v="16"/>
    <n v="2500"/>
  </r>
  <r>
    <n v="21"/>
    <x v="0"/>
    <x v="51"/>
    <n v="2500"/>
  </r>
  <r>
    <n v="21"/>
    <x v="0"/>
    <x v="17"/>
    <n v="3300"/>
  </r>
  <r>
    <n v="21"/>
    <x v="0"/>
    <x v="18"/>
    <n v="3300"/>
  </r>
  <r>
    <n v="21"/>
    <x v="0"/>
    <x v="19"/>
    <n v="3300"/>
  </r>
  <r>
    <n v="21"/>
    <x v="0"/>
    <x v="20"/>
    <n v="3300"/>
  </r>
  <r>
    <n v="21"/>
    <x v="0"/>
    <x v="21"/>
    <n v="3300"/>
  </r>
  <r>
    <n v="21"/>
    <x v="0"/>
    <x v="22"/>
    <n v="3300"/>
  </r>
  <r>
    <n v="21"/>
    <x v="0"/>
    <x v="24"/>
    <n v="3300"/>
  </r>
  <r>
    <n v="21"/>
    <x v="0"/>
    <x v="25"/>
    <n v="3300"/>
  </r>
  <r>
    <n v="21"/>
    <x v="1"/>
    <x v="26"/>
    <n v="6"/>
  </r>
  <r>
    <n v="21"/>
    <x v="1"/>
    <x v="67"/>
    <n v="6"/>
  </r>
  <r>
    <n v="22"/>
    <x v="0"/>
    <x v="0"/>
    <n v="8000"/>
  </r>
  <r>
    <n v="22"/>
    <x v="0"/>
    <x v="49"/>
    <n v="8000"/>
  </r>
  <r>
    <n v="22"/>
    <x v="0"/>
    <x v="7"/>
    <n v="5600"/>
  </r>
  <r>
    <n v="22"/>
    <x v="0"/>
    <x v="8"/>
    <n v="5600"/>
  </r>
  <r>
    <n v="22"/>
    <x v="0"/>
    <x v="9"/>
    <n v="5600"/>
  </r>
  <r>
    <n v="22"/>
    <x v="0"/>
    <x v="10"/>
    <n v="5600"/>
  </r>
  <r>
    <n v="22"/>
    <x v="0"/>
    <x v="11"/>
    <n v="5600"/>
  </r>
  <r>
    <n v="22"/>
    <x v="0"/>
    <x v="12"/>
    <n v="7300"/>
  </r>
  <r>
    <n v="22"/>
    <x v="0"/>
    <x v="13"/>
    <n v="7300"/>
  </r>
  <r>
    <n v="22"/>
    <x v="0"/>
    <x v="14"/>
    <n v="7300"/>
  </r>
  <r>
    <n v="22"/>
    <x v="0"/>
    <x v="15"/>
    <n v="7300"/>
  </r>
  <r>
    <n v="22"/>
    <x v="0"/>
    <x v="16"/>
    <n v="7300"/>
  </r>
  <r>
    <n v="22"/>
    <x v="0"/>
    <x v="51"/>
    <n v="7300"/>
  </r>
  <r>
    <n v="22"/>
    <x v="0"/>
    <x v="17"/>
    <n v="7300"/>
  </r>
  <r>
    <n v="22"/>
    <x v="0"/>
    <x v="18"/>
    <n v="7300"/>
  </r>
  <r>
    <n v="22"/>
    <x v="0"/>
    <x v="19"/>
    <n v="7300"/>
  </r>
  <r>
    <n v="22"/>
    <x v="0"/>
    <x v="20"/>
    <n v="7300"/>
  </r>
  <r>
    <n v="22"/>
    <x v="0"/>
    <x v="21"/>
    <n v="7300"/>
  </r>
  <r>
    <n v="22"/>
    <x v="0"/>
    <x v="22"/>
    <n v="7300"/>
  </r>
  <r>
    <n v="22"/>
    <x v="0"/>
    <x v="24"/>
    <n v="7300"/>
  </r>
  <r>
    <n v="22"/>
    <x v="0"/>
    <x v="25"/>
    <n v="7300"/>
  </r>
  <r>
    <n v="22"/>
    <x v="1"/>
    <x v="67"/>
    <n v="2"/>
  </r>
  <r>
    <n v="22"/>
    <x v="1"/>
    <x v="53"/>
    <n v="4"/>
  </r>
  <r>
    <n v="23"/>
    <x v="0"/>
    <x v="33"/>
    <n v="7000"/>
  </r>
  <r>
    <n v="23"/>
    <x v="0"/>
    <x v="34"/>
    <n v="7000"/>
  </r>
  <r>
    <n v="23"/>
    <x v="0"/>
    <x v="36"/>
    <n v="7000"/>
  </r>
  <r>
    <n v="23"/>
    <x v="0"/>
    <x v="37"/>
    <n v="9100"/>
  </r>
  <r>
    <n v="23"/>
    <x v="0"/>
    <x v="38"/>
    <n v="9100"/>
  </r>
  <r>
    <n v="23"/>
    <x v="0"/>
    <x v="40"/>
    <n v="9100"/>
  </r>
  <r>
    <n v="23"/>
    <x v="0"/>
    <x v="41"/>
    <n v="9100"/>
  </r>
  <r>
    <n v="23"/>
    <x v="0"/>
    <x v="12"/>
    <n v="9100"/>
  </r>
  <r>
    <n v="23"/>
    <x v="0"/>
    <x v="44"/>
    <n v="9100"/>
  </r>
  <r>
    <n v="23"/>
    <x v="0"/>
    <x v="55"/>
    <n v="11400"/>
  </r>
  <r>
    <n v="23"/>
    <x v="0"/>
    <x v="51"/>
    <n v="11400"/>
  </r>
  <r>
    <n v="23"/>
    <x v="0"/>
    <x v="52"/>
    <n v="11400"/>
  </r>
  <r>
    <n v="24"/>
    <x v="1"/>
    <x v="71"/>
    <n v="3"/>
  </r>
  <r>
    <n v="24"/>
    <x v="1"/>
    <x v="72"/>
    <n v="5"/>
  </r>
  <r>
    <n v="25"/>
    <x v="0"/>
    <x v="21"/>
    <n v="3000"/>
  </r>
  <r>
    <n v="25"/>
    <x v="0"/>
    <x v="22"/>
    <n v="3000"/>
  </r>
  <r>
    <n v="25"/>
    <x v="0"/>
    <x v="23"/>
    <n v="3000"/>
  </r>
  <r>
    <n v="25"/>
    <x v="0"/>
    <x v="24"/>
    <n v="3000"/>
  </r>
  <r>
    <n v="25"/>
    <x v="0"/>
    <x v="25"/>
    <n v="3000"/>
  </r>
  <r>
    <n v="25"/>
    <x v="1"/>
    <x v="26"/>
    <n v="6"/>
  </r>
  <r>
    <n v="25"/>
    <x v="1"/>
    <x v="73"/>
    <n v="6"/>
  </r>
  <r>
    <n v="25"/>
    <x v="1"/>
    <x v="53"/>
    <n v="6"/>
  </r>
  <r>
    <n v="26"/>
    <x v="0"/>
    <x v="13"/>
    <n v="13800"/>
  </r>
  <r>
    <n v="27"/>
    <x v="0"/>
    <x v="74"/>
    <n v="1200"/>
  </r>
  <r>
    <n v="27"/>
    <x v="0"/>
    <x v="68"/>
    <n v="1200"/>
  </r>
  <r>
    <n v="28"/>
    <x v="0"/>
    <x v="2"/>
    <n v="5500"/>
  </r>
  <r>
    <n v="28"/>
    <x v="0"/>
    <x v="3"/>
    <n v="5500"/>
  </r>
  <r>
    <n v="28"/>
    <x v="0"/>
    <x v="4"/>
    <n v="5500"/>
  </r>
  <r>
    <n v="28"/>
    <x v="0"/>
    <x v="5"/>
    <n v="5500"/>
  </r>
  <r>
    <n v="28"/>
    <x v="0"/>
    <x v="50"/>
    <n v="5500"/>
  </r>
  <r>
    <n v="28"/>
    <x v="0"/>
    <x v="6"/>
    <n v="5500"/>
  </r>
  <r>
    <n v="28"/>
    <x v="0"/>
    <x v="7"/>
    <n v="5500"/>
  </r>
  <r>
    <n v="28"/>
    <x v="0"/>
    <x v="8"/>
    <n v="5500"/>
  </r>
  <r>
    <n v="28"/>
    <x v="0"/>
    <x v="9"/>
    <n v="5500"/>
  </r>
  <r>
    <n v="28"/>
    <x v="0"/>
    <x v="10"/>
    <n v="5500"/>
  </r>
  <r>
    <n v="28"/>
    <x v="0"/>
    <x v="11"/>
    <n v="5500"/>
  </r>
  <r>
    <n v="28"/>
    <x v="0"/>
    <x v="12"/>
    <n v="5000"/>
  </r>
  <r>
    <n v="28"/>
    <x v="0"/>
    <x v="13"/>
    <n v="5000"/>
  </r>
  <r>
    <n v="28"/>
    <x v="0"/>
    <x v="14"/>
    <n v="5000"/>
  </r>
  <r>
    <n v="28"/>
    <x v="0"/>
    <x v="15"/>
    <n v="5000"/>
  </r>
  <r>
    <n v="28"/>
    <x v="0"/>
    <x v="16"/>
    <n v="5000"/>
  </r>
  <r>
    <n v="28"/>
    <x v="0"/>
    <x v="51"/>
    <n v="5000"/>
  </r>
  <r>
    <n v="28"/>
    <x v="0"/>
    <x v="17"/>
    <n v="5000"/>
  </r>
  <r>
    <n v="28"/>
    <x v="1"/>
    <x v="26"/>
    <n v="6"/>
  </r>
  <r>
    <n v="28"/>
    <x v="1"/>
    <x v="53"/>
    <n v="2"/>
  </r>
  <r>
    <n v="29"/>
    <x v="0"/>
    <x v="29"/>
    <n v="4800"/>
  </r>
  <r>
    <n v="29"/>
    <x v="0"/>
    <x v="30"/>
    <n v="4800"/>
  </r>
  <r>
    <n v="29"/>
    <x v="0"/>
    <x v="37"/>
    <n v="4400"/>
  </r>
  <r>
    <n v="29"/>
    <x v="0"/>
    <x v="39"/>
    <n v="4400"/>
  </r>
  <r>
    <n v="29"/>
    <x v="0"/>
    <x v="40"/>
    <n v="4400"/>
  </r>
  <r>
    <n v="29"/>
    <x v="0"/>
    <x v="41"/>
    <n v="4400"/>
  </r>
  <r>
    <n v="29"/>
    <x v="0"/>
    <x v="42"/>
    <n v="4400"/>
  </r>
  <r>
    <n v="29"/>
    <x v="0"/>
    <x v="47"/>
    <n v="4400"/>
  </r>
  <r>
    <n v="29"/>
    <x v="0"/>
    <x v="52"/>
    <n v="4400"/>
  </r>
  <r>
    <n v="29"/>
    <x v="0"/>
    <x v="57"/>
    <n v="4400"/>
  </r>
  <r>
    <n v="29"/>
    <x v="0"/>
    <x v="58"/>
    <n v="4400"/>
  </r>
  <r>
    <n v="29"/>
    <x v="0"/>
    <x v="61"/>
    <n v="4400"/>
  </r>
  <r>
    <n v="29"/>
    <x v="0"/>
    <x v="62"/>
    <n v="4400"/>
  </r>
  <r>
    <n v="29"/>
    <x v="1"/>
    <x v="48"/>
    <n v="8"/>
  </r>
  <r>
    <n v="29"/>
    <x v="1"/>
    <x v="75"/>
    <n v="10"/>
  </r>
  <r>
    <n v="30"/>
    <x v="0"/>
    <x v="0"/>
    <n v="900"/>
  </r>
  <r>
    <n v="30"/>
    <x v="0"/>
    <x v="49"/>
    <n v="900"/>
  </r>
  <r>
    <n v="30"/>
    <x v="0"/>
    <x v="3"/>
    <n v="900"/>
  </r>
  <r>
    <n v="30"/>
    <x v="0"/>
    <x v="4"/>
    <n v="900"/>
  </r>
  <r>
    <n v="30"/>
    <x v="0"/>
    <x v="5"/>
    <n v="900"/>
  </r>
  <r>
    <n v="30"/>
    <x v="0"/>
    <x v="50"/>
    <n v="900"/>
  </r>
  <r>
    <n v="30"/>
    <x v="0"/>
    <x v="9"/>
    <n v="800"/>
  </r>
  <r>
    <n v="30"/>
    <x v="0"/>
    <x v="40"/>
    <n v="800"/>
  </r>
  <r>
    <n v="30"/>
    <x v="0"/>
    <x v="10"/>
    <n v="800"/>
  </r>
  <r>
    <n v="30"/>
    <x v="0"/>
    <x v="11"/>
    <n v="800"/>
  </r>
  <r>
    <n v="30"/>
    <x v="0"/>
    <x v="12"/>
    <n v="800"/>
  </r>
  <r>
    <n v="30"/>
    <x v="0"/>
    <x v="13"/>
    <n v="800"/>
  </r>
  <r>
    <n v="30"/>
    <x v="0"/>
    <x v="14"/>
    <n v="800"/>
  </r>
  <r>
    <n v="30"/>
    <x v="0"/>
    <x v="15"/>
    <n v="800"/>
  </r>
  <r>
    <n v="30"/>
    <x v="0"/>
    <x v="16"/>
    <n v="800"/>
  </r>
  <r>
    <n v="30"/>
    <x v="0"/>
    <x v="51"/>
    <n v="800"/>
  </r>
  <r>
    <n v="30"/>
    <x v="0"/>
    <x v="20"/>
    <n v="800"/>
  </r>
  <r>
    <n v="30"/>
    <x v="0"/>
    <x v="21"/>
    <n v="800"/>
  </r>
  <r>
    <n v="30"/>
    <x v="0"/>
    <x v="22"/>
    <n v="800"/>
  </r>
  <r>
    <n v="30"/>
    <x v="0"/>
    <x v="23"/>
    <n v="800"/>
  </r>
  <r>
    <n v="30"/>
    <x v="0"/>
    <x v="24"/>
    <n v="800"/>
  </r>
  <r>
    <n v="30"/>
    <x v="0"/>
    <x v="62"/>
    <n v="800"/>
  </r>
  <r>
    <n v="30"/>
    <x v="0"/>
    <x v="63"/>
    <n v="800"/>
  </r>
  <r>
    <n v="30"/>
    <x v="1"/>
    <x v="48"/>
    <n v="2"/>
  </r>
  <r>
    <n v="30"/>
    <x v="1"/>
    <x v="76"/>
    <n v="3"/>
  </r>
  <r>
    <n v="31"/>
    <x v="0"/>
    <x v="31"/>
    <n v="10100"/>
  </r>
  <r>
    <n v="31"/>
    <x v="0"/>
    <x v="33"/>
    <n v="12100"/>
  </r>
  <r>
    <n v="31"/>
    <x v="0"/>
    <x v="34"/>
    <n v="12100"/>
  </r>
  <r>
    <n v="31"/>
    <x v="0"/>
    <x v="36"/>
    <n v="12100"/>
  </r>
  <r>
    <n v="31"/>
    <x v="0"/>
    <x v="37"/>
    <n v="12100"/>
  </r>
  <r>
    <n v="31"/>
    <x v="0"/>
    <x v="39"/>
    <n v="12100"/>
  </r>
  <r>
    <n v="31"/>
    <x v="0"/>
    <x v="40"/>
    <n v="12100"/>
  </r>
  <r>
    <n v="31"/>
    <x v="0"/>
    <x v="41"/>
    <n v="12100"/>
  </r>
  <r>
    <n v="31"/>
    <x v="0"/>
    <x v="43"/>
    <n v="12100"/>
  </r>
  <r>
    <n v="31"/>
    <x v="1"/>
    <x v="77"/>
    <n v="13"/>
  </r>
  <r>
    <n v="31"/>
    <x v="1"/>
    <x v="64"/>
    <n v="13"/>
  </r>
  <r>
    <n v="31"/>
    <x v="1"/>
    <x v="65"/>
    <n v="13"/>
  </r>
  <r>
    <n v="32"/>
    <x v="0"/>
    <x v="74"/>
    <n v="14000"/>
  </r>
  <r>
    <n v="32"/>
    <x v="0"/>
    <x v="68"/>
    <n v="14000"/>
  </r>
  <r>
    <n v="33"/>
    <x v="0"/>
    <x v="29"/>
    <n v="6000"/>
  </r>
  <r>
    <n v="33"/>
    <x v="0"/>
    <x v="30"/>
    <n v="6000"/>
  </r>
  <r>
    <n v="33"/>
    <x v="0"/>
    <x v="31"/>
    <n v="6000"/>
  </r>
  <r>
    <n v="33"/>
    <x v="0"/>
    <x v="32"/>
    <n v="6000"/>
  </r>
  <r>
    <n v="33"/>
    <x v="0"/>
    <x v="33"/>
    <n v="6000"/>
  </r>
  <r>
    <n v="33"/>
    <x v="0"/>
    <x v="34"/>
    <n v="6000"/>
  </r>
  <r>
    <n v="33"/>
    <x v="0"/>
    <x v="35"/>
    <n v="6000"/>
  </r>
  <r>
    <n v="33"/>
    <x v="0"/>
    <x v="36"/>
    <n v="6000"/>
  </r>
  <r>
    <n v="33"/>
    <x v="0"/>
    <x v="47"/>
    <n v="6000"/>
  </r>
  <r>
    <n v="33"/>
    <x v="0"/>
    <x v="52"/>
    <n v="6000"/>
  </r>
  <r>
    <n v="33"/>
    <x v="0"/>
    <x v="57"/>
    <n v="6000"/>
  </r>
  <r>
    <n v="33"/>
    <x v="0"/>
    <x v="58"/>
    <n v="6000"/>
  </r>
  <r>
    <n v="33"/>
    <x v="0"/>
    <x v="59"/>
    <n v="6000"/>
  </r>
  <r>
    <n v="33"/>
    <x v="0"/>
    <x v="60"/>
    <n v="6000"/>
  </r>
  <r>
    <n v="33"/>
    <x v="0"/>
    <x v="62"/>
    <n v="6000"/>
  </r>
  <r>
    <n v="33"/>
    <x v="1"/>
    <x v="78"/>
    <n v="5"/>
  </r>
  <r>
    <n v="33"/>
    <x v="1"/>
    <x v="79"/>
    <n v="5"/>
  </r>
  <r>
    <n v="34"/>
    <x v="1"/>
    <x v="67"/>
    <n v="3"/>
  </r>
  <r>
    <n v="34"/>
    <x v="1"/>
    <x v="53"/>
    <n v="3"/>
  </r>
  <r>
    <n v="35"/>
    <x v="0"/>
    <x v="34"/>
    <n v="6700"/>
  </r>
  <r>
    <n v="35"/>
    <x v="0"/>
    <x v="35"/>
    <n v="6700"/>
  </r>
  <r>
    <n v="35"/>
    <x v="0"/>
    <x v="36"/>
    <n v="6700"/>
  </r>
  <r>
    <n v="35"/>
    <x v="0"/>
    <x v="38"/>
    <n v="10000"/>
  </r>
  <r>
    <n v="35"/>
    <x v="0"/>
    <x v="39"/>
    <n v="10000"/>
  </r>
  <r>
    <n v="35"/>
    <x v="0"/>
    <x v="41"/>
    <n v="10000"/>
  </r>
  <r>
    <n v="35"/>
    <x v="0"/>
    <x v="42"/>
    <n v="10000"/>
  </r>
  <r>
    <n v="35"/>
    <x v="0"/>
    <x v="43"/>
    <n v="13000"/>
  </r>
  <r>
    <n v="35"/>
    <x v="0"/>
    <x v="45"/>
    <n v="13000"/>
  </r>
  <r>
    <n v="35"/>
    <x v="0"/>
    <x v="55"/>
    <n v="13000"/>
  </r>
  <r>
    <n v="35"/>
    <x v="0"/>
    <x v="46"/>
    <n v="13000"/>
  </r>
  <r>
    <n v="35"/>
    <x v="0"/>
    <x v="56"/>
    <n v="13000"/>
  </r>
  <r>
    <n v="35"/>
    <x v="0"/>
    <x v="47"/>
    <n v="15600"/>
  </r>
  <r>
    <n v="35"/>
    <x v="0"/>
    <x v="52"/>
    <n v="15600"/>
  </r>
  <r>
    <n v="35"/>
    <x v="0"/>
    <x v="57"/>
    <n v="15600"/>
  </r>
  <r>
    <n v="35"/>
    <x v="0"/>
    <x v="59"/>
    <n v="15600"/>
  </r>
  <r>
    <n v="35"/>
    <x v="1"/>
    <x v="76"/>
    <n v="3"/>
  </r>
  <r>
    <n v="35"/>
    <x v="1"/>
    <x v="65"/>
    <n v="5"/>
  </r>
  <r>
    <n v="36"/>
    <x v="0"/>
    <x v="0"/>
    <n v="3700"/>
  </r>
  <r>
    <n v="36"/>
    <x v="0"/>
    <x v="49"/>
    <n v="3700"/>
  </r>
  <r>
    <n v="36"/>
    <x v="0"/>
    <x v="1"/>
    <n v="3700"/>
  </r>
  <r>
    <n v="36"/>
    <x v="0"/>
    <x v="2"/>
    <n v="3700"/>
  </r>
  <r>
    <n v="36"/>
    <x v="0"/>
    <x v="3"/>
    <n v="3700"/>
  </r>
  <r>
    <n v="36"/>
    <x v="0"/>
    <x v="4"/>
    <n v="3700"/>
  </r>
  <r>
    <n v="36"/>
    <x v="0"/>
    <x v="5"/>
    <n v="3700"/>
  </r>
  <r>
    <n v="36"/>
    <x v="0"/>
    <x v="50"/>
    <n v="3700"/>
  </r>
  <r>
    <n v="36"/>
    <x v="0"/>
    <x v="6"/>
    <n v="3700"/>
  </r>
  <r>
    <n v="36"/>
    <x v="0"/>
    <x v="13"/>
    <n v="3700"/>
  </r>
  <r>
    <n v="36"/>
    <x v="0"/>
    <x v="14"/>
    <n v="3700"/>
  </r>
  <r>
    <n v="36"/>
    <x v="0"/>
    <x v="15"/>
    <n v="3700"/>
  </r>
  <r>
    <n v="36"/>
    <x v="0"/>
    <x v="16"/>
    <n v="3700"/>
  </r>
  <r>
    <n v="36"/>
    <x v="0"/>
    <x v="51"/>
    <n v="3700"/>
  </r>
  <r>
    <n v="36"/>
    <x v="0"/>
    <x v="17"/>
    <n v="3700"/>
  </r>
  <r>
    <n v="36"/>
    <x v="1"/>
    <x v="26"/>
    <n v="6"/>
  </r>
  <r>
    <n v="36"/>
    <x v="1"/>
    <x v="27"/>
    <n v="5"/>
  </r>
  <r>
    <n v="36"/>
    <x v="1"/>
    <x v="53"/>
    <n v="4"/>
  </r>
  <r>
    <n v="37"/>
    <x v="1"/>
    <x v="64"/>
    <n v="1"/>
  </r>
  <r>
    <n v="37"/>
    <x v="1"/>
    <x v="65"/>
    <n v="1"/>
  </r>
  <r>
    <n v="38"/>
    <x v="0"/>
    <x v="63"/>
    <n v="2600"/>
  </r>
  <r>
    <n v="38"/>
    <x v="1"/>
    <x v="77"/>
    <n v="5"/>
  </r>
  <r>
    <n v="39"/>
    <x v="0"/>
    <x v="29"/>
    <n v="4500"/>
  </r>
  <r>
    <n v="39"/>
    <x v="0"/>
    <x v="32"/>
    <n v="4500"/>
  </r>
  <r>
    <n v="39"/>
    <x v="0"/>
    <x v="33"/>
    <n v="4500"/>
  </r>
  <r>
    <n v="39"/>
    <x v="0"/>
    <x v="34"/>
    <n v="4500"/>
  </r>
  <r>
    <n v="39"/>
    <x v="0"/>
    <x v="35"/>
    <n v="4500"/>
  </r>
  <r>
    <n v="39"/>
    <x v="0"/>
    <x v="37"/>
    <n v="4500"/>
  </r>
  <r>
    <n v="39"/>
    <x v="0"/>
    <x v="40"/>
    <n v="4500"/>
  </r>
  <r>
    <n v="39"/>
    <x v="0"/>
    <x v="41"/>
    <n v="4500"/>
  </r>
  <r>
    <n v="39"/>
    <x v="0"/>
    <x v="42"/>
    <n v="4500"/>
  </r>
  <r>
    <n v="39"/>
    <x v="0"/>
    <x v="44"/>
    <n v="4500"/>
  </r>
  <r>
    <n v="39"/>
    <x v="0"/>
    <x v="55"/>
    <n v="4500"/>
  </r>
  <r>
    <n v="39"/>
    <x v="0"/>
    <x v="56"/>
    <n v="4500"/>
  </r>
  <r>
    <n v="39"/>
    <x v="0"/>
    <x v="47"/>
    <n v="4500"/>
  </r>
  <r>
    <n v="39"/>
    <x v="0"/>
    <x v="57"/>
    <n v="4500"/>
  </r>
  <r>
    <n v="39"/>
    <x v="0"/>
    <x v="60"/>
    <n v="4500"/>
  </r>
  <r>
    <n v="39"/>
    <x v="0"/>
    <x v="25"/>
    <n v="4500"/>
  </r>
  <r>
    <n v="39"/>
    <x v="1"/>
    <x v="48"/>
    <n v="8"/>
  </r>
  <r>
    <n v="40"/>
    <x v="0"/>
    <x v="31"/>
    <n v="3400"/>
  </r>
  <r>
    <n v="40"/>
    <x v="0"/>
    <x v="32"/>
    <n v="3400"/>
  </r>
  <r>
    <n v="40"/>
    <x v="0"/>
    <x v="33"/>
    <n v="3400"/>
  </r>
  <r>
    <n v="40"/>
    <x v="0"/>
    <x v="34"/>
    <n v="3400"/>
  </r>
  <r>
    <n v="40"/>
    <x v="0"/>
    <x v="35"/>
    <n v="3400"/>
  </r>
  <r>
    <n v="40"/>
    <x v="0"/>
    <x v="36"/>
    <n v="3400"/>
  </r>
  <r>
    <n v="40"/>
    <x v="0"/>
    <x v="37"/>
    <n v="3400"/>
  </r>
  <r>
    <n v="40"/>
    <x v="0"/>
    <x v="38"/>
    <n v="3400"/>
  </r>
  <r>
    <n v="40"/>
    <x v="0"/>
    <x v="39"/>
    <n v="3400"/>
  </r>
  <r>
    <n v="40"/>
    <x v="0"/>
    <x v="40"/>
    <n v="3400"/>
  </r>
  <r>
    <n v="40"/>
    <x v="0"/>
    <x v="41"/>
    <n v="3400"/>
  </r>
  <r>
    <n v="40"/>
    <x v="0"/>
    <x v="42"/>
    <n v="3400"/>
  </r>
  <r>
    <n v="40"/>
    <x v="0"/>
    <x v="43"/>
    <n v="3400"/>
  </r>
  <r>
    <n v="40"/>
    <x v="0"/>
    <x v="44"/>
    <n v="3400"/>
  </r>
  <r>
    <n v="40"/>
    <x v="0"/>
    <x v="45"/>
    <n v="3400"/>
  </r>
  <r>
    <n v="40"/>
    <x v="0"/>
    <x v="46"/>
    <n v="3400"/>
  </r>
  <r>
    <n v="40"/>
    <x v="0"/>
    <x v="56"/>
    <n v="3400"/>
  </r>
  <r>
    <n v="41"/>
    <x v="1"/>
    <x v="48"/>
    <n v="6"/>
  </r>
  <r>
    <n v="41"/>
    <x v="1"/>
    <x v="64"/>
    <n v="6"/>
  </r>
  <r>
    <n v="42"/>
    <x v="0"/>
    <x v="4"/>
    <n v="2600"/>
  </r>
  <r>
    <n v="42"/>
    <x v="0"/>
    <x v="5"/>
    <n v="2600"/>
  </r>
  <r>
    <n v="42"/>
    <x v="0"/>
    <x v="50"/>
    <n v="2600"/>
  </r>
  <r>
    <n v="42"/>
    <x v="1"/>
    <x v="73"/>
    <n v="2"/>
  </r>
  <r>
    <n v="42"/>
    <x v="1"/>
    <x v="53"/>
    <n v="3"/>
  </r>
  <r>
    <n v="43"/>
    <x v="0"/>
    <x v="0"/>
    <n v="3000"/>
  </r>
  <r>
    <n v="43"/>
    <x v="0"/>
    <x v="49"/>
    <n v="3000"/>
  </r>
  <r>
    <n v="43"/>
    <x v="0"/>
    <x v="1"/>
    <n v="3000"/>
  </r>
  <r>
    <n v="44"/>
    <x v="1"/>
    <x v="80"/>
    <n v="2"/>
  </r>
  <r>
    <n v="45"/>
    <x v="1"/>
    <x v="53"/>
    <n v="2"/>
  </r>
  <r>
    <n v="46"/>
    <x v="0"/>
    <x v="1"/>
    <n v="10600"/>
  </r>
  <r>
    <n v="46"/>
    <x v="0"/>
    <x v="2"/>
    <n v="10600"/>
  </r>
  <r>
    <n v="46"/>
    <x v="0"/>
    <x v="3"/>
    <n v="10600"/>
  </r>
  <r>
    <n v="46"/>
    <x v="0"/>
    <x v="4"/>
    <n v="10600"/>
  </r>
  <r>
    <n v="46"/>
    <x v="0"/>
    <x v="5"/>
    <n v="10600"/>
  </r>
  <r>
    <n v="46"/>
    <x v="0"/>
    <x v="50"/>
    <n v="10600"/>
  </r>
  <r>
    <n v="46"/>
    <x v="0"/>
    <x v="6"/>
    <n v="10600"/>
  </r>
  <r>
    <n v="46"/>
    <x v="0"/>
    <x v="7"/>
    <n v="10600"/>
  </r>
  <r>
    <n v="46"/>
    <x v="0"/>
    <x v="8"/>
    <n v="10600"/>
  </r>
  <r>
    <n v="46"/>
    <x v="0"/>
    <x v="9"/>
    <n v="10600"/>
  </r>
  <r>
    <n v="46"/>
    <x v="0"/>
    <x v="10"/>
    <n v="10600"/>
  </r>
  <r>
    <n v="46"/>
    <x v="0"/>
    <x v="11"/>
    <n v="10600"/>
  </r>
  <r>
    <n v="46"/>
    <x v="0"/>
    <x v="12"/>
    <n v="10600"/>
  </r>
  <r>
    <n v="46"/>
    <x v="0"/>
    <x v="13"/>
    <n v="11700"/>
  </r>
  <r>
    <n v="46"/>
    <x v="0"/>
    <x v="14"/>
    <n v="11700"/>
  </r>
  <r>
    <n v="46"/>
    <x v="0"/>
    <x v="15"/>
    <n v="11700"/>
  </r>
  <r>
    <n v="46"/>
    <x v="0"/>
    <x v="16"/>
    <n v="11700"/>
  </r>
  <r>
    <n v="46"/>
    <x v="0"/>
    <x v="51"/>
    <n v="11700"/>
  </r>
  <r>
    <n v="46"/>
    <x v="0"/>
    <x v="17"/>
    <n v="11700"/>
  </r>
  <r>
    <n v="46"/>
    <x v="0"/>
    <x v="18"/>
    <n v="11700"/>
  </r>
  <r>
    <n v="46"/>
    <x v="0"/>
    <x v="19"/>
    <n v="11700"/>
  </r>
  <r>
    <n v="46"/>
    <x v="0"/>
    <x v="20"/>
    <n v="11700"/>
  </r>
  <r>
    <n v="46"/>
    <x v="0"/>
    <x v="21"/>
    <n v="11700"/>
  </r>
  <r>
    <n v="46"/>
    <x v="0"/>
    <x v="22"/>
    <n v="11700"/>
  </r>
  <r>
    <n v="46"/>
    <x v="0"/>
    <x v="23"/>
    <n v="11700"/>
  </r>
  <r>
    <n v="46"/>
    <x v="0"/>
    <x v="24"/>
    <n v="11700"/>
  </r>
  <r>
    <n v="46"/>
    <x v="0"/>
    <x v="25"/>
    <n v="11700"/>
  </r>
  <r>
    <n v="46"/>
    <x v="1"/>
    <x v="26"/>
    <n v="13"/>
  </r>
  <r>
    <n v="46"/>
    <x v="1"/>
    <x v="81"/>
    <n v="8"/>
  </r>
  <r>
    <n v="46"/>
    <x v="1"/>
    <x v="53"/>
    <n v="10"/>
  </r>
  <r>
    <n v="47"/>
    <x v="0"/>
    <x v="0"/>
    <n v="20000"/>
  </r>
  <r>
    <n v="47"/>
    <x v="0"/>
    <x v="49"/>
    <n v="20000"/>
  </r>
  <r>
    <n v="47"/>
    <x v="0"/>
    <x v="1"/>
    <n v="20000"/>
  </r>
  <r>
    <n v="47"/>
    <x v="0"/>
    <x v="2"/>
    <n v="20000"/>
  </r>
  <r>
    <n v="47"/>
    <x v="0"/>
    <x v="3"/>
    <n v="20000"/>
  </r>
  <r>
    <n v="47"/>
    <x v="0"/>
    <x v="4"/>
    <n v="20000"/>
  </r>
  <r>
    <n v="47"/>
    <x v="0"/>
    <x v="5"/>
    <n v="20000"/>
  </r>
  <r>
    <n v="47"/>
    <x v="0"/>
    <x v="50"/>
    <n v="20000"/>
  </r>
  <r>
    <n v="47"/>
    <x v="0"/>
    <x v="6"/>
    <n v="18000"/>
  </r>
  <r>
    <n v="47"/>
    <x v="0"/>
    <x v="7"/>
    <n v="18000"/>
  </r>
  <r>
    <n v="47"/>
    <x v="0"/>
    <x v="8"/>
    <n v="18000"/>
  </r>
  <r>
    <n v="47"/>
    <x v="0"/>
    <x v="9"/>
    <n v="18000"/>
  </r>
  <r>
    <n v="47"/>
    <x v="0"/>
    <x v="10"/>
    <n v="18000"/>
  </r>
  <r>
    <n v="47"/>
    <x v="0"/>
    <x v="11"/>
    <n v="18000"/>
  </r>
  <r>
    <n v="47"/>
    <x v="0"/>
    <x v="12"/>
    <n v="18000"/>
  </r>
  <r>
    <n v="47"/>
    <x v="0"/>
    <x v="13"/>
    <n v="18000"/>
  </r>
  <r>
    <n v="47"/>
    <x v="0"/>
    <x v="14"/>
    <n v="18000"/>
  </r>
  <r>
    <n v="47"/>
    <x v="0"/>
    <x v="15"/>
    <n v="18000"/>
  </r>
  <r>
    <n v="47"/>
    <x v="0"/>
    <x v="16"/>
    <n v="18000"/>
  </r>
  <r>
    <n v="47"/>
    <x v="0"/>
    <x v="51"/>
    <n v="18000"/>
  </r>
  <r>
    <n v="47"/>
    <x v="0"/>
    <x v="17"/>
    <n v="18000"/>
  </r>
  <r>
    <n v="47"/>
    <x v="0"/>
    <x v="18"/>
    <n v="18000"/>
  </r>
  <r>
    <n v="47"/>
    <x v="0"/>
    <x v="19"/>
    <n v="18000"/>
  </r>
  <r>
    <n v="47"/>
    <x v="0"/>
    <x v="20"/>
    <n v="18000"/>
  </r>
  <r>
    <n v="47"/>
    <x v="0"/>
    <x v="21"/>
    <n v="18000"/>
  </r>
  <r>
    <n v="47"/>
    <x v="0"/>
    <x v="22"/>
    <n v="18000"/>
  </r>
  <r>
    <n v="47"/>
    <x v="0"/>
    <x v="23"/>
    <n v="18000"/>
  </r>
  <r>
    <n v="47"/>
    <x v="0"/>
    <x v="24"/>
    <n v="18000"/>
  </r>
  <r>
    <n v="47"/>
    <x v="0"/>
    <x v="25"/>
    <n v="18000"/>
  </r>
  <r>
    <n v="47"/>
    <x v="1"/>
    <x v="26"/>
    <n v="16"/>
  </r>
  <r>
    <n v="47"/>
    <x v="1"/>
    <x v="67"/>
    <n v="20"/>
  </r>
  <r>
    <n v="47"/>
    <x v="1"/>
    <x v="53"/>
    <n v="20"/>
  </r>
  <r>
    <n v="48"/>
    <x v="0"/>
    <x v="0"/>
    <n v="3200"/>
  </r>
  <r>
    <n v="48"/>
    <x v="0"/>
    <x v="49"/>
    <n v="3200"/>
  </r>
  <r>
    <n v="48"/>
    <x v="0"/>
    <x v="1"/>
    <n v="3200"/>
  </r>
  <r>
    <n v="48"/>
    <x v="0"/>
    <x v="2"/>
    <n v="3200"/>
  </r>
  <r>
    <n v="48"/>
    <x v="0"/>
    <x v="3"/>
    <n v="3200"/>
  </r>
  <r>
    <n v="48"/>
    <x v="0"/>
    <x v="4"/>
    <n v="3200"/>
  </r>
  <r>
    <n v="48"/>
    <x v="0"/>
    <x v="5"/>
    <n v="3200"/>
  </r>
  <r>
    <n v="48"/>
    <x v="0"/>
    <x v="50"/>
    <n v="3200"/>
  </r>
  <r>
    <n v="48"/>
    <x v="0"/>
    <x v="6"/>
    <n v="2900"/>
  </r>
  <r>
    <n v="48"/>
    <x v="0"/>
    <x v="7"/>
    <n v="2900"/>
  </r>
  <r>
    <n v="48"/>
    <x v="0"/>
    <x v="8"/>
    <n v="2900"/>
  </r>
  <r>
    <n v="48"/>
    <x v="0"/>
    <x v="9"/>
    <n v="2900"/>
  </r>
  <r>
    <n v="48"/>
    <x v="0"/>
    <x v="10"/>
    <n v="2900"/>
  </r>
  <r>
    <n v="48"/>
    <x v="0"/>
    <x v="11"/>
    <n v="2900"/>
  </r>
  <r>
    <n v="48"/>
    <x v="0"/>
    <x v="12"/>
    <n v="2900"/>
  </r>
  <r>
    <n v="48"/>
    <x v="0"/>
    <x v="13"/>
    <n v="2900"/>
  </r>
  <r>
    <n v="48"/>
    <x v="0"/>
    <x v="14"/>
    <n v="2900"/>
  </r>
  <r>
    <n v="48"/>
    <x v="0"/>
    <x v="15"/>
    <n v="2900"/>
  </r>
  <r>
    <n v="48"/>
    <x v="0"/>
    <x v="16"/>
    <n v="2900"/>
  </r>
  <r>
    <n v="48"/>
    <x v="0"/>
    <x v="51"/>
    <n v="2900"/>
  </r>
  <r>
    <n v="48"/>
    <x v="0"/>
    <x v="24"/>
    <n v="2000"/>
  </r>
  <r>
    <n v="48"/>
    <x v="0"/>
    <x v="25"/>
    <n v="2000"/>
  </r>
  <r>
    <n v="48"/>
    <x v="1"/>
    <x v="26"/>
    <n v="4"/>
  </r>
  <r>
    <n v="48"/>
    <x v="1"/>
    <x v="67"/>
    <n v="3"/>
  </r>
  <r>
    <n v="48"/>
    <x v="1"/>
    <x v="53"/>
    <n v="5"/>
  </r>
  <r>
    <n v="49"/>
    <x v="0"/>
    <x v="29"/>
    <n v="1700"/>
  </r>
  <r>
    <n v="49"/>
    <x v="0"/>
    <x v="30"/>
    <n v="1700"/>
  </r>
  <r>
    <n v="49"/>
    <x v="0"/>
    <x v="37"/>
    <n v="1700"/>
  </r>
  <r>
    <n v="49"/>
    <x v="0"/>
    <x v="38"/>
    <n v="1700"/>
  </r>
  <r>
    <n v="49"/>
    <x v="0"/>
    <x v="39"/>
    <n v="1700"/>
  </r>
  <r>
    <n v="49"/>
    <x v="0"/>
    <x v="40"/>
    <n v="1700"/>
  </r>
  <r>
    <n v="49"/>
    <x v="0"/>
    <x v="41"/>
    <n v="1700"/>
  </r>
  <r>
    <n v="49"/>
    <x v="0"/>
    <x v="42"/>
    <n v="1700"/>
  </r>
  <r>
    <n v="49"/>
    <x v="0"/>
    <x v="43"/>
    <n v="1700"/>
  </r>
  <r>
    <n v="49"/>
    <x v="0"/>
    <x v="44"/>
    <n v="1700"/>
  </r>
  <r>
    <n v="49"/>
    <x v="0"/>
    <x v="45"/>
    <n v="1700"/>
  </r>
  <r>
    <n v="49"/>
    <x v="0"/>
    <x v="55"/>
    <n v="1700"/>
  </r>
  <r>
    <n v="49"/>
    <x v="0"/>
    <x v="46"/>
    <n v="1700"/>
  </r>
  <r>
    <n v="49"/>
    <x v="0"/>
    <x v="56"/>
    <n v="1700"/>
  </r>
  <r>
    <n v="49"/>
    <x v="0"/>
    <x v="52"/>
    <n v="1700"/>
  </r>
  <r>
    <n v="49"/>
    <x v="0"/>
    <x v="57"/>
    <n v="1700"/>
  </r>
  <r>
    <n v="49"/>
    <x v="0"/>
    <x v="58"/>
    <n v="1700"/>
  </r>
  <r>
    <n v="49"/>
    <x v="0"/>
    <x v="59"/>
    <n v="1700"/>
  </r>
  <r>
    <n v="49"/>
    <x v="0"/>
    <x v="60"/>
    <n v="1700"/>
  </r>
  <r>
    <n v="49"/>
    <x v="0"/>
    <x v="61"/>
    <n v="1700"/>
  </r>
  <r>
    <n v="49"/>
    <x v="0"/>
    <x v="62"/>
    <n v="1700"/>
  </r>
  <r>
    <n v="49"/>
    <x v="0"/>
    <x v="63"/>
    <n v="1700"/>
  </r>
  <r>
    <n v="49"/>
    <x v="1"/>
    <x v="48"/>
    <n v="4"/>
  </r>
  <r>
    <n v="50"/>
    <x v="0"/>
    <x v="29"/>
    <n v="8000"/>
  </r>
  <r>
    <n v="50"/>
    <x v="0"/>
    <x v="30"/>
    <n v="8000"/>
  </r>
  <r>
    <n v="50"/>
    <x v="0"/>
    <x v="31"/>
    <n v="8000"/>
  </r>
  <r>
    <n v="50"/>
    <x v="0"/>
    <x v="32"/>
    <n v="8000"/>
  </r>
  <r>
    <n v="50"/>
    <x v="0"/>
    <x v="33"/>
    <n v="8000"/>
  </r>
  <r>
    <n v="50"/>
    <x v="0"/>
    <x v="34"/>
    <n v="8000"/>
  </r>
  <r>
    <n v="50"/>
    <x v="0"/>
    <x v="35"/>
    <n v="8000"/>
  </r>
  <r>
    <n v="50"/>
    <x v="0"/>
    <x v="36"/>
    <n v="8000"/>
  </r>
  <r>
    <n v="50"/>
    <x v="0"/>
    <x v="40"/>
    <n v="7200"/>
  </r>
  <r>
    <n v="50"/>
    <x v="0"/>
    <x v="41"/>
    <n v="7200"/>
  </r>
  <r>
    <n v="50"/>
    <x v="0"/>
    <x v="42"/>
    <n v="7200"/>
  </r>
  <r>
    <n v="50"/>
    <x v="0"/>
    <x v="43"/>
    <n v="7200"/>
  </r>
  <r>
    <n v="50"/>
    <x v="0"/>
    <x v="44"/>
    <n v="7200"/>
  </r>
  <r>
    <n v="50"/>
    <x v="0"/>
    <x v="45"/>
    <n v="7200"/>
  </r>
  <r>
    <n v="50"/>
    <x v="0"/>
    <x v="55"/>
    <n v="7200"/>
  </r>
  <r>
    <n v="50"/>
    <x v="0"/>
    <x v="46"/>
    <n v="7200"/>
  </r>
  <r>
    <n v="50"/>
    <x v="0"/>
    <x v="56"/>
    <n v="7200"/>
  </r>
  <r>
    <n v="50"/>
    <x v="0"/>
    <x v="47"/>
    <n v="7200"/>
  </r>
  <r>
    <n v="50"/>
    <x v="0"/>
    <x v="52"/>
    <n v="7200"/>
  </r>
  <r>
    <n v="50"/>
    <x v="0"/>
    <x v="57"/>
    <n v="7200"/>
  </r>
  <r>
    <n v="50"/>
    <x v="0"/>
    <x v="58"/>
    <n v="7200"/>
  </r>
  <r>
    <n v="50"/>
    <x v="0"/>
    <x v="59"/>
    <n v="7200"/>
  </r>
  <r>
    <n v="50"/>
    <x v="0"/>
    <x v="60"/>
    <n v="7200"/>
  </r>
  <r>
    <n v="50"/>
    <x v="0"/>
    <x v="61"/>
    <n v="7200"/>
  </r>
  <r>
    <n v="50"/>
    <x v="0"/>
    <x v="62"/>
    <n v="7200"/>
  </r>
  <r>
    <n v="50"/>
    <x v="0"/>
    <x v="63"/>
    <n v="6500"/>
  </r>
  <r>
    <n v="51"/>
    <x v="0"/>
    <x v="29"/>
    <n v="5000"/>
  </r>
  <r>
    <n v="52"/>
    <x v="0"/>
    <x v="43"/>
    <n v="4200"/>
  </r>
  <r>
    <n v="52"/>
    <x v="0"/>
    <x v="44"/>
    <n v="4200"/>
  </r>
  <r>
    <n v="52"/>
    <x v="0"/>
    <x v="45"/>
    <n v="4200"/>
  </r>
  <r>
    <n v="52"/>
    <x v="0"/>
    <x v="55"/>
    <n v="4200"/>
  </r>
  <r>
    <n v="52"/>
    <x v="0"/>
    <x v="46"/>
    <n v="4200"/>
  </r>
  <r>
    <n v="52"/>
    <x v="0"/>
    <x v="56"/>
    <n v="4200"/>
  </r>
  <r>
    <n v="52"/>
    <x v="0"/>
    <x v="47"/>
    <n v="4600"/>
  </r>
  <r>
    <n v="52"/>
    <x v="0"/>
    <x v="52"/>
    <n v="4600"/>
  </r>
  <r>
    <n v="52"/>
    <x v="0"/>
    <x v="57"/>
    <n v="4600"/>
  </r>
  <r>
    <n v="52"/>
    <x v="0"/>
    <x v="58"/>
    <n v="4600"/>
  </r>
  <r>
    <n v="52"/>
    <x v="0"/>
    <x v="59"/>
    <n v="4600"/>
  </r>
  <r>
    <n v="52"/>
    <x v="0"/>
    <x v="60"/>
    <n v="4600"/>
  </r>
  <r>
    <n v="52"/>
    <x v="0"/>
    <x v="62"/>
    <n v="4600"/>
  </r>
  <r>
    <n v="52"/>
    <x v="0"/>
    <x v="63"/>
    <n v="4600"/>
  </r>
  <r>
    <n v="52"/>
    <x v="1"/>
    <x v="48"/>
    <n v="8"/>
  </r>
  <r>
    <n v="52"/>
    <x v="1"/>
    <x v="64"/>
    <n v="8"/>
  </r>
  <r>
    <n v="52"/>
    <x v="1"/>
    <x v="75"/>
    <n v="8"/>
  </r>
  <r>
    <n v="53"/>
    <x v="0"/>
    <x v="29"/>
    <n v="2200"/>
  </r>
  <r>
    <n v="53"/>
    <x v="0"/>
    <x v="30"/>
    <n v="2200"/>
  </r>
  <r>
    <n v="53"/>
    <x v="0"/>
    <x v="31"/>
    <n v="2200"/>
  </r>
  <r>
    <n v="53"/>
    <x v="0"/>
    <x v="59"/>
    <n v="1800"/>
  </r>
  <r>
    <n v="53"/>
    <x v="0"/>
    <x v="60"/>
    <n v="1800"/>
  </r>
  <r>
    <n v="53"/>
    <x v="0"/>
    <x v="61"/>
    <n v="1800"/>
  </r>
  <r>
    <n v="53"/>
    <x v="0"/>
    <x v="62"/>
    <n v="1800"/>
  </r>
  <r>
    <n v="53"/>
    <x v="0"/>
    <x v="63"/>
    <n v="1800"/>
  </r>
  <r>
    <n v="53"/>
    <x v="1"/>
    <x v="48"/>
    <n v="4"/>
  </r>
  <r>
    <n v="53"/>
    <x v="1"/>
    <x v="64"/>
    <n v="4"/>
  </r>
  <r>
    <n v="53"/>
    <x v="1"/>
    <x v="65"/>
    <n v="3"/>
  </r>
  <r>
    <n v="54"/>
    <x v="0"/>
    <x v="0"/>
    <n v="4500"/>
  </r>
  <r>
    <n v="54"/>
    <x v="0"/>
    <x v="49"/>
    <n v="4500"/>
  </r>
  <r>
    <n v="54"/>
    <x v="0"/>
    <x v="1"/>
    <n v="4700"/>
  </r>
  <r>
    <n v="54"/>
    <x v="0"/>
    <x v="2"/>
    <n v="4700"/>
  </r>
  <r>
    <n v="54"/>
    <x v="0"/>
    <x v="3"/>
    <n v="4700"/>
  </r>
  <r>
    <n v="54"/>
    <x v="0"/>
    <x v="4"/>
    <n v="4700"/>
  </r>
  <r>
    <n v="54"/>
    <x v="0"/>
    <x v="5"/>
    <n v="4700"/>
  </r>
  <r>
    <n v="54"/>
    <x v="0"/>
    <x v="50"/>
    <n v="4700"/>
  </r>
  <r>
    <n v="54"/>
    <x v="0"/>
    <x v="7"/>
    <n v="5200"/>
  </r>
  <r>
    <n v="54"/>
    <x v="0"/>
    <x v="39"/>
    <n v="5200"/>
  </r>
  <r>
    <n v="54"/>
    <x v="0"/>
    <x v="9"/>
    <n v="5200"/>
  </r>
  <r>
    <n v="54"/>
    <x v="0"/>
    <x v="10"/>
    <n v="5200"/>
  </r>
  <r>
    <n v="54"/>
    <x v="0"/>
    <x v="11"/>
    <n v="5200"/>
  </r>
  <r>
    <n v="54"/>
    <x v="0"/>
    <x v="12"/>
    <n v="5200"/>
  </r>
  <r>
    <n v="54"/>
    <x v="0"/>
    <x v="13"/>
    <n v="6300"/>
  </r>
  <r>
    <n v="54"/>
    <x v="0"/>
    <x v="14"/>
    <n v="6300"/>
  </r>
  <r>
    <n v="54"/>
    <x v="0"/>
    <x v="15"/>
    <n v="6300"/>
  </r>
  <r>
    <n v="54"/>
    <x v="0"/>
    <x v="16"/>
    <n v="6300"/>
  </r>
  <r>
    <n v="54"/>
    <x v="0"/>
    <x v="51"/>
    <n v="6300"/>
  </r>
  <r>
    <n v="54"/>
    <x v="0"/>
    <x v="17"/>
    <n v="7000"/>
  </r>
  <r>
    <n v="54"/>
    <x v="0"/>
    <x v="18"/>
    <n v="7000"/>
  </r>
  <r>
    <n v="54"/>
    <x v="0"/>
    <x v="19"/>
    <n v="7000"/>
  </r>
  <r>
    <n v="54"/>
    <x v="0"/>
    <x v="20"/>
    <n v="7000"/>
  </r>
  <r>
    <n v="54"/>
    <x v="0"/>
    <x v="21"/>
    <n v="7000"/>
  </r>
  <r>
    <n v="54"/>
    <x v="0"/>
    <x v="22"/>
    <n v="7000"/>
  </r>
  <r>
    <n v="54"/>
    <x v="0"/>
    <x v="23"/>
    <n v="7000"/>
  </r>
  <r>
    <n v="54"/>
    <x v="0"/>
    <x v="24"/>
    <n v="7000"/>
  </r>
  <r>
    <n v="54"/>
    <x v="1"/>
    <x v="26"/>
    <n v="10"/>
  </r>
  <r>
    <n v="54"/>
    <x v="1"/>
    <x v="67"/>
    <n v="10"/>
  </r>
  <r>
    <n v="54"/>
    <x v="1"/>
    <x v="53"/>
    <n v="10"/>
  </r>
  <r>
    <n v="55"/>
    <x v="0"/>
    <x v="49"/>
    <n v="5700"/>
  </r>
  <r>
    <n v="55"/>
    <x v="0"/>
    <x v="1"/>
    <n v="6300"/>
  </r>
  <r>
    <n v="55"/>
    <x v="0"/>
    <x v="2"/>
    <n v="6300"/>
  </r>
  <r>
    <n v="55"/>
    <x v="0"/>
    <x v="3"/>
    <n v="6300"/>
  </r>
  <r>
    <n v="55"/>
    <x v="0"/>
    <x v="4"/>
    <n v="6300"/>
  </r>
  <r>
    <n v="55"/>
    <x v="0"/>
    <x v="5"/>
    <n v="6300"/>
  </r>
  <r>
    <n v="55"/>
    <x v="0"/>
    <x v="50"/>
    <n v="6300"/>
  </r>
  <r>
    <n v="55"/>
    <x v="0"/>
    <x v="6"/>
    <n v="6300"/>
  </r>
  <r>
    <n v="55"/>
    <x v="0"/>
    <x v="7"/>
    <n v="6300"/>
  </r>
  <r>
    <n v="55"/>
    <x v="0"/>
    <x v="8"/>
    <n v="6900"/>
  </r>
  <r>
    <n v="55"/>
    <x v="0"/>
    <x v="9"/>
    <n v="6900"/>
  </r>
  <r>
    <n v="55"/>
    <x v="0"/>
    <x v="11"/>
    <n v="6900"/>
  </r>
  <r>
    <n v="55"/>
    <x v="0"/>
    <x v="15"/>
    <n v="6900"/>
  </r>
  <r>
    <n v="55"/>
    <x v="0"/>
    <x v="51"/>
    <n v="6900"/>
  </r>
  <r>
    <n v="55"/>
    <x v="0"/>
    <x v="18"/>
    <n v="9000"/>
  </r>
  <r>
    <n v="56"/>
    <x v="1"/>
    <x v="82"/>
    <n v="2"/>
  </r>
  <r>
    <n v="56"/>
    <x v="1"/>
    <x v="64"/>
    <n v="3"/>
  </r>
  <r>
    <n v="56"/>
    <x v="1"/>
    <x v="65"/>
    <n v="3"/>
  </r>
  <r>
    <n v="57"/>
    <x v="0"/>
    <x v="0"/>
    <n v="18000"/>
  </r>
  <r>
    <n v="57"/>
    <x v="0"/>
    <x v="1"/>
    <n v="18000"/>
  </r>
  <r>
    <n v="57"/>
    <x v="0"/>
    <x v="2"/>
    <n v="18000"/>
  </r>
  <r>
    <n v="57"/>
    <x v="0"/>
    <x v="3"/>
    <n v="18000"/>
  </r>
  <r>
    <n v="57"/>
    <x v="0"/>
    <x v="5"/>
    <n v="18000"/>
  </r>
  <r>
    <n v="57"/>
    <x v="0"/>
    <x v="50"/>
    <n v="18000"/>
  </r>
  <r>
    <n v="57"/>
    <x v="0"/>
    <x v="6"/>
    <n v="18000"/>
  </r>
  <r>
    <n v="57"/>
    <x v="0"/>
    <x v="7"/>
    <n v="18000"/>
  </r>
  <r>
    <n v="57"/>
    <x v="0"/>
    <x v="8"/>
    <n v="18000"/>
  </r>
  <r>
    <n v="57"/>
    <x v="0"/>
    <x v="9"/>
    <n v="18000"/>
  </r>
  <r>
    <n v="57"/>
    <x v="0"/>
    <x v="10"/>
    <n v="18000"/>
  </r>
  <r>
    <n v="57"/>
    <x v="0"/>
    <x v="11"/>
    <n v="18000"/>
  </r>
  <r>
    <n v="57"/>
    <x v="1"/>
    <x v="26"/>
    <n v="16"/>
  </r>
  <r>
    <n v="57"/>
    <x v="1"/>
    <x v="67"/>
    <n v="13"/>
  </r>
  <r>
    <n v="57"/>
    <x v="1"/>
    <x v="53"/>
    <n v="13"/>
  </r>
  <r>
    <n v="58"/>
    <x v="0"/>
    <x v="54"/>
    <n v="800"/>
  </r>
  <r>
    <n v="59"/>
    <x v="0"/>
    <x v="0"/>
    <n v="1300"/>
  </r>
  <r>
    <n v="59"/>
    <x v="0"/>
    <x v="49"/>
    <n v="1300"/>
  </r>
  <r>
    <n v="59"/>
    <x v="0"/>
    <x v="1"/>
    <n v="1300"/>
  </r>
  <r>
    <n v="59"/>
    <x v="0"/>
    <x v="2"/>
    <n v="1300"/>
  </r>
  <r>
    <n v="59"/>
    <x v="0"/>
    <x v="3"/>
    <n v="1300"/>
  </r>
  <r>
    <n v="59"/>
    <x v="0"/>
    <x v="4"/>
    <n v="1300"/>
  </r>
  <r>
    <n v="59"/>
    <x v="0"/>
    <x v="5"/>
    <n v="1300"/>
  </r>
  <r>
    <n v="59"/>
    <x v="0"/>
    <x v="50"/>
    <n v="1300"/>
  </r>
  <r>
    <n v="59"/>
    <x v="0"/>
    <x v="6"/>
    <n v="1300"/>
  </r>
  <r>
    <n v="59"/>
    <x v="0"/>
    <x v="7"/>
    <n v="1300"/>
  </r>
  <r>
    <n v="59"/>
    <x v="0"/>
    <x v="8"/>
    <n v="1300"/>
  </r>
  <r>
    <n v="59"/>
    <x v="0"/>
    <x v="9"/>
    <n v="1300"/>
  </r>
  <r>
    <n v="59"/>
    <x v="0"/>
    <x v="10"/>
    <n v="1300"/>
  </r>
  <r>
    <n v="59"/>
    <x v="0"/>
    <x v="11"/>
    <n v="1300"/>
  </r>
  <r>
    <n v="60"/>
    <x v="0"/>
    <x v="0"/>
    <n v="2500"/>
  </r>
  <r>
    <n v="60"/>
    <x v="0"/>
    <x v="49"/>
    <n v="2500"/>
  </r>
  <r>
    <n v="60"/>
    <x v="0"/>
    <x v="1"/>
    <n v="2500"/>
  </r>
  <r>
    <n v="60"/>
    <x v="0"/>
    <x v="2"/>
    <n v="2500"/>
  </r>
  <r>
    <n v="60"/>
    <x v="0"/>
    <x v="3"/>
    <n v="2500"/>
  </r>
  <r>
    <n v="60"/>
    <x v="0"/>
    <x v="4"/>
    <n v="2500"/>
  </r>
  <r>
    <n v="60"/>
    <x v="0"/>
    <x v="5"/>
    <n v="2500"/>
  </r>
  <r>
    <n v="60"/>
    <x v="0"/>
    <x v="35"/>
    <n v="2500"/>
  </r>
  <r>
    <n v="60"/>
    <x v="0"/>
    <x v="6"/>
    <n v="2500"/>
  </r>
  <r>
    <n v="60"/>
    <x v="0"/>
    <x v="7"/>
    <n v="2500"/>
  </r>
  <r>
    <n v="60"/>
    <x v="0"/>
    <x v="8"/>
    <n v="2500"/>
  </r>
  <r>
    <n v="60"/>
    <x v="0"/>
    <x v="9"/>
    <n v="2500"/>
  </r>
  <r>
    <n v="60"/>
    <x v="0"/>
    <x v="10"/>
    <n v="2500"/>
  </r>
  <r>
    <n v="60"/>
    <x v="0"/>
    <x v="11"/>
    <n v="2500"/>
  </r>
  <r>
    <n v="60"/>
    <x v="0"/>
    <x v="12"/>
    <n v="2500"/>
  </r>
  <r>
    <n v="60"/>
    <x v="0"/>
    <x v="13"/>
    <n v="2500"/>
  </r>
  <r>
    <n v="60"/>
    <x v="0"/>
    <x v="14"/>
    <n v="2500"/>
  </r>
  <r>
    <n v="60"/>
    <x v="0"/>
    <x v="15"/>
    <n v="2500"/>
  </r>
  <r>
    <n v="60"/>
    <x v="0"/>
    <x v="16"/>
    <n v="2500"/>
  </r>
  <r>
    <n v="60"/>
    <x v="0"/>
    <x v="51"/>
    <n v="2500"/>
  </r>
  <r>
    <n v="60"/>
    <x v="0"/>
    <x v="17"/>
    <n v="2500"/>
  </r>
  <r>
    <n v="60"/>
    <x v="0"/>
    <x v="18"/>
    <n v="2500"/>
  </r>
  <r>
    <n v="60"/>
    <x v="0"/>
    <x v="19"/>
    <n v="2500"/>
  </r>
  <r>
    <n v="60"/>
    <x v="0"/>
    <x v="20"/>
    <n v="2500"/>
  </r>
  <r>
    <n v="60"/>
    <x v="0"/>
    <x v="21"/>
    <n v="2500"/>
  </r>
  <r>
    <n v="60"/>
    <x v="0"/>
    <x v="22"/>
    <n v="2500"/>
  </r>
  <r>
    <n v="60"/>
    <x v="0"/>
    <x v="23"/>
    <n v="2500"/>
  </r>
  <r>
    <n v="60"/>
    <x v="0"/>
    <x v="24"/>
    <n v="2500"/>
  </r>
  <r>
    <n v="60"/>
    <x v="0"/>
    <x v="25"/>
    <n v="2500"/>
  </r>
  <r>
    <n v="60"/>
    <x v="1"/>
    <x v="48"/>
    <n v="5"/>
  </r>
  <r>
    <n v="60"/>
    <x v="1"/>
    <x v="67"/>
    <n v="5"/>
  </r>
  <r>
    <n v="60"/>
    <x v="1"/>
    <x v="53"/>
    <n v="6"/>
  </r>
  <r>
    <n v="61"/>
    <x v="0"/>
    <x v="29"/>
    <n v="1000"/>
  </r>
  <r>
    <n v="61"/>
    <x v="0"/>
    <x v="30"/>
    <n v="1000"/>
  </r>
  <r>
    <n v="61"/>
    <x v="0"/>
    <x v="43"/>
    <n v="800"/>
  </r>
  <r>
    <n v="61"/>
    <x v="0"/>
    <x v="45"/>
    <n v="800"/>
  </r>
  <r>
    <n v="61"/>
    <x v="0"/>
    <x v="46"/>
    <n v="800"/>
  </r>
  <r>
    <n v="61"/>
    <x v="0"/>
    <x v="56"/>
    <n v="800"/>
  </r>
  <r>
    <n v="61"/>
    <x v="0"/>
    <x v="47"/>
    <n v="800"/>
  </r>
  <r>
    <n v="61"/>
    <x v="0"/>
    <x v="57"/>
    <n v="800"/>
  </r>
  <r>
    <n v="61"/>
    <x v="0"/>
    <x v="58"/>
    <n v="800"/>
  </r>
  <r>
    <n v="61"/>
    <x v="0"/>
    <x v="59"/>
    <n v="800"/>
  </r>
  <r>
    <n v="62"/>
    <x v="0"/>
    <x v="24"/>
    <n v="1400"/>
  </r>
  <r>
    <n v="63"/>
    <x v="0"/>
    <x v="0"/>
    <n v="4000"/>
  </r>
  <r>
    <n v="63"/>
    <x v="0"/>
    <x v="49"/>
    <n v="4000"/>
  </r>
  <r>
    <n v="63"/>
    <x v="0"/>
    <x v="1"/>
    <n v="4000"/>
  </r>
  <r>
    <n v="63"/>
    <x v="0"/>
    <x v="2"/>
    <n v="4000"/>
  </r>
  <r>
    <n v="63"/>
    <x v="0"/>
    <x v="3"/>
    <n v="4000"/>
  </r>
  <r>
    <n v="63"/>
    <x v="0"/>
    <x v="4"/>
    <n v="4000"/>
  </r>
  <r>
    <n v="63"/>
    <x v="0"/>
    <x v="5"/>
    <n v="4000"/>
  </r>
  <r>
    <n v="63"/>
    <x v="0"/>
    <x v="50"/>
    <n v="4000"/>
  </r>
  <r>
    <n v="63"/>
    <x v="0"/>
    <x v="6"/>
    <n v="4000"/>
  </r>
  <r>
    <n v="63"/>
    <x v="0"/>
    <x v="7"/>
    <n v="4000"/>
  </r>
  <r>
    <n v="63"/>
    <x v="0"/>
    <x v="8"/>
    <n v="4000"/>
  </r>
  <r>
    <n v="63"/>
    <x v="0"/>
    <x v="9"/>
    <n v="4000"/>
  </r>
  <r>
    <n v="63"/>
    <x v="0"/>
    <x v="10"/>
    <n v="4000"/>
  </r>
  <r>
    <n v="63"/>
    <x v="0"/>
    <x v="11"/>
    <n v="4000"/>
  </r>
  <r>
    <n v="63"/>
    <x v="0"/>
    <x v="12"/>
    <n v="4000"/>
  </r>
  <r>
    <n v="63"/>
    <x v="0"/>
    <x v="13"/>
    <n v="4000"/>
  </r>
  <r>
    <n v="63"/>
    <x v="0"/>
    <x v="14"/>
    <n v="4000"/>
  </r>
  <r>
    <n v="63"/>
    <x v="0"/>
    <x v="15"/>
    <n v="4000"/>
  </r>
  <r>
    <n v="63"/>
    <x v="0"/>
    <x v="16"/>
    <n v="4000"/>
  </r>
  <r>
    <n v="63"/>
    <x v="0"/>
    <x v="51"/>
    <n v="4000"/>
  </r>
  <r>
    <n v="63"/>
    <x v="0"/>
    <x v="17"/>
    <n v="4000"/>
  </r>
  <r>
    <n v="63"/>
    <x v="1"/>
    <x v="26"/>
    <n v="6"/>
  </r>
  <r>
    <n v="63"/>
    <x v="1"/>
    <x v="67"/>
    <n v="5"/>
  </r>
  <r>
    <n v="64"/>
    <x v="0"/>
    <x v="13"/>
    <n v="5700"/>
  </r>
  <r>
    <n v="64"/>
    <x v="0"/>
    <x v="14"/>
    <n v="5700"/>
  </r>
  <r>
    <n v="64"/>
    <x v="0"/>
    <x v="15"/>
    <n v="5700"/>
  </r>
  <r>
    <n v="64"/>
    <x v="0"/>
    <x v="16"/>
    <n v="5700"/>
  </r>
  <r>
    <n v="64"/>
    <x v="0"/>
    <x v="51"/>
    <n v="5700"/>
  </r>
  <r>
    <n v="64"/>
    <x v="0"/>
    <x v="17"/>
    <n v="5700"/>
  </r>
  <r>
    <n v="64"/>
    <x v="0"/>
    <x v="18"/>
    <n v="5700"/>
  </r>
  <r>
    <n v="64"/>
    <x v="0"/>
    <x v="19"/>
    <n v="5700"/>
  </r>
  <r>
    <n v="64"/>
    <x v="0"/>
    <x v="20"/>
    <n v="5700"/>
  </r>
  <r>
    <n v="64"/>
    <x v="0"/>
    <x v="59"/>
    <n v="5700"/>
  </r>
  <r>
    <n v="64"/>
    <x v="0"/>
    <x v="22"/>
    <n v="5700"/>
  </r>
  <r>
    <n v="64"/>
    <x v="0"/>
    <x v="23"/>
    <n v="5700"/>
  </r>
  <r>
    <n v="64"/>
    <x v="0"/>
    <x v="62"/>
    <n v="5700"/>
  </r>
  <r>
    <n v="64"/>
    <x v="0"/>
    <x v="25"/>
    <n v="5700"/>
  </r>
  <r>
    <n v="65"/>
    <x v="0"/>
    <x v="29"/>
    <n v="14500"/>
  </r>
  <r>
    <n v="65"/>
    <x v="0"/>
    <x v="30"/>
    <n v="14500"/>
  </r>
  <r>
    <n v="65"/>
    <x v="0"/>
    <x v="31"/>
    <n v="16000"/>
  </r>
  <r>
    <n v="65"/>
    <x v="0"/>
    <x v="32"/>
    <n v="16000"/>
  </r>
  <r>
    <n v="65"/>
    <x v="0"/>
    <x v="33"/>
    <n v="16000"/>
  </r>
  <r>
    <n v="65"/>
    <x v="0"/>
    <x v="34"/>
    <n v="16000"/>
  </r>
  <r>
    <n v="65"/>
    <x v="0"/>
    <x v="35"/>
    <n v="16000"/>
  </r>
  <r>
    <n v="65"/>
    <x v="0"/>
    <x v="36"/>
    <n v="16000"/>
  </r>
  <r>
    <n v="65"/>
    <x v="0"/>
    <x v="37"/>
    <n v="19200"/>
  </r>
  <r>
    <n v="65"/>
    <x v="0"/>
    <x v="38"/>
    <n v="19200"/>
  </r>
  <r>
    <n v="65"/>
    <x v="0"/>
    <x v="39"/>
    <n v="19200"/>
  </r>
  <r>
    <n v="65"/>
    <x v="0"/>
    <x v="40"/>
    <n v="19200"/>
  </r>
  <r>
    <n v="65"/>
    <x v="0"/>
    <x v="41"/>
    <n v="19200"/>
  </r>
  <r>
    <n v="65"/>
    <x v="0"/>
    <x v="42"/>
    <n v="19200"/>
  </r>
  <r>
    <n v="65"/>
    <x v="0"/>
    <x v="43"/>
    <n v="20000"/>
  </r>
  <r>
    <n v="65"/>
    <x v="0"/>
    <x v="44"/>
    <n v="20000"/>
  </r>
  <r>
    <n v="65"/>
    <x v="0"/>
    <x v="45"/>
    <n v="20000"/>
  </r>
  <r>
    <n v="65"/>
    <x v="0"/>
    <x v="55"/>
    <n v="20000"/>
  </r>
  <r>
    <n v="65"/>
    <x v="0"/>
    <x v="46"/>
    <n v="20000"/>
  </r>
  <r>
    <n v="65"/>
    <x v="0"/>
    <x v="56"/>
    <n v="20000"/>
  </r>
  <r>
    <n v="65"/>
    <x v="0"/>
    <x v="47"/>
    <n v="20000"/>
  </r>
  <r>
    <n v="65"/>
    <x v="0"/>
    <x v="52"/>
    <n v="20000"/>
  </r>
  <r>
    <n v="65"/>
    <x v="0"/>
    <x v="57"/>
    <n v="20000"/>
  </r>
  <r>
    <n v="65"/>
    <x v="0"/>
    <x v="58"/>
    <n v="20000"/>
  </r>
  <r>
    <n v="65"/>
    <x v="0"/>
    <x v="59"/>
    <n v="20000"/>
  </r>
  <r>
    <n v="65"/>
    <x v="0"/>
    <x v="60"/>
    <n v="20000"/>
  </r>
  <r>
    <n v="65"/>
    <x v="0"/>
    <x v="61"/>
    <n v="20000"/>
  </r>
  <r>
    <n v="65"/>
    <x v="0"/>
    <x v="62"/>
    <n v="20000"/>
  </r>
  <r>
    <n v="65"/>
    <x v="0"/>
    <x v="63"/>
    <n v="20000"/>
  </r>
  <r>
    <n v="65"/>
    <x v="1"/>
    <x v="48"/>
    <n v="16"/>
  </r>
  <r>
    <n v="65"/>
    <x v="1"/>
    <x v="64"/>
    <n v="16"/>
  </r>
  <r>
    <n v="66"/>
    <x v="0"/>
    <x v="0"/>
    <n v="3000"/>
  </r>
  <r>
    <n v="66"/>
    <x v="0"/>
    <x v="49"/>
    <n v="3000"/>
  </r>
  <r>
    <n v="66"/>
    <x v="0"/>
    <x v="1"/>
    <n v="3000"/>
  </r>
  <r>
    <n v="66"/>
    <x v="0"/>
    <x v="2"/>
    <n v="3000"/>
  </r>
  <r>
    <n v="66"/>
    <x v="0"/>
    <x v="3"/>
    <n v="3000"/>
  </r>
  <r>
    <n v="66"/>
    <x v="0"/>
    <x v="4"/>
    <n v="3000"/>
  </r>
  <r>
    <n v="66"/>
    <x v="0"/>
    <x v="5"/>
    <n v="3000"/>
  </r>
  <r>
    <n v="66"/>
    <x v="0"/>
    <x v="50"/>
    <n v="3000"/>
  </r>
  <r>
    <n v="66"/>
    <x v="0"/>
    <x v="6"/>
    <n v="2700"/>
  </r>
  <r>
    <n v="66"/>
    <x v="0"/>
    <x v="7"/>
    <n v="2700"/>
  </r>
  <r>
    <n v="66"/>
    <x v="0"/>
    <x v="8"/>
    <n v="2700"/>
  </r>
  <r>
    <n v="66"/>
    <x v="0"/>
    <x v="9"/>
    <n v="2700"/>
  </r>
  <r>
    <n v="66"/>
    <x v="0"/>
    <x v="10"/>
    <n v="2700"/>
  </r>
  <r>
    <n v="66"/>
    <x v="0"/>
    <x v="11"/>
    <n v="2700"/>
  </r>
  <r>
    <n v="66"/>
    <x v="0"/>
    <x v="12"/>
    <n v="2700"/>
  </r>
  <r>
    <n v="66"/>
    <x v="0"/>
    <x v="13"/>
    <n v="2700"/>
  </r>
  <r>
    <n v="66"/>
    <x v="0"/>
    <x v="14"/>
    <n v="2700"/>
  </r>
  <r>
    <n v="66"/>
    <x v="0"/>
    <x v="15"/>
    <n v="2700"/>
  </r>
  <r>
    <n v="66"/>
    <x v="0"/>
    <x v="16"/>
    <n v="2700"/>
  </r>
  <r>
    <n v="66"/>
    <x v="0"/>
    <x v="51"/>
    <n v="2700"/>
  </r>
  <r>
    <n v="66"/>
    <x v="0"/>
    <x v="17"/>
    <n v="2700"/>
  </r>
  <r>
    <n v="66"/>
    <x v="0"/>
    <x v="18"/>
    <n v="2700"/>
  </r>
  <r>
    <n v="66"/>
    <x v="0"/>
    <x v="19"/>
    <n v="2700"/>
  </r>
  <r>
    <n v="66"/>
    <x v="0"/>
    <x v="20"/>
    <n v="2700"/>
  </r>
  <r>
    <n v="66"/>
    <x v="0"/>
    <x v="21"/>
    <n v="2700"/>
  </r>
  <r>
    <n v="66"/>
    <x v="0"/>
    <x v="22"/>
    <n v="2700"/>
  </r>
  <r>
    <n v="66"/>
    <x v="0"/>
    <x v="23"/>
    <n v="2700"/>
  </r>
  <r>
    <n v="66"/>
    <x v="0"/>
    <x v="24"/>
    <n v="2700"/>
  </r>
  <r>
    <n v="66"/>
    <x v="0"/>
    <x v="25"/>
    <n v="2700"/>
  </r>
  <r>
    <n v="66"/>
    <x v="1"/>
    <x v="83"/>
    <n v="6"/>
  </r>
  <r>
    <n v="66"/>
    <x v="1"/>
    <x v="84"/>
    <n v="2"/>
  </r>
  <r>
    <n v="66"/>
    <x v="1"/>
    <x v="53"/>
    <n v="1"/>
  </r>
  <r>
    <n v="67"/>
    <x v="0"/>
    <x v="29"/>
    <n v="10000"/>
  </r>
  <r>
    <n v="67"/>
    <x v="0"/>
    <x v="30"/>
    <n v="10000"/>
  </r>
  <r>
    <n v="67"/>
    <x v="0"/>
    <x v="31"/>
    <n v="10000"/>
  </r>
  <r>
    <n v="67"/>
    <x v="0"/>
    <x v="32"/>
    <n v="10000"/>
  </r>
  <r>
    <n v="67"/>
    <x v="0"/>
    <x v="34"/>
    <n v="10000"/>
  </r>
  <r>
    <n v="67"/>
    <x v="0"/>
    <x v="35"/>
    <n v="10000"/>
  </r>
  <r>
    <n v="67"/>
    <x v="0"/>
    <x v="36"/>
    <n v="10000"/>
  </r>
  <r>
    <n v="67"/>
    <x v="0"/>
    <x v="37"/>
    <n v="8000"/>
  </r>
  <r>
    <n v="67"/>
    <x v="0"/>
    <x v="38"/>
    <n v="8000"/>
  </r>
  <r>
    <n v="67"/>
    <x v="0"/>
    <x v="39"/>
    <n v="8000"/>
  </r>
  <r>
    <n v="67"/>
    <x v="0"/>
    <x v="40"/>
    <n v="8000"/>
  </r>
  <r>
    <n v="67"/>
    <x v="0"/>
    <x v="41"/>
    <n v="8000"/>
  </r>
  <r>
    <n v="67"/>
    <x v="0"/>
    <x v="42"/>
    <n v="8000"/>
  </r>
  <r>
    <n v="67"/>
    <x v="0"/>
    <x v="43"/>
    <n v="8000"/>
  </r>
  <r>
    <n v="67"/>
    <x v="0"/>
    <x v="44"/>
    <n v="8000"/>
  </r>
  <r>
    <n v="67"/>
    <x v="0"/>
    <x v="45"/>
    <n v="8000"/>
  </r>
  <r>
    <n v="67"/>
    <x v="0"/>
    <x v="55"/>
    <n v="8000"/>
  </r>
  <r>
    <n v="67"/>
    <x v="0"/>
    <x v="46"/>
    <n v="8000"/>
  </r>
  <r>
    <n v="67"/>
    <x v="0"/>
    <x v="56"/>
    <n v="8000"/>
  </r>
  <r>
    <n v="67"/>
    <x v="1"/>
    <x v="64"/>
    <n v="1"/>
  </r>
  <r>
    <n v="67"/>
    <x v="1"/>
    <x v="65"/>
    <n v="2"/>
  </r>
  <r>
    <n v="68"/>
    <x v="1"/>
    <x v="85"/>
    <n v="4"/>
  </r>
  <r>
    <n v="69"/>
    <x v="0"/>
    <x v="29"/>
    <n v="1400"/>
  </r>
  <r>
    <n v="69"/>
    <x v="0"/>
    <x v="30"/>
    <n v="1400"/>
  </r>
  <r>
    <n v="69"/>
    <x v="0"/>
    <x v="31"/>
    <n v="1400"/>
  </r>
  <r>
    <n v="69"/>
    <x v="0"/>
    <x v="32"/>
    <n v="1400"/>
  </r>
  <r>
    <n v="69"/>
    <x v="0"/>
    <x v="33"/>
    <n v="1400"/>
  </r>
  <r>
    <n v="69"/>
    <x v="0"/>
    <x v="34"/>
    <n v="1400"/>
  </r>
  <r>
    <n v="69"/>
    <x v="0"/>
    <x v="35"/>
    <n v="1400"/>
  </r>
  <r>
    <n v="69"/>
    <x v="0"/>
    <x v="36"/>
    <n v="1400"/>
  </r>
  <r>
    <n v="69"/>
    <x v="0"/>
    <x v="37"/>
    <n v="1600"/>
  </r>
  <r>
    <n v="69"/>
    <x v="0"/>
    <x v="38"/>
    <n v="1600"/>
  </r>
  <r>
    <n v="69"/>
    <x v="0"/>
    <x v="39"/>
    <n v="1600"/>
  </r>
  <r>
    <n v="69"/>
    <x v="0"/>
    <x v="40"/>
    <n v="1600"/>
  </r>
  <r>
    <n v="69"/>
    <x v="0"/>
    <x v="41"/>
    <n v="1600"/>
  </r>
  <r>
    <n v="69"/>
    <x v="0"/>
    <x v="42"/>
    <n v="1600"/>
  </r>
  <r>
    <n v="69"/>
    <x v="0"/>
    <x v="43"/>
    <n v="2000"/>
  </r>
  <r>
    <n v="69"/>
    <x v="0"/>
    <x v="44"/>
    <n v="2000"/>
  </r>
  <r>
    <n v="69"/>
    <x v="0"/>
    <x v="45"/>
    <n v="2000"/>
  </r>
  <r>
    <n v="69"/>
    <x v="0"/>
    <x v="55"/>
    <n v="2000"/>
  </r>
  <r>
    <n v="69"/>
    <x v="0"/>
    <x v="46"/>
    <n v="2000"/>
  </r>
  <r>
    <n v="69"/>
    <x v="0"/>
    <x v="56"/>
    <n v="2000"/>
  </r>
  <r>
    <n v="69"/>
    <x v="0"/>
    <x v="47"/>
    <n v="2400"/>
  </r>
  <r>
    <n v="69"/>
    <x v="0"/>
    <x v="52"/>
    <n v="2400"/>
  </r>
  <r>
    <n v="69"/>
    <x v="0"/>
    <x v="57"/>
    <n v="2400"/>
  </r>
  <r>
    <n v="69"/>
    <x v="0"/>
    <x v="58"/>
    <n v="2400"/>
  </r>
  <r>
    <n v="69"/>
    <x v="0"/>
    <x v="59"/>
    <n v="2400"/>
  </r>
  <r>
    <n v="69"/>
    <x v="0"/>
    <x v="60"/>
    <n v="2400"/>
  </r>
  <r>
    <n v="69"/>
    <x v="0"/>
    <x v="61"/>
    <n v="2400"/>
  </r>
  <r>
    <n v="69"/>
    <x v="0"/>
    <x v="62"/>
    <n v="2400"/>
  </r>
  <r>
    <n v="69"/>
    <x v="0"/>
    <x v="63"/>
    <n v="2400"/>
  </r>
  <r>
    <n v="69"/>
    <x v="1"/>
    <x v="48"/>
    <n v="5"/>
  </r>
  <r>
    <n v="69"/>
    <x v="1"/>
    <x v="64"/>
    <n v="5"/>
  </r>
  <r>
    <n v="69"/>
    <x v="1"/>
    <x v="65"/>
    <n v="5"/>
  </r>
  <r>
    <n v="70"/>
    <x v="0"/>
    <x v="0"/>
    <n v="9500"/>
  </r>
  <r>
    <n v="70"/>
    <x v="0"/>
    <x v="49"/>
    <n v="9500"/>
  </r>
  <r>
    <n v="70"/>
    <x v="0"/>
    <x v="1"/>
    <n v="9500"/>
  </r>
  <r>
    <n v="70"/>
    <x v="0"/>
    <x v="2"/>
    <n v="9500"/>
  </r>
  <r>
    <n v="70"/>
    <x v="0"/>
    <x v="3"/>
    <n v="9500"/>
  </r>
  <r>
    <n v="70"/>
    <x v="0"/>
    <x v="4"/>
    <n v="9500"/>
  </r>
  <r>
    <n v="70"/>
    <x v="0"/>
    <x v="9"/>
    <n v="9500"/>
  </r>
  <r>
    <n v="70"/>
    <x v="0"/>
    <x v="10"/>
    <n v="9500"/>
  </r>
  <r>
    <n v="70"/>
    <x v="0"/>
    <x v="11"/>
    <n v="9500"/>
  </r>
  <r>
    <n v="70"/>
    <x v="0"/>
    <x v="12"/>
    <n v="9500"/>
  </r>
  <r>
    <n v="71"/>
    <x v="0"/>
    <x v="0"/>
    <n v="4100"/>
  </r>
  <r>
    <n v="71"/>
    <x v="0"/>
    <x v="49"/>
    <n v="4100"/>
  </r>
  <r>
    <n v="72"/>
    <x v="1"/>
    <x v="65"/>
    <n v="2"/>
  </r>
  <r>
    <n v="73"/>
    <x v="0"/>
    <x v="23"/>
    <n v="10000"/>
  </r>
  <r>
    <n v="73"/>
    <x v="0"/>
    <x v="24"/>
    <n v="10000"/>
  </r>
  <r>
    <n v="73"/>
    <x v="0"/>
    <x v="25"/>
    <n v="10000"/>
  </r>
  <r>
    <n v="73"/>
    <x v="1"/>
    <x v="86"/>
    <n v="13"/>
  </r>
  <r>
    <n v="73"/>
    <x v="1"/>
    <x v="67"/>
    <n v="13"/>
  </r>
  <r>
    <n v="73"/>
    <x v="1"/>
    <x v="53"/>
    <n v="10"/>
  </r>
  <r>
    <n v="74"/>
    <x v="0"/>
    <x v="0"/>
    <n v="200"/>
  </r>
  <r>
    <n v="74"/>
    <x v="0"/>
    <x v="2"/>
    <n v="200"/>
  </r>
  <r>
    <n v="74"/>
    <x v="0"/>
    <x v="6"/>
    <n v="200"/>
  </r>
  <r>
    <n v="74"/>
    <x v="0"/>
    <x v="7"/>
    <n v="200"/>
  </r>
  <r>
    <n v="74"/>
    <x v="0"/>
    <x v="8"/>
    <n v="200"/>
  </r>
  <r>
    <n v="74"/>
    <x v="0"/>
    <x v="9"/>
    <n v="3000"/>
  </r>
  <r>
    <n v="74"/>
    <x v="0"/>
    <x v="10"/>
    <n v="3000"/>
  </r>
  <r>
    <n v="74"/>
    <x v="0"/>
    <x v="11"/>
    <n v="3000"/>
  </r>
  <r>
    <n v="74"/>
    <x v="0"/>
    <x v="12"/>
    <n v="3000"/>
  </r>
  <r>
    <n v="74"/>
    <x v="0"/>
    <x v="13"/>
    <n v="3000"/>
  </r>
  <r>
    <n v="74"/>
    <x v="0"/>
    <x v="14"/>
    <n v="3000"/>
  </r>
  <r>
    <n v="74"/>
    <x v="0"/>
    <x v="15"/>
    <n v="3000"/>
  </r>
  <r>
    <n v="74"/>
    <x v="0"/>
    <x v="16"/>
    <n v="3000"/>
  </r>
  <r>
    <n v="74"/>
    <x v="0"/>
    <x v="51"/>
    <n v="3000"/>
  </r>
  <r>
    <n v="74"/>
    <x v="0"/>
    <x v="17"/>
    <n v="3000"/>
  </r>
  <r>
    <n v="74"/>
    <x v="0"/>
    <x v="18"/>
    <n v="3600"/>
  </r>
  <r>
    <n v="74"/>
    <x v="0"/>
    <x v="19"/>
    <n v="3600"/>
  </r>
  <r>
    <n v="74"/>
    <x v="0"/>
    <x v="20"/>
    <n v="3600"/>
  </r>
  <r>
    <n v="74"/>
    <x v="0"/>
    <x v="21"/>
    <n v="3600"/>
  </r>
  <r>
    <n v="74"/>
    <x v="0"/>
    <x v="22"/>
    <n v="3600"/>
  </r>
  <r>
    <n v="74"/>
    <x v="0"/>
    <x v="23"/>
    <n v="3600"/>
  </r>
  <r>
    <n v="74"/>
    <x v="0"/>
    <x v="24"/>
    <n v="3600"/>
  </r>
  <r>
    <n v="74"/>
    <x v="0"/>
    <x v="25"/>
    <n v="3600"/>
  </r>
  <r>
    <n v="74"/>
    <x v="1"/>
    <x v="67"/>
    <n v="4"/>
  </r>
  <r>
    <n v="74"/>
    <x v="1"/>
    <x v="53"/>
    <n v="4"/>
  </r>
  <r>
    <n v="75"/>
    <x v="0"/>
    <x v="33"/>
    <n v="10000"/>
  </r>
  <r>
    <n v="75"/>
    <x v="0"/>
    <x v="34"/>
    <n v="10000"/>
  </r>
  <r>
    <n v="75"/>
    <x v="0"/>
    <x v="35"/>
    <n v="10000"/>
  </r>
  <r>
    <n v="75"/>
    <x v="0"/>
    <x v="36"/>
    <n v="10000"/>
  </r>
  <r>
    <n v="75"/>
    <x v="0"/>
    <x v="37"/>
    <n v="12000"/>
  </r>
  <r>
    <n v="75"/>
    <x v="0"/>
    <x v="38"/>
    <n v="12000"/>
  </r>
  <r>
    <n v="75"/>
    <x v="0"/>
    <x v="39"/>
    <n v="12000"/>
  </r>
  <r>
    <n v="75"/>
    <x v="0"/>
    <x v="40"/>
    <n v="12000"/>
  </r>
  <r>
    <n v="75"/>
    <x v="0"/>
    <x v="11"/>
    <n v="12000"/>
  </r>
  <r>
    <n v="75"/>
    <x v="0"/>
    <x v="42"/>
    <n v="12000"/>
  </r>
  <r>
    <n v="75"/>
    <x v="0"/>
    <x v="43"/>
    <n v="13200"/>
  </r>
  <r>
    <n v="75"/>
    <x v="0"/>
    <x v="44"/>
    <n v="13200"/>
  </r>
  <r>
    <n v="75"/>
    <x v="0"/>
    <x v="45"/>
    <n v="13200"/>
  </r>
  <r>
    <n v="75"/>
    <x v="0"/>
    <x v="55"/>
    <n v="13200"/>
  </r>
  <r>
    <n v="75"/>
    <x v="0"/>
    <x v="46"/>
    <n v="13200"/>
  </r>
  <r>
    <n v="75"/>
    <x v="0"/>
    <x v="56"/>
    <n v="13200"/>
  </r>
  <r>
    <n v="75"/>
    <x v="0"/>
    <x v="47"/>
    <n v="13200"/>
  </r>
  <r>
    <n v="75"/>
    <x v="0"/>
    <x v="52"/>
    <n v="13200"/>
  </r>
  <r>
    <n v="75"/>
    <x v="0"/>
    <x v="57"/>
    <n v="13200"/>
  </r>
  <r>
    <n v="75"/>
    <x v="0"/>
    <x v="58"/>
    <n v="13200"/>
  </r>
  <r>
    <n v="75"/>
    <x v="0"/>
    <x v="59"/>
    <n v="13200"/>
  </r>
  <r>
    <n v="75"/>
    <x v="0"/>
    <x v="60"/>
    <n v="13200"/>
  </r>
  <r>
    <n v="75"/>
    <x v="0"/>
    <x v="61"/>
    <n v="13200"/>
  </r>
  <r>
    <n v="75"/>
    <x v="0"/>
    <x v="25"/>
    <n v="13200"/>
  </r>
  <r>
    <n v="75"/>
    <x v="0"/>
    <x v="63"/>
    <n v="13200"/>
  </r>
  <r>
    <n v="75"/>
    <x v="1"/>
    <x v="87"/>
    <n v="16"/>
  </r>
  <r>
    <n v="75"/>
    <x v="1"/>
    <x v="88"/>
    <n v="16"/>
  </r>
  <r>
    <n v="76"/>
    <x v="1"/>
    <x v="89"/>
    <n v="10"/>
  </r>
  <r>
    <n v="77"/>
    <x v="0"/>
    <x v="37"/>
    <n v="7400"/>
  </r>
  <r>
    <n v="77"/>
    <x v="0"/>
    <x v="38"/>
    <n v="7400"/>
  </r>
  <r>
    <n v="77"/>
    <x v="0"/>
    <x v="40"/>
    <n v="7400"/>
  </r>
  <r>
    <n v="77"/>
    <x v="0"/>
    <x v="41"/>
    <n v="7400"/>
  </r>
  <r>
    <n v="77"/>
    <x v="0"/>
    <x v="43"/>
    <n v="7400"/>
  </r>
  <r>
    <n v="77"/>
    <x v="0"/>
    <x v="44"/>
    <n v="7400"/>
  </r>
  <r>
    <n v="77"/>
    <x v="0"/>
    <x v="55"/>
    <n v="7400"/>
  </r>
  <r>
    <n v="77"/>
    <x v="0"/>
    <x v="46"/>
    <n v="7400"/>
  </r>
  <r>
    <n v="77"/>
    <x v="1"/>
    <x v="86"/>
    <n v="8"/>
  </r>
  <r>
    <n v="77"/>
    <x v="1"/>
    <x v="90"/>
    <n v="10"/>
  </r>
  <r>
    <n v="78"/>
    <x v="0"/>
    <x v="1"/>
    <n v="300"/>
  </r>
  <r>
    <n v="78"/>
    <x v="0"/>
    <x v="4"/>
    <n v="300"/>
  </r>
  <r>
    <n v="78"/>
    <x v="0"/>
    <x v="6"/>
    <n v="300"/>
  </r>
  <r>
    <n v="78"/>
    <x v="0"/>
    <x v="9"/>
    <n v="300"/>
  </r>
  <r>
    <n v="78"/>
    <x v="0"/>
    <x v="12"/>
    <n v="300"/>
  </r>
  <r>
    <n v="78"/>
    <x v="0"/>
    <x v="15"/>
    <n v="300"/>
  </r>
  <r>
    <n v="78"/>
    <x v="0"/>
    <x v="17"/>
    <n v="300"/>
  </r>
  <r>
    <n v="79"/>
    <x v="0"/>
    <x v="91"/>
    <n v="5600"/>
  </r>
  <r>
    <n v="80"/>
    <x v="0"/>
    <x v="0"/>
    <n v="9600"/>
  </r>
  <r>
    <n v="80"/>
    <x v="0"/>
    <x v="49"/>
    <n v="9600"/>
  </r>
  <r>
    <n v="80"/>
    <x v="0"/>
    <x v="1"/>
    <n v="9600"/>
  </r>
  <r>
    <n v="80"/>
    <x v="0"/>
    <x v="2"/>
    <n v="9600"/>
  </r>
  <r>
    <n v="80"/>
    <x v="0"/>
    <x v="3"/>
    <n v="9600"/>
  </r>
  <r>
    <n v="80"/>
    <x v="0"/>
    <x v="4"/>
    <n v="9600"/>
  </r>
  <r>
    <n v="80"/>
    <x v="0"/>
    <x v="5"/>
    <n v="9600"/>
  </r>
  <r>
    <n v="80"/>
    <x v="0"/>
    <x v="50"/>
    <n v="9600"/>
  </r>
  <r>
    <n v="80"/>
    <x v="0"/>
    <x v="6"/>
    <n v="9600"/>
  </r>
  <r>
    <n v="80"/>
    <x v="0"/>
    <x v="7"/>
    <n v="9600"/>
  </r>
  <r>
    <n v="80"/>
    <x v="0"/>
    <x v="8"/>
    <n v="9600"/>
  </r>
  <r>
    <n v="80"/>
    <x v="0"/>
    <x v="9"/>
    <n v="9600"/>
  </r>
  <r>
    <n v="80"/>
    <x v="0"/>
    <x v="10"/>
    <n v="9600"/>
  </r>
  <r>
    <n v="80"/>
    <x v="0"/>
    <x v="11"/>
    <n v="9600"/>
  </r>
  <r>
    <n v="80"/>
    <x v="0"/>
    <x v="12"/>
    <n v="9600"/>
  </r>
  <r>
    <n v="80"/>
    <x v="0"/>
    <x v="13"/>
    <n v="9600"/>
  </r>
  <r>
    <n v="80"/>
    <x v="0"/>
    <x v="14"/>
    <n v="9600"/>
  </r>
  <r>
    <n v="80"/>
    <x v="0"/>
    <x v="15"/>
    <n v="9600"/>
  </r>
  <r>
    <n v="80"/>
    <x v="0"/>
    <x v="16"/>
    <n v="9600"/>
  </r>
  <r>
    <n v="80"/>
    <x v="0"/>
    <x v="51"/>
    <n v="9600"/>
  </r>
  <r>
    <n v="80"/>
    <x v="0"/>
    <x v="17"/>
    <n v="9600"/>
  </r>
  <r>
    <n v="80"/>
    <x v="0"/>
    <x v="18"/>
    <n v="9600"/>
  </r>
  <r>
    <n v="80"/>
    <x v="0"/>
    <x v="19"/>
    <n v="9600"/>
  </r>
  <r>
    <n v="80"/>
    <x v="0"/>
    <x v="20"/>
    <n v="9600"/>
  </r>
  <r>
    <n v="80"/>
    <x v="0"/>
    <x v="21"/>
    <n v="9600"/>
  </r>
  <r>
    <n v="80"/>
    <x v="0"/>
    <x v="22"/>
    <n v="9600"/>
  </r>
  <r>
    <n v="80"/>
    <x v="0"/>
    <x v="23"/>
    <n v="9600"/>
  </r>
  <r>
    <n v="80"/>
    <x v="0"/>
    <x v="24"/>
    <n v="9600"/>
  </r>
  <r>
    <n v="80"/>
    <x v="0"/>
    <x v="25"/>
    <n v="9600"/>
  </r>
  <r>
    <n v="81"/>
    <x v="0"/>
    <x v="29"/>
    <n v="4300"/>
  </r>
  <r>
    <n v="81"/>
    <x v="0"/>
    <x v="30"/>
    <n v="4300"/>
  </r>
  <r>
    <n v="81"/>
    <x v="0"/>
    <x v="31"/>
    <n v="4700"/>
  </r>
  <r>
    <n v="81"/>
    <x v="0"/>
    <x v="32"/>
    <n v="4700"/>
  </r>
  <r>
    <n v="81"/>
    <x v="0"/>
    <x v="33"/>
    <n v="4700"/>
  </r>
  <r>
    <n v="81"/>
    <x v="0"/>
    <x v="34"/>
    <n v="4700"/>
  </r>
  <r>
    <n v="81"/>
    <x v="0"/>
    <x v="35"/>
    <n v="4700"/>
  </r>
  <r>
    <n v="81"/>
    <x v="0"/>
    <x v="36"/>
    <n v="4700"/>
  </r>
  <r>
    <n v="81"/>
    <x v="0"/>
    <x v="38"/>
    <n v="5700"/>
  </r>
  <r>
    <n v="81"/>
    <x v="0"/>
    <x v="9"/>
    <n v="5700"/>
  </r>
  <r>
    <n v="81"/>
    <x v="0"/>
    <x v="40"/>
    <n v="5700"/>
  </r>
  <r>
    <n v="81"/>
    <x v="0"/>
    <x v="41"/>
    <n v="5700"/>
  </r>
  <r>
    <n v="81"/>
    <x v="0"/>
    <x v="42"/>
    <n v="5700"/>
  </r>
  <r>
    <n v="81"/>
    <x v="0"/>
    <x v="43"/>
    <n v="6900"/>
  </r>
  <r>
    <n v="81"/>
    <x v="0"/>
    <x v="44"/>
    <n v="6900"/>
  </r>
  <r>
    <n v="81"/>
    <x v="0"/>
    <x v="45"/>
    <n v="6900"/>
  </r>
  <r>
    <n v="81"/>
    <x v="0"/>
    <x v="55"/>
    <n v="6900"/>
  </r>
  <r>
    <n v="81"/>
    <x v="0"/>
    <x v="46"/>
    <n v="6900"/>
  </r>
  <r>
    <n v="81"/>
    <x v="0"/>
    <x v="56"/>
    <n v="6900"/>
  </r>
  <r>
    <n v="81"/>
    <x v="0"/>
    <x v="47"/>
    <n v="7600"/>
  </r>
  <r>
    <n v="81"/>
    <x v="0"/>
    <x v="52"/>
    <n v="7600"/>
  </r>
  <r>
    <n v="81"/>
    <x v="0"/>
    <x v="57"/>
    <n v="7600"/>
  </r>
  <r>
    <n v="81"/>
    <x v="0"/>
    <x v="58"/>
    <n v="7600"/>
  </r>
  <r>
    <n v="81"/>
    <x v="0"/>
    <x v="59"/>
    <n v="7600"/>
  </r>
  <r>
    <n v="81"/>
    <x v="0"/>
    <x v="60"/>
    <n v="7600"/>
  </r>
  <r>
    <n v="81"/>
    <x v="0"/>
    <x v="61"/>
    <n v="7600"/>
  </r>
  <r>
    <n v="81"/>
    <x v="0"/>
    <x v="62"/>
    <n v="7600"/>
  </r>
  <r>
    <n v="81"/>
    <x v="0"/>
    <x v="63"/>
    <n v="8400"/>
  </r>
  <r>
    <n v="81"/>
    <x v="1"/>
    <x v="48"/>
    <n v="10"/>
  </r>
  <r>
    <n v="81"/>
    <x v="1"/>
    <x v="64"/>
    <n v="10"/>
  </r>
  <r>
    <n v="81"/>
    <x v="1"/>
    <x v="65"/>
    <n v="13"/>
  </r>
  <r>
    <n v="82"/>
    <x v="0"/>
    <x v="1"/>
    <n v="1000"/>
  </r>
  <r>
    <n v="82"/>
    <x v="0"/>
    <x v="2"/>
    <n v="1000"/>
  </r>
  <r>
    <n v="82"/>
    <x v="0"/>
    <x v="3"/>
    <n v="1000"/>
  </r>
  <r>
    <n v="82"/>
    <x v="0"/>
    <x v="4"/>
    <n v="1000"/>
  </r>
  <r>
    <n v="82"/>
    <x v="0"/>
    <x v="5"/>
    <n v="1000"/>
  </r>
  <r>
    <n v="82"/>
    <x v="0"/>
    <x v="50"/>
    <n v="1000"/>
  </r>
  <r>
    <n v="82"/>
    <x v="0"/>
    <x v="6"/>
    <n v="1000"/>
  </r>
  <r>
    <n v="82"/>
    <x v="0"/>
    <x v="7"/>
    <n v="1000"/>
  </r>
  <r>
    <n v="82"/>
    <x v="0"/>
    <x v="8"/>
    <n v="1000"/>
  </r>
  <r>
    <n v="82"/>
    <x v="0"/>
    <x v="9"/>
    <n v="1000"/>
  </r>
  <r>
    <n v="82"/>
    <x v="0"/>
    <x v="10"/>
    <n v="1000"/>
  </r>
  <r>
    <n v="82"/>
    <x v="0"/>
    <x v="11"/>
    <n v="1000"/>
  </r>
  <r>
    <n v="82"/>
    <x v="0"/>
    <x v="16"/>
    <n v="800"/>
  </r>
  <r>
    <n v="82"/>
    <x v="0"/>
    <x v="51"/>
    <n v="800"/>
  </r>
  <r>
    <n v="82"/>
    <x v="0"/>
    <x v="17"/>
    <n v="800"/>
  </r>
  <r>
    <n v="82"/>
    <x v="0"/>
    <x v="18"/>
    <n v="800"/>
  </r>
  <r>
    <n v="82"/>
    <x v="0"/>
    <x v="19"/>
    <n v="800"/>
  </r>
  <r>
    <n v="82"/>
    <x v="0"/>
    <x v="20"/>
    <n v="800"/>
  </r>
  <r>
    <n v="82"/>
    <x v="0"/>
    <x v="21"/>
    <n v="800"/>
  </r>
  <r>
    <n v="82"/>
    <x v="0"/>
    <x v="22"/>
    <n v="800"/>
  </r>
  <r>
    <n v="82"/>
    <x v="0"/>
    <x v="23"/>
    <n v="800"/>
  </r>
  <r>
    <n v="82"/>
    <x v="0"/>
    <x v="24"/>
    <n v="800"/>
  </r>
  <r>
    <n v="82"/>
    <x v="0"/>
    <x v="25"/>
    <n v="800"/>
  </r>
  <r>
    <n v="82"/>
    <x v="1"/>
    <x v="26"/>
    <n v="2"/>
  </r>
  <r>
    <n v="82"/>
    <x v="1"/>
    <x v="67"/>
    <n v="1"/>
  </r>
  <r>
    <n v="82"/>
    <x v="1"/>
    <x v="67"/>
    <n v="2"/>
  </r>
  <r>
    <n v="82"/>
    <x v="1"/>
    <x v="53"/>
    <n v="3"/>
  </r>
  <r>
    <n v="83"/>
    <x v="0"/>
    <x v="13"/>
    <n v="4400"/>
  </r>
  <r>
    <n v="83"/>
    <x v="0"/>
    <x v="14"/>
    <n v="4400"/>
  </r>
  <r>
    <n v="83"/>
    <x v="0"/>
    <x v="15"/>
    <n v="4400"/>
  </r>
  <r>
    <n v="83"/>
    <x v="0"/>
    <x v="16"/>
    <n v="4400"/>
  </r>
  <r>
    <n v="83"/>
    <x v="0"/>
    <x v="51"/>
    <n v="4400"/>
  </r>
  <r>
    <n v="83"/>
    <x v="0"/>
    <x v="17"/>
    <n v="4400"/>
  </r>
  <r>
    <n v="83"/>
    <x v="0"/>
    <x v="18"/>
    <n v="5300"/>
  </r>
  <r>
    <n v="83"/>
    <x v="0"/>
    <x v="19"/>
    <n v="5300"/>
  </r>
  <r>
    <n v="83"/>
    <x v="0"/>
    <x v="20"/>
    <n v="5300"/>
  </r>
  <r>
    <n v="83"/>
    <x v="0"/>
    <x v="21"/>
    <n v="5300"/>
  </r>
  <r>
    <n v="83"/>
    <x v="0"/>
    <x v="22"/>
    <n v="5300"/>
  </r>
  <r>
    <n v="83"/>
    <x v="0"/>
    <x v="23"/>
    <n v="5300"/>
  </r>
  <r>
    <n v="83"/>
    <x v="0"/>
    <x v="24"/>
    <n v="5300"/>
  </r>
  <r>
    <n v="83"/>
    <x v="0"/>
    <x v="25"/>
    <n v="5300"/>
  </r>
  <r>
    <n v="83"/>
    <x v="1"/>
    <x v="26"/>
    <n v="8"/>
  </r>
  <r>
    <n v="83"/>
    <x v="1"/>
    <x v="53"/>
    <n v="2"/>
  </r>
  <r>
    <n v="84"/>
    <x v="1"/>
    <x v="73"/>
    <n v="3"/>
  </r>
  <r>
    <n v="85"/>
    <x v="0"/>
    <x v="31"/>
    <n v="14400"/>
  </r>
  <r>
    <n v="85"/>
    <x v="0"/>
    <x v="32"/>
    <n v="14400"/>
  </r>
  <r>
    <n v="85"/>
    <x v="0"/>
    <x v="33"/>
    <n v="14400"/>
  </r>
  <r>
    <n v="85"/>
    <x v="0"/>
    <x v="34"/>
    <n v="14400"/>
  </r>
  <r>
    <n v="85"/>
    <x v="0"/>
    <x v="35"/>
    <n v="14400"/>
  </r>
  <r>
    <n v="85"/>
    <x v="0"/>
    <x v="36"/>
    <n v="14400"/>
  </r>
  <r>
    <n v="85"/>
    <x v="0"/>
    <x v="37"/>
    <n v="14400"/>
  </r>
  <r>
    <n v="85"/>
    <x v="0"/>
    <x v="38"/>
    <n v="14400"/>
  </r>
  <r>
    <n v="85"/>
    <x v="0"/>
    <x v="39"/>
    <n v="14400"/>
  </r>
  <r>
    <n v="85"/>
    <x v="0"/>
    <x v="40"/>
    <n v="14400"/>
  </r>
  <r>
    <n v="85"/>
    <x v="0"/>
    <x v="41"/>
    <n v="14400"/>
  </r>
  <r>
    <n v="85"/>
    <x v="0"/>
    <x v="42"/>
    <n v="14400"/>
  </r>
  <r>
    <n v="85"/>
    <x v="0"/>
    <x v="47"/>
    <n v="13000"/>
  </r>
  <r>
    <n v="85"/>
    <x v="0"/>
    <x v="52"/>
    <n v="13000"/>
  </r>
  <r>
    <n v="85"/>
    <x v="0"/>
    <x v="57"/>
    <n v="13000"/>
  </r>
  <r>
    <n v="85"/>
    <x v="0"/>
    <x v="58"/>
    <n v="13000"/>
  </r>
  <r>
    <n v="85"/>
    <x v="0"/>
    <x v="59"/>
    <n v="13000"/>
  </r>
  <r>
    <n v="85"/>
    <x v="0"/>
    <x v="60"/>
    <n v="13000"/>
  </r>
  <r>
    <n v="85"/>
    <x v="0"/>
    <x v="61"/>
    <n v="13000"/>
  </r>
  <r>
    <n v="85"/>
    <x v="0"/>
    <x v="62"/>
    <n v="13000"/>
  </r>
  <r>
    <n v="85"/>
    <x v="0"/>
    <x v="63"/>
    <n v="13000"/>
  </r>
  <r>
    <n v="85"/>
    <x v="1"/>
    <x v="48"/>
    <n v="16"/>
  </r>
  <r>
    <n v="86"/>
    <x v="0"/>
    <x v="47"/>
    <n v="500"/>
  </r>
  <r>
    <n v="86"/>
    <x v="0"/>
    <x v="52"/>
    <n v="500"/>
  </r>
  <r>
    <n v="86"/>
    <x v="0"/>
    <x v="57"/>
    <n v="500"/>
  </r>
  <r>
    <n v="86"/>
    <x v="0"/>
    <x v="58"/>
    <n v="500"/>
  </r>
  <r>
    <n v="86"/>
    <x v="0"/>
    <x v="59"/>
    <n v="500"/>
  </r>
  <r>
    <n v="86"/>
    <x v="0"/>
    <x v="60"/>
    <n v="500"/>
  </r>
  <r>
    <n v="86"/>
    <x v="0"/>
    <x v="61"/>
    <n v="500"/>
  </r>
  <r>
    <n v="86"/>
    <x v="0"/>
    <x v="62"/>
    <n v="500"/>
  </r>
  <r>
    <n v="86"/>
    <x v="1"/>
    <x v="71"/>
    <n v="1"/>
  </r>
  <r>
    <n v="86"/>
    <x v="1"/>
    <x v="64"/>
    <n v="1"/>
  </r>
  <r>
    <n v="87"/>
    <x v="0"/>
    <x v="0"/>
    <n v="4400"/>
  </r>
  <r>
    <n v="87"/>
    <x v="0"/>
    <x v="49"/>
    <n v="4400"/>
  </r>
  <r>
    <n v="87"/>
    <x v="0"/>
    <x v="1"/>
    <n v="4400"/>
  </r>
  <r>
    <n v="87"/>
    <x v="0"/>
    <x v="2"/>
    <n v="4400"/>
  </r>
  <r>
    <n v="87"/>
    <x v="0"/>
    <x v="3"/>
    <n v="4400"/>
  </r>
  <r>
    <n v="87"/>
    <x v="0"/>
    <x v="4"/>
    <n v="4400"/>
  </r>
  <r>
    <n v="87"/>
    <x v="0"/>
    <x v="5"/>
    <n v="4400"/>
  </r>
  <r>
    <n v="87"/>
    <x v="0"/>
    <x v="50"/>
    <n v="4400"/>
  </r>
  <r>
    <n v="87"/>
    <x v="0"/>
    <x v="7"/>
    <n v="4400"/>
  </r>
  <r>
    <n v="87"/>
    <x v="0"/>
    <x v="9"/>
    <n v="4400"/>
  </r>
  <r>
    <n v="87"/>
    <x v="0"/>
    <x v="10"/>
    <n v="4400"/>
  </r>
  <r>
    <n v="87"/>
    <x v="0"/>
    <x v="11"/>
    <n v="4400"/>
  </r>
  <r>
    <n v="87"/>
    <x v="0"/>
    <x v="18"/>
    <n v="3100"/>
  </r>
  <r>
    <n v="87"/>
    <x v="0"/>
    <x v="19"/>
    <n v="3100"/>
  </r>
  <r>
    <n v="87"/>
    <x v="0"/>
    <x v="20"/>
    <n v="3100"/>
  </r>
  <r>
    <n v="87"/>
    <x v="0"/>
    <x v="21"/>
    <n v="3100"/>
  </r>
  <r>
    <n v="87"/>
    <x v="0"/>
    <x v="22"/>
    <n v="3100"/>
  </r>
  <r>
    <n v="87"/>
    <x v="0"/>
    <x v="23"/>
    <n v="3100"/>
  </r>
  <r>
    <n v="87"/>
    <x v="0"/>
    <x v="24"/>
    <n v="3100"/>
  </r>
  <r>
    <n v="87"/>
    <x v="0"/>
    <x v="25"/>
    <n v="3100"/>
  </r>
  <r>
    <n v="87"/>
    <x v="1"/>
    <x v="26"/>
    <n v="6"/>
  </r>
  <r>
    <n v="87"/>
    <x v="1"/>
    <x v="67"/>
    <n v="6"/>
  </r>
  <r>
    <n v="87"/>
    <x v="1"/>
    <x v="53"/>
    <n v="8"/>
  </r>
  <r>
    <n v="88"/>
    <x v="1"/>
    <x v="77"/>
    <n v="5"/>
  </r>
  <r>
    <n v="88"/>
    <x v="1"/>
    <x v="64"/>
    <n v="5"/>
  </r>
  <r>
    <n v="89"/>
    <x v="0"/>
    <x v="18"/>
    <n v="2200"/>
  </r>
  <r>
    <n v="89"/>
    <x v="0"/>
    <x v="19"/>
    <n v="2200"/>
  </r>
  <r>
    <n v="89"/>
    <x v="0"/>
    <x v="20"/>
    <n v="2200"/>
  </r>
  <r>
    <n v="89"/>
    <x v="0"/>
    <x v="21"/>
    <n v="2200"/>
  </r>
  <r>
    <n v="89"/>
    <x v="0"/>
    <x v="22"/>
    <n v="2200"/>
  </r>
  <r>
    <n v="89"/>
    <x v="0"/>
    <x v="23"/>
    <n v="2200"/>
  </r>
  <r>
    <n v="89"/>
    <x v="0"/>
    <x v="24"/>
    <n v="2200"/>
  </r>
  <r>
    <n v="89"/>
    <x v="0"/>
    <x v="25"/>
    <n v="2200"/>
  </r>
  <r>
    <n v="90"/>
    <x v="0"/>
    <x v="29"/>
    <n v="1000"/>
  </r>
  <r>
    <n v="90"/>
    <x v="0"/>
    <x v="30"/>
    <n v="1000"/>
  </r>
  <r>
    <n v="90"/>
    <x v="0"/>
    <x v="34"/>
    <n v="1000"/>
  </r>
  <r>
    <n v="90"/>
    <x v="0"/>
    <x v="35"/>
    <n v="1000"/>
  </r>
  <r>
    <n v="90"/>
    <x v="0"/>
    <x v="36"/>
    <n v="1000"/>
  </r>
  <r>
    <n v="90"/>
    <x v="0"/>
    <x v="37"/>
    <n v="1000"/>
  </r>
  <r>
    <n v="90"/>
    <x v="0"/>
    <x v="38"/>
    <n v="1000"/>
  </r>
  <r>
    <n v="90"/>
    <x v="0"/>
    <x v="39"/>
    <n v="1000"/>
  </r>
  <r>
    <n v="90"/>
    <x v="0"/>
    <x v="40"/>
    <n v="1000"/>
  </r>
  <r>
    <n v="90"/>
    <x v="0"/>
    <x v="41"/>
    <n v="1000"/>
  </r>
  <r>
    <n v="90"/>
    <x v="0"/>
    <x v="42"/>
    <n v="1000"/>
  </r>
  <r>
    <n v="90"/>
    <x v="0"/>
    <x v="47"/>
    <n v="1000"/>
  </r>
  <r>
    <n v="90"/>
    <x v="0"/>
    <x v="52"/>
    <n v="1000"/>
  </r>
  <r>
    <n v="90"/>
    <x v="0"/>
    <x v="57"/>
    <n v="1000"/>
  </r>
  <r>
    <n v="90"/>
    <x v="0"/>
    <x v="58"/>
    <n v="1000"/>
  </r>
  <r>
    <n v="90"/>
    <x v="0"/>
    <x v="59"/>
    <n v="1000"/>
  </r>
  <r>
    <n v="90"/>
    <x v="0"/>
    <x v="60"/>
    <n v="1000"/>
  </r>
  <r>
    <n v="90"/>
    <x v="0"/>
    <x v="61"/>
    <n v="1000"/>
  </r>
  <r>
    <n v="90"/>
    <x v="0"/>
    <x v="62"/>
    <n v="1000"/>
  </r>
  <r>
    <n v="90"/>
    <x v="0"/>
    <x v="63"/>
    <n v="1000"/>
  </r>
  <r>
    <n v="90"/>
    <x v="1"/>
    <x v="48"/>
    <n v="3"/>
  </r>
  <r>
    <n v="90"/>
    <x v="1"/>
    <x v="65"/>
    <n v="4"/>
  </r>
  <r>
    <n v="91"/>
    <x v="0"/>
    <x v="29"/>
    <n v="100"/>
  </r>
  <r>
    <n v="91"/>
    <x v="0"/>
    <x v="32"/>
    <n v="100"/>
  </r>
  <r>
    <n v="91"/>
    <x v="0"/>
    <x v="35"/>
    <n v="100"/>
  </r>
  <r>
    <n v="91"/>
    <x v="0"/>
    <x v="40"/>
    <n v="100"/>
  </r>
  <r>
    <n v="91"/>
    <x v="0"/>
    <x v="41"/>
    <n v="100"/>
  </r>
  <r>
    <n v="91"/>
    <x v="0"/>
    <x v="52"/>
    <n v="100"/>
  </r>
  <r>
    <n v="91"/>
    <x v="0"/>
    <x v="59"/>
    <n v="100"/>
  </r>
  <r>
    <n v="91"/>
    <x v="0"/>
    <x v="62"/>
    <n v="100"/>
  </r>
  <r>
    <n v="91"/>
    <x v="1"/>
    <x v="48"/>
    <n v="1"/>
  </r>
  <r>
    <n v="91"/>
    <x v="1"/>
    <x v="83"/>
    <n v="1"/>
  </r>
  <r>
    <n v="92"/>
    <x v="0"/>
    <x v="0"/>
    <n v="600"/>
  </r>
  <r>
    <n v="92"/>
    <x v="0"/>
    <x v="49"/>
    <n v="600"/>
  </r>
  <r>
    <n v="92"/>
    <x v="0"/>
    <x v="1"/>
    <n v="700"/>
  </r>
  <r>
    <n v="92"/>
    <x v="0"/>
    <x v="2"/>
    <n v="700"/>
  </r>
  <r>
    <n v="92"/>
    <x v="0"/>
    <x v="3"/>
    <n v="700"/>
  </r>
  <r>
    <n v="92"/>
    <x v="0"/>
    <x v="4"/>
    <n v="700"/>
  </r>
  <r>
    <n v="92"/>
    <x v="0"/>
    <x v="5"/>
    <n v="700"/>
  </r>
  <r>
    <n v="92"/>
    <x v="0"/>
    <x v="50"/>
    <n v="700"/>
  </r>
  <r>
    <n v="92"/>
    <x v="0"/>
    <x v="6"/>
    <n v="700"/>
  </r>
  <r>
    <n v="92"/>
    <x v="0"/>
    <x v="7"/>
    <n v="700"/>
  </r>
  <r>
    <n v="92"/>
    <x v="0"/>
    <x v="8"/>
    <n v="700"/>
  </r>
  <r>
    <n v="92"/>
    <x v="0"/>
    <x v="39"/>
    <n v="700"/>
  </r>
  <r>
    <n v="92"/>
    <x v="0"/>
    <x v="10"/>
    <n v="700"/>
  </r>
  <r>
    <n v="92"/>
    <x v="0"/>
    <x v="11"/>
    <n v="700"/>
  </r>
  <r>
    <n v="92"/>
    <x v="0"/>
    <x v="12"/>
    <n v="700"/>
  </r>
  <r>
    <n v="92"/>
    <x v="0"/>
    <x v="13"/>
    <n v="700"/>
  </r>
  <r>
    <n v="92"/>
    <x v="0"/>
    <x v="14"/>
    <n v="700"/>
  </r>
  <r>
    <n v="92"/>
    <x v="0"/>
    <x v="15"/>
    <n v="700"/>
  </r>
  <r>
    <n v="92"/>
    <x v="0"/>
    <x v="16"/>
    <n v="700"/>
  </r>
  <r>
    <n v="92"/>
    <x v="0"/>
    <x v="51"/>
    <n v="700"/>
  </r>
  <r>
    <n v="92"/>
    <x v="0"/>
    <x v="56"/>
    <n v="700"/>
  </r>
  <r>
    <n v="92"/>
    <x v="0"/>
    <x v="18"/>
    <n v="700"/>
  </r>
  <r>
    <n v="92"/>
    <x v="0"/>
    <x v="19"/>
    <n v="700"/>
  </r>
  <r>
    <n v="92"/>
    <x v="0"/>
    <x v="20"/>
    <n v="700"/>
  </r>
  <r>
    <n v="92"/>
    <x v="0"/>
    <x v="21"/>
    <n v="700"/>
  </r>
  <r>
    <n v="92"/>
    <x v="0"/>
    <x v="22"/>
    <n v="700"/>
  </r>
  <r>
    <n v="92"/>
    <x v="0"/>
    <x v="23"/>
    <n v="700"/>
  </r>
  <r>
    <n v="92"/>
    <x v="0"/>
    <x v="24"/>
    <n v="700"/>
  </r>
  <r>
    <n v="92"/>
    <x v="0"/>
    <x v="25"/>
    <n v="700"/>
  </r>
  <r>
    <n v="92"/>
    <x v="1"/>
    <x v="26"/>
    <n v="2"/>
  </r>
  <r>
    <n v="92"/>
    <x v="1"/>
    <x v="67"/>
    <n v="3"/>
  </r>
  <r>
    <n v="92"/>
    <x v="1"/>
    <x v="53"/>
    <n v="3"/>
  </r>
  <r>
    <n v="93"/>
    <x v="0"/>
    <x v="0"/>
    <n v="20000"/>
  </r>
  <r>
    <n v="93"/>
    <x v="0"/>
    <x v="6"/>
    <n v="20000"/>
  </r>
  <r>
    <n v="93"/>
    <x v="0"/>
    <x v="51"/>
    <n v="20000"/>
  </r>
  <r>
    <n v="93"/>
    <x v="0"/>
    <x v="17"/>
    <n v="20000"/>
  </r>
  <r>
    <n v="93"/>
    <x v="0"/>
    <x v="19"/>
    <n v="20000"/>
  </r>
  <r>
    <n v="93"/>
    <x v="0"/>
    <x v="22"/>
    <n v="20000"/>
  </r>
  <r>
    <n v="94"/>
    <x v="0"/>
    <x v="0"/>
    <n v="4200"/>
  </r>
  <r>
    <n v="94"/>
    <x v="0"/>
    <x v="1"/>
    <n v="4200"/>
  </r>
  <r>
    <n v="94"/>
    <x v="0"/>
    <x v="3"/>
    <n v="4800"/>
  </r>
  <r>
    <n v="94"/>
    <x v="0"/>
    <x v="4"/>
    <n v="4800"/>
  </r>
  <r>
    <n v="94"/>
    <x v="0"/>
    <x v="5"/>
    <n v="4800"/>
  </r>
  <r>
    <n v="94"/>
    <x v="0"/>
    <x v="50"/>
    <n v="4800"/>
  </r>
  <r>
    <n v="94"/>
    <x v="0"/>
    <x v="6"/>
    <n v="5800"/>
  </r>
  <r>
    <n v="94"/>
    <x v="0"/>
    <x v="7"/>
    <n v="5800"/>
  </r>
  <r>
    <n v="94"/>
    <x v="0"/>
    <x v="8"/>
    <n v="5800"/>
  </r>
  <r>
    <n v="94"/>
    <x v="0"/>
    <x v="9"/>
    <n v="5800"/>
  </r>
  <r>
    <n v="94"/>
    <x v="0"/>
    <x v="10"/>
    <n v="5800"/>
  </r>
  <r>
    <n v="94"/>
    <x v="0"/>
    <x v="11"/>
    <n v="5800"/>
  </r>
  <r>
    <n v="94"/>
    <x v="0"/>
    <x v="12"/>
    <n v="6400"/>
  </r>
  <r>
    <n v="94"/>
    <x v="0"/>
    <x v="13"/>
    <n v="6400"/>
  </r>
  <r>
    <n v="94"/>
    <x v="0"/>
    <x v="14"/>
    <n v="6400"/>
  </r>
  <r>
    <n v="94"/>
    <x v="0"/>
    <x v="15"/>
    <n v="6400"/>
  </r>
  <r>
    <n v="94"/>
    <x v="0"/>
    <x v="16"/>
    <n v="6400"/>
  </r>
  <r>
    <n v="94"/>
    <x v="0"/>
    <x v="51"/>
    <n v="6400"/>
  </r>
  <r>
    <n v="94"/>
    <x v="0"/>
    <x v="17"/>
    <n v="6400"/>
  </r>
  <r>
    <n v="94"/>
    <x v="0"/>
    <x v="18"/>
    <n v="6400"/>
  </r>
  <r>
    <n v="94"/>
    <x v="0"/>
    <x v="19"/>
    <n v="6400"/>
  </r>
  <r>
    <n v="94"/>
    <x v="0"/>
    <x v="20"/>
    <n v="6400"/>
  </r>
  <r>
    <n v="94"/>
    <x v="0"/>
    <x v="21"/>
    <n v="6400"/>
  </r>
  <r>
    <n v="94"/>
    <x v="0"/>
    <x v="22"/>
    <n v="6400"/>
  </r>
  <r>
    <n v="94"/>
    <x v="0"/>
    <x v="23"/>
    <n v="6400"/>
  </r>
  <r>
    <n v="94"/>
    <x v="0"/>
    <x v="24"/>
    <n v="6400"/>
  </r>
  <r>
    <n v="94"/>
    <x v="0"/>
    <x v="25"/>
    <n v="6400"/>
  </r>
  <r>
    <n v="94"/>
    <x v="1"/>
    <x v="26"/>
    <n v="10"/>
  </r>
  <r>
    <n v="94"/>
    <x v="1"/>
    <x v="53"/>
    <n v="1"/>
  </r>
  <r>
    <n v="95"/>
    <x v="0"/>
    <x v="43"/>
    <n v="3000"/>
  </r>
  <r>
    <n v="95"/>
    <x v="0"/>
    <x v="44"/>
    <n v="3000"/>
  </r>
  <r>
    <n v="95"/>
    <x v="0"/>
    <x v="45"/>
    <n v="3000"/>
  </r>
  <r>
    <n v="95"/>
    <x v="0"/>
    <x v="55"/>
    <n v="3000"/>
  </r>
  <r>
    <n v="95"/>
    <x v="0"/>
    <x v="46"/>
    <n v="3000"/>
  </r>
  <r>
    <n v="95"/>
    <x v="0"/>
    <x v="56"/>
    <n v="3000"/>
  </r>
  <r>
    <n v="95"/>
    <x v="0"/>
    <x v="47"/>
    <n v="3600"/>
  </r>
  <r>
    <n v="95"/>
    <x v="0"/>
    <x v="52"/>
    <n v="3600"/>
  </r>
  <r>
    <n v="95"/>
    <x v="0"/>
    <x v="57"/>
    <n v="3600"/>
  </r>
  <r>
    <n v="96"/>
    <x v="0"/>
    <x v="31"/>
    <n v="1200"/>
  </r>
  <r>
    <n v="96"/>
    <x v="0"/>
    <x v="32"/>
    <n v="1200"/>
  </r>
  <r>
    <n v="96"/>
    <x v="0"/>
    <x v="33"/>
    <n v="1200"/>
  </r>
  <r>
    <n v="96"/>
    <x v="0"/>
    <x v="34"/>
    <n v="1200"/>
  </r>
  <r>
    <n v="96"/>
    <x v="0"/>
    <x v="35"/>
    <n v="1200"/>
  </r>
  <r>
    <n v="96"/>
    <x v="0"/>
    <x v="36"/>
    <n v="1200"/>
  </r>
  <r>
    <n v="96"/>
    <x v="0"/>
    <x v="37"/>
    <n v="1200"/>
  </r>
  <r>
    <n v="96"/>
    <x v="0"/>
    <x v="38"/>
    <n v="1200"/>
  </r>
  <r>
    <n v="96"/>
    <x v="0"/>
    <x v="39"/>
    <n v="1200"/>
  </r>
  <r>
    <n v="96"/>
    <x v="0"/>
    <x v="40"/>
    <n v="1200"/>
  </r>
  <r>
    <n v="96"/>
    <x v="0"/>
    <x v="41"/>
    <n v="1200"/>
  </r>
  <r>
    <n v="96"/>
    <x v="0"/>
    <x v="42"/>
    <n v="1200"/>
  </r>
  <r>
    <n v="96"/>
    <x v="0"/>
    <x v="43"/>
    <n v="1200"/>
  </r>
  <r>
    <n v="96"/>
    <x v="0"/>
    <x v="44"/>
    <n v="1200"/>
  </r>
  <r>
    <n v="96"/>
    <x v="0"/>
    <x v="45"/>
    <n v="1200"/>
  </r>
  <r>
    <n v="96"/>
    <x v="0"/>
    <x v="55"/>
    <n v="1200"/>
  </r>
  <r>
    <n v="96"/>
    <x v="0"/>
    <x v="46"/>
    <n v="1200"/>
  </r>
  <r>
    <n v="96"/>
    <x v="0"/>
    <x v="56"/>
    <n v="1200"/>
  </r>
  <r>
    <n v="96"/>
    <x v="0"/>
    <x v="47"/>
    <n v="1700"/>
  </r>
  <r>
    <n v="96"/>
    <x v="0"/>
    <x v="52"/>
    <n v="1700"/>
  </r>
  <r>
    <n v="96"/>
    <x v="0"/>
    <x v="57"/>
    <n v="1700"/>
  </r>
  <r>
    <n v="96"/>
    <x v="0"/>
    <x v="58"/>
    <n v="1700"/>
  </r>
  <r>
    <n v="96"/>
    <x v="0"/>
    <x v="59"/>
    <n v="1700"/>
  </r>
  <r>
    <n v="96"/>
    <x v="0"/>
    <x v="60"/>
    <n v="1700"/>
  </r>
  <r>
    <n v="96"/>
    <x v="0"/>
    <x v="61"/>
    <n v="1700"/>
  </r>
  <r>
    <n v="96"/>
    <x v="0"/>
    <x v="62"/>
    <n v="1700"/>
  </r>
  <r>
    <n v="96"/>
    <x v="0"/>
    <x v="63"/>
    <n v="1700"/>
  </r>
  <r>
    <n v="96"/>
    <x v="1"/>
    <x v="48"/>
    <n v="4"/>
  </r>
  <r>
    <n v="96"/>
    <x v="1"/>
    <x v="69"/>
    <n v="1"/>
  </r>
  <r>
    <n v="96"/>
    <x v="1"/>
    <x v="65"/>
    <n v="1"/>
  </r>
  <r>
    <n v="97"/>
    <x v="0"/>
    <x v="12"/>
    <n v="1400"/>
  </r>
  <r>
    <n v="97"/>
    <x v="0"/>
    <x v="15"/>
    <n v="1400"/>
  </r>
  <r>
    <n v="97"/>
    <x v="0"/>
    <x v="47"/>
    <n v="1400"/>
  </r>
  <r>
    <n v="97"/>
    <x v="0"/>
    <x v="23"/>
    <n v="1000"/>
  </r>
  <r>
    <n v="97"/>
    <x v="0"/>
    <x v="24"/>
    <n v="1000"/>
  </r>
  <r>
    <n v="97"/>
    <x v="0"/>
    <x v="25"/>
    <n v="1000"/>
  </r>
  <r>
    <n v="97"/>
    <x v="1"/>
    <x v="26"/>
    <n v="3"/>
  </r>
  <r>
    <n v="97"/>
    <x v="1"/>
    <x v="67"/>
    <n v="3"/>
  </r>
  <r>
    <n v="98"/>
    <x v="0"/>
    <x v="30"/>
    <n v="20000"/>
  </r>
  <r>
    <n v="98"/>
    <x v="0"/>
    <x v="31"/>
    <n v="20000"/>
  </r>
  <r>
    <n v="98"/>
    <x v="0"/>
    <x v="32"/>
    <n v="20000"/>
  </r>
  <r>
    <n v="98"/>
    <x v="0"/>
    <x v="33"/>
    <n v="20000"/>
  </r>
  <r>
    <n v="98"/>
    <x v="0"/>
    <x v="34"/>
    <n v="20000"/>
  </r>
  <r>
    <n v="98"/>
    <x v="0"/>
    <x v="50"/>
    <n v="20000"/>
  </r>
  <r>
    <n v="98"/>
    <x v="0"/>
    <x v="36"/>
    <n v="20000"/>
  </r>
  <r>
    <n v="98"/>
    <x v="0"/>
    <x v="37"/>
    <n v="20000"/>
  </r>
  <r>
    <n v="98"/>
    <x v="0"/>
    <x v="8"/>
    <n v="20000"/>
  </r>
  <r>
    <n v="98"/>
    <x v="0"/>
    <x v="40"/>
    <n v="20000"/>
  </r>
  <r>
    <n v="98"/>
    <x v="0"/>
    <x v="42"/>
    <n v="20000"/>
  </r>
  <r>
    <n v="98"/>
    <x v="0"/>
    <x v="43"/>
    <n v="20000"/>
  </r>
  <r>
    <n v="98"/>
    <x v="0"/>
    <x v="44"/>
    <n v="20000"/>
  </r>
  <r>
    <n v="98"/>
    <x v="0"/>
    <x v="45"/>
    <n v="20000"/>
  </r>
  <r>
    <n v="98"/>
    <x v="0"/>
    <x v="55"/>
    <n v="20000"/>
  </r>
  <r>
    <n v="98"/>
    <x v="0"/>
    <x v="46"/>
    <n v="20000"/>
  </r>
  <r>
    <n v="98"/>
    <x v="0"/>
    <x v="56"/>
    <n v="20000"/>
  </r>
  <r>
    <n v="98"/>
    <x v="0"/>
    <x v="47"/>
    <n v="16000"/>
  </r>
  <r>
    <n v="98"/>
    <x v="0"/>
    <x v="52"/>
    <n v="16000"/>
  </r>
  <r>
    <n v="98"/>
    <x v="0"/>
    <x v="57"/>
    <n v="16000"/>
  </r>
  <r>
    <n v="98"/>
    <x v="0"/>
    <x v="59"/>
    <n v="16000"/>
  </r>
  <r>
    <n v="98"/>
    <x v="0"/>
    <x v="60"/>
    <n v="16000"/>
  </r>
  <r>
    <n v="98"/>
    <x v="0"/>
    <x v="61"/>
    <n v="16000"/>
  </r>
  <r>
    <n v="98"/>
    <x v="0"/>
    <x v="63"/>
    <n v="16000"/>
  </r>
  <r>
    <n v="98"/>
    <x v="1"/>
    <x v="82"/>
    <n v="3"/>
  </r>
  <r>
    <n v="98"/>
    <x v="1"/>
    <x v="64"/>
    <n v="3"/>
  </r>
  <r>
    <n v="98"/>
    <x v="1"/>
    <x v="65"/>
    <n v="5"/>
  </r>
  <r>
    <n v="99"/>
    <x v="0"/>
    <x v="0"/>
    <n v="2800"/>
  </r>
  <r>
    <n v="99"/>
    <x v="0"/>
    <x v="49"/>
    <n v="2800"/>
  </r>
  <r>
    <n v="99"/>
    <x v="0"/>
    <x v="1"/>
    <n v="3100"/>
  </r>
  <r>
    <n v="99"/>
    <x v="0"/>
    <x v="2"/>
    <n v="3100"/>
  </r>
  <r>
    <n v="99"/>
    <x v="0"/>
    <x v="3"/>
    <n v="3100"/>
  </r>
  <r>
    <n v="99"/>
    <x v="0"/>
    <x v="4"/>
    <n v="3100"/>
  </r>
  <r>
    <n v="99"/>
    <x v="0"/>
    <x v="5"/>
    <n v="3100"/>
  </r>
  <r>
    <n v="99"/>
    <x v="0"/>
    <x v="50"/>
    <n v="3100"/>
  </r>
  <r>
    <n v="99"/>
    <x v="0"/>
    <x v="6"/>
    <n v="3500"/>
  </r>
  <r>
    <n v="99"/>
    <x v="0"/>
    <x v="7"/>
    <n v="3500"/>
  </r>
  <r>
    <n v="99"/>
    <x v="0"/>
    <x v="8"/>
    <n v="3500"/>
  </r>
  <r>
    <n v="99"/>
    <x v="0"/>
    <x v="9"/>
    <n v="3500"/>
  </r>
  <r>
    <n v="99"/>
    <x v="0"/>
    <x v="10"/>
    <n v="3500"/>
  </r>
  <r>
    <n v="99"/>
    <x v="0"/>
    <x v="11"/>
    <n v="3500"/>
  </r>
  <r>
    <n v="99"/>
    <x v="0"/>
    <x v="12"/>
    <n v="3500"/>
  </r>
  <r>
    <n v="99"/>
    <x v="0"/>
    <x v="13"/>
    <n v="3500"/>
  </r>
  <r>
    <n v="99"/>
    <x v="0"/>
    <x v="14"/>
    <n v="3500"/>
  </r>
  <r>
    <n v="99"/>
    <x v="0"/>
    <x v="15"/>
    <n v="3500"/>
  </r>
  <r>
    <n v="99"/>
    <x v="0"/>
    <x v="16"/>
    <n v="3500"/>
  </r>
  <r>
    <n v="99"/>
    <x v="0"/>
    <x v="51"/>
    <n v="3500"/>
  </r>
  <r>
    <n v="99"/>
    <x v="0"/>
    <x v="17"/>
    <n v="3500"/>
  </r>
  <r>
    <n v="99"/>
    <x v="0"/>
    <x v="18"/>
    <n v="3500"/>
  </r>
  <r>
    <n v="99"/>
    <x v="0"/>
    <x v="19"/>
    <n v="3500"/>
  </r>
  <r>
    <n v="99"/>
    <x v="0"/>
    <x v="20"/>
    <n v="3500"/>
  </r>
  <r>
    <n v="99"/>
    <x v="0"/>
    <x v="21"/>
    <n v="3500"/>
  </r>
  <r>
    <n v="99"/>
    <x v="0"/>
    <x v="22"/>
    <n v="3500"/>
  </r>
  <r>
    <n v="99"/>
    <x v="0"/>
    <x v="23"/>
    <n v="3500"/>
  </r>
  <r>
    <n v="99"/>
    <x v="0"/>
    <x v="24"/>
    <n v="3500"/>
  </r>
  <r>
    <n v="99"/>
    <x v="0"/>
    <x v="25"/>
    <n v="3500"/>
  </r>
  <r>
    <n v="99"/>
    <x v="1"/>
    <x v="26"/>
    <n v="6"/>
  </r>
  <r>
    <n v="99"/>
    <x v="1"/>
    <x v="67"/>
    <n v="6"/>
  </r>
  <r>
    <n v="100"/>
    <x v="0"/>
    <x v="29"/>
    <n v="2500"/>
  </r>
  <r>
    <n v="100"/>
    <x v="0"/>
    <x v="30"/>
    <n v="2500"/>
  </r>
  <r>
    <n v="100"/>
    <x v="0"/>
    <x v="31"/>
    <n v="2500"/>
  </r>
  <r>
    <n v="100"/>
    <x v="0"/>
    <x v="32"/>
    <n v="2500"/>
  </r>
  <r>
    <n v="100"/>
    <x v="0"/>
    <x v="33"/>
    <n v="2500"/>
  </r>
  <r>
    <n v="100"/>
    <x v="0"/>
    <x v="34"/>
    <n v="2500"/>
  </r>
  <r>
    <n v="100"/>
    <x v="0"/>
    <x v="35"/>
    <n v="2500"/>
  </r>
  <r>
    <n v="100"/>
    <x v="0"/>
    <x v="36"/>
    <n v="2500"/>
  </r>
  <r>
    <n v="100"/>
    <x v="0"/>
    <x v="37"/>
    <n v="2500"/>
  </r>
  <r>
    <n v="100"/>
    <x v="0"/>
    <x v="41"/>
    <n v="2500"/>
  </r>
  <r>
    <n v="100"/>
    <x v="0"/>
    <x v="42"/>
    <n v="2500"/>
  </r>
  <r>
    <n v="100"/>
    <x v="0"/>
    <x v="44"/>
    <n v="2500"/>
  </r>
  <r>
    <n v="100"/>
    <x v="0"/>
    <x v="45"/>
    <n v="2500"/>
  </r>
  <r>
    <n v="100"/>
    <x v="0"/>
    <x v="55"/>
    <n v="3300"/>
  </r>
  <r>
    <n v="100"/>
    <x v="0"/>
    <x v="46"/>
    <n v="3300"/>
  </r>
  <r>
    <n v="100"/>
    <x v="0"/>
    <x v="56"/>
    <n v="3300"/>
  </r>
  <r>
    <n v="100"/>
    <x v="0"/>
    <x v="52"/>
    <n v="3300"/>
  </r>
  <r>
    <n v="100"/>
    <x v="0"/>
    <x v="58"/>
    <n v="3300"/>
  </r>
  <r>
    <n v="100"/>
    <x v="0"/>
    <x v="59"/>
    <n v="3300"/>
  </r>
  <r>
    <n v="100"/>
    <x v="0"/>
    <x v="61"/>
    <n v="3300"/>
  </r>
  <r>
    <n v="100"/>
    <x v="0"/>
    <x v="62"/>
    <n v="3300"/>
  </r>
  <r>
    <n v="100"/>
    <x v="0"/>
    <x v="63"/>
    <n v="4300"/>
  </r>
  <r>
    <n v="100"/>
    <x v="1"/>
    <x v="48"/>
    <n v="6"/>
  </r>
  <r>
    <n v="100"/>
    <x v="1"/>
    <x v="64"/>
    <n v="6"/>
  </r>
  <r>
    <n v="100"/>
    <x v="1"/>
    <x v="65"/>
    <n v="5"/>
  </r>
  <r>
    <n v="101"/>
    <x v="0"/>
    <x v="29"/>
    <n v="700"/>
  </r>
  <r>
    <n v="101"/>
    <x v="0"/>
    <x v="1"/>
    <n v="800"/>
  </r>
  <r>
    <n v="101"/>
    <x v="0"/>
    <x v="32"/>
    <n v="800"/>
  </r>
  <r>
    <n v="101"/>
    <x v="0"/>
    <x v="4"/>
    <n v="800"/>
  </r>
  <r>
    <n v="101"/>
    <x v="0"/>
    <x v="35"/>
    <n v="800"/>
  </r>
  <r>
    <n v="101"/>
    <x v="0"/>
    <x v="6"/>
    <n v="900"/>
  </r>
  <r>
    <n v="101"/>
    <x v="0"/>
    <x v="38"/>
    <n v="900"/>
  </r>
  <r>
    <n v="101"/>
    <x v="0"/>
    <x v="40"/>
    <n v="900"/>
  </r>
  <r>
    <n v="101"/>
    <x v="0"/>
    <x v="41"/>
    <n v="900"/>
  </r>
  <r>
    <n v="101"/>
    <x v="0"/>
    <x v="12"/>
    <n v="900"/>
  </r>
  <r>
    <n v="101"/>
    <x v="0"/>
    <x v="44"/>
    <n v="900"/>
  </r>
  <r>
    <n v="101"/>
    <x v="0"/>
    <x v="15"/>
    <n v="900"/>
  </r>
  <r>
    <n v="101"/>
    <x v="0"/>
    <x v="46"/>
    <n v="900"/>
  </r>
  <r>
    <n v="101"/>
    <x v="0"/>
    <x v="17"/>
    <n v="1200"/>
  </r>
  <r>
    <n v="101"/>
    <x v="0"/>
    <x v="52"/>
    <n v="1200"/>
  </r>
  <r>
    <n v="101"/>
    <x v="0"/>
    <x v="58"/>
    <n v="1200"/>
  </r>
  <r>
    <n v="101"/>
    <x v="0"/>
    <x v="59"/>
    <n v="1200"/>
  </r>
  <r>
    <n v="101"/>
    <x v="0"/>
    <x v="61"/>
    <n v="2400"/>
  </r>
  <r>
    <n v="101"/>
    <x v="0"/>
    <x v="62"/>
    <n v="2400"/>
  </r>
  <r>
    <n v="101"/>
    <x v="1"/>
    <x v="86"/>
    <n v="4"/>
  </r>
  <r>
    <n v="101"/>
    <x v="1"/>
    <x v="80"/>
    <n v="3"/>
  </r>
  <r>
    <n v="101"/>
    <x v="1"/>
    <x v="79"/>
    <n v="3"/>
  </r>
  <r>
    <n v="102"/>
    <x v="0"/>
    <x v="90"/>
    <n v="4900"/>
  </r>
  <r>
    <n v="103"/>
    <x v="0"/>
    <x v="0"/>
    <n v="400"/>
  </r>
  <r>
    <n v="103"/>
    <x v="0"/>
    <x v="49"/>
    <n v="400"/>
  </r>
  <r>
    <n v="104"/>
    <x v="0"/>
    <x v="29"/>
    <n v="1000"/>
  </r>
  <r>
    <n v="104"/>
    <x v="0"/>
    <x v="30"/>
    <n v="1000"/>
  </r>
  <r>
    <n v="104"/>
    <x v="0"/>
    <x v="31"/>
    <n v="1000"/>
  </r>
  <r>
    <n v="104"/>
    <x v="0"/>
    <x v="32"/>
    <n v="1000"/>
  </r>
  <r>
    <n v="104"/>
    <x v="0"/>
    <x v="33"/>
    <n v="1000"/>
  </r>
  <r>
    <n v="104"/>
    <x v="0"/>
    <x v="34"/>
    <n v="1000"/>
  </r>
  <r>
    <n v="104"/>
    <x v="0"/>
    <x v="35"/>
    <n v="1000"/>
  </r>
  <r>
    <n v="104"/>
    <x v="0"/>
    <x v="36"/>
    <n v="1000"/>
  </r>
  <r>
    <n v="104"/>
    <x v="0"/>
    <x v="37"/>
    <n v="1000"/>
  </r>
  <r>
    <n v="104"/>
    <x v="0"/>
    <x v="38"/>
    <n v="1000"/>
  </r>
  <r>
    <n v="104"/>
    <x v="0"/>
    <x v="39"/>
    <n v="1000"/>
  </r>
  <r>
    <n v="104"/>
    <x v="0"/>
    <x v="40"/>
    <n v="1000"/>
  </r>
  <r>
    <n v="104"/>
    <x v="0"/>
    <x v="41"/>
    <n v="1000"/>
  </r>
  <r>
    <n v="104"/>
    <x v="0"/>
    <x v="42"/>
    <n v="1000"/>
  </r>
  <r>
    <n v="104"/>
    <x v="0"/>
    <x v="47"/>
    <n v="1000"/>
  </r>
  <r>
    <n v="104"/>
    <x v="0"/>
    <x v="52"/>
    <n v="1000"/>
  </r>
  <r>
    <n v="104"/>
    <x v="0"/>
    <x v="57"/>
    <n v="1000"/>
  </r>
  <r>
    <n v="104"/>
    <x v="0"/>
    <x v="58"/>
    <n v="1000"/>
  </r>
  <r>
    <n v="104"/>
    <x v="0"/>
    <x v="59"/>
    <n v="1000"/>
  </r>
  <r>
    <n v="104"/>
    <x v="0"/>
    <x v="60"/>
    <n v="1000"/>
  </r>
  <r>
    <n v="104"/>
    <x v="0"/>
    <x v="61"/>
    <n v="1000"/>
  </r>
  <r>
    <n v="104"/>
    <x v="0"/>
    <x v="62"/>
    <n v="1000"/>
  </r>
  <r>
    <n v="104"/>
    <x v="0"/>
    <x v="63"/>
    <n v="1200"/>
  </r>
  <r>
    <n v="104"/>
    <x v="1"/>
    <x v="48"/>
    <n v="3"/>
  </r>
  <r>
    <n v="104"/>
    <x v="1"/>
    <x v="64"/>
    <n v="2"/>
  </r>
  <r>
    <n v="105"/>
    <x v="0"/>
    <x v="13"/>
    <n v="7300"/>
  </r>
  <r>
    <n v="105"/>
    <x v="0"/>
    <x v="14"/>
    <n v="7300"/>
  </r>
  <r>
    <n v="105"/>
    <x v="0"/>
    <x v="15"/>
    <n v="7300"/>
  </r>
  <r>
    <n v="105"/>
    <x v="0"/>
    <x v="16"/>
    <n v="7300"/>
  </r>
  <r>
    <n v="105"/>
    <x v="0"/>
    <x v="51"/>
    <n v="7300"/>
  </r>
  <r>
    <n v="105"/>
    <x v="0"/>
    <x v="22"/>
    <n v="7300"/>
  </r>
  <r>
    <n v="105"/>
    <x v="0"/>
    <x v="23"/>
    <n v="7300"/>
  </r>
  <r>
    <n v="105"/>
    <x v="0"/>
    <x v="24"/>
    <n v="7300"/>
  </r>
  <r>
    <n v="105"/>
    <x v="0"/>
    <x v="25"/>
    <n v="7300"/>
  </r>
  <r>
    <n v="105"/>
    <x v="1"/>
    <x v="26"/>
    <n v="10"/>
  </r>
  <r>
    <n v="105"/>
    <x v="1"/>
    <x v="69"/>
    <n v="13"/>
  </r>
  <r>
    <n v="105"/>
    <x v="1"/>
    <x v="65"/>
    <n v="13"/>
  </r>
  <r>
    <n v="106"/>
    <x v="0"/>
    <x v="0"/>
    <n v="5000"/>
  </r>
  <r>
    <n v="106"/>
    <x v="0"/>
    <x v="49"/>
    <n v="5000"/>
  </r>
  <r>
    <n v="106"/>
    <x v="0"/>
    <x v="1"/>
    <n v="5000"/>
  </r>
  <r>
    <n v="106"/>
    <x v="0"/>
    <x v="2"/>
    <n v="5000"/>
  </r>
  <r>
    <n v="106"/>
    <x v="0"/>
    <x v="3"/>
    <n v="5000"/>
  </r>
  <r>
    <n v="106"/>
    <x v="0"/>
    <x v="4"/>
    <n v="5000"/>
  </r>
  <r>
    <n v="106"/>
    <x v="0"/>
    <x v="5"/>
    <n v="5000"/>
  </r>
  <r>
    <n v="106"/>
    <x v="0"/>
    <x v="50"/>
    <n v="5000"/>
  </r>
  <r>
    <n v="106"/>
    <x v="0"/>
    <x v="6"/>
    <n v="5500"/>
  </r>
  <r>
    <n v="106"/>
    <x v="0"/>
    <x v="7"/>
    <n v="5500"/>
  </r>
  <r>
    <n v="106"/>
    <x v="0"/>
    <x v="8"/>
    <n v="5500"/>
  </r>
  <r>
    <n v="106"/>
    <x v="0"/>
    <x v="9"/>
    <n v="5500"/>
  </r>
  <r>
    <n v="106"/>
    <x v="0"/>
    <x v="10"/>
    <n v="5500"/>
  </r>
  <r>
    <n v="106"/>
    <x v="0"/>
    <x v="42"/>
    <n v="5500"/>
  </r>
  <r>
    <n v="106"/>
    <x v="0"/>
    <x v="43"/>
    <n v="7200"/>
  </r>
  <r>
    <n v="106"/>
    <x v="0"/>
    <x v="44"/>
    <n v="7200"/>
  </r>
  <r>
    <n v="106"/>
    <x v="0"/>
    <x v="45"/>
    <n v="7200"/>
  </r>
  <r>
    <n v="106"/>
    <x v="0"/>
    <x v="55"/>
    <n v="7200"/>
  </r>
  <r>
    <n v="106"/>
    <x v="0"/>
    <x v="46"/>
    <n v="7200"/>
  </r>
  <r>
    <n v="106"/>
    <x v="0"/>
    <x v="56"/>
    <n v="7200"/>
  </r>
  <r>
    <n v="106"/>
    <x v="0"/>
    <x v="47"/>
    <n v="8000"/>
  </r>
  <r>
    <n v="106"/>
    <x v="0"/>
    <x v="52"/>
    <n v="8000"/>
  </r>
  <r>
    <n v="106"/>
    <x v="0"/>
    <x v="57"/>
    <n v="8000"/>
  </r>
  <r>
    <n v="106"/>
    <x v="0"/>
    <x v="58"/>
    <n v="8000"/>
  </r>
  <r>
    <n v="106"/>
    <x v="0"/>
    <x v="59"/>
    <n v="8000"/>
  </r>
  <r>
    <n v="106"/>
    <x v="0"/>
    <x v="60"/>
    <n v="8000"/>
  </r>
  <r>
    <n v="106"/>
    <x v="0"/>
    <x v="61"/>
    <n v="8000"/>
  </r>
  <r>
    <n v="106"/>
    <x v="0"/>
    <x v="62"/>
    <n v="8000"/>
  </r>
  <r>
    <n v="106"/>
    <x v="0"/>
    <x v="63"/>
    <n v="8000"/>
  </r>
  <r>
    <n v="106"/>
    <x v="1"/>
    <x v="48"/>
    <n v="13"/>
  </r>
  <r>
    <n v="106"/>
    <x v="1"/>
    <x v="64"/>
    <n v="13"/>
  </r>
  <r>
    <n v="106"/>
    <x v="1"/>
    <x v="65"/>
    <n v="13"/>
  </r>
  <r>
    <n v="107"/>
    <x v="0"/>
    <x v="31"/>
    <n v="4400"/>
  </r>
  <r>
    <n v="108"/>
    <x v="0"/>
    <x v="29"/>
    <n v="4300"/>
  </r>
  <r>
    <n v="108"/>
    <x v="0"/>
    <x v="30"/>
    <n v="4300"/>
  </r>
  <r>
    <n v="108"/>
    <x v="0"/>
    <x v="31"/>
    <n v="4300"/>
  </r>
  <r>
    <n v="108"/>
    <x v="0"/>
    <x v="32"/>
    <n v="4300"/>
  </r>
  <r>
    <n v="108"/>
    <x v="0"/>
    <x v="33"/>
    <n v="4300"/>
  </r>
  <r>
    <n v="108"/>
    <x v="0"/>
    <x v="34"/>
    <n v="4300"/>
  </r>
  <r>
    <n v="108"/>
    <x v="0"/>
    <x v="35"/>
    <n v="4300"/>
  </r>
  <r>
    <n v="108"/>
    <x v="0"/>
    <x v="36"/>
    <n v="4300"/>
  </r>
  <r>
    <n v="108"/>
    <x v="0"/>
    <x v="37"/>
    <n v="3900"/>
  </r>
  <r>
    <n v="108"/>
    <x v="0"/>
    <x v="38"/>
    <n v="3900"/>
  </r>
  <r>
    <n v="108"/>
    <x v="0"/>
    <x v="39"/>
    <n v="3900"/>
  </r>
  <r>
    <n v="108"/>
    <x v="0"/>
    <x v="40"/>
    <n v="3900"/>
  </r>
  <r>
    <n v="108"/>
    <x v="0"/>
    <x v="11"/>
    <n v="3900"/>
  </r>
  <r>
    <n v="108"/>
    <x v="0"/>
    <x v="42"/>
    <n v="3900"/>
  </r>
  <r>
    <n v="108"/>
    <x v="0"/>
    <x v="47"/>
    <n v="3200"/>
  </r>
  <r>
    <n v="108"/>
    <x v="0"/>
    <x v="52"/>
    <n v="3200"/>
  </r>
  <r>
    <n v="108"/>
    <x v="0"/>
    <x v="57"/>
    <n v="3200"/>
  </r>
  <r>
    <n v="108"/>
    <x v="1"/>
    <x v="64"/>
    <n v="1"/>
  </r>
  <r>
    <n v="108"/>
    <x v="1"/>
    <x v="92"/>
    <n v="1"/>
  </r>
  <r>
    <n v="109"/>
    <x v="0"/>
    <x v="0"/>
    <n v="200"/>
  </r>
  <r>
    <n v="109"/>
    <x v="0"/>
    <x v="49"/>
    <n v="200"/>
  </r>
  <r>
    <n v="109"/>
    <x v="1"/>
    <x v="93"/>
    <n v="1"/>
  </r>
  <r>
    <n v="109"/>
    <x v="1"/>
    <x v="67"/>
    <n v="2"/>
  </r>
  <r>
    <n v="109"/>
    <x v="1"/>
    <x v="53"/>
    <n v="3"/>
  </r>
  <r>
    <n v="110"/>
    <x v="0"/>
    <x v="29"/>
    <n v="4900"/>
  </r>
  <r>
    <n v="110"/>
    <x v="0"/>
    <x v="30"/>
    <n v="4900"/>
  </r>
  <r>
    <n v="110"/>
    <x v="0"/>
    <x v="31"/>
    <n v="4900"/>
  </r>
  <r>
    <n v="110"/>
    <x v="0"/>
    <x v="32"/>
    <n v="4900"/>
  </r>
  <r>
    <n v="110"/>
    <x v="0"/>
    <x v="33"/>
    <n v="4900"/>
  </r>
  <r>
    <n v="110"/>
    <x v="0"/>
    <x v="34"/>
    <n v="4900"/>
  </r>
  <r>
    <n v="110"/>
    <x v="0"/>
    <x v="35"/>
    <n v="4900"/>
  </r>
  <r>
    <n v="110"/>
    <x v="0"/>
    <x v="36"/>
    <n v="4900"/>
  </r>
  <r>
    <n v="110"/>
    <x v="0"/>
    <x v="37"/>
    <n v="4900"/>
  </r>
  <r>
    <n v="110"/>
    <x v="0"/>
    <x v="38"/>
    <n v="4900"/>
  </r>
  <r>
    <n v="110"/>
    <x v="0"/>
    <x v="39"/>
    <n v="4900"/>
  </r>
  <r>
    <n v="110"/>
    <x v="0"/>
    <x v="40"/>
    <n v="4900"/>
  </r>
  <r>
    <n v="110"/>
    <x v="0"/>
    <x v="41"/>
    <n v="4900"/>
  </r>
  <r>
    <n v="110"/>
    <x v="0"/>
    <x v="42"/>
    <n v="4900"/>
  </r>
  <r>
    <n v="110"/>
    <x v="0"/>
    <x v="43"/>
    <n v="5400"/>
  </r>
  <r>
    <n v="110"/>
    <x v="0"/>
    <x v="44"/>
    <n v="5400"/>
  </r>
  <r>
    <n v="110"/>
    <x v="0"/>
    <x v="45"/>
    <n v="5400"/>
  </r>
  <r>
    <n v="110"/>
    <x v="0"/>
    <x v="55"/>
    <n v="5400"/>
  </r>
  <r>
    <n v="110"/>
    <x v="0"/>
    <x v="46"/>
    <n v="5400"/>
  </r>
  <r>
    <n v="110"/>
    <x v="0"/>
    <x v="56"/>
    <n v="5400"/>
  </r>
  <r>
    <n v="110"/>
    <x v="0"/>
    <x v="47"/>
    <n v="5400"/>
  </r>
  <r>
    <n v="110"/>
    <x v="0"/>
    <x v="52"/>
    <n v="5400"/>
  </r>
  <r>
    <n v="110"/>
    <x v="0"/>
    <x v="57"/>
    <n v="5400"/>
  </r>
  <r>
    <n v="110"/>
    <x v="0"/>
    <x v="58"/>
    <n v="5400"/>
  </r>
  <r>
    <n v="110"/>
    <x v="0"/>
    <x v="59"/>
    <n v="5400"/>
  </r>
  <r>
    <n v="110"/>
    <x v="0"/>
    <x v="60"/>
    <n v="5400"/>
  </r>
  <r>
    <n v="110"/>
    <x v="0"/>
    <x v="61"/>
    <n v="5400"/>
  </r>
  <r>
    <n v="110"/>
    <x v="0"/>
    <x v="62"/>
    <n v="5400"/>
  </r>
  <r>
    <n v="110"/>
    <x v="0"/>
    <x v="63"/>
    <n v="5400"/>
  </r>
  <r>
    <n v="110"/>
    <x v="1"/>
    <x v="48"/>
    <n v="8"/>
  </r>
  <r>
    <n v="110"/>
    <x v="1"/>
    <x v="64"/>
    <n v="8"/>
  </r>
  <r>
    <n v="110"/>
    <x v="1"/>
    <x v="94"/>
    <n v="10"/>
  </r>
  <r>
    <n v="111"/>
    <x v="0"/>
    <x v="29"/>
    <n v="700"/>
  </r>
  <r>
    <n v="111"/>
    <x v="0"/>
    <x v="30"/>
    <n v="700"/>
  </r>
  <r>
    <n v="111"/>
    <x v="0"/>
    <x v="31"/>
    <n v="700"/>
  </r>
  <r>
    <n v="111"/>
    <x v="0"/>
    <x v="32"/>
    <n v="700"/>
  </r>
  <r>
    <n v="111"/>
    <x v="0"/>
    <x v="33"/>
    <n v="700"/>
  </r>
  <r>
    <n v="111"/>
    <x v="0"/>
    <x v="34"/>
    <n v="700"/>
  </r>
  <r>
    <n v="111"/>
    <x v="0"/>
    <x v="35"/>
    <n v="700"/>
  </r>
  <r>
    <n v="111"/>
    <x v="0"/>
    <x v="36"/>
    <n v="700"/>
  </r>
  <r>
    <n v="111"/>
    <x v="0"/>
    <x v="45"/>
    <n v="500"/>
  </r>
  <r>
    <n v="111"/>
    <x v="0"/>
    <x v="55"/>
    <n v="500"/>
  </r>
  <r>
    <n v="111"/>
    <x v="0"/>
    <x v="46"/>
    <n v="500"/>
  </r>
  <r>
    <n v="111"/>
    <x v="0"/>
    <x v="56"/>
    <n v="500"/>
  </r>
  <r>
    <n v="111"/>
    <x v="0"/>
    <x v="47"/>
    <n v="500"/>
  </r>
  <r>
    <n v="111"/>
    <x v="0"/>
    <x v="52"/>
    <n v="500"/>
  </r>
  <r>
    <n v="111"/>
    <x v="0"/>
    <x v="57"/>
    <n v="500"/>
  </r>
  <r>
    <n v="111"/>
    <x v="0"/>
    <x v="58"/>
    <n v="500"/>
  </r>
  <r>
    <n v="111"/>
    <x v="0"/>
    <x v="59"/>
    <n v="500"/>
  </r>
  <r>
    <n v="111"/>
    <x v="0"/>
    <x v="60"/>
    <n v="500"/>
  </r>
  <r>
    <n v="111"/>
    <x v="0"/>
    <x v="61"/>
    <n v="500"/>
  </r>
  <r>
    <n v="111"/>
    <x v="0"/>
    <x v="62"/>
    <n v="500"/>
  </r>
  <r>
    <n v="111"/>
    <x v="0"/>
    <x v="63"/>
    <n v="500"/>
  </r>
  <r>
    <n v="111"/>
    <x v="1"/>
    <x v="64"/>
    <n v="4"/>
  </r>
  <r>
    <n v="111"/>
    <x v="1"/>
    <x v="65"/>
    <n v="3"/>
  </r>
  <r>
    <n v="112"/>
    <x v="0"/>
    <x v="0"/>
    <n v="3500"/>
  </r>
  <r>
    <n v="112"/>
    <x v="0"/>
    <x v="49"/>
    <n v="3500"/>
  </r>
  <r>
    <n v="112"/>
    <x v="0"/>
    <x v="1"/>
    <n v="3500"/>
  </r>
  <r>
    <n v="112"/>
    <x v="0"/>
    <x v="2"/>
    <n v="3500"/>
  </r>
  <r>
    <n v="112"/>
    <x v="0"/>
    <x v="3"/>
    <n v="3500"/>
  </r>
  <r>
    <n v="112"/>
    <x v="0"/>
    <x v="4"/>
    <n v="3500"/>
  </r>
  <r>
    <n v="112"/>
    <x v="0"/>
    <x v="5"/>
    <n v="3500"/>
  </r>
  <r>
    <n v="112"/>
    <x v="0"/>
    <x v="50"/>
    <n v="3500"/>
  </r>
  <r>
    <n v="112"/>
    <x v="0"/>
    <x v="6"/>
    <n v="3500"/>
  </r>
  <r>
    <n v="112"/>
    <x v="0"/>
    <x v="7"/>
    <n v="3500"/>
  </r>
  <r>
    <n v="112"/>
    <x v="0"/>
    <x v="8"/>
    <n v="3500"/>
  </r>
  <r>
    <n v="112"/>
    <x v="0"/>
    <x v="9"/>
    <n v="3500"/>
  </r>
  <r>
    <n v="112"/>
    <x v="0"/>
    <x v="10"/>
    <n v="3500"/>
  </r>
  <r>
    <n v="112"/>
    <x v="0"/>
    <x v="11"/>
    <n v="3500"/>
  </r>
  <r>
    <n v="112"/>
    <x v="0"/>
    <x v="18"/>
    <n v="2500"/>
  </r>
  <r>
    <n v="112"/>
    <x v="0"/>
    <x v="19"/>
    <n v="2500"/>
  </r>
  <r>
    <n v="112"/>
    <x v="0"/>
    <x v="20"/>
    <n v="2500"/>
  </r>
  <r>
    <n v="112"/>
    <x v="0"/>
    <x v="21"/>
    <n v="2500"/>
  </r>
  <r>
    <n v="112"/>
    <x v="0"/>
    <x v="22"/>
    <n v="2500"/>
  </r>
  <r>
    <n v="112"/>
    <x v="0"/>
    <x v="23"/>
    <n v="2500"/>
  </r>
  <r>
    <n v="112"/>
    <x v="0"/>
    <x v="24"/>
    <n v="2500"/>
  </r>
  <r>
    <n v="112"/>
    <x v="0"/>
    <x v="25"/>
    <n v="2500"/>
  </r>
  <r>
    <n v="112"/>
    <x v="1"/>
    <x v="26"/>
    <n v="5"/>
  </r>
  <r>
    <n v="112"/>
    <x v="1"/>
    <x v="53"/>
    <n v="2"/>
  </r>
  <r>
    <n v="113"/>
    <x v="0"/>
    <x v="31"/>
    <n v="8000"/>
  </r>
  <r>
    <n v="113"/>
    <x v="0"/>
    <x v="32"/>
    <n v="8000"/>
  </r>
  <r>
    <n v="113"/>
    <x v="0"/>
    <x v="33"/>
    <n v="8000"/>
  </r>
  <r>
    <n v="113"/>
    <x v="0"/>
    <x v="34"/>
    <n v="8000"/>
  </r>
  <r>
    <n v="113"/>
    <x v="0"/>
    <x v="35"/>
    <n v="8000"/>
  </r>
  <r>
    <n v="113"/>
    <x v="0"/>
    <x v="36"/>
    <n v="8000"/>
  </r>
  <r>
    <n v="113"/>
    <x v="0"/>
    <x v="37"/>
    <n v="8000"/>
  </r>
  <r>
    <n v="113"/>
    <x v="0"/>
    <x v="38"/>
    <n v="8000"/>
  </r>
  <r>
    <n v="113"/>
    <x v="0"/>
    <x v="39"/>
    <n v="8000"/>
  </r>
  <r>
    <n v="113"/>
    <x v="0"/>
    <x v="40"/>
    <n v="8000"/>
  </r>
  <r>
    <n v="113"/>
    <x v="0"/>
    <x v="41"/>
    <n v="8000"/>
  </r>
  <r>
    <n v="113"/>
    <x v="0"/>
    <x v="42"/>
    <n v="8000"/>
  </r>
  <r>
    <n v="113"/>
    <x v="0"/>
    <x v="43"/>
    <n v="8000"/>
  </r>
  <r>
    <n v="113"/>
    <x v="0"/>
    <x v="44"/>
    <n v="8000"/>
  </r>
  <r>
    <n v="113"/>
    <x v="0"/>
    <x v="45"/>
    <n v="8000"/>
  </r>
  <r>
    <n v="113"/>
    <x v="0"/>
    <x v="55"/>
    <n v="8000"/>
  </r>
  <r>
    <n v="113"/>
    <x v="0"/>
    <x v="46"/>
    <n v="8000"/>
  </r>
  <r>
    <n v="113"/>
    <x v="0"/>
    <x v="56"/>
    <n v="8000"/>
  </r>
  <r>
    <n v="113"/>
    <x v="0"/>
    <x v="47"/>
    <n v="9600"/>
  </r>
  <r>
    <n v="113"/>
    <x v="0"/>
    <x v="52"/>
    <n v="9600"/>
  </r>
  <r>
    <n v="113"/>
    <x v="0"/>
    <x v="57"/>
    <n v="9600"/>
  </r>
  <r>
    <n v="113"/>
    <x v="0"/>
    <x v="58"/>
    <n v="9600"/>
  </r>
  <r>
    <n v="113"/>
    <x v="0"/>
    <x v="59"/>
    <n v="9600"/>
  </r>
  <r>
    <n v="113"/>
    <x v="0"/>
    <x v="60"/>
    <n v="9600"/>
  </r>
  <r>
    <n v="113"/>
    <x v="0"/>
    <x v="61"/>
    <n v="9600"/>
  </r>
  <r>
    <n v="113"/>
    <x v="0"/>
    <x v="62"/>
    <n v="9600"/>
  </r>
  <r>
    <n v="113"/>
    <x v="0"/>
    <x v="63"/>
    <n v="9600"/>
  </r>
  <r>
    <n v="113"/>
    <x v="1"/>
    <x v="48"/>
    <n v="10"/>
  </r>
  <r>
    <n v="113"/>
    <x v="1"/>
    <x v="64"/>
    <n v="10"/>
  </r>
  <r>
    <n v="113"/>
    <x v="1"/>
    <x v="65"/>
    <n v="10"/>
  </r>
  <r>
    <n v="114"/>
    <x v="0"/>
    <x v="29"/>
    <n v="3700"/>
  </r>
  <r>
    <n v="114"/>
    <x v="0"/>
    <x v="30"/>
    <n v="3700"/>
  </r>
  <r>
    <n v="114"/>
    <x v="0"/>
    <x v="31"/>
    <n v="3700"/>
  </r>
  <r>
    <n v="114"/>
    <x v="0"/>
    <x v="32"/>
    <n v="3700"/>
  </r>
  <r>
    <n v="114"/>
    <x v="0"/>
    <x v="33"/>
    <n v="3700"/>
  </r>
  <r>
    <n v="114"/>
    <x v="0"/>
    <x v="34"/>
    <n v="3700"/>
  </r>
  <r>
    <n v="114"/>
    <x v="0"/>
    <x v="35"/>
    <n v="3700"/>
  </r>
  <r>
    <n v="114"/>
    <x v="0"/>
    <x v="36"/>
    <n v="3700"/>
  </r>
  <r>
    <n v="114"/>
    <x v="0"/>
    <x v="37"/>
    <n v="3700"/>
  </r>
  <r>
    <n v="114"/>
    <x v="0"/>
    <x v="38"/>
    <n v="3700"/>
  </r>
  <r>
    <n v="114"/>
    <x v="0"/>
    <x v="39"/>
    <n v="3700"/>
  </r>
  <r>
    <n v="114"/>
    <x v="0"/>
    <x v="40"/>
    <n v="3700"/>
  </r>
  <r>
    <n v="114"/>
    <x v="0"/>
    <x v="41"/>
    <n v="3700"/>
  </r>
  <r>
    <n v="114"/>
    <x v="0"/>
    <x v="42"/>
    <n v="3700"/>
  </r>
  <r>
    <n v="114"/>
    <x v="0"/>
    <x v="43"/>
    <n v="3700"/>
  </r>
  <r>
    <n v="114"/>
    <x v="0"/>
    <x v="44"/>
    <n v="3700"/>
  </r>
  <r>
    <n v="114"/>
    <x v="0"/>
    <x v="45"/>
    <n v="3700"/>
  </r>
  <r>
    <n v="114"/>
    <x v="0"/>
    <x v="55"/>
    <n v="3700"/>
  </r>
  <r>
    <n v="114"/>
    <x v="0"/>
    <x v="46"/>
    <n v="3700"/>
  </r>
  <r>
    <n v="114"/>
    <x v="0"/>
    <x v="47"/>
    <n v="3700"/>
  </r>
  <r>
    <n v="114"/>
    <x v="0"/>
    <x v="52"/>
    <n v="3700"/>
  </r>
  <r>
    <n v="114"/>
    <x v="0"/>
    <x v="57"/>
    <n v="5600"/>
  </r>
  <r>
    <n v="114"/>
    <x v="0"/>
    <x v="58"/>
    <n v="5600"/>
  </r>
  <r>
    <n v="114"/>
    <x v="0"/>
    <x v="60"/>
    <n v="5600"/>
  </r>
  <r>
    <n v="114"/>
    <x v="0"/>
    <x v="61"/>
    <n v="5600"/>
  </r>
  <r>
    <n v="114"/>
    <x v="0"/>
    <x v="62"/>
    <n v="5600"/>
  </r>
  <r>
    <n v="114"/>
    <x v="0"/>
    <x v="63"/>
    <n v="5600"/>
  </r>
  <r>
    <n v="114"/>
    <x v="1"/>
    <x v="86"/>
    <n v="8"/>
  </r>
  <r>
    <n v="114"/>
    <x v="1"/>
    <x v="64"/>
    <n v="8"/>
  </r>
  <r>
    <n v="114"/>
    <x v="1"/>
    <x v="65"/>
    <n v="8"/>
  </r>
  <r>
    <n v="115"/>
    <x v="0"/>
    <x v="0"/>
    <n v="5800"/>
  </r>
  <r>
    <n v="115"/>
    <x v="0"/>
    <x v="49"/>
    <n v="5800"/>
  </r>
  <r>
    <n v="115"/>
    <x v="0"/>
    <x v="1"/>
    <n v="5800"/>
  </r>
  <r>
    <n v="115"/>
    <x v="0"/>
    <x v="2"/>
    <n v="5800"/>
  </r>
  <r>
    <n v="115"/>
    <x v="0"/>
    <x v="3"/>
    <n v="5800"/>
  </r>
  <r>
    <n v="115"/>
    <x v="0"/>
    <x v="4"/>
    <n v="5800"/>
  </r>
  <r>
    <n v="116"/>
    <x v="0"/>
    <x v="0"/>
    <n v="2900"/>
  </r>
  <r>
    <n v="116"/>
    <x v="0"/>
    <x v="49"/>
    <n v="2900"/>
  </r>
  <r>
    <n v="116"/>
    <x v="0"/>
    <x v="1"/>
    <n v="2900"/>
  </r>
  <r>
    <n v="116"/>
    <x v="0"/>
    <x v="2"/>
    <n v="2900"/>
  </r>
  <r>
    <n v="116"/>
    <x v="0"/>
    <x v="3"/>
    <n v="2900"/>
  </r>
  <r>
    <n v="116"/>
    <x v="0"/>
    <x v="5"/>
    <n v="2900"/>
  </r>
  <r>
    <n v="116"/>
    <x v="0"/>
    <x v="50"/>
    <n v="2900"/>
  </r>
  <r>
    <n v="116"/>
    <x v="0"/>
    <x v="6"/>
    <n v="3200"/>
  </r>
  <r>
    <n v="116"/>
    <x v="0"/>
    <x v="8"/>
    <n v="3200"/>
  </r>
  <r>
    <n v="116"/>
    <x v="0"/>
    <x v="9"/>
    <n v="3200"/>
  </r>
  <r>
    <n v="116"/>
    <x v="0"/>
    <x v="10"/>
    <n v="3200"/>
  </r>
  <r>
    <n v="116"/>
    <x v="0"/>
    <x v="11"/>
    <n v="3200"/>
  </r>
  <r>
    <n v="116"/>
    <x v="0"/>
    <x v="12"/>
    <n v="3200"/>
  </r>
  <r>
    <n v="116"/>
    <x v="0"/>
    <x v="13"/>
    <n v="3200"/>
  </r>
  <r>
    <n v="116"/>
    <x v="0"/>
    <x v="14"/>
    <n v="3200"/>
  </r>
  <r>
    <n v="116"/>
    <x v="0"/>
    <x v="15"/>
    <n v="3200"/>
  </r>
  <r>
    <n v="116"/>
    <x v="0"/>
    <x v="16"/>
    <n v="3200"/>
  </r>
  <r>
    <n v="116"/>
    <x v="0"/>
    <x v="51"/>
    <n v="3200"/>
  </r>
  <r>
    <n v="116"/>
    <x v="0"/>
    <x v="24"/>
    <n v="2600"/>
  </r>
  <r>
    <n v="116"/>
    <x v="1"/>
    <x v="26"/>
    <n v="5"/>
  </r>
  <r>
    <n v="116"/>
    <x v="1"/>
    <x v="53"/>
    <n v="8"/>
  </r>
  <r>
    <n v="117"/>
    <x v="0"/>
    <x v="0"/>
    <n v="8800"/>
  </r>
  <r>
    <n v="117"/>
    <x v="0"/>
    <x v="49"/>
    <n v="8800"/>
  </r>
  <r>
    <n v="117"/>
    <x v="0"/>
    <x v="1"/>
    <n v="9700"/>
  </r>
  <r>
    <n v="117"/>
    <x v="0"/>
    <x v="2"/>
    <n v="9700"/>
  </r>
  <r>
    <n v="117"/>
    <x v="0"/>
    <x v="3"/>
    <n v="9700"/>
  </r>
  <r>
    <n v="117"/>
    <x v="0"/>
    <x v="4"/>
    <n v="9700"/>
  </r>
  <r>
    <n v="117"/>
    <x v="0"/>
    <x v="5"/>
    <n v="9700"/>
  </r>
  <r>
    <n v="117"/>
    <x v="0"/>
    <x v="50"/>
    <n v="9700"/>
  </r>
  <r>
    <n v="117"/>
    <x v="0"/>
    <x v="6"/>
    <n v="10700"/>
  </r>
  <r>
    <n v="117"/>
    <x v="0"/>
    <x v="7"/>
    <n v="10700"/>
  </r>
  <r>
    <n v="117"/>
    <x v="0"/>
    <x v="9"/>
    <n v="10700"/>
  </r>
  <r>
    <n v="117"/>
    <x v="0"/>
    <x v="10"/>
    <n v="10700"/>
  </r>
  <r>
    <n v="117"/>
    <x v="0"/>
    <x v="11"/>
    <n v="10700"/>
  </r>
  <r>
    <n v="117"/>
    <x v="0"/>
    <x v="12"/>
    <n v="20000"/>
  </r>
  <r>
    <n v="117"/>
    <x v="0"/>
    <x v="13"/>
    <n v="20000"/>
  </r>
  <r>
    <n v="117"/>
    <x v="0"/>
    <x v="14"/>
    <n v="20000"/>
  </r>
  <r>
    <n v="117"/>
    <x v="0"/>
    <x v="15"/>
    <n v="20000"/>
  </r>
  <r>
    <n v="117"/>
    <x v="0"/>
    <x v="16"/>
    <n v="20000"/>
  </r>
  <r>
    <n v="117"/>
    <x v="0"/>
    <x v="51"/>
    <n v="20000"/>
  </r>
  <r>
    <n v="117"/>
    <x v="0"/>
    <x v="17"/>
    <n v="20000"/>
  </r>
  <r>
    <n v="117"/>
    <x v="0"/>
    <x v="18"/>
    <n v="20000"/>
  </r>
  <r>
    <n v="117"/>
    <x v="0"/>
    <x v="19"/>
    <n v="20000"/>
  </r>
  <r>
    <n v="117"/>
    <x v="0"/>
    <x v="20"/>
    <n v="20000"/>
  </r>
  <r>
    <n v="117"/>
    <x v="0"/>
    <x v="21"/>
    <n v="20000"/>
  </r>
  <r>
    <n v="117"/>
    <x v="0"/>
    <x v="22"/>
    <n v="20000"/>
  </r>
  <r>
    <n v="117"/>
    <x v="0"/>
    <x v="23"/>
    <n v="20000"/>
  </r>
  <r>
    <n v="117"/>
    <x v="0"/>
    <x v="24"/>
    <n v="20000"/>
  </r>
  <r>
    <n v="117"/>
    <x v="0"/>
    <x v="25"/>
    <n v="20000"/>
  </r>
  <r>
    <n v="117"/>
    <x v="1"/>
    <x v="26"/>
    <n v="20"/>
  </r>
  <r>
    <n v="117"/>
    <x v="1"/>
    <x v="28"/>
    <n v="3"/>
  </r>
  <r>
    <n v="118"/>
    <x v="0"/>
    <x v="29"/>
    <n v="1000"/>
  </r>
  <r>
    <n v="118"/>
    <x v="0"/>
    <x v="30"/>
    <n v="1000"/>
  </r>
  <r>
    <n v="118"/>
    <x v="0"/>
    <x v="32"/>
    <n v="1000"/>
  </r>
  <r>
    <n v="118"/>
    <x v="0"/>
    <x v="33"/>
    <n v="1000"/>
  </r>
  <r>
    <n v="118"/>
    <x v="0"/>
    <x v="35"/>
    <n v="1000"/>
  </r>
  <r>
    <n v="118"/>
    <x v="0"/>
    <x v="36"/>
    <n v="1000"/>
  </r>
  <r>
    <n v="118"/>
    <x v="0"/>
    <x v="38"/>
    <n v="1000"/>
  </r>
  <r>
    <n v="118"/>
    <x v="0"/>
    <x v="39"/>
    <n v="1000"/>
  </r>
  <r>
    <n v="118"/>
    <x v="0"/>
    <x v="41"/>
    <n v="1000"/>
  </r>
  <r>
    <n v="118"/>
    <x v="0"/>
    <x v="42"/>
    <n v="1000"/>
  </r>
  <r>
    <n v="118"/>
    <x v="0"/>
    <x v="44"/>
    <n v="1000"/>
  </r>
  <r>
    <n v="118"/>
    <x v="0"/>
    <x v="45"/>
    <n v="1000"/>
  </r>
  <r>
    <n v="118"/>
    <x v="0"/>
    <x v="46"/>
    <n v="1000"/>
  </r>
  <r>
    <n v="118"/>
    <x v="0"/>
    <x v="56"/>
    <n v="1000"/>
  </r>
  <r>
    <n v="118"/>
    <x v="0"/>
    <x v="63"/>
    <n v="800"/>
  </r>
  <r>
    <n v="118"/>
    <x v="1"/>
    <x v="48"/>
    <n v="2"/>
  </r>
  <r>
    <n v="119"/>
    <x v="0"/>
    <x v="29"/>
    <n v="2400"/>
  </r>
  <r>
    <n v="119"/>
    <x v="0"/>
    <x v="30"/>
    <n v="2400"/>
  </r>
  <r>
    <n v="119"/>
    <x v="0"/>
    <x v="31"/>
    <n v="2400"/>
  </r>
  <r>
    <n v="119"/>
    <x v="0"/>
    <x v="33"/>
    <n v="2400"/>
  </r>
  <r>
    <n v="119"/>
    <x v="0"/>
    <x v="34"/>
    <n v="2400"/>
  </r>
  <r>
    <n v="119"/>
    <x v="0"/>
    <x v="36"/>
    <n v="2400"/>
  </r>
  <r>
    <n v="119"/>
    <x v="0"/>
    <x v="37"/>
    <n v="2900"/>
  </r>
  <r>
    <n v="119"/>
    <x v="0"/>
    <x v="8"/>
    <n v="2900"/>
  </r>
  <r>
    <n v="119"/>
    <x v="0"/>
    <x v="39"/>
    <n v="2900"/>
  </r>
  <r>
    <n v="119"/>
    <x v="0"/>
    <x v="40"/>
    <n v="2900"/>
  </r>
  <r>
    <n v="119"/>
    <x v="0"/>
    <x v="41"/>
    <n v="2900"/>
  </r>
  <r>
    <n v="119"/>
    <x v="0"/>
    <x v="42"/>
    <n v="2900"/>
  </r>
  <r>
    <n v="119"/>
    <x v="0"/>
    <x v="44"/>
    <n v="3500"/>
  </r>
  <r>
    <n v="119"/>
    <x v="0"/>
    <x v="45"/>
    <n v="3500"/>
  </r>
  <r>
    <n v="119"/>
    <x v="0"/>
    <x v="55"/>
    <n v="3500"/>
  </r>
  <r>
    <n v="119"/>
    <x v="0"/>
    <x v="46"/>
    <n v="3500"/>
  </r>
  <r>
    <n v="119"/>
    <x v="0"/>
    <x v="56"/>
    <n v="3500"/>
  </r>
  <r>
    <n v="119"/>
    <x v="0"/>
    <x v="47"/>
    <n v="4200"/>
  </r>
  <r>
    <n v="119"/>
    <x v="0"/>
    <x v="52"/>
    <n v="4200"/>
  </r>
  <r>
    <n v="119"/>
    <x v="0"/>
    <x v="57"/>
    <n v="4200"/>
  </r>
  <r>
    <n v="119"/>
    <x v="0"/>
    <x v="58"/>
    <n v="4200"/>
  </r>
  <r>
    <n v="119"/>
    <x v="0"/>
    <x v="59"/>
    <n v="4200"/>
  </r>
  <r>
    <n v="119"/>
    <x v="0"/>
    <x v="60"/>
    <n v="4200"/>
  </r>
  <r>
    <n v="119"/>
    <x v="0"/>
    <x v="62"/>
    <n v="4200"/>
  </r>
  <r>
    <n v="119"/>
    <x v="0"/>
    <x v="63"/>
    <n v="4200"/>
  </r>
  <r>
    <n v="119"/>
    <x v="1"/>
    <x v="48"/>
    <n v="8"/>
  </r>
  <r>
    <n v="119"/>
    <x v="1"/>
    <x v="64"/>
    <n v="8"/>
  </r>
  <r>
    <n v="119"/>
    <x v="1"/>
    <x v="85"/>
    <n v="4"/>
  </r>
  <r>
    <n v="120"/>
    <x v="1"/>
    <x v="67"/>
    <n v="6"/>
  </r>
  <r>
    <n v="120"/>
    <x v="1"/>
    <x v="28"/>
    <n v="8"/>
  </r>
  <r>
    <n v="121"/>
    <x v="0"/>
    <x v="1"/>
    <n v="3500"/>
  </r>
  <r>
    <n v="121"/>
    <x v="0"/>
    <x v="2"/>
    <n v="3500"/>
  </r>
  <r>
    <n v="121"/>
    <x v="0"/>
    <x v="4"/>
    <n v="3500"/>
  </r>
  <r>
    <n v="121"/>
    <x v="0"/>
    <x v="5"/>
    <n v="3500"/>
  </r>
  <r>
    <n v="121"/>
    <x v="0"/>
    <x v="6"/>
    <n v="3500"/>
  </r>
  <r>
    <n v="121"/>
    <x v="0"/>
    <x v="7"/>
    <n v="3500"/>
  </r>
  <r>
    <n v="121"/>
    <x v="0"/>
    <x v="8"/>
    <n v="3500"/>
  </r>
  <r>
    <n v="121"/>
    <x v="0"/>
    <x v="9"/>
    <n v="3500"/>
  </r>
  <r>
    <n v="121"/>
    <x v="0"/>
    <x v="10"/>
    <n v="3500"/>
  </r>
  <r>
    <n v="121"/>
    <x v="0"/>
    <x v="11"/>
    <n v="3500"/>
  </r>
  <r>
    <n v="121"/>
    <x v="0"/>
    <x v="43"/>
    <n v="3500"/>
  </r>
  <r>
    <n v="121"/>
    <x v="1"/>
    <x v="73"/>
    <n v="5"/>
  </r>
  <r>
    <n v="122"/>
    <x v="0"/>
    <x v="3"/>
    <n v="20000"/>
  </r>
  <r>
    <n v="122"/>
    <x v="0"/>
    <x v="4"/>
    <n v="20000"/>
  </r>
  <r>
    <n v="122"/>
    <x v="0"/>
    <x v="5"/>
    <n v="20000"/>
  </r>
  <r>
    <n v="122"/>
    <x v="0"/>
    <x v="50"/>
    <n v="20000"/>
  </r>
  <r>
    <n v="122"/>
    <x v="0"/>
    <x v="6"/>
    <n v="20000"/>
  </r>
  <r>
    <n v="122"/>
    <x v="0"/>
    <x v="7"/>
    <n v="20000"/>
  </r>
  <r>
    <n v="122"/>
    <x v="0"/>
    <x v="8"/>
    <n v="20000"/>
  </r>
  <r>
    <n v="122"/>
    <x v="0"/>
    <x v="9"/>
    <n v="20000"/>
  </r>
  <r>
    <n v="122"/>
    <x v="0"/>
    <x v="10"/>
    <n v="20000"/>
  </r>
  <r>
    <n v="122"/>
    <x v="0"/>
    <x v="11"/>
    <n v="20000"/>
  </r>
  <r>
    <n v="122"/>
    <x v="0"/>
    <x v="25"/>
    <n v="18000"/>
  </r>
  <r>
    <n v="122"/>
    <x v="1"/>
    <x v="26"/>
    <n v="16"/>
  </r>
  <r>
    <n v="122"/>
    <x v="1"/>
    <x v="53"/>
    <n v="1"/>
  </r>
  <r>
    <n v="123"/>
    <x v="1"/>
    <x v="95"/>
    <n v="4"/>
  </r>
  <r>
    <n v="123"/>
    <x v="1"/>
    <x v="69"/>
    <n v="1"/>
  </r>
  <r>
    <n v="123"/>
    <x v="1"/>
    <x v="65"/>
    <n v="1"/>
  </r>
  <r>
    <n v="124"/>
    <x v="0"/>
    <x v="41"/>
    <n v="6000"/>
  </r>
  <r>
    <n v="125"/>
    <x v="0"/>
    <x v="29"/>
    <n v="4300"/>
  </r>
  <r>
    <n v="125"/>
    <x v="0"/>
    <x v="30"/>
    <n v="4300"/>
  </r>
  <r>
    <n v="125"/>
    <x v="0"/>
    <x v="32"/>
    <n v="4300"/>
  </r>
  <r>
    <n v="125"/>
    <x v="0"/>
    <x v="33"/>
    <n v="4300"/>
  </r>
  <r>
    <n v="125"/>
    <x v="0"/>
    <x v="34"/>
    <n v="4300"/>
  </r>
  <r>
    <n v="125"/>
    <x v="0"/>
    <x v="35"/>
    <n v="4300"/>
  </r>
  <r>
    <n v="125"/>
    <x v="0"/>
    <x v="36"/>
    <n v="4300"/>
  </r>
  <r>
    <n v="125"/>
    <x v="0"/>
    <x v="37"/>
    <n v="4300"/>
  </r>
  <r>
    <n v="125"/>
    <x v="0"/>
    <x v="38"/>
    <n v="5200"/>
  </r>
  <r>
    <n v="125"/>
    <x v="0"/>
    <x v="39"/>
    <n v="5200"/>
  </r>
  <r>
    <n v="125"/>
    <x v="0"/>
    <x v="40"/>
    <n v="5200"/>
  </r>
  <r>
    <n v="125"/>
    <x v="0"/>
    <x v="41"/>
    <n v="5200"/>
  </r>
  <r>
    <n v="125"/>
    <x v="0"/>
    <x v="42"/>
    <n v="5200"/>
  </r>
  <r>
    <n v="125"/>
    <x v="0"/>
    <x v="43"/>
    <n v="7500"/>
  </r>
  <r>
    <n v="125"/>
    <x v="0"/>
    <x v="44"/>
    <n v="7500"/>
  </r>
  <r>
    <n v="125"/>
    <x v="0"/>
    <x v="45"/>
    <n v="7500"/>
  </r>
  <r>
    <n v="125"/>
    <x v="0"/>
    <x v="55"/>
    <n v="7500"/>
  </r>
  <r>
    <n v="125"/>
    <x v="0"/>
    <x v="46"/>
    <n v="7500"/>
  </r>
  <r>
    <n v="125"/>
    <x v="0"/>
    <x v="56"/>
    <n v="7500"/>
  </r>
  <r>
    <n v="125"/>
    <x v="0"/>
    <x v="52"/>
    <n v="7500"/>
  </r>
  <r>
    <n v="125"/>
    <x v="0"/>
    <x v="57"/>
    <n v="7500"/>
  </r>
  <r>
    <n v="125"/>
    <x v="0"/>
    <x v="59"/>
    <n v="7500"/>
  </r>
  <r>
    <n v="125"/>
    <x v="0"/>
    <x v="60"/>
    <n v="7500"/>
  </r>
  <r>
    <n v="125"/>
    <x v="0"/>
    <x v="61"/>
    <n v="7500"/>
  </r>
  <r>
    <n v="125"/>
    <x v="0"/>
    <x v="62"/>
    <n v="7500"/>
  </r>
  <r>
    <n v="125"/>
    <x v="0"/>
    <x v="63"/>
    <n v="9800"/>
  </r>
  <r>
    <n v="125"/>
    <x v="1"/>
    <x v="48"/>
    <n v="10"/>
  </r>
  <r>
    <n v="125"/>
    <x v="1"/>
    <x v="64"/>
    <n v="13"/>
  </r>
  <r>
    <n v="125"/>
    <x v="1"/>
    <x v="65"/>
    <n v="13"/>
  </r>
  <r>
    <n v="126"/>
    <x v="0"/>
    <x v="1"/>
    <n v="7500"/>
  </r>
  <r>
    <n v="126"/>
    <x v="0"/>
    <x v="2"/>
    <n v="7500"/>
  </r>
  <r>
    <n v="126"/>
    <x v="0"/>
    <x v="3"/>
    <n v="7500"/>
  </r>
  <r>
    <n v="126"/>
    <x v="0"/>
    <x v="4"/>
    <n v="7500"/>
  </r>
  <r>
    <n v="126"/>
    <x v="0"/>
    <x v="5"/>
    <n v="7500"/>
  </r>
  <r>
    <n v="126"/>
    <x v="0"/>
    <x v="50"/>
    <n v="7500"/>
  </r>
  <r>
    <n v="126"/>
    <x v="0"/>
    <x v="6"/>
    <n v="7500"/>
  </r>
  <r>
    <n v="126"/>
    <x v="0"/>
    <x v="7"/>
    <n v="7500"/>
  </r>
  <r>
    <n v="126"/>
    <x v="0"/>
    <x v="8"/>
    <n v="7500"/>
  </r>
  <r>
    <n v="126"/>
    <x v="0"/>
    <x v="9"/>
    <n v="7500"/>
  </r>
  <r>
    <n v="126"/>
    <x v="0"/>
    <x v="10"/>
    <n v="7500"/>
  </r>
  <r>
    <n v="126"/>
    <x v="0"/>
    <x v="11"/>
    <n v="7500"/>
  </r>
  <r>
    <n v="126"/>
    <x v="0"/>
    <x v="12"/>
    <n v="7500"/>
  </r>
  <r>
    <n v="126"/>
    <x v="0"/>
    <x v="13"/>
    <n v="7500"/>
  </r>
  <r>
    <n v="126"/>
    <x v="0"/>
    <x v="14"/>
    <n v="7500"/>
  </r>
  <r>
    <n v="126"/>
    <x v="0"/>
    <x v="15"/>
    <n v="7500"/>
  </r>
  <r>
    <n v="126"/>
    <x v="0"/>
    <x v="16"/>
    <n v="7500"/>
  </r>
  <r>
    <n v="126"/>
    <x v="0"/>
    <x v="51"/>
    <n v="7500"/>
  </r>
  <r>
    <n v="126"/>
    <x v="0"/>
    <x v="24"/>
    <n v="6800"/>
  </r>
  <r>
    <n v="126"/>
    <x v="0"/>
    <x v="25"/>
    <n v="6800"/>
  </r>
  <r>
    <n v="126"/>
    <x v="1"/>
    <x v="26"/>
    <n v="10"/>
  </r>
  <r>
    <n v="126"/>
    <x v="1"/>
    <x v="53"/>
    <n v="2"/>
  </r>
  <r>
    <n v="127"/>
    <x v="1"/>
    <x v="68"/>
    <n v="5"/>
  </r>
  <r>
    <n v="128"/>
    <x v="0"/>
    <x v="29"/>
    <n v="1500"/>
  </r>
  <r>
    <n v="128"/>
    <x v="0"/>
    <x v="30"/>
    <n v="1500"/>
  </r>
  <r>
    <n v="128"/>
    <x v="0"/>
    <x v="31"/>
    <n v="1500"/>
  </r>
  <r>
    <n v="128"/>
    <x v="0"/>
    <x v="32"/>
    <n v="1500"/>
  </r>
  <r>
    <n v="128"/>
    <x v="0"/>
    <x v="33"/>
    <n v="1500"/>
  </r>
  <r>
    <n v="128"/>
    <x v="0"/>
    <x v="34"/>
    <n v="1500"/>
  </r>
  <r>
    <n v="128"/>
    <x v="0"/>
    <x v="35"/>
    <n v="1500"/>
  </r>
  <r>
    <n v="128"/>
    <x v="0"/>
    <x v="36"/>
    <n v="1500"/>
  </r>
  <r>
    <n v="128"/>
    <x v="0"/>
    <x v="37"/>
    <n v="2300"/>
  </r>
  <r>
    <n v="128"/>
    <x v="0"/>
    <x v="38"/>
    <n v="2300"/>
  </r>
  <r>
    <n v="128"/>
    <x v="0"/>
    <x v="39"/>
    <n v="2300"/>
  </r>
  <r>
    <n v="128"/>
    <x v="0"/>
    <x v="40"/>
    <n v="2300"/>
  </r>
  <r>
    <n v="128"/>
    <x v="0"/>
    <x v="41"/>
    <n v="2300"/>
  </r>
  <r>
    <n v="128"/>
    <x v="0"/>
    <x v="42"/>
    <n v="2300"/>
  </r>
  <r>
    <n v="128"/>
    <x v="0"/>
    <x v="44"/>
    <n v="2300"/>
  </r>
  <r>
    <n v="128"/>
    <x v="0"/>
    <x v="45"/>
    <n v="2300"/>
  </r>
  <r>
    <n v="128"/>
    <x v="0"/>
    <x v="55"/>
    <n v="2300"/>
  </r>
  <r>
    <n v="128"/>
    <x v="0"/>
    <x v="46"/>
    <n v="2300"/>
  </r>
  <r>
    <n v="128"/>
    <x v="0"/>
    <x v="56"/>
    <n v="2300"/>
  </r>
  <r>
    <n v="128"/>
    <x v="0"/>
    <x v="47"/>
    <n v="2300"/>
  </r>
  <r>
    <n v="128"/>
    <x v="0"/>
    <x v="52"/>
    <n v="2300"/>
  </r>
  <r>
    <n v="128"/>
    <x v="0"/>
    <x v="57"/>
    <n v="2300"/>
  </r>
  <r>
    <n v="128"/>
    <x v="0"/>
    <x v="58"/>
    <n v="2300"/>
  </r>
  <r>
    <n v="128"/>
    <x v="0"/>
    <x v="59"/>
    <n v="2300"/>
  </r>
  <r>
    <n v="128"/>
    <x v="0"/>
    <x v="60"/>
    <n v="2300"/>
  </r>
  <r>
    <n v="128"/>
    <x v="0"/>
    <x v="61"/>
    <n v="2300"/>
  </r>
  <r>
    <n v="128"/>
    <x v="0"/>
    <x v="62"/>
    <n v="2300"/>
  </r>
  <r>
    <n v="128"/>
    <x v="1"/>
    <x v="71"/>
    <n v="1"/>
  </r>
  <r>
    <n v="128"/>
    <x v="1"/>
    <x v="64"/>
    <n v="1"/>
  </r>
  <r>
    <n v="128"/>
    <x v="1"/>
    <x v="65"/>
    <n v="2"/>
  </r>
  <r>
    <n v="129"/>
    <x v="0"/>
    <x v="29"/>
    <n v="4000"/>
  </r>
  <r>
    <n v="129"/>
    <x v="0"/>
    <x v="30"/>
    <n v="4000"/>
  </r>
  <r>
    <n v="129"/>
    <x v="0"/>
    <x v="47"/>
    <n v="5200"/>
  </r>
  <r>
    <n v="129"/>
    <x v="0"/>
    <x v="18"/>
    <n v="5200"/>
  </r>
  <r>
    <n v="129"/>
    <x v="0"/>
    <x v="57"/>
    <n v="5200"/>
  </r>
  <r>
    <n v="129"/>
    <x v="0"/>
    <x v="58"/>
    <n v="5200"/>
  </r>
  <r>
    <n v="129"/>
    <x v="0"/>
    <x v="21"/>
    <n v="5200"/>
  </r>
  <r>
    <n v="129"/>
    <x v="0"/>
    <x v="60"/>
    <n v="5200"/>
  </r>
  <r>
    <n v="129"/>
    <x v="0"/>
    <x v="62"/>
    <n v="5200"/>
  </r>
  <r>
    <n v="129"/>
    <x v="0"/>
    <x v="63"/>
    <n v="6500"/>
  </r>
  <r>
    <n v="129"/>
    <x v="1"/>
    <x v="48"/>
    <n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2">
  <r>
    <n v="1"/>
    <s v="Med A"/>
    <x v="0"/>
    <n v="1500"/>
    <n v="0"/>
    <n v="0"/>
  </r>
  <r>
    <n v="1"/>
    <s v="Med A"/>
    <x v="1"/>
    <n v="1500"/>
    <n v="0"/>
    <n v="0"/>
  </r>
  <r>
    <n v="1"/>
    <s v="Med A"/>
    <x v="2"/>
    <n v="1500"/>
    <n v="0"/>
    <n v="0"/>
  </r>
  <r>
    <n v="1"/>
    <s v="Med A"/>
    <x v="3"/>
    <n v="1500"/>
    <n v="0"/>
    <n v="0"/>
  </r>
  <r>
    <n v="1"/>
    <s v="Med A"/>
    <x v="4"/>
    <n v="1500"/>
    <n v="0"/>
    <n v="0"/>
  </r>
  <r>
    <n v="1"/>
    <s v="Med A"/>
    <x v="5"/>
    <n v="1500"/>
    <n v="0"/>
    <n v="0"/>
  </r>
  <r>
    <n v="1"/>
    <s v="Med A"/>
    <x v="6"/>
    <n v="1500"/>
    <n v="0"/>
    <n v="0"/>
  </r>
  <r>
    <n v="1"/>
    <s v="Med A"/>
    <x v="7"/>
    <n v="1500"/>
    <n v="0"/>
    <n v="0"/>
  </r>
  <r>
    <n v="1"/>
    <s v="Med A"/>
    <x v="8"/>
    <n v="1700"/>
    <n v="0"/>
    <n v="0"/>
  </r>
  <r>
    <n v="1"/>
    <s v="Med A"/>
    <x v="9"/>
    <n v="1700"/>
    <n v="0"/>
    <n v="0"/>
  </r>
  <r>
    <n v="1"/>
    <s v="Med A"/>
    <x v="10"/>
    <n v="1700"/>
    <n v="0"/>
    <n v="0"/>
  </r>
  <r>
    <n v="1"/>
    <s v="Med A"/>
    <x v="11"/>
    <n v="1700"/>
    <n v="0"/>
    <n v="0"/>
  </r>
  <r>
    <n v="1"/>
    <s v="Med A"/>
    <x v="12"/>
    <n v="1700"/>
    <n v="0"/>
    <n v="0"/>
  </r>
  <r>
    <n v="1"/>
    <s v="Med A"/>
    <x v="13"/>
    <n v="1700"/>
    <n v="0"/>
    <n v="0"/>
  </r>
  <r>
    <n v="1"/>
    <s v="Med A"/>
    <x v="14"/>
    <n v="1700"/>
    <n v="0"/>
    <n v="0"/>
  </r>
  <r>
    <n v="1"/>
    <s v="Med A"/>
    <x v="15"/>
    <n v="1700"/>
    <n v="0"/>
    <n v="0"/>
  </r>
  <r>
    <n v="1"/>
    <s v="Med A"/>
    <x v="16"/>
    <n v="1700"/>
    <n v="0"/>
    <n v="0"/>
  </r>
  <r>
    <n v="1"/>
    <s v="Med A"/>
    <x v="17"/>
    <n v="1700"/>
    <n v="0"/>
    <n v="0"/>
  </r>
  <r>
    <n v="1"/>
    <s v="Med A"/>
    <x v="18"/>
    <n v="1700"/>
    <n v="0"/>
    <n v="0"/>
  </r>
  <r>
    <n v="1"/>
    <s v="Med A"/>
    <x v="19"/>
    <n v="1700"/>
    <n v="0"/>
    <n v="0"/>
  </r>
  <r>
    <n v="1"/>
    <s v="Med A"/>
    <x v="20"/>
    <n v="1900"/>
    <n v="0"/>
    <n v="0"/>
  </r>
  <r>
    <n v="1"/>
    <s v="Med A"/>
    <x v="21"/>
    <n v="1900"/>
    <n v="0"/>
    <n v="0"/>
  </r>
  <r>
    <n v="1"/>
    <s v="Med A"/>
    <x v="22"/>
    <n v="1900"/>
    <n v="0"/>
    <n v="0"/>
  </r>
  <r>
    <n v="1"/>
    <s v="Med A"/>
    <x v="23"/>
    <n v="1900"/>
    <n v="0"/>
    <n v="0"/>
  </r>
  <r>
    <n v="1"/>
    <s v="Med A"/>
    <x v="24"/>
    <n v="1900"/>
    <n v="0"/>
    <n v="0"/>
  </r>
  <r>
    <n v="1"/>
    <s v="Med A"/>
    <x v="25"/>
    <n v="1900"/>
    <n v="1"/>
    <n v="0"/>
  </r>
  <r>
    <n v="1"/>
    <s v="Med B"/>
    <x v="26"/>
    <n v="4"/>
    <n v="0"/>
    <n v="0"/>
  </r>
  <r>
    <n v="1"/>
    <s v="Med B"/>
    <x v="27"/>
    <n v="3"/>
    <n v="0"/>
    <n v="0"/>
  </r>
  <r>
    <n v="1"/>
    <s v="Med B"/>
    <x v="28"/>
    <n v="1"/>
    <n v="0"/>
    <n v="0"/>
  </r>
  <r>
    <n v="2"/>
    <s v="Med A"/>
    <x v="29"/>
    <n v="1100"/>
    <n v="0"/>
    <n v="0"/>
  </r>
  <r>
    <n v="2"/>
    <s v="Med A"/>
    <x v="30"/>
    <n v="1100"/>
    <n v="0"/>
    <n v="0"/>
  </r>
  <r>
    <n v="2"/>
    <s v="Med A"/>
    <x v="1"/>
    <n v="1300"/>
    <n v="0"/>
    <n v="0"/>
  </r>
  <r>
    <n v="2"/>
    <s v="Med A"/>
    <x v="31"/>
    <n v="1300"/>
    <n v="0"/>
    <n v="0"/>
  </r>
  <r>
    <n v="2"/>
    <s v="Med A"/>
    <x v="32"/>
    <n v="1300"/>
    <n v="0"/>
    <n v="0"/>
  </r>
  <r>
    <n v="2"/>
    <s v="Med A"/>
    <x v="33"/>
    <n v="1300"/>
    <n v="0"/>
    <n v="0"/>
  </r>
  <r>
    <n v="2"/>
    <s v="Med A"/>
    <x v="34"/>
    <n v="1300"/>
    <n v="0"/>
    <n v="0"/>
  </r>
  <r>
    <n v="2"/>
    <s v="Med A"/>
    <x v="35"/>
    <n v="1300"/>
    <n v="0"/>
    <n v="0"/>
  </r>
  <r>
    <n v="2"/>
    <s v="Med A"/>
    <x v="36"/>
    <n v="1300"/>
    <n v="0"/>
    <n v="0"/>
  </r>
  <r>
    <n v="2"/>
    <s v="Med A"/>
    <x v="37"/>
    <n v="1300"/>
    <n v="0"/>
    <n v="0"/>
  </r>
  <r>
    <n v="2"/>
    <s v="Med A"/>
    <x v="38"/>
    <n v="1300"/>
    <n v="0"/>
    <n v="0"/>
  </r>
  <r>
    <n v="2"/>
    <s v="Med A"/>
    <x v="39"/>
    <n v="1300"/>
    <n v="0"/>
    <n v="0"/>
  </r>
  <r>
    <n v="2"/>
    <s v="Med A"/>
    <x v="40"/>
    <n v="1300"/>
    <n v="0"/>
    <n v="0"/>
  </r>
  <r>
    <n v="2"/>
    <s v="Med A"/>
    <x v="41"/>
    <n v="1300"/>
    <n v="0"/>
    <n v="0"/>
  </r>
  <r>
    <n v="2"/>
    <s v="Med A"/>
    <x v="42"/>
    <n v="1300"/>
    <n v="0"/>
    <n v="0"/>
  </r>
  <r>
    <n v="2"/>
    <s v="Med A"/>
    <x v="43"/>
    <n v="1300"/>
    <n v="0"/>
    <n v="0"/>
  </r>
  <r>
    <n v="2"/>
    <s v="Med A"/>
    <x v="44"/>
    <n v="1300"/>
    <n v="0"/>
    <n v="0"/>
  </r>
  <r>
    <n v="2"/>
    <s v="Med A"/>
    <x v="45"/>
    <n v="1300"/>
    <n v="0"/>
    <n v="0"/>
  </r>
  <r>
    <n v="2"/>
    <s v="Med A"/>
    <x v="15"/>
    <n v="1300"/>
    <n v="0"/>
    <n v="0"/>
  </r>
  <r>
    <n v="2"/>
    <s v="Med A"/>
    <x v="46"/>
    <n v="1300"/>
    <n v="0"/>
    <n v="0"/>
  </r>
  <r>
    <n v="2"/>
    <s v="Med A"/>
    <x v="47"/>
    <n v="1300"/>
    <n v="1"/>
    <n v="0"/>
  </r>
  <r>
    <n v="2"/>
    <s v="Med B"/>
    <x v="48"/>
    <n v="3"/>
    <n v="0"/>
    <n v="0"/>
  </r>
  <r>
    <n v="3"/>
    <s v="Med A"/>
    <x v="0"/>
    <n v="100"/>
    <n v="0"/>
    <n v="0"/>
  </r>
  <r>
    <n v="3"/>
    <s v="Med A"/>
    <x v="49"/>
    <n v="100"/>
    <n v="0"/>
    <n v="0"/>
  </r>
  <r>
    <n v="4"/>
    <s v="Med A"/>
    <x v="0"/>
    <n v="1200"/>
    <n v="0"/>
    <n v="0"/>
  </r>
  <r>
    <n v="4"/>
    <s v="Med A"/>
    <x v="49"/>
    <n v="1200"/>
    <n v="0"/>
    <n v="0"/>
  </r>
  <r>
    <n v="4"/>
    <s v="Med A"/>
    <x v="1"/>
    <n v="1200"/>
    <n v="0"/>
    <n v="0"/>
  </r>
  <r>
    <n v="4"/>
    <s v="Med A"/>
    <x v="2"/>
    <n v="1200"/>
    <n v="0"/>
    <n v="0"/>
  </r>
  <r>
    <n v="4"/>
    <s v="Med A"/>
    <x v="3"/>
    <n v="1200"/>
    <n v="0"/>
    <n v="0"/>
  </r>
  <r>
    <n v="4"/>
    <s v="Med A"/>
    <x v="4"/>
    <n v="1200"/>
    <n v="0"/>
    <n v="0"/>
  </r>
  <r>
    <n v="4"/>
    <s v="Med A"/>
    <x v="5"/>
    <n v="1200"/>
    <n v="0"/>
    <n v="0"/>
  </r>
  <r>
    <n v="4"/>
    <s v="Med A"/>
    <x v="50"/>
    <n v="1200"/>
    <n v="0"/>
    <n v="0"/>
  </r>
  <r>
    <n v="4"/>
    <s v="Med A"/>
    <x v="6"/>
    <n v="1200"/>
    <n v="0"/>
    <n v="0"/>
  </r>
  <r>
    <n v="4"/>
    <s v="Med A"/>
    <x v="7"/>
    <n v="1200"/>
    <n v="0"/>
    <n v="0"/>
  </r>
  <r>
    <n v="4"/>
    <s v="Med A"/>
    <x v="8"/>
    <n v="1200"/>
    <n v="0"/>
    <n v="0"/>
  </r>
  <r>
    <n v="4"/>
    <s v="Med A"/>
    <x v="9"/>
    <n v="1200"/>
    <n v="0"/>
    <n v="0"/>
  </r>
  <r>
    <n v="4"/>
    <s v="Med A"/>
    <x v="10"/>
    <n v="1200"/>
    <n v="0"/>
    <n v="0"/>
  </r>
  <r>
    <n v="4"/>
    <s v="Med A"/>
    <x v="11"/>
    <n v="1200"/>
    <n v="0"/>
    <n v="0"/>
  </r>
  <r>
    <n v="4"/>
    <s v="Med A"/>
    <x v="12"/>
    <n v="1200"/>
    <n v="0"/>
    <n v="0"/>
  </r>
  <r>
    <n v="4"/>
    <s v="Med A"/>
    <x v="13"/>
    <n v="1300"/>
    <n v="0"/>
    <n v="0"/>
  </r>
  <r>
    <n v="4"/>
    <s v="Med A"/>
    <x v="14"/>
    <n v="1300"/>
    <n v="0"/>
    <n v="0"/>
  </r>
  <r>
    <n v="4"/>
    <s v="Med A"/>
    <x v="15"/>
    <n v="1300"/>
    <n v="0"/>
    <n v="0"/>
  </r>
  <r>
    <n v="4"/>
    <s v="Med A"/>
    <x v="16"/>
    <n v="1300"/>
    <n v="0"/>
    <n v="0"/>
  </r>
  <r>
    <n v="4"/>
    <s v="Med A"/>
    <x v="51"/>
    <n v="1300"/>
    <n v="0"/>
    <n v="0"/>
  </r>
  <r>
    <n v="4"/>
    <s v="Med A"/>
    <x v="17"/>
    <n v="1300"/>
    <n v="0"/>
    <n v="0"/>
  </r>
  <r>
    <n v="4"/>
    <s v="Med A"/>
    <x v="52"/>
    <n v="1300"/>
    <n v="0"/>
    <n v="0"/>
  </r>
  <r>
    <n v="4"/>
    <s v="Med A"/>
    <x v="19"/>
    <n v="1300"/>
    <n v="0"/>
    <n v="0"/>
  </r>
  <r>
    <n v="4"/>
    <s v="Med A"/>
    <x v="20"/>
    <n v="1300"/>
    <n v="0"/>
    <n v="0"/>
  </r>
  <r>
    <n v="4"/>
    <s v="Med A"/>
    <x v="21"/>
    <n v="1300"/>
    <n v="0"/>
    <n v="0"/>
  </r>
  <r>
    <n v="4"/>
    <s v="Med A"/>
    <x v="22"/>
    <n v="1300"/>
    <n v="0"/>
    <n v="0"/>
  </r>
  <r>
    <n v="4"/>
    <s v="Med A"/>
    <x v="23"/>
    <n v="1300"/>
    <n v="0"/>
    <n v="0"/>
  </r>
  <r>
    <n v="4"/>
    <s v="Med A"/>
    <x v="24"/>
    <n v="1300"/>
    <n v="0"/>
    <n v="0"/>
  </r>
  <r>
    <n v="4"/>
    <s v="Med A"/>
    <x v="25"/>
    <n v="1300"/>
    <n v="1"/>
    <n v="0"/>
  </r>
  <r>
    <n v="4"/>
    <s v="Med B"/>
    <x v="26"/>
    <n v="3"/>
    <n v="0"/>
    <n v="0"/>
  </r>
  <r>
    <n v="4"/>
    <s v="Med B"/>
    <x v="53"/>
    <n v="1"/>
    <n v="0"/>
    <n v="0"/>
  </r>
  <r>
    <n v="5"/>
    <s v="Med A"/>
    <x v="1"/>
    <n v="5700"/>
    <n v="0"/>
    <n v="0"/>
  </r>
  <r>
    <n v="5"/>
    <s v="Med A"/>
    <x v="2"/>
    <n v="5700"/>
    <n v="0"/>
    <n v="0"/>
  </r>
  <r>
    <n v="5"/>
    <s v="Med A"/>
    <x v="3"/>
    <n v="5700"/>
    <n v="0"/>
    <n v="0"/>
  </r>
  <r>
    <n v="5"/>
    <s v="Med A"/>
    <x v="4"/>
    <n v="5700"/>
    <n v="0"/>
    <n v="0"/>
  </r>
  <r>
    <n v="5"/>
    <s v="Med A"/>
    <x v="5"/>
    <n v="5700"/>
    <n v="0"/>
    <n v="0"/>
  </r>
  <r>
    <n v="5"/>
    <s v="Med A"/>
    <x v="50"/>
    <n v="5700"/>
    <n v="0"/>
    <n v="0"/>
  </r>
  <r>
    <n v="5"/>
    <s v="Med A"/>
    <x v="6"/>
    <n v="5700"/>
    <n v="0"/>
    <n v="0"/>
  </r>
  <r>
    <n v="5"/>
    <s v="Med A"/>
    <x v="7"/>
    <n v="5700"/>
    <n v="0"/>
    <n v="0"/>
  </r>
  <r>
    <n v="5"/>
    <s v="Med A"/>
    <x v="8"/>
    <n v="5700"/>
    <n v="0"/>
    <n v="0"/>
  </r>
  <r>
    <n v="5"/>
    <s v="Med A"/>
    <x v="9"/>
    <n v="5700"/>
    <n v="0"/>
    <n v="0"/>
  </r>
  <r>
    <n v="5"/>
    <s v="Med A"/>
    <x v="11"/>
    <n v="5700"/>
    <n v="0"/>
    <n v="0"/>
  </r>
  <r>
    <n v="5"/>
    <s v="Med A"/>
    <x v="12"/>
    <n v="5700"/>
    <n v="0"/>
    <n v="0"/>
  </r>
  <r>
    <n v="5"/>
    <s v="Med A"/>
    <x v="13"/>
    <n v="5700"/>
    <n v="0"/>
    <n v="0"/>
  </r>
  <r>
    <n v="5"/>
    <s v="Med A"/>
    <x v="14"/>
    <n v="5700"/>
    <n v="0"/>
    <n v="0"/>
  </r>
  <r>
    <n v="5"/>
    <s v="Med A"/>
    <x v="15"/>
    <n v="5700"/>
    <n v="0"/>
    <n v="0"/>
  </r>
  <r>
    <n v="5"/>
    <s v="Med A"/>
    <x v="16"/>
    <n v="5700"/>
    <n v="0"/>
    <n v="0"/>
  </r>
  <r>
    <n v="5"/>
    <s v="Med A"/>
    <x v="51"/>
    <n v="5700"/>
    <n v="1"/>
    <n v="0"/>
  </r>
  <r>
    <n v="5"/>
    <s v="Med B"/>
    <x v="26"/>
    <n v="8"/>
    <n v="0"/>
    <n v="0"/>
  </r>
  <r>
    <n v="5"/>
    <s v="Med B"/>
    <x v="27"/>
    <n v="8"/>
    <n v="0"/>
    <n v="0"/>
  </r>
  <r>
    <n v="5"/>
    <s v="Med B"/>
    <x v="53"/>
    <n v="8"/>
    <n v="0"/>
    <n v="0"/>
  </r>
  <r>
    <n v="6"/>
    <s v="Med A"/>
    <x v="54"/>
    <n v="3800"/>
    <n v="0"/>
    <n v="0"/>
  </r>
  <r>
    <n v="7"/>
    <s v="Med A"/>
    <x v="29"/>
    <n v="6400"/>
    <n v="0"/>
    <n v="0"/>
  </r>
  <r>
    <n v="7"/>
    <s v="Med A"/>
    <x v="31"/>
    <n v="6400"/>
    <n v="0"/>
    <n v="0"/>
  </r>
  <r>
    <n v="7"/>
    <s v="Med A"/>
    <x v="32"/>
    <n v="6400"/>
    <n v="0"/>
    <n v="0"/>
  </r>
  <r>
    <n v="7"/>
    <s v="Med A"/>
    <x v="33"/>
    <n v="6400"/>
    <n v="0"/>
    <n v="0"/>
  </r>
  <r>
    <n v="7"/>
    <s v="Med A"/>
    <x v="34"/>
    <n v="6400"/>
    <n v="0"/>
    <n v="0"/>
  </r>
  <r>
    <n v="7"/>
    <s v="Med A"/>
    <x v="35"/>
    <n v="6400"/>
    <n v="0"/>
    <n v="0"/>
  </r>
  <r>
    <n v="7"/>
    <s v="Med A"/>
    <x v="36"/>
    <n v="6400"/>
    <n v="0"/>
    <n v="0"/>
  </r>
  <r>
    <n v="8"/>
    <s v="Med A"/>
    <x v="29"/>
    <n v="2000"/>
    <n v="0"/>
    <n v="0"/>
  </r>
  <r>
    <n v="8"/>
    <s v="Med A"/>
    <x v="30"/>
    <n v="2000"/>
    <n v="0"/>
    <n v="0"/>
  </r>
  <r>
    <n v="8"/>
    <s v="Med A"/>
    <x v="31"/>
    <n v="2000"/>
    <n v="0"/>
    <n v="0"/>
  </r>
  <r>
    <n v="8"/>
    <s v="Med A"/>
    <x v="32"/>
    <n v="2000"/>
    <n v="0"/>
    <n v="0"/>
  </r>
  <r>
    <n v="8"/>
    <s v="Med A"/>
    <x v="33"/>
    <n v="2000"/>
    <n v="0"/>
    <n v="0"/>
  </r>
  <r>
    <n v="8"/>
    <s v="Med A"/>
    <x v="34"/>
    <n v="2000"/>
    <n v="0"/>
    <n v="0"/>
  </r>
  <r>
    <n v="8"/>
    <s v="Med A"/>
    <x v="35"/>
    <n v="2000"/>
    <n v="0"/>
    <n v="0"/>
  </r>
  <r>
    <n v="8"/>
    <s v="Med A"/>
    <x v="36"/>
    <n v="2000"/>
    <n v="0"/>
    <n v="0"/>
  </r>
  <r>
    <n v="8"/>
    <s v="Med A"/>
    <x v="37"/>
    <n v="2000"/>
    <n v="0"/>
    <n v="0"/>
  </r>
  <r>
    <n v="8"/>
    <s v="Med A"/>
    <x v="38"/>
    <n v="2000"/>
    <n v="0"/>
    <n v="0"/>
  </r>
  <r>
    <n v="8"/>
    <s v="Med A"/>
    <x v="39"/>
    <n v="2000"/>
    <n v="0"/>
    <n v="0"/>
  </r>
  <r>
    <n v="8"/>
    <s v="Med A"/>
    <x v="40"/>
    <n v="2000"/>
    <n v="0"/>
    <n v="0"/>
  </r>
  <r>
    <n v="8"/>
    <s v="Med A"/>
    <x v="41"/>
    <n v="2000"/>
    <n v="0"/>
    <n v="0"/>
  </r>
  <r>
    <n v="8"/>
    <s v="Med A"/>
    <x v="42"/>
    <n v="2000"/>
    <n v="0"/>
    <n v="0"/>
  </r>
  <r>
    <n v="8"/>
    <s v="Med A"/>
    <x v="43"/>
    <n v="2000"/>
    <n v="0"/>
    <n v="0"/>
  </r>
  <r>
    <n v="8"/>
    <s v="Med A"/>
    <x v="44"/>
    <n v="2000"/>
    <n v="0"/>
    <n v="0"/>
  </r>
  <r>
    <n v="8"/>
    <s v="Med A"/>
    <x v="45"/>
    <n v="2000"/>
    <n v="0"/>
    <n v="0"/>
  </r>
  <r>
    <n v="8"/>
    <s v="Med A"/>
    <x v="55"/>
    <n v="2000"/>
    <n v="0"/>
    <n v="0"/>
  </r>
  <r>
    <n v="8"/>
    <s v="Med A"/>
    <x v="46"/>
    <n v="2000"/>
    <n v="0"/>
    <n v="0"/>
  </r>
  <r>
    <n v="8"/>
    <s v="Med A"/>
    <x v="56"/>
    <n v="2000"/>
    <n v="0"/>
    <n v="0"/>
  </r>
  <r>
    <n v="8"/>
    <s v="Med A"/>
    <x v="47"/>
    <n v="2400"/>
    <n v="0"/>
    <n v="0"/>
  </r>
  <r>
    <n v="8"/>
    <s v="Med A"/>
    <x v="52"/>
    <n v="2400"/>
    <n v="0"/>
    <n v="0"/>
  </r>
  <r>
    <n v="8"/>
    <s v="Med A"/>
    <x v="57"/>
    <n v="2400"/>
    <n v="0"/>
    <n v="0"/>
  </r>
  <r>
    <n v="8"/>
    <s v="Med A"/>
    <x v="58"/>
    <n v="2400"/>
    <n v="0"/>
    <n v="0"/>
  </r>
  <r>
    <n v="8"/>
    <s v="Med A"/>
    <x v="59"/>
    <n v="2400"/>
    <n v="0"/>
    <n v="0"/>
  </r>
  <r>
    <n v="8"/>
    <s v="Med A"/>
    <x v="60"/>
    <n v="2400"/>
    <n v="0"/>
    <n v="0"/>
  </r>
  <r>
    <n v="8"/>
    <s v="Med A"/>
    <x v="61"/>
    <n v="2400"/>
    <n v="0"/>
    <n v="0"/>
  </r>
  <r>
    <n v="8"/>
    <s v="Med A"/>
    <x v="62"/>
    <n v="2400"/>
    <n v="0"/>
    <n v="0"/>
  </r>
  <r>
    <n v="8"/>
    <s v="Med A"/>
    <x v="63"/>
    <n v="2900"/>
    <n v="1"/>
    <n v="0"/>
  </r>
  <r>
    <n v="8"/>
    <s v="Med B"/>
    <x v="48"/>
    <n v="5"/>
    <n v="0"/>
    <n v="0"/>
  </r>
  <r>
    <n v="8"/>
    <s v="Med B"/>
    <x v="64"/>
    <n v="4"/>
    <n v="0"/>
    <n v="0"/>
  </r>
  <r>
    <n v="8"/>
    <s v="Med B"/>
    <x v="65"/>
    <n v="4"/>
    <n v="0"/>
    <n v="0"/>
  </r>
  <r>
    <n v="9"/>
    <s v="Med A"/>
    <x v="29"/>
    <n v="4000"/>
    <n v="0"/>
    <n v="0"/>
  </r>
  <r>
    <n v="9"/>
    <s v="Med A"/>
    <x v="30"/>
    <n v="4000"/>
    <n v="0"/>
    <n v="0"/>
  </r>
  <r>
    <n v="9"/>
    <s v="Med A"/>
    <x v="31"/>
    <n v="3200"/>
    <n v="0"/>
    <n v="0"/>
  </r>
  <r>
    <n v="9"/>
    <s v="Med A"/>
    <x v="32"/>
    <n v="3200"/>
    <n v="0"/>
    <n v="0"/>
  </r>
  <r>
    <n v="9"/>
    <s v="Med A"/>
    <x v="33"/>
    <n v="3200"/>
    <n v="0"/>
    <n v="0"/>
  </r>
  <r>
    <n v="9"/>
    <s v="Med A"/>
    <x v="34"/>
    <n v="3200"/>
    <n v="0"/>
    <n v="0"/>
  </r>
  <r>
    <n v="9"/>
    <s v="Med A"/>
    <x v="35"/>
    <n v="3200"/>
    <n v="0"/>
    <n v="0"/>
  </r>
  <r>
    <n v="9"/>
    <s v="Med A"/>
    <x v="36"/>
    <n v="3200"/>
    <n v="0"/>
    <n v="0"/>
  </r>
  <r>
    <n v="9"/>
    <s v="Med A"/>
    <x v="47"/>
    <n v="4500"/>
    <n v="0"/>
    <n v="0"/>
  </r>
  <r>
    <n v="9"/>
    <s v="Med A"/>
    <x v="52"/>
    <n v="4500"/>
    <n v="0"/>
    <n v="0"/>
  </r>
  <r>
    <n v="9"/>
    <s v="Med A"/>
    <x v="57"/>
    <n v="4500"/>
    <n v="0"/>
    <n v="0"/>
  </r>
  <r>
    <n v="9"/>
    <s v="Med A"/>
    <x v="58"/>
    <n v="4500"/>
    <n v="0"/>
    <n v="0"/>
  </r>
  <r>
    <n v="9"/>
    <s v="Med A"/>
    <x v="59"/>
    <n v="4500"/>
    <n v="0"/>
    <n v="0"/>
  </r>
  <r>
    <n v="9"/>
    <s v="Med A"/>
    <x v="60"/>
    <n v="4500"/>
    <n v="0"/>
    <n v="0"/>
  </r>
  <r>
    <n v="9"/>
    <s v="Med A"/>
    <x v="61"/>
    <n v="4500"/>
    <n v="0"/>
    <n v="0"/>
  </r>
  <r>
    <n v="9"/>
    <s v="Med A"/>
    <x v="62"/>
    <n v="4500"/>
    <n v="0"/>
    <n v="0"/>
  </r>
  <r>
    <n v="9"/>
    <s v="Med A"/>
    <x v="63"/>
    <n v="4500"/>
    <n v="1"/>
    <n v="0"/>
  </r>
  <r>
    <n v="9"/>
    <s v="Med B"/>
    <x v="48"/>
    <n v="8"/>
    <n v="0"/>
    <n v="0"/>
  </r>
  <r>
    <n v="9"/>
    <s v="Med B"/>
    <x v="64"/>
    <n v="6"/>
    <n v="0"/>
    <n v="0"/>
  </r>
  <r>
    <n v="9"/>
    <s v="Med B"/>
    <x v="65"/>
    <n v="6"/>
    <n v="0"/>
    <n v="0"/>
  </r>
  <r>
    <n v="10"/>
    <s v="Med A"/>
    <x v="61"/>
    <n v="3600"/>
    <n v="0"/>
    <n v="0"/>
  </r>
  <r>
    <n v="10"/>
    <s v="Med A"/>
    <x v="62"/>
    <n v="3600"/>
    <n v="0"/>
    <n v="0"/>
  </r>
  <r>
    <n v="10"/>
    <s v="Med A"/>
    <x v="63"/>
    <n v="4700"/>
    <n v="1"/>
    <n v="0"/>
  </r>
  <r>
    <n v="10"/>
    <s v="Med B"/>
    <x v="48"/>
    <n v="8"/>
    <n v="0"/>
    <n v="0"/>
  </r>
  <r>
    <n v="10"/>
    <s v="Med B"/>
    <x v="64"/>
    <n v="8"/>
    <n v="0"/>
    <n v="0"/>
  </r>
  <r>
    <n v="10"/>
    <s v="Med B"/>
    <x v="65"/>
    <n v="8"/>
    <n v="0"/>
    <n v="0"/>
  </r>
  <r>
    <n v="11"/>
    <s v="Med B"/>
    <x v="66"/>
    <n v="2"/>
    <n v="0"/>
    <n v="1"/>
  </r>
  <r>
    <n v="12"/>
    <s v="Med A"/>
    <x v="0"/>
    <n v="4000"/>
    <n v="0"/>
    <n v="0"/>
  </r>
  <r>
    <n v="12"/>
    <s v="Med A"/>
    <x v="1"/>
    <n v="4000"/>
    <n v="0"/>
    <n v="0"/>
  </r>
  <r>
    <n v="12"/>
    <s v="Med A"/>
    <x v="32"/>
    <n v="4000"/>
    <n v="0"/>
    <n v="0"/>
  </r>
  <r>
    <n v="12"/>
    <s v="Med A"/>
    <x v="3"/>
    <n v="4000"/>
    <n v="0"/>
    <n v="0"/>
  </r>
  <r>
    <n v="12"/>
    <s v="Med A"/>
    <x v="5"/>
    <n v="4000"/>
    <n v="0"/>
    <n v="0"/>
  </r>
  <r>
    <n v="12"/>
    <s v="Med A"/>
    <x v="6"/>
    <n v="4000"/>
    <n v="0"/>
    <n v="0"/>
  </r>
  <r>
    <n v="12"/>
    <s v="Med A"/>
    <x v="7"/>
    <n v="4000"/>
    <n v="0"/>
    <n v="0"/>
  </r>
  <r>
    <n v="12"/>
    <s v="Med A"/>
    <x v="8"/>
    <n v="4800"/>
    <n v="0"/>
    <n v="0"/>
  </r>
  <r>
    <n v="12"/>
    <s v="Med A"/>
    <x v="9"/>
    <n v="4800"/>
    <n v="0"/>
    <n v="0"/>
  </r>
  <r>
    <n v="12"/>
    <s v="Med A"/>
    <x v="10"/>
    <n v="4800"/>
    <n v="0"/>
    <n v="0"/>
  </r>
  <r>
    <n v="12"/>
    <s v="Med A"/>
    <x v="12"/>
    <n v="4800"/>
    <n v="0"/>
    <n v="0"/>
  </r>
  <r>
    <n v="12"/>
    <s v="Med A"/>
    <x v="13"/>
    <n v="6200"/>
    <n v="0"/>
    <n v="0"/>
  </r>
  <r>
    <n v="12"/>
    <s v="Med A"/>
    <x v="59"/>
    <n v="5800"/>
    <n v="0"/>
    <n v="0"/>
  </r>
  <r>
    <n v="12"/>
    <s v="Med A"/>
    <x v="22"/>
    <n v="5800"/>
    <n v="0"/>
    <n v="0"/>
  </r>
  <r>
    <n v="12"/>
    <s v="Med A"/>
    <x v="23"/>
    <n v="7800"/>
    <n v="0"/>
    <n v="0"/>
  </r>
  <r>
    <n v="12"/>
    <s v="Med A"/>
    <x v="24"/>
    <n v="7800"/>
    <n v="0"/>
    <n v="0"/>
  </r>
  <r>
    <n v="12"/>
    <s v="Med A"/>
    <x v="25"/>
    <n v="7800"/>
    <n v="1"/>
    <n v="0"/>
  </r>
  <r>
    <n v="12"/>
    <s v="Med B"/>
    <x v="26"/>
    <n v="10"/>
    <n v="0"/>
    <n v="0"/>
  </r>
  <r>
    <n v="12"/>
    <s v="Med B"/>
    <x v="67"/>
    <n v="10"/>
    <n v="0"/>
    <n v="0"/>
  </r>
  <r>
    <n v="13"/>
    <s v="Med A"/>
    <x v="68"/>
    <n v="20000"/>
    <n v="0"/>
    <n v="0"/>
  </r>
  <r>
    <n v="13"/>
    <s v="Med A"/>
    <x v="66"/>
    <n v="20000"/>
    <n v="0"/>
    <n v="0"/>
  </r>
  <r>
    <n v="14"/>
    <s v="Med A"/>
    <x v="0"/>
    <n v="300"/>
    <n v="0"/>
    <n v="0"/>
  </r>
  <r>
    <n v="14"/>
    <s v="Med A"/>
    <x v="2"/>
    <n v="300"/>
    <n v="0"/>
    <n v="0"/>
  </r>
  <r>
    <n v="14"/>
    <s v="Med A"/>
    <x v="5"/>
    <n v="300"/>
    <n v="0"/>
    <n v="0"/>
  </r>
  <r>
    <n v="14"/>
    <s v="Med A"/>
    <x v="7"/>
    <n v="300"/>
    <n v="0"/>
    <n v="0"/>
  </r>
  <r>
    <n v="14"/>
    <s v="Med A"/>
    <x v="10"/>
    <n v="300"/>
    <n v="0"/>
    <n v="0"/>
  </r>
  <r>
    <n v="14"/>
    <s v="Med A"/>
    <x v="13"/>
    <n v="300"/>
    <n v="0"/>
    <n v="0"/>
  </r>
  <r>
    <n v="14"/>
    <s v="Med A"/>
    <x v="16"/>
    <n v="300"/>
    <n v="0"/>
    <n v="0"/>
  </r>
  <r>
    <n v="14"/>
    <s v="Med A"/>
    <x v="18"/>
    <n v="300"/>
    <n v="0"/>
    <n v="0"/>
  </r>
  <r>
    <n v="14"/>
    <s v="Med A"/>
    <x v="21"/>
    <n v="300"/>
    <n v="0"/>
    <n v="0"/>
  </r>
  <r>
    <n v="14"/>
    <s v="Med A"/>
    <x v="24"/>
    <n v="300"/>
    <n v="0"/>
    <n v="0"/>
  </r>
  <r>
    <n v="15"/>
    <s v="Med A"/>
    <x v="1"/>
    <n v="1400"/>
    <n v="0"/>
    <n v="0"/>
  </r>
  <r>
    <n v="15"/>
    <s v="Med A"/>
    <x v="2"/>
    <n v="1400"/>
    <n v="0"/>
    <n v="0"/>
  </r>
  <r>
    <n v="15"/>
    <s v="Med A"/>
    <x v="3"/>
    <n v="1400"/>
    <n v="0"/>
    <n v="0"/>
  </r>
  <r>
    <n v="15"/>
    <s v="Med A"/>
    <x v="4"/>
    <n v="1400"/>
    <n v="0"/>
    <n v="0"/>
  </r>
  <r>
    <n v="15"/>
    <s v="Med A"/>
    <x v="5"/>
    <n v="1400"/>
    <n v="0"/>
    <n v="0"/>
  </r>
  <r>
    <n v="15"/>
    <s v="Med A"/>
    <x v="50"/>
    <n v="1400"/>
    <n v="0"/>
    <n v="0"/>
  </r>
  <r>
    <n v="15"/>
    <s v="Med A"/>
    <x v="6"/>
    <n v="1400"/>
    <n v="0"/>
    <n v="0"/>
  </r>
  <r>
    <n v="15"/>
    <s v="Med A"/>
    <x v="7"/>
    <n v="1400"/>
    <n v="0"/>
    <n v="0"/>
  </r>
  <r>
    <n v="15"/>
    <s v="Med A"/>
    <x v="8"/>
    <n v="1400"/>
    <n v="0"/>
    <n v="0"/>
  </r>
  <r>
    <n v="15"/>
    <s v="Med A"/>
    <x v="9"/>
    <n v="1400"/>
    <n v="0"/>
    <n v="0"/>
  </r>
  <r>
    <n v="15"/>
    <s v="Med A"/>
    <x v="41"/>
    <n v="1400"/>
    <n v="0"/>
    <n v="0"/>
  </r>
  <r>
    <n v="15"/>
    <s v="Med A"/>
    <x v="11"/>
    <n v="1400"/>
    <n v="0"/>
    <n v="0"/>
  </r>
  <r>
    <n v="15"/>
    <s v="Med A"/>
    <x v="24"/>
    <n v="1000"/>
    <n v="0"/>
    <n v="0"/>
  </r>
  <r>
    <n v="15"/>
    <s v="Med A"/>
    <x v="25"/>
    <n v="1000"/>
    <n v="1"/>
    <n v="0"/>
  </r>
  <r>
    <n v="15"/>
    <s v="Med B"/>
    <x v="26"/>
    <n v="3"/>
    <n v="0"/>
    <n v="0"/>
  </r>
  <r>
    <n v="15"/>
    <s v="Med B"/>
    <x v="53"/>
    <n v="1"/>
    <n v="0"/>
    <n v="0"/>
  </r>
  <r>
    <n v="16"/>
    <s v="Med A"/>
    <x v="29"/>
    <n v="5000"/>
    <n v="0"/>
    <n v="0"/>
  </r>
  <r>
    <n v="16"/>
    <s v="Med A"/>
    <x v="30"/>
    <n v="5000"/>
    <n v="0"/>
    <n v="0"/>
  </r>
  <r>
    <n v="16"/>
    <s v="Med A"/>
    <x v="31"/>
    <n v="5000"/>
    <n v="0"/>
    <n v="0"/>
  </r>
  <r>
    <n v="16"/>
    <s v="Med A"/>
    <x v="32"/>
    <n v="5000"/>
    <n v="0"/>
    <n v="0"/>
  </r>
  <r>
    <n v="16"/>
    <s v="Med A"/>
    <x v="33"/>
    <n v="5000"/>
    <n v="0"/>
    <n v="0"/>
  </r>
  <r>
    <n v="16"/>
    <s v="Med A"/>
    <x v="34"/>
    <n v="5000"/>
    <n v="0"/>
    <n v="0"/>
  </r>
  <r>
    <n v="16"/>
    <s v="Med A"/>
    <x v="36"/>
    <n v="5000"/>
    <n v="0"/>
    <n v="0"/>
  </r>
  <r>
    <n v="16"/>
    <s v="Med A"/>
    <x v="37"/>
    <n v="4500"/>
    <n v="0"/>
    <n v="0"/>
  </r>
  <r>
    <n v="16"/>
    <s v="Med A"/>
    <x v="38"/>
    <n v="4500"/>
    <n v="0"/>
    <n v="0"/>
  </r>
  <r>
    <n v="16"/>
    <s v="Med A"/>
    <x v="39"/>
    <n v="4500"/>
    <n v="0"/>
    <n v="0"/>
  </r>
  <r>
    <n v="16"/>
    <s v="Med A"/>
    <x v="40"/>
    <n v="4500"/>
    <n v="0"/>
    <n v="0"/>
  </r>
  <r>
    <n v="16"/>
    <s v="Med A"/>
    <x v="41"/>
    <n v="4500"/>
    <n v="0"/>
    <n v="0"/>
  </r>
  <r>
    <n v="16"/>
    <s v="Med A"/>
    <x v="42"/>
    <n v="4500"/>
    <n v="0"/>
    <n v="0"/>
  </r>
  <r>
    <n v="16"/>
    <s v="Med A"/>
    <x v="43"/>
    <n v="4500"/>
    <n v="0"/>
    <n v="0"/>
  </r>
  <r>
    <n v="16"/>
    <s v="Med A"/>
    <x v="44"/>
    <n v="4500"/>
    <n v="0"/>
    <n v="0"/>
  </r>
  <r>
    <n v="16"/>
    <s v="Med A"/>
    <x v="45"/>
    <n v="4500"/>
    <n v="0"/>
    <n v="0"/>
  </r>
  <r>
    <n v="16"/>
    <s v="Med A"/>
    <x v="55"/>
    <n v="4500"/>
    <n v="0"/>
    <n v="0"/>
  </r>
  <r>
    <n v="16"/>
    <s v="Med A"/>
    <x v="46"/>
    <n v="4500"/>
    <n v="0"/>
    <n v="0"/>
  </r>
  <r>
    <n v="16"/>
    <s v="Med A"/>
    <x v="56"/>
    <n v="4500"/>
    <n v="0"/>
    <n v="0"/>
  </r>
  <r>
    <n v="16"/>
    <s v="Med A"/>
    <x v="47"/>
    <n v="5900"/>
    <n v="0"/>
    <n v="0"/>
  </r>
  <r>
    <n v="16"/>
    <s v="Med A"/>
    <x v="52"/>
    <n v="5900"/>
    <n v="0"/>
    <n v="0"/>
  </r>
  <r>
    <n v="16"/>
    <s v="Med A"/>
    <x v="57"/>
    <n v="5900"/>
    <n v="0"/>
    <n v="0"/>
  </r>
  <r>
    <n v="16"/>
    <s v="Med A"/>
    <x v="58"/>
    <n v="5900"/>
    <n v="0"/>
    <n v="0"/>
  </r>
  <r>
    <n v="16"/>
    <s v="Med A"/>
    <x v="59"/>
    <n v="5900"/>
    <n v="0"/>
    <n v="0"/>
  </r>
  <r>
    <n v="16"/>
    <s v="Med A"/>
    <x v="60"/>
    <n v="5900"/>
    <n v="0"/>
    <n v="0"/>
  </r>
  <r>
    <n v="16"/>
    <s v="Med A"/>
    <x v="61"/>
    <n v="5900"/>
    <n v="0"/>
    <n v="0"/>
  </r>
  <r>
    <n v="16"/>
    <s v="Med A"/>
    <x v="62"/>
    <n v="5900"/>
    <n v="0"/>
    <n v="0"/>
  </r>
  <r>
    <n v="16"/>
    <s v="Med A"/>
    <x v="63"/>
    <n v="5900"/>
    <n v="1"/>
    <n v="0"/>
  </r>
  <r>
    <n v="16"/>
    <s v="Med B"/>
    <x v="48"/>
    <n v="8"/>
    <n v="0"/>
    <n v="0"/>
  </r>
  <r>
    <n v="16"/>
    <s v="Med B"/>
    <x v="69"/>
    <n v="2"/>
    <n v="0"/>
    <n v="0"/>
  </r>
  <r>
    <n v="17"/>
    <s v="Med A"/>
    <x v="29"/>
    <n v="800"/>
    <n v="0"/>
    <n v="0"/>
  </r>
  <r>
    <n v="17"/>
    <s v="Med A"/>
    <x v="30"/>
    <n v="800"/>
    <n v="0"/>
    <n v="0"/>
  </r>
  <r>
    <n v="17"/>
    <s v="Med A"/>
    <x v="32"/>
    <n v="900"/>
    <n v="0"/>
    <n v="0"/>
  </r>
  <r>
    <n v="17"/>
    <s v="Med A"/>
    <x v="33"/>
    <n v="900"/>
    <n v="0"/>
    <n v="0"/>
  </r>
  <r>
    <n v="17"/>
    <s v="Med A"/>
    <x v="42"/>
    <n v="5000"/>
    <n v="0"/>
    <n v="0"/>
  </r>
  <r>
    <n v="17"/>
    <s v="Med A"/>
    <x v="43"/>
    <n v="5000"/>
    <n v="0"/>
    <n v="0"/>
  </r>
  <r>
    <n v="17"/>
    <s v="Med A"/>
    <x v="44"/>
    <n v="5000"/>
    <n v="0"/>
    <n v="0"/>
  </r>
  <r>
    <n v="17"/>
    <s v="Med A"/>
    <x v="59"/>
    <n v="3200"/>
    <n v="0"/>
    <n v="0"/>
  </r>
  <r>
    <n v="17"/>
    <s v="Med A"/>
    <x v="60"/>
    <n v="3200"/>
    <n v="0"/>
    <n v="0"/>
  </r>
  <r>
    <n v="17"/>
    <s v="Med A"/>
    <x v="61"/>
    <n v="3200"/>
    <n v="0"/>
    <n v="0"/>
  </r>
  <r>
    <n v="17"/>
    <s v="Med A"/>
    <x v="62"/>
    <n v="3200"/>
    <n v="0"/>
    <n v="0"/>
  </r>
  <r>
    <n v="17"/>
    <s v="Med A"/>
    <x v="63"/>
    <n v="3200"/>
    <n v="1"/>
    <n v="0"/>
  </r>
  <r>
    <n v="17"/>
    <s v="Med B"/>
    <x v="48"/>
    <n v="6"/>
    <n v="0"/>
    <n v="0"/>
  </r>
  <r>
    <n v="17"/>
    <s v="Med B"/>
    <x v="64"/>
    <n v="5"/>
    <n v="0"/>
    <n v="0"/>
  </r>
  <r>
    <n v="17"/>
    <s v="Med B"/>
    <x v="65"/>
    <n v="16"/>
    <n v="0"/>
    <n v="0"/>
  </r>
  <r>
    <n v="18"/>
    <s v="Med A"/>
    <x v="1"/>
    <n v="3300"/>
    <n v="0"/>
    <n v="0"/>
  </r>
  <r>
    <n v="18"/>
    <s v="Med A"/>
    <x v="2"/>
    <n v="3300"/>
    <n v="0"/>
    <n v="0"/>
  </r>
  <r>
    <n v="18"/>
    <s v="Med A"/>
    <x v="3"/>
    <n v="3300"/>
    <n v="0"/>
    <n v="0"/>
  </r>
  <r>
    <n v="18"/>
    <s v="Med A"/>
    <x v="4"/>
    <n v="3300"/>
    <n v="0"/>
    <n v="0"/>
  </r>
  <r>
    <n v="18"/>
    <s v="Med A"/>
    <x v="5"/>
    <n v="3300"/>
    <n v="0"/>
    <n v="0"/>
  </r>
  <r>
    <n v="18"/>
    <s v="Med A"/>
    <x v="50"/>
    <n v="3300"/>
    <n v="0"/>
    <n v="0"/>
  </r>
  <r>
    <n v="18"/>
    <s v="Med A"/>
    <x v="6"/>
    <n v="4300"/>
    <n v="0"/>
    <n v="0"/>
  </r>
  <r>
    <n v="18"/>
    <s v="Med A"/>
    <x v="7"/>
    <n v="4300"/>
    <n v="0"/>
    <n v="0"/>
  </r>
  <r>
    <n v="18"/>
    <s v="Med A"/>
    <x v="8"/>
    <n v="4300"/>
    <n v="0"/>
    <n v="0"/>
  </r>
  <r>
    <n v="18"/>
    <s v="Med A"/>
    <x v="9"/>
    <n v="4300"/>
    <n v="0"/>
    <n v="0"/>
  </r>
  <r>
    <n v="18"/>
    <s v="Med A"/>
    <x v="10"/>
    <n v="4300"/>
    <n v="0"/>
    <n v="0"/>
  </r>
  <r>
    <n v="18"/>
    <s v="Med A"/>
    <x v="11"/>
    <n v="4300"/>
    <n v="0"/>
    <n v="0"/>
  </r>
  <r>
    <n v="18"/>
    <s v="Med A"/>
    <x v="12"/>
    <n v="4300"/>
    <n v="0"/>
    <n v="0"/>
  </r>
  <r>
    <n v="18"/>
    <s v="Med A"/>
    <x v="13"/>
    <n v="4800"/>
    <n v="0"/>
    <n v="0"/>
  </r>
  <r>
    <n v="18"/>
    <s v="Med A"/>
    <x v="14"/>
    <n v="4800"/>
    <n v="0"/>
    <n v="0"/>
  </r>
  <r>
    <n v="18"/>
    <s v="Med A"/>
    <x v="15"/>
    <n v="4800"/>
    <n v="0"/>
    <n v="0"/>
  </r>
  <r>
    <n v="18"/>
    <s v="Med A"/>
    <x v="16"/>
    <n v="4800"/>
    <n v="0"/>
    <n v="0"/>
  </r>
  <r>
    <n v="18"/>
    <s v="Med A"/>
    <x v="51"/>
    <n v="4800"/>
    <n v="0"/>
    <n v="0"/>
  </r>
  <r>
    <n v="18"/>
    <s v="Med A"/>
    <x v="17"/>
    <n v="4800"/>
    <n v="0"/>
    <n v="0"/>
  </r>
  <r>
    <n v="18"/>
    <s v="Med A"/>
    <x v="18"/>
    <n v="5800"/>
    <n v="0"/>
    <n v="0"/>
  </r>
  <r>
    <n v="18"/>
    <s v="Med A"/>
    <x v="19"/>
    <n v="5800"/>
    <n v="0"/>
    <n v="0"/>
  </r>
  <r>
    <n v="18"/>
    <s v="Med A"/>
    <x v="20"/>
    <n v="5800"/>
    <n v="0"/>
    <n v="0"/>
  </r>
  <r>
    <n v="18"/>
    <s v="Med A"/>
    <x v="21"/>
    <n v="5800"/>
    <n v="0"/>
    <n v="0"/>
  </r>
  <r>
    <n v="18"/>
    <s v="Med A"/>
    <x v="22"/>
    <n v="5800"/>
    <n v="0"/>
    <n v="0"/>
  </r>
  <r>
    <n v="18"/>
    <s v="Med A"/>
    <x v="23"/>
    <n v="5800"/>
    <n v="0"/>
    <n v="0"/>
  </r>
  <r>
    <n v="18"/>
    <s v="Med A"/>
    <x v="24"/>
    <n v="5800"/>
    <n v="0"/>
    <n v="0"/>
  </r>
  <r>
    <n v="18"/>
    <s v="Med A"/>
    <x v="25"/>
    <n v="5800"/>
    <n v="1"/>
    <n v="0"/>
  </r>
  <r>
    <n v="18"/>
    <s v="Med B"/>
    <x v="70"/>
    <n v="8"/>
    <n v="0"/>
    <n v="0"/>
  </r>
  <r>
    <n v="18"/>
    <s v="Med B"/>
    <x v="67"/>
    <n v="8"/>
    <n v="0"/>
    <n v="0"/>
  </r>
  <r>
    <n v="18"/>
    <s v="Med B"/>
    <x v="65"/>
    <n v="8"/>
    <n v="0"/>
    <n v="0"/>
  </r>
  <r>
    <n v="19"/>
    <s v="Med A"/>
    <x v="0"/>
    <n v="1700"/>
    <n v="0"/>
    <n v="0"/>
  </r>
  <r>
    <n v="19"/>
    <s v="Med A"/>
    <x v="49"/>
    <n v="1700"/>
    <n v="0"/>
    <n v="0"/>
  </r>
  <r>
    <n v="19"/>
    <s v="Med A"/>
    <x v="1"/>
    <n v="1700"/>
    <n v="0"/>
    <n v="0"/>
  </r>
  <r>
    <n v="19"/>
    <s v="Med A"/>
    <x v="2"/>
    <n v="1700"/>
    <n v="0"/>
    <n v="0"/>
  </r>
  <r>
    <n v="19"/>
    <s v="Med A"/>
    <x v="3"/>
    <n v="1700"/>
    <n v="0"/>
    <n v="0"/>
  </r>
  <r>
    <n v="19"/>
    <s v="Med A"/>
    <x v="4"/>
    <n v="1700"/>
    <n v="0"/>
    <n v="0"/>
  </r>
  <r>
    <n v="19"/>
    <s v="Med A"/>
    <x v="5"/>
    <n v="1700"/>
    <n v="0"/>
    <n v="0"/>
  </r>
  <r>
    <n v="19"/>
    <s v="Med A"/>
    <x v="50"/>
    <n v="1700"/>
    <n v="0"/>
    <n v="0"/>
  </r>
  <r>
    <n v="19"/>
    <s v="Med A"/>
    <x v="6"/>
    <n v="1700"/>
    <n v="0"/>
    <n v="0"/>
  </r>
  <r>
    <n v="19"/>
    <s v="Med A"/>
    <x v="7"/>
    <n v="1700"/>
    <n v="0"/>
    <n v="0"/>
  </r>
  <r>
    <n v="19"/>
    <s v="Med A"/>
    <x v="8"/>
    <n v="1700"/>
    <n v="0"/>
    <n v="0"/>
  </r>
  <r>
    <n v="19"/>
    <s v="Med A"/>
    <x v="9"/>
    <n v="1700"/>
    <n v="0"/>
    <n v="0"/>
  </r>
  <r>
    <n v="19"/>
    <s v="Med A"/>
    <x v="10"/>
    <n v="1700"/>
    <n v="0"/>
    <n v="0"/>
  </r>
  <r>
    <n v="19"/>
    <s v="Med A"/>
    <x v="11"/>
    <n v="1700"/>
    <n v="0"/>
    <n v="0"/>
  </r>
  <r>
    <n v="19"/>
    <s v="Med A"/>
    <x v="12"/>
    <n v="1700"/>
    <n v="0"/>
    <n v="0"/>
  </r>
  <r>
    <n v="19"/>
    <s v="Med A"/>
    <x v="13"/>
    <n v="1700"/>
    <n v="0"/>
    <n v="0"/>
  </r>
  <r>
    <n v="19"/>
    <s v="Med A"/>
    <x v="14"/>
    <n v="1700"/>
    <n v="0"/>
    <n v="0"/>
  </r>
  <r>
    <n v="19"/>
    <s v="Med A"/>
    <x v="15"/>
    <n v="1700"/>
    <n v="0"/>
    <n v="0"/>
  </r>
  <r>
    <n v="19"/>
    <s v="Med A"/>
    <x v="16"/>
    <n v="1700"/>
    <n v="0"/>
    <n v="0"/>
  </r>
  <r>
    <n v="19"/>
    <s v="Med A"/>
    <x v="51"/>
    <n v="1700"/>
    <n v="0"/>
    <n v="0"/>
  </r>
  <r>
    <n v="19"/>
    <s v="Med A"/>
    <x v="17"/>
    <n v="1700"/>
    <n v="0"/>
    <n v="0"/>
  </r>
  <r>
    <n v="19"/>
    <s v="Med A"/>
    <x v="18"/>
    <n v="1700"/>
    <n v="0"/>
    <n v="0"/>
  </r>
  <r>
    <n v="19"/>
    <s v="Med A"/>
    <x v="19"/>
    <n v="1700"/>
    <n v="0"/>
    <n v="0"/>
  </r>
  <r>
    <n v="19"/>
    <s v="Med A"/>
    <x v="20"/>
    <n v="1700"/>
    <n v="0"/>
    <n v="0"/>
  </r>
  <r>
    <n v="19"/>
    <s v="Med A"/>
    <x v="21"/>
    <n v="1700"/>
    <n v="0"/>
    <n v="0"/>
  </r>
  <r>
    <n v="19"/>
    <s v="Med A"/>
    <x v="22"/>
    <n v="1700"/>
    <n v="0"/>
    <n v="0"/>
  </r>
  <r>
    <n v="19"/>
    <s v="Med A"/>
    <x v="23"/>
    <n v="1700"/>
    <n v="0"/>
    <n v="0"/>
  </r>
  <r>
    <n v="19"/>
    <s v="Med A"/>
    <x v="24"/>
    <n v="1700"/>
    <n v="0"/>
    <n v="0"/>
  </r>
  <r>
    <n v="19"/>
    <s v="Med A"/>
    <x v="25"/>
    <n v="1700"/>
    <n v="1"/>
    <n v="0"/>
  </r>
  <r>
    <n v="19"/>
    <s v="Med B"/>
    <x v="26"/>
    <n v="4"/>
    <n v="0"/>
    <n v="0"/>
  </r>
  <r>
    <n v="19"/>
    <s v="Med B"/>
    <x v="67"/>
    <n v="3"/>
    <n v="0"/>
    <n v="0"/>
  </r>
  <r>
    <n v="19"/>
    <s v="Med B"/>
    <x v="53"/>
    <n v="5"/>
    <n v="0"/>
    <n v="0"/>
  </r>
  <r>
    <n v="20"/>
    <s v="Med A"/>
    <x v="0"/>
    <n v="3400"/>
    <n v="0"/>
    <n v="0"/>
  </r>
  <r>
    <n v="20"/>
    <s v="Med A"/>
    <x v="49"/>
    <n v="3400"/>
    <n v="0"/>
    <n v="0"/>
  </r>
  <r>
    <n v="20"/>
    <s v="Med A"/>
    <x v="1"/>
    <n v="3400"/>
    <n v="0"/>
    <n v="0"/>
  </r>
  <r>
    <n v="20"/>
    <s v="Med A"/>
    <x v="2"/>
    <n v="3400"/>
    <n v="0"/>
    <n v="0"/>
  </r>
  <r>
    <n v="20"/>
    <s v="Med A"/>
    <x v="3"/>
    <n v="3400"/>
    <n v="0"/>
    <n v="0"/>
  </r>
  <r>
    <n v="20"/>
    <s v="Med A"/>
    <x v="4"/>
    <n v="3400"/>
    <n v="0"/>
    <n v="0"/>
  </r>
  <r>
    <n v="20"/>
    <s v="Med A"/>
    <x v="5"/>
    <n v="3400"/>
    <n v="0"/>
    <n v="0"/>
  </r>
  <r>
    <n v="20"/>
    <s v="Med A"/>
    <x v="50"/>
    <n v="3400"/>
    <n v="0"/>
    <n v="0"/>
  </r>
  <r>
    <n v="20"/>
    <s v="Med A"/>
    <x v="6"/>
    <n v="4100"/>
    <n v="0"/>
    <n v="0"/>
  </r>
  <r>
    <n v="20"/>
    <s v="Med A"/>
    <x v="7"/>
    <n v="4100"/>
    <n v="0"/>
    <n v="0"/>
  </r>
  <r>
    <n v="20"/>
    <s v="Med A"/>
    <x v="8"/>
    <n v="4100"/>
    <n v="0"/>
    <n v="0"/>
  </r>
  <r>
    <n v="20"/>
    <s v="Med A"/>
    <x v="9"/>
    <n v="4100"/>
    <n v="0"/>
    <n v="0"/>
  </r>
  <r>
    <n v="20"/>
    <s v="Med A"/>
    <x v="10"/>
    <n v="4100"/>
    <n v="0"/>
    <n v="0"/>
  </r>
  <r>
    <n v="20"/>
    <s v="Med A"/>
    <x v="11"/>
    <n v="4100"/>
    <n v="0"/>
    <n v="0"/>
  </r>
  <r>
    <n v="20"/>
    <s v="Med A"/>
    <x v="12"/>
    <n v="4600"/>
    <n v="0"/>
    <n v="0"/>
  </r>
  <r>
    <n v="20"/>
    <s v="Med A"/>
    <x v="13"/>
    <n v="4600"/>
    <n v="0"/>
    <n v="0"/>
  </r>
  <r>
    <n v="20"/>
    <s v="Med A"/>
    <x v="14"/>
    <n v="4600"/>
    <n v="0"/>
    <n v="0"/>
  </r>
  <r>
    <n v="20"/>
    <s v="Med A"/>
    <x v="15"/>
    <n v="4600"/>
    <n v="0"/>
    <n v="0"/>
  </r>
  <r>
    <n v="20"/>
    <s v="Med A"/>
    <x v="16"/>
    <n v="4600"/>
    <n v="0"/>
    <n v="0"/>
  </r>
  <r>
    <n v="20"/>
    <s v="Med A"/>
    <x v="51"/>
    <n v="4600"/>
    <n v="0"/>
    <n v="0"/>
  </r>
  <r>
    <n v="20"/>
    <s v="Med A"/>
    <x v="17"/>
    <n v="4600"/>
    <n v="0"/>
    <n v="0"/>
  </r>
  <r>
    <n v="20"/>
    <s v="Med A"/>
    <x v="18"/>
    <n v="5600"/>
    <n v="0"/>
    <n v="0"/>
  </r>
  <r>
    <n v="20"/>
    <s v="Med A"/>
    <x v="19"/>
    <n v="5600"/>
    <n v="0"/>
    <n v="0"/>
  </r>
  <r>
    <n v="20"/>
    <s v="Med A"/>
    <x v="20"/>
    <n v="5600"/>
    <n v="0"/>
    <n v="0"/>
  </r>
  <r>
    <n v="20"/>
    <s v="Med A"/>
    <x v="21"/>
    <n v="5600"/>
    <n v="0"/>
    <n v="0"/>
  </r>
  <r>
    <n v="20"/>
    <s v="Med A"/>
    <x v="22"/>
    <n v="5600"/>
    <n v="0"/>
    <n v="0"/>
  </r>
  <r>
    <n v="20"/>
    <s v="Med A"/>
    <x v="23"/>
    <n v="5600"/>
    <n v="0"/>
    <n v="0"/>
  </r>
  <r>
    <n v="20"/>
    <s v="Med A"/>
    <x v="24"/>
    <n v="5600"/>
    <n v="0"/>
    <n v="0"/>
  </r>
  <r>
    <n v="20"/>
    <s v="Med A"/>
    <x v="25"/>
    <n v="5600"/>
    <n v="1"/>
    <n v="0"/>
  </r>
  <r>
    <n v="20"/>
    <s v="Med B"/>
    <x v="26"/>
    <n v="8"/>
    <n v="0"/>
    <n v="0"/>
  </r>
  <r>
    <n v="20"/>
    <s v="Med B"/>
    <x v="53"/>
    <n v="2"/>
    <n v="0"/>
    <n v="0"/>
  </r>
  <r>
    <n v="21"/>
    <s v="Med A"/>
    <x v="0"/>
    <n v="1900"/>
    <n v="0"/>
    <n v="0"/>
  </r>
  <r>
    <n v="21"/>
    <s v="Med A"/>
    <x v="49"/>
    <n v="1900"/>
    <n v="0"/>
    <n v="0"/>
  </r>
  <r>
    <n v="21"/>
    <s v="Med A"/>
    <x v="1"/>
    <n v="1900"/>
    <n v="0"/>
    <n v="0"/>
  </r>
  <r>
    <n v="21"/>
    <s v="Med A"/>
    <x v="2"/>
    <n v="1900"/>
    <n v="0"/>
    <n v="0"/>
  </r>
  <r>
    <n v="21"/>
    <s v="Med A"/>
    <x v="3"/>
    <n v="1900"/>
    <n v="0"/>
    <n v="0"/>
  </r>
  <r>
    <n v="21"/>
    <s v="Med A"/>
    <x v="4"/>
    <n v="1900"/>
    <n v="0"/>
    <n v="0"/>
  </r>
  <r>
    <n v="21"/>
    <s v="Med A"/>
    <x v="5"/>
    <n v="1900"/>
    <n v="0"/>
    <n v="0"/>
  </r>
  <r>
    <n v="21"/>
    <s v="Med A"/>
    <x v="50"/>
    <n v="1900"/>
    <n v="0"/>
    <n v="0"/>
  </r>
  <r>
    <n v="21"/>
    <s v="Med A"/>
    <x v="6"/>
    <n v="2500"/>
    <n v="0"/>
    <n v="0"/>
  </r>
  <r>
    <n v="21"/>
    <s v="Med A"/>
    <x v="7"/>
    <n v="2500"/>
    <n v="0"/>
    <n v="0"/>
  </r>
  <r>
    <n v="21"/>
    <s v="Med A"/>
    <x v="9"/>
    <n v="2500"/>
    <n v="0"/>
    <n v="0"/>
  </r>
  <r>
    <n v="21"/>
    <s v="Med A"/>
    <x v="10"/>
    <n v="2500"/>
    <n v="0"/>
    <n v="0"/>
  </r>
  <r>
    <n v="21"/>
    <s v="Med A"/>
    <x v="11"/>
    <n v="2500"/>
    <n v="0"/>
    <n v="0"/>
  </r>
  <r>
    <n v="21"/>
    <s v="Med A"/>
    <x v="13"/>
    <n v="2500"/>
    <n v="0"/>
    <n v="0"/>
  </r>
  <r>
    <n v="21"/>
    <s v="Med A"/>
    <x v="14"/>
    <n v="2500"/>
    <n v="0"/>
    <n v="0"/>
  </r>
  <r>
    <n v="21"/>
    <s v="Med A"/>
    <x v="15"/>
    <n v="2500"/>
    <n v="0"/>
    <n v="0"/>
  </r>
  <r>
    <n v="21"/>
    <s v="Med A"/>
    <x v="16"/>
    <n v="2500"/>
    <n v="0"/>
    <n v="0"/>
  </r>
  <r>
    <n v="21"/>
    <s v="Med A"/>
    <x v="51"/>
    <n v="2500"/>
    <n v="0"/>
    <n v="0"/>
  </r>
  <r>
    <n v="21"/>
    <s v="Med A"/>
    <x v="17"/>
    <n v="3300"/>
    <n v="0"/>
    <n v="0"/>
  </r>
  <r>
    <n v="21"/>
    <s v="Med A"/>
    <x v="18"/>
    <n v="3300"/>
    <n v="0"/>
    <n v="0"/>
  </r>
  <r>
    <n v="21"/>
    <s v="Med A"/>
    <x v="19"/>
    <n v="3300"/>
    <n v="0"/>
    <n v="0"/>
  </r>
  <r>
    <n v="21"/>
    <s v="Med A"/>
    <x v="20"/>
    <n v="3300"/>
    <n v="0"/>
    <n v="0"/>
  </r>
  <r>
    <n v="21"/>
    <s v="Med A"/>
    <x v="21"/>
    <n v="3300"/>
    <n v="0"/>
    <n v="0"/>
  </r>
  <r>
    <n v="21"/>
    <s v="Med A"/>
    <x v="22"/>
    <n v="3300"/>
    <n v="0"/>
    <n v="0"/>
  </r>
  <r>
    <n v="21"/>
    <s v="Med A"/>
    <x v="24"/>
    <n v="3300"/>
    <n v="0"/>
    <n v="0"/>
  </r>
  <r>
    <n v="21"/>
    <s v="Med A"/>
    <x v="25"/>
    <n v="3300"/>
    <n v="1"/>
    <n v="0"/>
  </r>
  <r>
    <n v="21"/>
    <s v="Med B"/>
    <x v="26"/>
    <n v="6"/>
    <n v="0"/>
    <n v="0"/>
  </r>
  <r>
    <n v="21"/>
    <s v="Med B"/>
    <x v="67"/>
    <n v="6"/>
    <n v="0"/>
    <n v="0"/>
  </r>
  <r>
    <n v="22"/>
    <s v="Med A"/>
    <x v="0"/>
    <n v="8000"/>
    <n v="0"/>
    <n v="0"/>
  </r>
  <r>
    <n v="22"/>
    <s v="Med A"/>
    <x v="49"/>
    <n v="8000"/>
    <n v="0"/>
    <n v="0"/>
  </r>
  <r>
    <n v="22"/>
    <s v="Med A"/>
    <x v="7"/>
    <n v="5600"/>
    <n v="0"/>
    <n v="0"/>
  </r>
  <r>
    <n v="22"/>
    <s v="Med A"/>
    <x v="8"/>
    <n v="5600"/>
    <n v="0"/>
    <n v="0"/>
  </r>
  <r>
    <n v="22"/>
    <s v="Med A"/>
    <x v="9"/>
    <n v="5600"/>
    <n v="0"/>
    <n v="0"/>
  </r>
  <r>
    <n v="22"/>
    <s v="Med A"/>
    <x v="10"/>
    <n v="5600"/>
    <n v="0"/>
    <n v="0"/>
  </r>
  <r>
    <n v="22"/>
    <s v="Med A"/>
    <x v="11"/>
    <n v="5600"/>
    <n v="0"/>
    <n v="0"/>
  </r>
  <r>
    <n v="22"/>
    <s v="Med A"/>
    <x v="12"/>
    <n v="7300"/>
    <n v="0"/>
    <n v="0"/>
  </r>
  <r>
    <n v="22"/>
    <s v="Med A"/>
    <x v="13"/>
    <n v="7300"/>
    <n v="0"/>
    <n v="0"/>
  </r>
  <r>
    <n v="22"/>
    <s v="Med A"/>
    <x v="14"/>
    <n v="7300"/>
    <n v="0"/>
    <n v="0"/>
  </r>
  <r>
    <n v="22"/>
    <s v="Med A"/>
    <x v="15"/>
    <n v="7300"/>
    <n v="0"/>
    <n v="0"/>
  </r>
  <r>
    <n v="22"/>
    <s v="Med A"/>
    <x v="16"/>
    <n v="7300"/>
    <n v="0"/>
    <n v="0"/>
  </r>
  <r>
    <n v="22"/>
    <s v="Med A"/>
    <x v="51"/>
    <n v="7300"/>
    <n v="0"/>
    <n v="0"/>
  </r>
  <r>
    <n v="22"/>
    <s v="Med A"/>
    <x v="17"/>
    <n v="7300"/>
    <n v="0"/>
    <n v="0"/>
  </r>
  <r>
    <n v="22"/>
    <s v="Med A"/>
    <x v="18"/>
    <n v="7300"/>
    <n v="0"/>
    <n v="0"/>
  </r>
  <r>
    <n v="22"/>
    <s v="Med A"/>
    <x v="19"/>
    <n v="7300"/>
    <n v="0"/>
    <n v="0"/>
  </r>
  <r>
    <n v="22"/>
    <s v="Med A"/>
    <x v="20"/>
    <n v="7300"/>
    <n v="0"/>
    <n v="0"/>
  </r>
  <r>
    <n v="22"/>
    <s v="Med A"/>
    <x v="21"/>
    <n v="7300"/>
    <n v="0"/>
    <n v="0"/>
  </r>
  <r>
    <n v="22"/>
    <s v="Med A"/>
    <x v="22"/>
    <n v="7300"/>
    <n v="0"/>
    <n v="0"/>
  </r>
  <r>
    <n v="22"/>
    <s v="Med A"/>
    <x v="24"/>
    <n v="7300"/>
    <n v="0"/>
    <n v="0"/>
  </r>
  <r>
    <n v="22"/>
    <s v="Med A"/>
    <x v="25"/>
    <n v="7300"/>
    <n v="1"/>
    <n v="0"/>
  </r>
  <r>
    <n v="22"/>
    <s v="Med B"/>
    <x v="67"/>
    <n v="2"/>
    <n v="0"/>
    <n v="0"/>
  </r>
  <r>
    <n v="22"/>
    <s v="Med B"/>
    <x v="53"/>
    <n v="4"/>
    <n v="0"/>
    <n v="0"/>
  </r>
  <r>
    <n v="23"/>
    <s v="Med A"/>
    <x v="33"/>
    <n v="7000"/>
    <n v="0"/>
    <n v="0"/>
  </r>
  <r>
    <n v="23"/>
    <s v="Med A"/>
    <x v="34"/>
    <n v="7000"/>
    <n v="0"/>
    <n v="0"/>
  </r>
  <r>
    <n v="23"/>
    <s v="Med A"/>
    <x v="36"/>
    <n v="7000"/>
    <n v="0"/>
    <n v="0"/>
  </r>
  <r>
    <n v="23"/>
    <s v="Med A"/>
    <x v="37"/>
    <n v="9100"/>
    <n v="0"/>
    <n v="0"/>
  </r>
  <r>
    <n v="23"/>
    <s v="Med A"/>
    <x v="38"/>
    <n v="9100"/>
    <n v="0"/>
    <n v="0"/>
  </r>
  <r>
    <n v="23"/>
    <s v="Med A"/>
    <x v="40"/>
    <n v="9100"/>
    <n v="0"/>
    <n v="0"/>
  </r>
  <r>
    <n v="23"/>
    <s v="Med A"/>
    <x v="41"/>
    <n v="9100"/>
    <n v="0"/>
    <n v="0"/>
  </r>
  <r>
    <n v="23"/>
    <s v="Med A"/>
    <x v="12"/>
    <n v="9100"/>
    <n v="0"/>
    <n v="0"/>
  </r>
  <r>
    <n v="23"/>
    <s v="Med A"/>
    <x v="44"/>
    <n v="9100"/>
    <n v="0"/>
    <n v="0"/>
  </r>
  <r>
    <n v="23"/>
    <s v="Med A"/>
    <x v="55"/>
    <n v="11400"/>
    <n v="0"/>
    <n v="0"/>
  </r>
  <r>
    <n v="23"/>
    <s v="Med A"/>
    <x v="51"/>
    <n v="11400"/>
    <n v="0"/>
    <n v="0"/>
  </r>
  <r>
    <n v="23"/>
    <s v="Med A"/>
    <x v="52"/>
    <n v="11400"/>
    <n v="0"/>
    <n v="0"/>
  </r>
  <r>
    <n v="24"/>
    <s v="Med B"/>
    <x v="71"/>
    <n v="3"/>
    <n v="0"/>
    <n v="1"/>
  </r>
  <r>
    <n v="24"/>
    <s v="Med B"/>
    <x v="72"/>
    <n v="5"/>
    <n v="0"/>
    <n v="0"/>
  </r>
  <r>
    <n v="25"/>
    <s v="Med A"/>
    <x v="21"/>
    <n v="3000"/>
    <n v="0"/>
    <n v="0"/>
  </r>
  <r>
    <n v="25"/>
    <s v="Med A"/>
    <x v="22"/>
    <n v="3000"/>
    <n v="0"/>
    <n v="0"/>
  </r>
  <r>
    <n v="25"/>
    <s v="Med A"/>
    <x v="23"/>
    <n v="3000"/>
    <n v="0"/>
    <n v="0"/>
  </r>
  <r>
    <n v="25"/>
    <s v="Med A"/>
    <x v="24"/>
    <n v="3000"/>
    <n v="0"/>
    <n v="0"/>
  </r>
  <r>
    <n v="25"/>
    <s v="Med A"/>
    <x v="25"/>
    <n v="3000"/>
    <n v="1"/>
    <n v="0"/>
  </r>
  <r>
    <n v="25"/>
    <s v="Med B"/>
    <x v="26"/>
    <n v="6"/>
    <n v="0"/>
    <n v="0"/>
  </r>
  <r>
    <n v="25"/>
    <s v="Med B"/>
    <x v="73"/>
    <n v="6"/>
    <n v="0"/>
    <n v="0"/>
  </r>
  <r>
    <n v="25"/>
    <s v="Med B"/>
    <x v="53"/>
    <n v="6"/>
    <n v="0"/>
    <n v="0"/>
  </r>
  <r>
    <n v="26"/>
    <s v="Med A"/>
    <x v="13"/>
    <n v="13800"/>
    <n v="0"/>
    <n v="0"/>
  </r>
  <r>
    <n v="27"/>
    <s v="Med A"/>
    <x v="74"/>
    <n v="1200"/>
    <n v="0"/>
    <n v="0"/>
  </r>
  <r>
    <n v="27"/>
    <s v="Med A"/>
    <x v="68"/>
    <n v="1200"/>
    <n v="0"/>
    <n v="0"/>
  </r>
  <r>
    <n v="28"/>
    <s v="Med A"/>
    <x v="2"/>
    <n v="5500"/>
    <n v="0"/>
    <n v="0"/>
  </r>
  <r>
    <n v="28"/>
    <s v="Med A"/>
    <x v="3"/>
    <n v="5500"/>
    <n v="0"/>
    <n v="0"/>
  </r>
  <r>
    <n v="28"/>
    <s v="Med A"/>
    <x v="4"/>
    <n v="5500"/>
    <n v="0"/>
    <n v="0"/>
  </r>
  <r>
    <n v="28"/>
    <s v="Med A"/>
    <x v="5"/>
    <n v="5500"/>
    <n v="0"/>
    <n v="0"/>
  </r>
  <r>
    <n v="28"/>
    <s v="Med A"/>
    <x v="50"/>
    <n v="5500"/>
    <n v="0"/>
    <n v="0"/>
  </r>
  <r>
    <n v="28"/>
    <s v="Med A"/>
    <x v="6"/>
    <n v="5500"/>
    <n v="0"/>
    <n v="0"/>
  </r>
  <r>
    <n v="28"/>
    <s v="Med A"/>
    <x v="7"/>
    <n v="5500"/>
    <n v="0"/>
    <n v="0"/>
  </r>
  <r>
    <n v="28"/>
    <s v="Med A"/>
    <x v="8"/>
    <n v="5500"/>
    <n v="0"/>
    <n v="0"/>
  </r>
  <r>
    <n v="28"/>
    <s v="Med A"/>
    <x v="9"/>
    <n v="5500"/>
    <n v="0"/>
    <n v="0"/>
  </r>
  <r>
    <n v="28"/>
    <s v="Med A"/>
    <x v="10"/>
    <n v="5500"/>
    <n v="0"/>
    <n v="0"/>
  </r>
  <r>
    <n v="28"/>
    <s v="Med A"/>
    <x v="11"/>
    <n v="5500"/>
    <n v="0"/>
    <n v="0"/>
  </r>
  <r>
    <n v="28"/>
    <s v="Med A"/>
    <x v="12"/>
    <n v="5000"/>
    <n v="0"/>
    <n v="0"/>
  </r>
  <r>
    <n v="28"/>
    <s v="Med A"/>
    <x v="13"/>
    <n v="5000"/>
    <n v="0"/>
    <n v="0"/>
  </r>
  <r>
    <n v="28"/>
    <s v="Med A"/>
    <x v="14"/>
    <n v="5000"/>
    <n v="0"/>
    <n v="0"/>
  </r>
  <r>
    <n v="28"/>
    <s v="Med A"/>
    <x v="15"/>
    <n v="5000"/>
    <n v="0"/>
    <n v="0"/>
  </r>
  <r>
    <n v="28"/>
    <s v="Med A"/>
    <x v="16"/>
    <n v="5000"/>
    <n v="0"/>
    <n v="0"/>
  </r>
  <r>
    <n v="28"/>
    <s v="Med A"/>
    <x v="51"/>
    <n v="5000"/>
    <n v="0"/>
    <n v="0"/>
  </r>
  <r>
    <n v="28"/>
    <s v="Med A"/>
    <x v="17"/>
    <n v="5000"/>
    <n v="1"/>
    <n v="0"/>
  </r>
  <r>
    <n v="28"/>
    <s v="Med B"/>
    <x v="26"/>
    <n v="6"/>
    <n v="0"/>
    <n v="0"/>
  </r>
  <r>
    <n v="28"/>
    <s v="Med B"/>
    <x v="53"/>
    <n v="2"/>
    <n v="0"/>
    <n v="0"/>
  </r>
  <r>
    <n v="29"/>
    <s v="Med A"/>
    <x v="29"/>
    <n v="4800"/>
    <n v="0"/>
    <n v="0"/>
  </r>
  <r>
    <n v="29"/>
    <s v="Med A"/>
    <x v="30"/>
    <n v="4800"/>
    <n v="0"/>
    <n v="0"/>
  </r>
  <r>
    <n v="29"/>
    <s v="Med A"/>
    <x v="37"/>
    <n v="4400"/>
    <n v="0"/>
    <n v="0"/>
  </r>
  <r>
    <n v="29"/>
    <s v="Med A"/>
    <x v="39"/>
    <n v="4400"/>
    <n v="0"/>
    <n v="0"/>
  </r>
  <r>
    <n v="29"/>
    <s v="Med A"/>
    <x v="40"/>
    <n v="4400"/>
    <n v="0"/>
    <n v="0"/>
  </r>
  <r>
    <n v="29"/>
    <s v="Med A"/>
    <x v="41"/>
    <n v="4400"/>
    <n v="0"/>
    <n v="0"/>
  </r>
  <r>
    <n v="29"/>
    <s v="Med A"/>
    <x v="42"/>
    <n v="4400"/>
    <n v="0"/>
    <n v="0"/>
  </r>
  <r>
    <n v="29"/>
    <s v="Med A"/>
    <x v="47"/>
    <n v="4400"/>
    <n v="0"/>
    <n v="0"/>
  </r>
  <r>
    <n v="29"/>
    <s v="Med A"/>
    <x v="52"/>
    <n v="4400"/>
    <n v="0"/>
    <n v="0"/>
  </r>
  <r>
    <n v="29"/>
    <s v="Med A"/>
    <x v="57"/>
    <n v="4400"/>
    <n v="0"/>
    <n v="0"/>
  </r>
  <r>
    <n v="29"/>
    <s v="Med A"/>
    <x v="58"/>
    <n v="4400"/>
    <n v="0"/>
    <n v="0"/>
  </r>
  <r>
    <n v="29"/>
    <s v="Med A"/>
    <x v="61"/>
    <n v="4400"/>
    <n v="0"/>
    <n v="0"/>
  </r>
  <r>
    <n v="29"/>
    <s v="Med A"/>
    <x v="62"/>
    <n v="4400"/>
    <n v="1"/>
    <n v="0"/>
  </r>
  <r>
    <n v="29"/>
    <s v="Med B"/>
    <x v="48"/>
    <n v="8"/>
    <n v="0"/>
    <n v="0"/>
  </r>
  <r>
    <n v="29"/>
    <s v="Med B"/>
    <x v="75"/>
    <n v="10"/>
    <n v="0"/>
    <n v="0"/>
  </r>
  <r>
    <n v="30"/>
    <s v="Med A"/>
    <x v="0"/>
    <n v="900"/>
    <n v="0"/>
    <n v="0"/>
  </r>
  <r>
    <n v="30"/>
    <s v="Med A"/>
    <x v="49"/>
    <n v="900"/>
    <n v="0"/>
    <n v="0"/>
  </r>
  <r>
    <n v="30"/>
    <s v="Med A"/>
    <x v="3"/>
    <n v="900"/>
    <n v="0"/>
    <n v="0"/>
  </r>
  <r>
    <n v="30"/>
    <s v="Med A"/>
    <x v="4"/>
    <n v="900"/>
    <n v="0"/>
    <n v="0"/>
  </r>
  <r>
    <n v="30"/>
    <s v="Med A"/>
    <x v="5"/>
    <n v="900"/>
    <n v="0"/>
    <n v="0"/>
  </r>
  <r>
    <n v="30"/>
    <s v="Med A"/>
    <x v="50"/>
    <n v="900"/>
    <n v="0"/>
    <n v="0"/>
  </r>
  <r>
    <n v="30"/>
    <s v="Med A"/>
    <x v="9"/>
    <n v="800"/>
    <n v="0"/>
    <n v="0"/>
  </r>
  <r>
    <n v="30"/>
    <s v="Med A"/>
    <x v="40"/>
    <n v="800"/>
    <n v="0"/>
    <n v="0"/>
  </r>
  <r>
    <n v="30"/>
    <s v="Med A"/>
    <x v="10"/>
    <n v="800"/>
    <n v="0"/>
    <n v="0"/>
  </r>
  <r>
    <n v="30"/>
    <s v="Med A"/>
    <x v="11"/>
    <n v="800"/>
    <n v="0"/>
    <n v="0"/>
  </r>
  <r>
    <n v="30"/>
    <s v="Med A"/>
    <x v="12"/>
    <n v="800"/>
    <n v="0"/>
    <n v="0"/>
  </r>
  <r>
    <n v="30"/>
    <s v="Med A"/>
    <x v="13"/>
    <n v="800"/>
    <n v="0"/>
    <n v="0"/>
  </r>
  <r>
    <n v="30"/>
    <s v="Med A"/>
    <x v="14"/>
    <n v="800"/>
    <n v="0"/>
    <n v="0"/>
  </r>
  <r>
    <n v="30"/>
    <s v="Med A"/>
    <x v="15"/>
    <n v="800"/>
    <n v="0"/>
    <n v="0"/>
  </r>
  <r>
    <n v="30"/>
    <s v="Med A"/>
    <x v="16"/>
    <n v="800"/>
    <n v="0"/>
    <n v="0"/>
  </r>
  <r>
    <n v="30"/>
    <s v="Med A"/>
    <x v="51"/>
    <n v="800"/>
    <n v="0"/>
    <n v="0"/>
  </r>
  <r>
    <n v="30"/>
    <s v="Med A"/>
    <x v="20"/>
    <n v="800"/>
    <n v="0"/>
    <n v="0"/>
  </r>
  <r>
    <n v="30"/>
    <s v="Med A"/>
    <x v="21"/>
    <n v="800"/>
    <n v="0"/>
    <n v="0"/>
  </r>
  <r>
    <n v="30"/>
    <s v="Med A"/>
    <x v="22"/>
    <n v="800"/>
    <n v="0"/>
    <n v="0"/>
  </r>
  <r>
    <n v="30"/>
    <s v="Med A"/>
    <x v="23"/>
    <n v="800"/>
    <n v="0"/>
    <n v="0"/>
  </r>
  <r>
    <n v="30"/>
    <s v="Med A"/>
    <x v="24"/>
    <n v="800"/>
    <n v="0"/>
    <n v="0"/>
  </r>
  <r>
    <n v="30"/>
    <s v="Med A"/>
    <x v="62"/>
    <n v="800"/>
    <n v="0"/>
    <n v="0"/>
  </r>
  <r>
    <n v="30"/>
    <s v="Med A"/>
    <x v="63"/>
    <n v="800"/>
    <n v="1"/>
    <n v="0"/>
  </r>
  <r>
    <n v="30"/>
    <s v="Med B"/>
    <x v="48"/>
    <n v="2"/>
    <n v="0"/>
    <n v="0"/>
  </r>
  <r>
    <n v="30"/>
    <s v="Med B"/>
    <x v="76"/>
    <n v="3"/>
    <n v="0"/>
    <n v="0"/>
  </r>
  <r>
    <n v="31"/>
    <s v="Med A"/>
    <x v="31"/>
    <n v="10100"/>
    <n v="0"/>
    <n v="0"/>
  </r>
  <r>
    <n v="31"/>
    <s v="Med A"/>
    <x v="33"/>
    <n v="12100"/>
    <n v="0"/>
    <n v="0"/>
  </r>
  <r>
    <n v="31"/>
    <s v="Med A"/>
    <x v="34"/>
    <n v="12100"/>
    <n v="0"/>
    <n v="0"/>
  </r>
  <r>
    <n v="31"/>
    <s v="Med A"/>
    <x v="36"/>
    <n v="12100"/>
    <n v="0"/>
    <n v="0"/>
  </r>
  <r>
    <n v="31"/>
    <s v="Med A"/>
    <x v="37"/>
    <n v="12100"/>
    <n v="0"/>
    <n v="0"/>
  </r>
  <r>
    <n v="31"/>
    <s v="Med A"/>
    <x v="39"/>
    <n v="12100"/>
    <n v="0"/>
    <n v="0"/>
  </r>
  <r>
    <n v="31"/>
    <s v="Med A"/>
    <x v="40"/>
    <n v="12100"/>
    <n v="0"/>
    <n v="0"/>
  </r>
  <r>
    <n v="31"/>
    <s v="Med A"/>
    <x v="41"/>
    <n v="12100"/>
    <n v="0"/>
    <n v="0"/>
  </r>
  <r>
    <n v="31"/>
    <s v="Med A"/>
    <x v="43"/>
    <n v="12100"/>
    <n v="1"/>
    <n v="0"/>
  </r>
  <r>
    <n v="31"/>
    <s v="Med B"/>
    <x v="77"/>
    <n v="13"/>
    <n v="0"/>
    <n v="0"/>
  </r>
  <r>
    <n v="31"/>
    <s v="Med B"/>
    <x v="64"/>
    <n v="13"/>
    <n v="0"/>
    <n v="0"/>
  </r>
  <r>
    <n v="31"/>
    <s v="Med B"/>
    <x v="65"/>
    <n v="13"/>
    <n v="0"/>
    <n v="0"/>
  </r>
  <r>
    <n v="32"/>
    <s v="Med A"/>
    <x v="74"/>
    <n v="14000"/>
    <n v="0"/>
    <n v="0"/>
  </r>
  <r>
    <n v="32"/>
    <s v="Med A"/>
    <x v="68"/>
    <n v="14000"/>
    <n v="0"/>
    <n v="0"/>
  </r>
  <r>
    <n v="33"/>
    <s v="Med A"/>
    <x v="29"/>
    <n v="6000"/>
    <n v="0"/>
    <n v="0"/>
  </r>
  <r>
    <n v="33"/>
    <s v="Med A"/>
    <x v="30"/>
    <n v="6000"/>
    <n v="0"/>
    <n v="0"/>
  </r>
  <r>
    <n v="33"/>
    <s v="Med A"/>
    <x v="31"/>
    <n v="6000"/>
    <n v="0"/>
    <n v="0"/>
  </r>
  <r>
    <n v="33"/>
    <s v="Med A"/>
    <x v="32"/>
    <n v="6000"/>
    <n v="0"/>
    <n v="0"/>
  </r>
  <r>
    <n v="33"/>
    <s v="Med A"/>
    <x v="33"/>
    <n v="6000"/>
    <n v="0"/>
    <n v="0"/>
  </r>
  <r>
    <n v="33"/>
    <s v="Med A"/>
    <x v="34"/>
    <n v="6000"/>
    <n v="0"/>
    <n v="0"/>
  </r>
  <r>
    <n v="33"/>
    <s v="Med A"/>
    <x v="35"/>
    <n v="6000"/>
    <n v="0"/>
    <n v="0"/>
  </r>
  <r>
    <n v="33"/>
    <s v="Med A"/>
    <x v="36"/>
    <n v="6000"/>
    <n v="0"/>
    <n v="0"/>
  </r>
  <r>
    <n v="33"/>
    <s v="Med A"/>
    <x v="47"/>
    <n v="6000"/>
    <n v="0"/>
    <n v="0"/>
  </r>
  <r>
    <n v="33"/>
    <s v="Med A"/>
    <x v="52"/>
    <n v="6000"/>
    <n v="0"/>
    <n v="0"/>
  </r>
  <r>
    <n v="33"/>
    <s v="Med A"/>
    <x v="57"/>
    <n v="6000"/>
    <n v="0"/>
    <n v="0"/>
  </r>
  <r>
    <n v="33"/>
    <s v="Med A"/>
    <x v="58"/>
    <n v="6000"/>
    <n v="0"/>
    <n v="0"/>
  </r>
  <r>
    <n v="33"/>
    <s v="Med A"/>
    <x v="59"/>
    <n v="6000"/>
    <n v="0"/>
    <n v="0"/>
  </r>
  <r>
    <n v="33"/>
    <s v="Med A"/>
    <x v="60"/>
    <n v="6000"/>
    <n v="0"/>
    <n v="0"/>
  </r>
  <r>
    <n v="33"/>
    <s v="Med A"/>
    <x v="62"/>
    <n v="6000"/>
    <n v="1"/>
    <n v="0"/>
  </r>
  <r>
    <n v="33"/>
    <s v="Med B"/>
    <x v="78"/>
    <n v="5"/>
    <n v="0"/>
    <n v="0"/>
  </r>
  <r>
    <n v="33"/>
    <s v="Med B"/>
    <x v="79"/>
    <n v="5"/>
    <n v="0"/>
    <n v="0"/>
  </r>
  <r>
    <n v="34"/>
    <s v="Med B"/>
    <x v="67"/>
    <n v="3"/>
    <n v="0"/>
    <n v="1"/>
  </r>
  <r>
    <n v="34"/>
    <s v="Med B"/>
    <x v="53"/>
    <n v="3"/>
    <n v="0"/>
    <n v="0"/>
  </r>
  <r>
    <n v="35"/>
    <s v="Med A"/>
    <x v="34"/>
    <n v="6700"/>
    <n v="0"/>
    <n v="0"/>
  </r>
  <r>
    <n v="35"/>
    <s v="Med A"/>
    <x v="35"/>
    <n v="6700"/>
    <n v="0"/>
    <n v="0"/>
  </r>
  <r>
    <n v="35"/>
    <s v="Med A"/>
    <x v="36"/>
    <n v="6700"/>
    <n v="0"/>
    <n v="0"/>
  </r>
  <r>
    <n v="35"/>
    <s v="Med A"/>
    <x v="38"/>
    <n v="10000"/>
    <n v="0"/>
    <n v="0"/>
  </r>
  <r>
    <n v="35"/>
    <s v="Med A"/>
    <x v="39"/>
    <n v="10000"/>
    <n v="0"/>
    <n v="0"/>
  </r>
  <r>
    <n v="35"/>
    <s v="Med A"/>
    <x v="41"/>
    <n v="10000"/>
    <n v="0"/>
    <n v="0"/>
  </r>
  <r>
    <n v="35"/>
    <s v="Med A"/>
    <x v="42"/>
    <n v="10000"/>
    <n v="0"/>
    <n v="0"/>
  </r>
  <r>
    <n v="35"/>
    <s v="Med A"/>
    <x v="43"/>
    <n v="13000"/>
    <n v="0"/>
    <n v="0"/>
  </r>
  <r>
    <n v="35"/>
    <s v="Med A"/>
    <x v="45"/>
    <n v="13000"/>
    <n v="0"/>
    <n v="0"/>
  </r>
  <r>
    <n v="35"/>
    <s v="Med A"/>
    <x v="55"/>
    <n v="13000"/>
    <n v="0"/>
    <n v="0"/>
  </r>
  <r>
    <n v="35"/>
    <s v="Med A"/>
    <x v="46"/>
    <n v="13000"/>
    <n v="0"/>
    <n v="0"/>
  </r>
  <r>
    <n v="35"/>
    <s v="Med A"/>
    <x v="56"/>
    <n v="13000"/>
    <n v="0"/>
    <n v="0"/>
  </r>
  <r>
    <n v="35"/>
    <s v="Med A"/>
    <x v="47"/>
    <n v="15600"/>
    <n v="0"/>
    <n v="0"/>
  </r>
  <r>
    <n v="35"/>
    <s v="Med A"/>
    <x v="52"/>
    <n v="15600"/>
    <n v="0"/>
    <n v="0"/>
  </r>
  <r>
    <n v="35"/>
    <s v="Med A"/>
    <x v="57"/>
    <n v="15600"/>
    <n v="0"/>
    <n v="0"/>
  </r>
  <r>
    <n v="35"/>
    <s v="Med A"/>
    <x v="59"/>
    <n v="15600"/>
    <n v="1"/>
    <n v="0"/>
  </r>
  <r>
    <n v="35"/>
    <s v="Med B"/>
    <x v="76"/>
    <n v="3"/>
    <n v="0"/>
    <n v="0"/>
  </r>
  <r>
    <n v="35"/>
    <s v="Med B"/>
    <x v="65"/>
    <n v="5"/>
    <n v="0"/>
    <n v="0"/>
  </r>
  <r>
    <n v="36"/>
    <s v="Med A"/>
    <x v="0"/>
    <n v="3700"/>
    <n v="0"/>
    <n v="0"/>
  </r>
  <r>
    <n v="36"/>
    <s v="Med A"/>
    <x v="49"/>
    <n v="3700"/>
    <n v="0"/>
    <n v="0"/>
  </r>
  <r>
    <n v="36"/>
    <s v="Med A"/>
    <x v="1"/>
    <n v="3700"/>
    <n v="0"/>
    <n v="0"/>
  </r>
  <r>
    <n v="36"/>
    <s v="Med A"/>
    <x v="2"/>
    <n v="3700"/>
    <n v="0"/>
    <n v="0"/>
  </r>
  <r>
    <n v="36"/>
    <s v="Med A"/>
    <x v="3"/>
    <n v="3700"/>
    <n v="0"/>
    <n v="0"/>
  </r>
  <r>
    <n v="36"/>
    <s v="Med A"/>
    <x v="4"/>
    <n v="3700"/>
    <n v="0"/>
    <n v="0"/>
  </r>
  <r>
    <n v="36"/>
    <s v="Med A"/>
    <x v="5"/>
    <n v="3700"/>
    <n v="0"/>
    <n v="0"/>
  </r>
  <r>
    <n v="36"/>
    <s v="Med A"/>
    <x v="50"/>
    <n v="3700"/>
    <n v="0"/>
    <n v="0"/>
  </r>
  <r>
    <n v="36"/>
    <s v="Med A"/>
    <x v="6"/>
    <n v="3700"/>
    <n v="0"/>
    <n v="0"/>
  </r>
  <r>
    <n v="36"/>
    <s v="Med A"/>
    <x v="13"/>
    <n v="3700"/>
    <n v="0"/>
    <n v="0"/>
  </r>
  <r>
    <n v="36"/>
    <s v="Med A"/>
    <x v="14"/>
    <n v="3700"/>
    <n v="0"/>
    <n v="0"/>
  </r>
  <r>
    <n v="36"/>
    <s v="Med A"/>
    <x v="15"/>
    <n v="3700"/>
    <n v="0"/>
    <n v="0"/>
  </r>
  <r>
    <n v="36"/>
    <s v="Med A"/>
    <x v="16"/>
    <n v="3700"/>
    <n v="0"/>
    <n v="0"/>
  </r>
  <r>
    <n v="36"/>
    <s v="Med A"/>
    <x v="51"/>
    <n v="3700"/>
    <n v="0"/>
    <n v="0"/>
  </r>
  <r>
    <n v="36"/>
    <s v="Med A"/>
    <x v="17"/>
    <n v="3700"/>
    <n v="1"/>
    <n v="0"/>
  </r>
  <r>
    <n v="36"/>
    <s v="Med B"/>
    <x v="26"/>
    <n v="6"/>
    <n v="0"/>
    <n v="0"/>
  </r>
  <r>
    <n v="36"/>
    <s v="Med B"/>
    <x v="27"/>
    <n v="5"/>
    <n v="0"/>
    <n v="0"/>
  </r>
  <r>
    <n v="36"/>
    <s v="Med B"/>
    <x v="53"/>
    <n v="4"/>
    <n v="0"/>
    <n v="0"/>
  </r>
  <r>
    <n v="37"/>
    <s v="Med B"/>
    <x v="64"/>
    <n v="1"/>
    <n v="0"/>
    <n v="1"/>
  </r>
  <r>
    <n v="37"/>
    <s v="Med B"/>
    <x v="65"/>
    <n v="1"/>
    <n v="0"/>
    <n v="0"/>
  </r>
  <r>
    <n v="38"/>
    <s v="Med A"/>
    <x v="63"/>
    <n v="2600"/>
    <n v="1"/>
    <n v="0"/>
  </r>
  <r>
    <n v="38"/>
    <s v="Med B"/>
    <x v="77"/>
    <n v="5"/>
    <n v="0"/>
    <n v="0"/>
  </r>
  <r>
    <n v="39"/>
    <s v="Med A"/>
    <x v="29"/>
    <n v="4500"/>
    <n v="0"/>
    <n v="0"/>
  </r>
  <r>
    <n v="39"/>
    <s v="Med A"/>
    <x v="32"/>
    <n v="4500"/>
    <n v="0"/>
    <n v="0"/>
  </r>
  <r>
    <n v="39"/>
    <s v="Med A"/>
    <x v="33"/>
    <n v="4500"/>
    <n v="0"/>
    <n v="0"/>
  </r>
  <r>
    <n v="39"/>
    <s v="Med A"/>
    <x v="34"/>
    <n v="4500"/>
    <n v="0"/>
    <n v="0"/>
  </r>
  <r>
    <n v="39"/>
    <s v="Med A"/>
    <x v="35"/>
    <n v="4500"/>
    <n v="0"/>
    <n v="0"/>
  </r>
  <r>
    <n v="39"/>
    <s v="Med A"/>
    <x v="37"/>
    <n v="4500"/>
    <n v="0"/>
    <n v="0"/>
  </r>
  <r>
    <n v="39"/>
    <s v="Med A"/>
    <x v="40"/>
    <n v="4500"/>
    <n v="0"/>
    <n v="0"/>
  </r>
  <r>
    <n v="39"/>
    <s v="Med A"/>
    <x v="41"/>
    <n v="4500"/>
    <n v="0"/>
    <n v="0"/>
  </r>
  <r>
    <n v="39"/>
    <s v="Med A"/>
    <x v="42"/>
    <n v="4500"/>
    <n v="0"/>
    <n v="0"/>
  </r>
  <r>
    <n v="39"/>
    <s v="Med A"/>
    <x v="44"/>
    <n v="4500"/>
    <n v="0"/>
    <n v="0"/>
  </r>
  <r>
    <n v="39"/>
    <s v="Med A"/>
    <x v="55"/>
    <n v="4500"/>
    <n v="0"/>
    <n v="0"/>
  </r>
  <r>
    <n v="39"/>
    <s v="Med A"/>
    <x v="56"/>
    <n v="4500"/>
    <n v="0"/>
    <n v="0"/>
  </r>
  <r>
    <n v="39"/>
    <s v="Med A"/>
    <x v="47"/>
    <n v="4500"/>
    <n v="0"/>
    <n v="0"/>
  </r>
  <r>
    <n v="39"/>
    <s v="Med A"/>
    <x v="57"/>
    <n v="4500"/>
    <n v="0"/>
    <n v="0"/>
  </r>
  <r>
    <n v="39"/>
    <s v="Med A"/>
    <x v="60"/>
    <n v="4500"/>
    <n v="0"/>
    <n v="0"/>
  </r>
  <r>
    <n v="39"/>
    <s v="Med A"/>
    <x v="25"/>
    <n v="4500"/>
    <n v="1"/>
    <n v="0"/>
  </r>
  <r>
    <n v="39"/>
    <s v="Med B"/>
    <x v="48"/>
    <n v="8"/>
    <n v="0"/>
    <n v="0"/>
  </r>
  <r>
    <n v="40"/>
    <s v="Med A"/>
    <x v="31"/>
    <n v="3400"/>
    <n v="0"/>
    <n v="0"/>
  </r>
  <r>
    <n v="40"/>
    <s v="Med A"/>
    <x v="32"/>
    <n v="3400"/>
    <n v="0"/>
    <n v="0"/>
  </r>
  <r>
    <n v="40"/>
    <s v="Med A"/>
    <x v="33"/>
    <n v="3400"/>
    <n v="0"/>
    <n v="0"/>
  </r>
  <r>
    <n v="40"/>
    <s v="Med A"/>
    <x v="34"/>
    <n v="3400"/>
    <n v="0"/>
    <n v="0"/>
  </r>
  <r>
    <n v="40"/>
    <s v="Med A"/>
    <x v="35"/>
    <n v="3400"/>
    <n v="0"/>
    <n v="0"/>
  </r>
  <r>
    <n v="40"/>
    <s v="Med A"/>
    <x v="36"/>
    <n v="3400"/>
    <n v="0"/>
    <n v="0"/>
  </r>
  <r>
    <n v="40"/>
    <s v="Med A"/>
    <x v="37"/>
    <n v="3400"/>
    <n v="0"/>
    <n v="0"/>
  </r>
  <r>
    <n v="40"/>
    <s v="Med A"/>
    <x v="38"/>
    <n v="3400"/>
    <n v="0"/>
    <n v="0"/>
  </r>
  <r>
    <n v="40"/>
    <s v="Med A"/>
    <x v="39"/>
    <n v="3400"/>
    <n v="0"/>
    <n v="0"/>
  </r>
  <r>
    <n v="40"/>
    <s v="Med A"/>
    <x v="40"/>
    <n v="3400"/>
    <n v="0"/>
    <n v="0"/>
  </r>
  <r>
    <n v="40"/>
    <s v="Med A"/>
    <x v="41"/>
    <n v="3400"/>
    <n v="0"/>
    <n v="0"/>
  </r>
  <r>
    <n v="40"/>
    <s v="Med A"/>
    <x v="42"/>
    <n v="3400"/>
    <n v="0"/>
    <n v="0"/>
  </r>
  <r>
    <n v="40"/>
    <s v="Med A"/>
    <x v="43"/>
    <n v="3400"/>
    <n v="0"/>
    <n v="0"/>
  </r>
  <r>
    <n v="40"/>
    <s v="Med A"/>
    <x v="44"/>
    <n v="3400"/>
    <n v="0"/>
    <n v="0"/>
  </r>
  <r>
    <n v="40"/>
    <s v="Med A"/>
    <x v="45"/>
    <n v="3400"/>
    <n v="0"/>
    <n v="0"/>
  </r>
  <r>
    <n v="40"/>
    <s v="Med A"/>
    <x v="46"/>
    <n v="3400"/>
    <n v="0"/>
    <n v="0"/>
  </r>
  <r>
    <n v="40"/>
    <s v="Med A"/>
    <x v="56"/>
    <n v="3400"/>
    <n v="0"/>
    <n v="0"/>
  </r>
  <r>
    <n v="41"/>
    <s v="Med B"/>
    <x v="48"/>
    <n v="6"/>
    <n v="0"/>
    <n v="1"/>
  </r>
  <r>
    <n v="41"/>
    <s v="Med B"/>
    <x v="64"/>
    <n v="6"/>
    <n v="0"/>
    <n v="0"/>
  </r>
  <r>
    <n v="42"/>
    <s v="Med A"/>
    <x v="4"/>
    <n v="2600"/>
    <n v="0"/>
    <n v="0"/>
  </r>
  <r>
    <n v="42"/>
    <s v="Med A"/>
    <x v="5"/>
    <n v="2600"/>
    <n v="0"/>
    <n v="0"/>
  </r>
  <r>
    <n v="42"/>
    <s v="Med A"/>
    <x v="50"/>
    <n v="2600"/>
    <n v="1"/>
    <n v="0"/>
  </r>
  <r>
    <n v="42"/>
    <s v="Med B"/>
    <x v="73"/>
    <n v="2"/>
    <n v="0"/>
    <n v="0"/>
  </r>
  <r>
    <n v="42"/>
    <s v="Med B"/>
    <x v="53"/>
    <n v="3"/>
    <n v="0"/>
    <n v="0"/>
  </r>
  <r>
    <n v="43"/>
    <s v="Med A"/>
    <x v="0"/>
    <n v="3000"/>
    <n v="0"/>
    <n v="0"/>
  </r>
  <r>
    <n v="43"/>
    <s v="Med A"/>
    <x v="49"/>
    <n v="3000"/>
    <n v="0"/>
    <n v="0"/>
  </r>
  <r>
    <n v="43"/>
    <s v="Med A"/>
    <x v="1"/>
    <n v="3000"/>
    <n v="0"/>
    <n v="0"/>
  </r>
  <r>
    <n v="44"/>
    <s v="Med B"/>
    <x v="80"/>
    <n v="2"/>
    <n v="0"/>
    <n v="1"/>
  </r>
  <r>
    <n v="45"/>
    <s v="Med B"/>
    <x v="53"/>
    <n v="2"/>
    <n v="0"/>
    <n v="1"/>
  </r>
  <r>
    <n v="46"/>
    <s v="Med A"/>
    <x v="1"/>
    <n v="10600"/>
    <n v="0"/>
    <n v="0"/>
  </r>
  <r>
    <n v="46"/>
    <s v="Med A"/>
    <x v="2"/>
    <n v="10600"/>
    <n v="0"/>
    <n v="0"/>
  </r>
  <r>
    <n v="46"/>
    <s v="Med A"/>
    <x v="3"/>
    <n v="10600"/>
    <n v="0"/>
    <n v="0"/>
  </r>
  <r>
    <n v="46"/>
    <s v="Med A"/>
    <x v="4"/>
    <n v="10600"/>
    <n v="0"/>
    <n v="0"/>
  </r>
  <r>
    <n v="46"/>
    <s v="Med A"/>
    <x v="5"/>
    <n v="10600"/>
    <n v="0"/>
    <n v="0"/>
  </r>
  <r>
    <n v="46"/>
    <s v="Med A"/>
    <x v="50"/>
    <n v="10600"/>
    <n v="0"/>
    <n v="0"/>
  </r>
  <r>
    <n v="46"/>
    <s v="Med A"/>
    <x v="6"/>
    <n v="10600"/>
    <n v="0"/>
    <n v="0"/>
  </r>
  <r>
    <n v="46"/>
    <s v="Med A"/>
    <x v="7"/>
    <n v="10600"/>
    <n v="0"/>
    <n v="0"/>
  </r>
  <r>
    <n v="46"/>
    <s v="Med A"/>
    <x v="8"/>
    <n v="10600"/>
    <n v="0"/>
    <n v="0"/>
  </r>
  <r>
    <n v="46"/>
    <s v="Med A"/>
    <x v="9"/>
    <n v="10600"/>
    <n v="0"/>
    <n v="0"/>
  </r>
  <r>
    <n v="46"/>
    <s v="Med A"/>
    <x v="10"/>
    <n v="10600"/>
    <n v="0"/>
    <n v="0"/>
  </r>
  <r>
    <n v="46"/>
    <s v="Med A"/>
    <x v="11"/>
    <n v="10600"/>
    <n v="0"/>
    <n v="0"/>
  </r>
  <r>
    <n v="46"/>
    <s v="Med A"/>
    <x v="12"/>
    <n v="10600"/>
    <n v="0"/>
    <n v="0"/>
  </r>
  <r>
    <n v="46"/>
    <s v="Med A"/>
    <x v="13"/>
    <n v="11700"/>
    <n v="0"/>
    <n v="0"/>
  </r>
  <r>
    <n v="46"/>
    <s v="Med A"/>
    <x v="14"/>
    <n v="11700"/>
    <n v="0"/>
    <n v="0"/>
  </r>
  <r>
    <n v="46"/>
    <s v="Med A"/>
    <x v="15"/>
    <n v="11700"/>
    <n v="0"/>
    <n v="0"/>
  </r>
  <r>
    <n v="46"/>
    <s v="Med A"/>
    <x v="16"/>
    <n v="11700"/>
    <n v="0"/>
    <n v="0"/>
  </r>
  <r>
    <n v="46"/>
    <s v="Med A"/>
    <x v="51"/>
    <n v="11700"/>
    <n v="0"/>
    <n v="0"/>
  </r>
  <r>
    <n v="46"/>
    <s v="Med A"/>
    <x v="17"/>
    <n v="11700"/>
    <n v="0"/>
    <n v="0"/>
  </r>
  <r>
    <n v="46"/>
    <s v="Med A"/>
    <x v="18"/>
    <n v="11700"/>
    <n v="0"/>
    <n v="0"/>
  </r>
  <r>
    <n v="46"/>
    <s v="Med A"/>
    <x v="19"/>
    <n v="11700"/>
    <n v="0"/>
    <n v="0"/>
  </r>
  <r>
    <n v="46"/>
    <s v="Med A"/>
    <x v="20"/>
    <n v="11700"/>
    <n v="0"/>
    <n v="0"/>
  </r>
  <r>
    <n v="46"/>
    <s v="Med A"/>
    <x v="21"/>
    <n v="11700"/>
    <n v="0"/>
    <n v="0"/>
  </r>
  <r>
    <n v="46"/>
    <s v="Med A"/>
    <x v="22"/>
    <n v="11700"/>
    <n v="0"/>
    <n v="0"/>
  </r>
  <r>
    <n v="46"/>
    <s v="Med A"/>
    <x v="23"/>
    <n v="11700"/>
    <n v="0"/>
    <n v="0"/>
  </r>
  <r>
    <n v="46"/>
    <s v="Med A"/>
    <x v="24"/>
    <n v="11700"/>
    <n v="0"/>
    <n v="0"/>
  </r>
  <r>
    <n v="46"/>
    <s v="Med A"/>
    <x v="25"/>
    <n v="11700"/>
    <n v="1"/>
    <n v="0"/>
  </r>
  <r>
    <n v="46"/>
    <s v="Med B"/>
    <x v="26"/>
    <n v="13"/>
    <n v="0"/>
    <n v="0"/>
  </r>
  <r>
    <n v="46"/>
    <s v="Med B"/>
    <x v="81"/>
    <n v="8"/>
    <n v="0"/>
    <n v="0"/>
  </r>
  <r>
    <n v="46"/>
    <s v="Med B"/>
    <x v="53"/>
    <n v="10"/>
    <n v="0"/>
    <n v="0"/>
  </r>
  <r>
    <n v="47"/>
    <s v="Med A"/>
    <x v="0"/>
    <n v="20000"/>
    <n v="0"/>
    <n v="0"/>
  </r>
  <r>
    <n v="47"/>
    <s v="Med A"/>
    <x v="49"/>
    <n v="20000"/>
    <n v="0"/>
    <n v="0"/>
  </r>
  <r>
    <n v="47"/>
    <s v="Med A"/>
    <x v="1"/>
    <n v="20000"/>
    <n v="0"/>
    <n v="0"/>
  </r>
  <r>
    <n v="47"/>
    <s v="Med A"/>
    <x v="2"/>
    <n v="20000"/>
    <n v="0"/>
    <n v="0"/>
  </r>
  <r>
    <n v="47"/>
    <s v="Med A"/>
    <x v="3"/>
    <n v="20000"/>
    <n v="0"/>
    <n v="0"/>
  </r>
  <r>
    <n v="47"/>
    <s v="Med A"/>
    <x v="4"/>
    <n v="20000"/>
    <n v="0"/>
    <n v="0"/>
  </r>
  <r>
    <n v="47"/>
    <s v="Med A"/>
    <x v="5"/>
    <n v="20000"/>
    <n v="0"/>
    <n v="0"/>
  </r>
  <r>
    <n v="47"/>
    <s v="Med A"/>
    <x v="50"/>
    <n v="20000"/>
    <n v="0"/>
    <n v="0"/>
  </r>
  <r>
    <n v="47"/>
    <s v="Med A"/>
    <x v="6"/>
    <n v="18000"/>
    <n v="0"/>
    <n v="0"/>
  </r>
  <r>
    <n v="47"/>
    <s v="Med A"/>
    <x v="7"/>
    <n v="18000"/>
    <n v="0"/>
    <n v="0"/>
  </r>
  <r>
    <n v="47"/>
    <s v="Med A"/>
    <x v="8"/>
    <n v="18000"/>
    <n v="0"/>
    <n v="0"/>
  </r>
  <r>
    <n v="47"/>
    <s v="Med A"/>
    <x v="9"/>
    <n v="18000"/>
    <n v="0"/>
    <n v="0"/>
  </r>
  <r>
    <n v="47"/>
    <s v="Med A"/>
    <x v="10"/>
    <n v="18000"/>
    <n v="0"/>
    <n v="0"/>
  </r>
  <r>
    <n v="47"/>
    <s v="Med A"/>
    <x v="11"/>
    <n v="18000"/>
    <n v="0"/>
    <n v="0"/>
  </r>
  <r>
    <n v="47"/>
    <s v="Med A"/>
    <x v="12"/>
    <n v="18000"/>
    <n v="0"/>
    <n v="0"/>
  </r>
  <r>
    <n v="47"/>
    <s v="Med A"/>
    <x v="13"/>
    <n v="18000"/>
    <n v="0"/>
    <n v="0"/>
  </r>
  <r>
    <n v="47"/>
    <s v="Med A"/>
    <x v="14"/>
    <n v="18000"/>
    <n v="0"/>
    <n v="0"/>
  </r>
  <r>
    <n v="47"/>
    <s v="Med A"/>
    <x v="15"/>
    <n v="18000"/>
    <n v="0"/>
    <n v="0"/>
  </r>
  <r>
    <n v="47"/>
    <s v="Med A"/>
    <x v="16"/>
    <n v="18000"/>
    <n v="0"/>
    <n v="0"/>
  </r>
  <r>
    <n v="47"/>
    <s v="Med A"/>
    <x v="51"/>
    <n v="18000"/>
    <n v="0"/>
    <n v="0"/>
  </r>
  <r>
    <n v="47"/>
    <s v="Med A"/>
    <x v="17"/>
    <n v="18000"/>
    <n v="0"/>
    <n v="0"/>
  </r>
  <r>
    <n v="47"/>
    <s v="Med A"/>
    <x v="18"/>
    <n v="18000"/>
    <n v="0"/>
    <n v="0"/>
  </r>
  <r>
    <n v="47"/>
    <s v="Med A"/>
    <x v="19"/>
    <n v="18000"/>
    <n v="0"/>
    <n v="0"/>
  </r>
  <r>
    <n v="47"/>
    <s v="Med A"/>
    <x v="20"/>
    <n v="18000"/>
    <n v="0"/>
    <n v="0"/>
  </r>
  <r>
    <n v="47"/>
    <s v="Med A"/>
    <x v="21"/>
    <n v="18000"/>
    <n v="0"/>
    <n v="0"/>
  </r>
  <r>
    <n v="47"/>
    <s v="Med A"/>
    <x v="22"/>
    <n v="18000"/>
    <n v="0"/>
    <n v="0"/>
  </r>
  <r>
    <n v="47"/>
    <s v="Med A"/>
    <x v="23"/>
    <n v="18000"/>
    <n v="0"/>
    <n v="0"/>
  </r>
  <r>
    <n v="47"/>
    <s v="Med A"/>
    <x v="24"/>
    <n v="18000"/>
    <n v="0"/>
    <n v="0"/>
  </r>
  <r>
    <n v="47"/>
    <s v="Med A"/>
    <x v="25"/>
    <n v="18000"/>
    <n v="1"/>
    <n v="0"/>
  </r>
  <r>
    <n v="47"/>
    <s v="Med B"/>
    <x v="26"/>
    <n v="16"/>
    <n v="0"/>
    <n v="0"/>
  </r>
  <r>
    <n v="47"/>
    <s v="Med B"/>
    <x v="67"/>
    <n v="20"/>
    <n v="0"/>
    <n v="0"/>
  </r>
  <r>
    <n v="47"/>
    <s v="Med B"/>
    <x v="53"/>
    <n v="20"/>
    <n v="0"/>
    <n v="0"/>
  </r>
  <r>
    <n v="48"/>
    <s v="Med A"/>
    <x v="0"/>
    <n v="3200"/>
    <n v="0"/>
    <n v="0"/>
  </r>
  <r>
    <n v="48"/>
    <s v="Med A"/>
    <x v="49"/>
    <n v="3200"/>
    <n v="0"/>
    <n v="0"/>
  </r>
  <r>
    <n v="48"/>
    <s v="Med A"/>
    <x v="1"/>
    <n v="3200"/>
    <n v="0"/>
    <n v="0"/>
  </r>
  <r>
    <n v="48"/>
    <s v="Med A"/>
    <x v="2"/>
    <n v="3200"/>
    <n v="0"/>
    <n v="0"/>
  </r>
  <r>
    <n v="48"/>
    <s v="Med A"/>
    <x v="3"/>
    <n v="3200"/>
    <n v="0"/>
    <n v="0"/>
  </r>
  <r>
    <n v="48"/>
    <s v="Med A"/>
    <x v="4"/>
    <n v="3200"/>
    <n v="0"/>
    <n v="0"/>
  </r>
  <r>
    <n v="48"/>
    <s v="Med A"/>
    <x v="5"/>
    <n v="3200"/>
    <n v="0"/>
    <n v="0"/>
  </r>
  <r>
    <n v="48"/>
    <s v="Med A"/>
    <x v="50"/>
    <n v="3200"/>
    <n v="0"/>
    <n v="0"/>
  </r>
  <r>
    <n v="48"/>
    <s v="Med A"/>
    <x v="6"/>
    <n v="2900"/>
    <n v="0"/>
    <n v="0"/>
  </r>
  <r>
    <n v="48"/>
    <s v="Med A"/>
    <x v="7"/>
    <n v="2900"/>
    <n v="0"/>
    <n v="0"/>
  </r>
  <r>
    <n v="48"/>
    <s v="Med A"/>
    <x v="8"/>
    <n v="2900"/>
    <n v="0"/>
    <n v="0"/>
  </r>
  <r>
    <n v="48"/>
    <s v="Med A"/>
    <x v="9"/>
    <n v="2900"/>
    <n v="0"/>
    <n v="0"/>
  </r>
  <r>
    <n v="48"/>
    <s v="Med A"/>
    <x v="10"/>
    <n v="2900"/>
    <n v="0"/>
    <n v="0"/>
  </r>
  <r>
    <n v="48"/>
    <s v="Med A"/>
    <x v="11"/>
    <n v="2900"/>
    <n v="0"/>
    <n v="0"/>
  </r>
  <r>
    <n v="48"/>
    <s v="Med A"/>
    <x v="12"/>
    <n v="2900"/>
    <n v="0"/>
    <n v="0"/>
  </r>
  <r>
    <n v="48"/>
    <s v="Med A"/>
    <x v="13"/>
    <n v="2900"/>
    <n v="0"/>
    <n v="0"/>
  </r>
  <r>
    <n v="48"/>
    <s v="Med A"/>
    <x v="14"/>
    <n v="2900"/>
    <n v="0"/>
    <n v="0"/>
  </r>
  <r>
    <n v="48"/>
    <s v="Med A"/>
    <x v="15"/>
    <n v="2900"/>
    <n v="0"/>
    <n v="0"/>
  </r>
  <r>
    <n v="48"/>
    <s v="Med A"/>
    <x v="16"/>
    <n v="2900"/>
    <n v="0"/>
    <n v="0"/>
  </r>
  <r>
    <n v="48"/>
    <s v="Med A"/>
    <x v="51"/>
    <n v="2900"/>
    <n v="0"/>
    <n v="0"/>
  </r>
  <r>
    <n v="48"/>
    <s v="Med A"/>
    <x v="24"/>
    <n v="2000"/>
    <n v="0"/>
    <n v="0"/>
  </r>
  <r>
    <n v="48"/>
    <s v="Med A"/>
    <x v="25"/>
    <n v="2000"/>
    <n v="1"/>
    <n v="0"/>
  </r>
  <r>
    <n v="48"/>
    <s v="Med B"/>
    <x v="26"/>
    <n v="4"/>
    <n v="0"/>
    <n v="0"/>
  </r>
  <r>
    <n v="48"/>
    <s v="Med B"/>
    <x v="67"/>
    <n v="3"/>
    <n v="0"/>
    <n v="0"/>
  </r>
  <r>
    <n v="48"/>
    <s v="Med B"/>
    <x v="53"/>
    <n v="5"/>
    <n v="0"/>
    <n v="0"/>
  </r>
  <r>
    <n v="49"/>
    <s v="Med A"/>
    <x v="29"/>
    <n v="1700"/>
    <n v="0"/>
    <n v="0"/>
  </r>
  <r>
    <n v="49"/>
    <s v="Med A"/>
    <x v="30"/>
    <n v="1700"/>
    <n v="0"/>
    <n v="0"/>
  </r>
  <r>
    <n v="49"/>
    <s v="Med A"/>
    <x v="37"/>
    <n v="1700"/>
    <n v="0"/>
    <n v="0"/>
  </r>
  <r>
    <n v="49"/>
    <s v="Med A"/>
    <x v="38"/>
    <n v="1700"/>
    <n v="0"/>
    <n v="0"/>
  </r>
  <r>
    <n v="49"/>
    <s v="Med A"/>
    <x v="39"/>
    <n v="1700"/>
    <n v="0"/>
    <n v="0"/>
  </r>
  <r>
    <n v="49"/>
    <s v="Med A"/>
    <x v="40"/>
    <n v="1700"/>
    <n v="0"/>
    <n v="0"/>
  </r>
  <r>
    <n v="49"/>
    <s v="Med A"/>
    <x v="41"/>
    <n v="1700"/>
    <n v="0"/>
    <n v="0"/>
  </r>
  <r>
    <n v="49"/>
    <s v="Med A"/>
    <x v="42"/>
    <n v="1700"/>
    <n v="0"/>
    <n v="0"/>
  </r>
  <r>
    <n v="49"/>
    <s v="Med A"/>
    <x v="43"/>
    <n v="1700"/>
    <n v="0"/>
    <n v="0"/>
  </r>
  <r>
    <n v="49"/>
    <s v="Med A"/>
    <x v="44"/>
    <n v="1700"/>
    <n v="0"/>
    <n v="0"/>
  </r>
  <r>
    <n v="49"/>
    <s v="Med A"/>
    <x v="45"/>
    <n v="1700"/>
    <n v="0"/>
    <n v="0"/>
  </r>
  <r>
    <n v="49"/>
    <s v="Med A"/>
    <x v="55"/>
    <n v="1700"/>
    <n v="0"/>
    <n v="0"/>
  </r>
  <r>
    <n v="49"/>
    <s v="Med A"/>
    <x v="46"/>
    <n v="1700"/>
    <n v="0"/>
    <n v="0"/>
  </r>
  <r>
    <n v="49"/>
    <s v="Med A"/>
    <x v="56"/>
    <n v="1700"/>
    <n v="0"/>
    <n v="0"/>
  </r>
  <r>
    <n v="49"/>
    <s v="Med A"/>
    <x v="52"/>
    <n v="1700"/>
    <n v="0"/>
    <n v="0"/>
  </r>
  <r>
    <n v="49"/>
    <s v="Med A"/>
    <x v="57"/>
    <n v="1700"/>
    <n v="0"/>
    <n v="0"/>
  </r>
  <r>
    <n v="49"/>
    <s v="Med A"/>
    <x v="58"/>
    <n v="1700"/>
    <n v="0"/>
    <n v="0"/>
  </r>
  <r>
    <n v="49"/>
    <s v="Med A"/>
    <x v="59"/>
    <n v="1700"/>
    <n v="0"/>
    <n v="0"/>
  </r>
  <r>
    <n v="49"/>
    <s v="Med A"/>
    <x v="60"/>
    <n v="1700"/>
    <n v="0"/>
    <n v="0"/>
  </r>
  <r>
    <n v="49"/>
    <s v="Med A"/>
    <x v="61"/>
    <n v="1700"/>
    <n v="0"/>
    <n v="0"/>
  </r>
  <r>
    <n v="49"/>
    <s v="Med A"/>
    <x v="62"/>
    <n v="1700"/>
    <n v="0"/>
    <n v="0"/>
  </r>
  <r>
    <n v="49"/>
    <s v="Med A"/>
    <x v="63"/>
    <n v="1700"/>
    <n v="1"/>
    <n v="0"/>
  </r>
  <r>
    <n v="49"/>
    <s v="Med B"/>
    <x v="48"/>
    <n v="4"/>
    <n v="0"/>
    <n v="0"/>
  </r>
  <r>
    <n v="50"/>
    <s v="Med A"/>
    <x v="29"/>
    <n v="8000"/>
    <n v="0"/>
    <n v="0"/>
  </r>
  <r>
    <n v="50"/>
    <s v="Med A"/>
    <x v="30"/>
    <n v="8000"/>
    <n v="0"/>
    <n v="0"/>
  </r>
  <r>
    <n v="50"/>
    <s v="Med A"/>
    <x v="31"/>
    <n v="8000"/>
    <n v="0"/>
    <n v="0"/>
  </r>
  <r>
    <n v="50"/>
    <s v="Med A"/>
    <x v="32"/>
    <n v="8000"/>
    <n v="0"/>
    <n v="0"/>
  </r>
  <r>
    <n v="50"/>
    <s v="Med A"/>
    <x v="33"/>
    <n v="8000"/>
    <n v="0"/>
    <n v="0"/>
  </r>
  <r>
    <n v="50"/>
    <s v="Med A"/>
    <x v="34"/>
    <n v="8000"/>
    <n v="0"/>
    <n v="0"/>
  </r>
  <r>
    <n v="50"/>
    <s v="Med A"/>
    <x v="35"/>
    <n v="8000"/>
    <n v="0"/>
    <n v="0"/>
  </r>
  <r>
    <n v="50"/>
    <s v="Med A"/>
    <x v="36"/>
    <n v="8000"/>
    <n v="0"/>
    <n v="0"/>
  </r>
  <r>
    <n v="50"/>
    <s v="Med A"/>
    <x v="40"/>
    <n v="7200"/>
    <n v="0"/>
    <n v="0"/>
  </r>
  <r>
    <n v="50"/>
    <s v="Med A"/>
    <x v="41"/>
    <n v="7200"/>
    <n v="0"/>
    <n v="0"/>
  </r>
  <r>
    <n v="50"/>
    <s v="Med A"/>
    <x v="42"/>
    <n v="7200"/>
    <n v="0"/>
    <n v="0"/>
  </r>
  <r>
    <n v="50"/>
    <s v="Med A"/>
    <x v="43"/>
    <n v="7200"/>
    <n v="0"/>
    <n v="0"/>
  </r>
  <r>
    <n v="50"/>
    <s v="Med A"/>
    <x v="44"/>
    <n v="7200"/>
    <n v="0"/>
    <n v="0"/>
  </r>
  <r>
    <n v="50"/>
    <s v="Med A"/>
    <x v="45"/>
    <n v="7200"/>
    <n v="0"/>
    <n v="0"/>
  </r>
  <r>
    <n v="50"/>
    <s v="Med A"/>
    <x v="55"/>
    <n v="7200"/>
    <n v="0"/>
    <n v="0"/>
  </r>
  <r>
    <n v="50"/>
    <s v="Med A"/>
    <x v="46"/>
    <n v="7200"/>
    <n v="0"/>
    <n v="0"/>
  </r>
  <r>
    <n v="50"/>
    <s v="Med A"/>
    <x v="56"/>
    <n v="7200"/>
    <n v="0"/>
    <n v="0"/>
  </r>
  <r>
    <n v="50"/>
    <s v="Med A"/>
    <x v="47"/>
    <n v="7200"/>
    <n v="0"/>
    <n v="0"/>
  </r>
  <r>
    <n v="50"/>
    <s v="Med A"/>
    <x v="52"/>
    <n v="7200"/>
    <n v="0"/>
    <n v="0"/>
  </r>
  <r>
    <n v="50"/>
    <s v="Med A"/>
    <x v="57"/>
    <n v="7200"/>
    <n v="0"/>
    <n v="0"/>
  </r>
  <r>
    <n v="50"/>
    <s v="Med A"/>
    <x v="58"/>
    <n v="7200"/>
    <n v="0"/>
    <n v="0"/>
  </r>
  <r>
    <n v="50"/>
    <s v="Med A"/>
    <x v="59"/>
    <n v="7200"/>
    <n v="0"/>
    <n v="0"/>
  </r>
  <r>
    <n v="50"/>
    <s v="Med A"/>
    <x v="60"/>
    <n v="7200"/>
    <n v="0"/>
    <n v="0"/>
  </r>
  <r>
    <n v="50"/>
    <s v="Med A"/>
    <x v="61"/>
    <n v="7200"/>
    <n v="0"/>
    <n v="0"/>
  </r>
  <r>
    <n v="50"/>
    <s v="Med A"/>
    <x v="62"/>
    <n v="7200"/>
    <n v="0"/>
    <n v="0"/>
  </r>
  <r>
    <n v="50"/>
    <s v="Med A"/>
    <x v="63"/>
    <n v="6500"/>
    <n v="0"/>
    <n v="0"/>
  </r>
  <r>
    <n v="51"/>
    <s v="Med A"/>
    <x v="29"/>
    <n v="5000"/>
    <n v="0"/>
    <n v="0"/>
  </r>
  <r>
    <n v="52"/>
    <s v="Med A"/>
    <x v="43"/>
    <n v="4200"/>
    <n v="0"/>
    <n v="0"/>
  </r>
  <r>
    <n v="52"/>
    <s v="Med A"/>
    <x v="44"/>
    <n v="4200"/>
    <n v="0"/>
    <n v="0"/>
  </r>
  <r>
    <n v="52"/>
    <s v="Med A"/>
    <x v="45"/>
    <n v="4200"/>
    <n v="0"/>
    <n v="0"/>
  </r>
  <r>
    <n v="52"/>
    <s v="Med A"/>
    <x v="55"/>
    <n v="4200"/>
    <n v="0"/>
    <n v="0"/>
  </r>
  <r>
    <n v="52"/>
    <s v="Med A"/>
    <x v="46"/>
    <n v="4200"/>
    <n v="0"/>
    <n v="0"/>
  </r>
  <r>
    <n v="52"/>
    <s v="Med A"/>
    <x v="56"/>
    <n v="4200"/>
    <n v="0"/>
    <n v="0"/>
  </r>
  <r>
    <n v="52"/>
    <s v="Med A"/>
    <x v="47"/>
    <n v="4600"/>
    <n v="0"/>
    <n v="0"/>
  </r>
  <r>
    <n v="52"/>
    <s v="Med A"/>
    <x v="52"/>
    <n v="4600"/>
    <n v="0"/>
    <n v="0"/>
  </r>
  <r>
    <n v="52"/>
    <s v="Med A"/>
    <x v="57"/>
    <n v="4600"/>
    <n v="0"/>
    <n v="0"/>
  </r>
  <r>
    <n v="52"/>
    <s v="Med A"/>
    <x v="58"/>
    <n v="4600"/>
    <n v="0"/>
    <n v="0"/>
  </r>
  <r>
    <n v="52"/>
    <s v="Med A"/>
    <x v="59"/>
    <n v="4600"/>
    <n v="0"/>
    <n v="0"/>
  </r>
  <r>
    <n v="52"/>
    <s v="Med A"/>
    <x v="60"/>
    <n v="4600"/>
    <n v="0"/>
    <n v="0"/>
  </r>
  <r>
    <n v="52"/>
    <s v="Med A"/>
    <x v="62"/>
    <n v="4600"/>
    <n v="0"/>
    <n v="0"/>
  </r>
  <r>
    <n v="52"/>
    <s v="Med A"/>
    <x v="63"/>
    <n v="4600"/>
    <n v="1"/>
    <n v="0"/>
  </r>
  <r>
    <n v="52"/>
    <s v="Med B"/>
    <x v="48"/>
    <n v="8"/>
    <n v="0"/>
    <n v="0"/>
  </r>
  <r>
    <n v="52"/>
    <s v="Med B"/>
    <x v="64"/>
    <n v="8"/>
    <n v="0"/>
    <n v="0"/>
  </r>
  <r>
    <n v="52"/>
    <s v="Med B"/>
    <x v="75"/>
    <n v="8"/>
    <n v="0"/>
    <n v="0"/>
  </r>
  <r>
    <n v="53"/>
    <s v="Med A"/>
    <x v="29"/>
    <n v="2200"/>
    <n v="0"/>
    <n v="0"/>
  </r>
  <r>
    <n v="53"/>
    <s v="Med A"/>
    <x v="30"/>
    <n v="2200"/>
    <n v="0"/>
    <n v="0"/>
  </r>
  <r>
    <n v="53"/>
    <s v="Med A"/>
    <x v="31"/>
    <n v="2200"/>
    <n v="0"/>
    <n v="0"/>
  </r>
  <r>
    <n v="53"/>
    <s v="Med A"/>
    <x v="59"/>
    <n v="1800"/>
    <n v="0"/>
    <n v="0"/>
  </r>
  <r>
    <n v="53"/>
    <s v="Med A"/>
    <x v="60"/>
    <n v="1800"/>
    <n v="0"/>
    <n v="0"/>
  </r>
  <r>
    <n v="53"/>
    <s v="Med A"/>
    <x v="61"/>
    <n v="1800"/>
    <n v="0"/>
    <n v="0"/>
  </r>
  <r>
    <n v="53"/>
    <s v="Med A"/>
    <x v="62"/>
    <n v="1800"/>
    <n v="0"/>
    <n v="0"/>
  </r>
  <r>
    <n v="53"/>
    <s v="Med A"/>
    <x v="63"/>
    <n v="1800"/>
    <n v="1"/>
    <n v="0"/>
  </r>
  <r>
    <n v="53"/>
    <s v="Med B"/>
    <x v="48"/>
    <n v="4"/>
    <n v="0"/>
    <n v="0"/>
  </r>
  <r>
    <n v="53"/>
    <s v="Med B"/>
    <x v="64"/>
    <n v="4"/>
    <n v="0"/>
    <n v="0"/>
  </r>
  <r>
    <n v="53"/>
    <s v="Med B"/>
    <x v="65"/>
    <n v="3"/>
    <n v="0"/>
    <n v="0"/>
  </r>
  <r>
    <n v="54"/>
    <s v="Med A"/>
    <x v="0"/>
    <n v="4500"/>
    <n v="0"/>
    <n v="0"/>
  </r>
  <r>
    <n v="54"/>
    <s v="Med A"/>
    <x v="49"/>
    <n v="4500"/>
    <n v="0"/>
    <n v="0"/>
  </r>
  <r>
    <n v="54"/>
    <s v="Med A"/>
    <x v="1"/>
    <n v="4700"/>
    <n v="0"/>
    <n v="0"/>
  </r>
  <r>
    <n v="54"/>
    <s v="Med A"/>
    <x v="2"/>
    <n v="4700"/>
    <n v="0"/>
    <n v="0"/>
  </r>
  <r>
    <n v="54"/>
    <s v="Med A"/>
    <x v="3"/>
    <n v="4700"/>
    <n v="0"/>
    <n v="0"/>
  </r>
  <r>
    <n v="54"/>
    <s v="Med A"/>
    <x v="4"/>
    <n v="4700"/>
    <n v="0"/>
    <n v="0"/>
  </r>
  <r>
    <n v="54"/>
    <s v="Med A"/>
    <x v="5"/>
    <n v="4700"/>
    <n v="0"/>
    <n v="0"/>
  </r>
  <r>
    <n v="54"/>
    <s v="Med A"/>
    <x v="50"/>
    <n v="4700"/>
    <n v="0"/>
    <n v="0"/>
  </r>
  <r>
    <n v="54"/>
    <s v="Med A"/>
    <x v="7"/>
    <n v="5200"/>
    <n v="0"/>
    <n v="0"/>
  </r>
  <r>
    <n v="54"/>
    <s v="Med A"/>
    <x v="39"/>
    <n v="5200"/>
    <n v="0"/>
    <n v="0"/>
  </r>
  <r>
    <n v="54"/>
    <s v="Med A"/>
    <x v="9"/>
    <n v="5200"/>
    <n v="0"/>
    <n v="0"/>
  </r>
  <r>
    <n v="54"/>
    <s v="Med A"/>
    <x v="10"/>
    <n v="5200"/>
    <n v="0"/>
    <n v="0"/>
  </r>
  <r>
    <n v="54"/>
    <s v="Med A"/>
    <x v="11"/>
    <n v="5200"/>
    <n v="0"/>
    <n v="0"/>
  </r>
  <r>
    <n v="54"/>
    <s v="Med A"/>
    <x v="12"/>
    <n v="5200"/>
    <n v="0"/>
    <n v="0"/>
  </r>
  <r>
    <n v="54"/>
    <s v="Med A"/>
    <x v="13"/>
    <n v="6300"/>
    <n v="0"/>
    <n v="0"/>
  </r>
  <r>
    <n v="54"/>
    <s v="Med A"/>
    <x v="14"/>
    <n v="6300"/>
    <n v="0"/>
    <n v="0"/>
  </r>
  <r>
    <n v="54"/>
    <s v="Med A"/>
    <x v="15"/>
    <n v="6300"/>
    <n v="0"/>
    <n v="0"/>
  </r>
  <r>
    <n v="54"/>
    <s v="Med A"/>
    <x v="16"/>
    <n v="6300"/>
    <n v="0"/>
    <n v="0"/>
  </r>
  <r>
    <n v="54"/>
    <s v="Med A"/>
    <x v="51"/>
    <n v="6300"/>
    <n v="0"/>
    <n v="0"/>
  </r>
  <r>
    <n v="54"/>
    <s v="Med A"/>
    <x v="17"/>
    <n v="7000"/>
    <n v="0"/>
    <n v="0"/>
  </r>
  <r>
    <n v="54"/>
    <s v="Med A"/>
    <x v="18"/>
    <n v="7000"/>
    <n v="0"/>
    <n v="0"/>
  </r>
  <r>
    <n v="54"/>
    <s v="Med A"/>
    <x v="19"/>
    <n v="7000"/>
    <n v="0"/>
    <n v="0"/>
  </r>
  <r>
    <n v="54"/>
    <s v="Med A"/>
    <x v="20"/>
    <n v="7000"/>
    <n v="0"/>
    <n v="0"/>
  </r>
  <r>
    <n v="54"/>
    <s v="Med A"/>
    <x v="21"/>
    <n v="7000"/>
    <n v="0"/>
    <n v="0"/>
  </r>
  <r>
    <n v="54"/>
    <s v="Med A"/>
    <x v="22"/>
    <n v="7000"/>
    <n v="0"/>
    <n v="0"/>
  </r>
  <r>
    <n v="54"/>
    <s v="Med A"/>
    <x v="23"/>
    <n v="7000"/>
    <n v="0"/>
    <n v="0"/>
  </r>
  <r>
    <n v="54"/>
    <s v="Med A"/>
    <x v="24"/>
    <n v="7000"/>
    <n v="1"/>
    <n v="0"/>
  </r>
  <r>
    <n v="54"/>
    <s v="Med B"/>
    <x v="26"/>
    <n v="10"/>
    <n v="0"/>
    <n v="0"/>
  </r>
  <r>
    <n v="54"/>
    <s v="Med B"/>
    <x v="67"/>
    <n v="10"/>
    <n v="0"/>
    <n v="0"/>
  </r>
  <r>
    <n v="54"/>
    <s v="Med B"/>
    <x v="53"/>
    <n v="10"/>
    <n v="0"/>
    <n v="0"/>
  </r>
  <r>
    <n v="55"/>
    <s v="Med A"/>
    <x v="49"/>
    <n v="5700"/>
    <n v="0"/>
    <n v="0"/>
  </r>
  <r>
    <n v="55"/>
    <s v="Med A"/>
    <x v="1"/>
    <n v="6300"/>
    <n v="0"/>
    <n v="0"/>
  </r>
  <r>
    <n v="55"/>
    <s v="Med A"/>
    <x v="2"/>
    <n v="6300"/>
    <n v="0"/>
    <n v="0"/>
  </r>
  <r>
    <n v="55"/>
    <s v="Med A"/>
    <x v="3"/>
    <n v="6300"/>
    <n v="0"/>
    <n v="0"/>
  </r>
  <r>
    <n v="55"/>
    <s v="Med A"/>
    <x v="4"/>
    <n v="6300"/>
    <n v="0"/>
    <n v="0"/>
  </r>
  <r>
    <n v="55"/>
    <s v="Med A"/>
    <x v="5"/>
    <n v="6300"/>
    <n v="0"/>
    <n v="0"/>
  </r>
  <r>
    <n v="55"/>
    <s v="Med A"/>
    <x v="50"/>
    <n v="6300"/>
    <n v="0"/>
    <n v="0"/>
  </r>
  <r>
    <n v="55"/>
    <s v="Med A"/>
    <x v="6"/>
    <n v="6300"/>
    <n v="0"/>
    <n v="0"/>
  </r>
  <r>
    <n v="55"/>
    <s v="Med A"/>
    <x v="7"/>
    <n v="6300"/>
    <n v="0"/>
    <n v="0"/>
  </r>
  <r>
    <n v="55"/>
    <s v="Med A"/>
    <x v="8"/>
    <n v="6900"/>
    <n v="0"/>
    <n v="0"/>
  </r>
  <r>
    <n v="55"/>
    <s v="Med A"/>
    <x v="9"/>
    <n v="6900"/>
    <n v="0"/>
    <n v="0"/>
  </r>
  <r>
    <n v="55"/>
    <s v="Med A"/>
    <x v="11"/>
    <n v="6900"/>
    <n v="0"/>
    <n v="0"/>
  </r>
  <r>
    <n v="55"/>
    <s v="Med A"/>
    <x v="15"/>
    <n v="6900"/>
    <n v="0"/>
    <n v="0"/>
  </r>
  <r>
    <n v="55"/>
    <s v="Med A"/>
    <x v="51"/>
    <n v="6900"/>
    <n v="0"/>
    <n v="0"/>
  </r>
  <r>
    <n v="55"/>
    <s v="Med A"/>
    <x v="18"/>
    <n v="9000"/>
    <n v="0"/>
    <n v="0"/>
  </r>
  <r>
    <n v="56"/>
    <s v="Med B"/>
    <x v="82"/>
    <n v="2"/>
    <n v="0"/>
    <n v="1"/>
  </r>
  <r>
    <n v="56"/>
    <s v="Med B"/>
    <x v="64"/>
    <n v="3"/>
    <n v="0"/>
    <n v="0"/>
  </r>
  <r>
    <n v="56"/>
    <s v="Med B"/>
    <x v="65"/>
    <n v="3"/>
    <n v="0"/>
    <n v="0"/>
  </r>
  <r>
    <n v="57"/>
    <s v="Med A"/>
    <x v="0"/>
    <n v="18000"/>
    <n v="0"/>
    <n v="0"/>
  </r>
  <r>
    <n v="57"/>
    <s v="Med A"/>
    <x v="1"/>
    <n v="18000"/>
    <n v="0"/>
    <n v="0"/>
  </r>
  <r>
    <n v="57"/>
    <s v="Med A"/>
    <x v="2"/>
    <n v="18000"/>
    <n v="0"/>
    <n v="0"/>
  </r>
  <r>
    <n v="57"/>
    <s v="Med A"/>
    <x v="3"/>
    <n v="18000"/>
    <n v="0"/>
    <n v="0"/>
  </r>
  <r>
    <n v="57"/>
    <s v="Med A"/>
    <x v="5"/>
    <n v="18000"/>
    <n v="0"/>
    <n v="0"/>
  </r>
  <r>
    <n v="57"/>
    <s v="Med A"/>
    <x v="50"/>
    <n v="18000"/>
    <n v="0"/>
    <n v="0"/>
  </r>
  <r>
    <n v="57"/>
    <s v="Med A"/>
    <x v="6"/>
    <n v="18000"/>
    <n v="0"/>
    <n v="0"/>
  </r>
  <r>
    <n v="57"/>
    <s v="Med A"/>
    <x v="7"/>
    <n v="18000"/>
    <n v="0"/>
    <n v="0"/>
  </r>
  <r>
    <n v="57"/>
    <s v="Med A"/>
    <x v="8"/>
    <n v="18000"/>
    <n v="0"/>
    <n v="0"/>
  </r>
  <r>
    <n v="57"/>
    <s v="Med A"/>
    <x v="9"/>
    <n v="18000"/>
    <n v="0"/>
    <n v="0"/>
  </r>
  <r>
    <n v="57"/>
    <s v="Med A"/>
    <x v="10"/>
    <n v="18000"/>
    <n v="0"/>
    <n v="0"/>
  </r>
  <r>
    <n v="57"/>
    <s v="Med A"/>
    <x v="11"/>
    <n v="18000"/>
    <n v="1"/>
    <n v="0"/>
  </r>
  <r>
    <n v="57"/>
    <s v="Med B"/>
    <x v="26"/>
    <n v="16"/>
    <n v="0"/>
    <n v="0"/>
  </r>
  <r>
    <n v="57"/>
    <s v="Med B"/>
    <x v="67"/>
    <n v="13"/>
    <n v="0"/>
    <n v="0"/>
  </r>
  <r>
    <n v="57"/>
    <s v="Med B"/>
    <x v="53"/>
    <n v="13"/>
    <n v="0"/>
    <n v="0"/>
  </r>
  <r>
    <n v="58"/>
    <s v="Med A"/>
    <x v="54"/>
    <n v="800"/>
    <n v="0"/>
    <n v="0"/>
  </r>
  <r>
    <n v="59"/>
    <s v="Med A"/>
    <x v="0"/>
    <n v="1300"/>
    <n v="0"/>
    <n v="0"/>
  </r>
  <r>
    <n v="59"/>
    <s v="Med A"/>
    <x v="49"/>
    <n v="1300"/>
    <n v="0"/>
    <n v="0"/>
  </r>
  <r>
    <n v="59"/>
    <s v="Med A"/>
    <x v="1"/>
    <n v="1300"/>
    <n v="0"/>
    <n v="0"/>
  </r>
  <r>
    <n v="59"/>
    <s v="Med A"/>
    <x v="2"/>
    <n v="1300"/>
    <n v="0"/>
    <n v="0"/>
  </r>
  <r>
    <n v="59"/>
    <s v="Med A"/>
    <x v="3"/>
    <n v="1300"/>
    <n v="0"/>
    <n v="0"/>
  </r>
  <r>
    <n v="59"/>
    <s v="Med A"/>
    <x v="4"/>
    <n v="1300"/>
    <n v="0"/>
    <n v="0"/>
  </r>
  <r>
    <n v="59"/>
    <s v="Med A"/>
    <x v="5"/>
    <n v="1300"/>
    <n v="0"/>
    <n v="0"/>
  </r>
  <r>
    <n v="59"/>
    <s v="Med A"/>
    <x v="50"/>
    <n v="1300"/>
    <n v="0"/>
    <n v="0"/>
  </r>
  <r>
    <n v="59"/>
    <s v="Med A"/>
    <x v="6"/>
    <n v="1300"/>
    <n v="0"/>
    <n v="0"/>
  </r>
  <r>
    <n v="59"/>
    <s v="Med A"/>
    <x v="7"/>
    <n v="1300"/>
    <n v="0"/>
    <n v="0"/>
  </r>
  <r>
    <n v="59"/>
    <s v="Med A"/>
    <x v="8"/>
    <n v="1300"/>
    <n v="0"/>
    <n v="0"/>
  </r>
  <r>
    <n v="59"/>
    <s v="Med A"/>
    <x v="9"/>
    <n v="1300"/>
    <n v="0"/>
    <n v="0"/>
  </r>
  <r>
    <n v="59"/>
    <s v="Med A"/>
    <x v="10"/>
    <n v="1300"/>
    <n v="0"/>
    <n v="0"/>
  </r>
  <r>
    <n v="59"/>
    <s v="Med A"/>
    <x v="11"/>
    <n v="1300"/>
    <n v="0"/>
    <n v="0"/>
  </r>
  <r>
    <n v="60"/>
    <s v="Med A"/>
    <x v="0"/>
    <n v="2500"/>
    <n v="0"/>
    <n v="0"/>
  </r>
  <r>
    <n v="60"/>
    <s v="Med A"/>
    <x v="49"/>
    <n v="2500"/>
    <n v="0"/>
    <n v="0"/>
  </r>
  <r>
    <n v="60"/>
    <s v="Med A"/>
    <x v="1"/>
    <n v="2500"/>
    <n v="0"/>
    <n v="0"/>
  </r>
  <r>
    <n v="60"/>
    <s v="Med A"/>
    <x v="2"/>
    <n v="2500"/>
    <n v="0"/>
    <n v="0"/>
  </r>
  <r>
    <n v="60"/>
    <s v="Med A"/>
    <x v="3"/>
    <n v="2500"/>
    <n v="0"/>
    <n v="0"/>
  </r>
  <r>
    <n v="60"/>
    <s v="Med A"/>
    <x v="4"/>
    <n v="2500"/>
    <n v="0"/>
    <n v="0"/>
  </r>
  <r>
    <n v="60"/>
    <s v="Med A"/>
    <x v="5"/>
    <n v="2500"/>
    <n v="0"/>
    <n v="0"/>
  </r>
  <r>
    <n v="60"/>
    <s v="Med A"/>
    <x v="35"/>
    <n v="2500"/>
    <n v="0"/>
    <n v="0"/>
  </r>
  <r>
    <n v="60"/>
    <s v="Med A"/>
    <x v="6"/>
    <n v="2500"/>
    <n v="0"/>
    <n v="0"/>
  </r>
  <r>
    <n v="60"/>
    <s v="Med A"/>
    <x v="7"/>
    <n v="2500"/>
    <n v="0"/>
    <n v="0"/>
  </r>
  <r>
    <n v="60"/>
    <s v="Med A"/>
    <x v="8"/>
    <n v="2500"/>
    <n v="0"/>
    <n v="0"/>
  </r>
  <r>
    <n v="60"/>
    <s v="Med A"/>
    <x v="9"/>
    <n v="2500"/>
    <n v="0"/>
    <n v="0"/>
  </r>
  <r>
    <n v="60"/>
    <s v="Med A"/>
    <x v="10"/>
    <n v="2500"/>
    <n v="0"/>
    <n v="0"/>
  </r>
  <r>
    <n v="60"/>
    <s v="Med A"/>
    <x v="11"/>
    <n v="2500"/>
    <n v="0"/>
    <n v="0"/>
  </r>
  <r>
    <n v="60"/>
    <s v="Med A"/>
    <x v="12"/>
    <n v="2500"/>
    <n v="0"/>
    <n v="0"/>
  </r>
  <r>
    <n v="60"/>
    <s v="Med A"/>
    <x v="13"/>
    <n v="2500"/>
    <n v="0"/>
    <n v="0"/>
  </r>
  <r>
    <n v="60"/>
    <s v="Med A"/>
    <x v="14"/>
    <n v="2500"/>
    <n v="0"/>
    <n v="0"/>
  </r>
  <r>
    <n v="60"/>
    <s v="Med A"/>
    <x v="15"/>
    <n v="2500"/>
    <n v="0"/>
    <n v="0"/>
  </r>
  <r>
    <n v="60"/>
    <s v="Med A"/>
    <x v="16"/>
    <n v="2500"/>
    <n v="0"/>
    <n v="0"/>
  </r>
  <r>
    <n v="60"/>
    <s v="Med A"/>
    <x v="51"/>
    <n v="2500"/>
    <n v="0"/>
    <n v="0"/>
  </r>
  <r>
    <n v="60"/>
    <s v="Med A"/>
    <x v="17"/>
    <n v="2500"/>
    <n v="0"/>
    <n v="0"/>
  </r>
  <r>
    <n v="60"/>
    <s v="Med A"/>
    <x v="18"/>
    <n v="2500"/>
    <n v="0"/>
    <n v="0"/>
  </r>
  <r>
    <n v="60"/>
    <s v="Med A"/>
    <x v="19"/>
    <n v="2500"/>
    <n v="0"/>
    <n v="0"/>
  </r>
  <r>
    <n v="60"/>
    <s v="Med A"/>
    <x v="20"/>
    <n v="2500"/>
    <n v="0"/>
    <n v="0"/>
  </r>
  <r>
    <n v="60"/>
    <s v="Med A"/>
    <x v="21"/>
    <n v="2500"/>
    <n v="0"/>
    <n v="0"/>
  </r>
  <r>
    <n v="60"/>
    <s v="Med A"/>
    <x v="22"/>
    <n v="2500"/>
    <n v="0"/>
    <n v="0"/>
  </r>
  <r>
    <n v="60"/>
    <s v="Med A"/>
    <x v="23"/>
    <n v="2500"/>
    <n v="0"/>
    <n v="0"/>
  </r>
  <r>
    <n v="60"/>
    <s v="Med A"/>
    <x v="24"/>
    <n v="2500"/>
    <n v="0"/>
    <n v="0"/>
  </r>
  <r>
    <n v="60"/>
    <s v="Med A"/>
    <x v="25"/>
    <n v="2500"/>
    <n v="1"/>
    <n v="0"/>
  </r>
  <r>
    <n v="60"/>
    <s v="Med B"/>
    <x v="48"/>
    <n v="5"/>
    <n v="0"/>
    <n v="0"/>
  </r>
  <r>
    <n v="60"/>
    <s v="Med B"/>
    <x v="67"/>
    <n v="5"/>
    <n v="0"/>
    <n v="0"/>
  </r>
  <r>
    <n v="60"/>
    <s v="Med B"/>
    <x v="53"/>
    <n v="6"/>
    <n v="0"/>
    <n v="0"/>
  </r>
  <r>
    <n v="61"/>
    <s v="Med A"/>
    <x v="29"/>
    <n v="1000"/>
    <n v="0"/>
    <n v="0"/>
  </r>
  <r>
    <n v="61"/>
    <s v="Med A"/>
    <x v="30"/>
    <n v="1000"/>
    <n v="0"/>
    <n v="0"/>
  </r>
  <r>
    <n v="61"/>
    <s v="Med A"/>
    <x v="43"/>
    <n v="800"/>
    <n v="0"/>
    <n v="0"/>
  </r>
  <r>
    <n v="61"/>
    <s v="Med A"/>
    <x v="45"/>
    <n v="800"/>
    <n v="0"/>
    <n v="0"/>
  </r>
  <r>
    <n v="61"/>
    <s v="Med A"/>
    <x v="46"/>
    <n v="800"/>
    <n v="0"/>
    <n v="0"/>
  </r>
  <r>
    <n v="61"/>
    <s v="Med A"/>
    <x v="56"/>
    <n v="800"/>
    <n v="0"/>
    <n v="0"/>
  </r>
  <r>
    <n v="61"/>
    <s v="Med A"/>
    <x v="47"/>
    <n v="800"/>
    <n v="0"/>
    <n v="0"/>
  </r>
  <r>
    <n v="61"/>
    <s v="Med A"/>
    <x v="57"/>
    <n v="800"/>
    <n v="0"/>
    <n v="0"/>
  </r>
  <r>
    <n v="61"/>
    <s v="Med A"/>
    <x v="58"/>
    <n v="800"/>
    <n v="0"/>
    <n v="0"/>
  </r>
  <r>
    <n v="61"/>
    <s v="Med A"/>
    <x v="59"/>
    <n v="800"/>
    <n v="0"/>
    <n v="0"/>
  </r>
  <r>
    <n v="62"/>
    <s v="Med A"/>
    <x v="24"/>
    <n v="1400"/>
    <n v="0"/>
    <n v="0"/>
  </r>
  <r>
    <n v="63"/>
    <s v="Med A"/>
    <x v="0"/>
    <n v="4000"/>
    <n v="0"/>
    <n v="0"/>
  </r>
  <r>
    <n v="63"/>
    <s v="Med A"/>
    <x v="49"/>
    <n v="4000"/>
    <n v="0"/>
    <n v="0"/>
  </r>
  <r>
    <n v="63"/>
    <s v="Med A"/>
    <x v="1"/>
    <n v="4000"/>
    <n v="0"/>
    <n v="0"/>
  </r>
  <r>
    <n v="63"/>
    <s v="Med A"/>
    <x v="2"/>
    <n v="4000"/>
    <n v="0"/>
    <n v="0"/>
  </r>
  <r>
    <n v="63"/>
    <s v="Med A"/>
    <x v="3"/>
    <n v="4000"/>
    <n v="0"/>
    <n v="0"/>
  </r>
  <r>
    <n v="63"/>
    <s v="Med A"/>
    <x v="4"/>
    <n v="4000"/>
    <n v="0"/>
    <n v="0"/>
  </r>
  <r>
    <n v="63"/>
    <s v="Med A"/>
    <x v="5"/>
    <n v="4000"/>
    <n v="0"/>
    <n v="0"/>
  </r>
  <r>
    <n v="63"/>
    <s v="Med A"/>
    <x v="50"/>
    <n v="4000"/>
    <n v="0"/>
    <n v="0"/>
  </r>
  <r>
    <n v="63"/>
    <s v="Med A"/>
    <x v="6"/>
    <n v="4000"/>
    <n v="0"/>
    <n v="0"/>
  </r>
  <r>
    <n v="63"/>
    <s v="Med A"/>
    <x v="7"/>
    <n v="4000"/>
    <n v="0"/>
    <n v="0"/>
  </r>
  <r>
    <n v="63"/>
    <s v="Med A"/>
    <x v="8"/>
    <n v="4000"/>
    <n v="0"/>
    <n v="0"/>
  </r>
  <r>
    <n v="63"/>
    <s v="Med A"/>
    <x v="9"/>
    <n v="4000"/>
    <n v="0"/>
    <n v="0"/>
  </r>
  <r>
    <n v="63"/>
    <s v="Med A"/>
    <x v="10"/>
    <n v="4000"/>
    <n v="0"/>
    <n v="0"/>
  </r>
  <r>
    <n v="63"/>
    <s v="Med A"/>
    <x v="11"/>
    <n v="4000"/>
    <n v="0"/>
    <n v="0"/>
  </r>
  <r>
    <n v="63"/>
    <s v="Med A"/>
    <x v="12"/>
    <n v="4000"/>
    <n v="0"/>
    <n v="0"/>
  </r>
  <r>
    <n v="63"/>
    <s v="Med A"/>
    <x v="13"/>
    <n v="4000"/>
    <n v="0"/>
    <n v="0"/>
  </r>
  <r>
    <n v="63"/>
    <s v="Med A"/>
    <x v="14"/>
    <n v="4000"/>
    <n v="0"/>
    <n v="0"/>
  </r>
  <r>
    <n v="63"/>
    <s v="Med A"/>
    <x v="15"/>
    <n v="4000"/>
    <n v="0"/>
    <n v="0"/>
  </r>
  <r>
    <n v="63"/>
    <s v="Med A"/>
    <x v="16"/>
    <n v="4000"/>
    <n v="0"/>
    <n v="0"/>
  </r>
  <r>
    <n v="63"/>
    <s v="Med A"/>
    <x v="51"/>
    <n v="4000"/>
    <n v="0"/>
    <n v="0"/>
  </r>
  <r>
    <n v="63"/>
    <s v="Med A"/>
    <x v="17"/>
    <n v="4000"/>
    <n v="1"/>
    <n v="0"/>
  </r>
  <r>
    <n v="63"/>
    <s v="Med B"/>
    <x v="26"/>
    <n v="6"/>
    <n v="0"/>
    <n v="0"/>
  </r>
  <r>
    <n v="63"/>
    <s v="Med B"/>
    <x v="67"/>
    <n v="5"/>
    <n v="0"/>
    <n v="0"/>
  </r>
  <r>
    <n v="64"/>
    <s v="Med A"/>
    <x v="13"/>
    <n v="5700"/>
    <n v="0"/>
    <n v="0"/>
  </r>
  <r>
    <n v="64"/>
    <s v="Med A"/>
    <x v="14"/>
    <n v="5700"/>
    <n v="0"/>
    <n v="0"/>
  </r>
  <r>
    <n v="64"/>
    <s v="Med A"/>
    <x v="15"/>
    <n v="5700"/>
    <n v="0"/>
    <n v="0"/>
  </r>
  <r>
    <n v="64"/>
    <s v="Med A"/>
    <x v="16"/>
    <n v="5700"/>
    <n v="0"/>
    <n v="0"/>
  </r>
  <r>
    <n v="64"/>
    <s v="Med A"/>
    <x v="51"/>
    <n v="5700"/>
    <n v="0"/>
    <n v="0"/>
  </r>
  <r>
    <n v="64"/>
    <s v="Med A"/>
    <x v="17"/>
    <n v="5700"/>
    <n v="0"/>
    <n v="0"/>
  </r>
  <r>
    <n v="64"/>
    <s v="Med A"/>
    <x v="18"/>
    <n v="5700"/>
    <n v="0"/>
    <n v="0"/>
  </r>
  <r>
    <n v="64"/>
    <s v="Med A"/>
    <x v="19"/>
    <n v="5700"/>
    <n v="0"/>
    <n v="0"/>
  </r>
  <r>
    <n v="64"/>
    <s v="Med A"/>
    <x v="20"/>
    <n v="5700"/>
    <n v="0"/>
    <n v="0"/>
  </r>
  <r>
    <n v="64"/>
    <s v="Med A"/>
    <x v="59"/>
    <n v="5700"/>
    <n v="0"/>
    <n v="0"/>
  </r>
  <r>
    <n v="64"/>
    <s v="Med A"/>
    <x v="22"/>
    <n v="5700"/>
    <n v="0"/>
    <n v="0"/>
  </r>
  <r>
    <n v="64"/>
    <s v="Med A"/>
    <x v="23"/>
    <n v="5700"/>
    <n v="0"/>
    <n v="0"/>
  </r>
  <r>
    <n v="64"/>
    <s v="Med A"/>
    <x v="62"/>
    <n v="5700"/>
    <n v="0"/>
    <n v="0"/>
  </r>
  <r>
    <n v="64"/>
    <s v="Med A"/>
    <x v="25"/>
    <n v="5700"/>
    <n v="0"/>
    <n v="0"/>
  </r>
  <r>
    <n v="65"/>
    <s v="Med A"/>
    <x v="29"/>
    <n v="14500"/>
    <n v="0"/>
    <n v="0"/>
  </r>
  <r>
    <n v="65"/>
    <s v="Med A"/>
    <x v="30"/>
    <n v="14500"/>
    <n v="0"/>
    <n v="0"/>
  </r>
  <r>
    <n v="65"/>
    <s v="Med A"/>
    <x v="31"/>
    <n v="16000"/>
    <n v="0"/>
    <n v="0"/>
  </r>
  <r>
    <n v="65"/>
    <s v="Med A"/>
    <x v="32"/>
    <n v="16000"/>
    <n v="0"/>
    <n v="0"/>
  </r>
  <r>
    <n v="65"/>
    <s v="Med A"/>
    <x v="33"/>
    <n v="16000"/>
    <n v="0"/>
    <n v="0"/>
  </r>
  <r>
    <n v="65"/>
    <s v="Med A"/>
    <x v="34"/>
    <n v="16000"/>
    <n v="0"/>
    <n v="0"/>
  </r>
  <r>
    <n v="65"/>
    <s v="Med A"/>
    <x v="35"/>
    <n v="16000"/>
    <n v="0"/>
    <n v="0"/>
  </r>
  <r>
    <n v="65"/>
    <s v="Med A"/>
    <x v="36"/>
    <n v="16000"/>
    <n v="0"/>
    <n v="0"/>
  </r>
  <r>
    <n v="65"/>
    <s v="Med A"/>
    <x v="37"/>
    <n v="19200"/>
    <n v="0"/>
    <n v="0"/>
  </r>
  <r>
    <n v="65"/>
    <s v="Med A"/>
    <x v="38"/>
    <n v="19200"/>
    <n v="0"/>
    <n v="0"/>
  </r>
  <r>
    <n v="65"/>
    <s v="Med A"/>
    <x v="39"/>
    <n v="19200"/>
    <n v="0"/>
    <n v="0"/>
  </r>
  <r>
    <n v="65"/>
    <s v="Med A"/>
    <x v="40"/>
    <n v="19200"/>
    <n v="0"/>
    <n v="0"/>
  </r>
  <r>
    <n v="65"/>
    <s v="Med A"/>
    <x v="41"/>
    <n v="19200"/>
    <n v="0"/>
    <n v="0"/>
  </r>
  <r>
    <n v="65"/>
    <s v="Med A"/>
    <x v="42"/>
    <n v="19200"/>
    <n v="0"/>
    <n v="0"/>
  </r>
  <r>
    <n v="65"/>
    <s v="Med A"/>
    <x v="43"/>
    <n v="20000"/>
    <n v="0"/>
    <n v="0"/>
  </r>
  <r>
    <n v="65"/>
    <s v="Med A"/>
    <x v="44"/>
    <n v="20000"/>
    <n v="0"/>
    <n v="0"/>
  </r>
  <r>
    <n v="65"/>
    <s v="Med A"/>
    <x v="45"/>
    <n v="20000"/>
    <n v="0"/>
    <n v="0"/>
  </r>
  <r>
    <n v="65"/>
    <s v="Med A"/>
    <x v="55"/>
    <n v="20000"/>
    <n v="0"/>
    <n v="0"/>
  </r>
  <r>
    <n v="65"/>
    <s v="Med A"/>
    <x v="46"/>
    <n v="20000"/>
    <n v="0"/>
    <n v="0"/>
  </r>
  <r>
    <n v="65"/>
    <s v="Med A"/>
    <x v="56"/>
    <n v="20000"/>
    <n v="0"/>
    <n v="0"/>
  </r>
  <r>
    <n v="65"/>
    <s v="Med A"/>
    <x v="47"/>
    <n v="20000"/>
    <n v="0"/>
    <n v="0"/>
  </r>
  <r>
    <n v="65"/>
    <s v="Med A"/>
    <x v="52"/>
    <n v="20000"/>
    <n v="0"/>
    <n v="0"/>
  </r>
  <r>
    <n v="65"/>
    <s v="Med A"/>
    <x v="57"/>
    <n v="20000"/>
    <n v="0"/>
    <n v="0"/>
  </r>
  <r>
    <n v="65"/>
    <s v="Med A"/>
    <x v="58"/>
    <n v="20000"/>
    <n v="0"/>
    <n v="0"/>
  </r>
  <r>
    <n v="65"/>
    <s v="Med A"/>
    <x v="59"/>
    <n v="20000"/>
    <n v="0"/>
    <n v="0"/>
  </r>
  <r>
    <n v="65"/>
    <s v="Med A"/>
    <x v="60"/>
    <n v="20000"/>
    <n v="0"/>
    <n v="0"/>
  </r>
  <r>
    <n v="65"/>
    <s v="Med A"/>
    <x v="61"/>
    <n v="20000"/>
    <n v="0"/>
    <n v="0"/>
  </r>
  <r>
    <n v="65"/>
    <s v="Med A"/>
    <x v="62"/>
    <n v="20000"/>
    <n v="0"/>
    <n v="0"/>
  </r>
  <r>
    <n v="65"/>
    <s v="Med A"/>
    <x v="63"/>
    <n v="20000"/>
    <n v="1"/>
    <n v="0"/>
  </r>
  <r>
    <n v="65"/>
    <s v="Med B"/>
    <x v="48"/>
    <n v="16"/>
    <n v="0"/>
    <n v="0"/>
  </r>
  <r>
    <n v="65"/>
    <s v="Med B"/>
    <x v="64"/>
    <n v="16"/>
    <n v="0"/>
    <n v="0"/>
  </r>
  <r>
    <n v="66"/>
    <s v="Med A"/>
    <x v="0"/>
    <n v="3000"/>
    <n v="0"/>
    <n v="0"/>
  </r>
  <r>
    <n v="66"/>
    <s v="Med A"/>
    <x v="49"/>
    <n v="3000"/>
    <n v="0"/>
    <n v="0"/>
  </r>
  <r>
    <n v="66"/>
    <s v="Med A"/>
    <x v="1"/>
    <n v="3000"/>
    <n v="0"/>
    <n v="0"/>
  </r>
  <r>
    <n v="66"/>
    <s v="Med A"/>
    <x v="2"/>
    <n v="3000"/>
    <n v="0"/>
    <n v="0"/>
  </r>
  <r>
    <n v="66"/>
    <s v="Med A"/>
    <x v="3"/>
    <n v="3000"/>
    <n v="0"/>
    <n v="0"/>
  </r>
  <r>
    <n v="66"/>
    <s v="Med A"/>
    <x v="4"/>
    <n v="3000"/>
    <n v="0"/>
    <n v="0"/>
  </r>
  <r>
    <n v="66"/>
    <s v="Med A"/>
    <x v="5"/>
    <n v="3000"/>
    <n v="0"/>
    <n v="0"/>
  </r>
  <r>
    <n v="66"/>
    <s v="Med A"/>
    <x v="50"/>
    <n v="3000"/>
    <n v="0"/>
    <n v="0"/>
  </r>
  <r>
    <n v="66"/>
    <s v="Med A"/>
    <x v="6"/>
    <n v="2700"/>
    <n v="0"/>
    <n v="0"/>
  </r>
  <r>
    <n v="66"/>
    <s v="Med A"/>
    <x v="7"/>
    <n v="2700"/>
    <n v="0"/>
    <n v="0"/>
  </r>
  <r>
    <n v="66"/>
    <s v="Med A"/>
    <x v="8"/>
    <n v="2700"/>
    <n v="0"/>
    <n v="0"/>
  </r>
  <r>
    <n v="66"/>
    <s v="Med A"/>
    <x v="9"/>
    <n v="2700"/>
    <n v="0"/>
    <n v="0"/>
  </r>
  <r>
    <n v="66"/>
    <s v="Med A"/>
    <x v="10"/>
    <n v="2700"/>
    <n v="0"/>
    <n v="0"/>
  </r>
  <r>
    <n v="66"/>
    <s v="Med A"/>
    <x v="11"/>
    <n v="2700"/>
    <n v="0"/>
    <n v="0"/>
  </r>
  <r>
    <n v="66"/>
    <s v="Med A"/>
    <x v="12"/>
    <n v="2700"/>
    <n v="0"/>
    <n v="0"/>
  </r>
  <r>
    <n v="66"/>
    <s v="Med A"/>
    <x v="13"/>
    <n v="2700"/>
    <n v="0"/>
    <n v="0"/>
  </r>
  <r>
    <n v="66"/>
    <s v="Med A"/>
    <x v="14"/>
    <n v="2700"/>
    <n v="0"/>
    <n v="0"/>
  </r>
  <r>
    <n v="66"/>
    <s v="Med A"/>
    <x v="15"/>
    <n v="2700"/>
    <n v="0"/>
    <n v="0"/>
  </r>
  <r>
    <n v="66"/>
    <s v="Med A"/>
    <x v="16"/>
    <n v="2700"/>
    <n v="0"/>
    <n v="0"/>
  </r>
  <r>
    <n v="66"/>
    <s v="Med A"/>
    <x v="51"/>
    <n v="2700"/>
    <n v="0"/>
    <n v="0"/>
  </r>
  <r>
    <n v="66"/>
    <s v="Med A"/>
    <x v="17"/>
    <n v="2700"/>
    <n v="0"/>
    <n v="0"/>
  </r>
  <r>
    <n v="66"/>
    <s v="Med A"/>
    <x v="18"/>
    <n v="2700"/>
    <n v="0"/>
    <n v="0"/>
  </r>
  <r>
    <n v="66"/>
    <s v="Med A"/>
    <x v="19"/>
    <n v="2700"/>
    <n v="0"/>
    <n v="0"/>
  </r>
  <r>
    <n v="66"/>
    <s v="Med A"/>
    <x v="20"/>
    <n v="2700"/>
    <n v="0"/>
    <n v="0"/>
  </r>
  <r>
    <n v="66"/>
    <s v="Med A"/>
    <x v="21"/>
    <n v="2700"/>
    <n v="0"/>
    <n v="0"/>
  </r>
  <r>
    <n v="66"/>
    <s v="Med A"/>
    <x v="22"/>
    <n v="2700"/>
    <n v="0"/>
    <n v="0"/>
  </r>
  <r>
    <n v="66"/>
    <s v="Med A"/>
    <x v="23"/>
    <n v="2700"/>
    <n v="0"/>
    <n v="0"/>
  </r>
  <r>
    <n v="66"/>
    <s v="Med A"/>
    <x v="24"/>
    <n v="2700"/>
    <n v="0"/>
    <n v="0"/>
  </r>
  <r>
    <n v="66"/>
    <s v="Med A"/>
    <x v="25"/>
    <n v="2700"/>
    <n v="1"/>
    <n v="0"/>
  </r>
  <r>
    <n v="66"/>
    <s v="Med B"/>
    <x v="83"/>
    <n v="6"/>
    <n v="0"/>
    <n v="0"/>
  </r>
  <r>
    <n v="66"/>
    <s v="Med B"/>
    <x v="84"/>
    <n v="2"/>
    <n v="0"/>
    <n v="0"/>
  </r>
  <r>
    <n v="66"/>
    <s v="Med B"/>
    <x v="53"/>
    <n v="1"/>
    <n v="0"/>
    <n v="0"/>
  </r>
  <r>
    <n v="67"/>
    <s v="Med A"/>
    <x v="29"/>
    <n v="10000"/>
    <n v="0"/>
    <n v="0"/>
  </r>
  <r>
    <n v="67"/>
    <s v="Med A"/>
    <x v="30"/>
    <n v="10000"/>
    <n v="0"/>
    <n v="0"/>
  </r>
  <r>
    <n v="67"/>
    <s v="Med A"/>
    <x v="31"/>
    <n v="10000"/>
    <n v="0"/>
    <n v="0"/>
  </r>
  <r>
    <n v="67"/>
    <s v="Med A"/>
    <x v="32"/>
    <n v="10000"/>
    <n v="0"/>
    <n v="0"/>
  </r>
  <r>
    <n v="67"/>
    <s v="Med A"/>
    <x v="34"/>
    <n v="10000"/>
    <n v="0"/>
    <n v="0"/>
  </r>
  <r>
    <n v="67"/>
    <s v="Med A"/>
    <x v="35"/>
    <n v="10000"/>
    <n v="0"/>
    <n v="0"/>
  </r>
  <r>
    <n v="67"/>
    <s v="Med A"/>
    <x v="36"/>
    <n v="10000"/>
    <n v="0"/>
    <n v="0"/>
  </r>
  <r>
    <n v="67"/>
    <s v="Med A"/>
    <x v="37"/>
    <n v="8000"/>
    <n v="0"/>
    <n v="0"/>
  </r>
  <r>
    <n v="67"/>
    <s v="Med A"/>
    <x v="38"/>
    <n v="8000"/>
    <n v="0"/>
    <n v="0"/>
  </r>
  <r>
    <n v="67"/>
    <s v="Med A"/>
    <x v="39"/>
    <n v="8000"/>
    <n v="0"/>
    <n v="0"/>
  </r>
  <r>
    <n v="67"/>
    <s v="Med A"/>
    <x v="40"/>
    <n v="8000"/>
    <n v="0"/>
    <n v="0"/>
  </r>
  <r>
    <n v="67"/>
    <s v="Med A"/>
    <x v="41"/>
    <n v="8000"/>
    <n v="0"/>
    <n v="0"/>
  </r>
  <r>
    <n v="67"/>
    <s v="Med A"/>
    <x v="42"/>
    <n v="8000"/>
    <n v="0"/>
    <n v="0"/>
  </r>
  <r>
    <n v="67"/>
    <s v="Med A"/>
    <x v="43"/>
    <n v="8000"/>
    <n v="0"/>
    <n v="0"/>
  </r>
  <r>
    <n v="67"/>
    <s v="Med A"/>
    <x v="44"/>
    <n v="8000"/>
    <n v="0"/>
    <n v="0"/>
  </r>
  <r>
    <n v="67"/>
    <s v="Med A"/>
    <x v="45"/>
    <n v="8000"/>
    <n v="0"/>
    <n v="0"/>
  </r>
  <r>
    <n v="67"/>
    <s v="Med A"/>
    <x v="55"/>
    <n v="8000"/>
    <n v="0"/>
    <n v="0"/>
  </r>
  <r>
    <n v="67"/>
    <s v="Med A"/>
    <x v="46"/>
    <n v="8000"/>
    <n v="0"/>
    <n v="0"/>
  </r>
  <r>
    <n v="67"/>
    <s v="Med A"/>
    <x v="56"/>
    <n v="8000"/>
    <n v="1"/>
    <n v="0"/>
  </r>
  <r>
    <n v="67"/>
    <s v="Med B"/>
    <x v="64"/>
    <n v="1"/>
    <n v="0"/>
    <n v="0"/>
  </r>
  <r>
    <n v="67"/>
    <s v="Med B"/>
    <x v="65"/>
    <n v="2"/>
    <n v="0"/>
    <n v="0"/>
  </r>
  <r>
    <n v="68"/>
    <s v="Med B"/>
    <x v="85"/>
    <n v="4"/>
    <n v="0"/>
    <n v="1"/>
  </r>
  <r>
    <n v="69"/>
    <s v="Med A"/>
    <x v="29"/>
    <n v="1400"/>
    <n v="0"/>
    <n v="0"/>
  </r>
  <r>
    <n v="69"/>
    <s v="Med A"/>
    <x v="30"/>
    <n v="1400"/>
    <n v="0"/>
    <n v="0"/>
  </r>
  <r>
    <n v="69"/>
    <s v="Med A"/>
    <x v="31"/>
    <n v="1400"/>
    <n v="0"/>
    <n v="0"/>
  </r>
  <r>
    <n v="69"/>
    <s v="Med A"/>
    <x v="32"/>
    <n v="1400"/>
    <n v="0"/>
    <n v="0"/>
  </r>
  <r>
    <n v="69"/>
    <s v="Med A"/>
    <x v="33"/>
    <n v="1400"/>
    <n v="0"/>
    <n v="0"/>
  </r>
  <r>
    <n v="69"/>
    <s v="Med A"/>
    <x v="34"/>
    <n v="1400"/>
    <n v="0"/>
    <n v="0"/>
  </r>
  <r>
    <n v="69"/>
    <s v="Med A"/>
    <x v="35"/>
    <n v="1400"/>
    <n v="0"/>
    <n v="0"/>
  </r>
  <r>
    <n v="69"/>
    <s v="Med A"/>
    <x v="36"/>
    <n v="1400"/>
    <n v="0"/>
    <n v="0"/>
  </r>
  <r>
    <n v="69"/>
    <s v="Med A"/>
    <x v="37"/>
    <n v="1600"/>
    <n v="0"/>
    <n v="0"/>
  </r>
  <r>
    <n v="69"/>
    <s v="Med A"/>
    <x v="38"/>
    <n v="1600"/>
    <n v="0"/>
    <n v="0"/>
  </r>
  <r>
    <n v="69"/>
    <s v="Med A"/>
    <x v="39"/>
    <n v="1600"/>
    <n v="0"/>
    <n v="0"/>
  </r>
  <r>
    <n v="69"/>
    <s v="Med A"/>
    <x v="40"/>
    <n v="1600"/>
    <n v="0"/>
    <n v="0"/>
  </r>
  <r>
    <n v="69"/>
    <s v="Med A"/>
    <x v="41"/>
    <n v="1600"/>
    <n v="0"/>
    <n v="0"/>
  </r>
  <r>
    <n v="69"/>
    <s v="Med A"/>
    <x v="42"/>
    <n v="1600"/>
    <n v="0"/>
    <n v="0"/>
  </r>
  <r>
    <n v="69"/>
    <s v="Med A"/>
    <x v="43"/>
    <n v="2000"/>
    <n v="0"/>
    <n v="0"/>
  </r>
  <r>
    <n v="69"/>
    <s v="Med A"/>
    <x v="44"/>
    <n v="2000"/>
    <n v="0"/>
    <n v="0"/>
  </r>
  <r>
    <n v="69"/>
    <s v="Med A"/>
    <x v="45"/>
    <n v="2000"/>
    <n v="0"/>
    <n v="0"/>
  </r>
  <r>
    <n v="69"/>
    <s v="Med A"/>
    <x v="55"/>
    <n v="2000"/>
    <n v="0"/>
    <n v="0"/>
  </r>
  <r>
    <n v="69"/>
    <s v="Med A"/>
    <x v="46"/>
    <n v="2000"/>
    <n v="0"/>
    <n v="0"/>
  </r>
  <r>
    <n v="69"/>
    <s v="Med A"/>
    <x v="56"/>
    <n v="2000"/>
    <n v="0"/>
    <n v="0"/>
  </r>
  <r>
    <n v="69"/>
    <s v="Med A"/>
    <x v="47"/>
    <n v="2400"/>
    <n v="0"/>
    <n v="0"/>
  </r>
  <r>
    <n v="69"/>
    <s v="Med A"/>
    <x v="52"/>
    <n v="2400"/>
    <n v="0"/>
    <n v="0"/>
  </r>
  <r>
    <n v="69"/>
    <s v="Med A"/>
    <x v="57"/>
    <n v="2400"/>
    <n v="0"/>
    <n v="0"/>
  </r>
  <r>
    <n v="69"/>
    <s v="Med A"/>
    <x v="58"/>
    <n v="2400"/>
    <n v="0"/>
    <n v="0"/>
  </r>
  <r>
    <n v="69"/>
    <s v="Med A"/>
    <x v="59"/>
    <n v="2400"/>
    <n v="0"/>
    <n v="0"/>
  </r>
  <r>
    <n v="69"/>
    <s v="Med A"/>
    <x v="60"/>
    <n v="2400"/>
    <n v="0"/>
    <n v="0"/>
  </r>
  <r>
    <n v="69"/>
    <s v="Med A"/>
    <x v="61"/>
    <n v="2400"/>
    <n v="0"/>
    <n v="0"/>
  </r>
  <r>
    <n v="69"/>
    <s v="Med A"/>
    <x v="62"/>
    <n v="2400"/>
    <n v="0"/>
    <n v="0"/>
  </r>
  <r>
    <n v="69"/>
    <s v="Med A"/>
    <x v="63"/>
    <n v="2400"/>
    <n v="1"/>
    <n v="0"/>
  </r>
  <r>
    <n v="69"/>
    <s v="Med B"/>
    <x v="48"/>
    <n v="5"/>
    <n v="0"/>
    <n v="0"/>
  </r>
  <r>
    <n v="69"/>
    <s v="Med B"/>
    <x v="64"/>
    <n v="5"/>
    <n v="0"/>
    <n v="0"/>
  </r>
  <r>
    <n v="69"/>
    <s v="Med B"/>
    <x v="65"/>
    <n v="5"/>
    <n v="0"/>
    <n v="0"/>
  </r>
  <r>
    <n v="70"/>
    <s v="Med A"/>
    <x v="0"/>
    <n v="9500"/>
    <n v="0"/>
    <n v="0"/>
  </r>
  <r>
    <n v="70"/>
    <s v="Med A"/>
    <x v="49"/>
    <n v="9500"/>
    <n v="0"/>
    <n v="0"/>
  </r>
  <r>
    <n v="70"/>
    <s v="Med A"/>
    <x v="1"/>
    <n v="9500"/>
    <n v="0"/>
    <n v="0"/>
  </r>
  <r>
    <n v="70"/>
    <s v="Med A"/>
    <x v="2"/>
    <n v="9500"/>
    <n v="0"/>
    <n v="0"/>
  </r>
  <r>
    <n v="70"/>
    <s v="Med A"/>
    <x v="3"/>
    <n v="9500"/>
    <n v="0"/>
    <n v="0"/>
  </r>
  <r>
    <n v="70"/>
    <s v="Med A"/>
    <x v="4"/>
    <n v="9500"/>
    <n v="0"/>
    <n v="0"/>
  </r>
  <r>
    <n v="70"/>
    <s v="Med A"/>
    <x v="9"/>
    <n v="9500"/>
    <n v="0"/>
    <n v="0"/>
  </r>
  <r>
    <n v="70"/>
    <s v="Med A"/>
    <x v="10"/>
    <n v="9500"/>
    <n v="0"/>
    <n v="0"/>
  </r>
  <r>
    <n v="70"/>
    <s v="Med A"/>
    <x v="11"/>
    <n v="9500"/>
    <n v="0"/>
    <n v="0"/>
  </r>
  <r>
    <n v="70"/>
    <s v="Med A"/>
    <x v="12"/>
    <n v="9500"/>
    <n v="0"/>
    <n v="0"/>
  </r>
  <r>
    <n v="71"/>
    <s v="Med A"/>
    <x v="0"/>
    <n v="4100"/>
    <n v="0"/>
    <n v="0"/>
  </r>
  <r>
    <n v="71"/>
    <s v="Med A"/>
    <x v="49"/>
    <n v="4100"/>
    <n v="0"/>
    <n v="0"/>
  </r>
  <r>
    <n v="72"/>
    <s v="Med B"/>
    <x v="65"/>
    <n v="2"/>
    <n v="0"/>
    <n v="1"/>
  </r>
  <r>
    <n v="73"/>
    <s v="Med A"/>
    <x v="23"/>
    <n v="10000"/>
    <n v="0"/>
    <n v="0"/>
  </r>
  <r>
    <n v="73"/>
    <s v="Med A"/>
    <x v="24"/>
    <n v="10000"/>
    <n v="0"/>
    <n v="0"/>
  </r>
  <r>
    <n v="73"/>
    <s v="Med A"/>
    <x v="25"/>
    <n v="10000"/>
    <n v="1"/>
    <n v="0"/>
  </r>
  <r>
    <n v="73"/>
    <s v="Med B"/>
    <x v="86"/>
    <n v="13"/>
    <n v="0"/>
    <n v="0"/>
  </r>
  <r>
    <n v="73"/>
    <s v="Med B"/>
    <x v="67"/>
    <n v="13"/>
    <n v="0"/>
    <n v="0"/>
  </r>
  <r>
    <n v="73"/>
    <s v="Med B"/>
    <x v="53"/>
    <n v="10"/>
    <n v="0"/>
    <n v="0"/>
  </r>
  <r>
    <n v="74"/>
    <s v="Med A"/>
    <x v="0"/>
    <n v="200"/>
    <n v="0"/>
    <n v="0"/>
  </r>
  <r>
    <n v="74"/>
    <s v="Med A"/>
    <x v="2"/>
    <n v="200"/>
    <n v="0"/>
    <n v="0"/>
  </r>
  <r>
    <n v="74"/>
    <s v="Med A"/>
    <x v="6"/>
    <n v="200"/>
    <n v="0"/>
    <n v="0"/>
  </r>
  <r>
    <n v="74"/>
    <s v="Med A"/>
    <x v="7"/>
    <n v="200"/>
    <n v="0"/>
    <n v="0"/>
  </r>
  <r>
    <n v="74"/>
    <s v="Med A"/>
    <x v="8"/>
    <n v="200"/>
    <n v="0"/>
    <n v="0"/>
  </r>
  <r>
    <n v="74"/>
    <s v="Med A"/>
    <x v="9"/>
    <n v="3000"/>
    <n v="0"/>
    <n v="0"/>
  </r>
  <r>
    <n v="74"/>
    <s v="Med A"/>
    <x v="10"/>
    <n v="3000"/>
    <n v="0"/>
    <n v="0"/>
  </r>
  <r>
    <n v="74"/>
    <s v="Med A"/>
    <x v="11"/>
    <n v="3000"/>
    <n v="0"/>
    <n v="0"/>
  </r>
  <r>
    <n v="74"/>
    <s v="Med A"/>
    <x v="12"/>
    <n v="3000"/>
    <n v="0"/>
    <n v="0"/>
  </r>
  <r>
    <n v="74"/>
    <s v="Med A"/>
    <x v="13"/>
    <n v="3000"/>
    <n v="0"/>
    <n v="0"/>
  </r>
  <r>
    <n v="74"/>
    <s v="Med A"/>
    <x v="14"/>
    <n v="3000"/>
    <n v="0"/>
    <n v="0"/>
  </r>
  <r>
    <n v="74"/>
    <s v="Med A"/>
    <x v="15"/>
    <n v="3000"/>
    <n v="0"/>
    <n v="0"/>
  </r>
  <r>
    <n v="74"/>
    <s v="Med A"/>
    <x v="16"/>
    <n v="3000"/>
    <n v="0"/>
    <n v="0"/>
  </r>
  <r>
    <n v="74"/>
    <s v="Med A"/>
    <x v="51"/>
    <n v="3000"/>
    <n v="0"/>
    <n v="0"/>
  </r>
  <r>
    <n v="74"/>
    <s v="Med A"/>
    <x v="17"/>
    <n v="3000"/>
    <n v="0"/>
    <n v="0"/>
  </r>
  <r>
    <n v="74"/>
    <s v="Med A"/>
    <x v="18"/>
    <n v="3600"/>
    <n v="0"/>
    <n v="0"/>
  </r>
  <r>
    <n v="74"/>
    <s v="Med A"/>
    <x v="19"/>
    <n v="3600"/>
    <n v="0"/>
    <n v="0"/>
  </r>
  <r>
    <n v="74"/>
    <s v="Med A"/>
    <x v="20"/>
    <n v="3600"/>
    <n v="0"/>
    <n v="0"/>
  </r>
  <r>
    <n v="74"/>
    <s v="Med A"/>
    <x v="21"/>
    <n v="3600"/>
    <n v="0"/>
    <n v="0"/>
  </r>
  <r>
    <n v="74"/>
    <s v="Med A"/>
    <x v="22"/>
    <n v="3600"/>
    <n v="0"/>
    <n v="0"/>
  </r>
  <r>
    <n v="74"/>
    <s v="Med A"/>
    <x v="23"/>
    <n v="3600"/>
    <n v="0"/>
    <n v="0"/>
  </r>
  <r>
    <n v="74"/>
    <s v="Med A"/>
    <x v="24"/>
    <n v="3600"/>
    <n v="0"/>
    <n v="0"/>
  </r>
  <r>
    <n v="74"/>
    <s v="Med A"/>
    <x v="25"/>
    <n v="3600"/>
    <n v="1"/>
    <n v="0"/>
  </r>
  <r>
    <n v="74"/>
    <s v="Med B"/>
    <x v="67"/>
    <n v="4"/>
    <n v="0"/>
    <n v="0"/>
  </r>
  <r>
    <n v="74"/>
    <s v="Med B"/>
    <x v="53"/>
    <n v="4"/>
    <n v="0"/>
    <n v="0"/>
  </r>
  <r>
    <n v="75"/>
    <s v="Med A"/>
    <x v="33"/>
    <n v="10000"/>
    <n v="0"/>
    <n v="0"/>
  </r>
  <r>
    <n v="75"/>
    <s v="Med A"/>
    <x v="34"/>
    <n v="10000"/>
    <n v="0"/>
    <n v="0"/>
  </r>
  <r>
    <n v="75"/>
    <s v="Med A"/>
    <x v="35"/>
    <n v="10000"/>
    <n v="0"/>
    <n v="0"/>
  </r>
  <r>
    <n v="75"/>
    <s v="Med A"/>
    <x v="36"/>
    <n v="10000"/>
    <n v="0"/>
    <n v="0"/>
  </r>
  <r>
    <n v="75"/>
    <s v="Med A"/>
    <x v="37"/>
    <n v="12000"/>
    <n v="0"/>
    <n v="0"/>
  </r>
  <r>
    <n v="75"/>
    <s v="Med A"/>
    <x v="38"/>
    <n v="12000"/>
    <n v="0"/>
    <n v="0"/>
  </r>
  <r>
    <n v="75"/>
    <s v="Med A"/>
    <x v="39"/>
    <n v="12000"/>
    <n v="0"/>
    <n v="0"/>
  </r>
  <r>
    <n v="75"/>
    <s v="Med A"/>
    <x v="40"/>
    <n v="12000"/>
    <n v="0"/>
    <n v="0"/>
  </r>
  <r>
    <n v="75"/>
    <s v="Med A"/>
    <x v="11"/>
    <n v="12000"/>
    <n v="0"/>
    <n v="0"/>
  </r>
  <r>
    <n v="75"/>
    <s v="Med A"/>
    <x v="42"/>
    <n v="12000"/>
    <n v="0"/>
    <n v="0"/>
  </r>
  <r>
    <n v="75"/>
    <s v="Med A"/>
    <x v="43"/>
    <n v="13200"/>
    <n v="0"/>
    <n v="0"/>
  </r>
  <r>
    <n v="75"/>
    <s v="Med A"/>
    <x v="44"/>
    <n v="13200"/>
    <n v="0"/>
    <n v="0"/>
  </r>
  <r>
    <n v="75"/>
    <s v="Med A"/>
    <x v="45"/>
    <n v="13200"/>
    <n v="0"/>
    <n v="0"/>
  </r>
  <r>
    <n v="75"/>
    <s v="Med A"/>
    <x v="55"/>
    <n v="13200"/>
    <n v="0"/>
    <n v="0"/>
  </r>
  <r>
    <n v="75"/>
    <s v="Med A"/>
    <x v="46"/>
    <n v="13200"/>
    <n v="0"/>
    <n v="0"/>
  </r>
  <r>
    <n v="75"/>
    <s v="Med A"/>
    <x v="56"/>
    <n v="13200"/>
    <n v="0"/>
    <n v="0"/>
  </r>
  <r>
    <n v="75"/>
    <s v="Med A"/>
    <x v="47"/>
    <n v="13200"/>
    <n v="0"/>
    <n v="0"/>
  </r>
  <r>
    <n v="75"/>
    <s v="Med A"/>
    <x v="52"/>
    <n v="13200"/>
    <n v="0"/>
    <n v="0"/>
  </r>
  <r>
    <n v="75"/>
    <s v="Med A"/>
    <x v="57"/>
    <n v="13200"/>
    <n v="0"/>
    <n v="0"/>
  </r>
  <r>
    <n v="75"/>
    <s v="Med A"/>
    <x v="58"/>
    <n v="13200"/>
    <n v="0"/>
    <n v="0"/>
  </r>
  <r>
    <n v="75"/>
    <s v="Med A"/>
    <x v="59"/>
    <n v="13200"/>
    <n v="0"/>
    <n v="0"/>
  </r>
  <r>
    <n v="75"/>
    <s v="Med A"/>
    <x v="60"/>
    <n v="13200"/>
    <n v="0"/>
    <n v="0"/>
  </r>
  <r>
    <n v="75"/>
    <s v="Med A"/>
    <x v="61"/>
    <n v="13200"/>
    <n v="0"/>
    <n v="0"/>
  </r>
  <r>
    <n v="75"/>
    <s v="Med A"/>
    <x v="25"/>
    <n v="13200"/>
    <n v="0"/>
    <n v="0"/>
  </r>
  <r>
    <n v="75"/>
    <s v="Med A"/>
    <x v="63"/>
    <n v="13200"/>
    <n v="1"/>
    <n v="0"/>
  </r>
  <r>
    <n v="75"/>
    <s v="Med B"/>
    <x v="87"/>
    <n v="16"/>
    <n v="0"/>
    <n v="0"/>
  </r>
  <r>
    <n v="75"/>
    <s v="Med B"/>
    <x v="88"/>
    <n v="16"/>
    <n v="0"/>
    <n v="0"/>
  </r>
  <r>
    <n v="76"/>
    <s v="Med B"/>
    <x v="89"/>
    <n v="10"/>
    <n v="0"/>
    <n v="1"/>
  </r>
  <r>
    <n v="77"/>
    <s v="Med A"/>
    <x v="37"/>
    <n v="7400"/>
    <n v="0"/>
    <n v="0"/>
  </r>
  <r>
    <n v="77"/>
    <s v="Med A"/>
    <x v="38"/>
    <n v="7400"/>
    <n v="0"/>
    <n v="0"/>
  </r>
  <r>
    <n v="77"/>
    <s v="Med A"/>
    <x v="40"/>
    <n v="7400"/>
    <n v="0"/>
    <n v="0"/>
  </r>
  <r>
    <n v="77"/>
    <s v="Med A"/>
    <x v="41"/>
    <n v="7400"/>
    <n v="0"/>
    <n v="0"/>
  </r>
  <r>
    <n v="77"/>
    <s v="Med A"/>
    <x v="43"/>
    <n v="7400"/>
    <n v="0"/>
    <n v="0"/>
  </r>
  <r>
    <n v="77"/>
    <s v="Med A"/>
    <x v="44"/>
    <n v="7400"/>
    <n v="0"/>
    <n v="0"/>
  </r>
  <r>
    <n v="77"/>
    <s v="Med A"/>
    <x v="55"/>
    <n v="7400"/>
    <n v="0"/>
    <n v="0"/>
  </r>
  <r>
    <n v="77"/>
    <s v="Med A"/>
    <x v="46"/>
    <n v="7400"/>
    <n v="1"/>
    <n v="0"/>
  </r>
  <r>
    <n v="77"/>
    <s v="Med B"/>
    <x v="86"/>
    <n v="8"/>
    <n v="0"/>
    <n v="0"/>
  </r>
  <r>
    <n v="77"/>
    <s v="Med B"/>
    <x v="90"/>
    <n v="10"/>
    <n v="0"/>
    <n v="0"/>
  </r>
  <r>
    <n v="78"/>
    <s v="Med A"/>
    <x v="1"/>
    <n v="300"/>
    <n v="0"/>
    <n v="0"/>
  </r>
  <r>
    <n v="78"/>
    <s v="Med A"/>
    <x v="4"/>
    <n v="300"/>
    <n v="0"/>
    <n v="0"/>
  </r>
  <r>
    <n v="78"/>
    <s v="Med A"/>
    <x v="6"/>
    <n v="300"/>
    <n v="0"/>
    <n v="0"/>
  </r>
  <r>
    <n v="78"/>
    <s v="Med A"/>
    <x v="9"/>
    <n v="300"/>
    <n v="0"/>
    <n v="0"/>
  </r>
  <r>
    <n v="78"/>
    <s v="Med A"/>
    <x v="12"/>
    <n v="300"/>
    <n v="0"/>
    <n v="0"/>
  </r>
  <r>
    <n v="78"/>
    <s v="Med A"/>
    <x v="15"/>
    <n v="300"/>
    <n v="0"/>
    <n v="0"/>
  </r>
  <r>
    <n v="78"/>
    <s v="Med A"/>
    <x v="17"/>
    <n v="300"/>
    <n v="0"/>
    <n v="0"/>
  </r>
  <r>
    <n v="79"/>
    <s v="Med A"/>
    <x v="91"/>
    <n v="5600"/>
    <n v="0"/>
    <n v="0"/>
  </r>
  <r>
    <n v="80"/>
    <s v="Med A"/>
    <x v="0"/>
    <n v="9600"/>
    <n v="0"/>
    <n v="0"/>
  </r>
  <r>
    <n v="80"/>
    <s v="Med A"/>
    <x v="49"/>
    <n v="9600"/>
    <n v="0"/>
    <n v="0"/>
  </r>
  <r>
    <n v="80"/>
    <s v="Med A"/>
    <x v="1"/>
    <n v="9600"/>
    <n v="0"/>
    <n v="0"/>
  </r>
  <r>
    <n v="80"/>
    <s v="Med A"/>
    <x v="2"/>
    <n v="9600"/>
    <n v="0"/>
    <n v="0"/>
  </r>
  <r>
    <n v="80"/>
    <s v="Med A"/>
    <x v="3"/>
    <n v="9600"/>
    <n v="0"/>
    <n v="0"/>
  </r>
  <r>
    <n v="80"/>
    <s v="Med A"/>
    <x v="4"/>
    <n v="9600"/>
    <n v="0"/>
    <n v="0"/>
  </r>
  <r>
    <n v="80"/>
    <s v="Med A"/>
    <x v="5"/>
    <n v="9600"/>
    <n v="0"/>
    <n v="0"/>
  </r>
  <r>
    <n v="80"/>
    <s v="Med A"/>
    <x v="50"/>
    <n v="9600"/>
    <n v="0"/>
    <n v="0"/>
  </r>
  <r>
    <n v="80"/>
    <s v="Med A"/>
    <x v="6"/>
    <n v="9600"/>
    <n v="0"/>
    <n v="0"/>
  </r>
  <r>
    <n v="80"/>
    <s v="Med A"/>
    <x v="7"/>
    <n v="9600"/>
    <n v="0"/>
    <n v="0"/>
  </r>
  <r>
    <n v="80"/>
    <s v="Med A"/>
    <x v="8"/>
    <n v="9600"/>
    <n v="0"/>
    <n v="0"/>
  </r>
  <r>
    <n v="80"/>
    <s v="Med A"/>
    <x v="9"/>
    <n v="9600"/>
    <n v="0"/>
    <n v="0"/>
  </r>
  <r>
    <n v="80"/>
    <s v="Med A"/>
    <x v="10"/>
    <n v="9600"/>
    <n v="0"/>
    <n v="0"/>
  </r>
  <r>
    <n v="80"/>
    <s v="Med A"/>
    <x v="11"/>
    <n v="9600"/>
    <n v="0"/>
    <n v="0"/>
  </r>
  <r>
    <n v="80"/>
    <s v="Med A"/>
    <x v="12"/>
    <n v="9600"/>
    <n v="0"/>
    <n v="0"/>
  </r>
  <r>
    <n v="80"/>
    <s v="Med A"/>
    <x v="13"/>
    <n v="9600"/>
    <n v="0"/>
    <n v="0"/>
  </r>
  <r>
    <n v="80"/>
    <s v="Med A"/>
    <x v="14"/>
    <n v="9600"/>
    <n v="0"/>
    <n v="0"/>
  </r>
  <r>
    <n v="80"/>
    <s v="Med A"/>
    <x v="15"/>
    <n v="9600"/>
    <n v="0"/>
    <n v="0"/>
  </r>
  <r>
    <n v="80"/>
    <s v="Med A"/>
    <x v="16"/>
    <n v="9600"/>
    <n v="0"/>
    <n v="0"/>
  </r>
  <r>
    <n v="80"/>
    <s v="Med A"/>
    <x v="51"/>
    <n v="9600"/>
    <n v="0"/>
    <n v="0"/>
  </r>
  <r>
    <n v="80"/>
    <s v="Med A"/>
    <x v="17"/>
    <n v="9600"/>
    <n v="0"/>
    <n v="0"/>
  </r>
  <r>
    <n v="80"/>
    <s v="Med A"/>
    <x v="18"/>
    <n v="9600"/>
    <n v="0"/>
    <n v="0"/>
  </r>
  <r>
    <n v="80"/>
    <s v="Med A"/>
    <x v="19"/>
    <n v="9600"/>
    <n v="0"/>
    <n v="0"/>
  </r>
  <r>
    <n v="80"/>
    <s v="Med A"/>
    <x v="20"/>
    <n v="9600"/>
    <n v="0"/>
    <n v="0"/>
  </r>
  <r>
    <n v="80"/>
    <s v="Med A"/>
    <x v="21"/>
    <n v="9600"/>
    <n v="0"/>
    <n v="0"/>
  </r>
  <r>
    <n v="80"/>
    <s v="Med A"/>
    <x v="22"/>
    <n v="9600"/>
    <n v="0"/>
    <n v="0"/>
  </r>
  <r>
    <n v="80"/>
    <s v="Med A"/>
    <x v="23"/>
    <n v="9600"/>
    <n v="0"/>
    <n v="0"/>
  </r>
  <r>
    <n v="80"/>
    <s v="Med A"/>
    <x v="24"/>
    <n v="9600"/>
    <n v="0"/>
    <n v="0"/>
  </r>
  <r>
    <n v="80"/>
    <s v="Med A"/>
    <x v="25"/>
    <n v="9600"/>
    <n v="0"/>
    <n v="0"/>
  </r>
  <r>
    <n v="81"/>
    <s v="Med A"/>
    <x v="29"/>
    <n v="4300"/>
    <n v="0"/>
    <n v="0"/>
  </r>
  <r>
    <n v="81"/>
    <s v="Med A"/>
    <x v="30"/>
    <n v="4300"/>
    <n v="0"/>
    <n v="0"/>
  </r>
  <r>
    <n v="81"/>
    <s v="Med A"/>
    <x v="31"/>
    <n v="4700"/>
    <n v="0"/>
    <n v="0"/>
  </r>
  <r>
    <n v="81"/>
    <s v="Med A"/>
    <x v="32"/>
    <n v="4700"/>
    <n v="0"/>
    <n v="0"/>
  </r>
  <r>
    <n v="81"/>
    <s v="Med A"/>
    <x v="33"/>
    <n v="4700"/>
    <n v="0"/>
    <n v="0"/>
  </r>
  <r>
    <n v="81"/>
    <s v="Med A"/>
    <x v="34"/>
    <n v="4700"/>
    <n v="0"/>
    <n v="0"/>
  </r>
  <r>
    <n v="81"/>
    <s v="Med A"/>
    <x v="35"/>
    <n v="4700"/>
    <n v="0"/>
    <n v="0"/>
  </r>
  <r>
    <n v="81"/>
    <s v="Med A"/>
    <x v="36"/>
    <n v="4700"/>
    <n v="0"/>
    <n v="0"/>
  </r>
  <r>
    <n v="81"/>
    <s v="Med A"/>
    <x v="38"/>
    <n v="5700"/>
    <n v="0"/>
    <n v="0"/>
  </r>
  <r>
    <n v="81"/>
    <s v="Med A"/>
    <x v="9"/>
    <n v="5700"/>
    <n v="0"/>
    <n v="0"/>
  </r>
  <r>
    <n v="81"/>
    <s v="Med A"/>
    <x v="40"/>
    <n v="5700"/>
    <n v="0"/>
    <n v="0"/>
  </r>
  <r>
    <n v="81"/>
    <s v="Med A"/>
    <x v="41"/>
    <n v="5700"/>
    <n v="0"/>
    <n v="0"/>
  </r>
  <r>
    <n v="81"/>
    <s v="Med A"/>
    <x v="42"/>
    <n v="5700"/>
    <n v="0"/>
    <n v="0"/>
  </r>
  <r>
    <n v="81"/>
    <s v="Med A"/>
    <x v="43"/>
    <n v="6900"/>
    <n v="0"/>
    <n v="0"/>
  </r>
  <r>
    <n v="81"/>
    <s v="Med A"/>
    <x v="44"/>
    <n v="6900"/>
    <n v="0"/>
    <n v="0"/>
  </r>
  <r>
    <n v="81"/>
    <s v="Med A"/>
    <x v="45"/>
    <n v="6900"/>
    <n v="0"/>
    <n v="0"/>
  </r>
  <r>
    <n v="81"/>
    <s v="Med A"/>
    <x v="55"/>
    <n v="6900"/>
    <n v="0"/>
    <n v="0"/>
  </r>
  <r>
    <n v="81"/>
    <s v="Med A"/>
    <x v="46"/>
    <n v="6900"/>
    <n v="0"/>
    <n v="0"/>
  </r>
  <r>
    <n v="81"/>
    <s v="Med A"/>
    <x v="56"/>
    <n v="6900"/>
    <n v="0"/>
    <n v="0"/>
  </r>
  <r>
    <n v="81"/>
    <s v="Med A"/>
    <x v="47"/>
    <n v="7600"/>
    <n v="0"/>
    <n v="0"/>
  </r>
  <r>
    <n v="81"/>
    <s v="Med A"/>
    <x v="52"/>
    <n v="7600"/>
    <n v="0"/>
    <n v="0"/>
  </r>
  <r>
    <n v="81"/>
    <s v="Med A"/>
    <x v="57"/>
    <n v="7600"/>
    <n v="0"/>
    <n v="0"/>
  </r>
  <r>
    <n v="81"/>
    <s v="Med A"/>
    <x v="58"/>
    <n v="7600"/>
    <n v="0"/>
    <n v="0"/>
  </r>
  <r>
    <n v="81"/>
    <s v="Med A"/>
    <x v="59"/>
    <n v="7600"/>
    <n v="0"/>
    <n v="0"/>
  </r>
  <r>
    <n v="81"/>
    <s v="Med A"/>
    <x v="60"/>
    <n v="7600"/>
    <n v="0"/>
    <n v="0"/>
  </r>
  <r>
    <n v="81"/>
    <s v="Med A"/>
    <x v="61"/>
    <n v="7600"/>
    <n v="0"/>
    <n v="0"/>
  </r>
  <r>
    <n v="81"/>
    <s v="Med A"/>
    <x v="62"/>
    <n v="7600"/>
    <n v="0"/>
    <n v="0"/>
  </r>
  <r>
    <n v="81"/>
    <s v="Med A"/>
    <x v="63"/>
    <n v="8400"/>
    <n v="1"/>
    <n v="0"/>
  </r>
  <r>
    <n v="81"/>
    <s v="Med B"/>
    <x v="48"/>
    <n v="10"/>
    <n v="0"/>
    <n v="0"/>
  </r>
  <r>
    <n v="81"/>
    <s v="Med B"/>
    <x v="64"/>
    <n v="10"/>
    <n v="0"/>
    <n v="0"/>
  </r>
  <r>
    <n v="81"/>
    <s v="Med B"/>
    <x v="65"/>
    <n v="13"/>
    <n v="0"/>
    <n v="0"/>
  </r>
  <r>
    <n v="82"/>
    <s v="Med A"/>
    <x v="1"/>
    <n v="1000"/>
    <n v="0"/>
    <n v="0"/>
  </r>
  <r>
    <n v="82"/>
    <s v="Med A"/>
    <x v="2"/>
    <n v="1000"/>
    <n v="0"/>
    <n v="0"/>
  </r>
  <r>
    <n v="82"/>
    <s v="Med A"/>
    <x v="3"/>
    <n v="1000"/>
    <n v="0"/>
    <n v="0"/>
  </r>
  <r>
    <n v="82"/>
    <s v="Med A"/>
    <x v="4"/>
    <n v="1000"/>
    <n v="0"/>
    <n v="0"/>
  </r>
  <r>
    <n v="82"/>
    <s v="Med A"/>
    <x v="5"/>
    <n v="1000"/>
    <n v="0"/>
    <n v="0"/>
  </r>
  <r>
    <n v="82"/>
    <s v="Med A"/>
    <x v="50"/>
    <n v="1000"/>
    <n v="0"/>
    <n v="0"/>
  </r>
  <r>
    <n v="82"/>
    <s v="Med A"/>
    <x v="6"/>
    <n v="1000"/>
    <n v="0"/>
    <n v="0"/>
  </r>
  <r>
    <n v="82"/>
    <s v="Med A"/>
    <x v="7"/>
    <n v="1000"/>
    <n v="0"/>
    <n v="0"/>
  </r>
  <r>
    <n v="82"/>
    <s v="Med A"/>
    <x v="8"/>
    <n v="1000"/>
    <n v="0"/>
    <n v="0"/>
  </r>
  <r>
    <n v="82"/>
    <s v="Med A"/>
    <x v="9"/>
    <n v="1000"/>
    <n v="0"/>
    <n v="0"/>
  </r>
  <r>
    <n v="82"/>
    <s v="Med A"/>
    <x v="10"/>
    <n v="1000"/>
    <n v="0"/>
    <n v="0"/>
  </r>
  <r>
    <n v="82"/>
    <s v="Med A"/>
    <x v="11"/>
    <n v="1000"/>
    <n v="0"/>
    <n v="0"/>
  </r>
  <r>
    <n v="82"/>
    <s v="Med A"/>
    <x v="16"/>
    <n v="800"/>
    <n v="0"/>
    <n v="0"/>
  </r>
  <r>
    <n v="82"/>
    <s v="Med A"/>
    <x v="51"/>
    <n v="800"/>
    <n v="0"/>
    <n v="0"/>
  </r>
  <r>
    <n v="82"/>
    <s v="Med A"/>
    <x v="17"/>
    <n v="800"/>
    <n v="0"/>
    <n v="0"/>
  </r>
  <r>
    <n v="82"/>
    <s v="Med A"/>
    <x v="18"/>
    <n v="800"/>
    <n v="0"/>
    <n v="0"/>
  </r>
  <r>
    <n v="82"/>
    <s v="Med A"/>
    <x v="19"/>
    <n v="800"/>
    <n v="0"/>
    <n v="0"/>
  </r>
  <r>
    <n v="82"/>
    <s v="Med A"/>
    <x v="20"/>
    <n v="800"/>
    <n v="0"/>
    <n v="0"/>
  </r>
  <r>
    <n v="82"/>
    <s v="Med A"/>
    <x v="21"/>
    <n v="800"/>
    <n v="0"/>
    <n v="0"/>
  </r>
  <r>
    <n v="82"/>
    <s v="Med A"/>
    <x v="22"/>
    <n v="800"/>
    <n v="0"/>
    <n v="0"/>
  </r>
  <r>
    <n v="82"/>
    <s v="Med A"/>
    <x v="23"/>
    <n v="800"/>
    <n v="0"/>
    <n v="0"/>
  </r>
  <r>
    <n v="82"/>
    <s v="Med A"/>
    <x v="24"/>
    <n v="800"/>
    <n v="0"/>
    <n v="0"/>
  </r>
  <r>
    <n v="82"/>
    <s v="Med A"/>
    <x v="25"/>
    <n v="800"/>
    <n v="1"/>
    <n v="0"/>
  </r>
  <r>
    <n v="82"/>
    <s v="Med B"/>
    <x v="26"/>
    <n v="2"/>
    <n v="0"/>
    <n v="0"/>
  </r>
  <r>
    <n v="82"/>
    <s v="Med B"/>
    <x v="67"/>
    <n v="1"/>
    <n v="0"/>
    <n v="0"/>
  </r>
  <r>
    <n v="82"/>
    <s v="Med B"/>
    <x v="67"/>
    <n v="2"/>
    <n v="0"/>
    <n v="0"/>
  </r>
  <r>
    <n v="82"/>
    <s v="Med B"/>
    <x v="53"/>
    <n v="3"/>
    <n v="0"/>
    <n v="0"/>
  </r>
  <r>
    <n v="83"/>
    <s v="Med A"/>
    <x v="13"/>
    <n v="4400"/>
    <n v="0"/>
    <n v="0"/>
  </r>
  <r>
    <n v="83"/>
    <s v="Med A"/>
    <x v="14"/>
    <n v="4400"/>
    <n v="0"/>
    <n v="0"/>
  </r>
  <r>
    <n v="83"/>
    <s v="Med A"/>
    <x v="15"/>
    <n v="4400"/>
    <n v="0"/>
    <n v="0"/>
  </r>
  <r>
    <n v="83"/>
    <s v="Med A"/>
    <x v="16"/>
    <n v="4400"/>
    <n v="0"/>
    <n v="0"/>
  </r>
  <r>
    <n v="83"/>
    <s v="Med A"/>
    <x v="51"/>
    <n v="4400"/>
    <n v="0"/>
    <n v="0"/>
  </r>
  <r>
    <n v="83"/>
    <s v="Med A"/>
    <x v="17"/>
    <n v="4400"/>
    <n v="0"/>
    <n v="0"/>
  </r>
  <r>
    <n v="83"/>
    <s v="Med A"/>
    <x v="18"/>
    <n v="5300"/>
    <n v="0"/>
    <n v="0"/>
  </r>
  <r>
    <n v="83"/>
    <s v="Med A"/>
    <x v="19"/>
    <n v="5300"/>
    <n v="0"/>
    <n v="0"/>
  </r>
  <r>
    <n v="83"/>
    <s v="Med A"/>
    <x v="20"/>
    <n v="5300"/>
    <n v="0"/>
    <n v="0"/>
  </r>
  <r>
    <n v="83"/>
    <s v="Med A"/>
    <x v="21"/>
    <n v="5300"/>
    <n v="0"/>
    <n v="0"/>
  </r>
  <r>
    <n v="83"/>
    <s v="Med A"/>
    <x v="22"/>
    <n v="5300"/>
    <n v="0"/>
    <n v="0"/>
  </r>
  <r>
    <n v="83"/>
    <s v="Med A"/>
    <x v="23"/>
    <n v="5300"/>
    <n v="0"/>
    <n v="0"/>
  </r>
  <r>
    <n v="83"/>
    <s v="Med A"/>
    <x v="24"/>
    <n v="5300"/>
    <n v="0"/>
    <n v="0"/>
  </r>
  <r>
    <n v="83"/>
    <s v="Med A"/>
    <x v="25"/>
    <n v="5300"/>
    <n v="1"/>
    <n v="0"/>
  </r>
  <r>
    <n v="83"/>
    <s v="Med B"/>
    <x v="26"/>
    <n v="8"/>
    <n v="0"/>
    <n v="0"/>
  </r>
  <r>
    <n v="83"/>
    <s v="Med B"/>
    <x v="53"/>
    <n v="2"/>
    <n v="0"/>
    <n v="0"/>
  </r>
  <r>
    <n v="84"/>
    <s v="Med B"/>
    <x v="73"/>
    <n v="3"/>
    <n v="0"/>
    <n v="1"/>
  </r>
  <r>
    <n v="85"/>
    <s v="Med A"/>
    <x v="31"/>
    <n v="14400"/>
    <n v="0"/>
    <n v="0"/>
  </r>
  <r>
    <n v="85"/>
    <s v="Med A"/>
    <x v="32"/>
    <n v="14400"/>
    <n v="0"/>
    <n v="0"/>
  </r>
  <r>
    <n v="85"/>
    <s v="Med A"/>
    <x v="33"/>
    <n v="14400"/>
    <n v="0"/>
    <n v="0"/>
  </r>
  <r>
    <n v="85"/>
    <s v="Med A"/>
    <x v="34"/>
    <n v="14400"/>
    <n v="0"/>
    <n v="0"/>
  </r>
  <r>
    <n v="85"/>
    <s v="Med A"/>
    <x v="35"/>
    <n v="14400"/>
    <n v="0"/>
    <n v="0"/>
  </r>
  <r>
    <n v="85"/>
    <s v="Med A"/>
    <x v="36"/>
    <n v="14400"/>
    <n v="0"/>
    <n v="0"/>
  </r>
  <r>
    <n v="85"/>
    <s v="Med A"/>
    <x v="37"/>
    <n v="14400"/>
    <n v="0"/>
    <n v="0"/>
  </r>
  <r>
    <n v="85"/>
    <s v="Med A"/>
    <x v="38"/>
    <n v="14400"/>
    <n v="0"/>
    <n v="0"/>
  </r>
  <r>
    <n v="85"/>
    <s v="Med A"/>
    <x v="39"/>
    <n v="14400"/>
    <n v="0"/>
    <n v="0"/>
  </r>
  <r>
    <n v="85"/>
    <s v="Med A"/>
    <x v="40"/>
    <n v="14400"/>
    <n v="0"/>
    <n v="0"/>
  </r>
  <r>
    <n v="85"/>
    <s v="Med A"/>
    <x v="41"/>
    <n v="14400"/>
    <n v="0"/>
    <n v="0"/>
  </r>
  <r>
    <n v="85"/>
    <s v="Med A"/>
    <x v="42"/>
    <n v="14400"/>
    <n v="0"/>
    <n v="0"/>
  </r>
  <r>
    <n v="85"/>
    <s v="Med A"/>
    <x v="47"/>
    <n v="13000"/>
    <n v="0"/>
    <n v="0"/>
  </r>
  <r>
    <n v="85"/>
    <s v="Med A"/>
    <x v="52"/>
    <n v="13000"/>
    <n v="0"/>
    <n v="0"/>
  </r>
  <r>
    <n v="85"/>
    <s v="Med A"/>
    <x v="57"/>
    <n v="13000"/>
    <n v="0"/>
    <n v="0"/>
  </r>
  <r>
    <n v="85"/>
    <s v="Med A"/>
    <x v="58"/>
    <n v="13000"/>
    <n v="0"/>
    <n v="0"/>
  </r>
  <r>
    <n v="85"/>
    <s v="Med A"/>
    <x v="59"/>
    <n v="13000"/>
    <n v="0"/>
    <n v="0"/>
  </r>
  <r>
    <n v="85"/>
    <s v="Med A"/>
    <x v="60"/>
    <n v="13000"/>
    <n v="0"/>
    <n v="0"/>
  </r>
  <r>
    <n v="85"/>
    <s v="Med A"/>
    <x v="61"/>
    <n v="13000"/>
    <n v="0"/>
    <n v="0"/>
  </r>
  <r>
    <n v="85"/>
    <s v="Med A"/>
    <x v="62"/>
    <n v="13000"/>
    <n v="0"/>
    <n v="0"/>
  </r>
  <r>
    <n v="85"/>
    <s v="Med A"/>
    <x v="63"/>
    <n v="13000"/>
    <n v="1"/>
    <n v="0"/>
  </r>
  <r>
    <n v="85"/>
    <s v="Med B"/>
    <x v="48"/>
    <n v="16"/>
    <n v="0"/>
    <n v="0"/>
  </r>
  <r>
    <n v="86"/>
    <s v="Med A"/>
    <x v="47"/>
    <n v="500"/>
    <n v="0"/>
    <n v="0"/>
  </r>
  <r>
    <n v="86"/>
    <s v="Med A"/>
    <x v="52"/>
    <n v="500"/>
    <n v="0"/>
    <n v="0"/>
  </r>
  <r>
    <n v="86"/>
    <s v="Med A"/>
    <x v="57"/>
    <n v="500"/>
    <n v="0"/>
    <n v="0"/>
  </r>
  <r>
    <n v="86"/>
    <s v="Med A"/>
    <x v="58"/>
    <n v="500"/>
    <n v="0"/>
    <n v="0"/>
  </r>
  <r>
    <n v="86"/>
    <s v="Med A"/>
    <x v="59"/>
    <n v="500"/>
    <n v="0"/>
    <n v="0"/>
  </r>
  <r>
    <n v="86"/>
    <s v="Med A"/>
    <x v="60"/>
    <n v="500"/>
    <n v="0"/>
    <n v="0"/>
  </r>
  <r>
    <n v="86"/>
    <s v="Med A"/>
    <x v="61"/>
    <n v="500"/>
    <n v="0"/>
    <n v="0"/>
  </r>
  <r>
    <n v="86"/>
    <s v="Med A"/>
    <x v="62"/>
    <n v="500"/>
    <n v="1"/>
    <n v="0"/>
  </r>
  <r>
    <n v="86"/>
    <s v="Med B"/>
    <x v="71"/>
    <n v="1"/>
    <n v="0"/>
    <n v="0"/>
  </r>
  <r>
    <n v="86"/>
    <s v="Med B"/>
    <x v="64"/>
    <n v="1"/>
    <n v="0"/>
    <n v="0"/>
  </r>
  <r>
    <n v="87"/>
    <s v="Med A"/>
    <x v="0"/>
    <n v="4400"/>
    <n v="0"/>
    <n v="0"/>
  </r>
  <r>
    <n v="87"/>
    <s v="Med A"/>
    <x v="49"/>
    <n v="4400"/>
    <n v="0"/>
    <n v="0"/>
  </r>
  <r>
    <n v="87"/>
    <s v="Med A"/>
    <x v="1"/>
    <n v="4400"/>
    <n v="0"/>
    <n v="0"/>
  </r>
  <r>
    <n v="87"/>
    <s v="Med A"/>
    <x v="2"/>
    <n v="4400"/>
    <n v="0"/>
    <n v="0"/>
  </r>
  <r>
    <n v="87"/>
    <s v="Med A"/>
    <x v="3"/>
    <n v="4400"/>
    <n v="0"/>
    <n v="0"/>
  </r>
  <r>
    <n v="87"/>
    <s v="Med A"/>
    <x v="4"/>
    <n v="4400"/>
    <n v="0"/>
    <n v="0"/>
  </r>
  <r>
    <n v="87"/>
    <s v="Med A"/>
    <x v="5"/>
    <n v="4400"/>
    <n v="0"/>
    <n v="0"/>
  </r>
  <r>
    <n v="87"/>
    <s v="Med A"/>
    <x v="50"/>
    <n v="4400"/>
    <n v="0"/>
    <n v="0"/>
  </r>
  <r>
    <n v="87"/>
    <s v="Med A"/>
    <x v="7"/>
    <n v="4400"/>
    <n v="0"/>
    <n v="0"/>
  </r>
  <r>
    <n v="87"/>
    <s v="Med A"/>
    <x v="9"/>
    <n v="4400"/>
    <n v="0"/>
    <n v="0"/>
  </r>
  <r>
    <n v="87"/>
    <s v="Med A"/>
    <x v="10"/>
    <n v="4400"/>
    <n v="0"/>
    <n v="0"/>
  </r>
  <r>
    <n v="87"/>
    <s v="Med A"/>
    <x v="11"/>
    <n v="4400"/>
    <n v="0"/>
    <n v="0"/>
  </r>
  <r>
    <n v="87"/>
    <s v="Med A"/>
    <x v="18"/>
    <n v="3100"/>
    <n v="0"/>
    <n v="0"/>
  </r>
  <r>
    <n v="87"/>
    <s v="Med A"/>
    <x v="19"/>
    <n v="3100"/>
    <n v="0"/>
    <n v="0"/>
  </r>
  <r>
    <n v="87"/>
    <s v="Med A"/>
    <x v="20"/>
    <n v="3100"/>
    <n v="0"/>
    <n v="0"/>
  </r>
  <r>
    <n v="87"/>
    <s v="Med A"/>
    <x v="21"/>
    <n v="3100"/>
    <n v="0"/>
    <n v="0"/>
  </r>
  <r>
    <n v="87"/>
    <s v="Med A"/>
    <x v="22"/>
    <n v="3100"/>
    <n v="0"/>
    <n v="0"/>
  </r>
  <r>
    <n v="87"/>
    <s v="Med A"/>
    <x v="23"/>
    <n v="3100"/>
    <n v="0"/>
    <n v="0"/>
  </r>
  <r>
    <n v="87"/>
    <s v="Med A"/>
    <x v="24"/>
    <n v="3100"/>
    <n v="0"/>
    <n v="0"/>
  </r>
  <r>
    <n v="87"/>
    <s v="Med A"/>
    <x v="25"/>
    <n v="3100"/>
    <n v="1"/>
    <n v="0"/>
  </r>
  <r>
    <n v="87"/>
    <s v="Med B"/>
    <x v="26"/>
    <n v="6"/>
    <n v="0"/>
    <n v="0"/>
  </r>
  <r>
    <n v="87"/>
    <s v="Med B"/>
    <x v="67"/>
    <n v="6"/>
    <n v="0"/>
    <n v="0"/>
  </r>
  <r>
    <n v="87"/>
    <s v="Med B"/>
    <x v="53"/>
    <n v="8"/>
    <n v="0"/>
    <n v="0"/>
  </r>
  <r>
    <n v="88"/>
    <s v="Med B"/>
    <x v="77"/>
    <n v="5"/>
    <n v="0"/>
    <n v="1"/>
  </r>
  <r>
    <n v="88"/>
    <s v="Med B"/>
    <x v="64"/>
    <n v="5"/>
    <n v="0"/>
    <n v="0"/>
  </r>
  <r>
    <n v="89"/>
    <s v="Med A"/>
    <x v="18"/>
    <n v="2200"/>
    <n v="0"/>
    <n v="0"/>
  </r>
  <r>
    <n v="89"/>
    <s v="Med A"/>
    <x v="19"/>
    <n v="2200"/>
    <n v="0"/>
    <n v="0"/>
  </r>
  <r>
    <n v="89"/>
    <s v="Med A"/>
    <x v="20"/>
    <n v="2200"/>
    <n v="0"/>
    <n v="0"/>
  </r>
  <r>
    <n v="89"/>
    <s v="Med A"/>
    <x v="21"/>
    <n v="2200"/>
    <n v="0"/>
    <n v="0"/>
  </r>
  <r>
    <n v="89"/>
    <s v="Med A"/>
    <x v="22"/>
    <n v="2200"/>
    <n v="0"/>
    <n v="0"/>
  </r>
  <r>
    <n v="89"/>
    <s v="Med A"/>
    <x v="23"/>
    <n v="2200"/>
    <n v="0"/>
    <n v="0"/>
  </r>
  <r>
    <n v="89"/>
    <s v="Med A"/>
    <x v="24"/>
    <n v="2200"/>
    <n v="0"/>
    <n v="0"/>
  </r>
  <r>
    <n v="89"/>
    <s v="Med A"/>
    <x v="25"/>
    <n v="2200"/>
    <n v="0"/>
    <n v="0"/>
  </r>
  <r>
    <n v="90"/>
    <s v="Med A"/>
    <x v="29"/>
    <n v="1000"/>
    <n v="0"/>
    <n v="0"/>
  </r>
  <r>
    <n v="90"/>
    <s v="Med A"/>
    <x v="30"/>
    <n v="1000"/>
    <n v="0"/>
    <n v="0"/>
  </r>
  <r>
    <n v="90"/>
    <s v="Med A"/>
    <x v="34"/>
    <n v="1000"/>
    <n v="0"/>
    <n v="0"/>
  </r>
  <r>
    <n v="90"/>
    <s v="Med A"/>
    <x v="35"/>
    <n v="1000"/>
    <n v="0"/>
    <n v="0"/>
  </r>
  <r>
    <n v="90"/>
    <s v="Med A"/>
    <x v="36"/>
    <n v="1000"/>
    <n v="0"/>
    <n v="0"/>
  </r>
  <r>
    <n v="90"/>
    <s v="Med A"/>
    <x v="37"/>
    <n v="1000"/>
    <n v="0"/>
    <n v="0"/>
  </r>
  <r>
    <n v="90"/>
    <s v="Med A"/>
    <x v="38"/>
    <n v="1000"/>
    <n v="0"/>
    <n v="0"/>
  </r>
  <r>
    <n v="90"/>
    <s v="Med A"/>
    <x v="39"/>
    <n v="1000"/>
    <n v="0"/>
    <n v="0"/>
  </r>
  <r>
    <n v="90"/>
    <s v="Med A"/>
    <x v="40"/>
    <n v="1000"/>
    <n v="0"/>
    <n v="0"/>
  </r>
  <r>
    <n v="90"/>
    <s v="Med A"/>
    <x v="41"/>
    <n v="1000"/>
    <n v="0"/>
    <n v="0"/>
  </r>
  <r>
    <n v="90"/>
    <s v="Med A"/>
    <x v="42"/>
    <n v="1000"/>
    <n v="0"/>
    <n v="0"/>
  </r>
  <r>
    <n v="90"/>
    <s v="Med A"/>
    <x v="47"/>
    <n v="1000"/>
    <n v="0"/>
    <n v="0"/>
  </r>
  <r>
    <n v="90"/>
    <s v="Med A"/>
    <x v="52"/>
    <n v="1000"/>
    <n v="0"/>
    <n v="0"/>
  </r>
  <r>
    <n v="90"/>
    <s v="Med A"/>
    <x v="57"/>
    <n v="1000"/>
    <n v="0"/>
    <n v="0"/>
  </r>
  <r>
    <n v="90"/>
    <s v="Med A"/>
    <x v="58"/>
    <n v="1000"/>
    <n v="0"/>
    <n v="0"/>
  </r>
  <r>
    <n v="90"/>
    <s v="Med A"/>
    <x v="59"/>
    <n v="1000"/>
    <n v="0"/>
    <n v="0"/>
  </r>
  <r>
    <n v="90"/>
    <s v="Med A"/>
    <x v="60"/>
    <n v="1000"/>
    <n v="0"/>
    <n v="0"/>
  </r>
  <r>
    <n v="90"/>
    <s v="Med A"/>
    <x v="61"/>
    <n v="1000"/>
    <n v="0"/>
    <n v="0"/>
  </r>
  <r>
    <n v="90"/>
    <s v="Med A"/>
    <x v="62"/>
    <n v="1000"/>
    <n v="0"/>
    <n v="0"/>
  </r>
  <r>
    <n v="90"/>
    <s v="Med A"/>
    <x v="63"/>
    <n v="1000"/>
    <n v="1"/>
    <n v="0"/>
  </r>
  <r>
    <n v="90"/>
    <s v="Med B"/>
    <x v="48"/>
    <n v="3"/>
    <n v="0"/>
    <n v="0"/>
  </r>
  <r>
    <n v="90"/>
    <s v="Med B"/>
    <x v="65"/>
    <n v="4"/>
    <n v="0"/>
    <n v="0"/>
  </r>
  <r>
    <n v="91"/>
    <s v="Med A"/>
    <x v="29"/>
    <n v="100"/>
    <n v="0"/>
    <n v="0"/>
  </r>
  <r>
    <n v="91"/>
    <s v="Med A"/>
    <x v="32"/>
    <n v="100"/>
    <n v="0"/>
    <n v="0"/>
  </r>
  <r>
    <n v="91"/>
    <s v="Med A"/>
    <x v="35"/>
    <n v="100"/>
    <n v="0"/>
    <n v="0"/>
  </r>
  <r>
    <n v="91"/>
    <s v="Med A"/>
    <x v="40"/>
    <n v="100"/>
    <n v="0"/>
    <n v="0"/>
  </r>
  <r>
    <n v="91"/>
    <s v="Med A"/>
    <x v="41"/>
    <n v="100"/>
    <n v="0"/>
    <n v="0"/>
  </r>
  <r>
    <n v="91"/>
    <s v="Med A"/>
    <x v="52"/>
    <n v="100"/>
    <n v="0"/>
    <n v="0"/>
  </r>
  <r>
    <n v="91"/>
    <s v="Med A"/>
    <x v="59"/>
    <n v="100"/>
    <n v="0"/>
    <n v="0"/>
  </r>
  <r>
    <n v="91"/>
    <s v="Med A"/>
    <x v="62"/>
    <n v="100"/>
    <n v="1"/>
    <n v="0"/>
  </r>
  <r>
    <n v="91"/>
    <s v="Med B"/>
    <x v="48"/>
    <n v="1"/>
    <n v="0"/>
    <n v="0"/>
  </r>
  <r>
    <n v="91"/>
    <s v="Med B"/>
    <x v="83"/>
    <n v="1"/>
    <n v="0"/>
    <n v="0"/>
  </r>
  <r>
    <n v="92"/>
    <s v="Med A"/>
    <x v="0"/>
    <n v="600"/>
    <n v="0"/>
    <n v="0"/>
  </r>
  <r>
    <n v="92"/>
    <s v="Med A"/>
    <x v="49"/>
    <n v="600"/>
    <n v="0"/>
    <n v="0"/>
  </r>
  <r>
    <n v="92"/>
    <s v="Med A"/>
    <x v="1"/>
    <n v="700"/>
    <n v="0"/>
    <n v="0"/>
  </r>
  <r>
    <n v="92"/>
    <s v="Med A"/>
    <x v="2"/>
    <n v="700"/>
    <n v="0"/>
    <n v="0"/>
  </r>
  <r>
    <n v="92"/>
    <s v="Med A"/>
    <x v="3"/>
    <n v="700"/>
    <n v="0"/>
    <n v="0"/>
  </r>
  <r>
    <n v="92"/>
    <s v="Med A"/>
    <x v="4"/>
    <n v="700"/>
    <n v="0"/>
    <n v="0"/>
  </r>
  <r>
    <n v="92"/>
    <s v="Med A"/>
    <x v="5"/>
    <n v="700"/>
    <n v="0"/>
    <n v="0"/>
  </r>
  <r>
    <n v="92"/>
    <s v="Med A"/>
    <x v="50"/>
    <n v="700"/>
    <n v="0"/>
    <n v="0"/>
  </r>
  <r>
    <n v="92"/>
    <s v="Med A"/>
    <x v="6"/>
    <n v="700"/>
    <n v="0"/>
    <n v="0"/>
  </r>
  <r>
    <n v="92"/>
    <s v="Med A"/>
    <x v="7"/>
    <n v="700"/>
    <n v="0"/>
    <n v="0"/>
  </r>
  <r>
    <n v="92"/>
    <s v="Med A"/>
    <x v="8"/>
    <n v="700"/>
    <n v="0"/>
    <n v="0"/>
  </r>
  <r>
    <n v="92"/>
    <s v="Med A"/>
    <x v="39"/>
    <n v="700"/>
    <n v="0"/>
    <n v="0"/>
  </r>
  <r>
    <n v="92"/>
    <s v="Med A"/>
    <x v="10"/>
    <n v="700"/>
    <n v="0"/>
    <n v="0"/>
  </r>
  <r>
    <n v="92"/>
    <s v="Med A"/>
    <x v="11"/>
    <n v="700"/>
    <n v="0"/>
    <n v="0"/>
  </r>
  <r>
    <n v="92"/>
    <s v="Med A"/>
    <x v="12"/>
    <n v="700"/>
    <n v="0"/>
    <n v="0"/>
  </r>
  <r>
    <n v="92"/>
    <s v="Med A"/>
    <x v="13"/>
    <n v="700"/>
    <n v="0"/>
    <n v="0"/>
  </r>
  <r>
    <n v="92"/>
    <s v="Med A"/>
    <x v="14"/>
    <n v="700"/>
    <n v="0"/>
    <n v="0"/>
  </r>
  <r>
    <n v="92"/>
    <s v="Med A"/>
    <x v="15"/>
    <n v="700"/>
    <n v="0"/>
    <n v="0"/>
  </r>
  <r>
    <n v="92"/>
    <s v="Med A"/>
    <x v="16"/>
    <n v="700"/>
    <n v="0"/>
    <n v="0"/>
  </r>
  <r>
    <n v="92"/>
    <s v="Med A"/>
    <x v="51"/>
    <n v="700"/>
    <n v="0"/>
    <n v="0"/>
  </r>
  <r>
    <n v="92"/>
    <s v="Med A"/>
    <x v="56"/>
    <n v="700"/>
    <n v="0"/>
    <n v="0"/>
  </r>
  <r>
    <n v="92"/>
    <s v="Med A"/>
    <x v="18"/>
    <n v="700"/>
    <n v="0"/>
    <n v="0"/>
  </r>
  <r>
    <n v="92"/>
    <s v="Med A"/>
    <x v="19"/>
    <n v="700"/>
    <n v="0"/>
    <n v="0"/>
  </r>
  <r>
    <n v="92"/>
    <s v="Med A"/>
    <x v="20"/>
    <n v="700"/>
    <n v="0"/>
    <n v="0"/>
  </r>
  <r>
    <n v="92"/>
    <s v="Med A"/>
    <x v="21"/>
    <n v="700"/>
    <n v="0"/>
    <n v="0"/>
  </r>
  <r>
    <n v="92"/>
    <s v="Med A"/>
    <x v="22"/>
    <n v="700"/>
    <n v="0"/>
    <n v="0"/>
  </r>
  <r>
    <n v="92"/>
    <s v="Med A"/>
    <x v="23"/>
    <n v="700"/>
    <n v="0"/>
    <n v="0"/>
  </r>
  <r>
    <n v="92"/>
    <s v="Med A"/>
    <x v="24"/>
    <n v="700"/>
    <n v="0"/>
    <n v="0"/>
  </r>
  <r>
    <n v="92"/>
    <s v="Med A"/>
    <x v="25"/>
    <n v="700"/>
    <n v="1"/>
    <n v="0"/>
  </r>
  <r>
    <n v="92"/>
    <s v="Med B"/>
    <x v="26"/>
    <n v="2"/>
    <n v="0"/>
    <n v="0"/>
  </r>
  <r>
    <n v="92"/>
    <s v="Med B"/>
    <x v="67"/>
    <n v="3"/>
    <n v="0"/>
    <n v="0"/>
  </r>
  <r>
    <n v="92"/>
    <s v="Med B"/>
    <x v="53"/>
    <n v="3"/>
    <n v="0"/>
    <n v="0"/>
  </r>
  <r>
    <n v="93"/>
    <s v="Med A"/>
    <x v="0"/>
    <n v="20000"/>
    <n v="0"/>
    <n v="0"/>
  </r>
  <r>
    <n v="93"/>
    <s v="Med A"/>
    <x v="6"/>
    <n v="20000"/>
    <n v="0"/>
    <n v="0"/>
  </r>
  <r>
    <n v="93"/>
    <s v="Med A"/>
    <x v="51"/>
    <n v="20000"/>
    <n v="0"/>
    <n v="0"/>
  </r>
  <r>
    <n v="93"/>
    <s v="Med A"/>
    <x v="17"/>
    <n v="20000"/>
    <n v="0"/>
    <n v="0"/>
  </r>
  <r>
    <n v="93"/>
    <s v="Med A"/>
    <x v="19"/>
    <n v="20000"/>
    <n v="0"/>
    <n v="0"/>
  </r>
  <r>
    <n v="93"/>
    <s v="Med A"/>
    <x v="22"/>
    <n v="20000"/>
    <n v="0"/>
    <n v="0"/>
  </r>
  <r>
    <n v="94"/>
    <s v="Med A"/>
    <x v="0"/>
    <n v="4200"/>
    <n v="0"/>
    <n v="0"/>
  </r>
  <r>
    <n v="94"/>
    <s v="Med A"/>
    <x v="1"/>
    <n v="4200"/>
    <n v="0"/>
    <n v="0"/>
  </r>
  <r>
    <n v="94"/>
    <s v="Med A"/>
    <x v="3"/>
    <n v="4800"/>
    <n v="0"/>
    <n v="0"/>
  </r>
  <r>
    <n v="94"/>
    <s v="Med A"/>
    <x v="4"/>
    <n v="4800"/>
    <n v="0"/>
    <n v="0"/>
  </r>
  <r>
    <n v="94"/>
    <s v="Med A"/>
    <x v="5"/>
    <n v="4800"/>
    <n v="0"/>
    <n v="0"/>
  </r>
  <r>
    <n v="94"/>
    <s v="Med A"/>
    <x v="50"/>
    <n v="4800"/>
    <n v="0"/>
    <n v="0"/>
  </r>
  <r>
    <n v="94"/>
    <s v="Med A"/>
    <x v="6"/>
    <n v="5800"/>
    <n v="0"/>
    <n v="0"/>
  </r>
  <r>
    <n v="94"/>
    <s v="Med A"/>
    <x v="7"/>
    <n v="5800"/>
    <n v="0"/>
    <n v="0"/>
  </r>
  <r>
    <n v="94"/>
    <s v="Med A"/>
    <x v="8"/>
    <n v="5800"/>
    <n v="0"/>
    <n v="0"/>
  </r>
  <r>
    <n v="94"/>
    <s v="Med A"/>
    <x v="9"/>
    <n v="5800"/>
    <n v="0"/>
    <n v="0"/>
  </r>
  <r>
    <n v="94"/>
    <s v="Med A"/>
    <x v="10"/>
    <n v="5800"/>
    <n v="0"/>
    <n v="0"/>
  </r>
  <r>
    <n v="94"/>
    <s v="Med A"/>
    <x v="11"/>
    <n v="5800"/>
    <n v="0"/>
    <n v="0"/>
  </r>
  <r>
    <n v="94"/>
    <s v="Med A"/>
    <x v="12"/>
    <n v="6400"/>
    <n v="0"/>
    <n v="0"/>
  </r>
  <r>
    <n v="94"/>
    <s v="Med A"/>
    <x v="13"/>
    <n v="6400"/>
    <n v="0"/>
    <n v="0"/>
  </r>
  <r>
    <n v="94"/>
    <s v="Med A"/>
    <x v="14"/>
    <n v="6400"/>
    <n v="0"/>
    <n v="0"/>
  </r>
  <r>
    <n v="94"/>
    <s v="Med A"/>
    <x v="15"/>
    <n v="6400"/>
    <n v="0"/>
    <n v="0"/>
  </r>
  <r>
    <n v="94"/>
    <s v="Med A"/>
    <x v="16"/>
    <n v="6400"/>
    <n v="0"/>
    <n v="0"/>
  </r>
  <r>
    <n v="94"/>
    <s v="Med A"/>
    <x v="51"/>
    <n v="6400"/>
    <n v="0"/>
    <n v="0"/>
  </r>
  <r>
    <n v="94"/>
    <s v="Med A"/>
    <x v="17"/>
    <n v="6400"/>
    <n v="0"/>
    <n v="0"/>
  </r>
  <r>
    <n v="94"/>
    <s v="Med A"/>
    <x v="18"/>
    <n v="6400"/>
    <n v="0"/>
    <n v="0"/>
  </r>
  <r>
    <n v="94"/>
    <s v="Med A"/>
    <x v="19"/>
    <n v="6400"/>
    <n v="0"/>
    <n v="0"/>
  </r>
  <r>
    <n v="94"/>
    <s v="Med A"/>
    <x v="20"/>
    <n v="6400"/>
    <n v="0"/>
    <n v="0"/>
  </r>
  <r>
    <n v="94"/>
    <s v="Med A"/>
    <x v="21"/>
    <n v="6400"/>
    <n v="0"/>
    <n v="0"/>
  </r>
  <r>
    <n v="94"/>
    <s v="Med A"/>
    <x v="22"/>
    <n v="6400"/>
    <n v="0"/>
    <n v="0"/>
  </r>
  <r>
    <n v="94"/>
    <s v="Med A"/>
    <x v="23"/>
    <n v="6400"/>
    <n v="0"/>
    <n v="0"/>
  </r>
  <r>
    <n v="94"/>
    <s v="Med A"/>
    <x v="24"/>
    <n v="6400"/>
    <n v="0"/>
    <n v="0"/>
  </r>
  <r>
    <n v="94"/>
    <s v="Med A"/>
    <x v="25"/>
    <n v="6400"/>
    <n v="1"/>
    <n v="0"/>
  </r>
  <r>
    <n v="94"/>
    <s v="Med B"/>
    <x v="26"/>
    <n v="10"/>
    <n v="0"/>
    <n v="0"/>
  </r>
  <r>
    <n v="94"/>
    <s v="Med B"/>
    <x v="53"/>
    <n v="1"/>
    <n v="0"/>
    <n v="0"/>
  </r>
  <r>
    <n v="95"/>
    <s v="Med A"/>
    <x v="43"/>
    <n v="3000"/>
    <n v="0"/>
    <n v="0"/>
  </r>
  <r>
    <n v="95"/>
    <s v="Med A"/>
    <x v="44"/>
    <n v="3000"/>
    <n v="0"/>
    <n v="0"/>
  </r>
  <r>
    <n v="95"/>
    <s v="Med A"/>
    <x v="45"/>
    <n v="3000"/>
    <n v="0"/>
    <n v="0"/>
  </r>
  <r>
    <n v="95"/>
    <s v="Med A"/>
    <x v="55"/>
    <n v="3000"/>
    <n v="0"/>
    <n v="0"/>
  </r>
  <r>
    <n v="95"/>
    <s v="Med A"/>
    <x v="46"/>
    <n v="3000"/>
    <n v="0"/>
    <n v="0"/>
  </r>
  <r>
    <n v="95"/>
    <s v="Med A"/>
    <x v="56"/>
    <n v="3000"/>
    <n v="0"/>
    <n v="0"/>
  </r>
  <r>
    <n v="95"/>
    <s v="Med A"/>
    <x v="47"/>
    <n v="3600"/>
    <n v="0"/>
    <n v="0"/>
  </r>
  <r>
    <n v="95"/>
    <s v="Med A"/>
    <x v="52"/>
    <n v="3600"/>
    <n v="0"/>
    <n v="0"/>
  </r>
  <r>
    <n v="95"/>
    <s v="Med A"/>
    <x v="57"/>
    <n v="3600"/>
    <n v="0"/>
    <n v="0"/>
  </r>
  <r>
    <n v="96"/>
    <s v="Med A"/>
    <x v="31"/>
    <n v="1200"/>
    <n v="0"/>
    <n v="0"/>
  </r>
  <r>
    <n v="96"/>
    <s v="Med A"/>
    <x v="32"/>
    <n v="1200"/>
    <n v="0"/>
    <n v="0"/>
  </r>
  <r>
    <n v="96"/>
    <s v="Med A"/>
    <x v="33"/>
    <n v="1200"/>
    <n v="0"/>
    <n v="0"/>
  </r>
  <r>
    <n v="96"/>
    <s v="Med A"/>
    <x v="34"/>
    <n v="1200"/>
    <n v="0"/>
    <n v="0"/>
  </r>
  <r>
    <n v="96"/>
    <s v="Med A"/>
    <x v="35"/>
    <n v="1200"/>
    <n v="0"/>
    <n v="0"/>
  </r>
  <r>
    <n v="96"/>
    <s v="Med A"/>
    <x v="36"/>
    <n v="1200"/>
    <n v="0"/>
    <n v="0"/>
  </r>
  <r>
    <n v="96"/>
    <s v="Med A"/>
    <x v="37"/>
    <n v="1200"/>
    <n v="0"/>
    <n v="0"/>
  </r>
  <r>
    <n v="96"/>
    <s v="Med A"/>
    <x v="38"/>
    <n v="1200"/>
    <n v="0"/>
    <n v="0"/>
  </r>
  <r>
    <n v="96"/>
    <s v="Med A"/>
    <x v="39"/>
    <n v="1200"/>
    <n v="0"/>
    <n v="0"/>
  </r>
  <r>
    <n v="96"/>
    <s v="Med A"/>
    <x v="40"/>
    <n v="1200"/>
    <n v="0"/>
    <n v="0"/>
  </r>
  <r>
    <n v="96"/>
    <s v="Med A"/>
    <x v="41"/>
    <n v="1200"/>
    <n v="0"/>
    <n v="0"/>
  </r>
  <r>
    <n v="96"/>
    <s v="Med A"/>
    <x v="42"/>
    <n v="1200"/>
    <n v="0"/>
    <n v="0"/>
  </r>
  <r>
    <n v="96"/>
    <s v="Med A"/>
    <x v="43"/>
    <n v="1200"/>
    <n v="0"/>
    <n v="0"/>
  </r>
  <r>
    <n v="96"/>
    <s v="Med A"/>
    <x v="44"/>
    <n v="1200"/>
    <n v="0"/>
    <n v="0"/>
  </r>
  <r>
    <n v="96"/>
    <s v="Med A"/>
    <x v="45"/>
    <n v="1200"/>
    <n v="0"/>
    <n v="0"/>
  </r>
  <r>
    <n v="96"/>
    <s v="Med A"/>
    <x v="55"/>
    <n v="1200"/>
    <n v="0"/>
    <n v="0"/>
  </r>
  <r>
    <n v="96"/>
    <s v="Med A"/>
    <x v="46"/>
    <n v="1200"/>
    <n v="0"/>
    <n v="0"/>
  </r>
  <r>
    <n v="96"/>
    <s v="Med A"/>
    <x v="56"/>
    <n v="1200"/>
    <n v="0"/>
    <n v="0"/>
  </r>
  <r>
    <n v="96"/>
    <s v="Med A"/>
    <x v="47"/>
    <n v="1700"/>
    <n v="0"/>
    <n v="0"/>
  </r>
  <r>
    <n v="96"/>
    <s v="Med A"/>
    <x v="52"/>
    <n v="1700"/>
    <n v="0"/>
    <n v="0"/>
  </r>
  <r>
    <n v="96"/>
    <s v="Med A"/>
    <x v="57"/>
    <n v="1700"/>
    <n v="0"/>
    <n v="0"/>
  </r>
  <r>
    <n v="96"/>
    <s v="Med A"/>
    <x v="58"/>
    <n v="1700"/>
    <n v="0"/>
    <n v="0"/>
  </r>
  <r>
    <n v="96"/>
    <s v="Med A"/>
    <x v="59"/>
    <n v="1700"/>
    <n v="0"/>
    <n v="0"/>
  </r>
  <r>
    <n v="96"/>
    <s v="Med A"/>
    <x v="60"/>
    <n v="1700"/>
    <n v="0"/>
    <n v="0"/>
  </r>
  <r>
    <n v="96"/>
    <s v="Med A"/>
    <x v="61"/>
    <n v="1700"/>
    <n v="0"/>
    <n v="0"/>
  </r>
  <r>
    <n v="96"/>
    <s v="Med A"/>
    <x v="62"/>
    <n v="1700"/>
    <n v="0"/>
    <n v="0"/>
  </r>
  <r>
    <n v="96"/>
    <s v="Med A"/>
    <x v="63"/>
    <n v="1700"/>
    <n v="1"/>
    <n v="0"/>
  </r>
  <r>
    <n v="96"/>
    <s v="Med B"/>
    <x v="48"/>
    <n v="4"/>
    <n v="0"/>
    <n v="0"/>
  </r>
  <r>
    <n v="96"/>
    <s v="Med B"/>
    <x v="69"/>
    <n v="1"/>
    <n v="0"/>
    <n v="0"/>
  </r>
  <r>
    <n v="96"/>
    <s v="Med B"/>
    <x v="65"/>
    <n v="1"/>
    <n v="0"/>
    <n v="0"/>
  </r>
  <r>
    <n v="97"/>
    <s v="Med A"/>
    <x v="12"/>
    <n v="1400"/>
    <n v="0"/>
    <n v="0"/>
  </r>
  <r>
    <n v="97"/>
    <s v="Med A"/>
    <x v="15"/>
    <n v="1400"/>
    <n v="0"/>
    <n v="0"/>
  </r>
  <r>
    <n v="97"/>
    <s v="Med A"/>
    <x v="47"/>
    <n v="1400"/>
    <n v="0"/>
    <n v="0"/>
  </r>
  <r>
    <n v="97"/>
    <s v="Med A"/>
    <x v="23"/>
    <n v="1000"/>
    <n v="0"/>
    <n v="0"/>
  </r>
  <r>
    <n v="97"/>
    <s v="Med A"/>
    <x v="24"/>
    <n v="1000"/>
    <n v="0"/>
    <n v="0"/>
  </r>
  <r>
    <n v="97"/>
    <s v="Med A"/>
    <x v="25"/>
    <n v="1000"/>
    <n v="1"/>
    <n v="0"/>
  </r>
  <r>
    <n v="97"/>
    <s v="Med B"/>
    <x v="26"/>
    <n v="3"/>
    <n v="0"/>
    <n v="0"/>
  </r>
  <r>
    <n v="97"/>
    <s v="Med B"/>
    <x v="67"/>
    <n v="3"/>
    <n v="0"/>
    <n v="0"/>
  </r>
  <r>
    <n v="98"/>
    <s v="Med A"/>
    <x v="30"/>
    <n v="20000"/>
    <n v="0"/>
    <n v="0"/>
  </r>
  <r>
    <n v="98"/>
    <s v="Med A"/>
    <x v="31"/>
    <n v="20000"/>
    <n v="0"/>
    <n v="0"/>
  </r>
  <r>
    <n v="98"/>
    <s v="Med A"/>
    <x v="32"/>
    <n v="20000"/>
    <n v="0"/>
    <n v="0"/>
  </r>
  <r>
    <n v="98"/>
    <s v="Med A"/>
    <x v="33"/>
    <n v="20000"/>
    <n v="0"/>
    <n v="0"/>
  </r>
  <r>
    <n v="98"/>
    <s v="Med A"/>
    <x v="34"/>
    <n v="20000"/>
    <n v="0"/>
    <n v="0"/>
  </r>
  <r>
    <n v="98"/>
    <s v="Med A"/>
    <x v="50"/>
    <n v="20000"/>
    <n v="0"/>
    <n v="0"/>
  </r>
  <r>
    <n v="98"/>
    <s v="Med A"/>
    <x v="36"/>
    <n v="20000"/>
    <n v="0"/>
    <n v="0"/>
  </r>
  <r>
    <n v="98"/>
    <s v="Med A"/>
    <x v="37"/>
    <n v="20000"/>
    <n v="0"/>
    <n v="0"/>
  </r>
  <r>
    <n v="98"/>
    <s v="Med A"/>
    <x v="8"/>
    <n v="20000"/>
    <n v="0"/>
    <n v="0"/>
  </r>
  <r>
    <n v="98"/>
    <s v="Med A"/>
    <x v="40"/>
    <n v="20000"/>
    <n v="0"/>
    <n v="0"/>
  </r>
  <r>
    <n v="98"/>
    <s v="Med A"/>
    <x v="42"/>
    <n v="20000"/>
    <n v="0"/>
    <n v="0"/>
  </r>
  <r>
    <n v="98"/>
    <s v="Med A"/>
    <x v="43"/>
    <n v="20000"/>
    <n v="0"/>
    <n v="0"/>
  </r>
  <r>
    <n v="98"/>
    <s v="Med A"/>
    <x v="44"/>
    <n v="20000"/>
    <n v="0"/>
    <n v="0"/>
  </r>
  <r>
    <n v="98"/>
    <s v="Med A"/>
    <x v="45"/>
    <n v="20000"/>
    <n v="0"/>
    <n v="0"/>
  </r>
  <r>
    <n v="98"/>
    <s v="Med A"/>
    <x v="55"/>
    <n v="20000"/>
    <n v="0"/>
    <n v="0"/>
  </r>
  <r>
    <n v="98"/>
    <s v="Med A"/>
    <x v="46"/>
    <n v="20000"/>
    <n v="0"/>
    <n v="0"/>
  </r>
  <r>
    <n v="98"/>
    <s v="Med A"/>
    <x v="56"/>
    <n v="20000"/>
    <n v="0"/>
    <n v="0"/>
  </r>
  <r>
    <n v="98"/>
    <s v="Med A"/>
    <x v="47"/>
    <n v="16000"/>
    <n v="0"/>
    <n v="0"/>
  </r>
  <r>
    <n v="98"/>
    <s v="Med A"/>
    <x v="52"/>
    <n v="16000"/>
    <n v="0"/>
    <n v="0"/>
  </r>
  <r>
    <n v="98"/>
    <s v="Med A"/>
    <x v="57"/>
    <n v="16000"/>
    <n v="0"/>
    <n v="0"/>
  </r>
  <r>
    <n v="98"/>
    <s v="Med A"/>
    <x v="59"/>
    <n v="16000"/>
    <n v="0"/>
    <n v="0"/>
  </r>
  <r>
    <n v="98"/>
    <s v="Med A"/>
    <x v="60"/>
    <n v="16000"/>
    <n v="0"/>
    <n v="0"/>
  </r>
  <r>
    <n v="98"/>
    <s v="Med A"/>
    <x v="61"/>
    <n v="16000"/>
    <n v="0"/>
    <n v="0"/>
  </r>
  <r>
    <n v="98"/>
    <s v="Med A"/>
    <x v="63"/>
    <n v="16000"/>
    <n v="1"/>
    <n v="0"/>
  </r>
  <r>
    <n v="98"/>
    <s v="Med B"/>
    <x v="82"/>
    <n v="3"/>
    <n v="0"/>
    <n v="0"/>
  </r>
  <r>
    <n v="98"/>
    <s v="Med B"/>
    <x v="64"/>
    <n v="3"/>
    <n v="0"/>
    <n v="0"/>
  </r>
  <r>
    <n v="98"/>
    <s v="Med B"/>
    <x v="65"/>
    <n v="5"/>
    <n v="0"/>
    <n v="0"/>
  </r>
  <r>
    <n v="99"/>
    <s v="Med A"/>
    <x v="0"/>
    <n v="2800"/>
    <n v="0"/>
    <n v="0"/>
  </r>
  <r>
    <n v="99"/>
    <s v="Med A"/>
    <x v="49"/>
    <n v="2800"/>
    <n v="0"/>
    <n v="0"/>
  </r>
  <r>
    <n v="99"/>
    <s v="Med A"/>
    <x v="1"/>
    <n v="3100"/>
    <n v="0"/>
    <n v="0"/>
  </r>
  <r>
    <n v="99"/>
    <s v="Med A"/>
    <x v="2"/>
    <n v="3100"/>
    <n v="0"/>
    <n v="0"/>
  </r>
  <r>
    <n v="99"/>
    <s v="Med A"/>
    <x v="3"/>
    <n v="3100"/>
    <n v="0"/>
    <n v="0"/>
  </r>
  <r>
    <n v="99"/>
    <s v="Med A"/>
    <x v="4"/>
    <n v="3100"/>
    <n v="0"/>
    <n v="0"/>
  </r>
  <r>
    <n v="99"/>
    <s v="Med A"/>
    <x v="5"/>
    <n v="3100"/>
    <n v="0"/>
    <n v="0"/>
  </r>
  <r>
    <n v="99"/>
    <s v="Med A"/>
    <x v="50"/>
    <n v="3100"/>
    <n v="0"/>
    <n v="0"/>
  </r>
  <r>
    <n v="99"/>
    <s v="Med A"/>
    <x v="6"/>
    <n v="3500"/>
    <n v="0"/>
    <n v="0"/>
  </r>
  <r>
    <n v="99"/>
    <s v="Med A"/>
    <x v="7"/>
    <n v="3500"/>
    <n v="0"/>
    <n v="0"/>
  </r>
  <r>
    <n v="99"/>
    <s v="Med A"/>
    <x v="8"/>
    <n v="3500"/>
    <n v="0"/>
    <n v="0"/>
  </r>
  <r>
    <n v="99"/>
    <s v="Med A"/>
    <x v="9"/>
    <n v="3500"/>
    <n v="0"/>
    <n v="0"/>
  </r>
  <r>
    <n v="99"/>
    <s v="Med A"/>
    <x v="10"/>
    <n v="3500"/>
    <n v="0"/>
    <n v="0"/>
  </r>
  <r>
    <n v="99"/>
    <s v="Med A"/>
    <x v="11"/>
    <n v="3500"/>
    <n v="0"/>
    <n v="0"/>
  </r>
  <r>
    <n v="99"/>
    <s v="Med A"/>
    <x v="12"/>
    <n v="3500"/>
    <n v="0"/>
    <n v="0"/>
  </r>
  <r>
    <n v="99"/>
    <s v="Med A"/>
    <x v="13"/>
    <n v="3500"/>
    <n v="0"/>
    <n v="0"/>
  </r>
  <r>
    <n v="99"/>
    <s v="Med A"/>
    <x v="14"/>
    <n v="3500"/>
    <n v="0"/>
    <n v="0"/>
  </r>
  <r>
    <n v="99"/>
    <s v="Med A"/>
    <x v="15"/>
    <n v="3500"/>
    <n v="0"/>
    <n v="0"/>
  </r>
  <r>
    <n v="99"/>
    <s v="Med A"/>
    <x v="16"/>
    <n v="3500"/>
    <n v="0"/>
    <n v="0"/>
  </r>
  <r>
    <n v="99"/>
    <s v="Med A"/>
    <x v="51"/>
    <n v="3500"/>
    <n v="0"/>
    <n v="0"/>
  </r>
  <r>
    <n v="99"/>
    <s v="Med A"/>
    <x v="17"/>
    <n v="3500"/>
    <n v="0"/>
    <n v="0"/>
  </r>
  <r>
    <n v="99"/>
    <s v="Med A"/>
    <x v="18"/>
    <n v="3500"/>
    <n v="0"/>
    <n v="0"/>
  </r>
  <r>
    <n v="99"/>
    <s v="Med A"/>
    <x v="19"/>
    <n v="3500"/>
    <n v="0"/>
    <n v="0"/>
  </r>
  <r>
    <n v="99"/>
    <s v="Med A"/>
    <x v="20"/>
    <n v="3500"/>
    <n v="0"/>
    <n v="0"/>
  </r>
  <r>
    <n v="99"/>
    <s v="Med A"/>
    <x v="21"/>
    <n v="3500"/>
    <n v="0"/>
    <n v="0"/>
  </r>
  <r>
    <n v="99"/>
    <s v="Med A"/>
    <x v="22"/>
    <n v="3500"/>
    <n v="0"/>
    <n v="0"/>
  </r>
  <r>
    <n v="99"/>
    <s v="Med A"/>
    <x v="23"/>
    <n v="3500"/>
    <n v="0"/>
    <n v="0"/>
  </r>
  <r>
    <n v="99"/>
    <s v="Med A"/>
    <x v="24"/>
    <n v="3500"/>
    <n v="0"/>
    <n v="0"/>
  </r>
  <r>
    <n v="99"/>
    <s v="Med A"/>
    <x v="25"/>
    <n v="3500"/>
    <n v="1"/>
    <n v="0"/>
  </r>
  <r>
    <n v="99"/>
    <s v="Med B"/>
    <x v="26"/>
    <n v="6"/>
    <n v="0"/>
    <n v="0"/>
  </r>
  <r>
    <n v="99"/>
    <s v="Med B"/>
    <x v="67"/>
    <n v="6"/>
    <n v="0"/>
    <n v="0"/>
  </r>
  <r>
    <n v="100"/>
    <s v="Med A"/>
    <x v="29"/>
    <n v="2500"/>
    <n v="0"/>
    <n v="0"/>
  </r>
  <r>
    <n v="100"/>
    <s v="Med A"/>
    <x v="30"/>
    <n v="2500"/>
    <n v="0"/>
    <n v="0"/>
  </r>
  <r>
    <n v="100"/>
    <s v="Med A"/>
    <x v="31"/>
    <n v="2500"/>
    <n v="0"/>
    <n v="0"/>
  </r>
  <r>
    <n v="100"/>
    <s v="Med A"/>
    <x v="32"/>
    <n v="2500"/>
    <n v="0"/>
    <n v="0"/>
  </r>
  <r>
    <n v="100"/>
    <s v="Med A"/>
    <x v="33"/>
    <n v="2500"/>
    <n v="0"/>
    <n v="0"/>
  </r>
  <r>
    <n v="100"/>
    <s v="Med A"/>
    <x v="34"/>
    <n v="2500"/>
    <n v="0"/>
    <n v="0"/>
  </r>
  <r>
    <n v="100"/>
    <s v="Med A"/>
    <x v="35"/>
    <n v="2500"/>
    <n v="0"/>
    <n v="0"/>
  </r>
  <r>
    <n v="100"/>
    <s v="Med A"/>
    <x v="36"/>
    <n v="2500"/>
    <n v="0"/>
    <n v="0"/>
  </r>
  <r>
    <n v="100"/>
    <s v="Med A"/>
    <x v="37"/>
    <n v="2500"/>
    <n v="0"/>
    <n v="0"/>
  </r>
  <r>
    <n v="100"/>
    <s v="Med A"/>
    <x v="41"/>
    <n v="2500"/>
    <n v="0"/>
    <n v="0"/>
  </r>
  <r>
    <n v="100"/>
    <s v="Med A"/>
    <x v="42"/>
    <n v="2500"/>
    <n v="0"/>
    <n v="0"/>
  </r>
  <r>
    <n v="100"/>
    <s v="Med A"/>
    <x v="44"/>
    <n v="2500"/>
    <n v="0"/>
    <n v="0"/>
  </r>
  <r>
    <n v="100"/>
    <s v="Med A"/>
    <x v="45"/>
    <n v="2500"/>
    <n v="0"/>
    <n v="0"/>
  </r>
  <r>
    <n v="100"/>
    <s v="Med A"/>
    <x v="55"/>
    <n v="3300"/>
    <n v="0"/>
    <n v="0"/>
  </r>
  <r>
    <n v="100"/>
    <s v="Med A"/>
    <x v="46"/>
    <n v="3300"/>
    <n v="0"/>
    <n v="0"/>
  </r>
  <r>
    <n v="100"/>
    <s v="Med A"/>
    <x v="56"/>
    <n v="3300"/>
    <n v="0"/>
    <n v="0"/>
  </r>
  <r>
    <n v="100"/>
    <s v="Med A"/>
    <x v="52"/>
    <n v="3300"/>
    <n v="0"/>
    <n v="0"/>
  </r>
  <r>
    <n v="100"/>
    <s v="Med A"/>
    <x v="58"/>
    <n v="3300"/>
    <n v="0"/>
    <n v="0"/>
  </r>
  <r>
    <n v="100"/>
    <s v="Med A"/>
    <x v="59"/>
    <n v="3300"/>
    <n v="0"/>
    <n v="0"/>
  </r>
  <r>
    <n v="100"/>
    <s v="Med A"/>
    <x v="61"/>
    <n v="3300"/>
    <n v="0"/>
    <n v="0"/>
  </r>
  <r>
    <n v="100"/>
    <s v="Med A"/>
    <x v="62"/>
    <n v="3300"/>
    <n v="0"/>
    <n v="0"/>
  </r>
  <r>
    <n v="100"/>
    <s v="Med A"/>
    <x v="63"/>
    <n v="4300"/>
    <n v="1"/>
    <n v="0"/>
  </r>
  <r>
    <n v="100"/>
    <s v="Med B"/>
    <x v="48"/>
    <n v="6"/>
    <n v="0"/>
    <n v="0"/>
  </r>
  <r>
    <n v="100"/>
    <s v="Med B"/>
    <x v="64"/>
    <n v="6"/>
    <n v="0"/>
    <n v="0"/>
  </r>
  <r>
    <n v="100"/>
    <s v="Med B"/>
    <x v="65"/>
    <n v="5"/>
    <n v="0"/>
    <n v="0"/>
  </r>
  <r>
    <n v="101"/>
    <s v="Med A"/>
    <x v="29"/>
    <n v="700"/>
    <n v="0"/>
    <n v="0"/>
  </r>
  <r>
    <n v="101"/>
    <s v="Med A"/>
    <x v="1"/>
    <n v="800"/>
    <n v="0"/>
    <n v="0"/>
  </r>
  <r>
    <n v="101"/>
    <s v="Med A"/>
    <x v="32"/>
    <n v="800"/>
    <n v="0"/>
    <n v="0"/>
  </r>
  <r>
    <n v="101"/>
    <s v="Med A"/>
    <x v="4"/>
    <n v="800"/>
    <n v="0"/>
    <n v="0"/>
  </r>
  <r>
    <n v="101"/>
    <s v="Med A"/>
    <x v="35"/>
    <n v="800"/>
    <n v="0"/>
    <n v="0"/>
  </r>
  <r>
    <n v="101"/>
    <s v="Med A"/>
    <x v="6"/>
    <n v="900"/>
    <n v="0"/>
    <n v="0"/>
  </r>
  <r>
    <n v="101"/>
    <s v="Med A"/>
    <x v="38"/>
    <n v="900"/>
    <n v="0"/>
    <n v="0"/>
  </r>
  <r>
    <n v="101"/>
    <s v="Med A"/>
    <x v="40"/>
    <n v="900"/>
    <n v="0"/>
    <n v="0"/>
  </r>
  <r>
    <n v="101"/>
    <s v="Med A"/>
    <x v="41"/>
    <n v="900"/>
    <n v="0"/>
    <n v="0"/>
  </r>
  <r>
    <n v="101"/>
    <s v="Med A"/>
    <x v="12"/>
    <n v="900"/>
    <n v="0"/>
    <n v="0"/>
  </r>
  <r>
    <n v="101"/>
    <s v="Med A"/>
    <x v="44"/>
    <n v="900"/>
    <n v="0"/>
    <n v="0"/>
  </r>
  <r>
    <n v="101"/>
    <s v="Med A"/>
    <x v="15"/>
    <n v="900"/>
    <n v="0"/>
    <n v="0"/>
  </r>
  <r>
    <n v="101"/>
    <s v="Med A"/>
    <x v="46"/>
    <n v="900"/>
    <n v="0"/>
    <n v="0"/>
  </r>
  <r>
    <n v="101"/>
    <s v="Med A"/>
    <x v="17"/>
    <n v="1200"/>
    <n v="0"/>
    <n v="0"/>
  </r>
  <r>
    <n v="101"/>
    <s v="Med A"/>
    <x v="52"/>
    <n v="1200"/>
    <n v="0"/>
    <n v="0"/>
  </r>
  <r>
    <n v="101"/>
    <s v="Med A"/>
    <x v="58"/>
    <n v="1200"/>
    <n v="0"/>
    <n v="0"/>
  </r>
  <r>
    <n v="101"/>
    <s v="Med A"/>
    <x v="59"/>
    <n v="1200"/>
    <n v="0"/>
    <n v="0"/>
  </r>
  <r>
    <n v="101"/>
    <s v="Med A"/>
    <x v="61"/>
    <n v="2400"/>
    <n v="0"/>
    <n v="0"/>
  </r>
  <r>
    <n v="101"/>
    <s v="Med A"/>
    <x v="62"/>
    <n v="2400"/>
    <n v="1"/>
    <n v="0"/>
  </r>
  <r>
    <n v="101"/>
    <s v="Med B"/>
    <x v="86"/>
    <n v="4"/>
    <n v="0"/>
    <n v="0"/>
  </r>
  <r>
    <n v="101"/>
    <s v="Med B"/>
    <x v="80"/>
    <n v="3"/>
    <n v="0"/>
    <n v="0"/>
  </r>
  <r>
    <n v="101"/>
    <s v="Med B"/>
    <x v="79"/>
    <n v="3"/>
    <n v="0"/>
    <n v="0"/>
  </r>
  <r>
    <n v="102"/>
    <s v="Med A"/>
    <x v="90"/>
    <n v="4900"/>
    <n v="0"/>
    <n v="0"/>
  </r>
  <r>
    <n v="103"/>
    <s v="Med A"/>
    <x v="0"/>
    <n v="400"/>
    <n v="0"/>
    <n v="0"/>
  </r>
  <r>
    <n v="103"/>
    <s v="Med A"/>
    <x v="49"/>
    <n v="400"/>
    <n v="0"/>
    <n v="0"/>
  </r>
  <r>
    <n v="104"/>
    <s v="Med A"/>
    <x v="29"/>
    <n v="1000"/>
    <n v="0"/>
    <n v="0"/>
  </r>
  <r>
    <n v="104"/>
    <s v="Med A"/>
    <x v="30"/>
    <n v="1000"/>
    <n v="0"/>
    <n v="0"/>
  </r>
  <r>
    <n v="104"/>
    <s v="Med A"/>
    <x v="31"/>
    <n v="1000"/>
    <n v="0"/>
    <n v="0"/>
  </r>
  <r>
    <n v="104"/>
    <s v="Med A"/>
    <x v="32"/>
    <n v="1000"/>
    <n v="0"/>
    <n v="0"/>
  </r>
  <r>
    <n v="104"/>
    <s v="Med A"/>
    <x v="33"/>
    <n v="1000"/>
    <n v="0"/>
    <n v="0"/>
  </r>
  <r>
    <n v="104"/>
    <s v="Med A"/>
    <x v="34"/>
    <n v="1000"/>
    <n v="0"/>
    <n v="0"/>
  </r>
  <r>
    <n v="104"/>
    <s v="Med A"/>
    <x v="35"/>
    <n v="1000"/>
    <n v="0"/>
    <n v="0"/>
  </r>
  <r>
    <n v="104"/>
    <s v="Med A"/>
    <x v="36"/>
    <n v="1000"/>
    <n v="0"/>
    <n v="0"/>
  </r>
  <r>
    <n v="104"/>
    <s v="Med A"/>
    <x v="37"/>
    <n v="1000"/>
    <n v="0"/>
    <n v="0"/>
  </r>
  <r>
    <n v="104"/>
    <s v="Med A"/>
    <x v="38"/>
    <n v="1000"/>
    <n v="0"/>
    <n v="0"/>
  </r>
  <r>
    <n v="104"/>
    <s v="Med A"/>
    <x v="39"/>
    <n v="1000"/>
    <n v="0"/>
    <n v="0"/>
  </r>
  <r>
    <n v="104"/>
    <s v="Med A"/>
    <x v="40"/>
    <n v="1000"/>
    <n v="0"/>
    <n v="0"/>
  </r>
  <r>
    <n v="104"/>
    <s v="Med A"/>
    <x v="41"/>
    <n v="1000"/>
    <n v="0"/>
    <n v="0"/>
  </r>
  <r>
    <n v="104"/>
    <s v="Med A"/>
    <x v="42"/>
    <n v="1000"/>
    <n v="0"/>
    <n v="0"/>
  </r>
  <r>
    <n v="104"/>
    <s v="Med A"/>
    <x v="47"/>
    <n v="1000"/>
    <n v="0"/>
    <n v="0"/>
  </r>
  <r>
    <n v="104"/>
    <s v="Med A"/>
    <x v="52"/>
    <n v="1000"/>
    <n v="0"/>
    <n v="0"/>
  </r>
  <r>
    <n v="104"/>
    <s v="Med A"/>
    <x v="57"/>
    <n v="1000"/>
    <n v="0"/>
    <n v="0"/>
  </r>
  <r>
    <n v="104"/>
    <s v="Med A"/>
    <x v="58"/>
    <n v="1000"/>
    <n v="0"/>
    <n v="0"/>
  </r>
  <r>
    <n v="104"/>
    <s v="Med A"/>
    <x v="59"/>
    <n v="1000"/>
    <n v="0"/>
    <n v="0"/>
  </r>
  <r>
    <n v="104"/>
    <s v="Med A"/>
    <x v="60"/>
    <n v="1000"/>
    <n v="0"/>
    <n v="0"/>
  </r>
  <r>
    <n v="104"/>
    <s v="Med A"/>
    <x v="61"/>
    <n v="1000"/>
    <n v="0"/>
    <n v="0"/>
  </r>
  <r>
    <n v="104"/>
    <s v="Med A"/>
    <x v="62"/>
    <n v="1000"/>
    <n v="0"/>
    <n v="0"/>
  </r>
  <r>
    <n v="104"/>
    <s v="Med A"/>
    <x v="63"/>
    <n v="1200"/>
    <n v="1"/>
    <n v="0"/>
  </r>
  <r>
    <n v="104"/>
    <s v="Med B"/>
    <x v="48"/>
    <n v="3"/>
    <n v="0"/>
    <n v="0"/>
  </r>
  <r>
    <n v="104"/>
    <s v="Med B"/>
    <x v="64"/>
    <n v="2"/>
    <n v="0"/>
    <n v="0"/>
  </r>
  <r>
    <n v="105"/>
    <s v="Med A"/>
    <x v="13"/>
    <n v="7300"/>
    <n v="0"/>
    <n v="0"/>
  </r>
  <r>
    <n v="105"/>
    <s v="Med A"/>
    <x v="14"/>
    <n v="7300"/>
    <n v="0"/>
    <n v="0"/>
  </r>
  <r>
    <n v="105"/>
    <s v="Med A"/>
    <x v="15"/>
    <n v="7300"/>
    <n v="0"/>
    <n v="0"/>
  </r>
  <r>
    <n v="105"/>
    <s v="Med A"/>
    <x v="16"/>
    <n v="7300"/>
    <n v="0"/>
    <n v="0"/>
  </r>
  <r>
    <n v="105"/>
    <s v="Med A"/>
    <x v="51"/>
    <n v="7300"/>
    <n v="0"/>
    <n v="0"/>
  </r>
  <r>
    <n v="105"/>
    <s v="Med A"/>
    <x v="22"/>
    <n v="7300"/>
    <n v="0"/>
    <n v="0"/>
  </r>
  <r>
    <n v="105"/>
    <s v="Med A"/>
    <x v="23"/>
    <n v="7300"/>
    <n v="0"/>
    <n v="0"/>
  </r>
  <r>
    <n v="105"/>
    <s v="Med A"/>
    <x v="24"/>
    <n v="7300"/>
    <n v="0"/>
    <n v="0"/>
  </r>
  <r>
    <n v="105"/>
    <s v="Med A"/>
    <x v="25"/>
    <n v="7300"/>
    <n v="1"/>
    <n v="0"/>
  </r>
  <r>
    <n v="105"/>
    <s v="Med B"/>
    <x v="26"/>
    <n v="10"/>
    <n v="0"/>
    <n v="0"/>
  </r>
  <r>
    <n v="105"/>
    <s v="Med B"/>
    <x v="69"/>
    <n v="13"/>
    <n v="0"/>
    <n v="0"/>
  </r>
  <r>
    <n v="105"/>
    <s v="Med B"/>
    <x v="65"/>
    <n v="13"/>
    <n v="0"/>
    <n v="0"/>
  </r>
  <r>
    <n v="106"/>
    <s v="Med A"/>
    <x v="0"/>
    <n v="5000"/>
    <n v="0"/>
    <n v="0"/>
  </r>
  <r>
    <n v="106"/>
    <s v="Med A"/>
    <x v="49"/>
    <n v="5000"/>
    <n v="0"/>
    <n v="0"/>
  </r>
  <r>
    <n v="106"/>
    <s v="Med A"/>
    <x v="1"/>
    <n v="5000"/>
    <n v="0"/>
    <n v="0"/>
  </r>
  <r>
    <n v="106"/>
    <s v="Med A"/>
    <x v="2"/>
    <n v="5000"/>
    <n v="0"/>
    <n v="0"/>
  </r>
  <r>
    <n v="106"/>
    <s v="Med A"/>
    <x v="3"/>
    <n v="5000"/>
    <n v="0"/>
    <n v="0"/>
  </r>
  <r>
    <n v="106"/>
    <s v="Med A"/>
    <x v="4"/>
    <n v="5000"/>
    <n v="0"/>
    <n v="0"/>
  </r>
  <r>
    <n v="106"/>
    <s v="Med A"/>
    <x v="5"/>
    <n v="5000"/>
    <n v="0"/>
    <n v="0"/>
  </r>
  <r>
    <n v="106"/>
    <s v="Med A"/>
    <x v="50"/>
    <n v="5000"/>
    <n v="0"/>
    <n v="0"/>
  </r>
  <r>
    <n v="106"/>
    <s v="Med A"/>
    <x v="6"/>
    <n v="5500"/>
    <n v="0"/>
    <n v="0"/>
  </r>
  <r>
    <n v="106"/>
    <s v="Med A"/>
    <x v="7"/>
    <n v="5500"/>
    <n v="0"/>
    <n v="0"/>
  </r>
  <r>
    <n v="106"/>
    <s v="Med A"/>
    <x v="8"/>
    <n v="5500"/>
    <n v="0"/>
    <n v="0"/>
  </r>
  <r>
    <n v="106"/>
    <s v="Med A"/>
    <x v="9"/>
    <n v="5500"/>
    <n v="0"/>
    <n v="0"/>
  </r>
  <r>
    <n v="106"/>
    <s v="Med A"/>
    <x v="10"/>
    <n v="5500"/>
    <n v="0"/>
    <n v="0"/>
  </r>
  <r>
    <n v="106"/>
    <s v="Med A"/>
    <x v="42"/>
    <n v="5500"/>
    <n v="0"/>
    <n v="0"/>
  </r>
  <r>
    <n v="106"/>
    <s v="Med A"/>
    <x v="43"/>
    <n v="7200"/>
    <n v="0"/>
    <n v="0"/>
  </r>
  <r>
    <n v="106"/>
    <s v="Med A"/>
    <x v="44"/>
    <n v="7200"/>
    <n v="0"/>
    <n v="0"/>
  </r>
  <r>
    <n v="106"/>
    <s v="Med A"/>
    <x v="45"/>
    <n v="7200"/>
    <n v="0"/>
    <n v="0"/>
  </r>
  <r>
    <n v="106"/>
    <s v="Med A"/>
    <x v="55"/>
    <n v="7200"/>
    <n v="0"/>
    <n v="0"/>
  </r>
  <r>
    <n v="106"/>
    <s v="Med A"/>
    <x v="46"/>
    <n v="7200"/>
    <n v="0"/>
    <n v="0"/>
  </r>
  <r>
    <n v="106"/>
    <s v="Med A"/>
    <x v="56"/>
    <n v="7200"/>
    <n v="0"/>
    <n v="0"/>
  </r>
  <r>
    <n v="106"/>
    <s v="Med A"/>
    <x v="47"/>
    <n v="8000"/>
    <n v="0"/>
    <n v="0"/>
  </r>
  <r>
    <n v="106"/>
    <s v="Med A"/>
    <x v="52"/>
    <n v="8000"/>
    <n v="0"/>
    <n v="0"/>
  </r>
  <r>
    <n v="106"/>
    <s v="Med A"/>
    <x v="57"/>
    <n v="8000"/>
    <n v="0"/>
    <n v="0"/>
  </r>
  <r>
    <n v="106"/>
    <s v="Med A"/>
    <x v="58"/>
    <n v="8000"/>
    <n v="0"/>
    <n v="0"/>
  </r>
  <r>
    <n v="106"/>
    <s v="Med A"/>
    <x v="59"/>
    <n v="8000"/>
    <n v="0"/>
    <n v="0"/>
  </r>
  <r>
    <n v="106"/>
    <s v="Med A"/>
    <x v="60"/>
    <n v="8000"/>
    <n v="0"/>
    <n v="0"/>
  </r>
  <r>
    <n v="106"/>
    <s v="Med A"/>
    <x v="61"/>
    <n v="8000"/>
    <n v="0"/>
    <n v="0"/>
  </r>
  <r>
    <n v="106"/>
    <s v="Med A"/>
    <x v="62"/>
    <n v="8000"/>
    <n v="0"/>
    <n v="0"/>
  </r>
  <r>
    <n v="106"/>
    <s v="Med A"/>
    <x v="63"/>
    <n v="8000"/>
    <n v="1"/>
    <n v="0"/>
  </r>
  <r>
    <n v="106"/>
    <s v="Med B"/>
    <x v="48"/>
    <n v="13"/>
    <n v="0"/>
    <n v="0"/>
  </r>
  <r>
    <n v="106"/>
    <s v="Med B"/>
    <x v="64"/>
    <n v="13"/>
    <n v="0"/>
    <n v="0"/>
  </r>
  <r>
    <n v="106"/>
    <s v="Med B"/>
    <x v="65"/>
    <n v="13"/>
    <n v="0"/>
    <n v="0"/>
  </r>
  <r>
    <n v="107"/>
    <s v="Med A"/>
    <x v="31"/>
    <n v="4400"/>
    <n v="0"/>
    <n v="0"/>
  </r>
  <r>
    <n v="108"/>
    <s v="Med A"/>
    <x v="29"/>
    <n v="4300"/>
    <n v="0"/>
    <n v="0"/>
  </r>
  <r>
    <n v="108"/>
    <s v="Med A"/>
    <x v="30"/>
    <n v="4300"/>
    <n v="0"/>
    <n v="0"/>
  </r>
  <r>
    <n v="108"/>
    <s v="Med A"/>
    <x v="31"/>
    <n v="4300"/>
    <n v="0"/>
    <n v="0"/>
  </r>
  <r>
    <n v="108"/>
    <s v="Med A"/>
    <x v="32"/>
    <n v="4300"/>
    <n v="0"/>
    <n v="0"/>
  </r>
  <r>
    <n v="108"/>
    <s v="Med A"/>
    <x v="33"/>
    <n v="4300"/>
    <n v="0"/>
    <n v="0"/>
  </r>
  <r>
    <n v="108"/>
    <s v="Med A"/>
    <x v="34"/>
    <n v="4300"/>
    <n v="0"/>
    <n v="0"/>
  </r>
  <r>
    <n v="108"/>
    <s v="Med A"/>
    <x v="35"/>
    <n v="4300"/>
    <n v="0"/>
    <n v="0"/>
  </r>
  <r>
    <n v="108"/>
    <s v="Med A"/>
    <x v="36"/>
    <n v="4300"/>
    <n v="0"/>
    <n v="0"/>
  </r>
  <r>
    <n v="108"/>
    <s v="Med A"/>
    <x v="37"/>
    <n v="3900"/>
    <n v="0"/>
    <n v="0"/>
  </r>
  <r>
    <n v="108"/>
    <s v="Med A"/>
    <x v="38"/>
    <n v="3900"/>
    <n v="0"/>
    <n v="0"/>
  </r>
  <r>
    <n v="108"/>
    <s v="Med A"/>
    <x v="39"/>
    <n v="3900"/>
    <n v="0"/>
    <n v="0"/>
  </r>
  <r>
    <n v="108"/>
    <s v="Med A"/>
    <x v="40"/>
    <n v="3900"/>
    <n v="0"/>
    <n v="0"/>
  </r>
  <r>
    <n v="108"/>
    <s v="Med A"/>
    <x v="11"/>
    <n v="3900"/>
    <n v="0"/>
    <n v="0"/>
  </r>
  <r>
    <n v="108"/>
    <s v="Med A"/>
    <x v="42"/>
    <n v="3900"/>
    <n v="0"/>
    <n v="0"/>
  </r>
  <r>
    <n v="108"/>
    <s v="Med A"/>
    <x v="47"/>
    <n v="3200"/>
    <n v="0"/>
    <n v="0"/>
  </r>
  <r>
    <n v="108"/>
    <s v="Med A"/>
    <x v="52"/>
    <n v="3200"/>
    <n v="0"/>
    <n v="0"/>
  </r>
  <r>
    <n v="108"/>
    <s v="Med A"/>
    <x v="57"/>
    <n v="3200"/>
    <n v="1"/>
    <n v="0"/>
  </r>
  <r>
    <n v="108"/>
    <s v="Med B"/>
    <x v="64"/>
    <n v="1"/>
    <n v="0"/>
    <n v="0"/>
  </r>
  <r>
    <n v="108"/>
    <s v="Med B"/>
    <x v="92"/>
    <n v="1"/>
    <n v="0"/>
    <n v="0"/>
  </r>
  <r>
    <n v="109"/>
    <s v="Med A"/>
    <x v="0"/>
    <n v="200"/>
    <n v="0"/>
    <n v="0"/>
  </r>
  <r>
    <n v="109"/>
    <s v="Med A"/>
    <x v="49"/>
    <n v="200"/>
    <n v="1"/>
    <n v="0"/>
  </r>
  <r>
    <n v="109"/>
    <s v="Med B"/>
    <x v="93"/>
    <n v="1"/>
    <n v="0"/>
    <n v="0"/>
  </r>
  <r>
    <n v="109"/>
    <s v="Med B"/>
    <x v="67"/>
    <n v="2"/>
    <n v="0"/>
    <n v="0"/>
  </r>
  <r>
    <n v="109"/>
    <s v="Med B"/>
    <x v="53"/>
    <n v="3"/>
    <n v="0"/>
    <n v="0"/>
  </r>
  <r>
    <n v="110"/>
    <s v="Med A"/>
    <x v="29"/>
    <n v="4900"/>
    <n v="0"/>
    <n v="0"/>
  </r>
  <r>
    <n v="110"/>
    <s v="Med A"/>
    <x v="30"/>
    <n v="4900"/>
    <n v="0"/>
    <n v="0"/>
  </r>
  <r>
    <n v="110"/>
    <s v="Med A"/>
    <x v="31"/>
    <n v="4900"/>
    <n v="0"/>
    <n v="0"/>
  </r>
  <r>
    <n v="110"/>
    <s v="Med A"/>
    <x v="32"/>
    <n v="4900"/>
    <n v="0"/>
    <n v="0"/>
  </r>
  <r>
    <n v="110"/>
    <s v="Med A"/>
    <x v="33"/>
    <n v="4900"/>
    <n v="0"/>
    <n v="0"/>
  </r>
  <r>
    <n v="110"/>
    <s v="Med A"/>
    <x v="34"/>
    <n v="4900"/>
    <n v="0"/>
    <n v="0"/>
  </r>
  <r>
    <n v="110"/>
    <s v="Med A"/>
    <x v="35"/>
    <n v="4900"/>
    <n v="0"/>
    <n v="0"/>
  </r>
  <r>
    <n v="110"/>
    <s v="Med A"/>
    <x v="36"/>
    <n v="4900"/>
    <n v="0"/>
    <n v="0"/>
  </r>
  <r>
    <n v="110"/>
    <s v="Med A"/>
    <x v="37"/>
    <n v="4900"/>
    <n v="0"/>
    <n v="0"/>
  </r>
  <r>
    <n v="110"/>
    <s v="Med A"/>
    <x v="38"/>
    <n v="4900"/>
    <n v="0"/>
    <n v="0"/>
  </r>
  <r>
    <n v="110"/>
    <s v="Med A"/>
    <x v="39"/>
    <n v="4900"/>
    <n v="0"/>
    <n v="0"/>
  </r>
  <r>
    <n v="110"/>
    <s v="Med A"/>
    <x v="40"/>
    <n v="4900"/>
    <n v="0"/>
    <n v="0"/>
  </r>
  <r>
    <n v="110"/>
    <s v="Med A"/>
    <x v="41"/>
    <n v="4900"/>
    <n v="0"/>
    <n v="0"/>
  </r>
  <r>
    <n v="110"/>
    <s v="Med A"/>
    <x v="42"/>
    <n v="4900"/>
    <n v="0"/>
    <n v="0"/>
  </r>
  <r>
    <n v="110"/>
    <s v="Med A"/>
    <x v="43"/>
    <n v="5400"/>
    <n v="0"/>
    <n v="0"/>
  </r>
  <r>
    <n v="110"/>
    <s v="Med A"/>
    <x v="44"/>
    <n v="5400"/>
    <n v="0"/>
    <n v="0"/>
  </r>
  <r>
    <n v="110"/>
    <s v="Med A"/>
    <x v="45"/>
    <n v="5400"/>
    <n v="0"/>
    <n v="0"/>
  </r>
  <r>
    <n v="110"/>
    <s v="Med A"/>
    <x v="55"/>
    <n v="5400"/>
    <n v="0"/>
    <n v="0"/>
  </r>
  <r>
    <n v="110"/>
    <s v="Med A"/>
    <x v="46"/>
    <n v="5400"/>
    <n v="0"/>
    <n v="0"/>
  </r>
  <r>
    <n v="110"/>
    <s v="Med A"/>
    <x v="56"/>
    <n v="5400"/>
    <n v="0"/>
    <n v="0"/>
  </r>
  <r>
    <n v="110"/>
    <s v="Med A"/>
    <x v="47"/>
    <n v="5400"/>
    <n v="0"/>
    <n v="0"/>
  </r>
  <r>
    <n v="110"/>
    <s v="Med A"/>
    <x v="52"/>
    <n v="5400"/>
    <n v="0"/>
    <n v="0"/>
  </r>
  <r>
    <n v="110"/>
    <s v="Med A"/>
    <x v="57"/>
    <n v="5400"/>
    <n v="0"/>
    <n v="0"/>
  </r>
  <r>
    <n v="110"/>
    <s v="Med A"/>
    <x v="58"/>
    <n v="5400"/>
    <n v="0"/>
    <n v="0"/>
  </r>
  <r>
    <n v="110"/>
    <s v="Med A"/>
    <x v="59"/>
    <n v="5400"/>
    <n v="0"/>
    <n v="0"/>
  </r>
  <r>
    <n v="110"/>
    <s v="Med A"/>
    <x v="60"/>
    <n v="5400"/>
    <n v="0"/>
    <n v="0"/>
  </r>
  <r>
    <n v="110"/>
    <s v="Med A"/>
    <x v="61"/>
    <n v="5400"/>
    <n v="0"/>
    <n v="0"/>
  </r>
  <r>
    <n v="110"/>
    <s v="Med A"/>
    <x v="62"/>
    <n v="5400"/>
    <n v="0"/>
    <n v="0"/>
  </r>
  <r>
    <n v="110"/>
    <s v="Med A"/>
    <x v="63"/>
    <n v="5400"/>
    <n v="1"/>
    <n v="0"/>
  </r>
  <r>
    <n v="110"/>
    <s v="Med B"/>
    <x v="48"/>
    <n v="8"/>
    <n v="0"/>
    <n v="0"/>
  </r>
  <r>
    <n v="110"/>
    <s v="Med B"/>
    <x v="64"/>
    <n v="8"/>
    <n v="0"/>
    <n v="0"/>
  </r>
  <r>
    <n v="110"/>
    <s v="Med B"/>
    <x v="94"/>
    <n v="10"/>
    <n v="0"/>
    <n v="0"/>
  </r>
  <r>
    <n v="111"/>
    <s v="Med A"/>
    <x v="29"/>
    <n v="700"/>
    <n v="0"/>
    <n v="0"/>
  </r>
  <r>
    <n v="111"/>
    <s v="Med A"/>
    <x v="30"/>
    <n v="700"/>
    <n v="0"/>
    <n v="0"/>
  </r>
  <r>
    <n v="111"/>
    <s v="Med A"/>
    <x v="31"/>
    <n v="700"/>
    <n v="0"/>
    <n v="0"/>
  </r>
  <r>
    <n v="111"/>
    <s v="Med A"/>
    <x v="32"/>
    <n v="700"/>
    <n v="0"/>
    <n v="0"/>
  </r>
  <r>
    <n v="111"/>
    <s v="Med A"/>
    <x v="33"/>
    <n v="700"/>
    <n v="0"/>
    <n v="0"/>
  </r>
  <r>
    <n v="111"/>
    <s v="Med A"/>
    <x v="34"/>
    <n v="700"/>
    <n v="0"/>
    <n v="0"/>
  </r>
  <r>
    <n v="111"/>
    <s v="Med A"/>
    <x v="35"/>
    <n v="700"/>
    <n v="0"/>
    <n v="0"/>
  </r>
  <r>
    <n v="111"/>
    <s v="Med A"/>
    <x v="36"/>
    <n v="700"/>
    <n v="0"/>
    <n v="0"/>
  </r>
  <r>
    <n v="111"/>
    <s v="Med A"/>
    <x v="45"/>
    <n v="500"/>
    <n v="0"/>
    <n v="0"/>
  </r>
  <r>
    <n v="111"/>
    <s v="Med A"/>
    <x v="55"/>
    <n v="500"/>
    <n v="0"/>
    <n v="0"/>
  </r>
  <r>
    <n v="111"/>
    <s v="Med A"/>
    <x v="46"/>
    <n v="500"/>
    <n v="0"/>
    <n v="0"/>
  </r>
  <r>
    <n v="111"/>
    <s v="Med A"/>
    <x v="56"/>
    <n v="500"/>
    <n v="0"/>
    <n v="0"/>
  </r>
  <r>
    <n v="111"/>
    <s v="Med A"/>
    <x v="47"/>
    <n v="500"/>
    <n v="0"/>
    <n v="0"/>
  </r>
  <r>
    <n v="111"/>
    <s v="Med A"/>
    <x v="52"/>
    <n v="500"/>
    <n v="0"/>
    <n v="0"/>
  </r>
  <r>
    <n v="111"/>
    <s v="Med A"/>
    <x v="57"/>
    <n v="500"/>
    <n v="0"/>
    <n v="0"/>
  </r>
  <r>
    <n v="111"/>
    <s v="Med A"/>
    <x v="58"/>
    <n v="500"/>
    <n v="0"/>
    <n v="0"/>
  </r>
  <r>
    <n v="111"/>
    <s v="Med A"/>
    <x v="59"/>
    <n v="500"/>
    <n v="0"/>
    <n v="0"/>
  </r>
  <r>
    <n v="111"/>
    <s v="Med A"/>
    <x v="60"/>
    <n v="500"/>
    <n v="0"/>
    <n v="0"/>
  </r>
  <r>
    <n v="111"/>
    <s v="Med A"/>
    <x v="61"/>
    <n v="500"/>
    <n v="0"/>
    <n v="0"/>
  </r>
  <r>
    <n v="111"/>
    <s v="Med A"/>
    <x v="62"/>
    <n v="500"/>
    <n v="0"/>
    <n v="0"/>
  </r>
  <r>
    <n v="111"/>
    <s v="Med A"/>
    <x v="63"/>
    <n v="500"/>
    <n v="1"/>
    <n v="0"/>
  </r>
  <r>
    <n v="111"/>
    <s v="Med B"/>
    <x v="64"/>
    <n v="4"/>
    <n v="0"/>
    <n v="0"/>
  </r>
  <r>
    <n v="111"/>
    <s v="Med B"/>
    <x v="65"/>
    <n v="3"/>
    <n v="0"/>
    <n v="0"/>
  </r>
  <r>
    <n v="112"/>
    <s v="Med A"/>
    <x v="0"/>
    <n v="3500"/>
    <n v="0"/>
    <n v="0"/>
  </r>
  <r>
    <n v="112"/>
    <s v="Med A"/>
    <x v="49"/>
    <n v="3500"/>
    <n v="0"/>
    <n v="0"/>
  </r>
  <r>
    <n v="112"/>
    <s v="Med A"/>
    <x v="1"/>
    <n v="3500"/>
    <n v="0"/>
    <n v="0"/>
  </r>
  <r>
    <n v="112"/>
    <s v="Med A"/>
    <x v="2"/>
    <n v="3500"/>
    <n v="0"/>
    <n v="0"/>
  </r>
  <r>
    <n v="112"/>
    <s v="Med A"/>
    <x v="3"/>
    <n v="3500"/>
    <n v="0"/>
    <n v="0"/>
  </r>
  <r>
    <n v="112"/>
    <s v="Med A"/>
    <x v="4"/>
    <n v="3500"/>
    <n v="0"/>
    <n v="0"/>
  </r>
  <r>
    <n v="112"/>
    <s v="Med A"/>
    <x v="5"/>
    <n v="3500"/>
    <n v="0"/>
    <n v="0"/>
  </r>
  <r>
    <n v="112"/>
    <s v="Med A"/>
    <x v="50"/>
    <n v="3500"/>
    <n v="0"/>
    <n v="0"/>
  </r>
  <r>
    <n v="112"/>
    <s v="Med A"/>
    <x v="6"/>
    <n v="3500"/>
    <n v="0"/>
    <n v="0"/>
  </r>
  <r>
    <n v="112"/>
    <s v="Med A"/>
    <x v="7"/>
    <n v="3500"/>
    <n v="0"/>
    <n v="0"/>
  </r>
  <r>
    <n v="112"/>
    <s v="Med A"/>
    <x v="8"/>
    <n v="3500"/>
    <n v="0"/>
    <n v="0"/>
  </r>
  <r>
    <n v="112"/>
    <s v="Med A"/>
    <x v="9"/>
    <n v="3500"/>
    <n v="0"/>
    <n v="0"/>
  </r>
  <r>
    <n v="112"/>
    <s v="Med A"/>
    <x v="10"/>
    <n v="3500"/>
    <n v="0"/>
    <n v="0"/>
  </r>
  <r>
    <n v="112"/>
    <s v="Med A"/>
    <x v="11"/>
    <n v="3500"/>
    <n v="0"/>
    <n v="0"/>
  </r>
  <r>
    <n v="112"/>
    <s v="Med A"/>
    <x v="18"/>
    <n v="2500"/>
    <n v="0"/>
    <n v="0"/>
  </r>
  <r>
    <n v="112"/>
    <s v="Med A"/>
    <x v="19"/>
    <n v="2500"/>
    <n v="0"/>
    <n v="0"/>
  </r>
  <r>
    <n v="112"/>
    <s v="Med A"/>
    <x v="20"/>
    <n v="2500"/>
    <n v="0"/>
    <n v="0"/>
  </r>
  <r>
    <n v="112"/>
    <s v="Med A"/>
    <x v="21"/>
    <n v="2500"/>
    <n v="0"/>
    <n v="0"/>
  </r>
  <r>
    <n v="112"/>
    <s v="Med A"/>
    <x v="22"/>
    <n v="2500"/>
    <n v="0"/>
    <n v="0"/>
  </r>
  <r>
    <n v="112"/>
    <s v="Med A"/>
    <x v="23"/>
    <n v="2500"/>
    <n v="0"/>
    <n v="0"/>
  </r>
  <r>
    <n v="112"/>
    <s v="Med A"/>
    <x v="24"/>
    <n v="2500"/>
    <n v="0"/>
    <n v="0"/>
  </r>
  <r>
    <n v="112"/>
    <s v="Med A"/>
    <x v="25"/>
    <n v="2500"/>
    <n v="1"/>
    <n v="0"/>
  </r>
  <r>
    <n v="112"/>
    <s v="Med B"/>
    <x v="26"/>
    <n v="5"/>
    <n v="0"/>
    <n v="0"/>
  </r>
  <r>
    <n v="112"/>
    <s v="Med B"/>
    <x v="53"/>
    <n v="2"/>
    <n v="0"/>
    <n v="0"/>
  </r>
  <r>
    <n v="113"/>
    <s v="Med A"/>
    <x v="31"/>
    <n v="8000"/>
    <n v="0"/>
    <n v="0"/>
  </r>
  <r>
    <n v="113"/>
    <s v="Med A"/>
    <x v="32"/>
    <n v="8000"/>
    <n v="0"/>
    <n v="0"/>
  </r>
  <r>
    <n v="113"/>
    <s v="Med A"/>
    <x v="33"/>
    <n v="8000"/>
    <n v="0"/>
    <n v="0"/>
  </r>
  <r>
    <n v="113"/>
    <s v="Med A"/>
    <x v="34"/>
    <n v="8000"/>
    <n v="0"/>
    <n v="0"/>
  </r>
  <r>
    <n v="113"/>
    <s v="Med A"/>
    <x v="35"/>
    <n v="8000"/>
    <n v="0"/>
    <n v="0"/>
  </r>
  <r>
    <n v="113"/>
    <s v="Med A"/>
    <x v="36"/>
    <n v="8000"/>
    <n v="0"/>
    <n v="0"/>
  </r>
  <r>
    <n v="113"/>
    <s v="Med A"/>
    <x v="37"/>
    <n v="8000"/>
    <n v="0"/>
    <n v="0"/>
  </r>
  <r>
    <n v="113"/>
    <s v="Med A"/>
    <x v="38"/>
    <n v="8000"/>
    <n v="0"/>
    <n v="0"/>
  </r>
  <r>
    <n v="113"/>
    <s v="Med A"/>
    <x v="39"/>
    <n v="8000"/>
    <n v="0"/>
    <n v="0"/>
  </r>
  <r>
    <n v="113"/>
    <s v="Med A"/>
    <x v="40"/>
    <n v="8000"/>
    <n v="0"/>
    <n v="0"/>
  </r>
  <r>
    <n v="113"/>
    <s v="Med A"/>
    <x v="41"/>
    <n v="8000"/>
    <n v="0"/>
    <n v="0"/>
  </r>
  <r>
    <n v="113"/>
    <s v="Med A"/>
    <x v="42"/>
    <n v="8000"/>
    <n v="0"/>
    <n v="0"/>
  </r>
  <r>
    <n v="113"/>
    <s v="Med A"/>
    <x v="43"/>
    <n v="8000"/>
    <n v="0"/>
    <n v="0"/>
  </r>
  <r>
    <n v="113"/>
    <s v="Med A"/>
    <x v="44"/>
    <n v="8000"/>
    <n v="0"/>
    <n v="0"/>
  </r>
  <r>
    <n v="113"/>
    <s v="Med A"/>
    <x v="45"/>
    <n v="8000"/>
    <n v="0"/>
    <n v="0"/>
  </r>
  <r>
    <n v="113"/>
    <s v="Med A"/>
    <x v="55"/>
    <n v="8000"/>
    <n v="0"/>
    <n v="0"/>
  </r>
  <r>
    <n v="113"/>
    <s v="Med A"/>
    <x v="46"/>
    <n v="8000"/>
    <n v="0"/>
    <n v="0"/>
  </r>
  <r>
    <n v="113"/>
    <s v="Med A"/>
    <x v="56"/>
    <n v="8000"/>
    <n v="0"/>
    <n v="0"/>
  </r>
  <r>
    <n v="113"/>
    <s v="Med A"/>
    <x v="47"/>
    <n v="9600"/>
    <n v="0"/>
    <n v="0"/>
  </r>
  <r>
    <n v="113"/>
    <s v="Med A"/>
    <x v="52"/>
    <n v="9600"/>
    <n v="0"/>
    <n v="0"/>
  </r>
  <r>
    <n v="113"/>
    <s v="Med A"/>
    <x v="57"/>
    <n v="9600"/>
    <n v="0"/>
    <n v="0"/>
  </r>
  <r>
    <n v="113"/>
    <s v="Med A"/>
    <x v="58"/>
    <n v="9600"/>
    <n v="0"/>
    <n v="0"/>
  </r>
  <r>
    <n v="113"/>
    <s v="Med A"/>
    <x v="59"/>
    <n v="9600"/>
    <n v="0"/>
    <n v="0"/>
  </r>
  <r>
    <n v="113"/>
    <s v="Med A"/>
    <x v="60"/>
    <n v="9600"/>
    <n v="0"/>
    <n v="0"/>
  </r>
  <r>
    <n v="113"/>
    <s v="Med A"/>
    <x v="61"/>
    <n v="9600"/>
    <n v="0"/>
    <n v="0"/>
  </r>
  <r>
    <n v="113"/>
    <s v="Med A"/>
    <x v="62"/>
    <n v="9600"/>
    <n v="0"/>
    <n v="0"/>
  </r>
  <r>
    <n v="113"/>
    <s v="Med A"/>
    <x v="63"/>
    <n v="9600"/>
    <n v="1"/>
    <n v="0"/>
  </r>
  <r>
    <n v="113"/>
    <s v="Med B"/>
    <x v="48"/>
    <n v="10"/>
    <n v="0"/>
    <n v="0"/>
  </r>
  <r>
    <n v="113"/>
    <s v="Med B"/>
    <x v="64"/>
    <n v="10"/>
    <n v="0"/>
    <n v="0"/>
  </r>
  <r>
    <n v="113"/>
    <s v="Med B"/>
    <x v="65"/>
    <n v="10"/>
    <n v="0"/>
    <n v="0"/>
  </r>
  <r>
    <n v="114"/>
    <s v="Med A"/>
    <x v="29"/>
    <n v="3700"/>
    <n v="0"/>
    <n v="0"/>
  </r>
  <r>
    <n v="114"/>
    <s v="Med A"/>
    <x v="30"/>
    <n v="3700"/>
    <n v="0"/>
    <n v="0"/>
  </r>
  <r>
    <n v="114"/>
    <s v="Med A"/>
    <x v="31"/>
    <n v="3700"/>
    <n v="0"/>
    <n v="0"/>
  </r>
  <r>
    <n v="114"/>
    <s v="Med A"/>
    <x v="32"/>
    <n v="3700"/>
    <n v="0"/>
    <n v="0"/>
  </r>
  <r>
    <n v="114"/>
    <s v="Med A"/>
    <x v="33"/>
    <n v="3700"/>
    <n v="0"/>
    <n v="0"/>
  </r>
  <r>
    <n v="114"/>
    <s v="Med A"/>
    <x v="34"/>
    <n v="3700"/>
    <n v="0"/>
    <n v="0"/>
  </r>
  <r>
    <n v="114"/>
    <s v="Med A"/>
    <x v="35"/>
    <n v="3700"/>
    <n v="0"/>
    <n v="0"/>
  </r>
  <r>
    <n v="114"/>
    <s v="Med A"/>
    <x v="36"/>
    <n v="3700"/>
    <n v="0"/>
    <n v="0"/>
  </r>
  <r>
    <n v="114"/>
    <s v="Med A"/>
    <x v="37"/>
    <n v="3700"/>
    <n v="0"/>
    <n v="0"/>
  </r>
  <r>
    <n v="114"/>
    <s v="Med A"/>
    <x v="38"/>
    <n v="3700"/>
    <n v="0"/>
    <n v="0"/>
  </r>
  <r>
    <n v="114"/>
    <s v="Med A"/>
    <x v="39"/>
    <n v="3700"/>
    <n v="0"/>
    <n v="0"/>
  </r>
  <r>
    <n v="114"/>
    <s v="Med A"/>
    <x v="40"/>
    <n v="3700"/>
    <n v="0"/>
    <n v="0"/>
  </r>
  <r>
    <n v="114"/>
    <s v="Med A"/>
    <x v="41"/>
    <n v="3700"/>
    <n v="0"/>
    <n v="0"/>
  </r>
  <r>
    <n v="114"/>
    <s v="Med A"/>
    <x v="42"/>
    <n v="3700"/>
    <n v="0"/>
    <n v="0"/>
  </r>
  <r>
    <n v="114"/>
    <s v="Med A"/>
    <x v="43"/>
    <n v="3700"/>
    <n v="0"/>
    <n v="0"/>
  </r>
  <r>
    <n v="114"/>
    <s v="Med A"/>
    <x v="44"/>
    <n v="3700"/>
    <n v="0"/>
    <n v="0"/>
  </r>
  <r>
    <n v="114"/>
    <s v="Med A"/>
    <x v="45"/>
    <n v="3700"/>
    <n v="0"/>
    <n v="0"/>
  </r>
  <r>
    <n v="114"/>
    <s v="Med A"/>
    <x v="55"/>
    <n v="3700"/>
    <n v="0"/>
    <n v="0"/>
  </r>
  <r>
    <n v="114"/>
    <s v="Med A"/>
    <x v="46"/>
    <n v="3700"/>
    <n v="0"/>
    <n v="0"/>
  </r>
  <r>
    <n v="114"/>
    <s v="Med A"/>
    <x v="47"/>
    <n v="3700"/>
    <n v="0"/>
    <n v="0"/>
  </r>
  <r>
    <n v="114"/>
    <s v="Med A"/>
    <x v="52"/>
    <n v="3700"/>
    <n v="0"/>
    <n v="0"/>
  </r>
  <r>
    <n v="114"/>
    <s v="Med A"/>
    <x v="57"/>
    <n v="5600"/>
    <n v="0"/>
    <n v="0"/>
  </r>
  <r>
    <n v="114"/>
    <s v="Med A"/>
    <x v="58"/>
    <n v="5600"/>
    <n v="0"/>
    <n v="0"/>
  </r>
  <r>
    <n v="114"/>
    <s v="Med A"/>
    <x v="60"/>
    <n v="5600"/>
    <n v="0"/>
    <n v="0"/>
  </r>
  <r>
    <n v="114"/>
    <s v="Med A"/>
    <x v="61"/>
    <n v="5600"/>
    <n v="0"/>
    <n v="0"/>
  </r>
  <r>
    <n v="114"/>
    <s v="Med A"/>
    <x v="62"/>
    <n v="5600"/>
    <n v="0"/>
    <n v="0"/>
  </r>
  <r>
    <n v="114"/>
    <s v="Med A"/>
    <x v="63"/>
    <n v="5600"/>
    <n v="1"/>
    <n v="0"/>
  </r>
  <r>
    <n v="114"/>
    <s v="Med B"/>
    <x v="86"/>
    <n v="8"/>
    <n v="0"/>
    <n v="0"/>
  </r>
  <r>
    <n v="114"/>
    <s v="Med B"/>
    <x v="64"/>
    <n v="8"/>
    <n v="0"/>
    <n v="0"/>
  </r>
  <r>
    <n v="114"/>
    <s v="Med B"/>
    <x v="65"/>
    <n v="8"/>
    <n v="0"/>
    <n v="0"/>
  </r>
  <r>
    <n v="115"/>
    <s v="Med A"/>
    <x v="0"/>
    <n v="5800"/>
    <n v="0"/>
    <n v="0"/>
  </r>
  <r>
    <n v="115"/>
    <s v="Med A"/>
    <x v="49"/>
    <n v="5800"/>
    <n v="0"/>
    <n v="0"/>
  </r>
  <r>
    <n v="115"/>
    <s v="Med A"/>
    <x v="1"/>
    <n v="5800"/>
    <n v="0"/>
    <n v="0"/>
  </r>
  <r>
    <n v="115"/>
    <s v="Med A"/>
    <x v="2"/>
    <n v="5800"/>
    <n v="0"/>
    <n v="0"/>
  </r>
  <r>
    <n v="115"/>
    <s v="Med A"/>
    <x v="3"/>
    <n v="5800"/>
    <n v="0"/>
    <n v="0"/>
  </r>
  <r>
    <n v="115"/>
    <s v="Med A"/>
    <x v="4"/>
    <n v="5800"/>
    <n v="0"/>
    <n v="0"/>
  </r>
  <r>
    <n v="116"/>
    <s v="Med A"/>
    <x v="0"/>
    <n v="2900"/>
    <n v="0"/>
    <n v="0"/>
  </r>
  <r>
    <n v="116"/>
    <s v="Med A"/>
    <x v="49"/>
    <n v="2900"/>
    <n v="0"/>
    <n v="0"/>
  </r>
  <r>
    <n v="116"/>
    <s v="Med A"/>
    <x v="1"/>
    <n v="2900"/>
    <n v="0"/>
    <n v="0"/>
  </r>
  <r>
    <n v="116"/>
    <s v="Med A"/>
    <x v="2"/>
    <n v="2900"/>
    <n v="0"/>
    <n v="0"/>
  </r>
  <r>
    <n v="116"/>
    <s v="Med A"/>
    <x v="3"/>
    <n v="2900"/>
    <n v="0"/>
    <n v="0"/>
  </r>
  <r>
    <n v="116"/>
    <s v="Med A"/>
    <x v="5"/>
    <n v="2900"/>
    <n v="0"/>
    <n v="0"/>
  </r>
  <r>
    <n v="116"/>
    <s v="Med A"/>
    <x v="50"/>
    <n v="2900"/>
    <n v="0"/>
    <n v="0"/>
  </r>
  <r>
    <n v="116"/>
    <s v="Med A"/>
    <x v="6"/>
    <n v="3200"/>
    <n v="0"/>
    <n v="0"/>
  </r>
  <r>
    <n v="116"/>
    <s v="Med A"/>
    <x v="8"/>
    <n v="3200"/>
    <n v="0"/>
    <n v="0"/>
  </r>
  <r>
    <n v="116"/>
    <s v="Med A"/>
    <x v="9"/>
    <n v="3200"/>
    <n v="0"/>
    <n v="0"/>
  </r>
  <r>
    <n v="116"/>
    <s v="Med A"/>
    <x v="10"/>
    <n v="3200"/>
    <n v="0"/>
    <n v="0"/>
  </r>
  <r>
    <n v="116"/>
    <s v="Med A"/>
    <x v="11"/>
    <n v="3200"/>
    <n v="0"/>
    <n v="0"/>
  </r>
  <r>
    <n v="116"/>
    <s v="Med A"/>
    <x v="12"/>
    <n v="3200"/>
    <n v="0"/>
    <n v="0"/>
  </r>
  <r>
    <n v="116"/>
    <s v="Med A"/>
    <x v="13"/>
    <n v="3200"/>
    <n v="0"/>
    <n v="0"/>
  </r>
  <r>
    <n v="116"/>
    <s v="Med A"/>
    <x v="14"/>
    <n v="3200"/>
    <n v="0"/>
    <n v="0"/>
  </r>
  <r>
    <n v="116"/>
    <s v="Med A"/>
    <x v="15"/>
    <n v="3200"/>
    <n v="0"/>
    <n v="0"/>
  </r>
  <r>
    <n v="116"/>
    <s v="Med A"/>
    <x v="16"/>
    <n v="3200"/>
    <n v="0"/>
    <n v="0"/>
  </r>
  <r>
    <n v="116"/>
    <s v="Med A"/>
    <x v="51"/>
    <n v="3200"/>
    <n v="0"/>
    <n v="0"/>
  </r>
  <r>
    <n v="116"/>
    <s v="Med A"/>
    <x v="24"/>
    <n v="2600"/>
    <n v="1"/>
    <n v="0"/>
  </r>
  <r>
    <n v="116"/>
    <s v="Med B"/>
    <x v="26"/>
    <n v="5"/>
    <n v="0"/>
    <n v="0"/>
  </r>
  <r>
    <n v="116"/>
    <s v="Med B"/>
    <x v="53"/>
    <n v="8"/>
    <n v="0"/>
    <n v="0"/>
  </r>
  <r>
    <n v="117"/>
    <s v="Med A"/>
    <x v="0"/>
    <n v="8800"/>
    <n v="0"/>
    <n v="0"/>
  </r>
  <r>
    <n v="117"/>
    <s v="Med A"/>
    <x v="49"/>
    <n v="8800"/>
    <n v="0"/>
    <n v="0"/>
  </r>
  <r>
    <n v="117"/>
    <s v="Med A"/>
    <x v="1"/>
    <n v="9700"/>
    <n v="0"/>
    <n v="0"/>
  </r>
  <r>
    <n v="117"/>
    <s v="Med A"/>
    <x v="2"/>
    <n v="9700"/>
    <n v="0"/>
    <n v="0"/>
  </r>
  <r>
    <n v="117"/>
    <s v="Med A"/>
    <x v="3"/>
    <n v="9700"/>
    <n v="0"/>
    <n v="0"/>
  </r>
  <r>
    <n v="117"/>
    <s v="Med A"/>
    <x v="4"/>
    <n v="9700"/>
    <n v="0"/>
    <n v="0"/>
  </r>
  <r>
    <n v="117"/>
    <s v="Med A"/>
    <x v="5"/>
    <n v="9700"/>
    <n v="0"/>
    <n v="0"/>
  </r>
  <r>
    <n v="117"/>
    <s v="Med A"/>
    <x v="50"/>
    <n v="9700"/>
    <n v="0"/>
    <n v="0"/>
  </r>
  <r>
    <n v="117"/>
    <s v="Med A"/>
    <x v="6"/>
    <n v="10700"/>
    <n v="0"/>
    <n v="0"/>
  </r>
  <r>
    <n v="117"/>
    <s v="Med A"/>
    <x v="7"/>
    <n v="10700"/>
    <n v="0"/>
    <n v="0"/>
  </r>
  <r>
    <n v="117"/>
    <s v="Med A"/>
    <x v="9"/>
    <n v="10700"/>
    <n v="0"/>
    <n v="0"/>
  </r>
  <r>
    <n v="117"/>
    <s v="Med A"/>
    <x v="10"/>
    <n v="10700"/>
    <n v="0"/>
    <n v="0"/>
  </r>
  <r>
    <n v="117"/>
    <s v="Med A"/>
    <x v="11"/>
    <n v="10700"/>
    <n v="0"/>
    <n v="0"/>
  </r>
  <r>
    <n v="117"/>
    <s v="Med A"/>
    <x v="12"/>
    <n v="20000"/>
    <n v="0"/>
    <n v="0"/>
  </r>
  <r>
    <n v="117"/>
    <s v="Med A"/>
    <x v="13"/>
    <n v="20000"/>
    <n v="0"/>
    <n v="0"/>
  </r>
  <r>
    <n v="117"/>
    <s v="Med A"/>
    <x v="14"/>
    <n v="20000"/>
    <n v="0"/>
    <n v="0"/>
  </r>
  <r>
    <n v="117"/>
    <s v="Med A"/>
    <x v="15"/>
    <n v="20000"/>
    <n v="0"/>
    <n v="0"/>
  </r>
  <r>
    <n v="117"/>
    <s v="Med A"/>
    <x v="16"/>
    <n v="20000"/>
    <n v="0"/>
    <n v="0"/>
  </r>
  <r>
    <n v="117"/>
    <s v="Med A"/>
    <x v="51"/>
    <n v="20000"/>
    <n v="0"/>
    <n v="0"/>
  </r>
  <r>
    <n v="117"/>
    <s v="Med A"/>
    <x v="17"/>
    <n v="20000"/>
    <n v="0"/>
    <n v="0"/>
  </r>
  <r>
    <n v="117"/>
    <s v="Med A"/>
    <x v="18"/>
    <n v="20000"/>
    <n v="0"/>
    <n v="0"/>
  </r>
  <r>
    <n v="117"/>
    <s v="Med A"/>
    <x v="19"/>
    <n v="20000"/>
    <n v="0"/>
    <n v="0"/>
  </r>
  <r>
    <n v="117"/>
    <s v="Med A"/>
    <x v="20"/>
    <n v="20000"/>
    <n v="0"/>
    <n v="0"/>
  </r>
  <r>
    <n v="117"/>
    <s v="Med A"/>
    <x v="21"/>
    <n v="20000"/>
    <n v="0"/>
    <n v="0"/>
  </r>
  <r>
    <n v="117"/>
    <s v="Med A"/>
    <x v="22"/>
    <n v="20000"/>
    <n v="0"/>
    <n v="0"/>
  </r>
  <r>
    <n v="117"/>
    <s v="Med A"/>
    <x v="23"/>
    <n v="20000"/>
    <n v="0"/>
    <n v="0"/>
  </r>
  <r>
    <n v="117"/>
    <s v="Med A"/>
    <x v="24"/>
    <n v="20000"/>
    <n v="0"/>
    <n v="0"/>
  </r>
  <r>
    <n v="117"/>
    <s v="Med A"/>
    <x v="25"/>
    <n v="20000"/>
    <n v="1"/>
    <n v="0"/>
  </r>
  <r>
    <n v="117"/>
    <s v="Med B"/>
    <x v="26"/>
    <n v="20"/>
    <n v="0"/>
    <n v="0"/>
  </r>
  <r>
    <n v="117"/>
    <s v="Med B"/>
    <x v="28"/>
    <n v="3"/>
    <n v="0"/>
    <n v="0"/>
  </r>
  <r>
    <n v="118"/>
    <s v="Med A"/>
    <x v="29"/>
    <n v="1000"/>
    <n v="0"/>
    <n v="0"/>
  </r>
  <r>
    <n v="118"/>
    <s v="Med A"/>
    <x v="30"/>
    <n v="1000"/>
    <n v="0"/>
    <n v="0"/>
  </r>
  <r>
    <n v="118"/>
    <s v="Med A"/>
    <x v="32"/>
    <n v="1000"/>
    <n v="0"/>
    <n v="0"/>
  </r>
  <r>
    <n v="118"/>
    <s v="Med A"/>
    <x v="33"/>
    <n v="1000"/>
    <n v="0"/>
    <n v="0"/>
  </r>
  <r>
    <n v="118"/>
    <s v="Med A"/>
    <x v="35"/>
    <n v="1000"/>
    <n v="0"/>
    <n v="0"/>
  </r>
  <r>
    <n v="118"/>
    <s v="Med A"/>
    <x v="36"/>
    <n v="1000"/>
    <n v="0"/>
    <n v="0"/>
  </r>
  <r>
    <n v="118"/>
    <s v="Med A"/>
    <x v="38"/>
    <n v="1000"/>
    <n v="0"/>
    <n v="0"/>
  </r>
  <r>
    <n v="118"/>
    <s v="Med A"/>
    <x v="39"/>
    <n v="1000"/>
    <n v="0"/>
    <n v="0"/>
  </r>
  <r>
    <n v="118"/>
    <s v="Med A"/>
    <x v="41"/>
    <n v="1000"/>
    <n v="0"/>
    <n v="0"/>
  </r>
  <r>
    <n v="118"/>
    <s v="Med A"/>
    <x v="42"/>
    <n v="1000"/>
    <n v="0"/>
    <n v="0"/>
  </r>
  <r>
    <n v="118"/>
    <s v="Med A"/>
    <x v="44"/>
    <n v="1000"/>
    <n v="0"/>
    <n v="0"/>
  </r>
  <r>
    <n v="118"/>
    <s v="Med A"/>
    <x v="45"/>
    <n v="1000"/>
    <n v="0"/>
    <n v="0"/>
  </r>
  <r>
    <n v="118"/>
    <s v="Med A"/>
    <x v="46"/>
    <n v="1000"/>
    <n v="0"/>
    <n v="0"/>
  </r>
  <r>
    <n v="118"/>
    <s v="Med A"/>
    <x v="56"/>
    <n v="1000"/>
    <n v="0"/>
    <n v="0"/>
  </r>
  <r>
    <n v="118"/>
    <s v="Med A"/>
    <x v="63"/>
    <n v="800"/>
    <n v="1"/>
    <n v="0"/>
  </r>
  <r>
    <n v="118"/>
    <s v="Med B"/>
    <x v="48"/>
    <n v="2"/>
    <n v="0"/>
    <n v="0"/>
  </r>
  <r>
    <n v="119"/>
    <s v="Med A"/>
    <x v="29"/>
    <n v="2400"/>
    <n v="0"/>
    <n v="0"/>
  </r>
  <r>
    <n v="119"/>
    <s v="Med A"/>
    <x v="30"/>
    <n v="2400"/>
    <n v="0"/>
    <n v="0"/>
  </r>
  <r>
    <n v="119"/>
    <s v="Med A"/>
    <x v="31"/>
    <n v="2400"/>
    <n v="0"/>
    <n v="0"/>
  </r>
  <r>
    <n v="119"/>
    <s v="Med A"/>
    <x v="33"/>
    <n v="2400"/>
    <n v="0"/>
    <n v="0"/>
  </r>
  <r>
    <n v="119"/>
    <s v="Med A"/>
    <x v="34"/>
    <n v="2400"/>
    <n v="0"/>
    <n v="0"/>
  </r>
  <r>
    <n v="119"/>
    <s v="Med A"/>
    <x v="36"/>
    <n v="2400"/>
    <n v="0"/>
    <n v="0"/>
  </r>
  <r>
    <n v="119"/>
    <s v="Med A"/>
    <x v="37"/>
    <n v="2900"/>
    <n v="0"/>
    <n v="0"/>
  </r>
  <r>
    <n v="119"/>
    <s v="Med A"/>
    <x v="8"/>
    <n v="2900"/>
    <n v="0"/>
    <n v="0"/>
  </r>
  <r>
    <n v="119"/>
    <s v="Med A"/>
    <x v="39"/>
    <n v="2900"/>
    <n v="0"/>
    <n v="0"/>
  </r>
  <r>
    <n v="119"/>
    <s v="Med A"/>
    <x v="40"/>
    <n v="2900"/>
    <n v="0"/>
    <n v="0"/>
  </r>
  <r>
    <n v="119"/>
    <s v="Med A"/>
    <x v="41"/>
    <n v="2900"/>
    <n v="0"/>
    <n v="0"/>
  </r>
  <r>
    <n v="119"/>
    <s v="Med A"/>
    <x v="42"/>
    <n v="2900"/>
    <n v="0"/>
    <n v="0"/>
  </r>
  <r>
    <n v="119"/>
    <s v="Med A"/>
    <x v="44"/>
    <n v="3500"/>
    <n v="0"/>
    <n v="0"/>
  </r>
  <r>
    <n v="119"/>
    <s v="Med A"/>
    <x v="45"/>
    <n v="3500"/>
    <n v="0"/>
    <n v="0"/>
  </r>
  <r>
    <n v="119"/>
    <s v="Med A"/>
    <x v="55"/>
    <n v="3500"/>
    <n v="0"/>
    <n v="0"/>
  </r>
  <r>
    <n v="119"/>
    <s v="Med A"/>
    <x v="46"/>
    <n v="3500"/>
    <n v="0"/>
    <n v="0"/>
  </r>
  <r>
    <n v="119"/>
    <s v="Med A"/>
    <x v="56"/>
    <n v="3500"/>
    <n v="0"/>
    <n v="0"/>
  </r>
  <r>
    <n v="119"/>
    <s v="Med A"/>
    <x v="47"/>
    <n v="4200"/>
    <n v="0"/>
    <n v="0"/>
  </r>
  <r>
    <n v="119"/>
    <s v="Med A"/>
    <x v="52"/>
    <n v="4200"/>
    <n v="0"/>
    <n v="0"/>
  </r>
  <r>
    <n v="119"/>
    <s v="Med A"/>
    <x v="57"/>
    <n v="4200"/>
    <n v="0"/>
    <n v="0"/>
  </r>
  <r>
    <n v="119"/>
    <s v="Med A"/>
    <x v="58"/>
    <n v="4200"/>
    <n v="0"/>
    <n v="0"/>
  </r>
  <r>
    <n v="119"/>
    <s v="Med A"/>
    <x v="59"/>
    <n v="4200"/>
    <n v="0"/>
    <n v="0"/>
  </r>
  <r>
    <n v="119"/>
    <s v="Med A"/>
    <x v="60"/>
    <n v="4200"/>
    <n v="0"/>
    <n v="0"/>
  </r>
  <r>
    <n v="119"/>
    <s v="Med A"/>
    <x v="62"/>
    <n v="4200"/>
    <n v="0"/>
    <n v="0"/>
  </r>
  <r>
    <n v="119"/>
    <s v="Med A"/>
    <x v="63"/>
    <n v="4200"/>
    <n v="1"/>
    <n v="0"/>
  </r>
  <r>
    <n v="119"/>
    <s v="Med B"/>
    <x v="48"/>
    <n v="8"/>
    <n v="0"/>
    <n v="0"/>
  </r>
  <r>
    <n v="119"/>
    <s v="Med B"/>
    <x v="64"/>
    <n v="8"/>
    <n v="0"/>
    <n v="0"/>
  </r>
  <r>
    <n v="119"/>
    <s v="Med B"/>
    <x v="85"/>
    <n v="4"/>
    <n v="0"/>
    <n v="0"/>
  </r>
  <r>
    <n v="120"/>
    <s v="Med B"/>
    <x v="67"/>
    <n v="6"/>
    <n v="0"/>
    <n v="1"/>
  </r>
  <r>
    <n v="120"/>
    <s v="Med B"/>
    <x v="28"/>
    <n v="8"/>
    <n v="0"/>
    <n v="0"/>
  </r>
  <r>
    <n v="121"/>
    <s v="Med A"/>
    <x v="1"/>
    <n v="3500"/>
    <n v="0"/>
    <n v="0"/>
  </r>
  <r>
    <n v="121"/>
    <s v="Med A"/>
    <x v="2"/>
    <n v="3500"/>
    <n v="0"/>
    <n v="0"/>
  </r>
  <r>
    <n v="121"/>
    <s v="Med A"/>
    <x v="4"/>
    <n v="3500"/>
    <n v="0"/>
    <n v="0"/>
  </r>
  <r>
    <n v="121"/>
    <s v="Med A"/>
    <x v="5"/>
    <n v="3500"/>
    <n v="0"/>
    <n v="0"/>
  </r>
  <r>
    <n v="121"/>
    <s v="Med A"/>
    <x v="6"/>
    <n v="3500"/>
    <n v="0"/>
    <n v="0"/>
  </r>
  <r>
    <n v="121"/>
    <s v="Med A"/>
    <x v="7"/>
    <n v="3500"/>
    <n v="0"/>
    <n v="0"/>
  </r>
  <r>
    <n v="121"/>
    <s v="Med A"/>
    <x v="8"/>
    <n v="3500"/>
    <n v="0"/>
    <n v="0"/>
  </r>
  <r>
    <n v="121"/>
    <s v="Med A"/>
    <x v="9"/>
    <n v="3500"/>
    <n v="0"/>
    <n v="0"/>
  </r>
  <r>
    <n v="121"/>
    <s v="Med A"/>
    <x v="10"/>
    <n v="3500"/>
    <n v="0"/>
    <n v="0"/>
  </r>
  <r>
    <n v="121"/>
    <s v="Med A"/>
    <x v="11"/>
    <n v="3500"/>
    <n v="0"/>
    <n v="0"/>
  </r>
  <r>
    <n v="121"/>
    <s v="Med A"/>
    <x v="43"/>
    <n v="3500"/>
    <n v="1"/>
    <n v="0"/>
  </r>
  <r>
    <n v="121"/>
    <s v="Med B"/>
    <x v="73"/>
    <n v="5"/>
    <n v="0"/>
    <n v="0"/>
  </r>
  <r>
    <n v="122"/>
    <s v="Med A"/>
    <x v="3"/>
    <n v="20000"/>
    <n v="0"/>
    <n v="0"/>
  </r>
  <r>
    <n v="122"/>
    <s v="Med A"/>
    <x v="4"/>
    <n v="20000"/>
    <n v="0"/>
    <n v="0"/>
  </r>
  <r>
    <n v="122"/>
    <s v="Med A"/>
    <x v="5"/>
    <n v="20000"/>
    <n v="0"/>
    <n v="0"/>
  </r>
  <r>
    <n v="122"/>
    <s v="Med A"/>
    <x v="50"/>
    <n v="20000"/>
    <n v="0"/>
    <n v="0"/>
  </r>
  <r>
    <n v="122"/>
    <s v="Med A"/>
    <x v="6"/>
    <n v="20000"/>
    <n v="0"/>
    <n v="0"/>
  </r>
  <r>
    <n v="122"/>
    <s v="Med A"/>
    <x v="7"/>
    <n v="20000"/>
    <n v="0"/>
    <n v="0"/>
  </r>
  <r>
    <n v="122"/>
    <s v="Med A"/>
    <x v="8"/>
    <n v="20000"/>
    <n v="0"/>
    <n v="0"/>
  </r>
  <r>
    <n v="122"/>
    <s v="Med A"/>
    <x v="9"/>
    <n v="20000"/>
    <n v="0"/>
    <n v="0"/>
  </r>
  <r>
    <n v="122"/>
    <s v="Med A"/>
    <x v="10"/>
    <n v="20000"/>
    <n v="0"/>
    <n v="0"/>
  </r>
  <r>
    <n v="122"/>
    <s v="Med A"/>
    <x v="11"/>
    <n v="20000"/>
    <n v="0"/>
    <n v="0"/>
  </r>
  <r>
    <n v="122"/>
    <s v="Med A"/>
    <x v="25"/>
    <n v="18000"/>
    <n v="1"/>
    <n v="0"/>
  </r>
  <r>
    <n v="122"/>
    <s v="Med B"/>
    <x v="26"/>
    <n v="16"/>
    <n v="0"/>
    <n v="0"/>
  </r>
  <r>
    <n v="122"/>
    <s v="Med B"/>
    <x v="53"/>
    <n v="1"/>
    <n v="0"/>
    <n v="0"/>
  </r>
  <r>
    <n v="123"/>
    <s v="Med B"/>
    <x v="95"/>
    <n v="4"/>
    <n v="0"/>
    <n v="1"/>
  </r>
  <r>
    <n v="123"/>
    <s v="Med B"/>
    <x v="69"/>
    <n v="1"/>
    <n v="0"/>
    <n v="0"/>
  </r>
  <r>
    <n v="123"/>
    <s v="Med B"/>
    <x v="65"/>
    <n v="1"/>
    <n v="0"/>
    <n v="0"/>
  </r>
  <r>
    <n v="124"/>
    <s v="Med A"/>
    <x v="41"/>
    <n v="6000"/>
    <n v="0"/>
    <n v="0"/>
  </r>
  <r>
    <n v="125"/>
    <s v="Med A"/>
    <x v="29"/>
    <n v="4300"/>
    <n v="0"/>
    <n v="0"/>
  </r>
  <r>
    <n v="125"/>
    <s v="Med A"/>
    <x v="30"/>
    <n v="4300"/>
    <n v="0"/>
    <n v="0"/>
  </r>
  <r>
    <n v="125"/>
    <s v="Med A"/>
    <x v="32"/>
    <n v="4300"/>
    <n v="0"/>
    <n v="0"/>
  </r>
  <r>
    <n v="125"/>
    <s v="Med A"/>
    <x v="33"/>
    <n v="4300"/>
    <n v="0"/>
    <n v="0"/>
  </r>
  <r>
    <n v="125"/>
    <s v="Med A"/>
    <x v="34"/>
    <n v="4300"/>
    <n v="0"/>
    <n v="0"/>
  </r>
  <r>
    <n v="125"/>
    <s v="Med A"/>
    <x v="35"/>
    <n v="4300"/>
    <n v="0"/>
    <n v="0"/>
  </r>
  <r>
    <n v="125"/>
    <s v="Med A"/>
    <x v="36"/>
    <n v="4300"/>
    <n v="0"/>
    <n v="0"/>
  </r>
  <r>
    <n v="125"/>
    <s v="Med A"/>
    <x v="37"/>
    <n v="4300"/>
    <n v="0"/>
    <n v="0"/>
  </r>
  <r>
    <n v="125"/>
    <s v="Med A"/>
    <x v="38"/>
    <n v="5200"/>
    <n v="0"/>
    <n v="0"/>
  </r>
  <r>
    <n v="125"/>
    <s v="Med A"/>
    <x v="39"/>
    <n v="5200"/>
    <n v="0"/>
    <n v="0"/>
  </r>
  <r>
    <n v="125"/>
    <s v="Med A"/>
    <x v="40"/>
    <n v="5200"/>
    <n v="0"/>
    <n v="0"/>
  </r>
  <r>
    <n v="125"/>
    <s v="Med A"/>
    <x v="41"/>
    <n v="5200"/>
    <n v="0"/>
    <n v="0"/>
  </r>
  <r>
    <n v="125"/>
    <s v="Med A"/>
    <x v="42"/>
    <n v="5200"/>
    <n v="0"/>
    <n v="0"/>
  </r>
  <r>
    <n v="125"/>
    <s v="Med A"/>
    <x v="43"/>
    <n v="7500"/>
    <n v="0"/>
    <n v="0"/>
  </r>
  <r>
    <n v="125"/>
    <s v="Med A"/>
    <x v="44"/>
    <n v="7500"/>
    <n v="0"/>
    <n v="0"/>
  </r>
  <r>
    <n v="125"/>
    <s v="Med A"/>
    <x v="45"/>
    <n v="7500"/>
    <n v="0"/>
    <n v="0"/>
  </r>
  <r>
    <n v="125"/>
    <s v="Med A"/>
    <x v="55"/>
    <n v="7500"/>
    <n v="0"/>
    <n v="0"/>
  </r>
  <r>
    <n v="125"/>
    <s v="Med A"/>
    <x v="46"/>
    <n v="7500"/>
    <n v="0"/>
    <n v="0"/>
  </r>
  <r>
    <n v="125"/>
    <s v="Med A"/>
    <x v="56"/>
    <n v="7500"/>
    <n v="0"/>
    <n v="0"/>
  </r>
  <r>
    <n v="125"/>
    <s v="Med A"/>
    <x v="52"/>
    <n v="7500"/>
    <n v="0"/>
    <n v="0"/>
  </r>
  <r>
    <n v="125"/>
    <s v="Med A"/>
    <x v="57"/>
    <n v="7500"/>
    <n v="0"/>
    <n v="0"/>
  </r>
  <r>
    <n v="125"/>
    <s v="Med A"/>
    <x v="59"/>
    <n v="7500"/>
    <n v="0"/>
    <n v="0"/>
  </r>
  <r>
    <n v="125"/>
    <s v="Med A"/>
    <x v="60"/>
    <n v="7500"/>
    <n v="0"/>
    <n v="0"/>
  </r>
  <r>
    <n v="125"/>
    <s v="Med A"/>
    <x v="61"/>
    <n v="7500"/>
    <n v="0"/>
    <n v="0"/>
  </r>
  <r>
    <n v="125"/>
    <s v="Med A"/>
    <x v="62"/>
    <n v="7500"/>
    <n v="0"/>
    <n v="0"/>
  </r>
  <r>
    <n v="125"/>
    <s v="Med A"/>
    <x v="63"/>
    <n v="9800"/>
    <n v="1"/>
    <n v="0"/>
  </r>
  <r>
    <n v="125"/>
    <s v="Med B"/>
    <x v="48"/>
    <n v="10"/>
    <n v="0"/>
    <n v="0"/>
  </r>
  <r>
    <n v="125"/>
    <s v="Med B"/>
    <x v="64"/>
    <n v="13"/>
    <n v="0"/>
    <n v="0"/>
  </r>
  <r>
    <n v="125"/>
    <s v="Med B"/>
    <x v="65"/>
    <n v="13"/>
    <n v="0"/>
    <n v="0"/>
  </r>
  <r>
    <n v="126"/>
    <s v="Med A"/>
    <x v="1"/>
    <n v="7500"/>
    <n v="0"/>
    <n v="0"/>
  </r>
  <r>
    <n v="126"/>
    <s v="Med A"/>
    <x v="2"/>
    <n v="7500"/>
    <n v="0"/>
    <n v="0"/>
  </r>
  <r>
    <n v="126"/>
    <s v="Med A"/>
    <x v="3"/>
    <n v="7500"/>
    <n v="0"/>
    <n v="0"/>
  </r>
  <r>
    <n v="126"/>
    <s v="Med A"/>
    <x v="4"/>
    <n v="7500"/>
    <n v="0"/>
    <n v="0"/>
  </r>
  <r>
    <n v="126"/>
    <s v="Med A"/>
    <x v="5"/>
    <n v="7500"/>
    <n v="0"/>
    <n v="0"/>
  </r>
  <r>
    <n v="126"/>
    <s v="Med A"/>
    <x v="50"/>
    <n v="7500"/>
    <n v="0"/>
    <n v="0"/>
  </r>
  <r>
    <n v="126"/>
    <s v="Med A"/>
    <x v="6"/>
    <n v="7500"/>
    <n v="0"/>
    <n v="0"/>
  </r>
  <r>
    <n v="126"/>
    <s v="Med A"/>
    <x v="7"/>
    <n v="7500"/>
    <n v="0"/>
    <n v="0"/>
  </r>
  <r>
    <n v="126"/>
    <s v="Med A"/>
    <x v="8"/>
    <n v="7500"/>
    <n v="0"/>
    <n v="0"/>
  </r>
  <r>
    <n v="126"/>
    <s v="Med A"/>
    <x v="9"/>
    <n v="7500"/>
    <n v="0"/>
    <n v="0"/>
  </r>
  <r>
    <n v="126"/>
    <s v="Med A"/>
    <x v="10"/>
    <n v="7500"/>
    <n v="0"/>
    <n v="0"/>
  </r>
  <r>
    <n v="126"/>
    <s v="Med A"/>
    <x v="11"/>
    <n v="7500"/>
    <n v="0"/>
    <n v="0"/>
  </r>
  <r>
    <n v="126"/>
    <s v="Med A"/>
    <x v="12"/>
    <n v="7500"/>
    <n v="0"/>
    <n v="0"/>
  </r>
  <r>
    <n v="126"/>
    <s v="Med A"/>
    <x v="13"/>
    <n v="7500"/>
    <n v="0"/>
    <n v="0"/>
  </r>
  <r>
    <n v="126"/>
    <s v="Med A"/>
    <x v="14"/>
    <n v="7500"/>
    <n v="0"/>
    <n v="0"/>
  </r>
  <r>
    <n v="126"/>
    <s v="Med A"/>
    <x v="15"/>
    <n v="7500"/>
    <n v="0"/>
    <n v="0"/>
  </r>
  <r>
    <n v="126"/>
    <s v="Med A"/>
    <x v="16"/>
    <n v="7500"/>
    <n v="0"/>
    <n v="0"/>
  </r>
  <r>
    <n v="126"/>
    <s v="Med A"/>
    <x v="51"/>
    <n v="7500"/>
    <n v="0"/>
    <n v="0"/>
  </r>
  <r>
    <n v="126"/>
    <s v="Med A"/>
    <x v="24"/>
    <n v="6800"/>
    <n v="0"/>
    <n v="0"/>
  </r>
  <r>
    <n v="126"/>
    <s v="Med A"/>
    <x v="25"/>
    <n v="6800"/>
    <n v="1"/>
    <n v="0"/>
  </r>
  <r>
    <n v="126"/>
    <s v="Med B"/>
    <x v="26"/>
    <n v="10"/>
    <n v="0"/>
    <n v="0"/>
  </r>
  <r>
    <n v="126"/>
    <s v="Med B"/>
    <x v="53"/>
    <n v="2"/>
    <n v="0"/>
    <n v="0"/>
  </r>
  <r>
    <n v="127"/>
    <s v="Med B"/>
    <x v="68"/>
    <n v="5"/>
    <n v="0"/>
    <n v="1"/>
  </r>
  <r>
    <n v="128"/>
    <s v="Med A"/>
    <x v="29"/>
    <n v="1500"/>
    <n v="0"/>
    <n v="0"/>
  </r>
  <r>
    <n v="128"/>
    <s v="Med A"/>
    <x v="30"/>
    <n v="1500"/>
    <n v="0"/>
    <n v="0"/>
  </r>
  <r>
    <n v="128"/>
    <s v="Med A"/>
    <x v="31"/>
    <n v="1500"/>
    <n v="0"/>
    <n v="0"/>
  </r>
  <r>
    <n v="128"/>
    <s v="Med A"/>
    <x v="32"/>
    <n v="1500"/>
    <n v="0"/>
    <n v="0"/>
  </r>
  <r>
    <n v="128"/>
    <s v="Med A"/>
    <x v="33"/>
    <n v="1500"/>
    <n v="0"/>
    <n v="0"/>
  </r>
  <r>
    <n v="128"/>
    <s v="Med A"/>
    <x v="34"/>
    <n v="1500"/>
    <n v="0"/>
    <n v="0"/>
  </r>
  <r>
    <n v="128"/>
    <s v="Med A"/>
    <x v="35"/>
    <n v="1500"/>
    <n v="0"/>
    <n v="0"/>
  </r>
  <r>
    <n v="128"/>
    <s v="Med A"/>
    <x v="36"/>
    <n v="1500"/>
    <n v="0"/>
    <n v="0"/>
  </r>
  <r>
    <n v="128"/>
    <s v="Med A"/>
    <x v="37"/>
    <n v="2300"/>
    <n v="0"/>
    <n v="0"/>
  </r>
  <r>
    <n v="128"/>
    <s v="Med A"/>
    <x v="38"/>
    <n v="2300"/>
    <n v="0"/>
    <n v="0"/>
  </r>
  <r>
    <n v="128"/>
    <s v="Med A"/>
    <x v="39"/>
    <n v="2300"/>
    <n v="0"/>
    <n v="0"/>
  </r>
  <r>
    <n v="128"/>
    <s v="Med A"/>
    <x v="40"/>
    <n v="2300"/>
    <n v="0"/>
    <n v="0"/>
  </r>
  <r>
    <n v="128"/>
    <s v="Med A"/>
    <x v="41"/>
    <n v="2300"/>
    <n v="0"/>
    <n v="0"/>
  </r>
  <r>
    <n v="128"/>
    <s v="Med A"/>
    <x v="42"/>
    <n v="2300"/>
    <n v="0"/>
    <n v="0"/>
  </r>
  <r>
    <n v="128"/>
    <s v="Med A"/>
    <x v="44"/>
    <n v="2300"/>
    <n v="0"/>
    <n v="0"/>
  </r>
  <r>
    <n v="128"/>
    <s v="Med A"/>
    <x v="45"/>
    <n v="2300"/>
    <n v="0"/>
    <n v="0"/>
  </r>
  <r>
    <n v="128"/>
    <s v="Med A"/>
    <x v="55"/>
    <n v="2300"/>
    <n v="0"/>
    <n v="0"/>
  </r>
  <r>
    <n v="128"/>
    <s v="Med A"/>
    <x v="46"/>
    <n v="2300"/>
    <n v="0"/>
    <n v="0"/>
  </r>
  <r>
    <n v="128"/>
    <s v="Med A"/>
    <x v="56"/>
    <n v="2300"/>
    <n v="0"/>
    <n v="0"/>
  </r>
  <r>
    <n v="128"/>
    <s v="Med A"/>
    <x v="47"/>
    <n v="2300"/>
    <n v="0"/>
    <n v="0"/>
  </r>
  <r>
    <n v="128"/>
    <s v="Med A"/>
    <x v="52"/>
    <n v="2300"/>
    <n v="0"/>
    <n v="0"/>
  </r>
  <r>
    <n v="128"/>
    <s v="Med A"/>
    <x v="57"/>
    <n v="2300"/>
    <n v="0"/>
    <n v="0"/>
  </r>
  <r>
    <n v="128"/>
    <s v="Med A"/>
    <x v="58"/>
    <n v="2300"/>
    <n v="0"/>
    <n v="0"/>
  </r>
  <r>
    <n v="128"/>
    <s v="Med A"/>
    <x v="59"/>
    <n v="2300"/>
    <n v="0"/>
    <n v="0"/>
  </r>
  <r>
    <n v="128"/>
    <s v="Med A"/>
    <x v="60"/>
    <n v="2300"/>
    <n v="0"/>
    <n v="0"/>
  </r>
  <r>
    <n v="128"/>
    <s v="Med A"/>
    <x v="61"/>
    <n v="2300"/>
    <n v="0"/>
    <n v="0"/>
  </r>
  <r>
    <n v="128"/>
    <s v="Med A"/>
    <x v="62"/>
    <n v="2300"/>
    <n v="1"/>
    <n v="0"/>
  </r>
  <r>
    <n v="128"/>
    <s v="Med B"/>
    <x v="71"/>
    <n v="1"/>
    <n v="0"/>
    <n v="0"/>
  </r>
  <r>
    <n v="128"/>
    <s v="Med B"/>
    <x v="64"/>
    <n v="1"/>
    <n v="0"/>
    <n v="0"/>
  </r>
  <r>
    <n v="128"/>
    <s v="Med B"/>
    <x v="65"/>
    <n v="2"/>
    <n v="0"/>
    <n v="0"/>
  </r>
  <r>
    <n v="129"/>
    <s v="Med A"/>
    <x v="29"/>
    <n v="4000"/>
    <n v="0"/>
    <n v="0"/>
  </r>
  <r>
    <n v="129"/>
    <s v="Med A"/>
    <x v="30"/>
    <n v="4000"/>
    <n v="0"/>
    <n v="0"/>
  </r>
  <r>
    <n v="129"/>
    <s v="Med A"/>
    <x v="47"/>
    <n v="5200"/>
    <n v="0"/>
    <n v="0"/>
  </r>
  <r>
    <n v="129"/>
    <s v="Med A"/>
    <x v="18"/>
    <n v="5200"/>
    <n v="0"/>
    <n v="0"/>
  </r>
  <r>
    <n v="129"/>
    <s v="Med A"/>
    <x v="57"/>
    <n v="5200"/>
    <n v="0"/>
    <n v="0"/>
  </r>
  <r>
    <n v="129"/>
    <s v="Med A"/>
    <x v="58"/>
    <n v="5200"/>
    <n v="0"/>
    <n v="0"/>
  </r>
  <r>
    <n v="129"/>
    <s v="Med A"/>
    <x v="21"/>
    <n v="5200"/>
    <n v="0"/>
    <n v="0"/>
  </r>
  <r>
    <n v="129"/>
    <s v="Med A"/>
    <x v="60"/>
    <n v="5200"/>
    <n v="0"/>
    <n v="0"/>
  </r>
  <r>
    <n v="129"/>
    <s v="Med A"/>
    <x v="62"/>
    <n v="5200"/>
    <n v="0"/>
    <n v="0"/>
  </r>
  <r>
    <n v="129"/>
    <s v="Med A"/>
    <x v="63"/>
    <n v="6500"/>
    <n v="1"/>
    <n v="0"/>
  </r>
  <r>
    <n v="129"/>
    <s v="Med B"/>
    <x v="48"/>
    <n v="1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2">
  <r>
    <n v="1"/>
    <s v="Med A"/>
    <x v="0"/>
    <n v="1500"/>
    <d v="2012-07-02T00:00:00"/>
    <s v=""/>
    <s v=""/>
  </r>
  <r>
    <n v="1"/>
    <s v="Med A"/>
    <x v="1"/>
    <n v="1500"/>
    <s v=""/>
    <s v=""/>
    <s v=""/>
  </r>
  <r>
    <n v="1"/>
    <s v="Med A"/>
    <x v="2"/>
    <n v="1500"/>
    <s v=""/>
    <s v=""/>
    <s v=""/>
  </r>
  <r>
    <n v="1"/>
    <s v="Med A"/>
    <x v="3"/>
    <n v="1500"/>
    <s v=""/>
    <s v=""/>
    <s v=""/>
  </r>
  <r>
    <n v="1"/>
    <s v="Med A"/>
    <x v="4"/>
    <n v="1500"/>
    <s v=""/>
    <s v=""/>
    <s v=""/>
  </r>
  <r>
    <n v="1"/>
    <s v="Med A"/>
    <x v="5"/>
    <n v="1500"/>
    <s v=""/>
    <s v=""/>
    <s v=""/>
  </r>
  <r>
    <n v="1"/>
    <s v="Med A"/>
    <x v="6"/>
    <n v="1500"/>
    <s v=""/>
    <s v=""/>
    <s v=""/>
  </r>
  <r>
    <n v="1"/>
    <s v="Med A"/>
    <x v="7"/>
    <n v="1500"/>
    <s v=""/>
    <s v=""/>
    <s v=""/>
  </r>
  <r>
    <n v="1"/>
    <s v="Med A"/>
    <x v="8"/>
    <n v="1700"/>
    <s v=""/>
    <s v=""/>
    <s v=""/>
  </r>
  <r>
    <n v="1"/>
    <s v="Med A"/>
    <x v="9"/>
    <n v="1700"/>
    <s v=""/>
    <s v=""/>
    <s v=""/>
  </r>
  <r>
    <n v="1"/>
    <s v="Med A"/>
    <x v="10"/>
    <n v="1700"/>
    <s v=""/>
    <s v=""/>
    <s v=""/>
  </r>
  <r>
    <n v="1"/>
    <s v="Med A"/>
    <x v="11"/>
    <n v="1700"/>
    <s v=""/>
    <s v=""/>
    <s v=""/>
  </r>
  <r>
    <n v="1"/>
    <s v="Med A"/>
    <x v="12"/>
    <n v="1700"/>
    <s v=""/>
    <s v=""/>
    <s v=""/>
  </r>
  <r>
    <n v="1"/>
    <s v="Med A"/>
    <x v="13"/>
    <n v="1700"/>
    <s v=""/>
    <s v=""/>
    <s v=""/>
  </r>
  <r>
    <n v="1"/>
    <s v="Med A"/>
    <x v="14"/>
    <n v="1700"/>
    <s v=""/>
    <s v=""/>
    <s v=""/>
  </r>
  <r>
    <n v="1"/>
    <s v="Med A"/>
    <x v="15"/>
    <n v="1700"/>
    <s v=""/>
    <s v=""/>
    <s v=""/>
  </r>
  <r>
    <n v="1"/>
    <s v="Med A"/>
    <x v="16"/>
    <n v="1700"/>
    <s v=""/>
    <s v=""/>
    <s v=""/>
  </r>
  <r>
    <n v="1"/>
    <s v="Med A"/>
    <x v="17"/>
    <n v="1700"/>
    <s v=""/>
    <s v=""/>
    <s v=""/>
  </r>
  <r>
    <n v="1"/>
    <s v="Med A"/>
    <x v="18"/>
    <n v="1700"/>
    <s v=""/>
    <s v=""/>
    <s v=""/>
  </r>
  <r>
    <n v="1"/>
    <s v="Med A"/>
    <x v="19"/>
    <n v="1700"/>
    <s v=""/>
    <s v=""/>
    <s v=""/>
  </r>
  <r>
    <n v="1"/>
    <s v="Med A"/>
    <x v="20"/>
    <n v="1900"/>
    <s v=""/>
    <s v=""/>
    <s v=""/>
  </r>
  <r>
    <n v="1"/>
    <s v="Med A"/>
    <x v="21"/>
    <n v="1900"/>
    <s v=""/>
    <s v=""/>
    <s v=""/>
  </r>
  <r>
    <n v="1"/>
    <s v="Med A"/>
    <x v="22"/>
    <n v="1900"/>
    <s v=""/>
    <s v=""/>
    <s v=""/>
  </r>
  <r>
    <n v="1"/>
    <s v="Med A"/>
    <x v="23"/>
    <n v="1900"/>
    <s v=""/>
    <s v=""/>
    <s v=""/>
  </r>
  <r>
    <n v="1"/>
    <s v="Med A"/>
    <x v="24"/>
    <n v="1900"/>
    <s v=""/>
    <s v=""/>
    <s v=""/>
  </r>
  <r>
    <n v="1"/>
    <s v="Med A"/>
    <x v="25"/>
    <n v="1900"/>
    <s v=""/>
    <d v="2012-09-05T00:00:00"/>
    <n v="9.4285714285714288"/>
  </r>
  <r>
    <n v="1"/>
    <s v="Med B"/>
    <x v="26"/>
    <n v="4"/>
    <s v=""/>
    <s v=""/>
    <s v=""/>
  </r>
  <r>
    <n v="1"/>
    <s v="Med B"/>
    <x v="27"/>
    <n v="3"/>
    <s v=""/>
    <s v=""/>
    <s v=""/>
  </r>
  <r>
    <n v="1"/>
    <s v="Med B"/>
    <x v="28"/>
    <n v="1"/>
    <s v=""/>
    <s v=""/>
    <s v=""/>
  </r>
  <r>
    <n v="2"/>
    <s v="Med A"/>
    <x v="29"/>
    <n v="1100"/>
    <d v="2012-07-03T00:00:00"/>
    <s v=""/>
    <s v=""/>
  </r>
  <r>
    <n v="2"/>
    <s v="Med A"/>
    <x v="30"/>
    <n v="1100"/>
    <s v=""/>
    <s v=""/>
    <s v=""/>
  </r>
  <r>
    <n v="2"/>
    <s v="Med A"/>
    <x v="1"/>
    <n v="1300"/>
    <s v=""/>
    <s v=""/>
    <s v=""/>
  </r>
  <r>
    <n v="2"/>
    <s v="Med A"/>
    <x v="31"/>
    <n v="1300"/>
    <s v=""/>
    <s v=""/>
    <s v=""/>
  </r>
  <r>
    <n v="2"/>
    <s v="Med A"/>
    <x v="32"/>
    <n v="1300"/>
    <s v=""/>
    <s v=""/>
    <s v=""/>
  </r>
  <r>
    <n v="2"/>
    <s v="Med A"/>
    <x v="33"/>
    <n v="1300"/>
    <s v=""/>
    <s v=""/>
    <s v=""/>
  </r>
  <r>
    <n v="2"/>
    <s v="Med A"/>
    <x v="34"/>
    <n v="1300"/>
    <s v=""/>
    <s v=""/>
    <s v=""/>
  </r>
  <r>
    <n v="2"/>
    <s v="Med A"/>
    <x v="35"/>
    <n v="1300"/>
    <s v=""/>
    <s v=""/>
    <s v=""/>
  </r>
  <r>
    <n v="2"/>
    <s v="Med A"/>
    <x v="36"/>
    <n v="1300"/>
    <s v=""/>
    <s v=""/>
    <s v=""/>
  </r>
  <r>
    <n v="2"/>
    <s v="Med A"/>
    <x v="37"/>
    <n v="1300"/>
    <s v=""/>
    <s v=""/>
    <s v=""/>
  </r>
  <r>
    <n v="2"/>
    <s v="Med A"/>
    <x v="38"/>
    <n v="1300"/>
    <s v=""/>
    <s v=""/>
    <s v=""/>
  </r>
  <r>
    <n v="2"/>
    <s v="Med A"/>
    <x v="39"/>
    <n v="1300"/>
    <s v=""/>
    <s v=""/>
    <s v=""/>
  </r>
  <r>
    <n v="2"/>
    <s v="Med A"/>
    <x v="40"/>
    <n v="1300"/>
    <s v=""/>
    <s v=""/>
    <s v=""/>
  </r>
  <r>
    <n v="2"/>
    <s v="Med A"/>
    <x v="41"/>
    <n v="1300"/>
    <s v=""/>
    <s v=""/>
    <s v=""/>
  </r>
  <r>
    <n v="2"/>
    <s v="Med A"/>
    <x v="42"/>
    <n v="1300"/>
    <s v=""/>
    <s v=""/>
    <s v=""/>
  </r>
  <r>
    <n v="2"/>
    <s v="Med A"/>
    <x v="43"/>
    <n v="1300"/>
    <s v=""/>
    <s v=""/>
    <s v=""/>
  </r>
  <r>
    <n v="2"/>
    <s v="Med A"/>
    <x v="44"/>
    <n v="1300"/>
    <s v=""/>
    <s v=""/>
    <s v=""/>
  </r>
  <r>
    <n v="2"/>
    <s v="Med A"/>
    <x v="45"/>
    <n v="1300"/>
    <s v=""/>
    <s v=""/>
    <s v=""/>
  </r>
  <r>
    <n v="2"/>
    <s v="Med A"/>
    <x v="15"/>
    <n v="1300"/>
    <s v=""/>
    <s v=""/>
    <s v=""/>
  </r>
  <r>
    <n v="2"/>
    <s v="Med A"/>
    <x v="46"/>
    <n v="1300"/>
    <s v=""/>
    <s v=""/>
    <s v=""/>
  </r>
  <r>
    <n v="2"/>
    <s v="Med A"/>
    <x v="47"/>
    <n v="1300"/>
    <s v=""/>
    <d v="2012-08-18T00:00:00"/>
    <n v="6.7142857142857144"/>
  </r>
  <r>
    <n v="2"/>
    <s v="Med B"/>
    <x v="48"/>
    <n v="3"/>
    <s v=""/>
    <s v=""/>
    <s v=""/>
  </r>
  <r>
    <n v="3"/>
    <s v="Med A"/>
    <x v="0"/>
    <n v="100"/>
    <d v="2012-07-02T00:00:00"/>
    <s v=""/>
    <s v=""/>
  </r>
  <r>
    <n v="3"/>
    <s v="Med A"/>
    <x v="49"/>
    <n v="100"/>
    <s v=""/>
    <s v=""/>
    <s v=""/>
  </r>
  <r>
    <n v="4"/>
    <s v="Med A"/>
    <x v="0"/>
    <n v="1200"/>
    <d v="2012-07-02T00:00:00"/>
    <s v=""/>
    <s v=""/>
  </r>
  <r>
    <n v="4"/>
    <s v="Med A"/>
    <x v="49"/>
    <n v="1200"/>
    <s v=""/>
    <s v=""/>
    <s v=""/>
  </r>
  <r>
    <n v="4"/>
    <s v="Med A"/>
    <x v="1"/>
    <n v="1200"/>
    <s v=""/>
    <s v=""/>
    <s v=""/>
  </r>
  <r>
    <n v="4"/>
    <s v="Med A"/>
    <x v="2"/>
    <n v="1200"/>
    <s v=""/>
    <s v=""/>
    <s v=""/>
  </r>
  <r>
    <n v="4"/>
    <s v="Med A"/>
    <x v="3"/>
    <n v="1200"/>
    <s v=""/>
    <s v=""/>
    <s v=""/>
  </r>
  <r>
    <n v="4"/>
    <s v="Med A"/>
    <x v="4"/>
    <n v="1200"/>
    <s v=""/>
    <s v=""/>
    <s v=""/>
  </r>
  <r>
    <n v="4"/>
    <s v="Med A"/>
    <x v="5"/>
    <n v="1200"/>
    <s v=""/>
    <s v=""/>
    <s v=""/>
  </r>
  <r>
    <n v="4"/>
    <s v="Med A"/>
    <x v="50"/>
    <n v="1200"/>
    <s v=""/>
    <s v=""/>
    <s v=""/>
  </r>
  <r>
    <n v="4"/>
    <s v="Med A"/>
    <x v="6"/>
    <n v="1200"/>
    <s v=""/>
    <s v=""/>
    <s v=""/>
  </r>
  <r>
    <n v="4"/>
    <s v="Med A"/>
    <x v="7"/>
    <n v="1200"/>
    <s v=""/>
    <s v=""/>
    <s v=""/>
  </r>
  <r>
    <n v="4"/>
    <s v="Med A"/>
    <x v="8"/>
    <n v="1200"/>
    <s v=""/>
    <s v=""/>
    <s v=""/>
  </r>
  <r>
    <n v="4"/>
    <s v="Med A"/>
    <x v="9"/>
    <n v="1200"/>
    <s v=""/>
    <s v=""/>
    <s v=""/>
  </r>
  <r>
    <n v="4"/>
    <s v="Med A"/>
    <x v="10"/>
    <n v="1200"/>
    <s v=""/>
    <s v=""/>
    <s v=""/>
  </r>
  <r>
    <n v="4"/>
    <s v="Med A"/>
    <x v="11"/>
    <n v="1200"/>
    <s v=""/>
    <s v=""/>
    <s v=""/>
  </r>
  <r>
    <n v="4"/>
    <s v="Med A"/>
    <x v="12"/>
    <n v="1200"/>
    <s v=""/>
    <s v=""/>
    <s v=""/>
  </r>
  <r>
    <n v="4"/>
    <s v="Med A"/>
    <x v="13"/>
    <n v="1300"/>
    <s v=""/>
    <s v=""/>
    <s v=""/>
  </r>
  <r>
    <n v="4"/>
    <s v="Med A"/>
    <x v="14"/>
    <n v="1300"/>
    <s v=""/>
    <s v=""/>
    <s v=""/>
  </r>
  <r>
    <n v="4"/>
    <s v="Med A"/>
    <x v="15"/>
    <n v="1300"/>
    <s v=""/>
    <s v=""/>
    <s v=""/>
  </r>
  <r>
    <n v="4"/>
    <s v="Med A"/>
    <x v="16"/>
    <n v="1300"/>
    <s v=""/>
    <s v=""/>
    <s v=""/>
  </r>
  <r>
    <n v="4"/>
    <s v="Med A"/>
    <x v="51"/>
    <n v="1300"/>
    <s v=""/>
    <s v=""/>
    <s v=""/>
  </r>
  <r>
    <n v="4"/>
    <s v="Med A"/>
    <x v="17"/>
    <n v="1300"/>
    <s v=""/>
    <s v=""/>
    <s v=""/>
  </r>
  <r>
    <n v="4"/>
    <s v="Med A"/>
    <x v="52"/>
    <n v="1300"/>
    <s v=""/>
    <s v=""/>
    <s v=""/>
  </r>
  <r>
    <n v="4"/>
    <s v="Med A"/>
    <x v="19"/>
    <n v="1300"/>
    <s v=""/>
    <s v=""/>
    <s v=""/>
  </r>
  <r>
    <n v="4"/>
    <s v="Med A"/>
    <x v="20"/>
    <n v="1300"/>
    <s v=""/>
    <s v=""/>
    <s v=""/>
  </r>
  <r>
    <n v="4"/>
    <s v="Med A"/>
    <x v="21"/>
    <n v="1300"/>
    <s v=""/>
    <s v=""/>
    <s v=""/>
  </r>
  <r>
    <n v="4"/>
    <s v="Med A"/>
    <x v="22"/>
    <n v="1300"/>
    <s v=""/>
    <s v=""/>
    <s v=""/>
  </r>
  <r>
    <n v="4"/>
    <s v="Med A"/>
    <x v="23"/>
    <n v="1300"/>
    <s v=""/>
    <s v=""/>
    <s v=""/>
  </r>
  <r>
    <n v="4"/>
    <s v="Med A"/>
    <x v="24"/>
    <n v="1300"/>
    <s v=""/>
    <s v=""/>
    <s v=""/>
  </r>
  <r>
    <n v="4"/>
    <s v="Med A"/>
    <x v="25"/>
    <n v="1300"/>
    <s v=""/>
    <d v="2012-09-05T00:00:00"/>
    <n v="9.4285714285714288"/>
  </r>
  <r>
    <n v="4"/>
    <s v="Med B"/>
    <x v="26"/>
    <n v="3"/>
    <s v=""/>
    <s v=""/>
    <s v=""/>
  </r>
  <r>
    <n v="4"/>
    <s v="Med B"/>
    <x v="53"/>
    <n v="1"/>
    <s v=""/>
    <s v=""/>
    <s v=""/>
  </r>
  <r>
    <n v="5"/>
    <s v="Med A"/>
    <x v="1"/>
    <n v="5700"/>
    <d v="2012-07-06T00:00:00"/>
    <s v=""/>
    <s v=""/>
  </r>
  <r>
    <n v="5"/>
    <s v="Med A"/>
    <x v="2"/>
    <n v="5700"/>
    <s v=""/>
    <s v=""/>
    <s v=""/>
  </r>
  <r>
    <n v="5"/>
    <s v="Med A"/>
    <x v="3"/>
    <n v="5700"/>
    <s v=""/>
    <s v=""/>
    <s v=""/>
  </r>
  <r>
    <n v="5"/>
    <s v="Med A"/>
    <x v="4"/>
    <n v="5700"/>
    <s v=""/>
    <s v=""/>
    <s v=""/>
  </r>
  <r>
    <n v="5"/>
    <s v="Med A"/>
    <x v="5"/>
    <n v="5700"/>
    <s v=""/>
    <s v=""/>
    <s v=""/>
  </r>
  <r>
    <n v="5"/>
    <s v="Med A"/>
    <x v="50"/>
    <n v="5700"/>
    <s v=""/>
    <s v=""/>
    <s v=""/>
  </r>
  <r>
    <n v="5"/>
    <s v="Med A"/>
    <x v="6"/>
    <n v="5700"/>
    <s v=""/>
    <s v=""/>
    <s v=""/>
  </r>
  <r>
    <n v="5"/>
    <s v="Med A"/>
    <x v="7"/>
    <n v="5700"/>
    <s v=""/>
    <s v=""/>
    <s v=""/>
  </r>
  <r>
    <n v="5"/>
    <s v="Med A"/>
    <x v="8"/>
    <n v="5700"/>
    <s v=""/>
    <s v=""/>
    <s v=""/>
  </r>
  <r>
    <n v="5"/>
    <s v="Med A"/>
    <x v="9"/>
    <n v="5700"/>
    <s v=""/>
    <s v=""/>
    <s v=""/>
  </r>
  <r>
    <n v="5"/>
    <s v="Med A"/>
    <x v="11"/>
    <n v="5700"/>
    <s v=""/>
    <s v=""/>
    <s v=""/>
  </r>
  <r>
    <n v="5"/>
    <s v="Med A"/>
    <x v="12"/>
    <n v="5700"/>
    <s v=""/>
    <s v=""/>
    <s v=""/>
  </r>
  <r>
    <n v="5"/>
    <s v="Med A"/>
    <x v="13"/>
    <n v="5700"/>
    <s v=""/>
    <s v=""/>
    <s v=""/>
  </r>
  <r>
    <n v="5"/>
    <s v="Med A"/>
    <x v="14"/>
    <n v="5700"/>
    <s v=""/>
    <s v=""/>
    <s v=""/>
  </r>
  <r>
    <n v="5"/>
    <s v="Med A"/>
    <x v="15"/>
    <n v="5700"/>
    <s v=""/>
    <s v=""/>
    <s v=""/>
  </r>
  <r>
    <n v="5"/>
    <s v="Med A"/>
    <x v="16"/>
    <n v="5700"/>
    <s v=""/>
    <s v=""/>
    <s v=""/>
  </r>
  <r>
    <n v="5"/>
    <s v="Med A"/>
    <x v="51"/>
    <n v="5700"/>
    <s v=""/>
    <d v="2012-08-15T00:00:00"/>
    <n v="5.8571428571428568"/>
  </r>
  <r>
    <n v="5"/>
    <s v="Med B"/>
    <x v="26"/>
    <n v="8"/>
    <s v=""/>
    <s v=""/>
    <s v=""/>
  </r>
  <r>
    <n v="5"/>
    <s v="Med B"/>
    <x v="27"/>
    <n v="8"/>
    <s v=""/>
    <s v=""/>
    <s v=""/>
  </r>
  <r>
    <n v="5"/>
    <s v="Med B"/>
    <x v="53"/>
    <n v="8"/>
    <s v=""/>
    <s v=""/>
    <s v=""/>
  </r>
  <r>
    <n v="6"/>
    <s v="Med A"/>
    <x v="54"/>
    <n v="3800"/>
    <d v="2012-12-03T00:00:00"/>
    <s v=""/>
    <s v=""/>
  </r>
  <r>
    <n v="7"/>
    <s v="Med A"/>
    <x v="29"/>
    <n v="6400"/>
    <d v="2012-07-03T00:00:00"/>
    <s v=""/>
    <s v=""/>
  </r>
  <r>
    <n v="7"/>
    <s v="Med A"/>
    <x v="31"/>
    <n v="6400"/>
    <s v=""/>
    <s v=""/>
    <s v=""/>
  </r>
  <r>
    <n v="7"/>
    <s v="Med A"/>
    <x v="32"/>
    <n v="6400"/>
    <s v=""/>
    <s v=""/>
    <s v=""/>
  </r>
  <r>
    <n v="7"/>
    <s v="Med A"/>
    <x v="33"/>
    <n v="6400"/>
    <s v=""/>
    <s v=""/>
    <s v=""/>
  </r>
  <r>
    <n v="7"/>
    <s v="Med A"/>
    <x v="34"/>
    <n v="6400"/>
    <s v=""/>
    <s v=""/>
    <s v=""/>
  </r>
  <r>
    <n v="7"/>
    <s v="Med A"/>
    <x v="35"/>
    <n v="6400"/>
    <s v=""/>
    <s v=""/>
    <s v=""/>
  </r>
  <r>
    <n v="7"/>
    <s v="Med A"/>
    <x v="36"/>
    <n v="6400"/>
    <s v=""/>
    <s v=""/>
    <s v=""/>
  </r>
  <r>
    <n v="8"/>
    <s v="Med A"/>
    <x v="29"/>
    <n v="2000"/>
    <d v="2012-07-03T00:00:00"/>
    <s v=""/>
    <s v=""/>
  </r>
  <r>
    <n v="8"/>
    <s v="Med A"/>
    <x v="30"/>
    <n v="2000"/>
    <s v=""/>
    <s v=""/>
    <s v=""/>
  </r>
  <r>
    <n v="8"/>
    <s v="Med A"/>
    <x v="31"/>
    <n v="2000"/>
    <s v=""/>
    <s v=""/>
    <s v=""/>
  </r>
  <r>
    <n v="8"/>
    <s v="Med A"/>
    <x v="32"/>
    <n v="2000"/>
    <s v=""/>
    <s v=""/>
    <s v=""/>
  </r>
  <r>
    <n v="8"/>
    <s v="Med A"/>
    <x v="33"/>
    <n v="2000"/>
    <s v=""/>
    <s v=""/>
    <s v=""/>
  </r>
  <r>
    <n v="8"/>
    <s v="Med A"/>
    <x v="34"/>
    <n v="2000"/>
    <s v=""/>
    <s v=""/>
    <s v=""/>
  </r>
  <r>
    <n v="8"/>
    <s v="Med A"/>
    <x v="35"/>
    <n v="2000"/>
    <s v=""/>
    <s v=""/>
    <s v=""/>
  </r>
  <r>
    <n v="8"/>
    <s v="Med A"/>
    <x v="36"/>
    <n v="2000"/>
    <s v=""/>
    <s v=""/>
    <s v=""/>
  </r>
  <r>
    <n v="8"/>
    <s v="Med A"/>
    <x v="37"/>
    <n v="2000"/>
    <s v=""/>
    <s v=""/>
    <s v=""/>
  </r>
  <r>
    <n v="8"/>
    <s v="Med A"/>
    <x v="38"/>
    <n v="2000"/>
    <s v=""/>
    <s v=""/>
    <s v=""/>
  </r>
  <r>
    <n v="8"/>
    <s v="Med A"/>
    <x v="39"/>
    <n v="2000"/>
    <s v=""/>
    <s v=""/>
    <s v=""/>
  </r>
  <r>
    <n v="8"/>
    <s v="Med A"/>
    <x v="40"/>
    <n v="2000"/>
    <s v=""/>
    <s v=""/>
    <s v=""/>
  </r>
  <r>
    <n v="8"/>
    <s v="Med A"/>
    <x v="41"/>
    <n v="2000"/>
    <s v=""/>
    <s v=""/>
    <s v=""/>
  </r>
  <r>
    <n v="8"/>
    <s v="Med A"/>
    <x v="42"/>
    <n v="2000"/>
    <s v=""/>
    <s v=""/>
    <s v=""/>
  </r>
  <r>
    <n v="8"/>
    <s v="Med A"/>
    <x v="43"/>
    <n v="2000"/>
    <s v=""/>
    <s v=""/>
    <s v=""/>
  </r>
  <r>
    <n v="8"/>
    <s v="Med A"/>
    <x v="44"/>
    <n v="2000"/>
    <s v=""/>
    <s v=""/>
    <s v=""/>
  </r>
  <r>
    <n v="8"/>
    <s v="Med A"/>
    <x v="45"/>
    <n v="2000"/>
    <s v=""/>
    <s v=""/>
    <s v=""/>
  </r>
  <r>
    <n v="8"/>
    <s v="Med A"/>
    <x v="55"/>
    <n v="2000"/>
    <s v=""/>
    <s v=""/>
    <s v=""/>
  </r>
  <r>
    <n v="8"/>
    <s v="Med A"/>
    <x v="46"/>
    <n v="2000"/>
    <s v=""/>
    <s v=""/>
    <s v=""/>
  </r>
  <r>
    <n v="8"/>
    <s v="Med A"/>
    <x v="56"/>
    <n v="2000"/>
    <s v=""/>
    <s v=""/>
    <s v=""/>
  </r>
  <r>
    <n v="8"/>
    <s v="Med A"/>
    <x v="47"/>
    <n v="2400"/>
    <s v=""/>
    <s v=""/>
    <s v=""/>
  </r>
  <r>
    <n v="8"/>
    <s v="Med A"/>
    <x v="52"/>
    <n v="2400"/>
    <s v=""/>
    <s v=""/>
    <s v=""/>
  </r>
  <r>
    <n v="8"/>
    <s v="Med A"/>
    <x v="57"/>
    <n v="2400"/>
    <s v=""/>
    <s v=""/>
    <s v=""/>
  </r>
  <r>
    <n v="8"/>
    <s v="Med A"/>
    <x v="58"/>
    <n v="2400"/>
    <s v=""/>
    <s v=""/>
    <s v=""/>
  </r>
  <r>
    <n v="8"/>
    <s v="Med A"/>
    <x v="59"/>
    <n v="2400"/>
    <s v=""/>
    <s v=""/>
    <s v=""/>
  </r>
  <r>
    <n v="8"/>
    <s v="Med A"/>
    <x v="60"/>
    <n v="2400"/>
    <s v=""/>
    <s v=""/>
    <s v=""/>
  </r>
  <r>
    <n v="8"/>
    <s v="Med A"/>
    <x v="61"/>
    <n v="2400"/>
    <s v=""/>
    <s v=""/>
    <s v=""/>
  </r>
  <r>
    <n v="8"/>
    <s v="Med A"/>
    <x v="62"/>
    <n v="2400"/>
    <s v=""/>
    <s v=""/>
    <s v=""/>
  </r>
  <r>
    <n v="8"/>
    <s v="Med A"/>
    <x v="63"/>
    <n v="2900"/>
    <s v=""/>
    <d v="2012-09-06T00:00:00"/>
    <n v="9.4285714285714288"/>
  </r>
  <r>
    <n v="8"/>
    <s v="Med B"/>
    <x v="48"/>
    <n v="5"/>
    <s v=""/>
    <s v=""/>
    <s v=""/>
  </r>
  <r>
    <n v="8"/>
    <s v="Med B"/>
    <x v="64"/>
    <n v="4"/>
    <s v=""/>
    <s v=""/>
    <s v=""/>
  </r>
  <r>
    <n v="8"/>
    <s v="Med B"/>
    <x v="65"/>
    <n v="4"/>
    <s v=""/>
    <s v=""/>
    <s v=""/>
  </r>
  <r>
    <n v="9"/>
    <s v="Med A"/>
    <x v="29"/>
    <n v="4000"/>
    <d v="2012-07-03T00:00:00"/>
    <s v=""/>
    <s v=""/>
  </r>
  <r>
    <n v="9"/>
    <s v="Med A"/>
    <x v="30"/>
    <n v="4000"/>
    <s v=""/>
    <s v=""/>
    <s v=""/>
  </r>
  <r>
    <n v="9"/>
    <s v="Med A"/>
    <x v="31"/>
    <n v="3200"/>
    <s v=""/>
    <s v=""/>
    <s v=""/>
  </r>
  <r>
    <n v="9"/>
    <s v="Med A"/>
    <x v="32"/>
    <n v="3200"/>
    <s v=""/>
    <s v=""/>
    <s v=""/>
  </r>
  <r>
    <n v="9"/>
    <s v="Med A"/>
    <x v="33"/>
    <n v="3200"/>
    <s v=""/>
    <s v=""/>
    <s v=""/>
  </r>
  <r>
    <n v="9"/>
    <s v="Med A"/>
    <x v="34"/>
    <n v="3200"/>
    <s v=""/>
    <s v=""/>
    <s v=""/>
  </r>
  <r>
    <n v="9"/>
    <s v="Med A"/>
    <x v="35"/>
    <n v="3200"/>
    <s v=""/>
    <s v=""/>
    <s v=""/>
  </r>
  <r>
    <n v="9"/>
    <s v="Med A"/>
    <x v="36"/>
    <n v="3200"/>
    <s v=""/>
    <s v=""/>
    <s v=""/>
  </r>
  <r>
    <n v="9"/>
    <s v="Med A"/>
    <x v="47"/>
    <n v="4500"/>
    <s v=""/>
    <s v=""/>
    <s v=""/>
  </r>
  <r>
    <n v="9"/>
    <s v="Med A"/>
    <x v="52"/>
    <n v="4500"/>
    <s v=""/>
    <s v=""/>
    <s v=""/>
  </r>
  <r>
    <n v="9"/>
    <s v="Med A"/>
    <x v="57"/>
    <n v="4500"/>
    <s v=""/>
    <s v=""/>
    <s v=""/>
  </r>
  <r>
    <n v="9"/>
    <s v="Med A"/>
    <x v="58"/>
    <n v="4500"/>
    <s v=""/>
    <s v=""/>
    <s v=""/>
  </r>
  <r>
    <n v="9"/>
    <s v="Med A"/>
    <x v="59"/>
    <n v="4500"/>
    <s v=""/>
    <s v=""/>
    <s v=""/>
  </r>
  <r>
    <n v="9"/>
    <s v="Med A"/>
    <x v="60"/>
    <n v="4500"/>
    <s v=""/>
    <s v=""/>
    <s v=""/>
  </r>
  <r>
    <n v="9"/>
    <s v="Med A"/>
    <x v="61"/>
    <n v="4500"/>
    <s v=""/>
    <s v=""/>
    <s v=""/>
  </r>
  <r>
    <n v="9"/>
    <s v="Med A"/>
    <x v="62"/>
    <n v="4500"/>
    <s v=""/>
    <s v=""/>
    <s v=""/>
  </r>
  <r>
    <n v="9"/>
    <s v="Med A"/>
    <x v="63"/>
    <n v="4500"/>
    <s v=""/>
    <d v="2012-09-06T00:00:00"/>
    <n v="9.4285714285714288"/>
  </r>
  <r>
    <n v="9"/>
    <s v="Med B"/>
    <x v="48"/>
    <n v="8"/>
    <s v=""/>
    <s v=""/>
    <s v=""/>
  </r>
  <r>
    <n v="9"/>
    <s v="Med B"/>
    <x v="64"/>
    <n v="6"/>
    <s v=""/>
    <s v=""/>
    <s v=""/>
  </r>
  <r>
    <n v="9"/>
    <s v="Med B"/>
    <x v="65"/>
    <n v="6"/>
    <s v=""/>
    <s v=""/>
    <s v=""/>
  </r>
  <r>
    <n v="10"/>
    <s v="Med A"/>
    <x v="61"/>
    <n v="3600"/>
    <d v="2012-09-01T00:00:00"/>
    <s v=""/>
    <s v=""/>
  </r>
  <r>
    <n v="10"/>
    <s v="Med A"/>
    <x v="62"/>
    <n v="3600"/>
    <s v=""/>
    <s v=""/>
    <s v=""/>
  </r>
  <r>
    <n v="10"/>
    <s v="Med A"/>
    <x v="63"/>
    <n v="4700"/>
    <s v=""/>
    <d v="2012-09-06T00:00:00"/>
    <n v="0.8571428571428571"/>
  </r>
  <r>
    <n v="10"/>
    <s v="Med B"/>
    <x v="48"/>
    <n v="8"/>
    <s v=""/>
    <s v=""/>
    <s v=""/>
  </r>
  <r>
    <n v="10"/>
    <s v="Med B"/>
    <x v="64"/>
    <n v="8"/>
    <s v=""/>
    <s v=""/>
    <s v=""/>
  </r>
  <r>
    <n v="10"/>
    <s v="Med B"/>
    <x v="65"/>
    <n v="8"/>
    <s v=""/>
    <s v=""/>
    <s v=""/>
  </r>
  <r>
    <n v="11"/>
    <s v="Med B"/>
    <x v="66"/>
    <n v="2"/>
    <s v=""/>
    <s v=""/>
    <s v=""/>
  </r>
  <r>
    <n v="12"/>
    <s v="Med A"/>
    <x v="0"/>
    <n v="4000"/>
    <d v="2012-07-02T00:00:00"/>
    <s v=""/>
    <s v=""/>
  </r>
  <r>
    <n v="12"/>
    <s v="Med A"/>
    <x v="1"/>
    <n v="4000"/>
    <s v=""/>
    <s v=""/>
    <s v=""/>
  </r>
  <r>
    <n v="12"/>
    <s v="Med A"/>
    <x v="32"/>
    <n v="4000"/>
    <s v=""/>
    <s v=""/>
    <s v=""/>
  </r>
  <r>
    <n v="12"/>
    <s v="Med A"/>
    <x v="3"/>
    <n v="4000"/>
    <s v=""/>
    <s v=""/>
    <s v=""/>
  </r>
  <r>
    <n v="12"/>
    <s v="Med A"/>
    <x v="5"/>
    <n v="4000"/>
    <s v=""/>
    <s v=""/>
    <s v=""/>
  </r>
  <r>
    <n v="12"/>
    <s v="Med A"/>
    <x v="6"/>
    <n v="4000"/>
    <s v=""/>
    <s v=""/>
    <s v=""/>
  </r>
  <r>
    <n v="12"/>
    <s v="Med A"/>
    <x v="7"/>
    <n v="4000"/>
    <s v=""/>
    <s v=""/>
    <s v=""/>
  </r>
  <r>
    <n v="12"/>
    <s v="Med A"/>
    <x v="8"/>
    <n v="4800"/>
    <s v=""/>
    <s v=""/>
    <s v=""/>
  </r>
  <r>
    <n v="12"/>
    <s v="Med A"/>
    <x v="9"/>
    <n v="4800"/>
    <s v=""/>
    <s v=""/>
    <s v=""/>
  </r>
  <r>
    <n v="12"/>
    <s v="Med A"/>
    <x v="10"/>
    <n v="4800"/>
    <s v=""/>
    <s v=""/>
    <s v=""/>
  </r>
  <r>
    <n v="12"/>
    <s v="Med A"/>
    <x v="12"/>
    <n v="4800"/>
    <s v=""/>
    <s v=""/>
    <s v=""/>
  </r>
  <r>
    <n v="12"/>
    <s v="Med A"/>
    <x v="13"/>
    <n v="6200"/>
    <s v=""/>
    <s v=""/>
    <s v=""/>
  </r>
  <r>
    <n v="12"/>
    <s v="Med A"/>
    <x v="59"/>
    <n v="5800"/>
    <s v=""/>
    <s v=""/>
    <s v=""/>
  </r>
  <r>
    <n v="12"/>
    <s v="Med A"/>
    <x v="22"/>
    <n v="5800"/>
    <s v=""/>
    <s v=""/>
    <s v=""/>
  </r>
  <r>
    <n v="12"/>
    <s v="Med A"/>
    <x v="23"/>
    <n v="7800"/>
    <s v=""/>
    <s v=""/>
    <s v=""/>
  </r>
  <r>
    <n v="12"/>
    <s v="Med A"/>
    <x v="24"/>
    <n v="7800"/>
    <s v=""/>
    <s v=""/>
    <s v=""/>
  </r>
  <r>
    <n v="12"/>
    <s v="Med A"/>
    <x v="25"/>
    <n v="7800"/>
    <s v=""/>
    <d v="2012-09-05T00:00:00"/>
    <n v="9.4285714285714288"/>
  </r>
  <r>
    <n v="12"/>
    <s v="Med B"/>
    <x v="26"/>
    <n v="10"/>
    <s v=""/>
    <s v=""/>
    <s v=""/>
  </r>
  <r>
    <n v="12"/>
    <s v="Med B"/>
    <x v="67"/>
    <n v="10"/>
    <s v=""/>
    <s v=""/>
    <s v=""/>
  </r>
  <r>
    <n v="13"/>
    <s v="Med A"/>
    <x v="68"/>
    <n v="20000"/>
    <d v="2012-11-23T00:00:00"/>
    <s v=""/>
    <s v=""/>
  </r>
  <r>
    <n v="13"/>
    <s v="Med A"/>
    <x v="66"/>
    <n v="20000"/>
    <s v=""/>
    <s v=""/>
    <s v=""/>
  </r>
  <r>
    <n v="14"/>
    <s v="Med A"/>
    <x v="0"/>
    <n v="300"/>
    <d v="2012-07-02T00:00:00"/>
    <s v=""/>
    <s v=""/>
  </r>
  <r>
    <n v="14"/>
    <s v="Med A"/>
    <x v="2"/>
    <n v="300"/>
    <s v=""/>
    <s v=""/>
    <s v=""/>
  </r>
  <r>
    <n v="14"/>
    <s v="Med A"/>
    <x v="5"/>
    <n v="300"/>
    <s v=""/>
    <s v=""/>
    <s v=""/>
  </r>
  <r>
    <n v="14"/>
    <s v="Med A"/>
    <x v="7"/>
    <n v="300"/>
    <s v=""/>
    <s v=""/>
    <s v=""/>
  </r>
  <r>
    <n v="14"/>
    <s v="Med A"/>
    <x v="10"/>
    <n v="300"/>
    <s v=""/>
    <s v=""/>
    <s v=""/>
  </r>
  <r>
    <n v="14"/>
    <s v="Med A"/>
    <x v="13"/>
    <n v="300"/>
    <s v=""/>
    <s v=""/>
    <s v=""/>
  </r>
  <r>
    <n v="14"/>
    <s v="Med A"/>
    <x v="16"/>
    <n v="300"/>
    <s v=""/>
    <s v=""/>
    <s v=""/>
  </r>
  <r>
    <n v="14"/>
    <s v="Med A"/>
    <x v="18"/>
    <n v="300"/>
    <s v=""/>
    <s v=""/>
    <s v=""/>
  </r>
  <r>
    <n v="14"/>
    <s v="Med A"/>
    <x v="21"/>
    <n v="300"/>
    <s v=""/>
    <s v=""/>
    <s v=""/>
  </r>
  <r>
    <n v="14"/>
    <s v="Med A"/>
    <x v="24"/>
    <n v="300"/>
    <s v=""/>
    <s v=""/>
    <s v=""/>
  </r>
  <r>
    <n v="15"/>
    <s v="Med A"/>
    <x v="1"/>
    <n v="1400"/>
    <d v="2012-07-06T00:00:00"/>
    <s v=""/>
    <s v=""/>
  </r>
  <r>
    <n v="15"/>
    <s v="Med A"/>
    <x v="2"/>
    <n v="1400"/>
    <s v=""/>
    <s v=""/>
    <s v=""/>
  </r>
  <r>
    <n v="15"/>
    <s v="Med A"/>
    <x v="3"/>
    <n v="1400"/>
    <s v=""/>
    <s v=""/>
    <s v=""/>
  </r>
  <r>
    <n v="15"/>
    <s v="Med A"/>
    <x v="4"/>
    <n v="1400"/>
    <s v=""/>
    <s v=""/>
    <s v=""/>
  </r>
  <r>
    <n v="15"/>
    <s v="Med A"/>
    <x v="5"/>
    <n v="1400"/>
    <s v=""/>
    <s v=""/>
    <s v=""/>
  </r>
  <r>
    <n v="15"/>
    <s v="Med A"/>
    <x v="50"/>
    <n v="1400"/>
    <s v=""/>
    <s v=""/>
    <s v=""/>
  </r>
  <r>
    <n v="15"/>
    <s v="Med A"/>
    <x v="6"/>
    <n v="1400"/>
    <s v=""/>
    <s v=""/>
    <s v=""/>
  </r>
  <r>
    <n v="15"/>
    <s v="Med A"/>
    <x v="7"/>
    <n v="1400"/>
    <s v=""/>
    <s v=""/>
    <s v=""/>
  </r>
  <r>
    <n v="15"/>
    <s v="Med A"/>
    <x v="8"/>
    <n v="1400"/>
    <s v=""/>
    <s v=""/>
    <s v=""/>
  </r>
  <r>
    <n v="15"/>
    <s v="Med A"/>
    <x v="9"/>
    <n v="1400"/>
    <s v=""/>
    <s v=""/>
    <s v=""/>
  </r>
  <r>
    <n v="15"/>
    <s v="Med A"/>
    <x v="41"/>
    <n v="1400"/>
    <s v=""/>
    <s v=""/>
    <s v=""/>
  </r>
  <r>
    <n v="15"/>
    <s v="Med A"/>
    <x v="11"/>
    <n v="1400"/>
    <s v=""/>
    <s v=""/>
    <s v=""/>
  </r>
  <r>
    <n v="15"/>
    <s v="Med A"/>
    <x v="24"/>
    <n v="1000"/>
    <s v=""/>
    <s v=""/>
    <s v=""/>
  </r>
  <r>
    <n v="15"/>
    <s v="Med A"/>
    <x v="25"/>
    <n v="1000"/>
    <s v=""/>
    <d v="2012-09-05T00:00:00"/>
    <n v="8.8571428571428577"/>
  </r>
  <r>
    <n v="15"/>
    <s v="Med B"/>
    <x v="26"/>
    <n v="3"/>
    <s v=""/>
    <s v=""/>
    <s v=""/>
  </r>
  <r>
    <n v="15"/>
    <s v="Med B"/>
    <x v="53"/>
    <n v="1"/>
    <s v=""/>
    <s v=""/>
    <s v=""/>
  </r>
  <r>
    <n v="16"/>
    <s v="Med A"/>
    <x v="29"/>
    <n v="5000"/>
    <d v="2012-07-03T00:00:00"/>
    <s v=""/>
    <s v=""/>
  </r>
  <r>
    <n v="16"/>
    <s v="Med A"/>
    <x v="30"/>
    <n v="5000"/>
    <s v=""/>
    <s v=""/>
    <s v=""/>
  </r>
  <r>
    <n v="16"/>
    <s v="Med A"/>
    <x v="31"/>
    <n v="5000"/>
    <s v=""/>
    <s v=""/>
    <s v=""/>
  </r>
  <r>
    <n v="16"/>
    <s v="Med A"/>
    <x v="32"/>
    <n v="5000"/>
    <s v=""/>
    <s v=""/>
    <s v=""/>
  </r>
  <r>
    <n v="16"/>
    <s v="Med A"/>
    <x v="33"/>
    <n v="5000"/>
    <s v=""/>
    <s v=""/>
    <s v=""/>
  </r>
  <r>
    <n v="16"/>
    <s v="Med A"/>
    <x v="34"/>
    <n v="5000"/>
    <s v=""/>
    <s v=""/>
    <s v=""/>
  </r>
  <r>
    <n v="16"/>
    <s v="Med A"/>
    <x v="36"/>
    <n v="5000"/>
    <s v=""/>
    <s v=""/>
    <s v=""/>
  </r>
  <r>
    <n v="16"/>
    <s v="Med A"/>
    <x v="37"/>
    <n v="4500"/>
    <s v=""/>
    <s v=""/>
    <s v=""/>
  </r>
  <r>
    <n v="16"/>
    <s v="Med A"/>
    <x v="38"/>
    <n v="4500"/>
    <s v=""/>
    <s v=""/>
    <s v=""/>
  </r>
  <r>
    <n v="16"/>
    <s v="Med A"/>
    <x v="39"/>
    <n v="4500"/>
    <s v=""/>
    <s v=""/>
    <s v=""/>
  </r>
  <r>
    <n v="16"/>
    <s v="Med A"/>
    <x v="40"/>
    <n v="4500"/>
    <s v=""/>
    <s v=""/>
    <s v=""/>
  </r>
  <r>
    <n v="16"/>
    <s v="Med A"/>
    <x v="41"/>
    <n v="4500"/>
    <s v=""/>
    <s v=""/>
    <s v=""/>
  </r>
  <r>
    <n v="16"/>
    <s v="Med A"/>
    <x v="42"/>
    <n v="4500"/>
    <s v=""/>
    <s v=""/>
    <s v=""/>
  </r>
  <r>
    <n v="16"/>
    <s v="Med A"/>
    <x v="43"/>
    <n v="4500"/>
    <s v=""/>
    <s v=""/>
    <s v=""/>
  </r>
  <r>
    <n v="16"/>
    <s v="Med A"/>
    <x v="44"/>
    <n v="4500"/>
    <s v=""/>
    <s v=""/>
    <s v=""/>
  </r>
  <r>
    <n v="16"/>
    <s v="Med A"/>
    <x v="45"/>
    <n v="4500"/>
    <s v=""/>
    <s v=""/>
    <s v=""/>
  </r>
  <r>
    <n v="16"/>
    <s v="Med A"/>
    <x v="55"/>
    <n v="4500"/>
    <s v=""/>
    <s v=""/>
    <s v=""/>
  </r>
  <r>
    <n v="16"/>
    <s v="Med A"/>
    <x v="46"/>
    <n v="4500"/>
    <s v=""/>
    <s v=""/>
    <s v=""/>
  </r>
  <r>
    <n v="16"/>
    <s v="Med A"/>
    <x v="56"/>
    <n v="4500"/>
    <s v=""/>
    <s v=""/>
    <s v=""/>
  </r>
  <r>
    <n v="16"/>
    <s v="Med A"/>
    <x v="47"/>
    <n v="5900"/>
    <s v=""/>
    <s v=""/>
    <s v=""/>
  </r>
  <r>
    <n v="16"/>
    <s v="Med A"/>
    <x v="52"/>
    <n v="5900"/>
    <s v=""/>
    <s v=""/>
    <s v=""/>
  </r>
  <r>
    <n v="16"/>
    <s v="Med A"/>
    <x v="57"/>
    <n v="5900"/>
    <s v=""/>
    <s v=""/>
    <s v=""/>
  </r>
  <r>
    <n v="16"/>
    <s v="Med A"/>
    <x v="58"/>
    <n v="5900"/>
    <s v=""/>
    <s v=""/>
    <s v=""/>
  </r>
  <r>
    <n v="16"/>
    <s v="Med A"/>
    <x v="59"/>
    <n v="5900"/>
    <s v=""/>
    <s v=""/>
    <s v=""/>
  </r>
  <r>
    <n v="16"/>
    <s v="Med A"/>
    <x v="60"/>
    <n v="5900"/>
    <s v=""/>
    <s v=""/>
    <s v=""/>
  </r>
  <r>
    <n v="16"/>
    <s v="Med A"/>
    <x v="61"/>
    <n v="5900"/>
    <s v=""/>
    <s v=""/>
    <s v=""/>
  </r>
  <r>
    <n v="16"/>
    <s v="Med A"/>
    <x v="62"/>
    <n v="5900"/>
    <s v=""/>
    <s v=""/>
    <s v=""/>
  </r>
  <r>
    <n v="16"/>
    <s v="Med A"/>
    <x v="63"/>
    <n v="5900"/>
    <s v=""/>
    <d v="2012-09-06T00:00:00"/>
    <n v="9.4285714285714288"/>
  </r>
  <r>
    <n v="16"/>
    <s v="Med B"/>
    <x v="48"/>
    <n v="8"/>
    <s v=""/>
    <s v=""/>
    <s v=""/>
  </r>
  <r>
    <n v="16"/>
    <s v="Med B"/>
    <x v="69"/>
    <n v="2"/>
    <s v=""/>
    <s v=""/>
    <s v=""/>
  </r>
  <r>
    <n v="17"/>
    <s v="Med A"/>
    <x v="29"/>
    <n v="800"/>
    <d v="2012-07-03T00:00:00"/>
    <s v=""/>
    <s v=""/>
  </r>
  <r>
    <n v="17"/>
    <s v="Med A"/>
    <x v="30"/>
    <n v="800"/>
    <s v=""/>
    <s v=""/>
    <s v=""/>
  </r>
  <r>
    <n v="17"/>
    <s v="Med A"/>
    <x v="32"/>
    <n v="900"/>
    <s v=""/>
    <s v=""/>
    <s v=""/>
  </r>
  <r>
    <n v="17"/>
    <s v="Med A"/>
    <x v="33"/>
    <n v="900"/>
    <s v=""/>
    <s v=""/>
    <s v=""/>
  </r>
  <r>
    <n v="17"/>
    <s v="Med A"/>
    <x v="42"/>
    <n v="5000"/>
    <s v=""/>
    <s v=""/>
    <s v=""/>
  </r>
  <r>
    <n v="17"/>
    <s v="Med A"/>
    <x v="43"/>
    <n v="5000"/>
    <s v=""/>
    <s v=""/>
    <s v=""/>
  </r>
  <r>
    <n v="17"/>
    <s v="Med A"/>
    <x v="44"/>
    <n v="5000"/>
    <s v=""/>
    <s v=""/>
    <s v=""/>
  </r>
  <r>
    <n v="17"/>
    <s v="Med A"/>
    <x v="59"/>
    <n v="3200"/>
    <s v=""/>
    <s v=""/>
    <s v=""/>
  </r>
  <r>
    <n v="17"/>
    <s v="Med A"/>
    <x v="60"/>
    <n v="3200"/>
    <s v=""/>
    <s v=""/>
    <s v=""/>
  </r>
  <r>
    <n v="17"/>
    <s v="Med A"/>
    <x v="61"/>
    <n v="3200"/>
    <s v=""/>
    <s v=""/>
    <s v=""/>
  </r>
  <r>
    <n v="17"/>
    <s v="Med A"/>
    <x v="62"/>
    <n v="3200"/>
    <s v=""/>
    <s v=""/>
    <s v=""/>
  </r>
  <r>
    <n v="17"/>
    <s v="Med A"/>
    <x v="63"/>
    <n v="3200"/>
    <s v=""/>
    <d v="2012-09-06T00:00:00"/>
    <n v="9.4285714285714288"/>
  </r>
  <r>
    <n v="17"/>
    <s v="Med B"/>
    <x v="48"/>
    <n v="6"/>
    <s v=""/>
    <s v=""/>
    <s v=""/>
  </r>
  <r>
    <n v="17"/>
    <s v="Med B"/>
    <x v="64"/>
    <n v="5"/>
    <s v=""/>
    <s v=""/>
    <s v=""/>
  </r>
  <r>
    <n v="17"/>
    <s v="Med B"/>
    <x v="65"/>
    <n v="16"/>
    <s v=""/>
    <s v=""/>
    <s v=""/>
  </r>
  <r>
    <n v="18"/>
    <s v="Med A"/>
    <x v="1"/>
    <n v="3300"/>
    <d v="2012-07-06T00:00:00"/>
    <s v=""/>
    <s v=""/>
  </r>
  <r>
    <n v="18"/>
    <s v="Med A"/>
    <x v="2"/>
    <n v="3300"/>
    <s v=""/>
    <s v=""/>
    <s v=""/>
  </r>
  <r>
    <n v="18"/>
    <s v="Med A"/>
    <x v="3"/>
    <n v="3300"/>
    <s v=""/>
    <s v=""/>
    <s v=""/>
  </r>
  <r>
    <n v="18"/>
    <s v="Med A"/>
    <x v="4"/>
    <n v="3300"/>
    <s v=""/>
    <s v=""/>
    <s v=""/>
  </r>
  <r>
    <n v="18"/>
    <s v="Med A"/>
    <x v="5"/>
    <n v="3300"/>
    <s v=""/>
    <s v=""/>
    <s v=""/>
  </r>
  <r>
    <n v="18"/>
    <s v="Med A"/>
    <x v="50"/>
    <n v="3300"/>
    <s v=""/>
    <s v=""/>
    <s v=""/>
  </r>
  <r>
    <n v="18"/>
    <s v="Med A"/>
    <x v="6"/>
    <n v="4300"/>
    <s v=""/>
    <s v=""/>
    <s v=""/>
  </r>
  <r>
    <n v="18"/>
    <s v="Med A"/>
    <x v="7"/>
    <n v="4300"/>
    <s v=""/>
    <s v=""/>
    <s v=""/>
  </r>
  <r>
    <n v="18"/>
    <s v="Med A"/>
    <x v="8"/>
    <n v="4300"/>
    <s v=""/>
    <s v=""/>
    <s v=""/>
  </r>
  <r>
    <n v="18"/>
    <s v="Med A"/>
    <x v="9"/>
    <n v="4300"/>
    <s v=""/>
    <s v=""/>
    <s v=""/>
  </r>
  <r>
    <n v="18"/>
    <s v="Med A"/>
    <x v="10"/>
    <n v="4300"/>
    <s v=""/>
    <s v=""/>
    <s v=""/>
  </r>
  <r>
    <n v="18"/>
    <s v="Med A"/>
    <x v="11"/>
    <n v="4300"/>
    <s v=""/>
    <s v=""/>
    <s v=""/>
  </r>
  <r>
    <n v="18"/>
    <s v="Med A"/>
    <x v="12"/>
    <n v="4300"/>
    <s v=""/>
    <s v=""/>
    <s v=""/>
  </r>
  <r>
    <n v="18"/>
    <s v="Med A"/>
    <x v="13"/>
    <n v="4800"/>
    <s v=""/>
    <s v=""/>
    <s v=""/>
  </r>
  <r>
    <n v="18"/>
    <s v="Med A"/>
    <x v="14"/>
    <n v="4800"/>
    <s v=""/>
    <s v=""/>
    <s v=""/>
  </r>
  <r>
    <n v="18"/>
    <s v="Med A"/>
    <x v="15"/>
    <n v="4800"/>
    <s v=""/>
    <s v=""/>
    <s v=""/>
  </r>
  <r>
    <n v="18"/>
    <s v="Med A"/>
    <x v="16"/>
    <n v="4800"/>
    <s v=""/>
    <s v=""/>
    <s v=""/>
  </r>
  <r>
    <n v="18"/>
    <s v="Med A"/>
    <x v="51"/>
    <n v="4800"/>
    <s v=""/>
    <s v=""/>
    <s v=""/>
  </r>
  <r>
    <n v="18"/>
    <s v="Med A"/>
    <x v="17"/>
    <n v="4800"/>
    <s v=""/>
    <s v=""/>
    <s v=""/>
  </r>
  <r>
    <n v="18"/>
    <s v="Med A"/>
    <x v="18"/>
    <n v="5800"/>
    <s v=""/>
    <s v=""/>
    <s v=""/>
  </r>
  <r>
    <n v="18"/>
    <s v="Med A"/>
    <x v="19"/>
    <n v="5800"/>
    <s v=""/>
    <s v=""/>
    <s v=""/>
  </r>
  <r>
    <n v="18"/>
    <s v="Med A"/>
    <x v="20"/>
    <n v="5800"/>
    <s v=""/>
    <s v=""/>
    <s v=""/>
  </r>
  <r>
    <n v="18"/>
    <s v="Med A"/>
    <x v="21"/>
    <n v="5800"/>
    <s v=""/>
    <s v=""/>
    <s v=""/>
  </r>
  <r>
    <n v="18"/>
    <s v="Med A"/>
    <x v="22"/>
    <n v="5800"/>
    <s v=""/>
    <s v=""/>
    <s v=""/>
  </r>
  <r>
    <n v="18"/>
    <s v="Med A"/>
    <x v="23"/>
    <n v="5800"/>
    <s v=""/>
    <s v=""/>
    <s v=""/>
  </r>
  <r>
    <n v="18"/>
    <s v="Med A"/>
    <x v="24"/>
    <n v="5800"/>
    <s v=""/>
    <s v=""/>
    <s v=""/>
  </r>
  <r>
    <n v="18"/>
    <s v="Med A"/>
    <x v="25"/>
    <n v="5800"/>
    <s v=""/>
    <d v="2012-09-05T00:00:00"/>
    <n v="8.8571428571428577"/>
  </r>
  <r>
    <n v="18"/>
    <s v="Med B"/>
    <x v="70"/>
    <n v="8"/>
    <s v=""/>
    <s v=""/>
    <s v=""/>
  </r>
  <r>
    <n v="18"/>
    <s v="Med B"/>
    <x v="67"/>
    <n v="8"/>
    <s v=""/>
    <s v=""/>
    <s v=""/>
  </r>
  <r>
    <n v="18"/>
    <s v="Med B"/>
    <x v="65"/>
    <n v="8"/>
    <s v=""/>
    <s v=""/>
    <s v=""/>
  </r>
  <r>
    <n v="19"/>
    <s v="Med A"/>
    <x v="0"/>
    <n v="1700"/>
    <d v="2012-07-02T00:00:00"/>
    <s v=""/>
    <s v=""/>
  </r>
  <r>
    <n v="19"/>
    <s v="Med A"/>
    <x v="49"/>
    <n v="1700"/>
    <s v=""/>
    <s v=""/>
    <s v=""/>
  </r>
  <r>
    <n v="19"/>
    <s v="Med A"/>
    <x v="1"/>
    <n v="1700"/>
    <s v=""/>
    <s v=""/>
    <s v=""/>
  </r>
  <r>
    <n v="19"/>
    <s v="Med A"/>
    <x v="2"/>
    <n v="1700"/>
    <s v=""/>
    <s v=""/>
    <s v=""/>
  </r>
  <r>
    <n v="19"/>
    <s v="Med A"/>
    <x v="3"/>
    <n v="1700"/>
    <s v=""/>
    <s v=""/>
    <s v=""/>
  </r>
  <r>
    <n v="19"/>
    <s v="Med A"/>
    <x v="4"/>
    <n v="1700"/>
    <s v=""/>
    <s v=""/>
    <s v=""/>
  </r>
  <r>
    <n v="19"/>
    <s v="Med A"/>
    <x v="5"/>
    <n v="1700"/>
    <s v=""/>
    <s v=""/>
    <s v=""/>
  </r>
  <r>
    <n v="19"/>
    <s v="Med A"/>
    <x v="50"/>
    <n v="1700"/>
    <s v=""/>
    <s v=""/>
    <s v=""/>
  </r>
  <r>
    <n v="19"/>
    <s v="Med A"/>
    <x v="6"/>
    <n v="1700"/>
    <s v=""/>
    <s v=""/>
    <s v=""/>
  </r>
  <r>
    <n v="19"/>
    <s v="Med A"/>
    <x v="7"/>
    <n v="1700"/>
    <s v=""/>
    <s v=""/>
    <s v=""/>
  </r>
  <r>
    <n v="19"/>
    <s v="Med A"/>
    <x v="8"/>
    <n v="1700"/>
    <s v=""/>
    <s v=""/>
    <s v=""/>
  </r>
  <r>
    <n v="19"/>
    <s v="Med A"/>
    <x v="9"/>
    <n v="1700"/>
    <s v=""/>
    <s v=""/>
    <s v=""/>
  </r>
  <r>
    <n v="19"/>
    <s v="Med A"/>
    <x v="10"/>
    <n v="1700"/>
    <s v=""/>
    <s v=""/>
    <s v=""/>
  </r>
  <r>
    <n v="19"/>
    <s v="Med A"/>
    <x v="11"/>
    <n v="1700"/>
    <s v=""/>
    <s v=""/>
    <s v=""/>
  </r>
  <r>
    <n v="19"/>
    <s v="Med A"/>
    <x v="12"/>
    <n v="1700"/>
    <s v=""/>
    <s v=""/>
    <s v=""/>
  </r>
  <r>
    <n v="19"/>
    <s v="Med A"/>
    <x v="13"/>
    <n v="1700"/>
    <s v=""/>
    <s v=""/>
    <s v=""/>
  </r>
  <r>
    <n v="19"/>
    <s v="Med A"/>
    <x v="14"/>
    <n v="1700"/>
    <s v=""/>
    <s v=""/>
    <s v=""/>
  </r>
  <r>
    <n v="19"/>
    <s v="Med A"/>
    <x v="15"/>
    <n v="1700"/>
    <s v=""/>
    <s v=""/>
    <s v=""/>
  </r>
  <r>
    <n v="19"/>
    <s v="Med A"/>
    <x v="16"/>
    <n v="1700"/>
    <s v=""/>
    <s v=""/>
    <s v=""/>
  </r>
  <r>
    <n v="19"/>
    <s v="Med A"/>
    <x v="51"/>
    <n v="1700"/>
    <s v=""/>
    <s v=""/>
    <s v=""/>
  </r>
  <r>
    <n v="19"/>
    <s v="Med A"/>
    <x v="17"/>
    <n v="1700"/>
    <s v=""/>
    <s v=""/>
    <s v=""/>
  </r>
  <r>
    <n v="19"/>
    <s v="Med A"/>
    <x v="18"/>
    <n v="1700"/>
    <s v=""/>
    <s v=""/>
    <s v=""/>
  </r>
  <r>
    <n v="19"/>
    <s v="Med A"/>
    <x v="19"/>
    <n v="1700"/>
    <s v=""/>
    <s v=""/>
    <s v=""/>
  </r>
  <r>
    <n v="19"/>
    <s v="Med A"/>
    <x v="20"/>
    <n v="1700"/>
    <s v=""/>
    <s v=""/>
    <s v=""/>
  </r>
  <r>
    <n v="19"/>
    <s v="Med A"/>
    <x v="21"/>
    <n v="1700"/>
    <s v=""/>
    <s v=""/>
    <s v=""/>
  </r>
  <r>
    <n v="19"/>
    <s v="Med A"/>
    <x v="22"/>
    <n v="1700"/>
    <s v=""/>
    <s v=""/>
    <s v=""/>
  </r>
  <r>
    <n v="19"/>
    <s v="Med A"/>
    <x v="23"/>
    <n v="1700"/>
    <s v=""/>
    <s v=""/>
    <s v=""/>
  </r>
  <r>
    <n v="19"/>
    <s v="Med A"/>
    <x v="24"/>
    <n v="1700"/>
    <s v=""/>
    <s v=""/>
    <s v=""/>
  </r>
  <r>
    <n v="19"/>
    <s v="Med A"/>
    <x v="25"/>
    <n v="1700"/>
    <s v=""/>
    <d v="2012-09-05T00:00:00"/>
    <n v="9.4285714285714288"/>
  </r>
  <r>
    <n v="19"/>
    <s v="Med B"/>
    <x v="26"/>
    <n v="4"/>
    <s v=""/>
    <s v=""/>
    <s v=""/>
  </r>
  <r>
    <n v="19"/>
    <s v="Med B"/>
    <x v="67"/>
    <n v="3"/>
    <s v=""/>
    <s v=""/>
    <s v=""/>
  </r>
  <r>
    <n v="19"/>
    <s v="Med B"/>
    <x v="53"/>
    <n v="5"/>
    <s v=""/>
    <s v=""/>
    <s v=""/>
  </r>
  <r>
    <n v="20"/>
    <s v="Med A"/>
    <x v="0"/>
    <n v="3400"/>
    <d v="2012-07-02T00:00:00"/>
    <s v=""/>
    <s v=""/>
  </r>
  <r>
    <n v="20"/>
    <s v="Med A"/>
    <x v="49"/>
    <n v="3400"/>
    <s v=""/>
    <s v=""/>
    <s v=""/>
  </r>
  <r>
    <n v="20"/>
    <s v="Med A"/>
    <x v="1"/>
    <n v="3400"/>
    <s v=""/>
    <s v=""/>
    <s v=""/>
  </r>
  <r>
    <n v="20"/>
    <s v="Med A"/>
    <x v="2"/>
    <n v="3400"/>
    <s v=""/>
    <s v=""/>
    <s v=""/>
  </r>
  <r>
    <n v="20"/>
    <s v="Med A"/>
    <x v="3"/>
    <n v="3400"/>
    <s v=""/>
    <s v=""/>
    <s v=""/>
  </r>
  <r>
    <n v="20"/>
    <s v="Med A"/>
    <x v="4"/>
    <n v="3400"/>
    <s v=""/>
    <s v=""/>
    <s v=""/>
  </r>
  <r>
    <n v="20"/>
    <s v="Med A"/>
    <x v="5"/>
    <n v="3400"/>
    <s v=""/>
    <s v=""/>
    <s v=""/>
  </r>
  <r>
    <n v="20"/>
    <s v="Med A"/>
    <x v="50"/>
    <n v="3400"/>
    <s v=""/>
    <s v=""/>
    <s v=""/>
  </r>
  <r>
    <n v="20"/>
    <s v="Med A"/>
    <x v="6"/>
    <n v="4100"/>
    <s v=""/>
    <s v=""/>
    <s v=""/>
  </r>
  <r>
    <n v="20"/>
    <s v="Med A"/>
    <x v="7"/>
    <n v="4100"/>
    <s v=""/>
    <s v=""/>
    <s v=""/>
  </r>
  <r>
    <n v="20"/>
    <s v="Med A"/>
    <x v="8"/>
    <n v="4100"/>
    <s v=""/>
    <s v=""/>
    <s v=""/>
  </r>
  <r>
    <n v="20"/>
    <s v="Med A"/>
    <x v="9"/>
    <n v="4100"/>
    <s v=""/>
    <s v=""/>
    <s v=""/>
  </r>
  <r>
    <n v="20"/>
    <s v="Med A"/>
    <x v="10"/>
    <n v="4100"/>
    <s v=""/>
    <s v=""/>
    <s v=""/>
  </r>
  <r>
    <n v="20"/>
    <s v="Med A"/>
    <x v="11"/>
    <n v="4100"/>
    <s v=""/>
    <s v=""/>
    <s v=""/>
  </r>
  <r>
    <n v="20"/>
    <s v="Med A"/>
    <x v="12"/>
    <n v="4600"/>
    <s v=""/>
    <s v=""/>
    <s v=""/>
  </r>
  <r>
    <n v="20"/>
    <s v="Med A"/>
    <x v="13"/>
    <n v="4600"/>
    <s v=""/>
    <s v=""/>
    <s v=""/>
  </r>
  <r>
    <n v="20"/>
    <s v="Med A"/>
    <x v="14"/>
    <n v="4600"/>
    <s v=""/>
    <s v=""/>
    <s v=""/>
  </r>
  <r>
    <n v="20"/>
    <s v="Med A"/>
    <x v="15"/>
    <n v="4600"/>
    <s v=""/>
    <s v=""/>
    <s v=""/>
  </r>
  <r>
    <n v="20"/>
    <s v="Med A"/>
    <x v="16"/>
    <n v="4600"/>
    <s v=""/>
    <s v=""/>
    <s v=""/>
  </r>
  <r>
    <n v="20"/>
    <s v="Med A"/>
    <x v="51"/>
    <n v="4600"/>
    <s v=""/>
    <s v=""/>
    <s v=""/>
  </r>
  <r>
    <n v="20"/>
    <s v="Med A"/>
    <x v="17"/>
    <n v="4600"/>
    <s v=""/>
    <s v=""/>
    <s v=""/>
  </r>
  <r>
    <n v="20"/>
    <s v="Med A"/>
    <x v="18"/>
    <n v="5600"/>
    <s v=""/>
    <s v=""/>
    <s v=""/>
  </r>
  <r>
    <n v="20"/>
    <s v="Med A"/>
    <x v="19"/>
    <n v="5600"/>
    <s v=""/>
    <s v=""/>
    <s v=""/>
  </r>
  <r>
    <n v="20"/>
    <s v="Med A"/>
    <x v="20"/>
    <n v="5600"/>
    <s v=""/>
    <s v=""/>
    <s v=""/>
  </r>
  <r>
    <n v="20"/>
    <s v="Med A"/>
    <x v="21"/>
    <n v="5600"/>
    <s v=""/>
    <s v=""/>
    <s v=""/>
  </r>
  <r>
    <n v="20"/>
    <s v="Med A"/>
    <x v="22"/>
    <n v="5600"/>
    <s v=""/>
    <s v=""/>
    <s v=""/>
  </r>
  <r>
    <n v="20"/>
    <s v="Med A"/>
    <x v="23"/>
    <n v="5600"/>
    <s v=""/>
    <s v=""/>
    <s v=""/>
  </r>
  <r>
    <n v="20"/>
    <s v="Med A"/>
    <x v="24"/>
    <n v="5600"/>
    <s v=""/>
    <s v=""/>
    <s v=""/>
  </r>
  <r>
    <n v="20"/>
    <s v="Med A"/>
    <x v="25"/>
    <n v="5600"/>
    <s v=""/>
    <d v="2012-09-05T00:00:00"/>
    <n v="9.4285714285714288"/>
  </r>
  <r>
    <n v="20"/>
    <s v="Med B"/>
    <x v="26"/>
    <n v="8"/>
    <s v=""/>
    <s v=""/>
    <s v=""/>
  </r>
  <r>
    <n v="20"/>
    <s v="Med B"/>
    <x v="53"/>
    <n v="2"/>
    <s v=""/>
    <s v=""/>
    <s v=""/>
  </r>
  <r>
    <n v="21"/>
    <s v="Med A"/>
    <x v="0"/>
    <n v="1900"/>
    <d v="2012-07-02T00:00:00"/>
    <s v=""/>
    <s v=""/>
  </r>
  <r>
    <n v="21"/>
    <s v="Med A"/>
    <x v="49"/>
    <n v="1900"/>
    <s v=""/>
    <s v=""/>
    <s v=""/>
  </r>
  <r>
    <n v="21"/>
    <s v="Med A"/>
    <x v="1"/>
    <n v="1900"/>
    <s v=""/>
    <s v=""/>
    <s v=""/>
  </r>
  <r>
    <n v="21"/>
    <s v="Med A"/>
    <x v="2"/>
    <n v="1900"/>
    <s v=""/>
    <s v=""/>
    <s v=""/>
  </r>
  <r>
    <n v="21"/>
    <s v="Med A"/>
    <x v="3"/>
    <n v="1900"/>
    <s v=""/>
    <s v=""/>
    <s v=""/>
  </r>
  <r>
    <n v="21"/>
    <s v="Med A"/>
    <x v="4"/>
    <n v="1900"/>
    <s v=""/>
    <s v=""/>
    <s v=""/>
  </r>
  <r>
    <n v="21"/>
    <s v="Med A"/>
    <x v="5"/>
    <n v="1900"/>
    <s v=""/>
    <s v=""/>
    <s v=""/>
  </r>
  <r>
    <n v="21"/>
    <s v="Med A"/>
    <x v="50"/>
    <n v="1900"/>
    <s v=""/>
    <s v=""/>
    <s v=""/>
  </r>
  <r>
    <n v="21"/>
    <s v="Med A"/>
    <x v="6"/>
    <n v="2500"/>
    <s v=""/>
    <s v=""/>
    <s v=""/>
  </r>
  <r>
    <n v="21"/>
    <s v="Med A"/>
    <x v="7"/>
    <n v="2500"/>
    <s v=""/>
    <s v=""/>
    <s v=""/>
  </r>
  <r>
    <n v="21"/>
    <s v="Med A"/>
    <x v="9"/>
    <n v="2500"/>
    <s v=""/>
    <s v=""/>
    <s v=""/>
  </r>
  <r>
    <n v="21"/>
    <s v="Med A"/>
    <x v="10"/>
    <n v="2500"/>
    <s v=""/>
    <s v=""/>
    <s v=""/>
  </r>
  <r>
    <n v="21"/>
    <s v="Med A"/>
    <x v="11"/>
    <n v="2500"/>
    <s v=""/>
    <s v=""/>
    <s v=""/>
  </r>
  <r>
    <n v="21"/>
    <s v="Med A"/>
    <x v="13"/>
    <n v="2500"/>
    <s v=""/>
    <s v=""/>
    <s v=""/>
  </r>
  <r>
    <n v="21"/>
    <s v="Med A"/>
    <x v="14"/>
    <n v="2500"/>
    <s v=""/>
    <s v=""/>
    <s v=""/>
  </r>
  <r>
    <n v="21"/>
    <s v="Med A"/>
    <x v="15"/>
    <n v="2500"/>
    <s v=""/>
    <s v=""/>
    <s v=""/>
  </r>
  <r>
    <n v="21"/>
    <s v="Med A"/>
    <x v="16"/>
    <n v="2500"/>
    <s v=""/>
    <s v=""/>
    <s v=""/>
  </r>
  <r>
    <n v="21"/>
    <s v="Med A"/>
    <x v="51"/>
    <n v="2500"/>
    <s v=""/>
    <s v=""/>
    <s v=""/>
  </r>
  <r>
    <n v="21"/>
    <s v="Med A"/>
    <x v="17"/>
    <n v="3300"/>
    <s v=""/>
    <s v=""/>
    <s v=""/>
  </r>
  <r>
    <n v="21"/>
    <s v="Med A"/>
    <x v="18"/>
    <n v="3300"/>
    <s v=""/>
    <s v=""/>
    <s v=""/>
  </r>
  <r>
    <n v="21"/>
    <s v="Med A"/>
    <x v="19"/>
    <n v="3300"/>
    <s v=""/>
    <s v=""/>
    <s v=""/>
  </r>
  <r>
    <n v="21"/>
    <s v="Med A"/>
    <x v="20"/>
    <n v="3300"/>
    <s v=""/>
    <s v=""/>
    <s v=""/>
  </r>
  <r>
    <n v="21"/>
    <s v="Med A"/>
    <x v="21"/>
    <n v="3300"/>
    <s v=""/>
    <s v=""/>
    <s v=""/>
  </r>
  <r>
    <n v="21"/>
    <s v="Med A"/>
    <x v="22"/>
    <n v="3300"/>
    <s v=""/>
    <s v=""/>
    <s v=""/>
  </r>
  <r>
    <n v="21"/>
    <s v="Med A"/>
    <x v="24"/>
    <n v="3300"/>
    <s v=""/>
    <s v=""/>
    <s v=""/>
  </r>
  <r>
    <n v="21"/>
    <s v="Med A"/>
    <x v="25"/>
    <n v="3300"/>
    <s v=""/>
    <d v="2012-09-05T00:00:00"/>
    <n v="9.4285714285714288"/>
  </r>
  <r>
    <n v="21"/>
    <s v="Med B"/>
    <x v="26"/>
    <n v="6"/>
    <s v=""/>
    <s v=""/>
    <s v=""/>
  </r>
  <r>
    <n v="21"/>
    <s v="Med B"/>
    <x v="67"/>
    <n v="6"/>
    <s v=""/>
    <s v=""/>
    <s v=""/>
  </r>
  <r>
    <n v="22"/>
    <s v="Med A"/>
    <x v="0"/>
    <n v="8000"/>
    <d v="2012-07-02T00:00:00"/>
    <s v=""/>
    <s v=""/>
  </r>
  <r>
    <n v="22"/>
    <s v="Med A"/>
    <x v="49"/>
    <n v="8000"/>
    <s v=""/>
    <s v=""/>
    <s v=""/>
  </r>
  <r>
    <n v="22"/>
    <s v="Med A"/>
    <x v="7"/>
    <n v="5600"/>
    <s v=""/>
    <s v=""/>
    <s v=""/>
  </r>
  <r>
    <n v="22"/>
    <s v="Med A"/>
    <x v="8"/>
    <n v="5600"/>
    <s v=""/>
    <s v=""/>
    <s v=""/>
  </r>
  <r>
    <n v="22"/>
    <s v="Med A"/>
    <x v="9"/>
    <n v="5600"/>
    <s v=""/>
    <s v=""/>
    <s v=""/>
  </r>
  <r>
    <n v="22"/>
    <s v="Med A"/>
    <x v="10"/>
    <n v="5600"/>
    <s v=""/>
    <s v=""/>
    <s v=""/>
  </r>
  <r>
    <n v="22"/>
    <s v="Med A"/>
    <x v="11"/>
    <n v="5600"/>
    <s v=""/>
    <s v=""/>
    <s v=""/>
  </r>
  <r>
    <n v="22"/>
    <s v="Med A"/>
    <x v="12"/>
    <n v="7300"/>
    <s v=""/>
    <s v=""/>
    <s v=""/>
  </r>
  <r>
    <n v="22"/>
    <s v="Med A"/>
    <x v="13"/>
    <n v="7300"/>
    <s v=""/>
    <s v=""/>
    <s v=""/>
  </r>
  <r>
    <n v="22"/>
    <s v="Med A"/>
    <x v="14"/>
    <n v="7300"/>
    <s v=""/>
    <s v=""/>
    <s v=""/>
  </r>
  <r>
    <n v="22"/>
    <s v="Med A"/>
    <x v="15"/>
    <n v="7300"/>
    <s v=""/>
    <s v=""/>
    <s v=""/>
  </r>
  <r>
    <n v="22"/>
    <s v="Med A"/>
    <x v="16"/>
    <n v="7300"/>
    <s v=""/>
    <s v=""/>
    <s v=""/>
  </r>
  <r>
    <n v="22"/>
    <s v="Med A"/>
    <x v="51"/>
    <n v="7300"/>
    <s v=""/>
    <s v=""/>
    <s v=""/>
  </r>
  <r>
    <n v="22"/>
    <s v="Med A"/>
    <x v="17"/>
    <n v="7300"/>
    <s v=""/>
    <s v=""/>
    <s v=""/>
  </r>
  <r>
    <n v="22"/>
    <s v="Med A"/>
    <x v="18"/>
    <n v="7300"/>
    <s v=""/>
    <s v=""/>
    <s v=""/>
  </r>
  <r>
    <n v="22"/>
    <s v="Med A"/>
    <x v="19"/>
    <n v="7300"/>
    <s v=""/>
    <s v=""/>
    <s v=""/>
  </r>
  <r>
    <n v="22"/>
    <s v="Med A"/>
    <x v="20"/>
    <n v="7300"/>
    <s v=""/>
    <s v=""/>
    <s v=""/>
  </r>
  <r>
    <n v="22"/>
    <s v="Med A"/>
    <x v="21"/>
    <n v="7300"/>
    <s v=""/>
    <s v=""/>
    <s v=""/>
  </r>
  <r>
    <n v="22"/>
    <s v="Med A"/>
    <x v="22"/>
    <n v="7300"/>
    <s v=""/>
    <s v=""/>
    <s v=""/>
  </r>
  <r>
    <n v="22"/>
    <s v="Med A"/>
    <x v="24"/>
    <n v="7300"/>
    <s v=""/>
    <s v=""/>
    <s v=""/>
  </r>
  <r>
    <n v="22"/>
    <s v="Med A"/>
    <x v="25"/>
    <n v="7300"/>
    <s v=""/>
    <d v="2012-09-05T00:00:00"/>
    <n v="9.4285714285714288"/>
  </r>
  <r>
    <n v="22"/>
    <s v="Med B"/>
    <x v="67"/>
    <n v="2"/>
    <s v=""/>
    <s v=""/>
    <s v=""/>
  </r>
  <r>
    <n v="22"/>
    <s v="Med B"/>
    <x v="53"/>
    <n v="4"/>
    <s v=""/>
    <s v=""/>
    <s v=""/>
  </r>
  <r>
    <n v="23"/>
    <s v="Med A"/>
    <x v="33"/>
    <n v="7000"/>
    <d v="2012-07-12T00:00:00"/>
    <s v=""/>
    <s v=""/>
  </r>
  <r>
    <n v="23"/>
    <s v="Med A"/>
    <x v="34"/>
    <n v="7000"/>
    <s v=""/>
    <s v=""/>
    <s v=""/>
  </r>
  <r>
    <n v="23"/>
    <s v="Med A"/>
    <x v="36"/>
    <n v="7000"/>
    <s v=""/>
    <s v=""/>
    <s v=""/>
  </r>
  <r>
    <n v="23"/>
    <s v="Med A"/>
    <x v="37"/>
    <n v="9100"/>
    <s v=""/>
    <s v=""/>
    <s v=""/>
  </r>
  <r>
    <n v="23"/>
    <s v="Med A"/>
    <x v="38"/>
    <n v="9100"/>
    <s v=""/>
    <s v=""/>
    <s v=""/>
  </r>
  <r>
    <n v="23"/>
    <s v="Med A"/>
    <x v="40"/>
    <n v="9100"/>
    <s v=""/>
    <s v=""/>
    <s v=""/>
  </r>
  <r>
    <n v="23"/>
    <s v="Med A"/>
    <x v="41"/>
    <n v="9100"/>
    <s v=""/>
    <s v=""/>
    <s v=""/>
  </r>
  <r>
    <n v="23"/>
    <s v="Med A"/>
    <x v="12"/>
    <n v="9100"/>
    <s v=""/>
    <s v=""/>
    <s v=""/>
  </r>
  <r>
    <n v="23"/>
    <s v="Med A"/>
    <x v="44"/>
    <n v="9100"/>
    <s v=""/>
    <s v=""/>
    <s v=""/>
  </r>
  <r>
    <n v="23"/>
    <s v="Med A"/>
    <x v="55"/>
    <n v="11400"/>
    <s v=""/>
    <s v=""/>
    <s v=""/>
  </r>
  <r>
    <n v="23"/>
    <s v="Med A"/>
    <x v="51"/>
    <n v="11400"/>
    <s v=""/>
    <s v=""/>
    <s v=""/>
  </r>
  <r>
    <n v="23"/>
    <s v="Med A"/>
    <x v="52"/>
    <n v="11400"/>
    <s v=""/>
    <s v=""/>
    <s v=""/>
  </r>
  <r>
    <n v="24"/>
    <s v="Med B"/>
    <x v="71"/>
    <n v="3"/>
    <s v=""/>
    <s v=""/>
    <s v=""/>
  </r>
  <r>
    <n v="24"/>
    <s v="Med B"/>
    <x v="72"/>
    <n v="5"/>
    <s v=""/>
    <s v=""/>
    <s v=""/>
  </r>
  <r>
    <n v="25"/>
    <s v="Med A"/>
    <x v="21"/>
    <n v="3000"/>
    <d v="2012-08-27T00:00:00"/>
    <s v=""/>
    <s v=""/>
  </r>
  <r>
    <n v="25"/>
    <s v="Med A"/>
    <x v="22"/>
    <n v="3000"/>
    <s v=""/>
    <s v=""/>
    <s v=""/>
  </r>
  <r>
    <n v="25"/>
    <s v="Med A"/>
    <x v="23"/>
    <n v="3000"/>
    <s v=""/>
    <s v=""/>
    <s v=""/>
  </r>
  <r>
    <n v="25"/>
    <s v="Med A"/>
    <x v="24"/>
    <n v="3000"/>
    <s v=""/>
    <s v=""/>
    <s v=""/>
  </r>
  <r>
    <n v="25"/>
    <s v="Med A"/>
    <x v="25"/>
    <n v="3000"/>
    <s v=""/>
    <d v="2012-09-05T00:00:00"/>
    <n v="1.4285714285714286"/>
  </r>
  <r>
    <n v="25"/>
    <s v="Med B"/>
    <x v="26"/>
    <n v="6"/>
    <s v=""/>
    <s v=""/>
    <s v=""/>
  </r>
  <r>
    <n v="25"/>
    <s v="Med B"/>
    <x v="73"/>
    <n v="6"/>
    <s v=""/>
    <s v=""/>
    <s v=""/>
  </r>
  <r>
    <n v="25"/>
    <s v="Med B"/>
    <x v="53"/>
    <n v="6"/>
    <s v=""/>
    <s v=""/>
    <s v=""/>
  </r>
  <r>
    <n v="26"/>
    <s v="Med A"/>
    <x v="13"/>
    <n v="13800"/>
    <d v="2012-08-06T00:00:00"/>
    <s v=""/>
    <s v=""/>
  </r>
  <r>
    <n v="27"/>
    <s v="Med A"/>
    <x v="74"/>
    <n v="1200"/>
    <d v="2012-11-20T00:00:00"/>
    <s v=""/>
    <s v=""/>
  </r>
  <r>
    <n v="27"/>
    <s v="Med A"/>
    <x v="68"/>
    <n v="1200"/>
    <s v=""/>
    <s v=""/>
    <s v=""/>
  </r>
  <r>
    <n v="28"/>
    <s v="Med A"/>
    <x v="2"/>
    <n v="5500"/>
    <d v="2012-07-09T00:00:00"/>
    <s v=""/>
    <s v=""/>
  </r>
  <r>
    <n v="28"/>
    <s v="Med A"/>
    <x v="3"/>
    <n v="5500"/>
    <s v=""/>
    <s v=""/>
    <s v=""/>
  </r>
  <r>
    <n v="28"/>
    <s v="Med A"/>
    <x v="4"/>
    <n v="5500"/>
    <s v=""/>
    <s v=""/>
    <s v=""/>
  </r>
  <r>
    <n v="28"/>
    <s v="Med A"/>
    <x v="5"/>
    <n v="5500"/>
    <s v=""/>
    <s v=""/>
    <s v=""/>
  </r>
  <r>
    <n v="28"/>
    <s v="Med A"/>
    <x v="50"/>
    <n v="5500"/>
    <s v=""/>
    <s v=""/>
    <s v=""/>
  </r>
  <r>
    <n v="28"/>
    <s v="Med A"/>
    <x v="6"/>
    <n v="5500"/>
    <s v=""/>
    <s v=""/>
    <s v=""/>
  </r>
  <r>
    <n v="28"/>
    <s v="Med A"/>
    <x v="7"/>
    <n v="5500"/>
    <s v=""/>
    <s v=""/>
    <s v=""/>
  </r>
  <r>
    <n v="28"/>
    <s v="Med A"/>
    <x v="8"/>
    <n v="5500"/>
    <s v=""/>
    <s v=""/>
    <s v=""/>
  </r>
  <r>
    <n v="28"/>
    <s v="Med A"/>
    <x v="9"/>
    <n v="5500"/>
    <s v=""/>
    <s v=""/>
    <s v=""/>
  </r>
  <r>
    <n v="28"/>
    <s v="Med A"/>
    <x v="10"/>
    <n v="5500"/>
    <s v=""/>
    <s v=""/>
    <s v=""/>
  </r>
  <r>
    <n v="28"/>
    <s v="Med A"/>
    <x v="11"/>
    <n v="5500"/>
    <s v=""/>
    <s v=""/>
    <s v=""/>
  </r>
  <r>
    <n v="28"/>
    <s v="Med A"/>
    <x v="12"/>
    <n v="5000"/>
    <s v=""/>
    <s v=""/>
    <s v=""/>
  </r>
  <r>
    <n v="28"/>
    <s v="Med A"/>
    <x v="13"/>
    <n v="5000"/>
    <s v=""/>
    <s v=""/>
    <s v=""/>
  </r>
  <r>
    <n v="28"/>
    <s v="Med A"/>
    <x v="14"/>
    <n v="5000"/>
    <s v=""/>
    <s v=""/>
    <s v=""/>
  </r>
  <r>
    <n v="28"/>
    <s v="Med A"/>
    <x v="15"/>
    <n v="5000"/>
    <s v=""/>
    <s v=""/>
    <s v=""/>
  </r>
  <r>
    <n v="28"/>
    <s v="Med A"/>
    <x v="16"/>
    <n v="5000"/>
    <s v=""/>
    <s v=""/>
    <s v=""/>
  </r>
  <r>
    <n v="28"/>
    <s v="Med A"/>
    <x v="51"/>
    <n v="5000"/>
    <s v=""/>
    <s v=""/>
    <s v=""/>
  </r>
  <r>
    <n v="28"/>
    <s v="Med A"/>
    <x v="17"/>
    <n v="5000"/>
    <s v=""/>
    <d v="2012-08-17T00:00:00"/>
    <n v="5.7142857142857144"/>
  </r>
  <r>
    <n v="28"/>
    <s v="Med B"/>
    <x v="26"/>
    <n v="6"/>
    <s v=""/>
    <s v=""/>
    <s v=""/>
  </r>
  <r>
    <n v="28"/>
    <s v="Med B"/>
    <x v="53"/>
    <n v="2"/>
    <s v=""/>
    <s v=""/>
    <s v=""/>
  </r>
  <r>
    <n v="29"/>
    <s v="Med A"/>
    <x v="29"/>
    <n v="4800"/>
    <d v="2012-07-03T00:00:00"/>
    <s v=""/>
    <s v=""/>
  </r>
  <r>
    <n v="29"/>
    <s v="Med A"/>
    <x v="30"/>
    <n v="4800"/>
    <s v=""/>
    <s v=""/>
    <s v=""/>
  </r>
  <r>
    <n v="29"/>
    <s v="Med A"/>
    <x v="37"/>
    <n v="4400"/>
    <s v=""/>
    <s v=""/>
    <s v=""/>
  </r>
  <r>
    <n v="29"/>
    <s v="Med A"/>
    <x v="39"/>
    <n v="4400"/>
    <s v=""/>
    <s v=""/>
    <s v=""/>
  </r>
  <r>
    <n v="29"/>
    <s v="Med A"/>
    <x v="40"/>
    <n v="4400"/>
    <s v=""/>
    <s v=""/>
    <s v=""/>
  </r>
  <r>
    <n v="29"/>
    <s v="Med A"/>
    <x v="41"/>
    <n v="4400"/>
    <s v=""/>
    <s v=""/>
    <s v=""/>
  </r>
  <r>
    <n v="29"/>
    <s v="Med A"/>
    <x v="42"/>
    <n v="4400"/>
    <s v=""/>
    <s v=""/>
    <s v=""/>
  </r>
  <r>
    <n v="29"/>
    <s v="Med A"/>
    <x v="47"/>
    <n v="4400"/>
    <s v=""/>
    <s v=""/>
    <s v=""/>
  </r>
  <r>
    <n v="29"/>
    <s v="Med A"/>
    <x v="52"/>
    <n v="4400"/>
    <s v=""/>
    <s v=""/>
    <s v=""/>
  </r>
  <r>
    <n v="29"/>
    <s v="Med A"/>
    <x v="57"/>
    <n v="4400"/>
    <s v=""/>
    <s v=""/>
    <s v=""/>
  </r>
  <r>
    <n v="29"/>
    <s v="Med A"/>
    <x v="58"/>
    <n v="4400"/>
    <s v=""/>
    <s v=""/>
    <s v=""/>
  </r>
  <r>
    <n v="29"/>
    <s v="Med A"/>
    <x v="61"/>
    <n v="4400"/>
    <s v=""/>
    <s v=""/>
    <s v=""/>
  </r>
  <r>
    <n v="29"/>
    <s v="Med A"/>
    <x v="62"/>
    <n v="4400"/>
    <s v=""/>
    <d v="2012-09-04T00:00:00"/>
    <n v="9.1428571428571423"/>
  </r>
  <r>
    <n v="29"/>
    <s v="Med B"/>
    <x v="48"/>
    <n v="8"/>
    <s v=""/>
    <s v=""/>
    <s v=""/>
  </r>
  <r>
    <n v="29"/>
    <s v="Med B"/>
    <x v="75"/>
    <n v="10"/>
    <s v=""/>
    <s v=""/>
    <s v=""/>
  </r>
  <r>
    <n v="30"/>
    <s v="Med A"/>
    <x v="0"/>
    <n v="900"/>
    <d v="2012-07-02T00:00:00"/>
    <s v=""/>
    <s v=""/>
  </r>
  <r>
    <n v="30"/>
    <s v="Med A"/>
    <x v="49"/>
    <n v="900"/>
    <s v=""/>
    <s v=""/>
    <s v=""/>
  </r>
  <r>
    <n v="30"/>
    <s v="Med A"/>
    <x v="3"/>
    <n v="900"/>
    <s v=""/>
    <s v=""/>
    <s v=""/>
  </r>
  <r>
    <n v="30"/>
    <s v="Med A"/>
    <x v="4"/>
    <n v="900"/>
    <s v=""/>
    <s v=""/>
    <s v=""/>
  </r>
  <r>
    <n v="30"/>
    <s v="Med A"/>
    <x v="5"/>
    <n v="900"/>
    <s v=""/>
    <s v=""/>
    <s v=""/>
  </r>
  <r>
    <n v="30"/>
    <s v="Med A"/>
    <x v="50"/>
    <n v="900"/>
    <s v=""/>
    <s v=""/>
    <s v=""/>
  </r>
  <r>
    <n v="30"/>
    <s v="Med A"/>
    <x v="9"/>
    <n v="800"/>
    <s v=""/>
    <s v=""/>
    <s v=""/>
  </r>
  <r>
    <n v="30"/>
    <s v="Med A"/>
    <x v="40"/>
    <n v="800"/>
    <s v=""/>
    <s v=""/>
    <s v=""/>
  </r>
  <r>
    <n v="30"/>
    <s v="Med A"/>
    <x v="10"/>
    <n v="800"/>
    <s v=""/>
    <s v=""/>
    <s v=""/>
  </r>
  <r>
    <n v="30"/>
    <s v="Med A"/>
    <x v="11"/>
    <n v="800"/>
    <s v=""/>
    <s v=""/>
    <s v=""/>
  </r>
  <r>
    <n v="30"/>
    <s v="Med A"/>
    <x v="12"/>
    <n v="800"/>
    <s v=""/>
    <s v=""/>
    <s v=""/>
  </r>
  <r>
    <n v="30"/>
    <s v="Med A"/>
    <x v="13"/>
    <n v="800"/>
    <s v=""/>
    <s v=""/>
    <s v=""/>
  </r>
  <r>
    <n v="30"/>
    <s v="Med A"/>
    <x v="14"/>
    <n v="800"/>
    <s v=""/>
    <s v=""/>
    <s v=""/>
  </r>
  <r>
    <n v="30"/>
    <s v="Med A"/>
    <x v="15"/>
    <n v="800"/>
    <s v=""/>
    <s v=""/>
    <s v=""/>
  </r>
  <r>
    <n v="30"/>
    <s v="Med A"/>
    <x v="16"/>
    <n v="800"/>
    <s v=""/>
    <s v=""/>
    <s v=""/>
  </r>
  <r>
    <n v="30"/>
    <s v="Med A"/>
    <x v="51"/>
    <n v="800"/>
    <s v=""/>
    <s v=""/>
    <s v=""/>
  </r>
  <r>
    <n v="30"/>
    <s v="Med A"/>
    <x v="20"/>
    <n v="800"/>
    <s v=""/>
    <s v=""/>
    <s v=""/>
  </r>
  <r>
    <n v="30"/>
    <s v="Med A"/>
    <x v="21"/>
    <n v="800"/>
    <s v=""/>
    <s v=""/>
    <s v=""/>
  </r>
  <r>
    <n v="30"/>
    <s v="Med A"/>
    <x v="22"/>
    <n v="800"/>
    <s v=""/>
    <s v=""/>
    <s v=""/>
  </r>
  <r>
    <n v="30"/>
    <s v="Med A"/>
    <x v="23"/>
    <n v="800"/>
    <s v=""/>
    <s v=""/>
    <s v=""/>
  </r>
  <r>
    <n v="30"/>
    <s v="Med A"/>
    <x v="24"/>
    <n v="800"/>
    <s v=""/>
    <s v=""/>
    <s v=""/>
  </r>
  <r>
    <n v="30"/>
    <s v="Med A"/>
    <x v="62"/>
    <n v="800"/>
    <s v=""/>
    <s v=""/>
    <s v=""/>
  </r>
  <r>
    <n v="30"/>
    <s v="Med A"/>
    <x v="63"/>
    <n v="800"/>
    <s v=""/>
    <d v="2012-09-06T00:00:00"/>
    <n v="9.5714285714285712"/>
  </r>
  <r>
    <n v="30"/>
    <s v="Med B"/>
    <x v="48"/>
    <n v="2"/>
    <s v=""/>
    <s v=""/>
    <s v=""/>
  </r>
  <r>
    <n v="30"/>
    <s v="Med B"/>
    <x v="76"/>
    <n v="3"/>
    <s v=""/>
    <s v=""/>
    <s v=""/>
  </r>
  <r>
    <n v="31"/>
    <s v="Med A"/>
    <x v="31"/>
    <n v="10100"/>
    <d v="2012-07-07T00:00:00"/>
    <s v=""/>
    <s v=""/>
  </r>
  <r>
    <n v="31"/>
    <s v="Med A"/>
    <x v="33"/>
    <n v="12100"/>
    <s v=""/>
    <s v=""/>
    <s v=""/>
  </r>
  <r>
    <n v="31"/>
    <s v="Med A"/>
    <x v="34"/>
    <n v="12100"/>
    <s v=""/>
    <s v=""/>
    <s v=""/>
  </r>
  <r>
    <n v="31"/>
    <s v="Med A"/>
    <x v="36"/>
    <n v="12100"/>
    <s v=""/>
    <s v=""/>
    <s v=""/>
  </r>
  <r>
    <n v="31"/>
    <s v="Med A"/>
    <x v="37"/>
    <n v="12100"/>
    <s v=""/>
    <s v=""/>
    <s v=""/>
  </r>
  <r>
    <n v="31"/>
    <s v="Med A"/>
    <x v="39"/>
    <n v="12100"/>
    <s v=""/>
    <s v=""/>
    <s v=""/>
  </r>
  <r>
    <n v="31"/>
    <s v="Med A"/>
    <x v="40"/>
    <n v="12100"/>
    <s v=""/>
    <s v=""/>
    <s v=""/>
  </r>
  <r>
    <n v="31"/>
    <s v="Med A"/>
    <x v="41"/>
    <n v="12100"/>
    <s v=""/>
    <s v=""/>
    <s v=""/>
  </r>
  <r>
    <n v="31"/>
    <s v="Med A"/>
    <x v="43"/>
    <n v="12100"/>
    <s v=""/>
    <d v="2012-08-04T00:00:00"/>
    <n v="4.1428571428571432"/>
  </r>
  <r>
    <n v="31"/>
    <s v="Med B"/>
    <x v="77"/>
    <n v="13"/>
    <s v=""/>
    <s v=""/>
    <s v=""/>
  </r>
  <r>
    <n v="31"/>
    <s v="Med B"/>
    <x v="64"/>
    <n v="13"/>
    <s v=""/>
    <s v=""/>
    <s v=""/>
  </r>
  <r>
    <n v="31"/>
    <s v="Med B"/>
    <x v="65"/>
    <n v="13"/>
    <s v=""/>
    <s v=""/>
    <s v=""/>
  </r>
  <r>
    <n v="32"/>
    <s v="Med A"/>
    <x v="74"/>
    <n v="14000"/>
    <d v="2012-11-20T00:00:00"/>
    <s v=""/>
    <s v=""/>
  </r>
  <r>
    <n v="32"/>
    <s v="Med A"/>
    <x v="68"/>
    <n v="14000"/>
    <s v=""/>
    <s v=""/>
    <s v=""/>
  </r>
  <r>
    <n v="33"/>
    <s v="Med A"/>
    <x v="29"/>
    <n v="6000"/>
    <d v="2012-07-03T00:00:00"/>
    <s v=""/>
    <s v=""/>
  </r>
  <r>
    <n v="33"/>
    <s v="Med A"/>
    <x v="30"/>
    <n v="6000"/>
    <s v=""/>
    <s v=""/>
    <s v=""/>
  </r>
  <r>
    <n v="33"/>
    <s v="Med A"/>
    <x v="31"/>
    <n v="6000"/>
    <s v=""/>
    <s v=""/>
    <s v=""/>
  </r>
  <r>
    <n v="33"/>
    <s v="Med A"/>
    <x v="32"/>
    <n v="6000"/>
    <s v=""/>
    <s v=""/>
    <s v=""/>
  </r>
  <r>
    <n v="33"/>
    <s v="Med A"/>
    <x v="33"/>
    <n v="6000"/>
    <s v=""/>
    <s v=""/>
    <s v=""/>
  </r>
  <r>
    <n v="33"/>
    <s v="Med A"/>
    <x v="34"/>
    <n v="6000"/>
    <s v=""/>
    <s v=""/>
    <s v=""/>
  </r>
  <r>
    <n v="33"/>
    <s v="Med A"/>
    <x v="35"/>
    <n v="6000"/>
    <s v=""/>
    <s v=""/>
    <s v=""/>
  </r>
  <r>
    <n v="33"/>
    <s v="Med A"/>
    <x v="36"/>
    <n v="6000"/>
    <s v=""/>
    <s v=""/>
    <s v=""/>
  </r>
  <r>
    <n v="33"/>
    <s v="Med A"/>
    <x v="47"/>
    <n v="6000"/>
    <s v=""/>
    <s v=""/>
    <s v=""/>
  </r>
  <r>
    <n v="33"/>
    <s v="Med A"/>
    <x v="52"/>
    <n v="6000"/>
    <s v=""/>
    <s v=""/>
    <s v=""/>
  </r>
  <r>
    <n v="33"/>
    <s v="Med A"/>
    <x v="57"/>
    <n v="6000"/>
    <s v=""/>
    <s v=""/>
    <s v=""/>
  </r>
  <r>
    <n v="33"/>
    <s v="Med A"/>
    <x v="58"/>
    <n v="6000"/>
    <s v=""/>
    <s v=""/>
    <s v=""/>
  </r>
  <r>
    <n v="33"/>
    <s v="Med A"/>
    <x v="59"/>
    <n v="6000"/>
    <s v=""/>
    <s v=""/>
    <s v=""/>
  </r>
  <r>
    <n v="33"/>
    <s v="Med A"/>
    <x v="60"/>
    <n v="6000"/>
    <s v=""/>
    <s v=""/>
    <s v=""/>
  </r>
  <r>
    <n v="33"/>
    <s v="Med A"/>
    <x v="62"/>
    <n v="6000"/>
    <s v=""/>
    <d v="2012-09-04T00:00:00"/>
    <n v="9.1428571428571423"/>
  </r>
  <r>
    <n v="33"/>
    <s v="Med B"/>
    <x v="78"/>
    <n v="5"/>
    <s v=""/>
    <s v=""/>
    <s v=""/>
  </r>
  <r>
    <n v="33"/>
    <s v="Med B"/>
    <x v="79"/>
    <n v="5"/>
    <s v=""/>
    <s v=""/>
    <s v=""/>
  </r>
  <r>
    <n v="34"/>
    <s v="Med B"/>
    <x v="67"/>
    <n v="3"/>
    <s v=""/>
    <s v=""/>
    <s v=""/>
  </r>
  <r>
    <n v="34"/>
    <s v="Med B"/>
    <x v="53"/>
    <n v="3"/>
    <s v=""/>
    <s v=""/>
    <s v=""/>
  </r>
  <r>
    <n v="35"/>
    <s v="Med A"/>
    <x v="34"/>
    <n v="6700"/>
    <d v="2012-07-14T00:00:00"/>
    <s v=""/>
    <s v=""/>
  </r>
  <r>
    <n v="35"/>
    <s v="Med A"/>
    <x v="35"/>
    <n v="6700"/>
    <s v=""/>
    <s v=""/>
    <s v=""/>
  </r>
  <r>
    <n v="35"/>
    <s v="Med A"/>
    <x v="36"/>
    <n v="6700"/>
    <s v=""/>
    <s v=""/>
    <s v=""/>
  </r>
  <r>
    <n v="35"/>
    <s v="Med A"/>
    <x v="38"/>
    <n v="10000"/>
    <s v=""/>
    <s v=""/>
    <s v=""/>
  </r>
  <r>
    <n v="35"/>
    <s v="Med A"/>
    <x v="39"/>
    <n v="10000"/>
    <s v=""/>
    <s v=""/>
    <s v=""/>
  </r>
  <r>
    <n v="35"/>
    <s v="Med A"/>
    <x v="41"/>
    <n v="10000"/>
    <s v=""/>
    <s v=""/>
    <s v=""/>
  </r>
  <r>
    <n v="35"/>
    <s v="Med A"/>
    <x v="42"/>
    <n v="10000"/>
    <s v=""/>
    <s v=""/>
    <s v=""/>
  </r>
  <r>
    <n v="35"/>
    <s v="Med A"/>
    <x v="43"/>
    <n v="13000"/>
    <s v=""/>
    <s v=""/>
    <s v=""/>
  </r>
  <r>
    <n v="35"/>
    <s v="Med A"/>
    <x v="45"/>
    <n v="13000"/>
    <s v=""/>
    <s v=""/>
    <s v=""/>
  </r>
  <r>
    <n v="35"/>
    <s v="Med A"/>
    <x v="55"/>
    <n v="13000"/>
    <s v=""/>
    <s v=""/>
    <s v=""/>
  </r>
  <r>
    <n v="35"/>
    <s v="Med A"/>
    <x v="46"/>
    <n v="13000"/>
    <s v=""/>
    <s v=""/>
    <s v=""/>
  </r>
  <r>
    <n v="35"/>
    <s v="Med A"/>
    <x v="56"/>
    <n v="13000"/>
    <s v=""/>
    <s v=""/>
    <s v=""/>
  </r>
  <r>
    <n v="35"/>
    <s v="Med A"/>
    <x v="47"/>
    <n v="15600"/>
    <s v=""/>
    <s v=""/>
    <s v=""/>
  </r>
  <r>
    <n v="35"/>
    <s v="Med A"/>
    <x v="52"/>
    <n v="15600"/>
    <s v=""/>
    <s v=""/>
    <s v=""/>
  </r>
  <r>
    <n v="35"/>
    <s v="Med A"/>
    <x v="57"/>
    <n v="15600"/>
    <s v=""/>
    <s v=""/>
    <s v=""/>
  </r>
  <r>
    <n v="35"/>
    <s v="Med A"/>
    <x v="59"/>
    <n v="15600"/>
    <s v=""/>
    <d v="2012-08-28T00:00:00"/>
    <n v="6.5714285714285712"/>
  </r>
  <r>
    <n v="35"/>
    <s v="Med B"/>
    <x v="76"/>
    <n v="3"/>
    <s v=""/>
    <s v=""/>
    <s v=""/>
  </r>
  <r>
    <n v="35"/>
    <s v="Med B"/>
    <x v="65"/>
    <n v="5"/>
    <s v=""/>
    <s v=""/>
    <s v=""/>
  </r>
  <r>
    <n v="36"/>
    <s v="Med A"/>
    <x v="0"/>
    <n v="3700"/>
    <d v="2012-07-02T00:00:00"/>
    <s v=""/>
    <s v=""/>
  </r>
  <r>
    <n v="36"/>
    <s v="Med A"/>
    <x v="49"/>
    <n v="3700"/>
    <s v=""/>
    <s v=""/>
    <s v=""/>
  </r>
  <r>
    <n v="36"/>
    <s v="Med A"/>
    <x v="1"/>
    <n v="3700"/>
    <s v=""/>
    <s v=""/>
    <s v=""/>
  </r>
  <r>
    <n v="36"/>
    <s v="Med A"/>
    <x v="2"/>
    <n v="3700"/>
    <s v=""/>
    <s v=""/>
    <s v=""/>
  </r>
  <r>
    <n v="36"/>
    <s v="Med A"/>
    <x v="3"/>
    <n v="3700"/>
    <s v=""/>
    <s v=""/>
    <s v=""/>
  </r>
  <r>
    <n v="36"/>
    <s v="Med A"/>
    <x v="4"/>
    <n v="3700"/>
    <s v=""/>
    <s v=""/>
    <s v=""/>
  </r>
  <r>
    <n v="36"/>
    <s v="Med A"/>
    <x v="5"/>
    <n v="3700"/>
    <s v=""/>
    <s v=""/>
    <s v=""/>
  </r>
  <r>
    <n v="36"/>
    <s v="Med A"/>
    <x v="50"/>
    <n v="3700"/>
    <s v=""/>
    <s v=""/>
    <s v=""/>
  </r>
  <r>
    <n v="36"/>
    <s v="Med A"/>
    <x v="6"/>
    <n v="3700"/>
    <s v=""/>
    <s v=""/>
    <s v=""/>
  </r>
  <r>
    <n v="36"/>
    <s v="Med A"/>
    <x v="13"/>
    <n v="3700"/>
    <s v=""/>
    <s v=""/>
    <s v=""/>
  </r>
  <r>
    <n v="36"/>
    <s v="Med A"/>
    <x v="14"/>
    <n v="3700"/>
    <s v=""/>
    <s v=""/>
    <s v=""/>
  </r>
  <r>
    <n v="36"/>
    <s v="Med A"/>
    <x v="15"/>
    <n v="3700"/>
    <s v=""/>
    <s v=""/>
    <s v=""/>
  </r>
  <r>
    <n v="36"/>
    <s v="Med A"/>
    <x v="16"/>
    <n v="3700"/>
    <s v=""/>
    <s v=""/>
    <s v=""/>
  </r>
  <r>
    <n v="36"/>
    <s v="Med A"/>
    <x v="51"/>
    <n v="3700"/>
    <s v=""/>
    <s v=""/>
    <s v=""/>
  </r>
  <r>
    <n v="36"/>
    <s v="Med A"/>
    <x v="17"/>
    <n v="3700"/>
    <s v=""/>
    <d v="2012-08-17T00:00:00"/>
    <n v="6.7142857142857144"/>
  </r>
  <r>
    <n v="36"/>
    <s v="Med B"/>
    <x v="26"/>
    <n v="6"/>
    <s v=""/>
    <s v=""/>
    <s v=""/>
  </r>
  <r>
    <n v="36"/>
    <s v="Med B"/>
    <x v="27"/>
    <n v="5"/>
    <s v=""/>
    <s v=""/>
    <s v=""/>
  </r>
  <r>
    <n v="36"/>
    <s v="Med B"/>
    <x v="53"/>
    <n v="4"/>
    <s v=""/>
    <s v=""/>
    <s v=""/>
  </r>
  <r>
    <n v="37"/>
    <s v="Med B"/>
    <x v="64"/>
    <n v="1"/>
    <s v=""/>
    <s v=""/>
    <s v=""/>
  </r>
  <r>
    <n v="37"/>
    <s v="Med B"/>
    <x v="65"/>
    <n v="1"/>
    <s v=""/>
    <s v=""/>
    <s v=""/>
  </r>
  <r>
    <n v="38"/>
    <s v="Med A"/>
    <x v="63"/>
    <n v="2600"/>
    <d v="2012-09-06T00:00:00"/>
    <d v="2012-09-06T00:00:00"/>
    <n v="0.14285714285714285"/>
  </r>
  <r>
    <n v="38"/>
    <s v="Med B"/>
    <x v="77"/>
    <n v="5"/>
    <s v=""/>
    <s v=""/>
    <s v=""/>
  </r>
  <r>
    <n v="39"/>
    <s v="Med A"/>
    <x v="29"/>
    <n v="4500"/>
    <d v="2012-07-03T00:00:00"/>
    <s v=""/>
    <s v=""/>
  </r>
  <r>
    <n v="39"/>
    <s v="Med A"/>
    <x v="32"/>
    <n v="4500"/>
    <s v=""/>
    <s v=""/>
    <s v=""/>
  </r>
  <r>
    <n v="39"/>
    <s v="Med A"/>
    <x v="33"/>
    <n v="4500"/>
    <s v=""/>
    <s v=""/>
    <s v=""/>
  </r>
  <r>
    <n v="39"/>
    <s v="Med A"/>
    <x v="34"/>
    <n v="4500"/>
    <s v=""/>
    <s v=""/>
    <s v=""/>
  </r>
  <r>
    <n v="39"/>
    <s v="Med A"/>
    <x v="35"/>
    <n v="4500"/>
    <s v=""/>
    <s v=""/>
    <s v=""/>
  </r>
  <r>
    <n v="39"/>
    <s v="Med A"/>
    <x v="37"/>
    <n v="4500"/>
    <s v=""/>
    <s v=""/>
    <s v=""/>
  </r>
  <r>
    <n v="39"/>
    <s v="Med A"/>
    <x v="40"/>
    <n v="4500"/>
    <s v=""/>
    <s v=""/>
    <s v=""/>
  </r>
  <r>
    <n v="39"/>
    <s v="Med A"/>
    <x v="41"/>
    <n v="4500"/>
    <s v=""/>
    <s v=""/>
    <s v=""/>
  </r>
  <r>
    <n v="39"/>
    <s v="Med A"/>
    <x v="42"/>
    <n v="4500"/>
    <s v=""/>
    <s v=""/>
    <s v=""/>
  </r>
  <r>
    <n v="39"/>
    <s v="Med A"/>
    <x v="44"/>
    <n v="4500"/>
    <s v=""/>
    <s v=""/>
    <s v=""/>
  </r>
  <r>
    <n v="39"/>
    <s v="Med A"/>
    <x v="55"/>
    <n v="4500"/>
    <s v=""/>
    <s v=""/>
    <s v=""/>
  </r>
  <r>
    <n v="39"/>
    <s v="Med A"/>
    <x v="56"/>
    <n v="4500"/>
    <s v=""/>
    <s v=""/>
    <s v=""/>
  </r>
  <r>
    <n v="39"/>
    <s v="Med A"/>
    <x v="47"/>
    <n v="4500"/>
    <s v=""/>
    <s v=""/>
    <s v=""/>
  </r>
  <r>
    <n v="39"/>
    <s v="Med A"/>
    <x v="57"/>
    <n v="4500"/>
    <s v=""/>
    <s v=""/>
    <s v=""/>
  </r>
  <r>
    <n v="39"/>
    <s v="Med A"/>
    <x v="60"/>
    <n v="4500"/>
    <s v=""/>
    <s v=""/>
    <s v=""/>
  </r>
  <r>
    <n v="39"/>
    <s v="Med A"/>
    <x v="25"/>
    <n v="4500"/>
    <s v=""/>
    <d v="2012-09-05T00:00:00"/>
    <n v="9.2857142857142865"/>
  </r>
  <r>
    <n v="39"/>
    <s v="Med B"/>
    <x v="48"/>
    <n v="8"/>
    <s v=""/>
    <s v=""/>
    <s v=""/>
  </r>
  <r>
    <n v="40"/>
    <s v="Med A"/>
    <x v="31"/>
    <n v="3400"/>
    <d v="2012-07-07T00:00:00"/>
    <s v=""/>
    <s v=""/>
  </r>
  <r>
    <n v="40"/>
    <s v="Med A"/>
    <x v="32"/>
    <n v="3400"/>
    <s v=""/>
    <s v=""/>
    <s v=""/>
  </r>
  <r>
    <n v="40"/>
    <s v="Med A"/>
    <x v="33"/>
    <n v="3400"/>
    <s v=""/>
    <s v=""/>
    <s v=""/>
  </r>
  <r>
    <n v="40"/>
    <s v="Med A"/>
    <x v="34"/>
    <n v="3400"/>
    <s v=""/>
    <s v=""/>
    <s v=""/>
  </r>
  <r>
    <n v="40"/>
    <s v="Med A"/>
    <x v="35"/>
    <n v="3400"/>
    <s v=""/>
    <s v=""/>
    <s v=""/>
  </r>
  <r>
    <n v="40"/>
    <s v="Med A"/>
    <x v="36"/>
    <n v="3400"/>
    <s v=""/>
    <s v=""/>
    <s v=""/>
  </r>
  <r>
    <n v="40"/>
    <s v="Med A"/>
    <x v="37"/>
    <n v="3400"/>
    <s v=""/>
    <s v=""/>
    <s v=""/>
  </r>
  <r>
    <n v="40"/>
    <s v="Med A"/>
    <x v="38"/>
    <n v="3400"/>
    <s v=""/>
    <s v=""/>
    <s v=""/>
  </r>
  <r>
    <n v="40"/>
    <s v="Med A"/>
    <x v="39"/>
    <n v="3400"/>
    <s v=""/>
    <s v=""/>
    <s v=""/>
  </r>
  <r>
    <n v="40"/>
    <s v="Med A"/>
    <x v="40"/>
    <n v="3400"/>
    <s v=""/>
    <s v=""/>
    <s v=""/>
  </r>
  <r>
    <n v="40"/>
    <s v="Med A"/>
    <x v="41"/>
    <n v="3400"/>
    <s v=""/>
    <s v=""/>
    <s v=""/>
  </r>
  <r>
    <n v="40"/>
    <s v="Med A"/>
    <x v="42"/>
    <n v="3400"/>
    <s v=""/>
    <s v=""/>
    <s v=""/>
  </r>
  <r>
    <n v="40"/>
    <s v="Med A"/>
    <x v="43"/>
    <n v="3400"/>
    <s v=""/>
    <s v=""/>
    <s v=""/>
  </r>
  <r>
    <n v="40"/>
    <s v="Med A"/>
    <x v="44"/>
    <n v="3400"/>
    <s v=""/>
    <s v=""/>
    <s v=""/>
  </r>
  <r>
    <n v="40"/>
    <s v="Med A"/>
    <x v="45"/>
    <n v="3400"/>
    <s v=""/>
    <s v=""/>
    <s v=""/>
  </r>
  <r>
    <n v="40"/>
    <s v="Med A"/>
    <x v="46"/>
    <n v="3400"/>
    <s v=""/>
    <s v=""/>
    <s v=""/>
  </r>
  <r>
    <n v="40"/>
    <s v="Med A"/>
    <x v="56"/>
    <n v="3400"/>
    <s v=""/>
    <s v=""/>
    <s v=""/>
  </r>
  <r>
    <n v="41"/>
    <s v="Med B"/>
    <x v="48"/>
    <n v="6"/>
    <s v=""/>
    <s v=""/>
    <s v=""/>
  </r>
  <r>
    <n v="41"/>
    <s v="Med B"/>
    <x v="64"/>
    <n v="6"/>
    <s v=""/>
    <s v=""/>
    <s v=""/>
  </r>
  <r>
    <n v="42"/>
    <s v="Med A"/>
    <x v="4"/>
    <n v="2600"/>
    <d v="2012-07-13T00:00:00"/>
    <s v=""/>
    <s v=""/>
  </r>
  <r>
    <n v="42"/>
    <s v="Med A"/>
    <x v="5"/>
    <n v="2600"/>
    <s v=""/>
    <s v=""/>
    <s v=""/>
  </r>
  <r>
    <n v="42"/>
    <s v="Med A"/>
    <x v="50"/>
    <n v="2600"/>
    <s v=""/>
    <d v="2012-07-18T00:00:00"/>
    <n v="0.8571428571428571"/>
  </r>
  <r>
    <n v="42"/>
    <s v="Med B"/>
    <x v="73"/>
    <n v="2"/>
    <s v=""/>
    <s v=""/>
    <s v=""/>
  </r>
  <r>
    <n v="42"/>
    <s v="Med B"/>
    <x v="53"/>
    <n v="3"/>
    <s v=""/>
    <s v=""/>
    <s v=""/>
  </r>
  <r>
    <n v="43"/>
    <s v="Med A"/>
    <x v="0"/>
    <n v="3000"/>
    <d v="2012-07-02T00:00:00"/>
    <s v=""/>
    <s v=""/>
  </r>
  <r>
    <n v="43"/>
    <s v="Med A"/>
    <x v="49"/>
    <n v="3000"/>
    <s v=""/>
    <s v=""/>
    <s v=""/>
  </r>
  <r>
    <n v="43"/>
    <s v="Med A"/>
    <x v="1"/>
    <n v="3000"/>
    <s v=""/>
    <s v=""/>
    <s v=""/>
  </r>
  <r>
    <n v="44"/>
    <s v="Med B"/>
    <x v="80"/>
    <n v="2"/>
    <s v=""/>
    <s v=""/>
    <s v=""/>
  </r>
  <r>
    <n v="45"/>
    <s v="Med B"/>
    <x v="53"/>
    <n v="2"/>
    <s v=""/>
    <s v=""/>
    <s v=""/>
  </r>
  <r>
    <n v="46"/>
    <s v="Med A"/>
    <x v="1"/>
    <n v="10600"/>
    <d v="2012-07-06T00:00:00"/>
    <s v=""/>
    <s v=""/>
  </r>
  <r>
    <n v="46"/>
    <s v="Med A"/>
    <x v="2"/>
    <n v="10600"/>
    <s v=""/>
    <s v=""/>
    <s v=""/>
  </r>
  <r>
    <n v="46"/>
    <s v="Med A"/>
    <x v="3"/>
    <n v="10600"/>
    <s v=""/>
    <s v=""/>
    <s v=""/>
  </r>
  <r>
    <n v="46"/>
    <s v="Med A"/>
    <x v="4"/>
    <n v="10600"/>
    <s v=""/>
    <s v=""/>
    <s v=""/>
  </r>
  <r>
    <n v="46"/>
    <s v="Med A"/>
    <x v="5"/>
    <n v="10600"/>
    <s v=""/>
    <s v=""/>
    <s v=""/>
  </r>
  <r>
    <n v="46"/>
    <s v="Med A"/>
    <x v="50"/>
    <n v="10600"/>
    <s v=""/>
    <s v=""/>
    <s v=""/>
  </r>
  <r>
    <n v="46"/>
    <s v="Med A"/>
    <x v="6"/>
    <n v="10600"/>
    <s v=""/>
    <s v=""/>
    <s v=""/>
  </r>
  <r>
    <n v="46"/>
    <s v="Med A"/>
    <x v="7"/>
    <n v="10600"/>
    <s v=""/>
    <s v=""/>
    <s v=""/>
  </r>
  <r>
    <n v="46"/>
    <s v="Med A"/>
    <x v="8"/>
    <n v="10600"/>
    <s v=""/>
    <s v=""/>
    <s v=""/>
  </r>
  <r>
    <n v="46"/>
    <s v="Med A"/>
    <x v="9"/>
    <n v="10600"/>
    <s v=""/>
    <s v=""/>
    <s v=""/>
  </r>
  <r>
    <n v="46"/>
    <s v="Med A"/>
    <x v="10"/>
    <n v="10600"/>
    <s v=""/>
    <s v=""/>
    <s v=""/>
  </r>
  <r>
    <n v="46"/>
    <s v="Med A"/>
    <x v="11"/>
    <n v="10600"/>
    <s v=""/>
    <s v=""/>
    <s v=""/>
  </r>
  <r>
    <n v="46"/>
    <s v="Med A"/>
    <x v="12"/>
    <n v="10600"/>
    <s v=""/>
    <s v=""/>
    <s v=""/>
  </r>
  <r>
    <n v="46"/>
    <s v="Med A"/>
    <x v="13"/>
    <n v="11700"/>
    <s v=""/>
    <s v=""/>
    <s v=""/>
  </r>
  <r>
    <n v="46"/>
    <s v="Med A"/>
    <x v="14"/>
    <n v="11700"/>
    <s v=""/>
    <s v=""/>
    <s v=""/>
  </r>
  <r>
    <n v="46"/>
    <s v="Med A"/>
    <x v="15"/>
    <n v="11700"/>
    <s v=""/>
    <s v=""/>
    <s v=""/>
  </r>
  <r>
    <n v="46"/>
    <s v="Med A"/>
    <x v="16"/>
    <n v="11700"/>
    <s v=""/>
    <s v=""/>
    <s v=""/>
  </r>
  <r>
    <n v="46"/>
    <s v="Med A"/>
    <x v="51"/>
    <n v="11700"/>
    <s v=""/>
    <s v=""/>
    <s v=""/>
  </r>
  <r>
    <n v="46"/>
    <s v="Med A"/>
    <x v="17"/>
    <n v="11700"/>
    <s v=""/>
    <s v=""/>
    <s v=""/>
  </r>
  <r>
    <n v="46"/>
    <s v="Med A"/>
    <x v="18"/>
    <n v="11700"/>
    <s v=""/>
    <s v=""/>
    <s v=""/>
  </r>
  <r>
    <n v="46"/>
    <s v="Med A"/>
    <x v="19"/>
    <n v="11700"/>
    <s v=""/>
    <s v=""/>
    <s v=""/>
  </r>
  <r>
    <n v="46"/>
    <s v="Med A"/>
    <x v="20"/>
    <n v="11700"/>
    <s v=""/>
    <s v=""/>
    <s v=""/>
  </r>
  <r>
    <n v="46"/>
    <s v="Med A"/>
    <x v="21"/>
    <n v="11700"/>
    <s v=""/>
    <s v=""/>
    <s v=""/>
  </r>
  <r>
    <n v="46"/>
    <s v="Med A"/>
    <x v="22"/>
    <n v="11700"/>
    <s v=""/>
    <s v=""/>
    <s v=""/>
  </r>
  <r>
    <n v="46"/>
    <s v="Med A"/>
    <x v="23"/>
    <n v="11700"/>
    <s v=""/>
    <s v=""/>
    <s v=""/>
  </r>
  <r>
    <n v="46"/>
    <s v="Med A"/>
    <x v="24"/>
    <n v="11700"/>
    <s v=""/>
    <s v=""/>
    <s v=""/>
  </r>
  <r>
    <n v="46"/>
    <s v="Med A"/>
    <x v="25"/>
    <n v="11700"/>
    <s v=""/>
    <d v="2012-09-05T00:00:00"/>
    <n v="8.8571428571428577"/>
  </r>
  <r>
    <n v="46"/>
    <s v="Med B"/>
    <x v="26"/>
    <n v="13"/>
    <s v=""/>
    <s v=""/>
    <s v=""/>
  </r>
  <r>
    <n v="46"/>
    <s v="Med B"/>
    <x v="81"/>
    <n v="8"/>
    <s v=""/>
    <s v=""/>
    <s v=""/>
  </r>
  <r>
    <n v="46"/>
    <s v="Med B"/>
    <x v="53"/>
    <n v="10"/>
    <s v=""/>
    <s v=""/>
    <s v=""/>
  </r>
  <r>
    <n v="47"/>
    <s v="Med A"/>
    <x v="0"/>
    <n v="20000"/>
    <d v="2012-07-02T00:00:00"/>
    <s v=""/>
    <s v=""/>
  </r>
  <r>
    <n v="47"/>
    <s v="Med A"/>
    <x v="49"/>
    <n v="20000"/>
    <s v=""/>
    <s v=""/>
    <s v=""/>
  </r>
  <r>
    <n v="47"/>
    <s v="Med A"/>
    <x v="1"/>
    <n v="20000"/>
    <s v=""/>
    <s v=""/>
    <s v=""/>
  </r>
  <r>
    <n v="47"/>
    <s v="Med A"/>
    <x v="2"/>
    <n v="20000"/>
    <s v=""/>
    <s v=""/>
    <s v=""/>
  </r>
  <r>
    <n v="47"/>
    <s v="Med A"/>
    <x v="3"/>
    <n v="20000"/>
    <s v=""/>
    <s v=""/>
    <s v=""/>
  </r>
  <r>
    <n v="47"/>
    <s v="Med A"/>
    <x v="4"/>
    <n v="20000"/>
    <s v=""/>
    <s v=""/>
    <s v=""/>
  </r>
  <r>
    <n v="47"/>
    <s v="Med A"/>
    <x v="5"/>
    <n v="20000"/>
    <s v=""/>
    <s v=""/>
    <s v=""/>
  </r>
  <r>
    <n v="47"/>
    <s v="Med A"/>
    <x v="50"/>
    <n v="20000"/>
    <s v=""/>
    <s v=""/>
    <s v=""/>
  </r>
  <r>
    <n v="47"/>
    <s v="Med A"/>
    <x v="6"/>
    <n v="18000"/>
    <s v=""/>
    <s v=""/>
    <s v=""/>
  </r>
  <r>
    <n v="47"/>
    <s v="Med A"/>
    <x v="7"/>
    <n v="18000"/>
    <s v=""/>
    <s v=""/>
    <s v=""/>
  </r>
  <r>
    <n v="47"/>
    <s v="Med A"/>
    <x v="8"/>
    <n v="18000"/>
    <s v=""/>
    <s v=""/>
    <s v=""/>
  </r>
  <r>
    <n v="47"/>
    <s v="Med A"/>
    <x v="9"/>
    <n v="18000"/>
    <s v=""/>
    <s v=""/>
    <s v=""/>
  </r>
  <r>
    <n v="47"/>
    <s v="Med A"/>
    <x v="10"/>
    <n v="18000"/>
    <s v=""/>
    <s v=""/>
    <s v=""/>
  </r>
  <r>
    <n v="47"/>
    <s v="Med A"/>
    <x v="11"/>
    <n v="18000"/>
    <s v=""/>
    <s v=""/>
    <s v=""/>
  </r>
  <r>
    <n v="47"/>
    <s v="Med A"/>
    <x v="12"/>
    <n v="18000"/>
    <s v=""/>
    <s v=""/>
    <s v=""/>
  </r>
  <r>
    <n v="47"/>
    <s v="Med A"/>
    <x v="13"/>
    <n v="18000"/>
    <s v=""/>
    <s v=""/>
    <s v=""/>
  </r>
  <r>
    <n v="47"/>
    <s v="Med A"/>
    <x v="14"/>
    <n v="18000"/>
    <s v=""/>
    <s v=""/>
    <s v=""/>
  </r>
  <r>
    <n v="47"/>
    <s v="Med A"/>
    <x v="15"/>
    <n v="18000"/>
    <s v=""/>
    <s v=""/>
    <s v=""/>
  </r>
  <r>
    <n v="47"/>
    <s v="Med A"/>
    <x v="16"/>
    <n v="18000"/>
    <s v=""/>
    <s v=""/>
    <s v=""/>
  </r>
  <r>
    <n v="47"/>
    <s v="Med A"/>
    <x v="51"/>
    <n v="18000"/>
    <s v=""/>
    <s v=""/>
    <s v=""/>
  </r>
  <r>
    <n v="47"/>
    <s v="Med A"/>
    <x v="17"/>
    <n v="18000"/>
    <s v=""/>
    <s v=""/>
    <s v=""/>
  </r>
  <r>
    <n v="47"/>
    <s v="Med A"/>
    <x v="18"/>
    <n v="18000"/>
    <s v=""/>
    <s v=""/>
    <s v=""/>
  </r>
  <r>
    <n v="47"/>
    <s v="Med A"/>
    <x v="19"/>
    <n v="18000"/>
    <s v=""/>
    <s v=""/>
    <s v=""/>
  </r>
  <r>
    <n v="47"/>
    <s v="Med A"/>
    <x v="20"/>
    <n v="18000"/>
    <s v=""/>
    <s v=""/>
    <s v=""/>
  </r>
  <r>
    <n v="47"/>
    <s v="Med A"/>
    <x v="21"/>
    <n v="18000"/>
    <s v=""/>
    <s v=""/>
    <s v=""/>
  </r>
  <r>
    <n v="47"/>
    <s v="Med A"/>
    <x v="22"/>
    <n v="18000"/>
    <s v=""/>
    <s v=""/>
    <s v=""/>
  </r>
  <r>
    <n v="47"/>
    <s v="Med A"/>
    <x v="23"/>
    <n v="18000"/>
    <s v=""/>
    <s v=""/>
    <s v=""/>
  </r>
  <r>
    <n v="47"/>
    <s v="Med A"/>
    <x v="24"/>
    <n v="18000"/>
    <s v=""/>
    <s v=""/>
    <s v=""/>
  </r>
  <r>
    <n v="47"/>
    <s v="Med A"/>
    <x v="25"/>
    <n v="18000"/>
    <s v=""/>
    <d v="2012-09-05T00:00:00"/>
    <n v="9.4285714285714288"/>
  </r>
  <r>
    <n v="47"/>
    <s v="Med B"/>
    <x v="26"/>
    <n v="16"/>
    <s v=""/>
    <s v=""/>
    <s v=""/>
  </r>
  <r>
    <n v="47"/>
    <s v="Med B"/>
    <x v="67"/>
    <n v="20"/>
    <s v=""/>
    <s v=""/>
    <s v=""/>
  </r>
  <r>
    <n v="47"/>
    <s v="Med B"/>
    <x v="53"/>
    <n v="20"/>
    <s v=""/>
    <s v=""/>
    <s v=""/>
  </r>
  <r>
    <n v="48"/>
    <s v="Med A"/>
    <x v="0"/>
    <n v="3200"/>
    <d v="2012-07-02T00:00:00"/>
    <s v=""/>
    <s v=""/>
  </r>
  <r>
    <n v="48"/>
    <s v="Med A"/>
    <x v="49"/>
    <n v="3200"/>
    <s v=""/>
    <s v=""/>
    <s v=""/>
  </r>
  <r>
    <n v="48"/>
    <s v="Med A"/>
    <x v="1"/>
    <n v="3200"/>
    <s v=""/>
    <s v=""/>
    <s v=""/>
  </r>
  <r>
    <n v="48"/>
    <s v="Med A"/>
    <x v="2"/>
    <n v="3200"/>
    <s v=""/>
    <s v=""/>
    <s v=""/>
  </r>
  <r>
    <n v="48"/>
    <s v="Med A"/>
    <x v="3"/>
    <n v="3200"/>
    <s v=""/>
    <s v=""/>
    <s v=""/>
  </r>
  <r>
    <n v="48"/>
    <s v="Med A"/>
    <x v="4"/>
    <n v="3200"/>
    <s v=""/>
    <s v=""/>
    <s v=""/>
  </r>
  <r>
    <n v="48"/>
    <s v="Med A"/>
    <x v="5"/>
    <n v="3200"/>
    <s v=""/>
    <s v=""/>
    <s v=""/>
  </r>
  <r>
    <n v="48"/>
    <s v="Med A"/>
    <x v="50"/>
    <n v="3200"/>
    <s v=""/>
    <s v=""/>
    <s v=""/>
  </r>
  <r>
    <n v="48"/>
    <s v="Med A"/>
    <x v="6"/>
    <n v="2900"/>
    <s v=""/>
    <s v=""/>
    <s v=""/>
  </r>
  <r>
    <n v="48"/>
    <s v="Med A"/>
    <x v="7"/>
    <n v="2900"/>
    <s v=""/>
    <s v=""/>
    <s v=""/>
  </r>
  <r>
    <n v="48"/>
    <s v="Med A"/>
    <x v="8"/>
    <n v="2900"/>
    <s v=""/>
    <s v=""/>
    <s v=""/>
  </r>
  <r>
    <n v="48"/>
    <s v="Med A"/>
    <x v="9"/>
    <n v="2900"/>
    <s v=""/>
    <s v=""/>
    <s v=""/>
  </r>
  <r>
    <n v="48"/>
    <s v="Med A"/>
    <x v="10"/>
    <n v="2900"/>
    <s v=""/>
    <s v=""/>
    <s v=""/>
  </r>
  <r>
    <n v="48"/>
    <s v="Med A"/>
    <x v="11"/>
    <n v="2900"/>
    <s v=""/>
    <s v=""/>
    <s v=""/>
  </r>
  <r>
    <n v="48"/>
    <s v="Med A"/>
    <x v="12"/>
    <n v="2900"/>
    <s v=""/>
    <s v=""/>
    <s v=""/>
  </r>
  <r>
    <n v="48"/>
    <s v="Med A"/>
    <x v="13"/>
    <n v="2900"/>
    <s v=""/>
    <s v=""/>
    <s v=""/>
  </r>
  <r>
    <n v="48"/>
    <s v="Med A"/>
    <x v="14"/>
    <n v="2900"/>
    <s v=""/>
    <s v=""/>
    <s v=""/>
  </r>
  <r>
    <n v="48"/>
    <s v="Med A"/>
    <x v="15"/>
    <n v="2900"/>
    <s v=""/>
    <s v=""/>
    <s v=""/>
  </r>
  <r>
    <n v="48"/>
    <s v="Med A"/>
    <x v="16"/>
    <n v="2900"/>
    <s v=""/>
    <s v=""/>
    <s v=""/>
  </r>
  <r>
    <n v="48"/>
    <s v="Med A"/>
    <x v="51"/>
    <n v="2900"/>
    <s v=""/>
    <s v=""/>
    <s v=""/>
  </r>
  <r>
    <n v="48"/>
    <s v="Med A"/>
    <x v="24"/>
    <n v="2000"/>
    <s v=""/>
    <s v=""/>
    <s v=""/>
  </r>
  <r>
    <n v="48"/>
    <s v="Med A"/>
    <x v="25"/>
    <n v="2000"/>
    <s v=""/>
    <d v="2012-09-05T00:00:00"/>
    <n v="9.4285714285714288"/>
  </r>
  <r>
    <n v="48"/>
    <s v="Med B"/>
    <x v="26"/>
    <n v="4"/>
    <s v=""/>
    <s v=""/>
    <s v=""/>
  </r>
  <r>
    <n v="48"/>
    <s v="Med B"/>
    <x v="67"/>
    <n v="3"/>
    <s v=""/>
    <s v=""/>
    <s v=""/>
  </r>
  <r>
    <n v="48"/>
    <s v="Med B"/>
    <x v="53"/>
    <n v="5"/>
    <s v=""/>
    <s v=""/>
    <s v=""/>
  </r>
  <r>
    <n v="49"/>
    <s v="Med A"/>
    <x v="29"/>
    <n v="1700"/>
    <d v="2012-07-03T00:00:00"/>
    <s v=""/>
    <s v=""/>
  </r>
  <r>
    <n v="49"/>
    <s v="Med A"/>
    <x v="30"/>
    <n v="1700"/>
    <s v=""/>
    <s v=""/>
    <s v=""/>
  </r>
  <r>
    <n v="49"/>
    <s v="Med A"/>
    <x v="37"/>
    <n v="1700"/>
    <s v=""/>
    <s v=""/>
    <s v=""/>
  </r>
  <r>
    <n v="49"/>
    <s v="Med A"/>
    <x v="38"/>
    <n v="1700"/>
    <s v=""/>
    <s v=""/>
    <s v=""/>
  </r>
  <r>
    <n v="49"/>
    <s v="Med A"/>
    <x v="39"/>
    <n v="1700"/>
    <s v=""/>
    <s v=""/>
    <s v=""/>
  </r>
  <r>
    <n v="49"/>
    <s v="Med A"/>
    <x v="40"/>
    <n v="1700"/>
    <s v=""/>
    <s v=""/>
    <s v=""/>
  </r>
  <r>
    <n v="49"/>
    <s v="Med A"/>
    <x v="41"/>
    <n v="1700"/>
    <s v=""/>
    <s v=""/>
    <s v=""/>
  </r>
  <r>
    <n v="49"/>
    <s v="Med A"/>
    <x v="42"/>
    <n v="1700"/>
    <s v=""/>
    <s v=""/>
    <s v=""/>
  </r>
  <r>
    <n v="49"/>
    <s v="Med A"/>
    <x v="43"/>
    <n v="1700"/>
    <s v=""/>
    <s v=""/>
    <s v=""/>
  </r>
  <r>
    <n v="49"/>
    <s v="Med A"/>
    <x v="44"/>
    <n v="1700"/>
    <s v=""/>
    <s v=""/>
    <s v=""/>
  </r>
  <r>
    <n v="49"/>
    <s v="Med A"/>
    <x v="45"/>
    <n v="1700"/>
    <s v=""/>
    <s v=""/>
    <s v=""/>
  </r>
  <r>
    <n v="49"/>
    <s v="Med A"/>
    <x v="55"/>
    <n v="1700"/>
    <s v=""/>
    <s v=""/>
    <s v=""/>
  </r>
  <r>
    <n v="49"/>
    <s v="Med A"/>
    <x v="46"/>
    <n v="1700"/>
    <s v=""/>
    <s v=""/>
    <s v=""/>
  </r>
  <r>
    <n v="49"/>
    <s v="Med A"/>
    <x v="56"/>
    <n v="1700"/>
    <s v=""/>
    <s v=""/>
    <s v=""/>
  </r>
  <r>
    <n v="49"/>
    <s v="Med A"/>
    <x v="52"/>
    <n v="1700"/>
    <s v=""/>
    <s v=""/>
    <s v=""/>
  </r>
  <r>
    <n v="49"/>
    <s v="Med A"/>
    <x v="57"/>
    <n v="1700"/>
    <s v=""/>
    <s v=""/>
    <s v=""/>
  </r>
  <r>
    <n v="49"/>
    <s v="Med A"/>
    <x v="58"/>
    <n v="1700"/>
    <s v=""/>
    <s v=""/>
    <s v=""/>
  </r>
  <r>
    <n v="49"/>
    <s v="Med A"/>
    <x v="59"/>
    <n v="1700"/>
    <s v=""/>
    <s v=""/>
    <s v=""/>
  </r>
  <r>
    <n v="49"/>
    <s v="Med A"/>
    <x v="60"/>
    <n v="1700"/>
    <s v=""/>
    <s v=""/>
    <s v=""/>
  </r>
  <r>
    <n v="49"/>
    <s v="Med A"/>
    <x v="61"/>
    <n v="1700"/>
    <s v=""/>
    <s v=""/>
    <s v=""/>
  </r>
  <r>
    <n v="49"/>
    <s v="Med A"/>
    <x v="62"/>
    <n v="1700"/>
    <s v=""/>
    <s v=""/>
    <s v=""/>
  </r>
  <r>
    <n v="49"/>
    <s v="Med A"/>
    <x v="63"/>
    <n v="1700"/>
    <s v=""/>
    <d v="2012-09-06T00:00:00"/>
    <n v="9.4285714285714288"/>
  </r>
  <r>
    <n v="49"/>
    <s v="Med B"/>
    <x v="48"/>
    <n v="4"/>
    <s v=""/>
    <s v=""/>
    <s v=""/>
  </r>
  <r>
    <n v="50"/>
    <s v="Med A"/>
    <x v="29"/>
    <n v="8000"/>
    <d v="2012-07-03T00:00:00"/>
    <s v=""/>
    <s v=""/>
  </r>
  <r>
    <n v="50"/>
    <s v="Med A"/>
    <x v="30"/>
    <n v="8000"/>
    <s v=""/>
    <s v=""/>
    <s v=""/>
  </r>
  <r>
    <n v="50"/>
    <s v="Med A"/>
    <x v="31"/>
    <n v="8000"/>
    <s v=""/>
    <s v=""/>
    <s v=""/>
  </r>
  <r>
    <n v="50"/>
    <s v="Med A"/>
    <x v="32"/>
    <n v="8000"/>
    <s v=""/>
    <s v=""/>
    <s v=""/>
  </r>
  <r>
    <n v="50"/>
    <s v="Med A"/>
    <x v="33"/>
    <n v="8000"/>
    <s v=""/>
    <s v=""/>
    <s v=""/>
  </r>
  <r>
    <n v="50"/>
    <s v="Med A"/>
    <x v="34"/>
    <n v="8000"/>
    <s v=""/>
    <s v=""/>
    <s v=""/>
  </r>
  <r>
    <n v="50"/>
    <s v="Med A"/>
    <x v="35"/>
    <n v="8000"/>
    <s v=""/>
    <s v=""/>
    <s v=""/>
  </r>
  <r>
    <n v="50"/>
    <s v="Med A"/>
    <x v="36"/>
    <n v="8000"/>
    <s v=""/>
    <s v=""/>
    <s v=""/>
  </r>
  <r>
    <n v="50"/>
    <s v="Med A"/>
    <x v="40"/>
    <n v="7200"/>
    <s v=""/>
    <s v=""/>
    <s v=""/>
  </r>
  <r>
    <n v="50"/>
    <s v="Med A"/>
    <x v="41"/>
    <n v="7200"/>
    <s v=""/>
    <s v=""/>
    <s v=""/>
  </r>
  <r>
    <n v="50"/>
    <s v="Med A"/>
    <x v="42"/>
    <n v="7200"/>
    <s v=""/>
    <s v=""/>
    <s v=""/>
  </r>
  <r>
    <n v="50"/>
    <s v="Med A"/>
    <x v="43"/>
    <n v="7200"/>
    <s v=""/>
    <s v=""/>
    <s v=""/>
  </r>
  <r>
    <n v="50"/>
    <s v="Med A"/>
    <x v="44"/>
    <n v="7200"/>
    <s v=""/>
    <s v=""/>
    <s v=""/>
  </r>
  <r>
    <n v="50"/>
    <s v="Med A"/>
    <x v="45"/>
    <n v="7200"/>
    <s v=""/>
    <s v=""/>
    <s v=""/>
  </r>
  <r>
    <n v="50"/>
    <s v="Med A"/>
    <x v="55"/>
    <n v="7200"/>
    <s v=""/>
    <s v=""/>
    <s v=""/>
  </r>
  <r>
    <n v="50"/>
    <s v="Med A"/>
    <x v="46"/>
    <n v="7200"/>
    <s v=""/>
    <s v=""/>
    <s v=""/>
  </r>
  <r>
    <n v="50"/>
    <s v="Med A"/>
    <x v="56"/>
    <n v="7200"/>
    <s v=""/>
    <s v=""/>
    <s v=""/>
  </r>
  <r>
    <n v="50"/>
    <s v="Med A"/>
    <x v="47"/>
    <n v="7200"/>
    <s v=""/>
    <s v=""/>
    <s v=""/>
  </r>
  <r>
    <n v="50"/>
    <s v="Med A"/>
    <x v="52"/>
    <n v="7200"/>
    <s v=""/>
    <s v=""/>
    <s v=""/>
  </r>
  <r>
    <n v="50"/>
    <s v="Med A"/>
    <x v="57"/>
    <n v="7200"/>
    <s v=""/>
    <s v=""/>
    <s v=""/>
  </r>
  <r>
    <n v="50"/>
    <s v="Med A"/>
    <x v="58"/>
    <n v="7200"/>
    <s v=""/>
    <s v=""/>
    <s v=""/>
  </r>
  <r>
    <n v="50"/>
    <s v="Med A"/>
    <x v="59"/>
    <n v="7200"/>
    <s v=""/>
    <s v=""/>
    <s v=""/>
  </r>
  <r>
    <n v="50"/>
    <s v="Med A"/>
    <x v="60"/>
    <n v="7200"/>
    <s v=""/>
    <s v=""/>
    <s v=""/>
  </r>
  <r>
    <n v="50"/>
    <s v="Med A"/>
    <x v="61"/>
    <n v="7200"/>
    <s v=""/>
    <s v=""/>
    <s v=""/>
  </r>
  <r>
    <n v="50"/>
    <s v="Med A"/>
    <x v="62"/>
    <n v="7200"/>
    <s v=""/>
    <s v=""/>
    <s v=""/>
  </r>
  <r>
    <n v="50"/>
    <s v="Med A"/>
    <x v="63"/>
    <n v="6500"/>
    <s v=""/>
    <s v=""/>
    <s v=""/>
  </r>
  <r>
    <n v="51"/>
    <s v="Med A"/>
    <x v="29"/>
    <n v="5000"/>
    <d v="2012-07-03T00:00:00"/>
    <s v=""/>
    <s v=""/>
  </r>
  <r>
    <n v="52"/>
    <s v="Med A"/>
    <x v="43"/>
    <n v="4200"/>
    <d v="2012-08-04T00:00:00"/>
    <s v=""/>
    <s v=""/>
  </r>
  <r>
    <n v="52"/>
    <s v="Med A"/>
    <x v="44"/>
    <n v="4200"/>
    <s v=""/>
    <s v=""/>
    <s v=""/>
  </r>
  <r>
    <n v="52"/>
    <s v="Med A"/>
    <x v="45"/>
    <n v="4200"/>
    <s v=""/>
    <s v=""/>
    <s v=""/>
  </r>
  <r>
    <n v="52"/>
    <s v="Med A"/>
    <x v="55"/>
    <n v="4200"/>
    <s v=""/>
    <s v=""/>
    <s v=""/>
  </r>
  <r>
    <n v="52"/>
    <s v="Med A"/>
    <x v="46"/>
    <n v="4200"/>
    <s v=""/>
    <s v=""/>
    <s v=""/>
  </r>
  <r>
    <n v="52"/>
    <s v="Med A"/>
    <x v="56"/>
    <n v="4200"/>
    <s v=""/>
    <s v=""/>
    <s v=""/>
  </r>
  <r>
    <n v="52"/>
    <s v="Med A"/>
    <x v="47"/>
    <n v="4600"/>
    <s v=""/>
    <s v=""/>
    <s v=""/>
  </r>
  <r>
    <n v="52"/>
    <s v="Med A"/>
    <x v="52"/>
    <n v="4600"/>
    <s v=""/>
    <s v=""/>
    <s v=""/>
  </r>
  <r>
    <n v="52"/>
    <s v="Med A"/>
    <x v="57"/>
    <n v="4600"/>
    <s v=""/>
    <s v=""/>
    <s v=""/>
  </r>
  <r>
    <n v="52"/>
    <s v="Med A"/>
    <x v="58"/>
    <n v="4600"/>
    <s v=""/>
    <s v=""/>
    <s v=""/>
  </r>
  <r>
    <n v="52"/>
    <s v="Med A"/>
    <x v="59"/>
    <n v="4600"/>
    <s v=""/>
    <s v=""/>
    <s v=""/>
  </r>
  <r>
    <n v="52"/>
    <s v="Med A"/>
    <x v="60"/>
    <n v="4600"/>
    <s v=""/>
    <s v=""/>
    <s v=""/>
  </r>
  <r>
    <n v="52"/>
    <s v="Med A"/>
    <x v="62"/>
    <n v="4600"/>
    <s v=""/>
    <s v=""/>
    <s v=""/>
  </r>
  <r>
    <n v="52"/>
    <s v="Med A"/>
    <x v="63"/>
    <n v="4600"/>
    <s v=""/>
    <d v="2012-09-06T00:00:00"/>
    <n v="4.8571428571428568"/>
  </r>
  <r>
    <n v="52"/>
    <s v="Med B"/>
    <x v="48"/>
    <n v="8"/>
    <s v=""/>
    <s v=""/>
    <s v=""/>
  </r>
  <r>
    <n v="52"/>
    <s v="Med B"/>
    <x v="64"/>
    <n v="8"/>
    <s v=""/>
    <s v=""/>
    <s v=""/>
  </r>
  <r>
    <n v="52"/>
    <s v="Med B"/>
    <x v="75"/>
    <n v="8"/>
    <s v=""/>
    <s v=""/>
    <s v=""/>
  </r>
  <r>
    <n v="53"/>
    <s v="Med A"/>
    <x v="29"/>
    <n v="2200"/>
    <d v="2012-07-03T00:00:00"/>
    <s v=""/>
    <s v=""/>
  </r>
  <r>
    <n v="53"/>
    <s v="Med A"/>
    <x v="30"/>
    <n v="2200"/>
    <s v=""/>
    <s v=""/>
    <s v=""/>
  </r>
  <r>
    <n v="53"/>
    <s v="Med A"/>
    <x v="31"/>
    <n v="2200"/>
    <s v=""/>
    <s v=""/>
    <s v=""/>
  </r>
  <r>
    <n v="53"/>
    <s v="Med A"/>
    <x v="59"/>
    <n v="1800"/>
    <s v=""/>
    <s v=""/>
    <s v=""/>
  </r>
  <r>
    <n v="53"/>
    <s v="Med A"/>
    <x v="60"/>
    <n v="1800"/>
    <s v=""/>
    <s v=""/>
    <s v=""/>
  </r>
  <r>
    <n v="53"/>
    <s v="Med A"/>
    <x v="61"/>
    <n v="1800"/>
    <s v=""/>
    <s v=""/>
    <s v=""/>
  </r>
  <r>
    <n v="53"/>
    <s v="Med A"/>
    <x v="62"/>
    <n v="1800"/>
    <s v=""/>
    <s v=""/>
    <s v=""/>
  </r>
  <r>
    <n v="53"/>
    <s v="Med A"/>
    <x v="63"/>
    <n v="1800"/>
    <s v=""/>
    <d v="2012-09-06T00:00:00"/>
    <n v="9.4285714285714288"/>
  </r>
  <r>
    <n v="53"/>
    <s v="Med B"/>
    <x v="48"/>
    <n v="4"/>
    <s v=""/>
    <s v=""/>
    <s v=""/>
  </r>
  <r>
    <n v="53"/>
    <s v="Med B"/>
    <x v="64"/>
    <n v="4"/>
    <s v=""/>
    <s v=""/>
    <s v=""/>
  </r>
  <r>
    <n v="53"/>
    <s v="Med B"/>
    <x v="65"/>
    <n v="3"/>
    <s v=""/>
    <s v=""/>
    <s v=""/>
  </r>
  <r>
    <n v="54"/>
    <s v="Med A"/>
    <x v="0"/>
    <n v="4500"/>
    <d v="2012-07-02T00:00:00"/>
    <s v=""/>
    <s v=""/>
  </r>
  <r>
    <n v="54"/>
    <s v="Med A"/>
    <x v="49"/>
    <n v="4500"/>
    <s v=""/>
    <s v=""/>
    <s v=""/>
  </r>
  <r>
    <n v="54"/>
    <s v="Med A"/>
    <x v="1"/>
    <n v="4700"/>
    <s v=""/>
    <s v=""/>
    <s v=""/>
  </r>
  <r>
    <n v="54"/>
    <s v="Med A"/>
    <x v="2"/>
    <n v="4700"/>
    <s v=""/>
    <s v=""/>
    <s v=""/>
  </r>
  <r>
    <n v="54"/>
    <s v="Med A"/>
    <x v="3"/>
    <n v="4700"/>
    <s v=""/>
    <s v=""/>
    <s v=""/>
  </r>
  <r>
    <n v="54"/>
    <s v="Med A"/>
    <x v="4"/>
    <n v="4700"/>
    <s v=""/>
    <s v=""/>
    <s v=""/>
  </r>
  <r>
    <n v="54"/>
    <s v="Med A"/>
    <x v="5"/>
    <n v="4700"/>
    <s v=""/>
    <s v=""/>
    <s v=""/>
  </r>
  <r>
    <n v="54"/>
    <s v="Med A"/>
    <x v="50"/>
    <n v="4700"/>
    <s v=""/>
    <s v=""/>
    <s v=""/>
  </r>
  <r>
    <n v="54"/>
    <s v="Med A"/>
    <x v="7"/>
    <n v="5200"/>
    <s v=""/>
    <s v=""/>
    <s v=""/>
  </r>
  <r>
    <n v="54"/>
    <s v="Med A"/>
    <x v="39"/>
    <n v="5200"/>
    <s v=""/>
    <s v=""/>
    <s v=""/>
  </r>
  <r>
    <n v="54"/>
    <s v="Med A"/>
    <x v="9"/>
    <n v="5200"/>
    <s v=""/>
    <s v=""/>
    <s v=""/>
  </r>
  <r>
    <n v="54"/>
    <s v="Med A"/>
    <x v="10"/>
    <n v="5200"/>
    <s v=""/>
    <s v=""/>
    <s v=""/>
  </r>
  <r>
    <n v="54"/>
    <s v="Med A"/>
    <x v="11"/>
    <n v="5200"/>
    <s v=""/>
    <s v=""/>
    <s v=""/>
  </r>
  <r>
    <n v="54"/>
    <s v="Med A"/>
    <x v="12"/>
    <n v="5200"/>
    <s v=""/>
    <s v=""/>
    <s v=""/>
  </r>
  <r>
    <n v="54"/>
    <s v="Med A"/>
    <x v="13"/>
    <n v="6300"/>
    <s v=""/>
    <s v=""/>
    <s v=""/>
  </r>
  <r>
    <n v="54"/>
    <s v="Med A"/>
    <x v="14"/>
    <n v="6300"/>
    <s v=""/>
    <s v=""/>
    <s v=""/>
  </r>
  <r>
    <n v="54"/>
    <s v="Med A"/>
    <x v="15"/>
    <n v="6300"/>
    <s v=""/>
    <s v=""/>
    <s v=""/>
  </r>
  <r>
    <n v="54"/>
    <s v="Med A"/>
    <x v="16"/>
    <n v="6300"/>
    <s v=""/>
    <s v=""/>
    <s v=""/>
  </r>
  <r>
    <n v="54"/>
    <s v="Med A"/>
    <x v="51"/>
    <n v="6300"/>
    <s v=""/>
    <s v=""/>
    <s v=""/>
  </r>
  <r>
    <n v="54"/>
    <s v="Med A"/>
    <x v="17"/>
    <n v="7000"/>
    <s v=""/>
    <s v=""/>
    <s v=""/>
  </r>
  <r>
    <n v="54"/>
    <s v="Med A"/>
    <x v="18"/>
    <n v="7000"/>
    <s v=""/>
    <s v=""/>
    <s v=""/>
  </r>
  <r>
    <n v="54"/>
    <s v="Med A"/>
    <x v="19"/>
    <n v="7000"/>
    <s v=""/>
    <s v=""/>
    <s v=""/>
  </r>
  <r>
    <n v="54"/>
    <s v="Med A"/>
    <x v="20"/>
    <n v="7000"/>
    <s v=""/>
    <s v=""/>
    <s v=""/>
  </r>
  <r>
    <n v="54"/>
    <s v="Med A"/>
    <x v="21"/>
    <n v="7000"/>
    <s v=""/>
    <s v=""/>
    <s v=""/>
  </r>
  <r>
    <n v="54"/>
    <s v="Med A"/>
    <x v="22"/>
    <n v="7000"/>
    <s v=""/>
    <s v=""/>
    <s v=""/>
  </r>
  <r>
    <n v="54"/>
    <s v="Med A"/>
    <x v="23"/>
    <n v="7000"/>
    <s v=""/>
    <s v=""/>
    <s v=""/>
  </r>
  <r>
    <n v="54"/>
    <s v="Med A"/>
    <x v="24"/>
    <n v="7000"/>
    <s v=""/>
    <d v="2012-09-03T00:00:00"/>
    <n v="9.1428571428571423"/>
  </r>
  <r>
    <n v="54"/>
    <s v="Med B"/>
    <x v="26"/>
    <n v="10"/>
    <s v=""/>
    <s v=""/>
    <s v=""/>
  </r>
  <r>
    <n v="54"/>
    <s v="Med B"/>
    <x v="67"/>
    <n v="10"/>
    <s v=""/>
    <s v=""/>
    <s v=""/>
  </r>
  <r>
    <n v="54"/>
    <s v="Med B"/>
    <x v="53"/>
    <n v="10"/>
    <s v=""/>
    <s v=""/>
    <s v=""/>
  </r>
  <r>
    <n v="55"/>
    <s v="Med A"/>
    <x v="49"/>
    <n v="5700"/>
    <d v="2012-07-04T00:00:00"/>
    <s v=""/>
    <s v=""/>
  </r>
  <r>
    <n v="55"/>
    <s v="Med A"/>
    <x v="1"/>
    <n v="6300"/>
    <s v=""/>
    <s v=""/>
    <s v=""/>
  </r>
  <r>
    <n v="55"/>
    <s v="Med A"/>
    <x v="2"/>
    <n v="6300"/>
    <s v=""/>
    <s v=""/>
    <s v=""/>
  </r>
  <r>
    <n v="55"/>
    <s v="Med A"/>
    <x v="3"/>
    <n v="6300"/>
    <s v=""/>
    <s v=""/>
    <s v=""/>
  </r>
  <r>
    <n v="55"/>
    <s v="Med A"/>
    <x v="4"/>
    <n v="6300"/>
    <s v=""/>
    <s v=""/>
    <s v=""/>
  </r>
  <r>
    <n v="55"/>
    <s v="Med A"/>
    <x v="5"/>
    <n v="6300"/>
    <s v=""/>
    <s v=""/>
    <s v=""/>
  </r>
  <r>
    <n v="55"/>
    <s v="Med A"/>
    <x v="50"/>
    <n v="6300"/>
    <s v=""/>
    <s v=""/>
    <s v=""/>
  </r>
  <r>
    <n v="55"/>
    <s v="Med A"/>
    <x v="6"/>
    <n v="6300"/>
    <s v=""/>
    <s v=""/>
    <s v=""/>
  </r>
  <r>
    <n v="55"/>
    <s v="Med A"/>
    <x v="7"/>
    <n v="6300"/>
    <s v=""/>
    <s v=""/>
    <s v=""/>
  </r>
  <r>
    <n v="55"/>
    <s v="Med A"/>
    <x v="8"/>
    <n v="6900"/>
    <s v=""/>
    <s v=""/>
    <s v=""/>
  </r>
  <r>
    <n v="55"/>
    <s v="Med A"/>
    <x v="9"/>
    <n v="6900"/>
    <s v=""/>
    <s v=""/>
    <s v=""/>
  </r>
  <r>
    <n v="55"/>
    <s v="Med A"/>
    <x v="11"/>
    <n v="6900"/>
    <s v=""/>
    <s v=""/>
    <s v=""/>
  </r>
  <r>
    <n v="55"/>
    <s v="Med A"/>
    <x v="15"/>
    <n v="6900"/>
    <s v=""/>
    <s v=""/>
    <s v=""/>
  </r>
  <r>
    <n v="55"/>
    <s v="Med A"/>
    <x v="51"/>
    <n v="6900"/>
    <s v=""/>
    <s v=""/>
    <s v=""/>
  </r>
  <r>
    <n v="55"/>
    <s v="Med A"/>
    <x v="18"/>
    <n v="9000"/>
    <s v=""/>
    <s v=""/>
    <s v=""/>
  </r>
  <r>
    <n v="56"/>
    <s v="Med B"/>
    <x v="82"/>
    <n v="2"/>
    <s v=""/>
    <s v=""/>
    <s v=""/>
  </r>
  <r>
    <n v="56"/>
    <s v="Med B"/>
    <x v="64"/>
    <n v="3"/>
    <s v=""/>
    <s v=""/>
    <s v=""/>
  </r>
  <r>
    <n v="56"/>
    <s v="Med B"/>
    <x v="65"/>
    <n v="3"/>
    <s v=""/>
    <s v=""/>
    <s v=""/>
  </r>
  <r>
    <n v="57"/>
    <s v="Med A"/>
    <x v="0"/>
    <n v="18000"/>
    <d v="2012-07-02T00:00:00"/>
    <s v=""/>
    <s v=""/>
  </r>
  <r>
    <n v="57"/>
    <s v="Med A"/>
    <x v="1"/>
    <n v="18000"/>
    <s v=""/>
    <s v=""/>
    <s v=""/>
  </r>
  <r>
    <n v="57"/>
    <s v="Med A"/>
    <x v="2"/>
    <n v="18000"/>
    <s v=""/>
    <s v=""/>
    <s v=""/>
  </r>
  <r>
    <n v="57"/>
    <s v="Med A"/>
    <x v="3"/>
    <n v="18000"/>
    <s v=""/>
    <s v=""/>
    <s v=""/>
  </r>
  <r>
    <n v="57"/>
    <s v="Med A"/>
    <x v="5"/>
    <n v="18000"/>
    <s v=""/>
    <s v=""/>
    <s v=""/>
  </r>
  <r>
    <n v="57"/>
    <s v="Med A"/>
    <x v="50"/>
    <n v="18000"/>
    <s v=""/>
    <s v=""/>
    <s v=""/>
  </r>
  <r>
    <n v="57"/>
    <s v="Med A"/>
    <x v="6"/>
    <n v="18000"/>
    <s v=""/>
    <s v=""/>
    <s v=""/>
  </r>
  <r>
    <n v="57"/>
    <s v="Med A"/>
    <x v="7"/>
    <n v="18000"/>
    <s v=""/>
    <s v=""/>
    <s v=""/>
  </r>
  <r>
    <n v="57"/>
    <s v="Med A"/>
    <x v="8"/>
    <n v="18000"/>
    <s v=""/>
    <s v=""/>
    <s v=""/>
  </r>
  <r>
    <n v="57"/>
    <s v="Med A"/>
    <x v="9"/>
    <n v="18000"/>
    <s v=""/>
    <s v=""/>
    <s v=""/>
  </r>
  <r>
    <n v="57"/>
    <s v="Med A"/>
    <x v="10"/>
    <n v="18000"/>
    <s v=""/>
    <s v=""/>
    <s v=""/>
  </r>
  <r>
    <n v="57"/>
    <s v="Med A"/>
    <x v="11"/>
    <n v="18000"/>
    <s v=""/>
    <d v="2012-08-01T00:00:00"/>
    <n v="4.4285714285714288"/>
  </r>
  <r>
    <n v="57"/>
    <s v="Med B"/>
    <x v="26"/>
    <n v="16"/>
    <s v=""/>
    <s v=""/>
    <s v=""/>
  </r>
  <r>
    <n v="57"/>
    <s v="Med B"/>
    <x v="67"/>
    <n v="13"/>
    <s v=""/>
    <s v=""/>
    <s v=""/>
  </r>
  <r>
    <n v="57"/>
    <s v="Med B"/>
    <x v="53"/>
    <n v="13"/>
    <s v=""/>
    <s v=""/>
    <s v=""/>
  </r>
  <r>
    <n v="58"/>
    <s v="Med A"/>
    <x v="54"/>
    <n v="800"/>
    <d v="2012-12-03T00:00:00"/>
    <s v=""/>
    <s v=""/>
  </r>
  <r>
    <n v="59"/>
    <s v="Med A"/>
    <x v="0"/>
    <n v="1300"/>
    <d v="2012-07-02T00:00:00"/>
    <s v=""/>
    <s v=""/>
  </r>
  <r>
    <n v="59"/>
    <s v="Med A"/>
    <x v="49"/>
    <n v="1300"/>
    <s v=""/>
    <s v=""/>
    <s v=""/>
  </r>
  <r>
    <n v="59"/>
    <s v="Med A"/>
    <x v="1"/>
    <n v="1300"/>
    <s v=""/>
    <s v=""/>
    <s v=""/>
  </r>
  <r>
    <n v="59"/>
    <s v="Med A"/>
    <x v="2"/>
    <n v="1300"/>
    <s v=""/>
    <s v=""/>
    <s v=""/>
  </r>
  <r>
    <n v="59"/>
    <s v="Med A"/>
    <x v="3"/>
    <n v="1300"/>
    <s v=""/>
    <s v=""/>
    <s v=""/>
  </r>
  <r>
    <n v="59"/>
    <s v="Med A"/>
    <x v="4"/>
    <n v="1300"/>
    <s v=""/>
    <s v=""/>
    <s v=""/>
  </r>
  <r>
    <n v="59"/>
    <s v="Med A"/>
    <x v="5"/>
    <n v="1300"/>
    <s v=""/>
    <s v=""/>
    <s v=""/>
  </r>
  <r>
    <n v="59"/>
    <s v="Med A"/>
    <x v="50"/>
    <n v="1300"/>
    <s v=""/>
    <s v=""/>
    <s v=""/>
  </r>
  <r>
    <n v="59"/>
    <s v="Med A"/>
    <x v="6"/>
    <n v="1300"/>
    <s v=""/>
    <s v=""/>
    <s v=""/>
  </r>
  <r>
    <n v="59"/>
    <s v="Med A"/>
    <x v="7"/>
    <n v="1300"/>
    <s v=""/>
    <s v=""/>
    <s v=""/>
  </r>
  <r>
    <n v="59"/>
    <s v="Med A"/>
    <x v="8"/>
    <n v="1300"/>
    <s v=""/>
    <s v=""/>
    <s v=""/>
  </r>
  <r>
    <n v="59"/>
    <s v="Med A"/>
    <x v="9"/>
    <n v="1300"/>
    <s v=""/>
    <s v=""/>
    <s v=""/>
  </r>
  <r>
    <n v="59"/>
    <s v="Med A"/>
    <x v="10"/>
    <n v="1300"/>
    <s v=""/>
    <s v=""/>
    <s v=""/>
  </r>
  <r>
    <n v="59"/>
    <s v="Med A"/>
    <x v="11"/>
    <n v="1300"/>
    <s v=""/>
    <s v=""/>
    <s v=""/>
  </r>
  <r>
    <n v="60"/>
    <s v="Med A"/>
    <x v="0"/>
    <n v="2500"/>
    <d v="2012-07-02T00:00:00"/>
    <s v=""/>
    <s v=""/>
  </r>
  <r>
    <n v="60"/>
    <s v="Med A"/>
    <x v="49"/>
    <n v="2500"/>
    <s v=""/>
    <s v=""/>
    <s v=""/>
  </r>
  <r>
    <n v="60"/>
    <s v="Med A"/>
    <x v="1"/>
    <n v="2500"/>
    <s v=""/>
    <s v=""/>
    <s v=""/>
  </r>
  <r>
    <n v="60"/>
    <s v="Med A"/>
    <x v="2"/>
    <n v="2500"/>
    <s v=""/>
    <s v=""/>
    <s v=""/>
  </r>
  <r>
    <n v="60"/>
    <s v="Med A"/>
    <x v="3"/>
    <n v="2500"/>
    <s v=""/>
    <s v=""/>
    <s v=""/>
  </r>
  <r>
    <n v="60"/>
    <s v="Med A"/>
    <x v="4"/>
    <n v="2500"/>
    <s v=""/>
    <s v=""/>
    <s v=""/>
  </r>
  <r>
    <n v="60"/>
    <s v="Med A"/>
    <x v="5"/>
    <n v="2500"/>
    <s v=""/>
    <s v=""/>
    <s v=""/>
  </r>
  <r>
    <n v="60"/>
    <s v="Med A"/>
    <x v="35"/>
    <n v="2500"/>
    <s v=""/>
    <s v=""/>
    <s v=""/>
  </r>
  <r>
    <n v="60"/>
    <s v="Med A"/>
    <x v="6"/>
    <n v="2500"/>
    <s v=""/>
    <s v=""/>
    <s v=""/>
  </r>
  <r>
    <n v="60"/>
    <s v="Med A"/>
    <x v="7"/>
    <n v="2500"/>
    <s v=""/>
    <s v=""/>
    <s v=""/>
  </r>
  <r>
    <n v="60"/>
    <s v="Med A"/>
    <x v="8"/>
    <n v="2500"/>
    <s v=""/>
    <s v=""/>
    <s v=""/>
  </r>
  <r>
    <n v="60"/>
    <s v="Med A"/>
    <x v="9"/>
    <n v="2500"/>
    <s v=""/>
    <s v=""/>
    <s v=""/>
  </r>
  <r>
    <n v="60"/>
    <s v="Med A"/>
    <x v="10"/>
    <n v="2500"/>
    <s v=""/>
    <s v=""/>
    <s v=""/>
  </r>
  <r>
    <n v="60"/>
    <s v="Med A"/>
    <x v="11"/>
    <n v="2500"/>
    <s v=""/>
    <s v=""/>
    <s v=""/>
  </r>
  <r>
    <n v="60"/>
    <s v="Med A"/>
    <x v="12"/>
    <n v="2500"/>
    <s v=""/>
    <s v=""/>
    <s v=""/>
  </r>
  <r>
    <n v="60"/>
    <s v="Med A"/>
    <x v="13"/>
    <n v="2500"/>
    <s v=""/>
    <s v=""/>
    <s v=""/>
  </r>
  <r>
    <n v="60"/>
    <s v="Med A"/>
    <x v="14"/>
    <n v="2500"/>
    <s v=""/>
    <s v=""/>
    <s v=""/>
  </r>
  <r>
    <n v="60"/>
    <s v="Med A"/>
    <x v="15"/>
    <n v="2500"/>
    <s v=""/>
    <s v=""/>
    <s v=""/>
  </r>
  <r>
    <n v="60"/>
    <s v="Med A"/>
    <x v="16"/>
    <n v="2500"/>
    <s v=""/>
    <s v=""/>
    <s v=""/>
  </r>
  <r>
    <n v="60"/>
    <s v="Med A"/>
    <x v="51"/>
    <n v="2500"/>
    <s v=""/>
    <s v=""/>
    <s v=""/>
  </r>
  <r>
    <n v="60"/>
    <s v="Med A"/>
    <x v="17"/>
    <n v="2500"/>
    <s v=""/>
    <s v=""/>
    <s v=""/>
  </r>
  <r>
    <n v="60"/>
    <s v="Med A"/>
    <x v="18"/>
    <n v="2500"/>
    <s v=""/>
    <s v=""/>
    <s v=""/>
  </r>
  <r>
    <n v="60"/>
    <s v="Med A"/>
    <x v="19"/>
    <n v="2500"/>
    <s v=""/>
    <s v=""/>
    <s v=""/>
  </r>
  <r>
    <n v="60"/>
    <s v="Med A"/>
    <x v="20"/>
    <n v="2500"/>
    <s v=""/>
    <s v=""/>
    <s v=""/>
  </r>
  <r>
    <n v="60"/>
    <s v="Med A"/>
    <x v="21"/>
    <n v="2500"/>
    <s v=""/>
    <s v=""/>
    <s v=""/>
  </r>
  <r>
    <n v="60"/>
    <s v="Med A"/>
    <x v="22"/>
    <n v="2500"/>
    <s v=""/>
    <s v=""/>
    <s v=""/>
  </r>
  <r>
    <n v="60"/>
    <s v="Med A"/>
    <x v="23"/>
    <n v="2500"/>
    <s v=""/>
    <s v=""/>
    <s v=""/>
  </r>
  <r>
    <n v="60"/>
    <s v="Med A"/>
    <x v="24"/>
    <n v="2500"/>
    <s v=""/>
    <s v=""/>
    <s v=""/>
  </r>
  <r>
    <n v="60"/>
    <s v="Med A"/>
    <x v="25"/>
    <n v="2500"/>
    <s v=""/>
    <d v="2012-09-05T00:00:00"/>
    <n v="9.4285714285714288"/>
  </r>
  <r>
    <n v="60"/>
    <s v="Med B"/>
    <x v="48"/>
    <n v="5"/>
    <s v=""/>
    <s v=""/>
    <s v=""/>
  </r>
  <r>
    <n v="60"/>
    <s v="Med B"/>
    <x v="67"/>
    <n v="5"/>
    <s v=""/>
    <s v=""/>
    <s v=""/>
  </r>
  <r>
    <n v="60"/>
    <s v="Med B"/>
    <x v="53"/>
    <n v="6"/>
    <s v=""/>
    <s v=""/>
    <s v=""/>
  </r>
  <r>
    <n v="61"/>
    <s v="Med A"/>
    <x v="29"/>
    <n v="1000"/>
    <d v="2012-07-03T00:00:00"/>
    <s v=""/>
    <s v=""/>
  </r>
  <r>
    <n v="61"/>
    <s v="Med A"/>
    <x v="30"/>
    <n v="1000"/>
    <s v=""/>
    <s v=""/>
    <s v=""/>
  </r>
  <r>
    <n v="61"/>
    <s v="Med A"/>
    <x v="43"/>
    <n v="800"/>
    <s v=""/>
    <s v=""/>
    <s v=""/>
  </r>
  <r>
    <n v="61"/>
    <s v="Med A"/>
    <x v="45"/>
    <n v="800"/>
    <s v=""/>
    <s v=""/>
    <s v=""/>
  </r>
  <r>
    <n v="61"/>
    <s v="Med A"/>
    <x v="46"/>
    <n v="800"/>
    <s v=""/>
    <s v=""/>
    <s v=""/>
  </r>
  <r>
    <n v="61"/>
    <s v="Med A"/>
    <x v="56"/>
    <n v="800"/>
    <s v=""/>
    <s v=""/>
    <s v=""/>
  </r>
  <r>
    <n v="61"/>
    <s v="Med A"/>
    <x v="47"/>
    <n v="800"/>
    <s v=""/>
    <s v=""/>
    <s v=""/>
  </r>
  <r>
    <n v="61"/>
    <s v="Med A"/>
    <x v="57"/>
    <n v="800"/>
    <s v=""/>
    <s v=""/>
    <s v=""/>
  </r>
  <r>
    <n v="61"/>
    <s v="Med A"/>
    <x v="58"/>
    <n v="800"/>
    <s v=""/>
    <s v=""/>
    <s v=""/>
  </r>
  <r>
    <n v="61"/>
    <s v="Med A"/>
    <x v="59"/>
    <n v="800"/>
    <s v=""/>
    <s v=""/>
    <s v=""/>
  </r>
  <r>
    <n v="62"/>
    <s v="Med A"/>
    <x v="24"/>
    <n v="1400"/>
    <d v="2012-09-03T00:00:00"/>
    <s v=""/>
    <s v=""/>
  </r>
  <r>
    <n v="63"/>
    <s v="Med A"/>
    <x v="0"/>
    <n v="4000"/>
    <d v="2012-07-02T00:00:00"/>
    <s v=""/>
    <s v=""/>
  </r>
  <r>
    <n v="63"/>
    <s v="Med A"/>
    <x v="49"/>
    <n v="4000"/>
    <s v=""/>
    <s v=""/>
    <s v=""/>
  </r>
  <r>
    <n v="63"/>
    <s v="Med A"/>
    <x v="1"/>
    <n v="4000"/>
    <s v=""/>
    <s v=""/>
    <s v=""/>
  </r>
  <r>
    <n v="63"/>
    <s v="Med A"/>
    <x v="2"/>
    <n v="4000"/>
    <s v=""/>
    <s v=""/>
    <s v=""/>
  </r>
  <r>
    <n v="63"/>
    <s v="Med A"/>
    <x v="3"/>
    <n v="4000"/>
    <s v=""/>
    <s v=""/>
    <s v=""/>
  </r>
  <r>
    <n v="63"/>
    <s v="Med A"/>
    <x v="4"/>
    <n v="4000"/>
    <s v=""/>
    <s v=""/>
    <s v=""/>
  </r>
  <r>
    <n v="63"/>
    <s v="Med A"/>
    <x v="5"/>
    <n v="4000"/>
    <s v=""/>
    <s v=""/>
    <s v=""/>
  </r>
  <r>
    <n v="63"/>
    <s v="Med A"/>
    <x v="50"/>
    <n v="4000"/>
    <s v=""/>
    <s v=""/>
    <s v=""/>
  </r>
  <r>
    <n v="63"/>
    <s v="Med A"/>
    <x v="6"/>
    <n v="4000"/>
    <s v=""/>
    <s v=""/>
    <s v=""/>
  </r>
  <r>
    <n v="63"/>
    <s v="Med A"/>
    <x v="7"/>
    <n v="4000"/>
    <s v=""/>
    <s v=""/>
    <s v=""/>
  </r>
  <r>
    <n v="63"/>
    <s v="Med A"/>
    <x v="8"/>
    <n v="4000"/>
    <s v=""/>
    <s v=""/>
    <s v=""/>
  </r>
  <r>
    <n v="63"/>
    <s v="Med A"/>
    <x v="9"/>
    <n v="4000"/>
    <s v=""/>
    <s v=""/>
    <s v=""/>
  </r>
  <r>
    <n v="63"/>
    <s v="Med A"/>
    <x v="10"/>
    <n v="4000"/>
    <s v=""/>
    <s v=""/>
    <s v=""/>
  </r>
  <r>
    <n v="63"/>
    <s v="Med A"/>
    <x v="11"/>
    <n v="4000"/>
    <s v=""/>
    <s v=""/>
    <s v=""/>
  </r>
  <r>
    <n v="63"/>
    <s v="Med A"/>
    <x v="12"/>
    <n v="4000"/>
    <s v=""/>
    <s v=""/>
    <s v=""/>
  </r>
  <r>
    <n v="63"/>
    <s v="Med A"/>
    <x v="13"/>
    <n v="4000"/>
    <s v=""/>
    <s v=""/>
    <s v=""/>
  </r>
  <r>
    <n v="63"/>
    <s v="Med A"/>
    <x v="14"/>
    <n v="4000"/>
    <s v=""/>
    <s v=""/>
    <s v=""/>
  </r>
  <r>
    <n v="63"/>
    <s v="Med A"/>
    <x v="15"/>
    <n v="4000"/>
    <s v=""/>
    <s v=""/>
    <s v=""/>
  </r>
  <r>
    <n v="63"/>
    <s v="Med A"/>
    <x v="16"/>
    <n v="4000"/>
    <s v=""/>
    <s v=""/>
    <s v=""/>
  </r>
  <r>
    <n v="63"/>
    <s v="Med A"/>
    <x v="51"/>
    <n v="4000"/>
    <s v=""/>
    <s v=""/>
    <s v=""/>
  </r>
  <r>
    <n v="63"/>
    <s v="Med A"/>
    <x v="17"/>
    <n v="4000"/>
    <s v=""/>
    <d v="2012-08-17T00:00:00"/>
    <n v="6.7142857142857144"/>
  </r>
  <r>
    <n v="63"/>
    <s v="Med B"/>
    <x v="26"/>
    <n v="6"/>
    <s v=""/>
    <s v=""/>
    <s v=""/>
  </r>
  <r>
    <n v="63"/>
    <s v="Med B"/>
    <x v="67"/>
    <n v="5"/>
    <s v=""/>
    <s v=""/>
    <s v=""/>
  </r>
  <r>
    <n v="64"/>
    <s v="Med A"/>
    <x v="13"/>
    <n v="5700"/>
    <d v="2012-08-06T00:00:00"/>
    <s v=""/>
    <s v=""/>
  </r>
  <r>
    <n v="64"/>
    <s v="Med A"/>
    <x v="14"/>
    <n v="5700"/>
    <s v=""/>
    <s v=""/>
    <s v=""/>
  </r>
  <r>
    <n v="64"/>
    <s v="Med A"/>
    <x v="15"/>
    <n v="5700"/>
    <s v=""/>
    <s v=""/>
    <s v=""/>
  </r>
  <r>
    <n v="64"/>
    <s v="Med A"/>
    <x v="16"/>
    <n v="5700"/>
    <s v=""/>
    <s v=""/>
    <s v=""/>
  </r>
  <r>
    <n v="64"/>
    <s v="Med A"/>
    <x v="51"/>
    <n v="5700"/>
    <s v=""/>
    <s v=""/>
    <s v=""/>
  </r>
  <r>
    <n v="64"/>
    <s v="Med A"/>
    <x v="17"/>
    <n v="5700"/>
    <s v=""/>
    <s v=""/>
    <s v=""/>
  </r>
  <r>
    <n v="64"/>
    <s v="Med A"/>
    <x v="18"/>
    <n v="5700"/>
    <s v=""/>
    <s v=""/>
    <s v=""/>
  </r>
  <r>
    <n v="64"/>
    <s v="Med A"/>
    <x v="19"/>
    <n v="5700"/>
    <s v=""/>
    <s v=""/>
    <s v=""/>
  </r>
  <r>
    <n v="64"/>
    <s v="Med A"/>
    <x v="20"/>
    <n v="5700"/>
    <s v=""/>
    <s v=""/>
    <s v=""/>
  </r>
  <r>
    <n v="64"/>
    <s v="Med A"/>
    <x v="59"/>
    <n v="5700"/>
    <s v=""/>
    <s v=""/>
    <s v=""/>
  </r>
  <r>
    <n v="64"/>
    <s v="Med A"/>
    <x v="22"/>
    <n v="5700"/>
    <s v=""/>
    <s v=""/>
    <s v=""/>
  </r>
  <r>
    <n v="64"/>
    <s v="Med A"/>
    <x v="23"/>
    <n v="5700"/>
    <s v=""/>
    <s v=""/>
    <s v=""/>
  </r>
  <r>
    <n v="64"/>
    <s v="Med A"/>
    <x v="62"/>
    <n v="5700"/>
    <s v=""/>
    <s v=""/>
    <s v=""/>
  </r>
  <r>
    <n v="64"/>
    <s v="Med A"/>
    <x v="25"/>
    <n v="5700"/>
    <s v=""/>
    <s v=""/>
    <s v=""/>
  </r>
  <r>
    <n v="65"/>
    <s v="Med A"/>
    <x v="29"/>
    <n v="14500"/>
    <d v="2012-07-03T00:00:00"/>
    <s v=""/>
    <s v=""/>
  </r>
  <r>
    <n v="65"/>
    <s v="Med A"/>
    <x v="30"/>
    <n v="14500"/>
    <s v=""/>
    <s v=""/>
    <s v=""/>
  </r>
  <r>
    <n v="65"/>
    <s v="Med A"/>
    <x v="31"/>
    <n v="16000"/>
    <s v=""/>
    <s v=""/>
    <s v=""/>
  </r>
  <r>
    <n v="65"/>
    <s v="Med A"/>
    <x v="32"/>
    <n v="16000"/>
    <s v=""/>
    <s v=""/>
    <s v=""/>
  </r>
  <r>
    <n v="65"/>
    <s v="Med A"/>
    <x v="33"/>
    <n v="16000"/>
    <s v=""/>
    <s v=""/>
    <s v=""/>
  </r>
  <r>
    <n v="65"/>
    <s v="Med A"/>
    <x v="34"/>
    <n v="16000"/>
    <s v=""/>
    <s v=""/>
    <s v=""/>
  </r>
  <r>
    <n v="65"/>
    <s v="Med A"/>
    <x v="35"/>
    <n v="16000"/>
    <s v=""/>
    <s v=""/>
    <s v=""/>
  </r>
  <r>
    <n v="65"/>
    <s v="Med A"/>
    <x v="36"/>
    <n v="16000"/>
    <s v=""/>
    <s v=""/>
    <s v=""/>
  </r>
  <r>
    <n v="65"/>
    <s v="Med A"/>
    <x v="37"/>
    <n v="19200"/>
    <s v=""/>
    <s v=""/>
    <s v=""/>
  </r>
  <r>
    <n v="65"/>
    <s v="Med A"/>
    <x v="38"/>
    <n v="19200"/>
    <s v=""/>
    <s v=""/>
    <s v=""/>
  </r>
  <r>
    <n v="65"/>
    <s v="Med A"/>
    <x v="39"/>
    <n v="19200"/>
    <s v=""/>
    <s v=""/>
    <s v=""/>
  </r>
  <r>
    <n v="65"/>
    <s v="Med A"/>
    <x v="40"/>
    <n v="19200"/>
    <s v=""/>
    <s v=""/>
    <s v=""/>
  </r>
  <r>
    <n v="65"/>
    <s v="Med A"/>
    <x v="41"/>
    <n v="19200"/>
    <s v=""/>
    <s v=""/>
    <s v=""/>
  </r>
  <r>
    <n v="65"/>
    <s v="Med A"/>
    <x v="42"/>
    <n v="19200"/>
    <s v=""/>
    <s v=""/>
    <s v=""/>
  </r>
  <r>
    <n v="65"/>
    <s v="Med A"/>
    <x v="43"/>
    <n v="20000"/>
    <s v=""/>
    <s v=""/>
    <s v=""/>
  </r>
  <r>
    <n v="65"/>
    <s v="Med A"/>
    <x v="44"/>
    <n v="20000"/>
    <s v=""/>
    <s v=""/>
    <s v=""/>
  </r>
  <r>
    <n v="65"/>
    <s v="Med A"/>
    <x v="45"/>
    <n v="20000"/>
    <s v=""/>
    <s v=""/>
    <s v=""/>
  </r>
  <r>
    <n v="65"/>
    <s v="Med A"/>
    <x v="55"/>
    <n v="20000"/>
    <s v=""/>
    <s v=""/>
    <s v=""/>
  </r>
  <r>
    <n v="65"/>
    <s v="Med A"/>
    <x v="46"/>
    <n v="20000"/>
    <s v=""/>
    <s v=""/>
    <s v=""/>
  </r>
  <r>
    <n v="65"/>
    <s v="Med A"/>
    <x v="56"/>
    <n v="20000"/>
    <s v=""/>
    <s v=""/>
    <s v=""/>
  </r>
  <r>
    <n v="65"/>
    <s v="Med A"/>
    <x v="47"/>
    <n v="20000"/>
    <s v=""/>
    <s v=""/>
    <s v=""/>
  </r>
  <r>
    <n v="65"/>
    <s v="Med A"/>
    <x v="52"/>
    <n v="20000"/>
    <s v=""/>
    <s v=""/>
    <s v=""/>
  </r>
  <r>
    <n v="65"/>
    <s v="Med A"/>
    <x v="57"/>
    <n v="20000"/>
    <s v=""/>
    <s v=""/>
    <s v=""/>
  </r>
  <r>
    <n v="65"/>
    <s v="Med A"/>
    <x v="58"/>
    <n v="20000"/>
    <s v=""/>
    <s v=""/>
    <s v=""/>
  </r>
  <r>
    <n v="65"/>
    <s v="Med A"/>
    <x v="59"/>
    <n v="20000"/>
    <s v=""/>
    <s v=""/>
    <s v=""/>
  </r>
  <r>
    <n v="65"/>
    <s v="Med A"/>
    <x v="60"/>
    <n v="20000"/>
    <s v=""/>
    <s v=""/>
    <s v=""/>
  </r>
  <r>
    <n v="65"/>
    <s v="Med A"/>
    <x v="61"/>
    <n v="20000"/>
    <s v=""/>
    <s v=""/>
    <s v=""/>
  </r>
  <r>
    <n v="65"/>
    <s v="Med A"/>
    <x v="62"/>
    <n v="20000"/>
    <s v=""/>
    <s v=""/>
    <s v=""/>
  </r>
  <r>
    <n v="65"/>
    <s v="Med A"/>
    <x v="63"/>
    <n v="20000"/>
    <s v=""/>
    <d v="2012-09-06T00:00:00"/>
    <n v="9.4285714285714288"/>
  </r>
  <r>
    <n v="65"/>
    <s v="Med B"/>
    <x v="48"/>
    <n v="16"/>
    <s v=""/>
    <s v=""/>
    <s v=""/>
  </r>
  <r>
    <n v="65"/>
    <s v="Med B"/>
    <x v="64"/>
    <n v="16"/>
    <s v=""/>
    <s v=""/>
    <s v=""/>
  </r>
  <r>
    <n v="66"/>
    <s v="Med A"/>
    <x v="0"/>
    <n v="3000"/>
    <d v="2012-07-02T00:00:00"/>
    <s v=""/>
    <s v=""/>
  </r>
  <r>
    <n v="66"/>
    <s v="Med A"/>
    <x v="49"/>
    <n v="3000"/>
    <s v=""/>
    <s v=""/>
    <s v=""/>
  </r>
  <r>
    <n v="66"/>
    <s v="Med A"/>
    <x v="1"/>
    <n v="3000"/>
    <s v=""/>
    <s v=""/>
    <s v=""/>
  </r>
  <r>
    <n v="66"/>
    <s v="Med A"/>
    <x v="2"/>
    <n v="3000"/>
    <s v=""/>
    <s v=""/>
    <s v=""/>
  </r>
  <r>
    <n v="66"/>
    <s v="Med A"/>
    <x v="3"/>
    <n v="3000"/>
    <s v=""/>
    <s v=""/>
    <s v=""/>
  </r>
  <r>
    <n v="66"/>
    <s v="Med A"/>
    <x v="4"/>
    <n v="3000"/>
    <s v=""/>
    <s v=""/>
    <s v=""/>
  </r>
  <r>
    <n v="66"/>
    <s v="Med A"/>
    <x v="5"/>
    <n v="3000"/>
    <s v=""/>
    <s v=""/>
    <s v=""/>
  </r>
  <r>
    <n v="66"/>
    <s v="Med A"/>
    <x v="50"/>
    <n v="3000"/>
    <s v=""/>
    <s v=""/>
    <s v=""/>
  </r>
  <r>
    <n v="66"/>
    <s v="Med A"/>
    <x v="6"/>
    <n v="2700"/>
    <s v=""/>
    <s v=""/>
    <s v=""/>
  </r>
  <r>
    <n v="66"/>
    <s v="Med A"/>
    <x v="7"/>
    <n v="2700"/>
    <s v=""/>
    <s v=""/>
    <s v=""/>
  </r>
  <r>
    <n v="66"/>
    <s v="Med A"/>
    <x v="8"/>
    <n v="2700"/>
    <s v=""/>
    <s v=""/>
    <s v=""/>
  </r>
  <r>
    <n v="66"/>
    <s v="Med A"/>
    <x v="9"/>
    <n v="2700"/>
    <s v=""/>
    <s v=""/>
    <s v=""/>
  </r>
  <r>
    <n v="66"/>
    <s v="Med A"/>
    <x v="10"/>
    <n v="2700"/>
    <s v=""/>
    <s v=""/>
    <s v=""/>
  </r>
  <r>
    <n v="66"/>
    <s v="Med A"/>
    <x v="11"/>
    <n v="2700"/>
    <s v=""/>
    <s v=""/>
    <s v=""/>
  </r>
  <r>
    <n v="66"/>
    <s v="Med A"/>
    <x v="12"/>
    <n v="2700"/>
    <s v=""/>
    <s v=""/>
    <s v=""/>
  </r>
  <r>
    <n v="66"/>
    <s v="Med A"/>
    <x v="13"/>
    <n v="2700"/>
    <s v=""/>
    <s v=""/>
    <s v=""/>
  </r>
  <r>
    <n v="66"/>
    <s v="Med A"/>
    <x v="14"/>
    <n v="2700"/>
    <s v=""/>
    <s v=""/>
    <s v=""/>
  </r>
  <r>
    <n v="66"/>
    <s v="Med A"/>
    <x v="15"/>
    <n v="2700"/>
    <s v=""/>
    <s v=""/>
    <s v=""/>
  </r>
  <r>
    <n v="66"/>
    <s v="Med A"/>
    <x v="16"/>
    <n v="2700"/>
    <s v=""/>
    <s v=""/>
    <s v=""/>
  </r>
  <r>
    <n v="66"/>
    <s v="Med A"/>
    <x v="51"/>
    <n v="2700"/>
    <s v=""/>
    <s v=""/>
    <s v=""/>
  </r>
  <r>
    <n v="66"/>
    <s v="Med A"/>
    <x v="17"/>
    <n v="2700"/>
    <s v=""/>
    <s v=""/>
    <s v=""/>
  </r>
  <r>
    <n v="66"/>
    <s v="Med A"/>
    <x v="18"/>
    <n v="2700"/>
    <s v=""/>
    <s v=""/>
    <s v=""/>
  </r>
  <r>
    <n v="66"/>
    <s v="Med A"/>
    <x v="19"/>
    <n v="2700"/>
    <s v=""/>
    <s v=""/>
    <s v=""/>
  </r>
  <r>
    <n v="66"/>
    <s v="Med A"/>
    <x v="20"/>
    <n v="2700"/>
    <s v=""/>
    <s v=""/>
    <s v=""/>
  </r>
  <r>
    <n v="66"/>
    <s v="Med A"/>
    <x v="21"/>
    <n v="2700"/>
    <s v=""/>
    <s v=""/>
    <s v=""/>
  </r>
  <r>
    <n v="66"/>
    <s v="Med A"/>
    <x v="22"/>
    <n v="2700"/>
    <s v=""/>
    <s v=""/>
    <s v=""/>
  </r>
  <r>
    <n v="66"/>
    <s v="Med A"/>
    <x v="23"/>
    <n v="2700"/>
    <s v=""/>
    <s v=""/>
    <s v=""/>
  </r>
  <r>
    <n v="66"/>
    <s v="Med A"/>
    <x v="24"/>
    <n v="2700"/>
    <s v=""/>
    <s v=""/>
    <s v=""/>
  </r>
  <r>
    <n v="66"/>
    <s v="Med A"/>
    <x v="25"/>
    <n v="2700"/>
    <s v=""/>
    <d v="2012-09-05T00:00:00"/>
    <n v="9.4285714285714288"/>
  </r>
  <r>
    <n v="66"/>
    <s v="Med B"/>
    <x v="83"/>
    <n v="6"/>
    <s v=""/>
    <s v=""/>
    <s v=""/>
  </r>
  <r>
    <n v="66"/>
    <s v="Med B"/>
    <x v="84"/>
    <n v="2"/>
    <s v=""/>
    <s v=""/>
    <s v=""/>
  </r>
  <r>
    <n v="66"/>
    <s v="Med B"/>
    <x v="53"/>
    <n v="1"/>
    <s v=""/>
    <s v=""/>
    <s v=""/>
  </r>
  <r>
    <n v="67"/>
    <s v="Med A"/>
    <x v="29"/>
    <n v="10000"/>
    <d v="2012-07-03T00:00:00"/>
    <s v=""/>
    <s v=""/>
  </r>
  <r>
    <n v="67"/>
    <s v="Med A"/>
    <x v="30"/>
    <n v="10000"/>
    <s v=""/>
    <s v=""/>
    <s v=""/>
  </r>
  <r>
    <n v="67"/>
    <s v="Med A"/>
    <x v="31"/>
    <n v="10000"/>
    <s v=""/>
    <s v=""/>
    <s v=""/>
  </r>
  <r>
    <n v="67"/>
    <s v="Med A"/>
    <x v="32"/>
    <n v="10000"/>
    <s v=""/>
    <s v=""/>
    <s v=""/>
  </r>
  <r>
    <n v="67"/>
    <s v="Med A"/>
    <x v="34"/>
    <n v="10000"/>
    <s v=""/>
    <s v=""/>
    <s v=""/>
  </r>
  <r>
    <n v="67"/>
    <s v="Med A"/>
    <x v="35"/>
    <n v="10000"/>
    <s v=""/>
    <s v=""/>
    <s v=""/>
  </r>
  <r>
    <n v="67"/>
    <s v="Med A"/>
    <x v="36"/>
    <n v="10000"/>
    <s v=""/>
    <s v=""/>
    <s v=""/>
  </r>
  <r>
    <n v="67"/>
    <s v="Med A"/>
    <x v="37"/>
    <n v="8000"/>
    <s v=""/>
    <s v=""/>
    <s v=""/>
  </r>
  <r>
    <n v="67"/>
    <s v="Med A"/>
    <x v="38"/>
    <n v="8000"/>
    <s v=""/>
    <s v=""/>
    <s v=""/>
  </r>
  <r>
    <n v="67"/>
    <s v="Med A"/>
    <x v="39"/>
    <n v="8000"/>
    <s v=""/>
    <s v=""/>
    <s v=""/>
  </r>
  <r>
    <n v="67"/>
    <s v="Med A"/>
    <x v="40"/>
    <n v="8000"/>
    <s v=""/>
    <s v=""/>
    <s v=""/>
  </r>
  <r>
    <n v="67"/>
    <s v="Med A"/>
    <x v="41"/>
    <n v="8000"/>
    <s v=""/>
    <s v=""/>
    <s v=""/>
  </r>
  <r>
    <n v="67"/>
    <s v="Med A"/>
    <x v="42"/>
    <n v="8000"/>
    <s v=""/>
    <s v=""/>
    <s v=""/>
  </r>
  <r>
    <n v="67"/>
    <s v="Med A"/>
    <x v="43"/>
    <n v="8000"/>
    <s v=""/>
    <s v=""/>
    <s v=""/>
  </r>
  <r>
    <n v="67"/>
    <s v="Med A"/>
    <x v="44"/>
    <n v="8000"/>
    <s v=""/>
    <s v=""/>
    <s v=""/>
  </r>
  <r>
    <n v="67"/>
    <s v="Med A"/>
    <x v="45"/>
    <n v="8000"/>
    <s v=""/>
    <s v=""/>
    <s v=""/>
  </r>
  <r>
    <n v="67"/>
    <s v="Med A"/>
    <x v="55"/>
    <n v="8000"/>
    <s v=""/>
    <s v=""/>
    <s v=""/>
  </r>
  <r>
    <n v="67"/>
    <s v="Med A"/>
    <x v="46"/>
    <n v="8000"/>
    <s v=""/>
    <s v=""/>
    <s v=""/>
  </r>
  <r>
    <n v="67"/>
    <s v="Med A"/>
    <x v="56"/>
    <n v="8000"/>
    <s v=""/>
    <d v="2012-08-16T00:00:00"/>
    <n v="6.4285714285714288"/>
  </r>
  <r>
    <n v="67"/>
    <s v="Med B"/>
    <x v="64"/>
    <n v="1"/>
    <s v=""/>
    <s v=""/>
    <s v=""/>
  </r>
  <r>
    <n v="67"/>
    <s v="Med B"/>
    <x v="65"/>
    <n v="2"/>
    <s v=""/>
    <s v=""/>
    <s v=""/>
  </r>
  <r>
    <n v="68"/>
    <s v="Med B"/>
    <x v="85"/>
    <n v="4"/>
    <s v=""/>
    <s v=""/>
    <s v=""/>
  </r>
  <r>
    <n v="69"/>
    <s v="Med A"/>
    <x v="29"/>
    <n v="1400"/>
    <d v="2012-07-03T00:00:00"/>
    <s v=""/>
    <s v=""/>
  </r>
  <r>
    <n v="69"/>
    <s v="Med A"/>
    <x v="30"/>
    <n v="1400"/>
    <s v=""/>
    <s v=""/>
    <s v=""/>
  </r>
  <r>
    <n v="69"/>
    <s v="Med A"/>
    <x v="31"/>
    <n v="1400"/>
    <s v=""/>
    <s v=""/>
    <s v=""/>
  </r>
  <r>
    <n v="69"/>
    <s v="Med A"/>
    <x v="32"/>
    <n v="1400"/>
    <s v=""/>
    <s v=""/>
    <s v=""/>
  </r>
  <r>
    <n v="69"/>
    <s v="Med A"/>
    <x v="33"/>
    <n v="1400"/>
    <s v=""/>
    <s v=""/>
    <s v=""/>
  </r>
  <r>
    <n v="69"/>
    <s v="Med A"/>
    <x v="34"/>
    <n v="1400"/>
    <s v=""/>
    <s v=""/>
    <s v=""/>
  </r>
  <r>
    <n v="69"/>
    <s v="Med A"/>
    <x v="35"/>
    <n v="1400"/>
    <s v=""/>
    <s v=""/>
    <s v=""/>
  </r>
  <r>
    <n v="69"/>
    <s v="Med A"/>
    <x v="36"/>
    <n v="1400"/>
    <s v=""/>
    <s v=""/>
    <s v=""/>
  </r>
  <r>
    <n v="69"/>
    <s v="Med A"/>
    <x v="37"/>
    <n v="1600"/>
    <s v=""/>
    <s v=""/>
    <s v=""/>
  </r>
  <r>
    <n v="69"/>
    <s v="Med A"/>
    <x v="38"/>
    <n v="1600"/>
    <s v=""/>
    <s v=""/>
    <s v=""/>
  </r>
  <r>
    <n v="69"/>
    <s v="Med A"/>
    <x v="39"/>
    <n v="1600"/>
    <s v=""/>
    <s v=""/>
    <s v=""/>
  </r>
  <r>
    <n v="69"/>
    <s v="Med A"/>
    <x v="40"/>
    <n v="1600"/>
    <s v=""/>
    <s v=""/>
    <s v=""/>
  </r>
  <r>
    <n v="69"/>
    <s v="Med A"/>
    <x v="41"/>
    <n v="1600"/>
    <s v=""/>
    <s v=""/>
    <s v=""/>
  </r>
  <r>
    <n v="69"/>
    <s v="Med A"/>
    <x v="42"/>
    <n v="1600"/>
    <s v=""/>
    <s v=""/>
    <s v=""/>
  </r>
  <r>
    <n v="69"/>
    <s v="Med A"/>
    <x v="43"/>
    <n v="2000"/>
    <s v=""/>
    <s v=""/>
    <s v=""/>
  </r>
  <r>
    <n v="69"/>
    <s v="Med A"/>
    <x v="44"/>
    <n v="2000"/>
    <s v=""/>
    <s v=""/>
    <s v=""/>
  </r>
  <r>
    <n v="69"/>
    <s v="Med A"/>
    <x v="45"/>
    <n v="2000"/>
    <s v=""/>
    <s v=""/>
    <s v=""/>
  </r>
  <r>
    <n v="69"/>
    <s v="Med A"/>
    <x v="55"/>
    <n v="2000"/>
    <s v=""/>
    <s v=""/>
    <s v=""/>
  </r>
  <r>
    <n v="69"/>
    <s v="Med A"/>
    <x v="46"/>
    <n v="2000"/>
    <s v=""/>
    <s v=""/>
    <s v=""/>
  </r>
  <r>
    <n v="69"/>
    <s v="Med A"/>
    <x v="56"/>
    <n v="2000"/>
    <s v=""/>
    <s v=""/>
    <s v=""/>
  </r>
  <r>
    <n v="69"/>
    <s v="Med A"/>
    <x v="47"/>
    <n v="2400"/>
    <s v=""/>
    <s v=""/>
    <s v=""/>
  </r>
  <r>
    <n v="69"/>
    <s v="Med A"/>
    <x v="52"/>
    <n v="2400"/>
    <s v=""/>
    <s v=""/>
    <s v=""/>
  </r>
  <r>
    <n v="69"/>
    <s v="Med A"/>
    <x v="57"/>
    <n v="2400"/>
    <s v=""/>
    <s v=""/>
    <s v=""/>
  </r>
  <r>
    <n v="69"/>
    <s v="Med A"/>
    <x v="58"/>
    <n v="2400"/>
    <s v=""/>
    <s v=""/>
    <s v=""/>
  </r>
  <r>
    <n v="69"/>
    <s v="Med A"/>
    <x v="59"/>
    <n v="2400"/>
    <s v=""/>
    <s v=""/>
    <s v=""/>
  </r>
  <r>
    <n v="69"/>
    <s v="Med A"/>
    <x v="60"/>
    <n v="2400"/>
    <s v=""/>
    <s v=""/>
    <s v=""/>
  </r>
  <r>
    <n v="69"/>
    <s v="Med A"/>
    <x v="61"/>
    <n v="2400"/>
    <s v=""/>
    <s v=""/>
    <s v=""/>
  </r>
  <r>
    <n v="69"/>
    <s v="Med A"/>
    <x v="62"/>
    <n v="2400"/>
    <s v=""/>
    <s v=""/>
    <s v=""/>
  </r>
  <r>
    <n v="69"/>
    <s v="Med A"/>
    <x v="63"/>
    <n v="2400"/>
    <s v=""/>
    <d v="2012-09-06T00:00:00"/>
    <n v="9.4285714285714288"/>
  </r>
  <r>
    <n v="69"/>
    <s v="Med B"/>
    <x v="48"/>
    <n v="5"/>
    <s v=""/>
    <s v=""/>
    <s v=""/>
  </r>
  <r>
    <n v="69"/>
    <s v="Med B"/>
    <x v="64"/>
    <n v="5"/>
    <s v=""/>
    <s v=""/>
    <s v=""/>
  </r>
  <r>
    <n v="69"/>
    <s v="Med B"/>
    <x v="65"/>
    <n v="5"/>
    <s v=""/>
    <s v=""/>
    <s v=""/>
  </r>
  <r>
    <n v="70"/>
    <s v="Med A"/>
    <x v="0"/>
    <n v="9500"/>
    <d v="2012-07-02T00:00:00"/>
    <s v=""/>
    <s v=""/>
  </r>
  <r>
    <n v="70"/>
    <s v="Med A"/>
    <x v="49"/>
    <n v="9500"/>
    <s v=""/>
    <s v=""/>
    <s v=""/>
  </r>
  <r>
    <n v="70"/>
    <s v="Med A"/>
    <x v="1"/>
    <n v="9500"/>
    <s v=""/>
    <s v=""/>
    <s v=""/>
  </r>
  <r>
    <n v="70"/>
    <s v="Med A"/>
    <x v="2"/>
    <n v="9500"/>
    <s v=""/>
    <s v=""/>
    <s v=""/>
  </r>
  <r>
    <n v="70"/>
    <s v="Med A"/>
    <x v="3"/>
    <n v="9500"/>
    <s v=""/>
    <s v=""/>
    <s v=""/>
  </r>
  <r>
    <n v="70"/>
    <s v="Med A"/>
    <x v="4"/>
    <n v="9500"/>
    <s v=""/>
    <s v=""/>
    <s v=""/>
  </r>
  <r>
    <n v="70"/>
    <s v="Med A"/>
    <x v="9"/>
    <n v="9500"/>
    <s v=""/>
    <s v=""/>
    <s v=""/>
  </r>
  <r>
    <n v="70"/>
    <s v="Med A"/>
    <x v="10"/>
    <n v="9500"/>
    <s v=""/>
    <s v=""/>
    <s v=""/>
  </r>
  <r>
    <n v="70"/>
    <s v="Med A"/>
    <x v="11"/>
    <n v="9500"/>
    <s v=""/>
    <s v=""/>
    <s v=""/>
  </r>
  <r>
    <n v="70"/>
    <s v="Med A"/>
    <x v="12"/>
    <n v="9500"/>
    <s v=""/>
    <s v=""/>
    <s v=""/>
  </r>
  <r>
    <n v="71"/>
    <s v="Med A"/>
    <x v="0"/>
    <n v="4100"/>
    <d v="2012-07-02T00:00:00"/>
    <s v=""/>
    <s v=""/>
  </r>
  <r>
    <n v="71"/>
    <s v="Med A"/>
    <x v="49"/>
    <n v="4100"/>
    <s v=""/>
    <s v=""/>
    <s v=""/>
  </r>
  <r>
    <n v="72"/>
    <s v="Med B"/>
    <x v="65"/>
    <n v="2"/>
    <s v=""/>
    <s v=""/>
    <s v=""/>
  </r>
  <r>
    <n v="73"/>
    <s v="Med A"/>
    <x v="23"/>
    <n v="10000"/>
    <d v="2012-08-31T00:00:00"/>
    <s v=""/>
    <s v=""/>
  </r>
  <r>
    <n v="73"/>
    <s v="Med A"/>
    <x v="24"/>
    <n v="10000"/>
    <s v=""/>
    <s v=""/>
    <s v=""/>
  </r>
  <r>
    <n v="73"/>
    <s v="Med A"/>
    <x v="25"/>
    <n v="10000"/>
    <s v=""/>
    <d v="2012-09-05T00:00:00"/>
    <n v="0.8571428571428571"/>
  </r>
  <r>
    <n v="73"/>
    <s v="Med B"/>
    <x v="86"/>
    <n v="13"/>
    <s v=""/>
    <s v=""/>
    <s v=""/>
  </r>
  <r>
    <n v="73"/>
    <s v="Med B"/>
    <x v="67"/>
    <n v="13"/>
    <s v=""/>
    <s v=""/>
    <s v=""/>
  </r>
  <r>
    <n v="73"/>
    <s v="Med B"/>
    <x v="53"/>
    <n v="10"/>
    <s v=""/>
    <s v=""/>
    <s v=""/>
  </r>
  <r>
    <n v="74"/>
    <s v="Med A"/>
    <x v="0"/>
    <n v="200"/>
    <d v="2012-07-02T00:00:00"/>
    <s v=""/>
    <s v=""/>
  </r>
  <r>
    <n v="74"/>
    <s v="Med A"/>
    <x v="2"/>
    <n v="200"/>
    <s v=""/>
    <s v=""/>
    <s v=""/>
  </r>
  <r>
    <n v="74"/>
    <s v="Med A"/>
    <x v="6"/>
    <n v="200"/>
    <s v=""/>
    <s v=""/>
    <s v=""/>
  </r>
  <r>
    <n v="74"/>
    <s v="Med A"/>
    <x v="7"/>
    <n v="200"/>
    <s v=""/>
    <s v=""/>
    <s v=""/>
  </r>
  <r>
    <n v="74"/>
    <s v="Med A"/>
    <x v="8"/>
    <n v="200"/>
    <s v=""/>
    <s v=""/>
    <s v=""/>
  </r>
  <r>
    <n v="74"/>
    <s v="Med A"/>
    <x v="9"/>
    <n v="3000"/>
    <s v=""/>
    <s v=""/>
    <s v=""/>
  </r>
  <r>
    <n v="74"/>
    <s v="Med A"/>
    <x v="10"/>
    <n v="3000"/>
    <s v=""/>
    <s v=""/>
    <s v=""/>
  </r>
  <r>
    <n v="74"/>
    <s v="Med A"/>
    <x v="11"/>
    <n v="3000"/>
    <s v=""/>
    <s v=""/>
    <s v=""/>
  </r>
  <r>
    <n v="74"/>
    <s v="Med A"/>
    <x v="12"/>
    <n v="3000"/>
    <s v=""/>
    <s v=""/>
    <s v=""/>
  </r>
  <r>
    <n v="74"/>
    <s v="Med A"/>
    <x v="13"/>
    <n v="3000"/>
    <s v=""/>
    <s v=""/>
    <s v=""/>
  </r>
  <r>
    <n v="74"/>
    <s v="Med A"/>
    <x v="14"/>
    <n v="3000"/>
    <s v=""/>
    <s v=""/>
    <s v=""/>
  </r>
  <r>
    <n v="74"/>
    <s v="Med A"/>
    <x v="15"/>
    <n v="3000"/>
    <s v=""/>
    <s v=""/>
    <s v=""/>
  </r>
  <r>
    <n v="74"/>
    <s v="Med A"/>
    <x v="16"/>
    <n v="3000"/>
    <s v=""/>
    <s v=""/>
    <s v=""/>
  </r>
  <r>
    <n v="74"/>
    <s v="Med A"/>
    <x v="51"/>
    <n v="3000"/>
    <s v=""/>
    <s v=""/>
    <s v=""/>
  </r>
  <r>
    <n v="74"/>
    <s v="Med A"/>
    <x v="17"/>
    <n v="3000"/>
    <s v=""/>
    <s v=""/>
    <s v=""/>
  </r>
  <r>
    <n v="74"/>
    <s v="Med A"/>
    <x v="18"/>
    <n v="3600"/>
    <s v=""/>
    <s v=""/>
    <s v=""/>
  </r>
  <r>
    <n v="74"/>
    <s v="Med A"/>
    <x v="19"/>
    <n v="3600"/>
    <s v=""/>
    <s v=""/>
    <s v=""/>
  </r>
  <r>
    <n v="74"/>
    <s v="Med A"/>
    <x v="20"/>
    <n v="3600"/>
    <s v=""/>
    <s v=""/>
    <s v=""/>
  </r>
  <r>
    <n v="74"/>
    <s v="Med A"/>
    <x v="21"/>
    <n v="3600"/>
    <s v=""/>
    <s v=""/>
    <s v=""/>
  </r>
  <r>
    <n v="74"/>
    <s v="Med A"/>
    <x v="22"/>
    <n v="3600"/>
    <s v=""/>
    <s v=""/>
    <s v=""/>
  </r>
  <r>
    <n v="74"/>
    <s v="Med A"/>
    <x v="23"/>
    <n v="3600"/>
    <s v=""/>
    <s v=""/>
    <s v=""/>
  </r>
  <r>
    <n v="74"/>
    <s v="Med A"/>
    <x v="24"/>
    <n v="3600"/>
    <s v=""/>
    <s v=""/>
    <s v=""/>
  </r>
  <r>
    <n v="74"/>
    <s v="Med A"/>
    <x v="25"/>
    <n v="3600"/>
    <s v=""/>
    <d v="2012-09-05T00:00:00"/>
    <n v="9.4285714285714288"/>
  </r>
  <r>
    <n v="74"/>
    <s v="Med B"/>
    <x v="67"/>
    <n v="4"/>
    <s v=""/>
    <s v=""/>
    <s v=""/>
  </r>
  <r>
    <n v="74"/>
    <s v="Med B"/>
    <x v="53"/>
    <n v="4"/>
    <s v=""/>
    <s v=""/>
    <s v=""/>
  </r>
  <r>
    <n v="75"/>
    <s v="Med A"/>
    <x v="33"/>
    <n v="10000"/>
    <d v="2012-07-12T00:00:00"/>
    <s v=""/>
    <s v=""/>
  </r>
  <r>
    <n v="75"/>
    <s v="Med A"/>
    <x v="34"/>
    <n v="10000"/>
    <s v=""/>
    <s v=""/>
    <s v=""/>
  </r>
  <r>
    <n v="75"/>
    <s v="Med A"/>
    <x v="35"/>
    <n v="10000"/>
    <s v=""/>
    <s v=""/>
    <s v=""/>
  </r>
  <r>
    <n v="75"/>
    <s v="Med A"/>
    <x v="36"/>
    <n v="10000"/>
    <s v=""/>
    <s v=""/>
    <s v=""/>
  </r>
  <r>
    <n v="75"/>
    <s v="Med A"/>
    <x v="37"/>
    <n v="12000"/>
    <s v=""/>
    <s v=""/>
    <s v=""/>
  </r>
  <r>
    <n v="75"/>
    <s v="Med A"/>
    <x v="38"/>
    <n v="12000"/>
    <s v=""/>
    <s v=""/>
    <s v=""/>
  </r>
  <r>
    <n v="75"/>
    <s v="Med A"/>
    <x v="39"/>
    <n v="12000"/>
    <s v=""/>
    <s v=""/>
    <s v=""/>
  </r>
  <r>
    <n v="75"/>
    <s v="Med A"/>
    <x v="40"/>
    <n v="12000"/>
    <s v=""/>
    <s v=""/>
    <s v=""/>
  </r>
  <r>
    <n v="75"/>
    <s v="Med A"/>
    <x v="11"/>
    <n v="12000"/>
    <s v=""/>
    <s v=""/>
    <s v=""/>
  </r>
  <r>
    <n v="75"/>
    <s v="Med A"/>
    <x v="42"/>
    <n v="12000"/>
    <s v=""/>
    <s v=""/>
    <s v=""/>
  </r>
  <r>
    <n v="75"/>
    <s v="Med A"/>
    <x v="43"/>
    <n v="13200"/>
    <s v=""/>
    <s v=""/>
    <s v=""/>
  </r>
  <r>
    <n v="75"/>
    <s v="Med A"/>
    <x v="44"/>
    <n v="13200"/>
    <s v=""/>
    <s v=""/>
    <s v=""/>
  </r>
  <r>
    <n v="75"/>
    <s v="Med A"/>
    <x v="45"/>
    <n v="13200"/>
    <s v=""/>
    <s v=""/>
    <s v=""/>
  </r>
  <r>
    <n v="75"/>
    <s v="Med A"/>
    <x v="55"/>
    <n v="13200"/>
    <s v=""/>
    <s v=""/>
    <s v=""/>
  </r>
  <r>
    <n v="75"/>
    <s v="Med A"/>
    <x v="46"/>
    <n v="13200"/>
    <s v=""/>
    <s v=""/>
    <s v=""/>
  </r>
  <r>
    <n v="75"/>
    <s v="Med A"/>
    <x v="56"/>
    <n v="13200"/>
    <s v=""/>
    <s v=""/>
    <s v=""/>
  </r>
  <r>
    <n v="75"/>
    <s v="Med A"/>
    <x v="47"/>
    <n v="13200"/>
    <s v=""/>
    <s v=""/>
    <s v=""/>
  </r>
  <r>
    <n v="75"/>
    <s v="Med A"/>
    <x v="52"/>
    <n v="13200"/>
    <s v=""/>
    <s v=""/>
    <s v=""/>
  </r>
  <r>
    <n v="75"/>
    <s v="Med A"/>
    <x v="57"/>
    <n v="13200"/>
    <s v=""/>
    <s v=""/>
    <s v=""/>
  </r>
  <r>
    <n v="75"/>
    <s v="Med A"/>
    <x v="58"/>
    <n v="13200"/>
    <s v=""/>
    <s v=""/>
    <s v=""/>
  </r>
  <r>
    <n v="75"/>
    <s v="Med A"/>
    <x v="59"/>
    <n v="13200"/>
    <s v=""/>
    <s v=""/>
    <s v=""/>
  </r>
  <r>
    <n v="75"/>
    <s v="Med A"/>
    <x v="60"/>
    <n v="13200"/>
    <s v=""/>
    <s v=""/>
    <s v=""/>
  </r>
  <r>
    <n v="75"/>
    <s v="Med A"/>
    <x v="61"/>
    <n v="13200"/>
    <s v=""/>
    <s v=""/>
    <s v=""/>
  </r>
  <r>
    <n v="75"/>
    <s v="Med A"/>
    <x v="25"/>
    <n v="13200"/>
    <s v=""/>
    <s v=""/>
    <s v=""/>
  </r>
  <r>
    <n v="75"/>
    <s v="Med A"/>
    <x v="63"/>
    <n v="13200"/>
    <s v=""/>
    <d v="2012-09-06T00:00:00"/>
    <n v="8.1428571428571423"/>
  </r>
  <r>
    <n v="75"/>
    <s v="Med B"/>
    <x v="87"/>
    <n v="16"/>
    <s v=""/>
    <s v=""/>
    <s v=""/>
  </r>
  <r>
    <n v="75"/>
    <s v="Med B"/>
    <x v="88"/>
    <n v="16"/>
    <s v=""/>
    <s v=""/>
    <s v=""/>
  </r>
  <r>
    <n v="76"/>
    <s v="Med B"/>
    <x v="89"/>
    <n v="10"/>
    <s v=""/>
    <s v=""/>
    <s v=""/>
  </r>
  <r>
    <n v="77"/>
    <s v="Med A"/>
    <x v="37"/>
    <n v="7400"/>
    <d v="2012-07-21T00:00:00"/>
    <s v=""/>
    <s v=""/>
  </r>
  <r>
    <n v="77"/>
    <s v="Med A"/>
    <x v="38"/>
    <n v="7400"/>
    <s v=""/>
    <s v=""/>
    <s v=""/>
  </r>
  <r>
    <n v="77"/>
    <s v="Med A"/>
    <x v="40"/>
    <n v="7400"/>
    <s v=""/>
    <s v=""/>
    <s v=""/>
  </r>
  <r>
    <n v="77"/>
    <s v="Med A"/>
    <x v="41"/>
    <n v="7400"/>
    <s v=""/>
    <s v=""/>
    <s v=""/>
  </r>
  <r>
    <n v="77"/>
    <s v="Med A"/>
    <x v="43"/>
    <n v="7400"/>
    <s v=""/>
    <s v=""/>
    <s v=""/>
  </r>
  <r>
    <n v="77"/>
    <s v="Med A"/>
    <x v="44"/>
    <n v="7400"/>
    <s v=""/>
    <s v=""/>
    <s v=""/>
  </r>
  <r>
    <n v="77"/>
    <s v="Med A"/>
    <x v="55"/>
    <n v="7400"/>
    <s v=""/>
    <s v=""/>
    <s v=""/>
  </r>
  <r>
    <n v="77"/>
    <s v="Med A"/>
    <x v="46"/>
    <n v="7400"/>
    <s v=""/>
    <d v="2012-08-14T00:00:00"/>
    <n v="3.5714285714285716"/>
  </r>
  <r>
    <n v="77"/>
    <s v="Med B"/>
    <x v="86"/>
    <n v="8"/>
    <s v=""/>
    <s v=""/>
    <s v=""/>
  </r>
  <r>
    <n v="77"/>
    <s v="Med B"/>
    <x v="90"/>
    <n v="10"/>
    <s v=""/>
    <s v=""/>
    <s v=""/>
  </r>
  <r>
    <n v="78"/>
    <s v="Med A"/>
    <x v="1"/>
    <n v="300"/>
    <d v="2012-07-06T00:00:00"/>
    <s v=""/>
    <s v=""/>
  </r>
  <r>
    <n v="78"/>
    <s v="Med A"/>
    <x v="4"/>
    <n v="300"/>
    <s v=""/>
    <s v=""/>
    <s v=""/>
  </r>
  <r>
    <n v="78"/>
    <s v="Med A"/>
    <x v="6"/>
    <n v="300"/>
    <s v=""/>
    <s v=""/>
    <s v=""/>
  </r>
  <r>
    <n v="78"/>
    <s v="Med A"/>
    <x v="9"/>
    <n v="300"/>
    <s v=""/>
    <s v=""/>
    <s v=""/>
  </r>
  <r>
    <n v="78"/>
    <s v="Med A"/>
    <x v="12"/>
    <n v="300"/>
    <s v=""/>
    <s v=""/>
    <s v=""/>
  </r>
  <r>
    <n v="78"/>
    <s v="Med A"/>
    <x v="15"/>
    <n v="300"/>
    <s v=""/>
    <s v=""/>
    <s v=""/>
  </r>
  <r>
    <n v="78"/>
    <s v="Med A"/>
    <x v="17"/>
    <n v="300"/>
    <s v=""/>
    <s v=""/>
    <s v=""/>
  </r>
  <r>
    <n v="79"/>
    <s v="Med A"/>
    <x v="91"/>
    <n v="5600"/>
    <d v="2012-12-04T00:00:00"/>
    <s v=""/>
    <s v=""/>
  </r>
  <r>
    <n v="80"/>
    <s v="Med A"/>
    <x v="0"/>
    <n v="9600"/>
    <d v="2012-07-02T00:00:00"/>
    <s v=""/>
    <s v=""/>
  </r>
  <r>
    <n v="80"/>
    <s v="Med A"/>
    <x v="49"/>
    <n v="9600"/>
    <s v=""/>
    <s v=""/>
    <s v=""/>
  </r>
  <r>
    <n v="80"/>
    <s v="Med A"/>
    <x v="1"/>
    <n v="9600"/>
    <s v=""/>
    <s v=""/>
    <s v=""/>
  </r>
  <r>
    <n v="80"/>
    <s v="Med A"/>
    <x v="2"/>
    <n v="9600"/>
    <s v=""/>
    <s v=""/>
    <s v=""/>
  </r>
  <r>
    <n v="80"/>
    <s v="Med A"/>
    <x v="3"/>
    <n v="9600"/>
    <s v=""/>
    <s v=""/>
    <s v=""/>
  </r>
  <r>
    <n v="80"/>
    <s v="Med A"/>
    <x v="4"/>
    <n v="9600"/>
    <s v=""/>
    <s v=""/>
    <s v=""/>
  </r>
  <r>
    <n v="80"/>
    <s v="Med A"/>
    <x v="5"/>
    <n v="9600"/>
    <s v=""/>
    <s v=""/>
    <s v=""/>
  </r>
  <r>
    <n v="80"/>
    <s v="Med A"/>
    <x v="50"/>
    <n v="9600"/>
    <s v=""/>
    <s v=""/>
    <s v=""/>
  </r>
  <r>
    <n v="80"/>
    <s v="Med A"/>
    <x v="6"/>
    <n v="9600"/>
    <s v=""/>
    <s v=""/>
    <s v=""/>
  </r>
  <r>
    <n v="80"/>
    <s v="Med A"/>
    <x v="7"/>
    <n v="9600"/>
    <s v=""/>
    <s v=""/>
    <s v=""/>
  </r>
  <r>
    <n v="80"/>
    <s v="Med A"/>
    <x v="8"/>
    <n v="9600"/>
    <s v=""/>
    <s v=""/>
    <s v=""/>
  </r>
  <r>
    <n v="80"/>
    <s v="Med A"/>
    <x v="9"/>
    <n v="9600"/>
    <s v=""/>
    <s v=""/>
    <s v=""/>
  </r>
  <r>
    <n v="80"/>
    <s v="Med A"/>
    <x v="10"/>
    <n v="9600"/>
    <s v=""/>
    <s v=""/>
    <s v=""/>
  </r>
  <r>
    <n v="80"/>
    <s v="Med A"/>
    <x v="11"/>
    <n v="9600"/>
    <s v=""/>
    <s v=""/>
    <s v=""/>
  </r>
  <r>
    <n v="80"/>
    <s v="Med A"/>
    <x v="12"/>
    <n v="9600"/>
    <s v=""/>
    <s v=""/>
    <s v=""/>
  </r>
  <r>
    <n v="80"/>
    <s v="Med A"/>
    <x v="13"/>
    <n v="9600"/>
    <s v=""/>
    <s v=""/>
    <s v=""/>
  </r>
  <r>
    <n v="80"/>
    <s v="Med A"/>
    <x v="14"/>
    <n v="9600"/>
    <s v=""/>
    <s v=""/>
    <s v=""/>
  </r>
  <r>
    <n v="80"/>
    <s v="Med A"/>
    <x v="15"/>
    <n v="9600"/>
    <s v=""/>
    <s v=""/>
    <s v=""/>
  </r>
  <r>
    <n v="80"/>
    <s v="Med A"/>
    <x v="16"/>
    <n v="9600"/>
    <s v=""/>
    <s v=""/>
    <s v=""/>
  </r>
  <r>
    <n v="80"/>
    <s v="Med A"/>
    <x v="51"/>
    <n v="9600"/>
    <s v=""/>
    <s v=""/>
    <s v=""/>
  </r>
  <r>
    <n v="80"/>
    <s v="Med A"/>
    <x v="17"/>
    <n v="9600"/>
    <s v=""/>
    <s v=""/>
    <s v=""/>
  </r>
  <r>
    <n v="80"/>
    <s v="Med A"/>
    <x v="18"/>
    <n v="9600"/>
    <s v=""/>
    <s v=""/>
    <s v=""/>
  </r>
  <r>
    <n v="80"/>
    <s v="Med A"/>
    <x v="19"/>
    <n v="9600"/>
    <s v=""/>
    <s v=""/>
    <s v=""/>
  </r>
  <r>
    <n v="80"/>
    <s v="Med A"/>
    <x v="20"/>
    <n v="9600"/>
    <s v=""/>
    <s v=""/>
    <s v=""/>
  </r>
  <r>
    <n v="80"/>
    <s v="Med A"/>
    <x v="21"/>
    <n v="9600"/>
    <s v=""/>
    <s v=""/>
    <s v=""/>
  </r>
  <r>
    <n v="80"/>
    <s v="Med A"/>
    <x v="22"/>
    <n v="9600"/>
    <s v=""/>
    <s v=""/>
    <s v=""/>
  </r>
  <r>
    <n v="80"/>
    <s v="Med A"/>
    <x v="23"/>
    <n v="9600"/>
    <s v=""/>
    <s v=""/>
    <s v=""/>
  </r>
  <r>
    <n v="80"/>
    <s v="Med A"/>
    <x v="24"/>
    <n v="9600"/>
    <s v=""/>
    <s v=""/>
    <s v=""/>
  </r>
  <r>
    <n v="80"/>
    <s v="Med A"/>
    <x v="25"/>
    <n v="9600"/>
    <s v=""/>
    <s v=""/>
    <s v=""/>
  </r>
  <r>
    <n v="81"/>
    <s v="Med A"/>
    <x v="29"/>
    <n v="4300"/>
    <d v="2012-07-03T00:00:00"/>
    <s v=""/>
    <s v=""/>
  </r>
  <r>
    <n v="81"/>
    <s v="Med A"/>
    <x v="30"/>
    <n v="4300"/>
    <s v=""/>
    <s v=""/>
    <s v=""/>
  </r>
  <r>
    <n v="81"/>
    <s v="Med A"/>
    <x v="31"/>
    <n v="4700"/>
    <s v=""/>
    <s v=""/>
    <s v=""/>
  </r>
  <r>
    <n v="81"/>
    <s v="Med A"/>
    <x v="32"/>
    <n v="4700"/>
    <s v=""/>
    <s v=""/>
    <s v=""/>
  </r>
  <r>
    <n v="81"/>
    <s v="Med A"/>
    <x v="33"/>
    <n v="4700"/>
    <s v=""/>
    <s v=""/>
    <s v=""/>
  </r>
  <r>
    <n v="81"/>
    <s v="Med A"/>
    <x v="34"/>
    <n v="4700"/>
    <s v=""/>
    <s v=""/>
    <s v=""/>
  </r>
  <r>
    <n v="81"/>
    <s v="Med A"/>
    <x v="35"/>
    <n v="4700"/>
    <s v=""/>
    <s v=""/>
    <s v=""/>
  </r>
  <r>
    <n v="81"/>
    <s v="Med A"/>
    <x v="36"/>
    <n v="4700"/>
    <s v=""/>
    <s v=""/>
    <s v=""/>
  </r>
  <r>
    <n v="81"/>
    <s v="Med A"/>
    <x v="38"/>
    <n v="5700"/>
    <s v=""/>
    <s v=""/>
    <s v=""/>
  </r>
  <r>
    <n v="81"/>
    <s v="Med A"/>
    <x v="9"/>
    <n v="5700"/>
    <s v=""/>
    <s v=""/>
    <s v=""/>
  </r>
  <r>
    <n v="81"/>
    <s v="Med A"/>
    <x v="40"/>
    <n v="5700"/>
    <s v=""/>
    <s v=""/>
    <s v=""/>
  </r>
  <r>
    <n v="81"/>
    <s v="Med A"/>
    <x v="41"/>
    <n v="5700"/>
    <s v=""/>
    <s v=""/>
    <s v=""/>
  </r>
  <r>
    <n v="81"/>
    <s v="Med A"/>
    <x v="42"/>
    <n v="5700"/>
    <s v=""/>
    <s v=""/>
    <s v=""/>
  </r>
  <r>
    <n v="81"/>
    <s v="Med A"/>
    <x v="43"/>
    <n v="6900"/>
    <s v=""/>
    <s v=""/>
    <s v=""/>
  </r>
  <r>
    <n v="81"/>
    <s v="Med A"/>
    <x v="44"/>
    <n v="6900"/>
    <s v=""/>
    <s v=""/>
    <s v=""/>
  </r>
  <r>
    <n v="81"/>
    <s v="Med A"/>
    <x v="45"/>
    <n v="6900"/>
    <s v=""/>
    <s v=""/>
    <s v=""/>
  </r>
  <r>
    <n v="81"/>
    <s v="Med A"/>
    <x v="55"/>
    <n v="6900"/>
    <s v=""/>
    <s v=""/>
    <s v=""/>
  </r>
  <r>
    <n v="81"/>
    <s v="Med A"/>
    <x v="46"/>
    <n v="6900"/>
    <s v=""/>
    <s v=""/>
    <s v=""/>
  </r>
  <r>
    <n v="81"/>
    <s v="Med A"/>
    <x v="56"/>
    <n v="6900"/>
    <s v=""/>
    <s v=""/>
    <s v=""/>
  </r>
  <r>
    <n v="81"/>
    <s v="Med A"/>
    <x v="47"/>
    <n v="7600"/>
    <s v=""/>
    <s v=""/>
    <s v=""/>
  </r>
  <r>
    <n v="81"/>
    <s v="Med A"/>
    <x v="52"/>
    <n v="7600"/>
    <s v=""/>
    <s v=""/>
    <s v=""/>
  </r>
  <r>
    <n v="81"/>
    <s v="Med A"/>
    <x v="57"/>
    <n v="7600"/>
    <s v=""/>
    <s v=""/>
    <s v=""/>
  </r>
  <r>
    <n v="81"/>
    <s v="Med A"/>
    <x v="58"/>
    <n v="7600"/>
    <s v=""/>
    <s v=""/>
    <s v=""/>
  </r>
  <r>
    <n v="81"/>
    <s v="Med A"/>
    <x v="59"/>
    <n v="7600"/>
    <s v=""/>
    <s v=""/>
    <s v=""/>
  </r>
  <r>
    <n v="81"/>
    <s v="Med A"/>
    <x v="60"/>
    <n v="7600"/>
    <s v=""/>
    <s v=""/>
    <s v=""/>
  </r>
  <r>
    <n v="81"/>
    <s v="Med A"/>
    <x v="61"/>
    <n v="7600"/>
    <s v=""/>
    <s v=""/>
    <s v=""/>
  </r>
  <r>
    <n v="81"/>
    <s v="Med A"/>
    <x v="62"/>
    <n v="7600"/>
    <s v=""/>
    <s v=""/>
    <s v=""/>
  </r>
  <r>
    <n v="81"/>
    <s v="Med A"/>
    <x v="63"/>
    <n v="8400"/>
    <s v=""/>
    <d v="2012-09-06T00:00:00"/>
    <n v="9.4285714285714288"/>
  </r>
  <r>
    <n v="81"/>
    <s v="Med B"/>
    <x v="48"/>
    <n v="10"/>
    <s v=""/>
    <s v=""/>
    <s v=""/>
  </r>
  <r>
    <n v="81"/>
    <s v="Med B"/>
    <x v="64"/>
    <n v="10"/>
    <s v=""/>
    <s v=""/>
    <s v=""/>
  </r>
  <r>
    <n v="81"/>
    <s v="Med B"/>
    <x v="65"/>
    <n v="13"/>
    <s v=""/>
    <s v=""/>
    <s v=""/>
  </r>
  <r>
    <n v="82"/>
    <s v="Med A"/>
    <x v="1"/>
    <n v="1000"/>
    <d v="2012-07-06T00:00:00"/>
    <s v=""/>
    <s v=""/>
  </r>
  <r>
    <n v="82"/>
    <s v="Med A"/>
    <x v="2"/>
    <n v="1000"/>
    <s v=""/>
    <s v=""/>
    <s v=""/>
  </r>
  <r>
    <n v="82"/>
    <s v="Med A"/>
    <x v="3"/>
    <n v="1000"/>
    <s v=""/>
    <s v=""/>
    <s v=""/>
  </r>
  <r>
    <n v="82"/>
    <s v="Med A"/>
    <x v="4"/>
    <n v="1000"/>
    <s v=""/>
    <s v=""/>
    <s v=""/>
  </r>
  <r>
    <n v="82"/>
    <s v="Med A"/>
    <x v="5"/>
    <n v="1000"/>
    <s v=""/>
    <s v=""/>
    <s v=""/>
  </r>
  <r>
    <n v="82"/>
    <s v="Med A"/>
    <x v="50"/>
    <n v="1000"/>
    <s v=""/>
    <s v=""/>
    <s v=""/>
  </r>
  <r>
    <n v="82"/>
    <s v="Med A"/>
    <x v="6"/>
    <n v="1000"/>
    <s v=""/>
    <s v=""/>
    <s v=""/>
  </r>
  <r>
    <n v="82"/>
    <s v="Med A"/>
    <x v="7"/>
    <n v="1000"/>
    <s v=""/>
    <s v=""/>
    <s v=""/>
  </r>
  <r>
    <n v="82"/>
    <s v="Med A"/>
    <x v="8"/>
    <n v="1000"/>
    <s v=""/>
    <s v=""/>
    <s v=""/>
  </r>
  <r>
    <n v="82"/>
    <s v="Med A"/>
    <x v="9"/>
    <n v="1000"/>
    <s v=""/>
    <s v=""/>
    <s v=""/>
  </r>
  <r>
    <n v="82"/>
    <s v="Med A"/>
    <x v="10"/>
    <n v="1000"/>
    <s v=""/>
    <s v=""/>
    <s v=""/>
  </r>
  <r>
    <n v="82"/>
    <s v="Med A"/>
    <x v="11"/>
    <n v="1000"/>
    <s v=""/>
    <s v=""/>
    <s v=""/>
  </r>
  <r>
    <n v="82"/>
    <s v="Med A"/>
    <x v="16"/>
    <n v="800"/>
    <s v=""/>
    <s v=""/>
    <s v=""/>
  </r>
  <r>
    <n v="82"/>
    <s v="Med A"/>
    <x v="51"/>
    <n v="800"/>
    <s v=""/>
    <s v=""/>
    <s v=""/>
  </r>
  <r>
    <n v="82"/>
    <s v="Med A"/>
    <x v="17"/>
    <n v="800"/>
    <s v=""/>
    <s v=""/>
    <s v=""/>
  </r>
  <r>
    <n v="82"/>
    <s v="Med A"/>
    <x v="18"/>
    <n v="800"/>
    <s v=""/>
    <s v=""/>
    <s v=""/>
  </r>
  <r>
    <n v="82"/>
    <s v="Med A"/>
    <x v="19"/>
    <n v="800"/>
    <s v=""/>
    <s v=""/>
    <s v=""/>
  </r>
  <r>
    <n v="82"/>
    <s v="Med A"/>
    <x v="20"/>
    <n v="800"/>
    <s v=""/>
    <s v=""/>
    <s v=""/>
  </r>
  <r>
    <n v="82"/>
    <s v="Med A"/>
    <x v="21"/>
    <n v="800"/>
    <s v=""/>
    <s v=""/>
    <s v=""/>
  </r>
  <r>
    <n v="82"/>
    <s v="Med A"/>
    <x v="22"/>
    <n v="800"/>
    <s v=""/>
    <s v=""/>
    <s v=""/>
  </r>
  <r>
    <n v="82"/>
    <s v="Med A"/>
    <x v="23"/>
    <n v="800"/>
    <s v=""/>
    <s v=""/>
    <s v=""/>
  </r>
  <r>
    <n v="82"/>
    <s v="Med A"/>
    <x v="24"/>
    <n v="800"/>
    <s v=""/>
    <s v=""/>
    <s v=""/>
  </r>
  <r>
    <n v="82"/>
    <s v="Med A"/>
    <x v="25"/>
    <n v="800"/>
    <s v=""/>
    <d v="2012-09-05T00:00:00"/>
    <n v="8.8571428571428577"/>
  </r>
  <r>
    <n v="82"/>
    <s v="Med B"/>
    <x v="26"/>
    <n v="2"/>
    <s v=""/>
    <s v=""/>
    <s v=""/>
  </r>
  <r>
    <n v="82"/>
    <s v="Med B"/>
    <x v="67"/>
    <n v="1"/>
    <s v=""/>
    <s v=""/>
    <s v=""/>
  </r>
  <r>
    <n v="82"/>
    <s v="Med B"/>
    <x v="67"/>
    <n v="2"/>
    <s v=""/>
    <s v=""/>
    <s v=""/>
  </r>
  <r>
    <n v="82"/>
    <s v="Med B"/>
    <x v="53"/>
    <n v="3"/>
    <s v=""/>
    <s v=""/>
    <s v=""/>
  </r>
  <r>
    <n v="83"/>
    <s v="Med A"/>
    <x v="13"/>
    <n v="4400"/>
    <d v="2012-08-06T00:00:00"/>
    <s v=""/>
    <s v=""/>
  </r>
  <r>
    <n v="83"/>
    <s v="Med A"/>
    <x v="14"/>
    <n v="4400"/>
    <s v=""/>
    <s v=""/>
    <s v=""/>
  </r>
  <r>
    <n v="83"/>
    <s v="Med A"/>
    <x v="15"/>
    <n v="4400"/>
    <s v=""/>
    <s v=""/>
    <s v=""/>
  </r>
  <r>
    <n v="83"/>
    <s v="Med A"/>
    <x v="16"/>
    <n v="4400"/>
    <s v=""/>
    <s v=""/>
    <s v=""/>
  </r>
  <r>
    <n v="83"/>
    <s v="Med A"/>
    <x v="51"/>
    <n v="4400"/>
    <s v=""/>
    <s v=""/>
    <s v=""/>
  </r>
  <r>
    <n v="83"/>
    <s v="Med A"/>
    <x v="17"/>
    <n v="4400"/>
    <s v=""/>
    <s v=""/>
    <s v=""/>
  </r>
  <r>
    <n v="83"/>
    <s v="Med A"/>
    <x v="18"/>
    <n v="5300"/>
    <s v=""/>
    <s v=""/>
    <s v=""/>
  </r>
  <r>
    <n v="83"/>
    <s v="Med A"/>
    <x v="19"/>
    <n v="5300"/>
    <s v=""/>
    <s v=""/>
    <s v=""/>
  </r>
  <r>
    <n v="83"/>
    <s v="Med A"/>
    <x v="20"/>
    <n v="5300"/>
    <s v=""/>
    <s v=""/>
    <s v=""/>
  </r>
  <r>
    <n v="83"/>
    <s v="Med A"/>
    <x v="21"/>
    <n v="5300"/>
    <s v=""/>
    <s v=""/>
    <s v=""/>
  </r>
  <r>
    <n v="83"/>
    <s v="Med A"/>
    <x v="22"/>
    <n v="5300"/>
    <s v=""/>
    <s v=""/>
    <s v=""/>
  </r>
  <r>
    <n v="83"/>
    <s v="Med A"/>
    <x v="23"/>
    <n v="5300"/>
    <s v=""/>
    <s v=""/>
    <s v=""/>
  </r>
  <r>
    <n v="83"/>
    <s v="Med A"/>
    <x v="24"/>
    <n v="5300"/>
    <s v=""/>
    <s v=""/>
    <s v=""/>
  </r>
  <r>
    <n v="83"/>
    <s v="Med A"/>
    <x v="25"/>
    <n v="5300"/>
    <s v=""/>
    <d v="2012-09-05T00:00:00"/>
    <n v="4.4285714285714288"/>
  </r>
  <r>
    <n v="83"/>
    <s v="Med B"/>
    <x v="26"/>
    <n v="8"/>
    <s v=""/>
    <s v=""/>
    <s v=""/>
  </r>
  <r>
    <n v="83"/>
    <s v="Med B"/>
    <x v="53"/>
    <n v="2"/>
    <s v=""/>
    <s v=""/>
    <s v=""/>
  </r>
  <r>
    <n v="84"/>
    <s v="Med B"/>
    <x v="73"/>
    <n v="3"/>
    <s v=""/>
    <s v=""/>
    <s v=""/>
  </r>
  <r>
    <n v="85"/>
    <s v="Med A"/>
    <x v="31"/>
    <n v="14400"/>
    <d v="2012-07-07T00:00:00"/>
    <s v=""/>
    <s v=""/>
  </r>
  <r>
    <n v="85"/>
    <s v="Med A"/>
    <x v="32"/>
    <n v="14400"/>
    <s v=""/>
    <s v=""/>
    <s v=""/>
  </r>
  <r>
    <n v="85"/>
    <s v="Med A"/>
    <x v="33"/>
    <n v="14400"/>
    <s v=""/>
    <s v=""/>
    <s v=""/>
  </r>
  <r>
    <n v="85"/>
    <s v="Med A"/>
    <x v="34"/>
    <n v="14400"/>
    <s v=""/>
    <s v=""/>
    <s v=""/>
  </r>
  <r>
    <n v="85"/>
    <s v="Med A"/>
    <x v="35"/>
    <n v="14400"/>
    <s v=""/>
    <s v=""/>
    <s v=""/>
  </r>
  <r>
    <n v="85"/>
    <s v="Med A"/>
    <x v="36"/>
    <n v="14400"/>
    <s v=""/>
    <s v=""/>
    <s v=""/>
  </r>
  <r>
    <n v="85"/>
    <s v="Med A"/>
    <x v="37"/>
    <n v="14400"/>
    <s v=""/>
    <s v=""/>
    <s v=""/>
  </r>
  <r>
    <n v="85"/>
    <s v="Med A"/>
    <x v="38"/>
    <n v="14400"/>
    <s v=""/>
    <s v=""/>
    <s v=""/>
  </r>
  <r>
    <n v="85"/>
    <s v="Med A"/>
    <x v="39"/>
    <n v="14400"/>
    <s v=""/>
    <s v=""/>
    <s v=""/>
  </r>
  <r>
    <n v="85"/>
    <s v="Med A"/>
    <x v="40"/>
    <n v="14400"/>
    <s v=""/>
    <s v=""/>
    <s v=""/>
  </r>
  <r>
    <n v="85"/>
    <s v="Med A"/>
    <x v="41"/>
    <n v="14400"/>
    <s v=""/>
    <s v=""/>
    <s v=""/>
  </r>
  <r>
    <n v="85"/>
    <s v="Med A"/>
    <x v="42"/>
    <n v="14400"/>
    <s v=""/>
    <s v=""/>
    <s v=""/>
  </r>
  <r>
    <n v="85"/>
    <s v="Med A"/>
    <x v="47"/>
    <n v="13000"/>
    <s v=""/>
    <s v=""/>
    <s v=""/>
  </r>
  <r>
    <n v="85"/>
    <s v="Med A"/>
    <x v="52"/>
    <n v="13000"/>
    <s v=""/>
    <s v=""/>
    <s v=""/>
  </r>
  <r>
    <n v="85"/>
    <s v="Med A"/>
    <x v="57"/>
    <n v="13000"/>
    <s v=""/>
    <s v=""/>
    <s v=""/>
  </r>
  <r>
    <n v="85"/>
    <s v="Med A"/>
    <x v="58"/>
    <n v="13000"/>
    <s v=""/>
    <s v=""/>
    <s v=""/>
  </r>
  <r>
    <n v="85"/>
    <s v="Med A"/>
    <x v="59"/>
    <n v="13000"/>
    <s v=""/>
    <s v=""/>
    <s v=""/>
  </r>
  <r>
    <n v="85"/>
    <s v="Med A"/>
    <x v="60"/>
    <n v="13000"/>
    <s v=""/>
    <s v=""/>
    <s v=""/>
  </r>
  <r>
    <n v="85"/>
    <s v="Med A"/>
    <x v="61"/>
    <n v="13000"/>
    <s v=""/>
    <s v=""/>
    <s v=""/>
  </r>
  <r>
    <n v="85"/>
    <s v="Med A"/>
    <x v="62"/>
    <n v="13000"/>
    <s v=""/>
    <s v=""/>
    <s v=""/>
  </r>
  <r>
    <n v="85"/>
    <s v="Med A"/>
    <x v="63"/>
    <n v="13000"/>
    <s v=""/>
    <d v="2012-09-06T00:00:00"/>
    <n v="8.8571428571428577"/>
  </r>
  <r>
    <n v="85"/>
    <s v="Med B"/>
    <x v="48"/>
    <n v="16"/>
    <s v=""/>
    <s v=""/>
    <s v=""/>
  </r>
  <r>
    <n v="86"/>
    <s v="Med A"/>
    <x v="47"/>
    <n v="500"/>
    <d v="2012-08-18T00:00:00"/>
    <s v=""/>
    <s v=""/>
  </r>
  <r>
    <n v="86"/>
    <s v="Med A"/>
    <x v="52"/>
    <n v="500"/>
    <s v=""/>
    <s v=""/>
    <s v=""/>
  </r>
  <r>
    <n v="86"/>
    <s v="Med A"/>
    <x v="57"/>
    <n v="500"/>
    <s v=""/>
    <s v=""/>
    <s v=""/>
  </r>
  <r>
    <n v="86"/>
    <s v="Med A"/>
    <x v="58"/>
    <n v="500"/>
    <s v=""/>
    <s v=""/>
    <s v=""/>
  </r>
  <r>
    <n v="86"/>
    <s v="Med A"/>
    <x v="59"/>
    <n v="500"/>
    <s v=""/>
    <s v=""/>
    <s v=""/>
  </r>
  <r>
    <n v="86"/>
    <s v="Med A"/>
    <x v="60"/>
    <n v="500"/>
    <s v=""/>
    <s v=""/>
    <s v=""/>
  </r>
  <r>
    <n v="86"/>
    <s v="Med A"/>
    <x v="61"/>
    <n v="500"/>
    <s v=""/>
    <s v=""/>
    <s v=""/>
  </r>
  <r>
    <n v="86"/>
    <s v="Med A"/>
    <x v="62"/>
    <n v="500"/>
    <s v=""/>
    <d v="2012-09-04T00:00:00"/>
    <n v="2.5714285714285716"/>
  </r>
  <r>
    <n v="86"/>
    <s v="Med B"/>
    <x v="71"/>
    <n v="1"/>
    <s v=""/>
    <s v=""/>
    <s v=""/>
  </r>
  <r>
    <n v="86"/>
    <s v="Med B"/>
    <x v="64"/>
    <n v="1"/>
    <s v=""/>
    <s v=""/>
    <s v=""/>
  </r>
  <r>
    <n v="87"/>
    <s v="Med A"/>
    <x v="0"/>
    <n v="4400"/>
    <d v="2012-07-02T00:00:00"/>
    <s v=""/>
    <s v=""/>
  </r>
  <r>
    <n v="87"/>
    <s v="Med A"/>
    <x v="49"/>
    <n v="4400"/>
    <s v=""/>
    <s v=""/>
    <s v=""/>
  </r>
  <r>
    <n v="87"/>
    <s v="Med A"/>
    <x v="1"/>
    <n v="4400"/>
    <s v=""/>
    <s v=""/>
    <s v=""/>
  </r>
  <r>
    <n v="87"/>
    <s v="Med A"/>
    <x v="2"/>
    <n v="4400"/>
    <s v=""/>
    <s v=""/>
    <s v=""/>
  </r>
  <r>
    <n v="87"/>
    <s v="Med A"/>
    <x v="3"/>
    <n v="4400"/>
    <s v=""/>
    <s v=""/>
    <s v=""/>
  </r>
  <r>
    <n v="87"/>
    <s v="Med A"/>
    <x v="4"/>
    <n v="4400"/>
    <s v=""/>
    <s v=""/>
    <s v=""/>
  </r>
  <r>
    <n v="87"/>
    <s v="Med A"/>
    <x v="5"/>
    <n v="4400"/>
    <s v=""/>
    <s v=""/>
    <s v=""/>
  </r>
  <r>
    <n v="87"/>
    <s v="Med A"/>
    <x v="50"/>
    <n v="4400"/>
    <s v=""/>
    <s v=""/>
    <s v=""/>
  </r>
  <r>
    <n v="87"/>
    <s v="Med A"/>
    <x v="7"/>
    <n v="4400"/>
    <s v=""/>
    <s v=""/>
    <s v=""/>
  </r>
  <r>
    <n v="87"/>
    <s v="Med A"/>
    <x v="9"/>
    <n v="4400"/>
    <s v=""/>
    <s v=""/>
    <s v=""/>
  </r>
  <r>
    <n v="87"/>
    <s v="Med A"/>
    <x v="10"/>
    <n v="4400"/>
    <s v=""/>
    <s v=""/>
    <s v=""/>
  </r>
  <r>
    <n v="87"/>
    <s v="Med A"/>
    <x v="11"/>
    <n v="4400"/>
    <s v=""/>
    <s v=""/>
    <s v=""/>
  </r>
  <r>
    <n v="87"/>
    <s v="Med A"/>
    <x v="18"/>
    <n v="3100"/>
    <s v=""/>
    <s v=""/>
    <s v=""/>
  </r>
  <r>
    <n v="87"/>
    <s v="Med A"/>
    <x v="19"/>
    <n v="3100"/>
    <s v=""/>
    <s v=""/>
    <s v=""/>
  </r>
  <r>
    <n v="87"/>
    <s v="Med A"/>
    <x v="20"/>
    <n v="3100"/>
    <s v=""/>
    <s v=""/>
    <s v=""/>
  </r>
  <r>
    <n v="87"/>
    <s v="Med A"/>
    <x v="21"/>
    <n v="3100"/>
    <s v=""/>
    <s v=""/>
    <s v=""/>
  </r>
  <r>
    <n v="87"/>
    <s v="Med A"/>
    <x v="22"/>
    <n v="3100"/>
    <s v=""/>
    <s v=""/>
    <s v=""/>
  </r>
  <r>
    <n v="87"/>
    <s v="Med A"/>
    <x v="23"/>
    <n v="3100"/>
    <s v=""/>
    <s v=""/>
    <s v=""/>
  </r>
  <r>
    <n v="87"/>
    <s v="Med A"/>
    <x v="24"/>
    <n v="3100"/>
    <s v=""/>
    <s v=""/>
    <s v=""/>
  </r>
  <r>
    <n v="87"/>
    <s v="Med A"/>
    <x v="25"/>
    <n v="3100"/>
    <s v=""/>
    <d v="2012-09-05T00:00:00"/>
    <n v="9.4285714285714288"/>
  </r>
  <r>
    <n v="87"/>
    <s v="Med B"/>
    <x v="26"/>
    <n v="6"/>
    <s v=""/>
    <s v=""/>
    <s v=""/>
  </r>
  <r>
    <n v="87"/>
    <s v="Med B"/>
    <x v="67"/>
    <n v="6"/>
    <s v=""/>
    <s v=""/>
    <s v=""/>
  </r>
  <r>
    <n v="87"/>
    <s v="Med B"/>
    <x v="53"/>
    <n v="8"/>
    <s v=""/>
    <s v=""/>
    <s v=""/>
  </r>
  <r>
    <n v="88"/>
    <s v="Med B"/>
    <x v="77"/>
    <n v="5"/>
    <s v=""/>
    <s v=""/>
    <s v=""/>
  </r>
  <r>
    <n v="88"/>
    <s v="Med B"/>
    <x v="64"/>
    <n v="5"/>
    <s v=""/>
    <s v=""/>
    <s v=""/>
  </r>
  <r>
    <n v="89"/>
    <s v="Med A"/>
    <x v="18"/>
    <n v="2200"/>
    <d v="2012-08-20T00:00:00"/>
    <s v=""/>
    <s v=""/>
  </r>
  <r>
    <n v="89"/>
    <s v="Med A"/>
    <x v="19"/>
    <n v="2200"/>
    <s v=""/>
    <s v=""/>
    <s v=""/>
  </r>
  <r>
    <n v="89"/>
    <s v="Med A"/>
    <x v="20"/>
    <n v="2200"/>
    <s v=""/>
    <s v=""/>
    <s v=""/>
  </r>
  <r>
    <n v="89"/>
    <s v="Med A"/>
    <x v="21"/>
    <n v="2200"/>
    <s v=""/>
    <s v=""/>
    <s v=""/>
  </r>
  <r>
    <n v="89"/>
    <s v="Med A"/>
    <x v="22"/>
    <n v="2200"/>
    <s v=""/>
    <s v=""/>
    <s v=""/>
  </r>
  <r>
    <n v="89"/>
    <s v="Med A"/>
    <x v="23"/>
    <n v="2200"/>
    <s v=""/>
    <s v=""/>
    <s v=""/>
  </r>
  <r>
    <n v="89"/>
    <s v="Med A"/>
    <x v="24"/>
    <n v="2200"/>
    <s v=""/>
    <s v=""/>
    <s v=""/>
  </r>
  <r>
    <n v="89"/>
    <s v="Med A"/>
    <x v="25"/>
    <n v="2200"/>
    <s v=""/>
    <s v=""/>
    <s v=""/>
  </r>
  <r>
    <n v="90"/>
    <s v="Med A"/>
    <x v="29"/>
    <n v="1000"/>
    <d v="2012-07-03T00:00:00"/>
    <s v=""/>
    <s v=""/>
  </r>
  <r>
    <n v="90"/>
    <s v="Med A"/>
    <x v="30"/>
    <n v="1000"/>
    <s v=""/>
    <s v=""/>
    <s v=""/>
  </r>
  <r>
    <n v="90"/>
    <s v="Med A"/>
    <x v="34"/>
    <n v="1000"/>
    <s v=""/>
    <s v=""/>
    <s v=""/>
  </r>
  <r>
    <n v="90"/>
    <s v="Med A"/>
    <x v="35"/>
    <n v="1000"/>
    <s v=""/>
    <s v=""/>
    <s v=""/>
  </r>
  <r>
    <n v="90"/>
    <s v="Med A"/>
    <x v="36"/>
    <n v="1000"/>
    <s v=""/>
    <s v=""/>
    <s v=""/>
  </r>
  <r>
    <n v="90"/>
    <s v="Med A"/>
    <x v="37"/>
    <n v="1000"/>
    <s v=""/>
    <s v=""/>
    <s v=""/>
  </r>
  <r>
    <n v="90"/>
    <s v="Med A"/>
    <x v="38"/>
    <n v="1000"/>
    <s v=""/>
    <s v=""/>
    <s v=""/>
  </r>
  <r>
    <n v="90"/>
    <s v="Med A"/>
    <x v="39"/>
    <n v="1000"/>
    <s v=""/>
    <s v=""/>
    <s v=""/>
  </r>
  <r>
    <n v="90"/>
    <s v="Med A"/>
    <x v="40"/>
    <n v="1000"/>
    <s v=""/>
    <s v=""/>
    <s v=""/>
  </r>
  <r>
    <n v="90"/>
    <s v="Med A"/>
    <x v="41"/>
    <n v="1000"/>
    <s v=""/>
    <s v=""/>
    <s v=""/>
  </r>
  <r>
    <n v="90"/>
    <s v="Med A"/>
    <x v="42"/>
    <n v="1000"/>
    <s v=""/>
    <s v=""/>
    <s v=""/>
  </r>
  <r>
    <n v="90"/>
    <s v="Med A"/>
    <x v="47"/>
    <n v="1000"/>
    <s v=""/>
    <s v=""/>
    <s v=""/>
  </r>
  <r>
    <n v="90"/>
    <s v="Med A"/>
    <x v="52"/>
    <n v="1000"/>
    <s v=""/>
    <s v=""/>
    <s v=""/>
  </r>
  <r>
    <n v="90"/>
    <s v="Med A"/>
    <x v="57"/>
    <n v="1000"/>
    <s v=""/>
    <s v=""/>
    <s v=""/>
  </r>
  <r>
    <n v="90"/>
    <s v="Med A"/>
    <x v="58"/>
    <n v="1000"/>
    <s v=""/>
    <s v=""/>
    <s v=""/>
  </r>
  <r>
    <n v="90"/>
    <s v="Med A"/>
    <x v="59"/>
    <n v="1000"/>
    <s v=""/>
    <s v=""/>
    <s v=""/>
  </r>
  <r>
    <n v="90"/>
    <s v="Med A"/>
    <x v="60"/>
    <n v="1000"/>
    <s v=""/>
    <s v=""/>
    <s v=""/>
  </r>
  <r>
    <n v="90"/>
    <s v="Med A"/>
    <x v="61"/>
    <n v="1000"/>
    <s v=""/>
    <s v=""/>
    <s v=""/>
  </r>
  <r>
    <n v="90"/>
    <s v="Med A"/>
    <x v="62"/>
    <n v="1000"/>
    <s v=""/>
    <s v=""/>
    <s v=""/>
  </r>
  <r>
    <n v="90"/>
    <s v="Med A"/>
    <x v="63"/>
    <n v="1000"/>
    <s v=""/>
    <d v="2012-09-06T00:00:00"/>
    <n v="9.4285714285714288"/>
  </r>
  <r>
    <n v="90"/>
    <s v="Med B"/>
    <x v="48"/>
    <n v="3"/>
    <s v=""/>
    <s v=""/>
    <s v=""/>
  </r>
  <r>
    <n v="90"/>
    <s v="Med B"/>
    <x v="65"/>
    <n v="4"/>
    <s v=""/>
    <s v=""/>
    <s v=""/>
  </r>
  <r>
    <n v="91"/>
    <s v="Med A"/>
    <x v="29"/>
    <n v="100"/>
    <d v="2012-07-03T00:00:00"/>
    <s v=""/>
    <s v=""/>
  </r>
  <r>
    <n v="91"/>
    <s v="Med A"/>
    <x v="32"/>
    <n v="100"/>
    <s v=""/>
    <s v=""/>
    <s v=""/>
  </r>
  <r>
    <n v="91"/>
    <s v="Med A"/>
    <x v="35"/>
    <n v="100"/>
    <s v=""/>
    <s v=""/>
    <s v=""/>
  </r>
  <r>
    <n v="91"/>
    <s v="Med A"/>
    <x v="40"/>
    <n v="100"/>
    <s v=""/>
    <s v=""/>
    <s v=""/>
  </r>
  <r>
    <n v="91"/>
    <s v="Med A"/>
    <x v="41"/>
    <n v="100"/>
    <s v=""/>
    <s v=""/>
    <s v=""/>
  </r>
  <r>
    <n v="91"/>
    <s v="Med A"/>
    <x v="52"/>
    <n v="100"/>
    <s v=""/>
    <s v=""/>
    <s v=""/>
  </r>
  <r>
    <n v="91"/>
    <s v="Med A"/>
    <x v="59"/>
    <n v="100"/>
    <s v=""/>
    <s v=""/>
    <s v=""/>
  </r>
  <r>
    <n v="91"/>
    <s v="Med A"/>
    <x v="62"/>
    <n v="100"/>
    <s v=""/>
    <d v="2012-09-04T00:00:00"/>
    <n v="9.1428571428571423"/>
  </r>
  <r>
    <n v="91"/>
    <s v="Med B"/>
    <x v="48"/>
    <n v="1"/>
    <s v=""/>
    <s v=""/>
    <s v=""/>
  </r>
  <r>
    <n v="91"/>
    <s v="Med B"/>
    <x v="83"/>
    <n v="1"/>
    <s v=""/>
    <s v=""/>
    <s v=""/>
  </r>
  <r>
    <n v="92"/>
    <s v="Med A"/>
    <x v="0"/>
    <n v="600"/>
    <d v="2012-07-02T00:00:00"/>
    <s v=""/>
    <s v=""/>
  </r>
  <r>
    <n v="92"/>
    <s v="Med A"/>
    <x v="49"/>
    <n v="600"/>
    <s v=""/>
    <s v=""/>
    <s v=""/>
  </r>
  <r>
    <n v="92"/>
    <s v="Med A"/>
    <x v="1"/>
    <n v="700"/>
    <s v=""/>
    <s v=""/>
    <s v=""/>
  </r>
  <r>
    <n v="92"/>
    <s v="Med A"/>
    <x v="2"/>
    <n v="700"/>
    <s v=""/>
    <s v=""/>
    <s v=""/>
  </r>
  <r>
    <n v="92"/>
    <s v="Med A"/>
    <x v="3"/>
    <n v="700"/>
    <s v=""/>
    <s v=""/>
    <s v=""/>
  </r>
  <r>
    <n v="92"/>
    <s v="Med A"/>
    <x v="4"/>
    <n v="700"/>
    <s v=""/>
    <s v=""/>
    <s v=""/>
  </r>
  <r>
    <n v="92"/>
    <s v="Med A"/>
    <x v="5"/>
    <n v="700"/>
    <s v=""/>
    <s v=""/>
    <s v=""/>
  </r>
  <r>
    <n v="92"/>
    <s v="Med A"/>
    <x v="50"/>
    <n v="700"/>
    <s v=""/>
    <s v=""/>
    <s v=""/>
  </r>
  <r>
    <n v="92"/>
    <s v="Med A"/>
    <x v="6"/>
    <n v="700"/>
    <s v=""/>
    <s v=""/>
    <s v=""/>
  </r>
  <r>
    <n v="92"/>
    <s v="Med A"/>
    <x v="7"/>
    <n v="700"/>
    <s v=""/>
    <s v=""/>
    <s v=""/>
  </r>
  <r>
    <n v="92"/>
    <s v="Med A"/>
    <x v="8"/>
    <n v="700"/>
    <s v=""/>
    <s v=""/>
    <s v=""/>
  </r>
  <r>
    <n v="92"/>
    <s v="Med A"/>
    <x v="39"/>
    <n v="700"/>
    <s v=""/>
    <s v=""/>
    <s v=""/>
  </r>
  <r>
    <n v="92"/>
    <s v="Med A"/>
    <x v="10"/>
    <n v="700"/>
    <s v=""/>
    <s v=""/>
    <s v=""/>
  </r>
  <r>
    <n v="92"/>
    <s v="Med A"/>
    <x v="11"/>
    <n v="700"/>
    <s v=""/>
    <s v=""/>
    <s v=""/>
  </r>
  <r>
    <n v="92"/>
    <s v="Med A"/>
    <x v="12"/>
    <n v="700"/>
    <s v=""/>
    <s v=""/>
    <s v=""/>
  </r>
  <r>
    <n v="92"/>
    <s v="Med A"/>
    <x v="13"/>
    <n v="700"/>
    <s v=""/>
    <s v=""/>
    <s v=""/>
  </r>
  <r>
    <n v="92"/>
    <s v="Med A"/>
    <x v="14"/>
    <n v="700"/>
    <s v=""/>
    <s v=""/>
    <s v=""/>
  </r>
  <r>
    <n v="92"/>
    <s v="Med A"/>
    <x v="15"/>
    <n v="700"/>
    <s v=""/>
    <s v=""/>
    <s v=""/>
  </r>
  <r>
    <n v="92"/>
    <s v="Med A"/>
    <x v="16"/>
    <n v="700"/>
    <s v=""/>
    <s v=""/>
    <s v=""/>
  </r>
  <r>
    <n v="92"/>
    <s v="Med A"/>
    <x v="51"/>
    <n v="700"/>
    <s v=""/>
    <s v=""/>
    <s v=""/>
  </r>
  <r>
    <n v="92"/>
    <s v="Med A"/>
    <x v="56"/>
    <n v="700"/>
    <s v=""/>
    <s v=""/>
    <s v=""/>
  </r>
  <r>
    <n v="92"/>
    <s v="Med A"/>
    <x v="18"/>
    <n v="700"/>
    <s v=""/>
    <s v=""/>
    <s v=""/>
  </r>
  <r>
    <n v="92"/>
    <s v="Med A"/>
    <x v="19"/>
    <n v="700"/>
    <s v=""/>
    <s v=""/>
    <s v=""/>
  </r>
  <r>
    <n v="92"/>
    <s v="Med A"/>
    <x v="20"/>
    <n v="700"/>
    <s v=""/>
    <s v=""/>
    <s v=""/>
  </r>
  <r>
    <n v="92"/>
    <s v="Med A"/>
    <x v="21"/>
    <n v="700"/>
    <s v=""/>
    <s v=""/>
    <s v=""/>
  </r>
  <r>
    <n v="92"/>
    <s v="Med A"/>
    <x v="22"/>
    <n v="700"/>
    <s v=""/>
    <s v=""/>
    <s v=""/>
  </r>
  <r>
    <n v="92"/>
    <s v="Med A"/>
    <x v="23"/>
    <n v="700"/>
    <s v=""/>
    <s v=""/>
    <s v=""/>
  </r>
  <r>
    <n v="92"/>
    <s v="Med A"/>
    <x v="24"/>
    <n v="700"/>
    <s v=""/>
    <s v=""/>
    <s v=""/>
  </r>
  <r>
    <n v="92"/>
    <s v="Med A"/>
    <x v="25"/>
    <n v="700"/>
    <s v=""/>
    <d v="2012-09-05T00:00:00"/>
    <n v="9.4285714285714288"/>
  </r>
  <r>
    <n v="92"/>
    <s v="Med B"/>
    <x v="26"/>
    <n v="2"/>
    <s v=""/>
    <s v=""/>
    <s v=""/>
  </r>
  <r>
    <n v="92"/>
    <s v="Med B"/>
    <x v="67"/>
    <n v="3"/>
    <s v=""/>
    <s v=""/>
    <s v=""/>
  </r>
  <r>
    <n v="92"/>
    <s v="Med B"/>
    <x v="53"/>
    <n v="3"/>
    <s v=""/>
    <s v=""/>
    <s v=""/>
  </r>
  <r>
    <n v="93"/>
    <s v="Med A"/>
    <x v="0"/>
    <n v="20000"/>
    <d v="2012-07-02T00:00:00"/>
    <s v=""/>
    <s v=""/>
  </r>
  <r>
    <n v="93"/>
    <s v="Med A"/>
    <x v="6"/>
    <n v="20000"/>
    <s v=""/>
    <s v=""/>
    <s v=""/>
  </r>
  <r>
    <n v="93"/>
    <s v="Med A"/>
    <x v="51"/>
    <n v="20000"/>
    <s v=""/>
    <s v=""/>
    <s v=""/>
  </r>
  <r>
    <n v="93"/>
    <s v="Med A"/>
    <x v="17"/>
    <n v="20000"/>
    <s v=""/>
    <s v=""/>
    <s v=""/>
  </r>
  <r>
    <n v="93"/>
    <s v="Med A"/>
    <x v="19"/>
    <n v="20000"/>
    <s v=""/>
    <s v=""/>
    <s v=""/>
  </r>
  <r>
    <n v="93"/>
    <s v="Med A"/>
    <x v="22"/>
    <n v="20000"/>
    <s v=""/>
    <s v=""/>
    <s v=""/>
  </r>
  <r>
    <n v="94"/>
    <s v="Med A"/>
    <x v="0"/>
    <n v="4200"/>
    <d v="2012-07-02T00:00:00"/>
    <s v=""/>
    <s v=""/>
  </r>
  <r>
    <n v="94"/>
    <s v="Med A"/>
    <x v="1"/>
    <n v="4200"/>
    <s v=""/>
    <s v=""/>
    <s v=""/>
  </r>
  <r>
    <n v="94"/>
    <s v="Med A"/>
    <x v="3"/>
    <n v="4800"/>
    <s v=""/>
    <s v=""/>
    <s v=""/>
  </r>
  <r>
    <n v="94"/>
    <s v="Med A"/>
    <x v="4"/>
    <n v="4800"/>
    <s v=""/>
    <s v=""/>
    <s v=""/>
  </r>
  <r>
    <n v="94"/>
    <s v="Med A"/>
    <x v="5"/>
    <n v="4800"/>
    <s v=""/>
    <s v=""/>
    <s v=""/>
  </r>
  <r>
    <n v="94"/>
    <s v="Med A"/>
    <x v="50"/>
    <n v="4800"/>
    <s v=""/>
    <s v=""/>
    <s v=""/>
  </r>
  <r>
    <n v="94"/>
    <s v="Med A"/>
    <x v="6"/>
    <n v="5800"/>
    <s v=""/>
    <s v=""/>
    <s v=""/>
  </r>
  <r>
    <n v="94"/>
    <s v="Med A"/>
    <x v="7"/>
    <n v="5800"/>
    <s v=""/>
    <s v=""/>
    <s v=""/>
  </r>
  <r>
    <n v="94"/>
    <s v="Med A"/>
    <x v="8"/>
    <n v="5800"/>
    <s v=""/>
    <s v=""/>
    <s v=""/>
  </r>
  <r>
    <n v="94"/>
    <s v="Med A"/>
    <x v="9"/>
    <n v="5800"/>
    <s v=""/>
    <s v=""/>
    <s v=""/>
  </r>
  <r>
    <n v="94"/>
    <s v="Med A"/>
    <x v="10"/>
    <n v="5800"/>
    <s v=""/>
    <s v=""/>
    <s v=""/>
  </r>
  <r>
    <n v="94"/>
    <s v="Med A"/>
    <x v="11"/>
    <n v="5800"/>
    <s v=""/>
    <s v=""/>
    <s v=""/>
  </r>
  <r>
    <n v="94"/>
    <s v="Med A"/>
    <x v="12"/>
    <n v="6400"/>
    <s v=""/>
    <s v=""/>
    <s v=""/>
  </r>
  <r>
    <n v="94"/>
    <s v="Med A"/>
    <x v="13"/>
    <n v="6400"/>
    <s v=""/>
    <s v=""/>
    <s v=""/>
  </r>
  <r>
    <n v="94"/>
    <s v="Med A"/>
    <x v="14"/>
    <n v="6400"/>
    <s v=""/>
    <s v=""/>
    <s v=""/>
  </r>
  <r>
    <n v="94"/>
    <s v="Med A"/>
    <x v="15"/>
    <n v="6400"/>
    <s v=""/>
    <s v=""/>
    <s v=""/>
  </r>
  <r>
    <n v="94"/>
    <s v="Med A"/>
    <x v="16"/>
    <n v="6400"/>
    <s v=""/>
    <s v=""/>
    <s v=""/>
  </r>
  <r>
    <n v="94"/>
    <s v="Med A"/>
    <x v="51"/>
    <n v="6400"/>
    <s v=""/>
    <s v=""/>
    <s v=""/>
  </r>
  <r>
    <n v="94"/>
    <s v="Med A"/>
    <x v="17"/>
    <n v="6400"/>
    <s v=""/>
    <s v=""/>
    <s v=""/>
  </r>
  <r>
    <n v="94"/>
    <s v="Med A"/>
    <x v="18"/>
    <n v="6400"/>
    <s v=""/>
    <s v=""/>
    <s v=""/>
  </r>
  <r>
    <n v="94"/>
    <s v="Med A"/>
    <x v="19"/>
    <n v="6400"/>
    <s v=""/>
    <s v=""/>
    <s v=""/>
  </r>
  <r>
    <n v="94"/>
    <s v="Med A"/>
    <x v="20"/>
    <n v="6400"/>
    <s v=""/>
    <s v=""/>
    <s v=""/>
  </r>
  <r>
    <n v="94"/>
    <s v="Med A"/>
    <x v="21"/>
    <n v="6400"/>
    <s v=""/>
    <s v=""/>
    <s v=""/>
  </r>
  <r>
    <n v="94"/>
    <s v="Med A"/>
    <x v="22"/>
    <n v="6400"/>
    <s v=""/>
    <s v=""/>
    <s v=""/>
  </r>
  <r>
    <n v="94"/>
    <s v="Med A"/>
    <x v="23"/>
    <n v="6400"/>
    <s v=""/>
    <s v=""/>
    <s v=""/>
  </r>
  <r>
    <n v="94"/>
    <s v="Med A"/>
    <x v="24"/>
    <n v="6400"/>
    <s v=""/>
    <s v=""/>
    <s v=""/>
  </r>
  <r>
    <n v="94"/>
    <s v="Med A"/>
    <x v="25"/>
    <n v="6400"/>
    <s v=""/>
    <d v="2012-09-05T00:00:00"/>
    <n v="9.4285714285714288"/>
  </r>
  <r>
    <n v="94"/>
    <s v="Med B"/>
    <x v="26"/>
    <n v="10"/>
    <s v=""/>
    <s v=""/>
    <s v=""/>
  </r>
  <r>
    <n v="94"/>
    <s v="Med B"/>
    <x v="53"/>
    <n v="1"/>
    <s v=""/>
    <s v=""/>
    <s v=""/>
  </r>
  <r>
    <n v="95"/>
    <s v="Med A"/>
    <x v="43"/>
    <n v="3000"/>
    <d v="2012-08-04T00:00:00"/>
    <s v=""/>
    <s v=""/>
  </r>
  <r>
    <n v="95"/>
    <s v="Med A"/>
    <x v="44"/>
    <n v="3000"/>
    <s v=""/>
    <s v=""/>
    <s v=""/>
  </r>
  <r>
    <n v="95"/>
    <s v="Med A"/>
    <x v="45"/>
    <n v="3000"/>
    <s v=""/>
    <s v=""/>
    <s v=""/>
  </r>
  <r>
    <n v="95"/>
    <s v="Med A"/>
    <x v="55"/>
    <n v="3000"/>
    <s v=""/>
    <s v=""/>
    <s v=""/>
  </r>
  <r>
    <n v="95"/>
    <s v="Med A"/>
    <x v="46"/>
    <n v="3000"/>
    <s v=""/>
    <s v=""/>
    <s v=""/>
  </r>
  <r>
    <n v="95"/>
    <s v="Med A"/>
    <x v="56"/>
    <n v="3000"/>
    <s v=""/>
    <s v=""/>
    <s v=""/>
  </r>
  <r>
    <n v="95"/>
    <s v="Med A"/>
    <x v="47"/>
    <n v="3600"/>
    <s v=""/>
    <s v=""/>
    <s v=""/>
  </r>
  <r>
    <n v="95"/>
    <s v="Med A"/>
    <x v="52"/>
    <n v="3600"/>
    <s v=""/>
    <s v=""/>
    <s v=""/>
  </r>
  <r>
    <n v="95"/>
    <s v="Med A"/>
    <x v="57"/>
    <n v="3600"/>
    <s v=""/>
    <s v=""/>
    <s v=""/>
  </r>
  <r>
    <n v="96"/>
    <s v="Med A"/>
    <x v="31"/>
    <n v="1200"/>
    <d v="2012-07-07T00:00:00"/>
    <s v=""/>
    <s v=""/>
  </r>
  <r>
    <n v="96"/>
    <s v="Med A"/>
    <x v="32"/>
    <n v="1200"/>
    <s v=""/>
    <s v=""/>
    <s v=""/>
  </r>
  <r>
    <n v="96"/>
    <s v="Med A"/>
    <x v="33"/>
    <n v="1200"/>
    <s v=""/>
    <s v=""/>
    <s v=""/>
  </r>
  <r>
    <n v="96"/>
    <s v="Med A"/>
    <x v="34"/>
    <n v="1200"/>
    <s v=""/>
    <s v=""/>
    <s v=""/>
  </r>
  <r>
    <n v="96"/>
    <s v="Med A"/>
    <x v="35"/>
    <n v="1200"/>
    <s v=""/>
    <s v=""/>
    <s v=""/>
  </r>
  <r>
    <n v="96"/>
    <s v="Med A"/>
    <x v="36"/>
    <n v="1200"/>
    <s v=""/>
    <s v=""/>
    <s v=""/>
  </r>
  <r>
    <n v="96"/>
    <s v="Med A"/>
    <x v="37"/>
    <n v="1200"/>
    <s v=""/>
    <s v=""/>
    <s v=""/>
  </r>
  <r>
    <n v="96"/>
    <s v="Med A"/>
    <x v="38"/>
    <n v="1200"/>
    <s v=""/>
    <s v=""/>
    <s v=""/>
  </r>
  <r>
    <n v="96"/>
    <s v="Med A"/>
    <x v="39"/>
    <n v="1200"/>
    <s v=""/>
    <s v=""/>
    <s v=""/>
  </r>
  <r>
    <n v="96"/>
    <s v="Med A"/>
    <x v="40"/>
    <n v="1200"/>
    <s v=""/>
    <s v=""/>
    <s v=""/>
  </r>
  <r>
    <n v="96"/>
    <s v="Med A"/>
    <x v="41"/>
    <n v="1200"/>
    <s v=""/>
    <s v=""/>
    <s v=""/>
  </r>
  <r>
    <n v="96"/>
    <s v="Med A"/>
    <x v="42"/>
    <n v="1200"/>
    <s v=""/>
    <s v=""/>
    <s v=""/>
  </r>
  <r>
    <n v="96"/>
    <s v="Med A"/>
    <x v="43"/>
    <n v="1200"/>
    <s v=""/>
    <s v=""/>
    <s v=""/>
  </r>
  <r>
    <n v="96"/>
    <s v="Med A"/>
    <x v="44"/>
    <n v="1200"/>
    <s v=""/>
    <s v=""/>
    <s v=""/>
  </r>
  <r>
    <n v="96"/>
    <s v="Med A"/>
    <x v="45"/>
    <n v="1200"/>
    <s v=""/>
    <s v=""/>
    <s v=""/>
  </r>
  <r>
    <n v="96"/>
    <s v="Med A"/>
    <x v="55"/>
    <n v="1200"/>
    <s v=""/>
    <s v=""/>
    <s v=""/>
  </r>
  <r>
    <n v="96"/>
    <s v="Med A"/>
    <x v="46"/>
    <n v="1200"/>
    <s v=""/>
    <s v=""/>
    <s v=""/>
  </r>
  <r>
    <n v="96"/>
    <s v="Med A"/>
    <x v="56"/>
    <n v="1200"/>
    <s v=""/>
    <s v=""/>
    <s v=""/>
  </r>
  <r>
    <n v="96"/>
    <s v="Med A"/>
    <x v="47"/>
    <n v="1700"/>
    <s v=""/>
    <s v=""/>
    <s v=""/>
  </r>
  <r>
    <n v="96"/>
    <s v="Med A"/>
    <x v="52"/>
    <n v="1700"/>
    <s v=""/>
    <s v=""/>
    <s v=""/>
  </r>
  <r>
    <n v="96"/>
    <s v="Med A"/>
    <x v="57"/>
    <n v="1700"/>
    <s v=""/>
    <s v=""/>
    <s v=""/>
  </r>
  <r>
    <n v="96"/>
    <s v="Med A"/>
    <x v="58"/>
    <n v="1700"/>
    <s v=""/>
    <s v=""/>
    <s v=""/>
  </r>
  <r>
    <n v="96"/>
    <s v="Med A"/>
    <x v="59"/>
    <n v="1700"/>
    <s v=""/>
    <s v=""/>
    <s v=""/>
  </r>
  <r>
    <n v="96"/>
    <s v="Med A"/>
    <x v="60"/>
    <n v="1700"/>
    <s v=""/>
    <s v=""/>
    <s v=""/>
  </r>
  <r>
    <n v="96"/>
    <s v="Med A"/>
    <x v="61"/>
    <n v="1700"/>
    <s v=""/>
    <s v=""/>
    <s v=""/>
  </r>
  <r>
    <n v="96"/>
    <s v="Med A"/>
    <x v="62"/>
    <n v="1700"/>
    <s v=""/>
    <s v=""/>
    <s v=""/>
  </r>
  <r>
    <n v="96"/>
    <s v="Med A"/>
    <x v="63"/>
    <n v="1700"/>
    <s v=""/>
    <d v="2012-09-06T00:00:00"/>
    <n v="8.8571428571428577"/>
  </r>
  <r>
    <n v="96"/>
    <s v="Med B"/>
    <x v="48"/>
    <n v="4"/>
    <s v=""/>
    <s v=""/>
    <s v=""/>
  </r>
  <r>
    <n v="96"/>
    <s v="Med B"/>
    <x v="69"/>
    <n v="1"/>
    <s v=""/>
    <s v=""/>
    <s v=""/>
  </r>
  <r>
    <n v="96"/>
    <s v="Med B"/>
    <x v="65"/>
    <n v="1"/>
    <s v=""/>
    <s v=""/>
    <s v=""/>
  </r>
  <r>
    <n v="97"/>
    <s v="Med A"/>
    <x v="12"/>
    <n v="1400"/>
    <d v="2012-08-03T00:00:00"/>
    <s v=""/>
    <s v=""/>
  </r>
  <r>
    <n v="97"/>
    <s v="Med A"/>
    <x v="15"/>
    <n v="1400"/>
    <s v=""/>
    <s v=""/>
    <s v=""/>
  </r>
  <r>
    <n v="97"/>
    <s v="Med A"/>
    <x v="47"/>
    <n v="1400"/>
    <s v=""/>
    <s v=""/>
    <s v=""/>
  </r>
  <r>
    <n v="97"/>
    <s v="Med A"/>
    <x v="23"/>
    <n v="1000"/>
    <s v=""/>
    <s v=""/>
    <s v=""/>
  </r>
  <r>
    <n v="97"/>
    <s v="Med A"/>
    <x v="24"/>
    <n v="1000"/>
    <s v=""/>
    <s v=""/>
    <s v=""/>
  </r>
  <r>
    <n v="97"/>
    <s v="Med A"/>
    <x v="25"/>
    <n v="1000"/>
    <s v=""/>
    <d v="2012-09-05T00:00:00"/>
    <n v="4.8571428571428568"/>
  </r>
  <r>
    <n v="97"/>
    <s v="Med B"/>
    <x v="26"/>
    <n v="3"/>
    <s v=""/>
    <s v=""/>
    <s v=""/>
  </r>
  <r>
    <n v="97"/>
    <s v="Med B"/>
    <x v="67"/>
    <n v="3"/>
    <s v=""/>
    <s v=""/>
    <s v=""/>
  </r>
  <r>
    <n v="98"/>
    <s v="Med A"/>
    <x v="30"/>
    <n v="20000"/>
    <d v="2012-07-05T00:00:00"/>
    <s v=""/>
    <s v=""/>
  </r>
  <r>
    <n v="98"/>
    <s v="Med A"/>
    <x v="31"/>
    <n v="20000"/>
    <s v=""/>
    <s v=""/>
    <s v=""/>
  </r>
  <r>
    <n v="98"/>
    <s v="Med A"/>
    <x v="32"/>
    <n v="20000"/>
    <s v=""/>
    <s v=""/>
    <s v=""/>
  </r>
  <r>
    <n v="98"/>
    <s v="Med A"/>
    <x v="33"/>
    <n v="20000"/>
    <s v=""/>
    <s v=""/>
    <s v=""/>
  </r>
  <r>
    <n v="98"/>
    <s v="Med A"/>
    <x v="34"/>
    <n v="20000"/>
    <s v=""/>
    <s v=""/>
    <s v=""/>
  </r>
  <r>
    <n v="98"/>
    <s v="Med A"/>
    <x v="50"/>
    <n v="20000"/>
    <s v=""/>
    <s v=""/>
    <s v=""/>
  </r>
  <r>
    <n v="98"/>
    <s v="Med A"/>
    <x v="36"/>
    <n v="20000"/>
    <s v=""/>
    <s v=""/>
    <s v=""/>
  </r>
  <r>
    <n v="98"/>
    <s v="Med A"/>
    <x v="37"/>
    <n v="20000"/>
    <s v=""/>
    <s v=""/>
    <s v=""/>
  </r>
  <r>
    <n v="98"/>
    <s v="Med A"/>
    <x v="8"/>
    <n v="20000"/>
    <s v=""/>
    <s v=""/>
    <s v=""/>
  </r>
  <r>
    <n v="98"/>
    <s v="Med A"/>
    <x v="40"/>
    <n v="20000"/>
    <s v=""/>
    <s v=""/>
    <s v=""/>
  </r>
  <r>
    <n v="98"/>
    <s v="Med A"/>
    <x v="42"/>
    <n v="20000"/>
    <s v=""/>
    <s v=""/>
    <s v=""/>
  </r>
  <r>
    <n v="98"/>
    <s v="Med A"/>
    <x v="43"/>
    <n v="20000"/>
    <s v=""/>
    <s v=""/>
    <s v=""/>
  </r>
  <r>
    <n v="98"/>
    <s v="Med A"/>
    <x v="44"/>
    <n v="20000"/>
    <s v=""/>
    <s v=""/>
    <s v=""/>
  </r>
  <r>
    <n v="98"/>
    <s v="Med A"/>
    <x v="45"/>
    <n v="20000"/>
    <s v=""/>
    <s v=""/>
    <s v=""/>
  </r>
  <r>
    <n v="98"/>
    <s v="Med A"/>
    <x v="55"/>
    <n v="20000"/>
    <s v=""/>
    <s v=""/>
    <s v=""/>
  </r>
  <r>
    <n v="98"/>
    <s v="Med A"/>
    <x v="46"/>
    <n v="20000"/>
    <s v=""/>
    <s v=""/>
    <s v=""/>
  </r>
  <r>
    <n v="98"/>
    <s v="Med A"/>
    <x v="56"/>
    <n v="20000"/>
    <s v=""/>
    <s v=""/>
    <s v=""/>
  </r>
  <r>
    <n v="98"/>
    <s v="Med A"/>
    <x v="47"/>
    <n v="16000"/>
    <s v=""/>
    <s v=""/>
    <s v=""/>
  </r>
  <r>
    <n v="98"/>
    <s v="Med A"/>
    <x v="52"/>
    <n v="16000"/>
    <s v=""/>
    <s v=""/>
    <s v=""/>
  </r>
  <r>
    <n v="98"/>
    <s v="Med A"/>
    <x v="57"/>
    <n v="16000"/>
    <s v=""/>
    <s v=""/>
    <s v=""/>
  </r>
  <r>
    <n v="98"/>
    <s v="Med A"/>
    <x v="59"/>
    <n v="16000"/>
    <s v=""/>
    <s v=""/>
    <s v=""/>
  </r>
  <r>
    <n v="98"/>
    <s v="Med A"/>
    <x v="60"/>
    <n v="16000"/>
    <s v=""/>
    <s v=""/>
    <s v=""/>
  </r>
  <r>
    <n v="98"/>
    <s v="Med A"/>
    <x v="61"/>
    <n v="16000"/>
    <s v=""/>
    <s v=""/>
    <s v=""/>
  </r>
  <r>
    <n v="98"/>
    <s v="Med A"/>
    <x v="63"/>
    <n v="16000"/>
    <s v=""/>
    <d v="2012-09-06T00:00:00"/>
    <n v="9.1428571428571423"/>
  </r>
  <r>
    <n v="98"/>
    <s v="Med B"/>
    <x v="82"/>
    <n v="3"/>
    <s v=""/>
    <s v=""/>
    <s v=""/>
  </r>
  <r>
    <n v="98"/>
    <s v="Med B"/>
    <x v="64"/>
    <n v="3"/>
    <s v=""/>
    <s v=""/>
    <s v=""/>
  </r>
  <r>
    <n v="98"/>
    <s v="Med B"/>
    <x v="65"/>
    <n v="5"/>
    <s v=""/>
    <s v=""/>
    <s v=""/>
  </r>
  <r>
    <n v="99"/>
    <s v="Med A"/>
    <x v="0"/>
    <n v="2800"/>
    <d v="2012-07-02T00:00:00"/>
    <s v=""/>
    <s v=""/>
  </r>
  <r>
    <n v="99"/>
    <s v="Med A"/>
    <x v="49"/>
    <n v="2800"/>
    <s v=""/>
    <s v=""/>
    <s v=""/>
  </r>
  <r>
    <n v="99"/>
    <s v="Med A"/>
    <x v="1"/>
    <n v="3100"/>
    <s v=""/>
    <s v=""/>
    <s v=""/>
  </r>
  <r>
    <n v="99"/>
    <s v="Med A"/>
    <x v="2"/>
    <n v="3100"/>
    <s v=""/>
    <s v=""/>
    <s v=""/>
  </r>
  <r>
    <n v="99"/>
    <s v="Med A"/>
    <x v="3"/>
    <n v="3100"/>
    <s v=""/>
    <s v=""/>
    <s v=""/>
  </r>
  <r>
    <n v="99"/>
    <s v="Med A"/>
    <x v="4"/>
    <n v="3100"/>
    <s v=""/>
    <s v=""/>
    <s v=""/>
  </r>
  <r>
    <n v="99"/>
    <s v="Med A"/>
    <x v="5"/>
    <n v="3100"/>
    <s v=""/>
    <s v=""/>
    <s v=""/>
  </r>
  <r>
    <n v="99"/>
    <s v="Med A"/>
    <x v="50"/>
    <n v="3100"/>
    <s v=""/>
    <s v=""/>
    <s v=""/>
  </r>
  <r>
    <n v="99"/>
    <s v="Med A"/>
    <x v="6"/>
    <n v="3500"/>
    <s v=""/>
    <s v=""/>
    <s v=""/>
  </r>
  <r>
    <n v="99"/>
    <s v="Med A"/>
    <x v="7"/>
    <n v="3500"/>
    <s v=""/>
    <s v=""/>
    <s v=""/>
  </r>
  <r>
    <n v="99"/>
    <s v="Med A"/>
    <x v="8"/>
    <n v="3500"/>
    <s v=""/>
    <s v=""/>
    <s v=""/>
  </r>
  <r>
    <n v="99"/>
    <s v="Med A"/>
    <x v="9"/>
    <n v="3500"/>
    <s v=""/>
    <s v=""/>
    <s v=""/>
  </r>
  <r>
    <n v="99"/>
    <s v="Med A"/>
    <x v="10"/>
    <n v="3500"/>
    <s v=""/>
    <s v=""/>
    <s v=""/>
  </r>
  <r>
    <n v="99"/>
    <s v="Med A"/>
    <x v="11"/>
    <n v="3500"/>
    <s v=""/>
    <s v=""/>
    <s v=""/>
  </r>
  <r>
    <n v="99"/>
    <s v="Med A"/>
    <x v="12"/>
    <n v="3500"/>
    <s v=""/>
    <s v=""/>
    <s v=""/>
  </r>
  <r>
    <n v="99"/>
    <s v="Med A"/>
    <x v="13"/>
    <n v="3500"/>
    <s v=""/>
    <s v=""/>
    <s v=""/>
  </r>
  <r>
    <n v="99"/>
    <s v="Med A"/>
    <x v="14"/>
    <n v="3500"/>
    <s v=""/>
    <s v=""/>
    <s v=""/>
  </r>
  <r>
    <n v="99"/>
    <s v="Med A"/>
    <x v="15"/>
    <n v="3500"/>
    <s v=""/>
    <s v=""/>
    <s v=""/>
  </r>
  <r>
    <n v="99"/>
    <s v="Med A"/>
    <x v="16"/>
    <n v="3500"/>
    <s v=""/>
    <s v=""/>
    <s v=""/>
  </r>
  <r>
    <n v="99"/>
    <s v="Med A"/>
    <x v="51"/>
    <n v="3500"/>
    <s v=""/>
    <s v=""/>
    <s v=""/>
  </r>
  <r>
    <n v="99"/>
    <s v="Med A"/>
    <x v="17"/>
    <n v="3500"/>
    <s v=""/>
    <s v=""/>
    <s v=""/>
  </r>
  <r>
    <n v="99"/>
    <s v="Med A"/>
    <x v="18"/>
    <n v="3500"/>
    <s v=""/>
    <s v=""/>
    <s v=""/>
  </r>
  <r>
    <n v="99"/>
    <s v="Med A"/>
    <x v="19"/>
    <n v="3500"/>
    <s v=""/>
    <s v=""/>
    <s v=""/>
  </r>
  <r>
    <n v="99"/>
    <s v="Med A"/>
    <x v="20"/>
    <n v="3500"/>
    <s v=""/>
    <s v=""/>
    <s v=""/>
  </r>
  <r>
    <n v="99"/>
    <s v="Med A"/>
    <x v="21"/>
    <n v="3500"/>
    <s v=""/>
    <s v=""/>
    <s v=""/>
  </r>
  <r>
    <n v="99"/>
    <s v="Med A"/>
    <x v="22"/>
    <n v="3500"/>
    <s v=""/>
    <s v=""/>
    <s v=""/>
  </r>
  <r>
    <n v="99"/>
    <s v="Med A"/>
    <x v="23"/>
    <n v="3500"/>
    <s v=""/>
    <s v=""/>
    <s v=""/>
  </r>
  <r>
    <n v="99"/>
    <s v="Med A"/>
    <x v="24"/>
    <n v="3500"/>
    <s v=""/>
    <s v=""/>
    <s v=""/>
  </r>
  <r>
    <n v="99"/>
    <s v="Med A"/>
    <x v="25"/>
    <n v="3500"/>
    <s v=""/>
    <d v="2012-09-05T00:00:00"/>
    <n v="9.4285714285714288"/>
  </r>
  <r>
    <n v="99"/>
    <s v="Med B"/>
    <x v="26"/>
    <n v="6"/>
    <s v=""/>
    <s v=""/>
    <s v=""/>
  </r>
  <r>
    <n v="99"/>
    <s v="Med B"/>
    <x v="67"/>
    <n v="6"/>
    <s v=""/>
    <s v=""/>
    <s v=""/>
  </r>
  <r>
    <n v="100"/>
    <s v="Med A"/>
    <x v="29"/>
    <n v="2500"/>
    <d v="2012-07-03T00:00:00"/>
    <s v=""/>
    <s v=""/>
  </r>
  <r>
    <n v="100"/>
    <s v="Med A"/>
    <x v="30"/>
    <n v="2500"/>
    <s v=""/>
    <s v=""/>
    <s v=""/>
  </r>
  <r>
    <n v="100"/>
    <s v="Med A"/>
    <x v="31"/>
    <n v="2500"/>
    <s v=""/>
    <s v=""/>
    <s v=""/>
  </r>
  <r>
    <n v="100"/>
    <s v="Med A"/>
    <x v="32"/>
    <n v="2500"/>
    <s v=""/>
    <s v=""/>
    <s v=""/>
  </r>
  <r>
    <n v="100"/>
    <s v="Med A"/>
    <x v="33"/>
    <n v="2500"/>
    <s v=""/>
    <s v=""/>
    <s v=""/>
  </r>
  <r>
    <n v="100"/>
    <s v="Med A"/>
    <x v="34"/>
    <n v="2500"/>
    <s v=""/>
    <s v=""/>
    <s v=""/>
  </r>
  <r>
    <n v="100"/>
    <s v="Med A"/>
    <x v="35"/>
    <n v="2500"/>
    <s v=""/>
    <s v=""/>
    <s v=""/>
  </r>
  <r>
    <n v="100"/>
    <s v="Med A"/>
    <x v="36"/>
    <n v="2500"/>
    <s v=""/>
    <s v=""/>
    <s v=""/>
  </r>
  <r>
    <n v="100"/>
    <s v="Med A"/>
    <x v="37"/>
    <n v="2500"/>
    <s v=""/>
    <s v=""/>
    <s v=""/>
  </r>
  <r>
    <n v="100"/>
    <s v="Med A"/>
    <x v="41"/>
    <n v="2500"/>
    <s v=""/>
    <s v=""/>
    <s v=""/>
  </r>
  <r>
    <n v="100"/>
    <s v="Med A"/>
    <x v="42"/>
    <n v="2500"/>
    <s v=""/>
    <s v=""/>
    <s v=""/>
  </r>
  <r>
    <n v="100"/>
    <s v="Med A"/>
    <x v="44"/>
    <n v="2500"/>
    <s v=""/>
    <s v=""/>
    <s v=""/>
  </r>
  <r>
    <n v="100"/>
    <s v="Med A"/>
    <x v="45"/>
    <n v="2500"/>
    <s v=""/>
    <s v=""/>
    <s v=""/>
  </r>
  <r>
    <n v="100"/>
    <s v="Med A"/>
    <x v="55"/>
    <n v="3300"/>
    <s v=""/>
    <s v=""/>
    <s v=""/>
  </r>
  <r>
    <n v="100"/>
    <s v="Med A"/>
    <x v="46"/>
    <n v="3300"/>
    <s v=""/>
    <s v=""/>
    <s v=""/>
  </r>
  <r>
    <n v="100"/>
    <s v="Med A"/>
    <x v="56"/>
    <n v="3300"/>
    <s v=""/>
    <s v=""/>
    <s v=""/>
  </r>
  <r>
    <n v="100"/>
    <s v="Med A"/>
    <x v="52"/>
    <n v="3300"/>
    <s v=""/>
    <s v=""/>
    <s v=""/>
  </r>
  <r>
    <n v="100"/>
    <s v="Med A"/>
    <x v="58"/>
    <n v="3300"/>
    <s v=""/>
    <s v=""/>
    <s v=""/>
  </r>
  <r>
    <n v="100"/>
    <s v="Med A"/>
    <x v="59"/>
    <n v="3300"/>
    <s v=""/>
    <s v=""/>
    <s v=""/>
  </r>
  <r>
    <n v="100"/>
    <s v="Med A"/>
    <x v="61"/>
    <n v="3300"/>
    <s v=""/>
    <s v=""/>
    <s v=""/>
  </r>
  <r>
    <n v="100"/>
    <s v="Med A"/>
    <x v="62"/>
    <n v="3300"/>
    <s v=""/>
    <s v=""/>
    <s v=""/>
  </r>
  <r>
    <n v="100"/>
    <s v="Med A"/>
    <x v="63"/>
    <n v="4300"/>
    <s v=""/>
    <d v="2012-09-06T00:00:00"/>
    <n v="9.4285714285714288"/>
  </r>
  <r>
    <n v="100"/>
    <s v="Med B"/>
    <x v="48"/>
    <n v="6"/>
    <s v=""/>
    <s v=""/>
    <s v=""/>
  </r>
  <r>
    <n v="100"/>
    <s v="Med B"/>
    <x v="64"/>
    <n v="6"/>
    <s v=""/>
    <s v=""/>
    <s v=""/>
  </r>
  <r>
    <n v="100"/>
    <s v="Med B"/>
    <x v="65"/>
    <n v="5"/>
    <s v=""/>
    <s v=""/>
    <s v=""/>
  </r>
  <r>
    <n v="101"/>
    <s v="Med A"/>
    <x v="29"/>
    <n v="700"/>
    <d v="2012-07-03T00:00:00"/>
    <s v=""/>
    <s v=""/>
  </r>
  <r>
    <n v="101"/>
    <s v="Med A"/>
    <x v="1"/>
    <n v="800"/>
    <s v=""/>
    <s v=""/>
    <s v=""/>
  </r>
  <r>
    <n v="101"/>
    <s v="Med A"/>
    <x v="32"/>
    <n v="800"/>
    <s v=""/>
    <s v=""/>
    <s v=""/>
  </r>
  <r>
    <n v="101"/>
    <s v="Med A"/>
    <x v="4"/>
    <n v="800"/>
    <s v=""/>
    <s v=""/>
    <s v=""/>
  </r>
  <r>
    <n v="101"/>
    <s v="Med A"/>
    <x v="35"/>
    <n v="800"/>
    <s v=""/>
    <s v=""/>
    <s v=""/>
  </r>
  <r>
    <n v="101"/>
    <s v="Med A"/>
    <x v="6"/>
    <n v="900"/>
    <s v=""/>
    <s v=""/>
    <s v=""/>
  </r>
  <r>
    <n v="101"/>
    <s v="Med A"/>
    <x v="38"/>
    <n v="900"/>
    <s v=""/>
    <s v=""/>
    <s v=""/>
  </r>
  <r>
    <n v="101"/>
    <s v="Med A"/>
    <x v="40"/>
    <n v="900"/>
    <s v=""/>
    <s v=""/>
    <s v=""/>
  </r>
  <r>
    <n v="101"/>
    <s v="Med A"/>
    <x v="41"/>
    <n v="900"/>
    <s v=""/>
    <s v=""/>
    <s v=""/>
  </r>
  <r>
    <n v="101"/>
    <s v="Med A"/>
    <x v="12"/>
    <n v="900"/>
    <s v=""/>
    <s v=""/>
    <s v=""/>
  </r>
  <r>
    <n v="101"/>
    <s v="Med A"/>
    <x v="44"/>
    <n v="900"/>
    <s v=""/>
    <s v=""/>
    <s v=""/>
  </r>
  <r>
    <n v="101"/>
    <s v="Med A"/>
    <x v="15"/>
    <n v="900"/>
    <s v=""/>
    <s v=""/>
    <s v=""/>
  </r>
  <r>
    <n v="101"/>
    <s v="Med A"/>
    <x v="46"/>
    <n v="900"/>
    <s v=""/>
    <s v=""/>
    <s v=""/>
  </r>
  <r>
    <n v="101"/>
    <s v="Med A"/>
    <x v="17"/>
    <n v="1200"/>
    <s v=""/>
    <s v=""/>
    <s v=""/>
  </r>
  <r>
    <n v="101"/>
    <s v="Med A"/>
    <x v="52"/>
    <n v="1200"/>
    <s v=""/>
    <s v=""/>
    <s v=""/>
  </r>
  <r>
    <n v="101"/>
    <s v="Med A"/>
    <x v="58"/>
    <n v="1200"/>
    <s v=""/>
    <s v=""/>
    <s v=""/>
  </r>
  <r>
    <n v="101"/>
    <s v="Med A"/>
    <x v="59"/>
    <n v="1200"/>
    <s v=""/>
    <s v=""/>
    <s v=""/>
  </r>
  <r>
    <n v="101"/>
    <s v="Med A"/>
    <x v="61"/>
    <n v="2400"/>
    <s v=""/>
    <s v=""/>
    <s v=""/>
  </r>
  <r>
    <n v="101"/>
    <s v="Med A"/>
    <x v="62"/>
    <n v="2400"/>
    <s v=""/>
    <d v="2012-09-04T00:00:00"/>
    <n v="9.1428571428571423"/>
  </r>
  <r>
    <n v="101"/>
    <s v="Med B"/>
    <x v="86"/>
    <n v="4"/>
    <s v=""/>
    <s v=""/>
    <s v=""/>
  </r>
  <r>
    <n v="101"/>
    <s v="Med B"/>
    <x v="80"/>
    <n v="3"/>
    <s v=""/>
    <s v=""/>
    <s v=""/>
  </r>
  <r>
    <n v="101"/>
    <s v="Med B"/>
    <x v="79"/>
    <n v="3"/>
    <s v=""/>
    <s v=""/>
    <s v=""/>
  </r>
  <r>
    <n v="102"/>
    <s v="Med A"/>
    <x v="90"/>
    <n v="4900"/>
    <d v="2012-11-30T00:00:00"/>
    <s v=""/>
    <s v=""/>
  </r>
  <r>
    <n v="103"/>
    <s v="Med A"/>
    <x v="0"/>
    <n v="400"/>
    <d v="2012-07-02T00:00:00"/>
    <s v=""/>
    <s v=""/>
  </r>
  <r>
    <n v="103"/>
    <s v="Med A"/>
    <x v="49"/>
    <n v="400"/>
    <s v=""/>
    <s v=""/>
    <s v=""/>
  </r>
  <r>
    <n v="104"/>
    <s v="Med A"/>
    <x v="29"/>
    <n v="1000"/>
    <d v="2012-07-03T00:00:00"/>
    <s v=""/>
    <s v=""/>
  </r>
  <r>
    <n v="104"/>
    <s v="Med A"/>
    <x v="30"/>
    <n v="1000"/>
    <s v=""/>
    <s v=""/>
    <s v=""/>
  </r>
  <r>
    <n v="104"/>
    <s v="Med A"/>
    <x v="31"/>
    <n v="1000"/>
    <s v=""/>
    <s v=""/>
    <s v=""/>
  </r>
  <r>
    <n v="104"/>
    <s v="Med A"/>
    <x v="32"/>
    <n v="1000"/>
    <s v=""/>
    <s v=""/>
    <s v=""/>
  </r>
  <r>
    <n v="104"/>
    <s v="Med A"/>
    <x v="33"/>
    <n v="1000"/>
    <s v=""/>
    <s v=""/>
    <s v=""/>
  </r>
  <r>
    <n v="104"/>
    <s v="Med A"/>
    <x v="34"/>
    <n v="1000"/>
    <s v=""/>
    <s v=""/>
    <s v=""/>
  </r>
  <r>
    <n v="104"/>
    <s v="Med A"/>
    <x v="35"/>
    <n v="1000"/>
    <s v=""/>
    <s v=""/>
    <s v=""/>
  </r>
  <r>
    <n v="104"/>
    <s v="Med A"/>
    <x v="36"/>
    <n v="1000"/>
    <s v=""/>
    <s v=""/>
    <s v=""/>
  </r>
  <r>
    <n v="104"/>
    <s v="Med A"/>
    <x v="37"/>
    <n v="1000"/>
    <s v=""/>
    <s v=""/>
    <s v=""/>
  </r>
  <r>
    <n v="104"/>
    <s v="Med A"/>
    <x v="38"/>
    <n v="1000"/>
    <s v=""/>
    <s v=""/>
    <s v=""/>
  </r>
  <r>
    <n v="104"/>
    <s v="Med A"/>
    <x v="39"/>
    <n v="1000"/>
    <s v=""/>
    <s v=""/>
    <s v=""/>
  </r>
  <r>
    <n v="104"/>
    <s v="Med A"/>
    <x v="40"/>
    <n v="1000"/>
    <s v=""/>
    <s v=""/>
    <s v=""/>
  </r>
  <r>
    <n v="104"/>
    <s v="Med A"/>
    <x v="41"/>
    <n v="1000"/>
    <s v=""/>
    <s v=""/>
    <s v=""/>
  </r>
  <r>
    <n v="104"/>
    <s v="Med A"/>
    <x v="42"/>
    <n v="1000"/>
    <s v=""/>
    <s v=""/>
    <s v=""/>
  </r>
  <r>
    <n v="104"/>
    <s v="Med A"/>
    <x v="47"/>
    <n v="1000"/>
    <s v=""/>
    <s v=""/>
    <s v=""/>
  </r>
  <r>
    <n v="104"/>
    <s v="Med A"/>
    <x v="52"/>
    <n v="1000"/>
    <s v=""/>
    <s v=""/>
    <s v=""/>
  </r>
  <r>
    <n v="104"/>
    <s v="Med A"/>
    <x v="57"/>
    <n v="1000"/>
    <s v=""/>
    <s v=""/>
    <s v=""/>
  </r>
  <r>
    <n v="104"/>
    <s v="Med A"/>
    <x v="58"/>
    <n v="1000"/>
    <s v=""/>
    <s v=""/>
    <s v=""/>
  </r>
  <r>
    <n v="104"/>
    <s v="Med A"/>
    <x v="59"/>
    <n v="1000"/>
    <s v=""/>
    <s v=""/>
    <s v=""/>
  </r>
  <r>
    <n v="104"/>
    <s v="Med A"/>
    <x v="60"/>
    <n v="1000"/>
    <s v=""/>
    <s v=""/>
    <s v=""/>
  </r>
  <r>
    <n v="104"/>
    <s v="Med A"/>
    <x v="61"/>
    <n v="1000"/>
    <s v=""/>
    <s v=""/>
    <s v=""/>
  </r>
  <r>
    <n v="104"/>
    <s v="Med A"/>
    <x v="62"/>
    <n v="1000"/>
    <s v=""/>
    <s v=""/>
    <s v=""/>
  </r>
  <r>
    <n v="104"/>
    <s v="Med A"/>
    <x v="63"/>
    <n v="1200"/>
    <s v=""/>
    <d v="2012-09-06T00:00:00"/>
    <n v="9.4285714285714288"/>
  </r>
  <r>
    <n v="104"/>
    <s v="Med B"/>
    <x v="48"/>
    <n v="3"/>
    <s v=""/>
    <s v=""/>
    <s v=""/>
  </r>
  <r>
    <n v="104"/>
    <s v="Med B"/>
    <x v="64"/>
    <n v="2"/>
    <s v=""/>
    <s v=""/>
    <s v=""/>
  </r>
  <r>
    <n v="105"/>
    <s v="Med A"/>
    <x v="13"/>
    <n v="7300"/>
    <d v="2012-08-06T00:00:00"/>
    <s v=""/>
    <s v=""/>
  </r>
  <r>
    <n v="105"/>
    <s v="Med A"/>
    <x v="14"/>
    <n v="7300"/>
    <s v=""/>
    <s v=""/>
    <s v=""/>
  </r>
  <r>
    <n v="105"/>
    <s v="Med A"/>
    <x v="15"/>
    <n v="7300"/>
    <s v=""/>
    <s v=""/>
    <s v=""/>
  </r>
  <r>
    <n v="105"/>
    <s v="Med A"/>
    <x v="16"/>
    <n v="7300"/>
    <s v=""/>
    <s v=""/>
    <s v=""/>
  </r>
  <r>
    <n v="105"/>
    <s v="Med A"/>
    <x v="51"/>
    <n v="7300"/>
    <s v=""/>
    <s v=""/>
    <s v=""/>
  </r>
  <r>
    <n v="105"/>
    <s v="Med A"/>
    <x v="22"/>
    <n v="7300"/>
    <s v=""/>
    <s v=""/>
    <s v=""/>
  </r>
  <r>
    <n v="105"/>
    <s v="Med A"/>
    <x v="23"/>
    <n v="7300"/>
    <s v=""/>
    <s v=""/>
    <s v=""/>
  </r>
  <r>
    <n v="105"/>
    <s v="Med A"/>
    <x v="24"/>
    <n v="7300"/>
    <s v=""/>
    <s v=""/>
    <s v=""/>
  </r>
  <r>
    <n v="105"/>
    <s v="Med A"/>
    <x v="25"/>
    <n v="7300"/>
    <s v=""/>
    <d v="2012-09-05T00:00:00"/>
    <n v="4.4285714285714288"/>
  </r>
  <r>
    <n v="105"/>
    <s v="Med B"/>
    <x v="26"/>
    <n v="10"/>
    <s v=""/>
    <s v=""/>
    <s v=""/>
  </r>
  <r>
    <n v="105"/>
    <s v="Med B"/>
    <x v="69"/>
    <n v="13"/>
    <s v=""/>
    <s v=""/>
    <s v=""/>
  </r>
  <r>
    <n v="105"/>
    <s v="Med B"/>
    <x v="65"/>
    <n v="13"/>
    <s v=""/>
    <s v=""/>
    <s v=""/>
  </r>
  <r>
    <n v="106"/>
    <s v="Med A"/>
    <x v="0"/>
    <n v="5000"/>
    <d v="2012-07-02T00:00:00"/>
    <s v=""/>
    <s v=""/>
  </r>
  <r>
    <n v="106"/>
    <s v="Med A"/>
    <x v="49"/>
    <n v="5000"/>
    <s v=""/>
    <s v=""/>
    <s v=""/>
  </r>
  <r>
    <n v="106"/>
    <s v="Med A"/>
    <x v="1"/>
    <n v="5000"/>
    <s v=""/>
    <s v=""/>
    <s v=""/>
  </r>
  <r>
    <n v="106"/>
    <s v="Med A"/>
    <x v="2"/>
    <n v="5000"/>
    <s v=""/>
    <s v=""/>
    <s v=""/>
  </r>
  <r>
    <n v="106"/>
    <s v="Med A"/>
    <x v="3"/>
    <n v="5000"/>
    <s v=""/>
    <s v=""/>
    <s v=""/>
  </r>
  <r>
    <n v="106"/>
    <s v="Med A"/>
    <x v="4"/>
    <n v="5000"/>
    <s v=""/>
    <s v=""/>
    <s v=""/>
  </r>
  <r>
    <n v="106"/>
    <s v="Med A"/>
    <x v="5"/>
    <n v="5000"/>
    <s v=""/>
    <s v=""/>
    <s v=""/>
  </r>
  <r>
    <n v="106"/>
    <s v="Med A"/>
    <x v="50"/>
    <n v="5000"/>
    <s v=""/>
    <s v=""/>
    <s v=""/>
  </r>
  <r>
    <n v="106"/>
    <s v="Med A"/>
    <x v="6"/>
    <n v="5500"/>
    <s v=""/>
    <s v=""/>
    <s v=""/>
  </r>
  <r>
    <n v="106"/>
    <s v="Med A"/>
    <x v="7"/>
    <n v="5500"/>
    <s v=""/>
    <s v=""/>
    <s v=""/>
  </r>
  <r>
    <n v="106"/>
    <s v="Med A"/>
    <x v="8"/>
    <n v="5500"/>
    <s v=""/>
    <s v=""/>
    <s v=""/>
  </r>
  <r>
    <n v="106"/>
    <s v="Med A"/>
    <x v="9"/>
    <n v="5500"/>
    <s v=""/>
    <s v=""/>
    <s v=""/>
  </r>
  <r>
    <n v="106"/>
    <s v="Med A"/>
    <x v="10"/>
    <n v="5500"/>
    <s v=""/>
    <s v=""/>
    <s v=""/>
  </r>
  <r>
    <n v="106"/>
    <s v="Med A"/>
    <x v="42"/>
    <n v="5500"/>
    <s v=""/>
    <s v=""/>
    <s v=""/>
  </r>
  <r>
    <n v="106"/>
    <s v="Med A"/>
    <x v="43"/>
    <n v="7200"/>
    <s v=""/>
    <s v=""/>
    <s v=""/>
  </r>
  <r>
    <n v="106"/>
    <s v="Med A"/>
    <x v="44"/>
    <n v="7200"/>
    <s v=""/>
    <s v=""/>
    <s v=""/>
  </r>
  <r>
    <n v="106"/>
    <s v="Med A"/>
    <x v="45"/>
    <n v="7200"/>
    <s v=""/>
    <s v=""/>
    <s v=""/>
  </r>
  <r>
    <n v="106"/>
    <s v="Med A"/>
    <x v="55"/>
    <n v="7200"/>
    <s v=""/>
    <s v=""/>
    <s v=""/>
  </r>
  <r>
    <n v="106"/>
    <s v="Med A"/>
    <x v="46"/>
    <n v="7200"/>
    <s v=""/>
    <s v=""/>
    <s v=""/>
  </r>
  <r>
    <n v="106"/>
    <s v="Med A"/>
    <x v="56"/>
    <n v="7200"/>
    <s v=""/>
    <s v=""/>
    <s v=""/>
  </r>
  <r>
    <n v="106"/>
    <s v="Med A"/>
    <x v="47"/>
    <n v="8000"/>
    <s v=""/>
    <s v=""/>
    <s v=""/>
  </r>
  <r>
    <n v="106"/>
    <s v="Med A"/>
    <x v="52"/>
    <n v="8000"/>
    <s v=""/>
    <s v=""/>
    <s v=""/>
  </r>
  <r>
    <n v="106"/>
    <s v="Med A"/>
    <x v="57"/>
    <n v="8000"/>
    <s v=""/>
    <s v=""/>
    <s v=""/>
  </r>
  <r>
    <n v="106"/>
    <s v="Med A"/>
    <x v="58"/>
    <n v="8000"/>
    <s v=""/>
    <s v=""/>
    <s v=""/>
  </r>
  <r>
    <n v="106"/>
    <s v="Med A"/>
    <x v="59"/>
    <n v="8000"/>
    <s v=""/>
    <s v=""/>
    <s v=""/>
  </r>
  <r>
    <n v="106"/>
    <s v="Med A"/>
    <x v="60"/>
    <n v="8000"/>
    <s v=""/>
    <s v=""/>
    <s v=""/>
  </r>
  <r>
    <n v="106"/>
    <s v="Med A"/>
    <x v="61"/>
    <n v="8000"/>
    <s v=""/>
    <s v=""/>
    <s v=""/>
  </r>
  <r>
    <n v="106"/>
    <s v="Med A"/>
    <x v="62"/>
    <n v="8000"/>
    <s v=""/>
    <s v=""/>
    <s v=""/>
  </r>
  <r>
    <n v="106"/>
    <s v="Med A"/>
    <x v="63"/>
    <n v="8000"/>
    <s v=""/>
    <d v="2012-09-06T00:00:00"/>
    <n v="9.5714285714285712"/>
  </r>
  <r>
    <n v="106"/>
    <s v="Med B"/>
    <x v="48"/>
    <n v="13"/>
    <s v=""/>
    <s v=""/>
    <s v=""/>
  </r>
  <r>
    <n v="106"/>
    <s v="Med B"/>
    <x v="64"/>
    <n v="13"/>
    <s v=""/>
    <s v=""/>
    <s v=""/>
  </r>
  <r>
    <n v="106"/>
    <s v="Med B"/>
    <x v="65"/>
    <n v="13"/>
    <s v=""/>
    <s v=""/>
    <s v=""/>
  </r>
  <r>
    <n v="107"/>
    <s v="Med A"/>
    <x v="31"/>
    <n v="4400"/>
    <d v="2012-07-07T00:00:00"/>
    <s v=""/>
    <s v=""/>
  </r>
  <r>
    <n v="108"/>
    <s v="Med A"/>
    <x v="29"/>
    <n v="4300"/>
    <d v="2012-07-03T00:00:00"/>
    <s v=""/>
    <s v=""/>
  </r>
  <r>
    <n v="108"/>
    <s v="Med A"/>
    <x v="30"/>
    <n v="4300"/>
    <s v=""/>
    <s v=""/>
    <s v=""/>
  </r>
  <r>
    <n v="108"/>
    <s v="Med A"/>
    <x v="31"/>
    <n v="4300"/>
    <s v=""/>
    <s v=""/>
    <s v=""/>
  </r>
  <r>
    <n v="108"/>
    <s v="Med A"/>
    <x v="32"/>
    <n v="4300"/>
    <s v=""/>
    <s v=""/>
    <s v=""/>
  </r>
  <r>
    <n v="108"/>
    <s v="Med A"/>
    <x v="33"/>
    <n v="4300"/>
    <s v=""/>
    <s v=""/>
    <s v=""/>
  </r>
  <r>
    <n v="108"/>
    <s v="Med A"/>
    <x v="34"/>
    <n v="4300"/>
    <s v=""/>
    <s v=""/>
    <s v=""/>
  </r>
  <r>
    <n v="108"/>
    <s v="Med A"/>
    <x v="35"/>
    <n v="4300"/>
    <s v=""/>
    <s v=""/>
    <s v=""/>
  </r>
  <r>
    <n v="108"/>
    <s v="Med A"/>
    <x v="36"/>
    <n v="4300"/>
    <s v=""/>
    <s v=""/>
    <s v=""/>
  </r>
  <r>
    <n v="108"/>
    <s v="Med A"/>
    <x v="37"/>
    <n v="3900"/>
    <s v=""/>
    <s v=""/>
    <s v=""/>
  </r>
  <r>
    <n v="108"/>
    <s v="Med A"/>
    <x v="38"/>
    <n v="3900"/>
    <s v=""/>
    <s v=""/>
    <s v=""/>
  </r>
  <r>
    <n v="108"/>
    <s v="Med A"/>
    <x v="39"/>
    <n v="3900"/>
    <s v=""/>
    <s v=""/>
    <s v=""/>
  </r>
  <r>
    <n v="108"/>
    <s v="Med A"/>
    <x v="40"/>
    <n v="3900"/>
    <s v=""/>
    <s v=""/>
    <s v=""/>
  </r>
  <r>
    <n v="108"/>
    <s v="Med A"/>
    <x v="11"/>
    <n v="3900"/>
    <s v=""/>
    <s v=""/>
    <s v=""/>
  </r>
  <r>
    <n v="108"/>
    <s v="Med A"/>
    <x v="42"/>
    <n v="3900"/>
    <s v=""/>
    <s v=""/>
    <s v=""/>
  </r>
  <r>
    <n v="108"/>
    <s v="Med A"/>
    <x v="47"/>
    <n v="3200"/>
    <s v=""/>
    <s v=""/>
    <s v=""/>
  </r>
  <r>
    <n v="108"/>
    <s v="Med A"/>
    <x v="52"/>
    <n v="3200"/>
    <s v=""/>
    <s v=""/>
    <s v=""/>
  </r>
  <r>
    <n v="108"/>
    <s v="Med A"/>
    <x v="57"/>
    <n v="3200"/>
    <s v=""/>
    <d v="2012-08-23T00:00:00"/>
    <n v="7.4285714285714288"/>
  </r>
  <r>
    <n v="108"/>
    <s v="Med B"/>
    <x v="64"/>
    <n v="1"/>
    <s v=""/>
    <s v=""/>
    <s v=""/>
  </r>
  <r>
    <n v="108"/>
    <s v="Med B"/>
    <x v="92"/>
    <n v="1"/>
    <s v=""/>
    <s v=""/>
    <s v=""/>
  </r>
  <r>
    <n v="109"/>
    <s v="Med A"/>
    <x v="0"/>
    <n v="200"/>
    <d v="2012-07-02T00:00:00"/>
    <s v=""/>
    <s v=""/>
  </r>
  <r>
    <n v="109"/>
    <s v="Med A"/>
    <x v="49"/>
    <n v="200"/>
    <s v=""/>
    <d v="2012-07-04T00:00:00"/>
    <n v="0.42857142857142855"/>
  </r>
  <r>
    <n v="109"/>
    <s v="Med B"/>
    <x v="93"/>
    <n v="1"/>
    <s v=""/>
    <s v=""/>
    <s v=""/>
  </r>
  <r>
    <n v="109"/>
    <s v="Med B"/>
    <x v="67"/>
    <n v="2"/>
    <s v=""/>
    <s v=""/>
    <s v=""/>
  </r>
  <r>
    <n v="109"/>
    <s v="Med B"/>
    <x v="53"/>
    <n v="3"/>
    <s v=""/>
    <s v=""/>
    <s v=""/>
  </r>
  <r>
    <n v="110"/>
    <s v="Med A"/>
    <x v="29"/>
    <n v="4900"/>
    <d v="2012-07-03T00:00:00"/>
    <s v=""/>
    <s v=""/>
  </r>
  <r>
    <n v="110"/>
    <s v="Med A"/>
    <x v="30"/>
    <n v="4900"/>
    <s v=""/>
    <s v=""/>
    <s v=""/>
  </r>
  <r>
    <n v="110"/>
    <s v="Med A"/>
    <x v="31"/>
    <n v="4900"/>
    <s v=""/>
    <s v=""/>
    <s v=""/>
  </r>
  <r>
    <n v="110"/>
    <s v="Med A"/>
    <x v="32"/>
    <n v="4900"/>
    <s v=""/>
    <s v=""/>
    <s v=""/>
  </r>
  <r>
    <n v="110"/>
    <s v="Med A"/>
    <x v="33"/>
    <n v="4900"/>
    <s v=""/>
    <s v=""/>
    <s v=""/>
  </r>
  <r>
    <n v="110"/>
    <s v="Med A"/>
    <x v="34"/>
    <n v="4900"/>
    <s v=""/>
    <s v=""/>
    <s v=""/>
  </r>
  <r>
    <n v="110"/>
    <s v="Med A"/>
    <x v="35"/>
    <n v="4900"/>
    <s v=""/>
    <s v=""/>
    <s v=""/>
  </r>
  <r>
    <n v="110"/>
    <s v="Med A"/>
    <x v="36"/>
    <n v="4900"/>
    <s v=""/>
    <s v=""/>
    <s v=""/>
  </r>
  <r>
    <n v="110"/>
    <s v="Med A"/>
    <x v="37"/>
    <n v="4900"/>
    <s v=""/>
    <s v=""/>
    <s v=""/>
  </r>
  <r>
    <n v="110"/>
    <s v="Med A"/>
    <x v="38"/>
    <n v="4900"/>
    <s v=""/>
    <s v=""/>
    <s v=""/>
  </r>
  <r>
    <n v="110"/>
    <s v="Med A"/>
    <x v="39"/>
    <n v="4900"/>
    <s v=""/>
    <s v=""/>
    <s v=""/>
  </r>
  <r>
    <n v="110"/>
    <s v="Med A"/>
    <x v="40"/>
    <n v="4900"/>
    <s v=""/>
    <s v=""/>
    <s v=""/>
  </r>
  <r>
    <n v="110"/>
    <s v="Med A"/>
    <x v="41"/>
    <n v="4900"/>
    <s v=""/>
    <s v=""/>
    <s v=""/>
  </r>
  <r>
    <n v="110"/>
    <s v="Med A"/>
    <x v="42"/>
    <n v="4900"/>
    <s v=""/>
    <s v=""/>
    <s v=""/>
  </r>
  <r>
    <n v="110"/>
    <s v="Med A"/>
    <x v="43"/>
    <n v="5400"/>
    <s v=""/>
    <s v=""/>
    <s v=""/>
  </r>
  <r>
    <n v="110"/>
    <s v="Med A"/>
    <x v="44"/>
    <n v="5400"/>
    <s v=""/>
    <s v=""/>
    <s v=""/>
  </r>
  <r>
    <n v="110"/>
    <s v="Med A"/>
    <x v="45"/>
    <n v="5400"/>
    <s v=""/>
    <s v=""/>
    <s v=""/>
  </r>
  <r>
    <n v="110"/>
    <s v="Med A"/>
    <x v="55"/>
    <n v="5400"/>
    <s v=""/>
    <s v=""/>
    <s v=""/>
  </r>
  <r>
    <n v="110"/>
    <s v="Med A"/>
    <x v="46"/>
    <n v="5400"/>
    <s v=""/>
    <s v=""/>
    <s v=""/>
  </r>
  <r>
    <n v="110"/>
    <s v="Med A"/>
    <x v="56"/>
    <n v="5400"/>
    <s v=""/>
    <s v=""/>
    <s v=""/>
  </r>
  <r>
    <n v="110"/>
    <s v="Med A"/>
    <x v="47"/>
    <n v="5400"/>
    <s v=""/>
    <s v=""/>
    <s v=""/>
  </r>
  <r>
    <n v="110"/>
    <s v="Med A"/>
    <x v="52"/>
    <n v="5400"/>
    <s v=""/>
    <s v=""/>
    <s v=""/>
  </r>
  <r>
    <n v="110"/>
    <s v="Med A"/>
    <x v="57"/>
    <n v="5400"/>
    <s v=""/>
    <s v=""/>
    <s v=""/>
  </r>
  <r>
    <n v="110"/>
    <s v="Med A"/>
    <x v="58"/>
    <n v="5400"/>
    <s v=""/>
    <s v=""/>
    <s v=""/>
  </r>
  <r>
    <n v="110"/>
    <s v="Med A"/>
    <x v="59"/>
    <n v="5400"/>
    <s v=""/>
    <s v=""/>
    <s v=""/>
  </r>
  <r>
    <n v="110"/>
    <s v="Med A"/>
    <x v="60"/>
    <n v="5400"/>
    <s v=""/>
    <s v=""/>
    <s v=""/>
  </r>
  <r>
    <n v="110"/>
    <s v="Med A"/>
    <x v="61"/>
    <n v="5400"/>
    <s v=""/>
    <s v=""/>
    <s v=""/>
  </r>
  <r>
    <n v="110"/>
    <s v="Med A"/>
    <x v="62"/>
    <n v="5400"/>
    <s v=""/>
    <s v=""/>
    <s v=""/>
  </r>
  <r>
    <n v="110"/>
    <s v="Med A"/>
    <x v="63"/>
    <n v="5400"/>
    <s v=""/>
    <d v="2012-09-06T00:00:00"/>
    <n v="9.4285714285714288"/>
  </r>
  <r>
    <n v="110"/>
    <s v="Med B"/>
    <x v="48"/>
    <n v="8"/>
    <s v=""/>
    <s v=""/>
    <s v=""/>
  </r>
  <r>
    <n v="110"/>
    <s v="Med B"/>
    <x v="64"/>
    <n v="8"/>
    <s v=""/>
    <s v=""/>
    <s v=""/>
  </r>
  <r>
    <n v="110"/>
    <s v="Med B"/>
    <x v="94"/>
    <n v="10"/>
    <s v=""/>
    <s v=""/>
    <s v=""/>
  </r>
  <r>
    <n v="111"/>
    <s v="Med A"/>
    <x v="29"/>
    <n v="700"/>
    <d v="2012-07-03T00:00:00"/>
    <s v=""/>
    <s v=""/>
  </r>
  <r>
    <n v="111"/>
    <s v="Med A"/>
    <x v="30"/>
    <n v="700"/>
    <s v=""/>
    <s v=""/>
    <s v=""/>
  </r>
  <r>
    <n v="111"/>
    <s v="Med A"/>
    <x v="31"/>
    <n v="700"/>
    <s v=""/>
    <s v=""/>
    <s v=""/>
  </r>
  <r>
    <n v="111"/>
    <s v="Med A"/>
    <x v="32"/>
    <n v="700"/>
    <s v=""/>
    <s v=""/>
    <s v=""/>
  </r>
  <r>
    <n v="111"/>
    <s v="Med A"/>
    <x v="33"/>
    <n v="700"/>
    <s v=""/>
    <s v=""/>
    <s v=""/>
  </r>
  <r>
    <n v="111"/>
    <s v="Med A"/>
    <x v="34"/>
    <n v="700"/>
    <s v=""/>
    <s v=""/>
    <s v=""/>
  </r>
  <r>
    <n v="111"/>
    <s v="Med A"/>
    <x v="35"/>
    <n v="700"/>
    <s v=""/>
    <s v=""/>
    <s v=""/>
  </r>
  <r>
    <n v="111"/>
    <s v="Med A"/>
    <x v="36"/>
    <n v="700"/>
    <s v=""/>
    <s v=""/>
    <s v=""/>
  </r>
  <r>
    <n v="111"/>
    <s v="Med A"/>
    <x v="45"/>
    <n v="500"/>
    <s v=""/>
    <s v=""/>
    <s v=""/>
  </r>
  <r>
    <n v="111"/>
    <s v="Med A"/>
    <x v="55"/>
    <n v="500"/>
    <s v=""/>
    <s v=""/>
    <s v=""/>
  </r>
  <r>
    <n v="111"/>
    <s v="Med A"/>
    <x v="46"/>
    <n v="500"/>
    <s v=""/>
    <s v=""/>
    <s v=""/>
  </r>
  <r>
    <n v="111"/>
    <s v="Med A"/>
    <x v="56"/>
    <n v="500"/>
    <s v=""/>
    <s v=""/>
    <s v=""/>
  </r>
  <r>
    <n v="111"/>
    <s v="Med A"/>
    <x v="47"/>
    <n v="500"/>
    <s v=""/>
    <s v=""/>
    <s v=""/>
  </r>
  <r>
    <n v="111"/>
    <s v="Med A"/>
    <x v="52"/>
    <n v="500"/>
    <s v=""/>
    <s v=""/>
    <s v=""/>
  </r>
  <r>
    <n v="111"/>
    <s v="Med A"/>
    <x v="57"/>
    <n v="500"/>
    <s v=""/>
    <s v=""/>
    <s v=""/>
  </r>
  <r>
    <n v="111"/>
    <s v="Med A"/>
    <x v="58"/>
    <n v="500"/>
    <s v=""/>
    <s v=""/>
    <s v=""/>
  </r>
  <r>
    <n v="111"/>
    <s v="Med A"/>
    <x v="59"/>
    <n v="500"/>
    <s v=""/>
    <s v=""/>
    <s v=""/>
  </r>
  <r>
    <n v="111"/>
    <s v="Med A"/>
    <x v="60"/>
    <n v="500"/>
    <s v=""/>
    <s v=""/>
    <s v=""/>
  </r>
  <r>
    <n v="111"/>
    <s v="Med A"/>
    <x v="61"/>
    <n v="500"/>
    <s v=""/>
    <s v=""/>
    <s v=""/>
  </r>
  <r>
    <n v="111"/>
    <s v="Med A"/>
    <x v="62"/>
    <n v="500"/>
    <s v=""/>
    <s v=""/>
    <s v=""/>
  </r>
  <r>
    <n v="111"/>
    <s v="Med A"/>
    <x v="63"/>
    <n v="500"/>
    <s v=""/>
    <d v="2012-09-06T00:00:00"/>
    <n v="9.4285714285714288"/>
  </r>
  <r>
    <n v="111"/>
    <s v="Med B"/>
    <x v="64"/>
    <n v="4"/>
    <s v=""/>
    <s v=""/>
    <s v=""/>
  </r>
  <r>
    <n v="111"/>
    <s v="Med B"/>
    <x v="65"/>
    <n v="3"/>
    <s v=""/>
    <s v=""/>
    <s v=""/>
  </r>
  <r>
    <n v="112"/>
    <s v="Med A"/>
    <x v="0"/>
    <n v="3500"/>
    <d v="2012-07-02T00:00:00"/>
    <s v=""/>
    <s v=""/>
  </r>
  <r>
    <n v="112"/>
    <s v="Med A"/>
    <x v="49"/>
    <n v="3500"/>
    <s v=""/>
    <s v=""/>
    <s v=""/>
  </r>
  <r>
    <n v="112"/>
    <s v="Med A"/>
    <x v="1"/>
    <n v="3500"/>
    <s v=""/>
    <s v=""/>
    <s v=""/>
  </r>
  <r>
    <n v="112"/>
    <s v="Med A"/>
    <x v="2"/>
    <n v="3500"/>
    <s v=""/>
    <s v=""/>
    <s v=""/>
  </r>
  <r>
    <n v="112"/>
    <s v="Med A"/>
    <x v="3"/>
    <n v="3500"/>
    <s v=""/>
    <s v=""/>
    <s v=""/>
  </r>
  <r>
    <n v="112"/>
    <s v="Med A"/>
    <x v="4"/>
    <n v="3500"/>
    <s v=""/>
    <s v=""/>
    <s v=""/>
  </r>
  <r>
    <n v="112"/>
    <s v="Med A"/>
    <x v="5"/>
    <n v="3500"/>
    <s v=""/>
    <s v=""/>
    <s v=""/>
  </r>
  <r>
    <n v="112"/>
    <s v="Med A"/>
    <x v="50"/>
    <n v="3500"/>
    <s v=""/>
    <s v=""/>
    <s v=""/>
  </r>
  <r>
    <n v="112"/>
    <s v="Med A"/>
    <x v="6"/>
    <n v="3500"/>
    <s v=""/>
    <s v=""/>
    <s v=""/>
  </r>
  <r>
    <n v="112"/>
    <s v="Med A"/>
    <x v="7"/>
    <n v="3500"/>
    <s v=""/>
    <s v=""/>
    <s v=""/>
  </r>
  <r>
    <n v="112"/>
    <s v="Med A"/>
    <x v="8"/>
    <n v="3500"/>
    <s v=""/>
    <s v=""/>
    <s v=""/>
  </r>
  <r>
    <n v="112"/>
    <s v="Med A"/>
    <x v="9"/>
    <n v="3500"/>
    <s v=""/>
    <s v=""/>
    <s v=""/>
  </r>
  <r>
    <n v="112"/>
    <s v="Med A"/>
    <x v="10"/>
    <n v="3500"/>
    <s v=""/>
    <s v=""/>
    <s v=""/>
  </r>
  <r>
    <n v="112"/>
    <s v="Med A"/>
    <x v="11"/>
    <n v="3500"/>
    <s v=""/>
    <s v=""/>
    <s v=""/>
  </r>
  <r>
    <n v="112"/>
    <s v="Med A"/>
    <x v="18"/>
    <n v="2500"/>
    <s v=""/>
    <s v=""/>
    <s v=""/>
  </r>
  <r>
    <n v="112"/>
    <s v="Med A"/>
    <x v="19"/>
    <n v="2500"/>
    <s v=""/>
    <s v=""/>
    <s v=""/>
  </r>
  <r>
    <n v="112"/>
    <s v="Med A"/>
    <x v="20"/>
    <n v="2500"/>
    <s v=""/>
    <s v=""/>
    <s v=""/>
  </r>
  <r>
    <n v="112"/>
    <s v="Med A"/>
    <x v="21"/>
    <n v="2500"/>
    <s v=""/>
    <s v=""/>
    <s v=""/>
  </r>
  <r>
    <n v="112"/>
    <s v="Med A"/>
    <x v="22"/>
    <n v="2500"/>
    <s v=""/>
    <s v=""/>
    <s v=""/>
  </r>
  <r>
    <n v="112"/>
    <s v="Med A"/>
    <x v="23"/>
    <n v="2500"/>
    <s v=""/>
    <s v=""/>
    <s v=""/>
  </r>
  <r>
    <n v="112"/>
    <s v="Med A"/>
    <x v="24"/>
    <n v="2500"/>
    <s v=""/>
    <s v=""/>
    <s v=""/>
  </r>
  <r>
    <n v="112"/>
    <s v="Med A"/>
    <x v="25"/>
    <n v="2500"/>
    <s v=""/>
    <d v="2012-09-05T00:00:00"/>
    <n v="9.4285714285714288"/>
  </r>
  <r>
    <n v="112"/>
    <s v="Med B"/>
    <x v="26"/>
    <n v="5"/>
    <s v=""/>
    <s v=""/>
    <s v=""/>
  </r>
  <r>
    <n v="112"/>
    <s v="Med B"/>
    <x v="53"/>
    <n v="2"/>
    <s v=""/>
    <s v=""/>
    <s v=""/>
  </r>
  <r>
    <n v="113"/>
    <s v="Med A"/>
    <x v="31"/>
    <n v="8000"/>
    <d v="2012-07-07T00:00:00"/>
    <s v=""/>
    <s v=""/>
  </r>
  <r>
    <n v="113"/>
    <s v="Med A"/>
    <x v="32"/>
    <n v="8000"/>
    <s v=""/>
    <s v=""/>
    <s v=""/>
  </r>
  <r>
    <n v="113"/>
    <s v="Med A"/>
    <x v="33"/>
    <n v="8000"/>
    <s v=""/>
    <s v=""/>
    <s v=""/>
  </r>
  <r>
    <n v="113"/>
    <s v="Med A"/>
    <x v="34"/>
    <n v="8000"/>
    <s v=""/>
    <s v=""/>
    <s v=""/>
  </r>
  <r>
    <n v="113"/>
    <s v="Med A"/>
    <x v="35"/>
    <n v="8000"/>
    <s v=""/>
    <s v=""/>
    <s v=""/>
  </r>
  <r>
    <n v="113"/>
    <s v="Med A"/>
    <x v="36"/>
    <n v="8000"/>
    <s v=""/>
    <s v=""/>
    <s v=""/>
  </r>
  <r>
    <n v="113"/>
    <s v="Med A"/>
    <x v="37"/>
    <n v="8000"/>
    <s v=""/>
    <s v=""/>
    <s v=""/>
  </r>
  <r>
    <n v="113"/>
    <s v="Med A"/>
    <x v="38"/>
    <n v="8000"/>
    <s v=""/>
    <s v=""/>
    <s v=""/>
  </r>
  <r>
    <n v="113"/>
    <s v="Med A"/>
    <x v="39"/>
    <n v="8000"/>
    <s v=""/>
    <s v=""/>
    <s v=""/>
  </r>
  <r>
    <n v="113"/>
    <s v="Med A"/>
    <x v="40"/>
    <n v="8000"/>
    <s v=""/>
    <s v=""/>
    <s v=""/>
  </r>
  <r>
    <n v="113"/>
    <s v="Med A"/>
    <x v="41"/>
    <n v="8000"/>
    <s v=""/>
    <s v=""/>
    <s v=""/>
  </r>
  <r>
    <n v="113"/>
    <s v="Med A"/>
    <x v="42"/>
    <n v="8000"/>
    <s v=""/>
    <s v=""/>
    <s v=""/>
  </r>
  <r>
    <n v="113"/>
    <s v="Med A"/>
    <x v="43"/>
    <n v="8000"/>
    <s v=""/>
    <s v=""/>
    <s v=""/>
  </r>
  <r>
    <n v="113"/>
    <s v="Med A"/>
    <x v="44"/>
    <n v="8000"/>
    <s v=""/>
    <s v=""/>
    <s v=""/>
  </r>
  <r>
    <n v="113"/>
    <s v="Med A"/>
    <x v="45"/>
    <n v="8000"/>
    <s v=""/>
    <s v=""/>
    <s v=""/>
  </r>
  <r>
    <n v="113"/>
    <s v="Med A"/>
    <x v="55"/>
    <n v="8000"/>
    <s v=""/>
    <s v=""/>
    <s v=""/>
  </r>
  <r>
    <n v="113"/>
    <s v="Med A"/>
    <x v="46"/>
    <n v="8000"/>
    <s v=""/>
    <s v=""/>
    <s v=""/>
  </r>
  <r>
    <n v="113"/>
    <s v="Med A"/>
    <x v="56"/>
    <n v="8000"/>
    <s v=""/>
    <s v=""/>
    <s v=""/>
  </r>
  <r>
    <n v="113"/>
    <s v="Med A"/>
    <x v="47"/>
    <n v="9600"/>
    <s v=""/>
    <s v=""/>
    <s v=""/>
  </r>
  <r>
    <n v="113"/>
    <s v="Med A"/>
    <x v="52"/>
    <n v="9600"/>
    <s v=""/>
    <s v=""/>
    <s v=""/>
  </r>
  <r>
    <n v="113"/>
    <s v="Med A"/>
    <x v="57"/>
    <n v="9600"/>
    <s v=""/>
    <s v=""/>
    <s v=""/>
  </r>
  <r>
    <n v="113"/>
    <s v="Med A"/>
    <x v="58"/>
    <n v="9600"/>
    <s v=""/>
    <s v=""/>
    <s v=""/>
  </r>
  <r>
    <n v="113"/>
    <s v="Med A"/>
    <x v="59"/>
    <n v="9600"/>
    <s v=""/>
    <s v=""/>
    <s v=""/>
  </r>
  <r>
    <n v="113"/>
    <s v="Med A"/>
    <x v="60"/>
    <n v="9600"/>
    <s v=""/>
    <s v=""/>
    <s v=""/>
  </r>
  <r>
    <n v="113"/>
    <s v="Med A"/>
    <x v="61"/>
    <n v="9600"/>
    <s v=""/>
    <s v=""/>
    <s v=""/>
  </r>
  <r>
    <n v="113"/>
    <s v="Med A"/>
    <x v="62"/>
    <n v="9600"/>
    <s v=""/>
    <s v=""/>
    <s v=""/>
  </r>
  <r>
    <n v="113"/>
    <s v="Med A"/>
    <x v="63"/>
    <n v="9600"/>
    <s v=""/>
    <d v="2012-09-06T00:00:00"/>
    <n v="8.8571428571428577"/>
  </r>
  <r>
    <n v="113"/>
    <s v="Med B"/>
    <x v="48"/>
    <n v="10"/>
    <s v=""/>
    <s v=""/>
    <s v=""/>
  </r>
  <r>
    <n v="113"/>
    <s v="Med B"/>
    <x v="64"/>
    <n v="10"/>
    <s v=""/>
    <s v=""/>
    <s v=""/>
  </r>
  <r>
    <n v="113"/>
    <s v="Med B"/>
    <x v="65"/>
    <n v="10"/>
    <s v=""/>
    <s v=""/>
    <s v=""/>
  </r>
  <r>
    <n v="114"/>
    <s v="Med A"/>
    <x v="29"/>
    <n v="3700"/>
    <d v="2012-07-03T00:00:00"/>
    <s v=""/>
    <s v=""/>
  </r>
  <r>
    <n v="114"/>
    <s v="Med A"/>
    <x v="30"/>
    <n v="3700"/>
    <s v=""/>
    <s v=""/>
    <s v=""/>
  </r>
  <r>
    <n v="114"/>
    <s v="Med A"/>
    <x v="31"/>
    <n v="3700"/>
    <s v=""/>
    <s v=""/>
    <s v=""/>
  </r>
  <r>
    <n v="114"/>
    <s v="Med A"/>
    <x v="32"/>
    <n v="3700"/>
    <s v=""/>
    <s v=""/>
    <s v=""/>
  </r>
  <r>
    <n v="114"/>
    <s v="Med A"/>
    <x v="33"/>
    <n v="3700"/>
    <s v=""/>
    <s v=""/>
    <s v=""/>
  </r>
  <r>
    <n v="114"/>
    <s v="Med A"/>
    <x v="34"/>
    <n v="3700"/>
    <s v=""/>
    <s v=""/>
    <s v=""/>
  </r>
  <r>
    <n v="114"/>
    <s v="Med A"/>
    <x v="35"/>
    <n v="3700"/>
    <s v=""/>
    <s v=""/>
    <s v=""/>
  </r>
  <r>
    <n v="114"/>
    <s v="Med A"/>
    <x v="36"/>
    <n v="3700"/>
    <s v=""/>
    <s v=""/>
    <s v=""/>
  </r>
  <r>
    <n v="114"/>
    <s v="Med A"/>
    <x v="37"/>
    <n v="3700"/>
    <s v=""/>
    <s v=""/>
    <s v=""/>
  </r>
  <r>
    <n v="114"/>
    <s v="Med A"/>
    <x v="38"/>
    <n v="3700"/>
    <s v=""/>
    <s v=""/>
    <s v=""/>
  </r>
  <r>
    <n v="114"/>
    <s v="Med A"/>
    <x v="39"/>
    <n v="3700"/>
    <s v=""/>
    <s v=""/>
    <s v=""/>
  </r>
  <r>
    <n v="114"/>
    <s v="Med A"/>
    <x v="40"/>
    <n v="3700"/>
    <s v=""/>
    <s v=""/>
    <s v=""/>
  </r>
  <r>
    <n v="114"/>
    <s v="Med A"/>
    <x v="41"/>
    <n v="3700"/>
    <s v=""/>
    <s v=""/>
    <s v=""/>
  </r>
  <r>
    <n v="114"/>
    <s v="Med A"/>
    <x v="42"/>
    <n v="3700"/>
    <s v=""/>
    <s v=""/>
    <s v=""/>
  </r>
  <r>
    <n v="114"/>
    <s v="Med A"/>
    <x v="43"/>
    <n v="3700"/>
    <s v=""/>
    <s v=""/>
    <s v=""/>
  </r>
  <r>
    <n v="114"/>
    <s v="Med A"/>
    <x v="44"/>
    <n v="3700"/>
    <s v=""/>
    <s v=""/>
    <s v=""/>
  </r>
  <r>
    <n v="114"/>
    <s v="Med A"/>
    <x v="45"/>
    <n v="3700"/>
    <s v=""/>
    <s v=""/>
    <s v=""/>
  </r>
  <r>
    <n v="114"/>
    <s v="Med A"/>
    <x v="55"/>
    <n v="3700"/>
    <s v=""/>
    <s v=""/>
    <s v=""/>
  </r>
  <r>
    <n v="114"/>
    <s v="Med A"/>
    <x v="46"/>
    <n v="3700"/>
    <s v=""/>
    <s v=""/>
    <s v=""/>
  </r>
  <r>
    <n v="114"/>
    <s v="Med A"/>
    <x v="47"/>
    <n v="3700"/>
    <s v=""/>
    <s v=""/>
    <s v=""/>
  </r>
  <r>
    <n v="114"/>
    <s v="Med A"/>
    <x v="52"/>
    <n v="3700"/>
    <s v=""/>
    <s v=""/>
    <s v=""/>
  </r>
  <r>
    <n v="114"/>
    <s v="Med A"/>
    <x v="57"/>
    <n v="5600"/>
    <s v=""/>
    <s v=""/>
    <s v=""/>
  </r>
  <r>
    <n v="114"/>
    <s v="Med A"/>
    <x v="58"/>
    <n v="5600"/>
    <s v=""/>
    <s v=""/>
    <s v=""/>
  </r>
  <r>
    <n v="114"/>
    <s v="Med A"/>
    <x v="60"/>
    <n v="5600"/>
    <s v=""/>
    <s v=""/>
    <s v=""/>
  </r>
  <r>
    <n v="114"/>
    <s v="Med A"/>
    <x v="61"/>
    <n v="5600"/>
    <s v=""/>
    <s v=""/>
    <s v=""/>
  </r>
  <r>
    <n v="114"/>
    <s v="Med A"/>
    <x v="62"/>
    <n v="5600"/>
    <s v=""/>
    <s v=""/>
    <s v=""/>
  </r>
  <r>
    <n v="114"/>
    <s v="Med A"/>
    <x v="63"/>
    <n v="5600"/>
    <s v=""/>
    <d v="2012-09-06T00:00:00"/>
    <n v="9.4285714285714288"/>
  </r>
  <r>
    <n v="114"/>
    <s v="Med B"/>
    <x v="86"/>
    <n v="8"/>
    <s v=""/>
    <s v=""/>
    <s v=""/>
  </r>
  <r>
    <n v="114"/>
    <s v="Med B"/>
    <x v="64"/>
    <n v="8"/>
    <s v=""/>
    <s v=""/>
    <s v=""/>
  </r>
  <r>
    <n v="114"/>
    <s v="Med B"/>
    <x v="65"/>
    <n v="8"/>
    <s v=""/>
    <s v=""/>
    <s v=""/>
  </r>
  <r>
    <n v="115"/>
    <s v="Med A"/>
    <x v="0"/>
    <n v="5800"/>
    <d v="2012-07-02T00:00:00"/>
    <s v=""/>
    <s v=""/>
  </r>
  <r>
    <n v="115"/>
    <s v="Med A"/>
    <x v="49"/>
    <n v="5800"/>
    <s v=""/>
    <s v=""/>
    <s v=""/>
  </r>
  <r>
    <n v="115"/>
    <s v="Med A"/>
    <x v="1"/>
    <n v="5800"/>
    <s v=""/>
    <s v=""/>
    <s v=""/>
  </r>
  <r>
    <n v="115"/>
    <s v="Med A"/>
    <x v="2"/>
    <n v="5800"/>
    <s v=""/>
    <s v=""/>
    <s v=""/>
  </r>
  <r>
    <n v="115"/>
    <s v="Med A"/>
    <x v="3"/>
    <n v="5800"/>
    <s v=""/>
    <s v=""/>
    <s v=""/>
  </r>
  <r>
    <n v="115"/>
    <s v="Med A"/>
    <x v="4"/>
    <n v="5800"/>
    <s v=""/>
    <s v=""/>
    <s v=""/>
  </r>
  <r>
    <n v="116"/>
    <s v="Med A"/>
    <x v="0"/>
    <n v="2900"/>
    <d v="2012-07-02T00:00:00"/>
    <s v=""/>
    <s v=""/>
  </r>
  <r>
    <n v="116"/>
    <s v="Med A"/>
    <x v="49"/>
    <n v="2900"/>
    <s v=""/>
    <s v=""/>
    <s v=""/>
  </r>
  <r>
    <n v="116"/>
    <s v="Med A"/>
    <x v="1"/>
    <n v="2900"/>
    <s v=""/>
    <s v=""/>
    <s v=""/>
  </r>
  <r>
    <n v="116"/>
    <s v="Med A"/>
    <x v="2"/>
    <n v="2900"/>
    <s v=""/>
    <s v=""/>
    <s v=""/>
  </r>
  <r>
    <n v="116"/>
    <s v="Med A"/>
    <x v="3"/>
    <n v="2900"/>
    <s v=""/>
    <s v=""/>
    <s v=""/>
  </r>
  <r>
    <n v="116"/>
    <s v="Med A"/>
    <x v="5"/>
    <n v="2900"/>
    <s v=""/>
    <s v=""/>
    <s v=""/>
  </r>
  <r>
    <n v="116"/>
    <s v="Med A"/>
    <x v="50"/>
    <n v="2900"/>
    <s v=""/>
    <s v=""/>
    <s v=""/>
  </r>
  <r>
    <n v="116"/>
    <s v="Med A"/>
    <x v="6"/>
    <n v="3200"/>
    <s v=""/>
    <s v=""/>
    <s v=""/>
  </r>
  <r>
    <n v="116"/>
    <s v="Med A"/>
    <x v="8"/>
    <n v="3200"/>
    <s v=""/>
    <s v=""/>
    <s v=""/>
  </r>
  <r>
    <n v="116"/>
    <s v="Med A"/>
    <x v="9"/>
    <n v="3200"/>
    <s v=""/>
    <s v=""/>
    <s v=""/>
  </r>
  <r>
    <n v="116"/>
    <s v="Med A"/>
    <x v="10"/>
    <n v="3200"/>
    <s v=""/>
    <s v=""/>
    <s v=""/>
  </r>
  <r>
    <n v="116"/>
    <s v="Med A"/>
    <x v="11"/>
    <n v="3200"/>
    <s v=""/>
    <s v=""/>
    <s v=""/>
  </r>
  <r>
    <n v="116"/>
    <s v="Med A"/>
    <x v="12"/>
    <n v="3200"/>
    <s v=""/>
    <s v=""/>
    <s v=""/>
  </r>
  <r>
    <n v="116"/>
    <s v="Med A"/>
    <x v="13"/>
    <n v="3200"/>
    <s v=""/>
    <s v=""/>
    <s v=""/>
  </r>
  <r>
    <n v="116"/>
    <s v="Med A"/>
    <x v="14"/>
    <n v="3200"/>
    <s v=""/>
    <s v=""/>
    <s v=""/>
  </r>
  <r>
    <n v="116"/>
    <s v="Med A"/>
    <x v="15"/>
    <n v="3200"/>
    <s v=""/>
    <s v=""/>
    <s v=""/>
  </r>
  <r>
    <n v="116"/>
    <s v="Med A"/>
    <x v="16"/>
    <n v="3200"/>
    <s v=""/>
    <s v=""/>
    <s v=""/>
  </r>
  <r>
    <n v="116"/>
    <s v="Med A"/>
    <x v="51"/>
    <n v="3200"/>
    <s v=""/>
    <s v=""/>
    <s v=""/>
  </r>
  <r>
    <n v="116"/>
    <s v="Med A"/>
    <x v="24"/>
    <n v="2600"/>
    <s v=""/>
    <d v="2012-09-03T00:00:00"/>
    <n v="9.1428571428571423"/>
  </r>
  <r>
    <n v="116"/>
    <s v="Med B"/>
    <x v="26"/>
    <n v="5"/>
    <s v=""/>
    <s v=""/>
    <s v=""/>
  </r>
  <r>
    <n v="116"/>
    <s v="Med B"/>
    <x v="53"/>
    <n v="8"/>
    <s v=""/>
    <s v=""/>
    <s v=""/>
  </r>
  <r>
    <n v="117"/>
    <s v="Med A"/>
    <x v="0"/>
    <n v="8800"/>
    <d v="2012-07-02T00:00:00"/>
    <s v=""/>
    <s v=""/>
  </r>
  <r>
    <n v="117"/>
    <s v="Med A"/>
    <x v="49"/>
    <n v="8800"/>
    <s v=""/>
    <s v=""/>
    <s v=""/>
  </r>
  <r>
    <n v="117"/>
    <s v="Med A"/>
    <x v="1"/>
    <n v="9700"/>
    <s v=""/>
    <s v=""/>
    <s v=""/>
  </r>
  <r>
    <n v="117"/>
    <s v="Med A"/>
    <x v="2"/>
    <n v="9700"/>
    <s v=""/>
    <s v=""/>
    <s v=""/>
  </r>
  <r>
    <n v="117"/>
    <s v="Med A"/>
    <x v="3"/>
    <n v="9700"/>
    <s v=""/>
    <s v=""/>
    <s v=""/>
  </r>
  <r>
    <n v="117"/>
    <s v="Med A"/>
    <x v="4"/>
    <n v="9700"/>
    <s v=""/>
    <s v=""/>
    <s v=""/>
  </r>
  <r>
    <n v="117"/>
    <s v="Med A"/>
    <x v="5"/>
    <n v="9700"/>
    <s v=""/>
    <s v=""/>
    <s v=""/>
  </r>
  <r>
    <n v="117"/>
    <s v="Med A"/>
    <x v="50"/>
    <n v="9700"/>
    <s v=""/>
    <s v=""/>
    <s v=""/>
  </r>
  <r>
    <n v="117"/>
    <s v="Med A"/>
    <x v="6"/>
    <n v="10700"/>
    <s v=""/>
    <s v=""/>
    <s v=""/>
  </r>
  <r>
    <n v="117"/>
    <s v="Med A"/>
    <x v="7"/>
    <n v="10700"/>
    <s v=""/>
    <s v=""/>
    <s v=""/>
  </r>
  <r>
    <n v="117"/>
    <s v="Med A"/>
    <x v="9"/>
    <n v="10700"/>
    <s v=""/>
    <s v=""/>
    <s v=""/>
  </r>
  <r>
    <n v="117"/>
    <s v="Med A"/>
    <x v="10"/>
    <n v="10700"/>
    <s v=""/>
    <s v=""/>
    <s v=""/>
  </r>
  <r>
    <n v="117"/>
    <s v="Med A"/>
    <x v="11"/>
    <n v="10700"/>
    <s v=""/>
    <s v=""/>
    <s v=""/>
  </r>
  <r>
    <n v="117"/>
    <s v="Med A"/>
    <x v="12"/>
    <n v="20000"/>
    <s v=""/>
    <s v=""/>
    <s v=""/>
  </r>
  <r>
    <n v="117"/>
    <s v="Med A"/>
    <x v="13"/>
    <n v="20000"/>
    <s v=""/>
    <s v=""/>
    <s v=""/>
  </r>
  <r>
    <n v="117"/>
    <s v="Med A"/>
    <x v="14"/>
    <n v="20000"/>
    <s v=""/>
    <s v=""/>
    <s v=""/>
  </r>
  <r>
    <n v="117"/>
    <s v="Med A"/>
    <x v="15"/>
    <n v="20000"/>
    <s v=""/>
    <s v=""/>
    <s v=""/>
  </r>
  <r>
    <n v="117"/>
    <s v="Med A"/>
    <x v="16"/>
    <n v="20000"/>
    <s v=""/>
    <s v=""/>
    <s v=""/>
  </r>
  <r>
    <n v="117"/>
    <s v="Med A"/>
    <x v="51"/>
    <n v="20000"/>
    <s v=""/>
    <s v=""/>
    <s v=""/>
  </r>
  <r>
    <n v="117"/>
    <s v="Med A"/>
    <x v="17"/>
    <n v="20000"/>
    <s v=""/>
    <s v=""/>
    <s v=""/>
  </r>
  <r>
    <n v="117"/>
    <s v="Med A"/>
    <x v="18"/>
    <n v="20000"/>
    <s v=""/>
    <s v=""/>
    <s v=""/>
  </r>
  <r>
    <n v="117"/>
    <s v="Med A"/>
    <x v="19"/>
    <n v="20000"/>
    <s v=""/>
    <s v=""/>
    <s v=""/>
  </r>
  <r>
    <n v="117"/>
    <s v="Med A"/>
    <x v="20"/>
    <n v="20000"/>
    <s v=""/>
    <s v=""/>
    <s v=""/>
  </r>
  <r>
    <n v="117"/>
    <s v="Med A"/>
    <x v="21"/>
    <n v="20000"/>
    <s v=""/>
    <s v=""/>
    <s v=""/>
  </r>
  <r>
    <n v="117"/>
    <s v="Med A"/>
    <x v="22"/>
    <n v="20000"/>
    <s v=""/>
    <s v=""/>
    <s v=""/>
  </r>
  <r>
    <n v="117"/>
    <s v="Med A"/>
    <x v="23"/>
    <n v="20000"/>
    <s v=""/>
    <s v=""/>
    <s v=""/>
  </r>
  <r>
    <n v="117"/>
    <s v="Med A"/>
    <x v="24"/>
    <n v="20000"/>
    <s v=""/>
    <s v=""/>
    <s v=""/>
  </r>
  <r>
    <n v="117"/>
    <s v="Med A"/>
    <x v="25"/>
    <n v="20000"/>
    <s v=""/>
    <d v="2012-09-05T00:00:00"/>
    <n v="9.4285714285714288"/>
  </r>
  <r>
    <n v="117"/>
    <s v="Med B"/>
    <x v="26"/>
    <n v="20"/>
    <s v=""/>
    <s v=""/>
    <s v=""/>
  </r>
  <r>
    <n v="117"/>
    <s v="Med B"/>
    <x v="28"/>
    <n v="3"/>
    <s v=""/>
    <s v=""/>
    <s v=""/>
  </r>
  <r>
    <n v="118"/>
    <s v="Med A"/>
    <x v="29"/>
    <n v="1000"/>
    <d v="2012-07-03T00:00:00"/>
    <s v=""/>
    <s v=""/>
  </r>
  <r>
    <n v="118"/>
    <s v="Med A"/>
    <x v="30"/>
    <n v="1000"/>
    <s v=""/>
    <s v=""/>
    <s v=""/>
  </r>
  <r>
    <n v="118"/>
    <s v="Med A"/>
    <x v="32"/>
    <n v="1000"/>
    <s v=""/>
    <s v=""/>
    <s v=""/>
  </r>
  <r>
    <n v="118"/>
    <s v="Med A"/>
    <x v="33"/>
    <n v="1000"/>
    <s v=""/>
    <s v=""/>
    <s v=""/>
  </r>
  <r>
    <n v="118"/>
    <s v="Med A"/>
    <x v="35"/>
    <n v="1000"/>
    <s v=""/>
    <s v=""/>
    <s v=""/>
  </r>
  <r>
    <n v="118"/>
    <s v="Med A"/>
    <x v="36"/>
    <n v="1000"/>
    <s v=""/>
    <s v=""/>
    <s v=""/>
  </r>
  <r>
    <n v="118"/>
    <s v="Med A"/>
    <x v="38"/>
    <n v="1000"/>
    <s v=""/>
    <s v=""/>
    <s v=""/>
  </r>
  <r>
    <n v="118"/>
    <s v="Med A"/>
    <x v="39"/>
    <n v="1000"/>
    <s v=""/>
    <s v=""/>
    <s v=""/>
  </r>
  <r>
    <n v="118"/>
    <s v="Med A"/>
    <x v="41"/>
    <n v="1000"/>
    <s v=""/>
    <s v=""/>
    <s v=""/>
  </r>
  <r>
    <n v="118"/>
    <s v="Med A"/>
    <x v="42"/>
    <n v="1000"/>
    <s v=""/>
    <s v=""/>
    <s v=""/>
  </r>
  <r>
    <n v="118"/>
    <s v="Med A"/>
    <x v="44"/>
    <n v="1000"/>
    <s v=""/>
    <s v=""/>
    <s v=""/>
  </r>
  <r>
    <n v="118"/>
    <s v="Med A"/>
    <x v="45"/>
    <n v="1000"/>
    <s v=""/>
    <s v=""/>
    <s v=""/>
  </r>
  <r>
    <n v="118"/>
    <s v="Med A"/>
    <x v="46"/>
    <n v="1000"/>
    <s v=""/>
    <s v=""/>
    <s v=""/>
  </r>
  <r>
    <n v="118"/>
    <s v="Med A"/>
    <x v="56"/>
    <n v="1000"/>
    <s v=""/>
    <s v=""/>
    <s v=""/>
  </r>
  <r>
    <n v="118"/>
    <s v="Med A"/>
    <x v="63"/>
    <n v="800"/>
    <s v=""/>
    <d v="2012-09-06T00:00:00"/>
    <n v="9.4285714285714288"/>
  </r>
  <r>
    <n v="118"/>
    <s v="Med B"/>
    <x v="48"/>
    <n v="2"/>
    <s v=""/>
    <s v=""/>
    <s v=""/>
  </r>
  <r>
    <n v="119"/>
    <s v="Med A"/>
    <x v="29"/>
    <n v="2400"/>
    <d v="2012-07-03T00:00:00"/>
    <s v=""/>
    <s v=""/>
  </r>
  <r>
    <n v="119"/>
    <s v="Med A"/>
    <x v="30"/>
    <n v="2400"/>
    <s v=""/>
    <s v=""/>
    <s v=""/>
  </r>
  <r>
    <n v="119"/>
    <s v="Med A"/>
    <x v="31"/>
    <n v="2400"/>
    <s v=""/>
    <s v=""/>
    <s v=""/>
  </r>
  <r>
    <n v="119"/>
    <s v="Med A"/>
    <x v="33"/>
    <n v="2400"/>
    <s v=""/>
    <s v=""/>
    <s v=""/>
  </r>
  <r>
    <n v="119"/>
    <s v="Med A"/>
    <x v="34"/>
    <n v="2400"/>
    <s v=""/>
    <s v=""/>
    <s v=""/>
  </r>
  <r>
    <n v="119"/>
    <s v="Med A"/>
    <x v="36"/>
    <n v="2400"/>
    <s v=""/>
    <s v=""/>
    <s v=""/>
  </r>
  <r>
    <n v="119"/>
    <s v="Med A"/>
    <x v="37"/>
    <n v="2900"/>
    <s v=""/>
    <s v=""/>
    <s v=""/>
  </r>
  <r>
    <n v="119"/>
    <s v="Med A"/>
    <x v="8"/>
    <n v="2900"/>
    <s v=""/>
    <s v=""/>
    <s v=""/>
  </r>
  <r>
    <n v="119"/>
    <s v="Med A"/>
    <x v="39"/>
    <n v="2900"/>
    <s v=""/>
    <s v=""/>
    <s v=""/>
  </r>
  <r>
    <n v="119"/>
    <s v="Med A"/>
    <x v="40"/>
    <n v="2900"/>
    <s v=""/>
    <s v=""/>
    <s v=""/>
  </r>
  <r>
    <n v="119"/>
    <s v="Med A"/>
    <x v="41"/>
    <n v="2900"/>
    <s v=""/>
    <s v=""/>
    <s v=""/>
  </r>
  <r>
    <n v="119"/>
    <s v="Med A"/>
    <x v="42"/>
    <n v="2900"/>
    <s v=""/>
    <s v=""/>
    <s v=""/>
  </r>
  <r>
    <n v="119"/>
    <s v="Med A"/>
    <x v="44"/>
    <n v="3500"/>
    <s v=""/>
    <s v=""/>
    <s v=""/>
  </r>
  <r>
    <n v="119"/>
    <s v="Med A"/>
    <x v="45"/>
    <n v="3500"/>
    <s v=""/>
    <s v=""/>
    <s v=""/>
  </r>
  <r>
    <n v="119"/>
    <s v="Med A"/>
    <x v="55"/>
    <n v="3500"/>
    <s v=""/>
    <s v=""/>
    <s v=""/>
  </r>
  <r>
    <n v="119"/>
    <s v="Med A"/>
    <x v="46"/>
    <n v="3500"/>
    <s v=""/>
    <s v=""/>
    <s v=""/>
  </r>
  <r>
    <n v="119"/>
    <s v="Med A"/>
    <x v="56"/>
    <n v="3500"/>
    <s v=""/>
    <s v=""/>
    <s v=""/>
  </r>
  <r>
    <n v="119"/>
    <s v="Med A"/>
    <x v="47"/>
    <n v="4200"/>
    <s v=""/>
    <s v=""/>
    <s v=""/>
  </r>
  <r>
    <n v="119"/>
    <s v="Med A"/>
    <x v="52"/>
    <n v="4200"/>
    <s v=""/>
    <s v=""/>
    <s v=""/>
  </r>
  <r>
    <n v="119"/>
    <s v="Med A"/>
    <x v="57"/>
    <n v="4200"/>
    <s v=""/>
    <s v=""/>
    <s v=""/>
  </r>
  <r>
    <n v="119"/>
    <s v="Med A"/>
    <x v="58"/>
    <n v="4200"/>
    <s v=""/>
    <s v=""/>
    <s v=""/>
  </r>
  <r>
    <n v="119"/>
    <s v="Med A"/>
    <x v="59"/>
    <n v="4200"/>
    <s v=""/>
    <s v=""/>
    <s v=""/>
  </r>
  <r>
    <n v="119"/>
    <s v="Med A"/>
    <x v="60"/>
    <n v="4200"/>
    <s v=""/>
    <s v=""/>
    <s v=""/>
  </r>
  <r>
    <n v="119"/>
    <s v="Med A"/>
    <x v="62"/>
    <n v="4200"/>
    <s v=""/>
    <s v=""/>
    <s v=""/>
  </r>
  <r>
    <n v="119"/>
    <s v="Med A"/>
    <x v="63"/>
    <n v="4200"/>
    <s v=""/>
    <d v="2012-09-06T00:00:00"/>
    <n v="9.4285714285714288"/>
  </r>
  <r>
    <n v="119"/>
    <s v="Med B"/>
    <x v="48"/>
    <n v="8"/>
    <s v=""/>
    <s v=""/>
    <s v=""/>
  </r>
  <r>
    <n v="119"/>
    <s v="Med B"/>
    <x v="64"/>
    <n v="8"/>
    <s v=""/>
    <s v=""/>
    <s v=""/>
  </r>
  <r>
    <n v="119"/>
    <s v="Med B"/>
    <x v="85"/>
    <n v="4"/>
    <s v=""/>
    <s v=""/>
    <s v=""/>
  </r>
  <r>
    <n v="120"/>
    <s v="Med B"/>
    <x v="67"/>
    <n v="6"/>
    <s v=""/>
    <s v=""/>
    <s v=""/>
  </r>
  <r>
    <n v="120"/>
    <s v="Med B"/>
    <x v="28"/>
    <n v="8"/>
    <s v=""/>
    <s v=""/>
    <s v=""/>
  </r>
  <r>
    <n v="121"/>
    <s v="Med A"/>
    <x v="1"/>
    <n v="3500"/>
    <d v="2012-07-06T00:00:00"/>
    <s v=""/>
    <s v=""/>
  </r>
  <r>
    <n v="121"/>
    <s v="Med A"/>
    <x v="2"/>
    <n v="3500"/>
    <s v=""/>
    <s v=""/>
    <s v=""/>
  </r>
  <r>
    <n v="121"/>
    <s v="Med A"/>
    <x v="4"/>
    <n v="3500"/>
    <s v=""/>
    <s v=""/>
    <s v=""/>
  </r>
  <r>
    <n v="121"/>
    <s v="Med A"/>
    <x v="5"/>
    <n v="3500"/>
    <s v=""/>
    <s v=""/>
    <s v=""/>
  </r>
  <r>
    <n v="121"/>
    <s v="Med A"/>
    <x v="6"/>
    <n v="3500"/>
    <s v=""/>
    <s v=""/>
    <s v=""/>
  </r>
  <r>
    <n v="121"/>
    <s v="Med A"/>
    <x v="7"/>
    <n v="3500"/>
    <s v=""/>
    <s v=""/>
    <s v=""/>
  </r>
  <r>
    <n v="121"/>
    <s v="Med A"/>
    <x v="8"/>
    <n v="3500"/>
    <s v=""/>
    <s v=""/>
    <s v=""/>
  </r>
  <r>
    <n v="121"/>
    <s v="Med A"/>
    <x v="9"/>
    <n v="3500"/>
    <s v=""/>
    <s v=""/>
    <s v=""/>
  </r>
  <r>
    <n v="121"/>
    <s v="Med A"/>
    <x v="10"/>
    <n v="3500"/>
    <s v=""/>
    <s v=""/>
    <s v=""/>
  </r>
  <r>
    <n v="121"/>
    <s v="Med A"/>
    <x v="11"/>
    <n v="3500"/>
    <s v=""/>
    <s v=""/>
    <s v=""/>
  </r>
  <r>
    <n v="121"/>
    <s v="Med A"/>
    <x v="43"/>
    <n v="3500"/>
    <s v=""/>
    <d v="2012-08-04T00:00:00"/>
    <n v="4.2857142857142856"/>
  </r>
  <r>
    <n v="121"/>
    <s v="Med B"/>
    <x v="73"/>
    <n v="5"/>
    <s v=""/>
    <s v=""/>
    <s v=""/>
  </r>
  <r>
    <n v="122"/>
    <s v="Med A"/>
    <x v="3"/>
    <n v="20000"/>
    <d v="2012-07-11T00:00:00"/>
    <s v=""/>
    <s v=""/>
  </r>
  <r>
    <n v="122"/>
    <s v="Med A"/>
    <x v="4"/>
    <n v="20000"/>
    <s v=""/>
    <s v=""/>
    <s v=""/>
  </r>
  <r>
    <n v="122"/>
    <s v="Med A"/>
    <x v="5"/>
    <n v="20000"/>
    <s v=""/>
    <s v=""/>
    <s v=""/>
  </r>
  <r>
    <n v="122"/>
    <s v="Med A"/>
    <x v="50"/>
    <n v="20000"/>
    <s v=""/>
    <s v=""/>
    <s v=""/>
  </r>
  <r>
    <n v="122"/>
    <s v="Med A"/>
    <x v="6"/>
    <n v="20000"/>
    <s v=""/>
    <s v=""/>
    <s v=""/>
  </r>
  <r>
    <n v="122"/>
    <s v="Med A"/>
    <x v="7"/>
    <n v="20000"/>
    <s v=""/>
    <s v=""/>
    <s v=""/>
  </r>
  <r>
    <n v="122"/>
    <s v="Med A"/>
    <x v="8"/>
    <n v="20000"/>
    <s v=""/>
    <s v=""/>
    <s v=""/>
  </r>
  <r>
    <n v="122"/>
    <s v="Med A"/>
    <x v="9"/>
    <n v="20000"/>
    <s v=""/>
    <s v=""/>
    <s v=""/>
  </r>
  <r>
    <n v="122"/>
    <s v="Med A"/>
    <x v="10"/>
    <n v="20000"/>
    <s v=""/>
    <s v=""/>
    <s v=""/>
  </r>
  <r>
    <n v="122"/>
    <s v="Med A"/>
    <x v="11"/>
    <n v="20000"/>
    <s v=""/>
    <s v=""/>
    <s v=""/>
  </r>
  <r>
    <n v="122"/>
    <s v="Med A"/>
    <x v="25"/>
    <n v="18000"/>
    <s v=""/>
    <d v="2012-09-05T00:00:00"/>
    <n v="8.1428571428571423"/>
  </r>
  <r>
    <n v="122"/>
    <s v="Med B"/>
    <x v="26"/>
    <n v="16"/>
    <s v=""/>
    <s v=""/>
    <s v=""/>
  </r>
  <r>
    <n v="122"/>
    <s v="Med B"/>
    <x v="53"/>
    <n v="1"/>
    <s v=""/>
    <s v=""/>
    <s v=""/>
  </r>
  <r>
    <n v="123"/>
    <s v="Med B"/>
    <x v="95"/>
    <n v="4"/>
    <s v=""/>
    <s v=""/>
    <s v=""/>
  </r>
  <r>
    <n v="123"/>
    <s v="Med B"/>
    <x v="69"/>
    <n v="1"/>
    <s v=""/>
    <s v=""/>
    <s v=""/>
  </r>
  <r>
    <n v="123"/>
    <s v="Med B"/>
    <x v="65"/>
    <n v="1"/>
    <s v=""/>
    <s v=""/>
    <s v=""/>
  </r>
  <r>
    <n v="124"/>
    <s v="Med A"/>
    <x v="41"/>
    <n v="6000"/>
    <d v="2012-07-31T00:00:00"/>
    <s v=""/>
    <s v=""/>
  </r>
  <r>
    <n v="125"/>
    <s v="Med A"/>
    <x v="29"/>
    <n v="4300"/>
    <d v="2012-07-03T00:00:00"/>
    <s v=""/>
    <s v=""/>
  </r>
  <r>
    <n v="125"/>
    <s v="Med A"/>
    <x v="30"/>
    <n v="4300"/>
    <s v=""/>
    <s v=""/>
    <s v=""/>
  </r>
  <r>
    <n v="125"/>
    <s v="Med A"/>
    <x v="32"/>
    <n v="4300"/>
    <s v=""/>
    <s v=""/>
    <s v=""/>
  </r>
  <r>
    <n v="125"/>
    <s v="Med A"/>
    <x v="33"/>
    <n v="4300"/>
    <s v=""/>
    <s v=""/>
    <s v=""/>
  </r>
  <r>
    <n v="125"/>
    <s v="Med A"/>
    <x v="34"/>
    <n v="4300"/>
    <s v=""/>
    <s v=""/>
    <s v=""/>
  </r>
  <r>
    <n v="125"/>
    <s v="Med A"/>
    <x v="35"/>
    <n v="4300"/>
    <s v=""/>
    <s v=""/>
    <s v=""/>
  </r>
  <r>
    <n v="125"/>
    <s v="Med A"/>
    <x v="36"/>
    <n v="4300"/>
    <s v=""/>
    <s v=""/>
    <s v=""/>
  </r>
  <r>
    <n v="125"/>
    <s v="Med A"/>
    <x v="37"/>
    <n v="4300"/>
    <s v=""/>
    <s v=""/>
    <s v=""/>
  </r>
  <r>
    <n v="125"/>
    <s v="Med A"/>
    <x v="38"/>
    <n v="5200"/>
    <s v=""/>
    <s v=""/>
    <s v=""/>
  </r>
  <r>
    <n v="125"/>
    <s v="Med A"/>
    <x v="39"/>
    <n v="5200"/>
    <s v=""/>
    <s v=""/>
    <s v=""/>
  </r>
  <r>
    <n v="125"/>
    <s v="Med A"/>
    <x v="40"/>
    <n v="5200"/>
    <s v=""/>
    <s v=""/>
    <s v=""/>
  </r>
  <r>
    <n v="125"/>
    <s v="Med A"/>
    <x v="41"/>
    <n v="5200"/>
    <s v=""/>
    <s v=""/>
    <s v=""/>
  </r>
  <r>
    <n v="125"/>
    <s v="Med A"/>
    <x v="42"/>
    <n v="5200"/>
    <s v=""/>
    <s v=""/>
    <s v=""/>
  </r>
  <r>
    <n v="125"/>
    <s v="Med A"/>
    <x v="43"/>
    <n v="7500"/>
    <s v=""/>
    <s v=""/>
    <s v=""/>
  </r>
  <r>
    <n v="125"/>
    <s v="Med A"/>
    <x v="44"/>
    <n v="7500"/>
    <s v=""/>
    <s v=""/>
    <s v=""/>
  </r>
  <r>
    <n v="125"/>
    <s v="Med A"/>
    <x v="45"/>
    <n v="7500"/>
    <s v=""/>
    <s v=""/>
    <s v=""/>
  </r>
  <r>
    <n v="125"/>
    <s v="Med A"/>
    <x v="55"/>
    <n v="7500"/>
    <s v=""/>
    <s v=""/>
    <s v=""/>
  </r>
  <r>
    <n v="125"/>
    <s v="Med A"/>
    <x v="46"/>
    <n v="7500"/>
    <s v=""/>
    <s v=""/>
    <s v=""/>
  </r>
  <r>
    <n v="125"/>
    <s v="Med A"/>
    <x v="56"/>
    <n v="7500"/>
    <s v=""/>
    <s v=""/>
    <s v=""/>
  </r>
  <r>
    <n v="125"/>
    <s v="Med A"/>
    <x v="52"/>
    <n v="7500"/>
    <s v=""/>
    <s v=""/>
    <s v=""/>
  </r>
  <r>
    <n v="125"/>
    <s v="Med A"/>
    <x v="57"/>
    <n v="7500"/>
    <s v=""/>
    <s v=""/>
    <s v=""/>
  </r>
  <r>
    <n v="125"/>
    <s v="Med A"/>
    <x v="59"/>
    <n v="7500"/>
    <s v=""/>
    <s v=""/>
    <s v=""/>
  </r>
  <r>
    <n v="125"/>
    <s v="Med A"/>
    <x v="60"/>
    <n v="7500"/>
    <s v=""/>
    <s v=""/>
    <s v=""/>
  </r>
  <r>
    <n v="125"/>
    <s v="Med A"/>
    <x v="61"/>
    <n v="7500"/>
    <s v=""/>
    <s v=""/>
    <s v=""/>
  </r>
  <r>
    <n v="125"/>
    <s v="Med A"/>
    <x v="62"/>
    <n v="7500"/>
    <s v=""/>
    <s v=""/>
    <s v=""/>
  </r>
  <r>
    <n v="125"/>
    <s v="Med A"/>
    <x v="63"/>
    <n v="9800"/>
    <s v=""/>
    <d v="2012-09-06T00:00:00"/>
    <n v="9.4285714285714288"/>
  </r>
  <r>
    <n v="125"/>
    <s v="Med B"/>
    <x v="48"/>
    <n v="10"/>
    <s v=""/>
    <s v=""/>
    <s v=""/>
  </r>
  <r>
    <n v="125"/>
    <s v="Med B"/>
    <x v="64"/>
    <n v="13"/>
    <s v=""/>
    <s v=""/>
    <s v=""/>
  </r>
  <r>
    <n v="125"/>
    <s v="Med B"/>
    <x v="65"/>
    <n v="13"/>
    <s v=""/>
    <s v=""/>
    <s v=""/>
  </r>
  <r>
    <n v="126"/>
    <s v="Med A"/>
    <x v="1"/>
    <n v="7500"/>
    <d v="2012-07-06T00:00:00"/>
    <s v=""/>
    <s v=""/>
  </r>
  <r>
    <n v="126"/>
    <s v="Med A"/>
    <x v="2"/>
    <n v="7500"/>
    <s v=""/>
    <s v=""/>
    <s v=""/>
  </r>
  <r>
    <n v="126"/>
    <s v="Med A"/>
    <x v="3"/>
    <n v="7500"/>
    <s v=""/>
    <s v=""/>
    <s v=""/>
  </r>
  <r>
    <n v="126"/>
    <s v="Med A"/>
    <x v="4"/>
    <n v="7500"/>
    <s v=""/>
    <s v=""/>
    <s v=""/>
  </r>
  <r>
    <n v="126"/>
    <s v="Med A"/>
    <x v="5"/>
    <n v="7500"/>
    <s v=""/>
    <s v=""/>
    <s v=""/>
  </r>
  <r>
    <n v="126"/>
    <s v="Med A"/>
    <x v="50"/>
    <n v="7500"/>
    <s v=""/>
    <s v=""/>
    <s v=""/>
  </r>
  <r>
    <n v="126"/>
    <s v="Med A"/>
    <x v="6"/>
    <n v="7500"/>
    <s v=""/>
    <s v=""/>
    <s v=""/>
  </r>
  <r>
    <n v="126"/>
    <s v="Med A"/>
    <x v="7"/>
    <n v="7500"/>
    <s v=""/>
    <s v=""/>
    <s v=""/>
  </r>
  <r>
    <n v="126"/>
    <s v="Med A"/>
    <x v="8"/>
    <n v="7500"/>
    <s v=""/>
    <s v=""/>
    <s v=""/>
  </r>
  <r>
    <n v="126"/>
    <s v="Med A"/>
    <x v="9"/>
    <n v="7500"/>
    <s v=""/>
    <s v=""/>
    <s v=""/>
  </r>
  <r>
    <n v="126"/>
    <s v="Med A"/>
    <x v="10"/>
    <n v="7500"/>
    <s v=""/>
    <s v=""/>
    <s v=""/>
  </r>
  <r>
    <n v="126"/>
    <s v="Med A"/>
    <x v="11"/>
    <n v="7500"/>
    <s v=""/>
    <s v=""/>
    <s v=""/>
  </r>
  <r>
    <n v="126"/>
    <s v="Med A"/>
    <x v="12"/>
    <n v="7500"/>
    <s v=""/>
    <s v=""/>
    <s v=""/>
  </r>
  <r>
    <n v="126"/>
    <s v="Med A"/>
    <x v="13"/>
    <n v="7500"/>
    <s v=""/>
    <s v=""/>
    <s v=""/>
  </r>
  <r>
    <n v="126"/>
    <s v="Med A"/>
    <x v="14"/>
    <n v="7500"/>
    <s v=""/>
    <s v=""/>
    <s v=""/>
  </r>
  <r>
    <n v="126"/>
    <s v="Med A"/>
    <x v="15"/>
    <n v="7500"/>
    <s v=""/>
    <s v=""/>
    <s v=""/>
  </r>
  <r>
    <n v="126"/>
    <s v="Med A"/>
    <x v="16"/>
    <n v="7500"/>
    <s v=""/>
    <s v=""/>
    <s v=""/>
  </r>
  <r>
    <n v="126"/>
    <s v="Med A"/>
    <x v="51"/>
    <n v="7500"/>
    <s v=""/>
    <s v=""/>
    <s v=""/>
  </r>
  <r>
    <n v="126"/>
    <s v="Med A"/>
    <x v="24"/>
    <n v="6800"/>
    <s v=""/>
    <s v=""/>
    <s v=""/>
  </r>
  <r>
    <n v="126"/>
    <s v="Med A"/>
    <x v="25"/>
    <n v="6800"/>
    <s v=""/>
    <d v="2012-09-05T00:00:00"/>
    <n v="8.8571428571428577"/>
  </r>
  <r>
    <n v="126"/>
    <s v="Med B"/>
    <x v="26"/>
    <n v="10"/>
    <s v=""/>
    <s v=""/>
    <s v=""/>
  </r>
  <r>
    <n v="126"/>
    <s v="Med B"/>
    <x v="53"/>
    <n v="2"/>
    <s v=""/>
    <s v=""/>
    <s v=""/>
  </r>
  <r>
    <n v="127"/>
    <s v="Med B"/>
    <x v="68"/>
    <n v="5"/>
    <s v=""/>
    <s v=""/>
    <s v=""/>
  </r>
  <r>
    <n v="128"/>
    <s v="Med A"/>
    <x v="29"/>
    <n v="1500"/>
    <d v="2012-07-03T00:00:00"/>
    <s v=""/>
    <s v=""/>
  </r>
  <r>
    <n v="128"/>
    <s v="Med A"/>
    <x v="30"/>
    <n v="1500"/>
    <s v=""/>
    <s v=""/>
    <s v=""/>
  </r>
  <r>
    <n v="128"/>
    <s v="Med A"/>
    <x v="31"/>
    <n v="1500"/>
    <s v=""/>
    <s v=""/>
    <s v=""/>
  </r>
  <r>
    <n v="128"/>
    <s v="Med A"/>
    <x v="32"/>
    <n v="1500"/>
    <s v=""/>
    <s v=""/>
    <s v=""/>
  </r>
  <r>
    <n v="128"/>
    <s v="Med A"/>
    <x v="33"/>
    <n v="1500"/>
    <s v=""/>
    <s v=""/>
    <s v=""/>
  </r>
  <r>
    <n v="128"/>
    <s v="Med A"/>
    <x v="34"/>
    <n v="1500"/>
    <s v=""/>
    <s v=""/>
    <s v=""/>
  </r>
  <r>
    <n v="128"/>
    <s v="Med A"/>
    <x v="35"/>
    <n v="1500"/>
    <s v=""/>
    <s v=""/>
    <s v=""/>
  </r>
  <r>
    <n v="128"/>
    <s v="Med A"/>
    <x v="36"/>
    <n v="1500"/>
    <s v=""/>
    <s v=""/>
    <s v=""/>
  </r>
  <r>
    <n v="128"/>
    <s v="Med A"/>
    <x v="37"/>
    <n v="2300"/>
    <s v=""/>
    <s v=""/>
    <s v=""/>
  </r>
  <r>
    <n v="128"/>
    <s v="Med A"/>
    <x v="38"/>
    <n v="2300"/>
    <s v=""/>
    <s v=""/>
    <s v=""/>
  </r>
  <r>
    <n v="128"/>
    <s v="Med A"/>
    <x v="39"/>
    <n v="2300"/>
    <s v=""/>
    <s v=""/>
    <s v=""/>
  </r>
  <r>
    <n v="128"/>
    <s v="Med A"/>
    <x v="40"/>
    <n v="2300"/>
    <s v=""/>
    <s v=""/>
    <s v=""/>
  </r>
  <r>
    <n v="128"/>
    <s v="Med A"/>
    <x v="41"/>
    <n v="2300"/>
    <s v=""/>
    <s v=""/>
    <s v=""/>
  </r>
  <r>
    <n v="128"/>
    <s v="Med A"/>
    <x v="42"/>
    <n v="2300"/>
    <s v=""/>
    <s v=""/>
    <s v=""/>
  </r>
  <r>
    <n v="128"/>
    <s v="Med A"/>
    <x v="44"/>
    <n v="2300"/>
    <s v=""/>
    <s v=""/>
    <s v=""/>
  </r>
  <r>
    <n v="128"/>
    <s v="Med A"/>
    <x v="45"/>
    <n v="2300"/>
    <s v=""/>
    <s v=""/>
    <s v=""/>
  </r>
  <r>
    <n v="128"/>
    <s v="Med A"/>
    <x v="55"/>
    <n v="2300"/>
    <s v=""/>
    <s v=""/>
    <s v=""/>
  </r>
  <r>
    <n v="128"/>
    <s v="Med A"/>
    <x v="46"/>
    <n v="2300"/>
    <s v=""/>
    <s v=""/>
    <s v=""/>
  </r>
  <r>
    <n v="128"/>
    <s v="Med A"/>
    <x v="56"/>
    <n v="2300"/>
    <s v=""/>
    <s v=""/>
    <s v=""/>
  </r>
  <r>
    <n v="128"/>
    <s v="Med A"/>
    <x v="47"/>
    <n v="2300"/>
    <s v=""/>
    <s v=""/>
    <s v=""/>
  </r>
  <r>
    <n v="128"/>
    <s v="Med A"/>
    <x v="52"/>
    <n v="2300"/>
    <s v=""/>
    <s v=""/>
    <s v=""/>
  </r>
  <r>
    <n v="128"/>
    <s v="Med A"/>
    <x v="57"/>
    <n v="2300"/>
    <s v=""/>
    <s v=""/>
    <s v=""/>
  </r>
  <r>
    <n v="128"/>
    <s v="Med A"/>
    <x v="58"/>
    <n v="2300"/>
    <s v=""/>
    <s v=""/>
    <s v=""/>
  </r>
  <r>
    <n v="128"/>
    <s v="Med A"/>
    <x v="59"/>
    <n v="2300"/>
    <s v=""/>
    <s v=""/>
    <s v=""/>
  </r>
  <r>
    <n v="128"/>
    <s v="Med A"/>
    <x v="60"/>
    <n v="2300"/>
    <s v=""/>
    <s v=""/>
    <s v=""/>
  </r>
  <r>
    <n v="128"/>
    <s v="Med A"/>
    <x v="61"/>
    <n v="2300"/>
    <s v=""/>
    <s v=""/>
    <s v=""/>
  </r>
  <r>
    <n v="128"/>
    <s v="Med A"/>
    <x v="62"/>
    <n v="2300"/>
    <s v=""/>
    <d v="2012-09-04T00:00:00"/>
    <n v="9.1428571428571423"/>
  </r>
  <r>
    <n v="128"/>
    <s v="Med B"/>
    <x v="71"/>
    <n v="1"/>
    <s v=""/>
    <s v=""/>
    <s v=""/>
  </r>
  <r>
    <n v="128"/>
    <s v="Med B"/>
    <x v="64"/>
    <n v="1"/>
    <s v=""/>
    <s v=""/>
    <s v=""/>
  </r>
  <r>
    <n v="128"/>
    <s v="Med B"/>
    <x v="65"/>
    <n v="2"/>
    <s v=""/>
    <s v=""/>
    <s v=""/>
  </r>
  <r>
    <n v="129"/>
    <s v="Med A"/>
    <x v="29"/>
    <n v="4000"/>
    <d v="2012-07-03T00:00:00"/>
    <s v=""/>
    <s v=""/>
  </r>
  <r>
    <n v="129"/>
    <s v="Med A"/>
    <x v="30"/>
    <n v="4000"/>
    <s v=""/>
    <s v=""/>
    <s v=""/>
  </r>
  <r>
    <n v="129"/>
    <s v="Med A"/>
    <x v="47"/>
    <n v="5200"/>
    <s v=""/>
    <s v=""/>
    <s v=""/>
  </r>
  <r>
    <n v="129"/>
    <s v="Med A"/>
    <x v="18"/>
    <n v="5200"/>
    <s v=""/>
    <s v=""/>
    <s v=""/>
  </r>
  <r>
    <n v="129"/>
    <s v="Med A"/>
    <x v="57"/>
    <n v="5200"/>
    <s v=""/>
    <s v=""/>
    <s v=""/>
  </r>
  <r>
    <n v="129"/>
    <s v="Med A"/>
    <x v="58"/>
    <n v="5200"/>
    <s v=""/>
    <s v=""/>
    <s v=""/>
  </r>
  <r>
    <n v="129"/>
    <s v="Med A"/>
    <x v="21"/>
    <n v="5200"/>
    <s v=""/>
    <s v=""/>
    <s v=""/>
  </r>
  <r>
    <n v="129"/>
    <s v="Med A"/>
    <x v="60"/>
    <n v="5200"/>
    <s v=""/>
    <s v=""/>
    <s v=""/>
  </r>
  <r>
    <n v="129"/>
    <s v="Med A"/>
    <x v="62"/>
    <n v="5200"/>
    <s v=""/>
    <s v=""/>
    <s v=""/>
  </r>
  <r>
    <n v="129"/>
    <s v="Med A"/>
    <x v="63"/>
    <n v="6500"/>
    <s v=""/>
    <d v="2012-09-06T00:00:00"/>
    <n v="9.4285714285714288"/>
  </r>
  <r>
    <n v="129"/>
    <s v="Med B"/>
    <x v="48"/>
    <n v="10"/>
    <s v=""/>
    <s v=""/>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2">
  <r>
    <x v="0"/>
    <s v="Med A"/>
    <x v="0"/>
    <n v="1500"/>
    <n v="0"/>
    <x v="0"/>
    <s v=""/>
    <s v=""/>
  </r>
  <r>
    <x v="0"/>
    <s v="Med A"/>
    <x v="1"/>
    <n v="1500"/>
    <n v="0"/>
    <x v="0"/>
    <s v=""/>
    <s v=""/>
  </r>
  <r>
    <x v="0"/>
    <s v="Med A"/>
    <x v="2"/>
    <n v="1500"/>
    <n v="0"/>
    <x v="0"/>
    <s v=""/>
    <s v=""/>
  </r>
  <r>
    <x v="0"/>
    <s v="Med A"/>
    <x v="3"/>
    <n v="1500"/>
    <n v="0"/>
    <x v="0"/>
    <s v=""/>
    <s v=""/>
  </r>
  <r>
    <x v="0"/>
    <s v="Med A"/>
    <x v="4"/>
    <n v="1500"/>
    <n v="0"/>
    <x v="0"/>
    <s v=""/>
    <s v=""/>
  </r>
  <r>
    <x v="0"/>
    <s v="Med A"/>
    <x v="5"/>
    <n v="1500"/>
    <n v="0"/>
    <x v="0"/>
    <s v=""/>
    <s v=""/>
  </r>
  <r>
    <x v="0"/>
    <s v="Med A"/>
    <x v="6"/>
    <n v="1500"/>
    <n v="0"/>
    <x v="0"/>
    <s v=""/>
    <s v=""/>
  </r>
  <r>
    <x v="0"/>
    <s v="Med A"/>
    <x v="7"/>
    <n v="1500"/>
    <n v="0"/>
    <x v="0"/>
    <s v=""/>
    <s v=""/>
  </r>
  <r>
    <x v="0"/>
    <s v="Med A"/>
    <x v="8"/>
    <n v="1700"/>
    <n v="0"/>
    <x v="0"/>
    <s v=""/>
    <s v=""/>
  </r>
  <r>
    <x v="0"/>
    <s v="Med A"/>
    <x v="9"/>
    <n v="1700"/>
    <n v="0"/>
    <x v="0"/>
    <s v=""/>
    <s v=""/>
  </r>
  <r>
    <x v="0"/>
    <s v="Med A"/>
    <x v="10"/>
    <n v="1700"/>
    <n v="0"/>
    <x v="0"/>
    <n v="1554.5454545454545"/>
    <s v=""/>
  </r>
  <r>
    <x v="0"/>
    <s v="Med A"/>
    <x v="11"/>
    <n v="1700"/>
    <n v="0"/>
    <x v="1"/>
    <s v=""/>
    <s v=""/>
  </r>
  <r>
    <x v="0"/>
    <s v="Med A"/>
    <x v="12"/>
    <n v="1700"/>
    <n v="0"/>
    <x v="1"/>
    <s v=""/>
    <s v=""/>
  </r>
  <r>
    <x v="0"/>
    <s v="Med A"/>
    <x v="13"/>
    <n v="1700"/>
    <n v="0"/>
    <x v="1"/>
    <s v=""/>
    <s v=""/>
  </r>
  <r>
    <x v="0"/>
    <s v="Med A"/>
    <x v="14"/>
    <n v="1700"/>
    <n v="0"/>
    <x v="1"/>
    <s v=""/>
    <s v=""/>
  </r>
  <r>
    <x v="0"/>
    <s v="Med A"/>
    <x v="15"/>
    <n v="1700"/>
    <n v="0"/>
    <x v="1"/>
    <s v=""/>
    <s v=""/>
  </r>
  <r>
    <x v="0"/>
    <s v="Med A"/>
    <x v="16"/>
    <n v="1700"/>
    <n v="0"/>
    <x v="1"/>
    <s v=""/>
    <s v=""/>
  </r>
  <r>
    <x v="0"/>
    <s v="Med A"/>
    <x v="17"/>
    <n v="1700"/>
    <n v="0"/>
    <x v="1"/>
    <s v=""/>
    <s v=""/>
  </r>
  <r>
    <x v="0"/>
    <s v="Med A"/>
    <x v="18"/>
    <n v="1700"/>
    <n v="0"/>
    <x v="1"/>
    <s v=""/>
    <s v=""/>
  </r>
  <r>
    <x v="0"/>
    <s v="Med A"/>
    <x v="19"/>
    <n v="1700"/>
    <n v="0"/>
    <x v="1"/>
    <s v=""/>
    <s v=""/>
  </r>
  <r>
    <x v="0"/>
    <s v="Med A"/>
    <x v="20"/>
    <n v="1900"/>
    <n v="0"/>
    <x v="1"/>
    <s v=""/>
    <s v=""/>
  </r>
  <r>
    <x v="0"/>
    <s v="Med A"/>
    <x v="21"/>
    <n v="1900"/>
    <n v="0"/>
    <x v="1"/>
    <s v=""/>
    <s v=""/>
  </r>
  <r>
    <x v="0"/>
    <s v="Med A"/>
    <x v="22"/>
    <n v="1900"/>
    <n v="0"/>
    <x v="1"/>
    <s v=""/>
    <s v=""/>
  </r>
  <r>
    <x v="0"/>
    <s v="Med A"/>
    <x v="23"/>
    <n v="1900"/>
    <n v="0"/>
    <x v="1"/>
    <n v="1761.5384615384614"/>
    <s v=""/>
  </r>
  <r>
    <x v="0"/>
    <s v="Med A"/>
    <x v="24"/>
    <n v="1900"/>
    <n v="0"/>
    <x v="2"/>
    <s v=""/>
    <s v=""/>
  </r>
  <r>
    <x v="0"/>
    <s v="Med A"/>
    <x v="25"/>
    <n v="1900"/>
    <n v="1"/>
    <x v="2"/>
    <n v="1900"/>
    <s v=""/>
  </r>
  <r>
    <x v="0"/>
    <s v="Med B"/>
    <x v="26"/>
    <n v="4"/>
    <n v="0"/>
    <x v="2"/>
    <s v=""/>
    <n v="4"/>
  </r>
  <r>
    <x v="0"/>
    <s v="Med B"/>
    <x v="27"/>
    <n v="3"/>
    <n v="0"/>
    <x v="3"/>
    <s v=""/>
    <n v="3"/>
  </r>
  <r>
    <x v="0"/>
    <s v="Med B"/>
    <x v="28"/>
    <n v="1"/>
    <n v="0"/>
    <x v="4"/>
    <s v=""/>
    <n v="1"/>
  </r>
  <r>
    <x v="1"/>
    <s v="Med A"/>
    <x v="29"/>
    <n v="1100"/>
    <n v="0"/>
    <x v="0"/>
    <s v=""/>
    <s v=""/>
  </r>
  <r>
    <x v="1"/>
    <s v="Med A"/>
    <x v="30"/>
    <n v="1100"/>
    <n v="0"/>
    <x v="0"/>
    <s v=""/>
    <s v=""/>
  </r>
  <r>
    <x v="1"/>
    <s v="Med A"/>
    <x v="1"/>
    <n v="1300"/>
    <n v="0"/>
    <x v="0"/>
    <s v=""/>
    <s v=""/>
  </r>
  <r>
    <x v="1"/>
    <s v="Med A"/>
    <x v="31"/>
    <n v="1300"/>
    <n v="0"/>
    <x v="0"/>
    <s v=""/>
    <s v=""/>
  </r>
  <r>
    <x v="1"/>
    <s v="Med A"/>
    <x v="32"/>
    <n v="1300"/>
    <n v="0"/>
    <x v="0"/>
    <s v=""/>
    <s v=""/>
  </r>
  <r>
    <x v="1"/>
    <s v="Med A"/>
    <x v="33"/>
    <n v="1300"/>
    <n v="0"/>
    <x v="0"/>
    <s v=""/>
    <s v=""/>
  </r>
  <r>
    <x v="1"/>
    <s v="Med A"/>
    <x v="34"/>
    <n v="1300"/>
    <n v="0"/>
    <x v="0"/>
    <s v=""/>
    <s v=""/>
  </r>
  <r>
    <x v="1"/>
    <s v="Med A"/>
    <x v="35"/>
    <n v="1300"/>
    <n v="0"/>
    <x v="0"/>
    <s v=""/>
    <s v=""/>
  </r>
  <r>
    <x v="1"/>
    <s v="Med A"/>
    <x v="36"/>
    <n v="1300"/>
    <n v="0"/>
    <x v="0"/>
    <s v=""/>
    <s v=""/>
  </r>
  <r>
    <x v="1"/>
    <s v="Med A"/>
    <x v="37"/>
    <n v="1300"/>
    <n v="0"/>
    <x v="0"/>
    <s v=""/>
    <s v=""/>
  </r>
  <r>
    <x v="1"/>
    <s v="Med A"/>
    <x v="38"/>
    <n v="1300"/>
    <n v="0"/>
    <x v="0"/>
    <s v=""/>
    <s v=""/>
  </r>
  <r>
    <x v="1"/>
    <s v="Med A"/>
    <x v="39"/>
    <n v="1300"/>
    <n v="0"/>
    <x v="0"/>
    <s v=""/>
    <s v=""/>
  </r>
  <r>
    <x v="1"/>
    <s v="Med A"/>
    <x v="40"/>
    <n v="1300"/>
    <n v="0"/>
    <x v="0"/>
    <s v=""/>
    <s v=""/>
  </r>
  <r>
    <x v="1"/>
    <s v="Med A"/>
    <x v="41"/>
    <n v="1300"/>
    <n v="0"/>
    <x v="0"/>
    <n v="1271.4285714285713"/>
    <s v=""/>
  </r>
  <r>
    <x v="1"/>
    <s v="Med A"/>
    <x v="42"/>
    <n v="1300"/>
    <n v="0"/>
    <x v="1"/>
    <s v=""/>
    <s v=""/>
  </r>
  <r>
    <x v="1"/>
    <s v="Med A"/>
    <x v="43"/>
    <n v="1300"/>
    <n v="0"/>
    <x v="1"/>
    <s v=""/>
    <s v=""/>
  </r>
  <r>
    <x v="1"/>
    <s v="Med A"/>
    <x v="44"/>
    <n v="1300"/>
    <n v="0"/>
    <x v="1"/>
    <s v=""/>
    <s v=""/>
  </r>
  <r>
    <x v="1"/>
    <s v="Med A"/>
    <x v="45"/>
    <n v="1300"/>
    <n v="0"/>
    <x v="1"/>
    <s v=""/>
    <s v=""/>
  </r>
  <r>
    <x v="1"/>
    <s v="Med A"/>
    <x v="15"/>
    <n v="1300"/>
    <n v="0"/>
    <x v="1"/>
    <s v=""/>
    <s v=""/>
  </r>
  <r>
    <x v="1"/>
    <s v="Med A"/>
    <x v="46"/>
    <n v="1300"/>
    <n v="0"/>
    <x v="1"/>
    <s v=""/>
    <s v=""/>
  </r>
  <r>
    <x v="1"/>
    <s v="Med A"/>
    <x v="47"/>
    <n v="1300"/>
    <n v="1"/>
    <x v="1"/>
    <n v="1300"/>
    <s v=""/>
  </r>
  <r>
    <x v="1"/>
    <s v="Med B"/>
    <x v="48"/>
    <n v="3"/>
    <n v="0"/>
    <x v="2"/>
    <s v=""/>
    <n v="3"/>
  </r>
  <r>
    <x v="2"/>
    <s v="Med A"/>
    <x v="0"/>
    <n v="100"/>
    <n v="0"/>
    <x v="0"/>
    <s v=""/>
    <s v=""/>
  </r>
  <r>
    <x v="2"/>
    <s v="Med A"/>
    <x v="49"/>
    <n v="100"/>
    <n v="0"/>
    <x v="0"/>
    <s v=""/>
    <s v=""/>
  </r>
  <r>
    <x v="3"/>
    <s v="Med A"/>
    <x v="0"/>
    <n v="1200"/>
    <n v="0"/>
    <x v="0"/>
    <s v=""/>
    <s v=""/>
  </r>
  <r>
    <x v="3"/>
    <s v="Med A"/>
    <x v="49"/>
    <n v="1200"/>
    <n v="0"/>
    <x v="0"/>
    <s v=""/>
    <s v=""/>
  </r>
  <r>
    <x v="3"/>
    <s v="Med A"/>
    <x v="1"/>
    <n v="1200"/>
    <n v="0"/>
    <x v="0"/>
    <s v=""/>
    <s v=""/>
  </r>
  <r>
    <x v="3"/>
    <s v="Med A"/>
    <x v="2"/>
    <n v="1200"/>
    <n v="0"/>
    <x v="0"/>
    <s v=""/>
    <s v=""/>
  </r>
  <r>
    <x v="3"/>
    <s v="Med A"/>
    <x v="3"/>
    <n v="1200"/>
    <n v="0"/>
    <x v="0"/>
    <s v=""/>
    <s v=""/>
  </r>
  <r>
    <x v="3"/>
    <s v="Med A"/>
    <x v="4"/>
    <n v="1200"/>
    <n v="0"/>
    <x v="0"/>
    <s v=""/>
    <s v=""/>
  </r>
  <r>
    <x v="3"/>
    <s v="Med A"/>
    <x v="5"/>
    <n v="1200"/>
    <n v="0"/>
    <x v="0"/>
    <s v=""/>
    <s v=""/>
  </r>
  <r>
    <x v="3"/>
    <s v="Med A"/>
    <x v="50"/>
    <n v="1200"/>
    <n v="0"/>
    <x v="0"/>
    <s v=""/>
    <s v=""/>
  </r>
  <r>
    <x v="3"/>
    <s v="Med A"/>
    <x v="6"/>
    <n v="1200"/>
    <n v="0"/>
    <x v="0"/>
    <s v=""/>
    <s v=""/>
  </r>
  <r>
    <x v="3"/>
    <s v="Med A"/>
    <x v="7"/>
    <n v="1200"/>
    <n v="0"/>
    <x v="0"/>
    <s v=""/>
    <s v=""/>
  </r>
  <r>
    <x v="3"/>
    <s v="Med A"/>
    <x v="8"/>
    <n v="1200"/>
    <n v="0"/>
    <x v="0"/>
    <s v=""/>
    <s v=""/>
  </r>
  <r>
    <x v="3"/>
    <s v="Med A"/>
    <x v="9"/>
    <n v="1200"/>
    <n v="0"/>
    <x v="0"/>
    <s v=""/>
    <s v=""/>
  </r>
  <r>
    <x v="3"/>
    <s v="Med A"/>
    <x v="10"/>
    <n v="1200"/>
    <n v="0"/>
    <x v="0"/>
    <n v="1200"/>
    <s v=""/>
  </r>
  <r>
    <x v="3"/>
    <s v="Med A"/>
    <x v="11"/>
    <n v="1200"/>
    <n v="0"/>
    <x v="1"/>
    <s v=""/>
    <s v=""/>
  </r>
  <r>
    <x v="3"/>
    <s v="Med A"/>
    <x v="12"/>
    <n v="1200"/>
    <n v="0"/>
    <x v="1"/>
    <s v=""/>
    <s v=""/>
  </r>
  <r>
    <x v="3"/>
    <s v="Med A"/>
    <x v="13"/>
    <n v="1300"/>
    <n v="0"/>
    <x v="1"/>
    <s v=""/>
    <s v=""/>
  </r>
  <r>
    <x v="3"/>
    <s v="Med A"/>
    <x v="14"/>
    <n v="1300"/>
    <n v="0"/>
    <x v="1"/>
    <s v=""/>
    <s v=""/>
  </r>
  <r>
    <x v="3"/>
    <s v="Med A"/>
    <x v="15"/>
    <n v="1300"/>
    <n v="0"/>
    <x v="1"/>
    <s v=""/>
    <s v=""/>
  </r>
  <r>
    <x v="3"/>
    <s v="Med A"/>
    <x v="16"/>
    <n v="1300"/>
    <n v="0"/>
    <x v="1"/>
    <s v=""/>
    <s v=""/>
  </r>
  <r>
    <x v="3"/>
    <s v="Med A"/>
    <x v="51"/>
    <n v="1300"/>
    <n v="0"/>
    <x v="1"/>
    <s v=""/>
    <s v=""/>
  </r>
  <r>
    <x v="3"/>
    <s v="Med A"/>
    <x v="17"/>
    <n v="1300"/>
    <n v="0"/>
    <x v="1"/>
    <s v=""/>
    <s v=""/>
  </r>
  <r>
    <x v="3"/>
    <s v="Med A"/>
    <x v="52"/>
    <n v="1300"/>
    <n v="0"/>
    <x v="1"/>
    <s v=""/>
    <s v=""/>
  </r>
  <r>
    <x v="3"/>
    <s v="Med A"/>
    <x v="19"/>
    <n v="1300"/>
    <n v="0"/>
    <x v="1"/>
    <s v=""/>
    <s v=""/>
  </r>
  <r>
    <x v="3"/>
    <s v="Med A"/>
    <x v="20"/>
    <n v="1300"/>
    <n v="0"/>
    <x v="1"/>
    <s v=""/>
    <s v=""/>
  </r>
  <r>
    <x v="3"/>
    <s v="Med A"/>
    <x v="21"/>
    <n v="1300"/>
    <n v="0"/>
    <x v="1"/>
    <s v=""/>
    <s v=""/>
  </r>
  <r>
    <x v="3"/>
    <s v="Med A"/>
    <x v="22"/>
    <n v="1300"/>
    <n v="0"/>
    <x v="1"/>
    <s v=""/>
    <s v=""/>
  </r>
  <r>
    <x v="3"/>
    <s v="Med A"/>
    <x v="23"/>
    <n v="1300"/>
    <n v="0"/>
    <x v="1"/>
    <n v="1285.7142857142858"/>
    <s v=""/>
  </r>
  <r>
    <x v="3"/>
    <s v="Med A"/>
    <x v="24"/>
    <n v="1300"/>
    <n v="0"/>
    <x v="2"/>
    <s v=""/>
    <s v=""/>
  </r>
  <r>
    <x v="3"/>
    <s v="Med A"/>
    <x v="25"/>
    <n v="1300"/>
    <n v="1"/>
    <x v="2"/>
    <n v="1300"/>
    <s v=""/>
  </r>
  <r>
    <x v="3"/>
    <s v="Med B"/>
    <x v="26"/>
    <n v="3"/>
    <n v="0"/>
    <x v="2"/>
    <s v=""/>
    <n v="3"/>
  </r>
  <r>
    <x v="3"/>
    <s v="Med B"/>
    <x v="53"/>
    <n v="1"/>
    <n v="0"/>
    <x v="4"/>
    <s v=""/>
    <n v="1"/>
  </r>
  <r>
    <x v="4"/>
    <s v="Med A"/>
    <x v="1"/>
    <n v="5700"/>
    <n v="0"/>
    <x v="0"/>
    <s v=""/>
    <s v=""/>
  </r>
  <r>
    <x v="4"/>
    <s v="Med A"/>
    <x v="2"/>
    <n v="5700"/>
    <n v="0"/>
    <x v="0"/>
    <s v=""/>
    <s v=""/>
  </r>
  <r>
    <x v="4"/>
    <s v="Med A"/>
    <x v="3"/>
    <n v="5700"/>
    <n v="0"/>
    <x v="0"/>
    <s v=""/>
    <s v=""/>
  </r>
  <r>
    <x v="4"/>
    <s v="Med A"/>
    <x v="4"/>
    <n v="5700"/>
    <n v="0"/>
    <x v="0"/>
    <s v=""/>
    <s v=""/>
  </r>
  <r>
    <x v="4"/>
    <s v="Med A"/>
    <x v="5"/>
    <n v="5700"/>
    <n v="0"/>
    <x v="0"/>
    <s v=""/>
    <s v=""/>
  </r>
  <r>
    <x v="4"/>
    <s v="Med A"/>
    <x v="50"/>
    <n v="5700"/>
    <n v="0"/>
    <x v="0"/>
    <s v=""/>
    <s v=""/>
  </r>
  <r>
    <x v="4"/>
    <s v="Med A"/>
    <x v="6"/>
    <n v="5700"/>
    <n v="0"/>
    <x v="0"/>
    <s v=""/>
    <s v=""/>
  </r>
  <r>
    <x v="4"/>
    <s v="Med A"/>
    <x v="7"/>
    <n v="5700"/>
    <n v="0"/>
    <x v="0"/>
    <s v=""/>
    <s v=""/>
  </r>
  <r>
    <x v="4"/>
    <s v="Med A"/>
    <x v="8"/>
    <n v="5700"/>
    <n v="0"/>
    <x v="0"/>
    <s v=""/>
    <s v=""/>
  </r>
  <r>
    <x v="4"/>
    <s v="Med A"/>
    <x v="9"/>
    <n v="5700"/>
    <n v="0"/>
    <x v="0"/>
    <n v="5700"/>
    <s v=""/>
  </r>
  <r>
    <x v="4"/>
    <s v="Med A"/>
    <x v="11"/>
    <n v="5700"/>
    <n v="0"/>
    <x v="1"/>
    <s v=""/>
    <s v=""/>
  </r>
  <r>
    <x v="4"/>
    <s v="Med A"/>
    <x v="12"/>
    <n v="5700"/>
    <n v="0"/>
    <x v="1"/>
    <s v=""/>
    <s v=""/>
  </r>
  <r>
    <x v="4"/>
    <s v="Med A"/>
    <x v="13"/>
    <n v="5700"/>
    <n v="0"/>
    <x v="1"/>
    <s v=""/>
    <s v=""/>
  </r>
  <r>
    <x v="4"/>
    <s v="Med A"/>
    <x v="14"/>
    <n v="5700"/>
    <n v="0"/>
    <x v="1"/>
    <s v=""/>
    <s v=""/>
  </r>
  <r>
    <x v="4"/>
    <s v="Med A"/>
    <x v="15"/>
    <n v="5700"/>
    <n v="0"/>
    <x v="1"/>
    <s v=""/>
    <s v=""/>
  </r>
  <r>
    <x v="4"/>
    <s v="Med A"/>
    <x v="16"/>
    <n v="5700"/>
    <n v="0"/>
    <x v="1"/>
    <s v=""/>
    <s v=""/>
  </r>
  <r>
    <x v="4"/>
    <s v="Med A"/>
    <x v="51"/>
    <n v="5700"/>
    <n v="1"/>
    <x v="1"/>
    <n v="5700"/>
    <s v=""/>
  </r>
  <r>
    <x v="4"/>
    <s v="Med B"/>
    <x v="26"/>
    <n v="8"/>
    <n v="0"/>
    <x v="2"/>
    <s v=""/>
    <n v="8"/>
  </r>
  <r>
    <x v="4"/>
    <s v="Med B"/>
    <x v="27"/>
    <n v="8"/>
    <n v="0"/>
    <x v="3"/>
    <s v=""/>
    <n v="8"/>
  </r>
  <r>
    <x v="4"/>
    <s v="Med B"/>
    <x v="53"/>
    <n v="8"/>
    <n v="0"/>
    <x v="4"/>
    <s v=""/>
    <n v="8"/>
  </r>
  <r>
    <x v="5"/>
    <s v="Med A"/>
    <x v="54"/>
    <n v="3800"/>
    <n v="0"/>
    <x v="5"/>
    <s v=""/>
    <s v=""/>
  </r>
  <r>
    <x v="6"/>
    <s v="Med A"/>
    <x v="29"/>
    <n v="6400"/>
    <n v="0"/>
    <x v="0"/>
    <s v=""/>
    <s v=""/>
  </r>
  <r>
    <x v="6"/>
    <s v="Med A"/>
    <x v="31"/>
    <n v="6400"/>
    <n v="0"/>
    <x v="0"/>
    <s v=""/>
    <s v=""/>
  </r>
  <r>
    <x v="6"/>
    <s v="Med A"/>
    <x v="32"/>
    <n v="6400"/>
    <n v="0"/>
    <x v="0"/>
    <s v=""/>
    <s v=""/>
  </r>
  <r>
    <x v="6"/>
    <s v="Med A"/>
    <x v="33"/>
    <n v="6400"/>
    <n v="0"/>
    <x v="0"/>
    <s v=""/>
    <s v=""/>
  </r>
  <r>
    <x v="6"/>
    <s v="Med A"/>
    <x v="34"/>
    <n v="6400"/>
    <n v="0"/>
    <x v="0"/>
    <s v=""/>
    <s v=""/>
  </r>
  <r>
    <x v="6"/>
    <s v="Med A"/>
    <x v="35"/>
    <n v="6400"/>
    <n v="0"/>
    <x v="0"/>
    <s v=""/>
    <s v=""/>
  </r>
  <r>
    <x v="6"/>
    <s v="Med A"/>
    <x v="36"/>
    <n v="6400"/>
    <n v="0"/>
    <x v="0"/>
    <s v=""/>
    <s v=""/>
  </r>
  <r>
    <x v="7"/>
    <s v="Med A"/>
    <x v="29"/>
    <n v="2000"/>
    <n v="0"/>
    <x v="0"/>
    <s v=""/>
    <s v=""/>
  </r>
  <r>
    <x v="7"/>
    <s v="Med A"/>
    <x v="30"/>
    <n v="2000"/>
    <n v="0"/>
    <x v="0"/>
    <s v=""/>
    <s v=""/>
  </r>
  <r>
    <x v="7"/>
    <s v="Med A"/>
    <x v="31"/>
    <n v="2000"/>
    <n v="0"/>
    <x v="0"/>
    <s v=""/>
    <s v=""/>
  </r>
  <r>
    <x v="7"/>
    <s v="Med A"/>
    <x v="32"/>
    <n v="2000"/>
    <n v="0"/>
    <x v="0"/>
    <s v=""/>
    <s v=""/>
  </r>
  <r>
    <x v="7"/>
    <s v="Med A"/>
    <x v="33"/>
    <n v="2000"/>
    <n v="0"/>
    <x v="0"/>
    <s v=""/>
    <s v=""/>
  </r>
  <r>
    <x v="7"/>
    <s v="Med A"/>
    <x v="34"/>
    <n v="2000"/>
    <n v="0"/>
    <x v="0"/>
    <s v=""/>
    <s v=""/>
  </r>
  <r>
    <x v="7"/>
    <s v="Med A"/>
    <x v="35"/>
    <n v="2000"/>
    <n v="0"/>
    <x v="0"/>
    <s v=""/>
    <s v=""/>
  </r>
  <r>
    <x v="7"/>
    <s v="Med A"/>
    <x v="36"/>
    <n v="2000"/>
    <n v="0"/>
    <x v="0"/>
    <s v=""/>
    <s v=""/>
  </r>
  <r>
    <x v="7"/>
    <s v="Med A"/>
    <x v="37"/>
    <n v="2000"/>
    <n v="0"/>
    <x v="0"/>
    <s v=""/>
    <s v=""/>
  </r>
  <r>
    <x v="7"/>
    <s v="Med A"/>
    <x v="38"/>
    <n v="2000"/>
    <n v="0"/>
    <x v="0"/>
    <s v=""/>
    <s v=""/>
  </r>
  <r>
    <x v="7"/>
    <s v="Med A"/>
    <x v="39"/>
    <n v="2000"/>
    <n v="0"/>
    <x v="0"/>
    <s v=""/>
    <s v=""/>
  </r>
  <r>
    <x v="7"/>
    <s v="Med A"/>
    <x v="40"/>
    <n v="2000"/>
    <n v="0"/>
    <x v="0"/>
    <s v=""/>
    <s v=""/>
  </r>
  <r>
    <x v="7"/>
    <s v="Med A"/>
    <x v="41"/>
    <n v="2000"/>
    <n v="0"/>
    <x v="0"/>
    <n v="2000"/>
    <s v=""/>
  </r>
  <r>
    <x v="7"/>
    <s v="Med A"/>
    <x v="42"/>
    <n v="2000"/>
    <n v="0"/>
    <x v="1"/>
    <s v=""/>
    <s v=""/>
  </r>
  <r>
    <x v="7"/>
    <s v="Med A"/>
    <x v="43"/>
    <n v="2000"/>
    <n v="0"/>
    <x v="1"/>
    <s v=""/>
    <s v=""/>
  </r>
  <r>
    <x v="7"/>
    <s v="Med A"/>
    <x v="44"/>
    <n v="2000"/>
    <n v="0"/>
    <x v="1"/>
    <s v=""/>
    <s v=""/>
  </r>
  <r>
    <x v="7"/>
    <s v="Med A"/>
    <x v="45"/>
    <n v="2000"/>
    <n v="0"/>
    <x v="1"/>
    <s v=""/>
    <s v=""/>
  </r>
  <r>
    <x v="7"/>
    <s v="Med A"/>
    <x v="55"/>
    <n v="2000"/>
    <n v="0"/>
    <x v="1"/>
    <s v=""/>
    <s v=""/>
  </r>
  <r>
    <x v="7"/>
    <s v="Med A"/>
    <x v="46"/>
    <n v="2000"/>
    <n v="0"/>
    <x v="1"/>
    <s v=""/>
    <s v=""/>
  </r>
  <r>
    <x v="7"/>
    <s v="Med A"/>
    <x v="56"/>
    <n v="2000"/>
    <n v="0"/>
    <x v="1"/>
    <s v=""/>
    <s v=""/>
  </r>
  <r>
    <x v="7"/>
    <s v="Med A"/>
    <x v="47"/>
    <n v="2400"/>
    <n v="0"/>
    <x v="1"/>
    <s v=""/>
    <s v=""/>
  </r>
  <r>
    <x v="7"/>
    <s v="Med A"/>
    <x v="52"/>
    <n v="2400"/>
    <n v="0"/>
    <x v="1"/>
    <s v=""/>
    <s v=""/>
  </r>
  <r>
    <x v="7"/>
    <s v="Med A"/>
    <x v="57"/>
    <n v="2400"/>
    <n v="0"/>
    <x v="1"/>
    <s v=""/>
    <s v=""/>
  </r>
  <r>
    <x v="7"/>
    <s v="Med A"/>
    <x v="58"/>
    <n v="2400"/>
    <n v="0"/>
    <x v="1"/>
    <s v=""/>
    <s v=""/>
  </r>
  <r>
    <x v="7"/>
    <s v="Med A"/>
    <x v="59"/>
    <n v="2400"/>
    <n v="0"/>
    <x v="1"/>
    <s v=""/>
    <s v=""/>
  </r>
  <r>
    <x v="7"/>
    <s v="Med A"/>
    <x v="60"/>
    <n v="2400"/>
    <n v="0"/>
    <x v="1"/>
    <n v="2184.6153846153848"/>
    <s v=""/>
  </r>
  <r>
    <x v="7"/>
    <s v="Med A"/>
    <x v="61"/>
    <n v="2400"/>
    <n v="0"/>
    <x v="2"/>
    <s v=""/>
    <s v=""/>
  </r>
  <r>
    <x v="7"/>
    <s v="Med A"/>
    <x v="62"/>
    <n v="2400"/>
    <n v="0"/>
    <x v="2"/>
    <s v=""/>
    <s v=""/>
  </r>
  <r>
    <x v="7"/>
    <s v="Med A"/>
    <x v="63"/>
    <n v="2900"/>
    <n v="1"/>
    <x v="2"/>
    <n v="2566.6666666666665"/>
    <s v=""/>
  </r>
  <r>
    <x v="7"/>
    <s v="Med B"/>
    <x v="48"/>
    <n v="5"/>
    <n v="0"/>
    <x v="2"/>
    <s v=""/>
    <n v="5"/>
  </r>
  <r>
    <x v="7"/>
    <s v="Med B"/>
    <x v="64"/>
    <n v="4"/>
    <n v="0"/>
    <x v="3"/>
    <s v=""/>
    <n v="4"/>
  </r>
  <r>
    <x v="7"/>
    <s v="Med B"/>
    <x v="65"/>
    <n v="4"/>
    <n v="0"/>
    <x v="4"/>
    <s v=""/>
    <n v="4"/>
  </r>
  <r>
    <x v="8"/>
    <s v="Med A"/>
    <x v="29"/>
    <n v="4000"/>
    <n v="0"/>
    <x v="0"/>
    <s v=""/>
    <s v=""/>
  </r>
  <r>
    <x v="8"/>
    <s v="Med A"/>
    <x v="30"/>
    <n v="4000"/>
    <n v="0"/>
    <x v="0"/>
    <s v=""/>
    <s v=""/>
  </r>
  <r>
    <x v="8"/>
    <s v="Med A"/>
    <x v="31"/>
    <n v="3200"/>
    <n v="0"/>
    <x v="0"/>
    <s v=""/>
    <s v=""/>
  </r>
  <r>
    <x v="8"/>
    <s v="Med A"/>
    <x v="32"/>
    <n v="3200"/>
    <n v="0"/>
    <x v="0"/>
    <s v=""/>
    <s v=""/>
  </r>
  <r>
    <x v="8"/>
    <s v="Med A"/>
    <x v="33"/>
    <n v="3200"/>
    <n v="0"/>
    <x v="0"/>
    <s v=""/>
    <s v=""/>
  </r>
  <r>
    <x v="8"/>
    <s v="Med A"/>
    <x v="34"/>
    <n v="3200"/>
    <n v="0"/>
    <x v="0"/>
    <s v=""/>
    <s v=""/>
  </r>
  <r>
    <x v="8"/>
    <s v="Med A"/>
    <x v="35"/>
    <n v="3200"/>
    <n v="0"/>
    <x v="0"/>
    <s v=""/>
    <s v=""/>
  </r>
  <r>
    <x v="8"/>
    <s v="Med A"/>
    <x v="36"/>
    <n v="3200"/>
    <n v="0"/>
    <x v="0"/>
    <n v="3400"/>
    <s v=""/>
  </r>
  <r>
    <x v="8"/>
    <s v="Med A"/>
    <x v="47"/>
    <n v="4500"/>
    <n v="0"/>
    <x v="1"/>
    <s v=""/>
    <s v=""/>
  </r>
  <r>
    <x v="8"/>
    <s v="Med A"/>
    <x v="52"/>
    <n v="4500"/>
    <n v="0"/>
    <x v="1"/>
    <s v=""/>
    <s v=""/>
  </r>
  <r>
    <x v="8"/>
    <s v="Med A"/>
    <x v="57"/>
    <n v="4500"/>
    <n v="0"/>
    <x v="1"/>
    <s v=""/>
    <s v=""/>
  </r>
  <r>
    <x v="8"/>
    <s v="Med A"/>
    <x v="58"/>
    <n v="4500"/>
    <n v="0"/>
    <x v="1"/>
    <s v=""/>
    <s v=""/>
  </r>
  <r>
    <x v="8"/>
    <s v="Med A"/>
    <x v="59"/>
    <n v="4500"/>
    <n v="0"/>
    <x v="1"/>
    <s v=""/>
    <s v=""/>
  </r>
  <r>
    <x v="8"/>
    <s v="Med A"/>
    <x v="60"/>
    <n v="4500"/>
    <n v="0"/>
    <x v="1"/>
    <n v="4500"/>
    <s v=""/>
  </r>
  <r>
    <x v="8"/>
    <s v="Med A"/>
    <x v="61"/>
    <n v="4500"/>
    <n v="0"/>
    <x v="2"/>
    <s v=""/>
    <s v=""/>
  </r>
  <r>
    <x v="8"/>
    <s v="Med A"/>
    <x v="62"/>
    <n v="4500"/>
    <n v="0"/>
    <x v="2"/>
    <s v=""/>
    <s v=""/>
  </r>
  <r>
    <x v="8"/>
    <s v="Med A"/>
    <x v="63"/>
    <n v="4500"/>
    <n v="1"/>
    <x v="2"/>
    <n v="4500"/>
    <s v=""/>
  </r>
  <r>
    <x v="8"/>
    <s v="Med B"/>
    <x v="48"/>
    <n v="8"/>
    <n v="0"/>
    <x v="2"/>
    <s v=""/>
    <n v="8"/>
  </r>
  <r>
    <x v="8"/>
    <s v="Med B"/>
    <x v="64"/>
    <n v="6"/>
    <n v="0"/>
    <x v="3"/>
    <s v=""/>
    <n v="6"/>
  </r>
  <r>
    <x v="8"/>
    <s v="Med B"/>
    <x v="65"/>
    <n v="6"/>
    <n v="0"/>
    <x v="4"/>
    <s v=""/>
    <n v="6"/>
  </r>
  <r>
    <x v="9"/>
    <s v="Med A"/>
    <x v="61"/>
    <n v="3600"/>
    <n v="0"/>
    <x v="2"/>
    <s v=""/>
    <s v=""/>
  </r>
  <r>
    <x v="9"/>
    <s v="Med A"/>
    <x v="62"/>
    <n v="3600"/>
    <n v="0"/>
    <x v="2"/>
    <s v=""/>
    <s v=""/>
  </r>
  <r>
    <x v="9"/>
    <s v="Med A"/>
    <x v="63"/>
    <n v="4700"/>
    <n v="1"/>
    <x v="2"/>
    <n v="3966.6666666666665"/>
    <s v=""/>
  </r>
  <r>
    <x v="9"/>
    <s v="Med B"/>
    <x v="48"/>
    <n v="8"/>
    <n v="0"/>
    <x v="2"/>
    <s v=""/>
    <n v="8"/>
  </r>
  <r>
    <x v="9"/>
    <s v="Med B"/>
    <x v="64"/>
    <n v="8"/>
    <n v="0"/>
    <x v="3"/>
    <s v=""/>
    <n v="8"/>
  </r>
  <r>
    <x v="9"/>
    <s v="Med B"/>
    <x v="65"/>
    <n v="8"/>
    <n v="0"/>
    <x v="4"/>
    <s v=""/>
    <n v="8"/>
  </r>
  <r>
    <x v="10"/>
    <s v="Med B"/>
    <x v="66"/>
    <n v="2"/>
    <n v="0"/>
    <x v="4"/>
    <s v=""/>
    <n v="2"/>
  </r>
  <r>
    <x v="11"/>
    <s v="Med A"/>
    <x v="0"/>
    <n v="4000"/>
    <n v="0"/>
    <x v="0"/>
    <s v=""/>
    <s v=""/>
  </r>
  <r>
    <x v="11"/>
    <s v="Med A"/>
    <x v="1"/>
    <n v="4000"/>
    <n v="0"/>
    <x v="0"/>
    <s v=""/>
    <s v=""/>
  </r>
  <r>
    <x v="11"/>
    <s v="Med A"/>
    <x v="32"/>
    <n v="4000"/>
    <n v="0"/>
    <x v="0"/>
    <s v=""/>
    <s v=""/>
  </r>
  <r>
    <x v="11"/>
    <s v="Med A"/>
    <x v="3"/>
    <n v="4000"/>
    <n v="0"/>
    <x v="0"/>
    <s v=""/>
    <s v=""/>
  </r>
  <r>
    <x v="11"/>
    <s v="Med A"/>
    <x v="5"/>
    <n v="4000"/>
    <n v="0"/>
    <x v="0"/>
    <s v=""/>
    <s v=""/>
  </r>
  <r>
    <x v="11"/>
    <s v="Med A"/>
    <x v="6"/>
    <n v="4000"/>
    <n v="0"/>
    <x v="0"/>
    <s v=""/>
    <s v=""/>
  </r>
  <r>
    <x v="11"/>
    <s v="Med A"/>
    <x v="7"/>
    <n v="4000"/>
    <n v="0"/>
    <x v="0"/>
    <s v=""/>
    <s v=""/>
  </r>
  <r>
    <x v="11"/>
    <s v="Med A"/>
    <x v="8"/>
    <n v="4800"/>
    <n v="0"/>
    <x v="0"/>
    <s v=""/>
    <s v=""/>
  </r>
  <r>
    <x v="11"/>
    <s v="Med A"/>
    <x v="9"/>
    <n v="4800"/>
    <n v="0"/>
    <x v="0"/>
    <s v=""/>
    <s v=""/>
  </r>
  <r>
    <x v="11"/>
    <s v="Med A"/>
    <x v="10"/>
    <n v="4800"/>
    <n v="0"/>
    <x v="0"/>
    <n v="4240"/>
    <s v=""/>
  </r>
  <r>
    <x v="11"/>
    <s v="Med A"/>
    <x v="12"/>
    <n v="4800"/>
    <n v="0"/>
    <x v="1"/>
    <s v=""/>
    <s v=""/>
  </r>
  <r>
    <x v="11"/>
    <s v="Med A"/>
    <x v="13"/>
    <n v="6200"/>
    <n v="0"/>
    <x v="1"/>
    <s v=""/>
    <s v=""/>
  </r>
  <r>
    <x v="11"/>
    <s v="Med A"/>
    <x v="59"/>
    <n v="5800"/>
    <n v="0"/>
    <x v="1"/>
    <s v=""/>
    <s v=""/>
  </r>
  <r>
    <x v="11"/>
    <s v="Med A"/>
    <x v="22"/>
    <n v="5800"/>
    <n v="0"/>
    <x v="1"/>
    <s v=""/>
    <s v=""/>
  </r>
  <r>
    <x v="11"/>
    <s v="Med A"/>
    <x v="23"/>
    <n v="7800"/>
    <n v="0"/>
    <x v="1"/>
    <n v="6080"/>
    <s v=""/>
  </r>
  <r>
    <x v="11"/>
    <s v="Med A"/>
    <x v="24"/>
    <n v="7800"/>
    <n v="0"/>
    <x v="2"/>
    <s v=""/>
    <s v=""/>
  </r>
  <r>
    <x v="11"/>
    <s v="Med A"/>
    <x v="25"/>
    <n v="7800"/>
    <n v="1"/>
    <x v="2"/>
    <n v="7800"/>
    <s v=""/>
  </r>
  <r>
    <x v="11"/>
    <s v="Med B"/>
    <x v="26"/>
    <n v="10"/>
    <n v="0"/>
    <x v="2"/>
    <s v=""/>
    <n v="10"/>
  </r>
  <r>
    <x v="11"/>
    <s v="Med B"/>
    <x v="67"/>
    <n v="10"/>
    <n v="0"/>
    <x v="3"/>
    <s v=""/>
    <n v="10"/>
  </r>
  <r>
    <x v="12"/>
    <s v="Med A"/>
    <x v="68"/>
    <n v="20000"/>
    <n v="0"/>
    <x v="4"/>
    <s v=""/>
    <s v=""/>
  </r>
  <r>
    <x v="12"/>
    <s v="Med A"/>
    <x v="66"/>
    <n v="20000"/>
    <n v="0"/>
    <x v="4"/>
    <s v=""/>
    <s v=""/>
  </r>
  <r>
    <x v="13"/>
    <s v="Med A"/>
    <x v="0"/>
    <n v="300"/>
    <n v="0"/>
    <x v="0"/>
    <s v=""/>
    <s v=""/>
  </r>
  <r>
    <x v="13"/>
    <s v="Med A"/>
    <x v="2"/>
    <n v="300"/>
    <n v="0"/>
    <x v="0"/>
    <s v=""/>
    <s v=""/>
  </r>
  <r>
    <x v="13"/>
    <s v="Med A"/>
    <x v="5"/>
    <n v="300"/>
    <n v="0"/>
    <x v="0"/>
    <s v=""/>
    <s v=""/>
  </r>
  <r>
    <x v="13"/>
    <s v="Med A"/>
    <x v="7"/>
    <n v="300"/>
    <n v="0"/>
    <x v="0"/>
    <s v=""/>
    <s v=""/>
  </r>
  <r>
    <x v="13"/>
    <s v="Med A"/>
    <x v="10"/>
    <n v="300"/>
    <n v="0"/>
    <x v="0"/>
    <s v=""/>
    <s v=""/>
  </r>
  <r>
    <x v="13"/>
    <s v="Med A"/>
    <x v="13"/>
    <n v="300"/>
    <n v="0"/>
    <x v="1"/>
    <s v=""/>
    <s v=""/>
  </r>
  <r>
    <x v="13"/>
    <s v="Med A"/>
    <x v="16"/>
    <n v="300"/>
    <n v="0"/>
    <x v="1"/>
    <s v=""/>
    <s v=""/>
  </r>
  <r>
    <x v="13"/>
    <s v="Med A"/>
    <x v="18"/>
    <n v="300"/>
    <n v="0"/>
    <x v="1"/>
    <s v=""/>
    <s v=""/>
  </r>
  <r>
    <x v="13"/>
    <s v="Med A"/>
    <x v="21"/>
    <n v="300"/>
    <n v="0"/>
    <x v="1"/>
    <s v=""/>
    <s v=""/>
  </r>
  <r>
    <x v="13"/>
    <s v="Med A"/>
    <x v="24"/>
    <n v="300"/>
    <n v="0"/>
    <x v="2"/>
    <s v=""/>
    <s v=""/>
  </r>
  <r>
    <x v="14"/>
    <s v="Med A"/>
    <x v="1"/>
    <n v="1400"/>
    <n v="0"/>
    <x v="0"/>
    <s v=""/>
    <s v=""/>
  </r>
  <r>
    <x v="14"/>
    <s v="Med A"/>
    <x v="2"/>
    <n v="1400"/>
    <n v="0"/>
    <x v="0"/>
    <s v=""/>
    <s v=""/>
  </r>
  <r>
    <x v="14"/>
    <s v="Med A"/>
    <x v="3"/>
    <n v="1400"/>
    <n v="0"/>
    <x v="0"/>
    <s v=""/>
    <s v=""/>
  </r>
  <r>
    <x v="14"/>
    <s v="Med A"/>
    <x v="4"/>
    <n v="1400"/>
    <n v="0"/>
    <x v="0"/>
    <s v=""/>
    <s v=""/>
  </r>
  <r>
    <x v="14"/>
    <s v="Med A"/>
    <x v="5"/>
    <n v="1400"/>
    <n v="0"/>
    <x v="0"/>
    <s v=""/>
    <s v=""/>
  </r>
  <r>
    <x v="14"/>
    <s v="Med A"/>
    <x v="50"/>
    <n v="1400"/>
    <n v="0"/>
    <x v="0"/>
    <s v=""/>
    <s v=""/>
  </r>
  <r>
    <x v="14"/>
    <s v="Med A"/>
    <x v="6"/>
    <n v="1400"/>
    <n v="0"/>
    <x v="0"/>
    <s v=""/>
    <s v=""/>
  </r>
  <r>
    <x v="14"/>
    <s v="Med A"/>
    <x v="7"/>
    <n v="1400"/>
    <n v="0"/>
    <x v="0"/>
    <s v=""/>
    <s v=""/>
  </r>
  <r>
    <x v="14"/>
    <s v="Med A"/>
    <x v="8"/>
    <n v="1400"/>
    <n v="0"/>
    <x v="0"/>
    <s v=""/>
    <s v=""/>
  </r>
  <r>
    <x v="14"/>
    <s v="Med A"/>
    <x v="9"/>
    <n v="1400"/>
    <n v="0"/>
    <x v="0"/>
    <s v=""/>
    <s v=""/>
  </r>
  <r>
    <x v="14"/>
    <s v="Med A"/>
    <x v="41"/>
    <n v="1400"/>
    <n v="0"/>
    <x v="0"/>
    <n v="1400"/>
    <s v=""/>
  </r>
  <r>
    <x v="14"/>
    <s v="Med A"/>
    <x v="11"/>
    <n v="1400"/>
    <n v="0"/>
    <x v="1"/>
    <n v="1400"/>
    <s v=""/>
  </r>
  <r>
    <x v="14"/>
    <s v="Med A"/>
    <x v="24"/>
    <n v="1000"/>
    <n v="0"/>
    <x v="2"/>
    <s v=""/>
    <s v=""/>
  </r>
  <r>
    <x v="14"/>
    <s v="Med A"/>
    <x v="25"/>
    <n v="1000"/>
    <n v="1"/>
    <x v="2"/>
    <n v="1000"/>
    <s v=""/>
  </r>
  <r>
    <x v="14"/>
    <s v="Med B"/>
    <x v="26"/>
    <n v="3"/>
    <n v="0"/>
    <x v="2"/>
    <s v=""/>
    <n v="3"/>
  </r>
  <r>
    <x v="14"/>
    <s v="Med B"/>
    <x v="53"/>
    <n v="1"/>
    <n v="0"/>
    <x v="4"/>
    <s v=""/>
    <n v="1"/>
  </r>
  <r>
    <x v="15"/>
    <s v="Med A"/>
    <x v="29"/>
    <n v="5000"/>
    <n v="0"/>
    <x v="0"/>
    <s v=""/>
    <s v=""/>
  </r>
  <r>
    <x v="15"/>
    <s v="Med A"/>
    <x v="30"/>
    <n v="5000"/>
    <n v="0"/>
    <x v="0"/>
    <s v=""/>
    <s v=""/>
  </r>
  <r>
    <x v="15"/>
    <s v="Med A"/>
    <x v="31"/>
    <n v="5000"/>
    <n v="0"/>
    <x v="0"/>
    <s v=""/>
    <s v=""/>
  </r>
  <r>
    <x v="15"/>
    <s v="Med A"/>
    <x v="32"/>
    <n v="5000"/>
    <n v="0"/>
    <x v="0"/>
    <s v=""/>
    <s v=""/>
  </r>
  <r>
    <x v="15"/>
    <s v="Med A"/>
    <x v="33"/>
    <n v="5000"/>
    <n v="0"/>
    <x v="0"/>
    <s v=""/>
    <s v=""/>
  </r>
  <r>
    <x v="15"/>
    <s v="Med A"/>
    <x v="34"/>
    <n v="5000"/>
    <n v="0"/>
    <x v="0"/>
    <s v=""/>
    <s v=""/>
  </r>
  <r>
    <x v="15"/>
    <s v="Med A"/>
    <x v="36"/>
    <n v="5000"/>
    <n v="0"/>
    <x v="0"/>
    <s v=""/>
    <s v=""/>
  </r>
  <r>
    <x v="15"/>
    <s v="Med A"/>
    <x v="37"/>
    <n v="4500"/>
    <n v="0"/>
    <x v="0"/>
    <s v=""/>
    <s v=""/>
  </r>
  <r>
    <x v="15"/>
    <s v="Med A"/>
    <x v="38"/>
    <n v="4500"/>
    <n v="0"/>
    <x v="0"/>
    <s v=""/>
    <s v=""/>
  </r>
  <r>
    <x v="15"/>
    <s v="Med A"/>
    <x v="39"/>
    <n v="4500"/>
    <n v="0"/>
    <x v="0"/>
    <s v=""/>
    <s v=""/>
  </r>
  <r>
    <x v="15"/>
    <s v="Med A"/>
    <x v="40"/>
    <n v="4500"/>
    <n v="0"/>
    <x v="0"/>
    <s v=""/>
    <s v=""/>
  </r>
  <r>
    <x v="15"/>
    <s v="Med A"/>
    <x v="41"/>
    <n v="4500"/>
    <n v="0"/>
    <x v="0"/>
    <n v="4791.666666666667"/>
    <s v=""/>
  </r>
  <r>
    <x v="15"/>
    <s v="Med A"/>
    <x v="42"/>
    <n v="4500"/>
    <n v="0"/>
    <x v="1"/>
    <s v=""/>
    <s v=""/>
  </r>
  <r>
    <x v="15"/>
    <s v="Med A"/>
    <x v="43"/>
    <n v="4500"/>
    <n v="0"/>
    <x v="1"/>
    <s v=""/>
    <s v=""/>
  </r>
  <r>
    <x v="15"/>
    <s v="Med A"/>
    <x v="44"/>
    <n v="4500"/>
    <n v="0"/>
    <x v="1"/>
    <s v=""/>
    <s v=""/>
  </r>
  <r>
    <x v="15"/>
    <s v="Med A"/>
    <x v="45"/>
    <n v="4500"/>
    <n v="0"/>
    <x v="1"/>
    <s v=""/>
    <s v=""/>
  </r>
  <r>
    <x v="15"/>
    <s v="Med A"/>
    <x v="55"/>
    <n v="4500"/>
    <n v="0"/>
    <x v="1"/>
    <s v=""/>
    <s v=""/>
  </r>
  <r>
    <x v="15"/>
    <s v="Med A"/>
    <x v="46"/>
    <n v="4500"/>
    <n v="0"/>
    <x v="1"/>
    <s v=""/>
    <s v=""/>
  </r>
  <r>
    <x v="15"/>
    <s v="Med A"/>
    <x v="56"/>
    <n v="4500"/>
    <n v="0"/>
    <x v="1"/>
    <s v=""/>
    <s v=""/>
  </r>
  <r>
    <x v="15"/>
    <s v="Med A"/>
    <x v="47"/>
    <n v="5900"/>
    <n v="0"/>
    <x v="1"/>
    <s v=""/>
    <s v=""/>
  </r>
  <r>
    <x v="15"/>
    <s v="Med A"/>
    <x v="52"/>
    <n v="5900"/>
    <n v="0"/>
    <x v="1"/>
    <s v=""/>
    <s v=""/>
  </r>
  <r>
    <x v="15"/>
    <s v="Med A"/>
    <x v="57"/>
    <n v="5900"/>
    <n v="0"/>
    <x v="1"/>
    <s v=""/>
    <s v=""/>
  </r>
  <r>
    <x v="15"/>
    <s v="Med A"/>
    <x v="58"/>
    <n v="5900"/>
    <n v="0"/>
    <x v="1"/>
    <s v=""/>
    <s v=""/>
  </r>
  <r>
    <x v="15"/>
    <s v="Med A"/>
    <x v="59"/>
    <n v="5900"/>
    <n v="0"/>
    <x v="1"/>
    <s v=""/>
    <s v=""/>
  </r>
  <r>
    <x v="15"/>
    <s v="Med A"/>
    <x v="60"/>
    <n v="5900"/>
    <n v="0"/>
    <x v="1"/>
    <n v="5146.1538461538457"/>
    <s v=""/>
  </r>
  <r>
    <x v="15"/>
    <s v="Med A"/>
    <x v="61"/>
    <n v="5900"/>
    <n v="0"/>
    <x v="2"/>
    <s v=""/>
    <s v=""/>
  </r>
  <r>
    <x v="15"/>
    <s v="Med A"/>
    <x v="62"/>
    <n v="5900"/>
    <n v="0"/>
    <x v="2"/>
    <s v=""/>
    <s v=""/>
  </r>
  <r>
    <x v="15"/>
    <s v="Med A"/>
    <x v="63"/>
    <n v="5900"/>
    <n v="1"/>
    <x v="2"/>
    <n v="5900"/>
    <s v=""/>
  </r>
  <r>
    <x v="15"/>
    <s v="Med B"/>
    <x v="48"/>
    <n v="8"/>
    <n v="0"/>
    <x v="2"/>
    <s v=""/>
    <n v="8"/>
  </r>
  <r>
    <x v="15"/>
    <s v="Med B"/>
    <x v="69"/>
    <n v="2"/>
    <n v="0"/>
    <x v="4"/>
    <s v=""/>
    <n v="2"/>
  </r>
  <r>
    <x v="16"/>
    <s v="Med A"/>
    <x v="29"/>
    <n v="800"/>
    <n v="0"/>
    <x v="0"/>
    <s v=""/>
    <s v=""/>
  </r>
  <r>
    <x v="16"/>
    <s v="Med A"/>
    <x v="30"/>
    <n v="800"/>
    <n v="0"/>
    <x v="0"/>
    <s v=""/>
    <s v=""/>
  </r>
  <r>
    <x v="16"/>
    <s v="Med A"/>
    <x v="32"/>
    <n v="900"/>
    <n v="0"/>
    <x v="0"/>
    <s v=""/>
    <s v=""/>
  </r>
  <r>
    <x v="16"/>
    <s v="Med A"/>
    <x v="33"/>
    <n v="900"/>
    <n v="0"/>
    <x v="0"/>
    <n v="850"/>
    <s v=""/>
  </r>
  <r>
    <x v="16"/>
    <s v="Med A"/>
    <x v="42"/>
    <n v="5000"/>
    <n v="0"/>
    <x v="1"/>
    <s v=""/>
    <s v=""/>
  </r>
  <r>
    <x v="16"/>
    <s v="Med A"/>
    <x v="43"/>
    <n v="5000"/>
    <n v="0"/>
    <x v="1"/>
    <s v=""/>
    <s v=""/>
  </r>
  <r>
    <x v="16"/>
    <s v="Med A"/>
    <x v="44"/>
    <n v="5000"/>
    <n v="0"/>
    <x v="1"/>
    <s v=""/>
    <s v=""/>
  </r>
  <r>
    <x v="16"/>
    <s v="Med A"/>
    <x v="59"/>
    <n v="3200"/>
    <n v="0"/>
    <x v="1"/>
    <s v=""/>
    <s v=""/>
  </r>
  <r>
    <x v="16"/>
    <s v="Med A"/>
    <x v="60"/>
    <n v="3200"/>
    <n v="0"/>
    <x v="1"/>
    <n v="4280"/>
    <s v=""/>
  </r>
  <r>
    <x v="16"/>
    <s v="Med A"/>
    <x v="61"/>
    <n v="3200"/>
    <n v="0"/>
    <x v="2"/>
    <s v=""/>
    <s v=""/>
  </r>
  <r>
    <x v="16"/>
    <s v="Med A"/>
    <x v="62"/>
    <n v="3200"/>
    <n v="0"/>
    <x v="2"/>
    <s v=""/>
    <s v=""/>
  </r>
  <r>
    <x v="16"/>
    <s v="Med A"/>
    <x v="63"/>
    <n v="3200"/>
    <n v="1"/>
    <x v="2"/>
    <n v="3200"/>
    <s v=""/>
  </r>
  <r>
    <x v="16"/>
    <s v="Med B"/>
    <x v="48"/>
    <n v="6"/>
    <n v="0"/>
    <x v="2"/>
    <s v=""/>
    <n v="6"/>
  </r>
  <r>
    <x v="16"/>
    <s v="Med B"/>
    <x v="64"/>
    <n v="5"/>
    <n v="0"/>
    <x v="3"/>
    <s v=""/>
    <n v="5"/>
  </r>
  <r>
    <x v="16"/>
    <s v="Med B"/>
    <x v="65"/>
    <n v="16"/>
    <n v="0"/>
    <x v="4"/>
    <s v=""/>
    <n v="16"/>
  </r>
  <r>
    <x v="17"/>
    <s v="Med A"/>
    <x v="1"/>
    <n v="3300"/>
    <n v="0"/>
    <x v="0"/>
    <s v=""/>
    <s v=""/>
  </r>
  <r>
    <x v="17"/>
    <s v="Med A"/>
    <x v="2"/>
    <n v="3300"/>
    <n v="0"/>
    <x v="0"/>
    <s v=""/>
    <s v=""/>
  </r>
  <r>
    <x v="17"/>
    <s v="Med A"/>
    <x v="3"/>
    <n v="3300"/>
    <n v="0"/>
    <x v="0"/>
    <s v=""/>
    <s v=""/>
  </r>
  <r>
    <x v="17"/>
    <s v="Med A"/>
    <x v="4"/>
    <n v="3300"/>
    <n v="0"/>
    <x v="0"/>
    <s v=""/>
    <s v=""/>
  </r>
  <r>
    <x v="17"/>
    <s v="Med A"/>
    <x v="5"/>
    <n v="3300"/>
    <n v="0"/>
    <x v="0"/>
    <s v=""/>
    <s v=""/>
  </r>
  <r>
    <x v="17"/>
    <s v="Med A"/>
    <x v="50"/>
    <n v="3300"/>
    <n v="0"/>
    <x v="0"/>
    <s v=""/>
    <s v=""/>
  </r>
  <r>
    <x v="17"/>
    <s v="Med A"/>
    <x v="6"/>
    <n v="4300"/>
    <n v="0"/>
    <x v="0"/>
    <s v=""/>
    <s v=""/>
  </r>
  <r>
    <x v="17"/>
    <s v="Med A"/>
    <x v="7"/>
    <n v="4300"/>
    <n v="0"/>
    <x v="0"/>
    <s v=""/>
    <s v=""/>
  </r>
  <r>
    <x v="17"/>
    <s v="Med A"/>
    <x v="8"/>
    <n v="4300"/>
    <n v="0"/>
    <x v="0"/>
    <s v=""/>
    <s v=""/>
  </r>
  <r>
    <x v="17"/>
    <s v="Med A"/>
    <x v="9"/>
    <n v="4300"/>
    <n v="0"/>
    <x v="0"/>
    <s v=""/>
    <s v=""/>
  </r>
  <r>
    <x v="17"/>
    <s v="Med A"/>
    <x v="10"/>
    <n v="4300"/>
    <n v="0"/>
    <x v="0"/>
    <n v="3754.5454545454545"/>
    <s v=""/>
  </r>
  <r>
    <x v="17"/>
    <s v="Med A"/>
    <x v="11"/>
    <n v="4300"/>
    <n v="0"/>
    <x v="1"/>
    <s v=""/>
    <s v=""/>
  </r>
  <r>
    <x v="17"/>
    <s v="Med A"/>
    <x v="12"/>
    <n v="4300"/>
    <n v="0"/>
    <x v="1"/>
    <s v=""/>
    <s v=""/>
  </r>
  <r>
    <x v="17"/>
    <s v="Med A"/>
    <x v="13"/>
    <n v="4800"/>
    <n v="0"/>
    <x v="1"/>
    <s v=""/>
    <s v=""/>
  </r>
  <r>
    <x v="17"/>
    <s v="Med A"/>
    <x v="14"/>
    <n v="4800"/>
    <n v="0"/>
    <x v="1"/>
    <s v=""/>
    <s v=""/>
  </r>
  <r>
    <x v="17"/>
    <s v="Med A"/>
    <x v="15"/>
    <n v="4800"/>
    <n v="0"/>
    <x v="1"/>
    <s v=""/>
    <s v=""/>
  </r>
  <r>
    <x v="17"/>
    <s v="Med A"/>
    <x v="16"/>
    <n v="4800"/>
    <n v="0"/>
    <x v="1"/>
    <s v=""/>
    <s v=""/>
  </r>
  <r>
    <x v="17"/>
    <s v="Med A"/>
    <x v="51"/>
    <n v="4800"/>
    <n v="0"/>
    <x v="1"/>
    <s v=""/>
    <s v=""/>
  </r>
  <r>
    <x v="17"/>
    <s v="Med A"/>
    <x v="17"/>
    <n v="4800"/>
    <n v="0"/>
    <x v="1"/>
    <s v=""/>
    <s v=""/>
  </r>
  <r>
    <x v="17"/>
    <s v="Med A"/>
    <x v="18"/>
    <n v="5800"/>
    <n v="0"/>
    <x v="1"/>
    <s v=""/>
    <s v=""/>
  </r>
  <r>
    <x v="17"/>
    <s v="Med A"/>
    <x v="19"/>
    <n v="5800"/>
    <n v="0"/>
    <x v="1"/>
    <s v=""/>
    <s v=""/>
  </r>
  <r>
    <x v="17"/>
    <s v="Med A"/>
    <x v="20"/>
    <n v="5800"/>
    <n v="0"/>
    <x v="1"/>
    <s v=""/>
    <s v=""/>
  </r>
  <r>
    <x v="17"/>
    <s v="Med A"/>
    <x v="21"/>
    <n v="5800"/>
    <n v="0"/>
    <x v="1"/>
    <s v=""/>
    <s v=""/>
  </r>
  <r>
    <x v="17"/>
    <s v="Med A"/>
    <x v="22"/>
    <n v="5800"/>
    <n v="0"/>
    <x v="1"/>
    <s v=""/>
    <s v=""/>
  </r>
  <r>
    <x v="17"/>
    <s v="Med A"/>
    <x v="23"/>
    <n v="5800"/>
    <n v="0"/>
    <x v="1"/>
    <n v="5157.1428571428569"/>
    <s v=""/>
  </r>
  <r>
    <x v="17"/>
    <s v="Med A"/>
    <x v="24"/>
    <n v="5800"/>
    <n v="0"/>
    <x v="2"/>
    <s v=""/>
    <s v=""/>
  </r>
  <r>
    <x v="17"/>
    <s v="Med A"/>
    <x v="25"/>
    <n v="5800"/>
    <n v="1"/>
    <x v="2"/>
    <n v="5800"/>
    <s v=""/>
  </r>
  <r>
    <x v="17"/>
    <s v="Med B"/>
    <x v="70"/>
    <n v="8"/>
    <n v="0"/>
    <x v="2"/>
    <s v=""/>
    <n v="8"/>
  </r>
  <r>
    <x v="17"/>
    <s v="Med B"/>
    <x v="67"/>
    <n v="8"/>
    <n v="0"/>
    <x v="3"/>
    <s v=""/>
    <n v="8"/>
  </r>
  <r>
    <x v="17"/>
    <s v="Med B"/>
    <x v="65"/>
    <n v="8"/>
    <n v="0"/>
    <x v="4"/>
    <s v=""/>
    <n v="8"/>
  </r>
  <r>
    <x v="18"/>
    <s v="Med A"/>
    <x v="0"/>
    <n v="1700"/>
    <n v="0"/>
    <x v="0"/>
    <s v=""/>
    <s v=""/>
  </r>
  <r>
    <x v="18"/>
    <s v="Med A"/>
    <x v="49"/>
    <n v="1700"/>
    <n v="0"/>
    <x v="0"/>
    <s v=""/>
    <s v=""/>
  </r>
  <r>
    <x v="18"/>
    <s v="Med A"/>
    <x v="1"/>
    <n v="1700"/>
    <n v="0"/>
    <x v="0"/>
    <s v=""/>
    <s v=""/>
  </r>
  <r>
    <x v="18"/>
    <s v="Med A"/>
    <x v="2"/>
    <n v="1700"/>
    <n v="0"/>
    <x v="0"/>
    <s v=""/>
    <s v=""/>
  </r>
  <r>
    <x v="18"/>
    <s v="Med A"/>
    <x v="3"/>
    <n v="1700"/>
    <n v="0"/>
    <x v="0"/>
    <s v=""/>
    <s v=""/>
  </r>
  <r>
    <x v="18"/>
    <s v="Med A"/>
    <x v="4"/>
    <n v="1700"/>
    <n v="0"/>
    <x v="0"/>
    <s v=""/>
    <s v=""/>
  </r>
  <r>
    <x v="18"/>
    <s v="Med A"/>
    <x v="5"/>
    <n v="1700"/>
    <n v="0"/>
    <x v="0"/>
    <s v=""/>
    <s v=""/>
  </r>
  <r>
    <x v="18"/>
    <s v="Med A"/>
    <x v="50"/>
    <n v="1700"/>
    <n v="0"/>
    <x v="0"/>
    <s v=""/>
    <s v=""/>
  </r>
  <r>
    <x v="18"/>
    <s v="Med A"/>
    <x v="6"/>
    <n v="1700"/>
    <n v="0"/>
    <x v="0"/>
    <s v=""/>
    <s v=""/>
  </r>
  <r>
    <x v="18"/>
    <s v="Med A"/>
    <x v="7"/>
    <n v="1700"/>
    <n v="0"/>
    <x v="0"/>
    <s v=""/>
    <s v=""/>
  </r>
  <r>
    <x v="18"/>
    <s v="Med A"/>
    <x v="8"/>
    <n v="1700"/>
    <n v="0"/>
    <x v="0"/>
    <s v=""/>
    <s v=""/>
  </r>
  <r>
    <x v="18"/>
    <s v="Med A"/>
    <x v="9"/>
    <n v="1700"/>
    <n v="0"/>
    <x v="0"/>
    <s v=""/>
    <s v=""/>
  </r>
  <r>
    <x v="18"/>
    <s v="Med A"/>
    <x v="10"/>
    <n v="1700"/>
    <n v="0"/>
    <x v="0"/>
    <n v="1700"/>
    <s v=""/>
  </r>
  <r>
    <x v="18"/>
    <s v="Med A"/>
    <x v="11"/>
    <n v="1700"/>
    <n v="0"/>
    <x v="1"/>
    <s v=""/>
    <s v=""/>
  </r>
  <r>
    <x v="18"/>
    <s v="Med A"/>
    <x v="12"/>
    <n v="1700"/>
    <n v="0"/>
    <x v="1"/>
    <s v=""/>
    <s v=""/>
  </r>
  <r>
    <x v="18"/>
    <s v="Med A"/>
    <x v="13"/>
    <n v="1700"/>
    <n v="0"/>
    <x v="1"/>
    <s v=""/>
    <s v=""/>
  </r>
  <r>
    <x v="18"/>
    <s v="Med A"/>
    <x v="14"/>
    <n v="1700"/>
    <n v="0"/>
    <x v="1"/>
    <s v=""/>
    <s v=""/>
  </r>
  <r>
    <x v="18"/>
    <s v="Med A"/>
    <x v="15"/>
    <n v="1700"/>
    <n v="0"/>
    <x v="1"/>
    <s v=""/>
    <s v=""/>
  </r>
  <r>
    <x v="18"/>
    <s v="Med A"/>
    <x v="16"/>
    <n v="1700"/>
    <n v="0"/>
    <x v="1"/>
    <s v=""/>
    <s v=""/>
  </r>
  <r>
    <x v="18"/>
    <s v="Med A"/>
    <x v="51"/>
    <n v="1700"/>
    <n v="0"/>
    <x v="1"/>
    <s v=""/>
    <s v=""/>
  </r>
  <r>
    <x v="18"/>
    <s v="Med A"/>
    <x v="17"/>
    <n v="1700"/>
    <n v="0"/>
    <x v="1"/>
    <s v=""/>
    <s v=""/>
  </r>
  <r>
    <x v="18"/>
    <s v="Med A"/>
    <x v="18"/>
    <n v="1700"/>
    <n v="0"/>
    <x v="1"/>
    <s v=""/>
    <s v=""/>
  </r>
  <r>
    <x v="18"/>
    <s v="Med A"/>
    <x v="19"/>
    <n v="1700"/>
    <n v="0"/>
    <x v="1"/>
    <s v=""/>
    <s v=""/>
  </r>
  <r>
    <x v="18"/>
    <s v="Med A"/>
    <x v="20"/>
    <n v="1700"/>
    <n v="0"/>
    <x v="1"/>
    <s v=""/>
    <s v=""/>
  </r>
  <r>
    <x v="18"/>
    <s v="Med A"/>
    <x v="21"/>
    <n v="1700"/>
    <n v="0"/>
    <x v="1"/>
    <s v=""/>
    <s v=""/>
  </r>
  <r>
    <x v="18"/>
    <s v="Med A"/>
    <x v="22"/>
    <n v="1700"/>
    <n v="0"/>
    <x v="1"/>
    <s v=""/>
    <s v=""/>
  </r>
  <r>
    <x v="18"/>
    <s v="Med A"/>
    <x v="23"/>
    <n v="1700"/>
    <n v="0"/>
    <x v="1"/>
    <n v="1700"/>
    <s v=""/>
  </r>
  <r>
    <x v="18"/>
    <s v="Med A"/>
    <x v="24"/>
    <n v="1700"/>
    <n v="0"/>
    <x v="2"/>
    <s v=""/>
    <s v=""/>
  </r>
  <r>
    <x v="18"/>
    <s v="Med A"/>
    <x v="25"/>
    <n v="1700"/>
    <n v="1"/>
    <x v="2"/>
    <n v="1700"/>
    <s v=""/>
  </r>
  <r>
    <x v="18"/>
    <s v="Med B"/>
    <x v="26"/>
    <n v="4"/>
    <n v="0"/>
    <x v="2"/>
    <s v=""/>
    <n v="4"/>
  </r>
  <r>
    <x v="18"/>
    <s v="Med B"/>
    <x v="67"/>
    <n v="3"/>
    <n v="0"/>
    <x v="3"/>
    <s v=""/>
    <n v="3"/>
  </r>
  <r>
    <x v="18"/>
    <s v="Med B"/>
    <x v="53"/>
    <n v="5"/>
    <n v="0"/>
    <x v="4"/>
    <s v=""/>
    <n v="5"/>
  </r>
  <r>
    <x v="19"/>
    <s v="Med A"/>
    <x v="0"/>
    <n v="3400"/>
    <n v="0"/>
    <x v="0"/>
    <s v=""/>
    <s v=""/>
  </r>
  <r>
    <x v="19"/>
    <s v="Med A"/>
    <x v="49"/>
    <n v="3400"/>
    <n v="0"/>
    <x v="0"/>
    <s v=""/>
    <s v=""/>
  </r>
  <r>
    <x v="19"/>
    <s v="Med A"/>
    <x v="1"/>
    <n v="3400"/>
    <n v="0"/>
    <x v="0"/>
    <s v=""/>
    <s v=""/>
  </r>
  <r>
    <x v="19"/>
    <s v="Med A"/>
    <x v="2"/>
    <n v="3400"/>
    <n v="0"/>
    <x v="0"/>
    <s v=""/>
    <s v=""/>
  </r>
  <r>
    <x v="19"/>
    <s v="Med A"/>
    <x v="3"/>
    <n v="3400"/>
    <n v="0"/>
    <x v="0"/>
    <s v=""/>
    <s v=""/>
  </r>
  <r>
    <x v="19"/>
    <s v="Med A"/>
    <x v="4"/>
    <n v="3400"/>
    <n v="0"/>
    <x v="0"/>
    <s v=""/>
    <s v=""/>
  </r>
  <r>
    <x v="19"/>
    <s v="Med A"/>
    <x v="5"/>
    <n v="3400"/>
    <n v="0"/>
    <x v="0"/>
    <s v=""/>
    <s v=""/>
  </r>
  <r>
    <x v="19"/>
    <s v="Med A"/>
    <x v="50"/>
    <n v="3400"/>
    <n v="0"/>
    <x v="0"/>
    <s v=""/>
    <s v=""/>
  </r>
  <r>
    <x v="19"/>
    <s v="Med A"/>
    <x v="6"/>
    <n v="4100"/>
    <n v="0"/>
    <x v="0"/>
    <s v=""/>
    <s v=""/>
  </r>
  <r>
    <x v="19"/>
    <s v="Med A"/>
    <x v="7"/>
    <n v="4100"/>
    <n v="0"/>
    <x v="0"/>
    <s v=""/>
    <s v=""/>
  </r>
  <r>
    <x v="19"/>
    <s v="Med A"/>
    <x v="8"/>
    <n v="4100"/>
    <n v="0"/>
    <x v="0"/>
    <s v=""/>
    <s v=""/>
  </r>
  <r>
    <x v="19"/>
    <s v="Med A"/>
    <x v="9"/>
    <n v="4100"/>
    <n v="0"/>
    <x v="0"/>
    <s v=""/>
    <s v=""/>
  </r>
  <r>
    <x v="19"/>
    <s v="Med A"/>
    <x v="10"/>
    <n v="4100"/>
    <n v="0"/>
    <x v="0"/>
    <n v="3669.2307692307691"/>
    <s v=""/>
  </r>
  <r>
    <x v="19"/>
    <s v="Med A"/>
    <x v="11"/>
    <n v="4100"/>
    <n v="0"/>
    <x v="1"/>
    <s v=""/>
    <s v=""/>
  </r>
  <r>
    <x v="19"/>
    <s v="Med A"/>
    <x v="12"/>
    <n v="4600"/>
    <n v="0"/>
    <x v="1"/>
    <s v=""/>
    <s v=""/>
  </r>
  <r>
    <x v="19"/>
    <s v="Med A"/>
    <x v="13"/>
    <n v="4600"/>
    <n v="0"/>
    <x v="1"/>
    <s v=""/>
    <s v=""/>
  </r>
  <r>
    <x v="19"/>
    <s v="Med A"/>
    <x v="14"/>
    <n v="4600"/>
    <n v="0"/>
    <x v="1"/>
    <s v=""/>
    <s v=""/>
  </r>
  <r>
    <x v="19"/>
    <s v="Med A"/>
    <x v="15"/>
    <n v="4600"/>
    <n v="0"/>
    <x v="1"/>
    <s v=""/>
    <s v=""/>
  </r>
  <r>
    <x v="19"/>
    <s v="Med A"/>
    <x v="16"/>
    <n v="4600"/>
    <n v="0"/>
    <x v="1"/>
    <s v=""/>
    <s v=""/>
  </r>
  <r>
    <x v="19"/>
    <s v="Med A"/>
    <x v="51"/>
    <n v="4600"/>
    <n v="0"/>
    <x v="1"/>
    <s v=""/>
    <s v=""/>
  </r>
  <r>
    <x v="19"/>
    <s v="Med A"/>
    <x v="17"/>
    <n v="4600"/>
    <n v="0"/>
    <x v="1"/>
    <s v=""/>
    <s v=""/>
  </r>
  <r>
    <x v="19"/>
    <s v="Med A"/>
    <x v="18"/>
    <n v="5600"/>
    <n v="0"/>
    <x v="1"/>
    <s v=""/>
    <s v=""/>
  </r>
  <r>
    <x v="19"/>
    <s v="Med A"/>
    <x v="19"/>
    <n v="5600"/>
    <n v="0"/>
    <x v="1"/>
    <s v=""/>
    <s v=""/>
  </r>
  <r>
    <x v="19"/>
    <s v="Med A"/>
    <x v="20"/>
    <n v="5600"/>
    <n v="0"/>
    <x v="1"/>
    <s v=""/>
    <s v=""/>
  </r>
  <r>
    <x v="19"/>
    <s v="Med A"/>
    <x v="21"/>
    <n v="5600"/>
    <n v="0"/>
    <x v="1"/>
    <s v=""/>
    <s v=""/>
  </r>
  <r>
    <x v="19"/>
    <s v="Med A"/>
    <x v="22"/>
    <n v="5600"/>
    <n v="0"/>
    <x v="1"/>
    <s v=""/>
    <s v=""/>
  </r>
  <r>
    <x v="19"/>
    <s v="Med A"/>
    <x v="23"/>
    <n v="5600"/>
    <n v="0"/>
    <x v="1"/>
    <n v="4992.8571428571431"/>
    <s v=""/>
  </r>
  <r>
    <x v="19"/>
    <s v="Med A"/>
    <x v="24"/>
    <n v="5600"/>
    <n v="0"/>
    <x v="2"/>
    <s v=""/>
    <s v=""/>
  </r>
  <r>
    <x v="19"/>
    <s v="Med A"/>
    <x v="25"/>
    <n v="5600"/>
    <n v="1"/>
    <x v="2"/>
    <n v="5600"/>
    <s v=""/>
  </r>
  <r>
    <x v="19"/>
    <s v="Med B"/>
    <x v="26"/>
    <n v="8"/>
    <n v="0"/>
    <x v="2"/>
    <s v=""/>
    <n v="8"/>
  </r>
  <r>
    <x v="19"/>
    <s v="Med B"/>
    <x v="53"/>
    <n v="2"/>
    <n v="0"/>
    <x v="4"/>
    <s v=""/>
    <n v="2"/>
  </r>
  <r>
    <x v="20"/>
    <s v="Med A"/>
    <x v="0"/>
    <n v="1900"/>
    <n v="0"/>
    <x v="0"/>
    <s v=""/>
    <s v=""/>
  </r>
  <r>
    <x v="20"/>
    <s v="Med A"/>
    <x v="49"/>
    <n v="1900"/>
    <n v="0"/>
    <x v="0"/>
    <s v=""/>
    <s v=""/>
  </r>
  <r>
    <x v="20"/>
    <s v="Med A"/>
    <x v="1"/>
    <n v="1900"/>
    <n v="0"/>
    <x v="0"/>
    <s v=""/>
    <s v=""/>
  </r>
  <r>
    <x v="20"/>
    <s v="Med A"/>
    <x v="2"/>
    <n v="1900"/>
    <n v="0"/>
    <x v="0"/>
    <s v=""/>
    <s v=""/>
  </r>
  <r>
    <x v="20"/>
    <s v="Med A"/>
    <x v="3"/>
    <n v="1900"/>
    <n v="0"/>
    <x v="0"/>
    <s v=""/>
    <s v=""/>
  </r>
  <r>
    <x v="20"/>
    <s v="Med A"/>
    <x v="4"/>
    <n v="1900"/>
    <n v="0"/>
    <x v="0"/>
    <s v=""/>
    <s v=""/>
  </r>
  <r>
    <x v="20"/>
    <s v="Med A"/>
    <x v="5"/>
    <n v="1900"/>
    <n v="0"/>
    <x v="0"/>
    <s v=""/>
    <s v=""/>
  </r>
  <r>
    <x v="20"/>
    <s v="Med A"/>
    <x v="50"/>
    <n v="1900"/>
    <n v="0"/>
    <x v="0"/>
    <s v=""/>
    <s v=""/>
  </r>
  <r>
    <x v="20"/>
    <s v="Med A"/>
    <x v="6"/>
    <n v="2500"/>
    <n v="0"/>
    <x v="0"/>
    <s v=""/>
    <s v=""/>
  </r>
  <r>
    <x v="20"/>
    <s v="Med A"/>
    <x v="7"/>
    <n v="2500"/>
    <n v="0"/>
    <x v="0"/>
    <s v=""/>
    <s v=""/>
  </r>
  <r>
    <x v="20"/>
    <s v="Med A"/>
    <x v="9"/>
    <n v="2500"/>
    <n v="0"/>
    <x v="0"/>
    <s v=""/>
    <s v=""/>
  </r>
  <r>
    <x v="20"/>
    <s v="Med A"/>
    <x v="10"/>
    <n v="2500"/>
    <n v="0"/>
    <x v="0"/>
    <n v="2100"/>
    <s v=""/>
  </r>
  <r>
    <x v="20"/>
    <s v="Med A"/>
    <x v="11"/>
    <n v="2500"/>
    <n v="0"/>
    <x v="1"/>
    <s v=""/>
    <s v=""/>
  </r>
  <r>
    <x v="20"/>
    <s v="Med A"/>
    <x v="13"/>
    <n v="2500"/>
    <n v="0"/>
    <x v="1"/>
    <s v=""/>
    <s v=""/>
  </r>
  <r>
    <x v="20"/>
    <s v="Med A"/>
    <x v="14"/>
    <n v="2500"/>
    <n v="0"/>
    <x v="1"/>
    <s v=""/>
    <s v=""/>
  </r>
  <r>
    <x v="20"/>
    <s v="Med A"/>
    <x v="15"/>
    <n v="2500"/>
    <n v="0"/>
    <x v="1"/>
    <s v=""/>
    <s v=""/>
  </r>
  <r>
    <x v="20"/>
    <s v="Med A"/>
    <x v="16"/>
    <n v="2500"/>
    <n v="0"/>
    <x v="1"/>
    <s v=""/>
    <s v=""/>
  </r>
  <r>
    <x v="20"/>
    <s v="Med A"/>
    <x v="51"/>
    <n v="2500"/>
    <n v="0"/>
    <x v="1"/>
    <s v=""/>
    <s v=""/>
  </r>
  <r>
    <x v="20"/>
    <s v="Med A"/>
    <x v="17"/>
    <n v="3300"/>
    <n v="0"/>
    <x v="1"/>
    <s v=""/>
    <s v=""/>
  </r>
  <r>
    <x v="20"/>
    <s v="Med A"/>
    <x v="18"/>
    <n v="3300"/>
    <n v="0"/>
    <x v="1"/>
    <s v=""/>
    <s v=""/>
  </r>
  <r>
    <x v="20"/>
    <s v="Med A"/>
    <x v="19"/>
    <n v="3300"/>
    <n v="0"/>
    <x v="1"/>
    <s v=""/>
    <s v=""/>
  </r>
  <r>
    <x v="20"/>
    <s v="Med A"/>
    <x v="20"/>
    <n v="3300"/>
    <n v="0"/>
    <x v="1"/>
    <s v=""/>
    <s v=""/>
  </r>
  <r>
    <x v="20"/>
    <s v="Med A"/>
    <x v="21"/>
    <n v="3300"/>
    <n v="0"/>
    <x v="1"/>
    <s v=""/>
    <s v=""/>
  </r>
  <r>
    <x v="20"/>
    <s v="Med A"/>
    <x v="22"/>
    <n v="3300"/>
    <n v="0"/>
    <x v="1"/>
    <n v="2900"/>
    <s v=""/>
  </r>
  <r>
    <x v="20"/>
    <s v="Med A"/>
    <x v="24"/>
    <n v="3300"/>
    <n v="0"/>
    <x v="2"/>
    <s v=""/>
    <s v=""/>
  </r>
  <r>
    <x v="20"/>
    <s v="Med A"/>
    <x v="25"/>
    <n v="3300"/>
    <n v="1"/>
    <x v="2"/>
    <n v="3300"/>
    <s v=""/>
  </r>
  <r>
    <x v="20"/>
    <s v="Med B"/>
    <x v="26"/>
    <n v="6"/>
    <n v="0"/>
    <x v="2"/>
    <s v=""/>
    <n v="6"/>
  </r>
  <r>
    <x v="20"/>
    <s v="Med B"/>
    <x v="67"/>
    <n v="6"/>
    <n v="0"/>
    <x v="3"/>
    <s v=""/>
    <n v="6"/>
  </r>
  <r>
    <x v="21"/>
    <s v="Med A"/>
    <x v="0"/>
    <n v="8000"/>
    <n v="0"/>
    <x v="0"/>
    <s v=""/>
    <s v=""/>
  </r>
  <r>
    <x v="21"/>
    <s v="Med A"/>
    <x v="49"/>
    <n v="8000"/>
    <n v="0"/>
    <x v="0"/>
    <s v=""/>
    <s v=""/>
  </r>
  <r>
    <x v="21"/>
    <s v="Med A"/>
    <x v="7"/>
    <n v="5600"/>
    <n v="0"/>
    <x v="0"/>
    <s v=""/>
    <s v=""/>
  </r>
  <r>
    <x v="21"/>
    <s v="Med A"/>
    <x v="8"/>
    <n v="5600"/>
    <n v="0"/>
    <x v="0"/>
    <s v=""/>
    <s v=""/>
  </r>
  <r>
    <x v="21"/>
    <s v="Med A"/>
    <x v="9"/>
    <n v="5600"/>
    <n v="0"/>
    <x v="0"/>
    <s v=""/>
    <s v=""/>
  </r>
  <r>
    <x v="21"/>
    <s v="Med A"/>
    <x v="10"/>
    <n v="5600"/>
    <n v="0"/>
    <x v="0"/>
    <n v="6400"/>
    <s v=""/>
  </r>
  <r>
    <x v="21"/>
    <s v="Med A"/>
    <x v="11"/>
    <n v="5600"/>
    <n v="0"/>
    <x v="1"/>
    <s v=""/>
    <s v=""/>
  </r>
  <r>
    <x v="21"/>
    <s v="Med A"/>
    <x v="12"/>
    <n v="7300"/>
    <n v="0"/>
    <x v="1"/>
    <s v=""/>
    <s v=""/>
  </r>
  <r>
    <x v="21"/>
    <s v="Med A"/>
    <x v="13"/>
    <n v="7300"/>
    <n v="0"/>
    <x v="1"/>
    <s v=""/>
    <s v=""/>
  </r>
  <r>
    <x v="21"/>
    <s v="Med A"/>
    <x v="14"/>
    <n v="7300"/>
    <n v="0"/>
    <x v="1"/>
    <s v=""/>
    <s v=""/>
  </r>
  <r>
    <x v="21"/>
    <s v="Med A"/>
    <x v="15"/>
    <n v="7300"/>
    <n v="0"/>
    <x v="1"/>
    <s v=""/>
    <s v=""/>
  </r>
  <r>
    <x v="21"/>
    <s v="Med A"/>
    <x v="16"/>
    <n v="7300"/>
    <n v="0"/>
    <x v="1"/>
    <s v=""/>
    <s v=""/>
  </r>
  <r>
    <x v="21"/>
    <s v="Med A"/>
    <x v="51"/>
    <n v="7300"/>
    <n v="0"/>
    <x v="1"/>
    <s v=""/>
    <s v=""/>
  </r>
  <r>
    <x v="21"/>
    <s v="Med A"/>
    <x v="17"/>
    <n v="7300"/>
    <n v="0"/>
    <x v="1"/>
    <s v=""/>
    <s v=""/>
  </r>
  <r>
    <x v="21"/>
    <s v="Med A"/>
    <x v="18"/>
    <n v="7300"/>
    <n v="0"/>
    <x v="1"/>
    <s v=""/>
    <s v=""/>
  </r>
  <r>
    <x v="21"/>
    <s v="Med A"/>
    <x v="19"/>
    <n v="7300"/>
    <n v="0"/>
    <x v="1"/>
    <s v=""/>
    <s v=""/>
  </r>
  <r>
    <x v="21"/>
    <s v="Med A"/>
    <x v="20"/>
    <n v="7300"/>
    <n v="0"/>
    <x v="1"/>
    <s v=""/>
    <s v=""/>
  </r>
  <r>
    <x v="21"/>
    <s v="Med A"/>
    <x v="21"/>
    <n v="7300"/>
    <n v="0"/>
    <x v="1"/>
    <s v=""/>
    <s v=""/>
  </r>
  <r>
    <x v="21"/>
    <s v="Med A"/>
    <x v="22"/>
    <n v="7300"/>
    <n v="0"/>
    <x v="1"/>
    <n v="7169.2307692307695"/>
    <s v=""/>
  </r>
  <r>
    <x v="21"/>
    <s v="Med A"/>
    <x v="24"/>
    <n v="7300"/>
    <n v="0"/>
    <x v="2"/>
    <s v=""/>
    <s v=""/>
  </r>
  <r>
    <x v="21"/>
    <s v="Med A"/>
    <x v="25"/>
    <n v="7300"/>
    <n v="1"/>
    <x v="2"/>
    <n v="7300"/>
    <s v=""/>
  </r>
  <r>
    <x v="21"/>
    <s v="Med B"/>
    <x v="67"/>
    <n v="2"/>
    <n v="0"/>
    <x v="3"/>
    <s v=""/>
    <n v="2"/>
  </r>
  <r>
    <x v="21"/>
    <s v="Med B"/>
    <x v="53"/>
    <n v="4"/>
    <n v="0"/>
    <x v="4"/>
    <s v=""/>
    <n v="4"/>
  </r>
  <r>
    <x v="22"/>
    <s v="Med A"/>
    <x v="33"/>
    <n v="7000"/>
    <n v="0"/>
    <x v="0"/>
    <s v=""/>
    <s v=""/>
  </r>
  <r>
    <x v="22"/>
    <s v="Med A"/>
    <x v="34"/>
    <n v="7000"/>
    <n v="0"/>
    <x v="0"/>
    <s v=""/>
    <s v=""/>
  </r>
  <r>
    <x v="22"/>
    <s v="Med A"/>
    <x v="36"/>
    <n v="7000"/>
    <n v="0"/>
    <x v="0"/>
    <s v=""/>
    <s v=""/>
  </r>
  <r>
    <x v="22"/>
    <s v="Med A"/>
    <x v="37"/>
    <n v="9100"/>
    <n v="0"/>
    <x v="0"/>
    <s v=""/>
    <s v=""/>
  </r>
  <r>
    <x v="22"/>
    <s v="Med A"/>
    <x v="38"/>
    <n v="9100"/>
    <n v="0"/>
    <x v="0"/>
    <s v=""/>
    <s v=""/>
  </r>
  <r>
    <x v="22"/>
    <s v="Med A"/>
    <x v="40"/>
    <n v="9100"/>
    <n v="0"/>
    <x v="0"/>
    <s v=""/>
    <s v=""/>
  </r>
  <r>
    <x v="22"/>
    <s v="Med A"/>
    <x v="41"/>
    <n v="9100"/>
    <n v="0"/>
    <x v="0"/>
    <s v=""/>
    <s v=""/>
  </r>
  <r>
    <x v="22"/>
    <s v="Med A"/>
    <x v="12"/>
    <n v="9100"/>
    <n v="0"/>
    <x v="1"/>
    <s v=""/>
    <s v=""/>
  </r>
  <r>
    <x v="22"/>
    <s v="Med A"/>
    <x v="44"/>
    <n v="9100"/>
    <n v="0"/>
    <x v="1"/>
    <s v=""/>
    <s v=""/>
  </r>
  <r>
    <x v="22"/>
    <s v="Med A"/>
    <x v="55"/>
    <n v="11400"/>
    <n v="0"/>
    <x v="1"/>
    <s v=""/>
    <s v=""/>
  </r>
  <r>
    <x v="22"/>
    <s v="Med A"/>
    <x v="51"/>
    <n v="11400"/>
    <n v="0"/>
    <x v="1"/>
    <s v=""/>
    <s v=""/>
  </r>
  <r>
    <x v="22"/>
    <s v="Med A"/>
    <x v="52"/>
    <n v="11400"/>
    <n v="0"/>
    <x v="1"/>
    <s v=""/>
    <s v=""/>
  </r>
  <r>
    <x v="23"/>
    <s v="Med B"/>
    <x v="71"/>
    <n v="3"/>
    <n v="0"/>
    <x v="2"/>
    <s v=""/>
    <n v="3"/>
  </r>
  <r>
    <x v="23"/>
    <s v="Med B"/>
    <x v="72"/>
    <n v="5"/>
    <n v="0"/>
    <x v="3"/>
    <s v=""/>
    <n v="5"/>
  </r>
  <r>
    <x v="24"/>
    <s v="Med A"/>
    <x v="21"/>
    <n v="3000"/>
    <n v="0"/>
    <x v="1"/>
    <s v=""/>
    <s v=""/>
  </r>
  <r>
    <x v="24"/>
    <s v="Med A"/>
    <x v="22"/>
    <n v="3000"/>
    <n v="0"/>
    <x v="1"/>
    <s v=""/>
    <s v=""/>
  </r>
  <r>
    <x v="24"/>
    <s v="Med A"/>
    <x v="23"/>
    <n v="3000"/>
    <n v="0"/>
    <x v="1"/>
    <n v="3000"/>
    <s v=""/>
  </r>
  <r>
    <x v="24"/>
    <s v="Med A"/>
    <x v="24"/>
    <n v="3000"/>
    <n v="0"/>
    <x v="2"/>
    <s v=""/>
    <s v=""/>
  </r>
  <r>
    <x v="24"/>
    <s v="Med A"/>
    <x v="25"/>
    <n v="3000"/>
    <n v="1"/>
    <x v="2"/>
    <n v="3000"/>
    <s v=""/>
  </r>
  <r>
    <x v="24"/>
    <s v="Med B"/>
    <x v="26"/>
    <n v="6"/>
    <n v="0"/>
    <x v="2"/>
    <s v=""/>
    <n v="6"/>
  </r>
  <r>
    <x v="24"/>
    <s v="Med B"/>
    <x v="73"/>
    <n v="6"/>
    <n v="0"/>
    <x v="3"/>
    <s v=""/>
    <n v="6"/>
  </r>
  <r>
    <x v="24"/>
    <s v="Med B"/>
    <x v="53"/>
    <n v="6"/>
    <n v="0"/>
    <x v="4"/>
    <s v=""/>
    <n v="6"/>
  </r>
  <r>
    <x v="25"/>
    <s v="Med A"/>
    <x v="13"/>
    <n v="13800"/>
    <n v="0"/>
    <x v="1"/>
    <s v=""/>
    <s v=""/>
  </r>
  <r>
    <x v="26"/>
    <s v="Med A"/>
    <x v="74"/>
    <n v="1200"/>
    <n v="0"/>
    <x v="4"/>
    <s v=""/>
    <s v=""/>
  </r>
  <r>
    <x v="26"/>
    <s v="Med A"/>
    <x v="68"/>
    <n v="1200"/>
    <n v="0"/>
    <x v="4"/>
    <s v=""/>
    <s v=""/>
  </r>
  <r>
    <x v="27"/>
    <s v="Med A"/>
    <x v="2"/>
    <n v="5500"/>
    <n v="0"/>
    <x v="0"/>
    <s v=""/>
    <s v=""/>
  </r>
  <r>
    <x v="27"/>
    <s v="Med A"/>
    <x v="3"/>
    <n v="5500"/>
    <n v="0"/>
    <x v="0"/>
    <s v=""/>
    <s v=""/>
  </r>
  <r>
    <x v="27"/>
    <s v="Med A"/>
    <x v="4"/>
    <n v="5500"/>
    <n v="0"/>
    <x v="0"/>
    <s v=""/>
    <s v=""/>
  </r>
  <r>
    <x v="27"/>
    <s v="Med A"/>
    <x v="5"/>
    <n v="5500"/>
    <n v="0"/>
    <x v="0"/>
    <s v=""/>
    <s v=""/>
  </r>
  <r>
    <x v="27"/>
    <s v="Med A"/>
    <x v="50"/>
    <n v="5500"/>
    <n v="0"/>
    <x v="0"/>
    <s v=""/>
    <s v=""/>
  </r>
  <r>
    <x v="27"/>
    <s v="Med A"/>
    <x v="6"/>
    <n v="5500"/>
    <n v="0"/>
    <x v="0"/>
    <s v=""/>
    <s v=""/>
  </r>
  <r>
    <x v="27"/>
    <s v="Med A"/>
    <x v="7"/>
    <n v="5500"/>
    <n v="0"/>
    <x v="0"/>
    <s v=""/>
    <s v=""/>
  </r>
  <r>
    <x v="27"/>
    <s v="Med A"/>
    <x v="8"/>
    <n v="5500"/>
    <n v="0"/>
    <x v="0"/>
    <s v=""/>
    <s v=""/>
  </r>
  <r>
    <x v="27"/>
    <s v="Med A"/>
    <x v="9"/>
    <n v="5500"/>
    <n v="0"/>
    <x v="0"/>
    <s v=""/>
    <s v=""/>
  </r>
  <r>
    <x v="27"/>
    <s v="Med A"/>
    <x v="10"/>
    <n v="5500"/>
    <n v="0"/>
    <x v="0"/>
    <n v="5500"/>
    <s v=""/>
  </r>
  <r>
    <x v="27"/>
    <s v="Med A"/>
    <x v="11"/>
    <n v="5500"/>
    <n v="0"/>
    <x v="1"/>
    <s v=""/>
    <s v=""/>
  </r>
  <r>
    <x v="27"/>
    <s v="Med A"/>
    <x v="12"/>
    <n v="5000"/>
    <n v="0"/>
    <x v="1"/>
    <s v=""/>
    <s v=""/>
  </r>
  <r>
    <x v="27"/>
    <s v="Med A"/>
    <x v="13"/>
    <n v="5000"/>
    <n v="0"/>
    <x v="1"/>
    <s v=""/>
    <s v=""/>
  </r>
  <r>
    <x v="27"/>
    <s v="Med A"/>
    <x v="14"/>
    <n v="5000"/>
    <n v="0"/>
    <x v="1"/>
    <s v=""/>
    <s v=""/>
  </r>
  <r>
    <x v="27"/>
    <s v="Med A"/>
    <x v="15"/>
    <n v="5000"/>
    <n v="0"/>
    <x v="1"/>
    <s v=""/>
    <s v=""/>
  </r>
  <r>
    <x v="27"/>
    <s v="Med A"/>
    <x v="16"/>
    <n v="5000"/>
    <n v="0"/>
    <x v="1"/>
    <s v=""/>
    <s v=""/>
  </r>
  <r>
    <x v="27"/>
    <s v="Med A"/>
    <x v="51"/>
    <n v="5000"/>
    <n v="0"/>
    <x v="1"/>
    <s v=""/>
    <s v=""/>
  </r>
  <r>
    <x v="27"/>
    <s v="Med A"/>
    <x v="17"/>
    <n v="5000"/>
    <n v="1"/>
    <x v="1"/>
    <n v="5062.5"/>
    <s v=""/>
  </r>
  <r>
    <x v="27"/>
    <s v="Med B"/>
    <x v="26"/>
    <n v="6"/>
    <n v="0"/>
    <x v="2"/>
    <s v=""/>
    <n v="6"/>
  </r>
  <r>
    <x v="27"/>
    <s v="Med B"/>
    <x v="53"/>
    <n v="2"/>
    <n v="0"/>
    <x v="4"/>
    <s v=""/>
    <n v="2"/>
  </r>
  <r>
    <x v="28"/>
    <s v="Med A"/>
    <x v="29"/>
    <n v="4800"/>
    <n v="0"/>
    <x v="0"/>
    <s v=""/>
    <s v=""/>
  </r>
  <r>
    <x v="28"/>
    <s v="Med A"/>
    <x v="30"/>
    <n v="4800"/>
    <n v="0"/>
    <x v="0"/>
    <s v=""/>
    <s v=""/>
  </r>
  <r>
    <x v="28"/>
    <s v="Med A"/>
    <x v="37"/>
    <n v="4400"/>
    <n v="0"/>
    <x v="0"/>
    <s v=""/>
    <s v=""/>
  </r>
  <r>
    <x v="28"/>
    <s v="Med A"/>
    <x v="39"/>
    <n v="4400"/>
    <n v="0"/>
    <x v="0"/>
    <s v=""/>
    <s v=""/>
  </r>
  <r>
    <x v="28"/>
    <s v="Med A"/>
    <x v="40"/>
    <n v="4400"/>
    <n v="0"/>
    <x v="0"/>
    <s v=""/>
    <s v=""/>
  </r>
  <r>
    <x v="28"/>
    <s v="Med A"/>
    <x v="41"/>
    <n v="4400"/>
    <n v="0"/>
    <x v="0"/>
    <n v="4533.333333333333"/>
    <s v=""/>
  </r>
  <r>
    <x v="28"/>
    <s v="Med A"/>
    <x v="42"/>
    <n v="4400"/>
    <n v="0"/>
    <x v="1"/>
    <s v=""/>
    <s v=""/>
  </r>
  <r>
    <x v="28"/>
    <s v="Med A"/>
    <x v="47"/>
    <n v="4400"/>
    <n v="0"/>
    <x v="1"/>
    <s v=""/>
    <s v=""/>
  </r>
  <r>
    <x v="28"/>
    <s v="Med A"/>
    <x v="52"/>
    <n v="4400"/>
    <n v="0"/>
    <x v="1"/>
    <s v=""/>
    <s v=""/>
  </r>
  <r>
    <x v="28"/>
    <s v="Med A"/>
    <x v="57"/>
    <n v="4400"/>
    <n v="0"/>
    <x v="1"/>
    <s v=""/>
    <s v=""/>
  </r>
  <r>
    <x v="28"/>
    <s v="Med A"/>
    <x v="58"/>
    <n v="4400"/>
    <n v="0"/>
    <x v="1"/>
    <n v="4400"/>
    <s v=""/>
  </r>
  <r>
    <x v="28"/>
    <s v="Med A"/>
    <x v="61"/>
    <n v="4400"/>
    <n v="0"/>
    <x v="2"/>
    <s v=""/>
    <s v=""/>
  </r>
  <r>
    <x v="28"/>
    <s v="Med A"/>
    <x v="62"/>
    <n v="4400"/>
    <n v="1"/>
    <x v="2"/>
    <n v="4400"/>
    <s v=""/>
  </r>
  <r>
    <x v="28"/>
    <s v="Med B"/>
    <x v="48"/>
    <n v="8"/>
    <n v="0"/>
    <x v="2"/>
    <s v=""/>
    <n v="8"/>
  </r>
  <r>
    <x v="28"/>
    <s v="Med B"/>
    <x v="75"/>
    <n v="10"/>
    <n v="0"/>
    <x v="4"/>
    <s v=""/>
    <n v="10"/>
  </r>
  <r>
    <x v="29"/>
    <s v="Med A"/>
    <x v="0"/>
    <n v="900"/>
    <n v="0"/>
    <x v="0"/>
    <s v=""/>
    <s v=""/>
  </r>
  <r>
    <x v="29"/>
    <s v="Med A"/>
    <x v="49"/>
    <n v="900"/>
    <n v="0"/>
    <x v="0"/>
    <s v=""/>
    <s v=""/>
  </r>
  <r>
    <x v="29"/>
    <s v="Med A"/>
    <x v="3"/>
    <n v="900"/>
    <n v="0"/>
    <x v="0"/>
    <s v=""/>
    <s v=""/>
  </r>
  <r>
    <x v="29"/>
    <s v="Med A"/>
    <x v="4"/>
    <n v="900"/>
    <n v="0"/>
    <x v="0"/>
    <s v=""/>
    <s v=""/>
  </r>
  <r>
    <x v="29"/>
    <s v="Med A"/>
    <x v="5"/>
    <n v="900"/>
    <n v="0"/>
    <x v="0"/>
    <s v=""/>
    <s v=""/>
  </r>
  <r>
    <x v="29"/>
    <s v="Med A"/>
    <x v="50"/>
    <n v="900"/>
    <n v="0"/>
    <x v="0"/>
    <s v=""/>
    <s v=""/>
  </r>
  <r>
    <x v="29"/>
    <s v="Med A"/>
    <x v="9"/>
    <n v="800"/>
    <n v="0"/>
    <x v="0"/>
    <s v=""/>
    <s v=""/>
  </r>
  <r>
    <x v="29"/>
    <s v="Med A"/>
    <x v="40"/>
    <n v="800"/>
    <n v="0"/>
    <x v="0"/>
    <s v=""/>
    <s v=""/>
  </r>
  <r>
    <x v="29"/>
    <s v="Med A"/>
    <x v="10"/>
    <n v="800"/>
    <n v="0"/>
    <x v="0"/>
    <n v="866.66666666666663"/>
    <s v=""/>
  </r>
  <r>
    <x v="29"/>
    <s v="Med A"/>
    <x v="11"/>
    <n v="800"/>
    <n v="0"/>
    <x v="1"/>
    <s v=""/>
    <s v=""/>
  </r>
  <r>
    <x v="29"/>
    <s v="Med A"/>
    <x v="12"/>
    <n v="800"/>
    <n v="0"/>
    <x v="1"/>
    <s v=""/>
    <s v=""/>
  </r>
  <r>
    <x v="29"/>
    <s v="Med A"/>
    <x v="13"/>
    <n v="800"/>
    <n v="0"/>
    <x v="1"/>
    <s v=""/>
    <s v=""/>
  </r>
  <r>
    <x v="29"/>
    <s v="Med A"/>
    <x v="14"/>
    <n v="800"/>
    <n v="0"/>
    <x v="1"/>
    <s v=""/>
    <s v=""/>
  </r>
  <r>
    <x v="29"/>
    <s v="Med A"/>
    <x v="15"/>
    <n v="800"/>
    <n v="0"/>
    <x v="1"/>
    <s v=""/>
    <s v=""/>
  </r>
  <r>
    <x v="29"/>
    <s v="Med A"/>
    <x v="16"/>
    <n v="800"/>
    <n v="0"/>
    <x v="1"/>
    <s v=""/>
    <s v=""/>
  </r>
  <r>
    <x v="29"/>
    <s v="Med A"/>
    <x v="51"/>
    <n v="800"/>
    <n v="0"/>
    <x v="1"/>
    <s v=""/>
    <s v=""/>
  </r>
  <r>
    <x v="29"/>
    <s v="Med A"/>
    <x v="20"/>
    <n v="800"/>
    <n v="0"/>
    <x v="1"/>
    <s v=""/>
    <s v=""/>
  </r>
  <r>
    <x v="29"/>
    <s v="Med A"/>
    <x v="21"/>
    <n v="800"/>
    <n v="0"/>
    <x v="1"/>
    <s v=""/>
    <s v=""/>
  </r>
  <r>
    <x v="29"/>
    <s v="Med A"/>
    <x v="22"/>
    <n v="800"/>
    <n v="0"/>
    <x v="1"/>
    <s v=""/>
    <s v=""/>
  </r>
  <r>
    <x v="29"/>
    <s v="Med A"/>
    <x v="23"/>
    <n v="800"/>
    <n v="0"/>
    <x v="1"/>
    <n v="800"/>
    <s v=""/>
  </r>
  <r>
    <x v="29"/>
    <s v="Med A"/>
    <x v="24"/>
    <n v="800"/>
    <n v="0"/>
    <x v="2"/>
    <s v=""/>
    <s v=""/>
  </r>
  <r>
    <x v="29"/>
    <s v="Med A"/>
    <x v="62"/>
    <n v="800"/>
    <n v="0"/>
    <x v="2"/>
    <s v=""/>
    <s v=""/>
  </r>
  <r>
    <x v="29"/>
    <s v="Med A"/>
    <x v="63"/>
    <n v="800"/>
    <n v="1"/>
    <x v="2"/>
    <n v="800"/>
    <s v=""/>
  </r>
  <r>
    <x v="29"/>
    <s v="Med B"/>
    <x v="48"/>
    <n v="2"/>
    <n v="0"/>
    <x v="2"/>
    <s v=""/>
    <n v="2"/>
  </r>
  <r>
    <x v="29"/>
    <s v="Med B"/>
    <x v="76"/>
    <n v="3"/>
    <n v="0"/>
    <x v="3"/>
    <s v=""/>
    <n v="3"/>
  </r>
  <r>
    <x v="30"/>
    <s v="Med A"/>
    <x v="31"/>
    <n v="10100"/>
    <n v="0"/>
    <x v="0"/>
    <s v=""/>
    <s v=""/>
  </r>
  <r>
    <x v="30"/>
    <s v="Med A"/>
    <x v="33"/>
    <n v="12100"/>
    <n v="0"/>
    <x v="0"/>
    <s v=""/>
    <s v=""/>
  </r>
  <r>
    <x v="30"/>
    <s v="Med A"/>
    <x v="34"/>
    <n v="12100"/>
    <n v="0"/>
    <x v="0"/>
    <s v=""/>
    <s v=""/>
  </r>
  <r>
    <x v="30"/>
    <s v="Med A"/>
    <x v="36"/>
    <n v="12100"/>
    <n v="0"/>
    <x v="0"/>
    <s v=""/>
    <s v=""/>
  </r>
  <r>
    <x v="30"/>
    <s v="Med A"/>
    <x v="37"/>
    <n v="12100"/>
    <n v="0"/>
    <x v="0"/>
    <s v=""/>
    <s v=""/>
  </r>
  <r>
    <x v="30"/>
    <s v="Med A"/>
    <x v="39"/>
    <n v="12100"/>
    <n v="0"/>
    <x v="0"/>
    <s v=""/>
    <s v=""/>
  </r>
  <r>
    <x v="30"/>
    <s v="Med A"/>
    <x v="40"/>
    <n v="12100"/>
    <n v="0"/>
    <x v="0"/>
    <s v=""/>
    <s v=""/>
  </r>
  <r>
    <x v="30"/>
    <s v="Med A"/>
    <x v="41"/>
    <n v="12100"/>
    <n v="0"/>
    <x v="0"/>
    <n v="11850"/>
    <s v=""/>
  </r>
  <r>
    <x v="30"/>
    <s v="Med A"/>
    <x v="43"/>
    <n v="12100"/>
    <n v="1"/>
    <x v="1"/>
    <n v="12100"/>
    <s v=""/>
  </r>
  <r>
    <x v="30"/>
    <s v="Med B"/>
    <x v="77"/>
    <n v="13"/>
    <n v="0"/>
    <x v="2"/>
    <s v=""/>
    <n v="13"/>
  </r>
  <r>
    <x v="30"/>
    <s v="Med B"/>
    <x v="64"/>
    <n v="13"/>
    <n v="0"/>
    <x v="3"/>
    <s v=""/>
    <n v="13"/>
  </r>
  <r>
    <x v="30"/>
    <s v="Med B"/>
    <x v="65"/>
    <n v="13"/>
    <n v="0"/>
    <x v="4"/>
    <s v=""/>
    <n v="13"/>
  </r>
  <r>
    <x v="31"/>
    <s v="Med A"/>
    <x v="74"/>
    <n v="14000"/>
    <n v="0"/>
    <x v="4"/>
    <s v=""/>
    <s v=""/>
  </r>
  <r>
    <x v="31"/>
    <s v="Med A"/>
    <x v="68"/>
    <n v="14000"/>
    <n v="0"/>
    <x v="4"/>
    <s v=""/>
    <s v=""/>
  </r>
  <r>
    <x v="32"/>
    <s v="Med A"/>
    <x v="29"/>
    <n v="6000"/>
    <n v="0"/>
    <x v="0"/>
    <s v=""/>
    <s v=""/>
  </r>
  <r>
    <x v="32"/>
    <s v="Med A"/>
    <x v="30"/>
    <n v="6000"/>
    <n v="0"/>
    <x v="0"/>
    <s v=""/>
    <s v=""/>
  </r>
  <r>
    <x v="32"/>
    <s v="Med A"/>
    <x v="31"/>
    <n v="6000"/>
    <n v="0"/>
    <x v="0"/>
    <s v=""/>
    <s v=""/>
  </r>
  <r>
    <x v="32"/>
    <s v="Med A"/>
    <x v="32"/>
    <n v="6000"/>
    <n v="0"/>
    <x v="0"/>
    <s v=""/>
    <s v=""/>
  </r>
  <r>
    <x v="32"/>
    <s v="Med A"/>
    <x v="33"/>
    <n v="6000"/>
    <n v="0"/>
    <x v="0"/>
    <s v=""/>
    <s v=""/>
  </r>
  <r>
    <x v="32"/>
    <s v="Med A"/>
    <x v="34"/>
    <n v="6000"/>
    <n v="0"/>
    <x v="0"/>
    <s v=""/>
    <s v=""/>
  </r>
  <r>
    <x v="32"/>
    <s v="Med A"/>
    <x v="35"/>
    <n v="6000"/>
    <n v="0"/>
    <x v="0"/>
    <s v=""/>
    <s v=""/>
  </r>
  <r>
    <x v="32"/>
    <s v="Med A"/>
    <x v="36"/>
    <n v="6000"/>
    <n v="0"/>
    <x v="0"/>
    <n v="6000"/>
    <s v=""/>
  </r>
  <r>
    <x v="32"/>
    <s v="Med A"/>
    <x v="47"/>
    <n v="6000"/>
    <n v="0"/>
    <x v="1"/>
    <s v=""/>
    <s v=""/>
  </r>
  <r>
    <x v="32"/>
    <s v="Med A"/>
    <x v="52"/>
    <n v="6000"/>
    <n v="0"/>
    <x v="1"/>
    <s v=""/>
    <s v=""/>
  </r>
  <r>
    <x v="32"/>
    <s v="Med A"/>
    <x v="57"/>
    <n v="6000"/>
    <n v="0"/>
    <x v="1"/>
    <s v=""/>
    <s v=""/>
  </r>
  <r>
    <x v="32"/>
    <s v="Med A"/>
    <x v="58"/>
    <n v="6000"/>
    <n v="0"/>
    <x v="1"/>
    <s v=""/>
    <s v=""/>
  </r>
  <r>
    <x v="32"/>
    <s v="Med A"/>
    <x v="59"/>
    <n v="6000"/>
    <n v="0"/>
    <x v="1"/>
    <s v=""/>
    <s v=""/>
  </r>
  <r>
    <x v="32"/>
    <s v="Med A"/>
    <x v="60"/>
    <n v="6000"/>
    <n v="0"/>
    <x v="1"/>
    <n v="6000"/>
    <s v=""/>
  </r>
  <r>
    <x v="32"/>
    <s v="Med A"/>
    <x v="62"/>
    <n v="6000"/>
    <n v="1"/>
    <x v="2"/>
    <n v="6000"/>
    <s v=""/>
  </r>
  <r>
    <x v="32"/>
    <s v="Med B"/>
    <x v="78"/>
    <n v="5"/>
    <n v="0"/>
    <x v="3"/>
    <s v=""/>
    <n v="5"/>
  </r>
  <r>
    <x v="32"/>
    <s v="Med B"/>
    <x v="79"/>
    <n v="5"/>
    <n v="0"/>
    <x v="4"/>
    <s v=""/>
    <n v="5"/>
  </r>
  <r>
    <x v="33"/>
    <s v="Med B"/>
    <x v="67"/>
    <n v="3"/>
    <n v="0"/>
    <x v="3"/>
    <s v=""/>
    <n v="3"/>
  </r>
  <r>
    <x v="33"/>
    <s v="Med B"/>
    <x v="53"/>
    <n v="3"/>
    <n v="0"/>
    <x v="4"/>
    <s v=""/>
    <n v="3"/>
  </r>
  <r>
    <x v="34"/>
    <s v="Med A"/>
    <x v="34"/>
    <n v="6700"/>
    <n v="0"/>
    <x v="0"/>
    <s v=""/>
    <s v=""/>
  </r>
  <r>
    <x v="34"/>
    <s v="Med A"/>
    <x v="35"/>
    <n v="6700"/>
    <n v="0"/>
    <x v="0"/>
    <s v=""/>
    <s v=""/>
  </r>
  <r>
    <x v="34"/>
    <s v="Med A"/>
    <x v="36"/>
    <n v="6700"/>
    <n v="0"/>
    <x v="0"/>
    <s v=""/>
    <s v=""/>
  </r>
  <r>
    <x v="34"/>
    <s v="Med A"/>
    <x v="38"/>
    <n v="10000"/>
    <n v="0"/>
    <x v="0"/>
    <s v=""/>
    <s v=""/>
  </r>
  <r>
    <x v="34"/>
    <s v="Med A"/>
    <x v="39"/>
    <n v="10000"/>
    <n v="0"/>
    <x v="0"/>
    <s v=""/>
    <s v=""/>
  </r>
  <r>
    <x v="34"/>
    <s v="Med A"/>
    <x v="41"/>
    <n v="10000"/>
    <n v="0"/>
    <x v="0"/>
    <n v="8350"/>
    <s v=""/>
  </r>
  <r>
    <x v="34"/>
    <s v="Med A"/>
    <x v="42"/>
    <n v="10000"/>
    <n v="0"/>
    <x v="1"/>
    <s v=""/>
    <s v=""/>
  </r>
  <r>
    <x v="34"/>
    <s v="Med A"/>
    <x v="43"/>
    <n v="13000"/>
    <n v="0"/>
    <x v="1"/>
    <s v=""/>
    <s v=""/>
  </r>
  <r>
    <x v="34"/>
    <s v="Med A"/>
    <x v="45"/>
    <n v="13000"/>
    <n v="0"/>
    <x v="1"/>
    <s v=""/>
    <s v=""/>
  </r>
  <r>
    <x v="34"/>
    <s v="Med A"/>
    <x v="55"/>
    <n v="13000"/>
    <n v="0"/>
    <x v="1"/>
    <s v=""/>
    <s v=""/>
  </r>
  <r>
    <x v="34"/>
    <s v="Med A"/>
    <x v="46"/>
    <n v="13000"/>
    <n v="0"/>
    <x v="1"/>
    <s v=""/>
    <s v=""/>
  </r>
  <r>
    <x v="34"/>
    <s v="Med A"/>
    <x v="56"/>
    <n v="13000"/>
    <n v="0"/>
    <x v="1"/>
    <s v=""/>
    <s v=""/>
  </r>
  <r>
    <x v="34"/>
    <s v="Med A"/>
    <x v="47"/>
    <n v="15600"/>
    <n v="0"/>
    <x v="1"/>
    <s v=""/>
    <s v=""/>
  </r>
  <r>
    <x v="34"/>
    <s v="Med A"/>
    <x v="52"/>
    <n v="15600"/>
    <n v="0"/>
    <x v="1"/>
    <s v=""/>
    <s v=""/>
  </r>
  <r>
    <x v="34"/>
    <s v="Med A"/>
    <x v="57"/>
    <n v="15600"/>
    <n v="0"/>
    <x v="1"/>
    <s v=""/>
    <s v=""/>
  </r>
  <r>
    <x v="34"/>
    <s v="Med A"/>
    <x v="59"/>
    <n v="15600"/>
    <n v="1"/>
    <x v="1"/>
    <n v="13740"/>
    <s v=""/>
  </r>
  <r>
    <x v="34"/>
    <s v="Med B"/>
    <x v="76"/>
    <n v="3"/>
    <n v="0"/>
    <x v="3"/>
    <s v=""/>
    <n v="3"/>
  </r>
  <r>
    <x v="34"/>
    <s v="Med B"/>
    <x v="65"/>
    <n v="5"/>
    <n v="0"/>
    <x v="4"/>
    <s v=""/>
    <n v="5"/>
  </r>
  <r>
    <x v="35"/>
    <s v="Med A"/>
    <x v="0"/>
    <n v="3700"/>
    <n v="0"/>
    <x v="0"/>
    <s v=""/>
    <s v=""/>
  </r>
  <r>
    <x v="35"/>
    <s v="Med A"/>
    <x v="49"/>
    <n v="3700"/>
    <n v="0"/>
    <x v="0"/>
    <s v=""/>
    <s v=""/>
  </r>
  <r>
    <x v="35"/>
    <s v="Med A"/>
    <x v="1"/>
    <n v="3700"/>
    <n v="0"/>
    <x v="0"/>
    <s v=""/>
    <s v=""/>
  </r>
  <r>
    <x v="35"/>
    <s v="Med A"/>
    <x v="2"/>
    <n v="3700"/>
    <n v="0"/>
    <x v="0"/>
    <s v=""/>
    <s v=""/>
  </r>
  <r>
    <x v="35"/>
    <s v="Med A"/>
    <x v="3"/>
    <n v="3700"/>
    <n v="0"/>
    <x v="0"/>
    <s v=""/>
    <s v=""/>
  </r>
  <r>
    <x v="35"/>
    <s v="Med A"/>
    <x v="4"/>
    <n v="3700"/>
    <n v="0"/>
    <x v="0"/>
    <s v=""/>
    <s v=""/>
  </r>
  <r>
    <x v="35"/>
    <s v="Med A"/>
    <x v="5"/>
    <n v="3700"/>
    <n v="0"/>
    <x v="0"/>
    <s v=""/>
    <s v=""/>
  </r>
  <r>
    <x v="35"/>
    <s v="Med A"/>
    <x v="50"/>
    <n v="3700"/>
    <n v="0"/>
    <x v="0"/>
    <s v=""/>
    <s v=""/>
  </r>
  <r>
    <x v="35"/>
    <s v="Med A"/>
    <x v="6"/>
    <n v="3700"/>
    <n v="0"/>
    <x v="0"/>
    <n v="3700"/>
    <s v=""/>
  </r>
  <r>
    <x v="35"/>
    <s v="Med A"/>
    <x v="13"/>
    <n v="3700"/>
    <n v="0"/>
    <x v="1"/>
    <s v=""/>
    <s v=""/>
  </r>
  <r>
    <x v="35"/>
    <s v="Med A"/>
    <x v="14"/>
    <n v="3700"/>
    <n v="0"/>
    <x v="1"/>
    <s v=""/>
    <s v=""/>
  </r>
  <r>
    <x v="35"/>
    <s v="Med A"/>
    <x v="15"/>
    <n v="3700"/>
    <n v="0"/>
    <x v="1"/>
    <s v=""/>
    <s v=""/>
  </r>
  <r>
    <x v="35"/>
    <s v="Med A"/>
    <x v="16"/>
    <n v="3700"/>
    <n v="0"/>
    <x v="1"/>
    <s v=""/>
    <s v=""/>
  </r>
  <r>
    <x v="35"/>
    <s v="Med A"/>
    <x v="51"/>
    <n v="3700"/>
    <n v="0"/>
    <x v="1"/>
    <s v=""/>
    <s v=""/>
  </r>
  <r>
    <x v="35"/>
    <s v="Med A"/>
    <x v="17"/>
    <n v="3700"/>
    <n v="1"/>
    <x v="1"/>
    <n v="3700"/>
    <s v=""/>
  </r>
  <r>
    <x v="35"/>
    <s v="Med B"/>
    <x v="26"/>
    <n v="6"/>
    <n v="0"/>
    <x v="2"/>
    <s v=""/>
    <n v="6"/>
  </r>
  <r>
    <x v="35"/>
    <s v="Med B"/>
    <x v="27"/>
    <n v="5"/>
    <n v="0"/>
    <x v="3"/>
    <s v=""/>
    <n v="5"/>
  </r>
  <r>
    <x v="35"/>
    <s v="Med B"/>
    <x v="53"/>
    <n v="4"/>
    <n v="0"/>
    <x v="4"/>
    <s v=""/>
    <n v="4"/>
  </r>
  <r>
    <x v="36"/>
    <s v="Med B"/>
    <x v="64"/>
    <n v="1"/>
    <n v="0"/>
    <x v="3"/>
    <s v=""/>
    <n v="1"/>
  </r>
  <r>
    <x v="36"/>
    <s v="Med B"/>
    <x v="65"/>
    <n v="1"/>
    <n v="0"/>
    <x v="4"/>
    <s v=""/>
    <n v="1"/>
  </r>
  <r>
    <x v="37"/>
    <s v="Med A"/>
    <x v="63"/>
    <n v="2600"/>
    <n v="1"/>
    <x v="2"/>
    <n v="2600"/>
    <s v=""/>
  </r>
  <r>
    <x v="37"/>
    <s v="Med B"/>
    <x v="77"/>
    <n v="5"/>
    <n v="0"/>
    <x v="2"/>
    <s v=""/>
    <n v="5"/>
  </r>
  <r>
    <x v="38"/>
    <s v="Med A"/>
    <x v="29"/>
    <n v="4500"/>
    <n v="0"/>
    <x v="0"/>
    <s v=""/>
    <s v=""/>
  </r>
  <r>
    <x v="38"/>
    <s v="Med A"/>
    <x v="32"/>
    <n v="4500"/>
    <n v="0"/>
    <x v="0"/>
    <s v=""/>
    <s v=""/>
  </r>
  <r>
    <x v="38"/>
    <s v="Med A"/>
    <x v="33"/>
    <n v="4500"/>
    <n v="0"/>
    <x v="0"/>
    <s v=""/>
    <s v=""/>
  </r>
  <r>
    <x v="38"/>
    <s v="Med A"/>
    <x v="34"/>
    <n v="4500"/>
    <n v="0"/>
    <x v="0"/>
    <s v=""/>
    <s v=""/>
  </r>
  <r>
    <x v="38"/>
    <s v="Med A"/>
    <x v="35"/>
    <n v="4500"/>
    <n v="0"/>
    <x v="0"/>
    <s v=""/>
    <s v=""/>
  </r>
  <r>
    <x v="38"/>
    <s v="Med A"/>
    <x v="37"/>
    <n v="4500"/>
    <n v="0"/>
    <x v="0"/>
    <s v=""/>
    <s v=""/>
  </r>
  <r>
    <x v="38"/>
    <s v="Med A"/>
    <x v="40"/>
    <n v="4500"/>
    <n v="0"/>
    <x v="0"/>
    <s v=""/>
    <s v=""/>
  </r>
  <r>
    <x v="38"/>
    <s v="Med A"/>
    <x v="41"/>
    <n v="4500"/>
    <n v="0"/>
    <x v="0"/>
    <n v="4500"/>
    <s v=""/>
  </r>
  <r>
    <x v="38"/>
    <s v="Med A"/>
    <x v="42"/>
    <n v="4500"/>
    <n v="0"/>
    <x v="1"/>
    <s v=""/>
    <s v=""/>
  </r>
  <r>
    <x v="38"/>
    <s v="Med A"/>
    <x v="44"/>
    <n v="4500"/>
    <n v="0"/>
    <x v="1"/>
    <s v=""/>
    <s v=""/>
  </r>
  <r>
    <x v="38"/>
    <s v="Med A"/>
    <x v="55"/>
    <n v="4500"/>
    <n v="0"/>
    <x v="1"/>
    <s v=""/>
    <s v=""/>
  </r>
  <r>
    <x v="38"/>
    <s v="Med A"/>
    <x v="56"/>
    <n v="4500"/>
    <n v="0"/>
    <x v="1"/>
    <s v=""/>
    <s v=""/>
  </r>
  <r>
    <x v="38"/>
    <s v="Med A"/>
    <x v="47"/>
    <n v="4500"/>
    <n v="0"/>
    <x v="1"/>
    <s v=""/>
    <s v=""/>
  </r>
  <r>
    <x v="38"/>
    <s v="Med A"/>
    <x v="57"/>
    <n v="4500"/>
    <n v="0"/>
    <x v="1"/>
    <s v=""/>
    <s v=""/>
  </r>
  <r>
    <x v="38"/>
    <s v="Med A"/>
    <x v="60"/>
    <n v="4500"/>
    <n v="0"/>
    <x v="1"/>
    <n v="4500"/>
    <s v=""/>
  </r>
  <r>
    <x v="38"/>
    <s v="Med A"/>
    <x v="25"/>
    <n v="4500"/>
    <n v="1"/>
    <x v="2"/>
    <n v="4500"/>
    <s v=""/>
  </r>
  <r>
    <x v="38"/>
    <s v="Med B"/>
    <x v="48"/>
    <n v="8"/>
    <n v="0"/>
    <x v="2"/>
    <s v=""/>
    <n v="8"/>
  </r>
  <r>
    <x v="39"/>
    <s v="Med A"/>
    <x v="31"/>
    <n v="3400"/>
    <n v="0"/>
    <x v="0"/>
    <s v=""/>
    <s v=""/>
  </r>
  <r>
    <x v="39"/>
    <s v="Med A"/>
    <x v="32"/>
    <n v="3400"/>
    <n v="0"/>
    <x v="0"/>
    <s v=""/>
    <s v=""/>
  </r>
  <r>
    <x v="39"/>
    <s v="Med A"/>
    <x v="33"/>
    <n v="3400"/>
    <n v="0"/>
    <x v="0"/>
    <s v=""/>
    <s v=""/>
  </r>
  <r>
    <x v="39"/>
    <s v="Med A"/>
    <x v="34"/>
    <n v="3400"/>
    <n v="0"/>
    <x v="0"/>
    <s v=""/>
    <s v=""/>
  </r>
  <r>
    <x v="39"/>
    <s v="Med A"/>
    <x v="35"/>
    <n v="3400"/>
    <n v="0"/>
    <x v="0"/>
    <s v=""/>
    <s v=""/>
  </r>
  <r>
    <x v="39"/>
    <s v="Med A"/>
    <x v="36"/>
    <n v="3400"/>
    <n v="0"/>
    <x v="0"/>
    <s v=""/>
    <s v=""/>
  </r>
  <r>
    <x v="39"/>
    <s v="Med A"/>
    <x v="37"/>
    <n v="3400"/>
    <n v="0"/>
    <x v="0"/>
    <s v=""/>
    <s v=""/>
  </r>
  <r>
    <x v="39"/>
    <s v="Med A"/>
    <x v="38"/>
    <n v="3400"/>
    <n v="0"/>
    <x v="0"/>
    <s v=""/>
    <s v=""/>
  </r>
  <r>
    <x v="39"/>
    <s v="Med A"/>
    <x v="39"/>
    <n v="3400"/>
    <n v="0"/>
    <x v="0"/>
    <s v=""/>
    <s v=""/>
  </r>
  <r>
    <x v="39"/>
    <s v="Med A"/>
    <x v="40"/>
    <n v="3400"/>
    <n v="0"/>
    <x v="0"/>
    <s v=""/>
    <s v=""/>
  </r>
  <r>
    <x v="39"/>
    <s v="Med A"/>
    <x v="41"/>
    <n v="3400"/>
    <n v="0"/>
    <x v="0"/>
    <s v=""/>
    <s v=""/>
  </r>
  <r>
    <x v="39"/>
    <s v="Med A"/>
    <x v="42"/>
    <n v="3400"/>
    <n v="0"/>
    <x v="1"/>
    <s v=""/>
    <s v=""/>
  </r>
  <r>
    <x v="39"/>
    <s v="Med A"/>
    <x v="43"/>
    <n v="3400"/>
    <n v="0"/>
    <x v="1"/>
    <s v=""/>
    <s v=""/>
  </r>
  <r>
    <x v="39"/>
    <s v="Med A"/>
    <x v="44"/>
    <n v="3400"/>
    <n v="0"/>
    <x v="1"/>
    <s v=""/>
    <s v=""/>
  </r>
  <r>
    <x v="39"/>
    <s v="Med A"/>
    <x v="45"/>
    <n v="3400"/>
    <n v="0"/>
    <x v="1"/>
    <s v=""/>
    <s v=""/>
  </r>
  <r>
    <x v="39"/>
    <s v="Med A"/>
    <x v="46"/>
    <n v="3400"/>
    <n v="0"/>
    <x v="1"/>
    <s v=""/>
    <s v=""/>
  </r>
  <r>
    <x v="39"/>
    <s v="Med A"/>
    <x v="56"/>
    <n v="3400"/>
    <n v="0"/>
    <x v="1"/>
    <s v=""/>
    <s v=""/>
  </r>
  <r>
    <x v="40"/>
    <s v="Med B"/>
    <x v="48"/>
    <n v="6"/>
    <n v="0"/>
    <x v="2"/>
    <s v=""/>
    <n v="6"/>
  </r>
  <r>
    <x v="40"/>
    <s v="Med B"/>
    <x v="64"/>
    <n v="6"/>
    <n v="0"/>
    <x v="3"/>
    <s v=""/>
    <n v="6"/>
  </r>
  <r>
    <x v="41"/>
    <s v="Med A"/>
    <x v="4"/>
    <n v="2600"/>
    <n v="0"/>
    <x v="0"/>
    <s v=""/>
    <s v=""/>
  </r>
  <r>
    <x v="41"/>
    <s v="Med A"/>
    <x v="5"/>
    <n v="2600"/>
    <n v="0"/>
    <x v="0"/>
    <s v=""/>
    <s v=""/>
  </r>
  <r>
    <x v="41"/>
    <s v="Med A"/>
    <x v="50"/>
    <n v="2600"/>
    <n v="1"/>
    <x v="0"/>
    <n v="2600"/>
    <s v=""/>
  </r>
  <r>
    <x v="41"/>
    <s v="Med B"/>
    <x v="73"/>
    <n v="2"/>
    <n v="0"/>
    <x v="3"/>
    <s v=""/>
    <n v="2"/>
  </r>
  <r>
    <x v="41"/>
    <s v="Med B"/>
    <x v="53"/>
    <n v="3"/>
    <n v="0"/>
    <x v="4"/>
    <s v=""/>
    <n v="3"/>
  </r>
  <r>
    <x v="42"/>
    <s v="Med A"/>
    <x v="0"/>
    <n v="3000"/>
    <n v="0"/>
    <x v="0"/>
    <s v=""/>
    <s v=""/>
  </r>
  <r>
    <x v="42"/>
    <s v="Med A"/>
    <x v="49"/>
    <n v="3000"/>
    <n v="0"/>
    <x v="0"/>
    <s v=""/>
    <s v=""/>
  </r>
  <r>
    <x v="42"/>
    <s v="Med A"/>
    <x v="1"/>
    <n v="3000"/>
    <n v="0"/>
    <x v="0"/>
    <s v=""/>
    <s v=""/>
  </r>
  <r>
    <x v="43"/>
    <s v="Med B"/>
    <x v="80"/>
    <n v="2"/>
    <n v="0"/>
    <x v="3"/>
    <s v=""/>
    <n v="2"/>
  </r>
  <r>
    <x v="44"/>
    <s v="Med B"/>
    <x v="53"/>
    <n v="2"/>
    <n v="0"/>
    <x v="4"/>
    <s v=""/>
    <n v="2"/>
  </r>
  <r>
    <x v="45"/>
    <s v="Med A"/>
    <x v="1"/>
    <n v="10600"/>
    <n v="0"/>
    <x v="0"/>
    <s v=""/>
    <s v=""/>
  </r>
  <r>
    <x v="45"/>
    <s v="Med A"/>
    <x v="2"/>
    <n v="10600"/>
    <n v="0"/>
    <x v="0"/>
    <s v=""/>
    <s v=""/>
  </r>
  <r>
    <x v="45"/>
    <s v="Med A"/>
    <x v="3"/>
    <n v="10600"/>
    <n v="0"/>
    <x v="0"/>
    <s v=""/>
    <s v=""/>
  </r>
  <r>
    <x v="45"/>
    <s v="Med A"/>
    <x v="4"/>
    <n v="10600"/>
    <n v="0"/>
    <x v="0"/>
    <s v=""/>
    <s v=""/>
  </r>
  <r>
    <x v="45"/>
    <s v="Med A"/>
    <x v="5"/>
    <n v="10600"/>
    <n v="0"/>
    <x v="0"/>
    <s v=""/>
    <s v=""/>
  </r>
  <r>
    <x v="45"/>
    <s v="Med A"/>
    <x v="50"/>
    <n v="10600"/>
    <n v="0"/>
    <x v="0"/>
    <s v=""/>
    <s v=""/>
  </r>
  <r>
    <x v="45"/>
    <s v="Med A"/>
    <x v="6"/>
    <n v="10600"/>
    <n v="0"/>
    <x v="0"/>
    <s v=""/>
    <s v=""/>
  </r>
  <r>
    <x v="45"/>
    <s v="Med A"/>
    <x v="7"/>
    <n v="10600"/>
    <n v="0"/>
    <x v="0"/>
    <s v=""/>
    <s v=""/>
  </r>
  <r>
    <x v="45"/>
    <s v="Med A"/>
    <x v="8"/>
    <n v="10600"/>
    <n v="0"/>
    <x v="0"/>
    <s v=""/>
    <s v=""/>
  </r>
  <r>
    <x v="45"/>
    <s v="Med A"/>
    <x v="9"/>
    <n v="10600"/>
    <n v="0"/>
    <x v="0"/>
    <s v=""/>
    <s v=""/>
  </r>
  <r>
    <x v="45"/>
    <s v="Med A"/>
    <x v="10"/>
    <n v="10600"/>
    <n v="0"/>
    <x v="0"/>
    <n v="10600"/>
    <s v=""/>
  </r>
  <r>
    <x v="45"/>
    <s v="Med A"/>
    <x v="11"/>
    <n v="10600"/>
    <n v="0"/>
    <x v="1"/>
    <s v=""/>
    <s v=""/>
  </r>
  <r>
    <x v="45"/>
    <s v="Med A"/>
    <x v="12"/>
    <n v="10600"/>
    <n v="0"/>
    <x v="1"/>
    <s v=""/>
    <s v=""/>
  </r>
  <r>
    <x v="45"/>
    <s v="Med A"/>
    <x v="13"/>
    <n v="11700"/>
    <n v="0"/>
    <x v="1"/>
    <s v=""/>
    <s v=""/>
  </r>
  <r>
    <x v="45"/>
    <s v="Med A"/>
    <x v="14"/>
    <n v="11700"/>
    <n v="0"/>
    <x v="1"/>
    <s v=""/>
    <s v=""/>
  </r>
  <r>
    <x v="45"/>
    <s v="Med A"/>
    <x v="15"/>
    <n v="11700"/>
    <n v="0"/>
    <x v="1"/>
    <s v=""/>
    <s v=""/>
  </r>
  <r>
    <x v="45"/>
    <s v="Med A"/>
    <x v="16"/>
    <n v="11700"/>
    <n v="0"/>
    <x v="1"/>
    <s v=""/>
    <s v=""/>
  </r>
  <r>
    <x v="45"/>
    <s v="Med A"/>
    <x v="51"/>
    <n v="11700"/>
    <n v="0"/>
    <x v="1"/>
    <s v=""/>
    <s v=""/>
  </r>
  <r>
    <x v="45"/>
    <s v="Med A"/>
    <x v="17"/>
    <n v="11700"/>
    <n v="0"/>
    <x v="1"/>
    <s v=""/>
    <s v=""/>
  </r>
  <r>
    <x v="45"/>
    <s v="Med A"/>
    <x v="18"/>
    <n v="11700"/>
    <n v="0"/>
    <x v="1"/>
    <s v=""/>
    <s v=""/>
  </r>
  <r>
    <x v="45"/>
    <s v="Med A"/>
    <x v="19"/>
    <n v="11700"/>
    <n v="0"/>
    <x v="1"/>
    <s v=""/>
    <s v=""/>
  </r>
  <r>
    <x v="45"/>
    <s v="Med A"/>
    <x v="20"/>
    <n v="11700"/>
    <n v="0"/>
    <x v="1"/>
    <s v=""/>
    <s v=""/>
  </r>
  <r>
    <x v="45"/>
    <s v="Med A"/>
    <x v="21"/>
    <n v="11700"/>
    <n v="0"/>
    <x v="1"/>
    <s v=""/>
    <s v=""/>
  </r>
  <r>
    <x v="45"/>
    <s v="Med A"/>
    <x v="22"/>
    <n v="11700"/>
    <n v="0"/>
    <x v="1"/>
    <s v=""/>
    <s v=""/>
  </r>
  <r>
    <x v="45"/>
    <s v="Med A"/>
    <x v="23"/>
    <n v="11700"/>
    <n v="0"/>
    <x v="1"/>
    <n v="11542.857142857143"/>
    <s v=""/>
  </r>
  <r>
    <x v="45"/>
    <s v="Med A"/>
    <x v="24"/>
    <n v="11700"/>
    <n v="0"/>
    <x v="2"/>
    <s v=""/>
    <s v=""/>
  </r>
  <r>
    <x v="45"/>
    <s v="Med A"/>
    <x v="25"/>
    <n v="11700"/>
    <n v="1"/>
    <x v="2"/>
    <n v="11700"/>
    <s v=""/>
  </r>
  <r>
    <x v="45"/>
    <s v="Med B"/>
    <x v="26"/>
    <n v="13"/>
    <n v="0"/>
    <x v="2"/>
    <s v=""/>
    <n v="13"/>
  </r>
  <r>
    <x v="45"/>
    <s v="Med B"/>
    <x v="81"/>
    <n v="8"/>
    <n v="0"/>
    <x v="3"/>
    <s v=""/>
    <n v="8"/>
  </r>
  <r>
    <x v="45"/>
    <s v="Med B"/>
    <x v="53"/>
    <n v="10"/>
    <n v="0"/>
    <x v="4"/>
    <s v=""/>
    <n v="10"/>
  </r>
  <r>
    <x v="46"/>
    <s v="Med A"/>
    <x v="0"/>
    <n v="20000"/>
    <n v="0"/>
    <x v="0"/>
    <s v=""/>
    <s v=""/>
  </r>
  <r>
    <x v="46"/>
    <s v="Med A"/>
    <x v="49"/>
    <n v="20000"/>
    <n v="0"/>
    <x v="0"/>
    <s v=""/>
    <s v=""/>
  </r>
  <r>
    <x v="46"/>
    <s v="Med A"/>
    <x v="1"/>
    <n v="20000"/>
    <n v="0"/>
    <x v="0"/>
    <s v=""/>
    <s v=""/>
  </r>
  <r>
    <x v="46"/>
    <s v="Med A"/>
    <x v="2"/>
    <n v="20000"/>
    <n v="0"/>
    <x v="0"/>
    <s v=""/>
    <s v=""/>
  </r>
  <r>
    <x v="46"/>
    <s v="Med A"/>
    <x v="3"/>
    <n v="20000"/>
    <n v="0"/>
    <x v="0"/>
    <s v=""/>
    <s v=""/>
  </r>
  <r>
    <x v="46"/>
    <s v="Med A"/>
    <x v="4"/>
    <n v="20000"/>
    <n v="0"/>
    <x v="0"/>
    <s v=""/>
    <s v=""/>
  </r>
  <r>
    <x v="46"/>
    <s v="Med A"/>
    <x v="5"/>
    <n v="20000"/>
    <n v="0"/>
    <x v="0"/>
    <s v=""/>
    <s v=""/>
  </r>
  <r>
    <x v="46"/>
    <s v="Med A"/>
    <x v="50"/>
    <n v="20000"/>
    <n v="0"/>
    <x v="0"/>
    <s v=""/>
    <s v=""/>
  </r>
  <r>
    <x v="46"/>
    <s v="Med A"/>
    <x v="6"/>
    <n v="18000"/>
    <n v="0"/>
    <x v="0"/>
    <s v=""/>
    <s v=""/>
  </r>
  <r>
    <x v="46"/>
    <s v="Med A"/>
    <x v="7"/>
    <n v="18000"/>
    <n v="0"/>
    <x v="0"/>
    <s v=""/>
    <s v=""/>
  </r>
  <r>
    <x v="46"/>
    <s v="Med A"/>
    <x v="8"/>
    <n v="18000"/>
    <n v="0"/>
    <x v="0"/>
    <s v=""/>
    <s v=""/>
  </r>
  <r>
    <x v="46"/>
    <s v="Med A"/>
    <x v="9"/>
    <n v="18000"/>
    <n v="0"/>
    <x v="0"/>
    <s v=""/>
    <s v=""/>
  </r>
  <r>
    <x v="46"/>
    <s v="Med A"/>
    <x v="10"/>
    <n v="18000"/>
    <n v="0"/>
    <x v="0"/>
    <n v="19230.76923076923"/>
    <s v=""/>
  </r>
  <r>
    <x v="46"/>
    <s v="Med A"/>
    <x v="11"/>
    <n v="18000"/>
    <n v="0"/>
    <x v="1"/>
    <s v=""/>
    <s v=""/>
  </r>
  <r>
    <x v="46"/>
    <s v="Med A"/>
    <x v="12"/>
    <n v="18000"/>
    <n v="0"/>
    <x v="1"/>
    <s v=""/>
    <s v=""/>
  </r>
  <r>
    <x v="46"/>
    <s v="Med A"/>
    <x v="13"/>
    <n v="18000"/>
    <n v="0"/>
    <x v="1"/>
    <s v=""/>
    <s v=""/>
  </r>
  <r>
    <x v="46"/>
    <s v="Med A"/>
    <x v="14"/>
    <n v="18000"/>
    <n v="0"/>
    <x v="1"/>
    <s v=""/>
    <s v=""/>
  </r>
  <r>
    <x v="46"/>
    <s v="Med A"/>
    <x v="15"/>
    <n v="18000"/>
    <n v="0"/>
    <x v="1"/>
    <s v=""/>
    <s v=""/>
  </r>
  <r>
    <x v="46"/>
    <s v="Med A"/>
    <x v="16"/>
    <n v="18000"/>
    <n v="0"/>
    <x v="1"/>
    <s v=""/>
    <s v=""/>
  </r>
  <r>
    <x v="46"/>
    <s v="Med A"/>
    <x v="51"/>
    <n v="18000"/>
    <n v="0"/>
    <x v="1"/>
    <s v=""/>
    <s v=""/>
  </r>
  <r>
    <x v="46"/>
    <s v="Med A"/>
    <x v="17"/>
    <n v="18000"/>
    <n v="0"/>
    <x v="1"/>
    <s v=""/>
    <s v=""/>
  </r>
  <r>
    <x v="46"/>
    <s v="Med A"/>
    <x v="18"/>
    <n v="18000"/>
    <n v="0"/>
    <x v="1"/>
    <s v=""/>
    <s v=""/>
  </r>
  <r>
    <x v="46"/>
    <s v="Med A"/>
    <x v="19"/>
    <n v="18000"/>
    <n v="0"/>
    <x v="1"/>
    <s v=""/>
    <s v=""/>
  </r>
  <r>
    <x v="46"/>
    <s v="Med A"/>
    <x v="20"/>
    <n v="18000"/>
    <n v="0"/>
    <x v="1"/>
    <s v=""/>
    <s v=""/>
  </r>
  <r>
    <x v="46"/>
    <s v="Med A"/>
    <x v="21"/>
    <n v="18000"/>
    <n v="0"/>
    <x v="1"/>
    <s v=""/>
    <s v=""/>
  </r>
  <r>
    <x v="46"/>
    <s v="Med A"/>
    <x v="22"/>
    <n v="18000"/>
    <n v="0"/>
    <x v="1"/>
    <s v=""/>
    <s v=""/>
  </r>
  <r>
    <x v="46"/>
    <s v="Med A"/>
    <x v="23"/>
    <n v="18000"/>
    <n v="0"/>
    <x v="1"/>
    <n v="18000"/>
    <s v=""/>
  </r>
  <r>
    <x v="46"/>
    <s v="Med A"/>
    <x v="24"/>
    <n v="18000"/>
    <n v="0"/>
    <x v="2"/>
    <s v=""/>
    <s v=""/>
  </r>
  <r>
    <x v="46"/>
    <s v="Med A"/>
    <x v="25"/>
    <n v="18000"/>
    <n v="1"/>
    <x v="2"/>
    <n v="18000"/>
    <s v=""/>
  </r>
  <r>
    <x v="46"/>
    <s v="Med B"/>
    <x v="26"/>
    <n v="16"/>
    <n v="0"/>
    <x v="2"/>
    <s v=""/>
    <n v="16"/>
  </r>
  <r>
    <x v="46"/>
    <s v="Med B"/>
    <x v="67"/>
    <n v="20"/>
    <n v="0"/>
    <x v="3"/>
    <s v=""/>
    <n v="20"/>
  </r>
  <r>
    <x v="46"/>
    <s v="Med B"/>
    <x v="53"/>
    <n v="20"/>
    <n v="0"/>
    <x v="4"/>
    <s v=""/>
    <n v="20"/>
  </r>
  <r>
    <x v="47"/>
    <s v="Med A"/>
    <x v="0"/>
    <n v="3200"/>
    <n v="0"/>
    <x v="0"/>
    <s v=""/>
    <s v=""/>
  </r>
  <r>
    <x v="47"/>
    <s v="Med A"/>
    <x v="49"/>
    <n v="3200"/>
    <n v="0"/>
    <x v="0"/>
    <s v=""/>
    <s v=""/>
  </r>
  <r>
    <x v="47"/>
    <s v="Med A"/>
    <x v="1"/>
    <n v="3200"/>
    <n v="0"/>
    <x v="0"/>
    <s v=""/>
    <s v=""/>
  </r>
  <r>
    <x v="47"/>
    <s v="Med A"/>
    <x v="2"/>
    <n v="3200"/>
    <n v="0"/>
    <x v="0"/>
    <s v=""/>
    <s v=""/>
  </r>
  <r>
    <x v="47"/>
    <s v="Med A"/>
    <x v="3"/>
    <n v="3200"/>
    <n v="0"/>
    <x v="0"/>
    <s v=""/>
    <s v=""/>
  </r>
  <r>
    <x v="47"/>
    <s v="Med A"/>
    <x v="4"/>
    <n v="3200"/>
    <n v="0"/>
    <x v="0"/>
    <s v=""/>
    <s v=""/>
  </r>
  <r>
    <x v="47"/>
    <s v="Med A"/>
    <x v="5"/>
    <n v="3200"/>
    <n v="0"/>
    <x v="0"/>
    <s v=""/>
    <s v=""/>
  </r>
  <r>
    <x v="47"/>
    <s v="Med A"/>
    <x v="50"/>
    <n v="3200"/>
    <n v="0"/>
    <x v="0"/>
    <s v=""/>
    <s v=""/>
  </r>
  <r>
    <x v="47"/>
    <s v="Med A"/>
    <x v="6"/>
    <n v="2900"/>
    <n v="0"/>
    <x v="0"/>
    <s v=""/>
    <s v=""/>
  </r>
  <r>
    <x v="47"/>
    <s v="Med A"/>
    <x v="7"/>
    <n v="2900"/>
    <n v="0"/>
    <x v="0"/>
    <s v=""/>
    <s v=""/>
  </r>
  <r>
    <x v="47"/>
    <s v="Med A"/>
    <x v="8"/>
    <n v="2900"/>
    <n v="0"/>
    <x v="0"/>
    <s v=""/>
    <s v=""/>
  </r>
  <r>
    <x v="47"/>
    <s v="Med A"/>
    <x v="9"/>
    <n v="2900"/>
    <n v="0"/>
    <x v="0"/>
    <s v=""/>
    <s v=""/>
  </r>
  <r>
    <x v="47"/>
    <s v="Med A"/>
    <x v="10"/>
    <n v="2900"/>
    <n v="0"/>
    <x v="0"/>
    <n v="3084.6153846153848"/>
    <s v=""/>
  </r>
  <r>
    <x v="47"/>
    <s v="Med A"/>
    <x v="11"/>
    <n v="2900"/>
    <n v="0"/>
    <x v="1"/>
    <s v=""/>
    <s v=""/>
  </r>
  <r>
    <x v="47"/>
    <s v="Med A"/>
    <x v="12"/>
    <n v="2900"/>
    <n v="0"/>
    <x v="1"/>
    <s v=""/>
    <s v=""/>
  </r>
  <r>
    <x v="47"/>
    <s v="Med A"/>
    <x v="13"/>
    <n v="2900"/>
    <n v="0"/>
    <x v="1"/>
    <s v=""/>
    <s v=""/>
  </r>
  <r>
    <x v="47"/>
    <s v="Med A"/>
    <x v="14"/>
    <n v="2900"/>
    <n v="0"/>
    <x v="1"/>
    <s v=""/>
    <s v=""/>
  </r>
  <r>
    <x v="47"/>
    <s v="Med A"/>
    <x v="15"/>
    <n v="2900"/>
    <n v="0"/>
    <x v="1"/>
    <s v=""/>
    <s v=""/>
  </r>
  <r>
    <x v="47"/>
    <s v="Med A"/>
    <x v="16"/>
    <n v="2900"/>
    <n v="0"/>
    <x v="1"/>
    <s v=""/>
    <s v=""/>
  </r>
  <r>
    <x v="47"/>
    <s v="Med A"/>
    <x v="51"/>
    <n v="2900"/>
    <n v="0"/>
    <x v="1"/>
    <n v="2900"/>
    <s v=""/>
  </r>
  <r>
    <x v="47"/>
    <s v="Med A"/>
    <x v="24"/>
    <n v="2000"/>
    <n v="0"/>
    <x v="2"/>
    <s v=""/>
    <s v=""/>
  </r>
  <r>
    <x v="47"/>
    <s v="Med A"/>
    <x v="25"/>
    <n v="2000"/>
    <n v="1"/>
    <x v="2"/>
    <n v="2000"/>
    <s v=""/>
  </r>
  <r>
    <x v="47"/>
    <s v="Med B"/>
    <x v="26"/>
    <n v="4"/>
    <n v="0"/>
    <x v="2"/>
    <s v=""/>
    <n v="4"/>
  </r>
  <r>
    <x v="47"/>
    <s v="Med B"/>
    <x v="67"/>
    <n v="3"/>
    <n v="0"/>
    <x v="3"/>
    <s v=""/>
    <n v="3"/>
  </r>
  <r>
    <x v="47"/>
    <s v="Med B"/>
    <x v="53"/>
    <n v="5"/>
    <n v="0"/>
    <x v="4"/>
    <s v=""/>
    <n v="5"/>
  </r>
  <r>
    <x v="48"/>
    <s v="Med A"/>
    <x v="29"/>
    <n v="1700"/>
    <n v="0"/>
    <x v="0"/>
    <s v=""/>
    <s v=""/>
  </r>
  <r>
    <x v="48"/>
    <s v="Med A"/>
    <x v="30"/>
    <n v="1700"/>
    <n v="0"/>
    <x v="0"/>
    <s v=""/>
    <s v=""/>
  </r>
  <r>
    <x v="48"/>
    <s v="Med A"/>
    <x v="37"/>
    <n v="1700"/>
    <n v="0"/>
    <x v="0"/>
    <s v=""/>
    <s v=""/>
  </r>
  <r>
    <x v="48"/>
    <s v="Med A"/>
    <x v="38"/>
    <n v="1700"/>
    <n v="0"/>
    <x v="0"/>
    <s v=""/>
    <s v=""/>
  </r>
  <r>
    <x v="48"/>
    <s v="Med A"/>
    <x v="39"/>
    <n v="1700"/>
    <n v="0"/>
    <x v="0"/>
    <s v=""/>
    <s v=""/>
  </r>
  <r>
    <x v="48"/>
    <s v="Med A"/>
    <x v="40"/>
    <n v="1700"/>
    <n v="0"/>
    <x v="0"/>
    <s v=""/>
    <s v=""/>
  </r>
  <r>
    <x v="48"/>
    <s v="Med A"/>
    <x v="41"/>
    <n v="1700"/>
    <n v="0"/>
    <x v="0"/>
    <n v="1700"/>
    <s v=""/>
  </r>
  <r>
    <x v="48"/>
    <s v="Med A"/>
    <x v="42"/>
    <n v="1700"/>
    <n v="0"/>
    <x v="1"/>
    <s v=""/>
    <s v=""/>
  </r>
  <r>
    <x v="48"/>
    <s v="Med A"/>
    <x v="43"/>
    <n v="1700"/>
    <n v="0"/>
    <x v="1"/>
    <s v=""/>
    <s v=""/>
  </r>
  <r>
    <x v="48"/>
    <s v="Med A"/>
    <x v="44"/>
    <n v="1700"/>
    <n v="0"/>
    <x v="1"/>
    <s v=""/>
    <s v=""/>
  </r>
  <r>
    <x v="48"/>
    <s v="Med A"/>
    <x v="45"/>
    <n v="1700"/>
    <n v="0"/>
    <x v="1"/>
    <s v=""/>
    <s v=""/>
  </r>
  <r>
    <x v="48"/>
    <s v="Med A"/>
    <x v="55"/>
    <n v="1700"/>
    <n v="0"/>
    <x v="1"/>
    <s v=""/>
    <s v=""/>
  </r>
  <r>
    <x v="48"/>
    <s v="Med A"/>
    <x v="46"/>
    <n v="1700"/>
    <n v="0"/>
    <x v="1"/>
    <s v=""/>
    <s v=""/>
  </r>
  <r>
    <x v="48"/>
    <s v="Med A"/>
    <x v="56"/>
    <n v="1700"/>
    <n v="0"/>
    <x v="1"/>
    <s v=""/>
    <s v=""/>
  </r>
  <r>
    <x v="48"/>
    <s v="Med A"/>
    <x v="52"/>
    <n v="1700"/>
    <n v="0"/>
    <x v="1"/>
    <s v=""/>
    <s v=""/>
  </r>
  <r>
    <x v="48"/>
    <s v="Med A"/>
    <x v="57"/>
    <n v="1700"/>
    <n v="0"/>
    <x v="1"/>
    <s v=""/>
    <s v=""/>
  </r>
  <r>
    <x v="48"/>
    <s v="Med A"/>
    <x v="58"/>
    <n v="1700"/>
    <n v="0"/>
    <x v="1"/>
    <s v=""/>
    <s v=""/>
  </r>
  <r>
    <x v="48"/>
    <s v="Med A"/>
    <x v="59"/>
    <n v="1700"/>
    <n v="0"/>
    <x v="1"/>
    <s v=""/>
    <s v=""/>
  </r>
  <r>
    <x v="48"/>
    <s v="Med A"/>
    <x v="60"/>
    <n v="1700"/>
    <n v="0"/>
    <x v="1"/>
    <n v="1700"/>
    <s v=""/>
  </r>
  <r>
    <x v="48"/>
    <s v="Med A"/>
    <x v="61"/>
    <n v="1700"/>
    <n v="0"/>
    <x v="2"/>
    <s v=""/>
    <s v=""/>
  </r>
  <r>
    <x v="48"/>
    <s v="Med A"/>
    <x v="62"/>
    <n v="1700"/>
    <n v="0"/>
    <x v="2"/>
    <s v=""/>
    <s v=""/>
  </r>
  <r>
    <x v="48"/>
    <s v="Med A"/>
    <x v="63"/>
    <n v="1700"/>
    <n v="1"/>
    <x v="2"/>
    <n v="1700"/>
    <s v=""/>
  </r>
  <r>
    <x v="48"/>
    <s v="Med B"/>
    <x v="48"/>
    <n v="4"/>
    <n v="0"/>
    <x v="2"/>
    <s v=""/>
    <n v="4"/>
  </r>
  <r>
    <x v="49"/>
    <s v="Med A"/>
    <x v="29"/>
    <n v="8000"/>
    <n v="0"/>
    <x v="0"/>
    <s v=""/>
    <s v=""/>
  </r>
  <r>
    <x v="49"/>
    <s v="Med A"/>
    <x v="30"/>
    <n v="8000"/>
    <n v="0"/>
    <x v="0"/>
    <s v=""/>
    <s v=""/>
  </r>
  <r>
    <x v="49"/>
    <s v="Med A"/>
    <x v="31"/>
    <n v="8000"/>
    <n v="0"/>
    <x v="0"/>
    <s v=""/>
    <s v=""/>
  </r>
  <r>
    <x v="49"/>
    <s v="Med A"/>
    <x v="32"/>
    <n v="8000"/>
    <n v="0"/>
    <x v="0"/>
    <s v=""/>
    <s v=""/>
  </r>
  <r>
    <x v="49"/>
    <s v="Med A"/>
    <x v="33"/>
    <n v="8000"/>
    <n v="0"/>
    <x v="0"/>
    <s v=""/>
    <s v=""/>
  </r>
  <r>
    <x v="49"/>
    <s v="Med A"/>
    <x v="34"/>
    <n v="8000"/>
    <n v="0"/>
    <x v="0"/>
    <s v=""/>
    <s v=""/>
  </r>
  <r>
    <x v="49"/>
    <s v="Med A"/>
    <x v="35"/>
    <n v="8000"/>
    <n v="0"/>
    <x v="0"/>
    <s v=""/>
    <s v=""/>
  </r>
  <r>
    <x v="49"/>
    <s v="Med A"/>
    <x v="36"/>
    <n v="8000"/>
    <n v="0"/>
    <x v="0"/>
    <s v=""/>
    <s v=""/>
  </r>
  <r>
    <x v="49"/>
    <s v="Med A"/>
    <x v="40"/>
    <n v="7200"/>
    <n v="0"/>
    <x v="0"/>
    <s v=""/>
    <s v=""/>
  </r>
  <r>
    <x v="49"/>
    <s v="Med A"/>
    <x v="41"/>
    <n v="7200"/>
    <n v="0"/>
    <x v="0"/>
    <s v=""/>
    <s v=""/>
  </r>
  <r>
    <x v="49"/>
    <s v="Med A"/>
    <x v="42"/>
    <n v="7200"/>
    <n v="0"/>
    <x v="1"/>
    <s v=""/>
    <s v=""/>
  </r>
  <r>
    <x v="49"/>
    <s v="Med A"/>
    <x v="43"/>
    <n v="7200"/>
    <n v="0"/>
    <x v="1"/>
    <s v=""/>
    <s v=""/>
  </r>
  <r>
    <x v="49"/>
    <s v="Med A"/>
    <x v="44"/>
    <n v="7200"/>
    <n v="0"/>
    <x v="1"/>
    <s v=""/>
    <s v=""/>
  </r>
  <r>
    <x v="49"/>
    <s v="Med A"/>
    <x v="45"/>
    <n v="7200"/>
    <n v="0"/>
    <x v="1"/>
    <s v=""/>
    <s v=""/>
  </r>
  <r>
    <x v="49"/>
    <s v="Med A"/>
    <x v="55"/>
    <n v="7200"/>
    <n v="0"/>
    <x v="1"/>
    <s v=""/>
    <s v=""/>
  </r>
  <r>
    <x v="49"/>
    <s v="Med A"/>
    <x v="46"/>
    <n v="7200"/>
    <n v="0"/>
    <x v="1"/>
    <s v=""/>
    <s v=""/>
  </r>
  <r>
    <x v="49"/>
    <s v="Med A"/>
    <x v="56"/>
    <n v="7200"/>
    <n v="0"/>
    <x v="1"/>
    <s v=""/>
    <s v=""/>
  </r>
  <r>
    <x v="49"/>
    <s v="Med A"/>
    <x v="47"/>
    <n v="7200"/>
    <n v="0"/>
    <x v="1"/>
    <s v=""/>
    <s v=""/>
  </r>
  <r>
    <x v="49"/>
    <s v="Med A"/>
    <x v="52"/>
    <n v="7200"/>
    <n v="0"/>
    <x v="1"/>
    <s v=""/>
    <s v=""/>
  </r>
  <r>
    <x v="49"/>
    <s v="Med A"/>
    <x v="57"/>
    <n v="7200"/>
    <n v="0"/>
    <x v="1"/>
    <s v=""/>
    <s v=""/>
  </r>
  <r>
    <x v="49"/>
    <s v="Med A"/>
    <x v="58"/>
    <n v="7200"/>
    <n v="0"/>
    <x v="1"/>
    <s v=""/>
    <s v=""/>
  </r>
  <r>
    <x v="49"/>
    <s v="Med A"/>
    <x v="59"/>
    <n v="7200"/>
    <n v="0"/>
    <x v="1"/>
    <s v=""/>
    <s v=""/>
  </r>
  <r>
    <x v="49"/>
    <s v="Med A"/>
    <x v="60"/>
    <n v="7200"/>
    <n v="0"/>
    <x v="1"/>
    <s v=""/>
    <s v=""/>
  </r>
  <r>
    <x v="49"/>
    <s v="Med A"/>
    <x v="61"/>
    <n v="7200"/>
    <n v="0"/>
    <x v="2"/>
    <s v=""/>
    <s v=""/>
  </r>
  <r>
    <x v="49"/>
    <s v="Med A"/>
    <x v="62"/>
    <n v="7200"/>
    <n v="0"/>
    <x v="2"/>
    <s v=""/>
    <s v=""/>
  </r>
  <r>
    <x v="49"/>
    <s v="Med A"/>
    <x v="63"/>
    <n v="6500"/>
    <n v="0"/>
    <x v="2"/>
    <s v=""/>
    <s v=""/>
  </r>
  <r>
    <x v="50"/>
    <s v="Med A"/>
    <x v="29"/>
    <n v="5000"/>
    <n v="0"/>
    <x v="0"/>
    <s v=""/>
    <s v=""/>
  </r>
  <r>
    <x v="51"/>
    <s v="Med A"/>
    <x v="43"/>
    <n v="4200"/>
    <n v="0"/>
    <x v="1"/>
    <s v=""/>
    <s v=""/>
  </r>
  <r>
    <x v="51"/>
    <s v="Med A"/>
    <x v="44"/>
    <n v="4200"/>
    <n v="0"/>
    <x v="1"/>
    <s v=""/>
    <s v=""/>
  </r>
  <r>
    <x v="51"/>
    <s v="Med A"/>
    <x v="45"/>
    <n v="4200"/>
    <n v="0"/>
    <x v="1"/>
    <s v=""/>
    <s v=""/>
  </r>
  <r>
    <x v="51"/>
    <s v="Med A"/>
    <x v="55"/>
    <n v="4200"/>
    <n v="0"/>
    <x v="1"/>
    <s v=""/>
    <s v=""/>
  </r>
  <r>
    <x v="51"/>
    <s v="Med A"/>
    <x v="46"/>
    <n v="4200"/>
    <n v="0"/>
    <x v="1"/>
    <s v=""/>
    <s v=""/>
  </r>
  <r>
    <x v="51"/>
    <s v="Med A"/>
    <x v="56"/>
    <n v="4200"/>
    <n v="0"/>
    <x v="1"/>
    <s v=""/>
    <s v=""/>
  </r>
  <r>
    <x v="51"/>
    <s v="Med A"/>
    <x v="47"/>
    <n v="4600"/>
    <n v="0"/>
    <x v="1"/>
    <s v=""/>
    <s v=""/>
  </r>
  <r>
    <x v="51"/>
    <s v="Med A"/>
    <x v="52"/>
    <n v="4600"/>
    <n v="0"/>
    <x v="1"/>
    <s v=""/>
    <s v=""/>
  </r>
  <r>
    <x v="51"/>
    <s v="Med A"/>
    <x v="57"/>
    <n v="4600"/>
    <n v="0"/>
    <x v="1"/>
    <s v=""/>
    <s v=""/>
  </r>
  <r>
    <x v="51"/>
    <s v="Med A"/>
    <x v="58"/>
    <n v="4600"/>
    <n v="0"/>
    <x v="1"/>
    <s v=""/>
    <s v=""/>
  </r>
  <r>
    <x v="51"/>
    <s v="Med A"/>
    <x v="59"/>
    <n v="4600"/>
    <n v="0"/>
    <x v="1"/>
    <s v=""/>
    <s v=""/>
  </r>
  <r>
    <x v="51"/>
    <s v="Med A"/>
    <x v="60"/>
    <n v="4600"/>
    <n v="0"/>
    <x v="1"/>
    <n v="4400"/>
    <s v=""/>
  </r>
  <r>
    <x v="51"/>
    <s v="Med A"/>
    <x v="62"/>
    <n v="4600"/>
    <n v="0"/>
    <x v="2"/>
    <s v=""/>
    <s v=""/>
  </r>
  <r>
    <x v="51"/>
    <s v="Med A"/>
    <x v="63"/>
    <n v="4600"/>
    <n v="1"/>
    <x v="2"/>
    <n v="4600"/>
    <s v=""/>
  </r>
  <r>
    <x v="51"/>
    <s v="Med B"/>
    <x v="48"/>
    <n v="8"/>
    <n v="0"/>
    <x v="2"/>
    <s v=""/>
    <n v="8"/>
  </r>
  <r>
    <x v="51"/>
    <s v="Med B"/>
    <x v="64"/>
    <n v="8"/>
    <n v="0"/>
    <x v="3"/>
    <s v=""/>
    <n v="8"/>
  </r>
  <r>
    <x v="51"/>
    <s v="Med B"/>
    <x v="75"/>
    <n v="8"/>
    <n v="0"/>
    <x v="4"/>
    <s v=""/>
    <n v="8"/>
  </r>
  <r>
    <x v="52"/>
    <s v="Med A"/>
    <x v="29"/>
    <n v="2200"/>
    <n v="0"/>
    <x v="0"/>
    <s v=""/>
    <s v=""/>
  </r>
  <r>
    <x v="52"/>
    <s v="Med A"/>
    <x v="30"/>
    <n v="2200"/>
    <n v="0"/>
    <x v="0"/>
    <s v=""/>
    <s v=""/>
  </r>
  <r>
    <x v="52"/>
    <s v="Med A"/>
    <x v="31"/>
    <n v="2200"/>
    <n v="0"/>
    <x v="0"/>
    <n v="2200"/>
    <s v=""/>
  </r>
  <r>
    <x v="52"/>
    <s v="Med A"/>
    <x v="59"/>
    <n v="1800"/>
    <n v="0"/>
    <x v="1"/>
    <s v=""/>
    <s v=""/>
  </r>
  <r>
    <x v="52"/>
    <s v="Med A"/>
    <x v="60"/>
    <n v="1800"/>
    <n v="0"/>
    <x v="1"/>
    <n v="1800"/>
    <s v=""/>
  </r>
  <r>
    <x v="52"/>
    <s v="Med A"/>
    <x v="61"/>
    <n v="1800"/>
    <n v="0"/>
    <x v="2"/>
    <s v=""/>
    <s v=""/>
  </r>
  <r>
    <x v="52"/>
    <s v="Med A"/>
    <x v="62"/>
    <n v="1800"/>
    <n v="0"/>
    <x v="2"/>
    <s v=""/>
    <s v=""/>
  </r>
  <r>
    <x v="52"/>
    <s v="Med A"/>
    <x v="63"/>
    <n v="1800"/>
    <n v="1"/>
    <x v="2"/>
    <n v="1800"/>
    <s v=""/>
  </r>
  <r>
    <x v="52"/>
    <s v="Med B"/>
    <x v="48"/>
    <n v="4"/>
    <n v="0"/>
    <x v="2"/>
    <s v=""/>
    <n v="4"/>
  </r>
  <r>
    <x v="52"/>
    <s v="Med B"/>
    <x v="64"/>
    <n v="4"/>
    <n v="0"/>
    <x v="3"/>
    <s v=""/>
    <n v="4"/>
  </r>
  <r>
    <x v="52"/>
    <s v="Med B"/>
    <x v="65"/>
    <n v="3"/>
    <n v="0"/>
    <x v="4"/>
    <s v=""/>
    <n v="3"/>
  </r>
  <r>
    <x v="53"/>
    <s v="Med A"/>
    <x v="0"/>
    <n v="4500"/>
    <n v="0"/>
    <x v="0"/>
    <s v=""/>
    <s v=""/>
  </r>
  <r>
    <x v="53"/>
    <s v="Med A"/>
    <x v="49"/>
    <n v="4500"/>
    <n v="0"/>
    <x v="0"/>
    <s v=""/>
    <s v=""/>
  </r>
  <r>
    <x v="53"/>
    <s v="Med A"/>
    <x v="1"/>
    <n v="4700"/>
    <n v="0"/>
    <x v="0"/>
    <s v=""/>
    <s v=""/>
  </r>
  <r>
    <x v="53"/>
    <s v="Med A"/>
    <x v="2"/>
    <n v="4700"/>
    <n v="0"/>
    <x v="0"/>
    <s v=""/>
    <s v=""/>
  </r>
  <r>
    <x v="53"/>
    <s v="Med A"/>
    <x v="3"/>
    <n v="4700"/>
    <n v="0"/>
    <x v="0"/>
    <s v=""/>
    <s v=""/>
  </r>
  <r>
    <x v="53"/>
    <s v="Med A"/>
    <x v="4"/>
    <n v="4700"/>
    <n v="0"/>
    <x v="0"/>
    <s v=""/>
    <s v=""/>
  </r>
  <r>
    <x v="53"/>
    <s v="Med A"/>
    <x v="5"/>
    <n v="4700"/>
    <n v="0"/>
    <x v="0"/>
    <s v=""/>
    <s v=""/>
  </r>
  <r>
    <x v="53"/>
    <s v="Med A"/>
    <x v="50"/>
    <n v="4700"/>
    <n v="0"/>
    <x v="0"/>
    <s v=""/>
    <s v=""/>
  </r>
  <r>
    <x v="53"/>
    <s v="Med A"/>
    <x v="7"/>
    <n v="5200"/>
    <n v="0"/>
    <x v="0"/>
    <s v=""/>
    <s v=""/>
  </r>
  <r>
    <x v="53"/>
    <s v="Med A"/>
    <x v="39"/>
    <n v="5200"/>
    <n v="0"/>
    <x v="0"/>
    <s v=""/>
    <s v=""/>
  </r>
  <r>
    <x v="53"/>
    <s v="Med A"/>
    <x v="9"/>
    <n v="5200"/>
    <n v="0"/>
    <x v="0"/>
    <s v=""/>
    <s v=""/>
  </r>
  <r>
    <x v="53"/>
    <s v="Med A"/>
    <x v="10"/>
    <n v="5200"/>
    <n v="0"/>
    <x v="0"/>
    <n v="4833.333333333333"/>
    <s v=""/>
  </r>
  <r>
    <x v="53"/>
    <s v="Med A"/>
    <x v="11"/>
    <n v="5200"/>
    <n v="0"/>
    <x v="1"/>
    <s v=""/>
    <s v=""/>
  </r>
  <r>
    <x v="53"/>
    <s v="Med A"/>
    <x v="12"/>
    <n v="5200"/>
    <n v="0"/>
    <x v="1"/>
    <s v=""/>
    <s v=""/>
  </r>
  <r>
    <x v="53"/>
    <s v="Med A"/>
    <x v="13"/>
    <n v="6300"/>
    <n v="0"/>
    <x v="1"/>
    <s v=""/>
    <s v=""/>
  </r>
  <r>
    <x v="53"/>
    <s v="Med A"/>
    <x v="14"/>
    <n v="6300"/>
    <n v="0"/>
    <x v="1"/>
    <s v=""/>
    <s v=""/>
  </r>
  <r>
    <x v="53"/>
    <s v="Med A"/>
    <x v="15"/>
    <n v="6300"/>
    <n v="0"/>
    <x v="1"/>
    <s v=""/>
    <s v=""/>
  </r>
  <r>
    <x v="53"/>
    <s v="Med A"/>
    <x v="16"/>
    <n v="6300"/>
    <n v="0"/>
    <x v="1"/>
    <s v=""/>
    <s v=""/>
  </r>
  <r>
    <x v="53"/>
    <s v="Med A"/>
    <x v="51"/>
    <n v="6300"/>
    <n v="0"/>
    <x v="1"/>
    <s v=""/>
    <s v=""/>
  </r>
  <r>
    <x v="53"/>
    <s v="Med A"/>
    <x v="17"/>
    <n v="7000"/>
    <n v="0"/>
    <x v="1"/>
    <s v=""/>
    <s v=""/>
  </r>
  <r>
    <x v="53"/>
    <s v="Med A"/>
    <x v="18"/>
    <n v="7000"/>
    <n v="0"/>
    <x v="1"/>
    <s v=""/>
    <s v=""/>
  </r>
  <r>
    <x v="53"/>
    <s v="Med A"/>
    <x v="19"/>
    <n v="7000"/>
    <n v="0"/>
    <x v="1"/>
    <s v=""/>
    <s v=""/>
  </r>
  <r>
    <x v="53"/>
    <s v="Med A"/>
    <x v="20"/>
    <n v="7000"/>
    <n v="0"/>
    <x v="1"/>
    <s v=""/>
    <s v=""/>
  </r>
  <r>
    <x v="53"/>
    <s v="Med A"/>
    <x v="21"/>
    <n v="7000"/>
    <n v="0"/>
    <x v="1"/>
    <s v=""/>
    <s v=""/>
  </r>
  <r>
    <x v="53"/>
    <s v="Med A"/>
    <x v="22"/>
    <n v="7000"/>
    <n v="0"/>
    <x v="1"/>
    <s v=""/>
    <s v=""/>
  </r>
  <r>
    <x v="53"/>
    <s v="Med A"/>
    <x v="23"/>
    <n v="7000"/>
    <n v="0"/>
    <x v="1"/>
    <n v="6492.8571428571431"/>
    <s v=""/>
  </r>
  <r>
    <x v="53"/>
    <s v="Med A"/>
    <x v="24"/>
    <n v="7000"/>
    <n v="1"/>
    <x v="2"/>
    <n v="7000"/>
    <s v=""/>
  </r>
  <r>
    <x v="53"/>
    <s v="Med B"/>
    <x v="26"/>
    <n v="10"/>
    <n v="0"/>
    <x v="2"/>
    <s v=""/>
    <n v="10"/>
  </r>
  <r>
    <x v="53"/>
    <s v="Med B"/>
    <x v="67"/>
    <n v="10"/>
    <n v="0"/>
    <x v="3"/>
    <s v=""/>
    <n v="10"/>
  </r>
  <r>
    <x v="53"/>
    <s v="Med B"/>
    <x v="53"/>
    <n v="10"/>
    <n v="0"/>
    <x v="4"/>
    <s v=""/>
    <n v="10"/>
  </r>
  <r>
    <x v="54"/>
    <s v="Med A"/>
    <x v="49"/>
    <n v="5700"/>
    <n v="0"/>
    <x v="0"/>
    <s v=""/>
    <s v=""/>
  </r>
  <r>
    <x v="54"/>
    <s v="Med A"/>
    <x v="1"/>
    <n v="6300"/>
    <n v="0"/>
    <x v="0"/>
    <s v=""/>
    <s v=""/>
  </r>
  <r>
    <x v="54"/>
    <s v="Med A"/>
    <x v="2"/>
    <n v="6300"/>
    <n v="0"/>
    <x v="0"/>
    <s v=""/>
    <s v=""/>
  </r>
  <r>
    <x v="54"/>
    <s v="Med A"/>
    <x v="3"/>
    <n v="6300"/>
    <n v="0"/>
    <x v="0"/>
    <s v=""/>
    <s v=""/>
  </r>
  <r>
    <x v="54"/>
    <s v="Med A"/>
    <x v="4"/>
    <n v="6300"/>
    <n v="0"/>
    <x v="0"/>
    <s v=""/>
    <s v=""/>
  </r>
  <r>
    <x v="54"/>
    <s v="Med A"/>
    <x v="5"/>
    <n v="6300"/>
    <n v="0"/>
    <x v="0"/>
    <s v=""/>
    <s v=""/>
  </r>
  <r>
    <x v="54"/>
    <s v="Med A"/>
    <x v="50"/>
    <n v="6300"/>
    <n v="0"/>
    <x v="0"/>
    <s v=""/>
    <s v=""/>
  </r>
  <r>
    <x v="54"/>
    <s v="Med A"/>
    <x v="6"/>
    <n v="6300"/>
    <n v="0"/>
    <x v="0"/>
    <s v=""/>
    <s v=""/>
  </r>
  <r>
    <x v="54"/>
    <s v="Med A"/>
    <x v="7"/>
    <n v="6300"/>
    <n v="0"/>
    <x v="0"/>
    <s v=""/>
    <s v=""/>
  </r>
  <r>
    <x v="54"/>
    <s v="Med A"/>
    <x v="8"/>
    <n v="6900"/>
    <n v="0"/>
    <x v="0"/>
    <s v=""/>
    <s v=""/>
  </r>
  <r>
    <x v="54"/>
    <s v="Med A"/>
    <x v="9"/>
    <n v="6900"/>
    <n v="0"/>
    <x v="0"/>
    <s v=""/>
    <s v=""/>
  </r>
  <r>
    <x v="54"/>
    <s v="Med A"/>
    <x v="11"/>
    <n v="6900"/>
    <n v="0"/>
    <x v="1"/>
    <s v=""/>
    <s v=""/>
  </r>
  <r>
    <x v="54"/>
    <s v="Med A"/>
    <x v="15"/>
    <n v="6900"/>
    <n v="0"/>
    <x v="1"/>
    <s v=""/>
    <s v=""/>
  </r>
  <r>
    <x v="54"/>
    <s v="Med A"/>
    <x v="51"/>
    <n v="6900"/>
    <n v="0"/>
    <x v="1"/>
    <s v=""/>
    <s v=""/>
  </r>
  <r>
    <x v="54"/>
    <s v="Med A"/>
    <x v="18"/>
    <n v="9000"/>
    <n v="0"/>
    <x v="1"/>
    <s v=""/>
    <s v=""/>
  </r>
  <r>
    <x v="55"/>
    <s v="Med B"/>
    <x v="82"/>
    <n v="2"/>
    <n v="0"/>
    <x v="2"/>
    <s v=""/>
    <n v="2"/>
  </r>
  <r>
    <x v="55"/>
    <s v="Med B"/>
    <x v="64"/>
    <n v="3"/>
    <n v="0"/>
    <x v="3"/>
    <s v=""/>
    <n v="3"/>
  </r>
  <r>
    <x v="55"/>
    <s v="Med B"/>
    <x v="65"/>
    <n v="3"/>
    <n v="0"/>
    <x v="4"/>
    <s v=""/>
    <n v="3"/>
  </r>
  <r>
    <x v="56"/>
    <s v="Med A"/>
    <x v="0"/>
    <n v="18000"/>
    <n v="0"/>
    <x v="0"/>
    <s v=""/>
    <s v=""/>
  </r>
  <r>
    <x v="56"/>
    <s v="Med A"/>
    <x v="1"/>
    <n v="18000"/>
    <n v="0"/>
    <x v="0"/>
    <s v=""/>
    <s v=""/>
  </r>
  <r>
    <x v="56"/>
    <s v="Med A"/>
    <x v="2"/>
    <n v="18000"/>
    <n v="0"/>
    <x v="0"/>
    <s v=""/>
    <s v=""/>
  </r>
  <r>
    <x v="56"/>
    <s v="Med A"/>
    <x v="3"/>
    <n v="18000"/>
    <n v="0"/>
    <x v="0"/>
    <s v=""/>
    <s v=""/>
  </r>
  <r>
    <x v="56"/>
    <s v="Med A"/>
    <x v="5"/>
    <n v="18000"/>
    <n v="0"/>
    <x v="0"/>
    <s v=""/>
    <s v=""/>
  </r>
  <r>
    <x v="56"/>
    <s v="Med A"/>
    <x v="50"/>
    <n v="18000"/>
    <n v="0"/>
    <x v="0"/>
    <s v=""/>
    <s v=""/>
  </r>
  <r>
    <x v="56"/>
    <s v="Med A"/>
    <x v="6"/>
    <n v="18000"/>
    <n v="0"/>
    <x v="0"/>
    <s v=""/>
    <s v=""/>
  </r>
  <r>
    <x v="56"/>
    <s v="Med A"/>
    <x v="7"/>
    <n v="18000"/>
    <n v="0"/>
    <x v="0"/>
    <s v=""/>
    <s v=""/>
  </r>
  <r>
    <x v="56"/>
    <s v="Med A"/>
    <x v="8"/>
    <n v="18000"/>
    <n v="0"/>
    <x v="0"/>
    <s v=""/>
    <s v=""/>
  </r>
  <r>
    <x v="56"/>
    <s v="Med A"/>
    <x v="9"/>
    <n v="18000"/>
    <n v="0"/>
    <x v="0"/>
    <s v=""/>
    <s v=""/>
  </r>
  <r>
    <x v="56"/>
    <s v="Med A"/>
    <x v="10"/>
    <n v="18000"/>
    <n v="0"/>
    <x v="0"/>
    <n v="18000"/>
    <s v=""/>
  </r>
  <r>
    <x v="56"/>
    <s v="Med A"/>
    <x v="11"/>
    <n v="18000"/>
    <n v="1"/>
    <x v="1"/>
    <n v="18000"/>
    <s v=""/>
  </r>
  <r>
    <x v="56"/>
    <s v="Med B"/>
    <x v="26"/>
    <n v="16"/>
    <n v="0"/>
    <x v="2"/>
    <s v=""/>
    <n v="16"/>
  </r>
  <r>
    <x v="56"/>
    <s v="Med B"/>
    <x v="67"/>
    <n v="13"/>
    <n v="0"/>
    <x v="3"/>
    <s v=""/>
    <n v="13"/>
  </r>
  <r>
    <x v="56"/>
    <s v="Med B"/>
    <x v="53"/>
    <n v="13"/>
    <n v="0"/>
    <x v="4"/>
    <s v=""/>
    <n v="13"/>
  </r>
  <r>
    <x v="57"/>
    <s v="Med A"/>
    <x v="54"/>
    <n v="800"/>
    <n v="0"/>
    <x v="5"/>
    <s v=""/>
    <s v=""/>
  </r>
  <r>
    <x v="58"/>
    <s v="Med A"/>
    <x v="0"/>
    <n v="1300"/>
    <n v="0"/>
    <x v="0"/>
    <s v=""/>
    <s v=""/>
  </r>
  <r>
    <x v="58"/>
    <s v="Med A"/>
    <x v="49"/>
    <n v="1300"/>
    <n v="0"/>
    <x v="0"/>
    <s v=""/>
    <s v=""/>
  </r>
  <r>
    <x v="58"/>
    <s v="Med A"/>
    <x v="1"/>
    <n v="1300"/>
    <n v="0"/>
    <x v="0"/>
    <s v=""/>
    <s v=""/>
  </r>
  <r>
    <x v="58"/>
    <s v="Med A"/>
    <x v="2"/>
    <n v="1300"/>
    <n v="0"/>
    <x v="0"/>
    <s v=""/>
    <s v=""/>
  </r>
  <r>
    <x v="58"/>
    <s v="Med A"/>
    <x v="3"/>
    <n v="1300"/>
    <n v="0"/>
    <x v="0"/>
    <s v=""/>
    <s v=""/>
  </r>
  <r>
    <x v="58"/>
    <s v="Med A"/>
    <x v="4"/>
    <n v="1300"/>
    <n v="0"/>
    <x v="0"/>
    <s v=""/>
    <s v=""/>
  </r>
  <r>
    <x v="58"/>
    <s v="Med A"/>
    <x v="5"/>
    <n v="1300"/>
    <n v="0"/>
    <x v="0"/>
    <s v=""/>
    <s v=""/>
  </r>
  <r>
    <x v="58"/>
    <s v="Med A"/>
    <x v="50"/>
    <n v="1300"/>
    <n v="0"/>
    <x v="0"/>
    <s v=""/>
    <s v=""/>
  </r>
  <r>
    <x v="58"/>
    <s v="Med A"/>
    <x v="6"/>
    <n v="1300"/>
    <n v="0"/>
    <x v="0"/>
    <s v=""/>
    <s v=""/>
  </r>
  <r>
    <x v="58"/>
    <s v="Med A"/>
    <x v="7"/>
    <n v="1300"/>
    <n v="0"/>
    <x v="0"/>
    <s v=""/>
    <s v=""/>
  </r>
  <r>
    <x v="58"/>
    <s v="Med A"/>
    <x v="8"/>
    <n v="1300"/>
    <n v="0"/>
    <x v="0"/>
    <s v=""/>
    <s v=""/>
  </r>
  <r>
    <x v="58"/>
    <s v="Med A"/>
    <x v="9"/>
    <n v="1300"/>
    <n v="0"/>
    <x v="0"/>
    <s v=""/>
    <s v=""/>
  </r>
  <r>
    <x v="58"/>
    <s v="Med A"/>
    <x v="10"/>
    <n v="1300"/>
    <n v="0"/>
    <x v="0"/>
    <s v=""/>
    <s v=""/>
  </r>
  <r>
    <x v="58"/>
    <s v="Med A"/>
    <x v="11"/>
    <n v="1300"/>
    <n v="0"/>
    <x v="1"/>
    <s v=""/>
    <s v=""/>
  </r>
  <r>
    <x v="59"/>
    <s v="Med A"/>
    <x v="0"/>
    <n v="2500"/>
    <n v="0"/>
    <x v="0"/>
    <s v=""/>
    <s v=""/>
  </r>
  <r>
    <x v="59"/>
    <s v="Med A"/>
    <x v="49"/>
    <n v="2500"/>
    <n v="0"/>
    <x v="0"/>
    <s v=""/>
    <s v=""/>
  </r>
  <r>
    <x v="59"/>
    <s v="Med A"/>
    <x v="1"/>
    <n v="2500"/>
    <n v="0"/>
    <x v="0"/>
    <s v=""/>
    <s v=""/>
  </r>
  <r>
    <x v="59"/>
    <s v="Med A"/>
    <x v="2"/>
    <n v="2500"/>
    <n v="0"/>
    <x v="0"/>
    <s v=""/>
    <s v=""/>
  </r>
  <r>
    <x v="59"/>
    <s v="Med A"/>
    <x v="3"/>
    <n v="2500"/>
    <n v="0"/>
    <x v="0"/>
    <s v=""/>
    <s v=""/>
  </r>
  <r>
    <x v="59"/>
    <s v="Med A"/>
    <x v="4"/>
    <n v="2500"/>
    <n v="0"/>
    <x v="0"/>
    <s v=""/>
    <s v=""/>
  </r>
  <r>
    <x v="59"/>
    <s v="Med A"/>
    <x v="5"/>
    <n v="2500"/>
    <n v="0"/>
    <x v="0"/>
    <s v=""/>
    <s v=""/>
  </r>
  <r>
    <x v="59"/>
    <s v="Med A"/>
    <x v="35"/>
    <n v="2500"/>
    <n v="0"/>
    <x v="0"/>
    <s v=""/>
    <s v=""/>
  </r>
  <r>
    <x v="59"/>
    <s v="Med A"/>
    <x v="6"/>
    <n v="2500"/>
    <n v="0"/>
    <x v="0"/>
    <s v=""/>
    <s v=""/>
  </r>
  <r>
    <x v="59"/>
    <s v="Med A"/>
    <x v="7"/>
    <n v="2500"/>
    <n v="0"/>
    <x v="0"/>
    <s v=""/>
    <s v=""/>
  </r>
  <r>
    <x v="59"/>
    <s v="Med A"/>
    <x v="8"/>
    <n v="2500"/>
    <n v="0"/>
    <x v="0"/>
    <s v=""/>
    <s v=""/>
  </r>
  <r>
    <x v="59"/>
    <s v="Med A"/>
    <x v="9"/>
    <n v="2500"/>
    <n v="0"/>
    <x v="0"/>
    <s v=""/>
    <s v=""/>
  </r>
  <r>
    <x v="59"/>
    <s v="Med A"/>
    <x v="10"/>
    <n v="2500"/>
    <n v="0"/>
    <x v="0"/>
    <n v="2500"/>
    <s v=""/>
  </r>
  <r>
    <x v="59"/>
    <s v="Med A"/>
    <x v="11"/>
    <n v="2500"/>
    <n v="0"/>
    <x v="1"/>
    <s v=""/>
    <s v=""/>
  </r>
  <r>
    <x v="59"/>
    <s v="Med A"/>
    <x v="12"/>
    <n v="2500"/>
    <n v="0"/>
    <x v="1"/>
    <s v=""/>
    <s v=""/>
  </r>
  <r>
    <x v="59"/>
    <s v="Med A"/>
    <x v="13"/>
    <n v="2500"/>
    <n v="0"/>
    <x v="1"/>
    <s v=""/>
    <s v=""/>
  </r>
  <r>
    <x v="59"/>
    <s v="Med A"/>
    <x v="14"/>
    <n v="2500"/>
    <n v="0"/>
    <x v="1"/>
    <s v=""/>
    <s v=""/>
  </r>
  <r>
    <x v="59"/>
    <s v="Med A"/>
    <x v="15"/>
    <n v="2500"/>
    <n v="0"/>
    <x v="1"/>
    <s v=""/>
    <s v=""/>
  </r>
  <r>
    <x v="59"/>
    <s v="Med A"/>
    <x v="16"/>
    <n v="2500"/>
    <n v="0"/>
    <x v="1"/>
    <s v=""/>
    <s v=""/>
  </r>
  <r>
    <x v="59"/>
    <s v="Med A"/>
    <x v="51"/>
    <n v="2500"/>
    <n v="0"/>
    <x v="1"/>
    <s v=""/>
    <s v=""/>
  </r>
  <r>
    <x v="59"/>
    <s v="Med A"/>
    <x v="17"/>
    <n v="2500"/>
    <n v="0"/>
    <x v="1"/>
    <s v=""/>
    <s v=""/>
  </r>
  <r>
    <x v="59"/>
    <s v="Med A"/>
    <x v="18"/>
    <n v="2500"/>
    <n v="0"/>
    <x v="1"/>
    <s v=""/>
    <s v=""/>
  </r>
  <r>
    <x v="59"/>
    <s v="Med A"/>
    <x v="19"/>
    <n v="2500"/>
    <n v="0"/>
    <x v="1"/>
    <s v=""/>
    <s v=""/>
  </r>
  <r>
    <x v="59"/>
    <s v="Med A"/>
    <x v="20"/>
    <n v="2500"/>
    <n v="0"/>
    <x v="1"/>
    <s v=""/>
    <s v=""/>
  </r>
  <r>
    <x v="59"/>
    <s v="Med A"/>
    <x v="21"/>
    <n v="2500"/>
    <n v="0"/>
    <x v="1"/>
    <s v=""/>
    <s v=""/>
  </r>
  <r>
    <x v="59"/>
    <s v="Med A"/>
    <x v="22"/>
    <n v="2500"/>
    <n v="0"/>
    <x v="1"/>
    <s v=""/>
    <s v=""/>
  </r>
  <r>
    <x v="59"/>
    <s v="Med A"/>
    <x v="23"/>
    <n v="2500"/>
    <n v="0"/>
    <x v="1"/>
    <n v="2500"/>
    <s v=""/>
  </r>
  <r>
    <x v="59"/>
    <s v="Med A"/>
    <x v="24"/>
    <n v="2500"/>
    <n v="0"/>
    <x v="2"/>
    <s v=""/>
    <s v=""/>
  </r>
  <r>
    <x v="59"/>
    <s v="Med A"/>
    <x v="25"/>
    <n v="2500"/>
    <n v="1"/>
    <x v="2"/>
    <n v="2500"/>
    <s v=""/>
  </r>
  <r>
    <x v="59"/>
    <s v="Med B"/>
    <x v="48"/>
    <n v="5"/>
    <n v="0"/>
    <x v="2"/>
    <s v=""/>
    <n v="5"/>
  </r>
  <r>
    <x v="59"/>
    <s v="Med B"/>
    <x v="67"/>
    <n v="5"/>
    <n v="0"/>
    <x v="3"/>
    <s v=""/>
    <n v="5"/>
  </r>
  <r>
    <x v="59"/>
    <s v="Med B"/>
    <x v="53"/>
    <n v="6"/>
    <n v="0"/>
    <x v="4"/>
    <s v=""/>
    <n v="6"/>
  </r>
  <r>
    <x v="60"/>
    <s v="Med A"/>
    <x v="29"/>
    <n v="1000"/>
    <n v="0"/>
    <x v="0"/>
    <s v=""/>
    <s v=""/>
  </r>
  <r>
    <x v="60"/>
    <s v="Med A"/>
    <x v="30"/>
    <n v="1000"/>
    <n v="0"/>
    <x v="0"/>
    <s v=""/>
    <s v=""/>
  </r>
  <r>
    <x v="60"/>
    <s v="Med A"/>
    <x v="43"/>
    <n v="800"/>
    <n v="0"/>
    <x v="1"/>
    <s v=""/>
    <s v=""/>
  </r>
  <r>
    <x v="60"/>
    <s v="Med A"/>
    <x v="45"/>
    <n v="800"/>
    <n v="0"/>
    <x v="1"/>
    <s v=""/>
    <s v=""/>
  </r>
  <r>
    <x v="60"/>
    <s v="Med A"/>
    <x v="46"/>
    <n v="800"/>
    <n v="0"/>
    <x v="1"/>
    <s v=""/>
    <s v=""/>
  </r>
  <r>
    <x v="60"/>
    <s v="Med A"/>
    <x v="56"/>
    <n v="800"/>
    <n v="0"/>
    <x v="1"/>
    <s v=""/>
    <s v=""/>
  </r>
  <r>
    <x v="60"/>
    <s v="Med A"/>
    <x v="47"/>
    <n v="800"/>
    <n v="0"/>
    <x v="1"/>
    <s v=""/>
    <s v=""/>
  </r>
  <r>
    <x v="60"/>
    <s v="Med A"/>
    <x v="57"/>
    <n v="800"/>
    <n v="0"/>
    <x v="1"/>
    <s v=""/>
    <s v=""/>
  </r>
  <r>
    <x v="60"/>
    <s v="Med A"/>
    <x v="58"/>
    <n v="800"/>
    <n v="0"/>
    <x v="1"/>
    <s v=""/>
    <s v=""/>
  </r>
  <r>
    <x v="60"/>
    <s v="Med A"/>
    <x v="59"/>
    <n v="800"/>
    <n v="0"/>
    <x v="1"/>
    <s v=""/>
    <s v=""/>
  </r>
  <r>
    <x v="61"/>
    <s v="Med A"/>
    <x v="24"/>
    <n v="1400"/>
    <n v="0"/>
    <x v="2"/>
    <s v=""/>
    <s v=""/>
  </r>
  <r>
    <x v="62"/>
    <s v="Med A"/>
    <x v="0"/>
    <n v="4000"/>
    <n v="0"/>
    <x v="0"/>
    <s v=""/>
    <s v=""/>
  </r>
  <r>
    <x v="62"/>
    <s v="Med A"/>
    <x v="49"/>
    <n v="4000"/>
    <n v="0"/>
    <x v="0"/>
    <s v=""/>
    <s v=""/>
  </r>
  <r>
    <x v="62"/>
    <s v="Med A"/>
    <x v="1"/>
    <n v="4000"/>
    <n v="0"/>
    <x v="0"/>
    <s v=""/>
    <s v=""/>
  </r>
  <r>
    <x v="62"/>
    <s v="Med A"/>
    <x v="2"/>
    <n v="4000"/>
    <n v="0"/>
    <x v="0"/>
    <s v=""/>
    <s v=""/>
  </r>
  <r>
    <x v="62"/>
    <s v="Med A"/>
    <x v="3"/>
    <n v="4000"/>
    <n v="0"/>
    <x v="0"/>
    <s v=""/>
    <s v=""/>
  </r>
  <r>
    <x v="62"/>
    <s v="Med A"/>
    <x v="4"/>
    <n v="4000"/>
    <n v="0"/>
    <x v="0"/>
    <s v=""/>
    <s v=""/>
  </r>
  <r>
    <x v="62"/>
    <s v="Med A"/>
    <x v="5"/>
    <n v="4000"/>
    <n v="0"/>
    <x v="0"/>
    <s v=""/>
    <s v=""/>
  </r>
  <r>
    <x v="62"/>
    <s v="Med A"/>
    <x v="50"/>
    <n v="4000"/>
    <n v="0"/>
    <x v="0"/>
    <s v=""/>
    <s v=""/>
  </r>
  <r>
    <x v="62"/>
    <s v="Med A"/>
    <x v="6"/>
    <n v="4000"/>
    <n v="0"/>
    <x v="0"/>
    <s v=""/>
    <s v=""/>
  </r>
  <r>
    <x v="62"/>
    <s v="Med A"/>
    <x v="7"/>
    <n v="4000"/>
    <n v="0"/>
    <x v="0"/>
    <s v=""/>
    <s v=""/>
  </r>
  <r>
    <x v="62"/>
    <s v="Med A"/>
    <x v="8"/>
    <n v="4000"/>
    <n v="0"/>
    <x v="0"/>
    <s v=""/>
    <s v=""/>
  </r>
  <r>
    <x v="62"/>
    <s v="Med A"/>
    <x v="9"/>
    <n v="4000"/>
    <n v="0"/>
    <x v="0"/>
    <s v=""/>
    <s v=""/>
  </r>
  <r>
    <x v="62"/>
    <s v="Med A"/>
    <x v="10"/>
    <n v="4000"/>
    <n v="0"/>
    <x v="0"/>
    <n v="4000"/>
    <s v=""/>
  </r>
  <r>
    <x v="62"/>
    <s v="Med A"/>
    <x v="11"/>
    <n v="4000"/>
    <n v="0"/>
    <x v="1"/>
    <s v=""/>
    <s v=""/>
  </r>
  <r>
    <x v="62"/>
    <s v="Med A"/>
    <x v="12"/>
    <n v="4000"/>
    <n v="0"/>
    <x v="1"/>
    <s v=""/>
    <s v=""/>
  </r>
  <r>
    <x v="62"/>
    <s v="Med A"/>
    <x v="13"/>
    <n v="4000"/>
    <n v="0"/>
    <x v="1"/>
    <s v=""/>
    <s v=""/>
  </r>
  <r>
    <x v="62"/>
    <s v="Med A"/>
    <x v="14"/>
    <n v="4000"/>
    <n v="0"/>
    <x v="1"/>
    <s v=""/>
    <s v=""/>
  </r>
  <r>
    <x v="62"/>
    <s v="Med A"/>
    <x v="15"/>
    <n v="4000"/>
    <n v="0"/>
    <x v="1"/>
    <s v=""/>
    <s v=""/>
  </r>
  <r>
    <x v="62"/>
    <s v="Med A"/>
    <x v="16"/>
    <n v="4000"/>
    <n v="0"/>
    <x v="1"/>
    <s v=""/>
    <s v=""/>
  </r>
  <r>
    <x v="62"/>
    <s v="Med A"/>
    <x v="51"/>
    <n v="4000"/>
    <n v="0"/>
    <x v="1"/>
    <s v=""/>
    <s v=""/>
  </r>
  <r>
    <x v="62"/>
    <s v="Med A"/>
    <x v="17"/>
    <n v="4000"/>
    <n v="1"/>
    <x v="1"/>
    <n v="4000"/>
    <s v=""/>
  </r>
  <r>
    <x v="62"/>
    <s v="Med B"/>
    <x v="26"/>
    <n v="6"/>
    <n v="0"/>
    <x v="2"/>
    <s v=""/>
    <n v="6"/>
  </r>
  <r>
    <x v="62"/>
    <s v="Med B"/>
    <x v="67"/>
    <n v="5"/>
    <n v="0"/>
    <x v="3"/>
    <s v=""/>
    <n v="5"/>
  </r>
  <r>
    <x v="63"/>
    <s v="Med A"/>
    <x v="13"/>
    <n v="5700"/>
    <n v="0"/>
    <x v="1"/>
    <s v=""/>
    <s v=""/>
  </r>
  <r>
    <x v="63"/>
    <s v="Med A"/>
    <x v="14"/>
    <n v="5700"/>
    <n v="0"/>
    <x v="1"/>
    <s v=""/>
    <s v=""/>
  </r>
  <r>
    <x v="63"/>
    <s v="Med A"/>
    <x v="15"/>
    <n v="5700"/>
    <n v="0"/>
    <x v="1"/>
    <s v=""/>
    <s v=""/>
  </r>
  <r>
    <x v="63"/>
    <s v="Med A"/>
    <x v="16"/>
    <n v="5700"/>
    <n v="0"/>
    <x v="1"/>
    <s v=""/>
    <s v=""/>
  </r>
  <r>
    <x v="63"/>
    <s v="Med A"/>
    <x v="51"/>
    <n v="5700"/>
    <n v="0"/>
    <x v="1"/>
    <s v=""/>
    <s v=""/>
  </r>
  <r>
    <x v="63"/>
    <s v="Med A"/>
    <x v="17"/>
    <n v="5700"/>
    <n v="0"/>
    <x v="1"/>
    <s v=""/>
    <s v=""/>
  </r>
  <r>
    <x v="63"/>
    <s v="Med A"/>
    <x v="18"/>
    <n v="5700"/>
    <n v="0"/>
    <x v="1"/>
    <s v=""/>
    <s v=""/>
  </r>
  <r>
    <x v="63"/>
    <s v="Med A"/>
    <x v="19"/>
    <n v="5700"/>
    <n v="0"/>
    <x v="1"/>
    <s v=""/>
    <s v=""/>
  </r>
  <r>
    <x v="63"/>
    <s v="Med A"/>
    <x v="20"/>
    <n v="5700"/>
    <n v="0"/>
    <x v="1"/>
    <s v=""/>
    <s v=""/>
  </r>
  <r>
    <x v="63"/>
    <s v="Med A"/>
    <x v="59"/>
    <n v="5700"/>
    <n v="0"/>
    <x v="1"/>
    <s v=""/>
    <s v=""/>
  </r>
  <r>
    <x v="63"/>
    <s v="Med A"/>
    <x v="22"/>
    <n v="5700"/>
    <n v="0"/>
    <x v="1"/>
    <s v=""/>
    <s v=""/>
  </r>
  <r>
    <x v="63"/>
    <s v="Med A"/>
    <x v="23"/>
    <n v="5700"/>
    <n v="0"/>
    <x v="1"/>
    <s v=""/>
    <s v=""/>
  </r>
  <r>
    <x v="63"/>
    <s v="Med A"/>
    <x v="62"/>
    <n v="5700"/>
    <n v="0"/>
    <x v="2"/>
    <s v=""/>
    <s v=""/>
  </r>
  <r>
    <x v="63"/>
    <s v="Med A"/>
    <x v="25"/>
    <n v="5700"/>
    <n v="0"/>
    <x v="2"/>
    <s v=""/>
    <s v=""/>
  </r>
  <r>
    <x v="64"/>
    <s v="Med A"/>
    <x v="29"/>
    <n v="14500"/>
    <n v="0"/>
    <x v="0"/>
    <s v=""/>
    <s v=""/>
  </r>
  <r>
    <x v="64"/>
    <s v="Med A"/>
    <x v="30"/>
    <n v="14500"/>
    <n v="0"/>
    <x v="0"/>
    <s v=""/>
    <s v=""/>
  </r>
  <r>
    <x v="64"/>
    <s v="Med A"/>
    <x v="31"/>
    <n v="16000"/>
    <n v="0"/>
    <x v="0"/>
    <s v=""/>
    <s v=""/>
  </r>
  <r>
    <x v="64"/>
    <s v="Med A"/>
    <x v="32"/>
    <n v="16000"/>
    <n v="0"/>
    <x v="0"/>
    <s v=""/>
    <s v=""/>
  </r>
  <r>
    <x v="64"/>
    <s v="Med A"/>
    <x v="33"/>
    <n v="16000"/>
    <n v="0"/>
    <x v="0"/>
    <s v=""/>
    <s v=""/>
  </r>
  <r>
    <x v="64"/>
    <s v="Med A"/>
    <x v="34"/>
    <n v="16000"/>
    <n v="0"/>
    <x v="0"/>
    <s v=""/>
    <s v=""/>
  </r>
  <r>
    <x v="64"/>
    <s v="Med A"/>
    <x v="35"/>
    <n v="16000"/>
    <n v="0"/>
    <x v="0"/>
    <s v=""/>
    <s v=""/>
  </r>
  <r>
    <x v="64"/>
    <s v="Med A"/>
    <x v="36"/>
    <n v="16000"/>
    <n v="0"/>
    <x v="0"/>
    <s v=""/>
    <s v=""/>
  </r>
  <r>
    <x v="64"/>
    <s v="Med A"/>
    <x v="37"/>
    <n v="19200"/>
    <n v="0"/>
    <x v="0"/>
    <s v=""/>
    <s v=""/>
  </r>
  <r>
    <x v="64"/>
    <s v="Med A"/>
    <x v="38"/>
    <n v="19200"/>
    <n v="0"/>
    <x v="0"/>
    <s v=""/>
    <s v=""/>
  </r>
  <r>
    <x v="64"/>
    <s v="Med A"/>
    <x v="39"/>
    <n v="19200"/>
    <n v="0"/>
    <x v="0"/>
    <s v=""/>
    <s v=""/>
  </r>
  <r>
    <x v="64"/>
    <s v="Med A"/>
    <x v="40"/>
    <n v="19200"/>
    <n v="0"/>
    <x v="0"/>
    <s v=""/>
    <s v=""/>
  </r>
  <r>
    <x v="64"/>
    <s v="Med A"/>
    <x v="41"/>
    <n v="19200"/>
    <n v="0"/>
    <x v="0"/>
    <n v="17000"/>
    <s v=""/>
  </r>
  <r>
    <x v="64"/>
    <s v="Med A"/>
    <x v="42"/>
    <n v="19200"/>
    <n v="0"/>
    <x v="1"/>
    <s v=""/>
    <s v=""/>
  </r>
  <r>
    <x v="64"/>
    <s v="Med A"/>
    <x v="43"/>
    <n v="20000"/>
    <n v="0"/>
    <x v="1"/>
    <s v=""/>
    <s v=""/>
  </r>
  <r>
    <x v="64"/>
    <s v="Med A"/>
    <x v="44"/>
    <n v="20000"/>
    <n v="0"/>
    <x v="1"/>
    <s v=""/>
    <s v=""/>
  </r>
  <r>
    <x v="64"/>
    <s v="Med A"/>
    <x v="45"/>
    <n v="20000"/>
    <n v="0"/>
    <x v="1"/>
    <s v=""/>
    <s v=""/>
  </r>
  <r>
    <x v="64"/>
    <s v="Med A"/>
    <x v="55"/>
    <n v="20000"/>
    <n v="0"/>
    <x v="1"/>
    <s v=""/>
    <s v=""/>
  </r>
  <r>
    <x v="64"/>
    <s v="Med A"/>
    <x v="46"/>
    <n v="20000"/>
    <n v="0"/>
    <x v="1"/>
    <s v=""/>
    <s v=""/>
  </r>
  <r>
    <x v="64"/>
    <s v="Med A"/>
    <x v="56"/>
    <n v="20000"/>
    <n v="0"/>
    <x v="1"/>
    <s v=""/>
    <s v=""/>
  </r>
  <r>
    <x v="64"/>
    <s v="Med A"/>
    <x v="47"/>
    <n v="20000"/>
    <n v="0"/>
    <x v="1"/>
    <s v=""/>
    <s v=""/>
  </r>
  <r>
    <x v="64"/>
    <s v="Med A"/>
    <x v="52"/>
    <n v="20000"/>
    <n v="0"/>
    <x v="1"/>
    <s v=""/>
    <s v=""/>
  </r>
  <r>
    <x v="64"/>
    <s v="Med A"/>
    <x v="57"/>
    <n v="20000"/>
    <n v="0"/>
    <x v="1"/>
    <s v=""/>
    <s v=""/>
  </r>
  <r>
    <x v="64"/>
    <s v="Med A"/>
    <x v="58"/>
    <n v="20000"/>
    <n v="0"/>
    <x v="1"/>
    <s v=""/>
    <s v=""/>
  </r>
  <r>
    <x v="64"/>
    <s v="Med A"/>
    <x v="59"/>
    <n v="20000"/>
    <n v="0"/>
    <x v="1"/>
    <s v=""/>
    <s v=""/>
  </r>
  <r>
    <x v="64"/>
    <s v="Med A"/>
    <x v="60"/>
    <n v="20000"/>
    <n v="0"/>
    <x v="1"/>
    <n v="19938.461538461539"/>
    <s v=""/>
  </r>
  <r>
    <x v="64"/>
    <s v="Med A"/>
    <x v="61"/>
    <n v="20000"/>
    <n v="0"/>
    <x v="2"/>
    <s v=""/>
    <s v=""/>
  </r>
  <r>
    <x v="64"/>
    <s v="Med A"/>
    <x v="62"/>
    <n v="20000"/>
    <n v="0"/>
    <x v="2"/>
    <s v=""/>
    <s v=""/>
  </r>
  <r>
    <x v="64"/>
    <s v="Med A"/>
    <x v="63"/>
    <n v="20000"/>
    <n v="1"/>
    <x v="2"/>
    <n v="20000"/>
    <s v=""/>
  </r>
  <r>
    <x v="64"/>
    <s v="Med B"/>
    <x v="48"/>
    <n v="16"/>
    <n v="0"/>
    <x v="2"/>
    <s v=""/>
    <n v="16"/>
  </r>
  <r>
    <x v="64"/>
    <s v="Med B"/>
    <x v="64"/>
    <n v="16"/>
    <n v="0"/>
    <x v="3"/>
    <s v=""/>
    <n v="16"/>
  </r>
  <r>
    <x v="65"/>
    <s v="Med A"/>
    <x v="0"/>
    <n v="3000"/>
    <n v="0"/>
    <x v="0"/>
    <s v=""/>
    <s v=""/>
  </r>
  <r>
    <x v="65"/>
    <s v="Med A"/>
    <x v="49"/>
    <n v="3000"/>
    <n v="0"/>
    <x v="0"/>
    <s v=""/>
    <s v=""/>
  </r>
  <r>
    <x v="65"/>
    <s v="Med A"/>
    <x v="1"/>
    <n v="3000"/>
    <n v="0"/>
    <x v="0"/>
    <s v=""/>
    <s v=""/>
  </r>
  <r>
    <x v="65"/>
    <s v="Med A"/>
    <x v="2"/>
    <n v="3000"/>
    <n v="0"/>
    <x v="0"/>
    <s v=""/>
    <s v=""/>
  </r>
  <r>
    <x v="65"/>
    <s v="Med A"/>
    <x v="3"/>
    <n v="3000"/>
    <n v="0"/>
    <x v="0"/>
    <s v=""/>
    <s v=""/>
  </r>
  <r>
    <x v="65"/>
    <s v="Med A"/>
    <x v="4"/>
    <n v="3000"/>
    <n v="0"/>
    <x v="0"/>
    <s v=""/>
    <s v=""/>
  </r>
  <r>
    <x v="65"/>
    <s v="Med A"/>
    <x v="5"/>
    <n v="3000"/>
    <n v="0"/>
    <x v="0"/>
    <s v=""/>
    <s v=""/>
  </r>
  <r>
    <x v="65"/>
    <s v="Med A"/>
    <x v="50"/>
    <n v="3000"/>
    <n v="0"/>
    <x v="0"/>
    <s v=""/>
    <s v=""/>
  </r>
  <r>
    <x v="65"/>
    <s v="Med A"/>
    <x v="6"/>
    <n v="2700"/>
    <n v="0"/>
    <x v="0"/>
    <s v=""/>
    <s v=""/>
  </r>
  <r>
    <x v="65"/>
    <s v="Med A"/>
    <x v="7"/>
    <n v="2700"/>
    <n v="0"/>
    <x v="0"/>
    <s v=""/>
    <s v=""/>
  </r>
  <r>
    <x v="65"/>
    <s v="Med A"/>
    <x v="8"/>
    <n v="2700"/>
    <n v="0"/>
    <x v="0"/>
    <s v=""/>
    <s v=""/>
  </r>
  <r>
    <x v="65"/>
    <s v="Med A"/>
    <x v="9"/>
    <n v="2700"/>
    <n v="0"/>
    <x v="0"/>
    <s v=""/>
    <s v=""/>
  </r>
  <r>
    <x v="65"/>
    <s v="Med A"/>
    <x v="10"/>
    <n v="2700"/>
    <n v="0"/>
    <x v="0"/>
    <n v="2884.6153846153848"/>
    <s v=""/>
  </r>
  <r>
    <x v="65"/>
    <s v="Med A"/>
    <x v="11"/>
    <n v="2700"/>
    <n v="0"/>
    <x v="1"/>
    <s v=""/>
    <s v=""/>
  </r>
  <r>
    <x v="65"/>
    <s v="Med A"/>
    <x v="12"/>
    <n v="2700"/>
    <n v="0"/>
    <x v="1"/>
    <s v=""/>
    <s v=""/>
  </r>
  <r>
    <x v="65"/>
    <s v="Med A"/>
    <x v="13"/>
    <n v="2700"/>
    <n v="0"/>
    <x v="1"/>
    <s v=""/>
    <s v=""/>
  </r>
  <r>
    <x v="65"/>
    <s v="Med A"/>
    <x v="14"/>
    <n v="2700"/>
    <n v="0"/>
    <x v="1"/>
    <s v=""/>
    <s v=""/>
  </r>
  <r>
    <x v="65"/>
    <s v="Med A"/>
    <x v="15"/>
    <n v="2700"/>
    <n v="0"/>
    <x v="1"/>
    <s v=""/>
    <s v=""/>
  </r>
  <r>
    <x v="65"/>
    <s v="Med A"/>
    <x v="16"/>
    <n v="2700"/>
    <n v="0"/>
    <x v="1"/>
    <s v=""/>
    <s v=""/>
  </r>
  <r>
    <x v="65"/>
    <s v="Med A"/>
    <x v="51"/>
    <n v="2700"/>
    <n v="0"/>
    <x v="1"/>
    <s v=""/>
    <s v=""/>
  </r>
  <r>
    <x v="65"/>
    <s v="Med A"/>
    <x v="17"/>
    <n v="2700"/>
    <n v="0"/>
    <x v="1"/>
    <s v=""/>
    <s v=""/>
  </r>
  <r>
    <x v="65"/>
    <s v="Med A"/>
    <x v="18"/>
    <n v="2700"/>
    <n v="0"/>
    <x v="1"/>
    <s v=""/>
    <s v=""/>
  </r>
  <r>
    <x v="65"/>
    <s v="Med A"/>
    <x v="19"/>
    <n v="2700"/>
    <n v="0"/>
    <x v="1"/>
    <s v=""/>
    <s v=""/>
  </r>
  <r>
    <x v="65"/>
    <s v="Med A"/>
    <x v="20"/>
    <n v="2700"/>
    <n v="0"/>
    <x v="1"/>
    <s v=""/>
    <s v=""/>
  </r>
  <r>
    <x v="65"/>
    <s v="Med A"/>
    <x v="21"/>
    <n v="2700"/>
    <n v="0"/>
    <x v="1"/>
    <s v=""/>
    <s v=""/>
  </r>
  <r>
    <x v="65"/>
    <s v="Med A"/>
    <x v="22"/>
    <n v="2700"/>
    <n v="0"/>
    <x v="1"/>
    <s v=""/>
    <s v=""/>
  </r>
  <r>
    <x v="65"/>
    <s v="Med A"/>
    <x v="23"/>
    <n v="2700"/>
    <n v="0"/>
    <x v="1"/>
    <n v="2700"/>
    <s v=""/>
  </r>
  <r>
    <x v="65"/>
    <s v="Med A"/>
    <x v="24"/>
    <n v="2700"/>
    <n v="0"/>
    <x v="2"/>
    <s v=""/>
    <s v=""/>
  </r>
  <r>
    <x v="65"/>
    <s v="Med A"/>
    <x v="25"/>
    <n v="2700"/>
    <n v="1"/>
    <x v="2"/>
    <n v="2700"/>
    <s v=""/>
  </r>
  <r>
    <x v="65"/>
    <s v="Med B"/>
    <x v="83"/>
    <n v="6"/>
    <n v="0"/>
    <x v="3"/>
    <s v=""/>
    <n v="6"/>
  </r>
  <r>
    <x v="65"/>
    <s v="Med B"/>
    <x v="84"/>
    <n v="2"/>
    <n v="0"/>
    <x v="3"/>
    <s v=""/>
    <n v="2"/>
  </r>
  <r>
    <x v="65"/>
    <s v="Med B"/>
    <x v="53"/>
    <n v="1"/>
    <n v="0"/>
    <x v="4"/>
    <s v=""/>
    <n v="1"/>
  </r>
  <r>
    <x v="66"/>
    <s v="Med A"/>
    <x v="29"/>
    <n v="10000"/>
    <n v="0"/>
    <x v="0"/>
    <s v=""/>
    <s v=""/>
  </r>
  <r>
    <x v="66"/>
    <s v="Med A"/>
    <x v="30"/>
    <n v="10000"/>
    <n v="0"/>
    <x v="0"/>
    <s v=""/>
    <s v=""/>
  </r>
  <r>
    <x v="66"/>
    <s v="Med A"/>
    <x v="31"/>
    <n v="10000"/>
    <n v="0"/>
    <x v="0"/>
    <s v=""/>
    <s v=""/>
  </r>
  <r>
    <x v="66"/>
    <s v="Med A"/>
    <x v="32"/>
    <n v="10000"/>
    <n v="0"/>
    <x v="0"/>
    <s v=""/>
    <s v=""/>
  </r>
  <r>
    <x v="66"/>
    <s v="Med A"/>
    <x v="34"/>
    <n v="10000"/>
    <n v="0"/>
    <x v="0"/>
    <s v=""/>
    <s v=""/>
  </r>
  <r>
    <x v="66"/>
    <s v="Med A"/>
    <x v="35"/>
    <n v="10000"/>
    <n v="0"/>
    <x v="0"/>
    <s v=""/>
    <s v=""/>
  </r>
  <r>
    <x v="66"/>
    <s v="Med A"/>
    <x v="36"/>
    <n v="10000"/>
    <n v="0"/>
    <x v="0"/>
    <s v=""/>
    <s v=""/>
  </r>
  <r>
    <x v="66"/>
    <s v="Med A"/>
    <x v="37"/>
    <n v="8000"/>
    <n v="0"/>
    <x v="0"/>
    <s v=""/>
    <s v=""/>
  </r>
  <r>
    <x v="66"/>
    <s v="Med A"/>
    <x v="38"/>
    <n v="8000"/>
    <n v="0"/>
    <x v="0"/>
    <s v=""/>
    <s v=""/>
  </r>
  <r>
    <x v="66"/>
    <s v="Med A"/>
    <x v="39"/>
    <n v="8000"/>
    <n v="0"/>
    <x v="0"/>
    <s v=""/>
    <s v=""/>
  </r>
  <r>
    <x v="66"/>
    <s v="Med A"/>
    <x v="40"/>
    <n v="8000"/>
    <n v="0"/>
    <x v="0"/>
    <s v=""/>
    <s v=""/>
  </r>
  <r>
    <x v="66"/>
    <s v="Med A"/>
    <x v="41"/>
    <n v="8000"/>
    <n v="0"/>
    <x v="0"/>
    <n v="9166.6666666666661"/>
    <s v=""/>
  </r>
  <r>
    <x v="66"/>
    <s v="Med A"/>
    <x v="42"/>
    <n v="8000"/>
    <n v="0"/>
    <x v="1"/>
    <s v=""/>
    <s v=""/>
  </r>
  <r>
    <x v="66"/>
    <s v="Med A"/>
    <x v="43"/>
    <n v="8000"/>
    <n v="0"/>
    <x v="1"/>
    <s v=""/>
    <s v=""/>
  </r>
  <r>
    <x v="66"/>
    <s v="Med A"/>
    <x v="44"/>
    <n v="8000"/>
    <n v="0"/>
    <x v="1"/>
    <s v=""/>
    <s v=""/>
  </r>
  <r>
    <x v="66"/>
    <s v="Med A"/>
    <x v="45"/>
    <n v="8000"/>
    <n v="0"/>
    <x v="1"/>
    <s v=""/>
    <s v=""/>
  </r>
  <r>
    <x v="66"/>
    <s v="Med A"/>
    <x v="55"/>
    <n v="8000"/>
    <n v="0"/>
    <x v="1"/>
    <s v=""/>
    <s v=""/>
  </r>
  <r>
    <x v="66"/>
    <s v="Med A"/>
    <x v="46"/>
    <n v="8000"/>
    <n v="0"/>
    <x v="1"/>
    <s v=""/>
    <s v=""/>
  </r>
  <r>
    <x v="66"/>
    <s v="Med A"/>
    <x v="56"/>
    <n v="8000"/>
    <n v="1"/>
    <x v="1"/>
    <n v="8000"/>
    <s v=""/>
  </r>
  <r>
    <x v="66"/>
    <s v="Med B"/>
    <x v="64"/>
    <n v="1"/>
    <n v="0"/>
    <x v="3"/>
    <s v=""/>
    <n v="1"/>
  </r>
  <r>
    <x v="66"/>
    <s v="Med B"/>
    <x v="65"/>
    <n v="2"/>
    <n v="0"/>
    <x v="4"/>
    <s v=""/>
    <n v="2"/>
  </r>
  <r>
    <x v="67"/>
    <s v="Med B"/>
    <x v="85"/>
    <n v="4"/>
    <n v="0"/>
    <x v="4"/>
    <s v=""/>
    <n v="4"/>
  </r>
  <r>
    <x v="68"/>
    <s v="Med A"/>
    <x v="29"/>
    <n v="1400"/>
    <n v="0"/>
    <x v="0"/>
    <s v=""/>
    <s v=""/>
  </r>
  <r>
    <x v="68"/>
    <s v="Med A"/>
    <x v="30"/>
    <n v="1400"/>
    <n v="0"/>
    <x v="0"/>
    <s v=""/>
    <s v=""/>
  </r>
  <r>
    <x v="68"/>
    <s v="Med A"/>
    <x v="31"/>
    <n v="1400"/>
    <n v="0"/>
    <x v="0"/>
    <s v=""/>
    <s v=""/>
  </r>
  <r>
    <x v="68"/>
    <s v="Med A"/>
    <x v="32"/>
    <n v="1400"/>
    <n v="0"/>
    <x v="0"/>
    <s v=""/>
    <s v=""/>
  </r>
  <r>
    <x v="68"/>
    <s v="Med A"/>
    <x v="33"/>
    <n v="1400"/>
    <n v="0"/>
    <x v="0"/>
    <s v=""/>
    <s v=""/>
  </r>
  <r>
    <x v="68"/>
    <s v="Med A"/>
    <x v="34"/>
    <n v="1400"/>
    <n v="0"/>
    <x v="0"/>
    <s v=""/>
    <s v=""/>
  </r>
  <r>
    <x v="68"/>
    <s v="Med A"/>
    <x v="35"/>
    <n v="1400"/>
    <n v="0"/>
    <x v="0"/>
    <s v=""/>
    <s v=""/>
  </r>
  <r>
    <x v="68"/>
    <s v="Med A"/>
    <x v="36"/>
    <n v="1400"/>
    <n v="0"/>
    <x v="0"/>
    <s v=""/>
    <s v=""/>
  </r>
  <r>
    <x v="68"/>
    <s v="Med A"/>
    <x v="37"/>
    <n v="1600"/>
    <n v="0"/>
    <x v="0"/>
    <s v=""/>
    <s v=""/>
  </r>
  <r>
    <x v="68"/>
    <s v="Med A"/>
    <x v="38"/>
    <n v="1600"/>
    <n v="0"/>
    <x v="0"/>
    <s v=""/>
    <s v=""/>
  </r>
  <r>
    <x v="68"/>
    <s v="Med A"/>
    <x v="39"/>
    <n v="1600"/>
    <n v="0"/>
    <x v="0"/>
    <s v=""/>
    <s v=""/>
  </r>
  <r>
    <x v="68"/>
    <s v="Med A"/>
    <x v="40"/>
    <n v="1600"/>
    <n v="0"/>
    <x v="0"/>
    <s v=""/>
    <s v=""/>
  </r>
  <r>
    <x v="68"/>
    <s v="Med A"/>
    <x v="41"/>
    <n v="1600"/>
    <n v="0"/>
    <x v="0"/>
    <n v="1476.9230769230769"/>
    <s v=""/>
  </r>
  <r>
    <x v="68"/>
    <s v="Med A"/>
    <x v="42"/>
    <n v="1600"/>
    <n v="0"/>
    <x v="1"/>
    <s v=""/>
    <s v=""/>
  </r>
  <r>
    <x v="68"/>
    <s v="Med A"/>
    <x v="43"/>
    <n v="2000"/>
    <n v="0"/>
    <x v="1"/>
    <s v=""/>
    <s v=""/>
  </r>
  <r>
    <x v="68"/>
    <s v="Med A"/>
    <x v="44"/>
    <n v="2000"/>
    <n v="0"/>
    <x v="1"/>
    <s v=""/>
    <s v=""/>
  </r>
  <r>
    <x v="68"/>
    <s v="Med A"/>
    <x v="45"/>
    <n v="2000"/>
    <n v="0"/>
    <x v="1"/>
    <s v=""/>
    <s v=""/>
  </r>
  <r>
    <x v="68"/>
    <s v="Med A"/>
    <x v="55"/>
    <n v="2000"/>
    <n v="0"/>
    <x v="1"/>
    <s v=""/>
    <s v=""/>
  </r>
  <r>
    <x v="68"/>
    <s v="Med A"/>
    <x v="46"/>
    <n v="2000"/>
    <n v="0"/>
    <x v="1"/>
    <s v=""/>
    <s v=""/>
  </r>
  <r>
    <x v="68"/>
    <s v="Med A"/>
    <x v="56"/>
    <n v="2000"/>
    <n v="0"/>
    <x v="1"/>
    <s v=""/>
    <s v=""/>
  </r>
  <r>
    <x v="68"/>
    <s v="Med A"/>
    <x v="47"/>
    <n v="2400"/>
    <n v="0"/>
    <x v="1"/>
    <s v=""/>
    <s v=""/>
  </r>
  <r>
    <x v="68"/>
    <s v="Med A"/>
    <x v="52"/>
    <n v="2400"/>
    <n v="0"/>
    <x v="1"/>
    <s v=""/>
    <s v=""/>
  </r>
  <r>
    <x v="68"/>
    <s v="Med A"/>
    <x v="57"/>
    <n v="2400"/>
    <n v="0"/>
    <x v="1"/>
    <s v=""/>
    <s v=""/>
  </r>
  <r>
    <x v="68"/>
    <s v="Med A"/>
    <x v="58"/>
    <n v="2400"/>
    <n v="0"/>
    <x v="1"/>
    <s v=""/>
    <s v=""/>
  </r>
  <r>
    <x v="68"/>
    <s v="Med A"/>
    <x v="59"/>
    <n v="2400"/>
    <n v="0"/>
    <x v="1"/>
    <s v=""/>
    <s v=""/>
  </r>
  <r>
    <x v="68"/>
    <s v="Med A"/>
    <x v="60"/>
    <n v="2400"/>
    <n v="0"/>
    <x v="1"/>
    <n v="2153.8461538461538"/>
    <s v=""/>
  </r>
  <r>
    <x v="68"/>
    <s v="Med A"/>
    <x v="61"/>
    <n v="2400"/>
    <n v="0"/>
    <x v="2"/>
    <s v=""/>
    <s v=""/>
  </r>
  <r>
    <x v="68"/>
    <s v="Med A"/>
    <x v="62"/>
    <n v="2400"/>
    <n v="0"/>
    <x v="2"/>
    <s v=""/>
    <s v=""/>
  </r>
  <r>
    <x v="68"/>
    <s v="Med A"/>
    <x v="63"/>
    <n v="2400"/>
    <n v="1"/>
    <x v="2"/>
    <n v="2400"/>
    <s v=""/>
  </r>
  <r>
    <x v="68"/>
    <s v="Med B"/>
    <x v="48"/>
    <n v="5"/>
    <n v="0"/>
    <x v="2"/>
    <s v=""/>
    <n v="5"/>
  </r>
  <r>
    <x v="68"/>
    <s v="Med B"/>
    <x v="64"/>
    <n v="5"/>
    <n v="0"/>
    <x v="3"/>
    <s v=""/>
    <n v="5"/>
  </r>
  <r>
    <x v="68"/>
    <s v="Med B"/>
    <x v="65"/>
    <n v="5"/>
    <n v="0"/>
    <x v="4"/>
    <s v=""/>
    <n v="5"/>
  </r>
  <r>
    <x v="69"/>
    <s v="Med A"/>
    <x v="0"/>
    <n v="9500"/>
    <n v="0"/>
    <x v="0"/>
    <s v=""/>
    <s v=""/>
  </r>
  <r>
    <x v="69"/>
    <s v="Med A"/>
    <x v="49"/>
    <n v="9500"/>
    <n v="0"/>
    <x v="0"/>
    <s v=""/>
    <s v=""/>
  </r>
  <r>
    <x v="69"/>
    <s v="Med A"/>
    <x v="1"/>
    <n v="9500"/>
    <n v="0"/>
    <x v="0"/>
    <s v=""/>
    <s v=""/>
  </r>
  <r>
    <x v="69"/>
    <s v="Med A"/>
    <x v="2"/>
    <n v="9500"/>
    <n v="0"/>
    <x v="0"/>
    <s v=""/>
    <s v=""/>
  </r>
  <r>
    <x v="69"/>
    <s v="Med A"/>
    <x v="3"/>
    <n v="9500"/>
    <n v="0"/>
    <x v="0"/>
    <s v=""/>
    <s v=""/>
  </r>
  <r>
    <x v="69"/>
    <s v="Med A"/>
    <x v="4"/>
    <n v="9500"/>
    <n v="0"/>
    <x v="0"/>
    <s v=""/>
    <s v=""/>
  </r>
  <r>
    <x v="69"/>
    <s v="Med A"/>
    <x v="9"/>
    <n v="9500"/>
    <n v="0"/>
    <x v="0"/>
    <s v=""/>
    <s v=""/>
  </r>
  <r>
    <x v="69"/>
    <s v="Med A"/>
    <x v="10"/>
    <n v="9500"/>
    <n v="0"/>
    <x v="0"/>
    <s v=""/>
    <s v=""/>
  </r>
  <r>
    <x v="69"/>
    <s v="Med A"/>
    <x v="11"/>
    <n v="9500"/>
    <n v="0"/>
    <x v="1"/>
    <s v=""/>
    <s v=""/>
  </r>
  <r>
    <x v="69"/>
    <s v="Med A"/>
    <x v="12"/>
    <n v="9500"/>
    <n v="0"/>
    <x v="1"/>
    <s v=""/>
    <s v=""/>
  </r>
  <r>
    <x v="70"/>
    <s v="Med A"/>
    <x v="0"/>
    <n v="4100"/>
    <n v="0"/>
    <x v="0"/>
    <s v=""/>
    <s v=""/>
  </r>
  <r>
    <x v="70"/>
    <s v="Med A"/>
    <x v="49"/>
    <n v="4100"/>
    <n v="0"/>
    <x v="0"/>
    <s v=""/>
    <s v=""/>
  </r>
  <r>
    <x v="71"/>
    <s v="Med B"/>
    <x v="65"/>
    <n v="2"/>
    <n v="0"/>
    <x v="4"/>
    <s v=""/>
    <n v="2"/>
  </r>
  <r>
    <x v="72"/>
    <s v="Med A"/>
    <x v="23"/>
    <n v="10000"/>
    <n v="0"/>
    <x v="1"/>
    <n v="10000"/>
    <s v=""/>
  </r>
  <r>
    <x v="72"/>
    <s v="Med A"/>
    <x v="24"/>
    <n v="10000"/>
    <n v="0"/>
    <x v="2"/>
    <s v=""/>
    <s v=""/>
  </r>
  <r>
    <x v="72"/>
    <s v="Med A"/>
    <x v="25"/>
    <n v="10000"/>
    <n v="1"/>
    <x v="2"/>
    <n v="10000"/>
    <s v=""/>
  </r>
  <r>
    <x v="72"/>
    <s v="Med B"/>
    <x v="86"/>
    <n v="13"/>
    <n v="0"/>
    <x v="2"/>
    <s v=""/>
    <n v="13"/>
  </r>
  <r>
    <x v="72"/>
    <s v="Med B"/>
    <x v="67"/>
    <n v="13"/>
    <n v="0"/>
    <x v="3"/>
    <s v=""/>
    <n v="13"/>
  </r>
  <r>
    <x v="72"/>
    <s v="Med B"/>
    <x v="53"/>
    <n v="10"/>
    <n v="0"/>
    <x v="4"/>
    <s v=""/>
    <n v="10"/>
  </r>
  <r>
    <x v="73"/>
    <s v="Med A"/>
    <x v="0"/>
    <n v="200"/>
    <n v="0"/>
    <x v="0"/>
    <s v=""/>
    <s v=""/>
  </r>
  <r>
    <x v="73"/>
    <s v="Med A"/>
    <x v="2"/>
    <n v="200"/>
    <n v="0"/>
    <x v="0"/>
    <s v=""/>
    <s v=""/>
  </r>
  <r>
    <x v="73"/>
    <s v="Med A"/>
    <x v="6"/>
    <n v="200"/>
    <n v="0"/>
    <x v="0"/>
    <s v=""/>
    <s v=""/>
  </r>
  <r>
    <x v="73"/>
    <s v="Med A"/>
    <x v="7"/>
    <n v="200"/>
    <n v="0"/>
    <x v="0"/>
    <s v=""/>
    <s v=""/>
  </r>
  <r>
    <x v="73"/>
    <s v="Med A"/>
    <x v="8"/>
    <n v="200"/>
    <n v="0"/>
    <x v="0"/>
    <s v=""/>
    <s v=""/>
  </r>
  <r>
    <x v="73"/>
    <s v="Med A"/>
    <x v="9"/>
    <n v="3000"/>
    <n v="0"/>
    <x v="0"/>
    <s v=""/>
    <s v=""/>
  </r>
  <r>
    <x v="73"/>
    <s v="Med A"/>
    <x v="10"/>
    <n v="3000"/>
    <n v="0"/>
    <x v="0"/>
    <n v="1000"/>
    <s v=""/>
  </r>
  <r>
    <x v="73"/>
    <s v="Med A"/>
    <x v="11"/>
    <n v="3000"/>
    <n v="0"/>
    <x v="1"/>
    <s v=""/>
    <s v=""/>
  </r>
  <r>
    <x v="73"/>
    <s v="Med A"/>
    <x v="12"/>
    <n v="3000"/>
    <n v="0"/>
    <x v="1"/>
    <s v=""/>
    <s v=""/>
  </r>
  <r>
    <x v="73"/>
    <s v="Med A"/>
    <x v="13"/>
    <n v="3000"/>
    <n v="0"/>
    <x v="1"/>
    <s v=""/>
    <s v=""/>
  </r>
  <r>
    <x v="73"/>
    <s v="Med A"/>
    <x v="14"/>
    <n v="3000"/>
    <n v="0"/>
    <x v="1"/>
    <s v=""/>
    <s v=""/>
  </r>
  <r>
    <x v="73"/>
    <s v="Med A"/>
    <x v="15"/>
    <n v="3000"/>
    <n v="0"/>
    <x v="1"/>
    <s v=""/>
    <s v=""/>
  </r>
  <r>
    <x v="73"/>
    <s v="Med A"/>
    <x v="16"/>
    <n v="3000"/>
    <n v="0"/>
    <x v="1"/>
    <s v=""/>
    <s v=""/>
  </r>
  <r>
    <x v="73"/>
    <s v="Med A"/>
    <x v="51"/>
    <n v="3000"/>
    <n v="0"/>
    <x v="1"/>
    <s v=""/>
    <s v=""/>
  </r>
  <r>
    <x v="73"/>
    <s v="Med A"/>
    <x v="17"/>
    <n v="3000"/>
    <n v="0"/>
    <x v="1"/>
    <s v=""/>
    <s v=""/>
  </r>
  <r>
    <x v="73"/>
    <s v="Med A"/>
    <x v="18"/>
    <n v="3600"/>
    <n v="0"/>
    <x v="1"/>
    <s v=""/>
    <s v=""/>
  </r>
  <r>
    <x v="73"/>
    <s v="Med A"/>
    <x v="19"/>
    <n v="3600"/>
    <n v="0"/>
    <x v="1"/>
    <s v=""/>
    <s v=""/>
  </r>
  <r>
    <x v="73"/>
    <s v="Med A"/>
    <x v="20"/>
    <n v="3600"/>
    <n v="0"/>
    <x v="1"/>
    <s v=""/>
    <s v=""/>
  </r>
  <r>
    <x v="73"/>
    <s v="Med A"/>
    <x v="21"/>
    <n v="3600"/>
    <n v="0"/>
    <x v="1"/>
    <s v=""/>
    <s v=""/>
  </r>
  <r>
    <x v="73"/>
    <s v="Med A"/>
    <x v="22"/>
    <n v="3600"/>
    <n v="0"/>
    <x v="1"/>
    <s v=""/>
    <s v=""/>
  </r>
  <r>
    <x v="73"/>
    <s v="Med A"/>
    <x v="23"/>
    <n v="3600"/>
    <n v="0"/>
    <x v="1"/>
    <n v="3257.1428571428573"/>
    <s v=""/>
  </r>
  <r>
    <x v="73"/>
    <s v="Med A"/>
    <x v="24"/>
    <n v="3600"/>
    <n v="0"/>
    <x v="2"/>
    <s v=""/>
    <s v=""/>
  </r>
  <r>
    <x v="73"/>
    <s v="Med A"/>
    <x v="25"/>
    <n v="3600"/>
    <n v="1"/>
    <x v="2"/>
    <n v="3600"/>
    <s v=""/>
  </r>
  <r>
    <x v="73"/>
    <s v="Med B"/>
    <x v="67"/>
    <n v="4"/>
    <n v="0"/>
    <x v="3"/>
    <s v=""/>
    <n v="4"/>
  </r>
  <r>
    <x v="73"/>
    <s v="Med B"/>
    <x v="53"/>
    <n v="4"/>
    <n v="0"/>
    <x v="4"/>
    <s v=""/>
    <n v="4"/>
  </r>
  <r>
    <x v="74"/>
    <s v="Med A"/>
    <x v="33"/>
    <n v="10000"/>
    <n v="0"/>
    <x v="0"/>
    <s v=""/>
    <s v=""/>
  </r>
  <r>
    <x v="74"/>
    <s v="Med A"/>
    <x v="34"/>
    <n v="10000"/>
    <n v="0"/>
    <x v="0"/>
    <s v=""/>
    <s v=""/>
  </r>
  <r>
    <x v="74"/>
    <s v="Med A"/>
    <x v="35"/>
    <n v="10000"/>
    <n v="0"/>
    <x v="0"/>
    <s v=""/>
    <s v=""/>
  </r>
  <r>
    <x v="74"/>
    <s v="Med A"/>
    <x v="36"/>
    <n v="10000"/>
    <n v="0"/>
    <x v="0"/>
    <s v=""/>
    <s v=""/>
  </r>
  <r>
    <x v="74"/>
    <s v="Med A"/>
    <x v="37"/>
    <n v="12000"/>
    <n v="0"/>
    <x v="0"/>
    <s v=""/>
    <s v=""/>
  </r>
  <r>
    <x v="74"/>
    <s v="Med A"/>
    <x v="38"/>
    <n v="12000"/>
    <n v="0"/>
    <x v="0"/>
    <s v=""/>
    <s v=""/>
  </r>
  <r>
    <x v="74"/>
    <s v="Med A"/>
    <x v="39"/>
    <n v="12000"/>
    <n v="0"/>
    <x v="0"/>
    <s v=""/>
    <s v=""/>
  </r>
  <r>
    <x v="74"/>
    <s v="Med A"/>
    <x v="40"/>
    <n v="12000"/>
    <n v="0"/>
    <x v="0"/>
    <n v="11000"/>
    <s v=""/>
  </r>
  <r>
    <x v="74"/>
    <s v="Med A"/>
    <x v="11"/>
    <n v="12000"/>
    <n v="0"/>
    <x v="1"/>
    <s v=""/>
    <s v=""/>
  </r>
  <r>
    <x v="74"/>
    <s v="Med A"/>
    <x v="42"/>
    <n v="12000"/>
    <n v="0"/>
    <x v="1"/>
    <s v=""/>
    <s v=""/>
  </r>
  <r>
    <x v="74"/>
    <s v="Med A"/>
    <x v="43"/>
    <n v="13200"/>
    <n v="0"/>
    <x v="1"/>
    <s v=""/>
    <s v=""/>
  </r>
  <r>
    <x v="74"/>
    <s v="Med A"/>
    <x v="44"/>
    <n v="13200"/>
    <n v="0"/>
    <x v="1"/>
    <s v=""/>
    <s v=""/>
  </r>
  <r>
    <x v="74"/>
    <s v="Med A"/>
    <x v="45"/>
    <n v="13200"/>
    <n v="0"/>
    <x v="1"/>
    <s v=""/>
    <s v=""/>
  </r>
  <r>
    <x v="74"/>
    <s v="Med A"/>
    <x v="55"/>
    <n v="13200"/>
    <n v="0"/>
    <x v="1"/>
    <s v=""/>
    <s v=""/>
  </r>
  <r>
    <x v="74"/>
    <s v="Med A"/>
    <x v="46"/>
    <n v="13200"/>
    <n v="0"/>
    <x v="1"/>
    <s v=""/>
    <s v=""/>
  </r>
  <r>
    <x v="74"/>
    <s v="Med A"/>
    <x v="56"/>
    <n v="13200"/>
    <n v="0"/>
    <x v="1"/>
    <s v=""/>
    <s v=""/>
  </r>
  <r>
    <x v="74"/>
    <s v="Med A"/>
    <x v="47"/>
    <n v="13200"/>
    <n v="0"/>
    <x v="1"/>
    <s v=""/>
    <s v=""/>
  </r>
  <r>
    <x v="74"/>
    <s v="Med A"/>
    <x v="52"/>
    <n v="13200"/>
    <n v="0"/>
    <x v="1"/>
    <s v=""/>
    <s v=""/>
  </r>
  <r>
    <x v="74"/>
    <s v="Med A"/>
    <x v="57"/>
    <n v="13200"/>
    <n v="0"/>
    <x v="1"/>
    <s v=""/>
    <s v=""/>
  </r>
  <r>
    <x v="74"/>
    <s v="Med A"/>
    <x v="58"/>
    <n v="13200"/>
    <n v="0"/>
    <x v="1"/>
    <s v=""/>
    <s v=""/>
  </r>
  <r>
    <x v="74"/>
    <s v="Med A"/>
    <x v="59"/>
    <n v="13200"/>
    <n v="0"/>
    <x v="1"/>
    <s v=""/>
    <s v=""/>
  </r>
  <r>
    <x v="74"/>
    <s v="Med A"/>
    <x v="60"/>
    <n v="13200"/>
    <n v="0"/>
    <x v="1"/>
    <n v="13028.571428571429"/>
    <s v=""/>
  </r>
  <r>
    <x v="74"/>
    <s v="Med A"/>
    <x v="61"/>
    <n v="13200"/>
    <n v="0"/>
    <x v="2"/>
    <s v=""/>
    <s v=""/>
  </r>
  <r>
    <x v="74"/>
    <s v="Med A"/>
    <x v="25"/>
    <n v="13200"/>
    <n v="0"/>
    <x v="2"/>
    <s v=""/>
    <s v=""/>
  </r>
  <r>
    <x v="74"/>
    <s v="Med A"/>
    <x v="63"/>
    <n v="13200"/>
    <n v="1"/>
    <x v="2"/>
    <n v="13200"/>
    <s v=""/>
  </r>
  <r>
    <x v="74"/>
    <s v="Med B"/>
    <x v="87"/>
    <n v="16"/>
    <n v="0"/>
    <x v="2"/>
    <s v=""/>
    <n v="16"/>
  </r>
  <r>
    <x v="74"/>
    <s v="Med B"/>
    <x v="88"/>
    <n v="16"/>
    <n v="0"/>
    <x v="3"/>
    <s v=""/>
    <n v="16"/>
  </r>
  <r>
    <x v="75"/>
    <s v="Med B"/>
    <x v="89"/>
    <n v="10"/>
    <n v="0"/>
    <x v="4"/>
    <s v=""/>
    <n v="10"/>
  </r>
  <r>
    <x v="76"/>
    <s v="Med A"/>
    <x v="37"/>
    <n v="7400"/>
    <n v="0"/>
    <x v="0"/>
    <s v=""/>
    <s v=""/>
  </r>
  <r>
    <x v="76"/>
    <s v="Med A"/>
    <x v="38"/>
    <n v="7400"/>
    <n v="0"/>
    <x v="0"/>
    <s v=""/>
    <s v=""/>
  </r>
  <r>
    <x v="76"/>
    <s v="Med A"/>
    <x v="40"/>
    <n v="7400"/>
    <n v="0"/>
    <x v="0"/>
    <s v=""/>
    <s v=""/>
  </r>
  <r>
    <x v="76"/>
    <s v="Med A"/>
    <x v="41"/>
    <n v="7400"/>
    <n v="0"/>
    <x v="0"/>
    <n v="7400"/>
    <s v=""/>
  </r>
  <r>
    <x v="76"/>
    <s v="Med A"/>
    <x v="43"/>
    <n v="7400"/>
    <n v="0"/>
    <x v="1"/>
    <s v=""/>
    <s v=""/>
  </r>
  <r>
    <x v="76"/>
    <s v="Med A"/>
    <x v="44"/>
    <n v="7400"/>
    <n v="0"/>
    <x v="1"/>
    <s v=""/>
    <s v=""/>
  </r>
  <r>
    <x v="76"/>
    <s v="Med A"/>
    <x v="55"/>
    <n v="7400"/>
    <n v="0"/>
    <x v="1"/>
    <s v=""/>
    <s v=""/>
  </r>
  <r>
    <x v="76"/>
    <s v="Med A"/>
    <x v="46"/>
    <n v="7400"/>
    <n v="1"/>
    <x v="1"/>
    <n v="7400"/>
    <s v=""/>
  </r>
  <r>
    <x v="76"/>
    <s v="Med B"/>
    <x v="86"/>
    <n v="8"/>
    <n v="0"/>
    <x v="2"/>
    <s v=""/>
    <n v="8"/>
  </r>
  <r>
    <x v="76"/>
    <s v="Med B"/>
    <x v="90"/>
    <n v="10"/>
    <n v="0"/>
    <x v="4"/>
    <s v=""/>
    <n v="10"/>
  </r>
  <r>
    <x v="77"/>
    <s v="Med A"/>
    <x v="1"/>
    <n v="300"/>
    <n v="0"/>
    <x v="0"/>
    <s v=""/>
    <s v=""/>
  </r>
  <r>
    <x v="77"/>
    <s v="Med A"/>
    <x v="4"/>
    <n v="300"/>
    <n v="0"/>
    <x v="0"/>
    <s v=""/>
    <s v=""/>
  </r>
  <r>
    <x v="77"/>
    <s v="Med A"/>
    <x v="6"/>
    <n v="300"/>
    <n v="0"/>
    <x v="0"/>
    <s v=""/>
    <s v=""/>
  </r>
  <r>
    <x v="77"/>
    <s v="Med A"/>
    <x v="9"/>
    <n v="300"/>
    <n v="0"/>
    <x v="0"/>
    <s v=""/>
    <s v=""/>
  </r>
  <r>
    <x v="77"/>
    <s v="Med A"/>
    <x v="12"/>
    <n v="300"/>
    <n v="0"/>
    <x v="1"/>
    <s v=""/>
    <s v=""/>
  </r>
  <r>
    <x v="77"/>
    <s v="Med A"/>
    <x v="15"/>
    <n v="300"/>
    <n v="0"/>
    <x v="1"/>
    <s v=""/>
    <s v=""/>
  </r>
  <r>
    <x v="77"/>
    <s v="Med A"/>
    <x v="17"/>
    <n v="300"/>
    <n v="0"/>
    <x v="1"/>
    <s v=""/>
    <s v=""/>
  </r>
  <r>
    <x v="78"/>
    <s v="Med A"/>
    <x v="91"/>
    <n v="5600"/>
    <n v="0"/>
    <x v="5"/>
    <s v=""/>
    <s v=""/>
  </r>
  <r>
    <x v="79"/>
    <s v="Med A"/>
    <x v="0"/>
    <n v="9600"/>
    <n v="0"/>
    <x v="0"/>
    <s v=""/>
    <s v=""/>
  </r>
  <r>
    <x v="79"/>
    <s v="Med A"/>
    <x v="49"/>
    <n v="9600"/>
    <n v="0"/>
    <x v="0"/>
    <s v=""/>
    <s v=""/>
  </r>
  <r>
    <x v="79"/>
    <s v="Med A"/>
    <x v="1"/>
    <n v="9600"/>
    <n v="0"/>
    <x v="0"/>
    <s v=""/>
    <s v=""/>
  </r>
  <r>
    <x v="79"/>
    <s v="Med A"/>
    <x v="2"/>
    <n v="9600"/>
    <n v="0"/>
    <x v="0"/>
    <s v=""/>
    <s v=""/>
  </r>
  <r>
    <x v="79"/>
    <s v="Med A"/>
    <x v="3"/>
    <n v="9600"/>
    <n v="0"/>
    <x v="0"/>
    <s v=""/>
    <s v=""/>
  </r>
  <r>
    <x v="79"/>
    <s v="Med A"/>
    <x v="4"/>
    <n v="9600"/>
    <n v="0"/>
    <x v="0"/>
    <s v=""/>
    <s v=""/>
  </r>
  <r>
    <x v="79"/>
    <s v="Med A"/>
    <x v="5"/>
    <n v="9600"/>
    <n v="0"/>
    <x v="0"/>
    <s v=""/>
    <s v=""/>
  </r>
  <r>
    <x v="79"/>
    <s v="Med A"/>
    <x v="50"/>
    <n v="9600"/>
    <n v="0"/>
    <x v="0"/>
    <s v=""/>
    <s v=""/>
  </r>
  <r>
    <x v="79"/>
    <s v="Med A"/>
    <x v="6"/>
    <n v="9600"/>
    <n v="0"/>
    <x v="0"/>
    <s v=""/>
    <s v=""/>
  </r>
  <r>
    <x v="79"/>
    <s v="Med A"/>
    <x v="7"/>
    <n v="9600"/>
    <n v="0"/>
    <x v="0"/>
    <s v=""/>
    <s v=""/>
  </r>
  <r>
    <x v="79"/>
    <s v="Med A"/>
    <x v="8"/>
    <n v="9600"/>
    <n v="0"/>
    <x v="0"/>
    <s v=""/>
    <s v=""/>
  </r>
  <r>
    <x v="79"/>
    <s v="Med A"/>
    <x v="9"/>
    <n v="9600"/>
    <n v="0"/>
    <x v="0"/>
    <s v=""/>
    <s v=""/>
  </r>
  <r>
    <x v="79"/>
    <s v="Med A"/>
    <x v="10"/>
    <n v="9600"/>
    <n v="0"/>
    <x v="0"/>
    <s v=""/>
    <s v=""/>
  </r>
  <r>
    <x v="79"/>
    <s v="Med A"/>
    <x v="11"/>
    <n v="9600"/>
    <n v="0"/>
    <x v="1"/>
    <s v=""/>
    <s v=""/>
  </r>
  <r>
    <x v="79"/>
    <s v="Med A"/>
    <x v="12"/>
    <n v="9600"/>
    <n v="0"/>
    <x v="1"/>
    <s v=""/>
    <s v=""/>
  </r>
  <r>
    <x v="79"/>
    <s v="Med A"/>
    <x v="13"/>
    <n v="9600"/>
    <n v="0"/>
    <x v="1"/>
    <s v=""/>
    <s v=""/>
  </r>
  <r>
    <x v="79"/>
    <s v="Med A"/>
    <x v="14"/>
    <n v="9600"/>
    <n v="0"/>
    <x v="1"/>
    <s v=""/>
    <s v=""/>
  </r>
  <r>
    <x v="79"/>
    <s v="Med A"/>
    <x v="15"/>
    <n v="9600"/>
    <n v="0"/>
    <x v="1"/>
    <s v=""/>
    <s v=""/>
  </r>
  <r>
    <x v="79"/>
    <s v="Med A"/>
    <x v="16"/>
    <n v="9600"/>
    <n v="0"/>
    <x v="1"/>
    <s v=""/>
    <s v=""/>
  </r>
  <r>
    <x v="79"/>
    <s v="Med A"/>
    <x v="51"/>
    <n v="9600"/>
    <n v="0"/>
    <x v="1"/>
    <s v=""/>
    <s v=""/>
  </r>
  <r>
    <x v="79"/>
    <s v="Med A"/>
    <x v="17"/>
    <n v="9600"/>
    <n v="0"/>
    <x v="1"/>
    <s v=""/>
    <s v=""/>
  </r>
  <r>
    <x v="79"/>
    <s v="Med A"/>
    <x v="18"/>
    <n v="9600"/>
    <n v="0"/>
    <x v="1"/>
    <s v=""/>
    <s v=""/>
  </r>
  <r>
    <x v="79"/>
    <s v="Med A"/>
    <x v="19"/>
    <n v="9600"/>
    <n v="0"/>
    <x v="1"/>
    <s v=""/>
    <s v=""/>
  </r>
  <r>
    <x v="79"/>
    <s v="Med A"/>
    <x v="20"/>
    <n v="9600"/>
    <n v="0"/>
    <x v="1"/>
    <s v=""/>
    <s v=""/>
  </r>
  <r>
    <x v="79"/>
    <s v="Med A"/>
    <x v="21"/>
    <n v="9600"/>
    <n v="0"/>
    <x v="1"/>
    <s v=""/>
    <s v=""/>
  </r>
  <r>
    <x v="79"/>
    <s v="Med A"/>
    <x v="22"/>
    <n v="9600"/>
    <n v="0"/>
    <x v="1"/>
    <s v=""/>
    <s v=""/>
  </r>
  <r>
    <x v="79"/>
    <s v="Med A"/>
    <x v="23"/>
    <n v="9600"/>
    <n v="0"/>
    <x v="1"/>
    <s v=""/>
    <s v=""/>
  </r>
  <r>
    <x v="79"/>
    <s v="Med A"/>
    <x v="24"/>
    <n v="9600"/>
    <n v="0"/>
    <x v="2"/>
    <s v=""/>
    <s v=""/>
  </r>
  <r>
    <x v="79"/>
    <s v="Med A"/>
    <x v="25"/>
    <n v="9600"/>
    <n v="0"/>
    <x v="2"/>
    <s v=""/>
    <s v=""/>
  </r>
  <r>
    <x v="80"/>
    <s v="Med A"/>
    <x v="29"/>
    <n v="4300"/>
    <n v="0"/>
    <x v="0"/>
    <s v=""/>
    <s v=""/>
  </r>
  <r>
    <x v="80"/>
    <s v="Med A"/>
    <x v="30"/>
    <n v="4300"/>
    <n v="0"/>
    <x v="0"/>
    <s v=""/>
    <s v=""/>
  </r>
  <r>
    <x v="80"/>
    <s v="Med A"/>
    <x v="31"/>
    <n v="4700"/>
    <n v="0"/>
    <x v="0"/>
    <s v=""/>
    <s v=""/>
  </r>
  <r>
    <x v="80"/>
    <s v="Med A"/>
    <x v="32"/>
    <n v="4700"/>
    <n v="0"/>
    <x v="0"/>
    <s v=""/>
    <s v=""/>
  </r>
  <r>
    <x v="80"/>
    <s v="Med A"/>
    <x v="33"/>
    <n v="4700"/>
    <n v="0"/>
    <x v="0"/>
    <s v=""/>
    <s v=""/>
  </r>
  <r>
    <x v="80"/>
    <s v="Med A"/>
    <x v="34"/>
    <n v="4700"/>
    <n v="0"/>
    <x v="0"/>
    <s v=""/>
    <s v=""/>
  </r>
  <r>
    <x v="80"/>
    <s v="Med A"/>
    <x v="35"/>
    <n v="4700"/>
    <n v="0"/>
    <x v="0"/>
    <s v=""/>
    <s v=""/>
  </r>
  <r>
    <x v="80"/>
    <s v="Med A"/>
    <x v="36"/>
    <n v="4700"/>
    <n v="0"/>
    <x v="0"/>
    <s v=""/>
    <s v=""/>
  </r>
  <r>
    <x v="80"/>
    <s v="Med A"/>
    <x v="38"/>
    <n v="5700"/>
    <n v="0"/>
    <x v="0"/>
    <s v=""/>
    <s v=""/>
  </r>
  <r>
    <x v="80"/>
    <s v="Med A"/>
    <x v="9"/>
    <n v="5700"/>
    <n v="0"/>
    <x v="0"/>
    <s v=""/>
    <s v=""/>
  </r>
  <r>
    <x v="80"/>
    <s v="Med A"/>
    <x v="40"/>
    <n v="5700"/>
    <n v="0"/>
    <x v="0"/>
    <s v=""/>
    <s v=""/>
  </r>
  <r>
    <x v="80"/>
    <s v="Med A"/>
    <x v="41"/>
    <n v="5700"/>
    <n v="0"/>
    <x v="0"/>
    <n v="4966.666666666667"/>
    <s v=""/>
  </r>
  <r>
    <x v="80"/>
    <s v="Med A"/>
    <x v="42"/>
    <n v="5700"/>
    <n v="0"/>
    <x v="1"/>
    <s v=""/>
    <s v=""/>
  </r>
  <r>
    <x v="80"/>
    <s v="Med A"/>
    <x v="43"/>
    <n v="6900"/>
    <n v="0"/>
    <x v="1"/>
    <s v=""/>
    <s v=""/>
  </r>
  <r>
    <x v="80"/>
    <s v="Med A"/>
    <x v="44"/>
    <n v="6900"/>
    <n v="0"/>
    <x v="1"/>
    <s v=""/>
    <s v=""/>
  </r>
  <r>
    <x v="80"/>
    <s v="Med A"/>
    <x v="45"/>
    <n v="6900"/>
    <n v="0"/>
    <x v="1"/>
    <s v=""/>
    <s v=""/>
  </r>
  <r>
    <x v="80"/>
    <s v="Med A"/>
    <x v="55"/>
    <n v="6900"/>
    <n v="0"/>
    <x v="1"/>
    <s v=""/>
    <s v=""/>
  </r>
  <r>
    <x v="80"/>
    <s v="Med A"/>
    <x v="46"/>
    <n v="6900"/>
    <n v="0"/>
    <x v="1"/>
    <s v=""/>
    <s v=""/>
  </r>
  <r>
    <x v="80"/>
    <s v="Med A"/>
    <x v="56"/>
    <n v="6900"/>
    <n v="0"/>
    <x v="1"/>
    <s v=""/>
    <s v=""/>
  </r>
  <r>
    <x v="80"/>
    <s v="Med A"/>
    <x v="47"/>
    <n v="7600"/>
    <n v="0"/>
    <x v="1"/>
    <s v=""/>
    <s v=""/>
  </r>
  <r>
    <x v="80"/>
    <s v="Med A"/>
    <x v="52"/>
    <n v="7600"/>
    <n v="0"/>
    <x v="1"/>
    <s v=""/>
    <s v=""/>
  </r>
  <r>
    <x v="80"/>
    <s v="Med A"/>
    <x v="57"/>
    <n v="7600"/>
    <n v="0"/>
    <x v="1"/>
    <s v=""/>
    <s v=""/>
  </r>
  <r>
    <x v="80"/>
    <s v="Med A"/>
    <x v="58"/>
    <n v="7600"/>
    <n v="0"/>
    <x v="1"/>
    <s v=""/>
    <s v=""/>
  </r>
  <r>
    <x v="80"/>
    <s v="Med A"/>
    <x v="59"/>
    <n v="7600"/>
    <n v="0"/>
    <x v="1"/>
    <s v=""/>
    <s v=""/>
  </r>
  <r>
    <x v="80"/>
    <s v="Med A"/>
    <x v="60"/>
    <n v="7600"/>
    <n v="0"/>
    <x v="1"/>
    <n v="7130.7692307692305"/>
    <s v=""/>
  </r>
  <r>
    <x v="80"/>
    <s v="Med A"/>
    <x v="61"/>
    <n v="7600"/>
    <n v="0"/>
    <x v="2"/>
    <s v=""/>
    <s v=""/>
  </r>
  <r>
    <x v="80"/>
    <s v="Med A"/>
    <x v="62"/>
    <n v="7600"/>
    <n v="0"/>
    <x v="2"/>
    <s v=""/>
    <s v=""/>
  </r>
  <r>
    <x v="80"/>
    <s v="Med A"/>
    <x v="63"/>
    <n v="8400"/>
    <n v="1"/>
    <x v="2"/>
    <n v="7866.666666666667"/>
    <s v=""/>
  </r>
  <r>
    <x v="80"/>
    <s v="Med B"/>
    <x v="48"/>
    <n v="10"/>
    <n v="0"/>
    <x v="2"/>
    <s v=""/>
    <n v="10"/>
  </r>
  <r>
    <x v="80"/>
    <s v="Med B"/>
    <x v="64"/>
    <n v="10"/>
    <n v="0"/>
    <x v="3"/>
    <s v=""/>
    <n v="10"/>
  </r>
  <r>
    <x v="80"/>
    <s v="Med B"/>
    <x v="65"/>
    <n v="13"/>
    <n v="0"/>
    <x v="4"/>
    <s v=""/>
    <n v="13"/>
  </r>
  <r>
    <x v="81"/>
    <s v="Med A"/>
    <x v="1"/>
    <n v="1000"/>
    <n v="0"/>
    <x v="0"/>
    <s v=""/>
    <s v=""/>
  </r>
  <r>
    <x v="81"/>
    <s v="Med A"/>
    <x v="2"/>
    <n v="1000"/>
    <n v="0"/>
    <x v="0"/>
    <s v=""/>
    <s v=""/>
  </r>
  <r>
    <x v="81"/>
    <s v="Med A"/>
    <x v="3"/>
    <n v="1000"/>
    <n v="0"/>
    <x v="0"/>
    <s v=""/>
    <s v=""/>
  </r>
  <r>
    <x v="81"/>
    <s v="Med A"/>
    <x v="4"/>
    <n v="1000"/>
    <n v="0"/>
    <x v="0"/>
    <s v=""/>
    <s v=""/>
  </r>
  <r>
    <x v="81"/>
    <s v="Med A"/>
    <x v="5"/>
    <n v="1000"/>
    <n v="0"/>
    <x v="0"/>
    <s v=""/>
    <s v=""/>
  </r>
  <r>
    <x v="81"/>
    <s v="Med A"/>
    <x v="50"/>
    <n v="1000"/>
    <n v="0"/>
    <x v="0"/>
    <s v=""/>
    <s v=""/>
  </r>
  <r>
    <x v="81"/>
    <s v="Med A"/>
    <x v="6"/>
    <n v="1000"/>
    <n v="0"/>
    <x v="0"/>
    <s v=""/>
    <s v=""/>
  </r>
  <r>
    <x v="81"/>
    <s v="Med A"/>
    <x v="7"/>
    <n v="1000"/>
    <n v="0"/>
    <x v="0"/>
    <s v=""/>
    <s v=""/>
  </r>
  <r>
    <x v="81"/>
    <s v="Med A"/>
    <x v="8"/>
    <n v="1000"/>
    <n v="0"/>
    <x v="0"/>
    <s v=""/>
    <s v=""/>
  </r>
  <r>
    <x v="81"/>
    <s v="Med A"/>
    <x v="9"/>
    <n v="1000"/>
    <n v="0"/>
    <x v="0"/>
    <s v=""/>
    <s v=""/>
  </r>
  <r>
    <x v="81"/>
    <s v="Med A"/>
    <x v="10"/>
    <n v="1000"/>
    <n v="0"/>
    <x v="0"/>
    <n v="1000"/>
    <s v=""/>
  </r>
  <r>
    <x v="81"/>
    <s v="Med A"/>
    <x v="11"/>
    <n v="1000"/>
    <n v="0"/>
    <x v="1"/>
    <s v=""/>
    <s v=""/>
  </r>
  <r>
    <x v="81"/>
    <s v="Med A"/>
    <x v="16"/>
    <n v="800"/>
    <n v="0"/>
    <x v="1"/>
    <s v=""/>
    <s v=""/>
  </r>
  <r>
    <x v="81"/>
    <s v="Med A"/>
    <x v="51"/>
    <n v="800"/>
    <n v="0"/>
    <x v="1"/>
    <s v=""/>
    <s v=""/>
  </r>
  <r>
    <x v="81"/>
    <s v="Med A"/>
    <x v="17"/>
    <n v="800"/>
    <n v="0"/>
    <x v="1"/>
    <s v=""/>
    <s v=""/>
  </r>
  <r>
    <x v="81"/>
    <s v="Med A"/>
    <x v="18"/>
    <n v="800"/>
    <n v="0"/>
    <x v="1"/>
    <s v=""/>
    <s v=""/>
  </r>
  <r>
    <x v="81"/>
    <s v="Med A"/>
    <x v="19"/>
    <n v="800"/>
    <n v="0"/>
    <x v="1"/>
    <s v=""/>
    <s v=""/>
  </r>
  <r>
    <x v="81"/>
    <s v="Med A"/>
    <x v="20"/>
    <n v="800"/>
    <n v="0"/>
    <x v="1"/>
    <s v=""/>
    <s v=""/>
  </r>
  <r>
    <x v="81"/>
    <s v="Med A"/>
    <x v="21"/>
    <n v="800"/>
    <n v="0"/>
    <x v="1"/>
    <s v=""/>
    <s v=""/>
  </r>
  <r>
    <x v="81"/>
    <s v="Med A"/>
    <x v="22"/>
    <n v="800"/>
    <n v="0"/>
    <x v="1"/>
    <s v=""/>
    <s v=""/>
  </r>
  <r>
    <x v="81"/>
    <s v="Med A"/>
    <x v="23"/>
    <n v="800"/>
    <n v="0"/>
    <x v="1"/>
    <n v="820"/>
    <s v=""/>
  </r>
  <r>
    <x v="81"/>
    <s v="Med A"/>
    <x v="24"/>
    <n v="800"/>
    <n v="0"/>
    <x v="2"/>
    <s v=""/>
    <s v=""/>
  </r>
  <r>
    <x v="81"/>
    <s v="Med A"/>
    <x v="25"/>
    <n v="800"/>
    <n v="1"/>
    <x v="2"/>
    <n v="800"/>
    <s v=""/>
  </r>
  <r>
    <x v="81"/>
    <s v="Med B"/>
    <x v="26"/>
    <n v="2"/>
    <n v="0"/>
    <x v="2"/>
    <s v=""/>
    <n v="2"/>
  </r>
  <r>
    <x v="81"/>
    <s v="Med B"/>
    <x v="67"/>
    <n v="1"/>
    <n v="0"/>
    <x v="3"/>
    <s v=""/>
    <n v="1"/>
  </r>
  <r>
    <x v="81"/>
    <s v="Med B"/>
    <x v="67"/>
    <n v="2"/>
    <n v="0"/>
    <x v="3"/>
    <s v=""/>
    <n v="2"/>
  </r>
  <r>
    <x v="81"/>
    <s v="Med B"/>
    <x v="53"/>
    <n v="3"/>
    <n v="0"/>
    <x v="4"/>
    <s v=""/>
    <n v="3"/>
  </r>
  <r>
    <x v="82"/>
    <s v="Med A"/>
    <x v="13"/>
    <n v="4400"/>
    <n v="0"/>
    <x v="1"/>
    <s v=""/>
    <s v=""/>
  </r>
  <r>
    <x v="82"/>
    <s v="Med A"/>
    <x v="14"/>
    <n v="4400"/>
    <n v="0"/>
    <x v="1"/>
    <s v=""/>
    <s v=""/>
  </r>
  <r>
    <x v="82"/>
    <s v="Med A"/>
    <x v="15"/>
    <n v="4400"/>
    <n v="0"/>
    <x v="1"/>
    <s v=""/>
    <s v=""/>
  </r>
  <r>
    <x v="82"/>
    <s v="Med A"/>
    <x v="16"/>
    <n v="4400"/>
    <n v="0"/>
    <x v="1"/>
    <s v=""/>
    <s v=""/>
  </r>
  <r>
    <x v="82"/>
    <s v="Med A"/>
    <x v="51"/>
    <n v="4400"/>
    <n v="0"/>
    <x v="1"/>
    <s v=""/>
    <s v=""/>
  </r>
  <r>
    <x v="82"/>
    <s v="Med A"/>
    <x v="17"/>
    <n v="4400"/>
    <n v="0"/>
    <x v="1"/>
    <s v=""/>
    <s v=""/>
  </r>
  <r>
    <x v="82"/>
    <s v="Med A"/>
    <x v="18"/>
    <n v="5300"/>
    <n v="0"/>
    <x v="1"/>
    <s v=""/>
    <s v=""/>
  </r>
  <r>
    <x v="82"/>
    <s v="Med A"/>
    <x v="19"/>
    <n v="5300"/>
    <n v="0"/>
    <x v="1"/>
    <s v=""/>
    <s v=""/>
  </r>
  <r>
    <x v="82"/>
    <s v="Med A"/>
    <x v="20"/>
    <n v="5300"/>
    <n v="0"/>
    <x v="1"/>
    <s v=""/>
    <s v=""/>
  </r>
  <r>
    <x v="82"/>
    <s v="Med A"/>
    <x v="21"/>
    <n v="5300"/>
    <n v="0"/>
    <x v="1"/>
    <s v=""/>
    <s v=""/>
  </r>
  <r>
    <x v="82"/>
    <s v="Med A"/>
    <x v="22"/>
    <n v="5300"/>
    <n v="0"/>
    <x v="1"/>
    <s v=""/>
    <s v=""/>
  </r>
  <r>
    <x v="82"/>
    <s v="Med A"/>
    <x v="23"/>
    <n v="5300"/>
    <n v="0"/>
    <x v="1"/>
    <n v="4850"/>
    <s v=""/>
  </r>
  <r>
    <x v="82"/>
    <s v="Med A"/>
    <x v="24"/>
    <n v="5300"/>
    <n v="0"/>
    <x v="2"/>
    <s v=""/>
    <s v=""/>
  </r>
  <r>
    <x v="82"/>
    <s v="Med A"/>
    <x v="25"/>
    <n v="5300"/>
    <n v="1"/>
    <x v="2"/>
    <n v="5300"/>
    <s v=""/>
  </r>
  <r>
    <x v="82"/>
    <s v="Med B"/>
    <x v="26"/>
    <n v="8"/>
    <n v="0"/>
    <x v="2"/>
    <s v=""/>
    <n v="8"/>
  </r>
  <r>
    <x v="82"/>
    <s v="Med B"/>
    <x v="53"/>
    <n v="2"/>
    <n v="0"/>
    <x v="4"/>
    <s v=""/>
    <n v="2"/>
  </r>
  <r>
    <x v="83"/>
    <s v="Med B"/>
    <x v="73"/>
    <n v="3"/>
    <n v="0"/>
    <x v="3"/>
    <s v=""/>
    <n v="3"/>
  </r>
  <r>
    <x v="84"/>
    <s v="Med A"/>
    <x v="31"/>
    <n v="14400"/>
    <n v="0"/>
    <x v="0"/>
    <s v=""/>
    <s v=""/>
  </r>
  <r>
    <x v="84"/>
    <s v="Med A"/>
    <x v="32"/>
    <n v="14400"/>
    <n v="0"/>
    <x v="0"/>
    <s v=""/>
    <s v=""/>
  </r>
  <r>
    <x v="84"/>
    <s v="Med A"/>
    <x v="33"/>
    <n v="14400"/>
    <n v="0"/>
    <x v="0"/>
    <s v=""/>
    <s v=""/>
  </r>
  <r>
    <x v="84"/>
    <s v="Med A"/>
    <x v="34"/>
    <n v="14400"/>
    <n v="0"/>
    <x v="0"/>
    <s v=""/>
    <s v=""/>
  </r>
  <r>
    <x v="84"/>
    <s v="Med A"/>
    <x v="35"/>
    <n v="14400"/>
    <n v="0"/>
    <x v="0"/>
    <s v=""/>
    <s v=""/>
  </r>
  <r>
    <x v="84"/>
    <s v="Med A"/>
    <x v="36"/>
    <n v="14400"/>
    <n v="0"/>
    <x v="0"/>
    <s v=""/>
    <s v=""/>
  </r>
  <r>
    <x v="84"/>
    <s v="Med A"/>
    <x v="37"/>
    <n v="14400"/>
    <n v="0"/>
    <x v="0"/>
    <s v=""/>
    <s v=""/>
  </r>
  <r>
    <x v="84"/>
    <s v="Med A"/>
    <x v="38"/>
    <n v="14400"/>
    <n v="0"/>
    <x v="0"/>
    <s v=""/>
    <s v=""/>
  </r>
  <r>
    <x v="84"/>
    <s v="Med A"/>
    <x v="39"/>
    <n v="14400"/>
    <n v="0"/>
    <x v="0"/>
    <s v=""/>
    <s v=""/>
  </r>
  <r>
    <x v="84"/>
    <s v="Med A"/>
    <x v="40"/>
    <n v="14400"/>
    <n v="0"/>
    <x v="0"/>
    <s v=""/>
    <s v=""/>
  </r>
  <r>
    <x v="84"/>
    <s v="Med A"/>
    <x v="41"/>
    <n v="14400"/>
    <n v="0"/>
    <x v="0"/>
    <n v="14400"/>
    <s v=""/>
  </r>
  <r>
    <x v="84"/>
    <s v="Med A"/>
    <x v="42"/>
    <n v="14400"/>
    <n v="0"/>
    <x v="1"/>
    <s v=""/>
    <s v=""/>
  </r>
  <r>
    <x v="84"/>
    <s v="Med A"/>
    <x v="47"/>
    <n v="13000"/>
    <n v="0"/>
    <x v="1"/>
    <s v=""/>
    <s v=""/>
  </r>
  <r>
    <x v="84"/>
    <s v="Med A"/>
    <x v="52"/>
    <n v="13000"/>
    <n v="0"/>
    <x v="1"/>
    <s v=""/>
    <s v=""/>
  </r>
  <r>
    <x v="84"/>
    <s v="Med A"/>
    <x v="57"/>
    <n v="13000"/>
    <n v="0"/>
    <x v="1"/>
    <s v=""/>
    <s v=""/>
  </r>
  <r>
    <x v="84"/>
    <s v="Med A"/>
    <x v="58"/>
    <n v="13000"/>
    <n v="0"/>
    <x v="1"/>
    <s v=""/>
    <s v=""/>
  </r>
  <r>
    <x v="84"/>
    <s v="Med A"/>
    <x v="59"/>
    <n v="13000"/>
    <n v="0"/>
    <x v="1"/>
    <s v=""/>
    <s v=""/>
  </r>
  <r>
    <x v="84"/>
    <s v="Med A"/>
    <x v="60"/>
    <n v="13000"/>
    <n v="0"/>
    <x v="1"/>
    <n v="13200"/>
    <s v=""/>
  </r>
  <r>
    <x v="84"/>
    <s v="Med A"/>
    <x v="61"/>
    <n v="13000"/>
    <n v="0"/>
    <x v="2"/>
    <s v=""/>
    <s v=""/>
  </r>
  <r>
    <x v="84"/>
    <s v="Med A"/>
    <x v="62"/>
    <n v="13000"/>
    <n v="0"/>
    <x v="2"/>
    <s v=""/>
    <s v=""/>
  </r>
  <r>
    <x v="84"/>
    <s v="Med A"/>
    <x v="63"/>
    <n v="13000"/>
    <n v="1"/>
    <x v="2"/>
    <n v="13000"/>
    <s v=""/>
  </r>
  <r>
    <x v="84"/>
    <s v="Med B"/>
    <x v="48"/>
    <n v="16"/>
    <n v="0"/>
    <x v="2"/>
    <s v=""/>
    <n v="16"/>
  </r>
  <r>
    <x v="85"/>
    <s v="Med A"/>
    <x v="47"/>
    <n v="500"/>
    <n v="0"/>
    <x v="1"/>
    <s v=""/>
    <s v=""/>
  </r>
  <r>
    <x v="85"/>
    <s v="Med A"/>
    <x v="52"/>
    <n v="500"/>
    <n v="0"/>
    <x v="1"/>
    <s v=""/>
    <s v=""/>
  </r>
  <r>
    <x v="85"/>
    <s v="Med A"/>
    <x v="57"/>
    <n v="500"/>
    <n v="0"/>
    <x v="1"/>
    <s v=""/>
    <s v=""/>
  </r>
  <r>
    <x v="85"/>
    <s v="Med A"/>
    <x v="58"/>
    <n v="500"/>
    <n v="0"/>
    <x v="1"/>
    <s v=""/>
    <s v=""/>
  </r>
  <r>
    <x v="85"/>
    <s v="Med A"/>
    <x v="59"/>
    <n v="500"/>
    <n v="0"/>
    <x v="1"/>
    <s v=""/>
    <s v=""/>
  </r>
  <r>
    <x v="85"/>
    <s v="Med A"/>
    <x v="60"/>
    <n v="500"/>
    <n v="0"/>
    <x v="1"/>
    <n v="500"/>
    <s v=""/>
  </r>
  <r>
    <x v="85"/>
    <s v="Med A"/>
    <x v="61"/>
    <n v="500"/>
    <n v="0"/>
    <x v="2"/>
    <s v=""/>
    <s v=""/>
  </r>
  <r>
    <x v="85"/>
    <s v="Med A"/>
    <x v="62"/>
    <n v="500"/>
    <n v="1"/>
    <x v="2"/>
    <n v="500"/>
    <s v=""/>
  </r>
  <r>
    <x v="85"/>
    <s v="Med B"/>
    <x v="71"/>
    <n v="1"/>
    <n v="0"/>
    <x v="2"/>
    <s v=""/>
    <n v="1"/>
  </r>
  <r>
    <x v="85"/>
    <s v="Med B"/>
    <x v="64"/>
    <n v="1"/>
    <n v="0"/>
    <x v="3"/>
    <s v=""/>
    <n v="1"/>
  </r>
  <r>
    <x v="86"/>
    <s v="Med A"/>
    <x v="0"/>
    <n v="4400"/>
    <n v="0"/>
    <x v="0"/>
    <s v=""/>
    <s v=""/>
  </r>
  <r>
    <x v="86"/>
    <s v="Med A"/>
    <x v="49"/>
    <n v="4400"/>
    <n v="0"/>
    <x v="0"/>
    <s v=""/>
    <s v=""/>
  </r>
  <r>
    <x v="86"/>
    <s v="Med A"/>
    <x v="1"/>
    <n v="4400"/>
    <n v="0"/>
    <x v="0"/>
    <s v=""/>
    <s v=""/>
  </r>
  <r>
    <x v="86"/>
    <s v="Med A"/>
    <x v="2"/>
    <n v="4400"/>
    <n v="0"/>
    <x v="0"/>
    <s v=""/>
    <s v=""/>
  </r>
  <r>
    <x v="86"/>
    <s v="Med A"/>
    <x v="3"/>
    <n v="4400"/>
    <n v="0"/>
    <x v="0"/>
    <s v=""/>
    <s v=""/>
  </r>
  <r>
    <x v="86"/>
    <s v="Med A"/>
    <x v="4"/>
    <n v="4400"/>
    <n v="0"/>
    <x v="0"/>
    <s v=""/>
    <s v=""/>
  </r>
  <r>
    <x v="86"/>
    <s v="Med A"/>
    <x v="5"/>
    <n v="4400"/>
    <n v="0"/>
    <x v="0"/>
    <s v=""/>
    <s v=""/>
  </r>
  <r>
    <x v="86"/>
    <s v="Med A"/>
    <x v="50"/>
    <n v="4400"/>
    <n v="0"/>
    <x v="0"/>
    <s v=""/>
    <s v=""/>
  </r>
  <r>
    <x v="86"/>
    <s v="Med A"/>
    <x v="7"/>
    <n v="4400"/>
    <n v="0"/>
    <x v="0"/>
    <s v=""/>
    <s v=""/>
  </r>
  <r>
    <x v="86"/>
    <s v="Med A"/>
    <x v="9"/>
    <n v="4400"/>
    <n v="0"/>
    <x v="0"/>
    <s v=""/>
    <s v=""/>
  </r>
  <r>
    <x v="86"/>
    <s v="Med A"/>
    <x v="10"/>
    <n v="4400"/>
    <n v="0"/>
    <x v="0"/>
    <n v="4400"/>
    <s v=""/>
  </r>
  <r>
    <x v="86"/>
    <s v="Med A"/>
    <x v="11"/>
    <n v="4400"/>
    <n v="0"/>
    <x v="1"/>
    <s v=""/>
    <s v=""/>
  </r>
  <r>
    <x v="86"/>
    <s v="Med A"/>
    <x v="18"/>
    <n v="3100"/>
    <n v="0"/>
    <x v="1"/>
    <s v=""/>
    <s v=""/>
  </r>
  <r>
    <x v="86"/>
    <s v="Med A"/>
    <x v="19"/>
    <n v="3100"/>
    <n v="0"/>
    <x v="1"/>
    <s v=""/>
    <s v=""/>
  </r>
  <r>
    <x v="86"/>
    <s v="Med A"/>
    <x v="20"/>
    <n v="3100"/>
    <n v="0"/>
    <x v="1"/>
    <s v=""/>
    <s v=""/>
  </r>
  <r>
    <x v="86"/>
    <s v="Med A"/>
    <x v="21"/>
    <n v="3100"/>
    <n v="0"/>
    <x v="1"/>
    <s v=""/>
    <s v=""/>
  </r>
  <r>
    <x v="86"/>
    <s v="Med A"/>
    <x v="22"/>
    <n v="3100"/>
    <n v="0"/>
    <x v="1"/>
    <s v=""/>
    <s v=""/>
  </r>
  <r>
    <x v="86"/>
    <s v="Med A"/>
    <x v="23"/>
    <n v="3100"/>
    <n v="0"/>
    <x v="1"/>
    <n v="3285.7142857142858"/>
    <s v=""/>
  </r>
  <r>
    <x v="86"/>
    <s v="Med A"/>
    <x v="24"/>
    <n v="3100"/>
    <n v="0"/>
    <x v="2"/>
    <s v=""/>
    <s v=""/>
  </r>
  <r>
    <x v="86"/>
    <s v="Med A"/>
    <x v="25"/>
    <n v="3100"/>
    <n v="1"/>
    <x v="2"/>
    <n v="3100"/>
    <s v=""/>
  </r>
  <r>
    <x v="86"/>
    <s v="Med B"/>
    <x v="26"/>
    <n v="6"/>
    <n v="0"/>
    <x v="2"/>
    <s v=""/>
    <n v="6"/>
  </r>
  <r>
    <x v="86"/>
    <s v="Med B"/>
    <x v="67"/>
    <n v="6"/>
    <n v="0"/>
    <x v="3"/>
    <s v=""/>
    <n v="6"/>
  </r>
  <r>
    <x v="86"/>
    <s v="Med B"/>
    <x v="53"/>
    <n v="8"/>
    <n v="0"/>
    <x v="4"/>
    <s v=""/>
    <n v="8"/>
  </r>
  <r>
    <x v="87"/>
    <s v="Med B"/>
    <x v="77"/>
    <n v="5"/>
    <n v="0"/>
    <x v="2"/>
    <s v=""/>
    <n v="5"/>
  </r>
  <r>
    <x v="87"/>
    <s v="Med B"/>
    <x v="64"/>
    <n v="5"/>
    <n v="0"/>
    <x v="3"/>
    <s v=""/>
    <n v="5"/>
  </r>
  <r>
    <x v="88"/>
    <s v="Med A"/>
    <x v="18"/>
    <n v="2200"/>
    <n v="0"/>
    <x v="1"/>
    <s v=""/>
    <s v=""/>
  </r>
  <r>
    <x v="88"/>
    <s v="Med A"/>
    <x v="19"/>
    <n v="2200"/>
    <n v="0"/>
    <x v="1"/>
    <s v=""/>
    <s v=""/>
  </r>
  <r>
    <x v="88"/>
    <s v="Med A"/>
    <x v="20"/>
    <n v="2200"/>
    <n v="0"/>
    <x v="1"/>
    <s v=""/>
    <s v=""/>
  </r>
  <r>
    <x v="88"/>
    <s v="Med A"/>
    <x v="21"/>
    <n v="2200"/>
    <n v="0"/>
    <x v="1"/>
    <s v=""/>
    <s v=""/>
  </r>
  <r>
    <x v="88"/>
    <s v="Med A"/>
    <x v="22"/>
    <n v="2200"/>
    <n v="0"/>
    <x v="1"/>
    <s v=""/>
    <s v=""/>
  </r>
  <r>
    <x v="88"/>
    <s v="Med A"/>
    <x v="23"/>
    <n v="2200"/>
    <n v="0"/>
    <x v="1"/>
    <s v=""/>
    <s v=""/>
  </r>
  <r>
    <x v="88"/>
    <s v="Med A"/>
    <x v="24"/>
    <n v="2200"/>
    <n v="0"/>
    <x v="2"/>
    <s v=""/>
    <s v=""/>
  </r>
  <r>
    <x v="88"/>
    <s v="Med A"/>
    <x v="25"/>
    <n v="2200"/>
    <n v="0"/>
    <x v="2"/>
    <s v=""/>
    <s v=""/>
  </r>
  <r>
    <x v="89"/>
    <s v="Med A"/>
    <x v="29"/>
    <n v="1000"/>
    <n v="0"/>
    <x v="0"/>
    <s v=""/>
    <s v=""/>
  </r>
  <r>
    <x v="89"/>
    <s v="Med A"/>
    <x v="30"/>
    <n v="1000"/>
    <n v="0"/>
    <x v="0"/>
    <s v=""/>
    <s v=""/>
  </r>
  <r>
    <x v="89"/>
    <s v="Med A"/>
    <x v="34"/>
    <n v="1000"/>
    <n v="0"/>
    <x v="0"/>
    <s v=""/>
    <s v=""/>
  </r>
  <r>
    <x v="89"/>
    <s v="Med A"/>
    <x v="35"/>
    <n v="1000"/>
    <n v="0"/>
    <x v="0"/>
    <s v=""/>
    <s v=""/>
  </r>
  <r>
    <x v="89"/>
    <s v="Med A"/>
    <x v="36"/>
    <n v="1000"/>
    <n v="0"/>
    <x v="0"/>
    <s v=""/>
    <s v=""/>
  </r>
  <r>
    <x v="89"/>
    <s v="Med A"/>
    <x v="37"/>
    <n v="1000"/>
    <n v="0"/>
    <x v="0"/>
    <s v=""/>
    <s v=""/>
  </r>
  <r>
    <x v="89"/>
    <s v="Med A"/>
    <x v="38"/>
    <n v="1000"/>
    <n v="0"/>
    <x v="0"/>
    <s v=""/>
    <s v=""/>
  </r>
  <r>
    <x v="89"/>
    <s v="Med A"/>
    <x v="39"/>
    <n v="1000"/>
    <n v="0"/>
    <x v="0"/>
    <s v=""/>
    <s v=""/>
  </r>
  <r>
    <x v="89"/>
    <s v="Med A"/>
    <x v="40"/>
    <n v="1000"/>
    <n v="0"/>
    <x v="0"/>
    <s v=""/>
    <s v=""/>
  </r>
  <r>
    <x v="89"/>
    <s v="Med A"/>
    <x v="41"/>
    <n v="1000"/>
    <n v="0"/>
    <x v="0"/>
    <n v="1000"/>
    <s v=""/>
  </r>
  <r>
    <x v="89"/>
    <s v="Med A"/>
    <x v="42"/>
    <n v="1000"/>
    <n v="0"/>
    <x v="1"/>
    <s v=""/>
    <s v=""/>
  </r>
  <r>
    <x v="89"/>
    <s v="Med A"/>
    <x v="47"/>
    <n v="1000"/>
    <n v="0"/>
    <x v="1"/>
    <s v=""/>
    <s v=""/>
  </r>
  <r>
    <x v="89"/>
    <s v="Med A"/>
    <x v="52"/>
    <n v="1000"/>
    <n v="0"/>
    <x v="1"/>
    <s v=""/>
    <s v=""/>
  </r>
  <r>
    <x v="89"/>
    <s v="Med A"/>
    <x v="57"/>
    <n v="1000"/>
    <n v="0"/>
    <x v="1"/>
    <s v=""/>
    <s v=""/>
  </r>
  <r>
    <x v="89"/>
    <s v="Med A"/>
    <x v="58"/>
    <n v="1000"/>
    <n v="0"/>
    <x v="1"/>
    <s v=""/>
    <s v=""/>
  </r>
  <r>
    <x v="89"/>
    <s v="Med A"/>
    <x v="59"/>
    <n v="1000"/>
    <n v="0"/>
    <x v="1"/>
    <s v=""/>
    <s v=""/>
  </r>
  <r>
    <x v="89"/>
    <s v="Med A"/>
    <x v="60"/>
    <n v="1000"/>
    <n v="0"/>
    <x v="1"/>
    <n v="1000"/>
    <s v=""/>
  </r>
  <r>
    <x v="89"/>
    <s v="Med A"/>
    <x v="61"/>
    <n v="1000"/>
    <n v="0"/>
    <x v="2"/>
    <s v=""/>
    <s v=""/>
  </r>
  <r>
    <x v="89"/>
    <s v="Med A"/>
    <x v="62"/>
    <n v="1000"/>
    <n v="0"/>
    <x v="2"/>
    <s v=""/>
    <s v=""/>
  </r>
  <r>
    <x v="89"/>
    <s v="Med A"/>
    <x v="63"/>
    <n v="1000"/>
    <n v="1"/>
    <x v="2"/>
    <n v="1000"/>
    <s v=""/>
  </r>
  <r>
    <x v="89"/>
    <s v="Med B"/>
    <x v="48"/>
    <n v="3"/>
    <n v="0"/>
    <x v="2"/>
    <s v=""/>
    <n v="3"/>
  </r>
  <r>
    <x v="89"/>
    <s v="Med B"/>
    <x v="65"/>
    <n v="4"/>
    <n v="0"/>
    <x v="4"/>
    <s v=""/>
    <n v="4"/>
  </r>
  <r>
    <x v="90"/>
    <s v="Med A"/>
    <x v="29"/>
    <n v="100"/>
    <n v="0"/>
    <x v="0"/>
    <s v=""/>
    <s v=""/>
  </r>
  <r>
    <x v="90"/>
    <s v="Med A"/>
    <x v="32"/>
    <n v="100"/>
    <n v="0"/>
    <x v="0"/>
    <s v=""/>
    <s v=""/>
  </r>
  <r>
    <x v="90"/>
    <s v="Med A"/>
    <x v="35"/>
    <n v="100"/>
    <n v="0"/>
    <x v="0"/>
    <s v=""/>
    <s v=""/>
  </r>
  <r>
    <x v="90"/>
    <s v="Med A"/>
    <x v="40"/>
    <n v="100"/>
    <n v="0"/>
    <x v="0"/>
    <s v=""/>
    <s v=""/>
  </r>
  <r>
    <x v="90"/>
    <s v="Med A"/>
    <x v="41"/>
    <n v="100"/>
    <n v="0"/>
    <x v="0"/>
    <n v="100"/>
    <s v=""/>
  </r>
  <r>
    <x v="90"/>
    <s v="Med A"/>
    <x v="52"/>
    <n v="100"/>
    <n v="0"/>
    <x v="1"/>
    <s v=""/>
    <s v=""/>
  </r>
  <r>
    <x v="90"/>
    <s v="Med A"/>
    <x v="59"/>
    <n v="100"/>
    <n v="0"/>
    <x v="1"/>
    <n v="100"/>
    <s v=""/>
  </r>
  <r>
    <x v="90"/>
    <s v="Med A"/>
    <x v="62"/>
    <n v="100"/>
    <n v="1"/>
    <x v="2"/>
    <n v="100"/>
    <s v=""/>
  </r>
  <r>
    <x v="90"/>
    <s v="Med B"/>
    <x v="48"/>
    <n v="1"/>
    <n v="0"/>
    <x v="2"/>
    <s v=""/>
    <n v="1"/>
  </r>
  <r>
    <x v="90"/>
    <s v="Med B"/>
    <x v="83"/>
    <n v="1"/>
    <n v="0"/>
    <x v="3"/>
    <s v=""/>
    <n v="1"/>
  </r>
  <r>
    <x v="91"/>
    <s v="Med A"/>
    <x v="0"/>
    <n v="600"/>
    <n v="0"/>
    <x v="0"/>
    <s v=""/>
    <s v=""/>
  </r>
  <r>
    <x v="91"/>
    <s v="Med A"/>
    <x v="49"/>
    <n v="600"/>
    <n v="0"/>
    <x v="0"/>
    <s v=""/>
    <s v=""/>
  </r>
  <r>
    <x v="91"/>
    <s v="Med A"/>
    <x v="1"/>
    <n v="700"/>
    <n v="0"/>
    <x v="0"/>
    <s v=""/>
    <s v=""/>
  </r>
  <r>
    <x v="91"/>
    <s v="Med A"/>
    <x v="2"/>
    <n v="700"/>
    <n v="0"/>
    <x v="0"/>
    <s v=""/>
    <s v=""/>
  </r>
  <r>
    <x v="91"/>
    <s v="Med A"/>
    <x v="3"/>
    <n v="700"/>
    <n v="0"/>
    <x v="0"/>
    <s v=""/>
    <s v=""/>
  </r>
  <r>
    <x v="91"/>
    <s v="Med A"/>
    <x v="4"/>
    <n v="700"/>
    <n v="0"/>
    <x v="0"/>
    <s v=""/>
    <s v=""/>
  </r>
  <r>
    <x v="91"/>
    <s v="Med A"/>
    <x v="5"/>
    <n v="700"/>
    <n v="0"/>
    <x v="0"/>
    <s v=""/>
    <s v=""/>
  </r>
  <r>
    <x v="91"/>
    <s v="Med A"/>
    <x v="50"/>
    <n v="700"/>
    <n v="0"/>
    <x v="0"/>
    <s v=""/>
    <s v=""/>
  </r>
  <r>
    <x v="91"/>
    <s v="Med A"/>
    <x v="6"/>
    <n v="700"/>
    <n v="0"/>
    <x v="0"/>
    <s v=""/>
    <s v=""/>
  </r>
  <r>
    <x v="91"/>
    <s v="Med A"/>
    <x v="7"/>
    <n v="700"/>
    <n v="0"/>
    <x v="0"/>
    <s v=""/>
    <s v=""/>
  </r>
  <r>
    <x v="91"/>
    <s v="Med A"/>
    <x v="8"/>
    <n v="700"/>
    <n v="0"/>
    <x v="0"/>
    <s v=""/>
    <s v=""/>
  </r>
  <r>
    <x v="91"/>
    <s v="Med A"/>
    <x v="39"/>
    <n v="700"/>
    <n v="0"/>
    <x v="0"/>
    <s v=""/>
    <s v=""/>
  </r>
  <r>
    <x v="91"/>
    <s v="Med A"/>
    <x v="10"/>
    <n v="700"/>
    <n v="0"/>
    <x v="0"/>
    <n v="684.61538461538464"/>
    <s v=""/>
  </r>
  <r>
    <x v="91"/>
    <s v="Med A"/>
    <x v="11"/>
    <n v="700"/>
    <n v="0"/>
    <x v="1"/>
    <s v=""/>
    <s v=""/>
  </r>
  <r>
    <x v="91"/>
    <s v="Med A"/>
    <x v="12"/>
    <n v="700"/>
    <n v="0"/>
    <x v="1"/>
    <s v=""/>
    <s v=""/>
  </r>
  <r>
    <x v="91"/>
    <s v="Med A"/>
    <x v="13"/>
    <n v="700"/>
    <n v="0"/>
    <x v="1"/>
    <s v=""/>
    <s v=""/>
  </r>
  <r>
    <x v="91"/>
    <s v="Med A"/>
    <x v="14"/>
    <n v="700"/>
    <n v="0"/>
    <x v="1"/>
    <s v=""/>
    <s v=""/>
  </r>
  <r>
    <x v="91"/>
    <s v="Med A"/>
    <x v="15"/>
    <n v="700"/>
    <n v="0"/>
    <x v="1"/>
    <s v=""/>
    <s v=""/>
  </r>
  <r>
    <x v="91"/>
    <s v="Med A"/>
    <x v="16"/>
    <n v="700"/>
    <n v="0"/>
    <x v="1"/>
    <s v=""/>
    <s v=""/>
  </r>
  <r>
    <x v="91"/>
    <s v="Med A"/>
    <x v="51"/>
    <n v="700"/>
    <n v="0"/>
    <x v="1"/>
    <s v=""/>
    <s v=""/>
  </r>
  <r>
    <x v="91"/>
    <s v="Med A"/>
    <x v="56"/>
    <n v="700"/>
    <n v="0"/>
    <x v="1"/>
    <s v=""/>
    <s v=""/>
  </r>
  <r>
    <x v="91"/>
    <s v="Med A"/>
    <x v="18"/>
    <n v="700"/>
    <n v="0"/>
    <x v="1"/>
    <s v=""/>
    <s v=""/>
  </r>
  <r>
    <x v="91"/>
    <s v="Med A"/>
    <x v="19"/>
    <n v="700"/>
    <n v="0"/>
    <x v="1"/>
    <s v=""/>
    <s v=""/>
  </r>
  <r>
    <x v="91"/>
    <s v="Med A"/>
    <x v="20"/>
    <n v="700"/>
    <n v="0"/>
    <x v="1"/>
    <s v=""/>
    <s v=""/>
  </r>
  <r>
    <x v="91"/>
    <s v="Med A"/>
    <x v="21"/>
    <n v="700"/>
    <n v="0"/>
    <x v="1"/>
    <s v=""/>
    <s v=""/>
  </r>
  <r>
    <x v="91"/>
    <s v="Med A"/>
    <x v="22"/>
    <n v="700"/>
    <n v="0"/>
    <x v="1"/>
    <s v=""/>
    <s v=""/>
  </r>
  <r>
    <x v="91"/>
    <s v="Med A"/>
    <x v="23"/>
    <n v="700"/>
    <n v="0"/>
    <x v="1"/>
    <n v="700"/>
    <s v=""/>
  </r>
  <r>
    <x v="91"/>
    <s v="Med A"/>
    <x v="24"/>
    <n v="700"/>
    <n v="0"/>
    <x v="2"/>
    <s v=""/>
    <s v=""/>
  </r>
  <r>
    <x v="91"/>
    <s v="Med A"/>
    <x v="25"/>
    <n v="700"/>
    <n v="1"/>
    <x v="2"/>
    <n v="700"/>
    <s v=""/>
  </r>
  <r>
    <x v="91"/>
    <s v="Med B"/>
    <x v="26"/>
    <n v="2"/>
    <n v="0"/>
    <x v="2"/>
    <s v=""/>
    <n v="2"/>
  </r>
  <r>
    <x v="91"/>
    <s v="Med B"/>
    <x v="67"/>
    <n v="3"/>
    <n v="0"/>
    <x v="3"/>
    <s v=""/>
    <n v="3"/>
  </r>
  <r>
    <x v="91"/>
    <s v="Med B"/>
    <x v="53"/>
    <n v="3"/>
    <n v="0"/>
    <x v="4"/>
    <s v=""/>
    <n v="3"/>
  </r>
  <r>
    <x v="92"/>
    <s v="Med A"/>
    <x v="0"/>
    <n v="20000"/>
    <n v="0"/>
    <x v="0"/>
    <s v=""/>
    <s v=""/>
  </r>
  <r>
    <x v="92"/>
    <s v="Med A"/>
    <x v="6"/>
    <n v="20000"/>
    <n v="0"/>
    <x v="0"/>
    <s v=""/>
    <s v=""/>
  </r>
  <r>
    <x v="92"/>
    <s v="Med A"/>
    <x v="51"/>
    <n v="20000"/>
    <n v="0"/>
    <x v="1"/>
    <s v=""/>
    <s v=""/>
  </r>
  <r>
    <x v="92"/>
    <s v="Med A"/>
    <x v="17"/>
    <n v="20000"/>
    <n v="0"/>
    <x v="1"/>
    <s v=""/>
    <s v=""/>
  </r>
  <r>
    <x v="92"/>
    <s v="Med A"/>
    <x v="19"/>
    <n v="20000"/>
    <n v="0"/>
    <x v="1"/>
    <s v=""/>
    <s v=""/>
  </r>
  <r>
    <x v="92"/>
    <s v="Med A"/>
    <x v="22"/>
    <n v="20000"/>
    <n v="0"/>
    <x v="1"/>
    <s v=""/>
    <s v=""/>
  </r>
  <r>
    <x v="93"/>
    <s v="Med A"/>
    <x v="0"/>
    <n v="4200"/>
    <n v="0"/>
    <x v="0"/>
    <s v=""/>
    <s v=""/>
  </r>
  <r>
    <x v="93"/>
    <s v="Med A"/>
    <x v="1"/>
    <n v="4200"/>
    <n v="0"/>
    <x v="0"/>
    <s v=""/>
    <s v=""/>
  </r>
  <r>
    <x v="93"/>
    <s v="Med A"/>
    <x v="3"/>
    <n v="4800"/>
    <n v="0"/>
    <x v="0"/>
    <s v=""/>
    <s v=""/>
  </r>
  <r>
    <x v="93"/>
    <s v="Med A"/>
    <x v="4"/>
    <n v="4800"/>
    <n v="0"/>
    <x v="0"/>
    <s v=""/>
    <s v=""/>
  </r>
  <r>
    <x v="93"/>
    <s v="Med A"/>
    <x v="5"/>
    <n v="4800"/>
    <n v="0"/>
    <x v="0"/>
    <s v=""/>
    <s v=""/>
  </r>
  <r>
    <x v="93"/>
    <s v="Med A"/>
    <x v="50"/>
    <n v="4800"/>
    <n v="0"/>
    <x v="0"/>
    <s v=""/>
    <s v=""/>
  </r>
  <r>
    <x v="93"/>
    <s v="Med A"/>
    <x v="6"/>
    <n v="5800"/>
    <n v="0"/>
    <x v="0"/>
    <s v=""/>
    <s v=""/>
  </r>
  <r>
    <x v="93"/>
    <s v="Med A"/>
    <x v="7"/>
    <n v="5800"/>
    <n v="0"/>
    <x v="0"/>
    <s v=""/>
    <s v=""/>
  </r>
  <r>
    <x v="93"/>
    <s v="Med A"/>
    <x v="8"/>
    <n v="5800"/>
    <n v="0"/>
    <x v="0"/>
    <s v=""/>
    <s v=""/>
  </r>
  <r>
    <x v="93"/>
    <s v="Med A"/>
    <x v="9"/>
    <n v="5800"/>
    <n v="0"/>
    <x v="0"/>
    <s v=""/>
    <s v=""/>
  </r>
  <r>
    <x v="93"/>
    <s v="Med A"/>
    <x v="10"/>
    <n v="5800"/>
    <n v="0"/>
    <x v="0"/>
    <n v="5145.454545454545"/>
    <s v=""/>
  </r>
  <r>
    <x v="93"/>
    <s v="Med A"/>
    <x v="11"/>
    <n v="5800"/>
    <n v="0"/>
    <x v="1"/>
    <s v=""/>
    <s v=""/>
  </r>
  <r>
    <x v="93"/>
    <s v="Med A"/>
    <x v="12"/>
    <n v="6400"/>
    <n v="0"/>
    <x v="1"/>
    <s v=""/>
    <s v=""/>
  </r>
  <r>
    <x v="93"/>
    <s v="Med A"/>
    <x v="13"/>
    <n v="6400"/>
    <n v="0"/>
    <x v="1"/>
    <s v=""/>
    <s v=""/>
  </r>
  <r>
    <x v="93"/>
    <s v="Med A"/>
    <x v="14"/>
    <n v="6400"/>
    <n v="0"/>
    <x v="1"/>
    <s v=""/>
    <s v=""/>
  </r>
  <r>
    <x v="93"/>
    <s v="Med A"/>
    <x v="15"/>
    <n v="6400"/>
    <n v="0"/>
    <x v="1"/>
    <s v=""/>
    <s v=""/>
  </r>
  <r>
    <x v="93"/>
    <s v="Med A"/>
    <x v="16"/>
    <n v="6400"/>
    <n v="0"/>
    <x v="1"/>
    <s v=""/>
    <s v=""/>
  </r>
  <r>
    <x v="93"/>
    <s v="Med A"/>
    <x v="51"/>
    <n v="6400"/>
    <n v="0"/>
    <x v="1"/>
    <s v=""/>
    <s v=""/>
  </r>
  <r>
    <x v="93"/>
    <s v="Med A"/>
    <x v="17"/>
    <n v="6400"/>
    <n v="0"/>
    <x v="1"/>
    <s v=""/>
    <s v=""/>
  </r>
  <r>
    <x v="93"/>
    <s v="Med A"/>
    <x v="18"/>
    <n v="6400"/>
    <n v="0"/>
    <x v="1"/>
    <s v=""/>
    <s v=""/>
  </r>
  <r>
    <x v="93"/>
    <s v="Med A"/>
    <x v="19"/>
    <n v="6400"/>
    <n v="0"/>
    <x v="1"/>
    <s v=""/>
    <s v=""/>
  </r>
  <r>
    <x v="93"/>
    <s v="Med A"/>
    <x v="20"/>
    <n v="6400"/>
    <n v="0"/>
    <x v="1"/>
    <s v=""/>
    <s v=""/>
  </r>
  <r>
    <x v="93"/>
    <s v="Med A"/>
    <x v="21"/>
    <n v="6400"/>
    <n v="0"/>
    <x v="1"/>
    <s v=""/>
    <s v=""/>
  </r>
  <r>
    <x v="93"/>
    <s v="Med A"/>
    <x v="22"/>
    <n v="6400"/>
    <n v="0"/>
    <x v="1"/>
    <s v=""/>
    <s v=""/>
  </r>
  <r>
    <x v="93"/>
    <s v="Med A"/>
    <x v="23"/>
    <n v="6400"/>
    <n v="0"/>
    <x v="1"/>
    <n v="6357.1428571428569"/>
    <s v=""/>
  </r>
  <r>
    <x v="93"/>
    <s v="Med A"/>
    <x v="24"/>
    <n v="6400"/>
    <n v="0"/>
    <x v="2"/>
    <s v=""/>
    <s v=""/>
  </r>
  <r>
    <x v="93"/>
    <s v="Med A"/>
    <x v="25"/>
    <n v="6400"/>
    <n v="1"/>
    <x v="2"/>
    <n v="6400"/>
    <s v=""/>
  </r>
  <r>
    <x v="93"/>
    <s v="Med B"/>
    <x v="26"/>
    <n v="10"/>
    <n v="0"/>
    <x v="2"/>
    <s v=""/>
    <n v="10"/>
  </r>
  <r>
    <x v="93"/>
    <s v="Med B"/>
    <x v="53"/>
    <n v="1"/>
    <n v="0"/>
    <x v="4"/>
    <s v=""/>
    <n v="1"/>
  </r>
  <r>
    <x v="94"/>
    <s v="Med A"/>
    <x v="43"/>
    <n v="3000"/>
    <n v="0"/>
    <x v="1"/>
    <s v=""/>
    <s v=""/>
  </r>
  <r>
    <x v="94"/>
    <s v="Med A"/>
    <x v="44"/>
    <n v="3000"/>
    <n v="0"/>
    <x v="1"/>
    <s v=""/>
    <s v=""/>
  </r>
  <r>
    <x v="94"/>
    <s v="Med A"/>
    <x v="45"/>
    <n v="3000"/>
    <n v="0"/>
    <x v="1"/>
    <s v=""/>
    <s v=""/>
  </r>
  <r>
    <x v="94"/>
    <s v="Med A"/>
    <x v="55"/>
    <n v="3000"/>
    <n v="0"/>
    <x v="1"/>
    <s v=""/>
    <s v=""/>
  </r>
  <r>
    <x v="94"/>
    <s v="Med A"/>
    <x v="46"/>
    <n v="3000"/>
    <n v="0"/>
    <x v="1"/>
    <s v=""/>
    <s v=""/>
  </r>
  <r>
    <x v="94"/>
    <s v="Med A"/>
    <x v="56"/>
    <n v="3000"/>
    <n v="0"/>
    <x v="1"/>
    <s v=""/>
    <s v=""/>
  </r>
  <r>
    <x v="94"/>
    <s v="Med A"/>
    <x v="47"/>
    <n v="3600"/>
    <n v="0"/>
    <x v="1"/>
    <s v=""/>
    <s v=""/>
  </r>
  <r>
    <x v="94"/>
    <s v="Med A"/>
    <x v="52"/>
    <n v="3600"/>
    <n v="0"/>
    <x v="1"/>
    <s v=""/>
    <s v=""/>
  </r>
  <r>
    <x v="94"/>
    <s v="Med A"/>
    <x v="57"/>
    <n v="3600"/>
    <n v="0"/>
    <x v="1"/>
    <s v=""/>
    <s v=""/>
  </r>
  <r>
    <x v="95"/>
    <s v="Med A"/>
    <x v="31"/>
    <n v="1200"/>
    <n v="0"/>
    <x v="0"/>
    <s v=""/>
    <s v=""/>
  </r>
  <r>
    <x v="95"/>
    <s v="Med A"/>
    <x v="32"/>
    <n v="1200"/>
    <n v="0"/>
    <x v="0"/>
    <s v=""/>
    <s v=""/>
  </r>
  <r>
    <x v="95"/>
    <s v="Med A"/>
    <x v="33"/>
    <n v="1200"/>
    <n v="0"/>
    <x v="0"/>
    <s v=""/>
    <s v=""/>
  </r>
  <r>
    <x v="95"/>
    <s v="Med A"/>
    <x v="34"/>
    <n v="1200"/>
    <n v="0"/>
    <x v="0"/>
    <s v=""/>
    <s v=""/>
  </r>
  <r>
    <x v="95"/>
    <s v="Med A"/>
    <x v="35"/>
    <n v="1200"/>
    <n v="0"/>
    <x v="0"/>
    <s v=""/>
    <s v=""/>
  </r>
  <r>
    <x v="95"/>
    <s v="Med A"/>
    <x v="36"/>
    <n v="1200"/>
    <n v="0"/>
    <x v="0"/>
    <s v=""/>
    <s v=""/>
  </r>
  <r>
    <x v="95"/>
    <s v="Med A"/>
    <x v="37"/>
    <n v="1200"/>
    <n v="0"/>
    <x v="0"/>
    <s v=""/>
    <s v=""/>
  </r>
  <r>
    <x v="95"/>
    <s v="Med A"/>
    <x v="38"/>
    <n v="1200"/>
    <n v="0"/>
    <x v="0"/>
    <s v=""/>
    <s v=""/>
  </r>
  <r>
    <x v="95"/>
    <s v="Med A"/>
    <x v="39"/>
    <n v="1200"/>
    <n v="0"/>
    <x v="0"/>
    <s v=""/>
    <s v=""/>
  </r>
  <r>
    <x v="95"/>
    <s v="Med A"/>
    <x v="40"/>
    <n v="1200"/>
    <n v="0"/>
    <x v="0"/>
    <s v=""/>
    <s v=""/>
  </r>
  <r>
    <x v="95"/>
    <s v="Med A"/>
    <x v="41"/>
    <n v="1200"/>
    <n v="0"/>
    <x v="0"/>
    <n v="1200"/>
    <s v=""/>
  </r>
  <r>
    <x v="95"/>
    <s v="Med A"/>
    <x v="42"/>
    <n v="1200"/>
    <n v="0"/>
    <x v="1"/>
    <s v=""/>
    <s v=""/>
  </r>
  <r>
    <x v="95"/>
    <s v="Med A"/>
    <x v="43"/>
    <n v="1200"/>
    <n v="0"/>
    <x v="1"/>
    <s v=""/>
    <s v=""/>
  </r>
  <r>
    <x v="95"/>
    <s v="Med A"/>
    <x v="44"/>
    <n v="1200"/>
    <n v="0"/>
    <x v="1"/>
    <s v=""/>
    <s v=""/>
  </r>
  <r>
    <x v="95"/>
    <s v="Med A"/>
    <x v="45"/>
    <n v="1200"/>
    <n v="0"/>
    <x v="1"/>
    <s v=""/>
    <s v=""/>
  </r>
  <r>
    <x v="95"/>
    <s v="Med A"/>
    <x v="55"/>
    <n v="1200"/>
    <n v="0"/>
    <x v="1"/>
    <s v=""/>
    <s v=""/>
  </r>
  <r>
    <x v="95"/>
    <s v="Med A"/>
    <x v="46"/>
    <n v="1200"/>
    <n v="0"/>
    <x v="1"/>
    <s v=""/>
    <s v=""/>
  </r>
  <r>
    <x v="95"/>
    <s v="Med A"/>
    <x v="56"/>
    <n v="1200"/>
    <n v="0"/>
    <x v="1"/>
    <s v=""/>
    <s v=""/>
  </r>
  <r>
    <x v="95"/>
    <s v="Med A"/>
    <x v="47"/>
    <n v="1700"/>
    <n v="0"/>
    <x v="1"/>
    <s v=""/>
    <s v=""/>
  </r>
  <r>
    <x v="95"/>
    <s v="Med A"/>
    <x v="52"/>
    <n v="1700"/>
    <n v="0"/>
    <x v="1"/>
    <s v=""/>
    <s v=""/>
  </r>
  <r>
    <x v="95"/>
    <s v="Med A"/>
    <x v="57"/>
    <n v="1700"/>
    <n v="0"/>
    <x v="1"/>
    <s v=""/>
    <s v=""/>
  </r>
  <r>
    <x v="95"/>
    <s v="Med A"/>
    <x v="58"/>
    <n v="1700"/>
    <n v="0"/>
    <x v="1"/>
    <s v=""/>
    <s v=""/>
  </r>
  <r>
    <x v="95"/>
    <s v="Med A"/>
    <x v="59"/>
    <n v="1700"/>
    <n v="0"/>
    <x v="1"/>
    <s v=""/>
    <s v=""/>
  </r>
  <r>
    <x v="95"/>
    <s v="Med A"/>
    <x v="60"/>
    <n v="1700"/>
    <n v="0"/>
    <x v="1"/>
    <n v="1430.7692307692307"/>
    <s v=""/>
  </r>
  <r>
    <x v="95"/>
    <s v="Med A"/>
    <x v="61"/>
    <n v="1700"/>
    <n v="0"/>
    <x v="2"/>
    <s v=""/>
    <s v=""/>
  </r>
  <r>
    <x v="95"/>
    <s v="Med A"/>
    <x v="62"/>
    <n v="1700"/>
    <n v="0"/>
    <x v="2"/>
    <s v=""/>
    <s v=""/>
  </r>
  <r>
    <x v="95"/>
    <s v="Med A"/>
    <x v="63"/>
    <n v="1700"/>
    <n v="1"/>
    <x v="2"/>
    <n v="1700"/>
    <s v=""/>
  </r>
  <r>
    <x v="95"/>
    <s v="Med B"/>
    <x v="48"/>
    <n v="4"/>
    <n v="0"/>
    <x v="2"/>
    <s v=""/>
    <n v="4"/>
  </r>
  <r>
    <x v="95"/>
    <s v="Med B"/>
    <x v="69"/>
    <n v="1"/>
    <n v="0"/>
    <x v="4"/>
    <s v=""/>
    <n v="1"/>
  </r>
  <r>
    <x v="95"/>
    <s v="Med B"/>
    <x v="65"/>
    <n v="1"/>
    <n v="0"/>
    <x v="4"/>
    <s v=""/>
    <n v="1"/>
  </r>
  <r>
    <x v="96"/>
    <s v="Med A"/>
    <x v="12"/>
    <n v="1400"/>
    <n v="0"/>
    <x v="1"/>
    <s v=""/>
    <s v=""/>
  </r>
  <r>
    <x v="96"/>
    <s v="Med A"/>
    <x v="15"/>
    <n v="1400"/>
    <n v="0"/>
    <x v="1"/>
    <s v=""/>
    <s v=""/>
  </r>
  <r>
    <x v="96"/>
    <s v="Med A"/>
    <x v="47"/>
    <n v="1400"/>
    <n v="0"/>
    <x v="1"/>
    <s v=""/>
    <s v=""/>
  </r>
  <r>
    <x v="96"/>
    <s v="Med A"/>
    <x v="23"/>
    <n v="1000"/>
    <n v="0"/>
    <x v="1"/>
    <n v="1300"/>
    <s v=""/>
  </r>
  <r>
    <x v="96"/>
    <s v="Med A"/>
    <x v="24"/>
    <n v="1000"/>
    <n v="0"/>
    <x v="2"/>
    <s v=""/>
    <s v=""/>
  </r>
  <r>
    <x v="96"/>
    <s v="Med A"/>
    <x v="25"/>
    <n v="1000"/>
    <n v="1"/>
    <x v="2"/>
    <n v="1000"/>
    <s v=""/>
  </r>
  <r>
    <x v="96"/>
    <s v="Med B"/>
    <x v="26"/>
    <n v="3"/>
    <n v="0"/>
    <x v="2"/>
    <s v=""/>
    <n v="3"/>
  </r>
  <r>
    <x v="96"/>
    <s v="Med B"/>
    <x v="67"/>
    <n v="3"/>
    <n v="0"/>
    <x v="3"/>
    <s v=""/>
    <n v="3"/>
  </r>
  <r>
    <x v="97"/>
    <s v="Med A"/>
    <x v="30"/>
    <n v="20000"/>
    <n v="0"/>
    <x v="0"/>
    <s v=""/>
    <s v=""/>
  </r>
  <r>
    <x v="97"/>
    <s v="Med A"/>
    <x v="31"/>
    <n v="20000"/>
    <n v="0"/>
    <x v="0"/>
    <s v=""/>
    <s v=""/>
  </r>
  <r>
    <x v="97"/>
    <s v="Med A"/>
    <x v="32"/>
    <n v="20000"/>
    <n v="0"/>
    <x v="0"/>
    <s v=""/>
    <s v=""/>
  </r>
  <r>
    <x v="97"/>
    <s v="Med A"/>
    <x v="33"/>
    <n v="20000"/>
    <n v="0"/>
    <x v="0"/>
    <s v=""/>
    <s v=""/>
  </r>
  <r>
    <x v="97"/>
    <s v="Med A"/>
    <x v="34"/>
    <n v="20000"/>
    <n v="0"/>
    <x v="0"/>
    <s v=""/>
    <s v=""/>
  </r>
  <r>
    <x v="97"/>
    <s v="Med A"/>
    <x v="50"/>
    <n v="20000"/>
    <n v="0"/>
    <x v="0"/>
    <s v=""/>
    <s v=""/>
  </r>
  <r>
    <x v="97"/>
    <s v="Med A"/>
    <x v="36"/>
    <n v="20000"/>
    <n v="0"/>
    <x v="0"/>
    <s v=""/>
    <s v=""/>
  </r>
  <r>
    <x v="97"/>
    <s v="Med A"/>
    <x v="37"/>
    <n v="20000"/>
    <n v="0"/>
    <x v="0"/>
    <s v=""/>
    <s v=""/>
  </r>
  <r>
    <x v="97"/>
    <s v="Med A"/>
    <x v="8"/>
    <n v="20000"/>
    <n v="0"/>
    <x v="0"/>
    <s v=""/>
    <s v=""/>
  </r>
  <r>
    <x v="97"/>
    <s v="Med A"/>
    <x v="40"/>
    <n v="20000"/>
    <n v="0"/>
    <x v="0"/>
    <n v="20000"/>
    <s v=""/>
  </r>
  <r>
    <x v="97"/>
    <s v="Med A"/>
    <x v="42"/>
    <n v="20000"/>
    <n v="0"/>
    <x v="1"/>
    <s v=""/>
    <s v=""/>
  </r>
  <r>
    <x v="97"/>
    <s v="Med A"/>
    <x v="43"/>
    <n v="20000"/>
    <n v="0"/>
    <x v="1"/>
    <s v=""/>
    <s v=""/>
  </r>
  <r>
    <x v="97"/>
    <s v="Med A"/>
    <x v="44"/>
    <n v="20000"/>
    <n v="0"/>
    <x v="1"/>
    <s v=""/>
    <s v=""/>
  </r>
  <r>
    <x v="97"/>
    <s v="Med A"/>
    <x v="45"/>
    <n v="20000"/>
    <n v="0"/>
    <x v="1"/>
    <s v=""/>
    <s v=""/>
  </r>
  <r>
    <x v="97"/>
    <s v="Med A"/>
    <x v="55"/>
    <n v="20000"/>
    <n v="0"/>
    <x v="1"/>
    <s v=""/>
    <s v=""/>
  </r>
  <r>
    <x v="97"/>
    <s v="Med A"/>
    <x v="46"/>
    <n v="20000"/>
    <n v="0"/>
    <x v="1"/>
    <s v=""/>
    <s v=""/>
  </r>
  <r>
    <x v="97"/>
    <s v="Med A"/>
    <x v="56"/>
    <n v="20000"/>
    <n v="0"/>
    <x v="1"/>
    <s v=""/>
    <s v=""/>
  </r>
  <r>
    <x v="97"/>
    <s v="Med A"/>
    <x v="47"/>
    <n v="16000"/>
    <n v="0"/>
    <x v="1"/>
    <s v=""/>
    <s v=""/>
  </r>
  <r>
    <x v="97"/>
    <s v="Med A"/>
    <x v="52"/>
    <n v="16000"/>
    <n v="0"/>
    <x v="1"/>
    <s v=""/>
    <s v=""/>
  </r>
  <r>
    <x v="97"/>
    <s v="Med A"/>
    <x v="57"/>
    <n v="16000"/>
    <n v="0"/>
    <x v="1"/>
    <s v=""/>
    <s v=""/>
  </r>
  <r>
    <x v="97"/>
    <s v="Med A"/>
    <x v="59"/>
    <n v="16000"/>
    <n v="0"/>
    <x v="1"/>
    <s v=""/>
    <s v=""/>
  </r>
  <r>
    <x v="97"/>
    <s v="Med A"/>
    <x v="60"/>
    <n v="16000"/>
    <n v="0"/>
    <x v="1"/>
    <n v="18333.333333333332"/>
    <s v=""/>
  </r>
  <r>
    <x v="97"/>
    <s v="Med A"/>
    <x v="61"/>
    <n v="16000"/>
    <n v="0"/>
    <x v="2"/>
    <s v=""/>
    <s v=""/>
  </r>
  <r>
    <x v="97"/>
    <s v="Med A"/>
    <x v="63"/>
    <n v="16000"/>
    <n v="1"/>
    <x v="2"/>
    <n v="16000"/>
    <s v=""/>
  </r>
  <r>
    <x v="97"/>
    <s v="Med B"/>
    <x v="82"/>
    <n v="3"/>
    <n v="0"/>
    <x v="2"/>
    <s v=""/>
    <n v="3"/>
  </r>
  <r>
    <x v="97"/>
    <s v="Med B"/>
    <x v="64"/>
    <n v="3"/>
    <n v="0"/>
    <x v="3"/>
    <s v=""/>
    <n v="3"/>
  </r>
  <r>
    <x v="97"/>
    <s v="Med B"/>
    <x v="65"/>
    <n v="5"/>
    <n v="0"/>
    <x v="4"/>
    <s v=""/>
    <n v="5"/>
  </r>
  <r>
    <x v="98"/>
    <s v="Med A"/>
    <x v="0"/>
    <n v="2800"/>
    <n v="0"/>
    <x v="0"/>
    <s v=""/>
    <s v=""/>
  </r>
  <r>
    <x v="98"/>
    <s v="Med A"/>
    <x v="49"/>
    <n v="2800"/>
    <n v="0"/>
    <x v="0"/>
    <s v=""/>
    <s v=""/>
  </r>
  <r>
    <x v="98"/>
    <s v="Med A"/>
    <x v="1"/>
    <n v="3100"/>
    <n v="0"/>
    <x v="0"/>
    <s v=""/>
    <s v=""/>
  </r>
  <r>
    <x v="98"/>
    <s v="Med A"/>
    <x v="2"/>
    <n v="3100"/>
    <n v="0"/>
    <x v="0"/>
    <s v=""/>
    <s v=""/>
  </r>
  <r>
    <x v="98"/>
    <s v="Med A"/>
    <x v="3"/>
    <n v="3100"/>
    <n v="0"/>
    <x v="0"/>
    <s v=""/>
    <s v=""/>
  </r>
  <r>
    <x v="98"/>
    <s v="Med A"/>
    <x v="4"/>
    <n v="3100"/>
    <n v="0"/>
    <x v="0"/>
    <s v=""/>
    <s v=""/>
  </r>
  <r>
    <x v="98"/>
    <s v="Med A"/>
    <x v="5"/>
    <n v="3100"/>
    <n v="0"/>
    <x v="0"/>
    <s v=""/>
    <s v=""/>
  </r>
  <r>
    <x v="98"/>
    <s v="Med A"/>
    <x v="50"/>
    <n v="3100"/>
    <n v="0"/>
    <x v="0"/>
    <s v=""/>
    <s v=""/>
  </r>
  <r>
    <x v="98"/>
    <s v="Med A"/>
    <x v="6"/>
    <n v="3500"/>
    <n v="0"/>
    <x v="0"/>
    <s v=""/>
    <s v=""/>
  </r>
  <r>
    <x v="98"/>
    <s v="Med A"/>
    <x v="7"/>
    <n v="3500"/>
    <n v="0"/>
    <x v="0"/>
    <s v=""/>
    <s v=""/>
  </r>
  <r>
    <x v="98"/>
    <s v="Med A"/>
    <x v="8"/>
    <n v="3500"/>
    <n v="0"/>
    <x v="0"/>
    <s v=""/>
    <s v=""/>
  </r>
  <r>
    <x v="98"/>
    <s v="Med A"/>
    <x v="9"/>
    <n v="3500"/>
    <n v="0"/>
    <x v="0"/>
    <s v=""/>
    <s v=""/>
  </r>
  <r>
    <x v="98"/>
    <s v="Med A"/>
    <x v="10"/>
    <n v="3500"/>
    <n v="0"/>
    <x v="0"/>
    <n v="3207.6923076923076"/>
    <s v=""/>
  </r>
  <r>
    <x v="98"/>
    <s v="Med A"/>
    <x v="11"/>
    <n v="3500"/>
    <n v="0"/>
    <x v="1"/>
    <s v=""/>
    <s v=""/>
  </r>
  <r>
    <x v="98"/>
    <s v="Med A"/>
    <x v="12"/>
    <n v="3500"/>
    <n v="0"/>
    <x v="1"/>
    <s v=""/>
    <s v=""/>
  </r>
  <r>
    <x v="98"/>
    <s v="Med A"/>
    <x v="13"/>
    <n v="3500"/>
    <n v="0"/>
    <x v="1"/>
    <s v=""/>
    <s v=""/>
  </r>
  <r>
    <x v="98"/>
    <s v="Med A"/>
    <x v="14"/>
    <n v="3500"/>
    <n v="0"/>
    <x v="1"/>
    <s v=""/>
    <s v=""/>
  </r>
  <r>
    <x v="98"/>
    <s v="Med A"/>
    <x v="15"/>
    <n v="3500"/>
    <n v="0"/>
    <x v="1"/>
    <s v=""/>
    <s v=""/>
  </r>
  <r>
    <x v="98"/>
    <s v="Med A"/>
    <x v="16"/>
    <n v="3500"/>
    <n v="0"/>
    <x v="1"/>
    <s v=""/>
    <s v=""/>
  </r>
  <r>
    <x v="98"/>
    <s v="Med A"/>
    <x v="51"/>
    <n v="3500"/>
    <n v="0"/>
    <x v="1"/>
    <s v=""/>
    <s v=""/>
  </r>
  <r>
    <x v="98"/>
    <s v="Med A"/>
    <x v="17"/>
    <n v="3500"/>
    <n v="0"/>
    <x v="1"/>
    <s v=""/>
    <s v=""/>
  </r>
  <r>
    <x v="98"/>
    <s v="Med A"/>
    <x v="18"/>
    <n v="3500"/>
    <n v="0"/>
    <x v="1"/>
    <s v=""/>
    <s v=""/>
  </r>
  <r>
    <x v="98"/>
    <s v="Med A"/>
    <x v="19"/>
    <n v="3500"/>
    <n v="0"/>
    <x v="1"/>
    <s v=""/>
    <s v=""/>
  </r>
  <r>
    <x v="98"/>
    <s v="Med A"/>
    <x v="20"/>
    <n v="3500"/>
    <n v="0"/>
    <x v="1"/>
    <s v=""/>
    <s v=""/>
  </r>
  <r>
    <x v="98"/>
    <s v="Med A"/>
    <x v="21"/>
    <n v="3500"/>
    <n v="0"/>
    <x v="1"/>
    <s v=""/>
    <s v=""/>
  </r>
  <r>
    <x v="98"/>
    <s v="Med A"/>
    <x v="22"/>
    <n v="3500"/>
    <n v="0"/>
    <x v="1"/>
    <s v=""/>
    <s v=""/>
  </r>
  <r>
    <x v="98"/>
    <s v="Med A"/>
    <x v="23"/>
    <n v="3500"/>
    <n v="0"/>
    <x v="1"/>
    <n v="3500"/>
    <s v=""/>
  </r>
  <r>
    <x v="98"/>
    <s v="Med A"/>
    <x v="24"/>
    <n v="3500"/>
    <n v="0"/>
    <x v="2"/>
    <s v=""/>
    <s v=""/>
  </r>
  <r>
    <x v="98"/>
    <s v="Med A"/>
    <x v="25"/>
    <n v="3500"/>
    <n v="1"/>
    <x v="2"/>
    <n v="3500"/>
    <s v=""/>
  </r>
  <r>
    <x v="98"/>
    <s v="Med B"/>
    <x v="26"/>
    <n v="6"/>
    <n v="0"/>
    <x v="2"/>
    <s v=""/>
    <n v="6"/>
  </r>
  <r>
    <x v="98"/>
    <s v="Med B"/>
    <x v="67"/>
    <n v="6"/>
    <n v="0"/>
    <x v="3"/>
    <s v=""/>
    <n v="6"/>
  </r>
  <r>
    <x v="99"/>
    <s v="Med A"/>
    <x v="29"/>
    <n v="2500"/>
    <n v="0"/>
    <x v="0"/>
    <s v=""/>
    <s v=""/>
  </r>
  <r>
    <x v="99"/>
    <s v="Med A"/>
    <x v="30"/>
    <n v="2500"/>
    <n v="0"/>
    <x v="0"/>
    <s v=""/>
    <s v=""/>
  </r>
  <r>
    <x v="99"/>
    <s v="Med A"/>
    <x v="31"/>
    <n v="2500"/>
    <n v="0"/>
    <x v="0"/>
    <s v=""/>
    <s v=""/>
  </r>
  <r>
    <x v="99"/>
    <s v="Med A"/>
    <x v="32"/>
    <n v="2500"/>
    <n v="0"/>
    <x v="0"/>
    <s v=""/>
    <s v=""/>
  </r>
  <r>
    <x v="99"/>
    <s v="Med A"/>
    <x v="33"/>
    <n v="2500"/>
    <n v="0"/>
    <x v="0"/>
    <s v=""/>
    <s v=""/>
  </r>
  <r>
    <x v="99"/>
    <s v="Med A"/>
    <x v="34"/>
    <n v="2500"/>
    <n v="0"/>
    <x v="0"/>
    <s v=""/>
    <s v=""/>
  </r>
  <r>
    <x v="99"/>
    <s v="Med A"/>
    <x v="35"/>
    <n v="2500"/>
    <n v="0"/>
    <x v="0"/>
    <s v=""/>
    <s v=""/>
  </r>
  <r>
    <x v="99"/>
    <s v="Med A"/>
    <x v="36"/>
    <n v="2500"/>
    <n v="0"/>
    <x v="0"/>
    <s v=""/>
    <s v=""/>
  </r>
  <r>
    <x v="99"/>
    <s v="Med A"/>
    <x v="37"/>
    <n v="2500"/>
    <n v="0"/>
    <x v="0"/>
    <s v=""/>
    <s v=""/>
  </r>
  <r>
    <x v="99"/>
    <s v="Med A"/>
    <x v="41"/>
    <n v="2500"/>
    <n v="0"/>
    <x v="0"/>
    <n v="2500"/>
    <s v=""/>
  </r>
  <r>
    <x v="99"/>
    <s v="Med A"/>
    <x v="42"/>
    <n v="2500"/>
    <n v="0"/>
    <x v="1"/>
    <s v=""/>
    <s v=""/>
  </r>
  <r>
    <x v="99"/>
    <s v="Med A"/>
    <x v="44"/>
    <n v="2500"/>
    <n v="0"/>
    <x v="1"/>
    <s v=""/>
    <s v=""/>
  </r>
  <r>
    <x v="99"/>
    <s v="Med A"/>
    <x v="45"/>
    <n v="2500"/>
    <n v="0"/>
    <x v="1"/>
    <s v=""/>
    <s v=""/>
  </r>
  <r>
    <x v="99"/>
    <s v="Med A"/>
    <x v="55"/>
    <n v="3300"/>
    <n v="0"/>
    <x v="1"/>
    <s v=""/>
    <s v=""/>
  </r>
  <r>
    <x v="99"/>
    <s v="Med A"/>
    <x v="46"/>
    <n v="3300"/>
    <n v="0"/>
    <x v="1"/>
    <s v=""/>
    <s v=""/>
  </r>
  <r>
    <x v="99"/>
    <s v="Med A"/>
    <x v="56"/>
    <n v="3300"/>
    <n v="0"/>
    <x v="1"/>
    <s v=""/>
    <s v=""/>
  </r>
  <r>
    <x v="99"/>
    <s v="Med A"/>
    <x v="52"/>
    <n v="3300"/>
    <n v="0"/>
    <x v="1"/>
    <s v=""/>
    <s v=""/>
  </r>
  <r>
    <x v="99"/>
    <s v="Med A"/>
    <x v="58"/>
    <n v="3300"/>
    <n v="0"/>
    <x v="1"/>
    <s v=""/>
    <s v=""/>
  </r>
  <r>
    <x v="99"/>
    <s v="Med A"/>
    <x v="59"/>
    <n v="3300"/>
    <n v="0"/>
    <x v="1"/>
    <n v="3033.3333333333335"/>
    <s v=""/>
  </r>
  <r>
    <x v="99"/>
    <s v="Med A"/>
    <x v="61"/>
    <n v="3300"/>
    <n v="0"/>
    <x v="2"/>
    <s v=""/>
    <s v=""/>
  </r>
  <r>
    <x v="99"/>
    <s v="Med A"/>
    <x v="62"/>
    <n v="3300"/>
    <n v="0"/>
    <x v="2"/>
    <s v=""/>
    <s v=""/>
  </r>
  <r>
    <x v="99"/>
    <s v="Med A"/>
    <x v="63"/>
    <n v="4300"/>
    <n v="1"/>
    <x v="2"/>
    <n v="3633.3333333333335"/>
    <s v=""/>
  </r>
  <r>
    <x v="99"/>
    <s v="Med B"/>
    <x v="48"/>
    <n v="6"/>
    <n v="0"/>
    <x v="2"/>
    <s v=""/>
    <n v="6"/>
  </r>
  <r>
    <x v="99"/>
    <s v="Med B"/>
    <x v="64"/>
    <n v="6"/>
    <n v="0"/>
    <x v="3"/>
    <s v=""/>
    <n v="6"/>
  </r>
  <r>
    <x v="99"/>
    <s v="Med B"/>
    <x v="65"/>
    <n v="5"/>
    <n v="0"/>
    <x v="4"/>
    <s v=""/>
    <n v="5"/>
  </r>
  <r>
    <x v="100"/>
    <s v="Med A"/>
    <x v="29"/>
    <n v="700"/>
    <n v="0"/>
    <x v="0"/>
    <s v=""/>
    <s v=""/>
  </r>
  <r>
    <x v="100"/>
    <s v="Med A"/>
    <x v="1"/>
    <n v="800"/>
    <n v="0"/>
    <x v="0"/>
    <s v=""/>
    <s v=""/>
  </r>
  <r>
    <x v="100"/>
    <s v="Med A"/>
    <x v="32"/>
    <n v="800"/>
    <n v="0"/>
    <x v="0"/>
    <s v=""/>
    <s v=""/>
  </r>
  <r>
    <x v="100"/>
    <s v="Med A"/>
    <x v="4"/>
    <n v="800"/>
    <n v="0"/>
    <x v="0"/>
    <s v=""/>
    <s v=""/>
  </r>
  <r>
    <x v="100"/>
    <s v="Med A"/>
    <x v="35"/>
    <n v="800"/>
    <n v="0"/>
    <x v="0"/>
    <s v=""/>
    <s v=""/>
  </r>
  <r>
    <x v="100"/>
    <s v="Med A"/>
    <x v="6"/>
    <n v="900"/>
    <n v="0"/>
    <x v="0"/>
    <s v=""/>
    <s v=""/>
  </r>
  <r>
    <x v="100"/>
    <s v="Med A"/>
    <x v="38"/>
    <n v="900"/>
    <n v="0"/>
    <x v="0"/>
    <s v=""/>
    <s v=""/>
  </r>
  <r>
    <x v="100"/>
    <s v="Med A"/>
    <x v="40"/>
    <n v="900"/>
    <n v="0"/>
    <x v="0"/>
    <s v=""/>
    <s v=""/>
  </r>
  <r>
    <x v="100"/>
    <s v="Med A"/>
    <x v="41"/>
    <n v="900"/>
    <n v="0"/>
    <x v="0"/>
    <n v="833.33333333333337"/>
    <s v=""/>
  </r>
  <r>
    <x v="100"/>
    <s v="Med A"/>
    <x v="12"/>
    <n v="900"/>
    <n v="0"/>
    <x v="1"/>
    <s v=""/>
    <s v=""/>
  </r>
  <r>
    <x v="100"/>
    <s v="Med A"/>
    <x v="44"/>
    <n v="900"/>
    <n v="0"/>
    <x v="1"/>
    <s v=""/>
    <s v=""/>
  </r>
  <r>
    <x v="100"/>
    <s v="Med A"/>
    <x v="15"/>
    <n v="900"/>
    <n v="0"/>
    <x v="1"/>
    <s v=""/>
    <s v=""/>
  </r>
  <r>
    <x v="100"/>
    <s v="Med A"/>
    <x v="46"/>
    <n v="900"/>
    <n v="0"/>
    <x v="1"/>
    <s v=""/>
    <s v=""/>
  </r>
  <r>
    <x v="100"/>
    <s v="Med A"/>
    <x v="17"/>
    <n v="1200"/>
    <n v="0"/>
    <x v="1"/>
    <s v=""/>
    <s v=""/>
  </r>
  <r>
    <x v="100"/>
    <s v="Med A"/>
    <x v="52"/>
    <n v="1200"/>
    <n v="0"/>
    <x v="1"/>
    <s v=""/>
    <s v=""/>
  </r>
  <r>
    <x v="100"/>
    <s v="Med A"/>
    <x v="58"/>
    <n v="1200"/>
    <n v="0"/>
    <x v="1"/>
    <s v=""/>
    <s v=""/>
  </r>
  <r>
    <x v="100"/>
    <s v="Med A"/>
    <x v="59"/>
    <n v="1200"/>
    <n v="0"/>
    <x v="1"/>
    <n v="1050"/>
    <s v=""/>
  </r>
  <r>
    <x v="100"/>
    <s v="Med A"/>
    <x v="61"/>
    <n v="2400"/>
    <n v="0"/>
    <x v="2"/>
    <s v=""/>
    <s v=""/>
  </r>
  <r>
    <x v="100"/>
    <s v="Med A"/>
    <x v="62"/>
    <n v="2400"/>
    <n v="1"/>
    <x v="2"/>
    <n v="2400"/>
    <s v=""/>
  </r>
  <r>
    <x v="100"/>
    <s v="Med B"/>
    <x v="86"/>
    <n v="4"/>
    <n v="0"/>
    <x v="2"/>
    <s v=""/>
    <n v="4"/>
  </r>
  <r>
    <x v="100"/>
    <s v="Med B"/>
    <x v="80"/>
    <n v="3"/>
    <n v="0"/>
    <x v="3"/>
    <s v=""/>
    <n v="3"/>
  </r>
  <r>
    <x v="100"/>
    <s v="Med B"/>
    <x v="79"/>
    <n v="3"/>
    <n v="0"/>
    <x v="4"/>
    <s v=""/>
    <n v="3"/>
  </r>
  <r>
    <x v="101"/>
    <s v="Med A"/>
    <x v="90"/>
    <n v="4900"/>
    <n v="0"/>
    <x v="4"/>
    <s v=""/>
    <s v=""/>
  </r>
  <r>
    <x v="102"/>
    <s v="Med A"/>
    <x v="0"/>
    <n v="400"/>
    <n v="0"/>
    <x v="0"/>
    <s v=""/>
    <s v=""/>
  </r>
  <r>
    <x v="102"/>
    <s v="Med A"/>
    <x v="49"/>
    <n v="400"/>
    <n v="0"/>
    <x v="0"/>
    <s v=""/>
    <s v=""/>
  </r>
  <r>
    <x v="103"/>
    <s v="Med A"/>
    <x v="29"/>
    <n v="1000"/>
    <n v="0"/>
    <x v="0"/>
    <s v=""/>
    <s v=""/>
  </r>
  <r>
    <x v="103"/>
    <s v="Med A"/>
    <x v="30"/>
    <n v="1000"/>
    <n v="0"/>
    <x v="0"/>
    <s v=""/>
    <s v=""/>
  </r>
  <r>
    <x v="103"/>
    <s v="Med A"/>
    <x v="31"/>
    <n v="1000"/>
    <n v="0"/>
    <x v="0"/>
    <s v=""/>
    <s v=""/>
  </r>
  <r>
    <x v="103"/>
    <s v="Med A"/>
    <x v="32"/>
    <n v="1000"/>
    <n v="0"/>
    <x v="0"/>
    <s v=""/>
    <s v=""/>
  </r>
  <r>
    <x v="103"/>
    <s v="Med A"/>
    <x v="33"/>
    <n v="1000"/>
    <n v="0"/>
    <x v="0"/>
    <s v=""/>
    <s v=""/>
  </r>
  <r>
    <x v="103"/>
    <s v="Med A"/>
    <x v="34"/>
    <n v="1000"/>
    <n v="0"/>
    <x v="0"/>
    <s v=""/>
    <s v=""/>
  </r>
  <r>
    <x v="103"/>
    <s v="Med A"/>
    <x v="35"/>
    <n v="1000"/>
    <n v="0"/>
    <x v="0"/>
    <s v=""/>
    <s v=""/>
  </r>
  <r>
    <x v="103"/>
    <s v="Med A"/>
    <x v="36"/>
    <n v="1000"/>
    <n v="0"/>
    <x v="0"/>
    <s v=""/>
    <s v=""/>
  </r>
  <r>
    <x v="103"/>
    <s v="Med A"/>
    <x v="37"/>
    <n v="1000"/>
    <n v="0"/>
    <x v="0"/>
    <s v=""/>
    <s v=""/>
  </r>
  <r>
    <x v="103"/>
    <s v="Med A"/>
    <x v="38"/>
    <n v="1000"/>
    <n v="0"/>
    <x v="0"/>
    <s v=""/>
    <s v=""/>
  </r>
  <r>
    <x v="103"/>
    <s v="Med A"/>
    <x v="39"/>
    <n v="1000"/>
    <n v="0"/>
    <x v="0"/>
    <s v=""/>
    <s v=""/>
  </r>
  <r>
    <x v="103"/>
    <s v="Med A"/>
    <x v="40"/>
    <n v="1000"/>
    <n v="0"/>
    <x v="0"/>
    <s v=""/>
    <s v=""/>
  </r>
  <r>
    <x v="103"/>
    <s v="Med A"/>
    <x v="41"/>
    <n v="1000"/>
    <n v="0"/>
    <x v="0"/>
    <n v="1000"/>
    <s v=""/>
  </r>
  <r>
    <x v="103"/>
    <s v="Med A"/>
    <x v="42"/>
    <n v="1000"/>
    <n v="0"/>
    <x v="1"/>
    <s v=""/>
    <s v=""/>
  </r>
  <r>
    <x v="103"/>
    <s v="Med A"/>
    <x v="47"/>
    <n v="1000"/>
    <n v="0"/>
    <x v="1"/>
    <s v=""/>
    <s v=""/>
  </r>
  <r>
    <x v="103"/>
    <s v="Med A"/>
    <x v="52"/>
    <n v="1000"/>
    <n v="0"/>
    <x v="1"/>
    <s v=""/>
    <s v=""/>
  </r>
  <r>
    <x v="103"/>
    <s v="Med A"/>
    <x v="57"/>
    <n v="1000"/>
    <n v="0"/>
    <x v="1"/>
    <s v=""/>
    <s v=""/>
  </r>
  <r>
    <x v="103"/>
    <s v="Med A"/>
    <x v="58"/>
    <n v="1000"/>
    <n v="0"/>
    <x v="1"/>
    <s v=""/>
    <s v=""/>
  </r>
  <r>
    <x v="103"/>
    <s v="Med A"/>
    <x v="59"/>
    <n v="1000"/>
    <n v="0"/>
    <x v="1"/>
    <s v=""/>
    <s v=""/>
  </r>
  <r>
    <x v="103"/>
    <s v="Med A"/>
    <x v="60"/>
    <n v="1000"/>
    <n v="0"/>
    <x v="1"/>
    <n v="1000"/>
    <s v=""/>
  </r>
  <r>
    <x v="103"/>
    <s v="Med A"/>
    <x v="61"/>
    <n v="1000"/>
    <n v="0"/>
    <x v="2"/>
    <s v=""/>
    <s v=""/>
  </r>
  <r>
    <x v="103"/>
    <s v="Med A"/>
    <x v="62"/>
    <n v="1000"/>
    <n v="0"/>
    <x v="2"/>
    <s v=""/>
    <s v=""/>
  </r>
  <r>
    <x v="103"/>
    <s v="Med A"/>
    <x v="63"/>
    <n v="1200"/>
    <n v="1"/>
    <x v="2"/>
    <n v="1066.6666666666667"/>
    <s v=""/>
  </r>
  <r>
    <x v="103"/>
    <s v="Med B"/>
    <x v="48"/>
    <n v="3"/>
    <n v="0"/>
    <x v="2"/>
    <s v=""/>
    <n v="3"/>
  </r>
  <r>
    <x v="103"/>
    <s v="Med B"/>
    <x v="64"/>
    <n v="2"/>
    <n v="0"/>
    <x v="3"/>
    <s v=""/>
    <n v="2"/>
  </r>
  <r>
    <x v="104"/>
    <s v="Med A"/>
    <x v="13"/>
    <n v="7300"/>
    <n v="0"/>
    <x v="1"/>
    <s v=""/>
    <s v=""/>
  </r>
  <r>
    <x v="104"/>
    <s v="Med A"/>
    <x v="14"/>
    <n v="7300"/>
    <n v="0"/>
    <x v="1"/>
    <s v=""/>
    <s v=""/>
  </r>
  <r>
    <x v="104"/>
    <s v="Med A"/>
    <x v="15"/>
    <n v="7300"/>
    <n v="0"/>
    <x v="1"/>
    <s v=""/>
    <s v=""/>
  </r>
  <r>
    <x v="104"/>
    <s v="Med A"/>
    <x v="16"/>
    <n v="7300"/>
    <n v="0"/>
    <x v="1"/>
    <s v=""/>
    <s v=""/>
  </r>
  <r>
    <x v="104"/>
    <s v="Med A"/>
    <x v="51"/>
    <n v="7300"/>
    <n v="0"/>
    <x v="1"/>
    <s v=""/>
    <s v=""/>
  </r>
  <r>
    <x v="104"/>
    <s v="Med A"/>
    <x v="22"/>
    <n v="7300"/>
    <n v="0"/>
    <x v="1"/>
    <s v=""/>
    <s v=""/>
  </r>
  <r>
    <x v="104"/>
    <s v="Med A"/>
    <x v="23"/>
    <n v="7300"/>
    <n v="0"/>
    <x v="1"/>
    <n v="7300"/>
    <s v=""/>
  </r>
  <r>
    <x v="104"/>
    <s v="Med A"/>
    <x v="24"/>
    <n v="7300"/>
    <n v="0"/>
    <x v="2"/>
    <s v=""/>
    <s v=""/>
  </r>
  <r>
    <x v="104"/>
    <s v="Med A"/>
    <x v="25"/>
    <n v="7300"/>
    <n v="1"/>
    <x v="2"/>
    <n v="7300"/>
    <s v=""/>
  </r>
  <r>
    <x v="104"/>
    <s v="Med B"/>
    <x v="26"/>
    <n v="10"/>
    <n v="0"/>
    <x v="2"/>
    <s v=""/>
    <n v="10"/>
  </r>
  <r>
    <x v="104"/>
    <s v="Med B"/>
    <x v="69"/>
    <n v="13"/>
    <n v="0"/>
    <x v="4"/>
    <s v=""/>
    <n v="13"/>
  </r>
  <r>
    <x v="104"/>
    <s v="Med B"/>
    <x v="65"/>
    <n v="13"/>
    <n v="0"/>
    <x v="4"/>
    <s v=""/>
    <n v="13"/>
  </r>
  <r>
    <x v="105"/>
    <s v="Med A"/>
    <x v="0"/>
    <n v="5000"/>
    <n v="0"/>
    <x v="0"/>
    <s v=""/>
    <s v=""/>
  </r>
  <r>
    <x v="105"/>
    <s v="Med A"/>
    <x v="49"/>
    <n v="5000"/>
    <n v="0"/>
    <x v="0"/>
    <s v=""/>
    <s v=""/>
  </r>
  <r>
    <x v="105"/>
    <s v="Med A"/>
    <x v="1"/>
    <n v="5000"/>
    <n v="0"/>
    <x v="0"/>
    <s v=""/>
    <s v=""/>
  </r>
  <r>
    <x v="105"/>
    <s v="Med A"/>
    <x v="2"/>
    <n v="5000"/>
    <n v="0"/>
    <x v="0"/>
    <s v=""/>
    <s v=""/>
  </r>
  <r>
    <x v="105"/>
    <s v="Med A"/>
    <x v="3"/>
    <n v="5000"/>
    <n v="0"/>
    <x v="0"/>
    <s v=""/>
    <s v=""/>
  </r>
  <r>
    <x v="105"/>
    <s v="Med A"/>
    <x v="4"/>
    <n v="5000"/>
    <n v="0"/>
    <x v="0"/>
    <s v=""/>
    <s v=""/>
  </r>
  <r>
    <x v="105"/>
    <s v="Med A"/>
    <x v="5"/>
    <n v="5000"/>
    <n v="0"/>
    <x v="0"/>
    <s v=""/>
    <s v=""/>
  </r>
  <r>
    <x v="105"/>
    <s v="Med A"/>
    <x v="50"/>
    <n v="5000"/>
    <n v="0"/>
    <x v="0"/>
    <s v=""/>
    <s v=""/>
  </r>
  <r>
    <x v="105"/>
    <s v="Med A"/>
    <x v="6"/>
    <n v="5500"/>
    <n v="0"/>
    <x v="0"/>
    <s v=""/>
    <s v=""/>
  </r>
  <r>
    <x v="105"/>
    <s v="Med A"/>
    <x v="7"/>
    <n v="5500"/>
    <n v="0"/>
    <x v="0"/>
    <s v=""/>
    <s v=""/>
  </r>
  <r>
    <x v="105"/>
    <s v="Med A"/>
    <x v="8"/>
    <n v="5500"/>
    <n v="0"/>
    <x v="0"/>
    <s v=""/>
    <s v=""/>
  </r>
  <r>
    <x v="105"/>
    <s v="Med A"/>
    <x v="9"/>
    <n v="5500"/>
    <n v="0"/>
    <x v="0"/>
    <s v=""/>
    <s v=""/>
  </r>
  <r>
    <x v="105"/>
    <s v="Med A"/>
    <x v="10"/>
    <n v="5500"/>
    <n v="0"/>
    <x v="0"/>
    <n v="5192.3076923076924"/>
    <s v=""/>
  </r>
  <r>
    <x v="105"/>
    <s v="Med A"/>
    <x v="42"/>
    <n v="5500"/>
    <n v="0"/>
    <x v="1"/>
    <s v=""/>
    <s v=""/>
  </r>
  <r>
    <x v="105"/>
    <s v="Med A"/>
    <x v="43"/>
    <n v="7200"/>
    <n v="0"/>
    <x v="1"/>
    <s v=""/>
    <s v=""/>
  </r>
  <r>
    <x v="105"/>
    <s v="Med A"/>
    <x v="44"/>
    <n v="7200"/>
    <n v="0"/>
    <x v="1"/>
    <s v=""/>
    <s v=""/>
  </r>
  <r>
    <x v="105"/>
    <s v="Med A"/>
    <x v="45"/>
    <n v="7200"/>
    <n v="0"/>
    <x v="1"/>
    <s v=""/>
    <s v=""/>
  </r>
  <r>
    <x v="105"/>
    <s v="Med A"/>
    <x v="55"/>
    <n v="7200"/>
    <n v="0"/>
    <x v="1"/>
    <s v=""/>
    <s v=""/>
  </r>
  <r>
    <x v="105"/>
    <s v="Med A"/>
    <x v="46"/>
    <n v="7200"/>
    <n v="0"/>
    <x v="1"/>
    <s v=""/>
    <s v=""/>
  </r>
  <r>
    <x v="105"/>
    <s v="Med A"/>
    <x v="56"/>
    <n v="7200"/>
    <n v="0"/>
    <x v="1"/>
    <s v=""/>
    <s v=""/>
  </r>
  <r>
    <x v="105"/>
    <s v="Med A"/>
    <x v="47"/>
    <n v="8000"/>
    <n v="0"/>
    <x v="1"/>
    <s v=""/>
    <s v=""/>
  </r>
  <r>
    <x v="105"/>
    <s v="Med A"/>
    <x v="52"/>
    <n v="8000"/>
    <n v="0"/>
    <x v="1"/>
    <s v=""/>
    <s v=""/>
  </r>
  <r>
    <x v="105"/>
    <s v="Med A"/>
    <x v="57"/>
    <n v="8000"/>
    <n v="0"/>
    <x v="1"/>
    <s v=""/>
    <s v=""/>
  </r>
  <r>
    <x v="105"/>
    <s v="Med A"/>
    <x v="58"/>
    <n v="8000"/>
    <n v="0"/>
    <x v="1"/>
    <s v=""/>
    <s v=""/>
  </r>
  <r>
    <x v="105"/>
    <s v="Med A"/>
    <x v="59"/>
    <n v="8000"/>
    <n v="0"/>
    <x v="1"/>
    <s v=""/>
    <s v=""/>
  </r>
  <r>
    <x v="105"/>
    <s v="Med A"/>
    <x v="60"/>
    <n v="8000"/>
    <n v="0"/>
    <x v="1"/>
    <n v="7438.4615384615381"/>
    <s v=""/>
  </r>
  <r>
    <x v="105"/>
    <s v="Med A"/>
    <x v="61"/>
    <n v="8000"/>
    <n v="0"/>
    <x v="2"/>
    <s v=""/>
    <s v=""/>
  </r>
  <r>
    <x v="105"/>
    <s v="Med A"/>
    <x v="62"/>
    <n v="8000"/>
    <n v="0"/>
    <x v="2"/>
    <s v=""/>
    <s v=""/>
  </r>
  <r>
    <x v="105"/>
    <s v="Med A"/>
    <x v="63"/>
    <n v="8000"/>
    <n v="1"/>
    <x v="2"/>
    <n v="8000"/>
    <s v=""/>
  </r>
  <r>
    <x v="105"/>
    <s v="Med B"/>
    <x v="48"/>
    <n v="13"/>
    <n v="0"/>
    <x v="2"/>
    <s v=""/>
    <n v="13"/>
  </r>
  <r>
    <x v="105"/>
    <s v="Med B"/>
    <x v="64"/>
    <n v="13"/>
    <n v="0"/>
    <x v="3"/>
    <s v=""/>
    <n v="13"/>
  </r>
  <r>
    <x v="105"/>
    <s v="Med B"/>
    <x v="65"/>
    <n v="13"/>
    <n v="0"/>
    <x v="4"/>
    <s v=""/>
    <n v="13"/>
  </r>
  <r>
    <x v="106"/>
    <s v="Med A"/>
    <x v="31"/>
    <n v="4400"/>
    <n v="0"/>
    <x v="0"/>
    <s v=""/>
    <s v=""/>
  </r>
  <r>
    <x v="107"/>
    <s v="Med A"/>
    <x v="29"/>
    <n v="4300"/>
    <n v="0"/>
    <x v="0"/>
    <s v=""/>
    <s v=""/>
  </r>
  <r>
    <x v="107"/>
    <s v="Med A"/>
    <x v="30"/>
    <n v="4300"/>
    <n v="0"/>
    <x v="0"/>
    <s v=""/>
    <s v=""/>
  </r>
  <r>
    <x v="107"/>
    <s v="Med A"/>
    <x v="31"/>
    <n v="4300"/>
    <n v="0"/>
    <x v="0"/>
    <s v=""/>
    <s v=""/>
  </r>
  <r>
    <x v="107"/>
    <s v="Med A"/>
    <x v="32"/>
    <n v="4300"/>
    <n v="0"/>
    <x v="0"/>
    <s v=""/>
    <s v=""/>
  </r>
  <r>
    <x v="107"/>
    <s v="Med A"/>
    <x v="33"/>
    <n v="4300"/>
    <n v="0"/>
    <x v="0"/>
    <s v=""/>
    <s v=""/>
  </r>
  <r>
    <x v="107"/>
    <s v="Med A"/>
    <x v="34"/>
    <n v="4300"/>
    <n v="0"/>
    <x v="0"/>
    <s v=""/>
    <s v=""/>
  </r>
  <r>
    <x v="107"/>
    <s v="Med A"/>
    <x v="35"/>
    <n v="4300"/>
    <n v="0"/>
    <x v="0"/>
    <s v=""/>
    <s v=""/>
  </r>
  <r>
    <x v="107"/>
    <s v="Med A"/>
    <x v="36"/>
    <n v="4300"/>
    <n v="0"/>
    <x v="0"/>
    <s v=""/>
    <s v=""/>
  </r>
  <r>
    <x v="107"/>
    <s v="Med A"/>
    <x v="37"/>
    <n v="3900"/>
    <n v="0"/>
    <x v="0"/>
    <s v=""/>
    <s v=""/>
  </r>
  <r>
    <x v="107"/>
    <s v="Med A"/>
    <x v="38"/>
    <n v="3900"/>
    <n v="0"/>
    <x v="0"/>
    <s v=""/>
    <s v=""/>
  </r>
  <r>
    <x v="107"/>
    <s v="Med A"/>
    <x v="39"/>
    <n v="3900"/>
    <n v="0"/>
    <x v="0"/>
    <s v=""/>
    <s v=""/>
  </r>
  <r>
    <x v="107"/>
    <s v="Med A"/>
    <x v="40"/>
    <n v="3900"/>
    <n v="0"/>
    <x v="0"/>
    <n v="4166.666666666667"/>
    <s v=""/>
  </r>
  <r>
    <x v="107"/>
    <s v="Med A"/>
    <x v="11"/>
    <n v="3900"/>
    <n v="0"/>
    <x v="1"/>
    <s v=""/>
    <s v=""/>
  </r>
  <r>
    <x v="107"/>
    <s v="Med A"/>
    <x v="42"/>
    <n v="3900"/>
    <n v="0"/>
    <x v="1"/>
    <s v=""/>
    <s v=""/>
  </r>
  <r>
    <x v="107"/>
    <s v="Med A"/>
    <x v="47"/>
    <n v="3200"/>
    <n v="0"/>
    <x v="1"/>
    <s v=""/>
    <s v=""/>
  </r>
  <r>
    <x v="107"/>
    <s v="Med A"/>
    <x v="52"/>
    <n v="3200"/>
    <n v="0"/>
    <x v="1"/>
    <s v=""/>
    <s v=""/>
  </r>
  <r>
    <x v="107"/>
    <s v="Med A"/>
    <x v="57"/>
    <n v="3200"/>
    <n v="1"/>
    <x v="1"/>
    <n v="3480"/>
    <s v=""/>
  </r>
  <r>
    <x v="107"/>
    <s v="Med B"/>
    <x v="64"/>
    <n v="1"/>
    <n v="0"/>
    <x v="3"/>
    <s v=""/>
    <n v="1"/>
  </r>
  <r>
    <x v="107"/>
    <s v="Med B"/>
    <x v="92"/>
    <n v="1"/>
    <n v="0"/>
    <x v="5"/>
    <s v=""/>
    <n v="1"/>
  </r>
  <r>
    <x v="108"/>
    <s v="Med A"/>
    <x v="0"/>
    <n v="200"/>
    <n v="0"/>
    <x v="0"/>
    <s v=""/>
    <s v=""/>
  </r>
  <r>
    <x v="108"/>
    <s v="Med A"/>
    <x v="49"/>
    <n v="200"/>
    <n v="1"/>
    <x v="0"/>
    <n v="200"/>
    <s v=""/>
  </r>
  <r>
    <x v="108"/>
    <s v="Med B"/>
    <x v="93"/>
    <n v="1"/>
    <n v="0"/>
    <x v="2"/>
    <s v=""/>
    <n v="1"/>
  </r>
  <r>
    <x v="108"/>
    <s v="Med B"/>
    <x v="67"/>
    <n v="2"/>
    <n v="0"/>
    <x v="3"/>
    <s v=""/>
    <n v="2"/>
  </r>
  <r>
    <x v="108"/>
    <s v="Med B"/>
    <x v="53"/>
    <n v="3"/>
    <n v="0"/>
    <x v="4"/>
    <s v=""/>
    <n v="3"/>
  </r>
  <r>
    <x v="109"/>
    <s v="Med A"/>
    <x v="29"/>
    <n v="4900"/>
    <n v="0"/>
    <x v="0"/>
    <s v=""/>
    <s v=""/>
  </r>
  <r>
    <x v="109"/>
    <s v="Med A"/>
    <x v="30"/>
    <n v="4900"/>
    <n v="0"/>
    <x v="0"/>
    <s v=""/>
    <s v=""/>
  </r>
  <r>
    <x v="109"/>
    <s v="Med A"/>
    <x v="31"/>
    <n v="4900"/>
    <n v="0"/>
    <x v="0"/>
    <s v=""/>
    <s v=""/>
  </r>
  <r>
    <x v="109"/>
    <s v="Med A"/>
    <x v="32"/>
    <n v="4900"/>
    <n v="0"/>
    <x v="0"/>
    <s v=""/>
    <s v=""/>
  </r>
  <r>
    <x v="109"/>
    <s v="Med A"/>
    <x v="33"/>
    <n v="4900"/>
    <n v="0"/>
    <x v="0"/>
    <s v=""/>
    <s v=""/>
  </r>
  <r>
    <x v="109"/>
    <s v="Med A"/>
    <x v="34"/>
    <n v="4900"/>
    <n v="0"/>
    <x v="0"/>
    <s v=""/>
    <s v=""/>
  </r>
  <r>
    <x v="109"/>
    <s v="Med A"/>
    <x v="35"/>
    <n v="4900"/>
    <n v="0"/>
    <x v="0"/>
    <s v=""/>
    <s v=""/>
  </r>
  <r>
    <x v="109"/>
    <s v="Med A"/>
    <x v="36"/>
    <n v="4900"/>
    <n v="0"/>
    <x v="0"/>
    <s v=""/>
    <s v=""/>
  </r>
  <r>
    <x v="109"/>
    <s v="Med A"/>
    <x v="37"/>
    <n v="4900"/>
    <n v="0"/>
    <x v="0"/>
    <s v=""/>
    <s v=""/>
  </r>
  <r>
    <x v="109"/>
    <s v="Med A"/>
    <x v="38"/>
    <n v="4900"/>
    <n v="0"/>
    <x v="0"/>
    <s v=""/>
    <s v=""/>
  </r>
  <r>
    <x v="109"/>
    <s v="Med A"/>
    <x v="39"/>
    <n v="4900"/>
    <n v="0"/>
    <x v="0"/>
    <s v=""/>
    <s v=""/>
  </r>
  <r>
    <x v="109"/>
    <s v="Med A"/>
    <x v="40"/>
    <n v="4900"/>
    <n v="0"/>
    <x v="0"/>
    <s v=""/>
    <s v=""/>
  </r>
  <r>
    <x v="109"/>
    <s v="Med A"/>
    <x v="41"/>
    <n v="4900"/>
    <n v="0"/>
    <x v="0"/>
    <n v="4900"/>
    <s v=""/>
  </r>
  <r>
    <x v="109"/>
    <s v="Med A"/>
    <x v="42"/>
    <n v="4900"/>
    <n v="0"/>
    <x v="1"/>
    <s v=""/>
    <s v=""/>
  </r>
  <r>
    <x v="109"/>
    <s v="Med A"/>
    <x v="43"/>
    <n v="5400"/>
    <n v="0"/>
    <x v="1"/>
    <s v=""/>
    <s v=""/>
  </r>
  <r>
    <x v="109"/>
    <s v="Med A"/>
    <x v="44"/>
    <n v="5400"/>
    <n v="0"/>
    <x v="1"/>
    <s v=""/>
    <s v=""/>
  </r>
  <r>
    <x v="109"/>
    <s v="Med A"/>
    <x v="45"/>
    <n v="5400"/>
    <n v="0"/>
    <x v="1"/>
    <s v=""/>
    <s v=""/>
  </r>
  <r>
    <x v="109"/>
    <s v="Med A"/>
    <x v="55"/>
    <n v="5400"/>
    <n v="0"/>
    <x v="1"/>
    <s v=""/>
    <s v=""/>
  </r>
  <r>
    <x v="109"/>
    <s v="Med A"/>
    <x v="46"/>
    <n v="5400"/>
    <n v="0"/>
    <x v="1"/>
    <s v=""/>
    <s v=""/>
  </r>
  <r>
    <x v="109"/>
    <s v="Med A"/>
    <x v="56"/>
    <n v="5400"/>
    <n v="0"/>
    <x v="1"/>
    <s v=""/>
    <s v=""/>
  </r>
  <r>
    <x v="109"/>
    <s v="Med A"/>
    <x v="47"/>
    <n v="5400"/>
    <n v="0"/>
    <x v="1"/>
    <s v=""/>
    <s v=""/>
  </r>
  <r>
    <x v="109"/>
    <s v="Med A"/>
    <x v="52"/>
    <n v="5400"/>
    <n v="0"/>
    <x v="1"/>
    <s v=""/>
    <s v=""/>
  </r>
  <r>
    <x v="109"/>
    <s v="Med A"/>
    <x v="57"/>
    <n v="5400"/>
    <n v="0"/>
    <x v="1"/>
    <s v=""/>
    <s v=""/>
  </r>
  <r>
    <x v="109"/>
    <s v="Med A"/>
    <x v="58"/>
    <n v="5400"/>
    <n v="0"/>
    <x v="1"/>
    <s v=""/>
    <s v=""/>
  </r>
  <r>
    <x v="109"/>
    <s v="Med A"/>
    <x v="59"/>
    <n v="5400"/>
    <n v="0"/>
    <x v="1"/>
    <s v=""/>
    <s v=""/>
  </r>
  <r>
    <x v="109"/>
    <s v="Med A"/>
    <x v="60"/>
    <n v="5400"/>
    <n v="0"/>
    <x v="1"/>
    <n v="5361.5384615384619"/>
    <s v=""/>
  </r>
  <r>
    <x v="109"/>
    <s v="Med A"/>
    <x v="61"/>
    <n v="5400"/>
    <n v="0"/>
    <x v="2"/>
    <s v=""/>
    <s v=""/>
  </r>
  <r>
    <x v="109"/>
    <s v="Med A"/>
    <x v="62"/>
    <n v="5400"/>
    <n v="0"/>
    <x v="2"/>
    <s v=""/>
    <s v=""/>
  </r>
  <r>
    <x v="109"/>
    <s v="Med A"/>
    <x v="63"/>
    <n v="5400"/>
    <n v="1"/>
    <x v="2"/>
    <n v="5400"/>
    <s v=""/>
  </r>
  <r>
    <x v="109"/>
    <s v="Med B"/>
    <x v="48"/>
    <n v="8"/>
    <n v="0"/>
    <x v="2"/>
    <s v=""/>
    <n v="8"/>
  </r>
  <r>
    <x v="109"/>
    <s v="Med B"/>
    <x v="64"/>
    <n v="8"/>
    <n v="0"/>
    <x v="3"/>
    <s v=""/>
    <n v="8"/>
  </r>
  <r>
    <x v="109"/>
    <s v="Med B"/>
    <x v="94"/>
    <n v="10"/>
    <n v="0"/>
    <x v="4"/>
    <s v=""/>
    <n v="10"/>
  </r>
  <r>
    <x v="110"/>
    <s v="Med A"/>
    <x v="29"/>
    <n v="700"/>
    <n v="0"/>
    <x v="0"/>
    <s v=""/>
    <s v=""/>
  </r>
  <r>
    <x v="110"/>
    <s v="Med A"/>
    <x v="30"/>
    <n v="700"/>
    <n v="0"/>
    <x v="0"/>
    <s v=""/>
    <s v=""/>
  </r>
  <r>
    <x v="110"/>
    <s v="Med A"/>
    <x v="31"/>
    <n v="700"/>
    <n v="0"/>
    <x v="0"/>
    <s v=""/>
    <s v=""/>
  </r>
  <r>
    <x v="110"/>
    <s v="Med A"/>
    <x v="32"/>
    <n v="700"/>
    <n v="0"/>
    <x v="0"/>
    <s v=""/>
    <s v=""/>
  </r>
  <r>
    <x v="110"/>
    <s v="Med A"/>
    <x v="33"/>
    <n v="700"/>
    <n v="0"/>
    <x v="0"/>
    <s v=""/>
    <s v=""/>
  </r>
  <r>
    <x v="110"/>
    <s v="Med A"/>
    <x v="34"/>
    <n v="700"/>
    <n v="0"/>
    <x v="0"/>
    <s v=""/>
    <s v=""/>
  </r>
  <r>
    <x v="110"/>
    <s v="Med A"/>
    <x v="35"/>
    <n v="700"/>
    <n v="0"/>
    <x v="0"/>
    <s v=""/>
    <s v=""/>
  </r>
  <r>
    <x v="110"/>
    <s v="Med A"/>
    <x v="36"/>
    <n v="700"/>
    <n v="0"/>
    <x v="0"/>
    <n v="700"/>
    <s v=""/>
  </r>
  <r>
    <x v="110"/>
    <s v="Med A"/>
    <x v="45"/>
    <n v="500"/>
    <n v="0"/>
    <x v="1"/>
    <s v=""/>
    <s v=""/>
  </r>
  <r>
    <x v="110"/>
    <s v="Med A"/>
    <x v="55"/>
    <n v="500"/>
    <n v="0"/>
    <x v="1"/>
    <s v=""/>
    <s v=""/>
  </r>
  <r>
    <x v="110"/>
    <s v="Med A"/>
    <x v="46"/>
    <n v="500"/>
    <n v="0"/>
    <x v="1"/>
    <s v=""/>
    <s v=""/>
  </r>
  <r>
    <x v="110"/>
    <s v="Med A"/>
    <x v="56"/>
    <n v="500"/>
    <n v="0"/>
    <x v="1"/>
    <s v=""/>
    <s v=""/>
  </r>
  <r>
    <x v="110"/>
    <s v="Med A"/>
    <x v="47"/>
    <n v="500"/>
    <n v="0"/>
    <x v="1"/>
    <s v=""/>
    <s v=""/>
  </r>
  <r>
    <x v="110"/>
    <s v="Med A"/>
    <x v="52"/>
    <n v="500"/>
    <n v="0"/>
    <x v="1"/>
    <s v=""/>
    <s v=""/>
  </r>
  <r>
    <x v="110"/>
    <s v="Med A"/>
    <x v="57"/>
    <n v="500"/>
    <n v="0"/>
    <x v="1"/>
    <s v=""/>
    <s v=""/>
  </r>
  <r>
    <x v="110"/>
    <s v="Med A"/>
    <x v="58"/>
    <n v="500"/>
    <n v="0"/>
    <x v="1"/>
    <s v=""/>
    <s v=""/>
  </r>
  <r>
    <x v="110"/>
    <s v="Med A"/>
    <x v="59"/>
    <n v="500"/>
    <n v="0"/>
    <x v="1"/>
    <s v=""/>
    <s v=""/>
  </r>
  <r>
    <x v="110"/>
    <s v="Med A"/>
    <x v="60"/>
    <n v="500"/>
    <n v="0"/>
    <x v="1"/>
    <n v="500"/>
    <s v=""/>
  </r>
  <r>
    <x v="110"/>
    <s v="Med A"/>
    <x v="61"/>
    <n v="500"/>
    <n v="0"/>
    <x v="2"/>
    <s v=""/>
    <s v=""/>
  </r>
  <r>
    <x v="110"/>
    <s v="Med A"/>
    <x v="62"/>
    <n v="500"/>
    <n v="0"/>
    <x v="2"/>
    <s v=""/>
    <s v=""/>
  </r>
  <r>
    <x v="110"/>
    <s v="Med A"/>
    <x v="63"/>
    <n v="500"/>
    <n v="1"/>
    <x v="2"/>
    <n v="500"/>
    <s v=""/>
  </r>
  <r>
    <x v="110"/>
    <s v="Med B"/>
    <x v="64"/>
    <n v="4"/>
    <n v="0"/>
    <x v="3"/>
    <s v=""/>
    <n v="4"/>
  </r>
  <r>
    <x v="110"/>
    <s v="Med B"/>
    <x v="65"/>
    <n v="3"/>
    <n v="0"/>
    <x v="4"/>
    <s v=""/>
    <n v="3"/>
  </r>
  <r>
    <x v="111"/>
    <s v="Med A"/>
    <x v="0"/>
    <n v="3500"/>
    <n v="0"/>
    <x v="0"/>
    <s v=""/>
    <s v=""/>
  </r>
  <r>
    <x v="111"/>
    <s v="Med A"/>
    <x v="49"/>
    <n v="3500"/>
    <n v="0"/>
    <x v="0"/>
    <s v=""/>
    <s v=""/>
  </r>
  <r>
    <x v="111"/>
    <s v="Med A"/>
    <x v="1"/>
    <n v="3500"/>
    <n v="0"/>
    <x v="0"/>
    <s v=""/>
    <s v=""/>
  </r>
  <r>
    <x v="111"/>
    <s v="Med A"/>
    <x v="2"/>
    <n v="3500"/>
    <n v="0"/>
    <x v="0"/>
    <s v=""/>
    <s v=""/>
  </r>
  <r>
    <x v="111"/>
    <s v="Med A"/>
    <x v="3"/>
    <n v="3500"/>
    <n v="0"/>
    <x v="0"/>
    <s v=""/>
    <s v=""/>
  </r>
  <r>
    <x v="111"/>
    <s v="Med A"/>
    <x v="4"/>
    <n v="3500"/>
    <n v="0"/>
    <x v="0"/>
    <s v=""/>
    <s v=""/>
  </r>
  <r>
    <x v="111"/>
    <s v="Med A"/>
    <x v="5"/>
    <n v="3500"/>
    <n v="0"/>
    <x v="0"/>
    <s v=""/>
    <s v=""/>
  </r>
  <r>
    <x v="111"/>
    <s v="Med A"/>
    <x v="50"/>
    <n v="3500"/>
    <n v="0"/>
    <x v="0"/>
    <s v=""/>
    <s v=""/>
  </r>
  <r>
    <x v="111"/>
    <s v="Med A"/>
    <x v="6"/>
    <n v="3500"/>
    <n v="0"/>
    <x v="0"/>
    <s v=""/>
    <s v=""/>
  </r>
  <r>
    <x v="111"/>
    <s v="Med A"/>
    <x v="7"/>
    <n v="3500"/>
    <n v="0"/>
    <x v="0"/>
    <s v=""/>
    <s v=""/>
  </r>
  <r>
    <x v="111"/>
    <s v="Med A"/>
    <x v="8"/>
    <n v="3500"/>
    <n v="0"/>
    <x v="0"/>
    <s v=""/>
    <s v=""/>
  </r>
  <r>
    <x v="111"/>
    <s v="Med A"/>
    <x v="9"/>
    <n v="3500"/>
    <n v="0"/>
    <x v="0"/>
    <s v=""/>
    <s v=""/>
  </r>
  <r>
    <x v="111"/>
    <s v="Med A"/>
    <x v="10"/>
    <n v="3500"/>
    <n v="0"/>
    <x v="0"/>
    <n v="3500"/>
    <s v=""/>
  </r>
  <r>
    <x v="111"/>
    <s v="Med A"/>
    <x v="11"/>
    <n v="3500"/>
    <n v="0"/>
    <x v="1"/>
    <s v=""/>
    <s v=""/>
  </r>
  <r>
    <x v="111"/>
    <s v="Med A"/>
    <x v="18"/>
    <n v="2500"/>
    <n v="0"/>
    <x v="1"/>
    <s v=""/>
    <s v=""/>
  </r>
  <r>
    <x v="111"/>
    <s v="Med A"/>
    <x v="19"/>
    <n v="2500"/>
    <n v="0"/>
    <x v="1"/>
    <s v=""/>
    <s v=""/>
  </r>
  <r>
    <x v="111"/>
    <s v="Med A"/>
    <x v="20"/>
    <n v="2500"/>
    <n v="0"/>
    <x v="1"/>
    <s v=""/>
    <s v=""/>
  </r>
  <r>
    <x v="111"/>
    <s v="Med A"/>
    <x v="21"/>
    <n v="2500"/>
    <n v="0"/>
    <x v="1"/>
    <s v=""/>
    <s v=""/>
  </r>
  <r>
    <x v="111"/>
    <s v="Med A"/>
    <x v="22"/>
    <n v="2500"/>
    <n v="0"/>
    <x v="1"/>
    <s v=""/>
    <s v=""/>
  </r>
  <r>
    <x v="111"/>
    <s v="Med A"/>
    <x v="23"/>
    <n v="2500"/>
    <n v="0"/>
    <x v="1"/>
    <n v="2642.8571428571427"/>
    <s v=""/>
  </r>
  <r>
    <x v="111"/>
    <s v="Med A"/>
    <x v="24"/>
    <n v="2500"/>
    <n v="0"/>
    <x v="2"/>
    <s v=""/>
    <s v=""/>
  </r>
  <r>
    <x v="111"/>
    <s v="Med A"/>
    <x v="25"/>
    <n v="2500"/>
    <n v="1"/>
    <x v="2"/>
    <n v="2500"/>
    <s v=""/>
  </r>
  <r>
    <x v="111"/>
    <s v="Med B"/>
    <x v="26"/>
    <n v="5"/>
    <n v="0"/>
    <x v="2"/>
    <s v=""/>
    <n v="5"/>
  </r>
  <r>
    <x v="111"/>
    <s v="Med B"/>
    <x v="53"/>
    <n v="2"/>
    <n v="0"/>
    <x v="4"/>
    <s v=""/>
    <n v="2"/>
  </r>
  <r>
    <x v="112"/>
    <s v="Med A"/>
    <x v="31"/>
    <n v="8000"/>
    <n v="0"/>
    <x v="0"/>
    <s v=""/>
    <s v=""/>
  </r>
  <r>
    <x v="112"/>
    <s v="Med A"/>
    <x v="32"/>
    <n v="8000"/>
    <n v="0"/>
    <x v="0"/>
    <s v=""/>
    <s v=""/>
  </r>
  <r>
    <x v="112"/>
    <s v="Med A"/>
    <x v="33"/>
    <n v="8000"/>
    <n v="0"/>
    <x v="0"/>
    <s v=""/>
    <s v=""/>
  </r>
  <r>
    <x v="112"/>
    <s v="Med A"/>
    <x v="34"/>
    <n v="8000"/>
    <n v="0"/>
    <x v="0"/>
    <s v=""/>
    <s v=""/>
  </r>
  <r>
    <x v="112"/>
    <s v="Med A"/>
    <x v="35"/>
    <n v="8000"/>
    <n v="0"/>
    <x v="0"/>
    <s v=""/>
    <s v=""/>
  </r>
  <r>
    <x v="112"/>
    <s v="Med A"/>
    <x v="36"/>
    <n v="8000"/>
    <n v="0"/>
    <x v="0"/>
    <s v=""/>
    <s v=""/>
  </r>
  <r>
    <x v="112"/>
    <s v="Med A"/>
    <x v="37"/>
    <n v="8000"/>
    <n v="0"/>
    <x v="0"/>
    <s v=""/>
    <s v=""/>
  </r>
  <r>
    <x v="112"/>
    <s v="Med A"/>
    <x v="38"/>
    <n v="8000"/>
    <n v="0"/>
    <x v="0"/>
    <s v=""/>
    <s v=""/>
  </r>
  <r>
    <x v="112"/>
    <s v="Med A"/>
    <x v="39"/>
    <n v="8000"/>
    <n v="0"/>
    <x v="0"/>
    <s v=""/>
    <s v=""/>
  </r>
  <r>
    <x v="112"/>
    <s v="Med A"/>
    <x v="40"/>
    <n v="8000"/>
    <n v="0"/>
    <x v="0"/>
    <s v=""/>
    <s v=""/>
  </r>
  <r>
    <x v="112"/>
    <s v="Med A"/>
    <x v="41"/>
    <n v="8000"/>
    <n v="0"/>
    <x v="0"/>
    <n v="8000"/>
    <s v=""/>
  </r>
  <r>
    <x v="112"/>
    <s v="Med A"/>
    <x v="42"/>
    <n v="8000"/>
    <n v="0"/>
    <x v="1"/>
    <s v=""/>
    <s v=""/>
  </r>
  <r>
    <x v="112"/>
    <s v="Med A"/>
    <x v="43"/>
    <n v="8000"/>
    <n v="0"/>
    <x v="1"/>
    <s v=""/>
    <s v=""/>
  </r>
  <r>
    <x v="112"/>
    <s v="Med A"/>
    <x v="44"/>
    <n v="8000"/>
    <n v="0"/>
    <x v="1"/>
    <s v=""/>
    <s v=""/>
  </r>
  <r>
    <x v="112"/>
    <s v="Med A"/>
    <x v="45"/>
    <n v="8000"/>
    <n v="0"/>
    <x v="1"/>
    <s v=""/>
    <s v=""/>
  </r>
  <r>
    <x v="112"/>
    <s v="Med A"/>
    <x v="55"/>
    <n v="8000"/>
    <n v="0"/>
    <x v="1"/>
    <s v=""/>
    <s v=""/>
  </r>
  <r>
    <x v="112"/>
    <s v="Med A"/>
    <x v="46"/>
    <n v="8000"/>
    <n v="0"/>
    <x v="1"/>
    <s v=""/>
    <s v=""/>
  </r>
  <r>
    <x v="112"/>
    <s v="Med A"/>
    <x v="56"/>
    <n v="8000"/>
    <n v="0"/>
    <x v="1"/>
    <s v=""/>
    <s v=""/>
  </r>
  <r>
    <x v="112"/>
    <s v="Med A"/>
    <x v="47"/>
    <n v="9600"/>
    <n v="0"/>
    <x v="1"/>
    <s v=""/>
    <s v=""/>
  </r>
  <r>
    <x v="112"/>
    <s v="Med A"/>
    <x v="52"/>
    <n v="9600"/>
    <n v="0"/>
    <x v="1"/>
    <s v=""/>
    <s v=""/>
  </r>
  <r>
    <x v="112"/>
    <s v="Med A"/>
    <x v="57"/>
    <n v="9600"/>
    <n v="0"/>
    <x v="1"/>
    <s v=""/>
    <s v=""/>
  </r>
  <r>
    <x v="112"/>
    <s v="Med A"/>
    <x v="58"/>
    <n v="9600"/>
    <n v="0"/>
    <x v="1"/>
    <s v=""/>
    <s v=""/>
  </r>
  <r>
    <x v="112"/>
    <s v="Med A"/>
    <x v="59"/>
    <n v="9600"/>
    <n v="0"/>
    <x v="1"/>
    <s v=""/>
    <s v=""/>
  </r>
  <r>
    <x v="112"/>
    <s v="Med A"/>
    <x v="60"/>
    <n v="9600"/>
    <n v="0"/>
    <x v="1"/>
    <n v="8738.461538461539"/>
    <s v=""/>
  </r>
  <r>
    <x v="112"/>
    <s v="Med A"/>
    <x v="61"/>
    <n v="9600"/>
    <n v="0"/>
    <x v="2"/>
    <s v=""/>
    <s v=""/>
  </r>
  <r>
    <x v="112"/>
    <s v="Med A"/>
    <x v="62"/>
    <n v="9600"/>
    <n v="0"/>
    <x v="2"/>
    <s v=""/>
    <s v=""/>
  </r>
  <r>
    <x v="112"/>
    <s v="Med A"/>
    <x v="63"/>
    <n v="9600"/>
    <n v="1"/>
    <x v="2"/>
    <n v="9600"/>
    <s v=""/>
  </r>
  <r>
    <x v="112"/>
    <s v="Med B"/>
    <x v="48"/>
    <n v="10"/>
    <n v="0"/>
    <x v="2"/>
    <s v=""/>
    <n v="10"/>
  </r>
  <r>
    <x v="112"/>
    <s v="Med B"/>
    <x v="64"/>
    <n v="10"/>
    <n v="0"/>
    <x v="3"/>
    <s v=""/>
    <n v="10"/>
  </r>
  <r>
    <x v="112"/>
    <s v="Med B"/>
    <x v="65"/>
    <n v="10"/>
    <n v="0"/>
    <x v="4"/>
    <s v=""/>
    <n v="10"/>
  </r>
  <r>
    <x v="113"/>
    <s v="Med A"/>
    <x v="29"/>
    <n v="3700"/>
    <n v="0"/>
    <x v="0"/>
    <s v=""/>
    <s v=""/>
  </r>
  <r>
    <x v="113"/>
    <s v="Med A"/>
    <x v="30"/>
    <n v="3700"/>
    <n v="0"/>
    <x v="0"/>
    <s v=""/>
    <s v=""/>
  </r>
  <r>
    <x v="113"/>
    <s v="Med A"/>
    <x v="31"/>
    <n v="3700"/>
    <n v="0"/>
    <x v="0"/>
    <s v=""/>
    <s v=""/>
  </r>
  <r>
    <x v="113"/>
    <s v="Med A"/>
    <x v="32"/>
    <n v="3700"/>
    <n v="0"/>
    <x v="0"/>
    <s v=""/>
    <s v=""/>
  </r>
  <r>
    <x v="113"/>
    <s v="Med A"/>
    <x v="33"/>
    <n v="3700"/>
    <n v="0"/>
    <x v="0"/>
    <s v=""/>
    <s v=""/>
  </r>
  <r>
    <x v="113"/>
    <s v="Med A"/>
    <x v="34"/>
    <n v="3700"/>
    <n v="0"/>
    <x v="0"/>
    <s v=""/>
    <s v=""/>
  </r>
  <r>
    <x v="113"/>
    <s v="Med A"/>
    <x v="35"/>
    <n v="3700"/>
    <n v="0"/>
    <x v="0"/>
    <s v=""/>
    <s v=""/>
  </r>
  <r>
    <x v="113"/>
    <s v="Med A"/>
    <x v="36"/>
    <n v="3700"/>
    <n v="0"/>
    <x v="0"/>
    <s v=""/>
    <s v=""/>
  </r>
  <r>
    <x v="113"/>
    <s v="Med A"/>
    <x v="37"/>
    <n v="3700"/>
    <n v="0"/>
    <x v="0"/>
    <s v=""/>
    <s v=""/>
  </r>
  <r>
    <x v="113"/>
    <s v="Med A"/>
    <x v="38"/>
    <n v="3700"/>
    <n v="0"/>
    <x v="0"/>
    <s v=""/>
    <s v=""/>
  </r>
  <r>
    <x v="113"/>
    <s v="Med A"/>
    <x v="39"/>
    <n v="3700"/>
    <n v="0"/>
    <x v="0"/>
    <s v=""/>
    <s v=""/>
  </r>
  <r>
    <x v="113"/>
    <s v="Med A"/>
    <x v="40"/>
    <n v="3700"/>
    <n v="0"/>
    <x v="0"/>
    <s v=""/>
    <s v=""/>
  </r>
  <r>
    <x v="113"/>
    <s v="Med A"/>
    <x v="41"/>
    <n v="3700"/>
    <n v="0"/>
    <x v="0"/>
    <n v="3700"/>
    <s v=""/>
  </r>
  <r>
    <x v="113"/>
    <s v="Med A"/>
    <x v="42"/>
    <n v="3700"/>
    <n v="0"/>
    <x v="1"/>
    <s v=""/>
    <s v=""/>
  </r>
  <r>
    <x v="113"/>
    <s v="Med A"/>
    <x v="43"/>
    <n v="3700"/>
    <n v="0"/>
    <x v="1"/>
    <s v=""/>
    <s v=""/>
  </r>
  <r>
    <x v="113"/>
    <s v="Med A"/>
    <x v="44"/>
    <n v="3700"/>
    <n v="0"/>
    <x v="1"/>
    <s v=""/>
    <s v=""/>
  </r>
  <r>
    <x v="113"/>
    <s v="Med A"/>
    <x v="45"/>
    <n v="3700"/>
    <n v="0"/>
    <x v="1"/>
    <s v=""/>
    <s v=""/>
  </r>
  <r>
    <x v="113"/>
    <s v="Med A"/>
    <x v="55"/>
    <n v="3700"/>
    <n v="0"/>
    <x v="1"/>
    <s v=""/>
    <s v=""/>
  </r>
  <r>
    <x v="113"/>
    <s v="Med A"/>
    <x v="46"/>
    <n v="3700"/>
    <n v="0"/>
    <x v="1"/>
    <s v=""/>
    <s v=""/>
  </r>
  <r>
    <x v="113"/>
    <s v="Med A"/>
    <x v="47"/>
    <n v="3700"/>
    <n v="0"/>
    <x v="1"/>
    <s v=""/>
    <s v=""/>
  </r>
  <r>
    <x v="113"/>
    <s v="Med A"/>
    <x v="52"/>
    <n v="3700"/>
    <n v="0"/>
    <x v="1"/>
    <s v=""/>
    <s v=""/>
  </r>
  <r>
    <x v="113"/>
    <s v="Med A"/>
    <x v="57"/>
    <n v="5600"/>
    <n v="0"/>
    <x v="1"/>
    <s v=""/>
    <s v=""/>
  </r>
  <r>
    <x v="113"/>
    <s v="Med A"/>
    <x v="58"/>
    <n v="5600"/>
    <n v="0"/>
    <x v="1"/>
    <s v=""/>
    <s v=""/>
  </r>
  <r>
    <x v="113"/>
    <s v="Med A"/>
    <x v="60"/>
    <n v="5600"/>
    <n v="0"/>
    <x v="1"/>
    <n v="4218.181818181818"/>
    <s v=""/>
  </r>
  <r>
    <x v="113"/>
    <s v="Med A"/>
    <x v="61"/>
    <n v="5600"/>
    <n v="0"/>
    <x v="2"/>
    <s v=""/>
    <s v=""/>
  </r>
  <r>
    <x v="113"/>
    <s v="Med A"/>
    <x v="62"/>
    <n v="5600"/>
    <n v="0"/>
    <x v="2"/>
    <s v=""/>
    <s v=""/>
  </r>
  <r>
    <x v="113"/>
    <s v="Med A"/>
    <x v="63"/>
    <n v="5600"/>
    <n v="1"/>
    <x v="2"/>
    <n v="5600"/>
    <s v=""/>
  </r>
  <r>
    <x v="113"/>
    <s v="Med B"/>
    <x v="86"/>
    <n v="8"/>
    <n v="0"/>
    <x v="2"/>
    <s v=""/>
    <n v="8"/>
  </r>
  <r>
    <x v="113"/>
    <s v="Med B"/>
    <x v="64"/>
    <n v="8"/>
    <n v="0"/>
    <x v="3"/>
    <s v=""/>
    <n v="8"/>
  </r>
  <r>
    <x v="113"/>
    <s v="Med B"/>
    <x v="65"/>
    <n v="8"/>
    <n v="0"/>
    <x v="4"/>
    <s v=""/>
    <n v="8"/>
  </r>
  <r>
    <x v="114"/>
    <s v="Med A"/>
    <x v="0"/>
    <n v="5800"/>
    <n v="0"/>
    <x v="0"/>
    <s v=""/>
    <s v=""/>
  </r>
  <r>
    <x v="114"/>
    <s v="Med A"/>
    <x v="49"/>
    <n v="5800"/>
    <n v="0"/>
    <x v="0"/>
    <s v=""/>
    <s v=""/>
  </r>
  <r>
    <x v="114"/>
    <s v="Med A"/>
    <x v="1"/>
    <n v="5800"/>
    <n v="0"/>
    <x v="0"/>
    <s v=""/>
    <s v=""/>
  </r>
  <r>
    <x v="114"/>
    <s v="Med A"/>
    <x v="2"/>
    <n v="5800"/>
    <n v="0"/>
    <x v="0"/>
    <s v=""/>
    <s v=""/>
  </r>
  <r>
    <x v="114"/>
    <s v="Med A"/>
    <x v="3"/>
    <n v="5800"/>
    <n v="0"/>
    <x v="0"/>
    <s v=""/>
    <s v=""/>
  </r>
  <r>
    <x v="114"/>
    <s v="Med A"/>
    <x v="4"/>
    <n v="5800"/>
    <n v="0"/>
    <x v="0"/>
    <s v=""/>
    <s v=""/>
  </r>
  <r>
    <x v="115"/>
    <s v="Med A"/>
    <x v="0"/>
    <n v="2900"/>
    <n v="0"/>
    <x v="0"/>
    <s v=""/>
    <s v=""/>
  </r>
  <r>
    <x v="115"/>
    <s v="Med A"/>
    <x v="49"/>
    <n v="2900"/>
    <n v="0"/>
    <x v="0"/>
    <s v=""/>
    <s v=""/>
  </r>
  <r>
    <x v="115"/>
    <s v="Med A"/>
    <x v="1"/>
    <n v="2900"/>
    <n v="0"/>
    <x v="0"/>
    <s v=""/>
    <s v=""/>
  </r>
  <r>
    <x v="115"/>
    <s v="Med A"/>
    <x v="2"/>
    <n v="2900"/>
    <n v="0"/>
    <x v="0"/>
    <s v=""/>
    <s v=""/>
  </r>
  <r>
    <x v="115"/>
    <s v="Med A"/>
    <x v="3"/>
    <n v="2900"/>
    <n v="0"/>
    <x v="0"/>
    <s v=""/>
    <s v=""/>
  </r>
  <r>
    <x v="115"/>
    <s v="Med A"/>
    <x v="5"/>
    <n v="2900"/>
    <n v="0"/>
    <x v="0"/>
    <s v=""/>
    <s v=""/>
  </r>
  <r>
    <x v="115"/>
    <s v="Med A"/>
    <x v="50"/>
    <n v="2900"/>
    <n v="0"/>
    <x v="0"/>
    <s v=""/>
    <s v=""/>
  </r>
  <r>
    <x v="115"/>
    <s v="Med A"/>
    <x v="6"/>
    <n v="3200"/>
    <n v="0"/>
    <x v="0"/>
    <s v=""/>
    <s v=""/>
  </r>
  <r>
    <x v="115"/>
    <s v="Med A"/>
    <x v="8"/>
    <n v="3200"/>
    <n v="0"/>
    <x v="0"/>
    <s v=""/>
    <s v=""/>
  </r>
  <r>
    <x v="115"/>
    <s v="Med A"/>
    <x v="9"/>
    <n v="3200"/>
    <n v="0"/>
    <x v="0"/>
    <s v=""/>
    <s v=""/>
  </r>
  <r>
    <x v="115"/>
    <s v="Med A"/>
    <x v="10"/>
    <n v="3200"/>
    <n v="0"/>
    <x v="0"/>
    <n v="3009.090909090909"/>
    <s v=""/>
  </r>
  <r>
    <x v="115"/>
    <s v="Med A"/>
    <x v="11"/>
    <n v="3200"/>
    <n v="0"/>
    <x v="1"/>
    <s v=""/>
    <s v=""/>
  </r>
  <r>
    <x v="115"/>
    <s v="Med A"/>
    <x v="12"/>
    <n v="3200"/>
    <n v="0"/>
    <x v="1"/>
    <s v=""/>
    <s v=""/>
  </r>
  <r>
    <x v="115"/>
    <s v="Med A"/>
    <x v="13"/>
    <n v="3200"/>
    <n v="0"/>
    <x v="1"/>
    <s v=""/>
    <s v=""/>
  </r>
  <r>
    <x v="115"/>
    <s v="Med A"/>
    <x v="14"/>
    <n v="3200"/>
    <n v="0"/>
    <x v="1"/>
    <s v=""/>
    <s v=""/>
  </r>
  <r>
    <x v="115"/>
    <s v="Med A"/>
    <x v="15"/>
    <n v="3200"/>
    <n v="0"/>
    <x v="1"/>
    <s v=""/>
    <s v=""/>
  </r>
  <r>
    <x v="115"/>
    <s v="Med A"/>
    <x v="16"/>
    <n v="3200"/>
    <n v="0"/>
    <x v="1"/>
    <s v=""/>
    <s v=""/>
  </r>
  <r>
    <x v="115"/>
    <s v="Med A"/>
    <x v="51"/>
    <n v="3200"/>
    <n v="0"/>
    <x v="1"/>
    <n v="3200"/>
    <s v=""/>
  </r>
  <r>
    <x v="115"/>
    <s v="Med A"/>
    <x v="24"/>
    <n v="2600"/>
    <n v="1"/>
    <x v="2"/>
    <n v="2600"/>
    <s v=""/>
  </r>
  <r>
    <x v="115"/>
    <s v="Med B"/>
    <x v="26"/>
    <n v="5"/>
    <n v="0"/>
    <x v="2"/>
    <s v=""/>
    <n v="5"/>
  </r>
  <r>
    <x v="115"/>
    <s v="Med B"/>
    <x v="53"/>
    <n v="8"/>
    <n v="0"/>
    <x v="4"/>
    <s v=""/>
    <n v="8"/>
  </r>
  <r>
    <x v="116"/>
    <s v="Med A"/>
    <x v="0"/>
    <n v="8800"/>
    <n v="0"/>
    <x v="0"/>
    <s v=""/>
    <s v=""/>
  </r>
  <r>
    <x v="116"/>
    <s v="Med A"/>
    <x v="49"/>
    <n v="8800"/>
    <n v="0"/>
    <x v="0"/>
    <s v=""/>
    <s v=""/>
  </r>
  <r>
    <x v="116"/>
    <s v="Med A"/>
    <x v="1"/>
    <n v="9700"/>
    <n v="0"/>
    <x v="0"/>
    <s v=""/>
    <s v=""/>
  </r>
  <r>
    <x v="116"/>
    <s v="Med A"/>
    <x v="2"/>
    <n v="9700"/>
    <n v="0"/>
    <x v="0"/>
    <s v=""/>
    <s v=""/>
  </r>
  <r>
    <x v="116"/>
    <s v="Med A"/>
    <x v="3"/>
    <n v="9700"/>
    <n v="0"/>
    <x v="0"/>
    <s v=""/>
    <s v=""/>
  </r>
  <r>
    <x v="116"/>
    <s v="Med A"/>
    <x v="4"/>
    <n v="9700"/>
    <n v="0"/>
    <x v="0"/>
    <s v=""/>
    <s v=""/>
  </r>
  <r>
    <x v="116"/>
    <s v="Med A"/>
    <x v="5"/>
    <n v="9700"/>
    <n v="0"/>
    <x v="0"/>
    <s v=""/>
    <s v=""/>
  </r>
  <r>
    <x v="116"/>
    <s v="Med A"/>
    <x v="50"/>
    <n v="9700"/>
    <n v="0"/>
    <x v="0"/>
    <s v=""/>
    <s v=""/>
  </r>
  <r>
    <x v="116"/>
    <s v="Med A"/>
    <x v="6"/>
    <n v="10700"/>
    <n v="0"/>
    <x v="0"/>
    <s v=""/>
    <s v=""/>
  </r>
  <r>
    <x v="116"/>
    <s v="Med A"/>
    <x v="7"/>
    <n v="10700"/>
    <n v="0"/>
    <x v="0"/>
    <s v=""/>
    <s v=""/>
  </r>
  <r>
    <x v="116"/>
    <s v="Med A"/>
    <x v="9"/>
    <n v="10700"/>
    <n v="0"/>
    <x v="0"/>
    <s v=""/>
    <s v=""/>
  </r>
  <r>
    <x v="116"/>
    <s v="Med A"/>
    <x v="10"/>
    <n v="10700"/>
    <n v="0"/>
    <x v="0"/>
    <n v="9883.3333333333339"/>
    <s v=""/>
  </r>
  <r>
    <x v="116"/>
    <s v="Med A"/>
    <x v="11"/>
    <n v="10700"/>
    <n v="0"/>
    <x v="1"/>
    <s v=""/>
    <s v=""/>
  </r>
  <r>
    <x v="116"/>
    <s v="Med A"/>
    <x v="12"/>
    <n v="20000"/>
    <n v="0"/>
    <x v="1"/>
    <s v=""/>
    <s v=""/>
  </r>
  <r>
    <x v="116"/>
    <s v="Med A"/>
    <x v="13"/>
    <n v="20000"/>
    <n v="0"/>
    <x v="1"/>
    <s v=""/>
    <s v=""/>
  </r>
  <r>
    <x v="116"/>
    <s v="Med A"/>
    <x v="14"/>
    <n v="20000"/>
    <n v="0"/>
    <x v="1"/>
    <s v=""/>
    <s v=""/>
  </r>
  <r>
    <x v="116"/>
    <s v="Med A"/>
    <x v="15"/>
    <n v="20000"/>
    <n v="0"/>
    <x v="1"/>
    <s v=""/>
    <s v=""/>
  </r>
  <r>
    <x v="116"/>
    <s v="Med A"/>
    <x v="16"/>
    <n v="20000"/>
    <n v="0"/>
    <x v="1"/>
    <s v=""/>
    <s v=""/>
  </r>
  <r>
    <x v="116"/>
    <s v="Med A"/>
    <x v="51"/>
    <n v="20000"/>
    <n v="0"/>
    <x v="1"/>
    <s v=""/>
    <s v=""/>
  </r>
  <r>
    <x v="116"/>
    <s v="Med A"/>
    <x v="17"/>
    <n v="20000"/>
    <n v="0"/>
    <x v="1"/>
    <s v=""/>
    <s v=""/>
  </r>
  <r>
    <x v="116"/>
    <s v="Med A"/>
    <x v="18"/>
    <n v="20000"/>
    <n v="0"/>
    <x v="1"/>
    <s v=""/>
    <s v=""/>
  </r>
  <r>
    <x v="116"/>
    <s v="Med A"/>
    <x v="19"/>
    <n v="20000"/>
    <n v="0"/>
    <x v="1"/>
    <s v=""/>
    <s v=""/>
  </r>
  <r>
    <x v="116"/>
    <s v="Med A"/>
    <x v="20"/>
    <n v="20000"/>
    <n v="0"/>
    <x v="1"/>
    <s v=""/>
    <s v=""/>
  </r>
  <r>
    <x v="116"/>
    <s v="Med A"/>
    <x v="21"/>
    <n v="20000"/>
    <n v="0"/>
    <x v="1"/>
    <s v=""/>
    <s v=""/>
  </r>
  <r>
    <x v="116"/>
    <s v="Med A"/>
    <x v="22"/>
    <n v="20000"/>
    <n v="0"/>
    <x v="1"/>
    <s v=""/>
    <s v=""/>
  </r>
  <r>
    <x v="116"/>
    <s v="Med A"/>
    <x v="23"/>
    <n v="20000"/>
    <n v="0"/>
    <x v="1"/>
    <n v="19335.714285714286"/>
    <s v=""/>
  </r>
  <r>
    <x v="116"/>
    <s v="Med A"/>
    <x v="24"/>
    <n v="20000"/>
    <n v="0"/>
    <x v="2"/>
    <s v=""/>
    <s v=""/>
  </r>
  <r>
    <x v="116"/>
    <s v="Med A"/>
    <x v="25"/>
    <n v="20000"/>
    <n v="1"/>
    <x v="2"/>
    <n v="20000"/>
    <s v=""/>
  </r>
  <r>
    <x v="116"/>
    <s v="Med B"/>
    <x v="26"/>
    <n v="20"/>
    <n v="0"/>
    <x v="2"/>
    <s v=""/>
    <n v="20"/>
  </r>
  <r>
    <x v="116"/>
    <s v="Med B"/>
    <x v="28"/>
    <n v="3"/>
    <n v="0"/>
    <x v="4"/>
    <s v=""/>
    <n v="3"/>
  </r>
  <r>
    <x v="117"/>
    <s v="Med A"/>
    <x v="29"/>
    <n v="1000"/>
    <n v="0"/>
    <x v="0"/>
    <s v=""/>
    <s v=""/>
  </r>
  <r>
    <x v="117"/>
    <s v="Med A"/>
    <x v="30"/>
    <n v="1000"/>
    <n v="0"/>
    <x v="0"/>
    <s v=""/>
    <s v=""/>
  </r>
  <r>
    <x v="117"/>
    <s v="Med A"/>
    <x v="32"/>
    <n v="1000"/>
    <n v="0"/>
    <x v="0"/>
    <s v=""/>
    <s v=""/>
  </r>
  <r>
    <x v="117"/>
    <s v="Med A"/>
    <x v="33"/>
    <n v="1000"/>
    <n v="0"/>
    <x v="0"/>
    <s v=""/>
    <s v=""/>
  </r>
  <r>
    <x v="117"/>
    <s v="Med A"/>
    <x v="35"/>
    <n v="1000"/>
    <n v="0"/>
    <x v="0"/>
    <s v=""/>
    <s v=""/>
  </r>
  <r>
    <x v="117"/>
    <s v="Med A"/>
    <x v="36"/>
    <n v="1000"/>
    <n v="0"/>
    <x v="0"/>
    <s v=""/>
    <s v=""/>
  </r>
  <r>
    <x v="117"/>
    <s v="Med A"/>
    <x v="38"/>
    <n v="1000"/>
    <n v="0"/>
    <x v="0"/>
    <s v=""/>
    <s v=""/>
  </r>
  <r>
    <x v="117"/>
    <s v="Med A"/>
    <x v="39"/>
    <n v="1000"/>
    <n v="0"/>
    <x v="0"/>
    <s v=""/>
    <s v=""/>
  </r>
  <r>
    <x v="117"/>
    <s v="Med A"/>
    <x v="41"/>
    <n v="1000"/>
    <n v="0"/>
    <x v="0"/>
    <n v="1000"/>
    <s v=""/>
  </r>
  <r>
    <x v="117"/>
    <s v="Med A"/>
    <x v="42"/>
    <n v="1000"/>
    <n v="0"/>
    <x v="1"/>
    <s v=""/>
    <s v=""/>
  </r>
  <r>
    <x v="117"/>
    <s v="Med A"/>
    <x v="44"/>
    <n v="1000"/>
    <n v="0"/>
    <x v="1"/>
    <s v=""/>
    <s v=""/>
  </r>
  <r>
    <x v="117"/>
    <s v="Med A"/>
    <x v="45"/>
    <n v="1000"/>
    <n v="0"/>
    <x v="1"/>
    <s v=""/>
    <s v=""/>
  </r>
  <r>
    <x v="117"/>
    <s v="Med A"/>
    <x v="46"/>
    <n v="1000"/>
    <n v="0"/>
    <x v="1"/>
    <s v=""/>
    <s v=""/>
  </r>
  <r>
    <x v="117"/>
    <s v="Med A"/>
    <x v="56"/>
    <n v="1000"/>
    <n v="0"/>
    <x v="1"/>
    <n v="1000"/>
    <s v=""/>
  </r>
  <r>
    <x v="117"/>
    <s v="Med A"/>
    <x v="63"/>
    <n v="800"/>
    <n v="1"/>
    <x v="2"/>
    <n v="800"/>
    <s v=""/>
  </r>
  <r>
    <x v="117"/>
    <s v="Med B"/>
    <x v="48"/>
    <n v="2"/>
    <n v="0"/>
    <x v="2"/>
    <s v=""/>
    <n v="2"/>
  </r>
  <r>
    <x v="118"/>
    <s v="Med A"/>
    <x v="29"/>
    <n v="2400"/>
    <n v="0"/>
    <x v="0"/>
    <s v=""/>
    <s v=""/>
  </r>
  <r>
    <x v="118"/>
    <s v="Med A"/>
    <x v="30"/>
    <n v="2400"/>
    <n v="0"/>
    <x v="0"/>
    <s v=""/>
    <s v=""/>
  </r>
  <r>
    <x v="118"/>
    <s v="Med A"/>
    <x v="31"/>
    <n v="2400"/>
    <n v="0"/>
    <x v="0"/>
    <s v=""/>
    <s v=""/>
  </r>
  <r>
    <x v="118"/>
    <s v="Med A"/>
    <x v="33"/>
    <n v="2400"/>
    <n v="0"/>
    <x v="0"/>
    <s v=""/>
    <s v=""/>
  </r>
  <r>
    <x v="118"/>
    <s v="Med A"/>
    <x v="34"/>
    <n v="2400"/>
    <n v="0"/>
    <x v="0"/>
    <s v=""/>
    <s v=""/>
  </r>
  <r>
    <x v="118"/>
    <s v="Med A"/>
    <x v="36"/>
    <n v="2400"/>
    <n v="0"/>
    <x v="0"/>
    <s v=""/>
    <s v=""/>
  </r>
  <r>
    <x v="118"/>
    <s v="Med A"/>
    <x v="37"/>
    <n v="2900"/>
    <n v="0"/>
    <x v="0"/>
    <s v=""/>
    <s v=""/>
  </r>
  <r>
    <x v="118"/>
    <s v="Med A"/>
    <x v="8"/>
    <n v="2900"/>
    <n v="0"/>
    <x v="0"/>
    <s v=""/>
    <s v=""/>
  </r>
  <r>
    <x v="118"/>
    <s v="Med A"/>
    <x v="39"/>
    <n v="2900"/>
    <n v="0"/>
    <x v="0"/>
    <s v=""/>
    <s v=""/>
  </r>
  <r>
    <x v="118"/>
    <s v="Med A"/>
    <x v="40"/>
    <n v="2900"/>
    <n v="0"/>
    <x v="0"/>
    <s v=""/>
    <s v=""/>
  </r>
  <r>
    <x v="118"/>
    <s v="Med A"/>
    <x v="41"/>
    <n v="2900"/>
    <n v="0"/>
    <x v="0"/>
    <n v="2627.2727272727275"/>
    <s v=""/>
  </r>
  <r>
    <x v="118"/>
    <s v="Med A"/>
    <x v="42"/>
    <n v="2900"/>
    <n v="0"/>
    <x v="1"/>
    <s v=""/>
    <s v=""/>
  </r>
  <r>
    <x v="118"/>
    <s v="Med A"/>
    <x v="44"/>
    <n v="3500"/>
    <n v="0"/>
    <x v="1"/>
    <s v=""/>
    <s v=""/>
  </r>
  <r>
    <x v="118"/>
    <s v="Med A"/>
    <x v="45"/>
    <n v="3500"/>
    <n v="0"/>
    <x v="1"/>
    <s v=""/>
    <s v=""/>
  </r>
  <r>
    <x v="118"/>
    <s v="Med A"/>
    <x v="55"/>
    <n v="3500"/>
    <n v="0"/>
    <x v="1"/>
    <s v=""/>
    <s v=""/>
  </r>
  <r>
    <x v="118"/>
    <s v="Med A"/>
    <x v="46"/>
    <n v="3500"/>
    <n v="0"/>
    <x v="1"/>
    <s v=""/>
    <s v=""/>
  </r>
  <r>
    <x v="118"/>
    <s v="Med A"/>
    <x v="56"/>
    <n v="3500"/>
    <n v="0"/>
    <x v="1"/>
    <s v=""/>
    <s v=""/>
  </r>
  <r>
    <x v="118"/>
    <s v="Med A"/>
    <x v="47"/>
    <n v="4200"/>
    <n v="0"/>
    <x v="1"/>
    <s v=""/>
    <s v=""/>
  </r>
  <r>
    <x v="118"/>
    <s v="Med A"/>
    <x v="52"/>
    <n v="4200"/>
    <n v="0"/>
    <x v="1"/>
    <s v=""/>
    <s v=""/>
  </r>
  <r>
    <x v="118"/>
    <s v="Med A"/>
    <x v="57"/>
    <n v="4200"/>
    <n v="0"/>
    <x v="1"/>
    <s v=""/>
    <s v=""/>
  </r>
  <r>
    <x v="118"/>
    <s v="Med A"/>
    <x v="58"/>
    <n v="4200"/>
    <n v="0"/>
    <x v="1"/>
    <s v=""/>
    <s v=""/>
  </r>
  <r>
    <x v="118"/>
    <s v="Med A"/>
    <x v="59"/>
    <n v="4200"/>
    <n v="0"/>
    <x v="1"/>
    <s v=""/>
    <s v=""/>
  </r>
  <r>
    <x v="118"/>
    <s v="Med A"/>
    <x v="60"/>
    <n v="4200"/>
    <n v="0"/>
    <x v="1"/>
    <n v="3800"/>
    <s v=""/>
  </r>
  <r>
    <x v="118"/>
    <s v="Med A"/>
    <x v="62"/>
    <n v="4200"/>
    <n v="0"/>
    <x v="2"/>
    <s v=""/>
    <s v=""/>
  </r>
  <r>
    <x v="118"/>
    <s v="Med A"/>
    <x v="63"/>
    <n v="4200"/>
    <n v="1"/>
    <x v="2"/>
    <n v="4200"/>
    <s v=""/>
  </r>
  <r>
    <x v="118"/>
    <s v="Med B"/>
    <x v="48"/>
    <n v="8"/>
    <n v="0"/>
    <x v="2"/>
    <s v=""/>
    <n v="8"/>
  </r>
  <r>
    <x v="118"/>
    <s v="Med B"/>
    <x v="64"/>
    <n v="8"/>
    <n v="0"/>
    <x v="3"/>
    <s v=""/>
    <n v="8"/>
  </r>
  <r>
    <x v="118"/>
    <s v="Med B"/>
    <x v="85"/>
    <n v="4"/>
    <n v="0"/>
    <x v="4"/>
    <s v=""/>
    <n v="4"/>
  </r>
  <r>
    <x v="119"/>
    <s v="Med B"/>
    <x v="67"/>
    <n v="6"/>
    <n v="0"/>
    <x v="3"/>
    <s v=""/>
    <n v="6"/>
  </r>
  <r>
    <x v="119"/>
    <s v="Med B"/>
    <x v="28"/>
    <n v="8"/>
    <n v="0"/>
    <x v="4"/>
    <s v=""/>
    <n v="8"/>
  </r>
  <r>
    <x v="120"/>
    <s v="Med A"/>
    <x v="1"/>
    <n v="3500"/>
    <n v="0"/>
    <x v="0"/>
    <s v=""/>
    <s v=""/>
  </r>
  <r>
    <x v="120"/>
    <s v="Med A"/>
    <x v="2"/>
    <n v="3500"/>
    <n v="0"/>
    <x v="0"/>
    <s v=""/>
    <s v=""/>
  </r>
  <r>
    <x v="120"/>
    <s v="Med A"/>
    <x v="4"/>
    <n v="3500"/>
    <n v="0"/>
    <x v="0"/>
    <s v=""/>
    <s v=""/>
  </r>
  <r>
    <x v="120"/>
    <s v="Med A"/>
    <x v="5"/>
    <n v="3500"/>
    <n v="0"/>
    <x v="0"/>
    <s v=""/>
    <s v=""/>
  </r>
  <r>
    <x v="120"/>
    <s v="Med A"/>
    <x v="6"/>
    <n v="3500"/>
    <n v="0"/>
    <x v="0"/>
    <s v=""/>
    <s v=""/>
  </r>
  <r>
    <x v="120"/>
    <s v="Med A"/>
    <x v="7"/>
    <n v="3500"/>
    <n v="0"/>
    <x v="0"/>
    <s v=""/>
    <s v=""/>
  </r>
  <r>
    <x v="120"/>
    <s v="Med A"/>
    <x v="8"/>
    <n v="3500"/>
    <n v="0"/>
    <x v="0"/>
    <s v=""/>
    <s v=""/>
  </r>
  <r>
    <x v="120"/>
    <s v="Med A"/>
    <x v="9"/>
    <n v="3500"/>
    <n v="0"/>
    <x v="0"/>
    <s v=""/>
    <s v=""/>
  </r>
  <r>
    <x v="120"/>
    <s v="Med A"/>
    <x v="10"/>
    <n v="3500"/>
    <n v="0"/>
    <x v="0"/>
    <n v="3500"/>
    <s v=""/>
  </r>
  <r>
    <x v="120"/>
    <s v="Med A"/>
    <x v="11"/>
    <n v="3500"/>
    <n v="0"/>
    <x v="1"/>
    <s v=""/>
    <s v=""/>
  </r>
  <r>
    <x v="120"/>
    <s v="Med A"/>
    <x v="43"/>
    <n v="3500"/>
    <n v="1"/>
    <x v="1"/>
    <n v="3500"/>
    <s v=""/>
  </r>
  <r>
    <x v="120"/>
    <s v="Med B"/>
    <x v="73"/>
    <n v="5"/>
    <n v="0"/>
    <x v="3"/>
    <s v=""/>
    <n v="5"/>
  </r>
  <r>
    <x v="121"/>
    <s v="Med A"/>
    <x v="3"/>
    <n v="20000"/>
    <n v="0"/>
    <x v="0"/>
    <s v=""/>
    <s v=""/>
  </r>
  <r>
    <x v="121"/>
    <s v="Med A"/>
    <x v="4"/>
    <n v="20000"/>
    <n v="0"/>
    <x v="0"/>
    <s v=""/>
    <s v=""/>
  </r>
  <r>
    <x v="121"/>
    <s v="Med A"/>
    <x v="5"/>
    <n v="20000"/>
    <n v="0"/>
    <x v="0"/>
    <s v=""/>
    <s v=""/>
  </r>
  <r>
    <x v="121"/>
    <s v="Med A"/>
    <x v="50"/>
    <n v="20000"/>
    <n v="0"/>
    <x v="0"/>
    <s v=""/>
    <s v=""/>
  </r>
  <r>
    <x v="121"/>
    <s v="Med A"/>
    <x v="6"/>
    <n v="20000"/>
    <n v="0"/>
    <x v="0"/>
    <s v=""/>
    <s v=""/>
  </r>
  <r>
    <x v="121"/>
    <s v="Med A"/>
    <x v="7"/>
    <n v="20000"/>
    <n v="0"/>
    <x v="0"/>
    <s v=""/>
    <s v=""/>
  </r>
  <r>
    <x v="121"/>
    <s v="Med A"/>
    <x v="8"/>
    <n v="20000"/>
    <n v="0"/>
    <x v="0"/>
    <s v=""/>
    <s v=""/>
  </r>
  <r>
    <x v="121"/>
    <s v="Med A"/>
    <x v="9"/>
    <n v="20000"/>
    <n v="0"/>
    <x v="0"/>
    <s v=""/>
    <s v=""/>
  </r>
  <r>
    <x v="121"/>
    <s v="Med A"/>
    <x v="10"/>
    <n v="20000"/>
    <n v="0"/>
    <x v="0"/>
    <n v="20000"/>
    <s v=""/>
  </r>
  <r>
    <x v="121"/>
    <s v="Med A"/>
    <x v="11"/>
    <n v="20000"/>
    <n v="0"/>
    <x v="1"/>
    <n v="20000"/>
    <s v=""/>
  </r>
  <r>
    <x v="121"/>
    <s v="Med A"/>
    <x v="25"/>
    <n v="18000"/>
    <n v="1"/>
    <x v="2"/>
    <n v="18000"/>
    <s v=""/>
  </r>
  <r>
    <x v="121"/>
    <s v="Med B"/>
    <x v="26"/>
    <n v="16"/>
    <n v="0"/>
    <x v="2"/>
    <s v=""/>
    <n v="16"/>
  </r>
  <r>
    <x v="121"/>
    <s v="Med B"/>
    <x v="53"/>
    <n v="1"/>
    <n v="0"/>
    <x v="4"/>
    <s v=""/>
    <n v="1"/>
  </r>
  <r>
    <x v="122"/>
    <s v="Med B"/>
    <x v="95"/>
    <n v="4"/>
    <n v="0"/>
    <x v="2"/>
    <s v=""/>
    <n v="4"/>
  </r>
  <r>
    <x v="122"/>
    <s v="Med B"/>
    <x v="69"/>
    <n v="1"/>
    <n v="0"/>
    <x v="4"/>
    <s v=""/>
    <n v="1"/>
  </r>
  <r>
    <x v="122"/>
    <s v="Med B"/>
    <x v="65"/>
    <n v="1"/>
    <n v="0"/>
    <x v="4"/>
    <s v=""/>
    <n v="1"/>
  </r>
  <r>
    <x v="123"/>
    <s v="Med A"/>
    <x v="41"/>
    <n v="6000"/>
    <n v="0"/>
    <x v="0"/>
    <s v=""/>
    <s v=""/>
  </r>
  <r>
    <x v="124"/>
    <s v="Med A"/>
    <x v="29"/>
    <n v="4300"/>
    <n v="0"/>
    <x v="0"/>
    <s v=""/>
    <s v=""/>
  </r>
  <r>
    <x v="124"/>
    <s v="Med A"/>
    <x v="30"/>
    <n v="4300"/>
    <n v="0"/>
    <x v="0"/>
    <s v=""/>
    <s v=""/>
  </r>
  <r>
    <x v="124"/>
    <s v="Med A"/>
    <x v="32"/>
    <n v="4300"/>
    <n v="0"/>
    <x v="0"/>
    <s v=""/>
    <s v=""/>
  </r>
  <r>
    <x v="124"/>
    <s v="Med A"/>
    <x v="33"/>
    <n v="4300"/>
    <n v="0"/>
    <x v="0"/>
    <s v=""/>
    <s v=""/>
  </r>
  <r>
    <x v="124"/>
    <s v="Med A"/>
    <x v="34"/>
    <n v="4300"/>
    <n v="0"/>
    <x v="0"/>
    <s v=""/>
    <s v=""/>
  </r>
  <r>
    <x v="124"/>
    <s v="Med A"/>
    <x v="35"/>
    <n v="4300"/>
    <n v="0"/>
    <x v="0"/>
    <s v=""/>
    <s v=""/>
  </r>
  <r>
    <x v="124"/>
    <s v="Med A"/>
    <x v="36"/>
    <n v="4300"/>
    <n v="0"/>
    <x v="0"/>
    <s v=""/>
    <s v=""/>
  </r>
  <r>
    <x v="124"/>
    <s v="Med A"/>
    <x v="37"/>
    <n v="4300"/>
    <n v="0"/>
    <x v="0"/>
    <s v=""/>
    <s v=""/>
  </r>
  <r>
    <x v="124"/>
    <s v="Med A"/>
    <x v="38"/>
    <n v="5200"/>
    <n v="0"/>
    <x v="0"/>
    <s v=""/>
    <s v=""/>
  </r>
  <r>
    <x v="124"/>
    <s v="Med A"/>
    <x v="39"/>
    <n v="5200"/>
    <n v="0"/>
    <x v="0"/>
    <s v=""/>
    <s v=""/>
  </r>
  <r>
    <x v="124"/>
    <s v="Med A"/>
    <x v="40"/>
    <n v="5200"/>
    <n v="0"/>
    <x v="0"/>
    <s v=""/>
    <s v=""/>
  </r>
  <r>
    <x v="124"/>
    <s v="Med A"/>
    <x v="41"/>
    <n v="5200"/>
    <n v="0"/>
    <x v="0"/>
    <n v="4600"/>
    <s v=""/>
  </r>
  <r>
    <x v="124"/>
    <s v="Med A"/>
    <x v="42"/>
    <n v="5200"/>
    <n v="0"/>
    <x v="1"/>
    <s v=""/>
    <s v=""/>
  </r>
  <r>
    <x v="124"/>
    <s v="Med A"/>
    <x v="43"/>
    <n v="7500"/>
    <n v="0"/>
    <x v="1"/>
    <s v=""/>
    <s v=""/>
  </r>
  <r>
    <x v="124"/>
    <s v="Med A"/>
    <x v="44"/>
    <n v="7500"/>
    <n v="0"/>
    <x v="1"/>
    <s v=""/>
    <s v=""/>
  </r>
  <r>
    <x v="124"/>
    <s v="Med A"/>
    <x v="45"/>
    <n v="7500"/>
    <n v="0"/>
    <x v="1"/>
    <s v=""/>
    <s v=""/>
  </r>
  <r>
    <x v="124"/>
    <s v="Med A"/>
    <x v="55"/>
    <n v="7500"/>
    <n v="0"/>
    <x v="1"/>
    <s v=""/>
    <s v=""/>
  </r>
  <r>
    <x v="124"/>
    <s v="Med A"/>
    <x v="46"/>
    <n v="7500"/>
    <n v="0"/>
    <x v="1"/>
    <s v=""/>
    <s v=""/>
  </r>
  <r>
    <x v="124"/>
    <s v="Med A"/>
    <x v="56"/>
    <n v="7500"/>
    <n v="0"/>
    <x v="1"/>
    <s v=""/>
    <s v=""/>
  </r>
  <r>
    <x v="124"/>
    <s v="Med A"/>
    <x v="52"/>
    <n v="7500"/>
    <n v="0"/>
    <x v="1"/>
    <s v=""/>
    <s v=""/>
  </r>
  <r>
    <x v="124"/>
    <s v="Med A"/>
    <x v="57"/>
    <n v="7500"/>
    <n v="0"/>
    <x v="1"/>
    <s v=""/>
    <s v=""/>
  </r>
  <r>
    <x v="124"/>
    <s v="Med A"/>
    <x v="59"/>
    <n v="7500"/>
    <n v="0"/>
    <x v="1"/>
    <s v=""/>
    <s v=""/>
  </r>
  <r>
    <x v="124"/>
    <s v="Med A"/>
    <x v="60"/>
    <n v="7500"/>
    <n v="0"/>
    <x v="1"/>
    <n v="7290.909090909091"/>
    <s v=""/>
  </r>
  <r>
    <x v="124"/>
    <s v="Med A"/>
    <x v="61"/>
    <n v="7500"/>
    <n v="0"/>
    <x v="2"/>
    <s v=""/>
    <s v=""/>
  </r>
  <r>
    <x v="124"/>
    <s v="Med A"/>
    <x v="62"/>
    <n v="7500"/>
    <n v="0"/>
    <x v="2"/>
    <s v=""/>
    <s v=""/>
  </r>
  <r>
    <x v="124"/>
    <s v="Med A"/>
    <x v="63"/>
    <n v="9800"/>
    <n v="1"/>
    <x v="2"/>
    <n v="8266.6666666666661"/>
    <s v=""/>
  </r>
  <r>
    <x v="124"/>
    <s v="Med B"/>
    <x v="48"/>
    <n v="10"/>
    <n v="0"/>
    <x v="2"/>
    <s v=""/>
    <n v="10"/>
  </r>
  <r>
    <x v="124"/>
    <s v="Med B"/>
    <x v="64"/>
    <n v="13"/>
    <n v="0"/>
    <x v="3"/>
    <s v=""/>
    <n v="13"/>
  </r>
  <r>
    <x v="124"/>
    <s v="Med B"/>
    <x v="65"/>
    <n v="13"/>
    <n v="0"/>
    <x v="4"/>
    <s v=""/>
    <n v="13"/>
  </r>
  <r>
    <x v="125"/>
    <s v="Med A"/>
    <x v="1"/>
    <n v="7500"/>
    <n v="0"/>
    <x v="0"/>
    <s v=""/>
    <s v=""/>
  </r>
  <r>
    <x v="125"/>
    <s v="Med A"/>
    <x v="2"/>
    <n v="7500"/>
    <n v="0"/>
    <x v="0"/>
    <s v=""/>
    <s v=""/>
  </r>
  <r>
    <x v="125"/>
    <s v="Med A"/>
    <x v="3"/>
    <n v="7500"/>
    <n v="0"/>
    <x v="0"/>
    <s v=""/>
    <s v=""/>
  </r>
  <r>
    <x v="125"/>
    <s v="Med A"/>
    <x v="4"/>
    <n v="7500"/>
    <n v="0"/>
    <x v="0"/>
    <s v=""/>
    <s v=""/>
  </r>
  <r>
    <x v="125"/>
    <s v="Med A"/>
    <x v="5"/>
    <n v="7500"/>
    <n v="0"/>
    <x v="0"/>
    <s v=""/>
    <s v=""/>
  </r>
  <r>
    <x v="125"/>
    <s v="Med A"/>
    <x v="50"/>
    <n v="7500"/>
    <n v="0"/>
    <x v="0"/>
    <s v=""/>
    <s v=""/>
  </r>
  <r>
    <x v="125"/>
    <s v="Med A"/>
    <x v="6"/>
    <n v="7500"/>
    <n v="0"/>
    <x v="0"/>
    <s v=""/>
    <s v=""/>
  </r>
  <r>
    <x v="125"/>
    <s v="Med A"/>
    <x v="7"/>
    <n v="7500"/>
    <n v="0"/>
    <x v="0"/>
    <s v=""/>
    <s v=""/>
  </r>
  <r>
    <x v="125"/>
    <s v="Med A"/>
    <x v="8"/>
    <n v="7500"/>
    <n v="0"/>
    <x v="0"/>
    <s v=""/>
    <s v=""/>
  </r>
  <r>
    <x v="125"/>
    <s v="Med A"/>
    <x v="9"/>
    <n v="7500"/>
    <n v="0"/>
    <x v="0"/>
    <s v=""/>
    <s v=""/>
  </r>
  <r>
    <x v="125"/>
    <s v="Med A"/>
    <x v="10"/>
    <n v="7500"/>
    <n v="0"/>
    <x v="0"/>
    <n v="7500"/>
    <s v=""/>
  </r>
  <r>
    <x v="125"/>
    <s v="Med A"/>
    <x v="11"/>
    <n v="7500"/>
    <n v="0"/>
    <x v="1"/>
    <s v=""/>
    <s v=""/>
  </r>
  <r>
    <x v="125"/>
    <s v="Med A"/>
    <x v="12"/>
    <n v="7500"/>
    <n v="0"/>
    <x v="1"/>
    <s v=""/>
    <s v=""/>
  </r>
  <r>
    <x v="125"/>
    <s v="Med A"/>
    <x v="13"/>
    <n v="7500"/>
    <n v="0"/>
    <x v="1"/>
    <s v=""/>
    <s v=""/>
  </r>
  <r>
    <x v="125"/>
    <s v="Med A"/>
    <x v="14"/>
    <n v="7500"/>
    <n v="0"/>
    <x v="1"/>
    <s v=""/>
    <s v=""/>
  </r>
  <r>
    <x v="125"/>
    <s v="Med A"/>
    <x v="15"/>
    <n v="7500"/>
    <n v="0"/>
    <x v="1"/>
    <s v=""/>
    <s v=""/>
  </r>
  <r>
    <x v="125"/>
    <s v="Med A"/>
    <x v="16"/>
    <n v="7500"/>
    <n v="0"/>
    <x v="1"/>
    <s v=""/>
    <s v=""/>
  </r>
  <r>
    <x v="125"/>
    <s v="Med A"/>
    <x v="51"/>
    <n v="7500"/>
    <n v="0"/>
    <x v="1"/>
    <n v="7500"/>
    <s v=""/>
  </r>
  <r>
    <x v="125"/>
    <s v="Med A"/>
    <x v="24"/>
    <n v="6800"/>
    <n v="0"/>
    <x v="2"/>
    <s v=""/>
    <s v=""/>
  </r>
  <r>
    <x v="125"/>
    <s v="Med A"/>
    <x v="25"/>
    <n v="6800"/>
    <n v="1"/>
    <x v="2"/>
    <n v="6800"/>
    <s v=""/>
  </r>
  <r>
    <x v="125"/>
    <s v="Med B"/>
    <x v="26"/>
    <n v="10"/>
    <n v="0"/>
    <x v="2"/>
    <s v=""/>
    <n v="10"/>
  </r>
  <r>
    <x v="125"/>
    <s v="Med B"/>
    <x v="53"/>
    <n v="2"/>
    <n v="0"/>
    <x v="4"/>
    <s v=""/>
    <n v="2"/>
  </r>
  <r>
    <x v="126"/>
    <s v="Med B"/>
    <x v="68"/>
    <n v="5"/>
    <n v="0"/>
    <x v="4"/>
    <s v=""/>
    <n v="5"/>
  </r>
  <r>
    <x v="127"/>
    <s v="Med A"/>
    <x v="29"/>
    <n v="1500"/>
    <n v="0"/>
    <x v="0"/>
    <s v=""/>
    <s v=""/>
  </r>
  <r>
    <x v="127"/>
    <s v="Med A"/>
    <x v="30"/>
    <n v="1500"/>
    <n v="0"/>
    <x v="0"/>
    <s v=""/>
    <s v=""/>
  </r>
  <r>
    <x v="127"/>
    <s v="Med A"/>
    <x v="31"/>
    <n v="1500"/>
    <n v="0"/>
    <x v="0"/>
    <s v=""/>
    <s v=""/>
  </r>
  <r>
    <x v="127"/>
    <s v="Med A"/>
    <x v="32"/>
    <n v="1500"/>
    <n v="0"/>
    <x v="0"/>
    <s v=""/>
    <s v=""/>
  </r>
  <r>
    <x v="127"/>
    <s v="Med A"/>
    <x v="33"/>
    <n v="1500"/>
    <n v="0"/>
    <x v="0"/>
    <s v=""/>
    <s v=""/>
  </r>
  <r>
    <x v="127"/>
    <s v="Med A"/>
    <x v="34"/>
    <n v="1500"/>
    <n v="0"/>
    <x v="0"/>
    <s v=""/>
    <s v=""/>
  </r>
  <r>
    <x v="127"/>
    <s v="Med A"/>
    <x v="35"/>
    <n v="1500"/>
    <n v="0"/>
    <x v="0"/>
    <s v=""/>
    <s v=""/>
  </r>
  <r>
    <x v="127"/>
    <s v="Med A"/>
    <x v="36"/>
    <n v="1500"/>
    <n v="0"/>
    <x v="0"/>
    <s v=""/>
    <s v=""/>
  </r>
  <r>
    <x v="127"/>
    <s v="Med A"/>
    <x v="37"/>
    <n v="2300"/>
    <n v="0"/>
    <x v="0"/>
    <s v=""/>
    <s v=""/>
  </r>
  <r>
    <x v="127"/>
    <s v="Med A"/>
    <x v="38"/>
    <n v="2300"/>
    <n v="0"/>
    <x v="0"/>
    <s v=""/>
    <s v=""/>
  </r>
  <r>
    <x v="127"/>
    <s v="Med A"/>
    <x v="39"/>
    <n v="2300"/>
    <n v="0"/>
    <x v="0"/>
    <s v=""/>
    <s v=""/>
  </r>
  <r>
    <x v="127"/>
    <s v="Med A"/>
    <x v="40"/>
    <n v="2300"/>
    <n v="0"/>
    <x v="0"/>
    <s v=""/>
    <s v=""/>
  </r>
  <r>
    <x v="127"/>
    <s v="Med A"/>
    <x v="41"/>
    <n v="2300"/>
    <n v="0"/>
    <x v="0"/>
    <n v="1807.6923076923076"/>
    <s v=""/>
  </r>
  <r>
    <x v="127"/>
    <s v="Med A"/>
    <x v="42"/>
    <n v="2300"/>
    <n v="0"/>
    <x v="1"/>
    <s v=""/>
    <s v=""/>
  </r>
  <r>
    <x v="127"/>
    <s v="Med A"/>
    <x v="44"/>
    <n v="2300"/>
    <n v="0"/>
    <x v="1"/>
    <s v=""/>
    <s v=""/>
  </r>
  <r>
    <x v="127"/>
    <s v="Med A"/>
    <x v="45"/>
    <n v="2300"/>
    <n v="0"/>
    <x v="1"/>
    <s v=""/>
    <s v=""/>
  </r>
  <r>
    <x v="127"/>
    <s v="Med A"/>
    <x v="55"/>
    <n v="2300"/>
    <n v="0"/>
    <x v="1"/>
    <s v=""/>
    <s v=""/>
  </r>
  <r>
    <x v="127"/>
    <s v="Med A"/>
    <x v="46"/>
    <n v="2300"/>
    <n v="0"/>
    <x v="1"/>
    <s v=""/>
    <s v=""/>
  </r>
  <r>
    <x v="127"/>
    <s v="Med A"/>
    <x v="56"/>
    <n v="2300"/>
    <n v="0"/>
    <x v="1"/>
    <s v=""/>
    <s v=""/>
  </r>
  <r>
    <x v="127"/>
    <s v="Med A"/>
    <x v="47"/>
    <n v="2300"/>
    <n v="0"/>
    <x v="1"/>
    <s v=""/>
    <s v=""/>
  </r>
  <r>
    <x v="127"/>
    <s v="Med A"/>
    <x v="52"/>
    <n v="2300"/>
    <n v="0"/>
    <x v="1"/>
    <s v=""/>
    <s v=""/>
  </r>
  <r>
    <x v="127"/>
    <s v="Med A"/>
    <x v="57"/>
    <n v="2300"/>
    <n v="0"/>
    <x v="1"/>
    <s v=""/>
    <s v=""/>
  </r>
  <r>
    <x v="127"/>
    <s v="Med A"/>
    <x v="58"/>
    <n v="2300"/>
    <n v="0"/>
    <x v="1"/>
    <s v=""/>
    <s v=""/>
  </r>
  <r>
    <x v="127"/>
    <s v="Med A"/>
    <x v="59"/>
    <n v="2300"/>
    <n v="0"/>
    <x v="1"/>
    <s v=""/>
    <s v=""/>
  </r>
  <r>
    <x v="127"/>
    <s v="Med A"/>
    <x v="60"/>
    <n v="2300"/>
    <n v="0"/>
    <x v="1"/>
    <n v="2300"/>
    <s v=""/>
  </r>
  <r>
    <x v="127"/>
    <s v="Med A"/>
    <x v="61"/>
    <n v="2300"/>
    <n v="0"/>
    <x v="2"/>
    <s v=""/>
    <s v=""/>
  </r>
  <r>
    <x v="127"/>
    <s v="Med A"/>
    <x v="62"/>
    <n v="2300"/>
    <n v="1"/>
    <x v="2"/>
    <n v="2300"/>
    <s v=""/>
  </r>
  <r>
    <x v="127"/>
    <s v="Med B"/>
    <x v="71"/>
    <n v="1"/>
    <n v="0"/>
    <x v="2"/>
    <s v=""/>
    <n v="1"/>
  </r>
  <r>
    <x v="127"/>
    <s v="Med B"/>
    <x v="64"/>
    <n v="1"/>
    <n v="0"/>
    <x v="3"/>
    <s v=""/>
    <n v="1"/>
  </r>
  <r>
    <x v="127"/>
    <s v="Med B"/>
    <x v="65"/>
    <n v="2"/>
    <n v="0"/>
    <x v="4"/>
    <s v=""/>
    <n v="2"/>
  </r>
  <r>
    <x v="128"/>
    <s v="Med A"/>
    <x v="29"/>
    <n v="4000"/>
    <n v="0"/>
    <x v="0"/>
    <s v=""/>
    <s v=""/>
  </r>
  <r>
    <x v="128"/>
    <s v="Med A"/>
    <x v="30"/>
    <n v="4000"/>
    <n v="0"/>
    <x v="0"/>
    <n v="4000"/>
    <s v=""/>
  </r>
  <r>
    <x v="128"/>
    <s v="Med A"/>
    <x v="47"/>
    <n v="5200"/>
    <n v="0"/>
    <x v="1"/>
    <s v=""/>
    <s v=""/>
  </r>
  <r>
    <x v="128"/>
    <s v="Med A"/>
    <x v="18"/>
    <n v="5200"/>
    <n v="0"/>
    <x v="1"/>
    <s v=""/>
    <s v=""/>
  </r>
  <r>
    <x v="128"/>
    <s v="Med A"/>
    <x v="57"/>
    <n v="5200"/>
    <n v="0"/>
    <x v="1"/>
    <s v=""/>
    <s v=""/>
  </r>
  <r>
    <x v="128"/>
    <s v="Med A"/>
    <x v="58"/>
    <n v="5200"/>
    <n v="0"/>
    <x v="1"/>
    <s v=""/>
    <s v=""/>
  </r>
  <r>
    <x v="128"/>
    <s v="Med A"/>
    <x v="21"/>
    <n v="5200"/>
    <n v="0"/>
    <x v="1"/>
    <s v=""/>
    <s v=""/>
  </r>
  <r>
    <x v="128"/>
    <s v="Med A"/>
    <x v="60"/>
    <n v="5200"/>
    <n v="0"/>
    <x v="1"/>
    <n v="5200"/>
    <s v=""/>
  </r>
  <r>
    <x v="128"/>
    <s v="Med A"/>
    <x v="62"/>
    <n v="5200"/>
    <n v="0"/>
    <x v="2"/>
    <s v=""/>
    <s v=""/>
  </r>
  <r>
    <x v="128"/>
    <s v="Med A"/>
    <x v="63"/>
    <n v="6500"/>
    <n v="1"/>
    <x v="2"/>
    <n v="5850"/>
    <s v=""/>
  </r>
  <r>
    <x v="128"/>
    <s v="Med B"/>
    <x v="48"/>
    <n v="10"/>
    <n v="0"/>
    <x v="2"/>
    <s v=""/>
    <n v="1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2">
  <r>
    <n v="1"/>
    <s v="Med A"/>
    <x v="0"/>
    <n v="1500"/>
    <n v="0"/>
    <s v="2012-07"/>
    <s v=""/>
    <s v=""/>
    <x v="0"/>
  </r>
  <r>
    <n v="1"/>
    <s v="Med A"/>
    <x v="1"/>
    <n v="1500"/>
    <n v="0"/>
    <s v="2012-07"/>
    <s v=""/>
    <s v=""/>
    <x v="0"/>
  </r>
  <r>
    <n v="1"/>
    <s v="Med A"/>
    <x v="2"/>
    <n v="1500"/>
    <n v="0"/>
    <s v="2012-07"/>
    <s v=""/>
    <s v=""/>
    <x v="0"/>
  </r>
  <r>
    <n v="1"/>
    <s v="Med A"/>
    <x v="3"/>
    <n v="1500"/>
    <n v="0"/>
    <s v="2012-07"/>
    <s v=""/>
    <s v=""/>
    <x v="0"/>
  </r>
  <r>
    <n v="1"/>
    <s v="Med A"/>
    <x v="4"/>
    <n v="1500"/>
    <n v="0"/>
    <s v="2012-07"/>
    <s v=""/>
    <s v=""/>
    <x v="0"/>
  </r>
  <r>
    <n v="1"/>
    <s v="Med A"/>
    <x v="5"/>
    <n v="1500"/>
    <n v="0"/>
    <s v="2012-07"/>
    <s v=""/>
    <s v=""/>
    <x v="0"/>
  </r>
  <r>
    <n v="1"/>
    <s v="Med A"/>
    <x v="6"/>
    <n v="1500"/>
    <n v="0"/>
    <s v="2012-07"/>
    <s v=""/>
    <s v=""/>
    <x v="0"/>
  </r>
  <r>
    <n v="1"/>
    <s v="Med A"/>
    <x v="7"/>
    <n v="1500"/>
    <n v="0"/>
    <s v="2012-07"/>
    <s v=""/>
    <s v=""/>
    <x v="0"/>
  </r>
  <r>
    <n v="1"/>
    <s v="Med A"/>
    <x v="8"/>
    <n v="1700"/>
    <n v="0"/>
    <s v="2012-07"/>
    <s v=""/>
    <s v=""/>
    <x v="0"/>
  </r>
  <r>
    <n v="1"/>
    <s v="Med A"/>
    <x v="9"/>
    <n v="1700"/>
    <n v="0"/>
    <s v="2012-07"/>
    <s v=""/>
    <s v=""/>
    <x v="0"/>
  </r>
  <r>
    <n v="1"/>
    <s v="Med A"/>
    <x v="10"/>
    <n v="1700"/>
    <n v="0"/>
    <s v="2012-07"/>
    <n v="1554.5454545454545"/>
    <s v=""/>
    <x v="0"/>
  </r>
  <r>
    <n v="1"/>
    <s v="Med A"/>
    <x v="11"/>
    <n v="1700"/>
    <n v="0"/>
    <s v="2012-08"/>
    <s v=""/>
    <s v=""/>
    <x v="0"/>
  </r>
  <r>
    <n v="1"/>
    <s v="Med A"/>
    <x v="12"/>
    <n v="1700"/>
    <n v="0"/>
    <s v="2012-08"/>
    <s v=""/>
    <s v=""/>
    <x v="0"/>
  </r>
  <r>
    <n v="1"/>
    <s v="Med A"/>
    <x v="13"/>
    <n v="1700"/>
    <n v="0"/>
    <s v="2012-08"/>
    <s v=""/>
    <s v=""/>
    <x v="0"/>
  </r>
  <r>
    <n v="1"/>
    <s v="Med A"/>
    <x v="14"/>
    <n v="1700"/>
    <n v="0"/>
    <s v="2012-08"/>
    <s v=""/>
    <s v=""/>
    <x v="0"/>
  </r>
  <r>
    <n v="1"/>
    <s v="Med A"/>
    <x v="15"/>
    <n v="1700"/>
    <n v="0"/>
    <s v="2012-08"/>
    <s v=""/>
    <s v=""/>
    <x v="0"/>
  </r>
  <r>
    <n v="1"/>
    <s v="Med A"/>
    <x v="16"/>
    <n v="1700"/>
    <n v="0"/>
    <s v="2012-08"/>
    <s v=""/>
    <s v=""/>
    <x v="0"/>
  </r>
  <r>
    <n v="1"/>
    <s v="Med A"/>
    <x v="17"/>
    <n v="1700"/>
    <n v="0"/>
    <s v="2012-08"/>
    <s v=""/>
    <s v=""/>
    <x v="0"/>
  </r>
  <r>
    <n v="1"/>
    <s v="Med A"/>
    <x v="18"/>
    <n v="1700"/>
    <n v="0"/>
    <s v="2012-08"/>
    <s v=""/>
    <s v=""/>
    <x v="0"/>
  </r>
  <r>
    <n v="1"/>
    <s v="Med A"/>
    <x v="19"/>
    <n v="1700"/>
    <n v="0"/>
    <s v="2012-08"/>
    <s v=""/>
    <s v=""/>
    <x v="0"/>
  </r>
  <r>
    <n v="1"/>
    <s v="Med A"/>
    <x v="20"/>
    <n v="1900"/>
    <n v="0"/>
    <s v="2012-08"/>
    <s v=""/>
    <s v=""/>
    <x v="0"/>
  </r>
  <r>
    <n v="1"/>
    <s v="Med A"/>
    <x v="21"/>
    <n v="1900"/>
    <n v="0"/>
    <s v="2012-08"/>
    <s v=""/>
    <s v=""/>
    <x v="0"/>
  </r>
  <r>
    <n v="1"/>
    <s v="Med A"/>
    <x v="22"/>
    <n v="1900"/>
    <n v="0"/>
    <s v="2012-08"/>
    <s v=""/>
    <s v=""/>
    <x v="0"/>
  </r>
  <r>
    <n v="1"/>
    <s v="Med A"/>
    <x v="23"/>
    <n v="1900"/>
    <n v="0"/>
    <s v="2012-08"/>
    <n v="1761.5384615384614"/>
    <s v=""/>
    <x v="0"/>
  </r>
  <r>
    <n v="1"/>
    <s v="Med A"/>
    <x v="24"/>
    <n v="1900"/>
    <n v="0"/>
    <s v="2012-09"/>
    <s v=""/>
    <s v=""/>
    <x v="0"/>
  </r>
  <r>
    <n v="1"/>
    <s v="Med A"/>
    <x v="25"/>
    <n v="1900"/>
    <n v="1"/>
    <s v="2012-09"/>
    <n v="1900"/>
    <s v=""/>
    <x v="0"/>
  </r>
  <r>
    <n v="1"/>
    <s v="Med B"/>
    <x v="26"/>
    <n v="4"/>
    <n v="0"/>
    <s v="2012-09"/>
    <s v=""/>
    <n v="4"/>
    <x v="1"/>
  </r>
  <r>
    <n v="1"/>
    <s v="Med B"/>
    <x v="27"/>
    <n v="3"/>
    <n v="0"/>
    <s v="2012-10"/>
    <s v=""/>
    <n v="3"/>
    <x v="0"/>
  </r>
  <r>
    <n v="1"/>
    <s v="Med B"/>
    <x v="28"/>
    <n v="1"/>
    <n v="0"/>
    <s v="2012-11"/>
    <s v=""/>
    <n v="1"/>
    <x v="0"/>
  </r>
  <r>
    <n v="2"/>
    <s v="Med A"/>
    <x v="29"/>
    <n v="1100"/>
    <n v="0"/>
    <s v="2012-07"/>
    <s v=""/>
    <s v=""/>
    <x v="0"/>
  </r>
  <r>
    <n v="2"/>
    <s v="Med A"/>
    <x v="30"/>
    <n v="1100"/>
    <n v="0"/>
    <s v="2012-07"/>
    <s v=""/>
    <s v=""/>
    <x v="0"/>
  </r>
  <r>
    <n v="2"/>
    <s v="Med A"/>
    <x v="1"/>
    <n v="1300"/>
    <n v="0"/>
    <s v="2012-07"/>
    <s v=""/>
    <s v=""/>
    <x v="0"/>
  </r>
  <r>
    <n v="2"/>
    <s v="Med A"/>
    <x v="31"/>
    <n v="1300"/>
    <n v="0"/>
    <s v="2012-07"/>
    <s v=""/>
    <s v=""/>
    <x v="0"/>
  </r>
  <r>
    <n v="2"/>
    <s v="Med A"/>
    <x v="32"/>
    <n v="1300"/>
    <n v="0"/>
    <s v="2012-07"/>
    <s v=""/>
    <s v=""/>
    <x v="0"/>
  </r>
  <r>
    <n v="2"/>
    <s v="Med A"/>
    <x v="33"/>
    <n v="1300"/>
    <n v="0"/>
    <s v="2012-07"/>
    <s v=""/>
    <s v=""/>
    <x v="0"/>
  </r>
  <r>
    <n v="2"/>
    <s v="Med A"/>
    <x v="34"/>
    <n v="1300"/>
    <n v="0"/>
    <s v="2012-07"/>
    <s v=""/>
    <s v=""/>
    <x v="0"/>
  </r>
  <r>
    <n v="2"/>
    <s v="Med A"/>
    <x v="35"/>
    <n v="1300"/>
    <n v="0"/>
    <s v="2012-07"/>
    <s v=""/>
    <s v=""/>
    <x v="0"/>
  </r>
  <r>
    <n v="2"/>
    <s v="Med A"/>
    <x v="36"/>
    <n v="1300"/>
    <n v="0"/>
    <s v="2012-07"/>
    <s v=""/>
    <s v=""/>
    <x v="0"/>
  </r>
  <r>
    <n v="2"/>
    <s v="Med A"/>
    <x v="37"/>
    <n v="1300"/>
    <n v="0"/>
    <s v="2012-07"/>
    <s v=""/>
    <s v=""/>
    <x v="0"/>
  </r>
  <r>
    <n v="2"/>
    <s v="Med A"/>
    <x v="38"/>
    <n v="1300"/>
    <n v="0"/>
    <s v="2012-07"/>
    <s v=""/>
    <s v=""/>
    <x v="0"/>
  </r>
  <r>
    <n v="2"/>
    <s v="Med A"/>
    <x v="39"/>
    <n v="1300"/>
    <n v="0"/>
    <s v="2012-07"/>
    <s v=""/>
    <s v=""/>
    <x v="0"/>
  </r>
  <r>
    <n v="2"/>
    <s v="Med A"/>
    <x v="40"/>
    <n v="1300"/>
    <n v="0"/>
    <s v="2012-07"/>
    <s v=""/>
    <s v=""/>
    <x v="0"/>
  </r>
  <r>
    <n v="2"/>
    <s v="Med A"/>
    <x v="41"/>
    <n v="1300"/>
    <n v="0"/>
    <s v="2012-07"/>
    <n v="1271.4285714285713"/>
    <s v=""/>
    <x v="0"/>
  </r>
  <r>
    <n v="2"/>
    <s v="Med A"/>
    <x v="42"/>
    <n v="1300"/>
    <n v="0"/>
    <s v="2012-08"/>
    <s v=""/>
    <s v=""/>
    <x v="0"/>
  </r>
  <r>
    <n v="2"/>
    <s v="Med A"/>
    <x v="43"/>
    <n v="1300"/>
    <n v="0"/>
    <s v="2012-08"/>
    <s v=""/>
    <s v=""/>
    <x v="0"/>
  </r>
  <r>
    <n v="2"/>
    <s v="Med A"/>
    <x v="44"/>
    <n v="1300"/>
    <n v="0"/>
    <s v="2012-08"/>
    <s v=""/>
    <s v=""/>
    <x v="0"/>
  </r>
  <r>
    <n v="2"/>
    <s v="Med A"/>
    <x v="45"/>
    <n v="1300"/>
    <n v="0"/>
    <s v="2012-08"/>
    <s v=""/>
    <s v=""/>
    <x v="0"/>
  </r>
  <r>
    <n v="2"/>
    <s v="Med A"/>
    <x v="15"/>
    <n v="1300"/>
    <n v="0"/>
    <s v="2012-08"/>
    <s v=""/>
    <s v=""/>
    <x v="0"/>
  </r>
  <r>
    <n v="2"/>
    <s v="Med A"/>
    <x v="46"/>
    <n v="1300"/>
    <n v="0"/>
    <s v="2012-08"/>
    <s v=""/>
    <s v=""/>
    <x v="0"/>
  </r>
  <r>
    <n v="2"/>
    <s v="Med A"/>
    <x v="47"/>
    <n v="1300"/>
    <n v="1"/>
    <s v="2012-08"/>
    <n v="1300"/>
    <s v=""/>
    <x v="0"/>
  </r>
  <r>
    <n v="2"/>
    <s v="Med B"/>
    <x v="48"/>
    <n v="3"/>
    <n v="0"/>
    <s v="2012-09"/>
    <s v=""/>
    <n v="3"/>
    <x v="2"/>
  </r>
  <r>
    <n v="3"/>
    <s v="Med A"/>
    <x v="0"/>
    <n v="100"/>
    <n v="0"/>
    <s v="2012-07"/>
    <s v=""/>
    <s v=""/>
    <x v="0"/>
  </r>
  <r>
    <n v="3"/>
    <s v="Med A"/>
    <x v="49"/>
    <n v="100"/>
    <n v="0"/>
    <s v="2012-07"/>
    <s v=""/>
    <s v=""/>
    <x v="0"/>
  </r>
  <r>
    <n v="4"/>
    <s v="Med A"/>
    <x v="0"/>
    <n v="1200"/>
    <n v="0"/>
    <s v="2012-07"/>
    <s v=""/>
    <s v=""/>
    <x v="0"/>
  </r>
  <r>
    <n v="4"/>
    <s v="Med A"/>
    <x v="49"/>
    <n v="1200"/>
    <n v="0"/>
    <s v="2012-07"/>
    <s v=""/>
    <s v=""/>
    <x v="0"/>
  </r>
  <r>
    <n v="4"/>
    <s v="Med A"/>
    <x v="1"/>
    <n v="1200"/>
    <n v="0"/>
    <s v="2012-07"/>
    <s v=""/>
    <s v=""/>
    <x v="0"/>
  </r>
  <r>
    <n v="4"/>
    <s v="Med A"/>
    <x v="2"/>
    <n v="1200"/>
    <n v="0"/>
    <s v="2012-07"/>
    <s v=""/>
    <s v=""/>
    <x v="0"/>
  </r>
  <r>
    <n v="4"/>
    <s v="Med A"/>
    <x v="3"/>
    <n v="1200"/>
    <n v="0"/>
    <s v="2012-07"/>
    <s v=""/>
    <s v=""/>
    <x v="0"/>
  </r>
  <r>
    <n v="4"/>
    <s v="Med A"/>
    <x v="4"/>
    <n v="1200"/>
    <n v="0"/>
    <s v="2012-07"/>
    <s v=""/>
    <s v=""/>
    <x v="0"/>
  </r>
  <r>
    <n v="4"/>
    <s v="Med A"/>
    <x v="5"/>
    <n v="1200"/>
    <n v="0"/>
    <s v="2012-07"/>
    <s v=""/>
    <s v=""/>
    <x v="0"/>
  </r>
  <r>
    <n v="4"/>
    <s v="Med A"/>
    <x v="50"/>
    <n v="1200"/>
    <n v="0"/>
    <s v="2012-07"/>
    <s v=""/>
    <s v=""/>
    <x v="0"/>
  </r>
  <r>
    <n v="4"/>
    <s v="Med A"/>
    <x v="6"/>
    <n v="1200"/>
    <n v="0"/>
    <s v="2012-07"/>
    <s v=""/>
    <s v=""/>
    <x v="0"/>
  </r>
  <r>
    <n v="4"/>
    <s v="Med A"/>
    <x v="7"/>
    <n v="1200"/>
    <n v="0"/>
    <s v="2012-07"/>
    <s v=""/>
    <s v=""/>
    <x v="0"/>
  </r>
  <r>
    <n v="4"/>
    <s v="Med A"/>
    <x v="8"/>
    <n v="1200"/>
    <n v="0"/>
    <s v="2012-07"/>
    <s v=""/>
    <s v=""/>
    <x v="0"/>
  </r>
  <r>
    <n v="4"/>
    <s v="Med A"/>
    <x v="9"/>
    <n v="1200"/>
    <n v="0"/>
    <s v="2012-07"/>
    <s v=""/>
    <s v=""/>
    <x v="0"/>
  </r>
  <r>
    <n v="4"/>
    <s v="Med A"/>
    <x v="10"/>
    <n v="1200"/>
    <n v="0"/>
    <s v="2012-07"/>
    <n v="1200"/>
    <s v=""/>
    <x v="0"/>
  </r>
  <r>
    <n v="4"/>
    <s v="Med A"/>
    <x v="11"/>
    <n v="1200"/>
    <n v="0"/>
    <s v="2012-08"/>
    <s v=""/>
    <s v=""/>
    <x v="0"/>
  </r>
  <r>
    <n v="4"/>
    <s v="Med A"/>
    <x v="12"/>
    <n v="1200"/>
    <n v="0"/>
    <s v="2012-08"/>
    <s v=""/>
    <s v=""/>
    <x v="0"/>
  </r>
  <r>
    <n v="4"/>
    <s v="Med A"/>
    <x v="13"/>
    <n v="1300"/>
    <n v="0"/>
    <s v="2012-08"/>
    <s v=""/>
    <s v=""/>
    <x v="0"/>
  </r>
  <r>
    <n v="4"/>
    <s v="Med A"/>
    <x v="14"/>
    <n v="1300"/>
    <n v="0"/>
    <s v="2012-08"/>
    <s v=""/>
    <s v=""/>
    <x v="0"/>
  </r>
  <r>
    <n v="4"/>
    <s v="Med A"/>
    <x v="15"/>
    <n v="1300"/>
    <n v="0"/>
    <s v="2012-08"/>
    <s v=""/>
    <s v=""/>
    <x v="0"/>
  </r>
  <r>
    <n v="4"/>
    <s v="Med A"/>
    <x v="16"/>
    <n v="1300"/>
    <n v="0"/>
    <s v="2012-08"/>
    <s v=""/>
    <s v=""/>
    <x v="0"/>
  </r>
  <r>
    <n v="4"/>
    <s v="Med A"/>
    <x v="51"/>
    <n v="1300"/>
    <n v="0"/>
    <s v="2012-08"/>
    <s v=""/>
    <s v=""/>
    <x v="0"/>
  </r>
  <r>
    <n v="4"/>
    <s v="Med A"/>
    <x v="17"/>
    <n v="1300"/>
    <n v="0"/>
    <s v="2012-08"/>
    <s v=""/>
    <s v=""/>
    <x v="0"/>
  </r>
  <r>
    <n v="4"/>
    <s v="Med A"/>
    <x v="52"/>
    <n v="1300"/>
    <n v="0"/>
    <s v="2012-08"/>
    <s v=""/>
    <s v=""/>
    <x v="0"/>
  </r>
  <r>
    <n v="4"/>
    <s v="Med A"/>
    <x v="19"/>
    <n v="1300"/>
    <n v="0"/>
    <s v="2012-08"/>
    <s v=""/>
    <s v=""/>
    <x v="0"/>
  </r>
  <r>
    <n v="4"/>
    <s v="Med A"/>
    <x v="20"/>
    <n v="1300"/>
    <n v="0"/>
    <s v="2012-08"/>
    <s v=""/>
    <s v=""/>
    <x v="0"/>
  </r>
  <r>
    <n v="4"/>
    <s v="Med A"/>
    <x v="21"/>
    <n v="1300"/>
    <n v="0"/>
    <s v="2012-08"/>
    <s v=""/>
    <s v=""/>
    <x v="0"/>
  </r>
  <r>
    <n v="4"/>
    <s v="Med A"/>
    <x v="22"/>
    <n v="1300"/>
    <n v="0"/>
    <s v="2012-08"/>
    <s v=""/>
    <s v=""/>
    <x v="0"/>
  </r>
  <r>
    <n v="4"/>
    <s v="Med A"/>
    <x v="23"/>
    <n v="1300"/>
    <n v="0"/>
    <s v="2012-08"/>
    <n v="1285.7142857142858"/>
    <s v=""/>
    <x v="0"/>
  </r>
  <r>
    <n v="4"/>
    <s v="Med A"/>
    <x v="24"/>
    <n v="1300"/>
    <n v="0"/>
    <s v="2012-09"/>
    <s v=""/>
    <s v=""/>
    <x v="0"/>
  </r>
  <r>
    <n v="4"/>
    <s v="Med A"/>
    <x v="25"/>
    <n v="1300"/>
    <n v="1"/>
    <s v="2012-09"/>
    <n v="1300"/>
    <s v=""/>
    <x v="0"/>
  </r>
  <r>
    <n v="4"/>
    <s v="Med B"/>
    <x v="26"/>
    <n v="3"/>
    <n v="0"/>
    <s v="2012-09"/>
    <s v=""/>
    <n v="3"/>
    <x v="1"/>
  </r>
  <r>
    <n v="4"/>
    <s v="Med B"/>
    <x v="53"/>
    <n v="1"/>
    <n v="0"/>
    <s v="2012-11"/>
    <s v=""/>
    <n v="1"/>
    <x v="0"/>
  </r>
  <r>
    <n v="5"/>
    <s v="Med A"/>
    <x v="1"/>
    <n v="5700"/>
    <n v="0"/>
    <s v="2012-07"/>
    <s v=""/>
    <s v=""/>
    <x v="0"/>
  </r>
  <r>
    <n v="5"/>
    <s v="Med A"/>
    <x v="2"/>
    <n v="5700"/>
    <n v="0"/>
    <s v="2012-07"/>
    <s v=""/>
    <s v=""/>
    <x v="0"/>
  </r>
  <r>
    <n v="5"/>
    <s v="Med A"/>
    <x v="3"/>
    <n v="5700"/>
    <n v="0"/>
    <s v="2012-07"/>
    <s v=""/>
    <s v=""/>
    <x v="0"/>
  </r>
  <r>
    <n v="5"/>
    <s v="Med A"/>
    <x v="4"/>
    <n v="5700"/>
    <n v="0"/>
    <s v="2012-07"/>
    <s v=""/>
    <s v=""/>
    <x v="0"/>
  </r>
  <r>
    <n v="5"/>
    <s v="Med A"/>
    <x v="5"/>
    <n v="5700"/>
    <n v="0"/>
    <s v="2012-07"/>
    <s v=""/>
    <s v=""/>
    <x v="0"/>
  </r>
  <r>
    <n v="5"/>
    <s v="Med A"/>
    <x v="50"/>
    <n v="5700"/>
    <n v="0"/>
    <s v="2012-07"/>
    <s v=""/>
    <s v=""/>
    <x v="0"/>
  </r>
  <r>
    <n v="5"/>
    <s v="Med A"/>
    <x v="6"/>
    <n v="5700"/>
    <n v="0"/>
    <s v="2012-07"/>
    <s v=""/>
    <s v=""/>
    <x v="0"/>
  </r>
  <r>
    <n v="5"/>
    <s v="Med A"/>
    <x v="7"/>
    <n v="5700"/>
    <n v="0"/>
    <s v="2012-07"/>
    <s v=""/>
    <s v=""/>
    <x v="0"/>
  </r>
  <r>
    <n v="5"/>
    <s v="Med A"/>
    <x v="8"/>
    <n v="5700"/>
    <n v="0"/>
    <s v="2012-07"/>
    <s v=""/>
    <s v=""/>
    <x v="0"/>
  </r>
  <r>
    <n v="5"/>
    <s v="Med A"/>
    <x v="9"/>
    <n v="5700"/>
    <n v="0"/>
    <s v="2012-07"/>
    <n v="5700"/>
    <s v=""/>
    <x v="0"/>
  </r>
  <r>
    <n v="5"/>
    <s v="Med A"/>
    <x v="11"/>
    <n v="5700"/>
    <n v="0"/>
    <s v="2012-08"/>
    <s v=""/>
    <s v=""/>
    <x v="0"/>
  </r>
  <r>
    <n v="5"/>
    <s v="Med A"/>
    <x v="12"/>
    <n v="5700"/>
    <n v="0"/>
    <s v="2012-08"/>
    <s v=""/>
    <s v=""/>
    <x v="0"/>
  </r>
  <r>
    <n v="5"/>
    <s v="Med A"/>
    <x v="13"/>
    <n v="5700"/>
    <n v="0"/>
    <s v="2012-08"/>
    <s v=""/>
    <s v=""/>
    <x v="0"/>
  </r>
  <r>
    <n v="5"/>
    <s v="Med A"/>
    <x v="14"/>
    <n v="5700"/>
    <n v="0"/>
    <s v="2012-08"/>
    <s v=""/>
    <s v=""/>
    <x v="0"/>
  </r>
  <r>
    <n v="5"/>
    <s v="Med A"/>
    <x v="15"/>
    <n v="5700"/>
    <n v="0"/>
    <s v="2012-08"/>
    <s v=""/>
    <s v=""/>
    <x v="0"/>
  </r>
  <r>
    <n v="5"/>
    <s v="Med A"/>
    <x v="16"/>
    <n v="5700"/>
    <n v="0"/>
    <s v="2012-08"/>
    <s v=""/>
    <s v=""/>
    <x v="0"/>
  </r>
  <r>
    <n v="5"/>
    <s v="Med A"/>
    <x v="51"/>
    <n v="5700"/>
    <n v="1"/>
    <s v="2012-08"/>
    <n v="5700"/>
    <s v=""/>
    <x v="0"/>
  </r>
  <r>
    <n v="5"/>
    <s v="Med B"/>
    <x v="26"/>
    <n v="8"/>
    <n v="0"/>
    <s v="2012-09"/>
    <s v=""/>
    <n v="8"/>
    <x v="3"/>
  </r>
  <r>
    <n v="5"/>
    <s v="Med B"/>
    <x v="27"/>
    <n v="8"/>
    <n v="0"/>
    <s v="2012-10"/>
    <s v=""/>
    <n v="8"/>
    <x v="0"/>
  </r>
  <r>
    <n v="5"/>
    <s v="Med B"/>
    <x v="53"/>
    <n v="8"/>
    <n v="0"/>
    <s v="2012-11"/>
    <s v=""/>
    <n v="8"/>
    <x v="0"/>
  </r>
  <r>
    <n v="6"/>
    <s v="Med A"/>
    <x v="54"/>
    <n v="3800"/>
    <n v="0"/>
    <s v="2012-12"/>
    <s v=""/>
    <s v=""/>
    <x v="0"/>
  </r>
  <r>
    <n v="7"/>
    <s v="Med A"/>
    <x v="29"/>
    <n v="6400"/>
    <n v="0"/>
    <s v="2012-07"/>
    <s v=""/>
    <s v=""/>
    <x v="0"/>
  </r>
  <r>
    <n v="7"/>
    <s v="Med A"/>
    <x v="31"/>
    <n v="6400"/>
    <n v="0"/>
    <s v="2012-07"/>
    <s v=""/>
    <s v=""/>
    <x v="0"/>
  </r>
  <r>
    <n v="7"/>
    <s v="Med A"/>
    <x v="32"/>
    <n v="6400"/>
    <n v="0"/>
    <s v="2012-07"/>
    <s v=""/>
    <s v=""/>
    <x v="0"/>
  </r>
  <r>
    <n v="7"/>
    <s v="Med A"/>
    <x v="33"/>
    <n v="6400"/>
    <n v="0"/>
    <s v="2012-07"/>
    <s v=""/>
    <s v=""/>
    <x v="0"/>
  </r>
  <r>
    <n v="7"/>
    <s v="Med A"/>
    <x v="34"/>
    <n v="6400"/>
    <n v="0"/>
    <s v="2012-07"/>
    <s v=""/>
    <s v=""/>
    <x v="0"/>
  </r>
  <r>
    <n v="7"/>
    <s v="Med A"/>
    <x v="35"/>
    <n v="6400"/>
    <n v="0"/>
    <s v="2012-07"/>
    <s v=""/>
    <s v=""/>
    <x v="0"/>
  </r>
  <r>
    <n v="7"/>
    <s v="Med A"/>
    <x v="36"/>
    <n v="6400"/>
    <n v="0"/>
    <s v="2012-07"/>
    <s v=""/>
    <s v=""/>
    <x v="0"/>
  </r>
  <r>
    <n v="8"/>
    <s v="Med A"/>
    <x v="29"/>
    <n v="2000"/>
    <n v="0"/>
    <s v="2012-07"/>
    <s v=""/>
    <s v=""/>
    <x v="0"/>
  </r>
  <r>
    <n v="8"/>
    <s v="Med A"/>
    <x v="30"/>
    <n v="2000"/>
    <n v="0"/>
    <s v="2012-07"/>
    <s v=""/>
    <s v=""/>
    <x v="0"/>
  </r>
  <r>
    <n v="8"/>
    <s v="Med A"/>
    <x v="31"/>
    <n v="2000"/>
    <n v="0"/>
    <s v="2012-07"/>
    <s v=""/>
    <s v=""/>
    <x v="0"/>
  </r>
  <r>
    <n v="8"/>
    <s v="Med A"/>
    <x v="32"/>
    <n v="2000"/>
    <n v="0"/>
    <s v="2012-07"/>
    <s v=""/>
    <s v=""/>
    <x v="0"/>
  </r>
  <r>
    <n v="8"/>
    <s v="Med A"/>
    <x v="33"/>
    <n v="2000"/>
    <n v="0"/>
    <s v="2012-07"/>
    <s v=""/>
    <s v=""/>
    <x v="0"/>
  </r>
  <r>
    <n v="8"/>
    <s v="Med A"/>
    <x v="34"/>
    <n v="2000"/>
    <n v="0"/>
    <s v="2012-07"/>
    <s v=""/>
    <s v=""/>
    <x v="0"/>
  </r>
  <r>
    <n v="8"/>
    <s v="Med A"/>
    <x v="35"/>
    <n v="2000"/>
    <n v="0"/>
    <s v="2012-07"/>
    <s v=""/>
    <s v=""/>
    <x v="0"/>
  </r>
  <r>
    <n v="8"/>
    <s v="Med A"/>
    <x v="36"/>
    <n v="2000"/>
    <n v="0"/>
    <s v="2012-07"/>
    <s v=""/>
    <s v=""/>
    <x v="0"/>
  </r>
  <r>
    <n v="8"/>
    <s v="Med A"/>
    <x v="37"/>
    <n v="2000"/>
    <n v="0"/>
    <s v="2012-07"/>
    <s v=""/>
    <s v=""/>
    <x v="0"/>
  </r>
  <r>
    <n v="8"/>
    <s v="Med A"/>
    <x v="38"/>
    <n v="2000"/>
    <n v="0"/>
    <s v="2012-07"/>
    <s v=""/>
    <s v=""/>
    <x v="0"/>
  </r>
  <r>
    <n v="8"/>
    <s v="Med A"/>
    <x v="39"/>
    <n v="2000"/>
    <n v="0"/>
    <s v="2012-07"/>
    <s v=""/>
    <s v=""/>
    <x v="0"/>
  </r>
  <r>
    <n v="8"/>
    <s v="Med A"/>
    <x v="40"/>
    <n v="2000"/>
    <n v="0"/>
    <s v="2012-07"/>
    <s v=""/>
    <s v=""/>
    <x v="0"/>
  </r>
  <r>
    <n v="8"/>
    <s v="Med A"/>
    <x v="41"/>
    <n v="2000"/>
    <n v="0"/>
    <s v="2012-07"/>
    <n v="2000"/>
    <s v=""/>
    <x v="0"/>
  </r>
  <r>
    <n v="8"/>
    <s v="Med A"/>
    <x v="42"/>
    <n v="2000"/>
    <n v="0"/>
    <s v="2012-08"/>
    <s v=""/>
    <s v=""/>
    <x v="0"/>
  </r>
  <r>
    <n v="8"/>
    <s v="Med A"/>
    <x v="43"/>
    <n v="2000"/>
    <n v="0"/>
    <s v="2012-08"/>
    <s v=""/>
    <s v=""/>
    <x v="0"/>
  </r>
  <r>
    <n v="8"/>
    <s v="Med A"/>
    <x v="44"/>
    <n v="2000"/>
    <n v="0"/>
    <s v="2012-08"/>
    <s v=""/>
    <s v=""/>
    <x v="0"/>
  </r>
  <r>
    <n v="8"/>
    <s v="Med A"/>
    <x v="45"/>
    <n v="2000"/>
    <n v="0"/>
    <s v="2012-08"/>
    <s v=""/>
    <s v=""/>
    <x v="0"/>
  </r>
  <r>
    <n v="8"/>
    <s v="Med A"/>
    <x v="55"/>
    <n v="2000"/>
    <n v="0"/>
    <s v="2012-08"/>
    <s v=""/>
    <s v=""/>
    <x v="0"/>
  </r>
  <r>
    <n v="8"/>
    <s v="Med A"/>
    <x v="46"/>
    <n v="2000"/>
    <n v="0"/>
    <s v="2012-08"/>
    <s v=""/>
    <s v=""/>
    <x v="0"/>
  </r>
  <r>
    <n v="8"/>
    <s v="Med A"/>
    <x v="56"/>
    <n v="2000"/>
    <n v="0"/>
    <s v="2012-08"/>
    <s v=""/>
    <s v=""/>
    <x v="0"/>
  </r>
  <r>
    <n v="8"/>
    <s v="Med A"/>
    <x v="47"/>
    <n v="2400"/>
    <n v="0"/>
    <s v="2012-08"/>
    <s v=""/>
    <s v=""/>
    <x v="0"/>
  </r>
  <r>
    <n v="8"/>
    <s v="Med A"/>
    <x v="52"/>
    <n v="2400"/>
    <n v="0"/>
    <s v="2012-08"/>
    <s v=""/>
    <s v=""/>
    <x v="0"/>
  </r>
  <r>
    <n v="8"/>
    <s v="Med A"/>
    <x v="57"/>
    <n v="2400"/>
    <n v="0"/>
    <s v="2012-08"/>
    <s v=""/>
    <s v=""/>
    <x v="0"/>
  </r>
  <r>
    <n v="8"/>
    <s v="Med A"/>
    <x v="58"/>
    <n v="2400"/>
    <n v="0"/>
    <s v="2012-08"/>
    <s v=""/>
    <s v=""/>
    <x v="0"/>
  </r>
  <r>
    <n v="8"/>
    <s v="Med A"/>
    <x v="59"/>
    <n v="2400"/>
    <n v="0"/>
    <s v="2012-08"/>
    <s v=""/>
    <s v=""/>
    <x v="0"/>
  </r>
  <r>
    <n v="8"/>
    <s v="Med A"/>
    <x v="60"/>
    <n v="2400"/>
    <n v="0"/>
    <s v="2012-08"/>
    <n v="2184.6153846153848"/>
    <s v=""/>
    <x v="0"/>
  </r>
  <r>
    <n v="8"/>
    <s v="Med A"/>
    <x v="61"/>
    <n v="2400"/>
    <n v="0"/>
    <s v="2012-09"/>
    <s v=""/>
    <s v=""/>
    <x v="0"/>
  </r>
  <r>
    <n v="8"/>
    <s v="Med A"/>
    <x v="62"/>
    <n v="2400"/>
    <n v="0"/>
    <s v="2012-09"/>
    <s v=""/>
    <s v=""/>
    <x v="0"/>
  </r>
  <r>
    <n v="8"/>
    <s v="Med A"/>
    <x v="63"/>
    <n v="2900"/>
    <n v="1"/>
    <s v="2012-09"/>
    <n v="2566.6666666666665"/>
    <s v=""/>
    <x v="0"/>
  </r>
  <r>
    <n v="8"/>
    <s v="Med B"/>
    <x v="48"/>
    <n v="5"/>
    <n v="0"/>
    <s v="2012-09"/>
    <s v=""/>
    <n v="5"/>
    <x v="1"/>
  </r>
  <r>
    <n v="8"/>
    <s v="Med B"/>
    <x v="64"/>
    <n v="4"/>
    <n v="0"/>
    <s v="2012-10"/>
    <s v=""/>
    <n v="4"/>
    <x v="0"/>
  </r>
  <r>
    <n v="8"/>
    <s v="Med B"/>
    <x v="65"/>
    <n v="4"/>
    <n v="0"/>
    <s v="2012-11"/>
    <s v=""/>
    <n v="4"/>
    <x v="0"/>
  </r>
  <r>
    <n v="9"/>
    <s v="Med A"/>
    <x v="29"/>
    <n v="4000"/>
    <n v="0"/>
    <s v="2012-07"/>
    <s v=""/>
    <s v=""/>
    <x v="0"/>
  </r>
  <r>
    <n v="9"/>
    <s v="Med A"/>
    <x v="30"/>
    <n v="4000"/>
    <n v="0"/>
    <s v="2012-07"/>
    <s v=""/>
    <s v=""/>
    <x v="0"/>
  </r>
  <r>
    <n v="9"/>
    <s v="Med A"/>
    <x v="31"/>
    <n v="3200"/>
    <n v="0"/>
    <s v="2012-07"/>
    <s v=""/>
    <s v=""/>
    <x v="0"/>
  </r>
  <r>
    <n v="9"/>
    <s v="Med A"/>
    <x v="32"/>
    <n v="3200"/>
    <n v="0"/>
    <s v="2012-07"/>
    <s v=""/>
    <s v=""/>
    <x v="0"/>
  </r>
  <r>
    <n v="9"/>
    <s v="Med A"/>
    <x v="33"/>
    <n v="3200"/>
    <n v="0"/>
    <s v="2012-07"/>
    <s v=""/>
    <s v=""/>
    <x v="0"/>
  </r>
  <r>
    <n v="9"/>
    <s v="Med A"/>
    <x v="34"/>
    <n v="3200"/>
    <n v="0"/>
    <s v="2012-07"/>
    <s v=""/>
    <s v=""/>
    <x v="0"/>
  </r>
  <r>
    <n v="9"/>
    <s v="Med A"/>
    <x v="35"/>
    <n v="3200"/>
    <n v="0"/>
    <s v="2012-07"/>
    <s v=""/>
    <s v=""/>
    <x v="0"/>
  </r>
  <r>
    <n v="9"/>
    <s v="Med A"/>
    <x v="36"/>
    <n v="3200"/>
    <n v="0"/>
    <s v="2012-07"/>
    <n v="3400"/>
    <s v=""/>
    <x v="0"/>
  </r>
  <r>
    <n v="9"/>
    <s v="Med A"/>
    <x v="47"/>
    <n v="4500"/>
    <n v="0"/>
    <s v="2012-08"/>
    <s v=""/>
    <s v=""/>
    <x v="0"/>
  </r>
  <r>
    <n v="9"/>
    <s v="Med A"/>
    <x v="52"/>
    <n v="4500"/>
    <n v="0"/>
    <s v="2012-08"/>
    <s v=""/>
    <s v=""/>
    <x v="0"/>
  </r>
  <r>
    <n v="9"/>
    <s v="Med A"/>
    <x v="57"/>
    <n v="4500"/>
    <n v="0"/>
    <s v="2012-08"/>
    <s v=""/>
    <s v=""/>
    <x v="0"/>
  </r>
  <r>
    <n v="9"/>
    <s v="Med A"/>
    <x v="58"/>
    <n v="4500"/>
    <n v="0"/>
    <s v="2012-08"/>
    <s v=""/>
    <s v=""/>
    <x v="0"/>
  </r>
  <r>
    <n v="9"/>
    <s v="Med A"/>
    <x v="59"/>
    <n v="4500"/>
    <n v="0"/>
    <s v="2012-08"/>
    <s v=""/>
    <s v=""/>
    <x v="0"/>
  </r>
  <r>
    <n v="9"/>
    <s v="Med A"/>
    <x v="60"/>
    <n v="4500"/>
    <n v="0"/>
    <s v="2012-08"/>
    <n v="4500"/>
    <s v=""/>
    <x v="0"/>
  </r>
  <r>
    <n v="9"/>
    <s v="Med A"/>
    <x v="61"/>
    <n v="4500"/>
    <n v="0"/>
    <s v="2012-09"/>
    <s v=""/>
    <s v=""/>
    <x v="0"/>
  </r>
  <r>
    <n v="9"/>
    <s v="Med A"/>
    <x v="62"/>
    <n v="4500"/>
    <n v="0"/>
    <s v="2012-09"/>
    <s v=""/>
    <s v=""/>
    <x v="0"/>
  </r>
  <r>
    <n v="9"/>
    <s v="Med A"/>
    <x v="63"/>
    <n v="4500"/>
    <n v="1"/>
    <s v="2012-09"/>
    <n v="4500"/>
    <s v=""/>
    <x v="0"/>
  </r>
  <r>
    <n v="9"/>
    <s v="Med B"/>
    <x v="48"/>
    <n v="8"/>
    <n v="0"/>
    <s v="2012-09"/>
    <s v=""/>
    <n v="8"/>
    <x v="1"/>
  </r>
  <r>
    <n v="9"/>
    <s v="Med B"/>
    <x v="64"/>
    <n v="6"/>
    <n v="0"/>
    <s v="2012-10"/>
    <s v=""/>
    <n v="6"/>
    <x v="0"/>
  </r>
  <r>
    <n v="9"/>
    <s v="Med B"/>
    <x v="65"/>
    <n v="6"/>
    <n v="0"/>
    <s v="2012-11"/>
    <s v=""/>
    <n v="6"/>
    <x v="0"/>
  </r>
  <r>
    <n v="10"/>
    <s v="Med A"/>
    <x v="61"/>
    <n v="3600"/>
    <n v="0"/>
    <s v="2012-09"/>
    <s v=""/>
    <s v=""/>
    <x v="0"/>
  </r>
  <r>
    <n v="10"/>
    <s v="Med A"/>
    <x v="62"/>
    <n v="3600"/>
    <n v="0"/>
    <s v="2012-09"/>
    <s v=""/>
    <s v=""/>
    <x v="0"/>
  </r>
  <r>
    <n v="10"/>
    <s v="Med A"/>
    <x v="63"/>
    <n v="4700"/>
    <n v="1"/>
    <s v="2012-09"/>
    <n v="3966.6666666666665"/>
    <s v=""/>
    <x v="0"/>
  </r>
  <r>
    <n v="10"/>
    <s v="Med B"/>
    <x v="48"/>
    <n v="8"/>
    <n v="0"/>
    <s v="2012-09"/>
    <s v=""/>
    <n v="8"/>
    <x v="3"/>
  </r>
  <r>
    <n v="10"/>
    <s v="Med B"/>
    <x v="64"/>
    <n v="8"/>
    <n v="0"/>
    <s v="2012-10"/>
    <s v=""/>
    <n v="8"/>
    <x v="0"/>
  </r>
  <r>
    <n v="10"/>
    <s v="Med B"/>
    <x v="65"/>
    <n v="8"/>
    <n v="0"/>
    <s v="2012-11"/>
    <s v=""/>
    <n v="8"/>
    <x v="0"/>
  </r>
  <r>
    <n v="11"/>
    <s v="Med B"/>
    <x v="66"/>
    <n v="2"/>
    <n v="0"/>
    <s v="2012-11"/>
    <s v=""/>
    <n v="2"/>
    <x v="0"/>
  </r>
  <r>
    <n v="12"/>
    <s v="Med A"/>
    <x v="0"/>
    <n v="4000"/>
    <n v="0"/>
    <s v="2012-07"/>
    <s v=""/>
    <s v=""/>
    <x v="0"/>
  </r>
  <r>
    <n v="12"/>
    <s v="Med A"/>
    <x v="1"/>
    <n v="4000"/>
    <n v="0"/>
    <s v="2012-07"/>
    <s v=""/>
    <s v=""/>
    <x v="0"/>
  </r>
  <r>
    <n v="12"/>
    <s v="Med A"/>
    <x v="32"/>
    <n v="4000"/>
    <n v="0"/>
    <s v="2012-07"/>
    <s v=""/>
    <s v=""/>
    <x v="0"/>
  </r>
  <r>
    <n v="12"/>
    <s v="Med A"/>
    <x v="3"/>
    <n v="4000"/>
    <n v="0"/>
    <s v="2012-07"/>
    <s v=""/>
    <s v=""/>
    <x v="0"/>
  </r>
  <r>
    <n v="12"/>
    <s v="Med A"/>
    <x v="5"/>
    <n v="4000"/>
    <n v="0"/>
    <s v="2012-07"/>
    <s v=""/>
    <s v=""/>
    <x v="0"/>
  </r>
  <r>
    <n v="12"/>
    <s v="Med A"/>
    <x v="6"/>
    <n v="4000"/>
    <n v="0"/>
    <s v="2012-07"/>
    <s v=""/>
    <s v=""/>
    <x v="0"/>
  </r>
  <r>
    <n v="12"/>
    <s v="Med A"/>
    <x v="7"/>
    <n v="4000"/>
    <n v="0"/>
    <s v="2012-07"/>
    <s v=""/>
    <s v=""/>
    <x v="0"/>
  </r>
  <r>
    <n v="12"/>
    <s v="Med A"/>
    <x v="8"/>
    <n v="4800"/>
    <n v="0"/>
    <s v="2012-07"/>
    <s v=""/>
    <s v=""/>
    <x v="0"/>
  </r>
  <r>
    <n v="12"/>
    <s v="Med A"/>
    <x v="9"/>
    <n v="4800"/>
    <n v="0"/>
    <s v="2012-07"/>
    <s v=""/>
    <s v=""/>
    <x v="0"/>
  </r>
  <r>
    <n v="12"/>
    <s v="Med A"/>
    <x v="10"/>
    <n v="4800"/>
    <n v="0"/>
    <s v="2012-07"/>
    <n v="4240"/>
    <s v=""/>
    <x v="0"/>
  </r>
  <r>
    <n v="12"/>
    <s v="Med A"/>
    <x v="12"/>
    <n v="4800"/>
    <n v="0"/>
    <s v="2012-08"/>
    <s v=""/>
    <s v=""/>
    <x v="0"/>
  </r>
  <r>
    <n v="12"/>
    <s v="Med A"/>
    <x v="13"/>
    <n v="6200"/>
    <n v="0"/>
    <s v="2012-08"/>
    <s v=""/>
    <s v=""/>
    <x v="0"/>
  </r>
  <r>
    <n v="12"/>
    <s v="Med A"/>
    <x v="59"/>
    <n v="5800"/>
    <n v="0"/>
    <s v="2012-08"/>
    <s v=""/>
    <s v=""/>
    <x v="0"/>
  </r>
  <r>
    <n v="12"/>
    <s v="Med A"/>
    <x v="22"/>
    <n v="5800"/>
    <n v="0"/>
    <s v="2012-08"/>
    <s v=""/>
    <s v=""/>
    <x v="0"/>
  </r>
  <r>
    <n v="12"/>
    <s v="Med A"/>
    <x v="23"/>
    <n v="7800"/>
    <n v="0"/>
    <s v="2012-08"/>
    <n v="6080"/>
    <s v=""/>
    <x v="0"/>
  </r>
  <r>
    <n v="12"/>
    <s v="Med A"/>
    <x v="24"/>
    <n v="7800"/>
    <n v="0"/>
    <s v="2012-09"/>
    <s v=""/>
    <s v=""/>
    <x v="0"/>
  </r>
  <r>
    <n v="12"/>
    <s v="Med A"/>
    <x v="25"/>
    <n v="7800"/>
    <n v="1"/>
    <s v="2012-09"/>
    <n v="7800"/>
    <s v=""/>
    <x v="0"/>
  </r>
  <r>
    <n v="12"/>
    <s v="Med B"/>
    <x v="26"/>
    <n v="10"/>
    <n v="0"/>
    <s v="2012-09"/>
    <s v=""/>
    <n v="10"/>
    <x v="3"/>
  </r>
  <r>
    <n v="12"/>
    <s v="Med B"/>
    <x v="67"/>
    <n v="10"/>
    <n v="0"/>
    <s v="2012-10"/>
    <s v=""/>
    <n v="10"/>
    <x v="0"/>
  </r>
  <r>
    <n v="13"/>
    <s v="Med A"/>
    <x v="68"/>
    <n v="20000"/>
    <n v="0"/>
    <s v="2012-11"/>
    <s v=""/>
    <s v=""/>
    <x v="0"/>
  </r>
  <r>
    <n v="13"/>
    <s v="Med A"/>
    <x v="66"/>
    <n v="20000"/>
    <n v="0"/>
    <s v="2012-11"/>
    <s v=""/>
    <s v=""/>
    <x v="0"/>
  </r>
  <r>
    <n v="14"/>
    <s v="Med A"/>
    <x v="0"/>
    <n v="300"/>
    <n v="0"/>
    <s v="2012-07"/>
    <s v=""/>
    <s v=""/>
    <x v="0"/>
  </r>
  <r>
    <n v="14"/>
    <s v="Med A"/>
    <x v="2"/>
    <n v="300"/>
    <n v="0"/>
    <s v="2012-07"/>
    <s v=""/>
    <s v=""/>
    <x v="0"/>
  </r>
  <r>
    <n v="14"/>
    <s v="Med A"/>
    <x v="5"/>
    <n v="300"/>
    <n v="0"/>
    <s v="2012-07"/>
    <s v=""/>
    <s v=""/>
    <x v="0"/>
  </r>
  <r>
    <n v="14"/>
    <s v="Med A"/>
    <x v="7"/>
    <n v="300"/>
    <n v="0"/>
    <s v="2012-07"/>
    <s v=""/>
    <s v=""/>
    <x v="0"/>
  </r>
  <r>
    <n v="14"/>
    <s v="Med A"/>
    <x v="10"/>
    <n v="300"/>
    <n v="0"/>
    <s v="2012-07"/>
    <s v=""/>
    <s v=""/>
    <x v="0"/>
  </r>
  <r>
    <n v="14"/>
    <s v="Med A"/>
    <x v="13"/>
    <n v="300"/>
    <n v="0"/>
    <s v="2012-08"/>
    <s v=""/>
    <s v=""/>
    <x v="0"/>
  </r>
  <r>
    <n v="14"/>
    <s v="Med A"/>
    <x v="16"/>
    <n v="300"/>
    <n v="0"/>
    <s v="2012-08"/>
    <s v=""/>
    <s v=""/>
    <x v="0"/>
  </r>
  <r>
    <n v="14"/>
    <s v="Med A"/>
    <x v="18"/>
    <n v="300"/>
    <n v="0"/>
    <s v="2012-08"/>
    <s v=""/>
    <s v=""/>
    <x v="0"/>
  </r>
  <r>
    <n v="14"/>
    <s v="Med A"/>
    <x v="21"/>
    <n v="300"/>
    <n v="0"/>
    <s v="2012-08"/>
    <s v=""/>
    <s v=""/>
    <x v="0"/>
  </r>
  <r>
    <n v="14"/>
    <s v="Med A"/>
    <x v="24"/>
    <n v="300"/>
    <n v="0"/>
    <s v="2012-09"/>
    <s v=""/>
    <s v=""/>
    <x v="0"/>
  </r>
  <r>
    <n v="15"/>
    <s v="Med A"/>
    <x v="1"/>
    <n v="1400"/>
    <n v="0"/>
    <s v="2012-07"/>
    <s v=""/>
    <s v=""/>
    <x v="0"/>
  </r>
  <r>
    <n v="15"/>
    <s v="Med A"/>
    <x v="2"/>
    <n v="1400"/>
    <n v="0"/>
    <s v="2012-07"/>
    <s v=""/>
    <s v=""/>
    <x v="0"/>
  </r>
  <r>
    <n v="15"/>
    <s v="Med A"/>
    <x v="3"/>
    <n v="1400"/>
    <n v="0"/>
    <s v="2012-07"/>
    <s v=""/>
    <s v=""/>
    <x v="0"/>
  </r>
  <r>
    <n v="15"/>
    <s v="Med A"/>
    <x v="4"/>
    <n v="1400"/>
    <n v="0"/>
    <s v="2012-07"/>
    <s v=""/>
    <s v=""/>
    <x v="0"/>
  </r>
  <r>
    <n v="15"/>
    <s v="Med A"/>
    <x v="5"/>
    <n v="1400"/>
    <n v="0"/>
    <s v="2012-07"/>
    <s v=""/>
    <s v=""/>
    <x v="0"/>
  </r>
  <r>
    <n v="15"/>
    <s v="Med A"/>
    <x v="50"/>
    <n v="1400"/>
    <n v="0"/>
    <s v="2012-07"/>
    <s v=""/>
    <s v=""/>
    <x v="0"/>
  </r>
  <r>
    <n v="15"/>
    <s v="Med A"/>
    <x v="6"/>
    <n v="1400"/>
    <n v="0"/>
    <s v="2012-07"/>
    <s v=""/>
    <s v=""/>
    <x v="0"/>
  </r>
  <r>
    <n v="15"/>
    <s v="Med A"/>
    <x v="7"/>
    <n v="1400"/>
    <n v="0"/>
    <s v="2012-07"/>
    <s v=""/>
    <s v=""/>
    <x v="0"/>
  </r>
  <r>
    <n v="15"/>
    <s v="Med A"/>
    <x v="8"/>
    <n v="1400"/>
    <n v="0"/>
    <s v="2012-07"/>
    <s v=""/>
    <s v=""/>
    <x v="0"/>
  </r>
  <r>
    <n v="15"/>
    <s v="Med A"/>
    <x v="9"/>
    <n v="1400"/>
    <n v="0"/>
    <s v="2012-07"/>
    <s v=""/>
    <s v=""/>
    <x v="0"/>
  </r>
  <r>
    <n v="15"/>
    <s v="Med A"/>
    <x v="41"/>
    <n v="1400"/>
    <n v="0"/>
    <s v="2012-07"/>
    <n v="1400"/>
    <s v=""/>
    <x v="0"/>
  </r>
  <r>
    <n v="15"/>
    <s v="Med A"/>
    <x v="11"/>
    <n v="1400"/>
    <n v="0"/>
    <s v="2012-08"/>
    <n v="1400"/>
    <s v=""/>
    <x v="0"/>
  </r>
  <r>
    <n v="15"/>
    <s v="Med A"/>
    <x v="24"/>
    <n v="1000"/>
    <n v="0"/>
    <s v="2012-09"/>
    <s v=""/>
    <s v=""/>
    <x v="0"/>
  </r>
  <r>
    <n v="15"/>
    <s v="Med A"/>
    <x v="25"/>
    <n v="1000"/>
    <n v="1"/>
    <s v="2012-09"/>
    <n v="1000"/>
    <s v=""/>
    <x v="0"/>
  </r>
  <r>
    <n v="15"/>
    <s v="Med B"/>
    <x v="26"/>
    <n v="3"/>
    <n v="0"/>
    <s v="2012-09"/>
    <s v=""/>
    <n v="3"/>
    <x v="1"/>
  </r>
  <r>
    <n v="15"/>
    <s v="Med B"/>
    <x v="53"/>
    <n v="1"/>
    <n v="0"/>
    <s v="2012-11"/>
    <s v=""/>
    <n v="1"/>
    <x v="0"/>
  </r>
  <r>
    <n v="16"/>
    <s v="Med A"/>
    <x v="29"/>
    <n v="5000"/>
    <n v="0"/>
    <s v="2012-07"/>
    <s v=""/>
    <s v=""/>
    <x v="0"/>
  </r>
  <r>
    <n v="16"/>
    <s v="Med A"/>
    <x v="30"/>
    <n v="5000"/>
    <n v="0"/>
    <s v="2012-07"/>
    <s v=""/>
    <s v=""/>
    <x v="0"/>
  </r>
  <r>
    <n v="16"/>
    <s v="Med A"/>
    <x v="31"/>
    <n v="5000"/>
    <n v="0"/>
    <s v="2012-07"/>
    <s v=""/>
    <s v=""/>
    <x v="0"/>
  </r>
  <r>
    <n v="16"/>
    <s v="Med A"/>
    <x v="32"/>
    <n v="5000"/>
    <n v="0"/>
    <s v="2012-07"/>
    <s v=""/>
    <s v=""/>
    <x v="0"/>
  </r>
  <r>
    <n v="16"/>
    <s v="Med A"/>
    <x v="33"/>
    <n v="5000"/>
    <n v="0"/>
    <s v="2012-07"/>
    <s v=""/>
    <s v=""/>
    <x v="0"/>
  </r>
  <r>
    <n v="16"/>
    <s v="Med A"/>
    <x v="34"/>
    <n v="5000"/>
    <n v="0"/>
    <s v="2012-07"/>
    <s v=""/>
    <s v=""/>
    <x v="0"/>
  </r>
  <r>
    <n v="16"/>
    <s v="Med A"/>
    <x v="36"/>
    <n v="5000"/>
    <n v="0"/>
    <s v="2012-07"/>
    <s v=""/>
    <s v=""/>
    <x v="0"/>
  </r>
  <r>
    <n v="16"/>
    <s v="Med A"/>
    <x v="37"/>
    <n v="4500"/>
    <n v="0"/>
    <s v="2012-07"/>
    <s v=""/>
    <s v=""/>
    <x v="0"/>
  </r>
  <r>
    <n v="16"/>
    <s v="Med A"/>
    <x v="38"/>
    <n v="4500"/>
    <n v="0"/>
    <s v="2012-07"/>
    <s v=""/>
    <s v=""/>
    <x v="0"/>
  </r>
  <r>
    <n v="16"/>
    <s v="Med A"/>
    <x v="39"/>
    <n v="4500"/>
    <n v="0"/>
    <s v="2012-07"/>
    <s v=""/>
    <s v=""/>
    <x v="0"/>
  </r>
  <r>
    <n v="16"/>
    <s v="Med A"/>
    <x v="40"/>
    <n v="4500"/>
    <n v="0"/>
    <s v="2012-07"/>
    <s v=""/>
    <s v=""/>
    <x v="0"/>
  </r>
  <r>
    <n v="16"/>
    <s v="Med A"/>
    <x v="41"/>
    <n v="4500"/>
    <n v="0"/>
    <s v="2012-07"/>
    <n v="4791.666666666667"/>
    <s v=""/>
    <x v="0"/>
  </r>
  <r>
    <n v="16"/>
    <s v="Med A"/>
    <x v="42"/>
    <n v="4500"/>
    <n v="0"/>
    <s v="2012-08"/>
    <s v=""/>
    <s v=""/>
    <x v="0"/>
  </r>
  <r>
    <n v="16"/>
    <s v="Med A"/>
    <x v="43"/>
    <n v="4500"/>
    <n v="0"/>
    <s v="2012-08"/>
    <s v=""/>
    <s v=""/>
    <x v="0"/>
  </r>
  <r>
    <n v="16"/>
    <s v="Med A"/>
    <x v="44"/>
    <n v="4500"/>
    <n v="0"/>
    <s v="2012-08"/>
    <s v=""/>
    <s v=""/>
    <x v="0"/>
  </r>
  <r>
    <n v="16"/>
    <s v="Med A"/>
    <x v="45"/>
    <n v="4500"/>
    <n v="0"/>
    <s v="2012-08"/>
    <s v=""/>
    <s v=""/>
    <x v="0"/>
  </r>
  <r>
    <n v="16"/>
    <s v="Med A"/>
    <x v="55"/>
    <n v="4500"/>
    <n v="0"/>
    <s v="2012-08"/>
    <s v=""/>
    <s v=""/>
    <x v="0"/>
  </r>
  <r>
    <n v="16"/>
    <s v="Med A"/>
    <x v="46"/>
    <n v="4500"/>
    <n v="0"/>
    <s v="2012-08"/>
    <s v=""/>
    <s v=""/>
    <x v="0"/>
  </r>
  <r>
    <n v="16"/>
    <s v="Med A"/>
    <x v="56"/>
    <n v="4500"/>
    <n v="0"/>
    <s v="2012-08"/>
    <s v=""/>
    <s v=""/>
    <x v="0"/>
  </r>
  <r>
    <n v="16"/>
    <s v="Med A"/>
    <x v="47"/>
    <n v="5900"/>
    <n v="0"/>
    <s v="2012-08"/>
    <s v=""/>
    <s v=""/>
    <x v="0"/>
  </r>
  <r>
    <n v="16"/>
    <s v="Med A"/>
    <x v="52"/>
    <n v="5900"/>
    <n v="0"/>
    <s v="2012-08"/>
    <s v=""/>
    <s v=""/>
    <x v="0"/>
  </r>
  <r>
    <n v="16"/>
    <s v="Med A"/>
    <x v="57"/>
    <n v="5900"/>
    <n v="0"/>
    <s v="2012-08"/>
    <s v=""/>
    <s v=""/>
    <x v="0"/>
  </r>
  <r>
    <n v="16"/>
    <s v="Med A"/>
    <x v="58"/>
    <n v="5900"/>
    <n v="0"/>
    <s v="2012-08"/>
    <s v=""/>
    <s v=""/>
    <x v="0"/>
  </r>
  <r>
    <n v="16"/>
    <s v="Med A"/>
    <x v="59"/>
    <n v="5900"/>
    <n v="0"/>
    <s v="2012-08"/>
    <s v=""/>
    <s v=""/>
    <x v="0"/>
  </r>
  <r>
    <n v="16"/>
    <s v="Med A"/>
    <x v="60"/>
    <n v="5900"/>
    <n v="0"/>
    <s v="2012-08"/>
    <n v="5146.1538461538457"/>
    <s v=""/>
    <x v="0"/>
  </r>
  <r>
    <n v="16"/>
    <s v="Med A"/>
    <x v="61"/>
    <n v="5900"/>
    <n v="0"/>
    <s v="2012-09"/>
    <s v=""/>
    <s v=""/>
    <x v="0"/>
  </r>
  <r>
    <n v="16"/>
    <s v="Med A"/>
    <x v="62"/>
    <n v="5900"/>
    <n v="0"/>
    <s v="2012-09"/>
    <s v=""/>
    <s v=""/>
    <x v="0"/>
  </r>
  <r>
    <n v="16"/>
    <s v="Med A"/>
    <x v="63"/>
    <n v="5900"/>
    <n v="1"/>
    <s v="2012-09"/>
    <n v="5900"/>
    <s v=""/>
    <x v="0"/>
  </r>
  <r>
    <n v="16"/>
    <s v="Med B"/>
    <x v="48"/>
    <n v="8"/>
    <n v="0"/>
    <s v="2012-09"/>
    <s v=""/>
    <n v="8"/>
    <x v="1"/>
  </r>
  <r>
    <n v="16"/>
    <s v="Med B"/>
    <x v="69"/>
    <n v="2"/>
    <n v="0"/>
    <s v="2012-11"/>
    <s v=""/>
    <n v="2"/>
    <x v="0"/>
  </r>
  <r>
    <n v="17"/>
    <s v="Med A"/>
    <x v="29"/>
    <n v="800"/>
    <n v="0"/>
    <s v="2012-07"/>
    <s v=""/>
    <s v=""/>
    <x v="0"/>
  </r>
  <r>
    <n v="17"/>
    <s v="Med A"/>
    <x v="30"/>
    <n v="800"/>
    <n v="0"/>
    <s v="2012-07"/>
    <s v=""/>
    <s v=""/>
    <x v="0"/>
  </r>
  <r>
    <n v="17"/>
    <s v="Med A"/>
    <x v="32"/>
    <n v="900"/>
    <n v="0"/>
    <s v="2012-07"/>
    <s v=""/>
    <s v=""/>
    <x v="0"/>
  </r>
  <r>
    <n v="17"/>
    <s v="Med A"/>
    <x v="33"/>
    <n v="900"/>
    <n v="0"/>
    <s v="2012-07"/>
    <n v="850"/>
    <s v=""/>
    <x v="0"/>
  </r>
  <r>
    <n v="17"/>
    <s v="Med A"/>
    <x v="42"/>
    <n v="5000"/>
    <n v="0"/>
    <s v="2012-08"/>
    <s v=""/>
    <s v=""/>
    <x v="0"/>
  </r>
  <r>
    <n v="17"/>
    <s v="Med A"/>
    <x v="43"/>
    <n v="5000"/>
    <n v="0"/>
    <s v="2012-08"/>
    <s v=""/>
    <s v=""/>
    <x v="0"/>
  </r>
  <r>
    <n v="17"/>
    <s v="Med A"/>
    <x v="44"/>
    <n v="5000"/>
    <n v="0"/>
    <s v="2012-08"/>
    <s v=""/>
    <s v=""/>
    <x v="0"/>
  </r>
  <r>
    <n v="17"/>
    <s v="Med A"/>
    <x v="59"/>
    <n v="3200"/>
    <n v="0"/>
    <s v="2012-08"/>
    <s v=""/>
    <s v=""/>
    <x v="0"/>
  </r>
  <r>
    <n v="17"/>
    <s v="Med A"/>
    <x v="60"/>
    <n v="3200"/>
    <n v="0"/>
    <s v="2012-08"/>
    <n v="4280"/>
    <s v=""/>
    <x v="0"/>
  </r>
  <r>
    <n v="17"/>
    <s v="Med A"/>
    <x v="61"/>
    <n v="3200"/>
    <n v="0"/>
    <s v="2012-09"/>
    <s v=""/>
    <s v=""/>
    <x v="0"/>
  </r>
  <r>
    <n v="17"/>
    <s v="Med A"/>
    <x v="62"/>
    <n v="3200"/>
    <n v="0"/>
    <s v="2012-09"/>
    <s v=""/>
    <s v=""/>
    <x v="0"/>
  </r>
  <r>
    <n v="17"/>
    <s v="Med A"/>
    <x v="63"/>
    <n v="3200"/>
    <n v="1"/>
    <s v="2012-09"/>
    <n v="3200"/>
    <s v=""/>
    <x v="0"/>
  </r>
  <r>
    <n v="17"/>
    <s v="Med B"/>
    <x v="48"/>
    <n v="6"/>
    <n v="0"/>
    <s v="2012-09"/>
    <s v=""/>
    <n v="6"/>
    <x v="1"/>
  </r>
  <r>
    <n v="17"/>
    <s v="Med B"/>
    <x v="64"/>
    <n v="5"/>
    <n v="0"/>
    <s v="2012-10"/>
    <s v=""/>
    <n v="5"/>
    <x v="0"/>
  </r>
  <r>
    <n v="17"/>
    <s v="Med B"/>
    <x v="65"/>
    <n v="16"/>
    <n v="0"/>
    <s v="2012-11"/>
    <s v=""/>
    <n v="16"/>
    <x v="0"/>
  </r>
  <r>
    <n v="18"/>
    <s v="Med A"/>
    <x v="1"/>
    <n v="3300"/>
    <n v="0"/>
    <s v="2012-07"/>
    <s v=""/>
    <s v=""/>
    <x v="0"/>
  </r>
  <r>
    <n v="18"/>
    <s v="Med A"/>
    <x v="2"/>
    <n v="3300"/>
    <n v="0"/>
    <s v="2012-07"/>
    <s v=""/>
    <s v=""/>
    <x v="0"/>
  </r>
  <r>
    <n v="18"/>
    <s v="Med A"/>
    <x v="3"/>
    <n v="3300"/>
    <n v="0"/>
    <s v="2012-07"/>
    <s v=""/>
    <s v=""/>
    <x v="0"/>
  </r>
  <r>
    <n v="18"/>
    <s v="Med A"/>
    <x v="4"/>
    <n v="3300"/>
    <n v="0"/>
    <s v="2012-07"/>
    <s v=""/>
    <s v=""/>
    <x v="0"/>
  </r>
  <r>
    <n v="18"/>
    <s v="Med A"/>
    <x v="5"/>
    <n v="3300"/>
    <n v="0"/>
    <s v="2012-07"/>
    <s v=""/>
    <s v=""/>
    <x v="0"/>
  </r>
  <r>
    <n v="18"/>
    <s v="Med A"/>
    <x v="50"/>
    <n v="3300"/>
    <n v="0"/>
    <s v="2012-07"/>
    <s v=""/>
    <s v=""/>
    <x v="0"/>
  </r>
  <r>
    <n v="18"/>
    <s v="Med A"/>
    <x v="6"/>
    <n v="4300"/>
    <n v="0"/>
    <s v="2012-07"/>
    <s v=""/>
    <s v=""/>
    <x v="0"/>
  </r>
  <r>
    <n v="18"/>
    <s v="Med A"/>
    <x v="7"/>
    <n v="4300"/>
    <n v="0"/>
    <s v="2012-07"/>
    <s v=""/>
    <s v=""/>
    <x v="0"/>
  </r>
  <r>
    <n v="18"/>
    <s v="Med A"/>
    <x v="8"/>
    <n v="4300"/>
    <n v="0"/>
    <s v="2012-07"/>
    <s v=""/>
    <s v=""/>
    <x v="0"/>
  </r>
  <r>
    <n v="18"/>
    <s v="Med A"/>
    <x v="9"/>
    <n v="4300"/>
    <n v="0"/>
    <s v="2012-07"/>
    <s v=""/>
    <s v=""/>
    <x v="0"/>
  </r>
  <r>
    <n v="18"/>
    <s v="Med A"/>
    <x v="10"/>
    <n v="4300"/>
    <n v="0"/>
    <s v="2012-07"/>
    <n v="3754.5454545454545"/>
    <s v=""/>
    <x v="0"/>
  </r>
  <r>
    <n v="18"/>
    <s v="Med A"/>
    <x v="11"/>
    <n v="4300"/>
    <n v="0"/>
    <s v="2012-08"/>
    <s v=""/>
    <s v=""/>
    <x v="0"/>
  </r>
  <r>
    <n v="18"/>
    <s v="Med A"/>
    <x v="12"/>
    <n v="4300"/>
    <n v="0"/>
    <s v="2012-08"/>
    <s v=""/>
    <s v=""/>
    <x v="0"/>
  </r>
  <r>
    <n v="18"/>
    <s v="Med A"/>
    <x v="13"/>
    <n v="4800"/>
    <n v="0"/>
    <s v="2012-08"/>
    <s v=""/>
    <s v=""/>
    <x v="0"/>
  </r>
  <r>
    <n v="18"/>
    <s v="Med A"/>
    <x v="14"/>
    <n v="4800"/>
    <n v="0"/>
    <s v="2012-08"/>
    <s v=""/>
    <s v=""/>
    <x v="0"/>
  </r>
  <r>
    <n v="18"/>
    <s v="Med A"/>
    <x v="15"/>
    <n v="4800"/>
    <n v="0"/>
    <s v="2012-08"/>
    <s v=""/>
    <s v=""/>
    <x v="0"/>
  </r>
  <r>
    <n v="18"/>
    <s v="Med A"/>
    <x v="16"/>
    <n v="4800"/>
    <n v="0"/>
    <s v="2012-08"/>
    <s v=""/>
    <s v=""/>
    <x v="0"/>
  </r>
  <r>
    <n v="18"/>
    <s v="Med A"/>
    <x v="51"/>
    <n v="4800"/>
    <n v="0"/>
    <s v="2012-08"/>
    <s v=""/>
    <s v=""/>
    <x v="0"/>
  </r>
  <r>
    <n v="18"/>
    <s v="Med A"/>
    <x v="17"/>
    <n v="4800"/>
    <n v="0"/>
    <s v="2012-08"/>
    <s v=""/>
    <s v=""/>
    <x v="0"/>
  </r>
  <r>
    <n v="18"/>
    <s v="Med A"/>
    <x v="18"/>
    <n v="5800"/>
    <n v="0"/>
    <s v="2012-08"/>
    <s v=""/>
    <s v=""/>
    <x v="0"/>
  </r>
  <r>
    <n v="18"/>
    <s v="Med A"/>
    <x v="19"/>
    <n v="5800"/>
    <n v="0"/>
    <s v="2012-08"/>
    <s v=""/>
    <s v=""/>
    <x v="0"/>
  </r>
  <r>
    <n v="18"/>
    <s v="Med A"/>
    <x v="20"/>
    <n v="5800"/>
    <n v="0"/>
    <s v="2012-08"/>
    <s v=""/>
    <s v=""/>
    <x v="0"/>
  </r>
  <r>
    <n v="18"/>
    <s v="Med A"/>
    <x v="21"/>
    <n v="5800"/>
    <n v="0"/>
    <s v="2012-08"/>
    <s v=""/>
    <s v=""/>
    <x v="0"/>
  </r>
  <r>
    <n v="18"/>
    <s v="Med A"/>
    <x v="22"/>
    <n v="5800"/>
    <n v="0"/>
    <s v="2012-08"/>
    <s v=""/>
    <s v=""/>
    <x v="0"/>
  </r>
  <r>
    <n v="18"/>
    <s v="Med A"/>
    <x v="23"/>
    <n v="5800"/>
    <n v="0"/>
    <s v="2012-08"/>
    <n v="5157.1428571428569"/>
    <s v=""/>
    <x v="0"/>
  </r>
  <r>
    <n v="18"/>
    <s v="Med A"/>
    <x v="24"/>
    <n v="5800"/>
    <n v="0"/>
    <s v="2012-09"/>
    <s v=""/>
    <s v=""/>
    <x v="0"/>
  </r>
  <r>
    <n v="18"/>
    <s v="Med A"/>
    <x v="25"/>
    <n v="5800"/>
    <n v="1"/>
    <s v="2012-09"/>
    <n v="5800"/>
    <s v=""/>
    <x v="0"/>
  </r>
  <r>
    <n v="18"/>
    <s v="Med B"/>
    <x v="70"/>
    <n v="8"/>
    <n v="0"/>
    <s v="2012-09"/>
    <s v=""/>
    <n v="8"/>
    <x v="3"/>
  </r>
  <r>
    <n v="18"/>
    <s v="Med B"/>
    <x v="67"/>
    <n v="8"/>
    <n v="0"/>
    <s v="2012-10"/>
    <s v=""/>
    <n v="8"/>
    <x v="0"/>
  </r>
  <r>
    <n v="18"/>
    <s v="Med B"/>
    <x v="65"/>
    <n v="8"/>
    <n v="0"/>
    <s v="2012-11"/>
    <s v=""/>
    <n v="8"/>
    <x v="0"/>
  </r>
  <r>
    <n v="19"/>
    <s v="Med A"/>
    <x v="0"/>
    <n v="1700"/>
    <n v="0"/>
    <s v="2012-07"/>
    <s v=""/>
    <s v=""/>
    <x v="0"/>
  </r>
  <r>
    <n v="19"/>
    <s v="Med A"/>
    <x v="49"/>
    <n v="1700"/>
    <n v="0"/>
    <s v="2012-07"/>
    <s v=""/>
    <s v=""/>
    <x v="0"/>
  </r>
  <r>
    <n v="19"/>
    <s v="Med A"/>
    <x v="1"/>
    <n v="1700"/>
    <n v="0"/>
    <s v="2012-07"/>
    <s v=""/>
    <s v=""/>
    <x v="0"/>
  </r>
  <r>
    <n v="19"/>
    <s v="Med A"/>
    <x v="2"/>
    <n v="1700"/>
    <n v="0"/>
    <s v="2012-07"/>
    <s v=""/>
    <s v=""/>
    <x v="0"/>
  </r>
  <r>
    <n v="19"/>
    <s v="Med A"/>
    <x v="3"/>
    <n v="1700"/>
    <n v="0"/>
    <s v="2012-07"/>
    <s v=""/>
    <s v=""/>
    <x v="0"/>
  </r>
  <r>
    <n v="19"/>
    <s v="Med A"/>
    <x v="4"/>
    <n v="1700"/>
    <n v="0"/>
    <s v="2012-07"/>
    <s v=""/>
    <s v=""/>
    <x v="0"/>
  </r>
  <r>
    <n v="19"/>
    <s v="Med A"/>
    <x v="5"/>
    <n v="1700"/>
    <n v="0"/>
    <s v="2012-07"/>
    <s v=""/>
    <s v=""/>
    <x v="0"/>
  </r>
  <r>
    <n v="19"/>
    <s v="Med A"/>
    <x v="50"/>
    <n v="1700"/>
    <n v="0"/>
    <s v="2012-07"/>
    <s v=""/>
    <s v=""/>
    <x v="0"/>
  </r>
  <r>
    <n v="19"/>
    <s v="Med A"/>
    <x v="6"/>
    <n v="1700"/>
    <n v="0"/>
    <s v="2012-07"/>
    <s v=""/>
    <s v=""/>
    <x v="0"/>
  </r>
  <r>
    <n v="19"/>
    <s v="Med A"/>
    <x v="7"/>
    <n v="1700"/>
    <n v="0"/>
    <s v="2012-07"/>
    <s v=""/>
    <s v=""/>
    <x v="0"/>
  </r>
  <r>
    <n v="19"/>
    <s v="Med A"/>
    <x v="8"/>
    <n v="1700"/>
    <n v="0"/>
    <s v="2012-07"/>
    <s v=""/>
    <s v=""/>
    <x v="0"/>
  </r>
  <r>
    <n v="19"/>
    <s v="Med A"/>
    <x v="9"/>
    <n v="1700"/>
    <n v="0"/>
    <s v="2012-07"/>
    <s v=""/>
    <s v=""/>
    <x v="0"/>
  </r>
  <r>
    <n v="19"/>
    <s v="Med A"/>
    <x v="10"/>
    <n v="1700"/>
    <n v="0"/>
    <s v="2012-07"/>
    <n v="1700"/>
    <s v=""/>
    <x v="0"/>
  </r>
  <r>
    <n v="19"/>
    <s v="Med A"/>
    <x v="11"/>
    <n v="1700"/>
    <n v="0"/>
    <s v="2012-08"/>
    <s v=""/>
    <s v=""/>
    <x v="0"/>
  </r>
  <r>
    <n v="19"/>
    <s v="Med A"/>
    <x v="12"/>
    <n v="1700"/>
    <n v="0"/>
    <s v="2012-08"/>
    <s v=""/>
    <s v=""/>
    <x v="0"/>
  </r>
  <r>
    <n v="19"/>
    <s v="Med A"/>
    <x v="13"/>
    <n v="1700"/>
    <n v="0"/>
    <s v="2012-08"/>
    <s v=""/>
    <s v=""/>
    <x v="0"/>
  </r>
  <r>
    <n v="19"/>
    <s v="Med A"/>
    <x v="14"/>
    <n v="1700"/>
    <n v="0"/>
    <s v="2012-08"/>
    <s v=""/>
    <s v=""/>
    <x v="0"/>
  </r>
  <r>
    <n v="19"/>
    <s v="Med A"/>
    <x v="15"/>
    <n v="1700"/>
    <n v="0"/>
    <s v="2012-08"/>
    <s v=""/>
    <s v=""/>
    <x v="0"/>
  </r>
  <r>
    <n v="19"/>
    <s v="Med A"/>
    <x v="16"/>
    <n v="1700"/>
    <n v="0"/>
    <s v="2012-08"/>
    <s v=""/>
    <s v=""/>
    <x v="0"/>
  </r>
  <r>
    <n v="19"/>
    <s v="Med A"/>
    <x v="51"/>
    <n v="1700"/>
    <n v="0"/>
    <s v="2012-08"/>
    <s v=""/>
    <s v=""/>
    <x v="0"/>
  </r>
  <r>
    <n v="19"/>
    <s v="Med A"/>
    <x v="17"/>
    <n v="1700"/>
    <n v="0"/>
    <s v="2012-08"/>
    <s v=""/>
    <s v=""/>
    <x v="0"/>
  </r>
  <r>
    <n v="19"/>
    <s v="Med A"/>
    <x v="18"/>
    <n v="1700"/>
    <n v="0"/>
    <s v="2012-08"/>
    <s v=""/>
    <s v=""/>
    <x v="0"/>
  </r>
  <r>
    <n v="19"/>
    <s v="Med A"/>
    <x v="19"/>
    <n v="1700"/>
    <n v="0"/>
    <s v="2012-08"/>
    <s v=""/>
    <s v=""/>
    <x v="0"/>
  </r>
  <r>
    <n v="19"/>
    <s v="Med A"/>
    <x v="20"/>
    <n v="1700"/>
    <n v="0"/>
    <s v="2012-08"/>
    <s v=""/>
    <s v=""/>
    <x v="0"/>
  </r>
  <r>
    <n v="19"/>
    <s v="Med A"/>
    <x v="21"/>
    <n v="1700"/>
    <n v="0"/>
    <s v="2012-08"/>
    <s v=""/>
    <s v=""/>
    <x v="0"/>
  </r>
  <r>
    <n v="19"/>
    <s v="Med A"/>
    <x v="22"/>
    <n v="1700"/>
    <n v="0"/>
    <s v="2012-08"/>
    <s v=""/>
    <s v=""/>
    <x v="0"/>
  </r>
  <r>
    <n v="19"/>
    <s v="Med A"/>
    <x v="23"/>
    <n v="1700"/>
    <n v="0"/>
    <s v="2012-08"/>
    <n v="1700"/>
    <s v=""/>
    <x v="0"/>
  </r>
  <r>
    <n v="19"/>
    <s v="Med A"/>
    <x v="24"/>
    <n v="1700"/>
    <n v="0"/>
    <s v="2012-09"/>
    <s v=""/>
    <s v=""/>
    <x v="0"/>
  </r>
  <r>
    <n v="19"/>
    <s v="Med A"/>
    <x v="25"/>
    <n v="1700"/>
    <n v="1"/>
    <s v="2012-09"/>
    <n v="1700"/>
    <s v=""/>
    <x v="0"/>
  </r>
  <r>
    <n v="19"/>
    <s v="Med B"/>
    <x v="26"/>
    <n v="4"/>
    <n v="0"/>
    <s v="2012-09"/>
    <s v=""/>
    <n v="4"/>
    <x v="1"/>
  </r>
  <r>
    <n v="19"/>
    <s v="Med B"/>
    <x v="67"/>
    <n v="3"/>
    <n v="0"/>
    <s v="2012-10"/>
    <s v=""/>
    <n v="3"/>
    <x v="0"/>
  </r>
  <r>
    <n v="19"/>
    <s v="Med B"/>
    <x v="53"/>
    <n v="5"/>
    <n v="0"/>
    <s v="2012-11"/>
    <s v=""/>
    <n v="5"/>
    <x v="0"/>
  </r>
  <r>
    <n v="20"/>
    <s v="Med A"/>
    <x v="0"/>
    <n v="3400"/>
    <n v="0"/>
    <s v="2012-07"/>
    <s v=""/>
    <s v=""/>
    <x v="0"/>
  </r>
  <r>
    <n v="20"/>
    <s v="Med A"/>
    <x v="49"/>
    <n v="3400"/>
    <n v="0"/>
    <s v="2012-07"/>
    <s v=""/>
    <s v=""/>
    <x v="0"/>
  </r>
  <r>
    <n v="20"/>
    <s v="Med A"/>
    <x v="1"/>
    <n v="3400"/>
    <n v="0"/>
    <s v="2012-07"/>
    <s v=""/>
    <s v=""/>
    <x v="0"/>
  </r>
  <r>
    <n v="20"/>
    <s v="Med A"/>
    <x v="2"/>
    <n v="3400"/>
    <n v="0"/>
    <s v="2012-07"/>
    <s v=""/>
    <s v=""/>
    <x v="0"/>
  </r>
  <r>
    <n v="20"/>
    <s v="Med A"/>
    <x v="3"/>
    <n v="3400"/>
    <n v="0"/>
    <s v="2012-07"/>
    <s v=""/>
    <s v=""/>
    <x v="0"/>
  </r>
  <r>
    <n v="20"/>
    <s v="Med A"/>
    <x v="4"/>
    <n v="3400"/>
    <n v="0"/>
    <s v="2012-07"/>
    <s v=""/>
    <s v=""/>
    <x v="0"/>
  </r>
  <r>
    <n v="20"/>
    <s v="Med A"/>
    <x v="5"/>
    <n v="3400"/>
    <n v="0"/>
    <s v="2012-07"/>
    <s v=""/>
    <s v=""/>
    <x v="0"/>
  </r>
  <r>
    <n v="20"/>
    <s v="Med A"/>
    <x v="50"/>
    <n v="3400"/>
    <n v="0"/>
    <s v="2012-07"/>
    <s v=""/>
    <s v=""/>
    <x v="0"/>
  </r>
  <r>
    <n v="20"/>
    <s v="Med A"/>
    <x v="6"/>
    <n v="4100"/>
    <n v="0"/>
    <s v="2012-07"/>
    <s v=""/>
    <s v=""/>
    <x v="0"/>
  </r>
  <r>
    <n v="20"/>
    <s v="Med A"/>
    <x v="7"/>
    <n v="4100"/>
    <n v="0"/>
    <s v="2012-07"/>
    <s v=""/>
    <s v=""/>
    <x v="0"/>
  </r>
  <r>
    <n v="20"/>
    <s v="Med A"/>
    <x v="8"/>
    <n v="4100"/>
    <n v="0"/>
    <s v="2012-07"/>
    <s v=""/>
    <s v=""/>
    <x v="0"/>
  </r>
  <r>
    <n v="20"/>
    <s v="Med A"/>
    <x v="9"/>
    <n v="4100"/>
    <n v="0"/>
    <s v="2012-07"/>
    <s v=""/>
    <s v=""/>
    <x v="0"/>
  </r>
  <r>
    <n v="20"/>
    <s v="Med A"/>
    <x v="10"/>
    <n v="4100"/>
    <n v="0"/>
    <s v="2012-07"/>
    <n v="3669.2307692307691"/>
    <s v=""/>
    <x v="0"/>
  </r>
  <r>
    <n v="20"/>
    <s v="Med A"/>
    <x v="11"/>
    <n v="4100"/>
    <n v="0"/>
    <s v="2012-08"/>
    <s v=""/>
    <s v=""/>
    <x v="0"/>
  </r>
  <r>
    <n v="20"/>
    <s v="Med A"/>
    <x v="12"/>
    <n v="4600"/>
    <n v="0"/>
    <s v="2012-08"/>
    <s v=""/>
    <s v=""/>
    <x v="0"/>
  </r>
  <r>
    <n v="20"/>
    <s v="Med A"/>
    <x v="13"/>
    <n v="4600"/>
    <n v="0"/>
    <s v="2012-08"/>
    <s v=""/>
    <s v=""/>
    <x v="0"/>
  </r>
  <r>
    <n v="20"/>
    <s v="Med A"/>
    <x v="14"/>
    <n v="4600"/>
    <n v="0"/>
    <s v="2012-08"/>
    <s v=""/>
    <s v=""/>
    <x v="0"/>
  </r>
  <r>
    <n v="20"/>
    <s v="Med A"/>
    <x v="15"/>
    <n v="4600"/>
    <n v="0"/>
    <s v="2012-08"/>
    <s v=""/>
    <s v=""/>
    <x v="0"/>
  </r>
  <r>
    <n v="20"/>
    <s v="Med A"/>
    <x v="16"/>
    <n v="4600"/>
    <n v="0"/>
    <s v="2012-08"/>
    <s v=""/>
    <s v=""/>
    <x v="0"/>
  </r>
  <r>
    <n v="20"/>
    <s v="Med A"/>
    <x v="51"/>
    <n v="4600"/>
    <n v="0"/>
    <s v="2012-08"/>
    <s v=""/>
    <s v=""/>
    <x v="0"/>
  </r>
  <r>
    <n v="20"/>
    <s v="Med A"/>
    <x v="17"/>
    <n v="4600"/>
    <n v="0"/>
    <s v="2012-08"/>
    <s v=""/>
    <s v=""/>
    <x v="0"/>
  </r>
  <r>
    <n v="20"/>
    <s v="Med A"/>
    <x v="18"/>
    <n v="5600"/>
    <n v="0"/>
    <s v="2012-08"/>
    <s v=""/>
    <s v=""/>
    <x v="0"/>
  </r>
  <r>
    <n v="20"/>
    <s v="Med A"/>
    <x v="19"/>
    <n v="5600"/>
    <n v="0"/>
    <s v="2012-08"/>
    <s v=""/>
    <s v=""/>
    <x v="0"/>
  </r>
  <r>
    <n v="20"/>
    <s v="Med A"/>
    <x v="20"/>
    <n v="5600"/>
    <n v="0"/>
    <s v="2012-08"/>
    <s v=""/>
    <s v=""/>
    <x v="0"/>
  </r>
  <r>
    <n v="20"/>
    <s v="Med A"/>
    <x v="21"/>
    <n v="5600"/>
    <n v="0"/>
    <s v="2012-08"/>
    <s v=""/>
    <s v=""/>
    <x v="0"/>
  </r>
  <r>
    <n v="20"/>
    <s v="Med A"/>
    <x v="22"/>
    <n v="5600"/>
    <n v="0"/>
    <s v="2012-08"/>
    <s v=""/>
    <s v=""/>
    <x v="0"/>
  </r>
  <r>
    <n v="20"/>
    <s v="Med A"/>
    <x v="23"/>
    <n v="5600"/>
    <n v="0"/>
    <s v="2012-08"/>
    <n v="4992.8571428571431"/>
    <s v=""/>
    <x v="0"/>
  </r>
  <r>
    <n v="20"/>
    <s v="Med A"/>
    <x v="24"/>
    <n v="5600"/>
    <n v="0"/>
    <s v="2012-09"/>
    <s v=""/>
    <s v=""/>
    <x v="0"/>
  </r>
  <r>
    <n v="20"/>
    <s v="Med A"/>
    <x v="25"/>
    <n v="5600"/>
    <n v="1"/>
    <s v="2012-09"/>
    <n v="5600"/>
    <s v=""/>
    <x v="0"/>
  </r>
  <r>
    <n v="20"/>
    <s v="Med B"/>
    <x v="26"/>
    <n v="8"/>
    <n v="0"/>
    <s v="2012-09"/>
    <s v=""/>
    <n v="8"/>
    <x v="1"/>
  </r>
  <r>
    <n v="20"/>
    <s v="Med B"/>
    <x v="53"/>
    <n v="2"/>
    <n v="0"/>
    <s v="2012-11"/>
    <s v=""/>
    <n v="2"/>
    <x v="0"/>
  </r>
  <r>
    <n v="21"/>
    <s v="Med A"/>
    <x v="0"/>
    <n v="1900"/>
    <n v="0"/>
    <s v="2012-07"/>
    <s v=""/>
    <s v=""/>
    <x v="0"/>
  </r>
  <r>
    <n v="21"/>
    <s v="Med A"/>
    <x v="49"/>
    <n v="1900"/>
    <n v="0"/>
    <s v="2012-07"/>
    <s v=""/>
    <s v=""/>
    <x v="0"/>
  </r>
  <r>
    <n v="21"/>
    <s v="Med A"/>
    <x v="1"/>
    <n v="1900"/>
    <n v="0"/>
    <s v="2012-07"/>
    <s v=""/>
    <s v=""/>
    <x v="0"/>
  </r>
  <r>
    <n v="21"/>
    <s v="Med A"/>
    <x v="2"/>
    <n v="1900"/>
    <n v="0"/>
    <s v="2012-07"/>
    <s v=""/>
    <s v=""/>
    <x v="0"/>
  </r>
  <r>
    <n v="21"/>
    <s v="Med A"/>
    <x v="3"/>
    <n v="1900"/>
    <n v="0"/>
    <s v="2012-07"/>
    <s v=""/>
    <s v=""/>
    <x v="0"/>
  </r>
  <r>
    <n v="21"/>
    <s v="Med A"/>
    <x v="4"/>
    <n v="1900"/>
    <n v="0"/>
    <s v="2012-07"/>
    <s v=""/>
    <s v=""/>
    <x v="0"/>
  </r>
  <r>
    <n v="21"/>
    <s v="Med A"/>
    <x v="5"/>
    <n v="1900"/>
    <n v="0"/>
    <s v="2012-07"/>
    <s v=""/>
    <s v=""/>
    <x v="0"/>
  </r>
  <r>
    <n v="21"/>
    <s v="Med A"/>
    <x v="50"/>
    <n v="1900"/>
    <n v="0"/>
    <s v="2012-07"/>
    <s v=""/>
    <s v=""/>
    <x v="0"/>
  </r>
  <r>
    <n v="21"/>
    <s v="Med A"/>
    <x v="6"/>
    <n v="2500"/>
    <n v="0"/>
    <s v="2012-07"/>
    <s v=""/>
    <s v=""/>
    <x v="0"/>
  </r>
  <r>
    <n v="21"/>
    <s v="Med A"/>
    <x v="7"/>
    <n v="2500"/>
    <n v="0"/>
    <s v="2012-07"/>
    <s v=""/>
    <s v=""/>
    <x v="0"/>
  </r>
  <r>
    <n v="21"/>
    <s v="Med A"/>
    <x v="9"/>
    <n v="2500"/>
    <n v="0"/>
    <s v="2012-07"/>
    <s v=""/>
    <s v=""/>
    <x v="0"/>
  </r>
  <r>
    <n v="21"/>
    <s v="Med A"/>
    <x v="10"/>
    <n v="2500"/>
    <n v="0"/>
    <s v="2012-07"/>
    <n v="2100"/>
    <s v=""/>
    <x v="0"/>
  </r>
  <r>
    <n v="21"/>
    <s v="Med A"/>
    <x v="11"/>
    <n v="2500"/>
    <n v="0"/>
    <s v="2012-08"/>
    <s v=""/>
    <s v=""/>
    <x v="0"/>
  </r>
  <r>
    <n v="21"/>
    <s v="Med A"/>
    <x v="13"/>
    <n v="2500"/>
    <n v="0"/>
    <s v="2012-08"/>
    <s v=""/>
    <s v=""/>
    <x v="0"/>
  </r>
  <r>
    <n v="21"/>
    <s v="Med A"/>
    <x v="14"/>
    <n v="2500"/>
    <n v="0"/>
    <s v="2012-08"/>
    <s v=""/>
    <s v=""/>
    <x v="0"/>
  </r>
  <r>
    <n v="21"/>
    <s v="Med A"/>
    <x v="15"/>
    <n v="2500"/>
    <n v="0"/>
    <s v="2012-08"/>
    <s v=""/>
    <s v=""/>
    <x v="0"/>
  </r>
  <r>
    <n v="21"/>
    <s v="Med A"/>
    <x v="16"/>
    <n v="2500"/>
    <n v="0"/>
    <s v="2012-08"/>
    <s v=""/>
    <s v=""/>
    <x v="0"/>
  </r>
  <r>
    <n v="21"/>
    <s v="Med A"/>
    <x v="51"/>
    <n v="2500"/>
    <n v="0"/>
    <s v="2012-08"/>
    <s v=""/>
    <s v=""/>
    <x v="0"/>
  </r>
  <r>
    <n v="21"/>
    <s v="Med A"/>
    <x v="17"/>
    <n v="3300"/>
    <n v="0"/>
    <s v="2012-08"/>
    <s v=""/>
    <s v=""/>
    <x v="0"/>
  </r>
  <r>
    <n v="21"/>
    <s v="Med A"/>
    <x v="18"/>
    <n v="3300"/>
    <n v="0"/>
    <s v="2012-08"/>
    <s v=""/>
    <s v=""/>
    <x v="0"/>
  </r>
  <r>
    <n v="21"/>
    <s v="Med A"/>
    <x v="19"/>
    <n v="3300"/>
    <n v="0"/>
    <s v="2012-08"/>
    <s v=""/>
    <s v=""/>
    <x v="0"/>
  </r>
  <r>
    <n v="21"/>
    <s v="Med A"/>
    <x v="20"/>
    <n v="3300"/>
    <n v="0"/>
    <s v="2012-08"/>
    <s v=""/>
    <s v=""/>
    <x v="0"/>
  </r>
  <r>
    <n v="21"/>
    <s v="Med A"/>
    <x v="21"/>
    <n v="3300"/>
    <n v="0"/>
    <s v="2012-08"/>
    <s v=""/>
    <s v=""/>
    <x v="0"/>
  </r>
  <r>
    <n v="21"/>
    <s v="Med A"/>
    <x v="22"/>
    <n v="3300"/>
    <n v="0"/>
    <s v="2012-08"/>
    <n v="2900"/>
    <s v=""/>
    <x v="0"/>
  </r>
  <r>
    <n v="21"/>
    <s v="Med A"/>
    <x v="24"/>
    <n v="3300"/>
    <n v="0"/>
    <s v="2012-09"/>
    <s v=""/>
    <s v=""/>
    <x v="0"/>
  </r>
  <r>
    <n v="21"/>
    <s v="Med A"/>
    <x v="25"/>
    <n v="3300"/>
    <n v="1"/>
    <s v="2012-09"/>
    <n v="3300"/>
    <s v=""/>
    <x v="0"/>
  </r>
  <r>
    <n v="21"/>
    <s v="Med B"/>
    <x v="26"/>
    <n v="6"/>
    <n v="0"/>
    <s v="2012-09"/>
    <s v=""/>
    <n v="6"/>
    <x v="3"/>
  </r>
  <r>
    <n v="21"/>
    <s v="Med B"/>
    <x v="67"/>
    <n v="6"/>
    <n v="0"/>
    <s v="2012-10"/>
    <s v=""/>
    <n v="6"/>
    <x v="0"/>
  </r>
  <r>
    <n v="22"/>
    <s v="Med A"/>
    <x v="0"/>
    <n v="8000"/>
    <n v="0"/>
    <s v="2012-07"/>
    <s v=""/>
    <s v=""/>
    <x v="0"/>
  </r>
  <r>
    <n v="22"/>
    <s v="Med A"/>
    <x v="49"/>
    <n v="8000"/>
    <n v="0"/>
    <s v="2012-07"/>
    <s v=""/>
    <s v=""/>
    <x v="0"/>
  </r>
  <r>
    <n v="22"/>
    <s v="Med A"/>
    <x v="7"/>
    <n v="5600"/>
    <n v="0"/>
    <s v="2012-07"/>
    <s v=""/>
    <s v=""/>
    <x v="0"/>
  </r>
  <r>
    <n v="22"/>
    <s v="Med A"/>
    <x v="8"/>
    <n v="5600"/>
    <n v="0"/>
    <s v="2012-07"/>
    <s v=""/>
    <s v=""/>
    <x v="0"/>
  </r>
  <r>
    <n v="22"/>
    <s v="Med A"/>
    <x v="9"/>
    <n v="5600"/>
    <n v="0"/>
    <s v="2012-07"/>
    <s v=""/>
    <s v=""/>
    <x v="0"/>
  </r>
  <r>
    <n v="22"/>
    <s v="Med A"/>
    <x v="10"/>
    <n v="5600"/>
    <n v="0"/>
    <s v="2012-07"/>
    <n v="6400"/>
    <s v=""/>
    <x v="0"/>
  </r>
  <r>
    <n v="22"/>
    <s v="Med A"/>
    <x v="11"/>
    <n v="5600"/>
    <n v="0"/>
    <s v="2012-08"/>
    <s v=""/>
    <s v=""/>
    <x v="0"/>
  </r>
  <r>
    <n v="22"/>
    <s v="Med A"/>
    <x v="12"/>
    <n v="7300"/>
    <n v="0"/>
    <s v="2012-08"/>
    <s v=""/>
    <s v=""/>
    <x v="0"/>
  </r>
  <r>
    <n v="22"/>
    <s v="Med A"/>
    <x v="13"/>
    <n v="7300"/>
    <n v="0"/>
    <s v="2012-08"/>
    <s v=""/>
    <s v=""/>
    <x v="0"/>
  </r>
  <r>
    <n v="22"/>
    <s v="Med A"/>
    <x v="14"/>
    <n v="7300"/>
    <n v="0"/>
    <s v="2012-08"/>
    <s v=""/>
    <s v=""/>
    <x v="0"/>
  </r>
  <r>
    <n v="22"/>
    <s v="Med A"/>
    <x v="15"/>
    <n v="7300"/>
    <n v="0"/>
    <s v="2012-08"/>
    <s v=""/>
    <s v=""/>
    <x v="0"/>
  </r>
  <r>
    <n v="22"/>
    <s v="Med A"/>
    <x v="16"/>
    <n v="7300"/>
    <n v="0"/>
    <s v="2012-08"/>
    <s v=""/>
    <s v=""/>
    <x v="0"/>
  </r>
  <r>
    <n v="22"/>
    <s v="Med A"/>
    <x v="51"/>
    <n v="7300"/>
    <n v="0"/>
    <s v="2012-08"/>
    <s v=""/>
    <s v=""/>
    <x v="0"/>
  </r>
  <r>
    <n v="22"/>
    <s v="Med A"/>
    <x v="17"/>
    <n v="7300"/>
    <n v="0"/>
    <s v="2012-08"/>
    <s v=""/>
    <s v=""/>
    <x v="0"/>
  </r>
  <r>
    <n v="22"/>
    <s v="Med A"/>
    <x v="18"/>
    <n v="7300"/>
    <n v="0"/>
    <s v="2012-08"/>
    <s v=""/>
    <s v=""/>
    <x v="0"/>
  </r>
  <r>
    <n v="22"/>
    <s v="Med A"/>
    <x v="19"/>
    <n v="7300"/>
    <n v="0"/>
    <s v="2012-08"/>
    <s v=""/>
    <s v=""/>
    <x v="0"/>
  </r>
  <r>
    <n v="22"/>
    <s v="Med A"/>
    <x v="20"/>
    <n v="7300"/>
    <n v="0"/>
    <s v="2012-08"/>
    <s v=""/>
    <s v=""/>
    <x v="0"/>
  </r>
  <r>
    <n v="22"/>
    <s v="Med A"/>
    <x v="21"/>
    <n v="7300"/>
    <n v="0"/>
    <s v="2012-08"/>
    <s v=""/>
    <s v=""/>
    <x v="0"/>
  </r>
  <r>
    <n v="22"/>
    <s v="Med A"/>
    <x v="22"/>
    <n v="7300"/>
    <n v="0"/>
    <s v="2012-08"/>
    <n v="7169.2307692307695"/>
    <s v=""/>
    <x v="0"/>
  </r>
  <r>
    <n v="22"/>
    <s v="Med A"/>
    <x v="24"/>
    <n v="7300"/>
    <n v="0"/>
    <s v="2012-09"/>
    <s v=""/>
    <s v=""/>
    <x v="0"/>
  </r>
  <r>
    <n v="22"/>
    <s v="Med A"/>
    <x v="25"/>
    <n v="7300"/>
    <n v="1"/>
    <s v="2012-09"/>
    <n v="7300"/>
    <s v=""/>
    <x v="0"/>
  </r>
  <r>
    <n v="22"/>
    <s v="Med B"/>
    <x v="67"/>
    <n v="2"/>
    <n v="0"/>
    <s v="2012-10"/>
    <s v=""/>
    <n v="2"/>
    <x v="2"/>
  </r>
  <r>
    <n v="22"/>
    <s v="Med B"/>
    <x v="53"/>
    <n v="4"/>
    <n v="0"/>
    <s v="2012-11"/>
    <s v=""/>
    <n v="4"/>
    <x v="0"/>
  </r>
  <r>
    <n v="23"/>
    <s v="Med A"/>
    <x v="33"/>
    <n v="7000"/>
    <n v="0"/>
    <s v="2012-07"/>
    <s v=""/>
    <s v=""/>
    <x v="0"/>
  </r>
  <r>
    <n v="23"/>
    <s v="Med A"/>
    <x v="34"/>
    <n v="7000"/>
    <n v="0"/>
    <s v="2012-07"/>
    <s v=""/>
    <s v=""/>
    <x v="0"/>
  </r>
  <r>
    <n v="23"/>
    <s v="Med A"/>
    <x v="36"/>
    <n v="7000"/>
    <n v="0"/>
    <s v="2012-07"/>
    <s v=""/>
    <s v=""/>
    <x v="0"/>
  </r>
  <r>
    <n v="23"/>
    <s v="Med A"/>
    <x v="37"/>
    <n v="9100"/>
    <n v="0"/>
    <s v="2012-07"/>
    <s v=""/>
    <s v=""/>
    <x v="0"/>
  </r>
  <r>
    <n v="23"/>
    <s v="Med A"/>
    <x v="38"/>
    <n v="9100"/>
    <n v="0"/>
    <s v="2012-07"/>
    <s v=""/>
    <s v=""/>
    <x v="0"/>
  </r>
  <r>
    <n v="23"/>
    <s v="Med A"/>
    <x v="40"/>
    <n v="9100"/>
    <n v="0"/>
    <s v="2012-07"/>
    <s v=""/>
    <s v=""/>
    <x v="0"/>
  </r>
  <r>
    <n v="23"/>
    <s v="Med A"/>
    <x v="41"/>
    <n v="9100"/>
    <n v="0"/>
    <s v="2012-07"/>
    <s v=""/>
    <s v=""/>
    <x v="0"/>
  </r>
  <r>
    <n v="23"/>
    <s v="Med A"/>
    <x v="12"/>
    <n v="9100"/>
    <n v="0"/>
    <s v="2012-08"/>
    <s v=""/>
    <s v=""/>
    <x v="0"/>
  </r>
  <r>
    <n v="23"/>
    <s v="Med A"/>
    <x v="44"/>
    <n v="9100"/>
    <n v="0"/>
    <s v="2012-08"/>
    <s v=""/>
    <s v=""/>
    <x v="0"/>
  </r>
  <r>
    <n v="23"/>
    <s v="Med A"/>
    <x v="55"/>
    <n v="11400"/>
    <n v="0"/>
    <s v="2012-08"/>
    <s v=""/>
    <s v=""/>
    <x v="0"/>
  </r>
  <r>
    <n v="23"/>
    <s v="Med A"/>
    <x v="51"/>
    <n v="11400"/>
    <n v="0"/>
    <s v="2012-08"/>
    <s v=""/>
    <s v=""/>
    <x v="0"/>
  </r>
  <r>
    <n v="23"/>
    <s v="Med A"/>
    <x v="52"/>
    <n v="11400"/>
    <n v="0"/>
    <s v="2012-08"/>
    <s v=""/>
    <s v=""/>
    <x v="0"/>
  </r>
  <r>
    <n v="24"/>
    <s v="Med B"/>
    <x v="71"/>
    <n v="3"/>
    <n v="0"/>
    <s v="2012-09"/>
    <s v=""/>
    <n v="3"/>
    <x v="0"/>
  </r>
  <r>
    <n v="24"/>
    <s v="Med B"/>
    <x v="72"/>
    <n v="5"/>
    <n v="0"/>
    <s v="2012-10"/>
    <s v=""/>
    <n v="5"/>
    <x v="0"/>
  </r>
  <r>
    <n v="25"/>
    <s v="Med A"/>
    <x v="21"/>
    <n v="3000"/>
    <n v="0"/>
    <s v="2012-08"/>
    <s v=""/>
    <s v=""/>
    <x v="0"/>
  </r>
  <r>
    <n v="25"/>
    <s v="Med A"/>
    <x v="22"/>
    <n v="3000"/>
    <n v="0"/>
    <s v="2012-08"/>
    <s v=""/>
    <s v=""/>
    <x v="0"/>
  </r>
  <r>
    <n v="25"/>
    <s v="Med A"/>
    <x v="23"/>
    <n v="3000"/>
    <n v="0"/>
    <s v="2012-08"/>
    <n v="3000"/>
    <s v=""/>
    <x v="0"/>
  </r>
  <r>
    <n v="25"/>
    <s v="Med A"/>
    <x v="24"/>
    <n v="3000"/>
    <n v="0"/>
    <s v="2012-09"/>
    <s v=""/>
    <s v=""/>
    <x v="0"/>
  </r>
  <r>
    <n v="25"/>
    <s v="Med A"/>
    <x v="25"/>
    <n v="3000"/>
    <n v="1"/>
    <s v="2012-09"/>
    <n v="3000"/>
    <s v=""/>
    <x v="0"/>
  </r>
  <r>
    <n v="25"/>
    <s v="Med B"/>
    <x v="26"/>
    <n v="6"/>
    <n v="0"/>
    <s v="2012-09"/>
    <s v=""/>
    <n v="6"/>
    <x v="3"/>
  </r>
  <r>
    <n v="25"/>
    <s v="Med B"/>
    <x v="73"/>
    <n v="6"/>
    <n v="0"/>
    <s v="2012-10"/>
    <s v=""/>
    <n v="6"/>
    <x v="0"/>
  </r>
  <r>
    <n v="25"/>
    <s v="Med B"/>
    <x v="53"/>
    <n v="6"/>
    <n v="0"/>
    <s v="2012-11"/>
    <s v=""/>
    <n v="6"/>
    <x v="0"/>
  </r>
  <r>
    <n v="26"/>
    <s v="Med A"/>
    <x v="13"/>
    <n v="13800"/>
    <n v="0"/>
    <s v="2012-08"/>
    <s v=""/>
    <s v=""/>
    <x v="0"/>
  </r>
  <r>
    <n v="27"/>
    <s v="Med A"/>
    <x v="74"/>
    <n v="1200"/>
    <n v="0"/>
    <s v="2012-11"/>
    <s v=""/>
    <s v=""/>
    <x v="0"/>
  </r>
  <r>
    <n v="27"/>
    <s v="Med A"/>
    <x v="68"/>
    <n v="1200"/>
    <n v="0"/>
    <s v="2012-11"/>
    <s v=""/>
    <s v=""/>
    <x v="0"/>
  </r>
  <r>
    <n v="28"/>
    <s v="Med A"/>
    <x v="2"/>
    <n v="5500"/>
    <n v="0"/>
    <s v="2012-07"/>
    <s v=""/>
    <s v=""/>
    <x v="0"/>
  </r>
  <r>
    <n v="28"/>
    <s v="Med A"/>
    <x v="3"/>
    <n v="5500"/>
    <n v="0"/>
    <s v="2012-07"/>
    <s v=""/>
    <s v=""/>
    <x v="0"/>
  </r>
  <r>
    <n v="28"/>
    <s v="Med A"/>
    <x v="4"/>
    <n v="5500"/>
    <n v="0"/>
    <s v="2012-07"/>
    <s v=""/>
    <s v=""/>
    <x v="0"/>
  </r>
  <r>
    <n v="28"/>
    <s v="Med A"/>
    <x v="5"/>
    <n v="5500"/>
    <n v="0"/>
    <s v="2012-07"/>
    <s v=""/>
    <s v=""/>
    <x v="0"/>
  </r>
  <r>
    <n v="28"/>
    <s v="Med A"/>
    <x v="50"/>
    <n v="5500"/>
    <n v="0"/>
    <s v="2012-07"/>
    <s v=""/>
    <s v=""/>
    <x v="0"/>
  </r>
  <r>
    <n v="28"/>
    <s v="Med A"/>
    <x v="6"/>
    <n v="5500"/>
    <n v="0"/>
    <s v="2012-07"/>
    <s v=""/>
    <s v=""/>
    <x v="0"/>
  </r>
  <r>
    <n v="28"/>
    <s v="Med A"/>
    <x v="7"/>
    <n v="5500"/>
    <n v="0"/>
    <s v="2012-07"/>
    <s v=""/>
    <s v=""/>
    <x v="0"/>
  </r>
  <r>
    <n v="28"/>
    <s v="Med A"/>
    <x v="8"/>
    <n v="5500"/>
    <n v="0"/>
    <s v="2012-07"/>
    <s v=""/>
    <s v=""/>
    <x v="0"/>
  </r>
  <r>
    <n v="28"/>
    <s v="Med A"/>
    <x v="9"/>
    <n v="5500"/>
    <n v="0"/>
    <s v="2012-07"/>
    <s v=""/>
    <s v=""/>
    <x v="0"/>
  </r>
  <r>
    <n v="28"/>
    <s v="Med A"/>
    <x v="10"/>
    <n v="5500"/>
    <n v="0"/>
    <s v="2012-07"/>
    <n v="5500"/>
    <s v=""/>
    <x v="0"/>
  </r>
  <r>
    <n v="28"/>
    <s v="Med A"/>
    <x v="11"/>
    <n v="5500"/>
    <n v="0"/>
    <s v="2012-08"/>
    <s v=""/>
    <s v=""/>
    <x v="0"/>
  </r>
  <r>
    <n v="28"/>
    <s v="Med A"/>
    <x v="12"/>
    <n v="5000"/>
    <n v="0"/>
    <s v="2012-08"/>
    <s v=""/>
    <s v=""/>
    <x v="0"/>
  </r>
  <r>
    <n v="28"/>
    <s v="Med A"/>
    <x v="13"/>
    <n v="5000"/>
    <n v="0"/>
    <s v="2012-08"/>
    <s v=""/>
    <s v=""/>
    <x v="0"/>
  </r>
  <r>
    <n v="28"/>
    <s v="Med A"/>
    <x v="14"/>
    <n v="5000"/>
    <n v="0"/>
    <s v="2012-08"/>
    <s v=""/>
    <s v=""/>
    <x v="0"/>
  </r>
  <r>
    <n v="28"/>
    <s v="Med A"/>
    <x v="15"/>
    <n v="5000"/>
    <n v="0"/>
    <s v="2012-08"/>
    <s v=""/>
    <s v=""/>
    <x v="0"/>
  </r>
  <r>
    <n v="28"/>
    <s v="Med A"/>
    <x v="16"/>
    <n v="5000"/>
    <n v="0"/>
    <s v="2012-08"/>
    <s v=""/>
    <s v=""/>
    <x v="0"/>
  </r>
  <r>
    <n v="28"/>
    <s v="Med A"/>
    <x v="51"/>
    <n v="5000"/>
    <n v="0"/>
    <s v="2012-08"/>
    <s v=""/>
    <s v=""/>
    <x v="0"/>
  </r>
  <r>
    <n v="28"/>
    <s v="Med A"/>
    <x v="17"/>
    <n v="5000"/>
    <n v="1"/>
    <s v="2012-08"/>
    <n v="5062.5"/>
    <s v=""/>
    <x v="0"/>
  </r>
  <r>
    <n v="28"/>
    <s v="Med B"/>
    <x v="26"/>
    <n v="6"/>
    <n v="0"/>
    <s v="2012-09"/>
    <s v=""/>
    <n v="6"/>
    <x v="1"/>
  </r>
  <r>
    <n v="28"/>
    <s v="Med B"/>
    <x v="53"/>
    <n v="2"/>
    <n v="0"/>
    <s v="2012-11"/>
    <s v=""/>
    <n v="2"/>
    <x v="0"/>
  </r>
  <r>
    <n v="29"/>
    <s v="Med A"/>
    <x v="29"/>
    <n v="4800"/>
    <n v="0"/>
    <s v="2012-07"/>
    <s v=""/>
    <s v=""/>
    <x v="0"/>
  </r>
  <r>
    <n v="29"/>
    <s v="Med A"/>
    <x v="30"/>
    <n v="4800"/>
    <n v="0"/>
    <s v="2012-07"/>
    <s v=""/>
    <s v=""/>
    <x v="0"/>
  </r>
  <r>
    <n v="29"/>
    <s v="Med A"/>
    <x v="37"/>
    <n v="4400"/>
    <n v="0"/>
    <s v="2012-07"/>
    <s v=""/>
    <s v=""/>
    <x v="0"/>
  </r>
  <r>
    <n v="29"/>
    <s v="Med A"/>
    <x v="39"/>
    <n v="4400"/>
    <n v="0"/>
    <s v="2012-07"/>
    <s v=""/>
    <s v=""/>
    <x v="0"/>
  </r>
  <r>
    <n v="29"/>
    <s v="Med A"/>
    <x v="40"/>
    <n v="4400"/>
    <n v="0"/>
    <s v="2012-07"/>
    <s v=""/>
    <s v=""/>
    <x v="0"/>
  </r>
  <r>
    <n v="29"/>
    <s v="Med A"/>
    <x v="41"/>
    <n v="4400"/>
    <n v="0"/>
    <s v="2012-07"/>
    <n v="4533.333333333333"/>
    <s v=""/>
    <x v="0"/>
  </r>
  <r>
    <n v="29"/>
    <s v="Med A"/>
    <x v="42"/>
    <n v="4400"/>
    <n v="0"/>
    <s v="2012-08"/>
    <s v=""/>
    <s v=""/>
    <x v="0"/>
  </r>
  <r>
    <n v="29"/>
    <s v="Med A"/>
    <x v="47"/>
    <n v="4400"/>
    <n v="0"/>
    <s v="2012-08"/>
    <s v=""/>
    <s v=""/>
    <x v="0"/>
  </r>
  <r>
    <n v="29"/>
    <s v="Med A"/>
    <x v="52"/>
    <n v="4400"/>
    <n v="0"/>
    <s v="2012-08"/>
    <s v=""/>
    <s v=""/>
    <x v="0"/>
  </r>
  <r>
    <n v="29"/>
    <s v="Med A"/>
    <x v="57"/>
    <n v="4400"/>
    <n v="0"/>
    <s v="2012-08"/>
    <s v=""/>
    <s v=""/>
    <x v="0"/>
  </r>
  <r>
    <n v="29"/>
    <s v="Med A"/>
    <x v="58"/>
    <n v="4400"/>
    <n v="0"/>
    <s v="2012-08"/>
    <n v="4400"/>
    <s v=""/>
    <x v="0"/>
  </r>
  <r>
    <n v="29"/>
    <s v="Med A"/>
    <x v="61"/>
    <n v="4400"/>
    <n v="0"/>
    <s v="2012-09"/>
    <s v=""/>
    <s v=""/>
    <x v="0"/>
  </r>
  <r>
    <n v="29"/>
    <s v="Med A"/>
    <x v="62"/>
    <n v="4400"/>
    <n v="1"/>
    <s v="2012-09"/>
    <n v="4400"/>
    <s v=""/>
    <x v="0"/>
  </r>
  <r>
    <n v="29"/>
    <s v="Med B"/>
    <x v="48"/>
    <n v="8"/>
    <n v="0"/>
    <s v="2012-09"/>
    <s v=""/>
    <n v="8"/>
    <x v="2"/>
  </r>
  <r>
    <n v="29"/>
    <s v="Med B"/>
    <x v="75"/>
    <n v="10"/>
    <n v="0"/>
    <s v="2012-11"/>
    <s v=""/>
    <n v="10"/>
    <x v="0"/>
  </r>
  <r>
    <n v="30"/>
    <s v="Med A"/>
    <x v="0"/>
    <n v="900"/>
    <n v="0"/>
    <s v="2012-07"/>
    <s v=""/>
    <s v=""/>
    <x v="0"/>
  </r>
  <r>
    <n v="30"/>
    <s v="Med A"/>
    <x v="49"/>
    <n v="900"/>
    <n v="0"/>
    <s v="2012-07"/>
    <s v=""/>
    <s v=""/>
    <x v="0"/>
  </r>
  <r>
    <n v="30"/>
    <s v="Med A"/>
    <x v="3"/>
    <n v="900"/>
    <n v="0"/>
    <s v="2012-07"/>
    <s v=""/>
    <s v=""/>
    <x v="0"/>
  </r>
  <r>
    <n v="30"/>
    <s v="Med A"/>
    <x v="4"/>
    <n v="900"/>
    <n v="0"/>
    <s v="2012-07"/>
    <s v=""/>
    <s v=""/>
    <x v="0"/>
  </r>
  <r>
    <n v="30"/>
    <s v="Med A"/>
    <x v="5"/>
    <n v="900"/>
    <n v="0"/>
    <s v="2012-07"/>
    <s v=""/>
    <s v=""/>
    <x v="0"/>
  </r>
  <r>
    <n v="30"/>
    <s v="Med A"/>
    <x v="50"/>
    <n v="900"/>
    <n v="0"/>
    <s v="2012-07"/>
    <s v=""/>
    <s v=""/>
    <x v="0"/>
  </r>
  <r>
    <n v="30"/>
    <s v="Med A"/>
    <x v="9"/>
    <n v="800"/>
    <n v="0"/>
    <s v="2012-07"/>
    <s v=""/>
    <s v=""/>
    <x v="0"/>
  </r>
  <r>
    <n v="30"/>
    <s v="Med A"/>
    <x v="40"/>
    <n v="800"/>
    <n v="0"/>
    <s v="2012-07"/>
    <s v=""/>
    <s v=""/>
    <x v="0"/>
  </r>
  <r>
    <n v="30"/>
    <s v="Med A"/>
    <x v="10"/>
    <n v="800"/>
    <n v="0"/>
    <s v="2012-07"/>
    <n v="866.66666666666663"/>
    <s v=""/>
    <x v="0"/>
  </r>
  <r>
    <n v="30"/>
    <s v="Med A"/>
    <x v="11"/>
    <n v="800"/>
    <n v="0"/>
    <s v="2012-08"/>
    <s v=""/>
    <s v=""/>
    <x v="0"/>
  </r>
  <r>
    <n v="30"/>
    <s v="Med A"/>
    <x v="12"/>
    <n v="800"/>
    <n v="0"/>
    <s v="2012-08"/>
    <s v=""/>
    <s v=""/>
    <x v="0"/>
  </r>
  <r>
    <n v="30"/>
    <s v="Med A"/>
    <x v="13"/>
    <n v="800"/>
    <n v="0"/>
    <s v="2012-08"/>
    <s v=""/>
    <s v=""/>
    <x v="0"/>
  </r>
  <r>
    <n v="30"/>
    <s v="Med A"/>
    <x v="14"/>
    <n v="800"/>
    <n v="0"/>
    <s v="2012-08"/>
    <s v=""/>
    <s v=""/>
    <x v="0"/>
  </r>
  <r>
    <n v="30"/>
    <s v="Med A"/>
    <x v="15"/>
    <n v="800"/>
    <n v="0"/>
    <s v="2012-08"/>
    <s v=""/>
    <s v=""/>
    <x v="0"/>
  </r>
  <r>
    <n v="30"/>
    <s v="Med A"/>
    <x v="16"/>
    <n v="800"/>
    <n v="0"/>
    <s v="2012-08"/>
    <s v=""/>
    <s v=""/>
    <x v="0"/>
  </r>
  <r>
    <n v="30"/>
    <s v="Med A"/>
    <x v="51"/>
    <n v="800"/>
    <n v="0"/>
    <s v="2012-08"/>
    <s v=""/>
    <s v=""/>
    <x v="0"/>
  </r>
  <r>
    <n v="30"/>
    <s v="Med A"/>
    <x v="20"/>
    <n v="800"/>
    <n v="0"/>
    <s v="2012-08"/>
    <s v=""/>
    <s v=""/>
    <x v="0"/>
  </r>
  <r>
    <n v="30"/>
    <s v="Med A"/>
    <x v="21"/>
    <n v="800"/>
    <n v="0"/>
    <s v="2012-08"/>
    <s v=""/>
    <s v=""/>
    <x v="0"/>
  </r>
  <r>
    <n v="30"/>
    <s v="Med A"/>
    <x v="22"/>
    <n v="800"/>
    <n v="0"/>
    <s v="2012-08"/>
    <s v=""/>
    <s v=""/>
    <x v="0"/>
  </r>
  <r>
    <n v="30"/>
    <s v="Med A"/>
    <x v="23"/>
    <n v="800"/>
    <n v="0"/>
    <s v="2012-08"/>
    <n v="800"/>
    <s v=""/>
    <x v="0"/>
  </r>
  <r>
    <n v="30"/>
    <s v="Med A"/>
    <x v="24"/>
    <n v="800"/>
    <n v="0"/>
    <s v="2012-09"/>
    <s v=""/>
    <s v=""/>
    <x v="0"/>
  </r>
  <r>
    <n v="30"/>
    <s v="Med A"/>
    <x v="62"/>
    <n v="800"/>
    <n v="0"/>
    <s v="2012-09"/>
    <s v=""/>
    <s v=""/>
    <x v="0"/>
  </r>
  <r>
    <n v="30"/>
    <s v="Med A"/>
    <x v="63"/>
    <n v="800"/>
    <n v="1"/>
    <s v="2012-09"/>
    <n v="800"/>
    <s v=""/>
    <x v="0"/>
  </r>
  <r>
    <n v="30"/>
    <s v="Med B"/>
    <x v="48"/>
    <n v="2"/>
    <n v="0"/>
    <s v="2012-09"/>
    <s v=""/>
    <n v="2"/>
    <x v="2"/>
  </r>
  <r>
    <n v="30"/>
    <s v="Med B"/>
    <x v="76"/>
    <n v="3"/>
    <n v="0"/>
    <s v="2012-10"/>
    <s v=""/>
    <n v="3"/>
    <x v="0"/>
  </r>
  <r>
    <n v="31"/>
    <s v="Med A"/>
    <x v="31"/>
    <n v="10100"/>
    <n v="0"/>
    <s v="2012-07"/>
    <s v=""/>
    <s v=""/>
    <x v="0"/>
  </r>
  <r>
    <n v="31"/>
    <s v="Med A"/>
    <x v="33"/>
    <n v="12100"/>
    <n v="0"/>
    <s v="2012-07"/>
    <s v=""/>
    <s v=""/>
    <x v="0"/>
  </r>
  <r>
    <n v="31"/>
    <s v="Med A"/>
    <x v="34"/>
    <n v="12100"/>
    <n v="0"/>
    <s v="2012-07"/>
    <s v=""/>
    <s v=""/>
    <x v="0"/>
  </r>
  <r>
    <n v="31"/>
    <s v="Med A"/>
    <x v="36"/>
    <n v="12100"/>
    <n v="0"/>
    <s v="2012-07"/>
    <s v=""/>
    <s v=""/>
    <x v="0"/>
  </r>
  <r>
    <n v="31"/>
    <s v="Med A"/>
    <x v="37"/>
    <n v="12100"/>
    <n v="0"/>
    <s v="2012-07"/>
    <s v=""/>
    <s v=""/>
    <x v="0"/>
  </r>
  <r>
    <n v="31"/>
    <s v="Med A"/>
    <x v="39"/>
    <n v="12100"/>
    <n v="0"/>
    <s v="2012-07"/>
    <s v=""/>
    <s v=""/>
    <x v="0"/>
  </r>
  <r>
    <n v="31"/>
    <s v="Med A"/>
    <x v="40"/>
    <n v="12100"/>
    <n v="0"/>
    <s v="2012-07"/>
    <s v=""/>
    <s v=""/>
    <x v="0"/>
  </r>
  <r>
    <n v="31"/>
    <s v="Med A"/>
    <x v="41"/>
    <n v="12100"/>
    <n v="0"/>
    <s v="2012-07"/>
    <n v="11850"/>
    <s v=""/>
    <x v="0"/>
  </r>
  <r>
    <n v="31"/>
    <s v="Med A"/>
    <x v="43"/>
    <n v="12100"/>
    <n v="1"/>
    <s v="2012-08"/>
    <n v="12100"/>
    <s v=""/>
    <x v="0"/>
  </r>
  <r>
    <n v="31"/>
    <s v="Med B"/>
    <x v="77"/>
    <n v="13"/>
    <n v="0"/>
    <s v="2012-09"/>
    <s v=""/>
    <n v="13"/>
    <x v="3"/>
  </r>
  <r>
    <n v="31"/>
    <s v="Med B"/>
    <x v="64"/>
    <n v="13"/>
    <n v="0"/>
    <s v="2012-10"/>
    <s v=""/>
    <n v="13"/>
    <x v="0"/>
  </r>
  <r>
    <n v="31"/>
    <s v="Med B"/>
    <x v="65"/>
    <n v="13"/>
    <n v="0"/>
    <s v="2012-11"/>
    <s v=""/>
    <n v="13"/>
    <x v="0"/>
  </r>
  <r>
    <n v="32"/>
    <s v="Med A"/>
    <x v="74"/>
    <n v="14000"/>
    <n v="0"/>
    <s v="2012-11"/>
    <s v=""/>
    <s v=""/>
    <x v="0"/>
  </r>
  <r>
    <n v="32"/>
    <s v="Med A"/>
    <x v="68"/>
    <n v="14000"/>
    <n v="0"/>
    <s v="2012-11"/>
    <s v=""/>
    <s v=""/>
    <x v="0"/>
  </r>
  <r>
    <n v="33"/>
    <s v="Med A"/>
    <x v="29"/>
    <n v="6000"/>
    <n v="0"/>
    <s v="2012-07"/>
    <s v=""/>
    <s v=""/>
    <x v="0"/>
  </r>
  <r>
    <n v="33"/>
    <s v="Med A"/>
    <x v="30"/>
    <n v="6000"/>
    <n v="0"/>
    <s v="2012-07"/>
    <s v=""/>
    <s v=""/>
    <x v="0"/>
  </r>
  <r>
    <n v="33"/>
    <s v="Med A"/>
    <x v="31"/>
    <n v="6000"/>
    <n v="0"/>
    <s v="2012-07"/>
    <s v=""/>
    <s v=""/>
    <x v="0"/>
  </r>
  <r>
    <n v="33"/>
    <s v="Med A"/>
    <x v="32"/>
    <n v="6000"/>
    <n v="0"/>
    <s v="2012-07"/>
    <s v=""/>
    <s v=""/>
    <x v="0"/>
  </r>
  <r>
    <n v="33"/>
    <s v="Med A"/>
    <x v="33"/>
    <n v="6000"/>
    <n v="0"/>
    <s v="2012-07"/>
    <s v=""/>
    <s v=""/>
    <x v="0"/>
  </r>
  <r>
    <n v="33"/>
    <s v="Med A"/>
    <x v="34"/>
    <n v="6000"/>
    <n v="0"/>
    <s v="2012-07"/>
    <s v=""/>
    <s v=""/>
    <x v="0"/>
  </r>
  <r>
    <n v="33"/>
    <s v="Med A"/>
    <x v="35"/>
    <n v="6000"/>
    <n v="0"/>
    <s v="2012-07"/>
    <s v=""/>
    <s v=""/>
    <x v="0"/>
  </r>
  <r>
    <n v="33"/>
    <s v="Med A"/>
    <x v="36"/>
    <n v="6000"/>
    <n v="0"/>
    <s v="2012-07"/>
    <n v="6000"/>
    <s v=""/>
    <x v="0"/>
  </r>
  <r>
    <n v="33"/>
    <s v="Med A"/>
    <x v="47"/>
    <n v="6000"/>
    <n v="0"/>
    <s v="2012-08"/>
    <s v=""/>
    <s v=""/>
    <x v="0"/>
  </r>
  <r>
    <n v="33"/>
    <s v="Med A"/>
    <x v="52"/>
    <n v="6000"/>
    <n v="0"/>
    <s v="2012-08"/>
    <s v=""/>
    <s v=""/>
    <x v="0"/>
  </r>
  <r>
    <n v="33"/>
    <s v="Med A"/>
    <x v="57"/>
    <n v="6000"/>
    <n v="0"/>
    <s v="2012-08"/>
    <s v=""/>
    <s v=""/>
    <x v="0"/>
  </r>
  <r>
    <n v="33"/>
    <s v="Med A"/>
    <x v="58"/>
    <n v="6000"/>
    <n v="0"/>
    <s v="2012-08"/>
    <s v=""/>
    <s v=""/>
    <x v="0"/>
  </r>
  <r>
    <n v="33"/>
    <s v="Med A"/>
    <x v="59"/>
    <n v="6000"/>
    <n v="0"/>
    <s v="2012-08"/>
    <s v=""/>
    <s v=""/>
    <x v="0"/>
  </r>
  <r>
    <n v="33"/>
    <s v="Med A"/>
    <x v="60"/>
    <n v="6000"/>
    <n v="0"/>
    <s v="2012-08"/>
    <n v="6000"/>
    <s v=""/>
    <x v="0"/>
  </r>
  <r>
    <n v="33"/>
    <s v="Med A"/>
    <x v="62"/>
    <n v="6000"/>
    <n v="1"/>
    <s v="2012-09"/>
    <n v="6000"/>
    <s v=""/>
    <x v="0"/>
  </r>
  <r>
    <n v="33"/>
    <s v="Med B"/>
    <x v="78"/>
    <n v="5"/>
    <n v="0"/>
    <s v="2012-10"/>
    <s v=""/>
    <n v="5"/>
    <x v="3"/>
  </r>
  <r>
    <n v="33"/>
    <s v="Med B"/>
    <x v="79"/>
    <n v="5"/>
    <n v="0"/>
    <s v="2012-11"/>
    <s v=""/>
    <n v="5"/>
    <x v="0"/>
  </r>
  <r>
    <n v="34"/>
    <s v="Med B"/>
    <x v="67"/>
    <n v="3"/>
    <n v="0"/>
    <s v="2012-10"/>
    <s v=""/>
    <n v="3"/>
    <x v="0"/>
  </r>
  <r>
    <n v="34"/>
    <s v="Med B"/>
    <x v="53"/>
    <n v="3"/>
    <n v="0"/>
    <s v="2012-11"/>
    <s v=""/>
    <n v="3"/>
    <x v="0"/>
  </r>
  <r>
    <n v="35"/>
    <s v="Med A"/>
    <x v="34"/>
    <n v="6700"/>
    <n v="0"/>
    <s v="2012-07"/>
    <s v=""/>
    <s v=""/>
    <x v="0"/>
  </r>
  <r>
    <n v="35"/>
    <s v="Med A"/>
    <x v="35"/>
    <n v="6700"/>
    <n v="0"/>
    <s v="2012-07"/>
    <s v=""/>
    <s v=""/>
    <x v="0"/>
  </r>
  <r>
    <n v="35"/>
    <s v="Med A"/>
    <x v="36"/>
    <n v="6700"/>
    <n v="0"/>
    <s v="2012-07"/>
    <s v=""/>
    <s v=""/>
    <x v="0"/>
  </r>
  <r>
    <n v="35"/>
    <s v="Med A"/>
    <x v="38"/>
    <n v="10000"/>
    <n v="0"/>
    <s v="2012-07"/>
    <s v=""/>
    <s v=""/>
    <x v="0"/>
  </r>
  <r>
    <n v="35"/>
    <s v="Med A"/>
    <x v="39"/>
    <n v="10000"/>
    <n v="0"/>
    <s v="2012-07"/>
    <s v=""/>
    <s v=""/>
    <x v="0"/>
  </r>
  <r>
    <n v="35"/>
    <s v="Med A"/>
    <x v="41"/>
    <n v="10000"/>
    <n v="0"/>
    <s v="2012-07"/>
    <n v="8350"/>
    <s v=""/>
    <x v="0"/>
  </r>
  <r>
    <n v="35"/>
    <s v="Med A"/>
    <x v="42"/>
    <n v="10000"/>
    <n v="0"/>
    <s v="2012-08"/>
    <s v=""/>
    <s v=""/>
    <x v="0"/>
  </r>
  <r>
    <n v="35"/>
    <s v="Med A"/>
    <x v="43"/>
    <n v="13000"/>
    <n v="0"/>
    <s v="2012-08"/>
    <s v=""/>
    <s v=""/>
    <x v="0"/>
  </r>
  <r>
    <n v="35"/>
    <s v="Med A"/>
    <x v="45"/>
    <n v="13000"/>
    <n v="0"/>
    <s v="2012-08"/>
    <s v=""/>
    <s v=""/>
    <x v="0"/>
  </r>
  <r>
    <n v="35"/>
    <s v="Med A"/>
    <x v="55"/>
    <n v="13000"/>
    <n v="0"/>
    <s v="2012-08"/>
    <s v=""/>
    <s v=""/>
    <x v="0"/>
  </r>
  <r>
    <n v="35"/>
    <s v="Med A"/>
    <x v="46"/>
    <n v="13000"/>
    <n v="0"/>
    <s v="2012-08"/>
    <s v=""/>
    <s v=""/>
    <x v="0"/>
  </r>
  <r>
    <n v="35"/>
    <s v="Med A"/>
    <x v="56"/>
    <n v="13000"/>
    <n v="0"/>
    <s v="2012-08"/>
    <s v=""/>
    <s v=""/>
    <x v="0"/>
  </r>
  <r>
    <n v="35"/>
    <s v="Med A"/>
    <x v="47"/>
    <n v="15600"/>
    <n v="0"/>
    <s v="2012-08"/>
    <s v=""/>
    <s v=""/>
    <x v="0"/>
  </r>
  <r>
    <n v="35"/>
    <s v="Med A"/>
    <x v="52"/>
    <n v="15600"/>
    <n v="0"/>
    <s v="2012-08"/>
    <s v=""/>
    <s v=""/>
    <x v="0"/>
  </r>
  <r>
    <n v="35"/>
    <s v="Med A"/>
    <x v="57"/>
    <n v="15600"/>
    <n v="0"/>
    <s v="2012-08"/>
    <s v=""/>
    <s v=""/>
    <x v="0"/>
  </r>
  <r>
    <n v="35"/>
    <s v="Med A"/>
    <x v="59"/>
    <n v="15600"/>
    <n v="1"/>
    <s v="2012-08"/>
    <n v="13740"/>
    <s v=""/>
    <x v="0"/>
  </r>
  <r>
    <n v="35"/>
    <s v="Med B"/>
    <x v="76"/>
    <n v="3"/>
    <n v="0"/>
    <s v="2012-10"/>
    <s v=""/>
    <n v="3"/>
    <x v="2"/>
  </r>
  <r>
    <n v="35"/>
    <s v="Med B"/>
    <x v="65"/>
    <n v="5"/>
    <n v="0"/>
    <s v="2012-11"/>
    <s v=""/>
    <n v="5"/>
    <x v="0"/>
  </r>
  <r>
    <n v="36"/>
    <s v="Med A"/>
    <x v="0"/>
    <n v="3700"/>
    <n v="0"/>
    <s v="2012-07"/>
    <s v=""/>
    <s v=""/>
    <x v="0"/>
  </r>
  <r>
    <n v="36"/>
    <s v="Med A"/>
    <x v="49"/>
    <n v="3700"/>
    <n v="0"/>
    <s v="2012-07"/>
    <s v=""/>
    <s v=""/>
    <x v="0"/>
  </r>
  <r>
    <n v="36"/>
    <s v="Med A"/>
    <x v="1"/>
    <n v="3700"/>
    <n v="0"/>
    <s v="2012-07"/>
    <s v=""/>
    <s v=""/>
    <x v="0"/>
  </r>
  <r>
    <n v="36"/>
    <s v="Med A"/>
    <x v="2"/>
    <n v="3700"/>
    <n v="0"/>
    <s v="2012-07"/>
    <s v=""/>
    <s v=""/>
    <x v="0"/>
  </r>
  <r>
    <n v="36"/>
    <s v="Med A"/>
    <x v="3"/>
    <n v="3700"/>
    <n v="0"/>
    <s v="2012-07"/>
    <s v=""/>
    <s v=""/>
    <x v="0"/>
  </r>
  <r>
    <n v="36"/>
    <s v="Med A"/>
    <x v="4"/>
    <n v="3700"/>
    <n v="0"/>
    <s v="2012-07"/>
    <s v=""/>
    <s v=""/>
    <x v="0"/>
  </r>
  <r>
    <n v="36"/>
    <s v="Med A"/>
    <x v="5"/>
    <n v="3700"/>
    <n v="0"/>
    <s v="2012-07"/>
    <s v=""/>
    <s v=""/>
    <x v="0"/>
  </r>
  <r>
    <n v="36"/>
    <s v="Med A"/>
    <x v="50"/>
    <n v="3700"/>
    <n v="0"/>
    <s v="2012-07"/>
    <s v=""/>
    <s v=""/>
    <x v="0"/>
  </r>
  <r>
    <n v="36"/>
    <s v="Med A"/>
    <x v="6"/>
    <n v="3700"/>
    <n v="0"/>
    <s v="2012-07"/>
    <n v="3700"/>
    <s v=""/>
    <x v="0"/>
  </r>
  <r>
    <n v="36"/>
    <s v="Med A"/>
    <x v="13"/>
    <n v="3700"/>
    <n v="0"/>
    <s v="2012-08"/>
    <s v=""/>
    <s v=""/>
    <x v="0"/>
  </r>
  <r>
    <n v="36"/>
    <s v="Med A"/>
    <x v="14"/>
    <n v="3700"/>
    <n v="0"/>
    <s v="2012-08"/>
    <s v=""/>
    <s v=""/>
    <x v="0"/>
  </r>
  <r>
    <n v="36"/>
    <s v="Med A"/>
    <x v="15"/>
    <n v="3700"/>
    <n v="0"/>
    <s v="2012-08"/>
    <s v=""/>
    <s v=""/>
    <x v="0"/>
  </r>
  <r>
    <n v="36"/>
    <s v="Med A"/>
    <x v="16"/>
    <n v="3700"/>
    <n v="0"/>
    <s v="2012-08"/>
    <s v=""/>
    <s v=""/>
    <x v="0"/>
  </r>
  <r>
    <n v="36"/>
    <s v="Med A"/>
    <x v="51"/>
    <n v="3700"/>
    <n v="0"/>
    <s v="2012-08"/>
    <s v=""/>
    <s v=""/>
    <x v="0"/>
  </r>
  <r>
    <n v="36"/>
    <s v="Med A"/>
    <x v="17"/>
    <n v="3700"/>
    <n v="1"/>
    <s v="2012-08"/>
    <n v="3700"/>
    <s v=""/>
    <x v="0"/>
  </r>
  <r>
    <n v="36"/>
    <s v="Med B"/>
    <x v="26"/>
    <n v="6"/>
    <n v="0"/>
    <s v="2012-09"/>
    <s v=""/>
    <n v="6"/>
    <x v="1"/>
  </r>
  <r>
    <n v="36"/>
    <s v="Med B"/>
    <x v="27"/>
    <n v="5"/>
    <n v="0"/>
    <s v="2012-10"/>
    <s v=""/>
    <n v="5"/>
    <x v="0"/>
  </r>
  <r>
    <n v="36"/>
    <s v="Med B"/>
    <x v="53"/>
    <n v="4"/>
    <n v="0"/>
    <s v="2012-11"/>
    <s v=""/>
    <n v="4"/>
    <x v="0"/>
  </r>
  <r>
    <n v="37"/>
    <s v="Med B"/>
    <x v="64"/>
    <n v="1"/>
    <n v="0"/>
    <s v="2012-10"/>
    <s v=""/>
    <n v="1"/>
    <x v="0"/>
  </r>
  <r>
    <n v="37"/>
    <s v="Med B"/>
    <x v="65"/>
    <n v="1"/>
    <n v="0"/>
    <s v="2012-11"/>
    <s v=""/>
    <n v="1"/>
    <x v="0"/>
  </r>
  <r>
    <n v="38"/>
    <s v="Med A"/>
    <x v="63"/>
    <n v="2600"/>
    <n v="1"/>
    <s v="2012-09"/>
    <n v="2600"/>
    <s v=""/>
    <x v="0"/>
  </r>
  <r>
    <n v="38"/>
    <s v="Med B"/>
    <x v="77"/>
    <n v="5"/>
    <n v="0"/>
    <s v="2012-09"/>
    <s v=""/>
    <n v="5"/>
    <x v="4"/>
  </r>
  <r>
    <n v="39"/>
    <s v="Med A"/>
    <x v="29"/>
    <n v="4500"/>
    <n v="0"/>
    <s v="2012-07"/>
    <s v=""/>
    <s v=""/>
    <x v="0"/>
  </r>
  <r>
    <n v="39"/>
    <s v="Med A"/>
    <x v="32"/>
    <n v="4500"/>
    <n v="0"/>
    <s v="2012-07"/>
    <s v=""/>
    <s v=""/>
    <x v="0"/>
  </r>
  <r>
    <n v="39"/>
    <s v="Med A"/>
    <x v="33"/>
    <n v="4500"/>
    <n v="0"/>
    <s v="2012-07"/>
    <s v=""/>
    <s v=""/>
    <x v="0"/>
  </r>
  <r>
    <n v="39"/>
    <s v="Med A"/>
    <x v="34"/>
    <n v="4500"/>
    <n v="0"/>
    <s v="2012-07"/>
    <s v=""/>
    <s v=""/>
    <x v="0"/>
  </r>
  <r>
    <n v="39"/>
    <s v="Med A"/>
    <x v="35"/>
    <n v="4500"/>
    <n v="0"/>
    <s v="2012-07"/>
    <s v=""/>
    <s v=""/>
    <x v="0"/>
  </r>
  <r>
    <n v="39"/>
    <s v="Med A"/>
    <x v="37"/>
    <n v="4500"/>
    <n v="0"/>
    <s v="2012-07"/>
    <s v=""/>
    <s v=""/>
    <x v="0"/>
  </r>
  <r>
    <n v="39"/>
    <s v="Med A"/>
    <x v="40"/>
    <n v="4500"/>
    <n v="0"/>
    <s v="2012-07"/>
    <s v=""/>
    <s v=""/>
    <x v="0"/>
  </r>
  <r>
    <n v="39"/>
    <s v="Med A"/>
    <x v="41"/>
    <n v="4500"/>
    <n v="0"/>
    <s v="2012-07"/>
    <n v="4500"/>
    <s v=""/>
    <x v="0"/>
  </r>
  <r>
    <n v="39"/>
    <s v="Med A"/>
    <x v="42"/>
    <n v="4500"/>
    <n v="0"/>
    <s v="2012-08"/>
    <s v=""/>
    <s v=""/>
    <x v="0"/>
  </r>
  <r>
    <n v="39"/>
    <s v="Med A"/>
    <x v="44"/>
    <n v="4500"/>
    <n v="0"/>
    <s v="2012-08"/>
    <s v=""/>
    <s v=""/>
    <x v="0"/>
  </r>
  <r>
    <n v="39"/>
    <s v="Med A"/>
    <x v="55"/>
    <n v="4500"/>
    <n v="0"/>
    <s v="2012-08"/>
    <s v=""/>
    <s v=""/>
    <x v="0"/>
  </r>
  <r>
    <n v="39"/>
    <s v="Med A"/>
    <x v="56"/>
    <n v="4500"/>
    <n v="0"/>
    <s v="2012-08"/>
    <s v=""/>
    <s v=""/>
    <x v="0"/>
  </r>
  <r>
    <n v="39"/>
    <s v="Med A"/>
    <x v="47"/>
    <n v="4500"/>
    <n v="0"/>
    <s v="2012-08"/>
    <s v=""/>
    <s v=""/>
    <x v="0"/>
  </r>
  <r>
    <n v="39"/>
    <s v="Med A"/>
    <x v="57"/>
    <n v="4500"/>
    <n v="0"/>
    <s v="2012-08"/>
    <s v=""/>
    <s v=""/>
    <x v="0"/>
  </r>
  <r>
    <n v="39"/>
    <s v="Med A"/>
    <x v="60"/>
    <n v="4500"/>
    <n v="0"/>
    <s v="2012-08"/>
    <n v="4500"/>
    <s v=""/>
    <x v="0"/>
  </r>
  <r>
    <n v="39"/>
    <s v="Med A"/>
    <x v="25"/>
    <n v="4500"/>
    <n v="1"/>
    <s v="2012-09"/>
    <n v="4500"/>
    <s v=""/>
    <x v="0"/>
  </r>
  <r>
    <n v="39"/>
    <s v="Med B"/>
    <x v="48"/>
    <n v="8"/>
    <n v="0"/>
    <s v="2012-09"/>
    <s v=""/>
    <n v="8"/>
    <x v="4"/>
  </r>
  <r>
    <n v="40"/>
    <s v="Med A"/>
    <x v="31"/>
    <n v="3400"/>
    <n v="0"/>
    <s v="2012-07"/>
    <s v=""/>
    <s v=""/>
    <x v="0"/>
  </r>
  <r>
    <n v="40"/>
    <s v="Med A"/>
    <x v="32"/>
    <n v="3400"/>
    <n v="0"/>
    <s v="2012-07"/>
    <s v=""/>
    <s v=""/>
    <x v="0"/>
  </r>
  <r>
    <n v="40"/>
    <s v="Med A"/>
    <x v="33"/>
    <n v="3400"/>
    <n v="0"/>
    <s v="2012-07"/>
    <s v=""/>
    <s v=""/>
    <x v="0"/>
  </r>
  <r>
    <n v="40"/>
    <s v="Med A"/>
    <x v="34"/>
    <n v="3400"/>
    <n v="0"/>
    <s v="2012-07"/>
    <s v=""/>
    <s v=""/>
    <x v="0"/>
  </r>
  <r>
    <n v="40"/>
    <s v="Med A"/>
    <x v="35"/>
    <n v="3400"/>
    <n v="0"/>
    <s v="2012-07"/>
    <s v=""/>
    <s v=""/>
    <x v="0"/>
  </r>
  <r>
    <n v="40"/>
    <s v="Med A"/>
    <x v="36"/>
    <n v="3400"/>
    <n v="0"/>
    <s v="2012-07"/>
    <s v=""/>
    <s v=""/>
    <x v="0"/>
  </r>
  <r>
    <n v="40"/>
    <s v="Med A"/>
    <x v="37"/>
    <n v="3400"/>
    <n v="0"/>
    <s v="2012-07"/>
    <s v=""/>
    <s v=""/>
    <x v="0"/>
  </r>
  <r>
    <n v="40"/>
    <s v="Med A"/>
    <x v="38"/>
    <n v="3400"/>
    <n v="0"/>
    <s v="2012-07"/>
    <s v=""/>
    <s v=""/>
    <x v="0"/>
  </r>
  <r>
    <n v="40"/>
    <s v="Med A"/>
    <x v="39"/>
    <n v="3400"/>
    <n v="0"/>
    <s v="2012-07"/>
    <s v=""/>
    <s v=""/>
    <x v="0"/>
  </r>
  <r>
    <n v="40"/>
    <s v="Med A"/>
    <x v="40"/>
    <n v="3400"/>
    <n v="0"/>
    <s v="2012-07"/>
    <s v=""/>
    <s v=""/>
    <x v="0"/>
  </r>
  <r>
    <n v="40"/>
    <s v="Med A"/>
    <x v="41"/>
    <n v="3400"/>
    <n v="0"/>
    <s v="2012-07"/>
    <s v=""/>
    <s v=""/>
    <x v="0"/>
  </r>
  <r>
    <n v="40"/>
    <s v="Med A"/>
    <x v="42"/>
    <n v="3400"/>
    <n v="0"/>
    <s v="2012-08"/>
    <s v=""/>
    <s v=""/>
    <x v="0"/>
  </r>
  <r>
    <n v="40"/>
    <s v="Med A"/>
    <x v="43"/>
    <n v="3400"/>
    <n v="0"/>
    <s v="2012-08"/>
    <s v=""/>
    <s v=""/>
    <x v="0"/>
  </r>
  <r>
    <n v="40"/>
    <s v="Med A"/>
    <x v="44"/>
    <n v="3400"/>
    <n v="0"/>
    <s v="2012-08"/>
    <s v=""/>
    <s v=""/>
    <x v="0"/>
  </r>
  <r>
    <n v="40"/>
    <s v="Med A"/>
    <x v="45"/>
    <n v="3400"/>
    <n v="0"/>
    <s v="2012-08"/>
    <s v=""/>
    <s v=""/>
    <x v="0"/>
  </r>
  <r>
    <n v="40"/>
    <s v="Med A"/>
    <x v="46"/>
    <n v="3400"/>
    <n v="0"/>
    <s v="2012-08"/>
    <s v=""/>
    <s v=""/>
    <x v="0"/>
  </r>
  <r>
    <n v="40"/>
    <s v="Med A"/>
    <x v="56"/>
    <n v="3400"/>
    <n v="0"/>
    <s v="2012-08"/>
    <s v=""/>
    <s v=""/>
    <x v="0"/>
  </r>
  <r>
    <n v="41"/>
    <s v="Med B"/>
    <x v="48"/>
    <n v="6"/>
    <n v="0"/>
    <s v="2012-09"/>
    <s v=""/>
    <n v="6"/>
    <x v="0"/>
  </r>
  <r>
    <n v="41"/>
    <s v="Med B"/>
    <x v="64"/>
    <n v="6"/>
    <n v="0"/>
    <s v="2012-10"/>
    <s v=""/>
    <n v="6"/>
    <x v="0"/>
  </r>
  <r>
    <n v="42"/>
    <s v="Med A"/>
    <x v="4"/>
    <n v="2600"/>
    <n v="0"/>
    <s v="2012-07"/>
    <s v=""/>
    <s v=""/>
    <x v="0"/>
  </r>
  <r>
    <n v="42"/>
    <s v="Med A"/>
    <x v="5"/>
    <n v="2600"/>
    <n v="0"/>
    <s v="2012-07"/>
    <s v=""/>
    <s v=""/>
    <x v="0"/>
  </r>
  <r>
    <n v="42"/>
    <s v="Med A"/>
    <x v="50"/>
    <n v="2600"/>
    <n v="1"/>
    <s v="2012-07"/>
    <n v="2600"/>
    <s v=""/>
    <x v="0"/>
  </r>
  <r>
    <n v="42"/>
    <s v="Med B"/>
    <x v="73"/>
    <n v="2"/>
    <n v="0"/>
    <s v="2012-10"/>
    <s v=""/>
    <n v="2"/>
    <x v="2"/>
  </r>
  <r>
    <n v="42"/>
    <s v="Med B"/>
    <x v="53"/>
    <n v="3"/>
    <n v="0"/>
    <s v="2012-11"/>
    <s v=""/>
    <n v="3"/>
    <x v="0"/>
  </r>
  <r>
    <n v="43"/>
    <s v="Med A"/>
    <x v="0"/>
    <n v="3000"/>
    <n v="0"/>
    <s v="2012-07"/>
    <s v=""/>
    <s v=""/>
    <x v="0"/>
  </r>
  <r>
    <n v="43"/>
    <s v="Med A"/>
    <x v="49"/>
    <n v="3000"/>
    <n v="0"/>
    <s v="2012-07"/>
    <s v=""/>
    <s v=""/>
    <x v="0"/>
  </r>
  <r>
    <n v="43"/>
    <s v="Med A"/>
    <x v="1"/>
    <n v="3000"/>
    <n v="0"/>
    <s v="2012-07"/>
    <s v=""/>
    <s v=""/>
    <x v="0"/>
  </r>
  <r>
    <n v="44"/>
    <s v="Med B"/>
    <x v="80"/>
    <n v="2"/>
    <n v="0"/>
    <s v="2012-10"/>
    <s v=""/>
    <n v="2"/>
    <x v="0"/>
  </r>
  <r>
    <n v="45"/>
    <s v="Med B"/>
    <x v="53"/>
    <n v="2"/>
    <n v="0"/>
    <s v="2012-11"/>
    <s v=""/>
    <n v="2"/>
    <x v="0"/>
  </r>
  <r>
    <n v="46"/>
    <s v="Med A"/>
    <x v="1"/>
    <n v="10600"/>
    <n v="0"/>
    <s v="2012-07"/>
    <s v=""/>
    <s v=""/>
    <x v="0"/>
  </r>
  <r>
    <n v="46"/>
    <s v="Med A"/>
    <x v="2"/>
    <n v="10600"/>
    <n v="0"/>
    <s v="2012-07"/>
    <s v=""/>
    <s v=""/>
    <x v="0"/>
  </r>
  <r>
    <n v="46"/>
    <s v="Med A"/>
    <x v="3"/>
    <n v="10600"/>
    <n v="0"/>
    <s v="2012-07"/>
    <s v=""/>
    <s v=""/>
    <x v="0"/>
  </r>
  <r>
    <n v="46"/>
    <s v="Med A"/>
    <x v="4"/>
    <n v="10600"/>
    <n v="0"/>
    <s v="2012-07"/>
    <s v=""/>
    <s v=""/>
    <x v="0"/>
  </r>
  <r>
    <n v="46"/>
    <s v="Med A"/>
    <x v="5"/>
    <n v="10600"/>
    <n v="0"/>
    <s v="2012-07"/>
    <s v=""/>
    <s v=""/>
    <x v="0"/>
  </r>
  <r>
    <n v="46"/>
    <s v="Med A"/>
    <x v="50"/>
    <n v="10600"/>
    <n v="0"/>
    <s v="2012-07"/>
    <s v=""/>
    <s v=""/>
    <x v="0"/>
  </r>
  <r>
    <n v="46"/>
    <s v="Med A"/>
    <x v="6"/>
    <n v="10600"/>
    <n v="0"/>
    <s v="2012-07"/>
    <s v=""/>
    <s v=""/>
    <x v="0"/>
  </r>
  <r>
    <n v="46"/>
    <s v="Med A"/>
    <x v="7"/>
    <n v="10600"/>
    <n v="0"/>
    <s v="2012-07"/>
    <s v=""/>
    <s v=""/>
    <x v="0"/>
  </r>
  <r>
    <n v="46"/>
    <s v="Med A"/>
    <x v="8"/>
    <n v="10600"/>
    <n v="0"/>
    <s v="2012-07"/>
    <s v=""/>
    <s v=""/>
    <x v="0"/>
  </r>
  <r>
    <n v="46"/>
    <s v="Med A"/>
    <x v="9"/>
    <n v="10600"/>
    <n v="0"/>
    <s v="2012-07"/>
    <s v=""/>
    <s v=""/>
    <x v="0"/>
  </r>
  <r>
    <n v="46"/>
    <s v="Med A"/>
    <x v="10"/>
    <n v="10600"/>
    <n v="0"/>
    <s v="2012-07"/>
    <n v="10600"/>
    <s v=""/>
    <x v="0"/>
  </r>
  <r>
    <n v="46"/>
    <s v="Med A"/>
    <x v="11"/>
    <n v="10600"/>
    <n v="0"/>
    <s v="2012-08"/>
    <s v=""/>
    <s v=""/>
    <x v="0"/>
  </r>
  <r>
    <n v="46"/>
    <s v="Med A"/>
    <x v="12"/>
    <n v="10600"/>
    <n v="0"/>
    <s v="2012-08"/>
    <s v=""/>
    <s v=""/>
    <x v="0"/>
  </r>
  <r>
    <n v="46"/>
    <s v="Med A"/>
    <x v="13"/>
    <n v="11700"/>
    <n v="0"/>
    <s v="2012-08"/>
    <s v=""/>
    <s v=""/>
    <x v="0"/>
  </r>
  <r>
    <n v="46"/>
    <s v="Med A"/>
    <x v="14"/>
    <n v="11700"/>
    <n v="0"/>
    <s v="2012-08"/>
    <s v=""/>
    <s v=""/>
    <x v="0"/>
  </r>
  <r>
    <n v="46"/>
    <s v="Med A"/>
    <x v="15"/>
    <n v="11700"/>
    <n v="0"/>
    <s v="2012-08"/>
    <s v=""/>
    <s v=""/>
    <x v="0"/>
  </r>
  <r>
    <n v="46"/>
    <s v="Med A"/>
    <x v="16"/>
    <n v="11700"/>
    <n v="0"/>
    <s v="2012-08"/>
    <s v=""/>
    <s v=""/>
    <x v="0"/>
  </r>
  <r>
    <n v="46"/>
    <s v="Med A"/>
    <x v="51"/>
    <n v="11700"/>
    <n v="0"/>
    <s v="2012-08"/>
    <s v=""/>
    <s v=""/>
    <x v="0"/>
  </r>
  <r>
    <n v="46"/>
    <s v="Med A"/>
    <x v="17"/>
    <n v="11700"/>
    <n v="0"/>
    <s v="2012-08"/>
    <s v=""/>
    <s v=""/>
    <x v="0"/>
  </r>
  <r>
    <n v="46"/>
    <s v="Med A"/>
    <x v="18"/>
    <n v="11700"/>
    <n v="0"/>
    <s v="2012-08"/>
    <s v=""/>
    <s v=""/>
    <x v="0"/>
  </r>
  <r>
    <n v="46"/>
    <s v="Med A"/>
    <x v="19"/>
    <n v="11700"/>
    <n v="0"/>
    <s v="2012-08"/>
    <s v=""/>
    <s v=""/>
    <x v="0"/>
  </r>
  <r>
    <n v="46"/>
    <s v="Med A"/>
    <x v="20"/>
    <n v="11700"/>
    <n v="0"/>
    <s v="2012-08"/>
    <s v=""/>
    <s v=""/>
    <x v="0"/>
  </r>
  <r>
    <n v="46"/>
    <s v="Med A"/>
    <x v="21"/>
    <n v="11700"/>
    <n v="0"/>
    <s v="2012-08"/>
    <s v=""/>
    <s v=""/>
    <x v="0"/>
  </r>
  <r>
    <n v="46"/>
    <s v="Med A"/>
    <x v="22"/>
    <n v="11700"/>
    <n v="0"/>
    <s v="2012-08"/>
    <s v=""/>
    <s v=""/>
    <x v="0"/>
  </r>
  <r>
    <n v="46"/>
    <s v="Med A"/>
    <x v="23"/>
    <n v="11700"/>
    <n v="0"/>
    <s v="2012-08"/>
    <n v="11542.857142857143"/>
    <s v=""/>
    <x v="0"/>
  </r>
  <r>
    <n v="46"/>
    <s v="Med A"/>
    <x v="24"/>
    <n v="11700"/>
    <n v="0"/>
    <s v="2012-09"/>
    <s v=""/>
    <s v=""/>
    <x v="0"/>
  </r>
  <r>
    <n v="46"/>
    <s v="Med A"/>
    <x v="25"/>
    <n v="11700"/>
    <n v="1"/>
    <s v="2012-09"/>
    <n v="11700"/>
    <s v=""/>
    <x v="0"/>
  </r>
  <r>
    <n v="46"/>
    <s v="Med B"/>
    <x v="26"/>
    <n v="13"/>
    <n v="0"/>
    <s v="2012-09"/>
    <s v=""/>
    <n v="13"/>
    <x v="1"/>
  </r>
  <r>
    <n v="46"/>
    <s v="Med B"/>
    <x v="81"/>
    <n v="8"/>
    <n v="0"/>
    <s v="2012-10"/>
    <s v=""/>
    <n v="8"/>
    <x v="0"/>
  </r>
  <r>
    <n v="46"/>
    <s v="Med B"/>
    <x v="53"/>
    <n v="10"/>
    <n v="0"/>
    <s v="2012-11"/>
    <s v=""/>
    <n v="10"/>
    <x v="0"/>
  </r>
  <r>
    <n v="47"/>
    <s v="Med A"/>
    <x v="0"/>
    <n v="20000"/>
    <n v="0"/>
    <s v="2012-07"/>
    <s v=""/>
    <s v=""/>
    <x v="0"/>
  </r>
  <r>
    <n v="47"/>
    <s v="Med A"/>
    <x v="49"/>
    <n v="20000"/>
    <n v="0"/>
    <s v="2012-07"/>
    <s v=""/>
    <s v=""/>
    <x v="0"/>
  </r>
  <r>
    <n v="47"/>
    <s v="Med A"/>
    <x v="1"/>
    <n v="20000"/>
    <n v="0"/>
    <s v="2012-07"/>
    <s v=""/>
    <s v=""/>
    <x v="0"/>
  </r>
  <r>
    <n v="47"/>
    <s v="Med A"/>
    <x v="2"/>
    <n v="20000"/>
    <n v="0"/>
    <s v="2012-07"/>
    <s v=""/>
    <s v=""/>
    <x v="0"/>
  </r>
  <r>
    <n v="47"/>
    <s v="Med A"/>
    <x v="3"/>
    <n v="20000"/>
    <n v="0"/>
    <s v="2012-07"/>
    <s v=""/>
    <s v=""/>
    <x v="0"/>
  </r>
  <r>
    <n v="47"/>
    <s v="Med A"/>
    <x v="4"/>
    <n v="20000"/>
    <n v="0"/>
    <s v="2012-07"/>
    <s v=""/>
    <s v=""/>
    <x v="0"/>
  </r>
  <r>
    <n v="47"/>
    <s v="Med A"/>
    <x v="5"/>
    <n v="20000"/>
    <n v="0"/>
    <s v="2012-07"/>
    <s v=""/>
    <s v=""/>
    <x v="0"/>
  </r>
  <r>
    <n v="47"/>
    <s v="Med A"/>
    <x v="50"/>
    <n v="20000"/>
    <n v="0"/>
    <s v="2012-07"/>
    <s v=""/>
    <s v=""/>
    <x v="0"/>
  </r>
  <r>
    <n v="47"/>
    <s v="Med A"/>
    <x v="6"/>
    <n v="18000"/>
    <n v="0"/>
    <s v="2012-07"/>
    <s v=""/>
    <s v=""/>
    <x v="0"/>
  </r>
  <r>
    <n v="47"/>
    <s v="Med A"/>
    <x v="7"/>
    <n v="18000"/>
    <n v="0"/>
    <s v="2012-07"/>
    <s v=""/>
    <s v=""/>
    <x v="0"/>
  </r>
  <r>
    <n v="47"/>
    <s v="Med A"/>
    <x v="8"/>
    <n v="18000"/>
    <n v="0"/>
    <s v="2012-07"/>
    <s v=""/>
    <s v=""/>
    <x v="0"/>
  </r>
  <r>
    <n v="47"/>
    <s v="Med A"/>
    <x v="9"/>
    <n v="18000"/>
    <n v="0"/>
    <s v="2012-07"/>
    <s v=""/>
    <s v=""/>
    <x v="0"/>
  </r>
  <r>
    <n v="47"/>
    <s v="Med A"/>
    <x v="10"/>
    <n v="18000"/>
    <n v="0"/>
    <s v="2012-07"/>
    <n v="19230.76923076923"/>
    <s v=""/>
    <x v="0"/>
  </r>
  <r>
    <n v="47"/>
    <s v="Med A"/>
    <x v="11"/>
    <n v="18000"/>
    <n v="0"/>
    <s v="2012-08"/>
    <s v=""/>
    <s v=""/>
    <x v="0"/>
  </r>
  <r>
    <n v="47"/>
    <s v="Med A"/>
    <x v="12"/>
    <n v="18000"/>
    <n v="0"/>
    <s v="2012-08"/>
    <s v=""/>
    <s v=""/>
    <x v="0"/>
  </r>
  <r>
    <n v="47"/>
    <s v="Med A"/>
    <x v="13"/>
    <n v="18000"/>
    <n v="0"/>
    <s v="2012-08"/>
    <s v=""/>
    <s v=""/>
    <x v="0"/>
  </r>
  <r>
    <n v="47"/>
    <s v="Med A"/>
    <x v="14"/>
    <n v="18000"/>
    <n v="0"/>
    <s v="2012-08"/>
    <s v=""/>
    <s v=""/>
    <x v="0"/>
  </r>
  <r>
    <n v="47"/>
    <s v="Med A"/>
    <x v="15"/>
    <n v="18000"/>
    <n v="0"/>
    <s v="2012-08"/>
    <s v=""/>
    <s v=""/>
    <x v="0"/>
  </r>
  <r>
    <n v="47"/>
    <s v="Med A"/>
    <x v="16"/>
    <n v="18000"/>
    <n v="0"/>
    <s v="2012-08"/>
    <s v=""/>
    <s v=""/>
    <x v="0"/>
  </r>
  <r>
    <n v="47"/>
    <s v="Med A"/>
    <x v="51"/>
    <n v="18000"/>
    <n v="0"/>
    <s v="2012-08"/>
    <s v=""/>
    <s v=""/>
    <x v="0"/>
  </r>
  <r>
    <n v="47"/>
    <s v="Med A"/>
    <x v="17"/>
    <n v="18000"/>
    <n v="0"/>
    <s v="2012-08"/>
    <s v=""/>
    <s v=""/>
    <x v="0"/>
  </r>
  <r>
    <n v="47"/>
    <s v="Med A"/>
    <x v="18"/>
    <n v="18000"/>
    <n v="0"/>
    <s v="2012-08"/>
    <s v=""/>
    <s v=""/>
    <x v="0"/>
  </r>
  <r>
    <n v="47"/>
    <s v="Med A"/>
    <x v="19"/>
    <n v="18000"/>
    <n v="0"/>
    <s v="2012-08"/>
    <s v=""/>
    <s v=""/>
    <x v="0"/>
  </r>
  <r>
    <n v="47"/>
    <s v="Med A"/>
    <x v="20"/>
    <n v="18000"/>
    <n v="0"/>
    <s v="2012-08"/>
    <s v=""/>
    <s v=""/>
    <x v="0"/>
  </r>
  <r>
    <n v="47"/>
    <s v="Med A"/>
    <x v="21"/>
    <n v="18000"/>
    <n v="0"/>
    <s v="2012-08"/>
    <s v=""/>
    <s v=""/>
    <x v="0"/>
  </r>
  <r>
    <n v="47"/>
    <s v="Med A"/>
    <x v="22"/>
    <n v="18000"/>
    <n v="0"/>
    <s v="2012-08"/>
    <s v=""/>
    <s v=""/>
    <x v="0"/>
  </r>
  <r>
    <n v="47"/>
    <s v="Med A"/>
    <x v="23"/>
    <n v="18000"/>
    <n v="0"/>
    <s v="2012-08"/>
    <n v="18000"/>
    <s v=""/>
    <x v="0"/>
  </r>
  <r>
    <n v="47"/>
    <s v="Med A"/>
    <x v="24"/>
    <n v="18000"/>
    <n v="0"/>
    <s v="2012-09"/>
    <s v=""/>
    <s v=""/>
    <x v="0"/>
  </r>
  <r>
    <n v="47"/>
    <s v="Med A"/>
    <x v="25"/>
    <n v="18000"/>
    <n v="1"/>
    <s v="2012-09"/>
    <n v="18000"/>
    <s v=""/>
    <x v="0"/>
  </r>
  <r>
    <n v="47"/>
    <s v="Med B"/>
    <x v="26"/>
    <n v="16"/>
    <n v="0"/>
    <s v="2012-09"/>
    <s v=""/>
    <n v="16"/>
    <x v="2"/>
  </r>
  <r>
    <n v="47"/>
    <s v="Med B"/>
    <x v="67"/>
    <n v="20"/>
    <n v="0"/>
    <s v="2012-10"/>
    <s v=""/>
    <n v="20"/>
    <x v="0"/>
  </r>
  <r>
    <n v="47"/>
    <s v="Med B"/>
    <x v="53"/>
    <n v="20"/>
    <n v="0"/>
    <s v="2012-11"/>
    <s v=""/>
    <n v="20"/>
    <x v="0"/>
  </r>
  <r>
    <n v="48"/>
    <s v="Med A"/>
    <x v="0"/>
    <n v="3200"/>
    <n v="0"/>
    <s v="2012-07"/>
    <s v=""/>
    <s v=""/>
    <x v="0"/>
  </r>
  <r>
    <n v="48"/>
    <s v="Med A"/>
    <x v="49"/>
    <n v="3200"/>
    <n v="0"/>
    <s v="2012-07"/>
    <s v=""/>
    <s v=""/>
    <x v="0"/>
  </r>
  <r>
    <n v="48"/>
    <s v="Med A"/>
    <x v="1"/>
    <n v="3200"/>
    <n v="0"/>
    <s v="2012-07"/>
    <s v=""/>
    <s v=""/>
    <x v="0"/>
  </r>
  <r>
    <n v="48"/>
    <s v="Med A"/>
    <x v="2"/>
    <n v="3200"/>
    <n v="0"/>
    <s v="2012-07"/>
    <s v=""/>
    <s v=""/>
    <x v="0"/>
  </r>
  <r>
    <n v="48"/>
    <s v="Med A"/>
    <x v="3"/>
    <n v="3200"/>
    <n v="0"/>
    <s v="2012-07"/>
    <s v=""/>
    <s v=""/>
    <x v="0"/>
  </r>
  <r>
    <n v="48"/>
    <s v="Med A"/>
    <x v="4"/>
    <n v="3200"/>
    <n v="0"/>
    <s v="2012-07"/>
    <s v=""/>
    <s v=""/>
    <x v="0"/>
  </r>
  <r>
    <n v="48"/>
    <s v="Med A"/>
    <x v="5"/>
    <n v="3200"/>
    <n v="0"/>
    <s v="2012-07"/>
    <s v=""/>
    <s v=""/>
    <x v="0"/>
  </r>
  <r>
    <n v="48"/>
    <s v="Med A"/>
    <x v="50"/>
    <n v="3200"/>
    <n v="0"/>
    <s v="2012-07"/>
    <s v=""/>
    <s v=""/>
    <x v="0"/>
  </r>
  <r>
    <n v="48"/>
    <s v="Med A"/>
    <x v="6"/>
    <n v="2900"/>
    <n v="0"/>
    <s v="2012-07"/>
    <s v=""/>
    <s v=""/>
    <x v="0"/>
  </r>
  <r>
    <n v="48"/>
    <s v="Med A"/>
    <x v="7"/>
    <n v="2900"/>
    <n v="0"/>
    <s v="2012-07"/>
    <s v=""/>
    <s v=""/>
    <x v="0"/>
  </r>
  <r>
    <n v="48"/>
    <s v="Med A"/>
    <x v="8"/>
    <n v="2900"/>
    <n v="0"/>
    <s v="2012-07"/>
    <s v=""/>
    <s v=""/>
    <x v="0"/>
  </r>
  <r>
    <n v="48"/>
    <s v="Med A"/>
    <x v="9"/>
    <n v="2900"/>
    <n v="0"/>
    <s v="2012-07"/>
    <s v=""/>
    <s v=""/>
    <x v="0"/>
  </r>
  <r>
    <n v="48"/>
    <s v="Med A"/>
    <x v="10"/>
    <n v="2900"/>
    <n v="0"/>
    <s v="2012-07"/>
    <n v="3084.6153846153848"/>
    <s v=""/>
    <x v="0"/>
  </r>
  <r>
    <n v="48"/>
    <s v="Med A"/>
    <x v="11"/>
    <n v="2900"/>
    <n v="0"/>
    <s v="2012-08"/>
    <s v=""/>
    <s v=""/>
    <x v="0"/>
  </r>
  <r>
    <n v="48"/>
    <s v="Med A"/>
    <x v="12"/>
    <n v="2900"/>
    <n v="0"/>
    <s v="2012-08"/>
    <s v=""/>
    <s v=""/>
    <x v="0"/>
  </r>
  <r>
    <n v="48"/>
    <s v="Med A"/>
    <x v="13"/>
    <n v="2900"/>
    <n v="0"/>
    <s v="2012-08"/>
    <s v=""/>
    <s v=""/>
    <x v="0"/>
  </r>
  <r>
    <n v="48"/>
    <s v="Med A"/>
    <x v="14"/>
    <n v="2900"/>
    <n v="0"/>
    <s v="2012-08"/>
    <s v=""/>
    <s v=""/>
    <x v="0"/>
  </r>
  <r>
    <n v="48"/>
    <s v="Med A"/>
    <x v="15"/>
    <n v="2900"/>
    <n v="0"/>
    <s v="2012-08"/>
    <s v=""/>
    <s v=""/>
    <x v="0"/>
  </r>
  <r>
    <n v="48"/>
    <s v="Med A"/>
    <x v="16"/>
    <n v="2900"/>
    <n v="0"/>
    <s v="2012-08"/>
    <s v=""/>
    <s v=""/>
    <x v="0"/>
  </r>
  <r>
    <n v="48"/>
    <s v="Med A"/>
    <x v="51"/>
    <n v="2900"/>
    <n v="0"/>
    <s v="2012-08"/>
    <n v="2900"/>
    <s v=""/>
    <x v="0"/>
  </r>
  <r>
    <n v="48"/>
    <s v="Med A"/>
    <x v="24"/>
    <n v="2000"/>
    <n v="0"/>
    <s v="2012-09"/>
    <s v=""/>
    <s v=""/>
    <x v="0"/>
  </r>
  <r>
    <n v="48"/>
    <s v="Med A"/>
    <x v="25"/>
    <n v="2000"/>
    <n v="1"/>
    <s v="2012-09"/>
    <n v="2000"/>
    <s v=""/>
    <x v="0"/>
  </r>
  <r>
    <n v="48"/>
    <s v="Med B"/>
    <x v="26"/>
    <n v="4"/>
    <n v="0"/>
    <s v="2012-09"/>
    <s v=""/>
    <n v="4"/>
    <x v="1"/>
  </r>
  <r>
    <n v="48"/>
    <s v="Med B"/>
    <x v="67"/>
    <n v="3"/>
    <n v="0"/>
    <s v="2012-10"/>
    <s v=""/>
    <n v="3"/>
    <x v="0"/>
  </r>
  <r>
    <n v="48"/>
    <s v="Med B"/>
    <x v="53"/>
    <n v="5"/>
    <n v="0"/>
    <s v="2012-11"/>
    <s v=""/>
    <n v="5"/>
    <x v="0"/>
  </r>
  <r>
    <n v="49"/>
    <s v="Med A"/>
    <x v="29"/>
    <n v="1700"/>
    <n v="0"/>
    <s v="2012-07"/>
    <s v=""/>
    <s v=""/>
    <x v="0"/>
  </r>
  <r>
    <n v="49"/>
    <s v="Med A"/>
    <x v="30"/>
    <n v="1700"/>
    <n v="0"/>
    <s v="2012-07"/>
    <s v=""/>
    <s v=""/>
    <x v="0"/>
  </r>
  <r>
    <n v="49"/>
    <s v="Med A"/>
    <x v="37"/>
    <n v="1700"/>
    <n v="0"/>
    <s v="2012-07"/>
    <s v=""/>
    <s v=""/>
    <x v="0"/>
  </r>
  <r>
    <n v="49"/>
    <s v="Med A"/>
    <x v="38"/>
    <n v="1700"/>
    <n v="0"/>
    <s v="2012-07"/>
    <s v=""/>
    <s v=""/>
    <x v="0"/>
  </r>
  <r>
    <n v="49"/>
    <s v="Med A"/>
    <x v="39"/>
    <n v="1700"/>
    <n v="0"/>
    <s v="2012-07"/>
    <s v=""/>
    <s v=""/>
    <x v="0"/>
  </r>
  <r>
    <n v="49"/>
    <s v="Med A"/>
    <x v="40"/>
    <n v="1700"/>
    <n v="0"/>
    <s v="2012-07"/>
    <s v=""/>
    <s v=""/>
    <x v="0"/>
  </r>
  <r>
    <n v="49"/>
    <s v="Med A"/>
    <x v="41"/>
    <n v="1700"/>
    <n v="0"/>
    <s v="2012-07"/>
    <n v="1700"/>
    <s v=""/>
    <x v="0"/>
  </r>
  <r>
    <n v="49"/>
    <s v="Med A"/>
    <x v="42"/>
    <n v="1700"/>
    <n v="0"/>
    <s v="2012-08"/>
    <s v=""/>
    <s v=""/>
    <x v="0"/>
  </r>
  <r>
    <n v="49"/>
    <s v="Med A"/>
    <x v="43"/>
    <n v="1700"/>
    <n v="0"/>
    <s v="2012-08"/>
    <s v=""/>
    <s v=""/>
    <x v="0"/>
  </r>
  <r>
    <n v="49"/>
    <s v="Med A"/>
    <x v="44"/>
    <n v="1700"/>
    <n v="0"/>
    <s v="2012-08"/>
    <s v=""/>
    <s v=""/>
    <x v="0"/>
  </r>
  <r>
    <n v="49"/>
    <s v="Med A"/>
    <x v="45"/>
    <n v="1700"/>
    <n v="0"/>
    <s v="2012-08"/>
    <s v=""/>
    <s v=""/>
    <x v="0"/>
  </r>
  <r>
    <n v="49"/>
    <s v="Med A"/>
    <x v="55"/>
    <n v="1700"/>
    <n v="0"/>
    <s v="2012-08"/>
    <s v=""/>
    <s v=""/>
    <x v="0"/>
  </r>
  <r>
    <n v="49"/>
    <s v="Med A"/>
    <x v="46"/>
    <n v="1700"/>
    <n v="0"/>
    <s v="2012-08"/>
    <s v=""/>
    <s v=""/>
    <x v="0"/>
  </r>
  <r>
    <n v="49"/>
    <s v="Med A"/>
    <x v="56"/>
    <n v="1700"/>
    <n v="0"/>
    <s v="2012-08"/>
    <s v=""/>
    <s v=""/>
    <x v="0"/>
  </r>
  <r>
    <n v="49"/>
    <s v="Med A"/>
    <x v="52"/>
    <n v="1700"/>
    <n v="0"/>
    <s v="2012-08"/>
    <s v=""/>
    <s v=""/>
    <x v="0"/>
  </r>
  <r>
    <n v="49"/>
    <s v="Med A"/>
    <x v="57"/>
    <n v="1700"/>
    <n v="0"/>
    <s v="2012-08"/>
    <s v=""/>
    <s v=""/>
    <x v="0"/>
  </r>
  <r>
    <n v="49"/>
    <s v="Med A"/>
    <x v="58"/>
    <n v="1700"/>
    <n v="0"/>
    <s v="2012-08"/>
    <s v=""/>
    <s v=""/>
    <x v="0"/>
  </r>
  <r>
    <n v="49"/>
    <s v="Med A"/>
    <x v="59"/>
    <n v="1700"/>
    <n v="0"/>
    <s v="2012-08"/>
    <s v=""/>
    <s v=""/>
    <x v="0"/>
  </r>
  <r>
    <n v="49"/>
    <s v="Med A"/>
    <x v="60"/>
    <n v="1700"/>
    <n v="0"/>
    <s v="2012-08"/>
    <n v="1700"/>
    <s v=""/>
    <x v="0"/>
  </r>
  <r>
    <n v="49"/>
    <s v="Med A"/>
    <x v="61"/>
    <n v="1700"/>
    <n v="0"/>
    <s v="2012-09"/>
    <s v=""/>
    <s v=""/>
    <x v="0"/>
  </r>
  <r>
    <n v="49"/>
    <s v="Med A"/>
    <x v="62"/>
    <n v="1700"/>
    <n v="0"/>
    <s v="2012-09"/>
    <s v=""/>
    <s v=""/>
    <x v="0"/>
  </r>
  <r>
    <n v="49"/>
    <s v="Med A"/>
    <x v="63"/>
    <n v="1700"/>
    <n v="1"/>
    <s v="2012-09"/>
    <n v="1700"/>
    <s v=""/>
    <x v="0"/>
  </r>
  <r>
    <n v="49"/>
    <s v="Med B"/>
    <x v="48"/>
    <n v="4"/>
    <n v="0"/>
    <s v="2012-09"/>
    <s v=""/>
    <n v="4"/>
    <x v="4"/>
  </r>
  <r>
    <n v="50"/>
    <s v="Med A"/>
    <x v="29"/>
    <n v="8000"/>
    <n v="0"/>
    <s v="2012-07"/>
    <s v=""/>
    <s v=""/>
    <x v="0"/>
  </r>
  <r>
    <n v="50"/>
    <s v="Med A"/>
    <x v="30"/>
    <n v="8000"/>
    <n v="0"/>
    <s v="2012-07"/>
    <s v=""/>
    <s v=""/>
    <x v="0"/>
  </r>
  <r>
    <n v="50"/>
    <s v="Med A"/>
    <x v="31"/>
    <n v="8000"/>
    <n v="0"/>
    <s v="2012-07"/>
    <s v=""/>
    <s v=""/>
    <x v="0"/>
  </r>
  <r>
    <n v="50"/>
    <s v="Med A"/>
    <x v="32"/>
    <n v="8000"/>
    <n v="0"/>
    <s v="2012-07"/>
    <s v=""/>
    <s v=""/>
    <x v="0"/>
  </r>
  <r>
    <n v="50"/>
    <s v="Med A"/>
    <x v="33"/>
    <n v="8000"/>
    <n v="0"/>
    <s v="2012-07"/>
    <s v=""/>
    <s v=""/>
    <x v="0"/>
  </r>
  <r>
    <n v="50"/>
    <s v="Med A"/>
    <x v="34"/>
    <n v="8000"/>
    <n v="0"/>
    <s v="2012-07"/>
    <s v=""/>
    <s v=""/>
    <x v="0"/>
  </r>
  <r>
    <n v="50"/>
    <s v="Med A"/>
    <x v="35"/>
    <n v="8000"/>
    <n v="0"/>
    <s v="2012-07"/>
    <s v=""/>
    <s v=""/>
    <x v="0"/>
  </r>
  <r>
    <n v="50"/>
    <s v="Med A"/>
    <x v="36"/>
    <n v="8000"/>
    <n v="0"/>
    <s v="2012-07"/>
    <s v=""/>
    <s v=""/>
    <x v="0"/>
  </r>
  <r>
    <n v="50"/>
    <s v="Med A"/>
    <x v="40"/>
    <n v="7200"/>
    <n v="0"/>
    <s v="2012-07"/>
    <s v=""/>
    <s v=""/>
    <x v="0"/>
  </r>
  <r>
    <n v="50"/>
    <s v="Med A"/>
    <x v="41"/>
    <n v="7200"/>
    <n v="0"/>
    <s v="2012-07"/>
    <s v=""/>
    <s v=""/>
    <x v="0"/>
  </r>
  <r>
    <n v="50"/>
    <s v="Med A"/>
    <x v="42"/>
    <n v="7200"/>
    <n v="0"/>
    <s v="2012-08"/>
    <s v=""/>
    <s v=""/>
    <x v="0"/>
  </r>
  <r>
    <n v="50"/>
    <s v="Med A"/>
    <x v="43"/>
    <n v="7200"/>
    <n v="0"/>
    <s v="2012-08"/>
    <s v=""/>
    <s v=""/>
    <x v="0"/>
  </r>
  <r>
    <n v="50"/>
    <s v="Med A"/>
    <x v="44"/>
    <n v="7200"/>
    <n v="0"/>
    <s v="2012-08"/>
    <s v=""/>
    <s v=""/>
    <x v="0"/>
  </r>
  <r>
    <n v="50"/>
    <s v="Med A"/>
    <x v="45"/>
    <n v="7200"/>
    <n v="0"/>
    <s v="2012-08"/>
    <s v=""/>
    <s v=""/>
    <x v="0"/>
  </r>
  <r>
    <n v="50"/>
    <s v="Med A"/>
    <x v="55"/>
    <n v="7200"/>
    <n v="0"/>
    <s v="2012-08"/>
    <s v=""/>
    <s v=""/>
    <x v="0"/>
  </r>
  <r>
    <n v="50"/>
    <s v="Med A"/>
    <x v="46"/>
    <n v="7200"/>
    <n v="0"/>
    <s v="2012-08"/>
    <s v=""/>
    <s v=""/>
    <x v="0"/>
  </r>
  <r>
    <n v="50"/>
    <s v="Med A"/>
    <x v="56"/>
    <n v="7200"/>
    <n v="0"/>
    <s v="2012-08"/>
    <s v=""/>
    <s v=""/>
    <x v="0"/>
  </r>
  <r>
    <n v="50"/>
    <s v="Med A"/>
    <x v="47"/>
    <n v="7200"/>
    <n v="0"/>
    <s v="2012-08"/>
    <s v=""/>
    <s v=""/>
    <x v="0"/>
  </r>
  <r>
    <n v="50"/>
    <s v="Med A"/>
    <x v="52"/>
    <n v="7200"/>
    <n v="0"/>
    <s v="2012-08"/>
    <s v=""/>
    <s v=""/>
    <x v="0"/>
  </r>
  <r>
    <n v="50"/>
    <s v="Med A"/>
    <x v="57"/>
    <n v="7200"/>
    <n v="0"/>
    <s v="2012-08"/>
    <s v=""/>
    <s v=""/>
    <x v="0"/>
  </r>
  <r>
    <n v="50"/>
    <s v="Med A"/>
    <x v="58"/>
    <n v="7200"/>
    <n v="0"/>
    <s v="2012-08"/>
    <s v=""/>
    <s v=""/>
    <x v="0"/>
  </r>
  <r>
    <n v="50"/>
    <s v="Med A"/>
    <x v="59"/>
    <n v="7200"/>
    <n v="0"/>
    <s v="2012-08"/>
    <s v=""/>
    <s v=""/>
    <x v="0"/>
  </r>
  <r>
    <n v="50"/>
    <s v="Med A"/>
    <x v="60"/>
    <n v="7200"/>
    <n v="0"/>
    <s v="2012-08"/>
    <s v=""/>
    <s v=""/>
    <x v="0"/>
  </r>
  <r>
    <n v="50"/>
    <s v="Med A"/>
    <x v="61"/>
    <n v="7200"/>
    <n v="0"/>
    <s v="2012-09"/>
    <s v=""/>
    <s v=""/>
    <x v="0"/>
  </r>
  <r>
    <n v="50"/>
    <s v="Med A"/>
    <x v="62"/>
    <n v="7200"/>
    <n v="0"/>
    <s v="2012-09"/>
    <s v=""/>
    <s v=""/>
    <x v="0"/>
  </r>
  <r>
    <n v="50"/>
    <s v="Med A"/>
    <x v="63"/>
    <n v="6500"/>
    <n v="0"/>
    <s v="2012-09"/>
    <s v=""/>
    <s v=""/>
    <x v="0"/>
  </r>
  <r>
    <n v="51"/>
    <s v="Med A"/>
    <x v="29"/>
    <n v="5000"/>
    <n v="0"/>
    <s v="2012-07"/>
    <s v=""/>
    <s v=""/>
    <x v="0"/>
  </r>
  <r>
    <n v="52"/>
    <s v="Med A"/>
    <x v="43"/>
    <n v="4200"/>
    <n v="0"/>
    <s v="2012-08"/>
    <s v=""/>
    <s v=""/>
    <x v="0"/>
  </r>
  <r>
    <n v="52"/>
    <s v="Med A"/>
    <x v="44"/>
    <n v="4200"/>
    <n v="0"/>
    <s v="2012-08"/>
    <s v=""/>
    <s v=""/>
    <x v="0"/>
  </r>
  <r>
    <n v="52"/>
    <s v="Med A"/>
    <x v="45"/>
    <n v="4200"/>
    <n v="0"/>
    <s v="2012-08"/>
    <s v=""/>
    <s v=""/>
    <x v="0"/>
  </r>
  <r>
    <n v="52"/>
    <s v="Med A"/>
    <x v="55"/>
    <n v="4200"/>
    <n v="0"/>
    <s v="2012-08"/>
    <s v=""/>
    <s v=""/>
    <x v="0"/>
  </r>
  <r>
    <n v="52"/>
    <s v="Med A"/>
    <x v="46"/>
    <n v="4200"/>
    <n v="0"/>
    <s v="2012-08"/>
    <s v=""/>
    <s v=""/>
    <x v="0"/>
  </r>
  <r>
    <n v="52"/>
    <s v="Med A"/>
    <x v="56"/>
    <n v="4200"/>
    <n v="0"/>
    <s v="2012-08"/>
    <s v=""/>
    <s v=""/>
    <x v="0"/>
  </r>
  <r>
    <n v="52"/>
    <s v="Med A"/>
    <x v="47"/>
    <n v="4600"/>
    <n v="0"/>
    <s v="2012-08"/>
    <s v=""/>
    <s v=""/>
    <x v="0"/>
  </r>
  <r>
    <n v="52"/>
    <s v="Med A"/>
    <x v="52"/>
    <n v="4600"/>
    <n v="0"/>
    <s v="2012-08"/>
    <s v=""/>
    <s v=""/>
    <x v="0"/>
  </r>
  <r>
    <n v="52"/>
    <s v="Med A"/>
    <x v="57"/>
    <n v="4600"/>
    <n v="0"/>
    <s v="2012-08"/>
    <s v=""/>
    <s v=""/>
    <x v="0"/>
  </r>
  <r>
    <n v="52"/>
    <s v="Med A"/>
    <x v="58"/>
    <n v="4600"/>
    <n v="0"/>
    <s v="2012-08"/>
    <s v=""/>
    <s v=""/>
    <x v="0"/>
  </r>
  <r>
    <n v="52"/>
    <s v="Med A"/>
    <x v="59"/>
    <n v="4600"/>
    <n v="0"/>
    <s v="2012-08"/>
    <s v=""/>
    <s v=""/>
    <x v="0"/>
  </r>
  <r>
    <n v="52"/>
    <s v="Med A"/>
    <x v="60"/>
    <n v="4600"/>
    <n v="0"/>
    <s v="2012-08"/>
    <n v="4400"/>
    <s v=""/>
    <x v="0"/>
  </r>
  <r>
    <n v="52"/>
    <s v="Med A"/>
    <x v="62"/>
    <n v="4600"/>
    <n v="0"/>
    <s v="2012-09"/>
    <s v=""/>
    <s v=""/>
    <x v="0"/>
  </r>
  <r>
    <n v="52"/>
    <s v="Med A"/>
    <x v="63"/>
    <n v="4600"/>
    <n v="1"/>
    <s v="2012-09"/>
    <n v="4600"/>
    <s v=""/>
    <x v="0"/>
  </r>
  <r>
    <n v="52"/>
    <s v="Med B"/>
    <x v="48"/>
    <n v="8"/>
    <n v="0"/>
    <s v="2012-09"/>
    <s v=""/>
    <n v="8"/>
    <x v="3"/>
  </r>
  <r>
    <n v="52"/>
    <s v="Med B"/>
    <x v="64"/>
    <n v="8"/>
    <n v="0"/>
    <s v="2012-10"/>
    <s v=""/>
    <n v="8"/>
    <x v="0"/>
  </r>
  <r>
    <n v="52"/>
    <s v="Med B"/>
    <x v="75"/>
    <n v="8"/>
    <n v="0"/>
    <s v="2012-11"/>
    <s v=""/>
    <n v="8"/>
    <x v="0"/>
  </r>
  <r>
    <n v="53"/>
    <s v="Med A"/>
    <x v="29"/>
    <n v="2200"/>
    <n v="0"/>
    <s v="2012-07"/>
    <s v=""/>
    <s v=""/>
    <x v="0"/>
  </r>
  <r>
    <n v="53"/>
    <s v="Med A"/>
    <x v="30"/>
    <n v="2200"/>
    <n v="0"/>
    <s v="2012-07"/>
    <s v=""/>
    <s v=""/>
    <x v="0"/>
  </r>
  <r>
    <n v="53"/>
    <s v="Med A"/>
    <x v="31"/>
    <n v="2200"/>
    <n v="0"/>
    <s v="2012-07"/>
    <n v="2200"/>
    <s v=""/>
    <x v="0"/>
  </r>
  <r>
    <n v="53"/>
    <s v="Med A"/>
    <x v="59"/>
    <n v="1800"/>
    <n v="0"/>
    <s v="2012-08"/>
    <s v=""/>
    <s v=""/>
    <x v="0"/>
  </r>
  <r>
    <n v="53"/>
    <s v="Med A"/>
    <x v="60"/>
    <n v="1800"/>
    <n v="0"/>
    <s v="2012-08"/>
    <n v="1800"/>
    <s v=""/>
    <x v="0"/>
  </r>
  <r>
    <n v="53"/>
    <s v="Med A"/>
    <x v="61"/>
    <n v="1800"/>
    <n v="0"/>
    <s v="2012-09"/>
    <s v=""/>
    <s v=""/>
    <x v="0"/>
  </r>
  <r>
    <n v="53"/>
    <s v="Med A"/>
    <x v="62"/>
    <n v="1800"/>
    <n v="0"/>
    <s v="2012-09"/>
    <s v=""/>
    <s v=""/>
    <x v="0"/>
  </r>
  <r>
    <n v="53"/>
    <s v="Med A"/>
    <x v="63"/>
    <n v="1800"/>
    <n v="1"/>
    <s v="2012-09"/>
    <n v="1800"/>
    <s v=""/>
    <x v="0"/>
  </r>
  <r>
    <n v="53"/>
    <s v="Med B"/>
    <x v="48"/>
    <n v="4"/>
    <n v="0"/>
    <s v="2012-09"/>
    <s v=""/>
    <n v="4"/>
    <x v="3"/>
  </r>
  <r>
    <n v="53"/>
    <s v="Med B"/>
    <x v="64"/>
    <n v="4"/>
    <n v="0"/>
    <s v="2012-10"/>
    <s v=""/>
    <n v="4"/>
    <x v="0"/>
  </r>
  <r>
    <n v="53"/>
    <s v="Med B"/>
    <x v="65"/>
    <n v="3"/>
    <n v="0"/>
    <s v="2012-11"/>
    <s v=""/>
    <n v="3"/>
    <x v="0"/>
  </r>
  <r>
    <n v="54"/>
    <s v="Med A"/>
    <x v="0"/>
    <n v="4500"/>
    <n v="0"/>
    <s v="2012-07"/>
    <s v=""/>
    <s v=""/>
    <x v="0"/>
  </r>
  <r>
    <n v="54"/>
    <s v="Med A"/>
    <x v="49"/>
    <n v="4500"/>
    <n v="0"/>
    <s v="2012-07"/>
    <s v=""/>
    <s v=""/>
    <x v="0"/>
  </r>
  <r>
    <n v="54"/>
    <s v="Med A"/>
    <x v="1"/>
    <n v="4700"/>
    <n v="0"/>
    <s v="2012-07"/>
    <s v=""/>
    <s v=""/>
    <x v="0"/>
  </r>
  <r>
    <n v="54"/>
    <s v="Med A"/>
    <x v="2"/>
    <n v="4700"/>
    <n v="0"/>
    <s v="2012-07"/>
    <s v=""/>
    <s v=""/>
    <x v="0"/>
  </r>
  <r>
    <n v="54"/>
    <s v="Med A"/>
    <x v="3"/>
    <n v="4700"/>
    <n v="0"/>
    <s v="2012-07"/>
    <s v=""/>
    <s v=""/>
    <x v="0"/>
  </r>
  <r>
    <n v="54"/>
    <s v="Med A"/>
    <x v="4"/>
    <n v="4700"/>
    <n v="0"/>
    <s v="2012-07"/>
    <s v=""/>
    <s v=""/>
    <x v="0"/>
  </r>
  <r>
    <n v="54"/>
    <s v="Med A"/>
    <x v="5"/>
    <n v="4700"/>
    <n v="0"/>
    <s v="2012-07"/>
    <s v=""/>
    <s v=""/>
    <x v="0"/>
  </r>
  <r>
    <n v="54"/>
    <s v="Med A"/>
    <x v="50"/>
    <n v="4700"/>
    <n v="0"/>
    <s v="2012-07"/>
    <s v=""/>
    <s v=""/>
    <x v="0"/>
  </r>
  <r>
    <n v="54"/>
    <s v="Med A"/>
    <x v="7"/>
    <n v="5200"/>
    <n v="0"/>
    <s v="2012-07"/>
    <s v=""/>
    <s v=""/>
    <x v="0"/>
  </r>
  <r>
    <n v="54"/>
    <s v="Med A"/>
    <x v="39"/>
    <n v="5200"/>
    <n v="0"/>
    <s v="2012-07"/>
    <s v=""/>
    <s v=""/>
    <x v="0"/>
  </r>
  <r>
    <n v="54"/>
    <s v="Med A"/>
    <x v="9"/>
    <n v="5200"/>
    <n v="0"/>
    <s v="2012-07"/>
    <s v=""/>
    <s v=""/>
    <x v="0"/>
  </r>
  <r>
    <n v="54"/>
    <s v="Med A"/>
    <x v="10"/>
    <n v="5200"/>
    <n v="0"/>
    <s v="2012-07"/>
    <n v="4833.333333333333"/>
    <s v=""/>
    <x v="0"/>
  </r>
  <r>
    <n v="54"/>
    <s v="Med A"/>
    <x v="11"/>
    <n v="5200"/>
    <n v="0"/>
    <s v="2012-08"/>
    <s v=""/>
    <s v=""/>
    <x v="0"/>
  </r>
  <r>
    <n v="54"/>
    <s v="Med A"/>
    <x v="12"/>
    <n v="5200"/>
    <n v="0"/>
    <s v="2012-08"/>
    <s v=""/>
    <s v=""/>
    <x v="0"/>
  </r>
  <r>
    <n v="54"/>
    <s v="Med A"/>
    <x v="13"/>
    <n v="6300"/>
    <n v="0"/>
    <s v="2012-08"/>
    <s v=""/>
    <s v=""/>
    <x v="0"/>
  </r>
  <r>
    <n v="54"/>
    <s v="Med A"/>
    <x v="14"/>
    <n v="6300"/>
    <n v="0"/>
    <s v="2012-08"/>
    <s v=""/>
    <s v=""/>
    <x v="0"/>
  </r>
  <r>
    <n v="54"/>
    <s v="Med A"/>
    <x v="15"/>
    <n v="6300"/>
    <n v="0"/>
    <s v="2012-08"/>
    <s v=""/>
    <s v=""/>
    <x v="0"/>
  </r>
  <r>
    <n v="54"/>
    <s v="Med A"/>
    <x v="16"/>
    <n v="6300"/>
    <n v="0"/>
    <s v="2012-08"/>
    <s v=""/>
    <s v=""/>
    <x v="0"/>
  </r>
  <r>
    <n v="54"/>
    <s v="Med A"/>
    <x v="51"/>
    <n v="6300"/>
    <n v="0"/>
    <s v="2012-08"/>
    <s v=""/>
    <s v=""/>
    <x v="0"/>
  </r>
  <r>
    <n v="54"/>
    <s v="Med A"/>
    <x v="17"/>
    <n v="7000"/>
    <n v="0"/>
    <s v="2012-08"/>
    <s v=""/>
    <s v=""/>
    <x v="0"/>
  </r>
  <r>
    <n v="54"/>
    <s v="Med A"/>
    <x v="18"/>
    <n v="7000"/>
    <n v="0"/>
    <s v="2012-08"/>
    <s v=""/>
    <s v=""/>
    <x v="0"/>
  </r>
  <r>
    <n v="54"/>
    <s v="Med A"/>
    <x v="19"/>
    <n v="7000"/>
    <n v="0"/>
    <s v="2012-08"/>
    <s v=""/>
    <s v=""/>
    <x v="0"/>
  </r>
  <r>
    <n v="54"/>
    <s v="Med A"/>
    <x v="20"/>
    <n v="7000"/>
    <n v="0"/>
    <s v="2012-08"/>
    <s v=""/>
    <s v=""/>
    <x v="0"/>
  </r>
  <r>
    <n v="54"/>
    <s v="Med A"/>
    <x v="21"/>
    <n v="7000"/>
    <n v="0"/>
    <s v="2012-08"/>
    <s v=""/>
    <s v=""/>
    <x v="0"/>
  </r>
  <r>
    <n v="54"/>
    <s v="Med A"/>
    <x v="22"/>
    <n v="7000"/>
    <n v="0"/>
    <s v="2012-08"/>
    <s v=""/>
    <s v=""/>
    <x v="0"/>
  </r>
  <r>
    <n v="54"/>
    <s v="Med A"/>
    <x v="23"/>
    <n v="7000"/>
    <n v="0"/>
    <s v="2012-08"/>
    <n v="6492.8571428571431"/>
    <s v=""/>
    <x v="0"/>
  </r>
  <r>
    <n v="54"/>
    <s v="Med A"/>
    <x v="24"/>
    <n v="7000"/>
    <n v="1"/>
    <s v="2012-09"/>
    <n v="7000"/>
    <s v=""/>
    <x v="0"/>
  </r>
  <r>
    <n v="54"/>
    <s v="Med B"/>
    <x v="26"/>
    <n v="10"/>
    <n v="0"/>
    <s v="2012-09"/>
    <s v=""/>
    <n v="10"/>
    <x v="3"/>
  </r>
  <r>
    <n v="54"/>
    <s v="Med B"/>
    <x v="67"/>
    <n v="10"/>
    <n v="0"/>
    <s v="2012-10"/>
    <s v=""/>
    <n v="10"/>
    <x v="0"/>
  </r>
  <r>
    <n v="54"/>
    <s v="Med B"/>
    <x v="53"/>
    <n v="10"/>
    <n v="0"/>
    <s v="2012-11"/>
    <s v=""/>
    <n v="10"/>
    <x v="0"/>
  </r>
  <r>
    <n v="55"/>
    <s v="Med A"/>
    <x v="49"/>
    <n v="5700"/>
    <n v="0"/>
    <s v="2012-07"/>
    <s v=""/>
    <s v=""/>
    <x v="0"/>
  </r>
  <r>
    <n v="55"/>
    <s v="Med A"/>
    <x v="1"/>
    <n v="6300"/>
    <n v="0"/>
    <s v="2012-07"/>
    <s v=""/>
    <s v=""/>
    <x v="0"/>
  </r>
  <r>
    <n v="55"/>
    <s v="Med A"/>
    <x v="2"/>
    <n v="6300"/>
    <n v="0"/>
    <s v="2012-07"/>
    <s v=""/>
    <s v=""/>
    <x v="0"/>
  </r>
  <r>
    <n v="55"/>
    <s v="Med A"/>
    <x v="3"/>
    <n v="6300"/>
    <n v="0"/>
    <s v="2012-07"/>
    <s v=""/>
    <s v=""/>
    <x v="0"/>
  </r>
  <r>
    <n v="55"/>
    <s v="Med A"/>
    <x v="4"/>
    <n v="6300"/>
    <n v="0"/>
    <s v="2012-07"/>
    <s v=""/>
    <s v=""/>
    <x v="0"/>
  </r>
  <r>
    <n v="55"/>
    <s v="Med A"/>
    <x v="5"/>
    <n v="6300"/>
    <n v="0"/>
    <s v="2012-07"/>
    <s v=""/>
    <s v=""/>
    <x v="0"/>
  </r>
  <r>
    <n v="55"/>
    <s v="Med A"/>
    <x v="50"/>
    <n v="6300"/>
    <n v="0"/>
    <s v="2012-07"/>
    <s v=""/>
    <s v=""/>
    <x v="0"/>
  </r>
  <r>
    <n v="55"/>
    <s v="Med A"/>
    <x v="6"/>
    <n v="6300"/>
    <n v="0"/>
    <s v="2012-07"/>
    <s v=""/>
    <s v=""/>
    <x v="0"/>
  </r>
  <r>
    <n v="55"/>
    <s v="Med A"/>
    <x v="7"/>
    <n v="6300"/>
    <n v="0"/>
    <s v="2012-07"/>
    <s v=""/>
    <s v=""/>
    <x v="0"/>
  </r>
  <r>
    <n v="55"/>
    <s v="Med A"/>
    <x v="8"/>
    <n v="6900"/>
    <n v="0"/>
    <s v="2012-07"/>
    <s v=""/>
    <s v=""/>
    <x v="0"/>
  </r>
  <r>
    <n v="55"/>
    <s v="Med A"/>
    <x v="9"/>
    <n v="6900"/>
    <n v="0"/>
    <s v="2012-07"/>
    <s v=""/>
    <s v=""/>
    <x v="0"/>
  </r>
  <r>
    <n v="55"/>
    <s v="Med A"/>
    <x v="11"/>
    <n v="6900"/>
    <n v="0"/>
    <s v="2012-08"/>
    <s v=""/>
    <s v=""/>
    <x v="0"/>
  </r>
  <r>
    <n v="55"/>
    <s v="Med A"/>
    <x v="15"/>
    <n v="6900"/>
    <n v="0"/>
    <s v="2012-08"/>
    <s v=""/>
    <s v=""/>
    <x v="0"/>
  </r>
  <r>
    <n v="55"/>
    <s v="Med A"/>
    <x v="51"/>
    <n v="6900"/>
    <n v="0"/>
    <s v="2012-08"/>
    <s v=""/>
    <s v=""/>
    <x v="0"/>
  </r>
  <r>
    <n v="55"/>
    <s v="Med A"/>
    <x v="18"/>
    <n v="9000"/>
    <n v="0"/>
    <s v="2012-08"/>
    <s v=""/>
    <s v=""/>
    <x v="0"/>
  </r>
  <r>
    <n v="56"/>
    <s v="Med B"/>
    <x v="82"/>
    <n v="2"/>
    <n v="0"/>
    <s v="2012-09"/>
    <s v=""/>
    <n v="2"/>
    <x v="0"/>
  </r>
  <r>
    <n v="56"/>
    <s v="Med B"/>
    <x v="64"/>
    <n v="3"/>
    <n v="0"/>
    <s v="2012-10"/>
    <s v=""/>
    <n v="3"/>
    <x v="0"/>
  </r>
  <r>
    <n v="56"/>
    <s v="Med B"/>
    <x v="65"/>
    <n v="3"/>
    <n v="0"/>
    <s v="2012-11"/>
    <s v=""/>
    <n v="3"/>
    <x v="0"/>
  </r>
  <r>
    <n v="57"/>
    <s v="Med A"/>
    <x v="0"/>
    <n v="18000"/>
    <n v="0"/>
    <s v="2012-07"/>
    <s v=""/>
    <s v=""/>
    <x v="0"/>
  </r>
  <r>
    <n v="57"/>
    <s v="Med A"/>
    <x v="1"/>
    <n v="18000"/>
    <n v="0"/>
    <s v="2012-07"/>
    <s v=""/>
    <s v=""/>
    <x v="0"/>
  </r>
  <r>
    <n v="57"/>
    <s v="Med A"/>
    <x v="2"/>
    <n v="18000"/>
    <n v="0"/>
    <s v="2012-07"/>
    <s v=""/>
    <s v=""/>
    <x v="0"/>
  </r>
  <r>
    <n v="57"/>
    <s v="Med A"/>
    <x v="3"/>
    <n v="18000"/>
    <n v="0"/>
    <s v="2012-07"/>
    <s v=""/>
    <s v=""/>
    <x v="0"/>
  </r>
  <r>
    <n v="57"/>
    <s v="Med A"/>
    <x v="5"/>
    <n v="18000"/>
    <n v="0"/>
    <s v="2012-07"/>
    <s v=""/>
    <s v=""/>
    <x v="0"/>
  </r>
  <r>
    <n v="57"/>
    <s v="Med A"/>
    <x v="50"/>
    <n v="18000"/>
    <n v="0"/>
    <s v="2012-07"/>
    <s v=""/>
    <s v=""/>
    <x v="0"/>
  </r>
  <r>
    <n v="57"/>
    <s v="Med A"/>
    <x v="6"/>
    <n v="18000"/>
    <n v="0"/>
    <s v="2012-07"/>
    <s v=""/>
    <s v=""/>
    <x v="0"/>
  </r>
  <r>
    <n v="57"/>
    <s v="Med A"/>
    <x v="7"/>
    <n v="18000"/>
    <n v="0"/>
    <s v="2012-07"/>
    <s v=""/>
    <s v=""/>
    <x v="0"/>
  </r>
  <r>
    <n v="57"/>
    <s v="Med A"/>
    <x v="8"/>
    <n v="18000"/>
    <n v="0"/>
    <s v="2012-07"/>
    <s v=""/>
    <s v=""/>
    <x v="0"/>
  </r>
  <r>
    <n v="57"/>
    <s v="Med A"/>
    <x v="9"/>
    <n v="18000"/>
    <n v="0"/>
    <s v="2012-07"/>
    <s v=""/>
    <s v=""/>
    <x v="0"/>
  </r>
  <r>
    <n v="57"/>
    <s v="Med A"/>
    <x v="10"/>
    <n v="18000"/>
    <n v="0"/>
    <s v="2012-07"/>
    <n v="18000"/>
    <s v=""/>
    <x v="0"/>
  </r>
  <r>
    <n v="57"/>
    <s v="Med A"/>
    <x v="11"/>
    <n v="18000"/>
    <n v="1"/>
    <s v="2012-08"/>
    <n v="18000"/>
    <s v=""/>
    <x v="0"/>
  </r>
  <r>
    <n v="57"/>
    <s v="Med B"/>
    <x v="26"/>
    <n v="16"/>
    <n v="0"/>
    <s v="2012-09"/>
    <s v=""/>
    <n v="16"/>
    <x v="1"/>
  </r>
  <r>
    <n v="57"/>
    <s v="Med B"/>
    <x v="67"/>
    <n v="13"/>
    <n v="0"/>
    <s v="2012-10"/>
    <s v=""/>
    <n v="13"/>
    <x v="0"/>
  </r>
  <r>
    <n v="57"/>
    <s v="Med B"/>
    <x v="53"/>
    <n v="13"/>
    <n v="0"/>
    <s v="2012-11"/>
    <s v=""/>
    <n v="13"/>
    <x v="0"/>
  </r>
  <r>
    <n v="58"/>
    <s v="Med A"/>
    <x v="54"/>
    <n v="800"/>
    <n v="0"/>
    <s v="2012-12"/>
    <s v=""/>
    <s v=""/>
    <x v="0"/>
  </r>
  <r>
    <n v="59"/>
    <s v="Med A"/>
    <x v="0"/>
    <n v="1300"/>
    <n v="0"/>
    <s v="2012-07"/>
    <s v=""/>
    <s v=""/>
    <x v="0"/>
  </r>
  <r>
    <n v="59"/>
    <s v="Med A"/>
    <x v="49"/>
    <n v="1300"/>
    <n v="0"/>
    <s v="2012-07"/>
    <s v=""/>
    <s v=""/>
    <x v="0"/>
  </r>
  <r>
    <n v="59"/>
    <s v="Med A"/>
    <x v="1"/>
    <n v="1300"/>
    <n v="0"/>
    <s v="2012-07"/>
    <s v=""/>
    <s v=""/>
    <x v="0"/>
  </r>
  <r>
    <n v="59"/>
    <s v="Med A"/>
    <x v="2"/>
    <n v="1300"/>
    <n v="0"/>
    <s v="2012-07"/>
    <s v=""/>
    <s v=""/>
    <x v="0"/>
  </r>
  <r>
    <n v="59"/>
    <s v="Med A"/>
    <x v="3"/>
    <n v="1300"/>
    <n v="0"/>
    <s v="2012-07"/>
    <s v=""/>
    <s v=""/>
    <x v="0"/>
  </r>
  <r>
    <n v="59"/>
    <s v="Med A"/>
    <x v="4"/>
    <n v="1300"/>
    <n v="0"/>
    <s v="2012-07"/>
    <s v=""/>
    <s v=""/>
    <x v="0"/>
  </r>
  <r>
    <n v="59"/>
    <s v="Med A"/>
    <x v="5"/>
    <n v="1300"/>
    <n v="0"/>
    <s v="2012-07"/>
    <s v=""/>
    <s v=""/>
    <x v="0"/>
  </r>
  <r>
    <n v="59"/>
    <s v="Med A"/>
    <x v="50"/>
    <n v="1300"/>
    <n v="0"/>
    <s v="2012-07"/>
    <s v=""/>
    <s v=""/>
    <x v="0"/>
  </r>
  <r>
    <n v="59"/>
    <s v="Med A"/>
    <x v="6"/>
    <n v="1300"/>
    <n v="0"/>
    <s v="2012-07"/>
    <s v=""/>
    <s v=""/>
    <x v="0"/>
  </r>
  <r>
    <n v="59"/>
    <s v="Med A"/>
    <x v="7"/>
    <n v="1300"/>
    <n v="0"/>
    <s v="2012-07"/>
    <s v=""/>
    <s v=""/>
    <x v="0"/>
  </r>
  <r>
    <n v="59"/>
    <s v="Med A"/>
    <x v="8"/>
    <n v="1300"/>
    <n v="0"/>
    <s v="2012-07"/>
    <s v=""/>
    <s v=""/>
    <x v="0"/>
  </r>
  <r>
    <n v="59"/>
    <s v="Med A"/>
    <x v="9"/>
    <n v="1300"/>
    <n v="0"/>
    <s v="2012-07"/>
    <s v=""/>
    <s v=""/>
    <x v="0"/>
  </r>
  <r>
    <n v="59"/>
    <s v="Med A"/>
    <x v="10"/>
    <n v="1300"/>
    <n v="0"/>
    <s v="2012-07"/>
    <s v=""/>
    <s v=""/>
    <x v="0"/>
  </r>
  <r>
    <n v="59"/>
    <s v="Med A"/>
    <x v="11"/>
    <n v="1300"/>
    <n v="0"/>
    <s v="2012-08"/>
    <s v=""/>
    <s v=""/>
    <x v="0"/>
  </r>
  <r>
    <n v="60"/>
    <s v="Med A"/>
    <x v="0"/>
    <n v="2500"/>
    <n v="0"/>
    <s v="2012-07"/>
    <s v=""/>
    <s v=""/>
    <x v="0"/>
  </r>
  <r>
    <n v="60"/>
    <s v="Med A"/>
    <x v="49"/>
    <n v="2500"/>
    <n v="0"/>
    <s v="2012-07"/>
    <s v=""/>
    <s v=""/>
    <x v="0"/>
  </r>
  <r>
    <n v="60"/>
    <s v="Med A"/>
    <x v="1"/>
    <n v="2500"/>
    <n v="0"/>
    <s v="2012-07"/>
    <s v=""/>
    <s v=""/>
    <x v="0"/>
  </r>
  <r>
    <n v="60"/>
    <s v="Med A"/>
    <x v="2"/>
    <n v="2500"/>
    <n v="0"/>
    <s v="2012-07"/>
    <s v=""/>
    <s v=""/>
    <x v="0"/>
  </r>
  <r>
    <n v="60"/>
    <s v="Med A"/>
    <x v="3"/>
    <n v="2500"/>
    <n v="0"/>
    <s v="2012-07"/>
    <s v=""/>
    <s v=""/>
    <x v="0"/>
  </r>
  <r>
    <n v="60"/>
    <s v="Med A"/>
    <x v="4"/>
    <n v="2500"/>
    <n v="0"/>
    <s v="2012-07"/>
    <s v=""/>
    <s v=""/>
    <x v="0"/>
  </r>
  <r>
    <n v="60"/>
    <s v="Med A"/>
    <x v="5"/>
    <n v="2500"/>
    <n v="0"/>
    <s v="2012-07"/>
    <s v=""/>
    <s v=""/>
    <x v="0"/>
  </r>
  <r>
    <n v="60"/>
    <s v="Med A"/>
    <x v="35"/>
    <n v="2500"/>
    <n v="0"/>
    <s v="2012-07"/>
    <s v=""/>
    <s v=""/>
    <x v="0"/>
  </r>
  <r>
    <n v="60"/>
    <s v="Med A"/>
    <x v="6"/>
    <n v="2500"/>
    <n v="0"/>
    <s v="2012-07"/>
    <s v=""/>
    <s v=""/>
    <x v="0"/>
  </r>
  <r>
    <n v="60"/>
    <s v="Med A"/>
    <x v="7"/>
    <n v="2500"/>
    <n v="0"/>
    <s v="2012-07"/>
    <s v=""/>
    <s v=""/>
    <x v="0"/>
  </r>
  <r>
    <n v="60"/>
    <s v="Med A"/>
    <x v="8"/>
    <n v="2500"/>
    <n v="0"/>
    <s v="2012-07"/>
    <s v=""/>
    <s v=""/>
    <x v="0"/>
  </r>
  <r>
    <n v="60"/>
    <s v="Med A"/>
    <x v="9"/>
    <n v="2500"/>
    <n v="0"/>
    <s v="2012-07"/>
    <s v=""/>
    <s v=""/>
    <x v="0"/>
  </r>
  <r>
    <n v="60"/>
    <s v="Med A"/>
    <x v="10"/>
    <n v="2500"/>
    <n v="0"/>
    <s v="2012-07"/>
    <n v="2500"/>
    <s v=""/>
    <x v="0"/>
  </r>
  <r>
    <n v="60"/>
    <s v="Med A"/>
    <x v="11"/>
    <n v="2500"/>
    <n v="0"/>
    <s v="2012-08"/>
    <s v=""/>
    <s v=""/>
    <x v="0"/>
  </r>
  <r>
    <n v="60"/>
    <s v="Med A"/>
    <x v="12"/>
    <n v="2500"/>
    <n v="0"/>
    <s v="2012-08"/>
    <s v=""/>
    <s v=""/>
    <x v="0"/>
  </r>
  <r>
    <n v="60"/>
    <s v="Med A"/>
    <x v="13"/>
    <n v="2500"/>
    <n v="0"/>
    <s v="2012-08"/>
    <s v=""/>
    <s v=""/>
    <x v="0"/>
  </r>
  <r>
    <n v="60"/>
    <s v="Med A"/>
    <x v="14"/>
    <n v="2500"/>
    <n v="0"/>
    <s v="2012-08"/>
    <s v=""/>
    <s v=""/>
    <x v="0"/>
  </r>
  <r>
    <n v="60"/>
    <s v="Med A"/>
    <x v="15"/>
    <n v="2500"/>
    <n v="0"/>
    <s v="2012-08"/>
    <s v=""/>
    <s v=""/>
    <x v="0"/>
  </r>
  <r>
    <n v="60"/>
    <s v="Med A"/>
    <x v="16"/>
    <n v="2500"/>
    <n v="0"/>
    <s v="2012-08"/>
    <s v=""/>
    <s v=""/>
    <x v="0"/>
  </r>
  <r>
    <n v="60"/>
    <s v="Med A"/>
    <x v="51"/>
    <n v="2500"/>
    <n v="0"/>
    <s v="2012-08"/>
    <s v=""/>
    <s v=""/>
    <x v="0"/>
  </r>
  <r>
    <n v="60"/>
    <s v="Med A"/>
    <x v="17"/>
    <n v="2500"/>
    <n v="0"/>
    <s v="2012-08"/>
    <s v=""/>
    <s v=""/>
    <x v="0"/>
  </r>
  <r>
    <n v="60"/>
    <s v="Med A"/>
    <x v="18"/>
    <n v="2500"/>
    <n v="0"/>
    <s v="2012-08"/>
    <s v=""/>
    <s v=""/>
    <x v="0"/>
  </r>
  <r>
    <n v="60"/>
    <s v="Med A"/>
    <x v="19"/>
    <n v="2500"/>
    <n v="0"/>
    <s v="2012-08"/>
    <s v=""/>
    <s v=""/>
    <x v="0"/>
  </r>
  <r>
    <n v="60"/>
    <s v="Med A"/>
    <x v="20"/>
    <n v="2500"/>
    <n v="0"/>
    <s v="2012-08"/>
    <s v=""/>
    <s v=""/>
    <x v="0"/>
  </r>
  <r>
    <n v="60"/>
    <s v="Med A"/>
    <x v="21"/>
    <n v="2500"/>
    <n v="0"/>
    <s v="2012-08"/>
    <s v=""/>
    <s v=""/>
    <x v="0"/>
  </r>
  <r>
    <n v="60"/>
    <s v="Med A"/>
    <x v="22"/>
    <n v="2500"/>
    <n v="0"/>
    <s v="2012-08"/>
    <s v=""/>
    <s v=""/>
    <x v="0"/>
  </r>
  <r>
    <n v="60"/>
    <s v="Med A"/>
    <x v="23"/>
    <n v="2500"/>
    <n v="0"/>
    <s v="2012-08"/>
    <n v="2500"/>
    <s v=""/>
    <x v="0"/>
  </r>
  <r>
    <n v="60"/>
    <s v="Med A"/>
    <x v="24"/>
    <n v="2500"/>
    <n v="0"/>
    <s v="2012-09"/>
    <s v=""/>
    <s v=""/>
    <x v="0"/>
  </r>
  <r>
    <n v="60"/>
    <s v="Med A"/>
    <x v="25"/>
    <n v="2500"/>
    <n v="1"/>
    <s v="2012-09"/>
    <n v="2500"/>
    <s v=""/>
    <x v="0"/>
  </r>
  <r>
    <n v="60"/>
    <s v="Med B"/>
    <x v="48"/>
    <n v="5"/>
    <n v="0"/>
    <s v="2012-09"/>
    <s v=""/>
    <n v="5"/>
    <x v="3"/>
  </r>
  <r>
    <n v="60"/>
    <s v="Med B"/>
    <x v="67"/>
    <n v="5"/>
    <n v="0"/>
    <s v="2012-10"/>
    <s v=""/>
    <n v="5"/>
    <x v="0"/>
  </r>
  <r>
    <n v="60"/>
    <s v="Med B"/>
    <x v="53"/>
    <n v="6"/>
    <n v="0"/>
    <s v="2012-11"/>
    <s v=""/>
    <n v="6"/>
    <x v="0"/>
  </r>
  <r>
    <n v="61"/>
    <s v="Med A"/>
    <x v="29"/>
    <n v="1000"/>
    <n v="0"/>
    <s v="2012-07"/>
    <s v=""/>
    <s v=""/>
    <x v="0"/>
  </r>
  <r>
    <n v="61"/>
    <s v="Med A"/>
    <x v="30"/>
    <n v="1000"/>
    <n v="0"/>
    <s v="2012-07"/>
    <s v=""/>
    <s v=""/>
    <x v="0"/>
  </r>
  <r>
    <n v="61"/>
    <s v="Med A"/>
    <x v="43"/>
    <n v="800"/>
    <n v="0"/>
    <s v="2012-08"/>
    <s v=""/>
    <s v=""/>
    <x v="0"/>
  </r>
  <r>
    <n v="61"/>
    <s v="Med A"/>
    <x v="45"/>
    <n v="800"/>
    <n v="0"/>
    <s v="2012-08"/>
    <s v=""/>
    <s v=""/>
    <x v="0"/>
  </r>
  <r>
    <n v="61"/>
    <s v="Med A"/>
    <x v="46"/>
    <n v="800"/>
    <n v="0"/>
    <s v="2012-08"/>
    <s v=""/>
    <s v=""/>
    <x v="0"/>
  </r>
  <r>
    <n v="61"/>
    <s v="Med A"/>
    <x v="56"/>
    <n v="800"/>
    <n v="0"/>
    <s v="2012-08"/>
    <s v=""/>
    <s v=""/>
    <x v="0"/>
  </r>
  <r>
    <n v="61"/>
    <s v="Med A"/>
    <x v="47"/>
    <n v="800"/>
    <n v="0"/>
    <s v="2012-08"/>
    <s v=""/>
    <s v=""/>
    <x v="0"/>
  </r>
  <r>
    <n v="61"/>
    <s v="Med A"/>
    <x v="57"/>
    <n v="800"/>
    <n v="0"/>
    <s v="2012-08"/>
    <s v=""/>
    <s v=""/>
    <x v="0"/>
  </r>
  <r>
    <n v="61"/>
    <s v="Med A"/>
    <x v="58"/>
    <n v="800"/>
    <n v="0"/>
    <s v="2012-08"/>
    <s v=""/>
    <s v=""/>
    <x v="0"/>
  </r>
  <r>
    <n v="61"/>
    <s v="Med A"/>
    <x v="59"/>
    <n v="800"/>
    <n v="0"/>
    <s v="2012-08"/>
    <s v=""/>
    <s v=""/>
    <x v="0"/>
  </r>
  <r>
    <n v="62"/>
    <s v="Med A"/>
    <x v="24"/>
    <n v="1400"/>
    <n v="0"/>
    <s v="2012-09"/>
    <s v=""/>
    <s v=""/>
    <x v="0"/>
  </r>
  <r>
    <n v="63"/>
    <s v="Med A"/>
    <x v="0"/>
    <n v="4000"/>
    <n v="0"/>
    <s v="2012-07"/>
    <s v=""/>
    <s v=""/>
    <x v="0"/>
  </r>
  <r>
    <n v="63"/>
    <s v="Med A"/>
    <x v="49"/>
    <n v="4000"/>
    <n v="0"/>
    <s v="2012-07"/>
    <s v=""/>
    <s v=""/>
    <x v="0"/>
  </r>
  <r>
    <n v="63"/>
    <s v="Med A"/>
    <x v="1"/>
    <n v="4000"/>
    <n v="0"/>
    <s v="2012-07"/>
    <s v=""/>
    <s v=""/>
    <x v="0"/>
  </r>
  <r>
    <n v="63"/>
    <s v="Med A"/>
    <x v="2"/>
    <n v="4000"/>
    <n v="0"/>
    <s v="2012-07"/>
    <s v=""/>
    <s v=""/>
    <x v="0"/>
  </r>
  <r>
    <n v="63"/>
    <s v="Med A"/>
    <x v="3"/>
    <n v="4000"/>
    <n v="0"/>
    <s v="2012-07"/>
    <s v=""/>
    <s v=""/>
    <x v="0"/>
  </r>
  <r>
    <n v="63"/>
    <s v="Med A"/>
    <x v="4"/>
    <n v="4000"/>
    <n v="0"/>
    <s v="2012-07"/>
    <s v=""/>
    <s v=""/>
    <x v="0"/>
  </r>
  <r>
    <n v="63"/>
    <s v="Med A"/>
    <x v="5"/>
    <n v="4000"/>
    <n v="0"/>
    <s v="2012-07"/>
    <s v=""/>
    <s v=""/>
    <x v="0"/>
  </r>
  <r>
    <n v="63"/>
    <s v="Med A"/>
    <x v="50"/>
    <n v="4000"/>
    <n v="0"/>
    <s v="2012-07"/>
    <s v=""/>
    <s v=""/>
    <x v="0"/>
  </r>
  <r>
    <n v="63"/>
    <s v="Med A"/>
    <x v="6"/>
    <n v="4000"/>
    <n v="0"/>
    <s v="2012-07"/>
    <s v=""/>
    <s v=""/>
    <x v="0"/>
  </r>
  <r>
    <n v="63"/>
    <s v="Med A"/>
    <x v="7"/>
    <n v="4000"/>
    <n v="0"/>
    <s v="2012-07"/>
    <s v=""/>
    <s v=""/>
    <x v="0"/>
  </r>
  <r>
    <n v="63"/>
    <s v="Med A"/>
    <x v="8"/>
    <n v="4000"/>
    <n v="0"/>
    <s v="2012-07"/>
    <s v=""/>
    <s v=""/>
    <x v="0"/>
  </r>
  <r>
    <n v="63"/>
    <s v="Med A"/>
    <x v="9"/>
    <n v="4000"/>
    <n v="0"/>
    <s v="2012-07"/>
    <s v=""/>
    <s v=""/>
    <x v="0"/>
  </r>
  <r>
    <n v="63"/>
    <s v="Med A"/>
    <x v="10"/>
    <n v="4000"/>
    <n v="0"/>
    <s v="2012-07"/>
    <n v="4000"/>
    <s v=""/>
    <x v="0"/>
  </r>
  <r>
    <n v="63"/>
    <s v="Med A"/>
    <x v="11"/>
    <n v="4000"/>
    <n v="0"/>
    <s v="2012-08"/>
    <s v=""/>
    <s v=""/>
    <x v="0"/>
  </r>
  <r>
    <n v="63"/>
    <s v="Med A"/>
    <x v="12"/>
    <n v="4000"/>
    <n v="0"/>
    <s v="2012-08"/>
    <s v=""/>
    <s v=""/>
    <x v="0"/>
  </r>
  <r>
    <n v="63"/>
    <s v="Med A"/>
    <x v="13"/>
    <n v="4000"/>
    <n v="0"/>
    <s v="2012-08"/>
    <s v=""/>
    <s v=""/>
    <x v="0"/>
  </r>
  <r>
    <n v="63"/>
    <s v="Med A"/>
    <x v="14"/>
    <n v="4000"/>
    <n v="0"/>
    <s v="2012-08"/>
    <s v=""/>
    <s v=""/>
    <x v="0"/>
  </r>
  <r>
    <n v="63"/>
    <s v="Med A"/>
    <x v="15"/>
    <n v="4000"/>
    <n v="0"/>
    <s v="2012-08"/>
    <s v=""/>
    <s v=""/>
    <x v="0"/>
  </r>
  <r>
    <n v="63"/>
    <s v="Med A"/>
    <x v="16"/>
    <n v="4000"/>
    <n v="0"/>
    <s v="2012-08"/>
    <s v=""/>
    <s v=""/>
    <x v="0"/>
  </r>
  <r>
    <n v="63"/>
    <s v="Med A"/>
    <x v="51"/>
    <n v="4000"/>
    <n v="0"/>
    <s v="2012-08"/>
    <s v=""/>
    <s v=""/>
    <x v="0"/>
  </r>
  <r>
    <n v="63"/>
    <s v="Med A"/>
    <x v="17"/>
    <n v="4000"/>
    <n v="1"/>
    <s v="2012-08"/>
    <n v="4000"/>
    <s v=""/>
    <x v="0"/>
  </r>
  <r>
    <n v="63"/>
    <s v="Med B"/>
    <x v="26"/>
    <n v="6"/>
    <n v="0"/>
    <s v="2012-09"/>
    <s v=""/>
    <n v="6"/>
    <x v="1"/>
  </r>
  <r>
    <n v="63"/>
    <s v="Med B"/>
    <x v="67"/>
    <n v="5"/>
    <n v="0"/>
    <s v="2012-10"/>
    <s v=""/>
    <n v="5"/>
    <x v="0"/>
  </r>
  <r>
    <n v="64"/>
    <s v="Med A"/>
    <x v="13"/>
    <n v="5700"/>
    <n v="0"/>
    <s v="2012-08"/>
    <s v=""/>
    <s v=""/>
    <x v="0"/>
  </r>
  <r>
    <n v="64"/>
    <s v="Med A"/>
    <x v="14"/>
    <n v="5700"/>
    <n v="0"/>
    <s v="2012-08"/>
    <s v=""/>
    <s v=""/>
    <x v="0"/>
  </r>
  <r>
    <n v="64"/>
    <s v="Med A"/>
    <x v="15"/>
    <n v="5700"/>
    <n v="0"/>
    <s v="2012-08"/>
    <s v=""/>
    <s v=""/>
    <x v="0"/>
  </r>
  <r>
    <n v="64"/>
    <s v="Med A"/>
    <x v="16"/>
    <n v="5700"/>
    <n v="0"/>
    <s v="2012-08"/>
    <s v=""/>
    <s v=""/>
    <x v="0"/>
  </r>
  <r>
    <n v="64"/>
    <s v="Med A"/>
    <x v="51"/>
    <n v="5700"/>
    <n v="0"/>
    <s v="2012-08"/>
    <s v=""/>
    <s v=""/>
    <x v="0"/>
  </r>
  <r>
    <n v="64"/>
    <s v="Med A"/>
    <x v="17"/>
    <n v="5700"/>
    <n v="0"/>
    <s v="2012-08"/>
    <s v=""/>
    <s v=""/>
    <x v="0"/>
  </r>
  <r>
    <n v="64"/>
    <s v="Med A"/>
    <x v="18"/>
    <n v="5700"/>
    <n v="0"/>
    <s v="2012-08"/>
    <s v=""/>
    <s v=""/>
    <x v="0"/>
  </r>
  <r>
    <n v="64"/>
    <s v="Med A"/>
    <x v="19"/>
    <n v="5700"/>
    <n v="0"/>
    <s v="2012-08"/>
    <s v=""/>
    <s v=""/>
    <x v="0"/>
  </r>
  <r>
    <n v="64"/>
    <s v="Med A"/>
    <x v="20"/>
    <n v="5700"/>
    <n v="0"/>
    <s v="2012-08"/>
    <s v=""/>
    <s v=""/>
    <x v="0"/>
  </r>
  <r>
    <n v="64"/>
    <s v="Med A"/>
    <x v="59"/>
    <n v="5700"/>
    <n v="0"/>
    <s v="2012-08"/>
    <s v=""/>
    <s v=""/>
    <x v="0"/>
  </r>
  <r>
    <n v="64"/>
    <s v="Med A"/>
    <x v="22"/>
    <n v="5700"/>
    <n v="0"/>
    <s v="2012-08"/>
    <s v=""/>
    <s v=""/>
    <x v="0"/>
  </r>
  <r>
    <n v="64"/>
    <s v="Med A"/>
    <x v="23"/>
    <n v="5700"/>
    <n v="0"/>
    <s v="2012-08"/>
    <s v=""/>
    <s v=""/>
    <x v="0"/>
  </r>
  <r>
    <n v="64"/>
    <s v="Med A"/>
    <x v="62"/>
    <n v="5700"/>
    <n v="0"/>
    <s v="2012-09"/>
    <s v=""/>
    <s v=""/>
    <x v="0"/>
  </r>
  <r>
    <n v="64"/>
    <s v="Med A"/>
    <x v="25"/>
    <n v="5700"/>
    <n v="0"/>
    <s v="2012-09"/>
    <s v=""/>
    <s v=""/>
    <x v="0"/>
  </r>
  <r>
    <n v="65"/>
    <s v="Med A"/>
    <x v="29"/>
    <n v="14500"/>
    <n v="0"/>
    <s v="2012-07"/>
    <s v=""/>
    <s v=""/>
    <x v="0"/>
  </r>
  <r>
    <n v="65"/>
    <s v="Med A"/>
    <x v="30"/>
    <n v="14500"/>
    <n v="0"/>
    <s v="2012-07"/>
    <s v=""/>
    <s v=""/>
    <x v="0"/>
  </r>
  <r>
    <n v="65"/>
    <s v="Med A"/>
    <x v="31"/>
    <n v="16000"/>
    <n v="0"/>
    <s v="2012-07"/>
    <s v=""/>
    <s v=""/>
    <x v="0"/>
  </r>
  <r>
    <n v="65"/>
    <s v="Med A"/>
    <x v="32"/>
    <n v="16000"/>
    <n v="0"/>
    <s v="2012-07"/>
    <s v=""/>
    <s v=""/>
    <x v="0"/>
  </r>
  <r>
    <n v="65"/>
    <s v="Med A"/>
    <x v="33"/>
    <n v="16000"/>
    <n v="0"/>
    <s v="2012-07"/>
    <s v=""/>
    <s v=""/>
    <x v="0"/>
  </r>
  <r>
    <n v="65"/>
    <s v="Med A"/>
    <x v="34"/>
    <n v="16000"/>
    <n v="0"/>
    <s v="2012-07"/>
    <s v=""/>
    <s v=""/>
    <x v="0"/>
  </r>
  <r>
    <n v="65"/>
    <s v="Med A"/>
    <x v="35"/>
    <n v="16000"/>
    <n v="0"/>
    <s v="2012-07"/>
    <s v=""/>
    <s v=""/>
    <x v="0"/>
  </r>
  <r>
    <n v="65"/>
    <s v="Med A"/>
    <x v="36"/>
    <n v="16000"/>
    <n v="0"/>
    <s v="2012-07"/>
    <s v=""/>
    <s v=""/>
    <x v="0"/>
  </r>
  <r>
    <n v="65"/>
    <s v="Med A"/>
    <x v="37"/>
    <n v="19200"/>
    <n v="0"/>
    <s v="2012-07"/>
    <s v=""/>
    <s v=""/>
    <x v="0"/>
  </r>
  <r>
    <n v="65"/>
    <s v="Med A"/>
    <x v="38"/>
    <n v="19200"/>
    <n v="0"/>
    <s v="2012-07"/>
    <s v=""/>
    <s v=""/>
    <x v="0"/>
  </r>
  <r>
    <n v="65"/>
    <s v="Med A"/>
    <x v="39"/>
    <n v="19200"/>
    <n v="0"/>
    <s v="2012-07"/>
    <s v=""/>
    <s v=""/>
    <x v="0"/>
  </r>
  <r>
    <n v="65"/>
    <s v="Med A"/>
    <x v="40"/>
    <n v="19200"/>
    <n v="0"/>
    <s v="2012-07"/>
    <s v=""/>
    <s v=""/>
    <x v="0"/>
  </r>
  <r>
    <n v="65"/>
    <s v="Med A"/>
    <x v="41"/>
    <n v="19200"/>
    <n v="0"/>
    <s v="2012-07"/>
    <n v="17000"/>
    <s v=""/>
    <x v="0"/>
  </r>
  <r>
    <n v="65"/>
    <s v="Med A"/>
    <x v="42"/>
    <n v="19200"/>
    <n v="0"/>
    <s v="2012-08"/>
    <s v=""/>
    <s v=""/>
    <x v="0"/>
  </r>
  <r>
    <n v="65"/>
    <s v="Med A"/>
    <x v="43"/>
    <n v="20000"/>
    <n v="0"/>
    <s v="2012-08"/>
    <s v=""/>
    <s v=""/>
    <x v="0"/>
  </r>
  <r>
    <n v="65"/>
    <s v="Med A"/>
    <x v="44"/>
    <n v="20000"/>
    <n v="0"/>
    <s v="2012-08"/>
    <s v=""/>
    <s v=""/>
    <x v="0"/>
  </r>
  <r>
    <n v="65"/>
    <s v="Med A"/>
    <x v="45"/>
    <n v="20000"/>
    <n v="0"/>
    <s v="2012-08"/>
    <s v=""/>
    <s v=""/>
    <x v="0"/>
  </r>
  <r>
    <n v="65"/>
    <s v="Med A"/>
    <x v="55"/>
    <n v="20000"/>
    <n v="0"/>
    <s v="2012-08"/>
    <s v=""/>
    <s v=""/>
    <x v="0"/>
  </r>
  <r>
    <n v="65"/>
    <s v="Med A"/>
    <x v="46"/>
    <n v="20000"/>
    <n v="0"/>
    <s v="2012-08"/>
    <s v=""/>
    <s v=""/>
    <x v="0"/>
  </r>
  <r>
    <n v="65"/>
    <s v="Med A"/>
    <x v="56"/>
    <n v="20000"/>
    <n v="0"/>
    <s v="2012-08"/>
    <s v=""/>
    <s v=""/>
    <x v="0"/>
  </r>
  <r>
    <n v="65"/>
    <s v="Med A"/>
    <x v="47"/>
    <n v="20000"/>
    <n v="0"/>
    <s v="2012-08"/>
    <s v=""/>
    <s v=""/>
    <x v="0"/>
  </r>
  <r>
    <n v="65"/>
    <s v="Med A"/>
    <x v="52"/>
    <n v="20000"/>
    <n v="0"/>
    <s v="2012-08"/>
    <s v=""/>
    <s v=""/>
    <x v="0"/>
  </r>
  <r>
    <n v="65"/>
    <s v="Med A"/>
    <x v="57"/>
    <n v="20000"/>
    <n v="0"/>
    <s v="2012-08"/>
    <s v=""/>
    <s v=""/>
    <x v="0"/>
  </r>
  <r>
    <n v="65"/>
    <s v="Med A"/>
    <x v="58"/>
    <n v="20000"/>
    <n v="0"/>
    <s v="2012-08"/>
    <s v=""/>
    <s v=""/>
    <x v="0"/>
  </r>
  <r>
    <n v="65"/>
    <s v="Med A"/>
    <x v="59"/>
    <n v="20000"/>
    <n v="0"/>
    <s v="2012-08"/>
    <s v=""/>
    <s v=""/>
    <x v="0"/>
  </r>
  <r>
    <n v="65"/>
    <s v="Med A"/>
    <x v="60"/>
    <n v="20000"/>
    <n v="0"/>
    <s v="2012-08"/>
    <n v="19938.461538461539"/>
    <s v=""/>
    <x v="0"/>
  </r>
  <r>
    <n v="65"/>
    <s v="Med A"/>
    <x v="61"/>
    <n v="20000"/>
    <n v="0"/>
    <s v="2012-09"/>
    <s v=""/>
    <s v=""/>
    <x v="0"/>
  </r>
  <r>
    <n v="65"/>
    <s v="Med A"/>
    <x v="62"/>
    <n v="20000"/>
    <n v="0"/>
    <s v="2012-09"/>
    <s v=""/>
    <s v=""/>
    <x v="0"/>
  </r>
  <r>
    <n v="65"/>
    <s v="Med A"/>
    <x v="63"/>
    <n v="20000"/>
    <n v="1"/>
    <s v="2012-09"/>
    <n v="20000"/>
    <s v=""/>
    <x v="0"/>
  </r>
  <r>
    <n v="65"/>
    <s v="Med B"/>
    <x v="48"/>
    <n v="16"/>
    <n v="0"/>
    <s v="2012-09"/>
    <s v=""/>
    <n v="16"/>
    <x v="3"/>
  </r>
  <r>
    <n v="65"/>
    <s v="Med B"/>
    <x v="64"/>
    <n v="16"/>
    <n v="0"/>
    <s v="2012-10"/>
    <s v=""/>
    <n v="16"/>
    <x v="0"/>
  </r>
  <r>
    <n v="66"/>
    <s v="Med A"/>
    <x v="0"/>
    <n v="3000"/>
    <n v="0"/>
    <s v="2012-07"/>
    <s v=""/>
    <s v=""/>
    <x v="0"/>
  </r>
  <r>
    <n v="66"/>
    <s v="Med A"/>
    <x v="49"/>
    <n v="3000"/>
    <n v="0"/>
    <s v="2012-07"/>
    <s v=""/>
    <s v=""/>
    <x v="0"/>
  </r>
  <r>
    <n v="66"/>
    <s v="Med A"/>
    <x v="1"/>
    <n v="3000"/>
    <n v="0"/>
    <s v="2012-07"/>
    <s v=""/>
    <s v=""/>
    <x v="0"/>
  </r>
  <r>
    <n v="66"/>
    <s v="Med A"/>
    <x v="2"/>
    <n v="3000"/>
    <n v="0"/>
    <s v="2012-07"/>
    <s v=""/>
    <s v=""/>
    <x v="0"/>
  </r>
  <r>
    <n v="66"/>
    <s v="Med A"/>
    <x v="3"/>
    <n v="3000"/>
    <n v="0"/>
    <s v="2012-07"/>
    <s v=""/>
    <s v=""/>
    <x v="0"/>
  </r>
  <r>
    <n v="66"/>
    <s v="Med A"/>
    <x v="4"/>
    <n v="3000"/>
    <n v="0"/>
    <s v="2012-07"/>
    <s v=""/>
    <s v=""/>
    <x v="0"/>
  </r>
  <r>
    <n v="66"/>
    <s v="Med A"/>
    <x v="5"/>
    <n v="3000"/>
    <n v="0"/>
    <s v="2012-07"/>
    <s v=""/>
    <s v=""/>
    <x v="0"/>
  </r>
  <r>
    <n v="66"/>
    <s v="Med A"/>
    <x v="50"/>
    <n v="3000"/>
    <n v="0"/>
    <s v="2012-07"/>
    <s v=""/>
    <s v=""/>
    <x v="0"/>
  </r>
  <r>
    <n v="66"/>
    <s v="Med A"/>
    <x v="6"/>
    <n v="2700"/>
    <n v="0"/>
    <s v="2012-07"/>
    <s v=""/>
    <s v=""/>
    <x v="0"/>
  </r>
  <r>
    <n v="66"/>
    <s v="Med A"/>
    <x v="7"/>
    <n v="2700"/>
    <n v="0"/>
    <s v="2012-07"/>
    <s v=""/>
    <s v=""/>
    <x v="0"/>
  </r>
  <r>
    <n v="66"/>
    <s v="Med A"/>
    <x v="8"/>
    <n v="2700"/>
    <n v="0"/>
    <s v="2012-07"/>
    <s v=""/>
    <s v=""/>
    <x v="0"/>
  </r>
  <r>
    <n v="66"/>
    <s v="Med A"/>
    <x v="9"/>
    <n v="2700"/>
    <n v="0"/>
    <s v="2012-07"/>
    <s v=""/>
    <s v=""/>
    <x v="0"/>
  </r>
  <r>
    <n v="66"/>
    <s v="Med A"/>
    <x v="10"/>
    <n v="2700"/>
    <n v="0"/>
    <s v="2012-07"/>
    <n v="2884.6153846153848"/>
    <s v=""/>
    <x v="0"/>
  </r>
  <r>
    <n v="66"/>
    <s v="Med A"/>
    <x v="11"/>
    <n v="2700"/>
    <n v="0"/>
    <s v="2012-08"/>
    <s v=""/>
    <s v=""/>
    <x v="0"/>
  </r>
  <r>
    <n v="66"/>
    <s v="Med A"/>
    <x v="12"/>
    <n v="2700"/>
    <n v="0"/>
    <s v="2012-08"/>
    <s v=""/>
    <s v=""/>
    <x v="0"/>
  </r>
  <r>
    <n v="66"/>
    <s v="Med A"/>
    <x v="13"/>
    <n v="2700"/>
    <n v="0"/>
    <s v="2012-08"/>
    <s v=""/>
    <s v=""/>
    <x v="0"/>
  </r>
  <r>
    <n v="66"/>
    <s v="Med A"/>
    <x v="14"/>
    <n v="2700"/>
    <n v="0"/>
    <s v="2012-08"/>
    <s v=""/>
    <s v=""/>
    <x v="0"/>
  </r>
  <r>
    <n v="66"/>
    <s v="Med A"/>
    <x v="15"/>
    <n v="2700"/>
    <n v="0"/>
    <s v="2012-08"/>
    <s v=""/>
    <s v=""/>
    <x v="0"/>
  </r>
  <r>
    <n v="66"/>
    <s v="Med A"/>
    <x v="16"/>
    <n v="2700"/>
    <n v="0"/>
    <s v="2012-08"/>
    <s v=""/>
    <s v=""/>
    <x v="0"/>
  </r>
  <r>
    <n v="66"/>
    <s v="Med A"/>
    <x v="51"/>
    <n v="2700"/>
    <n v="0"/>
    <s v="2012-08"/>
    <s v=""/>
    <s v=""/>
    <x v="0"/>
  </r>
  <r>
    <n v="66"/>
    <s v="Med A"/>
    <x v="17"/>
    <n v="2700"/>
    <n v="0"/>
    <s v="2012-08"/>
    <s v=""/>
    <s v=""/>
    <x v="0"/>
  </r>
  <r>
    <n v="66"/>
    <s v="Med A"/>
    <x v="18"/>
    <n v="2700"/>
    <n v="0"/>
    <s v="2012-08"/>
    <s v=""/>
    <s v=""/>
    <x v="0"/>
  </r>
  <r>
    <n v="66"/>
    <s v="Med A"/>
    <x v="19"/>
    <n v="2700"/>
    <n v="0"/>
    <s v="2012-08"/>
    <s v=""/>
    <s v=""/>
    <x v="0"/>
  </r>
  <r>
    <n v="66"/>
    <s v="Med A"/>
    <x v="20"/>
    <n v="2700"/>
    <n v="0"/>
    <s v="2012-08"/>
    <s v=""/>
    <s v=""/>
    <x v="0"/>
  </r>
  <r>
    <n v="66"/>
    <s v="Med A"/>
    <x v="21"/>
    <n v="2700"/>
    <n v="0"/>
    <s v="2012-08"/>
    <s v=""/>
    <s v=""/>
    <x v="0"/>
  </r>
  <r>
    <n v="66"/>
    <s v="Med A"/>
    <x v="22"/>
    <n v="2700"/>
    <n v="0"/>
    <s v="2012-08"/>
    <s v=""/>
    <s v=""/>
    <x v="0"/>
  </r>
  <r>
    <n v="66"/>
    <s v="Med A"/>
    <x v="23"/>
    <n v="2700"/>
    <n v="0"/>
    <s v="2012-08"/>
    <n v="2700"/>
    <s v=""/>
    <x v="0"/>
  </r>
  <r>
    <n v="66"/>
    <s v="Med A"/>
    <x v="24"/>
    <n v="2700"/>
    <n v="0"/>
    <s v="2012-09"/>
    <s v=""/>
    <s v=""/>
    <x v="0"/>
  </r>
  <r>
    <n v="66"/>
    <s v="Med A"/>
    <x v="25"/>
    <n v="2700"/>
    <n v="1"/>
    <s v="2012-09"/>
    <n v="2700"/>
    <s v=""/>
    <x v="0"/>
  </r>
  <r>
    <n v="66"/>
    <s v="Med B"/>
    <x v="83"/>
    <n v="6"/>
    <n v="0"/>
    <s v="2012-10"/>
    <s v=""/>
    <n v="6"/>
    <x v="1"/>
  </r>
  <r>
    <n v="66"/>
    <s v="Med B"/>
    <x v="84"/>
    <n v="2"/>
    <n v="0"/>
    <s v="2012-10"/>
    <s v=""/>
    <n v="2"/>
    <x v="0"/>
  </r>
  <r>
    <n v="66"/>
    <s v="Med B"/>
    <x v="53"/>
    <n v="1"/>
    <n v="0"/>
    <s v="2012-11"/>
    <s v=""/>
    <n v="1"/>
    <x v="0"/>
  </r>
  <r>
    <n v="67"/>
    <s v="Med A"/>
    <x v="29"/>
    <n v="10000"/>
    <n v="0"/>
    <s v="2012-07"/>
    <s v=""/>
    <s v=""/>
    <x v="0"/>
  </r>
  <r>
    <n v="67"/>
    <s v="Med A"/>
    <x v="30"/>
    <n v="10000"/>
    <n v="0"/>
    <s v="2012-07"/>
    <s v=""/>
    <s v=""/>
    <x v="0"/>
  </r>
  <r>
    <n v="67"/>
    <s v="Med A"/>
    <x v="31"/>
    <n v="10000"/>
    <n v="0"/>
    <s v="2012-07"/>
    <s v=""/>
    <s v=""/>
    <x v="0"/>
  </r>
  <r>
    <n v="67"/>
    <s v="Med A"/>
    <x v="32"/>
    <n v="10000"/>
    <n v="0"/>
    <s v="2012-07"/>
    <s v=""/>
    <s v=""/>
    <x v="0"/>
  </r>
  <r>
    <n v="67"/>
    <s v="Med A"/>
    <x v="34"/>
    <n v="10000"/>
    <n v="0"/>
    <s v="2012-07"/>
    <s v=""/>
    <s v=""/>
    <x v="0"/>
  </r>
  <r>
    <n v="67"/>
    <s v="Med A"/>
    <x v="35"/>
    <n v="10000"/>
    <n v="0"/>
    <s v="2012-07"/>
    <s v=""/>
    <s v=""/>
    <x v="0"/>
  </r>
  <r>
    <n v="67"/>
    <s v="Med A"/>
    <x v="36"/>
    <n v="10000"/>
    <n v="0"/>
    <s v="2012-07"/>
    <s v=""/>
    <s v=""/>
    <x v="0"/>
  </r>
  <r>
    <n v="67"/>
    <s v="Med A"/>
    <x v="37"/>
    <n v="8000"/>
    <n v="0"/>
    <s v="2012-07"/>
    <s v=""/>
    <s v=""/>
    <x v="0"/>
  </r>
  <r>
    <n v="67"/>
    <s v="Med A"/>
    <x v="38"/>
    <n v="8000"/>
    <n v="0"/>
    <s v="2012-07"/>
    <s v=""/>
    <s v=""/>
    <x v="0"/>
  </r>
  <r>
    <n v="67"/>
    <s v="Med A"/>
    <x v="39"/>
    <n v="8000"/>
    <n v="0"/>
    <s v="2012-07"/>
    <s v=""/>
    <s v=""/>
    <x v="0"/>
  </r>
  <r>
    <n v="67"/>
    <s v="Med A"/>
    <x v="40"/>
    <n v="8000"/>
    <n v="0"/>
    <s v="2012-07"/>
    <s v=""/>
    <s v=""/>
    <x v="0"/>
  </r>
  <r>
    <n v="67"/>
    <s v="Med A"/>
    <x v="41"/>
    <n v="8000"/>
    <n v="0"/>
    <s v="2012-07"/>
    <n v="9166.6666666666661"/>
    <s v=""/>
    <x v="0"/>
  </r>
  <r>
    <n v="67"/>
    <s v="Med A"/>
    <x v="42"/>
    <n v="8000"/>
    <n v="0"/>
    <s v="2012-08"/>
    <s v=""/>
    <s v=""/>
    <x v="0"/>
  </r>
  <r>
    <n v="67"/>
    <s v="Med A"/>
    <x v="43"/>
    <n v="8000"/>
    <n v="0"/>
    <s v="2012-08"/>
    <s v=""/>
    <s v=""/>
    <x v="0"/>
  </r>
  <r>
    <n v="67"/>
    <s v="Med A"/>
    <x v="44"/>
    <n v="8000"/>
    <n v="0"/>
    <s v="2012-08"/>
    <s v=""/>
    <s v=""/>
    <x v="0"/>
  </r>
  <r>
    <n v="67"/>
    <s v="Med A"/>
    <x v="45"/>
    <n v="8000"/>
    <n v="0"/>
    <s v="2012-08"/>
    <s v=""/>
    <s v=""/>
    <x v="0"/>
  </r>
  <r>
    <n v="67"/>
    <s v="Med A"/>
    <x v="55"/>
    <n v="8000"/>
    <n v="0"/>
    <s v="2012-08"/>
    <s v=""/>
    <s v=""/>
    <x v="0"/>
  </r>
  <r>
    <n v="67"/>
    <s v="Med A"/>
    <x v="46"/>
    <n v="8000"/>
    <n v="0"/>
    <s v="2012-08"/>
    <s v=""/>
    <s v=""/>
    <x v="0"/>
  </r>
  <r>
    <n v="67"/>
    <s v="Med A"/>
    <x v="56"/>
    <n v="8000"/>
    <n v="1"/>
    <s v="2012-08"/>
    <n v="8000"/>
    <s v=""/>
    <x v="0"/>
  </r>
  <r>
    <n v="67"/>
    <s v="Med B"/>
    <x v="64"/>
    <n v="1"/>
    <n v="0"/>
    <s v="2012-10"/>
    <s v=""/>
    <n v="1"/>
    <x v="2"/>
  </r>
  <r>
    <n v="67"/>
    <s v="Med B"/>
    <x v="65"/>
    <n v="2"/>
    <n v="0"/>
    <s v="2012-11"/>
    <s v=""/>
    <n v="2"/>
    <x v="0"/>
  </r>
  <r>
    <n v="68"/>
    <s v="Med B"/>
    <x v="85"/>
    <n v="4"/>
    <n v="0"/>
    <s v="2012-11"/>
    <s v=""/>
    <n v="4"/>
    <x v="0"/>
  </r>
  <r>
    <n v="69"/>
    <s v="Med A"/>
    <x v="29"/>
    <n v="1400"/>
    <n v="0"/>
    <s v="2012-07"/>
    <s v=""/>
    <s v=""/>
    <x v="0"/>
  </r>
  <r>
    <n v="69"/>
    <s v="Med A"/>
    <x v="30"/>
    <n v="1400"/>
    <n v="0"/>
    <s v="2012-07"/>
    <s v=""/>
    <s v=""/>
    <x v="0"/>
  </r>
  <r>
    <n v="69"/>
    <s v="Med A"/>
    <x v="31"/>
    <n v="1400"/>
    <n v="0"/>
    <s v="2012-07"/>
    <s v=""/>
    <s v=""/>
    <x v="0"/>
  </r>
  <r>
    <n v="69"/>
    <s v="Med A"/>
    <x v="32"/>
    <n v="1400"/>
    <n v="0"/>
    <s v="2012-07"/>
    <s v=""/>
    <s v=""/>
    <x v="0"/>
  </r>
  <r>
    <n v="69"/>
    <s v="Med A"/>
    <x v="33"/>
    <n v="1400"/>
    <n v="0"/>
    <s v="2012-07"/>
    <s v=""/>
    <s v=""/>
    <x v="0"/>
  </r>
  <r>
    <n v="69"/>
    <s v="Med A"/>
    <x v="34"/>
    <n v="1400"/>
    <n v="0"/>
    <s v="2012-07"/>
    <s v=""/>
    <s v=""/>
    <x v="0"/>
  </r>
  <r>
    <n v="69"/>
    <s v="Med A"/>
    <x v="35"/>
    <n v="1400"/>
    <n v="0"/>
    <s v="2012-07"/>
    <s v=""/>
    <s v=""/>
    <x v="0"/>
  </r>
  <r>
    <n v="69"/>
    <s v="Med A"/>
    <x v="36"/>
    <n v="1400"/>
    <n v="0"/>
    <s v="2012-07"/>
    <s v=""/>
    <s v=""/>
    <x v="0"/>
  </r>
  <r>
    <n v="69"/>
    <s v="Med A"/>
    <x v="37"/>
    <n v="1600"/>
    <n v="0"/>
    <s v="2012-07"/>
    <s v=""/>
    <s v=""/>
    <x v="0"/>
  </r>
  <r>
    <n v="69"/>
    <s v="Med A"/>
    <x v="38"/>
    <n v="1600"/>
    <n v="0"/>
    <s v="2012-07"/>
    <s v=""/>
    <s v=""/>
    <x v="0"/>
  </r>
  <r>
    <n v="69"/>
    <s v="Med A"/>
    <x v="39"/>
    <n v="1600"/>
    <n v="0"/>
    <s v="2012-07"/>
    <s v=""/>
    <s v=""/>
    <x v="0"/>
  </r>
  <r>
    <n v="69"/>
    <s v="Med A"/>
    <x v="40"/>
    <n v="1600"/>
    <n v="0"/>
    <s v="2012-07"/>
    <s v=""/>
    <s v=""/>
    <x v="0"/>
  </r>
  <r>
    <n v="69"/>
    <s v="Med A"/>
    <x v="41"/>
    <n v="1600"/>
    <n v="0"/>
    <s v="2012-07"/>
    <n v="1476.9230769230769"/>
    <s v=""/>
    <x v="0"/>
  </r>
  <r>
    <n v="69"/>
    <s v="Med A"/>
    <x v="42"/>
    <n v="1600"/>
    <n v="0"/>
    <s v="2012-08"/>
    <s v=""/>
    <s v=""/>
    <x v="0"/>
  </r>
  <r>
    <n v="69"/>
    <s v="Med A"/>
    <x v="43"/>
    <n v="2000"/>
    <n v="0"/>
    <s v="2012-08"/>
    <s v=""/>
    <s v=""/>
    <x v="0"/>
  </r>
  <r>
    <n v="69"/>
    <s v="Med A"/>
    <x v="44"/>
    <n v="2000"/>
    <n v="0"/>
    <s v="2012-08"/>
    <s v=""/>
    <s v=""/>
    <x v="0"/>
  </r>
  <r>
    <n v="69"/>
    <s v="Med A"/>
    <x v="45"/>
    <n v="2000"/>
    <n v="0"/>
    <s v="2012-08"/>
    <s v=""/>
    <s v=""/>
    <x v="0"/>
  </r>
  <r>
    <n v="69"/>
    <s v="Med A"/>
    <x v="55"/>
    <n v="2000"/>
    <n v="0"/>
    <s v="2012-08"/>
    <s v=""/>
    <s v=""/>
    <x v="0"/>
  </r>
  <r>
    <n v="69"/>
    <s v="Med A"/>
    <x v="46"/>
    <n v="2000"/>
    <n v="0"/>
    <s v="2012-08"/>
    <s v=""/>
    <s v=""/>
    <x v="0"/>
  </r>
  <r>
    <n v="69"/>
    <s v="Med A"/>
    <x v="56"/>
    <n v="2000"/>
    <n v="0"/>
    <s v="2012-08"/>
    <s v=""/>
    <s v=""/>
    <x v="0"/>
  </r>
  <r>
    <n v="69"/>
    <s v="Med A"/>
    <x v="47"/>
    <n v="2400"/>
    <n v="0"/>
    <s v="2012-08"/>
    <s v=""/>
    <s v=""/>
    <x v="0"/>
  </r>
  <r>
    <n v="69"/>
    <s v="Med A"/>
    <x v="52"/>
    <n v="2400"/>
    <n v="0"/>
    <s v="2012-08"/>
    <s v=""/>
    <s v=""/>
    <x v="0"/>
  </r>
  <r>
    <n v="69"/>
    <s v="Med A"/>
    <x v="57"/>
    <n v="2400"/>
    <n v="0"/>
    <s v="2012-08"/>
    <s v=""/>
    <s v=""/>
    <x v="0"/>
  </r>
  <r>
    <n v="69"/>
    <s v="Med A"/>
    <x v="58"/>
    <n v="2400"/>
    <n v="0"/>
    <s v="2012-08"/>
    <s v=""/>
    <s v=""/>
    <x v="0"/>
  </r>
  <r>
    <n v="69"/>
    <s v="Med A"/>
    <x v="59"/>
    <n v="2400"/>
    <n v="0"/>
    <s v="2012-08"/>
    <s v=""/>
    <s v=""/>
    <x v="0"/>
  </r>
  <r>
    <n v="69"/>
    <s v="Med A"/>
    <x v="60"/>
    <n v="2400"/>
    <n v="0"/>
    <s v="2012-08"/>
    <n v="2153.8461538461538"/>
    <s v=""/>
    <x v="0"/>
  </r>
  <r>
    <n v="69"/>
    <s v="Med A"/>
    <x v="61"/>
    <n v="2400"/>
    <n v="0"/>
    <s v="2012-09"/>
    <s v=""/>
    <s v=""/>
    <x v="0"/>
  </r>
  <r>
    <n v="69"/>
    <s v="Med A"/>
    <x v="62"/>
    <n v="2400"/>
    <n v="0"/>
    <s v="2012-09"/>
    <s v=""/>
    <s v=""/>
    <x v="0"/>
  </r>
  <r>
    <n v="69"/>
    <s v="Med A"/>
    <x v="63"/>
    <n v="2400"/>
    <n v="1"/>
    <s v="2012-09"/>
    <n v="2400"/>
    <s v=""/>
    <x v="0"/>
  </r>
  <r>
    <n v="69"/>
    <s v="Med B"/>
    <x v="48"/>
    <n v="5"/>
    <n v="0"/>
    <s v="2012-09"/>
    <s v=""/>
    <n v="5"/>
    <x v="3"/>
  </r>
  <r>
    <n v="69"/>
    <s v="Med B"/>
    <x v="64"/>
    <n v="5"/>
    <n v="0"/>
    <s v="2012-10"/>
    <s v=""/>
    <n v="5"/>
    <x v="0"/>
  </r>
  <r>
    <n v="69"/>
    <s v="Med B"/>
    <x v="65"/>
    <n v="5"/>
    <n v="0"/>
    <s v="2012-11"/>
    <s v=""/>
    <n v="5"/>
    <x v="0"/>
  </r>
  <r>
    <n v="70"/>
    <s v="Med A"/>
    <x v="0"/>
    <n v="9500"/>
    <n v="0"/>
    <s v="2012-07"/>
    <s v=""/>
    <s v=""/>
    <x v="0"/>
  </r>
  <r>
    <n v="70"/>
    <s v="Med A"/>
    <x v="49"/>
    <n v="9500"/>
    <n v="0"/>
    <s v="2012-07"/>
    <s v=""/>
    <s v=""/>
    <x v="0"/>
  </r>
  <r>
    <n v="70"/>
    <s v="Med A"/>
    <x v="1"/>
    <n v="9500"/>
    <n v="0"/>
    <s v="2012-07"/>
    <s v=""/>
    <s v=""/>
    <x v="0"/>
  </r>
  <r>
    <n v="70"/>
    <s v="Med A"/>
    <x v="2"/>
    <n v="9500"/>
    <n v="0"/>
    <s v="2012-07"/>
    <s v=""/>
    <s v=""/>
    <x v="0"/>
  </r>
  <r>
    <n v="70"/>
    <s v="Med A"/>
    <x v="3"/>
    <n v="9500"/>
    <n v="0"/>
    <s v="2012-07"/>
    <s v=""/>
    <s v=""/>
    <x v="0"/>
  </r>
  <r>
    <n v="70"/>
    <s v="Med A"/>
    <x v="4"/>
    <n v="9500"/>
    <n v="0"/>
    <s v="2012-07"/>
    <s v=""/>
    <s v=""/>
    <x v="0"/>
  </r>
  <r>
    <n v="70"/>
    <s v="Med A"/>
    <x v="9"/>
    <n v="9500"/>
    <n v="0"/>
    <s v="2012-07"/>
    <s v=""/>
    <s v=""/>
    <x v="0"/>
  </r>
  <r>
    <n v="70"/>
    <s v="Med A"/>
    <x v="10"/>
    <n v="9500"/>
    <n v="0"/>
    <s v="2012-07"/>
    <s v=""/>
    <s v=""/>
    <x v="0"/>
  </r>
  <r>
    <n v="70"/>
    <s v="Med A"/>
    <x v="11"/>
    <n v="9500"/>
    <n v="0"/>
    <s v="2012-08"/>
    <s v=""/>
    <s v=""/>
    <x v="0"/>
  </r>
  <r>
    <n v="70"/>
    <s v="Med A"/>
    <x v="12"/>
    <n v="9500"/>
    <n v="0"/>
    <s v="2012-08"/>
    <s v=""/>
    <s v=""/>
    <x v="0"/>
  </r>
  <r>
    <n v="71"/>
    <s v="Med A"/>
    <x v="0"/>
    <n v="4100"/>
    <n v="0"/>
    <s v="2012-07"/>
    <s v=""/>
    <s v=""/>
    <x v="0"/>
  </r>
  <r>
    <n v="71"/>
    <s v="Med A"/>
    <x v="49"/>
    <n v="4100"/>
    <n v="0"/>
    <s v="2012-07"/>
    <s v=""/>
    <s v=""/>
    <x v="0"/>
  </r>
  <r>
    <n v="72"/>
    <s v="Med B"/>
    <x v="65"/>
    <n v="2"/>
    <n v="0"/>
    <s v="2012-11"/>
    <s v=""/>
    <n v="2"/>
    <x v="0"/>
  </r>
  <r>
    <n v="73"/>
    <s v="Med A"/>
    <x v="23"/>
    <n v="10000"/>
    <n v="0"/>
    <s v="2012-08"/>
    <n v="10000"/>
    <s v=""/>
    <x v="0"/>
  </r>
  <r>
    <n v="73"/>
    <s v="Med A"/>
    <x v="24"/>
    <n v="10000"/>
    <n v="0"/>
    <s v="2012-09"/>
    <s v=""/>
    <s v=""/>
    <x v="0"/>
  </r>
  <r>
    <n v="73"/>
    <s v="Med A"/>
    <x v="25"/>
    <n v="10000"/>
    <n v="1"/>
    <s v="2012-09"/>
    <n v="10000"/>
    <s v=""/>
    <x v="0"/>
  </r>
  <r>
    <n v="73"/>
    <s v="Med B"/>
    <x v="86"/>
    <n v="13"/>
    <n v="0"/>
    <s v="2012-09"/>
    <s v=""/>
    <n v="13"/>
    <x v="3"/>
  </r>
  <r>
    <n v="73"/>
    <s v="Med B"/>
    <x v="67"/>
    <n v="13"/>
    <n v="0"/>
    <s v="2012-10"/>
    <s v=""/>
    <n v="13"/>
    <x v="0"/>
  </r>
  <r>
    <n v="73"/>
    <s v="Med B"/>
    <x v="53"/>
    <n v="10"/>
    <n v="0"/>
    <s v="2012-11"/>
    <s v=""/>
    <n v="10"/>
    <x v="0"/>
  </r>
  <r>
    <n v="74"/>
    <s v="Med A"/>
    <x v="0"/>
    <n v="200"/>
    <n v="0"/>
    <s v="2012-07"/>
    <s v=""/>
    <s v=""/>
    <x v="0"/>
  </r>
  <r>
    <n v="74"/>
    <s v="Med A"/>
    <x v="2"/>
    <n v="200"/>
    <n v="0"/>
    <s v="2012-07"/>
    <s v=""/>
    <s v=""/>
    <x v="0"/>
  </r>
  <r>
    <n v="74"/>
    <s v="Med A"/>
    <x v="6"/>
    <n v="200"/>
    <n v="0"/>
    <s v="2012-07"/>
    <s v=""/>
    <s v=""/>
    <x v="0"/>
  </r>
  <r>
    <n v="74"/>
    <s v="Med A"/>
    <x v="7"/>
    <n v="200"/>
    <n v="0"/>
    <s v="2012-07"/>
    <s v=""/>
    <s v=""/>
    <x v="0"/>
  </r>
  <r>
    <n v="74"/>
    <s v="Med A"/>
    <x v="8"/>
    <n v="200"/>
    <n v="0"/>
    <s v="2012-07"/>
    <s v=""/>
    <s v=""/>
    <x v="0"/>
  </r>
  <r>
    <n v="74"/>
    <s v="Med A"/>
    <x v="9"/>
    <n v="3000"/>
    <n v="0"/>
    <s v="2012-07"/>
    <s v=""/>
    <s v=""/>
    <x v="0"/>
  </r>
  <r>
    <n v="74"/>
    <s v="Med A"/>
    <x v="10"/>
    <n v="3000"/>
    <n v="0"/>
    <s v="2012-07"/>
    <n v="1000"/>
    <s v=""/>
    <x v="0"/>
  </r>
  <r>
    <n v="74"/>
    <s v="Med A"/>
    <x v="11"/>
    <n v="3000"/>
    <n v="0"/>
    <s v="2012-08"/>
    <s v=""/>
    <s v=""/>
    <x v="0"/>
  </r>
  <r>
    <n v="74"/>
    <s v="Med A"/>
    <x v="12"/>
    <n v="3000"/>
    <n v="0"/>
    <s v="2012-08"/>
    <s v=""/>
    <s v=""/>
    <x v="0"/>
  </r>
  <r>
    <n v="74"/>
    <s v="Med A"/>
    <x v="13"/>
    <n v="3000"/>
    <n v="0"/>
    <s v="2012-08"/>
    <s v=""/>
    <s v=""/>
    <x v="0"/>
  </r>
  <r>
    <n v="74"/>
    <s v="Med A"/>
    <x v="14"/>
    <n v="3000"/>
    <n v="0"/>
    <s v="2012-08"/>
    <s v=""/>
    <s v=""/>
    <x v="0"/>
  </r>
  <r>
    <n v="74"/>
    <s v="Med A"/>
    <x v="15"/>
    <n v="3000"/>
    <n v="0"/>
    <s v="2012-08"/>
    <s v=""/>
    <s v=""/>
    <x v="0"/>
  </r>
  <r>
    <n v="74"/>
    <s v="Med A"/>
    <x v="16"/>
    <n v="3000"/>
    <n v="0"/>
    <s v="2012-08"/>
    <s v=""/>
    <s v=""/>
    <x v="0"/>
  </r>
  <r>
    <n v="74"/>
    <s v="Med A"/>
    <x v="51"/>
    <n v="3000"/>
    <n v="0"/>
    <s v="2012-08"/>
    <s v=""/>
    <s v=""/>
    <x v="0"/>
  </r>
  <r>
    <n v="74"/>
    <s v="Med A"/>
    <x v="17"/>
    <n v="3000"/>
    <n v="0"/>
    <s v="2012-08"/>
    <s v=""/>
    <s v=""/>
    <x v="0"/>
  </r>
  <r>
    <n v="74"/>
    <s v="Med A"/>
    <x v="18"/>
    <n v="3600"/>
    <n v="0"/>
    <s v="2012-08"/>
    <s v=""/>
    <s v=""/>
    <x v="0"/>
  </r>
  <r>
    <n v="74"/>
    <s v="Med A"/>
    <x v="19"/>
    <n v="3600"/>
    <n v="0"/>
    <s v="2012-08"/>
    <s v=""/>
    <s v=""/>
    <x v="0"/>
  </r>
  <r>
    <n v="74"/>
    <s v="Med A"/>
    <x v="20"/>
    <n v="3600"/>
    <n v="0"/>
    <s v="2012-08"/>
    <s v=""/>
    <s v=""/>
    <x v="0"/>
  </r>
  <r>
    <n v="74"/>
    <s v="Med A"/>
    <x v="21"/>
    <n v="3600"/>
    <n v="0"/>
    <s v="2012-08"/>
    <s v=""/>
    <s v=""/>
    <x v="0"/>
  </r>
  <r>
    <n v="74"/>
    <s v="Med A"/>
    <x v="22"/>
    <n v="3600"/>
    <n v="0"/>
    <s v="2012-08"/>
    <s v=""/>
    <s v=""/>
    <x v="0"/>
  </r>
  <r>
    <n v="74"/>
    <s v="Med A"/>
    <x v="23"/>
    <n v="3600"/>
    <n v="0"/>
    <s v="2012-08"/>
    <n v="3257.1428571428573"/>
    <s v=""/>
    <x v="0"/>
  </r>
  <r>
    <n v="74"/>
    <s v="Med A"/>
    <x v="24"/>
    <n v="3600"/>
    <n v="0"/>
    <s v="2012-09"/>
    <s v=""/>
    <s v=""/>
    <x v="0"/>
  </r>
  <r>
    <n v="74"/>
    <s v="Med A"/>
    <x v="25"/>
    <n v="3600"/>
    <n v="1"/>
    <s v="2012-09"/>
    <n v="3600"/>
    <s v=""/>
    <x v="0"/>
  </r>
  <r>
    <n v="74"/>
    <s v="Med B"/>
    <x v="67"/>
    <n v="4"/>
    <n v="0"/>
    <s v="2012-10"/>
    <s v=""/>
    <n v="4"/>
    <x v="3"/>
  </r>
  <r>
    <n v="74"/>
    <s v="Med B"/>
    <x v="53"/>
    <n v="4"/>
    <n v="0"/>
    <s v="2012-11"/>
    <s v=""/>
    <n v="4"/>
    <x v="0"/>
  </r>
  <r>
    <n v="75"/>
    <s v="Med A"/>
    <x v="33"/>
    <n v="10000"/>
    <n v="0"/>
    <s v="2012-07"/>
    <s v=""/>
    <s v=""/>
    <x v="0"/>
  </r>
  <r>
    <n v="75"/>
    <s v="Med A"/>
    <x v="34"/>
    <n v="10000"/>
    <n v="0"/>
    <s v="2012-07"/>
    <s v=""/>
    <s v=""/>
    <x v="0"/>
  </r>
  <r>
    <n v="75"/>
    <s v="Med A"/>
    <x v="35"/>
    <n v="10000"/>
    <n v="0"/>
    <s v="2012-07"/>
    <s v=""/>
    <s v=""/>
    <x v="0"/>
  </r>
  <r>
    <n v="75"/>
    <s v="Med A"/>
    <x v="36"/>
    <n v="10000"/>
    <n v="0"/>
    <s v="2012-07"/>
    <s v=""/>
    <s v=""/>
    <x v="0"/>
  </r>
  <r>
    <n v="75"/>
    <s v="Med A"/>
    <x v="37"/>
    <n v="12000"/>
    <n v="0"/>
    <s v="2012-07"/>
    <s v=""/>
    <s v=""/>
    <x v="0"/>
  </r>
  <r>
    <n v="75"/>
    <s v="Med A"/>
    <x v="38"/>
    <n v="12000"/>
    <n v="0"/>
    <s v="2012-07"/>
    <s v=""/>
    <s v=""/>
    <x v="0"/>
  </r>
  <r>
    <n v="75"/>
    <s v="Med A"/>
    <x v="39"/>
    <n v="12000"/>
    <n v="0"/>
    <s v="2012-07"/>
    <s v=""/>
    <s v=""/>
    <x v="0"/>
  </r>
  <r>
    <n v="75"/>
    <s v="Med A"/>
    <x v="40"/>
    <n v="12000"/>
    <n v="0"/>
    <s v="2012-07"/>
    <n v="11000"/>
    <s v=""/>
    <x v="0"/>
  </r>
  <r>
    <n v="75"/>
    <s v="Med A"/>
    <x v="11"/>
    <n v="12000"/>
    <n v="0"/>
    <s v="2012-08"/>
    <s v=""/>
    <s v=""/>
    <x v="0"/>
  </r>
  <r>
    <n v="75"/>
    <s v="Med A"/>
    <x v="42"/>
    <n v="12000"/>
    <n v="0"/>
    <s v="2012-08"/>
    <s v=""/>
    <s v=""/>
    <x v="0"/>
  </r>
  <r>
    <n v="75"/>
    <s v="Med A"/>
    <x v="43"/>
    <n v="13200"/>
    <n v="0"/>
    <s v="2012-08"/>
    <s v=""/>
    <s v=""/>
    <x v="0"/>
  </r>
  <r>
    <n v="75"/>
    <s v="Med A"/>
    <x v="44"/>
    <n v="13200"/>
    <n v="0"/>
    <s v="2012-08"/>
    <s v=""/>
    <s v=""/>
    <x v="0"/>
  </r>
  <r>
    <n v="75"/>
    <s v="Med A"/>
    <x v="45"/>
    <n v="13200"/>
    <n v="0"/>
    <s v="2012-08"/>
    <s v=""/>
    <s v=""/>
    <x v="0"/>
  </r>
  <r>
    <n v="75"/>
    <s v="Med A"/>
    <x v="55"/>
    <n v="13200"/>
    <n v="0"/>
    <s v="2012-08"/>
    <s v=""/>
    <s v=""/>
    <x v="0"/>
  </r>
  <r>
    <n v="75"/>
    <s v="Med A"/>
    <x v="46"/>
    <n v="13200"/>
    <n v="0"/>
    <s v="2012-08"/>
    <s v=""/>
    <s v=""/>
    <x v="0"/>
  </r>
  <r>
    <n v="75"/>
    <s v="Med A"/>
    <x v="56"/>
    <n v="13200"/>
    <n v="0"/>
    <s v="2012-08"/>
    <s v=""/>
    <s v=""/>
    <x v="0"/>
  </r>
  <r>
    <n v="75"/>
    <s v="Med A"/>
    <x v="47"/>
    <n v="13200"/>
    <n v="0"/>
    <s v="2012-08"/>
    <s v=""/>
    <s v=""/>
    <x v="0"/>
  </r>
  <r>
    <n v="75"/>
    <s v="Med A"/>
    <x v="52"/>
    <n v="13200"/>
    <n v="0"/>
    <s v="2012-08"/>
    <s v=""/>
    <s v=""/>
    <x v="0"/>
  </r>
  <r>
    <n v="75"/>
    <s v="Med A"/>
    <x v="57"/>
    <n v="13200"/>
    <n v="0"/>
    <s v="2012-08"/>
    <s v=""/>
    <s v=""/>
    <x v="0"/>
  </r>
  <r>
    <n v="75"/>
    <s v="Med A"/>
    <x v="58"/>
    <n v="13200"/>
    <n v="0"/>
    <s v="2012-08"/>
    <s v=""/>
    <s v=""/>
    <x v="0"/>
  </r>
  <r>
    <n v="75"/>
    <s v="Med A"/>
    <x v="59"/>
    <n v="13200"/>
    <n v="0"/>
    <s v="2012-08"/>
    <s v=""/>
    <s v=""/>
    <x v="0"/>
  </r>
  <r>
    <n v="75"/>
    <s v="Med A"/>
    <x v="60"/>
    <n v="13200"/>
    <n v="0"/>
    <s v="2012-08"/>
    <n v="13028.571428571429"/>
    <s v=""/>
    <x v="0"/>
  </r>
  <r>
    <n v="75"/>
    <s v="Med A"/>
    <x v="61"/>
    <n v="13200"/>
    <n v="0"/>
    <s v="2012-09"/>
    <s v=""/>
    <s v=""/>
    <x v="0"/>
  </r>
  <r>
    <n v="75"/>
    <s v="Med A"/>
    <x v="25"/>
    <n v="13200"/>
    <n v="0"/>
    <s v="2012-09"/>
    <s v=""/>
    <s v=""/>
    <x v="0"/>
  </r>
  <r>
    <n v="75"/>
    <s v="Med A"/>
    <x v="63"/>
    <n v="13200"/>
    <n v="1"/>
    <s v="2012-09"/>
    <n v="13200"/>
    <s v=""/>
    <x v="0"/>
  </r>
  <r>
    <n v="75"/>
    <s v="Med B"/>
    <x v="87"/>
    <n v="16"/>
    <n v="0"/>
    <s v="2012-09"/>
    <s v=""/>
    <n v="16"/>
    <x v="3"/>
  </r>
  <r>
    <n v="75"/>
    <s v="Med B"/>
    <x v="88"/>
    <n v="16"/>
    <n v="0"/>
    <s v="2012-10"/>
    <s v=""/>
    <n v="16"/>
    <x v="0"/>
  </r>
  <r>
    <n v="76"/>
    <s v="Med B"/>
    <x v="89"/>
    <n v="10"/>
    <n v="0"/>
    <s v="2012-11"/>
    <s v=""/>
    <n v="10"/>
    <x v="0"/>
  </r>
  <r>
    <n v="77"/>
    <s v="Med A"/>
    <x v="37"/>
    <n v="7400"/>
    <n v="0"/>
    <s v="2012-07"/>
    <s v=""/>
    <s v=""/>
    <x v="0"/>
  </r>
  <r>
    <n v="77"/>
    <s v="Med A"/>
    <x v="38"/>
    <n v="7400"/>
    <n v="0"/>
    <s v="2012-07"/>
    <s v=""/>
    <s v=""/>
    <x v="0"/>
  </r>
  <r>
    <n v="77"/>
    <s v="Med A"/>
    <x v="40"/>
    <n v="7400"/>
    <n v="0"/>
    <s v="2012-07"/>
    <s v=""/>
    <s v=""/>
    <x v="0"/>
  </r>
  <r>
    <n v="77"/>
    <s v="Med A"/>
    <x v="41"/>
    <n v="7400"/>
    <n v="0"/>
    <s v="2012-07"/>
    <n v="7400"/>
    <s v=""/>
    <x v="0"/>
  </r>
  <r>
    <n v="77"/>
    <s v="Med A"/>
    <x v="43"/>
    <n v="7400"/>
    <n v="0"/>
    <s v="2012-08"/>
    <s v=""/>
    <s v=""/>
    <x v="0"/>
  </r>
  <r>
    <n v="77"/>
    <s v="Med A"/>
    <x v="44"/>
    <n v="7400"/>
    <n v="0"/>
    <s v="2012-08"/>
    <s v=""/>
    <s v=""/>
    <x v="0"/>
  </r>
  <r>
    <n v="77"/>
    <s v="Med A"/>
    <x v="55"/>
    <n v="7400"/>
    <n v="0"/>
    <s v="2012-08"/>
    <s v=""/>
    <s v=""/>
    <x v="0"/>
  </r>
  <r>
    <n v="77"/>
    <s v="Med A"/>
    <x v="46"/>
    <n v="7400"/>
    <n v="1"/>
    <s v="2012-08"/>
    <n v="7400"/>
    <s v=""/>
    <x v="0"/>
  </r>
  <r>
    <n v="77"/>
    <s v="Med B"/>
    <x v="86"/>
    <n v="8"/>
    <n v="0"/>
    <s v="2012-09"/>
    <s v=""/>
    <n v="8"/>
    <x v="2"/>
  </r>
  <r>
    <n v="77"/>
    <s v="Med B"/>
    <x v="90"/>
    <n v="10"/>
    <n v="0"/>
    <s v="2012-11"/>
    <s v=""/>
    <n v="10"/>
    <x v="0"/>
  </r>
  <r>
    <n v="78"/>
    <s v="Med A"/>
    <x v="1"/>
    <n v="300"/>
    <n v="0"/>
    <s v="2012-07"/>
    <s v=""/>
    <s v=""/>
    <x v="0"/>
  </r>
  <r>
    <n v="78"/>
    <s v="Med A"/>
    <x v="4"/>
    <n v="300"/>
    <n v="0"/>
    <s v="2012-07"/>
    <s v=""/>
    <s v=""/>
    <x v="0"/>
  </r>
  <r>
    <n v="78"/>
    <s v="Med A"/>
    <x v="6"/>
    <n v="300"/>
    <n v="0"/>
    <s v="2012-07"/>
    <s v=""/>
    <s v=""/>
    <x v="0"/>
  </r>
  <r>
    <n v="78"/>
    <s v="Med A"/>
    <x v="9"/>
    <n v="300"/>
    <n v="0"/>
    <s v="2012-07"/>
    <s v=""/>
    <s v=""/>
    <x v="0"/>
  </r>
  <r>
    <n v="78"/>
    <s v="Med A"/>
    <x v="12"/>
    <n v="300"/>
    <n v="0"/>
    <s v="2012-08"/>
    <s v=""/>
    <s v=""/>
    <x v="0"/>
  </r>
  <r>
    <n v="78"/>
    <s v="Med A"/>
    <x v="15"/>
    <n v="300"/>
    <n v="0"/>
    <s v="2012-08"/>
    <s v=""/>
    <s v=""/>
    <x v="0"/>
  </r>
  <r>
    <n v="78"/>
    <s v="Med A"/>
    <x v="17"/>
    <n v="300"/>
    <n v="0"/>
    <s v="2012-08"/>
    <s v=""/>
    <s v=""/>
    <x v="0"/>
  </r>
  <r>
    <n v="79"/>
    <s v="Med A"/>
    <x v="91"/>
    <n v="5600"/>
    <n v="0"/>
    <s v="2012-12"/>
    <s v=""/>
    <s v=""/>
    <x v="0"/>
  </r>
  <r>
    <n v="80"/>
    <s v="Med A"/>
    <x v="0"/>
    <n v="9600"/>
    <n v="0"/>
    <s v="2012-07"/>
    <s v=""/>
    <s v=""/>
    <x v="0"/>
  </r>
  <r>
    <n v="80"/>
    <s v="Med A"/>
    <x v="49"/>
    <n v="9600"/>
    <n v="0"/>
    <s v="2012-07"/>
    <s v=""/>
    <s v=""/>
    <x v="0"/>
  </r>
  <r>
    <n v="80"/>
    <s v="Med A"/>
    <x v="1"/>
    <n v="9600"/>
    <n v="0"/>
    <s v="2012-07"/>
    <s v=""/>
    <s v=""/>
    <x v="0"/>
  </r>
  <r>
    <n v="80"/>
    <s v="Med A"/>
    <x v="2"/>
    <n v="9600"/>
    <n v="0"/>
    <s v="2012-07"/>
    <s v=""/>
    <s v=""/>
    <x v="0"/>
  </r>
  <r>
    <n v="80"/>
    <s v="Med A"/>
    <x v="3"/>
    <n v="9600"/>
    <n v="0"/>
    <s v="2012-07"/>
    <s v=""/>
    <s v=""/>
    <x v="0"/>
  </r>
  <r>
    <n v="80"/>
    <s v="Med A"/>
    <x v="4"/>
    <n v="9600"/>
    <n v="0"/>
    <s v="2012-07"/>
    <s v=""/>
    <s v=""/>
    <x v="0"/>
  </r>
  <r>
    <n v="80"/>
    <s v="Med A"/>
    <x v="5"/>
    <n v="9600"/>
    <n v="0"/>
    <s v="2012-07"/>
    <s v=""/>
    <s v=""/>
    <x v="0"/>
  </r>
  <r>
    <n v="80"/>
    <s v="Med A"/>
    <x v="50"/>
    <n v="9600"/>
    <n v="0"/>
    <s v="2012-07"/>
    <s v=""/>
    <s v=""/>
    <x v="0"/>
  </r>
  <r>
    <n v="80"/>
    <s v="Med A"/>
    <x v="6"/>
    <n v="9600"/>
    <n v="0"/>
    <s v="2012-07"/>
    <s v=""/>
    <s v=""/>
    <x v="0"/>
  </r>
  <r>
    <n v="80"/>
    <s v="Med A"/>
    <x v="7"/>
    <n v="9600"/>
    <n v="0"/>
    <s v="2012-07"/>
    <s v=""/>
    <s v=""/>
    <x v="0"/>
  </r>
  <r>
    <n v="80"/>
    <s v="Med A"/>
    <x v="8"/>
    <n v="9600"/>
    <n v="0"/>
    <s v="2012-07"/>
    <s v=""/>
    <s v=""/>
    <x v="0"/>
  </r>
  <r>
    <n v="80"/>
    <s v="Med A"/>
    <x v="9"/>
    <n v="9600"/>
    <n v="0"/>
    <s v="2012-07"/>
    <s v=""/>
    <s v=""/>
    <x v="0"/>
  </r>
  <r>
    <n v="80"/>
    <s v="Med A"/>
    <x v="10"/>
    <n v="9600"/>
    <n v="0"/>
    <s v="2012-07"/>
    <s v=""/>
    <s v=""/>
    <x v="0"/>
  </r>
  <r>
    <n v="80"/>
    <s v="Med A"/>
    <x v="11"/>
    <n v="9600"/>
    <n v="0"/>
    <s v="2012-08"/>
    <s v=""/>
    <s v=""/>
    <x v="0"/>
  </r>
  <r>
    <n v="80"/>
    <s v="Med A"/>
    <x v="12"/>
    <n v="9600"/>
    <n v="0"/>
    <s v="2012-08"/>
    <s v=""/>
    <s v=""/>
    <x v="0"/>
  </r>
  <r>
    <n v="80"/>
    <s v="Med A"/>
    <x v="13"/>
    <n v="9600"/>
    <n v="0"/>
    <s v="2012-08"/>
    <s v=""/>
    <s v=""/>
    <x v="0"/>
  </r>
  <r>
    <n v="80"/>
    <s v="Med A"/>
    <x v="14"/>
    <n v="9600"/>
    <n v="0"/>
    <s v="2012-08"/>
    <s v=""/>
    <s v=""/>
    <x v="0"/>
  </r>
  <r>
    <n v="80"/>
    <s v="Med A"/>
    <x v="15"/>
    <n v="9600"/>
    <n v="0"/>
    <s v="2012-08"/>
    <s v=""/>
    <s v=""/>
    <x v="0"/>
  </r>
  <r>
    <n v="80"/>
    <s v="Med A"/>
    <x v="16"/>
    <n v="9600"/>
    <n v="0"/>
    <s v="2012-08"/>
    <s v=""/>
    <s v=""/>
    <x v="0"/>
  </r>
  <r>
    <n v="80"/>
    <s v="Med A"/>
    <x v="51"/>
    <n v="9600"/>
    <n v="0"/>
    <s v="2012-08"/>
    <s v=""/>
    <s v=""/>
    <x v="0"/>
  </r>
  <r>
    <n v="80"/>
    <s v="Med A"/>
    <x v="17"/>
    <n v="9600"/>
    <n v="0"/>
    <s v="2012-08"/>
    <s v=""/>
    <s v=""/>
    <x v="0"/>
  </r>
  <r>
    <n v="80"/>
    <s v="Med A"/>
    <x v="18"/>
    <n v="9600"/>
    <n v="0"/>
    <s v="2012-08"/>
    <s v=""/>
    <s v=""/>
    <x v="0"/>
  </r>
  <r>
    <n v="80"/>
    <s v="Med A"/>
    <x v="19"/>
    <n v="9600"/>
    <n v="0"/>
    <s v="2012-08"/>
    <s v=""/>
    <s v=""/>
    <x v="0"/>
  </r>
  <r>
    <n v="80"/>
    <s v="Med A"/>
    <x v="20"/>
    <n v="9600"/>
    <n v="0"/>
    <s v="2012-08"/>
    <s v=""/>
    <s v=""/>
    <x v="0"/>
  </r>
  <r>
    <n v="80"/>
    <s v="Med A"/>
    <x v="21"/>
    <n v="9600"/>
    <n v="0"/>
    <s v="2012-08"/>
    <s v=""/>
    <s v=""/>
    <x v="0"/>
  </r>
  <r>
    <n v="80"/>
    <s v="Med A"/>
    <x v="22"/>
    <n v="9600"/>
    <n v="0"/>
    <s v="2012-08"/>
    <s v=""/>
    <s v=""/>
    <x v="0"/>
  </r>
  <r>
    <n v="80"/>
    <s v="Med A"/>
    <x v="23"/>
    <n v="9600"/>
    <n v="0"/>
    <s v="2012-08"/>
    <s v=""/>
    <s v=""/>
    <x v="0"/>
  </r>
  <r>
    <n v="80"/>
    <s v="Med A"/>
    <x v="24"/>
    <n v="9600"/>
    <n v="0"/>
    <s v="2012-09"/>
    <s v=""/>
    <s v=""/>
    <x v="0"/>
  </r>
  <r>
    <n v="80"/>
    <s v="Med A"/>
    <x v="25"/>
    <n v="9600"/>
    <n v="0"/>
    <s v="2012-09"/>
    <s v=""/>
    <s v=""/>
    <x v="0"/>
  </r>
  <r>
    <n v="81"/>
    <s v="Med A"/>
    <x v="29"/>
    <n v="4300"/>
    <n v="0"/>
    <s v="2012-07"/>
    <s v=""/>
    <s v=""/>
    <x v="0"/>
  </r>
  <r>
    <n v="81"/>
    <s v="Med A"/>
    <x v="30"/>
    <n v="4300"/>
    <n v="0"/>
    <s v="2012-07"/>
    <s v=""/>
    <s v=""/>
    <x v="0"/>
  </r>
  <r>
    <n v="81"/>
    <s v="Med A"/>
    <x v="31"/>
    <n v="4700"/>
    <n v="0"/>
    <s v="2012-07"/>
    <s v=""/>
    <s v=""/>
    <x v="0"/>
  </r>
  <r>
    <n v="81"/>
    <s v="Med A"/>
    <x v="32"/>
    <n v="4700"/>
    <n v="0"/>
    <s v="2012-07"/>
    <s v=""/>
    <s v=""/>
    <x v="0"/>
  </r>
  <r>
    <n v="81"/>
    <s v="Med A"/>
    <x v="33"/>
    <n v="4700"/>
    <n v="0"/>
    <s v="2012-07"/>
    <s v=""/>
    <s v=""/>
    <x v="0"/>
  </r>
  <r>
    <n v="81"/>
    <s v="Med A"/>
    <x v="34"/>
    <n v="4700"/>
    <n v="0"/>
    <s v="2012-07"/>
    <s v=""/>
    <s v=""/>
    <x v="0"/>
  </r>
  <r>
    <n v="81"/>
    <s v="Med A"/>
    <x v="35"/>
    <n v="4700"/>
    <n v="0"/>
    <s v="2012-07"/>
    <s v=""/>
    <s v=""/>
    <x v="0"/>
  </r>
  <r>
    <n v="81"/>
    <s v="Med A"/>
    <x v="36"/>
    <n v="4700"/>
    <n v="0"/>
    <s v="2012-07"/>
    <s v=""/>
    <s v=""/>
    <x v="0"/>
  </r>
  <r>
    <n v="81"/>
    <s v="Med A"/>
    <x v="38"/>
    <n v="5700"/>
    <n v="0"/>
    <s v="2012-07"/>
    <s v=""/>
    <s v=""/>
    <x v="0"/>
  </r>
  <r>
    <n v="81"/>
    <s v="Med A"/>
    <x v="9"/>
    <n v="5700"/>
    <n v="0"/>
    <s v="2012-07"/>
    <s v=""/>
    <s v=""/>
    <x v="0"/>
  </r>
  <r>
    <n v="81"/>
    <s v="Med A"/>
    <x v="40"/>
    <n v="5700"/>
    <n v="0"/>
    <s v="2012-07"/>
    <s v=""/>
    <s v=""/>
    <x v="0"/>
  </r>
  <r>
    <n v="81"/>
    <s v="Med A"/>
    <x v="41"/>
    <n v="5700"/>
    <n v="0"/>
    <s v="2012-07"/>
    <n v="4966.666666666667"/>
    <s v=""/>
    <x v="0"/>
  </r>
  <r>
    <n v="81"/>
    <s v="Med A"/>
    <x v="42"/>
    <n v="5700"/>
    <n v="0"/>
    <s v="2012-08"/>
    <s v=""/>
    <s v=""/>
    <x v="0"/>
  </r>
  <r>
    <n v="81"/>
    <s v="Med A"/>
    <x v="43"/>
    <n v="6900"/>
    <n v="0"/>
    <s v="2012-08"/>
    <s v=""/>
    <s v=""/>
    <x v="0"/>
  </r>
  <r>
    <n v="81"/>
    <s v="Med A"/>
    <x v="44"/>
    <n v="6900"/>
    <n v="0"/>
    <s v="2012-08"/>
    <s v=""/>
    <s v=""/>
    <x v="0"/>
  </r>
  <r>
    <n v="81"/>
    <s v="Med A"/>
    <x v="45"/>
    <n v="6900"/>
    <n v="0"/>
    <s v="2012-08"/>
    <s v=""/>
    <s v=""/>
    <x v="0"/>
  </r>
  <r>
    <n v="81"/>
    <s v="Med A"/>
    <x v="55"/>
    <n v="6900"/>
    <n v="0"/>
    <s v="2012-08"/>
    <s v=""/>
    <s v=""/>
    <x v="0"/>
  </r>
  <r>
    <n v="81"/>
    <s v="Med A"/>
    <x v="46"/>
    <n v="6900"/>
    <n v="0"/>
    <s v="2012-08"/>
    <s v=""/>
    <s v=""/>
    <x v="0"/>
  </r>
  <r>
    <n v="81"/>
    <s v="Med A"/>
    <x v="56"/>
    <n v="6900"/>
    <n v="0"/>
    <s v="2012-08"/>
    <s v=""/>
    <s v=""/>
    <x v="0"/>
  </r>
  <r>
    <n v="81"/>
    <s v="Med A"/>
    <x v="47"/>
    <n v="7600"/>
    <n v="0"/>
    <s v="2012-08"/>
    <s v=""/>
    <s v=""/>
    <x v="0"/>
  </r>
  <r>
    <n v="81"/>
    <s v="Med A"/>
    <x v="52"/>
    <n v="7600"/>
    <n v="0"/>
    <s v="2012-08"/>
    <s v=""/>
    <s v=""/>
    <x v="0"/>
  </r>
  <r>
    <n v="81"/>
    <s v="Med A"/>
    <x v="57"/>
    <n v="7600"/>
    <n v="0"/>
    <s v="2012-08"/>
    <s v=""/>
    <s v=""/>
    <x v="0"/>
  </r>
  <r>
    <n v="81"/>
    <s v="Med A"/>
    <x v="58"/>
    <n v="7600"/>
    <n v="0"/>
    <s v="2012-08"/>
    <s v=""/>
    <s v=""/>
    <x v="0"/>
  </r>
  <r>
    <n v="81"/>
    <s v="Med A"/>
    <x v="59"/>
    <n v="7600"/>
    <n v="0"/>
    <s v="2012-08"/>
    <s v=""/>
    <s v=""/>
    <x v="0"/>
  </r>
  <r>
    <n v="81"/>
    <s v="Med A"/>
    <x v="60"/>
    <n v="7600"/>
    <n v="0"/>
    <s v="2012-08"/>
    <n v="7130.7692307692305"/>
    <s v=""/>
    <x v="0"/>
  </r>
  <r>
    <n v="81"/>
    <s v="Med A"/>
    <x v="61"/>
    <n v="7600"/>
    <n v="0"/>
    <s v="2012-09"/>
    <s v=""/>
    <s v=""/>
    <x v="0"/>
  </r>
  <r>
    <n v="81"/>
    <s v="Med A"/>
    <x v="62"/>
    <n v="7600"/>
    <n v="0"/>
    <s v="2012-09"/>
    <s v=""/>
    <s v=""/>
    <x v="0"/>
  </r>
  <r>
    <n v="81"/>
    <s v="Med A"/>
    <x v="63"/>
    <n v="8400"/>
    <n v="1"/>
    <s v="2012-09"/>
    <n v="7866.666666666667"/>
    <s v=""/>
    <x v="0"/>
  </r>
  <r>
    <n v="81"/>
    <s v="Med B"/>
    <x v="48"/>
    <n v="10"/>
    <n v="0"/>
    <s v="2012-09"/>
    <s v=""/>
    <n v="10"/>
    <x v="3"/>
  </r>
  <r>
    <n v="81"/>
    <s v="Med B"/>
    <x v="64"/>
    <n v="10"/>
    <n v="0"/>
    <s v="2012-10"/>
    <s v=""/>
    <n v="10"/>
    <x v="0"/>
  </r>
  <r>
    <n v="81"/>
    <s v="Med B"/>
    <x v="65"/>
    <n v="13"/>
    <n v="0"/>
    <s v="2012-11"/>
    <s v=""/>
    <n v="13"/>
    <x v="0"/>
  </r>
  <r>
    <n v="82"/>
    <s v="Med A"/>
    <x v="1"/>
    <n v="1000"/>
    <n v="0"/>
    <s v="2012-07"/>
    <s v=""/>
    <s v=""/>
    <x v="0"/>
  </r>
  <r>
    <n v="82"/>
    <s v="Med A"/>
    <x v="2"/>
    <n v="1000"/>
    <n v="0"/>
    <s v="2012-07"/>
    <s v=""/>
    <s v=""/>
    <x v="0"/>
  </r>
  <r>
    <n v="82"/>
    <s v="Med A"/>
    <x v="3"/>
    <n v="1000"/>
    <n v="0"/>
    <s v="2012-07"/>
    <s v=""/>
    <s v=""/>
    <x v="0"/>
  </r>
  <r>
    <n v="82"/>
    <s v="Med A"/>
    <x v="4"/>
    <n v="1000"/>
    <n v="0"/>
    <s v="2012-07"/>
    <s v=""/>
    <s v=""/>
    <x v="0"/>
  </r>
  <r>
    <n v="82"/>
    <s v="Med A"/>
    <x v="5"/>
    <n v="1000"/>
    <n v="0"/>
    <s v="2012-07"/>
    <s v=""/>
    <s v=""/>
    <x v="0"/>
  </r>
  <r>
    <n v="82"/>
    <s v="Med A"/>
    <x v="50"/>
    <n v="1000"/>
    <n v="0"/>
    <s v="2012-07"/>
    <s v=""/>
    <s v=""/>
    <x v="0"/>
  </r>
  <r>
    <n v="82"/>
    <s v="Med A"/>
    <x v="6"/>
    <n v="1000"/>
    <n v="0"/>
    <s v="2012-07"/>
    <s v=""/>
    <s v=""/>
    <x v="0"/>
  </r>
  <r>
    <n v="82"/>
    <s v="Med A"/>
    <x v="7"/>
    <n v="1000"/>
    <n v="0"/>
    <s v="2012-07"/>
    <s v=""/>
    <s v=""/>
    <x v="0"/>
  </r>
  <r>
    <n v="82"/>
    <s v="Med A"/>
    <x v="8"/>
    <n v="1000"/>
    <n v="0"/>
    <s v="2012-07"/>
    <s v=""/>
    <s v=""/>
    <x v="0"/>
  </r>
  <r>
    <n v="82"/>
    <s v="Med A"/>
    <x v="9"/>
    <n v="1000"/>
    <n v="0"/>
    <s v="2012-07"/>
    <s v=""/>
    <s v=""/>
    <x v="0"/>
  </r>
  <r>
    <n v="82"/>
    <s v="Med A"/>
    <x v="10"/>
    <n v="1000"/>
    <n v="0"/>
    <s v="2012-07"/>
    <n v="1000"/>
    <s v=""/>
    <x v="0"/>
  </r>
  <r>
    <n v="82"/>
    <s v="Med A"/>
    <x v="11"/>
    <n v="1000"/>
    <n v="0"/>
    <s v="2012-08"/>
    <s v=""/>
    <s v=""/>
    <x v="0"/>
  </r>
  <r>
    <n v="82"/>
    <s v="Med A"/>
    <x v="16"/>
    <n v="800"/>
    <n v="0"/>
    <s v="2012-08"/>
    <s v=""/>
    <s v=""/>
    <x v="0"/>
  </r>
  <r>
    <n v="82"/>
    <s v="Med A"/>
    <x v="51"/>
    <n v="800"/>
    <n v="0"/>
    <s v="2012-08"/>
    <s v=""/>
    <s v=""/>
    <x v="0"/>
  </r>
  <r>
    <n v="82"/>
    <s v="Med A"/>
    <x v="17"/>
    <n v="800"/>
    <n v="0"/>
    <s v="2012-08"/>
    <s v=""/>
    <s v=""/>
    <x v="0"/>
  </r>
  <r>
    <n v="82"/>
    <s v="Med A"/>
    <x v="18"/>
    <n v="800"/>
    <n v="0"/>
    <s v="2012-08"/>
    <s v=""/>
    <s v=""/>
    <x v="0"/>
  </r>
  <r>
    <n v="82"/>
    <s v="Med A"/>
    <x v="19"/>
    <n v="800"/>
    <n v="0"/>
    <s v="2012-08"/>
    <s v=""/>
    <s v=""/>
    <x v="0"/>
  </r>
  <r>
    <n v="82"/>
    <s v="Med A"/>
    <x v="20"/>
    <n v="800"/>
    <n v="0"/>
    <s v="2012-08"/>
    <s v=""/>
    <s v=""/>
    <x v="0"/>
  </r>
  <r>
    <n v="82"/>
    <s v="Med A"/>
    <x v="21"/>
    <n v="800"/>
    <n v="0"/>
    <s v="2012-08"/>
    <s v=""/>
    <s v=""/>
    <x v="0"/>
  </r>
  <r>
    <n v="82"/>
    <s v="Med A"/>
    <x v="22"/>
    <n v="800"/>
    <n v="0"/>
    <s v="2012-08"/>
    <s v=""/>
    <s v=""/>
    <x v="0"/>
  </r>
  <r>
    <n v="82"/>
    <s v="Med A"/>
    <x v="23"/>
    <n v="800"/>
    <n v="0"/>
    <s v="2012-08"/>
    <n v="820"/>
    <s v=""/>
    <x v="0"/>
  </r>
  <r>
    <n v="82"/>
    <s v="Med A"/>
    <x v="24"/>
    <n v="800"/>
    <n v="0"/>
    <s v="2012-09"/>
    <s v=""/>
    <s v=""/>
    <x v="0"/>
  </r>
  <r>
    <n v="82"/>
    <s v="Med A"/>
    <x v="25"/>
    <n v="800"/>
    <n v="1"/>
    <s v="2012-09"/>
    <n v="800"/>
    <s v=""/>
    <x v="0"/>
  </r>
  <r>
    <n v="82"/>
    <s v="Med B"/>
    <x v="26"/>
    <n v="2"/>
    <n v="0"/>
    <s v="2012-09"/>
    <s v=""/>
    <n v="2"/>
    <x v="1"/>
  </r>
  <r>
    <n v="82"/>
    <s v="Med B"/>
    <x v="67"/>
    <n v="1"/>
    <n v="0"/>
    <s v="2012-10"/>
    <s v=""/>
    <n v="1"/>
    <x v="0"/>
  </r>
  <r>
    <n v="82"/>
    <s v="Med B"/>
    <x v="67"/>
    <n v="2"/>
    <n v="0"/>
    <s v="2012-10"/>
    <s v=""/>
    <n v="2"/>
    <x v="0"/>
  </r>
  <r>
    <n v="82"/>
    <s v="Med B"/>
    <x v="53"/>
    <n v="3"/>
    <n v="0"/>
    <s v="2012-11"/>
    <s v=""/>
    <n v="3"/>
    <x v="0"/>
  </r>
  <r>
    <n v="83"/>
    <s v="Med A"/>
    <x v="13"/>
    <n v="4400"/>
    <n v="0"/>
    <s v="2012-08"/>
    <s v=""/>
    <s v=""/>
    <x v="0"/>
  </r>
  <r>
    <n v="83"/>
    <s v="Med A"/>
    <x v="14"/>
    <n v="4400"/>
    <n v="0"/>
    <s v="2012-08"/>
    <s v=""/>
    <s v=""/>
    <x v="0"/>
  </r>
  <r>
    <n v="83"/>
    <s v="Med A"/>
    <x v="15"/>
    <n v="4400"/>
    <n v="0"/>
    <s v="2012-08"/>
    <s v=""/>
    <s v=""/>
    <x v="0"/>
  </r>
  <r>
    <n v="83"/>
    <s v="Med A"/>
    <x v="16"/>
    <n v="4400"/>
    <n v="0"/>
    <s v="2012-08"/>
    <s v=""/>
    <s v=""/>
    <x v="0"/>
  </r>
  <r>
    <n v="83"/>
    <s v="Med A"/>
    <x v="51"/>
    <n v="4400"/>
    <n v="0"/>
    <s v="2012-08"/>
    <s v=""/>
    <s v=""/>
    <x v="0"/>
  </r>
  <r>
    <n v="83"/>
    <s v="Med A"/>
    <x v="17"/>
    <n v="4400"/>
    <n v="0"/>
    <s v="2012-08"/>
    <s v=""/>
    <s v=""/>
    <x v="0"/>
  </r>
  <r>
    <n v="83"/>
    <s v="Med A"/>
    <x v="18"/>
    <n v="5300"/>
    <n v="0"/>
    <s v="2012-08"/>
    <s v=""/>
    <s v=""/>
    <x v="0"/>
  </r>
  <r>
    <n v="83"/>
    <s v="Med A"/>
    <x v="19"/>
    <n v="5300"/>
    <n v="0"/>
    <s v="2012-08"/>
    <s v=""/>
    <s v=""/>
    <x v="0"/>
  </r>
  <r>
    <n v="83"/>
    <s v="Med A"/>
    <x v="20"/>
    <n v="5300"/>
    <n v="0"/>
    <s v="2012-08"/>
    <s v=""/>
    <s v=""/>
    <x v="0"/>
  </r>
  <r>
    <n v="83"/>
    <s v="Med A"/>
    <x v="21"/>
    <n v="5300"/>
    <n v="0"/>
    <s v="2012-08"/>
    <s v=""/>
    <s v=""/>
    <x v="0"/>
  </r>
  <r>
    <n v="83"/>
    <s v="Med A"/>
    <x v="22"/>
    <n v="5300"/>
    <n v="0"/>
    <s v="2012-08"/>
    <s v=""/>
    <s v=""/>
    <x v="0"/>
  </r>
  <r>
    <n v="83"/>
    <s v="Med A"/>
    <x v="23"/>
    <n v="5300"/>
    <n v="0"/>
    <s v="2012-08"/>
    <n v="4850"/>
    <s v=""/>
    <x v="0"/>
  </r>
  <r>
    <n v="83"/>
    <s v="Med A"/>
    <x v="24"/>
    <n v="5300"/>
    <n v="0"/>
    <s v="2012-09"/>
    <s v=""/>
    <s v=""/>
    <x v="0"/>
  </r>
  <r>
    <n v="83"/>
    <s v="Med A"/>
    <x v="25"/>
    <n v="5300"/>
    <n v="1"/>
    <s v="2012-09"/>
    <n v="5300"/>
    <s v=""/>
    <x v="0"/>
  </r>
  <r>
    <n v="83"/>
    <s v="Med B"/>
    <x v="26"/>
    <n v="8"/>
    <n v="0"/>
    <s v="2012-09"/>
    <s v=""/>
    <n v="8"/>
    <x v="1"/>
  </r>
  <r>
    <n v="83"/>
    <s v="Med B"/>
    <x v="53"/>
    <n v="2"/>
    <n v="0"/>
    <s v="2012-11"/>
    <s v=""/>
    <n v="2"/>
    <x v="0"/>
  </r>
  <r>
    <n v="84"/>
    <s v="Med B"/>
    <x v="73"/>
    <n v="3"/>
    <n v="0"/>
    <s v="2012-10"/>
    <s v=""/>
    <n v="3"/>
    <x v="0"/>
  </r>
  <r>
    <n v="85"/>
    <s v="Med A"/>
    <x v="31"/>
    <n v="14400"/>
    <n v="0"/>
    <s v="2012-07"/>
    <s v=""/>
    <s v=""/>
    <x v="0"/>
  </r>
  <r>
    <n v="85"/>
    <s v="Med A"/>
    <x v="32"/>
    <n v="14400"/>
    <n v="0"/>
    <s v="2012-07"/>
    <s v=""/>
    <s v=""/>
    <x v="0"/>
  </r>
  <r>
    <n v="85"/>
    <s v="Med A"/>
    <x v="33"/>
    <n v="14400"/>
    <n v="0"/>
    <s v="2012-07"/>
    <s v=""/>
    <s v=""/>
    <x v="0"/>
  </r>
  <r>
    <n v="85"/>
    <s v="Med A"/>
    <x v="34"/>
    <n v="14400"/>
    <n v="0"/>
    <s v="2012-07"/>
    <s v=""/>
    <s v=""/>
    <x v="0"/>
  </r>
  <r>
    <n v="85"/>
    <s v="Med A"/>
    <x v="35"/>
    <n v="14400"/>
    <n v="0"/>
    <s v="2012-07"/>
    <s v=""/>
    <s v=""/>
    <x v="0"/>
  </r>
  <r>
    <n v="85"/>
    <s v="Med A"/>
    <x v="36"/>
    <n v="14400"/>
    <n v="0"/>
    <s v="2012-07"/>
    <s v=""/>
    <s v=""/>
    <x v="0"/>
  </r>
  <r>
    <n v="85"/>
    <s v="Med A"/>
    <x v="37"/>
    <n v="14400"/>
    <n v="0"/>
    <s v="2012-07"/>
    <s v=""/>
    <s v=""/>
    <x v="0"/>
  </r>
  <r>
    <n v="85"/>
    <s v="Med A"/>
    <x v="38"/>
    <n v="14400"/>
    <n v="0"/>
    <s v="2012-07"/>
    <s v=""/>
    <s v=""/>
    <x v="0"/>
  </r>
  <r>
    <n v="85"/>
    <s v="Med A"/>
    <x v="39"/>
    <n v="14400"/>
    <n v="0"/>
    <s v="2012-07"/>
    <s v=""/>
    <s v=""/>
    <x v="0"/>
  </r>
  <r>
    <n v="85"/>
    <s v="Med A"/>
    <x v="40"/>
    <n v="14400"/>
    <n v="0"/>
    <s v="2012-07"/>
    <s v=""/>
    <s v=""/>
    <x v="0"/>
  </r>
  <r>
    <n v="85"/>
    <s v="Med A"/>
    <x v="41"/>
    <n v="14400"/>
    <n v="0"/>
    <s v="2012-07"/>
    <n v="14400"/>
    <s v=""/>
    <x v="0"/>
  </r>
  <r>
    <n v="85"/>
    <s v="Med A"/>
    <x v="42"/>
    <n v="14400"/>
    <n v="0"/>
    <s v="2012-08"/>
    <s v=""/>
    <s v=""/>
    <x v="0"/>
  </r>
  <r>
    <n v="85"/>
    <s v="Med A"/>
    <x v="47"/>
    <n v="13000"/>
    <n v="0"/>
    <s v="2012-08"/>
    <s v=""/>
    <s v=""/>
    <x v="0"/>
  </r>
  <r>
    <n v="85"/>
    <s v="Med A"/>
    <x v="52"/>
    <n v="13000"/>
    <n v="0"/>
    <s v="2012-08"/>
    <s v=""/>
    <s v=""/>
    <x v="0"/>
  </r>
  <r>
    <n v="85"/>
    <s v="Med A"/>
    <x v="57"/>
    <n v="13000"/>
    <n v="0"/>
    <s v="2012-08"/>
    <s v=""/>
    <s v=""/>
    <x v="0"/>
  </r>
  <r>
    <n v="85"/>
    <s v="Med A"/>
    <x v="58"/>
    <n v="13000"/>
    <n v="0"/>
    <s v="2012-08"/>
    <s v=""/>
    <s v=""/>
    <x v="0"/>
  </r>
  <r>
    <n v="85"/>
    <s v="Med A"/>
    <x v="59"/>
    <n v="13000"/>
    <n v="0"/>
    <s v="2012-08"/>
    <s v=""/>
    <s v=""/>
    <x v="0"/>
  </r>
  <r>
    <n v="85"/>
    <s v="Med A"/>
    <x v="60"/>
    <n v="13000"/>
    <n v="0"/>
    <s v="2012-08"/>
    <n v="13200"/>
    <s v=""/>
    <x v="0"/>
  </r>
  <r>
    <n v="85"/>
    <s v="Med A"/>
    <x v="61"/>
    <n v="13000"/>
    <n v="0"/>
    <s v="2012-09"/>
    <s v=""/>
    <s v=""/>
    <x v="0"/>
  </r>
  <r>
    <n v="85"/>
    <s v="Med A"/>
    <x v="62"/>
    <n v="13000"/>
    <n v="0"/>
    <s v="2012-09"/>
    <s v=""/>
    <s v=""/>
    <x v="0"/>
  </r>
  <r>
    <n v="85"/>
    <s v="Med A"/>
    <x v="63"/>
    <n v="13000"/>
    <n v="1"/>
    <s v="2012-09"/>
    <n v="13000"/>
    <s v=""/>
    <x v="0"/>
  </r>
  <r>
    <n v="85"/>
    <s v="Med B"/>
    <x v="48"/>
    <n v="16"/>
    <n v="0"/>
    <s v="2012-09"/>
    <s v=""/>
    <n v="16"/>
    <x v="4"/>
  </r>
  <r>
    <n v="86"/>
    <s v="Med A"/>
    <x v="47"/>
    <n v="500"/>
    <n v="0"/>
    <s v="2012-08"/>
    <s v=""/>
    <s v=""/>
    <x v="0"/>
  </r>
  <r>
    <n v="86"/>
    <s v="Med A"/>
    <x v="52"/>
    <n v="500"/>
    <n v="0"/>
    <s v="2012-08"/>
    <s v=""/>
    <s v=""/>
    <x v="0"/>
  </r>
  <r>
    <n v="86"/>
    <s v="Med A"/>
    <x v="57"/>
    <n v="500"/>
    <n v="0"/>
    <s v="2012-08"/>
    <s v=""/>
    <s v=""/>
    <x v="0"/>
  </r>
  <r>
    <n v="86"/>
    <s v="Med A"/>
    <x v="58"/>
    <n v="500"/>
    <n v="0"/>
    <s v="2012-08"/>
    <s v=""/>
    <s v=""/>
    <x v="0"/>
  </r>
  <r>
    <n v="86"/>
    <s v="Med A"/>
    <x v="59"/>
    <n v="500"/>
    <n v="0"/>
    <s v="2012-08"/>
    <s v=""/>
    <s v=""/>
    <x v="0"/>
  </r>
  <r>
    <n v="86"/>
    <s v="Med A"/>
    <x v="60"/>
    <n v="500"/>
    <n v="0"/>
    <s v="2012-08"/>
    <n v="500"/>
    <s v=""/>
    <x v="0"/>
  </r>
  <r>
    <n v="86"/>
    <s v="Med A"/>
    <x v="61"/>
    <n v="500"/>
    <n v="0"/>
    <s v="2012-09"/>
    <s v=""/>
    <s v=""/>
    <x v="0"/>
  </r>
  <r>
    <n v="86"/>
    <s v="Med A"/>
    <x v="62"/>
    <n v="500"/>
    <n v="1"/>
    <s v="2012-09"/>
    <n v="500"/>
    <s v=""/>
    <x v="0"/>
  </r>
  <r>
    <n v="86"/>
    <s v="Med B"/>
    <x v="71"/>
    <n v="1"/>
    <n v="0"/>
    <s v="2012-09"/>
    <s v=""/>
    <n v="1"/>
    <x v="3"/>
  </r>
  <r>
    <n v="86"/>
    <s v="Med B"/>
    <x v="64"/>
    <n v="1"/>
    <n v="0"/>
    <s v="2012-10"/>
    <s v=""/>
    <n v="1"/>
    <x v="0"/>
  </r>
  <r>
    <n v="87"/>
    <s v="Med A"/>
    <x v="0"/>
    <n v="4400"/>
    <n v="0"/>
    <s v="2012-07"/>
    <s v=""/>
    <s v=""/>
    <x v="0"/>
  </r>
  <r>
    <n v="87"/>
    <s v="Med A"/>
    <x v="49"/>
    <n v="4400"/>
    <n v="0"/>
    <s v="2012-07"/>
    <s v=""/>
    <s v=""/>
    <x v="0"/>
  </r>
  <r>
    <n v="87"/>
    <s v="Med A"/>
    <x v="1"/>
    <n v="4400"/>
    <n v="0"/>
    <s v="2012-07"/>
    <s v=""/>
    <s v=""/>
    <x v="0"/>
  </r>
  <r>
    <n v="87"/>
    <s v="Med A"/>
    <x v="2"/>
    <n v="4400"/>
    <n v="0"/>
    <s v="2012-07"/>
    <s v=""/>
    <s v=""/>
    <x v="0"/>
  </r>
  <r>
    <n v="87"/>
    <s v="Med A"/>
    <x v="3"/>
    <n v="4400"/>
    <n v="0"/>
    <s v="2012-07"/>
    <s v=""/>
    <s v=""/>
    <x v="0"/>
  </r>
  <r>
    <n v="87"/>
    <s v="Med A"/>
    <x v="4"/>
    <n v="4400"/>
    <n v="0"/>
    <s v="2012-07"/>
    <s v=""/>
    <s v=""/>
    <x v="0"/>
  </r>
  <r>
    <n v="87"/>
    <s v="Med A"/>
    <x v="5"/>
    <n v="4400"/>
    <n v="0"/>
    <s v="2012-07"/>
    <s v=""/>
    <s v=""/>
    <x v="0"/>
  </r>
  <r>
    <n v="87"/>
    <s v="Med A"/>
    <x v="50"/>
    <n v="4400"/>
    <n v="0"/>
    <s v="2012-07"/>
    <s v=""/>
    <s v=""/>
    <x v="0"/>
  </r>
  <r>
    <n v="87"/>
    <s v="Med A"/>
    <x v="7"/>
    <n v="4400"/>
    <n v="0"/>
    <s v="2012-07"/>
    <s v=""/>
    <s v=""/>
    <x v="0"/>
  </r>
  <r>
    <n v="87"/>
    <s v="Med A"/>
    <x v="9"/>
    <n v="4400"/>
    <n v="0"/>
    <s v="2012-07"/>
    <s v=""/>
    <s v=""/>
    <x v="0"/>
  </r>
  <r>
    <n v="87"/>
    <s v="Med A"/>
    <x v="10"/>
    <n v="4400"/>
    <n v="0"/>
    <s v="2012-07"/>
    <n v="4400"/>
    <s v=""/>
    <x v="0"/>
  </r>
  <r>
    <n v="87"/>
    <s v="Med A"/>
    <x v="11"/>
    <n v="4400"/>
    <n v="0"/>
    <s v="2012-08"/>
    <s v=""/>
    <s v=""/>
    <x v="0"/>
  </r>
  <r>
    <n v="87"/>
    <s v="Med A"/>
    <x v="18"/>
    <n v="3100"/>
    <n v="0"/>
    <s v="2012-08"/>
    <s v=""/>
    <s v=""/>
    <x v="0"/>
  </r>
  <r>
    <n v="87"/>
    <s v="Med A"/>
    <x v="19"/>
    <n v="3100"/>
    <n v="0"/>
    <s v="2012-08"/>
    <s v=""/>
    <s v=""/>
    <x v="0"/>
  </r>
  <r>
    <n v="87"/>
    <s v="Med A"/>
    <x v="20"/>
    <n v="3100"/>
    <n v="0"/>
    <s v="2012-08"/>
    <s v=""/>
    <s v=""/>
    <x v="0"/>
  </r>
  <r>
    <n v="87"/>
    <s v="Med A"/>
    <x v="21"/>
    <n v="3100"/>
    <n v="0"/>
    <s v="2012-08"/>
    <s v=""/>
    <s v=""/>
    <x v="0"/>
  </r>
  <r>
    <n v="87"/>
    <s v="Med A"/>
    <x v="22"/>
    <n v="3100"/>
    <n v="0"/>
    <s v="2012-08"/>
    <s v=""/>
    <s v=""/>
    <x v="0"/>
  </r>
  <r>
    <n v="87"/>
    <s v="Med A"/>
    <x v="23"/>
    <n v="3100"/>
    <n v="0"/>
    <s v="2012-08"/>
    <n v="3285.7142857142858"/>
    <s v=""/>
    <x v="0"/>
  </r>
  <r>
    <n v="87"/>
    <s v="Med A"/>
    <x v="24"/>
    <n v="3100"/>
    <n v="0"/>
    <s v="2012-09"/>
    <s v=""/>
    <s v=""/>
    <x v="0"/>
  </r>
  <r>
    <n v="87"/>
    <s v="Med A"/>
    <x v="25"/>
    <n v="3100"/>
    <n v="1"/>
    <s v="2012-09"/>
    <n v="3100"/>
    <s v=""/>
    <x v="0"/>
  </r>
  <r>
    <n v="87"/>
    <s v="Med B"/>
    <x v="26"/>
    <n v="6"/>
    <n v="0"/>
    <s v="2012-09"/>
    <s v=""/>
    <n v="6"/>
    <x v="3"/>
  </r>
  <r>
    <n v="87"/>
    <s v="Med B"/>
    <x v="67"/>
    <n v="6"/>
    <n v="0"/>
    <s v="2012-10"/>
    <s v=""/>
    <n v="6"/>
    <x v="0"/>
  </r>
  <r>
    <n v="87"/>
    <s v="Med B"/>
    <x v="53"/>
    <n v="8"/>
    <n v="0"/>
    <s v="2012-11"/>
    <s v=""/>
    <n v="8"/>
    <x v="0"/>
  </r>
  <r>
    <n v="88"/>
    <s v="Med B"/>
    <x v="77"/>
    <n v="5"/>
    <n v="0"/>
    <s v="2012-09"/>
    <s v=""/>
    <n v="5"/>
    <x v="0"/>
  </r>
  <r>
    <n v="88"/>
    <s v="Med B"/>
    <x v="64"/>
    <n v="5"/>
    <n v="0"/>
    <s v="2012-10"/>
    <s v=""/>
    <n v="5"/>
    <x v="0"/>
  </r>
  <r>
    <n v="89"/>
    <s v="Med A"/>
    <x v="18"/>
    <n v="2200"/>
    <n v="0"/>
    <s v="2012-08"/>
    <s v=""/>
    <s v=""/>
    <x v="0"/>
  </r>
  <r>
    <n v="89"/>
    <s v="Med A"/>
    <x v="19"/>
    <n v="2200"/>
    <n v="0"/>
    <s v="2012-08"/>
    <s v=""/>
    <s v=""/>
    <x v="0"/>
  </r>
  <r>
    <n v="89"/>
    <s v="Med A"/>
    <x v="20"/>
    <n v="2200"/>
    <n v="0"/>
    <s v="2012-08"/>
    <s v=""/>
    <s v=""/>
    <x v="0"/>
  </r>
  <r>
    <n v="89"/>
    <s v="Med A"/>
    <x v="21"/>
    <n v="2200"/>
    <n v="0"/>
    <s v="2012-08"/>
    <s v=""/>
    <s v=""/>
    <x v="0"/>
  </r>
  <r>
    <n v="89"/>
    <s v="Med A"/>
    <x v="22"/>
    <n v="2200"/>
    <n v="0"/>
    <s v="2012-08"/>
    <s v=""/>
    <s v=""/>
    <x v="0"/>
  </r>
  <r>
    <n v="89"/>
    <s v="Med A"/>
    <x v="23"/>
    <n v="2200"/>
    <n v="0"/>
    <s v="2012-08"/>
    <s v=""/>
    <s v=""/>
    <x v="0"/>
  </r>
  <r>
    <n v="89"/>
    <s v="Med A"/>
    <x v="24"/>
    <n v="2200"/>
    <n v="0"/>
    <s v="2012-09"/>
    <s v=""/>
    <s v=""/>
    <x v="0"/>
  </r>
  <r>
    <n v="89"/>
    <s v="Med A"/>
    <x v="25"/>
    <n v="2200"/>
    <n v="0"/>
    <s v="2012-09"/>
    <s v=""/>
    <s v=""/>
    <x v="0"/>
  </r>
  <r>
    <n v="90"/>
    <s v="Med A"/>
    <x v="29"/>
    <n v="1000"/>
    <n v="0"/>
    <s v="2012-07"/>
    <s v=""/>
    <s v=""/>
    <x v="0"/>
  </r>
  <r>
    <n v="90"/>
    <s v="Med A"/>
    <x v="30"/>
    <n v="1000"/>
    <n v="0"/>
    <s v="2012-07"/>
    <s v=""/>
    <s v=""/>
    <x v="0"/>
  </r>
  <r>
    <n v="90"/>
    <s v="Med A"/>
    <x v="34"/>
    <n v="1000"/>
    <n v="0"/>
    <s v="2012-07"/>
    <s v=""/>
    <s v=""/>
    <x v="0"/>
  </r>
  <r>
    <n v="90"/>
    <s v="Med A"/>
    <x v="35"/>
    <n v="1000"/>
    <n v="0"/>
    <s v="2012-07"/>
    <s v=""/>
    <s v=""/>
    <x v="0"/>
  </r>
  <r>
    <n v="90"/>
    <s v="Med A"/>
    <x v="36"/>
    <n v="1000"/>
    <n v="0"/>
    <s v="2012-07"/>
    <s v=""/>
    <s v=""/>
    <x v="0"/>
  </r>
  <r>
    <n v="90"/>
    <s v="Med A"/>
    <x v="37"/>
    <n v="1000"/>
    <n v="0"/>
    <s v="2012-07"/>
    <s v=""/>
    <s v=""/>
    <x v="0"/>
  </r>
  <r>
    <n v="90"/>
    <s v="Med A"/>
    <x v="38"/>
    <n v="1000"/>
    <n v="0"/>
    <s v="2012-07"/>
    <s v=""/>
    <s v=""/>
    <x v="0"/>
  </r>
  <r>
    <n v="90"/>
    <s v="Med A"/>
    <x v="39"/>
    <n v="1000"/>
    <n v="0"/>
    <s v="2012-07"/>
    <s v=""/>
    <s v=""/>
    <x v="0"/>
  </r>
  <r>
    <n v="90"/>
    <s v="Med A"/>
    <x v="40"/>
    <n v="1000"/>
    <n v="0"/>
    <s v="2012-07"/>
    <s v=""/>
    <s v=""/>
    <x v="0"/>
  </r>
  <r>
    <n v="90"/>
    <s v="Med A"/>
    <x v="41"/>
    <n v="1000"/>
    <n v="0"/>
    <s v="2012-07"/>
    <n v="1000"/>
    <s v=""/>
    <x v="0"/>
  </r>
  <r>
    <n v="90"/>
    <s v="Med A"/>
    <x v="42"/>
    <n v="1000"/>
    <n v="0"/>
    <s v="2012-08"/>
    <s v=""/>
    <s v=""/>
    <x v="0"/>
  </r>
  <r>
    <n v="90"/>
    <s v="Med A"/>
    <x v="47"/>
    <n v="1000"/>
    <n v="0"/>
    <s v="2012-08"/>
    <s v=""/>
    <s v=""/>
    <x v="0"/>
  </r>
  <r>
    <n v="90"/>
    <s v="Med A"/>
    <x v="52"/>
    <n v="1000"/>
    <n v="0"/>
    <s v="2012-08"/>
    <s v=""/>
    <s v=""/>
    <x v="0"/>
  </r>
  <r>
    <n v="90"/>
    <s v="Med A"/>
    <x v="57"/>
    <n v="1000"/>
    <n v="0"/>
    <s v="2012-08"/>
    <s v=""/>
    <s v=""/>
    <x v="0"/>
  </r>
  <r>
    <n v="90"/>
    <s v="Med A"/>
    <x v="58"/>
    <n v="1000"/>
    <n v="0"/>
    <s v="2012-08"/>
    <s v=""/>
    <s v=""/>
    <x v="0"/>
  </r>
  <r>
    <n v="90"/>
    <s v="Med A"/>
    <x v="59"/>
    <n v="1000"/>
    <n v="0"/>
    <s v="2012-08"/>
    <s v=""/>
    <s v=""/>
    <x v="0"/>
  </r>
  <r>
    <n v="90"/>
    <s v="Med A"/>
    <x v="60"/>
    <n v="1000"/>
    <n v="0"/>
    <s v="2012-08"/>
    <n v="1000"/>
    <s v=""/>
    <x v="0"/>
  </r>
  <r>
    <n v="90"/>
    <s v="Med A"/>
    <x v="61"/>
    <n v="1000"/>
    <n v="0"/>
    <s v="2012-09"/>
    <s v=""/>
    <s v=""/>
    <x v="0"/>
  </r>
  <r>
    <n v="90"/>
    <s v="Med A"/>
    <x v="62"/>
    <n v="1000"/>
    <n v="0"/>
    <s v="2012-09"/>
    <s v=""/>
    <s v=""/>
    <x v="0"/>
  </r>
  <r>
    <n v="90"/>
    <s v="Med A"/>
    <x v="63"/>
    <n v="1000"/>
    <n v="1"/>
    <s v="2012-09"/>
    <n v="1000"/>
    <s v=""/>
    <x v="0"/>
  </r>
  <r>
    <n v="90"/>
    <s v="Med B"/>
    <x v="48"/>
    <n v="3"/>
    <n v="0"/>
    <s v="2012-09"/>
    <s v=""/>
    <n v="3"/>
    <x v="2"/>
  </r>
  <r>
    <n v="90"/>
    <s v="Med B"/>
    <x v="65"/>
    <n v="4"/>
    <n v="0"/>
    <s v="2012-11"/>
    <s v=""/>
    <n v="4"/>
    <x v="0"/>
  </r>
  <r>
    <n v="91"/>
    <s v="Med A"/>
    <x v="29"/>
    <n v="100"/>
    <n v="0"/>
    <s v="2012-07"/>
    <s v=""/>
    <s v=""/>
    <x v="0"/>
  </r>
  <r>
    <n v="91"/>
    <s v="Med A"/>
    <x v="32"/>
    <n v="100"/>
    <n v="0"/>
    <s v="2012-07"/>
    <s v=""/>
    <s v=""/>
    <x v="0"/>
  </r>
  <r>
    <n v="91"/>
    <s v="Med A"/>
    <x v="35"/>
    <n v="100"/>
    <n v="0"/>
    <s v="2012-07"/>
    <s v=""/>
    <s v=""/>
    <x v="0"/>
  </r>
  <r>
    <n v="91"/>
    <s v="Med A"/>
    <x v="40"/>
    <n v="100"/>
    <n v="0"/>
    <s v="2012-07"/>
    <s v=""/>
    <s v=""/>
    <x v="0"/>
  </r>
  <r>
    <n v="91"/>
    <s v="Med A"/>
    <x v="41"/>
    <n v="100"/>
    <n v="0"/>
    <s v="2012-07"/>
    <n v="100"/>
    <s v=""/>
    <x v="0"/>
  </r>
  <r>
    <n v="91"/>
    <s v="Med A"/>
    <x v="52"/>
    <n v="100"/>
    <n v="0"/>
    <s v="2012-08"/>
    <s v=""/>
    <s v=""/>
    <x v="0"/>
  </r>
  <r>
    <n v="91"/>
    <s v="Med A"/>
    <x v="59"/>
    <n v="100"/>
    <n v="0"/>
    <s v="2012-08"/>
    <n v="100"/>
    <s v=""/>
    <x v="0"/>
  </r>
  <r>
    <n v="91"/>
    <s v="Med A"/>
    <x v="62"/>
    <n v="100"/>
    <n v="1"/>
    <s v="2012-09"/>
    <n v="100"/>
    <s v=""/>
    <x v="0"/>
  </r>
  <r>
    <n v="91"/>
    <s v="Med B"/>
    <x v="48"/>
    <n v="1"/>
    <n v="0"/>
    <s v="2012-09"/>
    <s v=""/>
    <n v="1"/>
    <x v="3"/>
  </r>
  <r>
    <n v="91"/>
    <s v="Med B"/>
    <x v="83"/>
    <n v="1"/>
    <n v="0"/>
    <s v="2012-10"/>
    <s v=""/>
    <n v="1"/>
    <x v="0"/>
  </r>
  <r>
    <n v="92"/>
    <s v="Med A"/>
    <x v="0"/>
    <n v="600"/>
    <n v="0"/>
    <s v="2012-07"/>
    <s v=""/>
    <s v=""/>
    <x v="0"/>
  </r>
  <r>
    <n v="92"/>
    <s v="Med A"/>
    <x v="49"/>
    <n v="600"/>
    <n v="0"/>
    <s v="2012-07"/>
    <s v=""/>
    <s v=""/>
    <x v="0"/>
  </r>
  <r>
    <n v="92"/>
    <s v="Med A"/>
    <x v="1"/>
    <n v="700"/>
    <n v="0"/>
    <s v="2012-07"/>
    <s v=""/>
    <s v=""/>
    <x v="0"/>
  </r>
  <r>
    <n v="92"/>
    <s v="Med A"/>
    <x v="2"/>
    <n v="700"/>
    <n v="0"/>
    <s v="2012-07"/>
    <s v=""/>
    <s v=""/>
    <x v="0"/>
  </r>
  <r>
    <n v="92"/>
    <s v="Med A"/>
    <x v="3"/>
    <n v="700"/>
    <n v="0"/>
    <s v="2012-07"/>
    <s v=""/>
    <s v=""/>
    <x v="0"/>
  </r>
  <r>
    <n v="92"/>
    <s v="Med A"/>
    <x v="4"/>
    <n v="700"/>
    <n v="0"/>
    <s v="2012-07"/>
    <s v=""/>
    <s v=""/>
    <x v="0"/>
  </r>
  <r>
    <n v="92"/>
    <s v="Med A"/>
    <x v="5"/>
    <n v="700"/>
    <n v="0"/>
    <s v="2012-07"/>
    <s v=""/>
    <s v=""/>
    <x v="0"/>
  </r>
  <r>
    <n v="92"/>
    <s v="Med A"/>
    <x v="50"/>
    <n v="700"/>
    <n v="0"/>
    <s v="2012-07"/>
    <s v=""/>
    <s v=""/>
    <x v="0"/>
  </r>
  <r>
    <n v="92"/>
    <s v="Med A"/>
    <x v="6"/>
    <n v="700"/>
    <n v="0"/>
    <s v="2012-07"/>
    <s v=""/>
    <s v=""/>
    <x v="0"/>
  </r>
  <r>
    <n v="92"/>
    <s v="Med A"/>
    <x v="7"/>
    <n v="700"/>
    <n v="0"/>
    <s v="2012-07"/>
    <s v=""/>
    <s v=""/>
    <x v="0"/>
  </r>
  <r>
    <n v="92"/>
    <s v="Med A"/>
    <x v="8"/>
    <n v="700"/>
    <n v="0"/>
    <s v="2012-07"/>
    <s v=""/>
    <s v=""/>
    <x v="0"/>
  </r>
  <r>
    <n v="92"/>
    <s v="Med A"/>
    <x v="39"/>
    <n v="700"/>
    <n v="0"/>
    <s v="2012-07"/>
    <s v=""/>
    <s v=""/>
    <x v="0"/>
  </r>
  <r>
    <n v="92"/>
    <s v="Med A"/>
    <x v="10"/>
    <n v="700"/>
    <n v="0"/>
    <s v="2012-07"/>
    <n v="684.61538461538464"/>
    <s v=""/>
    <x v="0"/>
  </r>
  <r>
    <n v="92"/>
    <s v="Med A"/>
    <x v="11"/>
    <n v="700"/>
    <n v="0"/>
    <s v="2012-08"/>
    <s v=""/>
    <s v=""/>
    <x v="0"/>
  </r>
  <r>
    <n v="92"/>
    <s v="Med A"/>
    <x v="12"/>
    <n v="700"/>
    <n v="0"/>
    <s v="2012-08"/>
    <s v=""/>
    <s v=""/>
    <x v="0"/>
  </r>
  <r>
    <n v="92"/>
    <s v="Med A"/>
    <x v="13"/>
    <n v="700"/>
    <n v="0"/>
    <s v="2012-08"/>
    <s v=""/>
    <s v=""/>
    <x v="0"/>
  </r>
  <r>
    <n v="92"/>
    <s v="Med A"/>
    <x v="14"/>
    <n v="700"/>
    <n v="0"/>
    <s v="2012-08"/>
    <s v=""/>
    <s v=""/>
    <x v="0"/>
  </r>
  <r>
    <n v="92"/>
    <s v="Med A"/>
    <x v="15"/>
    <n v="700"/>
    <n v="0"/>
    <s v="2012-08"/>
    <s v=""/>
    <s v=""/>
    <x v="0"/>
  </r>
  <r>
    <n v="92"/>
    <s v="Med A"/>
    <x v="16"/>
    <n v="700"/>
    <n v="0"/>
    <s v="2012-08"/>
    <s v=""/>
    <s v=""/>
    <x v="0"/>
  </r>
  <r>
    <n v="92"/>
    <s v="Med A"/>
    <x v="51"/>
    <n v="700"/>
    <n v="0"/>
    <s v="2012-08"/>
    <s v=""/>
    <s v=""/>
    <x v="0"/>
  </r>
  <r>
    <n v="92"/>
    <s v="Med A"/>
    <x v="56"/>
    <n v="700"/>
    <n v="0"/>
    <s v="2012-08"/>
    <s v=""/>
    <s v=""/>
    <x v="0"/>
  </r>
  <r>
    <n v="92"/>
    <s v="Med A"/>
    <x v="18"/>
    <n v="700"/>
    <n v="0"/>
    <s v="2012-08"/>
    <s v=""/>
    <s v=""/>
    <x v="0"/>
  </r>
  <r>
    <n v="92"/>
    <s v="Med A"/>
    <x v="19"/>
    <n v="700"/>
    <n v="0"/>
    <s v="2012-08"/>
    <s v=""/>
    <s v=""/>
    <x v="0"/>
  </r>
  <r>
    <n v="92"/>
    <s v="Med A"/>
    <x v="20"/>
    <n v="700"/>
    <n v="0"/>
    <s v="2012-08"/>
    <s v=""/>
    <s v=""/>
    <x v="0"/>
  </r>
  <r>
    <n v="92"/>
    <s v="Med A"/>
    <x v="21"/>
    <n v="700"/>
    <n v="0"/>
    <s v="2012-08"/>
    <s v=""/>
    <s v=""/>
    <x v="0"/>
  </r>
  <r>
    <n v="92"/>
    <s v="Med A"/>
    <x v="22"/>
    <n v="700"/>
    <n v="0"/>
    <s v="2012-08"/>
    <s v=""/>
    <s v=""/>
    <x v="0"/>
  </r>
  <r>
    <n v="92"/>
    <s v="Med A"/>
    <x v="23"/>
    <n v="700"/>
    <n v="0"/>
    <s v="2012-08"/>
    <n v="700"/>
    <s v=""/>
    <x v="0"/>
  </r>
  <r>
    <n v="92"/>
    <s v="Med A"/>
    <x v="24"/>
    <n v="700"/>
    <n v="0"/>
    <s v="2012-09"/>
    <s v=""/>
    <s v=""/>
    <x v="0"/>
  </r>
  <r>
    <n v="92"/>
    <s v="Med A"/>
    <x v="25"/>
    <n v="700"/>
    <n v="1"/>
    <s v="2012-09"/>
    <n v="700"/>
    <s v=""/>
    <x v="0"/>
  </r>
  <r>
    <n v="92"/>
    <s v="Med B"/>
    <x v="26"/>
    <n v="2"/>
    <n v="0"/>
    <s v="2012-09"/>
    <s v=""/>
    <n v="2"/>
    <x v="2"/>
  </r>
  <r>
    <n v="92"/>
    <s v="Med B"/>
    <x v="67"/>
    <n v="3"/>
    <n v="0"/>
    <s v="2012-10"/>
    <s v=""/>
    <n v="3"/>
    <x v="0"/>
  </r>
  <r>
    <n v="92"/>
    <s v="Med B"/>
    <x v="53"/>
    <n v="3"/>
    <n v="0"/>
    <s v="2012-11"/>
    <s v=""/>
    <n v="3"/>
    <x v="0"/>
  </r>
  <r>
    <n v="93"/>
    <s v="Med A"/>
    <x v="0"/>
    <n v="20000"/>
    <n v="0"/>
    <s v="2012-07"/>
    <s v=""/>
    <s v=""/>
    <x v="0"/>
  </r>
  <r>
    <n v="93"/>
    <s v="Med A"/>
    <x v="6"/>
    <n v="20000"/>
    <n v="0"/>
    <s v="2012-07"/>
    <s v=""/>
    <s v=""/>
    <x v="0"/>
  </r>
  <r>
    <n v="93"/>
    <s v="Med A"/>
    <x v="51"/>
    <n v="20000"/>
    <n v="0"/>
    <s v="2012-08"/>
    <s v=""/>
    <s v=""/>
    <x v="0"/>
  </r>
  <r>
    <n v="93"/>
    <s v="Med A"/>
    <x v="17"/>
    <n v="20000"/>
    <n v="0"/>
    <s v="2012-08"/>
    <s v=""/>
    <s v=""/>
    <x v="0"/>
  </r>
  <r>
    <n v="93"/>
    <s v="Med A"/>
    <x v="19"/>
    <n v="20000"/>
    <n v="0"/>
    <s v="2012-08"/>
    <s v=""/>
    <s v=""/>
    <x v="0"/>
  </r>
  <r>
    <n v="93"/>
    <s v="Med A"/>
    <x v="22"/>
    <n v="20000"/>
    <n v="0"/>
    <s v="2012-08"/>
    <s v=""/>
    <s v=""/>
    <x v="0"/>
  </r>
  <r>
    <n v="94"/>
    <s v="Med A"/>
    <x v="0"/>
    <n v="4200"/>
    <n v="0"/>
    <s v="2012-07"/>
    <s v=""/>
    <s v=""/>
    <x v="0"/>
  </r>
  <r>
    <n v="94"/>
    <s v="Med A"/>
    <x v="1"/>
    <n v="4200"/>
    <n v="0"/>
    <s v="2012-07"/>
    <s v=""/>
    <s v=""/>
    <x v="0"/>
  </r>
  <r>
    <n v="94"/>
    <s v="Med A"/>
    <x v="3"/>
    <n v="4800"/>
    <n v="0"/>
    <s v="2012-07"/>
    <s v=""/>
    <s v=""/>
    <x v="0"/>
  </r>
  <r>
    <n v="94"/>
    <s v="Med A"/>
    <x v="4"/>
    <n v="4800"/>
    <n v="0"/>
    <s v="2012-07"/>
    <s v=""/>
    <s v=""/>
    <x v="0"/>
  </r>
  <r>
    <n v="94"/>
    <s v="Med A"/>
    <x v="5"/>
    <n v="4800"/>
    <n v="0"/>
    <s v="2012-07"/>
    <s v=""/>
    <s v=""/>
    <x v="0"/>
  </r>
  <r>
    <n v="94"/>
    <s v="Med A"/>
    <x v="50"/>
    <n v="4800"/>
    <n v="0"/>
    <s v="2012-07"/>
    <s v=""/>
    <s v=""/>
    <x v="0"/>
  </r>
  <r>
    <n v="94"/>
    <s v="Med A"/>
    <x v="6"/>
    <n v="5800"/>
    <n v="0"/>
    <s v="2012-07"/>
    <s v=""/>
    <s v=""/>
    <x v="0"/>
  </r>
  <r>
    <n v="94"/>
    <s v="Med A"/>
    <x v="7"/>
    <n v="5800"/>
    <n v="0"/>
    <s v="2012-07"/>
    <s v=""/>
    <s v=""/>
    <x v="0"/>
  </r>
  <r>
    <n v="94"/>
    <s v="Med A"/>
    <x v="8"/>
    <n v="5800"/>
    <n v="0"/>
    <s v="2012-07"/>
    <s v=""/>
    <s v=""/>
    <x v="0"/>
  </r>
  <r>
    <n v="94"/>
    <s v="Med A"/>
    <x v="9"/>
    <n v="5800"/>
    <n v="0"/>
    <s v="2012-07"/>
    <s v=""/>
    <s v=""/>
    <x v="0"/>
  </r>
  <r>
    <n v="94"/>
    <s v="Med A"/>
    <x v="10"/>
    <n v="5800"/>
    <n v="0"/>
    <s v="2012-07"/>
    <n v="5145.454545454545"/>
    <s v=""/>
    <x v="0"/>
  </r>
  <r>
    <n v="94"/>
    <s v="Med A"/>
    <x v="11"/>
    <n v="5800"/>
    <n v="0"/>
    <s v="2012-08"/>
    <s v=""/>
    <s v=""/>
    <x v="0"/>
  </r>
  <r>
    <n v="94"/>
    <s v="Med A"/>
    <x v="12"/>
    <n v="6400"/>
    <n v="0"/>
    <s v="2012-08"/>
    <s v=""/>
    <s v=""/>
    <x v="0"/>
  </r>
  <r>
    <n v="94"/>
    <s v="Med A"/>
    <x v="13"/>
    <n v="6400"/>
    <n v="0"/>
    <s v="2012-08"/>
    <s v=""/>
    <s v=""/>
    <x v="0"/>
  </r>
  <r>
    <n v="94"/>
    <s v="Med A"/>
    <x v="14"/>
    <n v="6400"/>
    <n v="0"/>
    <s v="2012-08"/>
    <s v=""/>
    <s v=""/>
    <x v="0"/>
  </r>
  <r>
    <n v="94"/>
    <s v="Med A"/>
    <x v="15"/>
    <n v="6400"/>
    <n v="0"/>
    <s v="2012-08"/>
    <s v=""/>
    <s v=""/>
    <x v="0"/>
  </r>
  <r>
    <n v="94"/>
    <s v="Med A"/>
    <x v="16"/>
    <n v="6400"/>
    <n v="0"/>
    <s v="2012-08"/>
    <s v=""/>
    <s v=""/>
    <x v="0"/>
  </r>
  <r>
    <n v="94"/>
    <s v="Med A"/>
    <x v="51"/>
    <n v="6400"/>
    <n v="0"/>
    <s v="2012-08"/>
    <s v=""/>
    <s v=""/>
    <x v="0"/>
  </r>
  <r>
    <n v="94"/>
    <s v="Med A"/>
    <x v="17"/>
    <n v="6400"/>
    <n v="0"/>
    <s v="2012-08"/>
    <s v=""/>
    <s v=""/>
    <x v="0"/>
  </r>
  <r>
    <n v="94"/>
    <s v="Med A"/>
    <x v="18"/>
    <n v="6400"/>
    <n v="0"/>
    <s v="2012-08"/>
    <s v=""/>
    <s v=""/>
    <x v="0"/>
  </r>
  <r>
    <n v="94"/>
    <s v="Med A"/>
    <x v="19"/>
    <n v="6400"/>
    <n v="0"/>
    <s v="2012-08"/>
    <s v=""/>
    <s v=""/>
    <x v="0"/>
  </r>
  <r>
    <n v="94"/>
    <s v="Med A"/>
    <x v="20"/>
    <n v="6400"/>
    <n v="0"/>
    <s v="2012-08"/>
    <s v=""/>
    <s v=""/>
    <x v="0"/>
  </r>
  <r>
    <n v="94"/>
    <s v="Med A"/>
    <x v="21"/>
    <n v="6400"/>
    <n v="0"/>
    <s v="2012-08"/>
    <s v=""/>
    <s v=""/>
    <x v="0"/>
  </r>
  <r>
    <n v="94"/>
    <s v="Med A"/>
    <x v="22"/>
    <n v="6400"/>
    <n v="0"/>
    <s v="2012-08"/>
    <s v=""/>
    <s v=""/>
    <x v="0"/>
  </r>
  <r>
    <n v="94"/>
    <s v="Med A"/>
    <x v="23"/>
    <n v="6400"/>
    <n v="0"/>
    <s v="2012-08"/>
    <n v="6357.1428571428569"/>
    <s v=""/>
    <x v="0"/>
  </r>
  <r>
    <n v="94"/>
    <s v="Med A"/>
    <x v="24"/>
    <n v="6400"/>
    <n v="0"/>
    <s v="2012-09"/>
    <s v=""/>
    <s v=""/>
    <x v="0"/>
  </r>
  <r>
    <n v="94"/>
    <s v="Med A"/>
    <x v="25"/>
    <n v="6400"/>
    <n v="1"/>
    <s v="2012-09"/>
    <n v="6400"/>
    <s v=""/>
    <x v="0"/>
  </r>
  <r>
    <n v="94"/>
    <s v="Med B"/>
    <x v="26"/>
    <n v="10"/>
    <n v="0"/>
    <s v="2012-09"/>
    <s v=""/>
    <n v="10"/>
    <x v="1"/>
  </r>
  <r>
    <n v="94"/>
    <s v="Med B"/>
    <x v="53"/>
    <n v="1"/>
    <n v="0"/>
    <s v="2012-11"/>
    <s v=""/>
    <n v="1"/>
    <x v="0"/>
  </r>
  <r>
    <n v="95"/>
    <s v="Med A"/>
    <x v="43"/>
    <n v="3000"/>
    <n v="0"/>
    <s v="2012-08"/>
    <s v=""/>
    <s v=""/>
    <x v="0"/>
  </r>
  <r>
    <n v="95"/>
    <s v="Med A"/>
    <x v="44"/>
    <n v="3000"/>
    <n v="0"/>
    <s v="2012-08"/>
    <s v=""/>
    <s v=""/>
    <x v="0"/>
  </r>
  <r>
    <n v="95"/>
    <s v="Med A"/>
    <x v="45"/>
    <n v="3000"/>
    <n v="0"/>
    <s v="2012-08"/>
    <s v=""/>
    <s v=""/>
    <x v="0"/>
  </r>
  <r>
    <n v="95"/>
    <s v="Med A"/>
    <x v="55"/>
    <n v="3000"/>
    <n v="0"/>
    <s v="2012-08"/>
    <s v=""/>
    <s v=""/>
    <x v="0"/>
  </r>
  <r>
    <n v="95"/>
    <s v="Med A"/>
    <x v="46"/>
    <n v="3000"/>
    <n v="0"/>
    <s v="2012-08"/>
    <s v=""/>
    <s v=""/>
    <x v="0"/>
  </r>
  <r>
    <n v="95"/>
    <s v="Med A"/>
    <x v="56"/>
    <n v="3000"/>
    <n v="0"/>
    <s v="2012-08"/>
    <s v=""/>
    <s v=""/>
    <x v="0"/>
  </r>
  <r>
    <n v="95"/>
    <s v="Med A"/>
    <x v="47"/>
    <n v="3600"/>
    <n v="0"/>
    <s v="2012-08"/>
    <s v=""/>
    <s v=""/>
    <x v="0"/>
  </r>
  <r>
    <n v="95"/>
    <s v="Med A"/>
    <x v="52"/>
    <n v="3600"/>
    <n v="0"/>
    <s v="2012-08"/>
    <s v=""/>
    <s v=""/>
    <x v="0"/>
  </r>
  <r>
    <n v="95"/>
    <s v="Med A"/>
    <x v="57"/>
    <n v="3600"/>
    <n v="0"/>
    <s v="2012-08"/>
    <s v=""/>
    <s v=""/>
    <x v="0"/>
  </r>
  <r>
    <n v="96"/>
    <s v="Med A"/>
    <x v="31"/>
    <n v="1200"/>
    <n v="0"/>
    <s v="2012-07"/>
    <s v=""/>
    <s v=""/>
    <x v="0"/>
  </r>
  <r>
    <n v="96"/>
    <s v="Med A"/>
    <x v="32"/>
    <n v="1200"/>
    <n v="0"/>
    <s v="2012-07"/>
    <s v=""/>
    <s v=""/>
    <x v="0"/>
  </r>
  <r>
    <n v="96"/>
    <s v="Med A"/>
    <x v="33"/>
    <n v="1200"/>
    <n v="0"/>
    <s v="2012-07"/>
    <s v=""/>
    <s v=""/>
    <x v="0"/>
  </r>
  <r>
    <n v="96"/>
    <s v="Med A"/>
    <x v="34"/>
    <n v="1200"/>
    <n v="0"/>
    <s v="2012-07"/>
    <s v=""/>
    <s v=""/>
    <x v="0"/>
  </r>
  <r>
    <n v="96"/>
    <s v="Med A"/>
    <x v="35"/>
    <n v="1200"/>
    <n v="0"/>
    <s v="2012-07"/>
    <s v=""/>
    <s v=""/>
    <x v="0"/>
  </r>
  <r>
    <n v="96"/>
    <s v="Med A"/>
    <x v="36"/>
    <n v="1200"/>
    <n v="0"/>
    <s v="2012-07"/>
    <s v=""/>
    <s v=""/>
    <x v="0"/>
  </r>
  <r>
    <n v="96"/>
    <s v="Med A"/>
    <x v="37"/>
    <n v="1200"/>
    <n v="0"/>
    <s v="2012-07"/>
    <s v=""/>
    <s v=""/>
    <x v="0"/>
  </r>
  <r>
    <n v="96"/>
    <s v="Med A"/>
    <x v="38"/>
    <n v="1200"/>
    <n v="0"/>
    <s v="2012-07"/>
    <s v=""/>
    <s v=""/>
    <x v="0"/>
  </r>
  <r>
    <n v="96"/>
    <s v="Med A"/>
    <x v="39"/>
    <n v="1200"/>
    <n v="0"/>
    <s v="2012-07"/>
    <s v=""/>
    <s v=""/>
    <x v="0"/>
  </r>
  <r>
    <n v="96"/>
    <s v="Med A"/>
    <x v="40"/>
    <n v="1200"/>
    <n v="0"/>
    <s v="2012-07"/>
    <s v=""/>
    <s v=""/>
    <x v="0"/>
  </r>
  <r>
    <n v="96"/>
    <s v="Med A"/>
    <x v="41"/>
    <n v="1200"/>
    <n v="0"/>
    <s v="2012-07"/>
    <n v="1200"/>
    <s v=""/>
    <x v="0"/>
  </r>
  <r>
    <n v="96"/>
    <s v="Med A"/>
    <x v="42"/>
    <n v="1200"/>
    <n v="0"/>
    <s v="2012-08"/>
    <s v=""/>
    <s v=""/>
    <x v="0"/>
  </r>
  <r>
    <n v="96"/>
    <s v="Med A"/>
    <x v="43"/>
    <n v="1200"/>
    <n v="0"/>
    <s v="2012-08"/>
    <s v=""/>
    <s v=""/>
    <x v="0"/>
  </r>
  <r>
    <n v="96"/>
    <s v="Med A"/>
    <x v="44"/>
    <n v="1200"/>
    <n v="0"/>
    <s v="2012-08"/>
    <s v=""/>
    <s v=""/>
    <x v="0"/>
  </r>
  <r>
    <n v="96"/>
    <s v="Med A"/>
    <x v="45"/>
    <n v="1200"/>
    <n v="0"/>
    <s v="2012-08"/>
    <s v=""/>
    <s v=""/>
    <x v="0"/>
  </r>
  <r>
    <n v="96"/>
    <s v="Med A"/>
    <x v="55"/>
    <n v="1200"/>
    <n v="0"/>
    <s v="2012-08"/>
    <s v=""/>
    <s v=""/>
    <x v="0"/>
  </r>
  <r>
    <n v="96"/>
    <s v="Med A"/>
    <x v="46"/>
    <n v="1200"/>
    <n v="0"/>
    <s v="2012-08"/>
    <s v=""/>
    <s v=""/>
    <x v="0"/>
  </r>
  <r>
    <n v="96"/>
    <s v="Med A"/>
    <x v="56"/>
    <n v="1200"/>
    <n v="0"/>
    <s v="2012-08"/>
    <s v=""/>
    <s v=""/>
    <x v="0"/>
  </r>
  <r>
    <n v="96"/>
    <s v="Med A"/>
    <x v="47"/>
    <n v="1700"/>
    <n v="0"/>
    <s v="2012-08"/>
    <s v=""/>
    <s v=""/>
    <x v="0"/>
  </r>
  <r>
    <n v="96"/>
    <s v="Med A"/>
    <x v="52"/>
    <n v="1700"/>
    <n v="0"/>
    <s v="2012-08"/>
    <s v=""/>
    <s v=""/>
    <x v="0"/>
  </r>
  <r>
    <n v="96"/>
    <s v="Med A"/>
    <x v="57"/>
    <n v="1700"/>
    <n v="0"/>
    <s v="2012-08"/>
    <s v=""/>
    <s v=""/>
    <x v="0"/>
  </r>
  <r>
    <n v="96"/>
    <s v="Med A"/>
    <x v="58"/>
    <n v="1700"/>
    <n v="0"/>
    <s v="2012-08"/>
    <s v=""/>
    <s v=""/>
    <x v="0"/>
  </r>
  <r>
    <n v="96"/>
    <s v="Med A"/>
    <x v="59"/>
    <n v="1700"/>
    <n v="0"/>
    <s v="2012-08"/>
    <s v=""/>
    <s v=""/>
    <x v="0"/>
  </r>
  <r>
    <n v="96"/>
    <s v="Med A"/>
    <x v="60"/>
    <n v="1700"/>
    <n v="0"/>
    <s v="2012-08"/>
    <n v="1430.7692307692307"/>
    <s v=""/>
    <x v="0"/>
  </r>
  <r>
    <n v="96"/>
    <s v="Med A"/>
    <x v="61"/>
    <n v="1700"/>
    <n v="0"/>
    <s v="2012-09"/>
    <s v=""/>
    <s v=""/>
    <x v="0"/>
  </r>
  <r>
    <n v="96"/>
    <s v="Med A"/>
    <x v="62"/>
    <n v="1700"/>
    <n v="0"/>
    <s v="2012-09"/>
    <s v=""/>
    <s v=""/>
    <x v="0"/>
  </r>
  <r>
    <n v="96"/>
    <s v="Med A"/>
    <x v="63"/>
    <n v="1700"/>
    <n v="1"/>
    <s v="2012-09"/>
    <n v="1700"/>
    <s v=""/>
    <x v="0"/>
  </r>
  <r>
    <n v="96"/>
    <s v="Med B"/>
    <x v="48"/>
    <n v="4"/>
    <n v="0"/>
    <s v="2012-09"/>
    <s v=""/>
    <n v="4"/>
    <x v="1"/>
  </r>
  <r>
    <n v="96"/>
    <s v="Med B"/>
    <x v="69"/>
    <n v="1"/>
    <n v="0"/>
    <s v="2012-11"/>
    <s v=""/>
    <n v="1"/>
    <x v="0"/>
  </r>
  <r>
    <n v="96"/>
    <s v="Med B"/>
    <x v="65"/>
    <n v="1"/>
    <n v="0"/>
    <s v="2012-11"/>
    <s v=""/>
    <n v="1"/>
    <x v="0"/>
  </r>
  <r>
    <n v="97"/>
    <s v="Med A"/>
    <x v="12"/>
    <n v="1400"/>
    <n v="0"/>
    <s v="2012-08"/>
    <s v=""/>
    <s v=""/>
    <x v="0"/>
  </r>
  <r>
    <n v="97"/>
    <s v="Med A"/>
    <x v="15"/>
    <n v="1400"/>
    <n v="0"/>
    <s v="2012-08"/>
    <s v=""/>
    <s v=""/>
    <x v="0"/>
  </r>
  <r>
    <n v="97"/>
    <s v="Med A"/>
    <x v="47"/>
    <n v="1400"/>
    <n v="0"/>
    <s v="2012-08"/>
    <s v=""/>
    <s v=""/>
    <x v="0"/>
  </r>
  <r>
    <n v="97"/>
    <s v="Med A"/>
    <x v="23"/>
    <n v="1000"/>
    <n v="0"/>
    <s v="2012-08"/>
    <n v="1300"/>
    <s v=""/>
    <x v="0"/>
  </r>
  <r>
    <n v="97"/>
    <s v="Med A"/>
    <x v="24"/>
    <n v="1000"/>
    <n v="0"/>
    <s v="2012-09"/>
    <s v=""/>
    <s v=""/>
    <x v="0"/>
  </r>
  <r>
    <n v="97"/>
    <s v="Med A"/>
    <x v="25"/>
    <n v="1000"/>
    <n v="1"/>
    <s v="2012-09"/>
    <n v="1000"/>
    <s v=""/>
    <x v="0"/>
  </r>
  <r>
    <n v="97"/>
    <s v="Med B"/>
    <x v="26"/>
    <n v="3"/>
    <n v="0"/>
    <s v="2012-09"/>
    <s v=""/>
    <n v="3"/>
    <x v="3"/>
  </r>
  <r>
    <n v="97"/>
    <s v="Med B"/>
    <x v="67"/>
    <n v="3"/>
    <n v="0"/>
    <s v="2012-10"/>
    <s v=""/>
    <n v="3"/>
    <x v="0"/>
  </r>
  <r>
    <n v="98"/>
    <s v="Med A"/>
    <x v="30"/>
    <n v="20000"/>
    <n v="0"/>
    <s v="2012-07"/>
    <s v=""/>
    <s v=""/>
    <x v="0"/>
  </r>
  <r>
    <n v="98"/>
    <s v="Med A"/>
    <x v="31"/>
    <n v="20000"/>
    <n v="0"/>
    <s v="2012-07"/>
    <s v=""/>
    <s v=""/>
    <x v="0"/>
  </r>
  <r>
    <n v="98"/>
    <s v="Med A"/>
    <x v="32"/>
    <n v="20000"/>
    <n v="0"/>
    <s v="2012-07"/>
    <s v=""/>
    <s v=""/>
    <x v="0"/>
  </r>
  <r>
    <n v="98"/>
    <s v="Med A"/>
    <x v="33"/>
    <n v="20000"/>
    <n v="0"/>
    <s v="2012-07"/>
    <s v=""/>
    <s v=""/>
    <x v="0"/>
  </r>
  <r>
    <n v="98"/>
    <s v="Med A"/>
    <x v="34"/>
    <n v="20000"/>
    <n v="0"/>
    <s v="2012-07"/>
    <s v=""/>
    <s v=""/>
    <x v="0"/>
  </r>
  <r>
    <n v="98"/>
    <s v="Med A"/>
    <x v="50"/>
    <n v="20000"/>
    <n v="0"/>
    <s v="2012-07"/>
    <s v=""/>
    <s v=""/>
    <x v="0"/>
  </r>
  <r>
    <n v="98"/>
    <s v="Med A"/>
    <x v="36"/>
    <n v="20000"/>
    <n v="0"/>
    <s v="2012-07"/>
    <s v=""/>
    <s v=""/>
    <x v="0"/>
  </r>
  <r>
    <n v="98"/>
    <s v="Med A"/>
    <x v="37"/>
    <n v="20000"/>
    <n v="0"/>
    <s v="2012-07"/>
    <s v=""/>
    <s v=""/>
    <x v="0"/>
  </r>
  <r>
    <n v="98"/>
    <s v="Med A"/>
    <x v="8"/>
    <n v="20000"/>
    <n v="0"/>
    <s v="2012-07"/>
    <s v=""/>
    <s v=""/>
    <x v="0"/>
  </r>
  <r>
    <n v="98"/>
    <s v="Med A"/>
    <x v="40"/>
    <n v="20000"/>
    <n v="0"/>
    <s v="2012-07"/>
    <n v="20000"/>
    <s v=""/>
    <x v="0"/>
  </r>
  <r>
    <n v="98"/>
    <s v="Med A"/>
    <x v="42"/>
    <n v="20000"/>
    <n v="0"/>
    <s v="2012-08"/>
    <s v=""/>
    <s v=""/>
    <x v="0"/>
  </r>
  <r>
    <n v="98"/>
    <s v="Med A"/>
    <x v="43"/>
    <n v="20000"/>
    <n v="0"/>
    <s v="2012-08"/>
    <s v=""/>
    <s v=""/>
    <x v="0"/>
  </r>
  <r>
    <n v="98"/>
    <s v="Med A"/>
    <x v="44"/>
    <n v="20000"/>
    <n v="0"/>
    <s v="2012-08"/>
    <s v=""/>
    <s v=""/>
    <x v="0"/>
  </r>
  <r>
    <n v="98"/>
    <s v="Med A"/>
    <x v="45"/>
    <n v="20000"/>
    <n v="0"/>
    <s v="2012-08"/>
    <s v=""/>
    <s v=""/>
    <x v="0"/>
  </r>
  <r>
    <n v="98"/>
    <s v="Med A"/>
    <x v="55"/>
    <n v="20000"/>
    <n v="0"/>
    <s v="2012-08"/>
    <s v=""/>
    <s v=""/>
    <x v="0"/>
  </r>
  <r>
    <n v="98"/>
    <s v="Med A"/>
    <x v="46"/>
    <n v="20000"/>
    <n v="0"/>
    <s v="2012-08"/>
    <s v=""/>
    <s v=""/>
    <x v="0"/>
  </r>
  <r>
    <n v="98"/>
    <s v="Med A"/>
    <x v="56"/>
    <n v="20000"/>
    <n v="0"/>
    <s v="2012-08"/>
    <s v=""/>
    <s v=""/>
    <x v="0"/>
  </r>
  <r>
    <n v="98"/>
    <s v="Med A"/>
    <x v="47"/>
    <n v="16000"/>
    <n v="0"/>
    <s v="2012-08"/>
    <s v=""/>
    <s v=""/>
    <x v="0"/>
  </r>
  <r>
    <n v="98"/>
    <s v="Med A"/>
    <x v="52"/>
    <n v="16000"/>
    <n v="0"/>
    <s v="2012-08"/>
    <s v=""/>
    <s v=""/>
    <x v="0"/>
  </r>
  <r>
    <n v="98"/>
    <s v="Med A"/>
    <x v="57"/>
    <n v="16000"/>
    <n v="0"/>
    <s v="2012-08"/>
    <s v=""/>
    <s v=""/>
    <x v="0"/>
  </r>
  <r>
    <n v="98"/>
    <s v="Med A"/>
    <x v="59"/>
    <n v="16000"/>
    <n v="0"/>
    <s v="2012-08"/>
    <s v=""/>
    <s v=""/>
    <x v="0"/>
  </r>
  <r>
    <n v="98"/>
    <s v="Med A"/>
    <x v="60"/>
    <n v="16000"/>
    <n v="0"/>
    <s v="2012-08"/>
    <n v="18333.333333333332"/>
    <s v=""/>
    <x v="0"/>
  </r>
  <r>
    <n v="98"/>
    <s v="Med A"/>
    <x v="61"/>
    <n v="16000"/>
    <n v="0"/>
    <s v="2012-09"/>
    <s v=""/>
    <s v=""/>
    <x v="0"/>
  </r>
  <r>
    <n v="98"/>
    <s v="Med A"/>
    <x v="63"/>
    <n v="16000"/>
    <n v="1"/>
    <s v="2012-09"/>
    <n v="16000"/>
    <s v=""/>
    <x v="0"/>
  </r>
  <r>
    <n v="98"/>
    <s v="Med B"/>
    <x v="82"/>
    <n v="3"/>
    <n v="0"/>
    <s v="2012-09"/>
    <s v=""/>
    <n v="3"/>
    <x v="3"/>
  </r>
  <r>
    <n v="98"/>
    <s v="Med B"/>
    <x v="64"/>
    <n v="3"/>
    <n v="0"/>
    <s v="2012-10"/>
    <s v=""/>
    <n v="3"/>
    <x v="0"/>
  </r>
  <r>
    <n v="98"/>
    <s v="Med B"/>
    <x v="65"/>
    <n v="5"/>
    <n v="0"/>
    <s v="2012-11"/>
    <s v=""/>
    <n v="5"/>
    <x v="0"/>
  </r>
  <r>
    <n v="99"/>
    <s v="Med A"/>
    <x v="0"/>
    <n v="2800"/>
    <n v="0"/>
    <s v="2012-07"/>
    <s v=""/>
    <s v=""/>
    <x v="0"/>
  </r>
  <r>
    <n v="99"/>
    <s v="Med A"/>
    <x v="49"/>
    <n v="2800"/>
    <n v="0"/>
    <s v="2012-07"/>
    <s v=""/>
    <s v=""/>
    <x v="0"/>
  </r>
  <r>
    <n v="99"/>
    <s v="Med A"/>
    <x v="1"/>
    <n v="3100"/>
    <n v="0"/>
    <s v="2012-07"/>
    <s v=""/>
    <s v=""/>
    <x v="0"/>
  </r>
  <r>
    <n v="99"/>
    <s v="Med A"/>
    <x v="2"/>
    <n v="3100"/>
    <n v="0"/>
    <s v="2012-07"/>
    <s v=""/>
    <s v=""/>
    <x v="0"/>
  </r>
  <r>
    <n v="99"/>
    <s v="Med A"/>
    <x v="3"/>
    <n v="3100"/>
    <n v="0"/>
    <s v="2012-07"/>
    <s v=""/>
    <s v=""/>
    <x v="0"/>
  </r>
  <r>
    <n v="99"/>
    <s v="Med A"/>
    <x v="4"/>
    <n v="3100"/>
    <n v="0"/>
    <s v="2012-07"/>
    <s v=""/>
    <s v=""/>
    <x v="0"/>
  </r>
  <r>
    <n v="99"/>
    <s v="Med A"/>
    <x v="5"/>
    <n v="3100"/>
    <n v="0"/>
    <s v="2012-07"/>
    <s v=""/>
    <s v=""/>
    <x v="0"/>
  </r>
  <r>
    <n v="99"/>
    <s v="Med A"/>
    <x v="50"/>
    <n v="3100"/>
    <n v="0"/>
    <s v="2012-07"/>
    <s v=""/>
    <s v=""/>
    <x v="0"/>
  </r>
  <r>
    <n v="99"/>
    <s v="Med A"/>
    <x v="6"/>
    <n v="3500"/>
    <n v="0"/>
    <s v="2012-07"/>
    <s v=""/>
    <s v=""/>
    <x v="0"/>
  </r>
  <r>
    <n v="99"/>
    <s v="Med A"/>
    <x v="7"/>
    <n v="3500"/>
    <n v="0"/>
    <s v="2012-07"/>
    <s v=""/>
    <s v=""/>
    <x v="0"/>
  </r>
  <r>
    <n v="99"/>
    <s v="Med A"/>
    <x v="8"/>
    <n v="3500"/>
    <n v="0"/>
    <s v="2012-07"/>
    <s v=""/>
    <s v=""/>
    <x v="0"/>
  </r>
  <r>
    <n v="99"/>
    <s v="Med A"/>
    <x v="9"/>
    <n v="3500"/>
    <n v="0"/>
    <s v="2012-07"/>
    <s v=""/>
    <s v=""/>
    <x v="0"/>
  </r>
  <r>
    <n v="99"/>
    <s v="Med A"/>
    <x v="10"/>
    <n v="3500"/>
    <n v="0"/>
    <s v="2012-07"/>
    <n v="3207.6923076923076"/>
    <s v=""/>
    <x v="0"/>
  </r>
  <r>
    <n v="99"/>
    <s v="Med A"/>
    <x v="11"/>
    <n v="3500"/>
    <n v="0"/>
    <s v="2012-08"/>
    <s v=""/>
    <s v=""/>
    <x v="0"/>
  </r>
  <r>
    <n v="99"/>
    <s v="Med A"/>
    <x v="12"/>
    <n v="3500"/>
    <n v="0"/>
    <s v="2012-08"/>
    <s v=""/>
    <s v=""/>
    <x v="0"/>
  </r>
  <r>
    <n v="99"/>
    <s v="Med A"/>
    <x v="13"/>
    <n v="3500"/>
    <n v="0"/>
    <s v="2012-08"/>
    <s v=""/>
    <s v=""/>
    <x v="0"/>
  </r>
  <r>
    <n v="99"/>
    <s v="Med A"/>
    <x v="14"/>
    <n v="3500"/>
    <n v="0"/>
    <s v="2012-08"/>
    <s v=""/>
    <s v=""/>
    <x v="0"/>
  </r>
  <r>
    <n v="99"/>
    <s v="Med A"/>
    <x v="15"/>
    <n v="3500"/>
    <n v="0"/>
    <s v="2012-08"/>
    <s v=""/>
    <s v=""/>
    <x v="0"/>
  </r>
  <r>
    <n v="99"/>
    <s v="Med A"/>
    <x v="16"/>
    <n v="3500"/>
    <n v="0"/>
    <s v="2012-08"/>
    <s v=""/>
    <s v=""/>
    <x v="0"/>
  </r>
  <r>
    <n v="99"/>
    <s v="Med A"/>
    <x v="51"/>
    <n v="3500"/>
    <n v="0"/>
    <s v="2012-08"/>
    <s v=""/>
    <s v=""/>
    <x v="0"/>
  </r>
  <r>
    <n v="99"/>
    <s v="Med A"/>
    <x v="17"/>
    <n v="3500"/>
    <n v="0"/>
    <s v="2012-08"/>
    <s v=""/>
    <s v=""/>
    <x v="0"/>
  </r>
  <r>
    <n v="99"/>
    <s v="Med A"/>
    <x v="18"/>
    <n v="3500"/>
    <n v="0"/>
    <s v="2012-08"/>
    <s v=""/>
    <s v=""/>
    <x v="0"/>
  </r>
  <r>
    <n v="99"/>
    <s v="Med A"/>
    <x v="19"/>
    <n v="3500"/>
    <n v="0"/>
    <s v="2012-08"/>
    <s v=""/>
    <s v=""/>
    <x v="0"/>
  </r>
  <r>
    <n v="99"/>
    <s v="Med A"/>
    <x v="20"/>
    <n v="3500"/>
    <n v="0"/>
    <s v="2012-08"/>
    <s v=""/>
    <s v=""/>
    <x v="0"/>
  </r>
  <r>
    <n v="99"/>
    <s v="Med A"/>
    <x v="21"/>
    <n v="3500"/>
    <n v="0"/>
    <s v="2012-08"/>
    <s v=""/>
    <s v=""/>
    <x v="0"/>
  </r>
  <r>
    <n v="99"/>
    <s v="Med A"/>
    <x v="22"/>
    <n v="3500"/>
    <n v="0"/>
    <s v="2012-08"/>
    <s v=""/>
    <s v=""/>
    <x v="0"/>
  </r>
  <r>
    <n v="99"/>
    <s v="Med A"/>
    <x v="23"/>
    <n v="3500"/>
    <n v="0"/>
    <s v="2012-08"/>
    <n v="3500"/>
    <s v=""/>
    <x v="0"/>
  </r>
  <r>
    <n v="99"/>
    <s v="Med A"/>
    <x v="24"/>
    <n v="3500"/>
    <n v="0"/>
    <s v="2012-09"/>
    <s v=""/>
    <s v=""/>
    <x v="0"/>
  </r>
  <r>
    <n v="99"/>
    <s v="Med A"/>
    <x v="25"/>
    <n v="3500"/>
    <n v="1"/>
    <s v="2012-09"/>
    <n v="3500"/>
    <s v=""/>
    <x v="0"/>
  </r>
  <r>
    <n v="99"/>
    <s v="Med B"/>
    <x v="26"/>
    <n v="6"/>
    <n v="0"/>
    <s v="2012-09"/>
    <s v=""/>
    <n v="6"/>
    <x v="3"/>
  </r>
  <r>
    <n v="99"/>
    <s v="Med B"/>
    <x v="67"/>
    <n v="6"/>
    <n v="0"/>
    <s v="2012-10"/>
    <s v=""/>
    <n v="6"/>
    <x v="0"/>
  </r>
  <r>
    <n v="100"/>
    <s v="Med A"/>
    <x v="29"/>
    <n v="2500"/>
    <n v="0"/>
    <s v="2012-07"/>
    <s v=""/>
    <s v=""/>
    <x v="0"/>
  </r>
  <r>
    <n v="100"/>
    <s v="Med A"/>
    <x v="30"/>
    <n v="2500"/>
    <n v="0"/>
    <s v="2012-07"/>
    <s v=""/>
    <s v=""/>
    <x v="0"/>
  </r>
  <r>
    <n v="100"/>
    <s v="Med A"/>
    <x v="31"/>
    <n v="2500"/>
    <n v="0"/>
    <s v="2012-07"/>
    <s v=""/>
    <s v=""/>
    <x v="0"/>
  </r>
  <r>
    <n v="100"/>
    <s v="Med A"/>
    <x v="32"/>
    <n v="2500"/>
    <n v="0"/>
    <s v="2012-07"/>
    <s v=""/>
    <s v=""/>
    <x v="0"/>
  </r>
  <r>
    <n v="100"/>
    <s v="Med A"/>
    <x v="33"/>
    <n v="2500"/>
    <n v="0"/>
    <s v="2012-07"/>
    <s v=""/>
    <s v=""/>
    <x v="0"/>
  </r>
  <r>
    <n v="100"/>
    <s v="Med A"/>
    <x v="34"/>
    <n v="2500"/>
    <n v="0"/>
    <s v="2012-07"/>
    <s v=""/>
    <s v=""/>
    <x v="0"/>
  </r>
  <r>
    <n v="100"/>
    <s v="Med A"/>
    <x v="35"/>
    <n v="2500"/>
    <n v="0"/>
    <s v="2012-07"/>
    <s v=""/>
    <s v=""/>
    <x v="0"/>
  </r>
  <r>
    <n v="100"/>
    <s v="Med A"/>
    <x v="36"/>
    <n v="2500"/>
    <n v="0"/>
    <s v="2012-07"/>
    <s v=""/>
    <s v=""/>
    <x v="0"/>
  </r>
  <r>
    <n v="100"/>
    <s v="Med A"/>
    <x v="37"/>
    <n v="2500"/>
    <n v="0"/>
    <s v="2012-07"/>
    <s v=""/>
    <s v=""/>
    <x v="0"/>
  </r>
  <r>
    <n v="100"/>
    <s v="Med A"/>
    <x v="41"/>
    <n v="2500"/>
    <n v="0"/>
    <s v="2012-07"/>
    <n v="2500"/>
    <s v=""/>
    <x v="0"/>
  </r>
  <r>
    <n v="100"/>
    <s v="Med A"/>
    <x v="42"/>
    <n v="2500"/>
    <n v="0"/>
    <s v="2012-08"/>
    <s v=""/>
    <s v=""/>
    <x v="0"/>
  </r>
  <r>
    <n v="100"/>
    <s v="Med A"/>
    <x v="44"/>
    <n v="2500"/>
    <n v="0"/>
    <s v="2012-08"/>
    <s v=""/>
    <s v=""/>
    <x v="0"/>
  </r>
  <r>
    <n v="100"/>
    <s v="Med A"/>
    <x v="45"/>
    <n v="2500"/>
    <n v="0"/>
    <s v="2012-08"/>
    <s v=""/>
    <s v=""/>
    <x v="0"/>
  </r>
  <r>
    <n v="100"/>
    <s v="Med A"/>
    <x v="55"/>
    <n v="3300"/>
    <n v="0"/>
    <s v="2012-08"/>
    <s v=""/>
    <s v=""/>
    <x v="0"/>
  </r>
  <r>
    <n v="100"/>
    <s v="Med A"/>
    <x v="46"/>
    <n v="3300"/>
    <n v="0"/>
    <s v="2012-08"/>
    <s v=""/>
    <s v=""/>
    <x v="0"/>
  </r>
  <r>
    <n v="100"/>
    <s v="Med A"/>
    <x v="56"/>
    <n v="3300"/>
    <n v="0"/>
    <s v="2012-08"/>
    <s v=""/>
    <s v=""/>
    <x v="0"/>
  </r>
  <r>
    <n v="100"/>
    <s v="Med A"/>
    <x v="52"/>
    <n v="3300"/>
    <n v="0"/>
    <s v="2012-08"/>
    <s v=""/>
    <s v=""/>
    <x v="0"/>
  </r>
  <r>
    <n v="100"/>
    <s v="Med A"/>
    <x v="58"/>
    <n v="3300"/>
    <n v="0"/>
    <s v="2012-08"/>
    <s v=""/>
    <s v=""/>
    <x v="0"/>
  </r>
  <r>
    <n v="100"/>
    <s v="Med A"/>
    <x v="59"/>
    <n v="3300"/>
    <n v="0"/>
    <s v="2012-08"/>
    <n v="3033.3333333333335"/>
    <s v=""/>
    <x v="0"/>
  </r>
  <r>
    <n v="100"/>
    <s v="Med A"/>
    <x v="61"/>
    <n v="3300"/>
    <n v="0"/>
    <s v="2012-09"/>
    <s v=""/>
    <s v=""/>
    <x v="0"/>
  </r>
  <r>
    <n v="100"/>
    <s v="Med A"/>
    <x v="62"/>
    <n v="3300"/>
    <n v="0"/>
    <s v="2012-09"/>
    <s v=""/>
    <s v=""/>
    <x v="0"/>
  </r>
  <r>
    <n v="100"/>
    <s v="Med A"/>
    <x v="63"/>
    <n v="4300"/>
    <n v="1"/>
    <s v="2012-09"/>
    <n v="3633.3333333333335"/>
    <s v=""/>
    <x v="0"/>
  </r>
  <r>
    <n v="100"/>
    <s v="Med B"/>
    <x v="48"/>
    <n v="6"/>
    <n v="0"/>
    <s v="2012-09"/>
    <s v=""/>
    <n v="6"/>
    <x v="3"/>
  </r>
  <r>
    <n v="100"/>
    <s v="Med B"/>
    <x v="64"/>
    <n v="6"/>
    <n v="0"/>
    <s v="2012-10"/>
    <s v=""/>
    <n v="6"/>
    <x v="0"/>
  </r>
  <r>
    <n v="100"/>
    <s v="Med B"/>
    <x v="65"/>
    <n v="5"/>
    <n v="0"/>
    <s v="2012-11"/>
    <s v=""/>
    <n v="5"/>
    <x v="0"/>
  </r>
  <r>
    <n v="101"/>
    <s v="Med A"/>
    <x v="29"/>
    <n v="700"/>
    <n v="0"/>
    <s v="2012-07"/>
    <s v=""/>
    <s v=""/>
    <x v="0"/>
  </r>
  <r>
    <n v="101"/>
    <s v="Med A"/>
    <x v="1"/>
    <n v="800"/>
    <n v="0"/>
    <s v="2012-07"/>
    <s v=""/>
    <s v=""/>
    <x v="0"/>
  </r>
  <r>
    <n v="101"/>
    <s v="Med A"/>
    <x v="32"/>
    <n v="800"/>
    <n v="0"/>
    <s v="2012-07"/>
    <s v=""/>
    <s v=""/>
    <x v="0"/>
  </r>
  <r>
    <n v="101"/>
    <s v="Med A"/>
    <x v="4"/>
    <n v="800"/>
    <n v="0"/>
    <s v="2012-07"/>
    <s v=""/>
    <s v=""/>
    <x v="0"/>
  </r>
  <r>
    <n v="101"/>
    <s v="Med A"/>
    <x v="35"/>
    <n v="800"/>
    <n v="0"/>
    <s v="2012-07"/>
    <s v=""/>
    <s v=""/>
    <x v="0"/>
  </r>
  <r>
    <n v="101"/>
    <s v="Med A"/>
    <x v="6"/>
    <n v="900"/>
    <n v="0"/>
    <s v="2012-07"/>
    <s v=""/>
    <s v=""/>
    <x v="0"/>
  </r>
  <r>
    <n v="101"/>
    <s v="Med A"/>
    <x v="38"/>
    <n v="900"/>
    <n v="0"/>
    <s v="2012-07"/>
    <s v=""/>
    <s v=""/>
    <x v="0"/>
  </r>
  <r>
    <n v="101"/>
    <s v="Med A"/>
    <x v="40"/>
    <n v="900"/>
    <n v="0"/>
    <s v="2012-07"/>
    <s v=""/>
    <s v=""/>
    <x v="0"/>
  </r>
  <r>
    <n v="101"/>
    <s v="Med A"/>
    <x v="41"/>
    <n v="900"/>
    <n v="0"/>
    <s v="2012-07"/>
    <n v="833.33333333333337"/>
    <s v=""/>
    <x v="0"/>
  </r>
  <r>
    <n v="101"/>
    <s v="Med A"/>
    <x v="12"/>
    <n v="900"/>
    <n v="0"/>
    <s v="2012-08"/>
    <s v=""/>
    <s v=""/>
    <x v="0"/>
  </r>
  <r>
    <n v="101"/>
    <s v="Med A"/>
    <x v="44"/>
    <n v="900"/>
    <n v="0"/>
    <s v="2012-08"/>
    <s v=""/>
    <s v=""/>
    <x v="0"/>
  </r>
  <r>
    <n v="101"/>
    <s v="Med A"/>
    <x v="15"/>
    <n v="900"/>
    <n v="0"/>
    <s v="2012-08"/>
    <s v=""/>
    <s v=""/>
    <x v="0"/>
  </r>
  <r>
    <n v="101"/>
    <s v="Med A"/>
    <x v="46"/>
    <n v="900"/>
    <n v="0"/>
    <s v="2012-08"/>
    <s v=""/>
    <s v=""/>
    <x v="0"/>
  </r>
  <r>
    <n v="101"/>
    <s v="Med A"/>
    <x v="17"/>
    <n v="1200"/>
    <n v="0"/>
    <s v="2012-08"/>
    <s v=""/>
    <s v=""/>
    <x v="0"/>
  </r>
  <r>
    <n v="101"/>
    <s v="Med A"/>
    <x v="52"/>
    <n v="1200"/>
    <n v="0"/>
    <s v="2012-08"/>
    <s v=""/>
    <s v=""/>
    <x v="0"/>
  </r>
  <r>
    <n v="101"/>
    <s v="Med A"/>
    <x v="58"/>
    <n v="1200"/>
    <n v="0"/>
    <s v="2012-08"/>
    <s v=""/>
    <s v=""/>
    <x v="0"/>
  </r>
  <r>
    <n v="101"/>
    <s v="Med A"/>
    <x v="59"/>
    <n v="1200"/>
    <n v="0"/>
    <s v="2012-08"/>
    <n v="1050"/>
    <s v=""/>
    <x v="0"/>
  </r>
  <r>
    <n v="101"/>
    <s v="Med A"/>
    <x v="61"/>
    <n v="2400"/>
    <n v="0"/>
    <s v="2012-09"/>
    <s v=""/>
    <s v=""/>
    <x v="0"/>
  </r>
  <r>
    <n v="101"/>
    <s v="Med A"/>
    <x v="62"/>
    <n v="2400"/>
    <n v="1"/>
    <s v="2012-09"/>
    <n v="2400"/>
    <s v=""/>
    <x v="0"/>
  </r>
  <r>
    <n v="101"/>
    <s v="Med B"/>
    <x v="86"/>
    <n v="4"/>
    <n v="0"/>
    <s v="2012-09"/>
    <s v=""/>
    <n v="4"/>
    <x v="1"/>
  </r>
  <r>
    <n v="101"/>
    <s v="Med B"/>
    <x v="80"/>
    <n v="3"/>
    <n v="0"/>
    <s v="2012-10"/>
    <s v=""/>
    <n v="3"/>
    <x v="0"/>
  </r>
  <r>
    <n v="101"/>
    <s v="Med B"/>
    <x v="79"/>
    <n v="3"/>
    <n v="0"/>
    <s v="2012-11"/>
    <s v=""/>
    <n v="3"/>
    <x v="0"/>
  </r>
  <r>
    <n v="102"/>
    <s v="Med A"/>
    <x v="90"/>
    <n v="4900"/>
    <n v="0"/>
    <s v="2012-11"/>
    <s v=""/>
    <s v=""/>
    <x v="0"/>
  </r>
  <r>
    <n v="103"/>
    <s v="Med A"/>
    <x v="0"/>
    <n v="400"/>
    <n v="0"/>
    <s v="2012-07"/>
    <s v=""/>
    <s v=""/>
    <x v="0"/>
  </r>
  <r>
    <n v="103"/>
    <s v="Med A"/>
    <x v="49"/>
    <n v="400"/>
    <n v="0"/>
    <s v="2012-07"/>
    <s v=""/>
    <s v=""/>
    <x v="0"/>
  </r>
  <r>
    <n v="104"/>
    <s v="Med A"/>
    <x v="29"/>
    <n v="1000"/>
    <n v="0"/>
    <s v="2012-07"/>
    <s v=""/>
    <s v=""/>
    <x v="0"/>
  </r>
  <r>
    <n v="104"/>
    <s v="Med A"/>
    <x v="30"/>
    <n v="1000"/>
    <n v="0"/>
    <s v="2012-07"/>
    <s v=""/>
    <s v=""/>
    <x v="0"/>
  </r>
  <r>
    <n v="104"/>
    <s v="Med A"/>
    <x v="31"/>
    <n v="1000"/>
    <n v="0"/>
    <s v="2012-07"/>
    <s v=""/>
    <s v=""/>
    <x v="0"/>
  </r>
  <r>
    <n v="104"/>
    <s v="Med A"/>
    <x v="32"/>
    <n v="1000"/>
    <n v="0"/>
    <s v="2012-07"/>
    <s v=""/>
    <s v=""/>
    <x v="0"/>
  </r>
  <r>
    <n v="104"/>
    <s v="Med A"/>
    <x v="33"/>
    <n v="1000"/>
    <n v="0"/>
    <s v="2012-07"/>
    <s v=""/>
    <s v=""/>
    <x v="0"/>
  </r>
  <r>
    <n v="104"/>
    <s v="Med A"/>
    <x v="34"/>
    <n v="1000"/>
    <n v="0"/>
    <s v="2012-07"/>
    <s v=""/>
    <s v=""/>
    <x v="0"/>
  </r>
  <r>
    <n v="104"/>
    <s v="Med A"/>
    <x v="35"/>
    <n v="1000"/>
    <n v="0"/>
    <s v="2012-07"/>
    <s v=""/>
    <s v=""/>
    <x v="0"/>
  </r>
  <r>
    <n v="104"/>
    <s v="Med A"/>
    <x v="36"/>
    <n v="1000"/>
    <n v="0"/>
    <s v="2012-07"/>
    <s v=""/>
    <s v=""/>
    <x v="0"/>
  </r>
  <r>
    <n v="104"/>
    <s v="Med A"/>
    <x v="37"/>
    <n v="1000"/>
    <n v="0"/>
    <s v="2012-07"/>
    <s v=""/>
    <s v=""/>
    <x v="0"/>
  </r>
  <r>
    <n v="104"/>
    <s v="Med A"/>
    <x v="38"/>
    <n v="1000"/>
    <n v="0"/>
    <s v="2012-07"/>
    <s v=""/>
    <s v=""/>
    <x v="0"/>
  </r>
  <r>
    <n v="104"/>
    <s v="Med A"/>
    <x v="39"/>
    <n v="1000"/>
    <n v="0"/>
    <s v="2012-07"/>
    <s v=""/>
    <s v=""/>
    <x v="0"/>
  </r>
  <r>
    <n v="104"/>
    <s v="Med A"/>
    <x v="40"/>
    <n v="1000"/>
    <n v="0"/>
    <s v="2012-07"/>
    <s v=""/>
    <s v=""/>
    <x v="0"/>
  </r>
  <r>
    <n v="104"/>
    <s v="Med A"/>
    <x v="41"/>
    <n v="1000"/>
    <n v="0"/>
    <s v="2012-07"/>
    <n v="1000"/>
    <s v=""/>
    <x v="0"/>
  </r>
  <r>
    <n v="104"/>
    <s v="Med A"/>
    <x v="42"/>
    <n v="1000"/>
    <n v="0"/>
    <s v="2012-08"/>
    <s v=""/>
    <s v=""/>
    <x v="0"/>
  </r>
  <r>
    <n v="104"/>
    <s v="Med A"/>
    <x v="47"/>
    <n v="1000"/>
    <n v="0"/>
    <s v="2012-08"/>
    <s v=""/>
    <s v=""/>
    <x v="0"/>
  </r>
  <r>
    <n v="104"/>
    <s v="Med A"/>
    <x v="52"/>
    <n v="1000"/>
    <n v="0"/>
    <s v="2012-08"/>
    <s v=""/>
    <s v=""/>
    <x v="0"/>
  </r>
  <r>
    <n v="104"/>
    <s v="Med A"/>
    <x v="57"/>
    <n v="1000"/>
    <n v="0"/>
    <s v="2012-08"/>
    <s v=""/>
    <s v=""/>
    <x v="0"/>
  </r>
  <r>
    <n v="104"/>
    <s v="Med A"/>
    <x v="58"/>
    <n v="1000"/>
    <n v="0"/>
    <s v="2012-08"/>
    <s v=""/>
    <s v=""/>
    <x v="0"/>
  </r>
  <r>
    <n v="104"/>
    <s v="Med A"/>
    <x v="59"/>
    <n v="1000"/>
    <n v="0"/>
    <s v="2012-08"/>
    <s v=""/>
    <s v=""/>
    <x v="0"/>
  </r>
  <r>
    <n v="104"/>
    <s v="Med A"/>
    <x v="60"/>
    <n v="1000"/>
    <n v="0"/>
    <s v="2012-08"/>
    <n v="1000"/>
    <s v=""/>
    <x v="0"/>
  </r>
  <r>
    <n v="104"/>
    <s v="Med A"/>
    <x v="61"/>
    <n v="1000"/>
    <n v="0"/>
    <s v="2012-09"/>
    <s v=""/>
    <s v=""/>
    <x v="0"/>
  </r>
  <r>
    <n v="104"/>
    <s v="Med A"/>
    <x v="62"/>
    <n v="1000"/>
    <n v="0"/>
    <s v="2012-09"/>
    <s v=""/>
    <s v=""/>
    <x v="0"/>
  </r>
  <r>
    <n v="104"/>
    <s v="Med A"/>
    <x v="63"/>
    <n v="1200"/>
    <n v="1"/>
    <s v="2012-09"/>
    <n v="1066.6666666666667"/>
    <s v=""/>
    <x v="0"/>
  </r>
  <r>
    <n v="104"/>
    <s v="Med B"/>
    <x v="48"/>
    <n v="3"/>
    <n v="0"/>
    <s v="2012-09"/>
    <s v=""/>
    <n v="3"/>
    <x v="1"/>
  </r>
  <r>
    <n v="104"/>
    <s v="Med B"/>
    <x v="64"/>
    <n v="2"/>
    <n v="0"/>
    <s v="2012-10"/>
    <s v=""/>
    <n v="2"/>
    <x v="0"/>
  </r>
  <r>
    <n v="105"/>
    <s v="Med A"/>
    <x v="13"/>
    <n v="7300"/>
    <n v="0"/>
    <s v="2012-08"/>
    <s v=""/>
    <s v=""/>
    <x v="0"/>
  </r>
  <r>
    <n v="105"/>
    <s v="Med A"/>
    <x v="14"/>
    <n v="7300"/>
    <n v="0"/>
    <s v="2012-08"/>
    <s v=""/>
    <s v=""/>
    <x v="0"/>
  </r>
  <r>
    <n v="105"/>
    <s v="Med A"/>
    <x v="15"/>
    <n v="7300"/>
    <n v="0"/>
    <s v="2012-08"/>
    <s v=""/>
    <s v=""/>
    <x v="0"/>
  </r>
  <r>
    <n v="105"/>
    <s v="Med A"/>
    <x v="16"/>
    <n v="7300"/>
    <n v="0"/>
    <s v="2012-08"/>
    <s v=""/>
    <s v=""/>
    <x v="0"/>
  </r>
  <r>
    <n v="105"/>
    <s v="Med A"/>
    <x v="51"/>
    <n v="7300"/>
    <n v="0"/>
    <s v="2012-08"/>
    <s v=""/>
    <s v=""/>
    <x v="0"/>
  </r>
  <r>
    <n v="105"/>
    <s v="Med A"/>
    <x v="22"/>
    <n v="7300"/>
    <n v="0"/>
    <s v="2012-08"/>
    <s v=""/>
    <s v=""/>
    <x v="0"/>
  </r>
  <r>
    <n v="105"/>
    <s v="Med A"/>
    <x v="23"/>
    <n v="7300"/>
    <n v="0"/>
    <s v="2012-08"/>
    <n v="7300"/>
    <s v=""/>
    <x v="0"/>
  </r>
  <r>
    <n v="105"/>
    <s v="Med A"/>
    <x v="24"/>
    <n v="7300"/>
    <n v="0"/>
    <s v="2012-09"/>
    <s v=""/>
    <s v=""/>
    <x v="0"/>
  </r>
  <r>
    <n v="105"/>
    <s v="Med A"/>
    <x v="25"/>
    <n v="7300"/>
    <n v="1"/>
    <s v="2012-09"/>
    <n v="7300"/>
    <s v=""/>
    <x v="0"/>
  </r>
  <r>
    <n v="105"/>
    <s v="Med B"/>
    <x v="26"/>
    <n v="10"/>
    <n v="0"/>
    <s v="2012-09"/>
    <s v=""/>
    <n v="10"/>
    <x v="2"/>
  </r>
  <r>
    <n v="105"/>
    <s v="Med B"/>
    <x v="69"/>
    <n v="13"/>
    <n v="0"/>
    <s v="2012-11"/>
    <s v=""/>
    <n v="13"/>
    <x v="0"/>
  </r>
  <r>
    <n v="105"/>
    <s v="Med B"/>
    <x v="65"/>
    <n v="13"/>
    <n v="0"/>
    <s v="2012-11"/>
    <s v=""/>
    <n v="13"/>
    <x v="0"/>
  </r>
  <r>
    <n v="106"/>
    <s v="Med A"/>
    <x v="0"/>
    <n v="5000"/>
    <n v="0"/>
    <s v="2012-07"/>
    <s v=""/>
    <s v=""/>
    <x v="0"/>
  </r>
  <r>
    <n v="106"/>
    <s v="Med A"/>
    <x v="49"/>
    <n v="5000"/>
    <n v="0"/>
    <s v="2012-07"/>
    <s v=""/>
    <s v=""/>
    <x v="0"/>
  </r>
  <r>
    <n v="106"/>
    <s v="Med A"/>
    <x v="1"/>
    <n v="5000"/>
    <n v="0"/>
    <s v="2012-07"/>
    <s v=""/>
    <s v=""/>
    <x v="0"/>
  </r>
  <r>
    <n v="106"/>
    <s v="Med A"/>
    <x v="2"/>
    <n v="5000"/>
    <n v="0"/>
    <s v="2012-07"/>
    <s v=""/>
    <s v=""/>
    <x v="0"/>
  </r>
  <r>
    <n v="106"/>
    <s v="Med A"/>
    <x v="3"/>
    <n v="5000"/>
    <n v="0"/>
    <s v="2012-07"/>
    <s v=""/>
    <s v=""/>
    <x v="0"/>
  </r>
  <r>
    <n v="106"/>
    <s v="Med A"/>
    <x v="4"/>
    <n v="5000"/>
    <n v="0"/>
    <s v="2012-07"/>
    <s v=""/>
    <s v=""/>
    <x v="0"/>
  </r>
  <r>
    <n v="106"/>
    <s v="Med A"/>
    <x v="5"/>
    <n v="5000"/>
    <n v="0"/>
    <s v="2012-07"/>
    <s v=""/>
    <s v=""/>
    <x v="0"/>
  </r>
  <r>
    <n v="106"/>
    <s v="Med A"/>
    <x v="50"/>
    <n v="5000"/>
    <n v="0"/>
    <s v="2012-07"/>
    <s v=""/>
    <s v=""/>
    <x v="0"/>
  </r>
  <r>
    <n v="106"/>
    <s v="Med A"/>
    <x v="6"/>
    <n v="5500"/>
    <n v="0"/>
    <s v="2012-07"/>
    <s v=""/>
    <s v=""/>
    <x v="0"/>
  </r>
  <r>
    <n v="106"/>
    <s v="Med A"/>
    <x v="7"/>
    <n v="5500"/>
    <n v="0"/>
    <s v="2012-07"/>
    <s v=""/>
    <s v=""/>
    <x v="0"/>
  </r>
  <r>
    <n v="106"/>
    <s v="Med A"/>
    <x v="8"/>
    <n v="5500"/>
    <n v="0"/>
    <s v="2012-07"/>
    <s v=""/>
    <s v=""/>
    <x v="0"/>
  </r>
  <r>
    <n v="106"/>
    <s v="Med A"/>
    <x v="9"/>
    <n v="5500"/>
    <n v="0"/>
    <s v="2012-07"/>
    <s v=""/>
    <s v=""/>
    <x v="0"/>
  </r>
  <r>
    <n v="106"/>
    <s v="Med A"/>
    <x v="10"/>
    <n v="5500"/>
    <n v="0"/>
    <s v="2012-07"/>
    <n v="5192.3076923076924"/>
    <s v=""/>
    <x v="0"/>
  </r>
  <r>
    <n v="106"/>
    <s v="Med A"/>
    <x v="42"/>
    <n v="5500"/>
    <n v="0"/>
    <s v="2012-08"/>
    <s v=""/>
    <s v=""/>
    <x v="0"/>
  </r>
  <r>
    <n v="106"/>
    <s v="Med A"/>
    <x v="43"/>
    <n v="7200"/>
    <n v="0"/>
    <s v="2012-08"/>
    <s v=""/>
    <s v=""/>
    <x v="0"/>
  </r>
  <r>
    <n v="106"/>
    <s v="Med A"/>
    <x v="44"/>
    <n v="7200"/>
    <n v="0"/>
    <s v="2012-08"/>
    <s v=""/>
    <s v=""/>
    <x v="0"/>
  </r>
  <r>
    <n v="106"/>
    <s v="Med A"/>
    <x v="45"/>
    <n v="7200"/>
    <n v="0"/>
    <s v="2012-08"/>
    <s v=""/>
    <s v=""/>
    <x v="0"/>
  </r>
  <r>
    <n v="106"/>
    <s v="Med A"/>
    <x v="55"/>
    <n v="7200"/>
    <n v="0"/>
    <s v="2012-08"/>
    <s v=""/>
    <s v=""/>
    <x v="0"/>
  </r>
  <r>
    <n v="106"/>
    <s v="Med A"/>
    <x v="46"/>
    <n v="7200"/>
    <n v="0"/>
    <s v="2012-08"/>
    <s v=""/>
    <s v=""/>
    <x v="0"/>
  </r>
  <r>
    <n v="106"/>
    <s v="Med A"/>
    <x v="56"/>
    <n v="7200"/>
    <n v="0"/>
    <s v="2012-08"/>
    <s v=""/>
    <s v=""/>
    <x v="0"/>
  </r>
  <r>
    <n v="106"/>
    <s v="Med A"/>
    <x v="47"/>
    <n v="8000"/>
    <n v="0"/>
    <s v="2012-08"/>
    <s v=""/>
    <s v=""/>
    <x v="0"/>
  </r>
  <r>
    <n v="106"/>
    <s v="Med A"/>
    <x v="52"/>
    <n v="8000"/>
    <n v="0"/>
    <s v="2012-08"/>
    <s v=""/>
    <s v=""/>
    <x v="0"/>
  </r>
  <r>
    <n v="106"/>
    <s v="Med A"/>
    <x v="57"/>
    <n v="8000"/>
    <n v="0"/>
    <s v="2012-08"/>
    <s v=""/>
    <s v=""/>
    <x v="0"/>
  </r>
  <r>
    <n v="106"/>
    <s v="Med A"/>
    <x v="58"/>
    <n v="8000"/>
    <n v="0"/>
    <s v="2012-08"/>
    <s v=""/>
    <s v=""/>
    <x v="0"/>
  </r>
  <r>
    <n v="106"/>
    <s v="Med A"/>
    <x v="59"/>
    <n v="8000"/>
    <n v="0"/>
    <s v="2012-08"/>
    <s v=""/>
    <s v=""/>
    <x v="0"/>
  </r>
  <r>
    <n v="106"/>
    <s v="Med A"/>
    <x v="60"/>
    <n v="8000"/>
    <n v="0"/>
    <s v="2012-08"/>
    <n v="7438.4615384615381"/>
    <s v=""/>
    <x v="0"/>
  </r>
  <r>
    <n v="106"/>
    <s v="Med A"/>
    <x v="61"/>
    <n v="8000"/>
    <n v="0"/>
    <s v="2012-09"/>
    <s v=""/>
    <s v=""/>
    <x v="0"/>
  </r>
  <r>
    <n v="106"/>
    <s v="Med A"/>
    <x v="62"/>
    <n v="8000"/>
    <n v="0"/>
    <s v="2012-09"/>
    <s v=""/>
    <s v=""/>
    <x v="0"/>
  </r>
  <r>
    <n v="106"/>
    <s v="Med A"/>
    <x v="63"/>
    <n v="8000"/>
    <n v="1"/>
    <s v="2012-09"/>
    <n v="8000"/>
    <s v=""/>
    <x v="0"/>
  </r>
  <r>
    <n v="106"/>
    <s v="Med B"/>
    <x v="48"/>
    <n v="13"/>
    <n v="0"/>
    <s v="2012-09"/>
    <s v=""/>
    <n v="13"/>
    <x v="3"/>
  </r>
  <r>
    <n v="106"/>
    <s v="Med B"/>
    <x v="64"/>
    <n v="13"/>
    <n v="0"/>
    <s v="2012-10"/>
    <s v=""/>
    <n v="13"/>
    <x v="0"/>
  </r>
  <r>
    <n v="106"/>
    <s v="Med B"/>
    <x v="65"/>
    <n v="13"/>
    <n v="0"/>
    <s v="2012-11"/>
    <s v=""/>
    <n v="13"/>
    <x v="0"/>
  </r>
  <r>
    <n v="107"/>
    <s v="Med A"/>
    <x v="31"/>
    <n v="4400"/>
    <n v="0"/>
    <s v="2012-07"/>
    <s v=""/>
    <s v=""/>
    <x v="0"/>
  </r>
  <r>
    <n v="108"/>
    <s v="Med A"/>
    <x v="29"/>
    <n v="4300"/>
    <n v="0"/>
    <s v="2012-07"/>
    <s v=""/>
    <s v=""/>
    <x v="0"/>
  </r>
  <r>
    <n v="108"/>
    <s v="Med A"/>
    <x v="30"/>
    <n v="4300"/>
    <n v="0"/>
    <s v="2012-07"/>
    <s v=""/>
    <s v=""/>
    <x v="0"/>
  </r>
  <r>
    <n v="108"/>
    <s v="Med A"/>
    <x v="31"/>
    <n v="4300"/>
    <n v="0"/>
    <s v="2012-07"/>
    <s v=""/>
    <s v=""/>
    <x v="0"/>
  </r>
  <r>
    <n v="108"/>
    <s v="Med A"/>
    <x v="32"/>
    <n v="4300"/>
    <n v="0"/>
    <s v="2012-07"/>
    <s v=""/>
    <s v=""/>
    <x v="0"/>
  </r>
  <r>
    <n v="108"/>
    <s v="Med A"/>
    <x v="33"/>
    <n v="4300"/>
    <n v="0"/>
    <s v="2012-07"/>
    <s v=""/>
    <s v=""/>
    <x v="0"/>
  </r>
  <r>
    <n v="108"/>
    <s v="Med A"/>
    <x v="34"/>
    <n v="4300"/>
    <n v="0"/>
    <s v="2012-07"/>
    <s v=""/>
    <s v=""/>
    <x v="0"/>
  </r>
  <r>
    <n v="108"/>
    <s v="Med A"/>
    <x v="35"/>
    <n v="4300"/>
    <n v="0"/>
    <s v="2012-07"/>
    <s v=""/>
    <s v=""/>
    <x v="0"/>
  </r>
  <r>
    <n v="108"/>
    <s v="Med A"/>
    <x v="36"/>
    <n v="4300"/>
    <n v="0"/>
    <s v="2012-07"/>
    <s v=""/>
    <s v=""/>
    <x v="0"/>
  </r>
  <r>
    <n v="108"/>
    <s v="Med A"/>
    <x v="37"/>
    <n v="3900"/>
    <n v="0"/>
    <s v="2012-07"/>
    <s v=""/>
    <s v=""/>
    <x v="0"/>
  </r>
  <r>
    <n v="108"/>
    <s v="Med A"/>
    <x v="38"/>
    <n v="3900"/>
    <n v="0"/>
    <s v="2012-07"/>
    <s v=""/>
    <s v=""/>
    <x v="0"/>
  </r>
  <r>
    <n v="108"/>
    <s v="Med A"/>
    <x v="39"/>
    <n v="3900"/>
    <n v="0"/>
    <s v="2012-07"/>
    <s v=""/>
    <s v=""/>
    <x v="0"/>
  </r>
  <r>
    <n v="108"/>
    <s v="Med A"/>
    <x v="40"/>
    <n v="3900"/>
    <n v="0"/>
    <s v="2012-07"/>
    <n v="4166.666666666667"/>
    <s v=""/>
    <x v="0"/>
  </r>
  <r>
    <n v="108"/>
    <s v="Med A"/>
    <x v="11"/>
    <n v="3900"/>
    <n v="0"/>
    <s v="2012-08"/>
    <s v=""/>
    <s v=""/>
    <x v="0"/>
  </r>
  <r>
    <n v="108"/>
    <s v="Med A"/>
    <x v="42"/>
    <n v="3900"/>
    <n v="0"/>
    <s v="2012-08"/>
    <s v=""/>
    <s v=""/>
    <x v="0"/>
  </r>
  <r>
    <n v="108"/>
    <s v="Med A"/>
    <x v="47"/>
    <n v="3200"/>
    <n v="0"/>
    <s v="2012-08"/>
    <s v=""/>
    <s v=""/>
    <x v="0"/>
  </r>
  <r>
    <n v="108"/>
    <s v="Med A"/>
    <x v="52"/>
    <n v="3200"/>
    <n v="0"/>
    <s v="2012-08"/>
    <s v=""/>
    <s v=""/>
    <x v="0"/>
  </r>
  <r>
    <n v="108"/>
    <s v="Med A"/>
    <x v="57"/>
    <n v="3200"/>
    <n v="1"/>
    <s v="2012-08"/>
    <n v="3480"/>
    <s v=""/>
    <x v="0"/>
  </r>
  <r>
    <n v="108"/>
    <s v="Med B"/>
    <x v="64"/>
    <n v="1"/>
    <n v="0"/>
    <s v="2012-10"/>
    <s v=""/>
    <n v="1"/>
    <x v="3"/>
  </r>
  <r>
    <n v="108"/>
    <s v="Med B"/>
    <x v="92"/>
    <n v="1"/>
    <n v="0"/>
    <s v="2012-12"/>
    <s v=""/>
    <n v="1"/>
    <x v="0"/>
  </r>
  <r>
    <n v="109"/>
    <s v="Med A"/>
    <x v="0"/>
    <n v="200"/>
    <n v="0"/>
    <s v="2012-07"/>
    <s v=""/>
    <s v=""/>
    <x v="0"/>
  </r>
  <r>
    <n v="109"/>
    <s v="Med A"/>
    <x v="49"/>
    <n v="200"/>
    <n v="1"/>
    <s v="2012-07"/>
    <n v="200"/>
    <s v=""/>
    <x v="0"/>
  </r>
  <r>
    <n v="109"/>
    <s v="Med B"/>
    <x v="93"/>
    <n v="1"/>
    <n v="0"/>
    <s v="2012-09"/>
    <s v=""/>
    <n v="1"/>
    <x v="2"/>
  </r>
  <r>
    <n v="109"/>
    <s v="Med B"/>
    <x v="67"/>
    <n v="2"/>
    <n v="0"/>
    <s v="2012-10"/>
    <s v=""/>
    <n v="2"/>
    <x v="0"/>
  </r>
  <r>
    <n v="109"/>
    <s v="Med B"/>
    <x v="53"/>
    <n v="3"/>
    <n v="0"/>
    <s v="2012-11"/>
    <s v=""/>
    <n v="3"/>
    <x v="0"/>
  </r>
  <r>
    <n v="110"/>
    <s v="Med A"/>
    <x v="29"/>
    <n v="4900"/>
    <n v="0"/>
    <s v="2012-07"/>
    <s v=""/>
    <s v=""/>
    <x v="0"/>
  </r>
  <r>
    <n v="110"/>
    <s v="Med A"/>
    <x v="30"/>
    <n v="4900"/>
    <n v="0"/>
    <s v="2012-07"/>
    <s v=""/>
    <s v=""/>
    <x v="0"/>
  </r>
  <r>
    <n v="110"/>
    <s v="Med A"/>
    <x v="31"/>
    <n v="4900"/>
    <n v="0"/>
    <s v="2012-07"/>
    <s v=""/>
    <s v=""/>
    <x v="0"/>
  </r>
  <r>
    <n v="110"/>
    <s v="Med A"/>
    <x v="32"/>
    <n v="4900"/>
    <n v="0"/>
    <s v="2012-07"/>
    <s v=""/>
    <s v=""/>
    <x v="0"/>
  </r>
  <r>
    <n v="110"/>
    <s v="Med A"/>
    <x v="33"/>
    <n v="4900"/>
    <n v="0"/>
    <s v="2012-07"/>
    <s v=""/>
    <s v=""/>
    <x v="0"/>
  </r>
  <r>
    <n v="110"/>
    <s v="Med A"/>
    <x v="34"/>
    <n v="4900"/>
    <n v="0"/>
    <s v="2012-07"/>
    <s v=""/>
    <s v=""/>
    <x v="0"/>
  </r>
  <r>
    <n v="110"/>
    <s v="Med A"/>
    <x v="35"/>
    <n v="4900"/>
    <n v="0"/>
    <s v="2012-07"/>
    <s v=""/>
    <s v=""/>
    <x v="0"/>
  </r>
  <r>
    <n v="110"/>
    <s v="Med A"/>
    <x v="36"/>
    <n v="4900"/>
    <n v="0"/>
    <s v="2012-07"/>
    <s v=""/>
    <s v=""/>
    <x v="0"/>
  </r>
  <r>
    <n v="110"/>
    <s v="Med A"/>
    <x v="37"/>
    <n v="4900"/>
    <n v="0"/>
    <s v="2012-07"/>
    <s v=""/>
    <s v=""/>
    <x v="0"/>
  </r>
  <r>
    <n v="110"/>
    <s v="Med A"/>
    <x v="38"/>
    <n v="4900"/>
    <n v="0"/>
    <s v="2012-07"/>
    <s v=""/>
    <s v=""/>
    <x v="0"/>
  </r>
  <r>
    <n v="110"/>
    <s v="Med A"/>
    <x v="39"/>
    <n v="4900"/>
    <n v="0"/>
    <s v="2012-07"/>
    <s v=""/>
    <s v=""/>
    <x v="0"/>
  </r>
  <r>
    <n v="110"/>
    <s v="Med A"/>
    <x v="40"/>
    <n v="4900"/>
    <n v="0"/>
    <s v="2012-07"/>
    <s v=""/>
    <s v=""/>
    <x v="0"/>
  </r>
  <r>
    <n v="110"/>
    <s v="Med A"/>
    <x v="41"/>
    <n v="4900"/>
    <n v="0"/>
    <s v="2012-07"/>
    <n v="4900"/>
    <s v=""/>
    <x v="0"/>
  </r>
  <r>
    <n v="110"/>
    <s v="Med A"/>
    <x v="42"/>
    <n v="4900"/>
    <n v="0"/>
    <s v="2012-08"/>
    <s v=""/>
    <s v=""/>
    <x v="0"/>
  </r>
  <r>
    <n v="110"/>
    <s v="Med A"/>
    <x v="43"/>
    <n v="5400"/>
    <n v="0"/>
    <s v="2012-08"/>
    <s v=""/>
    <s v=""/>
    <x v="0"/>
  </r>
  <r>
    <n v="110"/>
    <s v="Med A"/>
    <x v="44"/>
    <n v="5400"/>
    <n v="0"/>
    <s v="2012-08"/>
    <s v=""/>
    <s v=""/>
    <x v="0"/>
  </r>
  <r>
    <n v="110"/>
    <s v="Med A"/>
    <x v="45"/>
    <n v="5400"/>
    <n v="0"/>
    <s v="2012-08"/>
    <s v=""/>
    <s v=""/>
    <x v="0"/>
  </r>
  <r>
    <n v="110"/>
    <s v="Med A"/>
    <x v="55"/>
    <n v="5400"/>
    <n v="0"/>
    <s v="2012-08"/>
    <s v=""/>
    <s v=""/>
    <x v="0"/>
  </r>
  <r>
    <n v="110"/>
    <s v="Med A"/>
    <x v="46"/>
    <n v="5400"/>
    <n v="0"/>
    <s v="2012-08"/>
    <s v=""/>
    <s v=""/>
    <x v="0"/>
  </r>
  <r>
    <n v="110"/>
    <s v="Med A"/>
    <x v="56"/>
    <n v="5400"/>
    <n v="0"/>
    <s v="2012-08"/>
    <s v=""/>
    <s v=""/>
    <x v="0"/>
  </r>
  <r>
    <n v="110"/>
    <s v="Med A"/>
    <x v="47"/>
    <n v="5400"/>
    <n v="0"/>
    <s v="2012-08"/>
    <s v=""/>
    <s v=""/>
    <x v="0"/>
  </r>
  <r>
    <n v="110"/>
    <s v="Med A"/>
    <x v="52"/>
    <n v="5400"/>
    <n v="0"/>
    <s v="2012-08"/>
    <s v=""/>
    <s v=""/>
    <x v="0"/>
  </r>
  <r>
    <n v="110"/>
    <s v="Med A"/>
    <x v="57"/>
    <n v="5400"/>
    <n v="0"/>
    <s v="2012-08"/>
    <s v=""/>
    <s v=""/>
    <x v="0"/>
  </r>
  <r>
    <n v="110"/>
    <s v="Med A"/>
    <x v="58"/>
    <n v="5400"/>
    <n v="0"/>
    <s v="2012-08"/>
    <s v=""/>
    <s v=""/>
    <x v="0"/>
  </r>
  <r>
    <n v="110"/>
    <s v="Med A"/>
    <x v="59"/>
    <n v="5400"/>
    <n v="0"/>
    <s v="2012-08"/>
    <s v=""/>
    <s v=""/>
    <x v="0"/>
  </r>
  <r>
    <n v="110"/>
    <s v="Med A"/>
    <x v="60"/>
    <n v="5400"/>
    <n v="0"/>
    <s v="2012-08"/>
    <n v="5361.5384615384619"/>
    <s v=""/>
    <x v="0"/>
  </r>
  <r>
    <n v="110"/>
    <s v="Med A"/>
    <x v="61"/>
    <n v="5400"/>
    <n v="0"/>
    <s v="2012-09"/>
    <s v=""/>
    <s v=""/>
    <x v="0"/>
  </r>
  <r>
    <n v="110"/>
    <s v="Med A"/>
    <x v="62"/>
    <n v="5400"/>
    <n v="0"/>
    <s v="2012-09"/>
    <s v=""/>
    <s v=""/>
    <x v="0"/>
  </r>
  <r>
    <n v="110"/>
    <s v="Med A"/>
    <x v="63"/>
    <n v="5400"/>
    <n v="1"/>
    <s v="2012-09"/>
    <n v="5400"/>
    <s v=""/>
    <x v="0"/>
  </r>
  <r>
    <n v="110"/>
    <s v="Med B"/>
    <x v="48"/>
    <n v="8"/>
    <n v="0"/>
    <s v="2012-09"/>
    <s v=""/>
    <n v="8"/>
    <x v="3"/>
  </r>
  <r>
    <n v="110"/>
    <s v="Med B"/>
    <x v="64"/>
    <n v="8"/>
    <n v="0"/>
    <s v="2012-10"/>
    <s v=""/>
    <n v="8"/>
    <x v="0"/>
  </r>
  <r>
    <n v="110"/>
    <s v="Med B"/>
    <x v="94"/>
    <n v="10"/>
    <n v="0"/>
    <s v="2012-11"/>
    <s v=""/>
    <n v="10"/>
    <x v="0"/>
  </r>
  <r>
    <n v="111"/>
    <s v="Med A"/>
    <x v="29"/>
    <n v="700"/>
    <n v="0"/>
    <s v="2012-07"/>
    <s v=""/>
    <s v=""/>
    <x v="0"/>
  </r>
  <r>
    <n v="111"/>
    <s v="Med A"/>
    <x v="30"/>
    <n v="700"/>
    <n v="0"/>
    <s v="2012-07"/>
    <s v=""/>
    <s v=""/>
    <x v="0"/>
  </r>
  <r>
    <n v="111"/>
    <s v="Med A"/>
    <x v="31"/>
    <n v="700"/>
    <n v="0"/>
    <s v="2012-07"/>
    <s v=""/>
    <s v=""/>
    <x v="0"/>
  </r>
  <r>
    <n v="111"/>
    <s v="Med A"/>
    <x v="32"/>
    <n v="700"/>
    <n v="0"/>
    <s v="2012-07"/>
    <s v=""/>
    <s v=""/>
    <x v="0"/>
  </r>
  <r>
    <n v="111"/>
    <s v="Med A"/>
    <x v="33"/>
    <n v="700"/>
    <n v="0"/>
    <s v="2012-07"/>
    <s v=""/>
    <s v=""/>
    <x v="0"/>
  </r>
  <r>
    <n v="111"/>
    <s v="Med A"/>
    <x v="34"/>
    <n v="700"/>
    <n v="0"/>
    <s v="2012-07"/>
    <s v=""/>
    <s v=""/>
    <x v="0"/>
  </r>
  <r>
    <n v="111"/>
    <s v="Med A"/>
    <x v="35"/>
    <n v="700"/>
    <n v="0"/>
    <s v="2012-07"/>
    <s v=""/>
    <s v=""/>
    <x v="0"/>
  </r>
  <r>
    <n v="111"/>
    <s v="Med A"/>
    <x v="36"/>
    <n v="700"/>
    <n v="0"/>
    <s v="2012-07"/>
    <n v="700"/>
    <s v=""/>
    <x v="0"/>
  </r>
  <r>
    <n v="111"/>
    <s v="Med A"/>
    <x v="45"/>
    <n v="500"/>
    <n v="0"/>
    <s v="2012-08"/>
    <s v=""/>
    <s v=""/>
    <x v="0"/>
  </r>
  <r>
    <n v="111"/>
    <s v="Med A"/>
    <x v="55"/>
    <n v="500"/>
    <n v="0"/>
    <s v="2012-08"/>
    <s v=""/>
    <s v=""/>
    <x v="0"/>
  </r>
  <r>
    <n v="111"/>
    <s v="Med A"/>
    <x v="46"/>
    <n v="500"/>
    <n v="0"/>
    <s v="2012-08"/>
    <s v=""/>
    <s v=""/>
    <x v="0"/>
  </r>
  <r>
    <n v="111"/>
    <s v="Med A"/>
    <x v="56"/>
    <n v="500"/>
    <n v="0"/>
    <s v="2012-08"/>
    <s v=""/>
    <s v=""/>
    <x v="0"/>
  </r>
  <r>
    <n v="111"/>
    <s v="Med A"/>
    <x v="47"/>
    <n v="500"/>
    <n v="0"/>
    <s v="2012-08"/>
    <s v=""/>
    <s v=""/>
    <x v="0"/>
  </r>
  <r>
    <n v="111"/>
    <s v="Med A"/>
    <x v="52"/>
    <n v="500"/>
    <n v="0"/>
    <s v="2012-08"/>
    <s v=""/>
    <s v=""/>
    <x v="0"/>
  </r>
  <r>
    <n v="111"/>
    <s v="Med A"/>
    <x v="57"/>
    <n v="500"/>
    <n v="0"/>
    <s v="2012-08"/>
    <s v=""/>
    <s v=""/>
    <x v="0"/>
  </r>
  <r>
    <n v="111"/>
    <s v="Med A"/>
    <x v="58"/>
    <n v="500"/>
    <n v="0"/>
    <s v="2012-08"/>
    <s v=""/>
    <s v=""/>
    <x v="0"/>
  </r>
  <r>
    <n v="111"/>
    <s v="Med A"/>
    <x v="59"/>
    <n v="500"/>
    <n v="0"/>
    <s v="2012-08"/>
    <s v=""/>
    <s v=""/>
    <x v="0"/>
  </r>
  <r>
    <n v="111"/>
    <s v="Med A"/>
    <x v="60"/>
    <n v="500"/>
    <n v="0"/>
    <s v="2012-08"/>
    <n v="500"/>
    <s v=""/>
    <x v="0"/>
  </r>
  <r>
    <n v="111"/>
    <s v="Med A"/>
    <x v="61"/>
    <n v="500"/>
    <n v="0"/>
    <s v="2012-09"/>
    <s v=""/>
    <s v=""/>
    <x v="0"/>
  </r>
  <r>
    <n v="111"/>
    <s v="Med A"/>
    <x v="62"/>
    <n v="500"/>
    <n v="0"/>
    <s v="2012-09"/>
    <s v=""/>
    <s v=""/>
    <x v="0"/>
  </r>
  <r>
    <n v="111"/>
    <s v="Med A"/>
    <x v="63"/>
    <n v="500"/>
    <n v="1"/>
    <s v="2012-09"/>
    <n v="500"/>
    <s v=""/>
    <x v="0"/>
  </r>
  <r>
    <n v="111"/>
    <s v="Med B"/>
    <x v="64"/>
    <n v="4"/>
    <n v="0"/>
    <s v="2012-10"/>
    <s v=""/>
    <n v="4"/>
    <x v="1"/>
  </r>
  <r>
    <n v="111"/>
    <s v="Med B"/>
    <x v="65"/>
    <n v="3"/>
    <n v="0"/>
    <s v="2012-11"/>
    <s v=""/>
    <n v="3"/>
    <x v="0"/>
  </r>
  <r>
    <n v="112"/>
    <s v="Med A"/>
    <x v="0"/>
    <n v="3500"/>
    <n v="0"/>
    <s v="2012-07"/>
    <s v=""/>
    <s v=""/>
    <x v="0"/>
  </r>
  <r>
    <n v="112"/>
    <s v="Med A"/>
    <x v="49"/>
    <n v="3500"/>
    <n v="0"/>
    <s v="2012-07"/>
    <s v=""/>
    <s v=""/>
    <x v="0"/>
  </r>
  <r>
    <n v="112"/>
    <s v="Med A"/>
    <x v="1"/>
    <n v="3500"/>
    <n v="0"/>
    <s v="2012-07"/>
    <s v=""/>
    <s v=""/>
    <x v="0"/>
  </r>
  <r>
    <n v="112"/>
    <s v="Med A"/>
    <x v="2"/>
    <n v="3500"/>
    <n v="0"/>
    <s v="2012-07"/>
    <s v=""/>
    <s v=""/>
    <x v="0"/>
  </r>
  <r>
    <n v="112"/>
    <s v="Med A"/>
    <x v="3"/>
    <n v="3500"/>
    <n v="0"/>
    <s v="2012-07"/>
    <s v=""/>
    <s v=""/>
    <x v="0"/>
  </r>
  <r>
    <n v="112"/>
    <s v="Med A"/>
    <x v="4"/>
    <n v="3500"/>
    <n v="0"/>
    <s v="2012-07"/>
    <s v=""/>
    <s v=""/>
    <x v="0"/>
  </r>
  <r>
    <n v="112"/>
    <s v="Med A"/>
    <x v="5"/>
    <n v="3500"/>
    <n v="0"/>
    <s v="2012-07"/>
    <s v=""/>
    <s v=""/>
    <x v="0"/>
  </r>
  <r>
    <n v="112"/>
    <s v="Med A"/>
    <x v="50"/>
    <n v="3500"/>
    <n v="0"/>
    <s v="2012-07"/>
    <s v=""/>
    <s v=""/>
    <x v="0"/>
  </r>
  <r>
    <n v="112"/>
    <s v="Med A"/>
    <x v="6"/>
    <n v="3500"/>
    <n v="0"/>
    <s v="2012-07"/>
    <s v=""/>
    <s v=""/>
    <x v="0"/>
  </r>
  <r>
    <n v="112"/>
    <s v="Med A"/>
    <x v="7"/>
    <n v="3500"/>
    <n v="0"/>
    <s v="2012-07"/>
    <s v=""/>
    <s v=""/>
    <x v="0"/>
  </r>
  <r>
    <n v="112"/>
    <s v="Med A"/>
    <x v="8"/>
    <n v="3500"/>
    <n v="0"/>
    <s v="2012-07"/>
    <s v=""/>
    <s v=""/>
    <x v="0"/>
  </r>
  <r>
    <n v="112"/>
    <s v="Med A"/>
    <x v="9"/>
    <n v="3500"/>
    <n v="0"/>
    <s v="2012-07"/>
    <s v=""/>
    <s v=""/>
    <x v="0"/>
  </r>
  <r>
    <n v="112"/>
    <s v="Med A"/>
    <x v="10"/>
    <n v="3500"/>
    <n v="0"/>
    <s v="2012-07"/>
    <n v="3500"/>
    <s v=""/>
    <x v="0"/>
  </r>
  <r>
    <n v="112"/>
    <s v="Med A"/>
    <x v="11"/>
    <n v="3500"/>
    <n v="0"/>
    <s v="2012-08"/>
    <s v=""/>
    <s v=""/>
    <x v="0"/>
  </r>
  <r>
    <n v="112"/>
    <s v="Med A"/>
    <x v="18"/>
    <n v="2500"/>
    <n v="0"/>
    <s v="2012-08"/>
    <s v=""/>
    <s v=""/>
    <x v="0"/>
  </r>
  <r>
    <n v="112"/>
    <s v="Med A"/>
    <x v="19"/>
    <n v="2500"/>
    <n v="0"/>
    <s v="2012-08"/>
    <s v=""/>
    <s v=""/>
    <x v="0"/>
  </r>
  <r>
    <n v="112"/>
    <s v="Med A"/>
    <x v="20"/>
    <n v="2500"/>
    <n v="0"/>
    <s v="2012-08"/>
    <s v=""/>
    <s v=""/>
    <x v="0"/>
  </r>
  <r>
    <n v="112"/>
    <s v="Med A"/>
    <x v="21"/>
    <n v="2500"/>
    <n v="0"/>
    <s v="2012-08"/>
    <s v=""/>
    <s v=""/>
    <x v="0"/>
  </r>
  <r>
    <n v="112"/>
    <s v="Med A"/>
    <x v="22"/>
    <n v="2500"/>
    <n v="0"/>
    <s v="2012-08"/>
    <s v=""/>
    <s v=""/>
    <x v="0"/>
  </r>
  <r>
    <n v="112"/>
    <s v="Med A"/>
    <x v="23"/>
    <n v="2500"/>
    <n v="0"/>
    <s v="2012-08"/>
    <n v="2642.8571428571427"/>
    <s v=""/>
    <x v="0"/>
  </r>
  <r>
    <n v="112"/>
    <s v="Med A"/>
    <x v="24"/>
    <n v="2500"/>
    <n v="0"/>
    <s v="2012-09"/>
    <s v=""/>
    <s v=""/>
    <x v="0"/>
  </r>
  <r>
    <n v="112"/>
    <s v="Med A"/>
    <x v="25"/>
    <n v="2500"/>
    <n v="1"/>
    <s v="2012-09"/>
    <n v="2500"/>
    <s v=""/>
    <x v="0"/>
  </r>
  <r>
    <n v="112"/>
    <s v="Med B"/>
    <x v="26"/>
    <n v="5"/>
    <n v="0"/>
    <s v="2012-09"/>
    <s v=""/>
    <n v="5"/>
    <x v="1"/>
  </r>
  <r>
    <n v="112"/>
    <s v="Med B"/>
    <x v="53"/>
    <n v="2"/>
    <n v="0"/>
    <s v="2012-11"/>
    <s v=""/>
    <n v="2"/>
    <x v="0"/>
  </r>
  <r>
    <n v="113"/>
    <s v="Med A"/>
    <x v="31"/>
    <n v="8000"/>
    <n v="0"/>
    <s v="2012-07"/>
    <s v=""/>
    <s v=""/>
    <x v="0"/>
  </r>
  <r>
    <n v="113"/>
    <s v="Med A"/>
    <x v="32"/>
    <n v="8000"/>
    <n v="0"/>
    <s v="2012-07"/>
    <s v=""/>
    <s v=""/>
    <x v="0"/>
  </r>
  <r>
    <n v="113"/>
    <s v="Med A"/>
    <x v="33"/>
    <n v="8000"/>
    <n v="0"/>
    <s v="2012-07"/>
    <s v=""/>
    <s v=""/>
    <x v="0"/>
  </r>
  <r>
    <n v="113"/>
    <s v="Med A"/>
    <x v="34"/>
    <n v="8000"/>
    <n v="0"/>
    <s v="2012-07"/>
    <s v=""/>
    <s v=""/>
    <x v="0"/>
  </r>
  <r>
    <n v="113"/>
    <s v="Med A"/>
    <x v="35"/>
    <n v="8000"/>
    <n v="0"/>
    <s v="2012-07"/>
    <s v=""/>
    <s v=""/>
    <x v="0"/>
  </r>
  <r>
    <n v="113"/>
    <s v="Med A"/>
    <x v="36"/>
    <n v="8000"/>
    <n v="0"/>
    <s v="2012-07"/>
    <s v=""/>
    <s v=""/>
    <x v="0"/>
  </r>
  <r>
    <n v="113"/>
    <s v="Med A"/>
    <x v="37"/>
    <n v="8000"/>
    <n v="0"/>
    <s v="2012-07"/>
    <s v=""/>
    <s v=""/>
    <x v="0"/>
  </r>
  <r>
    <n v="113"/>
    <s v="Med A"/>
    <x v="38"/>
    <n v="8000"/>
    <n v="0"/>
    <s v="2012-07"/>
    <s v=""/>
    <s v=""/>
    <x v="0"/>
  </r>
  <r>
    <n v="113"/>
    <s v="Med A"/>
    <x v="39"/>
    <n v="8000"/>
    <n v="0"/>
    <s v="2012-07"/>
    <s v=""/>
    <s v=""/>
    <x v="0"/>
  </r>
  <r>
    <n v="113"/>
    <s v="Med A"/>
    <x v="40"/>
    <n v="8000"/>
    <n v="0"/>
    <s v="2012-07"/>
    <s v=""/>
    <s v=""/>
    <x v="0"/>
  </r>
  <r>
    <n v="113"/>
    <s v="Med A"/>
    <x v="41"/>
    <n v="8000"/>
    <n v="0"/>
    <s v="2012-07"/>
    <n v="8000"/>
    <s v=""/>
    <x v="0"/>
  </r>
  <r>
    <n v="113"/>
    <s v="Med A"/>
    <x v="42"/>
    <n v="8000"/>
    <n v="0"/>
    <s v="2012-08"/>
    <s v=""/>
    <s v=""/>
    <x v="0"/>
  </r>
  <r>
    <n v="113"/>
    <s v="Med A"/>
    <x v="43"/>
    <n v="8000"/>
    <n v="0"/>
    <s v="2012-08"/>
    <s v=""/>
    <s v=""/>
    <x v="0"/>
  </r>
  <r>
    <n v="113"/>
    <s v="Med A"/>
    <x v="44"/>
    <n v="8000"/>
    <n v="0"/>
    <s v="2012-08"/>
    <s v=""/>
    <s v=""/>
    <x v="0"/>
  </r>
  <r>
    <n v="113"/>
    <s v="Med A"/>
    <x v="45"/>
    <n v="8000"/>
    <n v="0"/>
    <s v="2012-08"/>
    <s v=""/>
    <s v=""/>
    <x v="0"/>
  </r>
  <r>
    <n v="113"/>
    <s v="Med A"/>
    <x v="55"/>
    <n v="8000"/>
    <n v="0"/>
    <s v="2012-08"/>
    <s v=""/>
    <s v=""/>
    <x v="0"/>
  </r>
  <r>
    <n v="113"/>
    <s v="Med A"/>
    <x v="46"/>
    <n v="8000"/>
    <n v="0"/>
    <s v="2012-08"/>
    <s v=""/>
    <s v=""/>
    <x v="0"/>
  </r>
  <r>
    <n v="113"/>
    <s v="Med A"/>
    <x v="56"/>
    <n v="8000"/>
    <n v="0"/>
    <s v="2012-08"/>
    <s v=""/>
    <s v=""/>
    <x v="0"/>
  </r>
  <r>
    <n v="113"/>
    <s v="Med A"/>
    <x v="47"/>
    <n v="9600"/>
    <n v="0"/>
    <s v="2012-08"/>
    <s v=""/>
    <s v=""/>
    <x v="0"/>
  </r>
  <r>
    <n v="113"/>
    <s v="Med A"/>
    <x v="52"/>
    <n v="9600"/>
    <n v="0"/>
    <s v="2012-08"/>
    <s v=""/>
    <s v=""/>
    <x v="0"/>
  </r>
  <r>
    <n v="113"/>
    <s v="Med A"/>
    <x v="57"/>
    <n v="9600"/>
    <n v="0"/>
    <s v="2012-08"/>
    <s v=""/>
    <s v=""/>
    <x v="0"/>
  </r>
  <r>
    <n v="113"/>
    <s v="Med A"/>
    <x v="58"/>
    <n v="9600"/>
    <n v="0"/>
    <s v="2012-08"/>
    <s v=""/>
    <s v=""/>
    <x v="0"/>
  </r>
  <r>
    <n v="113"/>
    <s v="Med A"/>
    <x v="59"/>
    <n v="9600"/>
    <n v="0"/>
    <s v="2012-08"/>
    <s v=""/>
    <s v=""/>
    <x v="0"/>
  </r>
  <r>
    <n v="113"/>
    <s v="Med A"/>
    <x v="60"/>
    <n v="9600"/>
    <n v="0"/>
    <s v="2012-08"/>
    <n v="8738.461538461539"/>
    <s v=""/>
    <x v="0"/>
  </r>
  <r>
    <n v="113"/>
    <s v="Med A"/>
    <x v="61"/>
    <n v="9600"/>
    <n v="0"/>
    <s v="2012-09"/>
    <s v=""/>
    <s v=""/>
    <x v="0"/>
  </r>
  <r>
    <n v="113"/>
    <s v="Med A"/>
    <x v="62"/>
    <n v="9600"/>
    <n v="0"/>
    <s v="2012-09"/>
    <s v=""/>
    <s v=""/>
    <x v="0"/>
  </r>
  <r>
    <n v="113"/>
    <s v="Med A"/>
    <x v="63"/>
    <n v="9600"/>
    <n v="1"/>
    <s v="2012-09"/>
    <n v="9600"/>
    <s v=""/>
    <x v="0"/>
  </r>
  <r>
    <n v="113"/>
    <s v="Med B"/>
    <x v="48"/>
    <n v="10"/>
    <n v="0"/>
    <s v="2012-09"/>
    <s v=""/>
    <n v="10"/>
    <x v="3"/>
  </r>
  <r>
    <n v="113"/>
    <s v="Med B"/>
    <x v="64"/>
    <n v="10"/>
    <n v="0"/>
    <s v="2012-10"/>
    <s v=""/>
    <n v="10"/>
    <x v="0"/>
  </r>
  <r>
    <n v="113"/>
    <s v="Med B"/>
    <x v="65"/>
    <n v="10"/>
    <n v="0"/>
    <s v="2012-11"/>
    <s v=""/>
    <n v="10"/>
    <x v="0"/>
  </r>
  <r>
    <n v="114"/>
    <s v="Med A"/>
    <x v="29"/>
    <n v="3700"/>
    <n v="0"/>
    <s v="2012-07"/>
    <s v=""/>
    <s v=""/>
    <x v="0"/>
  </r>
  <r>
    <n v="114"/>
    <s v="Med A"/>
    <x v="30"/>
    <n v="3700"/>
    <n v="0"/>
    <s v="2012-07"/>
    <s v=""/>
    <s v=""/>
    <x v="0"/>
  </r>
  <r>
    <n v="114"/>
    <s v="Med A"/>
    <x v="31"/>
    <n v="3700"/>
    <n v="0"/>
    <s v="2012-07"/>
    <s v=""/>
    <s v=""/>
    <x v="0"/>
  </r>
  <r>
    <n v="114"/>
    <s v="Med A"/>
    <x v="32"/>
    <n v="3700"/>
    <n v="0"/>
    <s v="2012-07"/>
    <s v=""/>
    <s v=""/>
    <x v="0"/>
  </r>
  <r>
    <n v="114"/>
    <s v="Med A"/>
    <x v="33"/>
    <n v="3700"/>
    <n v="0"/>
    <s v="2012-07"/>
    <s v=""/>
    <s v=""/>
    <x v="0"/>
  </r>
  <r>
    <n v="114"/>
    <s v="Med A"/>
    <x v="34"/>
    <n v="3700"/>
    <n v="0"/>
    <s v="2012-07"/>
    <s v=""/>
    <s v=""/>
    <x v="0"/>
  </r>
  <r>
    <n v="114"/>
    <s v="Med A"/>
    <x v="35"/>
    <n v="3700"/>
    <n v="0"/>
    <s v="2012-07"/>
    <s v=""/>
    <s v=""/>
    <x v="0"/>
  </r>
  <r>
    <n v="114"/>
    <s v="Med A"/>
    <x v="36"/>
    <n v="3700"/>
    <n v="0"/>
    <s v="2012-07"/>
    <s v=""/>
    <s v=""/>
    <x v="0"/>
  </r>
  <r>
    <n v="114"/>
    <s v="Med A"/>
    <x v="37"/>
    <n v="3700"/>
    <n v="0"/>
    <s v="2012-07"/>
    <s v=""/>
    <s v=""/>
    <x v="0"/>
  </r>
  <r>
    <n v="114"/>
    <s v="Med A"/>
    <x v="38"/>
    <n v="3700"/>
    <n v="0"/>
    <s v="2012-07"/>
    <s v=""/>
    <s v=""/>
    <x v="0"/>
  </r>
  <r>
    <n v="114"/>
    <s v="Med A"/>
    <x v="39"/>
    <n v="3700"/>
    <n v="0"/>
    <s v="2012-07"/>
    <s v=""/>
    <s v=""/>
    <x v="0"/>
  </r>
  <r>
    <n v="114"/>
    <s v="Med A"/>
    <x v="40"/>
    <n v="3700"/>
    <n v="0"/>
    <s v="2012-07"/>
    <s v=""/>
    <s v=""/>
    <x v="0"/>
  </r>
  <r>
    <n v="114"/>
    <s v="Med A"/>
    <x v="41"/>
    <n v="3700"/>
    <n v="0"/>
    <s v="2012-07"/>
    <n v="3700"/>
    <s v=""/>
    <x v="0"/>
  </r>
  <r>
    <n v="114"/>
    <s v="Med A"/>
    <x v="42"/>
    <n v="3700"/>
    <n v="0"/>
    <s v="2012-08"/>
    <s v=""/>
    <s v=""/>
    <x v="0"/>
  </r>
  <r>
    <n v="114"/>
    <s v="Med A"/>
    <x v="43"/>
    <n v="3700"/>
    <n v="0"/>
    <s v="2012-08"/>
    <s v=""/>
    <s v=""/>
    <x v="0"/>
  </r>
  <r>
    <n v="114"/>
    <s v="Med A"/>
    <x v="44"/>
    <n v="3700"/>
    <n v="0"/>
    <s v="2012-08"/>
    <s v=""/>
    <s v=""/>
    <x v="0"/>
  </r>
  <r>
    <n v="114"/>
    <s v="Med A"/>
    <x v="45"/>
    <n v="3700"/>
    <n v="0"/>
    <s v="2012-08"/>
    <s v=""/>
    <s v=""/>
    <x v="0"/>
  </r>
  <r>
    <n v="114"/>
    <s v="Med A"/>
    <x v="55"/>
    <n v="3700"/>
    <n v="0"/>
    <s v="2012-08"/>
    <s v=""/>
    <s v=""/>
    <x v="0"/>
  </r>
  <r>
    <n v="114"/>
    <s v="Med A"/>
    <x v="46"/>
    <n v="3700"/>
    <n v="0"/>
    <s v="2012-08"/>
    <s v=""/>
    <s v=""/>
    <x v="0"/>
  </r>
  <r>
    <n v="114"/>
    <s v="Med A"/>
    <x v="47"/>
    <n v="3700"/>
    <n v="0"/>
    <s v="2012-08"/>
    <s v=""/>
    <s v=""/>
    <x v="0"/>
  </r>
  <r>
    <n v="114"/>
    <s v="Med A"/>
    <x v="52"/>
    <n v="3700"/>
    <n v="0"/>
    <s v="2012-08"/>
    <s v=""/>
    <s v=""/>
    <x v="0"/>
  </r>
  <r>
    <n v="114"/>
    <s v="Med A"/>
    <x v="57"/>
    <n v="5600"/>
    <n v="0"/>
    <s v="2012-08"/>
    <s v=""/>
    <s v=""/>
    <x v="0"/>
  </r>
  <r>
    <n v="114"/>
    <s v="Med A"/>
    <x v="58"/>
    <n v="5600"/>
    <n v="0"/>
    <s v="2012-08"/>
    <s v=""/>
    <s v=""/>
    <x v="0"/>
  </r>
  <r>
    <n v="114"/>
    <s v="Med A"/>
    <x v="60"/>
    <n v="5600"/>
    <n v="0"/>
    <s v="2012-08"/>
    <n v="4218.181818181818"/>
    <s v=""/>
    <x v="0"/>
  </r>
  <r>
    <n v="114"/>
    <s v="Med A"/>
    <x v="61"/>
    <n v="5600"/>
    <n v="0"/>
    <s v="2012-09"/>
    <s v=""/>
    <s v=""/>
    <x v="0"/>
  </r>
  <r>
    <n v="114"/>
    <s v="Med A"/>
    <x v="62"/>
    <n v="5600"/>
    <n v="0"/>
    <s v="2012-09"/>
    <s v=""/>
    <s v=""/>
    <x v="0"/>
  </r>
  <r>
    <n v="114"/>
    <s v="Med A"/>
    <x v="63"/>
    <n v="5600"/>
    <n v="1"/>
    <s v="2012-09"/>
    <n v="5600"/>
    <s v=""/>
    <x v="0"/>
  </r>
  <r>
    <n v="114"/>
    <s v="Med B"/>
    <x v="86"/>
    <n v="8"/>
    <n v="0"/>
    <s v="2012-09"/>
    <s v=""/>
    <n v="8"/>
    <x v="3"/>
  </r>
  <r>
    <n v="114"/>
    <s v="Med B"/>
    <x v="64"/>
    <n v="8"/>
    <n v="0"/>
    <s v="2012-10"/>
    <s v=""/>
    <n v="8"/>
    <x v="0"/>
  </r>
  <r>
    <n v="114"/>
    <s v="Med B"/>
    <x v="65"/>
    <n v="8"/>
    <n v="0"/>
    <s v="2012-11"/>
    <s v=""/>
    <n v="8"/>
    <x v="0"/>
  </r>
  <r>
    <n v="115"/>
    <s v="Med A"/>
    <x v="0"/>
    <n v="5800"/>
    <n v="0"/>
    <s v="2012-07"/>
    <s v=""/>
    <s v=""/>
    <x v="0"/>
  </r>
  <r>
    <n v="115"/>
    <s v="Med A"/>
    <x v="49"/>
    <n v="5800"/>
    <n v="0"/>
    <s v="2012-07"/>
    <s v=""/>
    <s v=""/>
    <x v="0"/>
  </r>
  <r>
    <n v="115"/>
    <s v="Med A"/>
    <x v="1"/>
    <n v="5800"/>
    <n v="0"/>
    <s v="2012-07"/>
    <s v=""/>
    <s v=""/>
    <x v="0"/>
  </r>
  <r>
    <n v="115"/>
    <s v="Med A"/>
    <x v="2"/>
    <n v="5800"/>
    <n v="0"/>
    <s v="2012-07"/>
    <s v=""/>
    <s v=""/>
    <x v="0"/>
  </r>
  <r>
    <n v="115"/>
    <s v="Med A"/>
    <x v="3"/>
    <n v="5800"/>
    <n v="0"/>
    <s v="2012-07"/>
    <s v=""/>
    <s v=""/>
    <x v="0"/>
  </r>
  <r>
    <n v="115"/>
    <s v="Med A"/>
    <x v="4"/>
    <n v="5800"/>
    <n v="0"/>
    <s v="2012-07"/>
    <s v=""/>
    <s v=""/>
    <x v="0"/>
  </r>
  <r>
    <n v="116"/>
    <s v="Med A"/>
    <x v="0"/>
    <n v="2900"/>
    <n v="0"/>
    <s v="2012-07"/>
    <s v=""/>
    <s v=""/>
    <x v="0"/>
  </r>
  <r>
    <n v="116"/>
    <s v="Med A"/>
    <x v="49"/>
    <n v="2900"/>
    <n v="0"/>
    <s v="2012-07"/>
    <s v=""/>
    <s v=""/>
    <x v="0"/>
  </r>
  <r>
    <n v="116"/>
    <s v="Med A"/>
    <x v="1"/>
    <n v="2900"/>
    <n v="0"/>
    <s v="2012-07"/>
    <s v=""/>
    <s v=""/>
    <x v="0"/>
  </r>
  <r>
    <n v="116"/>
    <s v="Med A"/>
    <x v="2"/>
    <n v="2900"/>
    <n v="0"/>
    <s v="2012-07"/>
    <s v=""/>
    <s v=""/>
    <x v="0"/>
  </r>
  <r>
    <n v="116"/>
    <s v="Med A"/>
    <x v="3"/>
    <n v="2900"/>
    <n v="0"/>
    <s v="2012-07"/>
    <s v=""/>
    <s v=""/>
    <x v="0"/>
  </r>
  <r>
    <n v="116"/>
    <s v="Med A"/>
    <x v="5"/>
    <n v="2900"/>
    <n v="0"/>
    <s v="2012-07"/>
    <s v=""/>
    <s v=""/>
    <x v="0"/>
  </r>
  <r>
    <n v="116"/>
    <s v="Med A"/>
    <x v="50"/>
    <n v="2900"/>
    <n v="0"/>
    <s v="2012-07"/>
    <s v=""/>
    <s v=""/>
    <x v="0"/>
  </r>
  <r>
    <n v="116"/>
    <s v="Med A"/>
    <x v="6"/>
    <n v="3200"/>
    <n v="0"/>
    <s v="2012-07"/>
    <s v=""/>
    <s v=""/>
    <x v="0"/>
  </r>
  <r>
    <n v="116"/>
    <s v="Med A"/>
    <x v="8"/>
    <n v="3200"/>
    <n v="0"/>
    <s v="2012-07"/>
    <s v=""/>
    <s v=""/>
    <x v="0"/>
  </r>
  <r>
    <n v="116"/>
    <s v="Med A"/>
    <x v="9"/>
    <n v="3200"/>
    <n v="0"/>
    <s v="2012-07"/>
    <s v=""/>
    <s v=""/>
    <x v="0"/>
  </r>
  <r>
    <n v="116"/>
    <s v="Med A"/>
    <x v="10"/>
    <n v="3200"/>
    <n v="0"/>
    <s v="2012-07"/>
    <n v="3009.090909090909"/>
    <s v=""/>
    <x v="0"/>
  </r>
  <r>
    <n v="116"/>
    <s v="Med A"/>
    <x v="11"/>
    <n v="3200"/>
    <n v="0"/>
    <s v="2012-08"/>
    <s v=""/>
    <s v=""/>
    <x v="0"/>
  </r>
  <r>
    <n v="116"/>
    <s v="Med A"/>
    <x v="12"/>
    <n v="3200"/>
    <n v="0"/>
    <s v="2012-08"/>
    <s v=""/>
    <s v=""/>
    <x v="0"/>
  </r>
  <r>
    <n v="116"/>
    <s v="Med A"/>
    <x v="13"/>
    <n v="3200"/>
    <n v="0"/>
    <s v="2012-08"/>
    <s v=""/>
    <s v=""/>
    <x v="0"/>
  </r>
  <r>
    <n v="116"/>
    <s v="Med A"/>
    <x v="14"/>
    <n v="3200"/>
    <n v="0"/>
    <s v="2012-08"/>
    <s v=""/>
    <s v=""/>
    <x v="0"/>
  </r>
  <r>
    <n v="116"/>
    <s v="Med A"/>
    <x v="15"/>
    <n v="3200"/>
    <n v="0"/>
    <s v="2012-08"/>
    <s v=""/>
    <s v=""/>
    <x v="0"/>
  </r>
  <r>
    <n v="116"/>
    <s v="Med A"/>
    <x v="16"/>
    <n v="3200"/>
    <n v="0"/>
    <s v="2012-08"/>
    <s v=""/>
    <s v=""/>
    <x v="0"/>
  </r>
  <r>
    <n v="116"/>
    <s v="Med A"/>
    <x v="51"/>
    <n v="3200"/>
    <n v="0"/>
    <s v="2012-08"/>
    <n v="3200"/>
    <s v=""/>
    <x v="0"/>
  </r>
  <r>
    <n v="116"/>
    <s v="Med A"/>
    <x v="24"/>
    <n v="2600"/>
    <n v="1"/>
    <s v="2012-09"/>
    <n v="2600"/>
    <s v=""/>
    <x v="0"/>
  </r>
  <r>
    <n v="116"/>
    <s v="Med B"/>
    <x v="26"/>
    <n v="5"/>
    <n v="0"/>
    <s v="2012-09"/>
    <s v=""/>
    <n v="5"/>
    <x v="2"/>
  </r>
  <r>
    <n v="116"/>
    <s v="Med B"/>
    <x v="53"/>
    <n v="8"/>
    <n v="0"/>
    <s v="2012-11"/>
    <s v=""/>
    <n v="8"/>
    <x v="0"/>
  </r>
  <r>
    <n v="117"/>
    <s v="Med A"/>
    <x v="0"/>
    <n v="8800"/>
    <n v="0"/>
    <s v="2012-07"/>
    <s v=""/>
    <s v=""/>
    <x v="0"/>
  </r>
  <r>
    <n v="117"/>
    <s v="Med A"/>
    <x v="49"/>
    <n v="8800"/>
    <n v="0"/>
    <s v="2012-07"/>
    <s v=""/>
    <s v=""/>
    <x v="0"/>
  </r>
  <r>
    <n v="117"/>
    <s v="Med A"/>
    <x v="1"/>
    <n v="9700"/>
    <n v="0"/>
    <s v="2012-07"/>
    <s v=""/>
    <s v=""/>
    <x v="0"/>
  </r>
  <r>
    <n v="117"/>
    <s v="Med A"/>
    <x v="2"/>
    <n v="9700"/>
    <n v="0"/>
    <s v="2012-07"/>
    <s v=""/>
    <s v=""/>
    <x v="0"/>
  </r>
  <r>
    <n v="117"/>
    <s v="Med A"/>
    <x v="3"/>
    <n v="9700"/>
    <n v="0"/>
    <s v="2012-07"/>
    <s v=""/>
    <s v=""/>
    <x v="0"/>
  </r>
  <r>
    <n v="117"/>
    <s v="Med A"/>
    <x v="4"/>
    <n v="9700"/>
    <n v="0"/>
    <s v="2012-07"/>
    <s v=""/>
    <s v=""/>
    <x v="0"/>
  </r>
  <r>
    <n v="117"/>
    <s v="Med A"/>
    <x v="5"/>
    <n v="9700"/>
    <n v="0"/>
    <s v="2012-07"/>
    <s v=""/>
    <s v=""/>
    <x v="0"/>
  </r>
  <r>
    <n v="117"/>
    <s v="Med A"/>
    <x v="50"/>
    <n v="9700"/>
    <n v="0"/>
    <s v="2012-07"/>
    <s v=""/>
    <s v=""/>
    <x v="0"/>
  </r>
  <r>
    <n v="117"/>
    <s v="Med A"/>
    <x v="6"/>
    <n v="10700"/>
    <n v="0"/>
    <s v="2012-07"/>
    <s v=""/>
    <s v=""/>
    <x v="0"/>
  </r>
  <r>
    <n v="117"/>
    <s v="Med A"/>
    <x v="7"/>
    <n v="10700"/>
    <n v="0"/>
    <s v="2012-07"/>
    <s v=""/>
    <s v=""/>
    <x v="0"/>
  </r>
  <r>
    <n v="117"/>
    <s v="Med A"/>
    <x v="9"/>
    <n v="10700"/>
    <n v="0"/>
    <s v="2012-07"/>
    <s v=""/>
    <s v=""/>
    <x v="0"/>
  </r>
  <r>
    <n v="117"/>
    <s v="Med A"/>
    <x v="10"/>
    <n v="10700"/>
    <n v="0"/>
    <s v="2012-07"/>
    <n v="9883.3333333333339"/>
    <s v=""/>
    <x v="0"/>
  </r>
  <r>
    <n v="117"/>
    <s v="Med A"/>
    <x v="11"/>
    <n v="10700"/>
    <n v="0"/>
    <s v="2012-08"/>
    <s v=""/>
    <s v=""/>
    <x v="0"/>
  </r>
  <r>
    <n v="117"/>
    <s v="Med A"/>
    <x v="12"/>
    <n v="20000"/>
    <n v="0"/>
    <s v="2012-08"/>
    <s v=""/>
    <s v=""/>
    <x v="0"/>
  </r>
  <r>
    <n v="117"/>
    <s v="Med A"/>
    <x v="13"/>
    <n v="20000"/>
    <n v="0"/>
    <s v="2012-08"/>
    <s v=""/>
    <s v=""/>
    <x v="0"/>
  </r>
  <r>
    <n v="117"/>
    <s v="Med A"/>
    <x v="14"/>
    <n v="20000"/>
    <n v="0"/>
    <s v="2012-08"/>
    <s v=""/>
    <s v=""/>
    <x v="0"/>
  </r>
  <r>
    <n v="117"/>
    <s v="Med A"/>
    <x v="15"/>
    <n v="20000"/>
    <n v="0"/>
    <s v="2012-08"/>
    <s v=""/>
    <s v=""/>
    <x v="0"/>
  </r>
  <r>
    <n v="117"/>
    <s v="Med A"/>
    <x v="16"/>
    <n v="20000"/>
    <n v="0"/>
    <s v="2012-08"/>
    <s v=""/>
    <s v=""/>
    <x v="0"/>
  </r>
  <r>
    <n v="117"/>
    <s v="Med A"/>
    <x v="51"/>
    <n v="20000"/>
    <n v="0"/>
    <s v="2012-08"/>
    <s v=""/>
    <s v=""/>
    <x v="0"/>
  </r>
  <r>
    <n v="117"/>
    <s v="Med A"/>
    <x v="17"/>
    <n v="20000"/>
    <n v="0"/>
    <s v="2012-08"/>
    <s v=""/>
    <s v=""/>
    <x v="0"/>
  </r>
  <r>
    <n v="117"/>
    <s v="Med A"/>
    <x v="18"/>
    <n v="20000"/>
    <n v="0"/>
    <s v="2012-08"/>
    <s v=""/>
    <s v=""/>
    <x v="0"/>
  </r>
  <r>
    <n v="117"/>
    <s v="Med A"/>
    <x v="19"/>
    <n v="20000"/>
    <n v="0"/>
    <s v="2012-08"/>
    <s v=""/>
    <s v=""/>
    <x v="0"/>
  </r>
  <r>
    <n v="117"/>
    <s v="Med A"/>
    <x v="20"/>
    <n v="20000"/>
    <n v="0"/>
    <s v="2012-08"/>
    <s v=""/>
    <s v=""/>
    <x v="0"/>
  </r>
  <r>
    <n v="117"/>
    <s v="Med A"/>
    <x v="21"/>
    <n v="20000"/>
    <n v="0"/>
    <s v="2012-08"/>
    <s v=""/>
    <s v=""/>
    <x v="0"/>
  </r>
  <r>
    <n v="117"/>
    <s v="Med A"/>
    <x v="22"/>
    <n v="20000"/>
    <n v="0"/>
    <s v="2012-08"/>
    <s v=""/>
    <s v=""/>
    <x v="0"/>
  </r>
  <r>
    <n v="117"/>
    <s v="Med A"/>
    <x v="23"/>
    <n v="20000"/>
    <n v="0"/>
    <s v="2012-08"/>
    <n v="19335.714285714286"/>
    <s v=""/>
    <x v="0"/>
  </r>
  <r>
    <n v="117"/>
    <s v="Med A"/>
    <x v="24"/>
    <n v="20000"/>
    <n v="0"/>
    <s v="2012-09"/>
    <s v=""/>
    <s v=""/>
    <x v="0"/>
  </r>
  <r>
    <n v="117"/>
    <s v="Med A"/>
    <x v="25"/>
    <n v="20000"/>
    <n v="1"/>
    <s v="2012-09"/>
    <n v="20000"/>
    <s v=""/>
    <x v="0"/>
  </r>
  <r>
    <n v="117"/>
    <s v="Med B"/>
    <x v="26"/>
    <n v="20"/>
    <n v="0"/>
    <s v="2012-09"/>
    <s v=""/>
    <n v="20"/>
    <x v="1"/>
  </r>
  <r>
    <n v="117"/>
    <s v="Med B"/>
    <x v="28"/>
    <n v="3"/>
    <n v="0"/>
    <s v="2012-11"/>
    <s v=""/>
    <n v="3"/>
    <x v="0"/>
  </r>
  <r>
    <n v="118"/>
    <s v="Med A"/>
    <x v="29"/>
    <n v="1000"/>
    <n v="0"/>
    <s v="2012-07"/>
    <s v=""/>
    <s v=""/>
    <x v="0"/>
  </r>
  <r>
    <n v="118"/>
    <s v="Med A"/>
    <x v="30"/>
    <n v="1000"/>
    <n v="0"/>
    <s v="2012-07"/>
    <s v=""/>
    <s v=""/>
    <x v="0"/>
  </r>
  <r>
    <n v="118"/>
    <s v="Med A"/>
    <x v="32"/>
    <n v="1000"/>
    <n v="0"/>
    <s v="2012-07"/>
    <s v=""/>
    <s v=""/>
    <x v="0"/>
  </r>
  <r>
    <n v="118"/>
    <s v="Med A"/>
    <x v="33"/>
    <n v="1000"/>
    <n v="0"/>
    <s v="2012-07"/>
    <s v=""/>
    <s v=""/>
    <x v="0"/>
  </r>
  <r>
    <n v="118"/>
    <s v="Med A"/>
    <x v="35"/>
    <n v="1000"/>
    <n v="0"/>
    <s v="2012-07"/>
    <s v=""/>
    <s v=""/>
    <x v="0"/>
  </r>
  <r>
    <n v="118"/>
    <s v="Med A"/>
    <x v="36"/>
    <n v="1000"/>
    <n v="0"/>
    <s v="2012-07"/>
    <s v=""/>
    <s v=""/>
    <x v="0"/>
  </r>
  <r>
    <n v="118"/>
    <s v="Med A"/>
    <x v="38"/>
    <n v="1000"/>
    <n v="0"/>
    <s v="2012-07"/>
    <s v=""/>
    <s v=""/>
    <x v="0"/>
  </r>
  <r>
    <n v="118"/>
    <s v="Med A"/>
    <x v="39"/>
    <n v="1000"/>
    <n v="0"/>
    <s v="2012-07"/>
    <s v=""/>
    <s v=""/>
    <x v="0"/>
  </r>
  <r>
    <n v="118"/>
    <s v="Med A"/>
    <x v="41"/>
    <n v="1000"/>
    <n v="0"/>
    <s v="2012-07"/>
    <n v="1000"/>
    <s v=""/>
    <x v="0"/>
  </r>
  <r>
    <n v="118"/>
    <s v="Med A"/>
    <x v="42"/>
    <n v="1000"/>
    <n v="0"/>
    <s v="2012-08"/>
    <s v=""/>
    <s v=""/>
    <x v="0"/>
  </r>
  <r>
    <n v="118"/>
    <s v="Med A"/>
    <x v="44"/>
    <n v="1000"/>
    <n v="0"/>
    <s v="2012-08"/>
    <s v=""/>
    <s v=""/>
    <x v="0"/>
  </r>
  <r>
    <n v="118"/>
    <s v="Med A"/>
    <x v="45"/>
    <n v="1000"/>
    <n v="0"/>
    <s v="2012-08"/>
    <s v=""/>
    <s v=""/>
    <x v="0"/>
  </r>
  <r>
    <n v="118"/>
    <s v="Med A"/>
    <x v="46"/>
    <n v="1000"/>
    <n v="0"/>
    <s v="2012-08"/>
    <s v=""/>
    <s v=""/>
    <x v="0"/>
  </r>
  <r>
    <n v="118"/>
    <s v="Med A"/>
    <x v="56"/>
    <n v="1000"/>
    <n v="0"/>
    <s v="2012-08"/>
    <n v="1000"/>
    <s v=""/>
    <x v="0"/>
  </r>
  <r>
    <n v="118"/>
    <s v="Med A"/>
    <x v="63"/>
    <n v="800"/>
    <n v="1"/>
    <s v="2012-09"/>
    <n v="800"/>
    <s v=""/>
    <x v="0"/>
  </r>
  <r>
    <n v="118"/>
    <s v="Med B"/>
    <x v="48"/>
    <n v="2"/>
    <n v="0"/>
    <s v="2012-09"/>
    <s v=""/>
    <n v="2"/>
    <x v="4"/>
  </r>
  <r>
    <n v="119"/>
    <s v="Med A"/>
    <x v="29"/>
    <n v="2400"/>
    <n v="0"/>
    <s v="2012-07"/>
    <s v=""/>
    <s v=""/>
    <x v="0"/>
  </r>
  <r>
    <n v="119"/>
    <s v="Med A"/>
    <x v="30"/>
    <n v="2400"/>
    <n v="0"/>
    <s v="2012-07"/>
    <s v=""/>
    <s v=""/>
    <x v="0"/>
  </r>
  <r>
    <n v="119"/>
    <s v="Med A"/>
    <x v="31"/>
    <n v="2400"/>
    <n v="0"/>
    <s v="2012-07"/>
    <s v=""/>
    <s v=""/>
    <x v="0"/>
  </r>
  <r>
    <n v="119"/>
    <s v="Med A"/>
    <x v="33"/>
    <n v="2400"/>
    <n v="0"/>
    <s v="2012-07"/>
    <s v=""/>
    <s v=""/>
    <x v="0"/>
  </r>
  <r>
    <n v="119"/>
    <s v="Med A"/>
    <x v="34"/>
    <n v="2400"/>
    <n v="0"/>
    <s v="2012-07"/>
    <s v=""/>
    <s v=""/>
    <x v="0"/>
  </r>
  <r>
    <n v="119"/>
    <s v="Med A"/>
    <x v="36"/>
    <n v="2400"/>
    <n v="0"/>
    <s v="2012-07"/>
    <s v=""/>
    <s v=""/>
    <x v="0"/>
  </r>
  <r>
    <n v="119"/>
    <s v="Med A"/>
    <x v="37"/>
    <n v="2900"/>
    <n v="0"/>
    <s v="2012-07"/>
    <s v=""/>
    <s v=""/>
    <x v="0"/>
  </r>
  <r>
    <n v="119"/>
    <s v="Med A"/>
    <x v="8"/>
    <n v="2900"/>
    <n v="0"/>
    <s v="2012-07"/>
    <s v=""/>
    <s v=""/>
    <x v="0"/>
  </r>
  <r>
    <n v="119"/>
    <s v="Med A"/>
    <x v="39"/>
    <n v="2900"/>
    <n v="0"/>
    <s v="2012-07"/>
    <s v=""/>
    <s v=""/>
    <x v="0"/>
  </r>
  <r>
    <n v="119"/>
    <s v="Med A"/>
    <x v="40"/>
    <n v="2900"/>
    <n v="0"/>
    <s v="2012-07"/>
    <s v=""/>
    <s v=""/>
    <x v="0"/>
  </r>
  <r>
    <n v="119"/>
    <s v="Med A"/>
    <x v="41"/>
    <n v="2900"/>
    <n v="0"/>
    <s v="2012-07"/>
    <n v="2627.2727272727275"/>
    <s v=""/>
    <x v="0"/>
  </r>
  <r>
    <n v="119"/>
    <s v="Med A"/>
    <x v="42"/>
    <n v="2900"/>
    <n v="0"/>
    <s v="2012-08"/>
    <s v=""/>
    <s v=""/>
    <x v="0"/>
  </r>
  <r>
    <n v="119"/>
    <s v="Med A"/>
    <x v="44"/>
    <n v="3500"/>
    <n v="0"/>
    <s v="2012-08"/>
    <s v=""/>
    <s v=""/>
    <x v="0"/>
  </r>
  <r>
    <n v="119"/>
    <s v="Med A"/>
    <x v="45"/>
    <n v="3500"/>
    <n v="0"/>
    <s v="2012-08"/>
    <s v=""/>
    <s v=""/>
    <x v="0"/>
  </r>
  <r>
    <n v="119"/>
    <s v="Med A"/>
    <x v="55"/>
    <n v="3500"/>
    <n v="0"/>
    <s v="2012-08"/>
    <s v=""/>
    <s v=""/>
    <x v="0"/>
  </r>
  <r>
    <n v="119"/>
    <s v="Med A"/>
    <x v="46"/>
    <n v="3500"/>
    <n v="0"/>
    <s v="2012-08"/>
    <s v=""/>
    <s v=""/>
    <x v="0"/>
  </r>
  <r>
    <n v="119"/>
    <s v="Med A"/>
    <x v="56"/>
    <n v="3500"/>
    <n v="0"/>
    <s v="2012-08"/>
    <s v=""/>
    <s v=""/>
    <x v="0"/>
  </r>
  <r>
    <n v="119"/>
    <s v="Med A"/>
    <x v="47"/>
    <n v="4200"/>
    <n v="0"/>
    <s v="2012-08"/>
    <s v=""/>
    <s v=""/>
    <x v="0"/>
  </r>
  <r>
    <n v="119"/>
    <s v="Med A"/>
    <x v="52"/>
    <n v="4200"/>
    <n v="0"/>
    <s v="2012-08"/>
    <s v=""/>
    <s v=""/>
    <x v="0"/>
  </r>
  <r>
    <n v="119"/>
    <s v="Med A"/>
    <x v="57"/>
    <n v="4200"/>
    <n v="0"/>
    <s v="2012-08"/>
    <s v=""/>
    <s v=""/>
    <x v="0"/>
  </r>
  <r>
    <n v="119"/>
    <s v="Med A"/>
    <x v="58"/>
    <n v="4200"/>
    <n v="0"/>
    <s v="2012-08"/>
    <s v=""/>
    <s v=""/>
    <x v="0"/>
  </r>
  <r>
    <n v="119"/>
    <s v="Med A"/>
    <x v="59"/>
    <n v="4200"/>
    <n v="0"/>
    <s v="2012-08"/>
    <s v=""/>
    <s v=""/>
    <x v="0"/>
  </r>
  <r>
    <n v="119"/>
    <s v="Med A"/>
    <x v="60"/>
    <n v="4200"/>
    <n v="0"/>
    <s v="2012-08"/>
    <n v="3800"/>
    <s v=""/>
    <x v="0"/>
  </r>
  <r>
    <n v="119"/>
    <s v="Med A"/>
    <x v="62"/>
    <n v="4200"/>
    <n v="0"/>
    <s v="2012-09"/>
    <s v=""/>
    <s v=""/>
    <x v="0"/>
  </r>
  <r>
    <n v="119"/>
    <s v="Med A"/>
    <x v="63"/>
    <n v="4200"/>
    <n v="1"/>
    <s v="2012-09"/>
    <n v="4200"/>
    <s v=""/>
    <x v="0"/>
  </r>
  <r>
    <n v="119"/>
    <s v="Med B"/>
    <x v="48"/>
    <n v="8"/>
    <n v="0"/>
    <s v="2012-09"/>
    <s v=""/>
    <n v="8"/>
    <x v="3"/>
  </r>
  <r>
    <n v="119"/>
    <s v="Med B"/>
    <x v="64"/>
    <n v="8"/>
    <n v="0"/>
    <s v="2012-10"/>
    <s v=""/>
    <n v="8"/>
    <x v="0"/>
  </r>
  <r>
    <n v="119"/>
    <s v="Med B"/>
    <x v="85"/>
    <n v="4"/>
    <n v="0"/>
    <s v="2012-11"/>
    <s v=""/>
    <n v="4"/>
    <x v="0"/>
  </r>
  <r>
    <n v="120"/>
    <s v="Med B"/>
    <x v="67"/>
    <n v="6"/>
    <n v="0"/>
    <s v="2012-10"/>
    <s v=""/>
    <n v="6"/>
    <x v="0"/>
  </r>
  <r>
    <n v="120"/>
    <s v="Med B"/>
    <x v="28"/>
    <n v="8"/>
    <n v="0"/>
    <s v="2012-11"/>
    <s v=""/>
    <n v="8"/>
    <x v="0"/>
  </r>
  <r>
    <n v="121"/>
    <s v="Med A"/>
    <x v="1"/>
    <n v="3500"/>
    <n v="0"/>
    <s v="2012-07"/>
    <s v=""/>
    <s v=""/>
    <x v="0"/>
  </r>
  <r>
    <n v="121"/>
    <s v="Med A"/>
    <x v="2"/>
    <n v="3500"/>
    <n v="0"/>
    <s v="2012-07"/>
    <s v=""/>
    <s v=""/>
    <x v="0"/>
  </r>
  <r>
    <n v="121"/>
    <s v="Med A"/>
    <x v="4"/>
    <n v="3500"/>
    <n v="0"/>
    <s v="2012-07"/>
    <s v=""/>
    <s v=""/>
    <x v="0"/>
  </r>
  <r>
    <n v="121"/>
    <s v="Med A"/>
    <x v="5"/>
    <n v="3500"/>
    <n v="0"/>
    <s v="2012-07"/>
    <s v=""/>
    <s v=""/>
    <x v="0"/>
  </r>
  <r>
    <n v="121"/>
    <s v="Med A"/>
    <x v="6"/>
    <n v="3500"/>
    <n v="0"/>
    <s v="2012-07"/>
    <s v=""/>
    <s v=""/>
    <x v="0"/>
  </r>
  <r>
    <n v="121"/>
    <s v="Med A"/>
    <x v="7"/>
    <n v="3500"/>
    <n v="0"/>
    <s v="2012-07"/>
    <s v=""/>
    <s v=""/>
    <x v="0"/>
  </r>
  <r>
    <n v="121"/>
    <s v="Med A"/>
    <x v="8"/>
    <n v="3500"/>
    <n v="0"/>
    <s v="2012-07"/>
    <s v=""/>
    <s v=""/>
    <x v="0"/>
  </r>
  <r>
    <n v="121"/>
    <s v="Med A"/>
    <x v="9"/>
    <n v="3500"/>
    <n v="0"/>
    <s v="2012-07"/>
    <s v=""/>
    <s v=""/>
    <x v="0"/>
  </r>
  <r>
    <n v="121"/>
    <s v="Med A"/>
    <x v="10"/>
    <n v="3500"/>
    <n v="0"/>
    <s v="2012-07"/>
    <n v="3500"/>
    <s v=""/>
    <x v="0"/>
  </r>
  <r>
    <n v="121"/>
    <s v="Med A"/>
    <x v="11"/>
    <n v="3500"/>
    <n v="0"/>
    <s v="2012-08"/>
    <s v=""/>
    <s v=""/>
    <x v="0"/>
  </r>
  <r>
    <n v="121"/>
    <s v="Med A"/>
    <x v="43"/>
    <n v="3500"/>
    <n v="1"/>
    <s v="2012-08"/>
    <n v="3500"/>
    <s v=""/>
    <x v="0"/>
  </r>
  <r>
    <n v="121"/>
    <s v="Med B"/>
    <x v="73"/>
    <n v="5"/>
    <n v="0"/>
    <s v="2012-10"/>
    <s v=""/>
    <n v="5"/>
    <x v="2"/>
  </r>
  <r>
    <n v="122"/>
    <s v="Med A"/>
    <x v="3"/>
    <n v="20000"/>
    <n v="0"/>
    <s v="2012-07"/>
    <s v=""/>
    <s v=""/>
    <x v="0"/>
  </r>
  <r>
    <n v="122"/>
    <s v="Med A"/>
    <x v="4"/>
    <n v="20000"/>
    <n v="0"/>
    <s v="2012-07"/>
    <s v=""/>
    <s v=""/>
    <x v="0"/>
  </r>
  <r>
    <n v="122"/>
    <s v="Med A"/>
    <x v="5"/>
    <n v="20000"/>
    <n v="0"/>
    <s v="2012-07"/>
    <s v=""/>
    <s v=""/>
    <x v="0"/>
  </r>
  <r>
    <n v="122"/>
    <s v="Med A"/>
    <x v="50"/>
    <n v="20000"/>
    <n v="0"/>
    <s v="2012-07"/>
    <s v=""/>
    <s v=""/>
    <x v="0"/>
  </r>
  <r>
    <n v="122"/>
    <s v="Med A"/>
    <x v="6"/>
    <n v="20000"/>
    <n v="0"/>
    <s v="2012-07"/>
    <s v=""/>
    <s v=""/>
    <x v="0"/>
  </r>
  <r>
    <n v="122"/>
    <s v="Med A"/>
    <x v="7"/>
    <n v="20000"/>
    <n v="0"/>
    <s v="2012-07"/>
    <s v=""/>
    <s v=""/>
    <x v="0"/>
  </r>
  <r>
    <n v="122"/>
    <s v="Med A"/>
    <x v="8"/>
    <n v="20000"/>
    <n v="0"/>
    <s v="2012-07"/>
    <s v=""/>
    <s v=""/>
    <x v="0"/>
  </r>
  <r>
    <n v="122"/>
    <s v="Med A"/>
    <x v="9"/>
    <n v="20000"/>
    <n v="0"/>
    <s v="2012-07"/>
    <s v=""/>
    <s v=""/>
    <x v="0"/>
  </r>
  <r>
    <n v="122"/>
    <s v="Med A"/>
    <x v="10"/>
    <n v="20000"/>
    <n v="0"/>
    <s v="2012-07"/>
    <n v="20000"/>
    <s v=""/>
    <x v="0"/>
  </r>
  <r>
    <n v="122"/>
    <s v="Med A"/>
    <x v="11"/>
    <n v="20000"/>
    <n v="0"/>
    <s v="2012-08"/>
    <n v="20000"/>
    <s v=""/>
    <x v="0"/>
  </r>
  <r>
    <n v="122"/>
    <s v="Med A"/>
    <x v="25"/>
    <n v="18000"/>
    <n v="1"/>
    <s v="2012-09"/>
    <n v="18000"/>
    <s v=""/>
    <x v="0"/>
  </r>
  <r>
    <n v="122"/>
    <s v="Med B"/>
    <x v="26"/>
    <n v="16"/>
    <n v="0"/>
    <s v="2012-09"/>
    <s v=""/>
    <n v="16"/>
    <x v="1"/>
  </r>
  <r>
    <n v="122"/>
    <s v="Med B"/>
    <x v="53"/>
    <n v="1"/>
    <n v="0"/>
    <s v="2012-11"/>
    <s v=""/>
    <n v="1"/>
    <x v="0"/>
  </r>
  <r>
    <n v="123"/>
    <s v="Med B"/>
    <x v="95"/>
    <n v="4"/>
    <n v="0"/>
    <s v="2012-09"/>
    <s v=""/>
    <n v="4"/>
    <x v="0"/>
  </r>
  <r>
    <n v="123"/>
    <s v="Med B"/>
    <x v="69"/>
    <n v="1"/>
    <n v="0"/>
    <s v="2012-11"/>
    <s v=""/>
    <n v="1"/>
    <x v="0"/>
  </r>
  <r>
    <n v="123"/>
    <s v="Med B"/>
    <x v="65"/>
    <n v="1"/>
    <n v="0"/>
    <s v="2012-11"/>
    <s v=""/>
    <n v="1"/>
    <x v="0"/>
  </r>
  <r>
    <n v="124"/>
    <s v="Med A"/>
    <x v="41"/>
    <n v="6000"/>
    <n v="0"/>
    <s v="2012-07"/>
    <s v=""/>
    <s v=""/>
    <x v="0"/>
  </r>
  <r>
    <n v="125"/>
    <s v="Med A"/>
    <x v="29"/>
    <n v="4300"/>
    <n v="0"/>
    <s v="2012-07"/>
    <s v=""/>
    <s v=""/>
    <x v="0"/>
  </r>
  <r>
    <n v="125"/>
    <s v="Med A"/>
    <x v="30"/>
    <n v="4300"/>
    <n v="0"/>
    <s v="2012-07"/>
    <s v=""/>
    <s v=""/>
    <x v="0"/>
  </r>
  <r>
    <n v="125"/>
    <s v="Med A"/>
    <x v="32"/>
    <n v="4300"/>
    <n v="0"/>
    <s v="2012-07"/>
    <s v=""/>
    <s v=""/>
    <x v="0"/>
  </r>
  <r>
    <n v="125"/>
    <s v="Med A"/>
    <x v="33"/>
    <n v="4300"/>
    <n v="0"/>
    <s v="2012-07"/>
    <s v=""/>
    <s v=""/>
    <x v="0"/>
  </r>
  <r>
    <n v="125"/>
    <s v="Med A"/>
    <x v="34"/>
    <n v="4300"/>
    <n v="0"/>
    <s v="2012-07"/>
    <s v=""/>
    <s v=""/>
    <x v="0"/>
  </r>
  <r>
    <n v="125"/>
    <s v="Med A"/>
    <x v="35"/>
    <n v="4300"/>
    <n v="0"/>
    <s v="2012-07"/>
    <s v=""/>
    <s v=""/>
    <x v="0"/>
  </r>
  <r>
    <n v="125"/>
    <s v="Med A"/>
    <x v="36"/>
    <n v="4300"/>
    <n v="0"/>
    <s v="2012-07"/>
    <s v=""/>
    <s v=""/>
    <x v="0"/>
  </r>
  <r>
    <n v="125"/>
    <s v="Med A"/>
    <x v="37"/>
    <n v="4300"/>
    <n v="0"/>
    <s v="2012-07"/>
    <s v=""/>
    <s v=""/>
    <x v="0"/>
  </r>
  <r>
    <n v="125"/>
    <s v="Med A"/>
    <x v="38"/>
    <n v="5200"/>
    <n v="0"/>
    <s v="2012-07"/>
    <s v=""/>
    <s v=""/>
    <x v="0"/>
  </r>
  <r>
    <n v="125"/>
    <s v="Med A"/>
    <x v="39"/>
    <n v="5200"/>
    <n v="0"/>
    <s v="2012-07"/>
    <s v=""/>
    <s v=""/>
    <x v="0"/>
  </r>
  <r>
    <n v="125"/>
    <s v="Med A"/>
    <x v="40"/>
    <n v="5200"/>
    <n v="0"/>
    <s v="2012-07"/>
    <s v=""/>
    <s v=""/>
    <x v="0"/>
  </r>
  <r>
    <n v="125"/>
    <s v="Med A"/>
    <x v="41"/>
    <n v="5200"/>
    <n v="0"/>
    <s v="2012-07"/>
    <n v="4600"/>
    <s v=""/>
    <x v="0"/>
  </r>
  <r>
    <n v="125"/>
    <s v="Med A"/>
    <x v="42"/>
    <n v="5200"/>
    <n v="0"/>
    <s v="2012-08"/>
    <s v=""/>
    <s v=""/>
    <x v="0"/>
  </r>
  <r>
    <n v="125"/>
    <s v="Med A"/>
    <x v="43"/>
    <n v="7500"/>
    <n v="0"/>
    <s v="2012-08"/>
    <s v=""/>
    <s v=""/>
    <x v="0"/>
  </r>
  <r>
    <n v="125"/>
    <s v="Med A"/>
    <x v="44"/>
    <n v="7500"/>
    <n v="0"/>
    <s v="2012-08"/>
    <s v=""/>
    <s v=""/>
    <x v="0"/>
  </r>
  <r>
    <n v="125"/>
    <s v="Med A"/>
    <x v="45"/>
    <n v="7500"/>
    <n v="0"/>
    <s v="2012-08"/>
    <s v=""/>
    <s v=""/>
    <x v="0"/>
  </r>
  <r>
    <n v="125"/>
    <s v="Med A"/>
    <x v="55"/>
    <n v="7500"/>
    <n v="0"/>
    <s v="2012-08"/>
    <s v=""/>
    <s v=""/>
    <x v="0"/>
  </r>
  <r>
    <n v="125"/>
    <s v="Med A"/>
    <x v="46"/>
    <n v="7500"/>
    <n v="0"/>
    <s v="2012-08"/>
    <s v=""/>
    <s v=""/>
    <x v="0"/>
  </r>
  <r>
    <n v="125"/>
    <s v="Med A"/>
    <x v="56"/>
    <n v="7500"/>
    <n v="0"/>
    <s v="2012-08"/>
    <s v=""/>
    <s v=""/>
    <x v="0"/>
  </r>
  <r>
    <n v="125"/>
    <s v="Med A"/>
    <x v="52"/>
    <n v="7500"/>
    <n v="0"/>
    <s v="2012-08"/>
    <s v=""/>
    <s v=""/>
    <x v="0"/>
  </r>
  <r>
    <n v="125"/>
    <s v="Med A"/>
    <x v="57"/>
    <n v="7500"/>
    <n v="0"/>
    <s v="2012-08"/>
    <s v=""/>
    <s v=""/>
    <x v="0"/>
  </r>
  <r>
    <n v="125"/>
    <s v="Med A"/>
    <x v="59"/>
    <n v="7500"/>
    <n v="0"/>
    <s v="2012-08"/>
    <s v=""/>
    <s v=""/>
    <x v="0"/>
  </r>
  <r>
    <n v="125"/>
    <s v="Med A"/>
    <x v="60"/>
    <n v="7500"/>
    <n v="0"/>
    <s v="2012-08"/>
    <n v="7290.909090909091"/>
    <s v=""/>
    <x v="0"/>
  </r>
  <r>
    <n v="125"/>
    <s v="Med A"/>
    <x v="61"/>
    <n v="7500"/>
    <n v="0"/>
    <s v="2012-09"/>
    <s v=""/>
    <s v=""/>
    <x v="0"/>
  </r>
  <r>
    <n v="125"/>
    <s v="Med A"/>
    <x v="62"/>
    <n v="7500"/>
    <n v="0"/>
    <s v="2012-09"/>
    <s v=""/>
    <s v=""/>
    <x v="0"/>
  </r>
  <r>
    <n v="125"/>
    <s v="Med A"/>
    <x v="63"/>
    <n v="9800"/>
    <n v="1"/>
    <s v="2012-09"/>
    <n v="8266.6666666666661"/>
    <s v=""/>
    <x v="0"/>
  </r>
  <r>
    <n v="125"/>
    <s v="Med B"/>
    <x v="48"/>
    <n v="10"/>
    <n v="0"/>
    <s v="2012-09"/>
    <s v=""/>
    <n v="10"/>
    <x v="2"/>
  </r>
  <r>
    <n v="125"/>
    <s v="Med B"/>
    <x v="64"/>
    <n v="13"/>
    <n v="0"/>
    <s v="2012-10"/>
    <s v=""/>
    <n v="13"/>
    <x v="0"/>
  </r>
  <r>
    <n v="125"/>
    <s v="Med B"/>
    <x v="65"/>
    <n v="13"/>
    <n v="0"/>
    <s v="2012-11"/>
    <s v=""/>
    <n v="13"/>
    <x v="0"/>
  </r>
  <r>
    <n v="126"/>
    <s v="Med A"/>
    <x v="1"/>
    <n v="7500"/>
    <n v="0"/>
    <s v="2012-07"/>
    <s v=""/>
    <s v=""/>
    <x v="0"/>
  </r>
  <r>
    <n v="126"/>
    <s v="Med A"/>
    <x v="2"/>
    <n v="7500"/>
    <n v="0"/>
    <s v="2012-07"/>
    <s v=""/>
    <s v=""/>
    <x v="0"/>
  </r>
  <r>
    <n v="126"/>
    <s v="Med A"/>
    <x v="3"/>
    <n v="7500"/>
    <n v="0"/>
    <s v="2012-07"/>
    <s v=""/>
    <s v=""/>
    <x v="0"/>
  </r>
  <r>
    <n v="126"/>
    <s v="Med A"/>
    <x v="4"/>
    <n v="7500"/>
    <n v="0"/>
    <s v="2012-07"/>
    <s v=""/>
    <s v=""/>
    <x v="0"/>
  </r>
  <r>
    <n v="126"/>
    <s v="Med A"/>
    <x v="5"/>
    <n v="7500"/>
    <n v="0"/>
    <s v="2012-07"/>
    <s v=""/>
    <s v=""/>
    <x v="0"/>
  </r>
  <r>
    <n v="126"/>
    <s v="Med A"/>
    <x v="50"/>
    <n v="7500"/>
    <n v="0"/>
    <s v="2012-07"/>
    <s v=""/>
    <s v=""/>
    <x v="0"/>
  </r>
  <r>
    <n v="126"/>
    <s v="Med A"/>
    <x v="6"/>
    <n v="7500"/>
    <n v="0"/>
    <s v="2012-07"/>
    <s v=""/>
    <s v=""/>
    <x v="0"/>
  </r>
  <r>
    <n v="126"/>
    <s v="Med A"/>
    <x v="7"/>
    <n v="7500"/>
    <n v="0"/>
    <s v="2012-07"/>
    <s v=""/>
    <s v=""/>
    <x v="0"/>
  </r>
  <r>
    <n v="126"/>
    <s v="Med A"/>
    <x v="8"/>
    <n v="7500"/>
    <n v="0"/>
    <s v="2012-07"/>
    <s v=""/>
    <s v=""/>
    <x v="0"/>
  </r>
  <r>
    <n v="126"/>
    <s v="Med A"/>
    <x v="9"/>
    <n v="7500"/>
    <n v="0"/>
    <s v="2012-07"/>
    <s v=""/>
    <s v=""/>
    <x v="0"/>
  </r>
  <r>
    <n v="126"/>
    <s v="Med A"/>
    <x v="10"/>
    <n v="7500"/>
    <n v="0"/>
    <s v="2012-07"/>
    <n v="7500"/>
    <s v=""/>
    <x v="0"/>
  </r>
  <r>
    <n v="126"/>
    <s v="Med A"/>
    <x v="11"/>
    <n v="7500"/>
    <n v="0"/>
    <s v="2012-08"/>
    <s v=""/>
    <s v=""/>
    <x v="0"/>
  </r>
  <r>
    <n v="126"/>
    <s v="Med A"/>
    <x v="12"/>
    <n v="7500"/>
    <n v="0"/>
    <s v="2012-08"/>
    <s v=""/>
    <s v=""/>
    <x v="0"/>
  </r>
  <r>
    <n v="126"/>
    <s v="Med A"/>
    <x v="13"/>
    <n v="7500"/>
    <n v="0"/>
    <s v="2012-08"/>
    <s v=""/>
    <s v=""/>
    <x v="0"/>
  </r>
  <r>
    <n v="126"/>
    <s v="Med A"/>
    <x v="14"/>
    <n v="7500"/>
    <n v="0"/>
    <s v="2012-08"/>
    <s v=""/>
    <s v=""/>
    <x v="0"/>
  </r>
  <r>
    <n v="126"/>
    <s v="Med A"/>
    <x v="15"/>
    <n v="7500"/>
    <n v="0"/>
    <s v="2012-08"/>
    <s v=""/>
    <s v=""/>
    <x v="0"/>
  </r>
  <r>
    <n v="126"/>
    <s v="Med A"/>
    <x v="16"/>
    <n v="7500"/>
    <n v="0"/>
    <s v="2012-08"/>
    <s v=""/>
    <s v=""/>
    <x v="0"/>
  </r>
  <r>
    <n v="126"/>
    <s v="Med A"/>
    <x v="51"/>
    <n v="7500"/>
    <n v="0"/>
    <s v="2012-08"/>
    <n v="7500"/>
    <s v=""/>
    <x v="0"/>
  </r>
  <r>
    <n v="126"/>
    <s v="Med A"/>
    <x v="24"/>
    <n v="6800"/>
    <n v="0"/>
    <s v="2012-09"/>
    <s v=""/>
    <s v=""/>
    <x v="0"/>
  </r>
  <r>
    <n v="126"/>
    <s v="Med A"/>
    <x v="25"/>
    <n v="6800"/>
    <n v="1"/>
    <s v="2012-09"/>
    <n v="6800"/>
    <s v=""/>
    <x v="0"/>
  </r>
  <r>
    <n v="126"/>
    <s v="Med B"/>
    <x v="26"/>
    <n v="10"/>
    <n v="0"/>
    <s v="2012-09"/>
    <s v=""/>
    <n v="10"/>
    <x v="1"/>
  </r>
  <r>
    <n v="126"/>
    <s v="Med B"/>
    <x v="53"/>
    <n v="2"/>
    <n v="0"/>
    <s v="2012-11"/>
    <s v=""/>
    <n v="2"/>
    <x v="0"/>
  </r>
  <r>
    <n v="127"/>
    <s v="Med B"/>
    <x v="68"/>
    <n v="5"/>
    <n v="0"/>
    <s v="2012-11"/>
    <s v=""/>
    <n v="5"/>
    <x v="0"/>
  </r>
  <r>
    <n v="128"/>
    <s v="Med A"/>
    <x v="29"/>
    <n v="1500"/>
    <n v="0"/>
    <s v="2012-07"/>
    <s v=""/>
    <s v=""/>
    <x v="0"/>
  </r>
  <r>
    <n v="128"/>
    <s v="Med A"/>
    <x v="30"/>
    <n v="1500"/>
    <n v="0"/>
    <s v="2012-07"/>
    <s v=""/>
    <s v=""/>
    <x v="0"/>
  </r>
  <r>
    <n v="128"/>
    <s v="Med A"/>
    <x v="31"/>
    <n v="1500"/>
    <n v="0"/>
    <s v="2012-07"/>
    <s v=""/>
    <s v=""/>
    <x v="0"/>
  </r>
  <r>
    <n v="128"/>
    <s v="Med A"/>
    <x v="32"/>
    <n v="1500"/>
    <n v="0"/>
    <s v="2012-07"/>
    <s v=""/>
    <s v=""/>
    <x v="0"/>
  </r>
  <r>
    <n v="128"/>
    <s v="Med A"/>
    <x v="33"/>
    <n v="1500"/>
    <n v="0"/>
    <s v="2012-07"/>
    <s v=""/>
    <s v=""/>
    <x v="0"/>
  </r>
  <r>
    <n v="128"/>
    <s v="Med A"/>
    <x v="34"/>
    <n v="1500"/>
    <n v="0"/>
    <s v="2012-07"/>
    <s v=""/>
    <s v=""/>
    <x v="0"/>
  </r>
  <r>
    <n v="128"/>
    <s v="Med A"/>
    <x v="35"/>
    <n v="1500"/>
    <n v="0"/>
    <s v="2012-07"/>
    <s v=""/>
    <s v=""/>
    <x v="0"/>
  </r>
  <r>
    <n v="128"/>
    <s v="Med A"/>
    <x v="36"/>
    <n v="1500"/>
    <n v="0"/>
    <s v="2012-07"/>
    <s v=""/>
    <s v=""/>
    <x v="0"/>
  </r>
  <r>
    <n v="128"/>
    <s v="Med A"/>
    <x v="37"/>
    <n v="2300"/>
    <n v="0"/>
    <s v="2012-07"/>
    <s v=""/>
    <s v=""/>
    <x v="0"/>
  </r>
  <r>
    <n v="128"/>
    <s v="Med A"/>
    <x v="38"/>
    <n v="2300"/>
    <n v="0"/>
    <s v="2012-07"/>
    <s v=""/>
    <s v=""/>
    <x v="0"/>
  </r>
  <r>
    <n v="128"/>
    <s v="Med A"/>
    <x v="39"/>
    <n v="2300"/>
    <n v="0"/>
    <s v="2012-07"/>
    <s v=""/>
    <s v=""/>
    <x v="0"/>
  </r>
  <r>
    <n v="128"/>
    <s v="Med A"/>
    <x v="40"/>
    <n v="2300"/>
    <n v="0"/>
    <s v="2012-07"/>
    <s v=""/>
    <s v=""/>
    <x v="0"/>
  </r>
  <r>
    <n v="128"/>
    <s v="Med A"/>
    <x v="41"/>
    <n v="2300"/>
    <n v="0"/>
    <s v="2012-07"/>
    <n v="1807.6923076923076"/>
    <s v=""/>
    <x v="0"/>
  </r>
  <r>
    <n v="128"/>
    <s v="Med A"/>
    <x v="42"/>
    <n v="2300"/>
    <n v="0"/>
    <s v="2012-08"/>
    <s v=""/>
    <s v=""/>
    <x v="0"/>
  </r>
  <r>
    <n v="128"/>
    <s v="Med A"/>
    <x v="44"/>
    <n v="2300"/>
    <n v="0"/>
    <s v="2012-08"/>
    <s v=""/>
    <s v=""/>
    <x v="0"/>
  </r>
  <r>
    <n v="128"/>
    <s v="Med A"/>
    <x v="45"/>
    <n v="2300"/>
    <n v="0"/>
    <s v="2012-08"/>
    <s v=""/>
    <s v=""/>
    <x v="0"/>
  </r>
  <r>
    <n v="128"/>
    <s v="Med A"/>
    <x v="55"/>
    <n v="2300"/>
    <n v="0"/>
    <s v="2012-08"/>
    <s v=""/>
    <s v=""/>
    <x v="0"/>
  </r>
  <r>
    <n v="128"/>
    <s v="Med A"/>
    <x v="46"/>
    <n v="2300"/>
    <n v="0"/>
    <s v="2012-08"/>
    <s v=""/>
    <s v=""/>
    <x v="0"/>
  </r>
  <r>
    <n v="128"/>
    <s v="Med A"/>
    <x v="56"/>
    <n v="2300"/>
    <n v="0"/>
    <s v="2012-08"/>
    <s v=""/>
    <s v=""/>
    <x v="0"/>
  </r>
  <r>
    <n v="128"/>
    <s v="Med A"/>
    <x v="47"/>
    <n v="2300"/>
    <n v="0"/>
    <s v="2012-08"/>
    <s v=""/>
    <s v=""/>
    <x v="0"/>
  </r>
  <r>
    <n v="128"/>
    <s v="Med A"/>
    <x v="52"/>
    <n v="2300"/>
    <n v="0"/>
    <s v="2012-08"/>
    <s v=""/>
    <s v=""/>
    <x v="0"/>
  </r>
  <r>
    <n v="128"/>
    <s v="Med A"/>
    <x v="57"/>
    <n v="2300"/>
    <n v="0"/>
    <s v="2012-08"/>
    <s v=""/>
    <s v=""/>
    <x v="0"/>
  </r>
  <r>
    <n v="128"/>
    <s v="Med A"/>
    <x v="58"/>
    <n v="2300"/>
    <n v="0"/>
    <s v="2012-08"/>
    <s v=""/>
    <s v=""/>
    <x v="0"/>
  </r>
  <r>
    <n v="128"/>
    <s v="Med A"/>
    <x v="59"/>
    <n v="2300"/>
    <n v="0"/>
    <s v="2012-08"/>
    <s v=""/>
    <s v=""/>
    <x v="0"/>
  </r>
  <r>
    <n v="128"/>
    <s v="Med A"/>
    <x v="60"/>
    <n v="2300"/>
    <n v="0"/>
    <s v="2012-08"/>
    <n v="2300"/>
    <s v=""/>
    <x v="0"/>
  </r>
  <r>
    <n v="128"/>
    <s v="Med A"/>
    <x v="61"/>
    <n v="2300"/>
    <n v="0"/>
    <s v="2012-09"/>
    <s v=""/>
    <s v=""/>
    <x v="0"/>
  </r>
  <r>
    <n v="128"/>
    <s v="Med A"/>
    <x v="62"/>
    <n v="2300"/>
    <n v="1"/>
    <s v="2012-09"/>
    <n v="2300"/>
    <s v=""/>
    <x v="0"/>
  </r>
  <r>
    <n v="128"/>
    <s v="Med B"/>
    <x v="71"/>
    <n v="1"/>
    <n v="0"/>
    <s v="2012-09"/>
    <s v=""/>
    <n v="1"/>
    <x v="3"/>
  </r>
  <r>
    <n v="128"/>
    <s v="Med B"/>
    <x v="64"/>
    <n v="1"/>
    <n v="0"/>
    <s v="2012-10"/>
    <s v=""/>
    <n v="1"/>
    <x v="0"/>
  </r>
  <r>
    <n v="128"/>
    <s v="Med B"/>
    <x v="65"/>
    <n v="2"/>
    <n v="0"/>
    <s v="2012-11"/>
    <s v=""/>
    <n v="2"/>
    <x v="0"/>
  </r>
  <r>
    <n v="129"/>
    <s v="Med A"/>
    <x v="29"/>
    <n v="4000"/>
    <n v="0"/>
    <s v="2012-07"/>
    <s v=""/>
    <s v=""/>
    <x v="0"/>
  </r>
  <r>
    <n v="129"/>
    <s v="Med A"/>
    <x v="30"/>
    <n v="4000"/>
    <n v="0"/>
    <s v="2012-07"/>
    <n v="4000"/>
    <s v=""/>
    <x v="0"/>
  </r>
  <r>
    <n v="129"/>
    <s v="Med A"/>
    <x v="47"/>
    <n v="5200"/>
    <n v="0"/>
    <s v="2012-08"/>
    <s v=""/>
    <s v=""/>
    <x v="0"/>
  </r>
  <r>
    <n v="129"/>
    <s v="Med A"/>
    <x v="18"/>
    <n v="5200"/>
    <n v="0"/>
    <s v="2012-08"/>
    <s v=""/>
    <s v=""/>
    <x v="0"/>
  </r>
  <r>
    <n v="129"/>
    <s v="Med A"/>
    <x v="57"/>
    <n v="5200"/>
    <n v="0"/>
    <s v="2012-08"/>
    <s v=""/>
    <s v=""/>
    <x v="0"/>
  </r>
  <r>
    <n v="129"/>
    <s v="Med A"/>
    <x v="58"/>
    <n v="5200"/>
    <n v="0"/>
    <s v="2012-08"/>
    <s v=""/>
    <s v=""/>
    <x v="0"/>
  </r>
  <r>
    <n v="129"/>
    <s v="Med A"/>
    <x v="21"/>
    <n v="5200"/>
    <n v="0"/>
    <s v="2012-08"/>
    <s v=""/>
    <s v=""/>
    <x v="0"/>
  </r>
  <r>
    <n v="129"/>
    <s v="Med A"/>
    <x v="60"/>
    <n v="5200"/>
    <n v="0"/>
    <s v="2012-08"/>
    <n v="5200"/>
    <s v=""/>
    <x v="0"/>
  </r>
  <r>
    <n v="129"/>
    <s v="Med A"/>
    <x v="62"/>
    <n v="5200"/>
    <n v="0"/>
    <s v="2012-09"/>
    <s v=""/>
    <s v=""/>
    <x v="0"/>
  </r>
  <r>
    <n v="129"/>
    <s v="Med A"/>
    <x v="63"/>
    <n v="6500"/>
    <n v="1"/>
    <s v="2012-09"/>
    <n v="5850"/>
    <s v=""/>
    <x v="0"/>
  </r>
  <r>
    <n v="129"/>
    <s v="Med B"/>
    <x v="48"/>
    <n v="10"/>
    <n v="0"/>
    <s v="2012-09"/>
    <s v=""/>
    <n v="10"/>
    <x v="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2">
  <r>
    <n v="1"/>
    <s v="Med A"/>
    <x v="0"/>
    <n v="1500"/>
    <n v="0"/>
    <n v="0"/>
    <s v=""/>
    <s v=""/>
    <x v="0"/>
  </r>
  <r>
    <n v="1"/>
    <s v="Med A"/>
    <x v="1"/>
    <n v="1500"/>
    <n v="0"/>
    <n v="0"/>
    <s v=""/>
    <s v=""/>
    <x v="0"/>
  </r>
  <r>
    <n v="1"/>
    <s v="Med A"/>
    <x v="2"/>
    <n v="1500"/>
    <n v="0"/>
    <n v="0"/>
    <s v=""/>
    <s v=""/>
    <x v="0"/>
  </r>
  <r>
    <n v="1"/>
    <s v="Med A"/>
    <x v="3"/>
    <n v="1500"/>
    <n v="0"/>
    <n v="0"/>
    <s v=""/>
    <s v=""/>
    <x v="0"/>
  </r>
  <r>
    <n v="1"/>
    <s v="Med A"/>
    <x v="4"/>
    <n v="1500"/>
    <n v="0"/>
    <n v="0"/>
    <s v=""/>
    <s v=""/>
    <x v="0"/>
  </r>
  <r>
    <n v="1"/>
    <s v="Med A"/>
    <x v="5"/>
    <n v="1500"/>
    <n v="0"/>
    <n v="0"/>
    <s v=""/>
    <s v=""/>
    <x v="0"/>
  </r>
  <r>
    <n v="1"/>
    <s v="Med A"/>
    <x v="6"/>
    <n v="1500"/>
    <n v="0"/>
    <n v="0"/>
    <s v=""/>
    <s v=""/>
    <x v="0"/>
  </r>
  <r>
    <n v="1"/>
    <s v="Med A"/>
    <x v="7"/>
    <n v="1500"/>
    <n v="0"/>
    <n v="0"/>
    <s v=""/>
    <s v=""/>
    <x v="0"/>
  </r>
  <r>
    <n v="1"/>
    <s v="Med A"/>
    <x v="8"/>
    <n v="1700"/>
    <n v="0"/>
    <n v="0"/>
    <s v=""/>
    <s v=""/>
    <x v="0"/>
  </r>
  <r>
    <n v="1"/>
    <s v="Med A"/>
    <x v="9"/>
    <n v="1700"/>
    <n v="0"/>
    <n v="0"/>
    <s v=""/>
    <s v=""/>
    <x v="0"/>
  </r>
  <r>
    <n v="1"/>
    <s v="Med A"/>
    <x v="10"/>
    <n v="1700"/>
    <n v="0"/>
    <n v="0"/>
    <s v=""/>
    <s v=""/>
    <x v="0"/>
  </r>
  <r>
    <n v="1"/>
    <s v="Med A"/>
    <x v="11"/>
    <n v="1700"/>
    <n v="0"/>
    <n v="0"/>
    <s v=""/>
    <s v=""/>
    <x v="0"/>
  </r>
  <r>
    <n v="1"/>
    <s v="Med A"/>
    <x v="12"/>
    <n v="1700"/>
    <n v="0"/>
    <n v="0"/>
    <s v=""/>
    <s v=""/>
    <x v="0"/>
  </r>
  <r>
    <n v="1"/>
    <s v="Med A"/>
    <x v="13"/>
    <n v="1700"/>
    <n v="0"/>
    <n v="0"/>
    <s v=""/>
    <s v=""/>
    <x v="0"/>
  </r>
  <r>
    <n v="1"/>
    <s v="Med A"/>
    <x v="14"/>
    <n v="1700"/>
    <n v="0"/>
    <n v="0"/>
    <s v=""/>
    <s v=""/>
    <x v="0"/>
  </r>
  <r>
    <n v="1"/>
    <s v="Med A"/>
    <x v="15"/>
    <n v="1700"/>
    <n v="0"/>
    <n v="0"/>
    <s v=""/>
    <s v=""/>
    <x v="0"/>
  </r>
  <r>
    <n v="1"/>
    <s v="Med A"/>
    <x v="16"/>
    <n v="1700"/>
    <n v="0"/>
    <n v="0"/>
    <s v=""/>
    <s v=""/>
    <x v="0"/>
  </r>
  <r>
    <n v="1"/>
    <s v="Med A"/>
    <x v="17"/>
    <n v="1700"/>
    <n v="0"/>
    <n v="0"/>
    <s v=""/>
    <s v=""/>
    <x v="0"/>
  </r>
  <r>
    <n v="1"/>
    <s v="Med A"/>
    <x v="18"/>
    <n v="1700"/>
    <n v="0"/>
    <n v="0"/>
    <s v=""/>
    <s v=""/>
    <x v="0"/>
  </r>
  <r>
    <n v="1"/>
    <s v="Med A"/>
    <x v="19"/>
    <n v="1700"/>
    <n v="0"/>
    <n v="0"/>
    <s v=""/>
    <s v=""/>
    <x v="0"/>
  </r>
  <r>
    <n v="1"/>
    <s v="Med A"/>
    <x v="20"/>
    <n v="1900"/>
    <n v="0"/>
    <n v="0"/>
    <s v=""/>
    <s v=""/>
    <x v="0"/>
  </r>
  <r>
    <n v="1"/>
    <s v="Med A"/>
    <x v="21"/>
    <n v="1900"/>
    <n v="0"/>
    <n v="0"/>
    <s v=""/>
    <s v=""/>
    <x v="0"/>
  </r>
  <r>
    <n v="1"/>
    <s v="Med A"/>
    <x v="22"/>
    <n v="1900"/>
    <n v="0"/>
    <n v="0"/>
    <s v=""/>
    <s v=""/>
    <x v="0"/>
  </r>
  <r>
    <n v="1"/>
    <s v="Med A"/>
    <x v="23"/>
    <n v="1900"/>
    <n v="0"/>
    <n v="0"/>
    <s v=""/>
    <s v=""/>
    <x v="0"/>
  </r>
  <r>
    <n v="1"/>
    <s v="Med A"/>
    <x v="24"/>
    <n v="1900"/>
    <n v="0"/>
    <n v="0"/>
    <s v=""/>
    <s v=""/>
    <x v="0"/>
  </r>
  <r>
    <n v="1"/>
    <s v="Med A"/>
    <x v="25"/>
    <n v="1900"/>
    <n v="1"/>
    <n v="0"/>
    <n v="10.379999999999999"/>
    <n v="11.028571428571427"/>
    <x v="1"/>
  </r>
  <r>
    <n v="1"/>
    <s v="Med B"/>
    <x v="26"/>
    <n v="4"/>
    <n v="0"/>
    <n v="0"/>
    <s v=""/>
    <s v=""/>
    <x v="0"/>
  </r>
  <r>
    <n v="1"/>
    <s v="Med B"/>
    <x v="27"/>
    <n v="3"/>
    <n v="0"/>
    <n v="0"/>
    <s v=""/>
    <s v=""/>
    <x v="0"/>
  </r>
  <r>
    <n v="1"/>
    <s v="Med B"/>
    <x v="28"/>
    <n v="1"/>
    <n v="0"/>
    <n v="0"/>
    <s v=""/>
    <s v=""/>
    <x v="0"/>
  </r>
  <r>
    <n v="2"/>
    <s v="Med A"/>
    <x v="29"/>
    <n v="1100"/>
    <n v="0"/>
    <n v="0"/>
    <s v=""/>
    <s v=""/>
    <x v="0"/>
  </r>
  <r>
    <n v="2"/>
    <s v="Med A"/>
    <x v="30"/>
    <n v="1100"/>
    <n v="0"/>
    <n v="0"/>
    <s v=""/>
    <s v=""/>
    <x v="0"/>
  </r>
  <r>
    <n v="2"/>
    <s v="Med A"/>
    <x v="1"/>
    <n v="1300"/>
    <n v="0"/>
    <n v="0"/>
    <s v=""/>
    <s v=""/>
    <x v="0"/>
  </r>
  <r>
    <n v="2"/>
    <s v="Med A"/>
    <x v="31"/>
    <n v="1300"/>
    <n v="0"/>
    <n v="0"/>
    <s v=""/>
    <s v=""/>
    <x v="0"/>
  </r>
  <r>
    <n v="2"/>
    <s v="Med A"/>
    <x v="32"/>
    <n v="1300"/>
    <n v="0"/>
    <n v="0"/>
    <s v=""/>
    <s v=""/>
    <x v="0"/>
  </r>
  <r>
    <n v="2"/>
    <s v="Med A"/>
    <x v="33"/>
    <n v="1300"/>
    <n v="0"/>
    <n v="0"/>
    <s v=""/>
    <s v=""/>
    <x v="0"/>
  </r>
  <r>
    <n v="2"/>
    <s v="Med A"/>
    <x v="34"/>
    <n v="1300"/>
    <n v="0"/>
    <n v="0"/>
    <s v=""/>
    <s v=""/>
    <x v="0"/>
  </r>
  <r>
    <n v="2"/>
    <s v="Med A"/>
    <x v="35"/>
    <n v="1300"/>
    <n v="0"/>
    <n v="0"/>
    <s v=""/>
    <s v=""/>
    <x v="0"/>
  </r>
  <r>
    <n v="2"/>
    <s v="Med A"/>
    <x v="36"/>
    <n v="1300"/>
    <n v="0"/>
    <n v="0"/>
    <s v=""/>
    <s v=""/>
    <x v="0"/>
  </r>
  <r>
    <n v="2"/>
    <s v="Med A"/>
    <x v="37"/>
    <n v="1300"/>
    <n v="0"/>
    <n v="0"/>
    <s v=""/>
    <s v=""/>
    <x v="0"/>
  </r>
  <r>
    <n v="2"/>
    <s v="Med A"/>
    <x v="38"/>
    <n v="1300"/>
    <n v="0"/>
    <n v="0"/>
    <s v=""/>
    <s v=""/>
    <x v="0"/>
  </r>
  <r>
    <n v="2"/>
    <s v="Med A"/>
    <x v="39"/>
    <n v="1300"/>
    <n v="0"/>
    <n v="0"/>
    <s v=""/>
    <s v=""/>
    <x v="0"/>
  </r>
  <r>
    <n v="2"/>
    <s v="Med A"/>
    <x v="40"/>
    <n v="1300"/>
    <n v="0"/>
    <n v="0"/>
    <s v=""/>
    <s v=""/>
    <x v="0"/>
  </r>
  <r>
    <n v="2"/>
    <s v="Med A"/>
    <x v="41"/>
    <n v="1300"/>
    <n v="0"/>
    <n v="0"/>
    <s v=""/>
    <s v=""/>
    <x v="0"/>
  </r>
  <r>
    <n v="2"/>
    <s v="Med A"/>
    <x v="42"/>
    <n v="1300"/>
    <n v="0"/>
    <n v="0"/>
    <s v=""/>
    <s v=""/>
    <x v="0"/>
  </r>
  <r>
    <n v="2"/>
    <s v="Med A"/>
    <x v="43"/>
    <n v="1300"/>
    <n v="0"/>
    <n v="0"/>
    <s v=""/>
    <s v=""/>
    <x v="0"/>
  </r>
  <r>
    <n v="2"/>
    <s v="Med A"/>
    <x v="44"/>
    <n v="1300"/>
    <n v="0"/>
    <n v="0"/>
    <s v=""/>
    <s v=""/>
    <x v="0"/>
  </r>
  <r>
    <n v="2"/>
    <s v="Med A"/>
    <x v="45"/>
    <n v="1300"/>
    <n v="0"/>
    <n v="0"/>
    <s v=""/>
    <s v=""/>
    <x v="0"/>
  </r>
  <r>
    <n v="2"/>
    <s v="Med A"/>
    <x v="15"/>
    <n v="1300"/>
    <n v="0"/>
    <n v="0"/>
    <s v=""/>
    <s v=""/>
    <x v="0"/>
  </r>
  <r>
    <n v="2"/>
    <s v="Med A"/>
    <x v="46"/>
    <n v="1300"/>
    <n v="0"/>
    <n v="0"/>
    <s v=""/>
    <s v=""/>
    <x v="0"/>
  </r>
  <r>
    <n v="2"/>
    <s v="Med A"/>
    <x v="47"/>
    <n v="1300"/>
    <n v="1"/>
    <n v="0"/>
    <n v="11.024999999999999"/>
    <n v="11.6"/>
    <x v="1"/>
  </r>
  <r>
    <n v="2"/>
    <s v="Med B"/>
    <x v="48"/>
    <n v="3"/>
    <n v="0"/>
    <n v="0"/>
    <s v=""/>
    <s v=""/>
    <x v="0"/>
  </r>
  <r>
    <n v="3"/>
    <s v="Med A"/>
    <x v="0"/>
    <n v="100"/>
    <n v="0"/>
    <n v="0"/>
    <s v=""/>
    <s v=""/>
    <x v="0"/>
  </r>
  <r>
    <n v="3"/>
    <s v="Med A"/>
    <x v="49"/>
    <n v="100"/>
    <n v="0"/>
    <n v="0"/>
    <s v=""/>
    <s v=""/>
    <x v="0"/>
  </r>
  <r>
    <n v="4"/>
    <s v="Med A"/>
    <x v="0"/>
    <n v="1200"/>
    <n v="0"/>
    <n v="0"/>
    <s v=""/>
    <s v=""/>
    <x v="0"/>
  </r>
  <r>
    <n v="4"/>
    <s v="Med A"/>
    <x v="49"/>
    <n v="1200"/>
    <n v="0"/>
    <n v="0"/>
    <s v=""/>
    <s v=""/>
    <x v="0"/>
  </r>
  <r>
    <n v="4"/>
    <s v="Med A"/>
    <x v="1"/>
    <n v="1200"/>
    <n v="0"/>
    <n v="0"/>
    <s v=""/>
    <s v=""/>
    <x v="0"/>
  </r>
  <r>
    <n v="4"/>
    <s v="Med A"/>
    <x v="2"/>
    <n v="1200"/>
    <n v="0"/>
    <n v="0"/>
    <s v=""/>
    <s v=""/>
    <x v="0"/>
  </r>
  <r>
    <n v="4"/>
    <s v="Med A"/>
    <x v="3"/>
    <n v="1200"/>
    <n v="0"/>
    <n v="0"/>
    <s v=""/>
    <s v=""/>
    <x v="0"/>
  </r>
  <r>
    <n v="4"/>
    <s v="Med A"/>
    <x v="4"/>
    <n v="1200"/>
    <n v="0"/>
    <n v="0"/>
    <s v=""/>
    <s v=""/>
    <x v="0"/>
  </r>
  <r>
    <n v="4"/>
    <s v="Med A"/>
    <x v="5"/>
    <n v="1200"/>
    <n v="0"/>
    <n v="0"/>
    <s v=""/>
    <s v=""/>
    <x v="0"/>
  </r>
  <r>
    <n v="4"/>
    <s v="Med A"/>
    <x v="50"/>
    <n v="1200"/>
    <n v="0"/>
    <n v="0"/>
    <s v=""/>
    <s v=""/>
    <x v="0"/>
  </r>
  <r>
    <n v="4"/>
    <s v="Med A"/>
    <x v="6"/>
    <n v="1200"/>
    <n v="0"/>
    <n v="0"/>
    <s v=""/>
    <s v=""/>
    <x v="0"/>
  </r>
  <r>
    <n v="4"/>
    <s v="Med A"/>
    <x v="7"/>
    <n v="1200"/>
    <n v="0"/>
    <n v="0"/>
    <s v=""/>
    <s v=""/>
    <x v="0"/>
  </r>
  <r>
    <n v="4"/>
    <s v="Med A"/>
    <x v="8"/>
    <n v="1200"/>
    <n v="0"/>
    <n v="0"/>
    <s v=""/>
    <s v=""/>
    <x v="0"/>
  </r>
  <r>
    <n v="4"/>
    <s v="Med A"/>
    <x v="9"/>
    <n v="1200"/>
    <n v="0"/>
    <n v="0"/>
    <s v=""/>
    <s v=""/>
    <x v="0"/>
  </r>
  <r>
    <n v="4"/>
    <s v="Med A"/>
    <x v="10"/>
    <n v="1200"/>
    <n v="0"/>
    <n v="0"/>
    <s v=""/>
    <s v=""/>
    <x v="0"/>
  </r>
  <r>
    <n v="4"/>
    <s v="Med A"/>
    <x v="11"/>
    <n v="1200"/>
    <n v="0"/>
    <n v="0"/>
    <s v=""/>
    <s v=""/>
    <x v="0"/>
  </r>
  <r>
    <n v="4"/>
    <s v="Med A"/>
    <x v="12"/>
    <n v="1200"/>
    <n v="0"/>
    <n v="0"/>
    <s v=""/>
    <s v=""/>
    <x v="0"/>
  </r>
  <r>
    <n v="4"/>
    <s v="Med A"/>
    <x v="13"/>
    <n v="1300"/>
    <n v="0"/>
    <n v="0"/>
    <s v=""/>
    <s v=""/>
    <x v="0"/>
  </r>
  <r>
    <n v="4"/>
    <s v="Med A"/>
    <x v="14"/>
    <n v="1300"/>
    <n v="0"/>
    <n v="0"/>
    <s v=""/>
    <s v=""/>
    <x v="0"/>
  </r>
  <r>
    <n v="4"/>
    <s v="Med A"/>
    <x v="15"/>
    <n v="1300"/>
    <n v="0"/>
    <n v="0"/>
    <s v=""/>
    <s v=""/>
    <x v="0"/>
  </r>
  <r>
    <n v="4"/>
    <s v="Med A"/>
    <x v="16"/>
    <n v="1300"/>
    <n v="0"/>
    <n v="0"/>
    <s v=""/>
    <s v=""/>
    <x v="0"/>
  </r>
  <r>
    <n v="4"/>
    <s v="Med A"/>
    <x v="51"/>
    <n v="1300"/>
    <n v="0"/>
    <n v="0"/>
    <s v=""/>
    <s v=""/>
    <x v="0"/>
  </r>
  <r>
    <n v="4"/>
    <s v="Med A"/>
    <x v="17"/>
    <n v="1300"/>
    <n v="0"/>
    <n v="0"/>
    <s v=""/>
    <s v=""/>
    <x v="0"/>
  </r>
  <r>
    <n v="4"/>
    <s v="Med A"/>
    <x v="52"/>
    <n v="1300"/>
    <n v="0"/>
    <n v="0"/>
    <s v=""/>
    <s v=""/>
    <x v="0"/>
  </r>
  <r>
    <n v="4"/>
    <s v="Med A"/>
    <x v="19"/>
    <n v="1300"/>
    <n v="0"/>
    <n v="0"/>
    <s v=""/>
    <s v=""/>
    <x v="0"/>
  </r>
  <r>
    <n v="4"/>
    <s v="Med A"/>
    <x v="20"/>
    <n v="1300"/>
    <n v="0"/>
    <n v="0"/>
    <s v=""/>
    <s v=""/>
    <x v="0"/>
  </r>
  <r>
    <n v="4"/>
    <s v="Med A"/>
    <x v="21"/>
    <n v="1300"/>
    <n v="0"/>
    <n v="0"/>
    <s v=""/>
    <s v=""/>
    <x v="0"/>
  </r>
  <r>
    <n v="4"/>
    <s v="Med A"/>
    <x v="22"/>
    <n v="1300"/>
    <n v="0"/>
    <n v="0"/>
    <s v=""/>
    <s v=""/>
    <x v="0"/>
  </r>
  <r>
    <n v="4"/>
    <s v="Med A"/>
    <x v="23"/>
    <n v="1300"/>
    <n v="0"/>
    <n v="0"/>
    <s v=""/>
    <s v=""/>
    <x v="0"/>
  </r>
  <r>
    <n v="4"/>
    <s v="Med A"/>
    <x v="24"/>
    <n v="1300"/>
    <n v="0"/>
    <n v="0"/>
    <s v=""/>
    <s v=""/>
    <x v="0"/>
  </r>
  <r>
    <n v="4"/>
    <s v="Med A"/>
    <x v="25"/>
    <n v="1300"/>
    <n v="1"/>
    <n v="0"/>
    <n v="10.779999999999998"/>
    <n v="11.9"/>
    <x v="1"/>
  </r>
  <r>
    <n v="4"/>
    <s v="Med B"/>
    <x v="26"/>
    <n v="3"/>
    <n v="0"/>
    <n v="0"/>
    <s v=""/>
    <s v=""/>
    <x v="0"/>
  </r>
  <r>
    <n v="4"/>
    <s v="Med B"/>
    <x v="53"/>
    <n v="1"/>
    <n v="0"/>
    <n v="0"/>
    <s v=""/>
    <s v=""/>
    <x v="0"/>
  </r>
  <r>
    <n v="5"/>
    <s v="Med A"/>
    <x v="1"/>
    <n v="5700"/>
    <n v="0"/>
    <n v="0"/>
    <s v=""/>
    <s v=""/>
    <x v="0"/>
  </r>
  <r>
    <n v="5"/>
    <s v="Med A"/>
    <x v="2"/>
    <n v="5700"/>
    <n v="0"/>
    <n v="0"/>
    <s v=""/>
    <s v=""/>
    <x v="0"/>
  </r>
  <r>
    <n v="5"/>
    <s v="Med A"/>
    <x v="3"/>
    <n v="5700"/>
    <n v="0"/>
    <n v="0"/>
    <s v=""/>
    <s v=""/>
    <x v="0"/>
  </r>
  <r>
    <n v="5"/>
    <s v="Med A"/>
    <x v="4"/>
    <n v="5700"/>
    <n v="0"/>
    <n v="0"/>
    <s v=""/>
    <s v=""/>
    <x v="0"/>
  </r>
  <r>
    <n v="5"/>
    <s v="Med A"/>
    <x v="5"/>
    <n v="5700"/>
    <n v="0"/>
    <n v="0"/>
    <s v=""/>
    <s v=""/>
    <x v="0"/>
  </r>
  <r>
    <n v="5"/>
    <s v="Med A"/>
    <x v="50"/>
    <n v="5700"/>
    <n v="0"/>
    <n v="0"/>
    <s v=""/>
    <s v=""/>
    <x v="0"/>
  </r>
  <r>
    <n v="5"/>
    <s v="Med A"/>
    <x v="6"/>
    <n v="5700"/>
    <n v="0"/>
    <n v="0"/>
    <s v=""/>
    <s v=""/>
    <x v="0"/>
  </r>
  <r>
    <n v="5"/>
    <s v="Med A"/>
    <x v="7"/>
    <n v="5700"/>
    <n v="0"/>
    <n v="0"/>
    <s v=""/>
    <s v=""/>
    <x v="0"/>
  </r>
  <r>
    <n v="5"/>
    <s v="Med A"/>
    <x v="8"/>
    <n v="5700"/>
    <n v="0"/>
    <n v="0"/>
    <s v=""/>
    <s v=""/>
    <x v="0"/>
  </r>
  <r>
    <n v="5"/>
    <s v="Med A"/>
    <x v="9"/>
    <n v="5700"/>
    <n v="0"/>
    <n v="0"/>
    <s v=""/>
    <s v=""/>
    <x v="0"/>
  </r>
  <r>
    <n v="5"/>
    <s v="Med A"/>
    <x v="11"/>
    <n v="5700"/>
    <n v="0"/>
    <n v="0"/>
    <s v=""/>
    <s v=""/>
    <x v="0"/>
  </r>
  <r>
    <n v="5"/>
    <s v="Med A"/>
    <x v="12"/>
    <n v="5700"/>
    <n v="0"/>
    <n v="0"/>
    <s v=""/>
    <s v=""/>
    <x v="0"/>
  </r>
  <r>
    <n v="5"/>
    <s v="Med A"/>
    <x v="13"/>
    <n v="5700"/>
    <n v="0"/>
    <n v="0"/>
    <s v=""/>
    <s v=""/>
    <x v="0"/>
  </r>
  <r>
    <n v="5"/>
    <s v="Med A"/>
    <x v="14"/>
    <n v="5700"/>
    <n v="0"/>
    <n v="0"/>
    <s v=""/>
    <s v=""/>
    <x v="0"/>
  </r>
  <r>
    <n v="5"/>
    <s v="Med A"/>
    <x v="15"/>
    <n v="5700"/>
    <n v="0"/>
    <n v="0"/>
    <s v=""/>
    <s v=""/>
    <x v="0"/>
  </r>
  <r>
    <n v="5"/>
    <s v="Med A"/>
    <x v="16"/>
    <n v="5700"/>
    <n v="0"/>
    <n v="0"/>
    <s v=""/>
    <s v=""/>
    <x v="0"/>
  </r>
  <r>
    <n v="5"/>
    <s v="Med A"/>
    <x v="51"/>
    <n v="5700"/>
    <n v="1"/>
    <n v="0"/>
    <n v="11.55"/>
    <n v="10.760000000000002"/>
    <x v="2"/>
  </r>
  <r>
    <n v="5"/>
    <s v="Med B"/>
    <x v="26"/>
    <n v="8"/>
    <n v="0"/>
    <n v="0"/>
    <s v=""/>
    <s v=""/>
    <x v="0"/>
  </r>
  <r>
    <n v="5"/>
    <s v="Med B"/>
    <x v="27"/>
    <n v="8"/>
    <n v="0"/>
    <n v="0"/>
    <s v=""/>
    <s v=""/>
    <x v="0"/>
  </r>
  <r>
    <n v="5"/>
    <s v="Med B"/>
    <x v="53"/>
    <n v="8"/>
    <n v="0"/>
    <n v="0"/>
    <s v=""/>
    <s v=""/>
    <x v="0"/>
  </r>
  <r>
    <n v="6"/>
    <s v="Med A"/>
    <x v="54"/>
    <n v="3800"/>
    <n v="0"/>
    <n v="0"/>
    <s v=""/>
    <s v=""/>
    <x v="0"/>
  </r>
  <r>
    <n v="7"/>
    <s v="Med A"/>
    <x v="29"/>
    <n v="6400"/>
    <n v="0"/>
    <n v="0"/>
    <s v=""/>
    <s v=""/>
    <x v="0"/>
  </r>
  <r>
    <n v="7"/>
    <s v="Med A"/>
    <x v="31"/>
    <n v="6400"/>
    <n v="0"/>
    <n v="0"/>
    <s v=""/>
    <s v=""/>
    <x v="0"/>
  </r>
  <r>
    <n v="7"/>
    <s v="Med A"/>
    <x v="32"/>
    <n v="6400"/>
    <n v="0"/>
    <n v="0"/>
    <s v=""/>
    <s v=""/>
    <x v="0"/>
  </r>
  <r>
    <n v="7"/>
    <s v="Med A"/>
    <x v="33"/>
    <n v="6400"/>
    <n v="0"/>
    <n v="0"/>
    <s v=""/>
    <s v=""/>
    <x v="0"/>
  </r>
  <r>
    <n v="7"/>
    <s v="Med A"/>
    <x v="34"/>
    <n v="6400"/>
    <n v="0"/>
    <n v="0"/>
    <s v=""/>
    <s v=""/>
    <x v="0"/>
  </r>
  <r>
    <n v="7"/>
    <s v="Med A"/>
    <x v="35"/>
    <n v="6400"/>
    <n v="0"/>
    <n v="0"/>
    <s v=""/>
    <s v=""/>
    <x v="0"/>
  </r>
  <r>
    <n v="7"/>
    <s v="Med A"/>
    <x v="36"/>
    <n v="6400"/>
    <n v="0"/>
    <n v="0"/>
    <s v=""/>
    <s v=""/>
    <x v="0"/>
  </r>
  <r>
    <n v="8"/>
    <s v="Med A"/>
    <x v="29"/>
    <n v="2000"/>
    <n v="0"/>
    <n v="0"/>
    <s v=""/>
    <s v=""/>
    <x v="0"/>
  </r>
  <r>
    <n v="8"/>
    <s v="Med A"/>
    <x v="30"/>
    <n v="2000"/>
    <n v="0"/>
    <n v="0"/>
    <s v=""/>
    <s v=""/>
    <x v="0"/>
  </r>
  <r>
    <n v="8"/>
    <s v="Med A"/>
    <x v="31"/>
    <n v="2000"/>
    <n v="0"/>
    <n v="0"/>
    <s v=""/>
    <s v=""/>
    <x v="0"/>
  </r>
  <r>
    <n v="8"/>
    <s v="Med A"/>
    <x v="32"/>
    <n v="2000"/>
    <n v="0"/>
    <n v="0"/>
    <s v=""/>
    <s v=""/>
    <x v="0"/>
  </r>
  <r>
    <n v="8"/>
    <s v="Med A"/>
    <x v="33"/>
    <n v="2000"/>
    <n v="0"/>
    <n v="0"/>
    <s v=""/>
    <s v=""/>
    <x v="0"/>
  </r>
  <r>
    <n v="8"/>
    <s v="Med A"/>
    <x v="34"/>
    <n v="2000"/>
    <n v="0"/>
    <n v="0"/>
    <s v=""/>
    <s v=""/>
    <x v="0"/>
  </r>
  <r>
    <n v="8"/>
    <s v="Med A"/>
    <x v="35"/>
    <n v="2000"/>
    <n v="0"/>
    <n v="0"/>
    <s v=""/>
    <s v=""/>
    <x v="0"/>
  </r>
  <r>
    <n v="8"/>
    <s v="Med A"/>
    <x v="36"/>
    <n v="2000"/>
    <n v="0"/>
    <n v="0"/>
    <s v=""/>
    <s v=""/>
    <x v="0"/>
  </r>
  <r>
    <n v="8"/>
    <s v="Med A"/>
    <x v="37"/>
    <n v="2000"/>
    <n v="0"/>
    <n v="0"/>
    <s v=""/>
    <s v=""/>
    <x v="0"/>
  </r>
  <r>
    <n v="8"/>
    <s v="Med A"/>
    <x v="38"/>
    <n v="2000"/>
    <n v="0"/>
    <n v="0"/>
    <s v=""/>
    <s v=""/>
    <x v="0"/>
  </r>
  <r>
    <n v="8"/>
    <s v="Med A"/>
    <x v="39"/>
    <n v="2000"/>
    <n v="0"/>
    <n v="0"/>
    <s v=""/>
    <s v=""/>
    <x v="0"/>
  </r>
  <r>
    <n v="8"/>
    <s v="Med A"/>
    <x v="40"/>
    <n v="2000"/>
    <n v="0"/>
    <n v="0"/>
    <s v=""/>
    <s v=""/>
    <x v="0"/>
  </r>
  <r>
    <n v="8"/>
    <s v="Med A"/>
    <x v="41"/>
    <n v="2000"/>
    <n v="0"/>
    <n v="0"/>
    <s v=""/>
    <s v=""/>
    <x v="0"/>
  </r>
  <r>
    <n v="8"/>
    <s v="Med A"/>
    <x v="42"/>
    <n v="2000"/>
    <n v="0"/>
    <n v="0"/>
    <s v=""/>
    <s v=""/>
    <x v="0"/>
  </r>
  <r>
    <n v="8"/>
    <s v="Med A"/>
    <x v="43"/>
    <n v="2000"/>
    <n v="0"/>
    <n v="0"/>
    <s v=""/>
    <s v=""/>
    <x v="0"/>
  </r>
  <r>
    <n v="8"/>
    <s v="Med A"/>
    <x v="44"/>
    <n v="2000"/>
    <n v="0"/>
    <n v="0"/>
    <s v=""/>
    <s v=""/>
    <x v="0"/>
  </r>
  <r>
    <n v="8"/>
    <s v="Med A"/>
    <x v="45"/>
    <n v="2000"/>
    <n v="0"/>
    <n v="0"/>
    <s v=""/>
    <s v=""/>
    <x v="0"/>
  </r>
  <r>
    <n v="8"/>
    <s v="Med A"/>
    <x v="55"/>
    <n v="2000"/>
    <n v="0"/>
    <n v="0"/>
    <s v=""/>
    <s v=""/>
    <x v="0"/>
  </r>
  <r>
    <n v="8"/>
    <s v="Med A"/>
    <x v="46"/>
    <n v="2000"/>
    <n v="0"/>
    <n v="0"/>
    <s v=""/>
    <s v=""/>
    <x v="0"/>
  </r>
  <r>
    <n v="8"/>
    <s v="Med A"/>
    <x v="56"/>
    <n v="2000"/>
    <n v="0"/>
    <n v="0"/>
    <s v=""/>
    <s v=""/>
    <x v="0"/>
  </r>
  <r>
    <n v="8"/>
    <s v="Med A"/>
    <x v="47"/>
    <n v="2400"/>
    <n v="0"/>
    <n v="0"/>
    <s v=""/>
    <s v=""/>
    <x v="0"/>
  </r>
  <r>
    <n v="8"/>
    <s v="Med A"/>
    <x v="52"/>
    <n v="2400"/>
    <n v="0"/>
    <n v="0"/>
    <s v=""/>
    <s v=""/>
    <x v="0"/>
  </r>
  <r>
    <n v="8"/>
    <s v="Med A"/>
    <x v="57"/>
    <n v="2400"/>
    <n v="0"/>
    <n v="0"/>
    <s v=""/>
    <s v=""/>
    <x v="0"/>
  </r>
  <r>
    <n v="8"/>
    <s v="Med A"/>
    <x v="58"/>
    <n v="2400"/>
    <n v="0"/>
    <n v="0"/>
    <s v=""/>
    <s v=""/>
    <x v="0"/>
  </r>
  <r>
    <n v="8"/>
    <s v="Med A"/>
    <x v="59"/>
    <n v="2400"/>
    <n v="0"/>
    <n v="0"/>
    <s v=""/>
    <s v=""/>
    <x v="0"/>
  </r>
  <r>
    <n v="8"/>
    <s v="Med A"/>
    <x v="60"/>
    <n v="2400"/>
    <n v="0"/>
    <n v="0"/>
    <s v=""/>
    <s v=""/>
    <x v="0"/>
  </r>
  <r>
    <n v="8"/>
    <s v="Med A"/>
    <x v="61"/>
    <n v="2400"/>
    <n v="0"/>
    <n v="0"/>
    <s v=""/>
    <s v=""/>
    <x v="0"/>
  </r>
  <r>
    <n v="8"/>
    <s v="Med A"/>
    <x v="62"/>
    <n v="2400"/>
    <n v="0"/>
    <n v="0"/>
    <s v=""/>
    <s v=""/>
    <x v="0"/>
  </r>
  <r>
    <n v="8"/>
    <s v="Med A"/>
    <x v="63"/>
    <n v="2900"/>
    <n v="1"/>
    <n v="0"/>
    <n v="10.620000000000001"/>
    <n v="10.375"/>
    <x v="2"/>
  </r>
  <r>
    <n v="8"/>
    <s v="Med B"/>
    <x v="48"/>
    <n v="5"/>
    <n v="0"/>
    <n v="0"/>
    <s v=""/>
    <s v=""/>
    <x v="0"/>
  </r>
  <r>
    <n v="8"/>
    <s v="Med B"/>
    <x v="64"/>
    <n v="4"/>
    <n v="0"/>
    <n v="0"/>
    <s v=""/>
    <s v=""/>
    <x v="0"/>
  </r>
  <r>
    <n v="8"/>
    <s v="Med B"/>
    <x v="65"/>
    <n v="4"/>
    <n v="0"/>
    <n v="0"/>
    <s v=""/>
    <s v=""/>
    <x v="0"/>
  </r>
  <r>
    <n v="9"/>
    <s v="Med A"/>
    <x v="29"/>
    <n v="4000"/>
    <n v="0"/>
    <n v="0"/>
    <s v=""/>
    <s v=""/>
    <x v="0"/>
  </r>
  <r>
    <n v="9"/>
    <s v="Med A"/>
    <x v="30"/>
    <n v="4000"/>
    <n v="0"/>
    <n v="0"/>
    <s v=""/>
    <s v=""/>
    <x v="0"/>
  </r>
  <r>
    <n v="9"/>
    <s v="Med A"/>
    <x v="31"/>
    <n v="3200"/>
    <n v="0"/>
    <n v="0"/>
    <s v=""/>
    <s v=""/>
    <x v="0"/>
  </r>
  <r>
    <n v="9"/>
    <s v="Med A"/>
    <x v="32"/>
    <n v="3200"/>
    <n v="0"/>
    <n v="0"/>
    <s v=""/>
    <s v=""/>
    <x v="0"/>
  </r>
  <r>
    <n v="9"/>
    <s v="Med A"/>
    <x v="33"/>
    <n v="3200"/>
    <n v="0"/>
    <n v="0"/>
    <s v=""/>
    <s v=""/>
    <x v="0"/>
  </r>
  <r>
    <n v="9"/>
    <s v="Med A"/>
    <x v="34"/>
    <n v="3200"/>
    <n v="0"/>
    <n v="0"/>
    <s v=""/>
    <s v=""/>
    <x v="0"/>
  </r>
  <r>
    <n v="9"/>
    <s v="Med A"/>
    <x v="35"/>
    <n v="3200"/>
    <n v="0"/>
    <n v="0"/>
    <s v=""/>
    <s v=""/>
    <x v="0"/>
  </r>
  <r>
    <n v="9"/>
    <s v="Med A"/>
    <x v="36"/>
    <n v="3200"/>
    <n v="0"/>
    <n v="0"/>
    <s v=""/>
    <s v=""/>
    <x v="0"/>
  </r>
  <r>
    <n v="9"/>
    <s v="Med A"/>
    <x v="47"/>
    <n v="4500"/>
    <n v="0"/>
    <n v="0"/>
    <s v=""/>
    <s v=""/>
    <x v="0"/>
  </r>
  <r>
    <n v="9"/>
    <s v="Med A"/>
    <x v="52"/>
    <n v="4500"/>
    <n v="0"/>
    <n v="0"/>
    <s v=""/>
    <s v=""/>
    <x v="0"/>
  </r>
  <r>
    <n v="9"/>
    <s v="Med A"/>
    <x v="57"/>
    <n v="4500"/>
    <n v="0"/>
    <n v="0"/>
    <s v=""/>
    <s v=""/>
    <x v="0"/>
  </r>
  <r>
    <n v="9"/>
    <s v="Med A"/>
    <x v="58"/>
    <n v="4500"/>
    <n v="0"/>
    <n v="0"/>
    <s v=""/>
    <s v=""/>
    <x v="0"/>
  </r>
  <r>
    <n v="9"/>
    <s v="Med A"/>
    <x v="59"/>
    <n v="4500"/>
    <n v="0"/>
    <n v="0"/>
    <s v=""/>
    <s v=""/>
    <x v="0"/>
  </r>
  <r>
    <n v="9"/>
    <s v="Med A"/>
    <x v="60"/>
    <n v="4500"/>
    <n v="0"/>
    <n v="0"/>
    <s v=""/>
    <s v=""/>
    <x v="0"/>
  </r>
  <r>
    <n v="9"/>
    <s v="Med A"/>
    <x v="61"/>
    <n v="4500"/>
    <n v="0"/>
    <n v="0"/>
    <s v=""/>
    <s v=""/>
    <x v="0"/>
  </r>
  <r>
    <n v="9"/>
    <s v="Med A"/>
    <x v="62"/>
    <n v="4500"/>
    <n v="0"/>
    <n v="0"/>
    <s v=""/>
    <s v=""/>
    <x v="0"/>
  </r>
  <r>
    <n v="9"/>
    <s v="Med A"/>
    <x v="63"/>
    <n v="4500"/>
    <n v="1"/>
    <n v="0"/>
    <n v="10.683333333333332"/>
    <n v="10.35"/>
    <x v="2"/>
  </r>
  <r>
    <n v="9"/>
    <s v="Med B"/>
    <x v="48"/>
    <n v="8"/>
    <n v="0"/>
    <n v="0"/>
    <s v=""/>
    <s v=""/>
    <x v="0"/>
  </r>
  <r>
    <n v="9"/>
    <s v="Med B"/>
    <x v="64"/>
    <n v="6"/>
    <n v="0"/>
    <n v="0"/>
    <s v=""/>
    <s v=""/>
    <x v="0"/>
  </r>
  <r>
    <n v="9"/>
    <s v="Med B"/>
    <x v="65"/>
    <n v="6"/>
    <n v="0"/>
    <n v="0"/>
    <s v=""/>
    <s v=""/>
    <x v="0"/>
  </r>
  <r>
    <n v="10"/>
    <s v="Med A"/>
    <x v="61"/>
    <n v="3600"/>
    <n v="0"/>
    <n v="0"/>
    <s v=""/>
    <s v=""/>
    <x v="0"/>
  </r>
  <r>
    <n v="10"/>
    <s v="Med A"/>
    <x v="62"/>
    <n v="3600"/>
    <n v="0"/>
    <n v="0"/>
    <s v=""/>
    <s v=""/>
    <x v="0"/>
  </r>
  <r>
    <n v="10"/>
    <s v="Med A"/>
    <x v="63"/>
    <n v="4700"/>
    <n v="1"/>
    <n v="0"/>
    <n v="9.3500000000000014"/>
    <n v="10.280000000000001"/>
    <x v="1"/>
  </r>
  <r>
    <n v="10"/>
    <s v="Med B"/>
    <x v="48"/>
    <n v="8"/>
    <n v="0"/>
    <n v="0"/>
    <s v=""/>
    <s v=""/>
    <x v="0"/>
  </r>
  <r>
    <n v="10"/>
    <s v="Med B"/>
    <x v="64"/>
    <n v="8"/>
    <n v="0"/>
    <n v="0"/>
    <s v=""/>
    <s v=""/>
    <x v="0"/>
  </r>
  <r>
    <n v="10"/>
    <s v="Med B"/>
    <x v="65"/>
    <n v="8"/>
    <n v="0"/>
    <n v="0"/>
    <s v=""/>
    <s v=""/>
    <x v="0"/>
  </r>
  <r>
    <n v="11"/>
    <s v="Med B"/>
    <x v="66"/>
    <n v="2"/>
    <n v="0"/>
    <n v="1"/>
    <s v=""/>
    <s v=""/>
    <x v="0"/>
  </r>
  <r>
    <n v="12"/>
    <s v="Med A"/>
    <x v="0"/>
    <n v="4000"/>
    <n v="0"/>
    <n v="0"/>
    <s v=""/>
    <s v=""/>
    <x v="0"/>
  </r>
  <r>
    <n v="12"/>
    <s v="Med A"/>
    <x v="1"/>
    <n v="4000"/>
    <n v="0"/>
    <n v="0"/>
    <s v=""/>
    <s v=""/>
    <x v="0"/>
  </r>
  <r>
    <n v="12"/>
    <s v="Med A"/>
    <x v="32"/>
    <n v="4000"/>
    <n v="0"/>
    <n v="0"/>
    <s v=""/>
    <s v=""/>
    <x v="0"/>
  </r>
  <r>
    <n v="12"/>
    <s v="Med A"/>
    <x v="3"/>
    <n v="4000"/>
    <n v="0"/>
    <n v="0"/>
    <s v=""/>
    <s v=""/>
    <x v="0"/>
  </r>
  <r>
    <n v="12"/>
    <s v="Med A"/>
    <x v="5"/>
    <n v="4000"/>
    <n v="0"/>
    <n v="0"/>
    <s v=""/>
    <s v=""/>
    <x v="0"/>
  </r>
  <r>
    <n v="12"/>
    <s v="Med A"/>
    <x v="6"/>
    <n v="4000"/>
    <n v="0"/>
    <n v="0"/>
    <s v=""/>
    <s v=""/>
    <x v="0"/>
  </r>
  <r>
    <n v="12"/>
    <s v="Med A"/>
    <x v="7"/>
    <n v="4000"/>
    <n v="0"/>
    <n v="0"/>
    <s v=""/>
    <s v=""/>
    <x v="0"/>
  </r>
  <r>
    <n v="12"/>
    <s v="Med A"/>
    <x v="8"/>
    <n v="4800"/>
    <n v="0"/>
    <n v="0"/>
    <s v=""/>
    <s v=""/>
    <x v="0"/>
  </r>
  <r>
    <n v="12"/>
    <s v="Med A"/>
    <x v="9"/>
    <n v="4800"/>
    <n v="0"/>
    <n v="0"/>
    <s v=""/>
    <s v=""/>
    <x v="0"/>
  </r>
  <r>
    <n v="12"/>
    <s v="Med A"/>
    <x v="10"/>
    <n v="4800"/>
    <n v="0"/>
    <n v="0"/>
    <s v=""/>
    <s v=""/>
    <x v="0"/>
  </r>
  <r>
    <n v="12"/>
    <s v="Med A"/>
    <x v="12"/>
    <n v="4800"/>
    <n v="0"/>
    <n v="0"/>
    <s v=""/>
    <s v=""/>
    <x v="0"/>
  </r>
  <r>
    <n v="12"/>
    <s v="Med A"/>
    <x v="13"/>
    <n v="6200"/>
    <n v="0"/>
    <n v="0"/>
    <s v=""/>
    <s v=""/>
    <x v="0"/>
  </r>
  <r>
    <n v="12"/>
    <s v="Med A"/>
    <x v="59"/>
    <n v="5800"/>
    <n v="0"/>
    <n v="0"/>
    <s v=""/>
    <s v=""/>
    <x v="0"/>
  </r>
  <r>
    <n v="12"/>
    <s v="Med A"/>
    <x v="22"/>
    <n v="5800"/>
    <n v="0"/>
    <n v="0"/>
    <s v=""/>
    <s v=""/>
    <x v="0"/>
  </r>
  <r>
    <n v="12"/>
    <s v="Med A"/>
    <x v="23"/>
    <n v="7800"/>
    <n v="0"/>
    <n v="0"/>
    <s v=""/>
    <s v=""/>
    <x v="0"/>
  </r>
  <r>
    <n v="12"/>
    <s v="Med A"/>
    <x v="24"/>
    <n v="7800"/>
    <n v="0"/>
    <n v="0"/>
    <s v=""/>
    <s v=""/>
    <x v="0"/>
  </r>
  <r>
    <n v="12"/>
    <s v="Med A"/>
    <x v="25"/>
    <n v="7800"/>
    <n v="1"/>
    <n v="0"/>
    <n v="9.2833333333333314"/>
    <n v="9.8250000000000011"/>
    <x v="1"/>
  </r>
  <r>
    <n v="12"/>
    <s v="Med B"/>
    <x v="26"/>
    <n v="10"/>
    <n v="0"/>
    <n v="0"/>
    <s v=""/>
    <s v=""/>
    <x v="0"/>
  </r>
  <r>
    <n v="12"/>
    <s v="Med B"/>
    <x v="67"/>
    <n v="10"/>
    <n v="0"/>
    <n v="0"/>
    <s v=""/>
    <s v=""/>
    <x v="0"/>
  </r>
  <r>
    <n v="13"/>
    <s v="Med A"/>
    <x v="68"/>
    <n v="20000"/>
    <n v="0"/>
    <n v="0"/>
    <s v=""/>
    <s v=""/>
    <x v="0"/>
  </r>
  <r>
    <n v="13"/>
    <s v="Med A"/>
    <x v="66"/>
    <n v="20000"/>
    <n v="0"/>
    <n v="0"/>
    <s v=""/>
    <s v=""/>
    <x v="0"/>
  </r>
  <r>
    <n v="14"/>
    <s v="Med A"/>
    <x v="0"/>
    <n v="300"/>
    <n v="0"/>
    <n v="0"/>
    <s v=""/>
    <s v=""/>
    <x v="0"/>
  </r>
  <r>
    <n v="14"/>
    <s v="Med A"/>
    <x v="2"/>
    <n v="300"/>
    <n v="0"/>
    <n v="0"/>
    <s v=""/>
    <s v=""/>
    <x v="0"/>
  </r>
  <r>
    <n v="14"/>
    <s v="Med A"/>
    <x v="5"/>
    <n v="300"/>
    <n v="0"/>
    <n v="0"/>
    <s v=""/>
    <s v=""/>
    <x v="0"/>
  </r>
  <r>
    <n v="14"/>
    <s v="Med A"/>
    <x v="7"/>
    <n v="300"/>
    <n v="0"/>
    <n v="0"/>
    <s v=""/>
    <s v=""/>
    <x v="0"/>
  </r>
  <r>
    <n v="14"/>
    <s v="Med A"/>
    <x v="10"/>
    <n v="300"/>
    <n v="0"/>
    <n v="0"/>
    <s v=""/>
    <s v=""/>
    <x v="0"/>
  </r>
  <r>
    <n v="14"/>
    <s v="Med A"/>
    <x v="13"/>
    <n v="300"/>
    <n v="0"/>
    <n v="0"/>
    <s v=""/>
    <s v=""/>
    <x v="0"/>
  </r>
  <r>
    <n v="14"/>
    <s v="Med A"/>
    <x v="16"/>
    <n v="300"/>
    <n v="0"/>
    <n v="0"/>
    <s v=""/>
    <s v=""/>
    <x v="0"/>
  </r>
  <r>
    <n v="14"/>
    <s v="Med A"/>
    <x v="18"/>
    <n v="300"/>
    <n v="0"/>
    <n v="0"/>
    <s v=""/>
    <s v=""/>
    <x v="0"/>
  </r>
  <r>
    <n v="14"/>
    <s v="Med A"/>
    <x v="21"/>
    <n v="300"/>
    <n v="0"/>
    <n v="0"/>
    <s v=""/>
    <s v=""/>
    <x v="0"/>
  </r>
  <r>
    <n v="14"/>
    <s v="Med A"/>
    <x v="24"/>
    <n v="300"/>
    <n v="0"/>
    <n v="0"/>
    <s v=""/>
    <s v=""/>
    <x v="0"/>
  </r>
  <r>
    <n v="15"/>
    <s v="Med A"/>
    <x v="1"/>
    <n v="1400"/>
    <n v="0"/>
    <n v="0"/>
    <s v=""/>
    <s v=""/>
    <x v="0"/>
  </r>
  <r>
    <n v="15"/>
    <s v="Med A"/>
    <x v="2"/>
    <n v="1400"/>
    <n v="0"/>
    <n v="0"/>
    <s v=""/>
    <s v=""/>
    <x v="0"/>
  </r>
  <r>
    <n v="15"/>
    <s v="Med A"/>
    <x v="3"/>
    <n v="1400"/>
    <n v="0"/>
    <n v="0"/>
    <s v=""/>
    <s v=""/>
    <x v="0"/>
  </r>
  <r>
    <n v="15"/>
    <s v="Med A"/>
    <x v="4"/>
    <n v="1400"/>
    <n v="0"/>
    <n v="0"/>
    <s v=""/>
    <s v=""/>
    <x v="0"/>
  </r>
  <r>
    <n v="15"/>
    <s v="Med A"/>
    <x v="5"/>
    <n v="1400"/>
    <n v="0"/>
    <n v="0"/>
    <s v=""/>
    <s v=""/>
    <x v="0"/>
  </r>
  <r>
    <n v="15"/>
    <s v="Med A"/>
    <x v="50"/>
    <n v="1400"/>
    <n v="0"/>
    <n v="0"/>
    <s v=""/>
    <s v=""/>
    <x v="0"/>
  </r>
  <r>
    <n v="15"/>
    <s v="Med A"/>
    <x v="6"/>
    <n v="1400"/>
    <n v="0"/>
    <n v="0"/>
    <s v=""/>
    <s v=""/>
    <x v="0"/>
  </r>
  <r>
    <n v="15"/>
    <s v="Med A"/>
    <x v="7"/>
    <n v="1400"/>
    <n v="0"/>
    <n v="0"/>
    <s v=""/>
    <s v=""/>
    <x v="0"/>
  </r>
  <r>
    <n v="15"/>
    <s v="Med A"/>
    <x v="8"/>
    <n v="1400"/>
    <n v="0"/>
    <n v="0"/>
    <s v=""/>
    <s v=""/>
    <x v="0"/>
  </r>
  <r>
    <n v="15"/>
    <s v="Med A"/>
    <x v="9"/>
    <n v="1400"/>
    <n v="0"/>
    <n v="0"/>
    <s v=""/>
    <s v=""/>
    <x v="0"/>
  </r>
  <r>
    <n v="15"/>
    <s v="Med A"/>
    <x v="41"/>
    <n v="1400"/>
    <n v="0"/>
    <n v="0"/>
    <s v=""/>
    <s v=""/>
    <x v="0"/>
  </r>
  <r>
    <n v="15"/>
    <s v="Med A"/>
    <x v="11"/>
    <n v="1400"/>
    <n v="0"/>
    <n v="0"/>
    <s v=""/>
    <s v=""/>
    <x v="0"/>
  </r>
  <r>
    <n v="15"/>
    <s v="Med A"/>
    <x v="24"/>
    <n v="1000"/>
    <n v="0"/>
    <n v="0"/>
    <s v=""/>
    <s v=""/>
    <x v="0"/>
  </r>
  <r>
    <n v="15"/>
    <s v="Med A"/>
    <x v="25"/>
    <n v="1000"/>
    <n v="1"/>
    <n v="0"/>
    <n v="11.485714285714286"/>
    <n v="11.485714285714286"/>
    <x v="3"/>
  </r>
  <r>
    <n v="15"/>
    <s v="Med B"/>
    <x v="26"/>
    <n v="3"/>
    <n v="0"/>
    <n v="0"/>
    <s v=""/>
    <s v=""/>
    <x v="0"/>
  </r>
  <r>
    <n v="15"/>
    <s v="Med B"/>
    <x v="53"/>
    <n v="1"/>
    <n v="0"/>
    <n v="0"/>
    <s v=""/>
    <s v=""/>
    <x v="0"/>
  </r>
  <r>
    <n v="16"/>
    <s v="Med A"/>
    <x v="29"/>
    <n v="5000"/>
    <n v="0"/>
    <n v="0"/>
    <s v=""/>
    <s v=""/>
    <x v="0"/>
  </r>
  <r>
    <n v="16"/>
    <s v="Med A"/>
    <x v="30"/>
    <n v="5000"/>
    <n v="0"/>
    <n v="0"/>
    <s v=""/>
    <s v=""/>
    <x v="0"/>
  </r>
  <r>
    <n v="16"/>
    <s v="Med A"/>
    <x v="31"/>
    <n v="5000"/>
    <n v="0"/>
    <n v="0"/>
    <s v=""/>
    <s v=""/>
    <x v="0"/>
  </r>
  <r>
    <n v="16"/>
    <s v="Med A"/>
    <x v="32"/>
    <n v="5000"/>
    <n v="0"/>
    <n v="0"/>
    <s v=""/>
    <s v=""/>
    <x v="0"/>
  </r>
  <r>
    <n v="16"/>
    <s v="Med A"/>
    <x v="33"/>
    <n v="5000"/>
    <n v="0"/>
    <n v="0"/>
    <s v=""/>
    <s v=""/>
    <x v="0"/>
  </r>
  <r>
    <n v="16"/>
    <s v="Med A"/>
    <x v="34"/>
    <n v="5000"/>
    <n v="0"/>
    <n v="0"/>
    <s v=""/>
    <s v=""/>
    <x v="0"/>
  </r>
  <r>
    <n v="16"/>
    <s v="Med A"/>
    <x v="36"/>
    <n v="5000"/>
    <n v="0"/>
    <n v="0"/>
    <s v=""/>
    <s v=""/>
    <x v="0"/>
  </r>
  <r>
    <n v="16"/>
    <s v="Med A"/>
    <x v="37"/>
    <n v="4500"/>
    <n v="0"/>
    <n v="0"/>
    <s v=""/>
    <s v=""/>
    <x v="0"/>
  </r>
  <r>
    <n v="16"/>
    <s v="Med A"/>
    <x v="38"/>
    <n v="4500"/>
    <n v="0"/>
    <n v="0"/>
    <s v=""/>
    <s v=""/>
    <x v="0"/>
  </r>
  <r>
    <n v="16"/>
    <s v="Med A"/>
    <x v="39"/>
    <n v="4500"/>
    <n v="0"/>
    <n v="0"/>
    <s v=""/>
    <s v=""/>
    <x v="0"/>
  </r>
  <r>
    <n v="16"/>
    <s v="Med A"/>
    <x v="40"/>
    <n v="4500"/>
    <n v="0"/>
    <n v="0"/>
    <s v=""/>
    <s v=""/>
    <x v="0"/>
  </r>
  <r>
    <n v="16"/>
    <s v="Med A"/>
    <x v="41"/>
    <n v="4500"/>
    <n v="0"/>
    <n v="0"/>
    <s v=""/>
    <s v=""/>
    <x v="0"/>
  </r>
  <r>
    <n v="16"/>
    <s v="Med A"/>
    <x v="42"/>
    <n v="4500"/>
    <n v="0"/>
    <n v="0"/>
    <s v=""/>
    <s v=""/>
    <x v="0"/>
  </r>
  <r>
    <n v="16"/>
    <s v="Med A"/>
    <x v="43"/>
    <n v="4500"/>
    <n v="0"/>
    <n v="0"/>
    <s v=""/>
    <s v=""/>
    <x v="0"/>
  </r>
  <r>
    <n v="16"/>
    <s v="Med A"/>
    <x v="44"/>
    <n v="4500"/>
    <n v="0"/>
    <n v="0"/>
    <s v=""/>
    <s v=""/>
    <x v="0"/>
  </r>
  <r>
    <n v="16"/>
    <s v="Med A"/>
    <x v="45"/>
    <n v="4500"/>
    <n v="0"/>
    <n v="0"/>
    <s v=""/>
    <s v=""/>
    <x v="0"/>
  </r>
  <r>
    <n v="16"/>
    <s v="Med A"/>
    <x v="55"/>
    <n v="4500"/>
    <n v="0"/>
    <n v="0"/>
    <s v=""/>
    <s v=""/>
    <x v="0"/>
  </r>
  <r>
    <n v="16"/>
    <s v="Med A"/>
    <x v="46"/>
    <n v="4500"/>
    <n v="0"/>
    <n v="0"/>
    <s v=""/>
    <s v=""/>
    <x v="0"/>
  </r>
  <r>
    <n v="16"/>
    <s v="Med A"/>
    <x v="56"/>
    <n v="4500"/>
    <n v="0"/>
    <n v="0"/>
    <s v=""/>
    <s v=""/>
    <x v="0"/>
  </r>
  <r>
    <n v="16"/>
    <s v="Med A"/>
    <x v="47"/>
    <n v="5900"/>
    <n v="0"/>
    <n v="0"/>
    <s v=""/>
    <s v=""/>
    <x v="0"/>
  </r>
  <r>
    <n v="16"/>
    <s v="Med A"/>
    <x v="52"/>
    <n v="5900"/>
    <n v="0"/>
    <n v="0"/>
    <s v=""/>
    <s v=""/>
    <x v="0"/>
  </r>
  <r>
    <n v="16"/>
    <s v="Med A"/>
    <x v="57"/>
    <n v="5900"/>
    <n v="0"/>
    <n v="0"/>
    <s v=""/>
    <s v=""/>
    <x v="0"/>
  </r>
  <r>
    <n v="16"/>
    <s v="Med A"/>
    <x v="58"/>
    <n v="5900"/>
    <n v="0"/>
    <n v="0"/>
    <s v=""/>
    <s v=""/>
    <x v="0"/>
  </r>
  <r>
    <n v="16"/>
    <s v="Med A"/>
    <x v="59"/>
    <n v="5900"/>
    <n v="0"/>
    <n v="0"/>
    <s v=""/>
    <s v=""/>
    <x v="0"/>
  </r>
  <r>
    <n v="16"/>
    <s v="Med A"/>
    <x v="60"/>
    <n v="5900"/>
    <n v="0"/>
    <n v="0"/>
    <s v=""/>
    <s v=""/>
    <x v="0"/>
  </r>
  <r>
    <n v="16"/>
    <s v="Med A"/>
    <x v="61"/>
    <n v="5900"/>
    <n v="0"/>
    <n v="0"/>
    <s v=""/>
    <s v=""/>
    <x v="0"/>
  </r>
  <r>
    <n v="16"/>
    <s v="Med A"/>
    <x v="62"/>
    <n v="5900"/>
    <n v="0"/>
    <n v="0"/>
    <s v=""/>
    <s v=""/>
    <x v="0"/>
  </r>
  <r>
    <n v="16"/>
    <s v="Med A"/>
    <x v="63"/>
    <n v="5900"/>
    <n v="1"/>
    <n v="0"/>
    <n v="10.559999999999999"/>
    <n v="10.683333333333332"/>
    <x v="1"/>
  </r>
  <r>
    <n v="16"/>
    <s v="Med B"/>
    <x v="48"/>
    <n v="8"/>
    <n v="0"/>
    <n v="0"/>
    <s v=""/>
    <s v=""/>
    <x v="0"/>
  </r>
  <r>
    <n v="16"/>
    <s v="Med B"/>
    <x v="69"/>
    <n v="2"/>
    <n v="0"/>
    <n v="0"/>
    <s v=""/>
    <s v=""/>
    <x v="0"/>
  </r>
  <r>
    <n v="17"/>
    <s v="Med A"/>
    <x v="29"/>
    <n v="800"/>
    <n v="0"/>
    <n v="0"/>
    <s v=""/>
    <s v=""/>
    <x v="0"/>
  </r>
  <r>
    <n v="17"/>
    <s v="Med A"/>
    <x v="30"/>
    <n v="800"/>
    <n v="0"/>
    <n v="0"/>
    <s v=""/>
    <s v=""/>
    <x v="0"/>
  </r>
  <r>
    <n v="17"/>
    <s v="Med A"/>
    <x v="32"/>
    <n v="900"/>
    <n v="0"/>
    <n v="0"/>
    <s v=""/>
    <s v=""/>
    <x v="0"/>
  </r>
  <r>
    <n v="17"/>
    <s v="Med A"/>
    <x v="33"/>
    <n v="900"/>
    <n v="0"/>
    <n v="0"/>
    <s v=""/>
    <s v=""/>
    <x v="0"/>
  </r>
  <r>
    <n v="17"/>
    <s v="Med A"/>
    <x v="42"/>
    <n v="5000"/>
    <n v="0"/>
    <n v="0"/>
    <s v=""/>
    <s v=""/>
    <x v="0"/>
  </r>
  <r>
    <n v="17"/>
    <s v="Med A"/>
    <x v="43"/>
    <n v="5000"/>
    <n v="0"/>
    <n v="0"/>
    <s v=""/>
    <s v=""/>
    <x v="0"/>
  </r>
  <r>
    <n v="17"/>
    <s v="Med A"/>
    <x v="44"/>
    <n v="5000"/>
    <n v="0"/>
    <n v="0"/>
    <s v=""/>
    <s v=""/>
    <x v="0"/>
  </r>
  <r>
    <n v="17"/>
    <s v="Med A"/>
    <x v="59"/>
    <n v="3200"/>
    <n v="0"/>
    <n v="0"/>
    <s v=""/>
    <s v=""/>
    <x v="0"/>
  </r>
  <r>
    <n v="17"/>
    <s v="Med A"/>
    <x v="60"/>
    <n v="3200"/>
    <n v="0"/>
    <n v="0"/>
    <s v=""/>
    <s v=""/>
    <x v="0"/>
  </r>
  <r>
    <n v="17"/>
    <s v="Med A"/>
    <x v="61"/>
    <n v="3200"/>
    <n v="0"/>
    <n v="0"/>
    <s v=""/>
    <s v=""/>
    <x v="0"/>
  </r>
  <r>
    <n v="17"/>
    <s v="Med A"/>
    <x v="62"/>
    <n v="3200"/>
    <n v="0"/>
    <n v="0"/>
    <s v=""/>
    <s v=""/>
    <x v="0"/>
  </r>
  <r>
    <n v="17"/>
    <s v="Med A"/>
    <x v="63"/>
    <n v="3200"/>
    <n v="1"/>
    <n v="0"/>
    <n v="11.112500000000001"/>
    <n v="10.050000000000001"/>
    <x v="2"/>
  </r>
  <r>
    <n v="17"/>
    <s v="Med B"/>
    <x v="48"/>
    <n v="6"/>
    <n v="0"/>
    <n v="0"/>
    <s v=""/>
    <s v=""/>
    <x v="0"/>
  </r>
  <r>
    <n v="17"/>
    <s v="Med B"/>
    <x v="64"/>
    <n v="5"/>
    <n v="0"/>
    <n v="0"/>
    <s v=""/>
    <s v=""/>
    <x v="0"/>
  </r>
  <r>
    <n v="17"/>
    <s v="Med B"/>
    <x v="65"/>
    <n v="16"/>
    <n v="0"/>
    <n v="0"/>
    <s v=""/>
    <s v=""/>
    <x v="0"/>
  </r>
  <r>
    <n v="18"/>
    <s v="Med A"/>
    <x v="1"/>
    <n v="3300"/>
    <n v="0"/>
    <n v="0"/>
    <s v=""/>
    <s v=""/>
    <x v="0"/>
  </r>
  <r>
    <n v="18"/>
    <s v="Med A"/>
    <x v="2"/>
    <n v="3300"/>
    <n v="0"/>
    <n v="0"/>
    <s v=""/>
    <s v=""/>
    <x v="0"/>
  </r>
  <r>
    <n v="18"/>
    <s v="Med A"/>
    <x v="3"/>
    <n v="3300"/>
    <n v="0"/>
    <n v="0"/>
    <s v=""/>
    <s v=""/>
    <x v="0"/>
  </r>
  <r>
    <n v="18"/>
    <s v="Med A"/>
    <x v="4"/>
    <n v="3300"/>
    <n v="0"/>
    <n v="0"/>
    <s v=""/>
    <s v=""/>
    <x v="0"/>
  </r>
  <r>
    <n v="18"/>
    <s v="Med A"/>
    <x v="5"/>
    <n v="3300"/>
    <n v="0"/>
    <n v="0"/>
    <s v=""/>
    <s v=""/>
    <x v="0"/>
  </r>
  <r>
    <n v="18"/>
    <s v="Med A"/>
    <x v="50"/>
    <n v="3300"/>
    <n v="0"/>
    <n v="0"/>
    <s v=""/>
    <s v=""/>
    <x v="0"/>
  </r>
  <r>
    <n v="18"/>
    <s v="Med A"/>
    <x v="6"/>
    <n v="4300"/>
    <n v="0"/>
    <n v="0"/>
    <s v=""/>
    <s v=""/>
    <x v="0"/>
  </r>
  <r>
    <n v="18"/>
    <s v="Med A"/>
    <x v="7"/>
    <n v="4300"/>
    <n v="0"/>
    <n v="0"/>
    <s v=""/>
    <s v=""/>
    <x v="0"/>
  </r>
  <r>
    <n v="18"/>
    <s v="Med A"/>
    <x v="8"/>
    <n v="4300"/>
    <n v="0"/>
    <n v="0"/>
    <s v=""/>
    <s v=""/>
    <x v="0"/>
  </r>
  <r>
    <n v="18"/>
    <s v="Med A"/>
    <x v="9"/>
    <n v="4300"/>
    <n v="0"/>
    <n v="0"/>
    <s v=""/>
    <s v=""/>
    <x v="0"/>
  </r>
  <r>
    <n v="18"/>
    <s v="Med A"/>
    <x v="10"/>
    <n v="4300"/>
    <n v="0"/>
    <n v="0"/>
    <s v=""/>
    <s v=""/>
    <x v="0"/>
  </r>
  <r>
    <n v="18"/>
    <s v="Med A"/>
    <x v="11"/>
    <n v="4300"/>
    <n v="0"/>
    <n v="0"/>
    <s v=""/>
    <s v=""/>
    <x v="0"/>
  </r>
  <r>
    <n v="18"/>
    <s v="Med A"/>
    <x v="12"/>
    <n v="4300"/>
    <n v="0"/>
    <n v="0"/>
    <s v=""/>
    <s v=""/>
    <x v="0"/>
  </r>
  <r>
    <n v="18"/>
    <s v="Med A"/>
    <x v="13"/>
    <n v="4800"/>
    <n v="0"/>
    <n v="0"/>
    <s v=""/>
    <s v=""/>
    <x v="0"/>
  </r>
  <r>
    <n v="18"/>
    <s v="Med A"/>
    <x v="14"/>
    <n v="4800"/>
    <n v="0"/>
    <n v="0"/>
    <s v=""/>
    <s v=""/>
    <x v="0"/>
  </r>
  <r>
    <n v="18"/>
    <s v="Med A"/>
    <x v="15"/>
    <n v="4800"/>
    <n v="0"/>
    <n v="0"/>
    <s v=""/>
    <s v=""/>
    <x v="0"/>
  </r>
  <r>
    <n v="18"/>
    <s v="Med A"/>
    <x v="16"/>
    <n v="4800"/>
    <n v="0"/>
    <n v="0"/>
    <s v=""/>
    <s v=""/>
    <x v="0"/>
  </r>
  <r>
    <n v="18"/>
    <s v="Med A"/>
    <x v="51"/>
    <n v="4800"/>
    <n v="0"/>
    <n v="0"/>
    <s v=""/>
    <s v=""/>
    <x v="0"/>
  </r>
  <r>
    <n v="18"/>
    <s v="Med A"/>
    <x v="17"/>
    <n v="4800"/>
    <n v="0"/>
    <n v="0"/>
    <s v=""/>
    <s v=""/>
    <x v="0"/>
  </r>
  <r>
    <n v="18"/>
    <s v="Med A"/>
    <x v="18"/>
    <n v="5800"/>
    <n v="0"/>
    <n v="0"/>
    <s v=""/>
    <s v=""/>
    <x v="0"/>
  </r>
  <r>
    <n v="18"/>
    <s v="Med A"/>
    <x v="19"/>
    <n v="5800"/>
    <n v="0"/>
    <n v="0"/>
    <s v=""/>
    <s v=""/>
    <x v="0"/>
  </r>
  <r>
    <n v="18"/>
    <s v="Med A"/>
    <x v="20"/>
    <n v="5800"/>
    <n v="0"/>
    <n v="0"/>
    <s v=""/>
    <s v=""/>
    <x v="0"/>
  </r>
  <r>
    <n v="18"/>
    <s v="Med A"/>
    <x v="21"/>
    <n v="5800"/>
    <n v="0"/>
    <n v="0"/>
    <s v=""/>
    <s v=""/>
    <x v="0"/>
  </r>
  <r>
    <n v="18"/>
    <s v="Med A"/>
    <x v="22"/>
    <n v="5800"/>
    <n v="0"/>
    <n v="0"/>
    <s v=""/>
    <s v=""/>
    <x v="0"/>
  </r>
  <r>
    <n v="18"/>
    <s v="Med A"/>
    <x v="23"/>
    <n v="5800"/>
    <n v="0"/>
    <n v="0"/>
    <s v=""/>
    <s v=""/>
    <x v="0"/>
  </r>
  <r>
    <n v="18"/>
    <s v="Med A"/>
    <x v="24"/>
    <n v="5800"/>
    <n v="0"/>
    <n v="0"/>
    <s v=""/>
    <s v=""/>
    <x v="0"/>
  </r>
  <r>
    <n v="18"/>
    <s v="Med A"/>
    <x v="25"/>
    <n v="5800"/>
    <n v="1"/>
    <n v="0"/>
    <n v="10"/>
    <n v="10.4"/>
    <x v="1"/>
  </r>
  <r>
    <n v="18"/>
    <s v="Med B"/>
    <x v="70"/>
    <n v="8"/>
    <n v="0"/>
    <n v="0"/>
    <s v=""/>
    <s v=""/>
    <x v="0"/>
  </r>
  <r>
    <n v="18"/>
    <s v="Med B"/>
    <x v="67"/>
    <n v="8"/>
    <n v="0"/>
    <n v="0"/>
    <s v=""/>
    <s v=""/>
    <x v="0"/>
  </r>
  <r>
    <n v="18"/>
    <s v="Med B"/>
    <x v="65"/>
    <n v="8"/>
    <n v="0"/>
    <n v="0"/>
    <s v=""/>
    <s v=""/>
    <x v="0"/>
  </r>
  <r>
    <n v="19"/>
    <s v="Med A"/>
    <x v="0"/>
    <n v="1700"/>
    <n v="0"/>
    <n v="0"/>
    <s v=""/>
    <s v=""/>
    <x v="0"/>
  </r>
  <r>
    <n v="19"/>
    <s v="Med A"/>
    <x v="49"/>
    <n v="1700"/>
    <n v="0"/>
    <n v="0"/>
    <s v=""/>
    <s v=""/>
    <x v="0"/>
  </r>
  <r>
    <n v="19"/>
    <s v="Med A"/>
    <x v="1"/>
    <n v="1700"/>
    <n v="0"/>
    <n v="0"/>
    <s v=""/>
    <s v=""/>
    <x v="0"/>
  </r>
  <r>
    <n v="19"/>
    <s v="Med A"/>
    <x v="2"/>
    <n v="1700"/>
    <n v="0"/>
    <n v="0"/>
    <s v=""/>
    <s v=""/>
    <x v="0"/>
  </r>
  <r>
    <n v="19"/>
    <s v="Med A"/>
    <x v="3"/>
    <n v="1700"/>
    <n v="0"/>
    <n v="0"/>
    <s v=""/>
    <s v=""/>
    <x v="0"/>
  </r>
  <r>
    <n v="19"/>
    <s v="Med A"/>
    <x v="4"/>
    <n v="1700"/>
    <n v="0"/>
    <n v="0"/>
    <s v=""/>
    <s v=""/>
    <x v="0"/>
  </r>
  <r>
    <n v="19"/>
    <s v="Med A"/>
    <x v="5"/>
    <n v="1700"/>
    <n v="0"/>
    <n v="0"/>
    <s v=""/>
    <s v=""/>
    <x v="0"/>
  </r>
  <r>
    <n v="19"/>
    <s v="Med A"/>
    <x v="50"/>
    <n v="1700"/>
    <n v="0"/>
    <n v="0"/>
    <s v=""/>
    <s v=""/>
    <x v="0"/>
  </r>
  <r>
    <n v="19"/>
    <s v="Med A"/>
    <x v="6"/>
    <n v="1700"/>
    <n v="0"/>
    <n v="0"/>
    <s v=""/>
    <s v=""/>
    <x v="0"/>
  </r>
  <r>
    <n v="19"/>
    <s v="Med A"/>
    <x v="7"/>
    <n v="1700"/>
    <n v="0"/>
    <n v="0"/>
    <s v=""/>
    <s v=""/>
    <x v="0"/>
  </r>
  <r>
    <n v="19"/>
    <s v="Med A"/>
    <x v="8"/>
    <n v="1700"/>
    <n v="0"/>
    <n v="0"/>
    <s v=""/>
    <s v=""/>
    <x v="0"/>
  </r>
  <r>
    <n v="19"/>
    <s v="Med A"/>
    <x v="9"/>
    <n v="1700"/>
    <n v="0"/>
    <n v="0"/>
    <s v=""/>
    <s v=""/>
    <x v="0"/>
  </r>
  <r>
    <n v="19"/>
    <s v="Med A"/>
    <x v="10"/>
    <n v="1700"/>
    <n v="0"/>
    <n v="0"/>
    <s v=""/>
    <s v=""/>
    <x v="0"/>
  </r>
  <r>
    <n v="19"/>
    <s v="Med A"/>
    <x v="11"/>
    <n v="1700"/>
    <n v="0"/>
    <n v="0"/>
    <s v=""/>
    <s v=""/>
    <x v="0"/>
  </r>
  <r>
    <n v="19"/>
    <s v="Med A"/>
    <x v="12"/>
    <n v="1700"/>
    <n v="0"/>
    <n v="0"/>
    <s v=""/>
    <s v=""/>
    <x v="0"/>
  </r>
  <r>
    <n v="19"/>
    <s v="Med A"/>
    <x v="13"/>
    <n v="1700"/>
    <n v="0"/>
    <n v="0"/>
    <s v=""/>
    <s v=""/>
    <x v="0"/>
  </r>
  <r>
    <n v="19"/>
    <s v="Med A"/>
    <x v="14"/>
    <n v="1700"/>
    <n v="0"/>
    <n v="0"/>
    <s v=""/>
    <s v=""/>
    <x v="0"/>
  </r>
  <r>
    <n v="19"/>
    <s v="Med A"/>
    <x v="15"/>
    <n v="1700"/>
    <n v="0"/>
    <n v="0"/>
    <s v=""/>
    <s v=""/>
    <x v="0"/>
  </r>
  <r>
    <n v="19"/>
    <s v="Med A"/>
    <x v="16"/>
    <n v="1700"/>
    <n v="0"/>
    <n v="0"/>
    <s v=""/>
    <s v=""/>
    <x v="0"/>
  </r>
  <r>
    <n v="19"/>
    <s v="Med A"/>
    <x v="51"/>
    <n v="1700"/>
    <n v="0"/>
    <n v="0"/>
    <s v=""/>
    <s v=""/>
    <x v="0"/>
  </r>
  <r>
    <n v="19"/>
    <s v="Med A"/>
    <x v="17"/>
    <n v="1700"/>
    <n v="0"/>
    <n v="0"/>
    <s v=""/>
    <s v=""/>
    <x v="0"/>
  </r>
  <r>
    <n v="19"/>
    <s v="Med A"/>
    <x v="18"/>
    <n v="1700"/>
    <n v="0"/>
    <n v="0"/>
    <s v=""/>
    <s v=""/>
    <x v="0"/>
  </r>
  <r>
    <n v="19"/>
    <s v="Med A"/>
    <x v="19"/>
    <n v="1700"/>
    <n v="0"/>
    <n v="0"/>
    <s v=""/>
    <s v=""/>
    <x v="0"/>
  </r>
  <r>
    <n v="19"/>
    <s v="Med A"/>
    <x v="20"/>
    <n v="1700"/>
    <n v="0"/>
    <n v="0"/>
    <s v=""/>
    <s v=""/>
    <x v="0"/>
  </r>
  <r>
    <n v="19"/>
    <s v="Med A"/>
    <x v="21"/>
    <n v="1700"/>
    <n v="0"/>
    <n v="0"/>
    <s v=""/>
    <s v=""/>
    <x v="0"/>
  </r>
  <r>
    <n v="19"/>
    <s v="Med A"/>
    <x v="22"/>
    <n v="1700"/>
    <n v="0"/>
    <n v="0"/>
    <s v=""/>
    <s v=""/>
    <x v="0"/>
  </r>
  <r>
    <n v="19"/>
    <s v="Med A"/>
    <x v="23"/>
    <n v="1700"/>
    <n v="0"/>
    <n v="0"/>
    <s v=""/>
    <s v=""/>
    <x v="0"/>
  </r>
  <r>
    <n v="19"/>
    <s v="Med A"/>
    <x v="24"/>
    <n v="1700"/>
    <n v="0"/>
    <n v="0"/>
    <s v=""/>
    <s v=""/>
    <x v="0"/>
  </r>
  <r>
    <n v="19"/>
    <s v="Med A"/>
    <x v="25"/>
    <n v="1700"/>
    <n v="1"/>
    <n v="0"/>
    <n v="10.860000000000001"/>
    <n v="10.485714285714284"/>
    <x v="2"/>
  </r>
  <r>
    <n v="19"/>
    <s v="Med B"/>
    <x v="26"/>
    <n v="4"/>
    <n v="0"/>
    <n v="0"/>
    <s v=""/>
    <s v=""/>
    <x v="0"/>
  </r>
  <r>
    <n v="19"/>
    <s v="Med B"/>
    <x v="67"/>
    <n v="3"/>
    <n v="0"/>
    <n v="0"/>
    <s v=""/>
    <s v=""/>
    <x v="0"/>
  </r>
  <r>
    <n v="19"/>
    <s v="Med B"/>
    <x v="53"/>
    <n v="5"/>
    <n v="0"/>
    <n v="0"/>
    <s v=""/>
    <s v=""/>
    <x v="0"/>
  </r>
  <r>
    <n v="20"/>
    <s v="Med A"/>
    <x v="0"/>
    <n v="3400"/>
    <n v="0"/>
    <n v="0"/>
    <s v=""/>
    <s v=""/>
    <x v="0"/>
  </r>
  <r>
    <n v="20"/>
    <s v="Med A"/>
    <x v="49"/>
    <n v="3400"/>
    <n v="0"/>
    <n v="0"/>
    <s v=""/>
    <s v=""/>
    <x v="0"/>
  </r>
  <r>
    <n v="20"/>
    <s v="Med A"/>
    <x v="1"/>
    <n v="3400"/>
    <n v="0"/>
    <n v="0"/>
    <s v=""/>
    <s v=""/>
    <x v="0"/>
  </r>
  <r>
    <n v="20"/>
    <s v="Med A"/>
    <x v="2"/>
    <n v="3400"/>
    <n v="0"/>
    <n v="0"/>
    <s v=""/>
    <s v=""/>
    <x v="0"/>
  </r>
  <r>
    <n v="20"/>
    <s v="Med A"/>
    <x v="3"/>
    <n v="3400"/>
    <n v="0"/>
    <n v="0"/>
    <s v=""/>
    <s v=""/>
    <x v="0"/>
  </r>
  <r>
    <n v="20"/>
    <s v="Med A"/>
    <x v="4"/>
    <n v="3400"/>
    <n v="0"/>
    <n v="0"/>
    <s v=""/>
    <s v=""/>
    <x v="0"/>
  </r>
  <r>
    <n v="20"/>
    <s v="Med A"/>
    <x v="5"/>
    <n v="3400"/>
    <n v="0"/>
    <n v="0"/>
    <s v=""/>
    <s v=""/>
    <x v="0"/>
  </r>
  <r>
    <n v="20"/>
    <s v="Med A"/>
    <x v="50"/>
    <n v="3400"/>
    <n v="0"/>
    <n v="0"/>
    <s v=""/>
    <s v=""/>
    <x v="0"/>
  </r>
  <r>
    <n v="20"/>
    <s v="Med A"/>
    <x v="6"/>
    <n v="4100"/>
    <n v="0"/>
    <n v="0"/>
    <s v=""/>
    <s v=""/>
    <x v="0"/>
  </r>
  <r>
    <n v="20"/>
    <s v="Med A"/>
    <x v="7"/>
    <n v="4100"/>
    <n v="0"/>
    <n v="0"/>
    <s v=""/>
    <s v=""/>
    <x v="0"/>
  </r>
  <r>
    <n v="20"/>
    <s v="Med A"/>
    <x v="8"/>
    <n v="4100"/>
    <n v="0"/>
    <n v="0"/>
    <s v=""/>
    <s v=""/>
    <x v="0"/>
  </r>
  <r>
    <n v="20"/>
    <s v="Med A"/>
    <x v="9"/>
    <n v="4100"/>
    <n v="0"/>
    <n v="0"/>
    <s v=""/>
    <s v=""/>
    <x v="0"/>
  </r>
  <r>
    <n v="20"/>
    <s v="Med A"/>
    <x v="10"/>
    <n v="4100"/>
    <n v="0"/>
    <n v="0"/>
    <s v=""/>
    <s v=""/>
    <x v="0"/>
  </r>
  <r>
    <n v="20"/>
    <s v="Med A"/>
    <x v="11"/>
    <n v="4100"/>
    <n v="0"/>
    <n v="0"/>
    <s v=""/>
    <s v=""/>
    <x v="0"/>
  </r>
  <r>
    <n v="20"/>
    <s v="Med A"/>
    <x v="12"/>
    <n v="4600"/>
    <n v="0"/>
    <n v="0"/>
    <s v=""/>
    <s v=""/>
    <x v="0"/>
  </r>
  <r>
    <n v="20"/>
    <s v="Med A"/>
    <x v="13"/>
    <n v="4600"/>
    <n v="0"/>
    <n v="0"/>
    <s v=""/>
    <s v=""/>
    <x v="0"/>
  </r>
  <r>
    <n v="20"/>
    <s v="Med A"/>
    <x v="14"/>
    <n v="4600"/>
    <n v="0"/>
    <n v="0"/>
    <s v=""/>
    <s v=""/>
    <x v="0"/>
  </r>
  <r>
    <n v="20"/>
    <s v="Med A"/>
    <x v="15"/>
    <n v="4600"/>
    <n v="0"/>
    <n v="0"/>
    <s v=""/>
    <s v=""/>
    <x v="0"/>
  </r>
  <r>
    <n v="20"/>
    <s v="Med A"/>
    <x v="16"/>
    <n v="4600"/>
    <n v="0"/>
    <n v="0"/>
    <s v=""/>
    <s v=""/>
    <x v="0"/>
  </r>
  <r>
    <n v="20"/>
    <s v="Med A"/>
    <x v="51"/>
    <n v="4600"/>
    <n v="0"/>
    <n v="0"/>
    <s v=""/>
    <s v=""/>
    <x v="0"/>
  </r>
  <r>
    <n v="20"/>
    <s v="Med A"/>
    <x v="17"/>
    <n v="4600"/>
    <n v="0"/>
    <n v="0"/>
    <s v=""/>
    <s v=""/>
    <x v="0"/>
  </r>
  <r>
    <n v="20"/>
    <s v="Med A"/>
    <x v="18"/>
    <n v="5600"/>
    <n v="0"/>
    <n v="0"/>
    <s v=""/>
    <s v=""/>
    <x v="0"/>
  </r>
  <r>
    <n v="20"/>
    <s v="Med A"/>
    <x v="19"/>
    <n v="5600"/>
    <n v="0"/>
    <n v="0"/>
    <s v=""/>
    <s v=""/>
    <x v="0"/>
  </r>
  <r>
    <n v="20"/>
    <s v="Med A"/>
    <x v="20"/>
    <n v="5600"/>
    <n v="0"/>
    <n v="0"/>
    <s v=""/>
    <s v=""/>
    <x v="0"/>
  </r>
  <r>
    <n v="20"/>
    <s v="Med A"/>
    <x v="21"/>
    <n v="5600"/>
    <n v="0"/>
    <n v="0"/>
    <s v=""/>
    <s v=""/>
    <x v="0"/>
  </r>
  <r>
    <n v="20"/>
    <s v="Med A"/>
    <x v="22"/>
    <n v="5600"/>
    <n v="0"/>
    <n v="0"/>
    <s v=""/>
    <s v=""/>
    <x v="0"/>
  </r>
  <r>
    <n v="20"/>
    <s v="Med A"/>
    <x v="23"/>
    <n v="5600"/>
    <n v="0"/>
    <n v="0"/>
    <s v=""/>
    <s v=""/>
    <x v="0"/>
  </r>
  <r>
    <n v="20"/>
    <s v="Med A"/>
    <x v="24"/>
    <n v="5600"/>
    <n v="0"/>
    <n v="0"/>
    <s v=""/>
    <s v=""/>
    <x v="0"/>
  </r>
  <r>
    <n v="20"/>
    <s v="Med A"/>
    <x v="25"/>
    <n v="5600"/>
    <n v="1"/>
    <n v="0"/>
    <n v="9.4599999999999991"/>
    <n v="10.928571428571429"/>
    <x v="1"/>
  </r>
  <r>
    <n v="20"/>
    <s v="Med B"/>
    <x v="26"/>
    <n v="8"/>
    <n v="0"/>
    <n v="0"/>
    <s v=""/>
    <s v=""/>
    <x v="0"/>
  </r>
  <r>
    <n v="20"/>
    <s v="Med B"/>
    <x v="53"/>
    <n v="2"/>
    <n v="0"/>
    <n v="0"/>
    <s v=""/>
    <s v=""/>
    <x v="0"/>
  </r>
  <r>
    <n v="21"/>
    <s v="Med A"/>
    <x v="0"/>
    <n v="1900"/>
    <n v="0"/>
    <n v="0"/>
    <s v=""/>
    <s v=""/>
    <x v="0"/>
  </r>
  <r>
    <n v="21"/>
    <s v="Med A"/>
    <x v="49"/>
    <n v="1900"/>
    <n v="0"/>
    <n v="0"/>
    <s v=""/>
    <s v=""/>
    <x v="0"/>
  </r>
  <r>
    <n v="21"/>
    <s v="Med A"/>
    <x v="1"/>
    <n v="1900"/>
    <n v="0"/>
    <n v="0"/>
    <s v=""/>
    <s v=""/>
    <x v="0"/>
  </r>
  <r>
    <n v="21"/>
    <s v="Med A"/>
    <x v="2"/>
    <n v="1900"/>
    <n v="0"/>
    <n v="0"/>
    <s v=""/>
    <s v=""/>
    <x v="0"/>
  </r>
  <r>
    <n v="21"/>
    <s v="Med A"/>
    <x v="3"/>
    <n v="1900"/>
    <n v="0"/>
    <n v="0"/>
    <s v=""/>
    <s v=""/>
    <x v="0"/>
  </r>
  <r>
    <n v="21"/>
    <s v="Med A"/>
    <x v="4"/>
    <n v="1900"/>
    <n v="0"/>
    <n v="0"/>
    <s v=""/>
    <s v=""/>
    <x v="0"/>
  </r>
  <r>
    <n v="21"/>
    <s v="Med A"/>
    <x v="5"/>
    <n v="1900"/>
    <n v="0"/>
    <n v="0"/>
    <s v=""/>
    <s v=""/>
    <x v="0"/>
  </r>
  <r>
    <n v="21"/>
    <s v="Med A"/>
    <x v="50"/>
    <n v="1900"/>
    <n v="0"/>
    <n v="0"/>
    <s v=""/>
    <s v=""/>
    <x v="0"/>
  </r>
  <r>
    <n v="21"/>
    <s v="Med A"/>
    <x v="6"/>
    <n v="2500"/>
    <n v="0"/>
    <n v="0"/>
    <s v=""/>
    <s v=""/>
    <x v="0"/>
  </r>
  <r>
    <n v="21"/>
    <s v="Med A"/>
    <x v="7"/>
    <n v="2500"/>
    <n v="0"/>
    <n v="0"/>
    <s v=""/>
    <s v=""/>
    <x v="0"/>
  </r>
  <r>
    <n v="21"/>
    <s v="Med A"/>
    <x v="9"/>
    <n v="2500"/>
    <n v="0"/>
    <n v="0"/>
    <s v=""/>
    <s v=""/>
    <x v="0"/>
  </r>
  <r>
    <n v="21"/>
    <s v="Med A"/>
    <x v="10"/>
    <n v="2500"/>
    <n v="0"/>
    <n v="0"/>
    <s v=""/>
    <s v=""/>
    <x v="0"/>
  </r>
  <r>
    <n v="21"/>
    <s v="Med A"/>
    <x v="11"/>
    <n v="2500"/>
    <n v="0"/>
    <n v="0"/>
    <s v=""/>
    <s v=""/>
    <x v="0"/>
  </r>
  <r>
    <n v="21"/>
    <s v="Med A"/>
    <x v="13"/>
    <n v="2500"/>
    <n v="0"/>
    <n v="0"/>
    <s v=""/>
    <s v=""/>
    <x v="0"/>
  </r>
  <r>
    <n v="21"/>
    <s v="Med A"/>
    <x v="14"/>
    <n v="2500"/>
    <n v="0"/>
    <n v="0"/>
    <s v=""/>
    <s v=""/>
    <x v="0"/>
  </r>
  <r>
    <n v="21"/>
    <s v="Med A"/>
    <x v="15"/>
    <n v="2500"/>
    <n v="0"/>
    <n v="0"/>
    <s v=""/>
    <s v=""/>
    <x v="0"/>
  </r>
  <r>
    <n v="21"/>
    <s v="Med A"/>
    <x v="16"/>
    <n v="2500"/>
    <n v="0"/>
    <n v="0"/>
    <s v=""/>
    <s v=""/>
    <x v="0"/>
  </r>
  <r>
    <n v="21"/>
    <s v="Med A"/>
    <x v="51"/>
    <n v="2500"/>
    <n v="0"/>
    <n v="0"/>
    <s v=""/>
    <s v=""/>
    <x v="0"/>
  </r>
  <r>
    <n v="21"/>
    <s v="Med A"/>
    <x v="17"/>
    <n v="3300"/>
    <n v="0"/>
    <n v="0"/>
    <s v=""/>
    <s v=""/>
    <x v="0"/>
  </r>
  <r>
    <n v="21"/>
    <s v="Med A"/>
    <x v="18"/>
    <n v="3300"/>
    <n v="0"/>
    <n v="0"/>
    <s v=""/>
    <s v=""/>
    <x v="0"/>
  </r>
  <r>
    <n v="21"/>
    <s v="Med A"/>
    <x v="19"/>
    <n v="3300"/>
    <n v="0"/>
    <n v="0"/>
    <s v=""/>
    <s v=""/>
    <x v="0"/>
  </r>
  <r>
    <n v="21"/>
    <s v="Med A"/>
    <x v="20"/>
    <n v="3300"/>
    <n v="0"/>
    <n v="0"/>
    <s v=""/>
    <s v=""/>
    <x v="0"/>
  </r>
  <r>
    <n v="21"/>
    <s v="Med A"/>
    <x v="21"/>
    <n v="3300"/>
    <n v="0"/>
    <n v="0"/>
    <s v=""/>
    <s v=""/>
    <x v="0"/>
  </r>
  <r>
    <n v="21"/>
    <s v="Med A"/>
    <x v="22"/>
    <n v="3300"/>
    <n v="0"/>
    <n v="0"/>
    <s v=""/>
    <s v=""/>
    <x v="0"/>
  </r>
  <r>
    <n v="21"/>
    <s v="Med A"/>
    <x v="24"/>
    <n v="3300"/>
    <n v="0"/>
    <n v="0"/>
    <s v=""/>
    <s v=""/>
    <x v="0"/>
  </r>
  <r>
    <n v="21"/>
    <s v="Med A"/>
    <x v="25"/>
    <n v="3300"/>
    <n v="1"/>
    <n v="0"/>
    <n v="10"/>
    <n v="10.7"/>
    <x v="1"/>
  </r>
  <r>
    <n v="21"/>
    <s v="Med B"/>
    <x v="26"/>
    <n v="6"/>
    <n v="0"/>
    <n v="0"/>
    <s v=""/>
    <s v=""/>
    <x v="0"/>
  </r>
  <r>
    <n v="21"/>
    <s v="Med B"/>
    <x v="67"/>
    <n v="6"/>
    <n v="0"/>
    <n v="0"/>
    <s v=""/>
    <s v=""/>
    <x v="0"/>
  </r>
  <r>
    <n v="22"/>
    <s v="Med A"/>
    <x v="0"/>
    <n v="8000"/>
    <n v="0"/>
    <n v="0"/>
    <s v=""/>
    <s v=""/>
    <x v="0"/>
  </r>
  <r>
    <n v="22"/>
    <s v="Med A"/>
    <x v="49"/>
    <n v="8000"/>
    <n v="0"/>
    <n v="0"/>
    <s v=""/>
    <s v=""/>
    <x v="0"/>
  </r>
  <r>
    <n v="22"/>
    <s v="Med A"/>
    <x v="7"/>
    <n v="5600"/>
    <n v="0"/>
    <n v="0"/>
    <s v=""/>
    <s v=""/>
    <x v="0"/>
  </r>
  <r>
    <n v="22"/>
    <s v="Med A"/>
    <x v="8"/>
    <n v="5600"/>
    <n v="0"/>
    <n v="0"/>
    <s v=""/>
    <s v=""/>
    <x v="0"/>
  </r>
  <r>
    <n v="22"/>
    <s v="Med A"/>
    <x v="9"/>
    <n v="5600"/>
    <n v="0"/>
    <n v="0"/>
    <s v=""/>
    <s v=""/>
    <x v="0"/>
  </r>
  <r>
    <n v="22"/>
    <s v="Med A"/>
    <x v="10"/>
    <n v="5600"/>
    <n v="0"/>
    <n v="0"/>
    <s v=""/>
    <s v=""/>
    <x v="0"/>
  </r>
  <r>
    <n v="22"/>
    <s v="Med A"/>
    <x v="11"/>
    <n v="5600"/>
    <n v="0"/>
    <n v="0"/>
    <s v=""/>
    <s v=""/>
    <x v="0"/>
  </r>
  <r>
    <n v="22"/>
    <s v="Med A"/>
    <x v="12"/>
    <n v="7300"/>
    <n v="0"/>
    <n v="0"/>
    <s v=""/>
    <s v=""/>
    <x v="0"/>
  </r>
  <r>
    <n v="22"/>
    <s v="Med A"/>
    <x v="13"/>
    <n v="7300"/>
    <n v="0"/>
    <n v="0"/>
    <s v=""/>
    <s v=""/>
    <x v="0"/>
  </r>
  <r>
    <n v="22"/>
    <s v="Med A"/>
    <x v="14"/>
    <n v="7300"/>
    <n v="0"/>
    <n v="0"/>
    <s v=""/>
    <s v=""/>
    <x v="0"/>
  </r>
  <r>
    <n v="22"/>
    <s v="Med A"/>
    <x v="15"/>
    <n v="7300"/>
    <n v="0"/>
    <n v="0"/>
    <s v=""/>
    <s v=""/>
    <x v="0"/>
  </r>
  <r>
    <n v="22"/>
    <s v="Med A"/>
    <x v="16"/>
    <n v="7300"/>
    <n v="0"/>
    <n v="0"/>
    <s v=""/>
    <s v=""/>
    <x v="0"/>
  </r>
  <r>
    <n v="22"/>
    <s v="Med A"/>
    <x v="51"/>
    <n v="7300"/>
    <n v="0"/>
    <n v="0"/>
    <s v=""/>
    <s v=""/>
    <x v="0"/>
  </r>
  <r>
    <n v="22"/>
    <s v="Med A"/>
    <x v="17"/>
    <n v="7300"/>
    <n v="0"/>
    <n v="0"/>
    <s v=""/>
    <s v=""/>
    <x v="0"/>
  </r>
  <r>
    <n v="22"/>
    <s v="Med A"/>
    <x v="18"/>
    <n v="7300"/>
    <n v="0"/>
    <n v="0"/>
    <s v=""/>
    <s v=""/>
    <x v="0"/>
  </r>
  <r>
    <n v="22"/>
    <s v="Med A"/>
    <x v="19"/>
    <n v="7300"/>
    <n v="0"/>
    <n v="0"/>
    <s v=""/>
    <s v=""/>
    <x v="0"/>
  </r>
  <r>
    <n v="22"/>
    <s v="Med A"/>
    <x v="20"/>
    <n v="7300"/>
    <n v="0"/>
    <n v="0"/>
    <s v=""/>
    <s v=""/>
    <x v="0"/>
  </r>
  <r>
    <n v="22"/>
    <s v="Med A"/>
    <x v="21"/>
    <n v="7300"/>
    <n v="0"/>
    <n v="0"/>
    <s v=""/>
    <s v=""/>
    <x v="0"/>
  </r>
  <r>
    <n v="22"/>
    <s v="Med A"/>
    <x v="22"/>
    <n v="7300"/>
    <n v="0"/>
    <n v="0"/>
    <s v=""/>
    <s v=""/>
    <x v="0"/>
  </r>
  <r>
    <n v="22"/>
    <s v="Med A"/>
    <x v="24"/>
    <n v="7300"/>
    <n v="0"/>
    <n v="0"/>
    <s v=""/>
    <s v=""/>
    <x v="0"/>
  </r>
  <r>
    <n v="22"/>
    <s v="Med A"/>
    <x v="25"/>
    <n v="7300"/>
    <n v="1"/>
    <n v="0"/>
    <n v="11.166666666666666"/>
    <n v="10.12857142857143"/>
    <x v="2"/>
  </r>
  <r>
    <n v="22"/>
    <s v="Med B"/>
    <x v="67"/>
    <n v="2"/>
    <n v="0"/>
    <n v="0"/>
    <s v=""/>
    <s v=""/>
    <x v="0"/>
  </r>
  <r>
    <n v="22"/>
    <s v="Med B"/>
    <x v="53"/>
    <n v="4"/>
    <n v="0"/>
    <n v="0"/>
    <s v=""/>
    <s v=""/>
    <x v="0"/>
  </r>
  <r>
    <n v="23"/>
    <s v="Med A"/>
    <x v="33"/>
    <n v="7000"/>
    <n v="0"/>
    <n v="0"/>
    <s v=""/>
    <s v=""/>
    <x v="0"/>
  </r>
  <r>
    <n v="23"/>
    <s v="Med A"/>
    <x v="34"/>
    <n v="7000"/>
    <n v="0"/>
    <n v="0"/>
    <s v=""/>
    <s v=""/>
    <x v="0"/>
  </r>
  <r>
    <n v="23"/>
    <s v="Med A"/>
    <x v="36"/>
    <n v="7000"/>
    <n v="0"/>
    <n v="0"/>
    <s v=""/>
    <s v=""/>
    <x v="0"/>
  </r>
  <r>
    <n v="23"/>
    <s v="Med A"/>
    <x v="37"/>
    <n v="9100"/>
    <n v="0"/>
    <n v="0"/>
    <s v=""/>
    <s v=""/>
    <x v="0"/>
  </r>
  <r>
    <n v="23"/>
    <s v="Med A"/>
    <x v="38"/>
    <n v="9100"/>
    <n v="0"/>
    <n v="0"/>
    <s v=""/>
    <s v=""/>
    <x v="0"/>
  </r>
  <r>
    <n v="23"/>
    <s v="Med A"/>
    <x v="40"/>
    <n v="9100"/>
    <n v="0"/>
    <n v="0"/>
    <s v=""/>
    <s v=""/>
    <x v="0"/>
  </r>
  <r>
    <n v="23"/>
    <s v="Med A"/>
    <x v="41"/>
    <n v="9100"/>
    <n v="0"/>
    <n v="0"/>
    <s v=""/>
    <s v=""/>
    <x v="0"/>
  </r>
  <r>
    <n v="23"/>
    <s v="Med A"/>
    <x v="12"/>
    <n v="9100"/>
    <n v="0"/>
    <n v="0"/>
    <s v=""/>
    <s v=""/>
    <x v="0"/>
  </r>
  <r>
    <n v="23"/>
    <s v="Med A"/>
    <x v="44"/>
    <n v="9100"/>
    <n v="0"/>
    <n v="0"/>
    <s v=""/>
    <s v=""/>
    <x v="0"/>
  </r>
  <r>
    <n v="23"/>
    <s v="Med A"/>
    <x v="55"/>
    <n v="11400"/>
    <n v="0"/>
    <n v="0"/>
    <s v=""/>
    <s v=""/>
    <x v="0"/>
  </r>
  <r>
    <n v="23"/>
    <s v="Med A"/>
    <x v="51"/>
    <n v="11400"/>
    <n v="0"/>
    <n v="0"/>
    <s v=""/>
    <s v=""/>
    <x v="0"/>
  </r>
  <r>
    <n v="23"/>
    <s v="Med A"/>
    <x v="52"/>
    <n v="11400"/>
    <n v="0"/>
    <n v="0"/>
    <s v=""/>
    <s v=""/>
    <x v="0"/>
  </r>
  <r>
    <n v="24"/>
    <s v="Med B"/>
    <x v="71"/>
    <n v="3"/>
    <n v="0"/>
    <n v="1"/>
    <s v=""/>
    <s v=""/>
    <x v="0"/>
  </r>
  <r>
    <n v="24"/>
    <s v="Med B"/>
    <x v="72"/>
    <n v="5"/>
    <n v="0"/>
    <n v="0"/>
    <s v=""/>
    <s v=""/>
    <x v="0"/>
  </r>
  <r>
    <n v="25"/>
    <s v="Med A"/>
    <x v="21"/>
    <n v="3000"/>
    <n v="0"/>
    <n v="0"/>
    <s v=""/>
    <s v=""/>
    <x v="0"/>
  </r>
  <r>
    <n v="25"/>
    <s v="Med A"/>
    <x v="22"/>
    <n v="3000"/>
    <n v="0"/>
    <n v="0"/>
    <s v=""/>
    <s v=""/>
    <x v="0"/>
  </r>
  <r>
    <n v="25"/>
    <s v="Med A"/>
    <x v="23"/>
    <n v="3000"/>
    <n v="0"/>
    <n v="0"/>
    <s v=""/>
    <s v=""/>
    <x v="0"/>
  </r>
  <r>
    <n v="25"/>
    <s v="Med A"/>
    <x v="24"/>
    <n v="3000"/>
    <n v="0"/>
    <n v="0"/>
    <s v=""/>
    <s v=""/>
    <x v="0"/>
  </r>
  <r>
    <n v="25"/>
    <s v="Med A"/>
    <x v="25"/>
    <n v="3000"/>
    <n v="1"/>
    <n v="0"/>
    <n v="9.4499999999999993"/>
    <n v="10.200000000000001"/>
    <x v="1"/>
  </r>
  <r>
    <n v="25"/>
    <s v="Med B"/>
    <x v="26"/>
    <n v="6"/>
    <n v="0"/>
    <n v="0"/>
    <s v=""/>
    <s v=""/>
    <x v="0"/>
  </r>
  <r>
    <n v="25"/>
    <s v="Med B"/>
    <x v="73"/>
    <n v="6"/>
    <n v="0"/>
    <n v="0"/>
    <s v=""/>
    <s v=""/>
    <x v="0"/>
  </r>
  <r>
    <n v="25"/>
    <s v="Med B"/>
    <x v="53"/>
    <n v="6"/>
    <n v="0"/>
    <n v="0"/>
    <s v=""/>
    <s v=""/>
    <x v="0"/>
  </r>
  <r>
    <n v="26"/>
    <s v="Med A"/>
    <x v="13"/>
    <n v="13800"/>
    <n v="0"/>
    <n v="0"/>
    <s v=""/>
    <s v=""/>
    <x v="0"/>
  </r>
  <r>
    <n v="27"/>
    <s v="Med A"/>
    <x v="74"/>
    <n v="1200"/>
    <n v="0"/>
    <n v="0"/>
    <s v=""/>
    <s v=""/>
    <x v="0"/>
  </r>
  <r>
    <n v="27"/>
    <s v="Med A"/>
    <x v="68"/>
    <n v="1200"/>
    <n v="0"/>
    <n v="0"/>
    <s v=""/>
    <s v=""/>
    <x v="0"/>
  </r>
  <r>
    <n v="28"/>
    <s v="Med A"/>
    <x v="2"/>
    <n v="5500"/>
    <n v="0"/>
    <n v="0"/>
    <s v=""/>
    <s v=""/>
    <x v="0"/>
  </r>
  <r>
    <n v="28"/>
    <s v="Med A"/>
    <x v="3"/>
    <n v="5500"/>
    <n v="0"/>
    <n v="0"/>
    <s v=""/>
    <s v=""/>
    <x v="0"/>
  </r>
  <r>
    <n v="28"/>
    <s v="Med A"/>
    <x v="4"/>
    <n v="5500"/>
    <n v="0"/>
    <n v="0"/>
    <s v=""/>
    <s v=""/>
    <x v="0"/>
  </r>
  <r>
    <n v="28"/>
    <s v="Med A"/>
    <x v="5"/>
    <n v="5500"/>
    <n v="0"/>
    <n v="0"/>
    <s v=""/>
    <s v=""/>
    <x v="0"/>
  </r>
  <r>
    <n v="28"/>
    <s v="Med A"/>
    <x v="50"/>
    <n v="5500"/>
    <n v="0"/>
    <n v="0"/>
    <s v=""/>
    <s v=""/>
    <x v="0"/>
  </r>
  <r>
    <n v="28"/>
    <s v="Med A"/>
    <x v="6"/>
    <n v="5500"/>
    <n v="0"/>
    <n v="0"/>
    <s v=""/>
    <s v=""/>
    <x v="0"/>
  </r>
  <r>
    <n v="28"/>
    <s v="Med A"/>
    <x v="7"/>
    <n v="5500"/>
    <n v="0"/>
    <n v="0"/>
    <s v=""/>
    <s v=""/>
    <x v="0"/>
  </r>
  <r>
    <n v="28"/>
    <s v="Med A"/>
    <x v="8"/>
    <n v="5500"/>
    <n v="0"/>
    <n v="0"/>
    <s v=""/>
    <s v=""/>
    <x v="0"/>
  </r>
  <r>
    <n v="28"/>
    <s v="Med A"/>
    <x v="9"/>
    <n v="5500"/>
    <n v="0"/>
    <n v="0"/>
    <s v=""/>
    <s v=""/>
    <x v="0"/>
  </r>
  <r>
    <n v="28"/>
    <s v="Med A"/>
    <x v="10"/>
    <n v="5500"/>
    <n v="0"/>
    <n v="0"/>
    <s v=""/>
    <s v=""/>
    <x v="0"/>
  </r>
  <r>
    <n v="28"/>
    <s v="Med A"/>
    <x v="11"/>
    <n v="5500"/>
    <n v="0"/>
    <n v="0"/>
    <s v=""/>
    <s v=""/>
    <x v="0"/>
  </r>
  <r>
    <n v="28"/>
    <s v="Med A"/>
    <x v="12"/>
    <n v="5000"/>
    <n v="0"/>
    <n v="0"/>
    <s v=""/>
    <s v=""/>
    <x v="0"/>
  </r>
  <r>
    <n v="28"/>
    <s v="Med A"/>
    <x v="13"/>
    <n v="5000"/>
    <n v="0"/>
    <n v="0"/>
    <s v=""/>
    <s v=""/>
    <x v="0"/>
  </r>
  <r>
    <n v="28"/>
    <s v="Med A"/>
    <x v="14"/>
    <n v="5000"/>
    <n v="0"/>
    <n v="0"/>
    <s v=""/>
    <s v=""/>
    <x v="0"/>
  </r>
  <r>
    <n v="28"/>
    <s v="Med A"/>
    <x v="15"/>
    <n v="5000"/>
    <n v="0"/>
    <n v="0"/>
    <s v=""/>
    <s v=""/>
    <x v="0"/>
  </r>
  <r>
    <n v="28"/>
    <s v="Med A"/>
    <x v="16"/>
    <n v="5000"/>
    <n v="0"/>
    <n v="0"/>
    <s v=""/>
    <s v=""/>
    <x v="0"/>
  </r>
  <r>
    <n v="28"/>
    <s v="Med A"/>
    <x v="51"/>
    <n v="5000"/>
    <n v="0"/>
    <n v="0"/>
    <s v=""/>
    <s v=""/>
    <x v="0"/>
  </r>
  <r>
    <n v="28"/>
    <s v="Med A"/>
    <x v="17"/>
    <n v="5000"/>
    <n v="1"/>
    <n v="0"/>
    <n v="11.149999999999999"/>
    <n v="10.875"/>
    <x v="2"/>
  </r>
  <r>
    <n v="28"/>
    <s v="Med B"/>
    <x v="26"/>
    <n v="6"/>
    <n v="0"/>
    <n v="0"/>
    <s v=""/>
    <s v=""/>
    <x v="0"/>
  </r>
  <r>
    <n v="28"/>
    <s v="Med B"/>
    <x v="53"/>
    <n v="2"/>
    <n v="0"/>
    <n v="0"/>
    <s v=""/>
    <s v=""/>
    <x v="0"/>
  </r>
  <r>
    <n v="29"/>
    <s v="Med A"/>
    <x v="29"/>
    <n v="4800"/>
    <n v="0"/>
    <n v="0"/>
    <s v=""/>
    <s v=""/>
    <x v="0"/>
  </r>
  <r>
    <n v="29"/>
    <s v="Med A"/>
    <x v="30"/>
    <n v="4800"/>
    <n v="0"/>
    <n v="0"/>
    <s v=""/>
    <s v=""/>
    <x v="0"/>
  </r>
  <r>
    <n v="29"/>
    <s v="Med A"/>
    <x v="37"/>
    <n v="4400"/>
    <n v="0"/>
    <n v="0"/>
    <s v=""/>
    <s v=""/>
    <x v="0"/>
  </r>
  <r>
    <n v="29"/>
    <s v="Med A"/>
    <x v="39"/>
    <n v="4400"/>
    <n v="0"/>
    <n v="0"/>
    <s v=""/>
    <s v=""/>
    <x v="0"/>
  </r>
  <r>
    <n v="29"/>
    <s v="Med A"/>
    <x v="40"/>
    <n v="4400"/>
    <n v="0"/>
    <n v="0"/>
    <s v=""/>
    <s v=""/>
    <x v="0"/>
  </r>
  <r>
    <n v="29"/>
    <s v="Med A"/>
    <x v="41"/>
    <n v="4400"/>
    <n v="0"/>
    <n v="0"/>
    <s v=""/>
    <s v=""/>
    <x v="0"/>
  </r>
  <r>
    <n v="29"/>
    <s v="Med A"/>
    <x v="42"/>
    <n v="4400"/>
    <n v="0"/>
    <n v="0"/>
    <s v=""/>
    <s v=""/>
    <x v="0"/>
  </r>
  <r>
    <n v="29"/>
    <s v="Med A"/>
    <x v="47"/>
    <n v="4400"/>
    <n v="0"/>
    <n v="0"/>
    <s v=""/>
    <s v=""/>
    <x v="0"/>
  </r>
  <r>
    <n v="29"/>
    <s v="Med A"/>
    <x v="52"/>
    <n v="4400"/>
    <n v="0"/>
    <n v="0"/>
    <s v=""/>
    <s v=""/>
    <x v="0"/>
  </r>
  <r>
    <n v="29"/>
    <s v="Med A"/>
    <x v="57"/>
    <n v="4400"/>
    <n v="0"/>
    <n v="0"/>
    <s v=""/>
    <s v=""/>
    <x v="0"/>
  </r>
  <r>
    <n v="29"/>
    <s v="Med A"/>
    <x v="58"/>
    <n v="4400"/>
    <n v="0"/>
    <n v="0"/>
    <s v=""/>
    <s v=""/>
    <x v="0"/>
  </r>
  <r>
    <n v="29"/>
    <s v="Med A"/>
    <x v="61"/>
    <n v="4400"/>
    <n v="0"/>
    <n v="0"/>
    <s v=""/>
    <s v=""/>
    <x v="0"/>
  </r>
  <r>
    <n v="29"/>
    <s v="Med A"/>
    <x v="62"/>
    <n v="4400"/>
    <n v="1"/>
    <n v="0"/>
    <n v="10.985714285714286"/>
    <n v="10.299999999999999"/>
    <x v="2"/>
  </r>
  <r>
    <n v="29"/>
    <s v="Med B"/>
    <x v="48"/>
    <n v="8"/>
    <n v="0"/>
    <n v="0"/>
    <s v=""/>
    <s v=""/>
    <x v="0"/>
  </r>
  <r>
    <n v="29"/>
    <s v="Med B"/>
    <x v="75"/>
    <n v="10"/>
    <n v="0"/>
    <n v="0"/>
    <s v=""/>
    <s v=""/>
    <x v="0"/>
  </r>
  <r>
    <n v="30"/>
    <s v="Med A"/>
    <x v="0"/>
    <n v="900"/>
    <n v="0"/>
    <n v="0"/>
    <s v=""/>
    <s v=""/>
    <x v="0"/>
  </r>
  <r>
    <n v="30"/>
    <s v="Med A"/>
    <x v="49"/>
    <n v="900"/>
    <n v="0"/>
    <n v="0"/>
    <s v=""/>
    <s v=""/>
    <x v="0"/>
  </r>
  <r>
    <n v="30"/>
    <s v="Med A"/>
    <x v="3"/>
    <n v="900"/>
    <n v="0"/>
    <n v="0"/>
    <s v=""/>
    <s v=""/>
    <x v="0"/>
  </r>
  <r>
    <n v="30"/>
    <s v="Med A"/>
    <x v="4"/>
    <n v="900"/>
    <n v="0"/>
    <n v="0"/>
    <s v=""/>
    <s v=""/>
    <x v="0"/>
  </r>
  <r>
    <n v="30"/>
    <s v="Med A"/>
    <x v="5"/>
    <n v="900"/>
    <n v="0"/>
    <n v="0"/>
    <s v=""/>
    <s v=""/>
    <x v="0"/>
  </r>
  <r>
    <n v="30"/>
    <s v="Med A"/>
    <x v="50"/>
    <n v="900"/>
    <n v="0"/>
    <n v="0"/>
    <s v=""/>
    <s v=""/>
    <x v="0"/>
  </r>
  <r>
    <n v="30"/>
    <s v="Med A"/>
    <x v="9"/>
    <n v="800"/>
    <n v="0"/>
    <n v="0"/>
    <s v=""/>
    <s v=""/>
    <x v="0"/>
  </r>
  <r>
    <n v="30"/>
    <s v="Med A"/>
    <x v="40"/>
    <n v="800"/>
    <n v="0"/>
    <n v="0"/>
    <s v=""/>
    <s v=""/>
    <x v="0"/>
  </r>
  <r>
    <n v="30"/>
    <s v="Med A"/>
    <x v="10"/>
    <n v="800"/>
    <n v="0"/>
    <n v="0"/>
    <s v=""/>
    <s v=""/>
    <x v="0"/>
  </r>
  <r>
    <n v="30"/>
    <s v="Med A"/>
    <x v="11"/>
    <n v="800"/>
    <n v="0"/>
    <n v="0"/>
    <s v=""/>
    <s v=""/>
    <x v="0"/>
  </r>
  <r>
    <n v="30"/>
    <s v="Med A"/>
    <x v="12"/>
    <n v="800"/>
    <n v="0"/>
    <n v="0"/>
    <s v=""/>
    <s v=""/>
    <x v="0"/>
  </r>
  <r>
    <n v="30"/>
    <s v="Med A"/>
    <x v="13"/>
    <n v="800"/>
    <n v="0"/>
    <n v="0"/>
    <s v=""/>
    <s v=""/>
    <x v="0"/>
  </r>
  <r>
    <n v="30"/>
    <s v="Med A"/>
    <x v="14"/>
    <n v="800"/>
    <n v="0"/>
    <n v="0"/>
    <s v=""/>
    <s v=""/>
    <x v="0"/>
  </r>
  <r>
    <n v="30"/>
    <s v="Med A"/>
    <x v="15"/>
    <n v="800"/>
    <n v="0"/>
    <n v="0"/>
    <s v=""/>
    <s v=""/>
    <x v="0"/>
  </r>
  <r>
    <n v="30"/>
    <s v="Med A"/>
    <x v="16"/>
    <n v="800"/>
    <n v="0"/>
    <n v="0"/>
    <s v=""/>
    <s v=""/>
    <x v="0"/>
  </r>
  <r>
    <n v="30"/>
    <s v="Med A"/>
    <x v="51"/>
    <n v="800"/>
    <n v="0"/>
    <n v="0"/>
    <s v=""/>
    <s v=""/>
    <x v="0"/>
  </r>
  <r>
    <n v="30"/>
    <s v="Med A"/>
    <x v="20"/>
    <n v="800"/>
    <n v="0"/>
    <n v="0"/>
    <s v=""/>
    <s v=""/>
    <x v="0"/>
  </r>
  <r>
    <n v="30"/>
    <s v="Med A"/>
    <x v="21"/>
    <n v="800"/>
    <n v="0"/>
    <n v="0"/>
    <s v=""/>
    <s v=""/>
    <x v="0"/>
  </r>
  <r>
    <n v="30"/>
    <s v="Med A"/>
    <x v="22"/>
    <n v="800"/>
    <n v="0"/>
    <n v="0"/>
    <s v=""/>
    <s v=""/>
    <x v="0"/>
  </r>
  <r>
    <n v="30"/>
    <s v="Med A"/>
    <x v="23"/>
    <n v="800"/>
    <n v="0"/>
    <n v="0"/>
    <s v=""/>
    <s v=""/>
    <x v="0"/>
  </r>
  <r>
    <n v="30"/>
    <s v="Med A"/>
    <x v="24"/>
    <n v="800"/>
    <n v="0"/>
    <n v="0"/>
    <s v=""/>
    <s v=""/>
    <x v="0"/>
  </r>
  <r>
    <n v="30"/>
    <s v="Med A"/>
    <x v="62"/>
    <n v="800"/>
    <n v="0"/>
    <n v="0"/>
    <s v=""/>
    <s v=""/>
    <x v="0"/>
  </r>
  <r>
    <n v="30"/>
    <s v="Med A"/>
    <x v="63"/>
    <n v="800"/>
    <n v="1"/>
    <n v="0"/>
    <n v="10.916666666666666"/>
    <n v="11.3"/>
    <x v="1"/>
  </r>
  <r>
    <n v="30"/>
    <s v="Med B"/>
    <x v="48"/>
    <n v="2"/>
    <n v="0"/>
    <n v="0"/>
    <s v=""/>
    <s v=""/>
    <x v="0"/>
  </r>
  <r>
    <n v="30"/>
    <s v="Med B"/>
    <x v="76"/>
    <n v="3"/>
    <n v="0"/>
    <n v="0"/>
    <s v=""/>
    <s v=""/>
    <x v="0"/>
  </r>
  <r>
    <n v="31"/>
    <s v="Med A"/>
    <x v="31"/>
    <n v="10100"/>
    <n v="0"/>
    <n v="0"/>
    <s v=""/>
    <s v=""/>
    <x v="0"/>
  </r>
  <r>
    <n v="31"/>
    <s v="Med A"/>
    <x v="33"/>
    <n v="12100"/>
    <n v="0"/>
    <n v="0"/>
    <s v=""/>
    <s v=""/>
    <x v="0"/>
  </r>
  <r>
    <n v="31"/>
    <s v="Med A"/>
    <x v="34"/>
    <n v="12100"/>
    <n v="0"/>
    <n v="0"/>
    <s v=""/>
    <s v=""/>
    <x v="0"/>
  </r>
  <r>
    <n v="31"/>
    <s v="Med A"/>
    <x v="36"/>
    <n v="12100"/>
    <n v="0"/>
    <n v="0"/>
    <s v=""/>
    <s v=""/>
    <x v="0"/>
  </r>
  <r>
    <n v="31"/>
    <s v="Med A"/>
    <x v="37"/>
    <n v="12100"/>
    <n v="0"/>
    <n v="0"/>
    <s v=""/>
    <s v=""/>
    <x v="0"/>
  </r>
  <r>
    <n v="31"/>
    <s v="Med A"/>
    <x v="39"/>
    <n v="12100"/>
    <n v="0"/>
    <n v="0"/>
    <s v=""/>
    <s v=""/>
    <x v="0"/>
  </r>
  <r>
    <n v="31"/>
    <s v="Med A"/>
    <x v="40"/>
    <n v="12100"/>
    <n v="0"/>
    <n v="0"/>
    <s v=""/>
    <s v=""/>
    <x v="0"/>
  </r>
  <r>
    <n v="31"/>
    <s v="Med A"/>
    <x v="41"/>
    <n v="12100"/>
    <n v="0"/>
    <n v="0"/>
    <s v=""/>
    <s v=""/>
    <x v="0"/>
  </r>
  <r>
    <n v="31"/>
    <s v="Med A"/>
    <x v="43"/>
    <n v="12100"/>
    <n v="1"/>
    <n v="0"/>
    <n v="10.766666666666667"/>
    <n v="10.542857142857143"/>
    <x v="2"/>
  </r>
  <r>
    <n v="31"/>
    <s v="Med B"/>
    <x v="77"/>
    <n v="13"/>
    <n v="0"/>
    <n v="0"/>
    <s v=""/>
    <s v=""/>
    <x v="0"/>
  </r>
  <r>
    <n v="31"/>
    <s v="Med B"/>
    <x v="64"/>
    <n v="13"/>
    <n v="0"/>
    <n v="0"/>
    <s v=""/>
    <s v=""/>
    <x v="0"/>
  </r>
  <r>
    <n v="31"/>
    <s v="Med B"/>
    <x v="65"/>
    <n v="13"/>
    <n v="0"/>
    <n v="0"/>
    <s v=""/>
    <s v=""/>
    <x v="0"/>
  </r>
  <r>
    <n v="32"/>
    <s v="Med A"/>
    <x v="74"/>
    <n v="14000"/>
    <n v="0"/>
    <n v="0"/>
    <s v=""/>
    <s v=""/>
    <x v="0"/>
  </r>
  <r>
    <n v="32"/>
    <s v="Med A"/>
    <x v="68"/>
    <n v="14000"/>
    <n v="0"/>
    <n v="0"/>
    <s v=""/>
    <s v=""/>
    <x v="0"/>
  </r>
  <r>
    <n v="33"/>
    <s v="Med A"/>
    <x v="29"/>
    <n v="6000"/>
    <n v="0"/>
    <n v="0"/>
    <s v=""/>
    <s v=""/>
    <x v="0"/>
  </r>
  <r>
    <n v="33"/>
    <s v="Med A"/>
    <x v="30"/>
    <n v="6000"/>
    <n v="0"/>
    <n v="0"/>
    <s v=""/>
    <s v=""/>
    <x v="0"/>
  </r>
  <r>
    <n v="33"/>
    <s v="Med A"/>
    <x v="31"/>
    <n v="6000"/>
    <n v="0"/>
    <n v="0"/>
    <s v=""/>
    <s v=""/>
    <x v="0"/>
  </r>
  <r>
    <n v="33"/>
    <s v="Med A"/>
    <x v="32"/>
    <n v="6000"/>
    <n v="0"/>
    <n v="0"/>
    <s v=""/>
    <s v=""/>
    <x v="0"/>
  </r>
  <r>
    <n v="33"/>
    <s v="Med A"/>
    <x v="33"/>
    <n v="6000"/>
    <n v="0"/>
    <n v="0"/>
    <s v=""/>
    <s v=""/>
    <x v="0"/>
  </r>
  <r>
    <n v="33"/>
    <s v="Med A"/>
    <x v="34"/>
    <n v="6000"/>
    <n v="0"/>
    <n v="0"/>
    <s v=""/>
    <s v=""/>
    <x v="0"/>
  </r>
  <r>
    <n v="33"/>
    <s v="Med A"/>
    <x v="35"/>
    <n v="6000"/>
    <n v="0"/>
    <n v="0"/>
    <s v=""/>
    <s v=""/>
    <x v="0"/>
  </r>
  <r>
    <n v="33"/>
    <s v="Med A"/>
    <x v="36"/>
    <n v="6000"/>
    <n v="0"/>
    <n v="0"/>
    <s v=""/>
    <s v=""/>
    <x v="0"/>
  </r>
  <r>
    <n v="33"/>
    <s v="Med A"/>
    <x v="47"/>
    <n v="6000"/>
    <n v="0"/>
    <n v="0"/>
    <s v=""/>
    <s v=""/>
    <x v="0"/>
  </r>
  <r>
    <n v="33"/>
    <s v="Med A"/>
    <x v="52"/>
    <n v="6000"/>
    <n v="0"/>
    <n v="0"/>
    <s v=""/>
    <s v=""/>
    <x v="0"/>
  </r>
  <r>
    <n v="33"/>
    <s v="Med A"/>
    <x v="57"/>
    <n v="6000"/>
    <n v="0"/>
    <n v="0"/>
    <s v=""/>
    <s v=""/>
    <x v="0"/>
  </r>
  <r>
    <n v="33"/>
    <s v="Med A"/>
    <x v="58"/>
    <n v="6000"/>
    <n v="0"/>
    <n v="0"/>
    <s v=""/>
    <s v=""/>
    <x v="0"/>
  </r>
  <r>
    <n v="33"/>
    <s v="Med A"/>
    <x v="59"/>
    <n v="6000"/>
    <n v="0"/>
    <n v="0"/>
    <s v=""/>
    <s v=""/>
    <x v="0"/>
  </r>
  <r>
    <n v="33"/>
    <s v="Med A"/>
    <x v="60"/>
    <n v="6000"/>
    <n v="0"/>
    <n v="0"/>
    <s v=""/>
    <s v=""/>
    <x v="0"/>
  </r>
  <r>
    <n v="33"/>
    <s v="Med A"/>
    <x v="62"/>
    <n v="6000"/>
    <n v="1"/>
    <n v="0"/>
    <n v="11.766666666666666"/>
    <n v="8.82"/>
    <x v="2"/>
  </r>
  <r>
    <n v="33"/>
    <s v="Med B"/>
    <x v="78"/>
    <n v="5"/>
    <n v="0"/>
    <n v="0"/>
    <s v=""/>
    <s v=""/>
    <x v="0"/>
  </r>
  <r>
    <n v="33"/>
    <s v="Med B"/>
    <x v="79"/>
    <n v="5"/>
    <n v="0"/>
    <n v="0"/>
    <s v=""/>
    <s v=""/>
    <x v="0"/>
  </r>
  <r>
    <n v="34"/>
    <s v="Med B"/>
    <x v="67"/>
    <n v="3"/>
    <n v="0"/>
    <n v="1"/>
    <s v=""/>
    <s v=""/>
    <x v="0"/>
  </r>
  <r>
    <n v="34"/>
    <s v="Med B"/>
    <x v="53"/>
    <n v="3"/>
    <n v="0"/>
    <n v="0"/>
    <s v=""/>
    <s v=""/>
    <x v="0"/>
  </r>
  <r>
    <n v="35"/>
    <s v="Med A"/>
    <x v="34"/>
    <n v="6700"/>
    <n v="0"/>
    <n v="0"/>
    <s v=""/>
    <s v=""/>
    <x v="0"/>
  </r>
  <r>
    <n v="35"/>
    <s v="Med A"/>
    <x v="35"/>
    <n v="6700"/>
    <n v="0"/>
    <n v="0"/>
    <s v=""/>
    <s v=""/>
    <x v="0"/>
  </r>
  <r>
    <n v="35"/>
    <s v="Med A"/>
    <x v="36"/>
    <n v="6700"/>
    <n v="0"/>
    <n v="0"/>
    <s v=""/>
    <s v=""/>
    <x v="0"/>
  </r>
  <r>
    <n v="35"/>
    <s v="Med A"/>
    <x v="38"/>
    <n v="10000"/>
    <n v="0"/>
    <n v="0"/>
    <s v=""/>
    <s v=""/>
    <x v="0"/>
  </r>
  <r>
    <n v="35"/>
    <s v="Med A"/>
    <x v="39"/>
    <n v="10000"/>
    <n v="0"/>
    <n v="0"/>
    <s v=""/>
    <s v=""/>
    <x v="0"/>
  </r>
  <r>
    <n v="35"/>
    <s v="Med A"/>
    <x v="41"/>
    <n v="10000"/>
    <n v="0"/>
    <n v="0"/>
    <s v=""/>
    <s v=""/>
    <x v="0"/>
  </r>
  <r>
    <n v="35"/>
    <s v="Med A"/>
    <x v="42"/>
    <n v="10000"/>
    <n v="0"/>
    <n v="0"/>
    <s v=""/>
    <s v=""/>
    <x v="0"/>
  </r>
  <r>
    <n v="35"/>
    <s v="Med A"/>
    <x v="43"/>
    <n v="13000"/>
    <n v="0"/>
    <n v="0"/>
    <s v=""/>
    <s v=""/>
    <x v="0"/>
  </r>
  <r>
    <n v="35"/>
    <s v="Med A"/>
    <x v="45"/>
    <n v="13000"/>
    <n v="0"/>
    <n v="0"/>
    <s v=""/>
    <s v=""/>
    <x v="0"/>
  </r>
  <r>
    <n v="35"/>
    <s v="Med A"/>
    <x v="55"/>
    <n v="13000"/>
    <n v="0"/>
    <n v="0"/>
    <s v=""/>
    <s v=""/>
    <x v="0"/>
  </r>
  <r>
    <n v="35"/>
    <s v="Med A"/>
    <x v="46"/>
    <n v="13000"/>
    <n v="0"/>
    <n v="0"/>
    <s v=""/>
    <s v=""/>
    <x v="0"/>
  </r>
  <r>
    <n v="35"/>
    <s v="Med A"/>
    <x v="56"/>
    <n v="13000"/>
    <n v="0"/>
    <n v="0"/>
    <s v=""/>
    <s v=""/>
    <x v="0"/>
  </r>
  <r>
    <n v="35"/>
    <s v="Med A"/>
    <x v="47"/>
    <n v="15600"/>
    <n v="0"/>
    <n v="0"/>
    <s v=""/>
    <s v=""/>
    <x v="0"/>
  </r>
  <r>
    <n v="35"/>
    <s v="Med A"/>
    <x v="52"/>
    <n v="15600"/>
    <n v="0"/>
    <n v="0"/>
    <s v=""/>
    <s v=""/>
    <x v="0"/>
  </r>
  <r>
    <n v="35"/>
    <s v="Med A"/>
    <x v="57"/>
    <n v="15600"/>
    <n v="0"/>
    <n v="0"/>
    <s v=""/>
    <s v=""/>
    <x v="0"/>
  </r>
  <r>
    <n v="35"/>
    <s v="Med A"/>
    <x v="59"/>
    <n v="15600"/>
    <n v="1"/>
    <n v="0"/>
    <n v="8.65"/>
    <n v="8.4499999999999993"/>
    <x v="2"/>
  </r>
  <r>
    <n v="35"/>
    <s v="Med B"/>
    <x v="76"/>
    <n v="3"/>
    <n v="0"/>
    <n v="0"/>
    <s v=""/>
    <s v=""/>
    <x v="0"/>
  </r>
  <r>
    <n v="35"/>
    <s v="Med B"/>
    <x v="65"/>
    <n v="5"/>
    <n v="0"/>
    <n v="0"/>
    <s v=""/>
    <s v=""/>
    <x v="0"/>
  </r>
  <r>
    <n v="36"/>
    <s v="Med A"/>
    <x v="0"/>
    <n v="3700"/>
    <n v="0"/>
    <n v="0"/>
    <s v=""/>
    <s v=""/>
    <x v="0"/>
  </r>
  <r>
    <n v="36"/>
    <s v="Med A"/>
    <x v="49"/>
    <n v="3700"/>
    <n v="0"/>
    <n v="0"/>
    <s v=""/>
    <s v=""/>
    <x v="0"/>
  </r>
  <r>
    <n v="36"/>
    <s v="Med A"/>
    <x v="1"/>
    <n v="3700"/>
    <n v="0"/>
    <n v="0"/>
    <s v=""/>
    <s v=""/>
    <x v="0"/>
  </r>
  <r>
    <n v="36"/>
    <s v="Med A"/>
    <x v="2"/>
    <n v="3700"/>
    <n v="0"/>
    <n v="0"/>
    <s v=""/>
    <s v=""/>
    <x v="0"/>
  </r>
  <r>
    <n v="36"/>
    <s v="Med A"/>
    <x v="3"/>
    <n v="3700"/>
    <n v="0"/>
    <n v="0"/>
    <s v=""/>
    <s v=""/>
    <x v="0"/>
  </r>
  <r>
    <n v="36"/>
    <s v="Med A"/>
    <x v="4"/>
    <n v="3700"/>
    <n v="0"/>
    <n v="0"/>
    <s v=""/>
    <s v=""/>
    <x v="0"/>
  </r>
  <r>
    <n v="36"/>
    <s v="Med A"/>
    <x v="5"/>
    <n v="3700"/>
    <n v="0"/>
    <n v="0"/>
    <s v=""/>
    <s v=""/>
    <x v="0"/>
  </r>
  <r>
    <n v="36"/>
    <s v="Med A"/>
    <x v="50"/>
    <n v="3700"/>
    <n v="0"/>
    <n v="0"/>
    <s v=""/>
    <s v=""/>
    <x v="0"/>
  </r>
  <r>
    <n v="36"/>
    <s v="Med A"/>
    <x v="6"/>
    <n v="3700"/>
    <n v="0"/>
    <n v="0"/>
    <s v=""/>
    <s v=""/>
    <x v="0"/>
  </r>
  <r>
    <n v="36"/>
    <s v="Med A"/>
    <x v="13"/>
    <n v="3700"/>
    <n v="0"/>
    <n v="0"/>
    <s v=""/>
    <s v=""/>
    <x v="0"/>
  </r>
  <r>
    <n v="36"/>
    <s v="Med A"/>
    <x v="14"/>
    <n v="3700"/>
    <n v="0"/>
    <n v="0"/>
    <s v=""/>
    <s v=""/>
    <x v="0"/>
  </r>
  <r>
    <n v="36"/>
    <s v="Med A"/>
    <x v="15"/>
    <n v="3700"/>
    <n v="0"/>
    <n v="0"/>
    <s v=""/>
    <s v=""/>
    <x v="0"/>
  </r>
  <r>
    <n v="36"/>
    <s v="Med A"/>
    <x v="16"/>
    <n v="3700"/>
    <n v="0"/>
    <n v="0"/>
    <s v=""/>
    <s v=""/>
    <x v="0"/>
  </r>
  <r>
    <n v="36"/>
    <s v="Med A"/>
    <x v="51"/>
    <n v="3700"/>
    <n v="0"/>
    <n v="0"/>
    <s v=""/>
    <s v=""/>
    <x v="0"/>
  </r>
  <r>
    <n v="36"/>
    <s v="Med A"/>
    <x v="17"/>
    <n v="3700"/>
    <n v="1"/>
    <n v="0"/>
    <n v="11.425000000000001"/>
    <n v="11.387499999999998"/>
    <x v="2"/>
  </r>
  <r>
    <n v="36"/>
    <s v="Med B"/>
    <x v="26"/>
    <n v="6"/>
    <n v="0"/>
    <n v="0"/>
    <s v=""/>
    <s v=""/>
    <x v="0"/>
  </r>
  <r>
    <n v="36"/>
    <s v="Med B"/>
    <x v="27"/>
    <n v="5"/>
    <n v="0"/>
    <n v="0"/>
    <s v=""/>
    <s v=""/>
    <x v="0"/>
  </r>
  <r>
    <n v="36"/>
    <s v="Med B"/>
    <x v="53"/>
    <n v="4"/>
    <n v="0"/>
    <n v="0"/>
    <s v=""/>
    <s v=""/>
    <x v="0"/>
  </r>
  <r>
    <n v="37"/>
    <s v="Med B"/>
    <x v="64"/>
    <n v="1"/>
    <n v="0"/>
    <n v="1"/>
    <s v=""/>
    <s v=""/>
    <x v="0"/>
  </r>
  <r>
    <n v="37"/>
    <s v="Med B"/>
    <x v="65"/>
    <n v="1"/>
    <n v="0"/>
    <n v="0"/>
    <s v=""/>
    <s v=""/>
    <x v="0"/>
  </r>
  <r>
    <n v="38"/>
    <s v="Med A"/>
    <x v="63"/>
    <n v="2600"/>
    <n v="1"/>
    <n v="0"/>
    <n v="8.6"/>
    <n v="8.85"/>
    <x v="1"/>
  </r>
  <r>
    <n v="38"/>
    <s v="Med B"/>
    <x v="77"/>
    <n v="5"/>
    <n v="0"/>
    <n v="0"/>
    <s v=""/>
    <s v=""/>
    <x v="0"/>
  </r>
  <r>
    <n v="39"/>
    <s v="Med A"/>
    <x v="29"/>
    <n v="4500"/>
    <n v="0"/>
    <n v="0"/>
    <s v=""/>
    <s v=""/>
    <x v="0"/>
  </r>
  <r>
    <n v="39"/>
    <s v="Med A"/>
    <x v="32"/>
    <n v="4500"/>
    <n v="0"/>
    <n v="0"/>
    <s v=""/>
    <s v=""/>
    <x v="0"/>
  </r>
  <r>
    <n v="39"/>
    <s v="Med A"/>
    <x v="33"/>
    <n v="4500"/>
    <n v="0"/>
    <n v="0"/>
    <s v=""/>
    <s v=""/>
    <x v="0"/>
  </r>
  <r>
    <n v="39"/>
    <s v="Med A"/>
    <x v="34"/>
    <n v="4500"/>
    <n v="0"/>
    <n v="0"/>
    <s v=""/>
    <s v=""/>
    <x v="0"/>
  </r>
  <r>
    <n v="39"/>
    <s v="Med A"/>
    <x v="35"/>
    <n v="4500"/>
    <n v="0"/>
    <n v="0"/>
    <s v=""/>
    <s v=""/>
    <x v="0"/>
  </r>
  <r>
    <n v="39"/>
    <s v="Med A"/>
    <x v="37"/>
    <n v="4500"/>
    <n v="0"/>
    <n v="0"/>
    <s v=""/>
    <s v=""/>
    <x v="0"/>
  </r>
  <r>
    <n v="39"/>
    <s v="Med A"/>
    <x v="40"/>
    <n v="4500"/>
    <n v="0"/>
    <n v="0"/>
    <s v=""/>
    <s v=""/>
    <x v="0"/>
  </r>
  <r>
    <n v="39"/>
    <s v="Med A"/>
    <x v="41"/>
    <n v="4500"/>
    <n v="0"/>
    <n v="0"/>
    <s v=""/>
    <s v=""/>
    <x v="0"/>
  </r>
  <r>
    <n v="39"/>
    <s v="Med A"/>
    <x v="42"/>
    <n v="4500"/>
    <n v="0"/>
    <n v="0"/>
    <s v=""/>
    <s v=""/>
    <x v="0"/>
  </r>
  <r>
    <n v="39"/>
    <s v="Med A"/>
    <x v="44"/>
    <n v="4500"/>
    <n v="0"/>
    <n v="0"/>
    <s v=""/>
    <s v=""/>
    <x v="0"/>
  </r>
  <r>
    <n v="39"/>
    <s v="Med A"/>
    <x v="55"/>
    <n v="4500"/>
    <n v="0"/>
    <n v="0"/>
    <s v=""/>
    <s v=""/>
    <x v="0"/>
  </r>
  <r>
    <n v="39"/>
    <s v="Med A"/>
    <x v="56"/>
    <n v="4500"/>
    <n v="0"/>
    <n v="0"/>
    <s v=""/>
    <s v=""/>
    <x v="0"/>
  </r>
  <r>
    <n v="39"/>
    <s v="Med A"/>
    <x v="47"/>
    <n v="4500"/>
    <n v="0"/>
    <n v="0"/>
    <s v=""/>
    <s v=""/>
    <x v="0"/>
  </r>
  <r>
    <n v="39"/>
    <s v="Med A"/>
    <x v="57"/>
    <n v="4500"/>
    <n v="0"/>
    <n v="0"/>
    <s v=""/>
    <s v=""/>
    <x v="0"/>
  </r>
  <r>
    <n v="39"/>
    <s v="Med A"/>
    <x v="60"/>
    <n v="4500"/>
    <n v="0"/>
    <n v="0"/>
    <s v=""/>
    <s v=""/>
    <x v="0"/>
  </r>
  <r>
    <n v="39"/>
    <s v="Med A"/>
    <x v="25"/>
    <n v="4500"/>
    <n v="1"/>
    <n v="0"/>
    <n v="10.940000000000001"/>
    <n v="10.633333333333333"/>
    <x v="2"/>
  </r>
  <r>
    <n v="39"/>
    <s v="Med B"/>
    <x v="48"/>
    <n v="8"/>
    <n v="0"/>
    <n v="0"/>
    <s v=""/>
    <s v=""/>
    <x v="0"/>
  </r>
  <r>
    <n v="40"/>
    <s v="Med A"/>
    <x v="31"/>
    <n v="3400"/>
    <n v="0"/>
    <n v="0"/>
    <s v=""/>
    <s v=""/>
    <x v="0"/>
  </r>
  <r>
    <n v="40"/>
    <s v="Med A"/>
    <x v="32"/>
    <n v="3400"/>
    <n v="0"/>
    <n v="0"/>
    <s v=""/>
    <s v=""/>
    <x v="0"/>
  </r>
  <r>
    <n v="40"/>
    <s v="Med A"/>
    <x v="33"/>
    <n v="3400"/>
    <n v="0"/>
    <n v="0"/>
    <s v=""/>
    <s v=""/>
    <x v="0"/>
  </r>
  <r>
    <n v="40"/>
    <s v="Med A"/>
    <x v="34"/>
    <n v="3400"/>
    <n v="0"/>
    <n v="0"/>
    <s v=""/>
    <s v=""/>
    <x v="0"/>
  </r>
  <r>
    <n v="40"/>
    <s v="Med A"/>
    <x v="35"/>
    <n v="3400"/>
    <n v="0"/>
    <n v="0"/>
    <s v=""/>
    <s v=""/>
    <x v="0"/>
  </r>
  <r>
    <n v="40"/>
    <s v="Med A"/>
    <x v="36"/>
    <n v="3400"/>
    <n v="0"/>
    <n v="0"/>
    <s v=""/>
    <s v=""/>
    <x v="0"/>
  </r>
  <r>
    <n v="40"/>
    <s v="Med A"/>
    <x v="37"/>
    <n v="3400"/>
    <n v="0"/>
    <n v="0"/>
    <s v=""/>
    <s v=""/>
    <x v="0"/>
  </r>
  <r>
    <n v="40"/>
    <s v="Med A"/>
    <x v="38"/>
    <n v="3400"/>
    <n v="0"/>
    <n v="0"/>
    <s v=""/>
    <s v=""/>
    <x v="0"/>
  </r>
  <r>
    <n v="40"/>
    <s v="Med A"/>
    <x v="39"/>
    <n v="3400"/>
    <n v="0"/>
    <n v="0"/>
    <s v=""/>
    <s v=""/>
    <x v="0"/>
  </r>
  <r>
    <n v="40"/>
    <s v="Med A"/>
    <x v="40"/>
    <n v="3400"/>
    <n v="0"/>
    <n v="0"/>
    <s v=""/>
    <s v=""/>
    <x v="0"/>
  </r>
  <r>
    <n v="40"/>
    <s v="Med A"/>
    <x v="41"/>
    <n v="3400"/>
    <n v="0"/>
    <n v="0"/>
    <s v=""/>
    <s v=""/>
    <x v="0"/>
  </r>
  <r>
    <n v="40"/>
    <s v="Med A"/>
    <x v="42"/>
    <n v="3400"/>
    <n v="0"/>
    <n v="0"/>
    <s v=""/>
    <s v=""/>
    <x v="0"/>
  </r>
  <r>
    <n v="40"/>
    <s v="Med A"/>
    <x v="43"/>
    <n v="3400"/>
    <n v="0"/>
    <n v="0"/>
    <s v=""/>
    <s v=""/>
    <x v="0"/>
  </r>
  <r>
    <n v="40"/>
    <s v="Med A"/>
    <x v="44"/>
    <n v="3400"/>
    <n v="0"/>
    <n v="0"/>
    <s v=""/>
    <s v=""/>
    <x v="0"/>
  </r>
  <r>
    <n v="40"/>
    <s v="Med A"/>
    <x v="45"/>
    <n v="3400"/>
    <n v="0"/>
    <n v="0"/>
    <s v=""/>
    <s v=""/>
    <x v="0"/>
  </r>
  <r>
    <n v="40"/>
    <s v="Med A"/>
    <x v="46"/>
    <n v="3400"/>
    <n v="0"/>
    <n v="0"/>
    <s v=""/>
    <s v=""/>
    <x v="0"/>
  </r>
  <r>
    <n v="40"/>
    <s v="Med A"/>
    <x v="56"/>
    <n v="3400"/>
    <n v="0"/>
    <n v="0"/>
    <s v=""/>
    <s v=""/>
    <x v="0"/>
  </r>
  <r>
    <n v="41"/>
    <s v="Med B"/>
    <x v="48"/>
    <n v="6"/>
    <n v="0"/>
    <n v="1"/>
    <s v=""/>
    <s v=""/>
    <x v="0"/>
  </r>
  <r>
    <n v="41"/>
    <s v="Med B"/>
    <x v="64"/>
    <n v="6"/>
    <n v="0"/>
    <n v="0"/>
    <s v=""/>
    <s v=""/>
    <x v="0"/>
  </r>
  <r>
    <n v="42"/>
    <s v="Med A"/>
    <x v="4"/>
    <n v="2600"/>
    <n v="0"/>
    <n v="0"/>
    <s v=""/>
    <s v=""/>
    <x v="0"/>
  </r>
  <r>
    <n v="42"/>
    <s v="Med A"/>
    <x v="5"/>
    <n v="2600"/>
    <n v="0"/>
    <n v="0"/>
    <s v=""/>
    <s v=""/>
    <x v="0"/>
  </r>
  <r>
    <n v="42"/>
    <s v="Med A"/>
    <x v="50"/>
    <n v="2600"/>
    <n v="1"/>
    <n v="0"/>
    <n v="11.7"/>
    <n v="12.053846153846154"/>
    <x v="1"/>
  </r>
  <r>
    <n v="42"/>
    <s v="Med B"/>
    <x v="73"/>
    <n v="2"/>
    <n v="0"/>
    <n v="0"/>
    <s v=""/>
    <s v=""/>
    <x v="0"/>
  </r>
  <r>
    <n v="42"/>
    <s v="Med B"/>
    <x v="53"/>
    <n v="3"/>
    <n v="0"/>
    <n v="0"/>
    <s v=""/>
    <s v=""/>
    <x v="0"/>
  </r>
  <r>
    <n v="43"/>
    <s v="Med A"/>
    <x v="0"/>
    <n v="3000"/>
    <n v="0"/>
    <n v="0"/>
    <s v=""/>
    <s v=""/>
    <x v="0"/>
  </r>
  <r>
    <n v="43"/>
    <s v="Med A"/>
    <x v="49"/>
    <n v="3000"/>
    <n v="0"/>
    <n v="0"/>
    <s v=""/>
    <s v=""/>
    <x v="0"/>
  </r>
  <r>
    <n v="43"/>
    <s v="Med A"/>
    <x v="1"/>
    <n v="3000"/>
    <n v="0"/>
    <n v="0"/>
    <s v=""/>
    <s v=""/>
    <x v="0"/>
  </r>
  <r>
    <n v="44"/>
    <s v="Med B"/>
    <x v="80"/>
    <n v="2"/>
    <n v="0"/>
    <n v="1"/>
    <s v=""/>
    <s v=""/>
    <x v="0"/>
  </r>
  <r>
    <n v="45"/>
    <s v="Med B"/>
    <x v="53"/>
    <n v="2"/>
    <n v="0"/>
    <n v="1"/>
    <s v=""/>
    <s v=""/>
    <x v="0"/>
  </r>
  <r>
    <n v="46"/>
    <s v="Med A"/>
    <x v="1"/>
    <n v="10600"/>
    <n v="0"/>
    <n v="0"/>
    <s v=""/>
    <s v=""/>
    <x v="0"/>
  </r>
  <r>
    <n v="46"/>
    <s v="Med A"/>
    <x v="2"/>
    <n v="10600"/>
    <n v="0"/>
    <n v="0"/>
    <s v=""/>
    <s v=""/>
    <x v="0"/>
  </r>
  <r>
    <n v="46"/>
    <s v="Med A"/>
    <x v="3"/>
    <n v="10600"/>
    <n v="0"/>
    <n v="0"/>
    <s v=""/>
    <s v=""/>
    <x v="0"/>
  </r>
  <r>
    <n v="46"/>
    <s v="Med A"/>
    <x v="4"/>
    <n v="10600"/>
    <n v="0"/>
    <n v="0"/>
    <s v=""/>
    <s v=""/>
    <x v="0"/>
  </r>
  <r>
    <n v="46"/>
    <s v="Med A"/>
    <x v="5"/>
    <n v="10600"/>
    <n v="0"/>
    <n v="0"/>
    <s v=""/>
    <s v=""/>
    <x v="0"/>
  </r>
  <r>
    <n v="46"/>
    <s v="Med A"/>
    <x v="50"/>
    <n v="10600"/>
    <n v="0"/>
    <n v="0"/>
    <s v=""/>
    <s v=""/>
    <x v="0"/>
  </r>
  <r>
    <n v="46"/>
    <s v="Med A"/>
    <x v="6"/>
    <n v="10600"/>
    <n v="0"/>
    <n v="0"/>
    <s v=""/>
    <s v=""/>
    <x v="0"/>
  </r>
  <r>
    <n v="46"/>
    <s v="Med A"/>
    <x v="7"/>
    <n v="10600"/>
    <n v="0"/>
    <n v="0"/>
    <s v=""/>
    <s v=""/>
    <x v="0"/>
  </r>
  <r>
    <n v="46"/>
    <s v="Med A"/>
    <x v="8"/>
    <n v="10600"/>
    <n v="0"/>
    <n v="0"/>
    <s v=""/>
    <s v=""/>
    <x v="0"/>
  </r>
  <r>
    <n v="46"/>
    <s v="Med A"/>
    <x v="9"/>
    <n v="10600"/>
    <n v="0"/>
    <n v="0"/>
    <s v=""/>
    <s v=""/>
    <x v="0"/>
  </r>
  <r>
    <n v="46"/>
    <s v="Med A"/>
    <x v="10"/>
    <n v="10600"/>
    <n v="0"/>
    <n v="0"/>
    <s v=""/>
    <s v=""/>
    <x v="0"/>
  </r>
  <r>
    <n v="46"/>
    <s v="Med A"/>
    <x v="11"/>
    <n v="10600"/>
    <n v="0"/>
    <n v="0"/>
    <s v=""/>
    <s v=""/>
    <x v="0"/>
  </r>
  <r>
    <n v="46"/>
    <s v="Med A"/>
    <x v="12"/>
    <n v="10600"/>
    <n v="0"/>
    <n v="0"/>
    <s v=""/>
    <s v=""/>
    <x v="0"/>
  </r>
  <r>
    <n v="46"/>
    <s v="Med A"/>
    <x v="13"/>
    <n v="11700"/>
    <n v="0"/>
    <n v="0"/>
    <s v=""/>
    <s v=""/>
    <x v="0"/>
  </r>
  <r>
    <n v="46"/>
    <s v="Med A"/>
    <x v="14"/>
    <n v="11700"/>
    <n v="0"/>
    <n v="0"/>
    <s v=""/>
    <s v=""/>
    <x v="0"/>
  </r>
  <r>
    <n v="46"/>
    <s v="Med A"/>
    <x v="15"/>
    <n v="11700"/>
    <n v="0"/>
    <n v="0"/>
    <s v=""/>
    <s v=""/>
    <x v="0"/>
  </r>
  <r>
    <n v="46"/>
    <s v="Med A"/>
    <x v="16"/>
    <n v="11700"/>
    <n v="0"/>
    <n v="0"/>
    <s v=""/>
    <s v=""/>
    <x v="0"/>
  </r>
  <r>
    <n v="46"/>
    <s v="Med A"/>
    <x v="51"/>
    <n v="11700"/>
    <n v="0"/>
    <n v="0"/>
    <s v=""/>
    <s v=""/>
    <x v="0"/>
  </r>
  <r>
    <n v="46"/>
    <s v="Med A"/>
    <x v="17"/>
    <n v="11700"/>
    <n v="0"/>
    <n v="0"/>
    <s v=""/>
    <s v=""/>
    <x v="0"/>
  </r>
  <r>
    <n v="46"/>
    <s v="Med A"/>
    <x v="18"/>
    <n v="11700"/>
    <n v="0"/>
    <n v="0"/>
    <s v=""/>
    <s v=""/>
    <x v="0"/>
  </r>
  <r>
    <n v="46"/>
    <s v="Med A"/>
    <x v="19"/>
    <n v="11700"/>
    <n v="0"/>
    <n v="0"/>
    <s v=""/>
    <s v=""/>
    <x v="0"/>
  </r>
  <r>
    <n v="46"/>
    <s v="Med A"/>
    <x v="20"/>
    <n v="11700"/>
    <n v="0"/>
    <n v="0"/>
    <s v=""/>
    <s v=""/>
    <x v="0"/>
  </r>
  <r>
    <n v="46"/>
    <s v="Med A"/>
    <x v="21"/>
    <n v="11700"/>
    <n v="0"/>
    <n v="0"/>
    <s v=""/>
    <s v=""/>
    <x v="0"/>
  </r>
  <r>
    <n v="46"/>
    <s v="Med A"/>
    <x v="22"/>
    <n v="11700"/>
    <n v="0"/>
    <n v="0"/>
    <s v=""/>
    <s v=""/>
    <x v="0"/>
  </r>
  <r>
    <n v="46"/>
    <s v="Med A"/>
    <x v="23"/>
    <n v="11700"/>
    <n v="0"/>
    <n v="0"/>
    <s v=""/>
    <s v=""/>
    <x v="0"/>
  </r>
  <r>
    <n v="46"/>
    <s v="Med A"/>
    <x v="24"/>
    <n v="11700"/>
    <n v="0"/>
    <n v="0"/>
    <s v=""/>
    <s v=""/>
    <x v="0"/>
  </r>
  <r>
    <n v="46"/>
    <s v="Med A"/>
    <x v="25"/>
    <n v="11700"/>
    <n v="1"/>
    <n v="0"/>
    <n v="10.46"/>
    <n v="9.8571428571428577"/>
    <x v="2"/>
  </r>
  <r>
    <n v="46"/>
    <s v="Med B"/>
    <x v="26"/>
    <n v="13"/>
    <n v="0"/>
    <n v="0"/>
    <s v=""/>
    <s v=""/>
    <x v="0"/>
  </r>
  <r>
    <n v="46"/>
    <s v="Med B"/>
    <x v="81"/>
    <n v="8"/>
    <n v="0"/>
    <n v="0"/>
    <s v=""/>
    <s v=""/>
    <x v="0"/>
  </r>
  <r>
    <n v="46"/>
    <s v="Med B"/>
    <x v="53"/>
    <n v="10"/>
    <n v="0"/>
    <n v="0"/>
    <s v=""/>
    <s v=""/>
    <x v="0"/>
  </r>
  <r>
    <n v="47"/>
    <s v="Med A"/>
    <x v="0"/>
    <n v="20000"/>
    <n v="0"/>
    <n v="0"/>
    <s v=""/>
    <s v=""/>
    <x v="0"/>
  </r>
  <r>
    <n v="47"/>
    <s v="Med A"/>
    <x v="49"/>
    <n v="20000"/>
    <n v="0"/>
    <n v="0"/>
    <s v=""/>
    <s v=""/>
    <x v="0"/>
  </r>
  <r>
    <n v="47"/>
    <s v="Med A"/>
    <x v="1"/>
    <n v="20000"/>
    <n v="0"/>
    <n v="0"/>
    <s v=""/>
    <s v=""/>
    <x v="0"/>
  </r>
  <r>
    <n v="47"/>
    <s v="Med A"/>
    <x v="2"/>
    <n v="20000"/>
    <n v="0"/>
    <n v="0"/>
    <s v=""/>
    <s v=""/>
    <x v="0"/>
  </r>
  <r>
    <n v="47"/>
    <s v="Med A"/>
    <x v="3"/>
    <n v="20000"/>
    <n v="0"/>
    <n v="0"/>
    <s v=""/>
    <s v=""/>
    <x v="0"/>
  </r>
  <r>
    <n v="47"/>
    <s v="Med A"/>
    <x v="4"/>
    <n v="20000"/>
    <n v="0"/>
    <n v="0"/>
    <s v=""/>
    <s v=""/>
    <x v="0"/>
  </r>
  <r>
    <n v="47"/>
    <s v="Med A"/>
    <x v="5"/>
    <n v="20000"/>
    <n v="0"/>
    <n v="0"/>
    <s v=""/>
    <s v=""/>
    <x v="0"/>
  </r>
  <r>
    <n v="47"/>
    <s v="Med A"/>
    <x v="50"/>
    <n v="20000"/>
    <n v="0"/>
    <n v="0"/>
    <s v=""/>
    <s v=""/>
    <x v="0"/>
  </r>
  <r>
    <n v="47"/>
    <s v="Med A"/>
    <x v="6"/>
    <n v="18000"/>
    <n v="0"/>
    <n v="0"/>
    <s v=""/>
    <s v=""/>
    <x v="0"/>
  </r>
  <r>
    <n v="47"/>
    <s v="Med A"/>
    <x v="7"/>
    <n v="18000"/>
    <n v="0"/>
    <n v="0"/>
    <s v=""/>
    <s v=""/>
    <x v="0"/>
  </r>
  <r>
    <n v="47"/>
    <s v="Med A"/>
    <x v="8"/>
    <n v="18000"/>
    <n v="0"/>
    <n v="0"/>
    <s v=""/>
    <s v=""/>
    <x v="0"/>
  </r>
  <r>
    <n v="47"/>
    <s v="Med A"/>
    <x v="9"/>
    <n v="18000"/>
    <n v="0"/>
    <n v="0"/>
    <s v=""/>
    <s v=""/>
    <x v="0"/>
  </r>
  <r>
    <n v="47"/>
    <s v="Med A"/>
    <x v="10"/>
    <n v="18000"/>
    <n v="0"/>
    <n v="0"/>
    <s v=""/>
    <s v=""/>
    <x v="0"/>
  </r>
  <r>
    <n v="47"/>
    <s v="Med A"/>
    <x v="11"/>
    <n v="18000"/>
    <n v="0"/>
    <n v="0"/>
    <s v=""/>
    <s v=""/>
    <x v="0"/>
  </r>
  <r>
    <n v="47"/>
    <s v="Med A"/>
    <x v="12"/>
    <n v="18000"/>
    <n v="0"/>
    <n v="0"/>
    <s v=""/>
    <s v=""/>
    <x v="0"/>
  </r>
  <r>
    <n v="47"/>
    <s v="Med A"/>
    <x v="13"/>
    <n v="18000"/>
    <n v="0"/>
    <n v="0"/>
    <s v=""/>
    <s v=""/>
    <x v="0"/>
  </r>
  <r>
    <n v="47"/>
    <s v="Med A"/>
    <x v="14"/>
    <n v="18000"/>
    <n v="0"/>
    <n v="0"/>
    <s v=""/>
    <s v=""/>
    <x v="0"/>
  </r>
  <r>
    <n v="47"/>
    <s v="Med A"/>
    <x v="15"/>
    <n v="18000"/>
    <n v="0"/>
    <n v="0"/>
    <s v=""/>
    <s v=""/>
    <x v="0"/>
  </r>
  <r>
    <n v="47"/>
    <s v="Med A"/>
    <x v="16"/>
    <n v="18000"/>
    <n v="0"/>
    <n v="0"/>
    <s v=""/>
    <s v=""/>
    <x v="0"/>
  </r>
  <r>
    <n v="47"/>
    <s v="Med A"/>
    <x v="51"/>
    <n v="18000"/>
    <n v="0"/>
    <n v="0"/>
    <s v=""/>
    <s v=""/>
    <x v="0"/>
  </r>
  <r>
    <n v="47"/>
    <s v="Med A"/>
    <x v="17"/>
    <n v="18000"/>
    <n v="0"/>
    <n v="0"/>
    <s v=""/>
    <s v=""/>
    <x v="0"/>
  </r>
  <r>
    <n v="47"/>
    <s v="Med A"/>
    <x v="18"/>
    <n v="18000"/>
    <n v="0"/>
    <n v="0"/>
    <s v=""/>
    <s v=""/>
    <x v="0"/>
  </r>
  <r>
    <n v="47"/>
    <s v="Med A"/>
    <x v="19"/>
    <n v="18000"/>
    <n v="0"/>
    <n v="0"/>
    <s v=""/>
    <s v=""/>
    <x v="0"/>
  </r>
  <r>
    <n v="47"/>
    <s v="Med A"/>
    <x v="20"/>
    <n v="18000"/>
    <n v="0"/>
    <n v="0"/>
    <s v=""/>
    <s v=""/>
    <x v="0"/>
  </r>
  <r>
    <n v="47"/>
    <s v="Med A"/>
    <x v="21"/>
    <n v="18000"/>
    <n v="0"/>
    <n v="0"/>
    <s v=""/>
    <s v=""/>
    <x v="0"/>
  </r>
  <r>
    <n v="47"/>
    <s v="Med A"/>
    <x v="22"/>
    <n v="18000"/>
    <n v="0"/>
    <n v="0"/>
    <s v=""/>
    <s v=""/>
    <x v="0"/>
  </r>
  <r>
    <n v="47"/>
    <s v="Med A"/>
    <x v="23"/>
    <n v="18000"/>
    <n v="0"/>
    <n v="0"/>
    <s v=""/>
    <s v=""/>
    <x v="0"/>
  </r>
  <r>
    <n v="47"/>
    <s v="Med A"/>
    <x v="24"/>
    <n v="18000"/>
    <n v="0"/>
    <n v="0"/>
    <s v=""/>
    <s v=""/>
    <x v="0"/>
  </r>
  <r>
    <n v="47"/>
    <s v="Med A"/>
    <x v="25"/>
    <n v="18000"/>
    <n v="1"/>
    <n v="0"/>
    <n v="10.3"/>
    <n v="8.7125000000000004"/>
    <x v="2"/>
  </r>
  <r>
    <n v="47"/>
    <s v="Med B"/>
    <x v="26"/>
    <n v="16"/>
    <n v="0"/>
    <n v="0"/>
    <s v=""/>
    <s v=""/>
    <x v="0"/>
  </r>
  <r>
    <n v="47"/>
    <s v="Med B"/>
    <x v="67"/>
    <n v="20"/>
    <n v="0"/>
    <n v="0"/>
    <s v=""/>
    <s v=""/>
    <x v="0"/>
  </r>
  <r>
    <n v="47"/>
    <s v="Med B"/>
    <x v="53"/>
    <n v="20"/>
    <n v="0"/>
    <n v="0"/>
    <s v=""/>
    <s v=""/>
    <x v="0"/>
  </r>
  <r>
    <n v="48"/>
    <s v="Med A"/>
    <x v="0"/>
    <n v="3200"/>
    <n v="0"/>
    <n v="0"/>
    <s v=""/>
    <s v=""/>
    <x v="0"/>
  </r>
  <r>
    <n v="48"/>
    <s v="Med A"/>
    <x v="49"/>
    <n v="3200"/>
    <n v="0"/>
    <n v="0"/>
    <s v=""/>
    <s v=""/>
    <x v="0"/>
  </r>
  <r>
    <n v="48"/>
    <s v="Med A"/>
    <x v="1"/>
    <n v="3200"/>
    <n v="0"/>
    <n v="0"/>
    <s v=""/>
    <s v=""/>
    <x v="0"/>
  </r>
  <r>
    <n v="48"/>
    <s v="Med A"/>
    <x v="2"/>
    <n v="3200"/>
    <n v="0"/>
    <n v="0"/>
    <s v=""/>
    <s v=""/>
    <x v="0"/>
  </r>
  <r>
    <n v="48"/>
    <s v="Med A"/>
    <x v="3"/>
    <n v="3200"/>
    <n v="0"/>
    <n v="0"/>
    <s v=""/>
    <s v=""/>
    <x v="0"/>
  </r>
  <r>
    <n v="48"/>
    <s v="Med A"/>
    <x v="4"/>
    <n v="3200"/>
    <n v="0"/>
    <n v="0"/>
    <s v=""/>
    <s v=""/>
    <x v="0"/>
  </r>
  <r>
    <n v="48"/>
    <s v="Med A"/>
    <x v="5"/>
    <n v="3200"/>
    <n v="0"/>
    <n v="0"/>
    <s v=""/>
    <s v=""/>
    <x v="0"/>
  </r>
  <r>
    <n v="48"/>
    <s v="Med A"/>
    <x v="50"/>
    <n v="3200"/>
    <n v="0"/>
    <n v="0"/>
    <s v=""/>
    <s v=""/>
    <x v="0"/>
  </r>
  <r>
    <n v="48"/>
    <s v="Med A"/>
    <x v="6"/>
    <n v="2900"/>
    <n v="0"/>
    <n v="0"/>
    <s v=""/>
    <s v=""/>
    <x v="0"/>
  </r>
  <r>
    <n v="48"/>
    <s v="Med A"/>
    <x v="7"/>
    <n v="2900"/>
    <n v="0"/>
    <n v="0"/>
    <s v=""/>
    <s v=""/>
    <x v="0"/>
  </r>
  <r>
    <n v="48"/>
    <s v="Med A"/>
    <x v="8"/>
    <n v="2900"/>
    <n v="0"/>
    <n v="0"/>
    <s v=""/>
    <s v=""/>
    <x v="0"/>
  </r>
  <r>
    <n v="48"/>
    <s v="Med A"/>
    <x v="9"/>
    <n v="2900"/>
    <n v="0"/>
    <n v="0"/>
    <s v=""/>
    <s v=""/>
    <x v="0"/>
  </r>
  <r>
    <n v="48"/>
    <s v="Med A"/>
    <x v="10"/>
    <n v="2900"/>
    <n v="0"/>
    <n v="0"/>
    <s v=""/>
    <s v=""/>
    <x v="0"/>
  </r>
  <r>
    <n v="48"/>
    <s v="Med A"/>
    <x v="11"/>
    <n v="2900"/>
    <n v="0"/>
    <n v="0"/>
    <s v=""/>
    <s v=""/>
    <x v="0"/>
  </r>
  <r>
    <n v="48"/>
    <s v="Med A"/>
    <x v="12"/>
    <n v="2900"/>
    <n v="0"/>
    <n v="0"/>
    <s v=""/>
    <s v=""/>
    <x v="0"/>
  </r>
  <r>
    <n v="48"/>
    <s v="Med A"/>
    <x v="13"/>
    <n v="2900"/>
    <n v="0"/>
    <n v="0"/>
    <s v=""/>
    <s v=""/>
    <x v="0"/>
  </r>
  <r>
    <n v="48"/>
    <s v="Med A"/>
    <x v="14"/>
    <n v="2900"/>
    <n v="0"/>
    <n v="0"/>
    <s v=""/>
    <s v=""/>
    <x v="0"/>
  </r>
  <r>
    <n v="48"/>
    <s v="Med A"/>
    <x v="15"/>
    <n v="2900"/>
    <n v="0"/>
    <n v="0"/>
    <s v=""/>
    <s v=""/>
    <x v="0"/>
  </r>
  <r>
    <n v="48"/>
    <s v="Med A"/>
    <x v="16"/>
    <n v="2900"/>
    <n v="0"/>
    <n v="0"/>
    <s v=""/>
    <s v=""/>
    <x v="0"/>
  </r>
  <r>
    <n v="48"/>
    <s v="Med A"/>
    <x v="51"/>
    <n v="2900"/>
    <n v="0"/>
    <n v="0"/>
    <s v=""/>
    <s v=""/>
    <x v="0"/>
  </r>
  <r>
    <n v="48"/>
    <s v="Med A"/>
    <x v="24"/>
    <n v="2000"/>
    <n v="0"/>
    <n v="0"/>
    <s v=""/>
    <s v=""/>
    <x v="0"/>
  </r>
  <r>
    <n v="48"/>
    <s v="Med A"/>
    <x v="25"/>
    <n v="2000"/>
    <n v="1"/>
    <n v="0"/>
    <n v="11.000000000000002"/>
    <n v="9.8444444444444432"/>
    <x v="2"/>
  </r>
  <r>
    <n v="48"/>
    <s v="Med B"/>
    <x v="26"/>
    <n v="4"/>
    <n v="0"/>
    <n v="0"/>
    <s v=""/>
    <s v=""/>
    <x v="0"/>
  </r>
  <r>
    <n v="48"/>
    <s v="Med B"/>
    <x v="67"/>
    <n v="3"/>
    <n v="0"/>
    <n v="0"/>
    <s v=""/>
    <s v=""/>
    <x v="0"/>
  </r>
  <r>
    <n v="48"/>
    <s v="Med B"/>
    <x v="53"/>
    <n v="5"/>
    <n v="0"/>
    <n v="0"/>
    <s v=""/>
    <s v=""/>
    <x v="0"/>
  </r>
  <r>
    <n v="49"/>
    <s v="Med A"/>
    <x v="29"/>
    <n v="1700"/>
    <n v="0"/>
    <n v="0"/>
    <s v=""/>
    <s v=""/>
    <x v="0"/>
  </r>
  <r>
    <n v="49"/>
    <s v="Med A"/>
    <x v="30"/>
    <n v="1700"/>
    <n v="0"/>
    <n v="0"/>
    <s v=""/>
    <s v=""/>
    <x v="0"/>
  </r>
  <r>
    <n v="49"/>
    <s v="Med A"/>
    <x v="37"/>
    <n v="1700"/>
    <n v="0"/>
    <n v="0"/>
    <s v=""/>
    <s v=""/>
    <x v="0"/>
  </r>
  <r>
    <n v="49"/>
    <s v="Med A"/>
    <x v="38"/>
    <n v="1700"/>
    <n v="0"/>
    <n v="0"/>
    <s v=""/>
    <s v=""/>
    <x v="0"/>
  </r>
  <r>
    <n v="49"/>
    <s v="Med A"/>
    <x v="39"/>
    <n v="1700"/>
    <n v="0"/>
    <n v="0"/>
    <s v=""/>
    <s v=""/>
    <x v="0"/>
  </r>
  <r>
    <n v="49"/>
    <s v="Med A"/>
    <x v="40"/>
    <n v="1700"/>
    <n v="0"/>
    <n v="0"/>
    <s v=""/>
    <s v=""/>
    <x v="0"/>
  </r>
  <r>
    <n v="49"/>
    <s v="Med A"/>
    <x v="41"/>
    <n v="1700"/>
    <n v="0"/>
    <n v="0"/>
    <s v=""/>
    <s v=""/>
    <x v="0"/>
  </r>
  <r>
    <n v="49"/>
    <s v="Med A"/>
    <x v="42"/>
    <n v="1700"/>
    <n v="0"/>
    <n v="0"/>
    <s v=""/>
    <s v=""/>
    <x v="0"/>
  </r>
  <r>
    <n v="49"/>
    <s v="Med A"/>
    <x v="43"/>
    <n v="1700"/>
    <n v="0"/>
    <n v="0"/>
    <s v=""/>
    <s v=""/>
    <x v="0"/>
  </r>
  <r>
    <n v="49"/>
    <s v="Med A"/>
    <x v="44"/>
    <n v="1700"/>
    <n v="0"/>
    <n v="0"/>
    <s v=""/>
    <s v=""/>
    <x v="0"/>
  </r>
  <r>
    <n v="49"/>
    <s v="Med A"/>
    <x v="45"/>
    <n v="1700"/>
    <n v="0"/>
    <n v="0"/>
    <s v=""/>
    <s v=""/>
    <x v="0"/>
  </r>
  <r>
    <n v="49"/>
    <s v="Med A"/>
    <x v="55"/>
    <n v="1700"/>
    <n v="0"/>
    <n v="0"/>
    <s v=""/>
    <s v=""/>
    <x v="0"/>
  </r>
  <r>
    <n v="49"/>
    <s v="Med A"/>
    <x v="46"/>
    <n v="1700"/>
    <n v="0"/>
    <n v="0"/>
    <s v=""/>
    <s v=""/>
    <x v="0"/>
  </r>
  <r>
    <n v="49"/>
    <s v="Med A"/>
    <x v="56"/>
    <n v="1700"/>
    <n v="0"/>
    <n v="0"/>
    <s v=""/>
    <s v=""/>
    <x v="0"/>
  </r>
  <r>
    <n v="49"/>
    <s v="Med A"/>
    <x v="52"/>
    <n v="1700"/>
    <n v="0"/>
    <n v="0"/>
    <s v=""/>
    <s v=""/>
    <x v="0"/>
  </r>
  <r>
    <n v="49"/>
    <s v="Med A"/>
    <x v="57"/>
    <n v="1700"/>
    <n v="0"/>
    <n v="0"/>
    <s v=""/>
    <s v=""/>
    <x v="0"/>
  </r>
  <r>
    <n v="49"/>
    <s v="Med A"/>
    <x v="58"/>
    <n v="1700"/>
    <n v="0"/>
    <n v="0"/>
    <s v=""/>
    <s v=""/>
    <x v="0"/>
  </r>
  <r>
    <n v="49"/>
    <s v="Med A"/>
    <x v="59"/>
    <n v="1700"/>
    <n v="0"/>
    <n v="0"/>
    <s v=""/>
    <s v=""/>
    <x v="0"/>
  </r>
  <r>
    <n v="49"/>
    <s v="Med A"/>
    <x v="60"/>
    <n v="1700"/>
    <n v="0"/>
    <n v="0"/>
    <s v=""/>
    <s v=""/>
    <x v="0"/>
  </r>
  <r>
    <n v="49"/>
    <s v="Med A"/>
    <x v="61"/>
    <n v="1700"/>
    <n v="0"/>
    <n v="0"/>
    <s v=""/>
    <s v=""/>
    <x v="0"/>
  </r>
  <r>
    <n v="49"/>
    <s v="Med A"/>
    <x v="62"/>
    <n v="1700"/>
    <n v="0"/>
    <n v="0"/>
    <s v=""/>
    <s v=""/>
    <x v="0"/>
  </r>
  <r>
    <n v="49"/>
    <s v="Med A"/>
    <x v="63"/>
    <n v="1700"/>
    <n v="1"/>
    <n v="0"/>
    <n v="10.76"/>
    <s v="No test done"/>
    <x v="4"/>
  </r>
  <r>
    <n v="49"/>
    <s v="Med B"/>
    <x v="48"/>
    <n v="4"/>
    <n v="0"/>
    <n v="0"/>
    <s v=""/>
    <s v=""/>
    <x v="0"/>
  </r>
  <r>
    <n v="50"/>
    <s v="Med A"/>
    <x v="29"/>
    <n v="8000"/>
    <n v="0"/>
    <n v="0"/>
    <s v=""/>
    <s v=""/>
    <x v="0"/>
  </r>
  <r>
    <n v="50"/>
    <s v="Med A"/>
    <x v="30"/>
    <n v="8000"/>
    <n v="0"/>
    <n v="0"/>
    <s v=""/>
    <s v=""/>
    <x v="0"/>
  </r>
  <r>
    <n v="50"/>
    <s v="Med A"/>
    <x v="31"/>
    <n v="8000"/>
    <n v="0"/>
    <n v="0"/>
    <s v=""/>
    <s v=""/>
    <x v="0"/>
  </r>
  <r>
    <n v="50"/>
    <s v="Med A"/>
    <x v="32"/>
    <n v="8000"/>
    <n v="0"/>
    <n v="0"/>
    <s v=""/>
    <s v=""/>
    <x v="0"/>
  </r>
  <r>
    <n v="50"/>
    <s v="Med A"/>
    <x v="33"/>
    <n v="8000"/>
    <n v="0"/>
    <n v="0"/>
    <s v=""/>
    <s v=""/>
    <x v="0"/>
  </r>
  <r>
    <n v="50"/>
    <s v="Med A"/>
    <x v="34"/>
    <n v="8000"/>
    <n v="0"/>
    <n v="0"/>
    <s v=""/>
    <s v=""/>
    <x v="0"/>
  </r>
  <r>
    <n v="50"/>
    <s v="Med A"/>
    <x v="35"/>
    <n v="8000"/>
    <n v="0"/>
    <n v="0"/>
    <s v=""/>
    <s v=""/>
    <x v="0"/>
  </r>
  <r>
    <n v="50"/>
    <s v="Med A"/>
    <x v="36"/>
    <n v="8000"/>
    <n v="0"/>
    <n v="0"/>
    <s v=""/>
    <s v=""/>
    <x v="0"/>
  </r>
  <r>
    <n v="50"/>
    <s v="Med A"/>
    <x v="40"/>
    <n v="7200"/>
    <n v="0"/>
    <n v="0"/>
    <s v=""/>
    <s v=""/>
    <x v="0"/>
  </r>
  <r>
    <n v="50"/>
    <s v="Med A"/>
    <x v="41"/>
    <n v="7200"/>
    <n v="0"/>
    <n v="0"/>
    <s v=""/>
    <s v=""/>
    <x v="0"/>
  </r>
  <r>
    <n v="50"/>
    <s v="Med A"/>
    <x v="42"/>
    <n v="7200"/>
    <n v="0"/>
    <n v="0"/>
    <s v=""/>
    <s v=""/>
    <x v="0"/>
  </r>
  <r>
    <n v="50"/>
    <s v="Med A"/>
    <x v="43"/>
    <n v="7200"/>
    <n v="0"/>
    <n v="0"/>
    <s v=""/>
    <s v=""/>
    <x v="0"/>
  </r>
  <r>
    <n v="50"/>
    <s v="Med A"/>
    <x v="44"/>
    <n v="7200"/>
    <n v="0"/>
    <n v="0"/>
    <s v=""/>
    <s v=""/>
    <x v="0"/>
  </r>
  <r>
    <n v="50"/>
    <s v="Med A"/>
    <x v="45"/>
    <n v="7200"/>
    <n v="0"/>
    <n v="0"/>
    <s v=""/>
    <s v=""/>
    <x v="0"/>
  </r>
  <r>
    <n v="50"/>
    <s v="Med A"/>
    <x v="55"/>
    <n v="7200"/>
    <n v="0"/>
    <n v="0"/>
    <s v=""/>
    <s v=""/>
    <x v="0"/>
  </r>
  <r>
    <n v="50"/>
    <s v="Med A"/>
    <x v="46"/>
    <n v="7200"/>
    <n v="0"/>
    <n v="0"/>
    <s v=""/>
    <s v=""/>
    <x v="0"/>
  </r>
  <r>
    <n v="50"/>
    <s v="Med A"/>
    <x v="56"/>
    <n v="7200"/>
    <n v="0"/>
    <n v="0"/>
    <s v=""/>
    <s v=""/>
    <x v="0"/>
  </r>
  <r>
    <n v="50"/>
    <s v="Med A"/>
    <x v="47"/>
    <n v="7200"/>
    <n v="0"/>
    <n v="0"/>
    <s v=""/>
    <s v=""/>
    <x v="0"/>
  </r>
  <r>
    <n v="50"/>
    <s v="Med A"/>
    <x v="52"/>
    <n v="7200"/>
    <n v="0"/>
    <n v="0"/>
    <s v=""/>
    <s v=""/>
    <x v="0"/>
  </r>
  <r>
    <n v="50"/>
    <s v="Med A"/>
    <x v="57"/>
    <n v="7200"/>
    <n v="0"/>
    <n v="0"/>
    <s v=""/>
    <s v=""/>
    <x v="0"/>
  </r>
  <r>
    <n v="50"/>
    <s v="Med A"/>
    <x v="58"/>
    <n v="7200"/>
    <n v="0"/>
    <n v="0"/>
    <s v=""/>
    <s v=""/>
    <x v="0"/>
  </r>
  <r>
    <n v="50"/>
    <s v="Med A"/>
    <x v="59"/>
    <n v="7200"/>
    <n v="0"/>
    <n v="0"/>
    <s v=""/>
    <s v=""/>
    <x v="0"/>
  </r>
  <r>
    <n v="50"/>
    <s v="Med A"/>
    <x v="60"/>
    <n v="7200"/>
    <n v="0"/>
    <n v="0"/>
    <s v=""/>
    <s v=""/>
    <x v="0"/>
  </r>
  <r>
    <n v="50"/>
    <s v="Med A"/>
    <x v="61"/>
    <n v="7200"/>
    <n v="0"/>
    <n v="0"/>
    <s v=""/>
    <s v=""/>
    <x v="0"/>
  </r>
  <r>
    <n v="50"/>
    <s v="Med A"/>
    <x v="62"/>
    <n v="7200"/>
    <n v="0"/>
    <n v="0"/>
    <s v=""/>
    <s v=""/>
    <x v="0"/>
  </r>
  <r>
    <n v="50"/>
    <s v="Med A"/>
    <x v="63"/>
    <n v="6500"/>
    <n v="0"/>
    <n v="0"/>
    <s v=""/>
    <s v=""/>
    <x v="0"/>
  </r>
  <r>
    <n v="51"/>
    <s v="Med A"/>
    <x v="29"/>
    <n v="5000"/>
    <n v="0"/>
    <n v="0"/>
    <s v=""/>
    <s v=""/>
    <x v="0"/>
  </r>
  <r>
    <n v="52"/>
    <s v="Med A"/>
    <x v="43"/>
    <n v="4200"/>
    <n v="0"/>
    <n v="0"/>
    <s v=""/>
    <s v=""/>
    <x v="0"/>
  </r>
  <r>
    <n v="52"/>
    <s v="Med A"/>
    <x v="44"/>
    <n v="4200"/>
    <n v="0"/>
    <n v="0"/>
    <s v=""/>
    <s v=""/>
    <x v="0"/>
  </r>
  <r>
    <n v="52"/>
    <s v="Med A"/>
    <x v="45"/>
    <n v="4200"/>
    <n v="0"/>
    <n v="0"/>
    <s v=""/>
    <s v=""/>
    <x v="0"/>
  </r>
  <r>
    <n v="52"/>
    <s v="Med A"/>
    <x v="55"/>
    <n v="4200"/>
    <n v="0"/>
    <n v="0"/>
    <s v=""/>
    <s v=""/>
    <x v="0"/>
  </r>
  <r>
    <n v="52"/>
    <s v="Med A"/>
    <x v="46"/>
    <n v="4200"/>
    <n v="0"/>
    <n v="0"/>
    <s v=""/>
    <s v=""/>
    <x v="0"/>
  </r>
  <r>
    <n v="52"/>
    <s v="Med A"/>
    <x v="56"/>
    <n v="4200"/>
    <n v="0"/>
    <n v="0"/>
    <s v=""/>
    <s v=""/>
    <x v="0"/>
  </r>
  <r>
    <n v="52"/>
    <s v="Med A"/>
    <x v="47"/>
    <n v="4600"/>
    <n v="0"/>
    <n v="0"/>
    <s v=""/>
    <s v=""/>
    <x v="0"/>
  </r>
  <r>
    <n v="52"/>
    <s v="Med A"/>
    <x v="52"/>
    <n v="4600"/>
    <n v="0"/>
    <n v="0"/>
    <s v=""/>
    <s v=""/>
    <x v="0"/>
  </r>
  <r>
    <n v="52"/>
    <s v="Med A"/>
    <x v="57"/>
    <n v="4600"/>
    <n v="0"/>
    <n v="0"/>
    <s v=""/>
    <s v=""/>
    <x v="0"/>
  </r>
  <r>
    <n v="52"/>
    <s v="Med A"/>
    <x v="58"/>
    <n v="4600"/>
    <n v="0"/>
    <n v="0"/>
    <s v=""/>
    <s v=""/>
    <x v="0"/>
  </r>
  <r>
    <n v="52"/>
    <s v="Med A"/>
    <x v="59"/>
    <n v="4600"/>
    <n v="0"/>
    <n v="0"/>
    <s v=""/>
    <s v=""/>
    <x v="0"/>
  </r>
  <r>
    <n v="52"/>
    <s v="Med A"/>
    <x v="60"/>
    <n v="4600"/>
    <n v="0"/>
    <n v="0"/>
    <s v=""/>
    <s v=""/>
    <x v="0"/>
  </r>
  <r>
    <n v="52"/>
    <s v="Med A"/>
    <x v="62"/>
    <n v="4600"/>
    <n v="0"/>
    <n v="0"/>
    <s v=""/>
    <s v=""/>
    <x v="0"/>
  </r>
  <r>
    <n v="52"/>
    <s v="Med A"/>
    <x v="63"/>
    <n v="4600"/>
    <n v="1"/>
    <n v="0"/>
    <n v="9.375"/>
    <n v="10.666666666666666"/>
    <x v="1"/>
  </r>
  <r>
    <n v="52"/>
    <s v="Med B"/>
    <x v="48"/>
    <n v="8"/>
    <n v="0"/>
    <n v="0"/>
    <s v=""/>
    <s v=""/>
    <x v="0"/>
  </r>
  <r>
    <n v="52"/>
    <s v="Med B"/>
    <x v="64"/>
    <n v="8"/>
    <n v="0"/>
    <n v="0"/>
    <s v=""/>
    <s v=""/>
    <x v="0"/>
  </r>
  <r>
    <n v="52"/>
    <s v="Med B"/>
    <x v="75"/>
    <n v="8"/>
    <n v="0"/>
    <n v="0"/>
    <s v=""/>
    <s v=""/>
    <x v="0"/>
  </r>
  <r>
    <n v="53"/>
    <s v="Med A"/>
    <x v="29"/>
    <n v="2200"/>
    <n v="0"/>
    <n v="0"/>
    <s v=""/>
    <s v=""/>
    <x v="0"/>
  </r>
  <r>
    <n v="53"/>
    <s v="Med A"/>
    <x v="30"/>
    <n v="2200"/>
    <n v="0"/>
    <n v="0"/>
    <s v=""/>
    <s v=""/>
    <x v="0"/>
  </r>
  <r>
    <n v="53"/>
    <s v="Med A"/>
    <x v="31"/>
    <n v="2200"/>
    <n v="0"/>
    <n v="0"/>
    <s v=""/>
    <s v=""/>
    <x v="0"/>
  </r>
  <r>
    <n v="53"/>
    <s v="Med A"/>
    <x v="59"/>
    <n v="1800"/>
    <n v="0"/>
    <n v="0"/>
    <s v=""/>
    <s v=""/>
    <x v="0"/>
  </r>
  <r>
    <n v="53"/>
    <s v="Med A"/>
    <x v="60"/>
    <n v="1800"/>
    <n v="0"/>
    <n v="0"/>
    <s v=""/>
    <s v=""/>
    <x v="0"/>
  </r>
  <r>
    <n v="53"/>
    <s v="Med A"/>
    <x v="61"/>
    <n v="1800"/>
    <n v="0"/>
    <n v="0"/>
    <s v=""/>
    <s v=""/>
    <x v="0"/>
  </r>
  <r>
    <n v="53"/>
    <s v="Med A"/>
    <x v="62"/>
    <n v="1800"/>
    <n v="0"/>
    <n v="0"/>
    <s v=""/>
    <s v=""/>
    <x v="0"/>
  </r>
  <r>
    <n v="53"/>
    <s v="Med A"/>
    <x v="63"/>
    <n v="1800"/>
    <n v="1"/>
    <n v="0"/>
    <n v="11.87142857142857"/>
    <n v="10.657142857142857"/>
    <x v="2"/>
  </r>
  <r>
    <n v="53"/>
    <s v="Med B"/>
    <x v="48"/>
    <n v="4"/>
    <n v="0"/>
    <n v="0"/>
    <s v=""/>
    <s v=""/>
    <x v="0"/>
  </r>
  <r>
    <n v="53"/>
    <s v="Med B"/>
    <x v="64"/>
    <n v="4"/>
    <n v="0"/>
    <n v="0"/>
    <s v=""/>
    <s v=""/>
    <x v="0"/>
  </r>
  <r>
    <n v="53"/>
    <s v="Med B"/>
    <x v="65"/>
    <n v="3"/>
    <n v="0"/>
    <n v="0"/>
    <s v=""/>
    <s v=""/>
    <x v="0"/>
  </r>
  <r>
    <n v="54"/>
    <s v="Med A"/>
    <x v="0"/>
    <n v="4500"/>
    <n v="0"/>
    <n v="0"/>
    <s v=""/>
    <s v=""/>
    <x v="0"/>
  </r>
  <r>
    <n v="54"/>
    <s v="Med A"/>
    <x v="49"/>
    <n v="4500"/>
    <n v="0"/>
    <n v="0"/>
    <s v=""/>
    <s v=""/>
    <x v="0"/>
  </r>
  <r>
    <n v="54"/>
    <s v="Med A"/>
    <x v="1"/>
    <n v="4700"/>
    <n v="0"/>
    <n v="0"/>
    <s v=""/>
    <s v=""/>
    <x v="0"/>
  </r>
  <r>
    <n v="54"/>
    <s v="Med A"/>
    <x v="2"/>
    <n v="4700"/>
    <n v="0"/>
    <n v="0"/>
    <s v=""/>
    <s v=""/>
    <x v="0"/>
  </r>
  <r>
    <n v="54"/>
    <s v="Med A"/>
    <x v="3"/>
    <n v="4700"/>
    <n v="0"/>
    <n v="0"/>
    <s v=""/>
    <s v=""/>
    <x v="0"/>
  </r>
  <r>
    <n v="54"/>
    <s v="Med A"/>
    <x v="4"/>
    <n v="4700"/>
    <n v="0"/>
    <n v="0"/>
    <s v=""/>
    <s v=""/>
    <x v="0"/>
  </r>
  <r>
    <n v="54"/>
    <s v="Med A"/>
    <x v="5"/>
    <n v="4700"/>
    <n v="0"/>
    <n v="0"/>
    <s v=""/>
    <s v=""/>
    <x v="0"/>
  </r>
  <r>
    <n v="54"/>
    <s v="Med A"/>
    <x v="50"/>
    <n v="4700"/>
    <n v="0"/>
    <n v="0"/>
    <s v=""/>
    <s v=""/>
    <x v="0"/>
  </r>
  <r>
    <n v="54"/>
    <s v="Med A"/>
    <x v="7"/>
    <n v="5200"/>
    <n v="0"/>
    <n v="0"/>
    <s v=""/>
    <s v=""/>
    <x v="0"/>
  </r>
  <r>
    <n v="54"/>
    <s v="Med A"/>
    <x v="39"/>
    <n v="5200"/>
    <n v="0"/>
    <n v="0"/>
    <s v=""/>
    <s v=""/>
    <x v="0"/>
  </r>
  <r>
    <n v="54"/>
    <s v="Med A"/>
    <x v="9"/>
    <n v="5200"/>
    <n v="0"/>
    <n v="0"/>
    <s v=""/>
    <s v=""/>
    <x v="0"/>
  </r>
  <r>
    <n v="54"/>
    <s v="Med A"/>
    <x v="10"/>
    <n v="5200"/>
    <n v="0"/>
    <n v="0"/>
    <s v=""/>
    <s v=""/>
    <x v="0"/>
  </r>
  <r>
    <n v="54"/>
    <s v="Med A"/>
    <x v="11"/>
    <n v="5200"/>
    <n v="0"/>
    <n v="0"/>
    <s v=""/>
    <s v=""/>
    <x v="0"/>
  </r>
  <r>
    <n v="54"/>
    <s v="Med A"/>
    <x v="12"/>
    <n v="5200"/>
    <n v="0"/>
    <n v="0"/>
    <s v=""/>
    <s v=""/>
    <x v="0"/>
  </r>
  <r>
    <n v="54"/>
    <s v="Med A"/>
    <x v="13"/>
    <n v="6300"/>
    <n v="0"/>
    <n v="0"/>
    <s v=""/>
    <s v=""/>
    <x v="0"/>
  </r>
  <r>
    <n v="54"/>
    <s v="Med A"/>
    <x v="14"/>
    <n v="6300"/>
    <n v="0"/>
    <n v="0"/>
    <s v=""/>
    <s v=""/>
    <x v="0"/>
  </r>
  <r>
    <n v="54"/>
    <s v="Med A"/>
    <x v="15"/>
    <n v="6300"/>
    <n v="0"/>
    <n v="0"/>
    <s v=""/>
    <s v=""/>
    <x v="0"/>
  </r>
  <r>
    <n v="54"/>
    <s v="Med A"/>
    <x v="16"/>
    <n v="6300"/>
    <n v="0"/>
    <n v="0"/>
    <s v=""/>
    <s v=""/>
    <x v="0"/>
  </r>
  <r>
    <n v="54"/>
    <s v="Med A"/>
    <x v="51"/>
    <n v="6300"/>
    <n v="0"/>
    <n v="0"/>
    <s v=""/>
    <s v=""/>
    <x v="0"/>
  </r>
  <r>
    <n v="54"/>
    <s v="Med A"/>
    <x v="17"/>
    <n v="7000"/>
    <n v="0"/>
    <n v="0"/>
    <s v=""/>
    <s v=""/>
    <x v="0"/>
  </r>
  <r>
    <n v="54"/>
    <s v="Med A"/>
    <x v="18"/>
    <n v="7000"/>
    <n v="0"/>
    <n v="0"/>
    <s v=""/>
    <s v=""/>
    <x v="0"/>
  </r>
  <r>
    <n v="54"/>
    <s v="Med A"/>
    <x v="19"/>
    <n v="7000"/>
    <n v="0"/>
    <n v="0"/>
    <s v=""/>
    <s v=""/>
    <x v="0"/>
  </r>
  <r>
    <n v="54"/>
    <s v="Med A"/>
    <x v="20"/>
    <n v="7000"/>
    <n v="0"/>
    <n v="0"/>
    <s v=""/>
    <s v=""/>
    <x v="0"/>
  </r>
  <r>
    <n v="54"/>
    <s v="Med A"/>
    <x v="21"/>
    <n v="7000"/>
    <n v="0"/>
    <n v="0"/>
    <s v=""/>
    <s v=""/>
    <x v="0"/>
  </r>
  <r>
    <n v="54"/>
    <s v="Med A"/>
    <x v="22"/>
    <n v="7000"/>
    <n v="0"/>
    <n v="0"/>
    <s v=""/>
    <s v=""/>
    <x v="0"/>
  </r>
  <r>
    <n v="54"/>
    <s v="Med A"/>
    <x v="23"/>
    <n v="7000"/>
    <n v="0"/>
    <n v="0"/>
    <s v=""/>
    <s v=""/>
    <x v="0"/>
  </r>
  <r>
    <n v="54"/>
    <s v="Med A"/>
    <x v="24"/>
    <n v="7000"/>
    <n v="1"/>
    <n v="0"/>
    <n v="9.0500000000000007"/>
    <n v="10.537500000000001"/>
    <x v="1"/>
  </r>
  <r>
    <n v="54"/>
    <s v="Med B"/>
    <x v="26"/>
    <n v="10"/>
    <n v="0"/>
    <n v="0"/>
    <s v=""/>
    <s v=""/>
    <x v="0"/>
  </r>
  <r>
    <n v="54"/>
    <s v="Med B"/>
    <x v="67"/>
    <n v="10"/>
    <n v="0"/>
    <n v="0"/>
    <s v=""/>
    <s v=""/>
    <x v="0"/>
  </r>
  <r>
    <n v="54"/>
    <s v="Med B"/>
    <x v="53"/>
    <n v="10"/>
    <n v="0"/>
    <n v="0"/>
    <s v=""/>
    <s v=""/>
    <x v="0"/>
  </r>
  <r>
    <n v="55"/>
    <s v="Med A"/>
    <x v="49"/>
    <n v="5700"/>
    <n v="0"/>
    <n v="0"/>
    <s v=""/>
    <s v=""/>
    <x v="0"/>
  </r>
  <r>
    <n v="55"/>
    <s v="Med A"/>
    <x v="1"/>
    <n v="6300"/>
    <n v="0"/>
    <n v="0"/>
    <s v=""/>
    <s v=""/>
    <x v="0"/>
  </r>
  <r>
    <n v="55"/>
    <s v="Med A"/>
    <x v="2"/>
    <n v="6300"/>
    <n v="0"/>
    <n v="0"/>
    <s v=""/>
    <s v=""/>
    <x v="0"/>
  </r>
  <r>
    <n v="55"/>
    <s v="Med A"/>
    <x v="3"/>
    <n v="6300"/>
    <n v="0"/>
    <n v="0"/>
    <s v=""/>
    <s v=""/>
    <x v="0"/>
  </r>
  <r>
    <n v="55"/>
    <s v="Med A"/>
    <x v="4"/>
    <n v="6300"/>
    <n v="0"/>
    <n v="0"/>
    <s v=""/>
    <s v=""/>
    <x v="0"/>
  </r>
  <r>
    <n v="55"/>
    <s v="Med A"/>
    <x v="5"/>
    <n v="6300"/>
    <n v="0"/>
    <n v="0"/>
    <s v=""/>
    <s v=""/>
    <x v="0"/>
  </r>
  <r>
    <n v="55"/>
    <s v="Med A"/>
    <x v="50"/>
    <n v="6300"/>
    <n v="0"/>
    <n v="0"/>
    <s v=""/>
    <s v=""/>
    <x v="0"/>
  </r>
  <r>
    <n v="55"/>
    <s v="Med A"/>
    <x v="6"/>
    <n v="6300"/>
    <n v="0"/>
    <n v="0"/>
    <s v=""/>
    <s v=""/>
    <x v="0"/>
  </r>
  <r>
    <n v="55"/>
    <s v="Med A"/>
    <x v="7"/>
    <n v="6300"/>
    <n v="0"/>
    <n v="0"/>
    <s v=""/>
    <s v=""/>
    <x v="0"/>
  </r>
  <r>
    <n v="55"/>
    <s v="Med A"/>
    <x v="8"/>
    <n v="6900"/>
    <n v="0"/>
    <n v="0"/>
    <s v=""/>
    <s v=""/>
    <x v="0"/>
  </r>
  <r>
    <n v="55"/>
    <s v="Med A"/>
    <x v="9"/>
    <n v="6900"/>
    <n v="0"/>
    <n v="0"/>
    <s v=""/>
    <s v=""/>
    <x v="0"/>
  </r>
  <r>
    <n v="55"/>
    <s v="Med A"/>
    <x v="11"/>
    <n v="6900"/>
    <n v="0"/>
    <n v="0"/>
    <s v=""/>
    <s v=""/>
    <x v="0"/>
  </r>
  <r>
    <n v="55"/>
    <s v="Med A"/>
    <x v="15"/>
    <n v="6900"/>
    <n v="0"/>
    <n v="0"/>
    <s v=""/>
    <s v=""/>
    <x v="0"/>
  </r>
  <r>
    <n v="55"/>
    <s v="Med A"/>
    <x v="51"/>
    <n v="6900"/>
    <n v="0"/>
    <n v="0"/>
    <s v=""/>
    <s v=""/>
    <x v="0"/>
  </r>
  <r>
    <n v="55"/>
    <s v="Med A"/>
    <x v="18"/>
    <n v="9000"/>
    <n v="0"/>
    <n v="0"/>
    <s v=""/>
    <s v=""/>
    <x v="0"/>
  </r>
  <r>
    <n v="56"/>
    <s v="Med B"/>
    <x v="82"/>
    <n v="2"/>
    <n v="0"/>
    <n v="1"/>
    <s v=""/>
    <s v=""/>
    <x v="0"/>
  </r>
  <r>
    <n v="56"/>
    <s v="Med B"/>
    <x v="64"/>
    <n v="3"/>
    <n v="0"/>
    <n v="0"/>
    <s v=""/>
    <s v=""/>
    <x v="0"/>
  </r>
  <r>
    <n v="56"/>
    <s v="Med B"/>
    <x v="65"/>
    <n v="3"/>
    <n v="0"/>
    <n v="0"/>
    <s v=""/>
    <s v=""/>
    <x v="0"/>
  </r>
  <r>
    <n v="57"/>
    <s v="Med A"/>
    <x v="0"/>
    <n v="18000"/>
    <n v="0"/>
    <n v="0"/>
    <s v=""/>
    <s v=""/>
    <x v="0"/>
  </r>
  <r>
    <n v="57"/>
    <s v="Med A"/>
    <x v="1"/>
    <n v="18000"/>
    <n v="0"/>
    <n v="0"/>
    <s v=""/>
    <s v=""/>
    <x v="0"/>
  </r>
  <r>
    <n v="57"/>
    <s v="Med A"/>
    <x v="2"/>
    <n v="18000"/>
    <n v="0"/>
    <n v="0"/>
    <s v=""/>
    <s v=""/>
    <x v="0"/>
  </r>
  <r>
    <n v="57"/>
    <s v="Med A"/>
    <x v="3"/>
    <n v="18000"/>
    <n v="0"/>
    <n v="0"/>
    <s v=""/>
    <s v=""/>
    <x v="0"/>
  </r>
  <r>
    <n v="57"/>
    <s v="Med A"/>
    <x v="5"/>
    <n v="18000"/>
    <n v="0"/>
    <n v="0"/>
    <s v=""/>
    <s v=""/>
    <x v="0"/>
  </r>
  <r>
    <n v="57"/>
    <s v="Med A"/>
    <x v="50"/>
    <n v="18000"/>
    <n v="0"/>
    <n v="0"/>
    <s v=""/>
    <s v=""/>
    <x v="0"/>
  </r>
  <r>
    <n v="57"/>
    <s v="Med A"/>
    <x v="6"/>
    <n v="18000"/>
    <n v="0"/>
    <n v="0"/>
    <s v=""/>
    <s v=""/>
    <x v="0"/>
  </r>
  <r>
    <n v="57"/>
    <s v="Med A"/>
    <x v="7"/>
    <n v="18000"/>
    <n v="0"/>
    <n v="0"/>
    <s v=""/>
    <s v=""/>
    <x v="0"/>
  </r>
  <r>
    <n v="57"/>
    <s v="Med A"/>
    <x v="8"/>
    <n v="18000"/>
    <n v="0"/>
    <n v="0"/>
    <s v=""/>
    <s v=""/>
    <x v="0"/>
  </r>
  <r>
    <n v="57"/>
    <s v="Med A"/>
    <x v="9"/>
    <n v="18000"/>
    <n v="0"/>
    <n v="0"/>
    <s v=""/>
    <s v=""/>
    <x v="0"/>
  </r>
  <r>
    <n v="57"/>
    <s v="Med A"/>
    <x v="10"/>
    <n v="18000"/>
    <n v="0"/>
    <n v="0"/>
    <s v=""/>
    <s v=""/>
    <x v="0"/>
  </r>
  <r>
    <n v="57"/>
    <s v="Med A"/>
    <x v="11"/>
    <n v="18000"/>
    <n v="1"/>
    <n v="0"/>
    <n v="11.766666666666666"/>
    <n v="11.872727272727275"/>
    <x v="1"/>
  </r>
  <r>
    <n v="57"/>
    <s v="Med B"/>
    <x v="26"/>
    <n v="16"/>
    <n v="0"/>
    <n v="0"/>
    <s v=""/>
    <s v=""/>
    <x v="0"/>
  </r>
  <r>
    <n v="57"/>
    <s v="Med B"/>
    <x v="67"/>
    <n v="13"/>
    <n v="0"/>
    <n v="0"/>
    <s v=""/>
    <s v=""/>
    <x v="0"/>
  </r>
  <r>
    <n v="57"/>
    <s v="Med B"/>
    <x v="53"/>
    <n v="13"/>
    <n v="0"/>
    <n v="0"/>
    <s v=""/>
    <s v=""/>
    <x v="0"/>
  </r>
  <r>
    <n v="58"/>
    <s v="Med A"/>
    <x v="54"/>
    <n v="800"/>
    <n v="0"/>
    <n v="0"/>
    <s v=""/>
    <s v=""/>
    <x v="0"/>
  </r>
  <r>
    <n v="59"/>
    <s v="Med A"/>
    <x v="0"/>
    <n v="1300"/>
    <n v="0"/>
    <n v="0"/>
    <s v=""/>
    <s v=""/>
    <x v="0"/>
  </r>
  <r>
    <n v="59"/>
    <s v="Med A"/>
    <x v="49"/>
    <n v="1300"/>
    <n v="0"/>
    <n v="0"/>
    <s v=""/>
    <s v=""/>
    <x v="0"/>
  </r>
  <r>
    <n v="59"/>
    <s v="Med A"/>
    <x v="1"/>
    <n v="1300"/>
    <n v="0"/>
    <n v="0"/>
    <s v=""/>
    <s v=""/>
    <x v="0"/>
  </r>
  <r>
    <n v="59"/>
    <s v="Med A"/>
    <x v="2"/>
    <n v="1300"/>
    <n v="0"/>
    <n v="0"/>
    <s v=""/>
    <s v=""/>
    <x v="0"/>
  </r>
  <r>
    <n v="59"/>
    <s v="Med A"/>
    <x v="3"/>
    <n v="1300"/>
    <n v="0"/>
    <n v="0"/>
    <s v=""/>
    <s v=""/>
    <x v="0"/>
  </r>
  <r>
    <n v="59"/>
    <s v="Med A"/>
    <x v="4"/>
    <n v="1300"/>
    <n v="0"/>
    <n v="0"/>
    <s v=""/>
    <s v=""/>
    <x v="0"/>
  </r>
  <r>
    <n v="59"/>
    <s v="Med A"/>
    <x v="5"/>
    <n v="1300"/>
    <n v="0"/>
    <n v="0"/>
    <s v=""/>
    <s v=""/>
    <x v="0"/>
  </r>
  <r>
    <n v="59"/>
    <s v="Med A"/>
    <x v="50"/>
    <n v="1300"/>
    <n v="0"/>
    <n v="0"/>
    <s v=""/>
    <s v=""/>
    <x v="0"/>
  </r>
  <r>
    <n v="59"/>
    <s v="Med A"/>
    <x v="6"/>
    <n v="1300"/>
    <n v="0"/>
    <n v="0"/>
    <s v=""/>
    <s v=""/>
    <x v="0"/>
  </r>
  <r>
    <n v="59"/>
    <s v="Med A"/>
    <x v="7"/>
    <n v="1300"/>
    <n v="0"/>
    <n v="0"/>
    <s v=""/>
    <s v=""/>
    <x v="0"/>
  </r>
  <r>
    <n v="59"/>
    <s v="Med A"/>
    <x v="8"/>
    <n v="1300"/>
    <n v="0"/>
    <n v="0"/>
    <s v=""/>
    <s v=""/>
    <x v="0"/>
  </r>
  <r>
    <n v="59"/>
    <s v="Med A"/>
    <x v="9"/>
    <n v="1300"/>
    <n v="0"/>
    <n v="0"/>
    <s v=""/>
    <s v=""/>
    <x v="0"/>
  </r>
  <r>
    <n v="59"/>
    <s v="Med A"/>
    <x v="10"/>
    <n v="1300"/>
    <n v="0"/>
    <n v="0"/>
    <s v=""/>
    <s v=""/>
    <x v="0"/>
  </r>
  <r>
    <n v="59"/>
    <s v="Med A"/>
    <x v="11"/>
    <n v="1300"/>
    <n v="0"/>
    <n v="0"/>
    <s v=""/>
    <s v=""/>
    <x v="0"/>
  </r>
  <r>
    <n v="60"/>
    <s v="Med A"/>
    <x v="0"/>
    <n v="2500"/>
    <n v="0"/>
    <n v="0"/>
    <s v=""/>
    <s v=""/>
    <x v="0"/>
  </r>
  <r>
    <n v="60"/>
    <s v="Med A"/>
    <x v="49"/>
    <n v="2500"/>
    <n v="0"/>
    <n v="0"/>
    <s v=""/>
    <s v=""/>
    <x v="0"/>
  </r>
  <r>
    <n v="60"/>
    <s v="Med A"/>
    <x v="1"/>
    <n v="2500"/>
    <n v="0"/>
    <n v="0"/>
    <s v=""/>
    <s v=""/>
    <x v="0"/>
  </r>
  <r>
    <n v="60"/>
    <s v="Med A"/>
    <x v="2"/>
    <n v="2500"/>
    <n v="0"/>
    <n v="0"/>
    <s v=""/>
    <s v=""/>
    <x v="0"/>
  </r>
  <r>
    <n v="60"/>
    <s v="Med A"/>
    <x v="3"/>
    <n v="2500"/>
    <n v="0"/>
    <n v="0"/>
    <s v=""/>
    <s v=""/>
    <x v="0"/>
  </r>
  <r>
    <n v="60"/>
    <s v="Med A"/>
    <x v="4"/>
    <n v="2500"/>
    <n v="0"/>
    <n v="0"/>
    <s v=""/>
    <s v=""/>
    <x v="0"/>
  </r>
  <r>
    <n v="60"/>
    <s v="Med A"/>
    <x v="5"/>
    <n v="2500"/>
    <n v="0"/>
    <n v="0"/>
    <s v=""/>
    <s v=""/>
    <x v="0"/>
  </r>
  <r>
    <n v="60"/>
    <s v="Med A"/>
    <x v="35"/>
    <n v="2500"/>
    <n v="0"/>
    <n v="0"/>
    <s v=""/>
    <s v=""/>
    <x v="0"/>
  </r>
  <r>
    <n v="60"/>
    <s v="Med A"/>
    <x v="6"/>
    <n v="2500"/>
    <n v="0"/>
    <n v="0"/>
    <s v=""/>
    <s v=""/>
    <x v="0"/>
  </r>
  <r>
    <n v="60"/>
    <s v="Med A"/>
    <x v="7"/>
    <n v="2500"/>
    <n v="0"/>
    <n v="0"/>
    <s v=""/>
    <s v=""/>
    <x v="0"/>
  </r>
  <r>
    <n v="60"/>
    <s v="Med A"/>
    <x v="8"/>
    <n v="2500"/>
    <n v="0"/>
    <n v="0"/>
    <s v=""/>
    <s v=""/>
    <x v="0"/>
  </r>
  <r>
    <n v="60"/>
    <s v="Med A"/>
    <x v="9"/>
    <n v="2500"/>
    <n v="0"/>
    <n v="0"/>
    <s v=""/>
    <s v=""/>
    <x v="0"/>
  </r>
  <r>
    <n v="60"/>
    <s v="Med A"/>
    <x v="10"/>
    <n v="2500"/>
    <n v="0"/>
    <n v="0"/>
    <s v=""/>
    <s v=""/>
    <x v="0"/>
  </r>
  <r>
    <n v="60"/>
    <s v="Med A"/>
    <x v="11"/>
    <n v="2500"/>
    <n v="0"/>
    <n v="0"/>
    <s v=""/>
    <s v=""/>
    <x v="0"/>
  </r>
  <r>
    <n v="60"/>
    <s v="Med A"/>
    <x v="12"/>
    <n v="2500"/>
    <n v="0"/>
    <n v="0"/>
    <s v=""/>
    <s v=""/>
    <x v="0"/>
  </r>
  <r>
    <n v="60"/>
    <s v="Med A"/>
    <x v="13"/>
    <n v="2500"/>
    <n v="0"/>
    <n v="0"/>
    <s v=""/>
    <s v=""/>
    <x v="0"/>
  </r>
  <r>
    <n v="60"/>
    <s v="Med A"/>
    <x v="14"/>
    <n v="2500"/>
    <n v="0"/>
    <n v="0"/>
    <s v=""/>
    <s v=""/>
    <x v="0"/>
  </r>
  <r>
    <n v="60"/>
    <s v="Med A"/>
    <x v="15"/>
    <n v="2500"/>
    <n v="0"/>
    <n v="0"/>
    <s v=""/>
    <s v=""/>
    <x v="0"/>
  </r>
  <r>
    <n v="60"/>
    <s v="Med A"/>
    <x v="16"/>
    <n v="2500"/>
    <n v="0"/>
    <n v="0"/>
    <s v=""/>
    <s v=""/>
    <x v="0"/>
  </r>
  <r>
    <n v="60"/>
    <s v="Med A"/>
    <x v="51"/>
    <n v="2500"/>
    <n v="0"/>
    <n v="0"/>
    <s v=""/>
    <s v=""/>
    <x v="0"/>
  </r>
  <r>
    <n v="60"/>
    <s v="Med A"/>
    <x v="17"/>
    <n v="2500"/>
    <n v="0"/>
    <n v="0"/>
    <s v=""/>
    <s v=""/>
    <x v="0"/>
  </r>
  <r>
    <n v="60"/>
    <s v="Med A"/>
    <x v="18"/>
    <n v="2500"/>
    <n v="0"/>
    <n v="0"/>
    <s v=""/>
    <s v=""/>
    <x v="0"/>
  </r>
  <r>
    <n v="60"/>
    <s v="Med A"/>
    <x v="19"/>
    <n v="2500"/>
    <n v="0"/>
    <n v="0"/>
    <s v=""/>
    <s v=""/>
    <x v="0"/>
  </r>
  <r>
    <n v="60"/>
    <s v="Med A"/>
    <x v="20"/>
    <n v="2500"/>
    <n v="0"/>
    <n v="0"/>
    <s v=""/>
    <s v=""/>
    <x v="0"/>
  </r>
  <r>
    <n v="60"/>
    <s v="Med A"/>
    <x v="21"/>
    <n v="2500"/>
    <n v="0"/>
    <n v="0"/>
    <s v=""/>
    <s v=""/>
    <x v="0"/>
  </r>
  <r>
    <n v="60"/>
    <s v="Med A"/>
    <x v="22"/>
    <n v="2500"/>
    <n v="0"/>
    <n v="0"/>
    <s v=""/>
    <s v=""/>
    <x v="0"/>
  </r>
  <r>
    <n v="60"/>
    <s v="Med A"/>
    <x v="23"/>
    <n v="2500"/>
    <n v="0"/>
    <n v="0"/>
    <s v=""/>
    <s v=""/>
    <x v="0"/>
  </r>
  <r>
    <n v="60"/>
    <s v="Med A"/>
    <x v="24"/>
    <n v="2500"/>
    <n v="0"/>
    <n v="0"/>
    <s v=""/>
    <s v=""/>
    <x v="0"/>
  </r>
  <r>
    <n v="60"/>
    <s v="Med A"/>
    <x v="25"/>
    <n v="2500"/>
    <n v="1"/>
    <n v="0"/>
    <n v="10.760000000000002"/>
    <n v="10.971428571428572"/>
    <x v="1"/>
  </r>
  <r>
    <n v="60"/>
    <s v="Med B"/>
    <x v="48"/>
    <n v="5"/>
    <n v="0"/>
    <n v="0"/>
    <s v=""/>
    <s v=""/>
    <x v="0"/>
  </r>
  <r>
    <n v="60"/>
    <s v="Med B"/>
    <x v="67"/>
    <n v="5"/>
    <n v="0"/>
    <n v="0"/>
    <s v=""/>
    <s v=""/>
    <x v="0"/>
  </r>
  <r>
    <n v="60"/>
    <s v="Med B"/>
    <x v="53"/>
    <n v="6"/>
    <n v="0"/>
    <n v="0"/>
    <s v=""/>
    <s v=""/>
    <x v="0"/>
  </r>
  <r>
    <n v="61"/>
    <s v="Med A"/>
    <x v="29"/>
    <n v="1000"/>
    <n v="0"/>
    <n v="0"/>
    <s v=""/>
    <s v=""/>
    <x v="0"/>
  </r>
  <r>
    <n v="61"/>
    <s v="Med A"/>
    <x v="30"/>
    <n v="1000"/>
    <n v="0"/>
    <n v="0"/>
    <s v=""/>
    <s v=""/>
    <x v="0"/>
  </r>
  <r>
    <n v="61"/>
    <s v="Med A"/>
    <x v="43"/>
    <n v="800"/>
    <n v="0"/>
    <n v="0"/>
    <s v=""/>
    <s v=""/>
    <x v="0"/>
  </r>
  <r>
    <n v="61"/>
    <s v="Med A"/>
    <x v="45"/>
    <n v="800"/>
    <n v="0"/>
    <n v="0"/>
    <s v=""/>
    <s v=""/>
    <x v="0"/>
  </r>
  <r>
    <n v="61"/>
    <s v="Med A"/>
    <x v="46"/>
    <n v="800"/>
    <n v="0"/>
    <n v="0"/>
    <s v=""/>
    <s v=""/>
    <x v="0"/>
  </r>
  <r>
    <n v="61"/>
    <s v="Med A"/>
    <x v="56"/>
    <n v="800"/>
    <n v="0"/>
    <n v="0"/>
    <s v=""/>
    <s v=""/>
    <x v="0"/>
  </r>
  <r>
    <n v="61"/>
    <s v="Med A"/>
    <x v="47"/>
    <n v="800"/>
    <n v="0"/>
    <n v="0"/>
    <s v=""/>
    <s v=""/>
    <x v="0"/>
  </r>
  <r>
    <n v="61"/>
    <s v="Med A"/>
    <x v="57"/>
    <n v="800"/>
    <n v="0"/>
    <n v="0"/>
    <s v=""/>
    <s v=""/>
    <x v="0"/>
  </r>
  <r>
    <n v="61"/>
    <s v="Med A"/>
    <x v="58"/>
    <n v="800"/>
    <n v="0"/>
    <n v="0"/>
    <s v=""/>
    <s v=""/>
    <x v="0"/>
  </r>
  <r>
    <n v="61"/>
    <s v="Med A"/>
    <x v="59"/>
    <n v="800"/>
    <n v="0"/>
    <n v="0"/>
    <s v=""/>
    <s v=""/>
    <x v="0"/>
  </r>
  <r>
    <n v="62"/>
    <s v="Med A"/>
    <x v="24"/>
    <n v="1400"/>
    <n v="0"/>
    <n v="0"/>
    <s v=""/>
    <s v=""/>
    <x v="0"/>
  </r>
  <r>
    <n v="63"/>
    <s v="Med A"/>
    <x v="0"/>
    <n v="4000"/>
    <n v="0"/>
    <n v="0"/>
    <s v=""/>
    <s v=""/>
    <x v="0"/>
  </r>
  <r>
    <n v="63"/>
    <s v="Med A"/>
    <x v="49"/>
    <n v="4000"/>
    <n v="0"/>
    <n v="0"/>
    <s v=""/>
    <s v=""/>
    <x v="0"/>
  </r>
  <r>
    <n v="63"/>
    <s v="Med A"/>
    <x v="1"/>
    <n v="4000"/>
    <n v="0"/>
    <n v="0"/>
    <s v=""/>
    <s v=""/>
    <x v="0"/>
  </r>
  <r>
    <n v="63"/>
    <s v="Med A"/>
    <x v="2"/>
    <n v="4000"/>
    <n v="0"/>
    <n v="0"/>
    <s v=""/>
    <s v=""/>
    <x v="0"/>
  </r>
  <r>
    <n v="63"/>
    <s v="Med A"/>
    <x v="3"/>
    <n v="4000"/>
    <n v="0"/>
    <n v="0"/>
    <s v=""/>
    <s v=""/>
    <x v="0"/>
  </r>
  <r>
    <n v="63"/>
    <s v="Med A"/>
    <x v="4"/>
    <n v="4000"/>
    <n v="0"/>
    <n v="0"/>
    <s v=""/>
    <s v=""/>
    <x v="0"/>
  </r>
  <r>
    <n v="63"/>
    <s v="Med A"/>
    <x v="5"/>
    <n v="4000"/>
    <n v="0"/>
    <n v="0"/>
    <s v=""/>
    <s v=""/>
    <x v="0"/>
  </r>
  <r>
    <n v="63"/>
    <s v="Med A"/>
    <x v="50"/>
    <n v="4000"/>
    <n v="0"/>
    <n v="0"/>
    <s v=""/>
    <s v=""/>
    <x v="0"/>
  </r>
  <r>
    <n v="63"/>
    <s v="Med A"/>
    <x v="6"/>
    <n v="4000"/>
    <n v="0"/>
    <n v="0"/>
    <s v=""/>
    <s v=""/>
    <x v="0"/>
  </r>
  <r>
    <n v="63"/>
    <s v="Med A"/>
    <x v="7"/>
    <n v="4000"/>
    <n v="0"/>
    <n v="0"/>
    <s v=""/>
    <s v=""/>
    <x v="0"/>
  </r>
  <r>
    <n v="63"/>
    <s v="Med A"/>
    <x v="8"/>
    <n v="4000"/>
    <n v="0"/>
    <n v="0"/>
    <s v=""/>
    <s v=""/>
    <x v="0"/>
  </r>
  <r>
    <n v="63"/>
    <s v="Med A"/>
    <x v="9"/>
    <n v="4000"/>
    <n v="0"/>
    <n v="0"/>
    <s v=""/>
    <s v=""/>
    <x v="0"/>
  </r>
  <r>
    <n v="63"/>
    <s v="Med A"/>
    <x v="10"/>
    <n v="4000"/>
    <n v="0"/>
    <n v="0"/>
    <s v=""/>
    <s v=""/>
    <x v="0"/>
  </r>
  <r>
    <n v="63"/>
    <s v="Med A"/>
    <x v="11"/>
    <n v="4000"/>
    <n v="0"/>
    <n v="0"/>
    <s v=""/>
    <s v=""/>
    <x v="0"/>
  </r>
  <r>
    <n v="63"/>
    <s v="Med A"/>
    <x v="12"/>
    <n v="4000"/>
    <n v="0"/>
    <n v="0"/>
    <s v=""/>
    <s v=""/>
    <x v="0"/>
  </r>
  <r>
    <n v="63"/>
    <s v="Med A"/>
    <x v="13"/>
    <n v="4000"/>
    <n v="0"/>
    <n v="0"/>
    <s v=""/>
    <s v=""/>
    <x v="0"/>
  </r>
  <r>
    <n v="63"/>
    <s v="Med A"/>
    <x v="14"/>
    <n v="4000"/>
    <n v="0"/>
    <n v="0"/>
    <s v=""/>
    <s v=""/>
    <x v="0"/>
  </r>
  <r>
    <n v="63"/>
    <s v="Med A"/>
    <x v="15"/>
    <n v="4000"/>
    <n v="0"/>
    <n v="0"/>
    <s v=""/>
    <s v=""/>
    <x v="0"/>
  </r>
  <r>
    <n v="63"/>
    <s v="Med A"/>
    <x v="16"/>
    <n v="4000"/>
    <n v="0"/>
    <n v="0"/>
    <s v=""/>
    <s v=""/>
    <x v="0"/>
  </r>
  <r>
    <n v="63"/>
    <s v="Med A"/>
    <x v="51"/>
    <n v="4000"/>
    <n v="0"/>
    <n v="0"/>
    <s v=""/>
    <s v=""/>
    <x v="0"/>
  </r>
  <r>
    <n v="63"/>
    <s v="Med A"/>
    <x v="17"/>
    <n v="4000"/>
    <n v="1"/>
    <n v="0"/>
    <n v="11.399999999999999"/>
    <n v="10.850000000000001"/>
    <x v="2"/>
  </r>
  <r>
    <n v="63"/>
    <s v="Med B"/>
    <x v="26"/>
    <n v="6"/>
    <n v="0"/>
    <n v="0"/>
    <s v=""/>
    <s v=""/>
    <x v="0"/>
  </r>
  <r>
    <n v="63"/>
    <s v="Med B"/>
    <x v="67"/>
    <n v="5"/>
    <n v="0"/>
    <n v="0"/>
    <s v=""/>
    <s v=""/>
    <x v="0"/>
  </r>
  <r>
    <n v="64"/>
    <s v="Med A"/>
    <x v="13"/>
    <n v="5700"/>
    <n v="0"/>
    <n v="0"/>
    <s v=""/>
    <s v=""/>
    <x v="0"/>
  </r>
  <r>
    <n v="64"/>
    <s v="Med A"/>
    <x v="14"/>
    <n v="5700"/>
    <n v="0"/>
    <n v="0"/>
    <s v=""/>
    <s v=""/>
    <x v="0"/>
  </r>
  <r>
    <n v="64"/>
    <s v="Med A"/>
    <x v="15"/>
    <n v="5700"/>
    <n v="0"/>
    <n v="0"/>
    <s v=""/>
    <s v=""/>
    <x v="0"/>
  </r>
  <r>
    <n v="64"/>
    <s v="Med A"/>
    <x v="16"/>
    <n v="5700"/>
    <n v="0"/>
    <n v="0"/>
    <s v=""/>
    <s v=""/>
    <x v="0"/>
  </r>
  <r>
    <n v="64"/>
    <s v="Med A"/>
    <x v="51"/>
    <n v="5700"/>
    <n v="0"/>
    <n v="0"/>
    <s v=""/>
    <s v=""/>
    <x v="0"/>
  </r>
  <r>
    <n v="64"/>
    <s v="Med A"/>
    <x v="17"/>
    <n v="5700"/>
    <n v="0"/>
    <n v="0"/>
    <s v=""/>
    <s v=""/>
    <x v="0"/>
  </r>
  <r>
    <n v="64"/>
    <s v="Med A"/>
    <x v="18"/>
    <n v="5700"/>
    <n v="0"/>
    <n v="0"/>
    <s v=""/>
    <s v=""/>
    <x v="0"/>
  </r>
  <r>
    <n v="64"/>
    <s v="Med A"/>
    <x v="19"/>
    <n v="5700"/>
    <n v="0"/>
    <n v="0"/>
    <s v=""/>
    <s v=""/>
    <x v="0"/>
  </r>
  <r>
    <n v="64"/>
    <s v="Med A"/>
    <x v="20"/>
    <n v="5700"/>
    <n v="0"/>
    <n v="0"/>
    <s v=""/>
    <s v=""/>
    <x v="0"/>
  </r>
  <r>
    <n v="64"/>
    <s v="Med A"/>
    <x v="59"/>
    <n v="5700"/>
    <n v="0"/>
    <n v="0"/>
    <s v=""/>
    <s v=""/>
    <x v="0"/>
  </r>
  <r>
    <n v="64"/>
    <s v="Med A"/>
    <x v="22"/>
    <n v="5700"/>
    <n v="0"/>
    <n v="0"/>
    <s v=""/>
    <s v=""/>
    <x v="0"/>
  </r>
  <r>
    <n v="64"/>
    <s v="Med A"/>
    <x v="23"/>
    <n v="5700"/>
    <n v="0"/>
    <n v="0"/>
    <s v=""/>
    <s v=""/>
    <x v="0"/>
  </r>
  <r>
    <n v="64"/>
    <s v="Med A"/>
    <x v="62"/>
    <n v="5700"/>
    <n v="0"/>
    <n v="0"/>
    <s v=""/>
    <s v=""/>
    <x v="0"/>
  </r>
  <r>
    <n v="64"/>
    <s v="Med A"/>
    <x v="25"/>
    <n v="5700"/>
    <n v="0"/>
    <n v="0"/>
    <s v=""/>
    <s v=""/>
    <x v="0"/>
  </r>
  <r>
    <n v="65"/>
    <s v="Med A"/>
    <x v="29"/>
    <n v="14500"/>
    <n v="0"/>
    <n v="0"/>
    <s v=""/>
    <s v=""/>
    <x v="0"/>
  </r>
  <r>
    <n v="65"/>
    <s v="Med A"/>
    <x v="30"/>
    <n v="14500"/>
    <n v="0"/>
    <n v="0"/>
    <s v=""/>
    <s v=""/>
    <x v="0"/>
  </r>
  <r>
    <n v="65"/>
    <s v="Med A"/>
    <x v="31"/>
    <n v="16000"/>
    <n v="0"/>
    <n v="0"/>
    <s v=""/>
    <s v=""/>
    <x v="0"/>
  </r>
  <r>
    <n v="65"/>
    <s v="Med A"/>
    <x v="32"/>
    <n v="16000"/>
    <n v="0"/>
    <n v="0"/>
    <s v=""/>
    <s v=""/>
    <x v="0"/>
  </r>
  <r>
    <n v="65"/>
    <s v="Med A"/>
    <x v="33"/>
    <n v="16000"/>
    <n v="0"/>
    <n v="0"/>
    <s v=""/>
    <s v=""/>
    <x v="0"/>
  </r>
  <r>
    <n v="65"/>
    <s v="Med A"/>
    <x v="34"/>
    <n v="16000"/>
    <n v="0"/>
    <n v="0"/>
    <s v=""/>
    <s v=""/>
    <x v="0"/>
  </r>
  <r>
    <n v="65"/>
    <s v="Med A"/>
    <x v="35"/>
    <n v="16000"/>
    <n v="0"/>
    <n v="0"/>
    <s v=""/>
    <s v=""/>
    <x v="0"/>
  </r>
  <r>
    <n v="65"/>
    <s v="Med A"/>
    <x v="36"/>
    <n v="16000"/>
    <n v="0"/>
    <n v="0"/>
    <s v=""/>
    <s v=""/>
    <x v="0"/>
  </r>
  <r>
    <n v="65"/>
    <s v="Med A"/>
    <x v="37"/>
    <n v="19200"/>
    <n v="0"/>
    <n v="0"/>
    <s v=""/>
    <s v=""/>
    <x v="0"/>
  </r>
  <r>
    <n v="65"/>
    <s v="Med A"/>
    <x v="38"/>
    <n v="19200"/>
    <n v="0"/>
    <n v="0"/>
    <s v=""/>
    <s v=""/>
    <x v="0"/>
  </r>
  <r>
    <n v="65"/>
    <s v="Med A"/>
    <x v="39"/>
    <n v="19200"/>
    <n v="0"/>
    <n v="0"/>
    <s v=""/>
    <s v=""/>
    <x v="0"/>
  </r>
  <r>
    <n v="65"/>
    <s v="Med A"/>
    <x v="40"/>
    <n v="19200"/>
    <n v="0"/>
    <n v="0"/>
    <s v=""/>
    <s v=""/>
    <x v="0"/>
  </r>
  <r>
    <n v="65"/>
    <s v="Med A"/>
    <x v="41"/>
    <n v="19200"/>
    <n v="0"/>
    <n v="0"/>
    <s v=""/>
    <s v=""/>
    <x v="0"/>
  </r>
  <r>
    <n v="65"/>
    <s v="Med A"/>
    <x v="42"/>
    <n v="19200"/>
    <n v="0"/>
    <n v="0"/>
    <s v=""/>
    <s v=""/>
    <x v="0"/>
  </r>
  <r>
    <n v="65"/>
    <s v="Med A"/>
    <x v="43"/>
    <n v="20000"/>
    <n v="0"/>
    <n v="0"/>
    <s v=""/>
    <s v=""/>
    <x v="0"/>
  </r>
  <r>
    <n v="65"/>
    <s v="Med A"/>
    <x v="44"/>
    <n v="20000"/>
    <n v="0"/>
    <n v="0"/>
    <s v=""/>
    <s v=""/>
    <x v="0"/>
  </r>
  <r>
    <n v="65"/>
    <s v="Med A"/>
    <x v="45"/>
    <n v="20000"/>
    <n v="0"/>
    <n v="0"/>
    <s v=""/>
    <s v=""/>
    <x v="0"/>
  </r>
  <r>
    <n v="65"/>
    <s v="Med A"/>
    <x v="55"/>
    <n v="20000"/>
    <n v="0"/>
    <n v="0"/>
    <s v=""/>
    <s v=""/>
    <x v="0"/>
  </r>
  <r>
    <n v="65"/>
    <s v="Med A"/>
    <x v="46"/>
    <n v="20000"/>
    <n v="0"/>
    <n v="0"/>
    <s v=""/>
    <s v=""/>
    <x v="0"/>
  </r>
  <r>
    <n v="65"/>
    <s v="Med A"/>
    <x v="56"/>
    <n v="20000"/>
    <n v="0"/>
    <n v="0"/>
    <s v=""/>
    <s v=""/>
    <x v="0"/>
  </r>
  <r>
    <n v="65"/>
    <s v="Med A"/>
    <x v="47"/>
    <n v="20000"/>
    <n v="0"/>
    <n v="0"/>
    <s v=""/>
    <s v=""/>
    <x v="0"/>
  </r>
  <r>
    <n v="65"/>
    <s v="Med A"/>
    <x v="52"/>
    <n v="20000"/>
    <n v="0"/>
    <n v="0"/>
    <s v=""/>
    <s v=""/>
    <x v="0"/>
  </r>
  <r>
    <n v="65"/>
    <s v="Med A"/>
    <x v="57"/>
    <n v="20000"/>
    <n v="0"/>
    <n v="0"/>
    <s v=""/>
    <s v=""/>
    <x v="0"/>
  </r>
  <r>
    <n v="65"/>
    <s v="Med A"/>
    <x v="58"/>
    <n v="20000"/>
    <n v="0"/>
    <n v="0"/>
    <s v=""/>
    <s v=""/>
    <x v="0"/>
  </r>
  <r>
    <n v="65"/>
    <s v="Med A"/>
    <x v="59"/>
    <n v="20000"/>
    <n v="0"/>
    <n v="0"/>
    <s v=""/>
    <s v=""/>
    <x v="0"/>
  </r>
  <r>
    <n v="65"/>
    <s v="Med A"/>
    <x v="60"/>
    <n v="20000"/>
    <n v="0"/>
    <n v="0"/>
    <s v=""/>
    <s v=""/>
    <x v="0"/>
  </r>
  <r>
    <n v="65"/>
    <s v="Med A"/>
    <x v="61"/>
    <n v="20000"/>
    <n v="0"/>
    <n v="0"/>
    <s v=""/>
    <s v=""/>
    <x v="0"/>
  </r>
  <r>
    <n v="65"/>
    <s v="Med A"/>
    <x v="62"/>
    <n v="20000"/>
    <n v="0"/>
    <n v="0"/>
    <s v=""/>
    <s v=""/>
    <x v="0"/>
  </r>
  <r>
    <n v="65"/>
    <s v="Med A"/>
    <x v="63"/>
    <n v="20000"/>
    <n v="1"/>
    <n v="0"/>
    <n v="8.5400000000000009"/>
    <n v="8.2624999999999993"/>
    <x v="2"/>
  </r>
  <r>
    <n v="65"/>
    <s v="Med B"/>
    <x v="48"/>
    <n v="16"/>
    <n v="0"/>
    <n v="0"/>
    <s v=""/>
    <s v=""/>
    <x v="0"/>
  </r>
  <r>
    <n v="65"/>
    <s v="Med B"/>
    <x v="64"/>
    <n v="16"/>
    <n v="0"/>
    <n v="0"/>
    <s v=""/>
    <s v=""/>
    <x v="0"/>
  </r>
  <r>
    <n v="66"/>
    <s v="Med A"/>
    <x v="0"/>
    <n v="3000"/>
    <n v="0"/>
    <n v="0"/>
    <s v=""/>
    <s v=""/>
    <x v="0"/>
  </r>
  <r>
    <n v="66"/>
    <s v="Med A"/>
    <x v="49"/>
    <n v="3000"/>
    <n v="0"/>
    <n v="0"/>
    <s v=""/>
    <s v=""/>
    <x v="0"/>
  </r>
  <r>
    <n v="66"/>
    <s v="Med A"/>
    <x v="1"/>
    <n v="3000"/>
    <n v="0"/>
    <n v="0"/>
    <s v=""/>
    <s v=""/>
    <x v="0"/>
  </r>
  <r>
    <n v="66"/>
    <s v="Med A"/>
    <x v="2"/>
    <n v="3000"/>
    <n v="0"/>
    <n v="0"/>
    <s v=""/>
    <s v=""/>
    <x v="0"/>
  </r>
  <r>
    <n v="66"/>
    <s v="Med A"/>
    <x v="3"/>
    <n v="3000"/>
    <n v="0"/>
    <n v="0"/>
    <s v=""/>
    <s v=""/>
    <x v="0"/>
  </r>
  <r>
    <n v="66"/>
    <s v="Med A"/>
    <x v="4"/>
    <n v="3000"/>
    <n v="0"/>
    <n v="0"/>
    <s v=""/>
    <s v=""/>
    <x v="0"/>
  </r>
  <r>
    <n v="66"/>
    <s v="Med A"/>
    <x v="5"/>
    <n v="3000"/>
    <n v="0"/>
    <n v="0"/>
    <s v=""/>
    <s v=""/>
    <x v="0"/>
  </r>
  <r>
    <n v="66"/>
    <s v="Med A"/>
    <x v="50"/>
    <n v="3000"/>
    <n v="0"/>
    <n v="0"/>
    <s v=""/>
    <s v=""/>
    <x v="0"/>
  </r>
  <r>
    <n v="66"/>
    <s v="Med A"/>
    <x v="6"/>
    <n v="2700"/>
    <n v="0"/>
    <n v="0"/>
    <s v=""/>
    <s v=""/>
    <x v="0"/>
  </r>
  <r>
    <n v="66"/>
    <s v="Med A"/>
    <x v="7"/>
    <n v="2700"/>
    <n v="0"/>
    <n v="0"/>
    <s v=""/>
    <s v=""/>
    <x v="0"/>
  </r>
  <r>
    <n v="66"/>
    <s v="Med A"/>
    <x v="8"/>
    <n v="2700"/>
    <n v="0"/>
    <n v="0"/>
    <s v=""/>
    <s v=""/>
    <x v="0"/>
  </r>
  <r>
    <n v="66"/>
    <s v="Med A"/>
    <x v="9"/>
    <n v="2700"/>
    <n v="0"/>
    <n v="0"/>
    <s v=""/>
    <s v=""/>
    <x v="0"/>
  </r>
  <r>
    <n v="66"/>
    <s v="Med A"/>
    <x v="10"/>
    <n v="2700"/>
    <n v="0"/>
    <n v="0"/>
    <s v=""/>
    <s v=""/>
    <x v="0"/>
  </r>
  <r>
    <n v="66"/>
    <s v="Med A"/>
    <x v="11"/>
    <n v="2700"/>
    <n v="0"/>
    <n v="0"/>
    <s v=""/>
    <s v=""/>
    <x v="0"/>
  </r>
  <r>
    <n v="66"/>
    <s v="Med A"/>
    <x v="12"/>
    <n v="2700"/>
    <n v="0"/>
    <n v="0"/>
    <s v=""/>
    <s v=""/>
    <x v="0"/>
  </r>
  <r>
    <n v="66"/>
    <s v="Med A"/>
    <x v="13"/>
    <n v="2700"/>
    <n v="0"/>
    <n v="0"/>
    <s v=""/>
    <s v=""/>
    <x v="0"/>
  </r>
  <r>
    <n v="66"/>
    <s v="Med A"/>
    <x v="14"/>
    <n v="2700"/>
    <n v="0"/>
    <n v="0"/>
    <s v=""/>
    <s v=""/>
    <x v="0"/>
  </r>
  <r>
    <n v="66"/>
    <s v="Med A"/>
    <x v="15"/>
    <n v="2700"/>
    <n v="0"/>
    <n v="0"/>
    <s v=""/>
    <s v=""/>
    <x v="0"/>
  </r>
  <r>
    <n v="66"/>
    <s v="Med A"/>
    <x v="16"/>
    <n v="2700"/>
    <n v="0"/>
    <n v="0"/>
    <s v=""/>
    <s v=""/>
    <x v="0"/>
  </r>
  <r>
    <n v="66"/>
    <s v="Med A"/>
    <x v="51"/>
    <n v="2700"/>
    <n v="0"/>
    <n v="0"/>
    <s v=""/>
    <s v=""/>
    <x v="0"/>
  </r>
  <r>
    <n v="66"/>
    <s v="Med A"/>
    <x v="17"/>
    <n v="2700"/>
    <n v="0"/>
    <n v="0"/>
    <s v=""/>
    <s v=""/>
    <x v="0"/>
  </r>
  <r>
    <n v="66"/>
    <s v="Med A"/>
    <x v="18"/>
    <n v="2700"/>
    <n v="0"/>
    <n v="0"/>
    <s v=""/>
    <s v=""/>
    <x v="0"/>
  </r>
  <r>
    <n v="66"/>
    <s v="Med A"/>
    <x v="19"/>
    <n v="2700"/>
    <n v="0"/>
    <n v="0"/>
    <s v=""/>
    <s v=""/>
    <x v="0"/>
  </r>
  <r>
    <n v="66"/>
    <s v="Med A"/>
    <x v="20"/>
    <n v="2700"/>
    <n v="0"/>
    <n v="0"/>
    <s v=""/>
    <s v=""/>
    <x v="0"/>
  </r>
  <r>
    <n v="66"/>
    <s v="Med A"/>
    <x v="21"/>
    <n v="2700"/>
    <n v="0"/>
    <n v="0"/>
    <s v=""/>
    <s v=""/>
    <x v="0"/>
  </r>
  <r>
    <n v="66"/>
    <s v="Med A"/>
    <x v="22"/>
    <n v="2700"/>
    <n v="0"/>
    <n v="0"/>
    <s v=""/>
    <s v=""/>
    <x v="0"/>
  </r>
  <r>
    <n v="66"/>
    <s v="Med A"/>
    <x v="23"/>
    <n v="2700"/>
    <n v="0"/>
    <n v="0"/>
    <s v=""/>
    <s v=""/>
    <x v="0"/>
  </r>
  <r>
    <n v="66"/>
    <s v="Med A"/>
    <x v="24"/>
    <n v="2700"/>
    <n v="0"/>
    <n v="0"/>
    <s v=""/>
    <s v=""/>
    <x v="0"/>
  </r>
  <r>
    <n v="66"/>
    <s v="Med A"/>
    <x v="25"/>
    <n v="2700"/>
    <n v="1"/>
    <n v="0"/>
    <n v="10.48"/>
    <n v="10.4"/>
    <x v="2"/>
  </r>
  <r>
    <n v="66"/>
    <s v="Med B"/>
    <x v="83"/>
    <n v="6"/>
    <n v="0"/>
    <n v="0"/>
    <s v=""/>
    <s v=""/>
    <x v="0"/>
  </r>
  <r>
    <n v="66"/>
    <s v="Med B"/>
    <x v="84"/>
    <n v="2"/>
    <n v="0"/>
    <n v="0"/>
    <s v=""/>
    <s v=""/>
    <x v="0"/>
  </r>
  <r>
    <n v="66"/>
    <s v="Med B"/>
    <x v="53"/>
    <n v="1"/>
    <n v="0"/>
    <n v="0"/>
    <s v=""/>
    <s v=""/>
    <x v="0"/>
  </r>
  <r>
    <n v="67"/>
    <s v="Med A"/>
    <x v="29"/>
    <n v="10000"/>
    <n v="0"/>
    <n v="0"/>
    <s v=""/>
    <s v=""/>
    <x v="0"/>
  </r>
  <r>
    <n v="67"/>
    <s v="Med A"/>
    <x v="30"/>
    <n v="10000"/>
    <n v="0"/>
    <n v="0"/>
    <s v=""/>
    <s v=""/>
    <x v="0"/>
  </r>
  <r>
    <n v="67"/>
    <s v="Med A"/>
    <x v="31"/>
    <n v="10000"/>
    <n v="0"/>
    <n v="0"/>
    <s v=""/>
    <s v=""/>
    <x v="0"/>
  </r>
  <r>
    <n v="67"/>
    <s v="Med A"/>
    <x v="32"/>
    <n v="10000"/>
    <n v="0"/>
    <n v="0"/>
    <s v=""/>
    <s v=""/>
    <x v="0"/>
  </r>
  <r>
    <n v="67"/>
    <s v="Med A"/>
    <x v="34"/>
    <n v="10000"/>
    <n v="0"/>
    <n v="0"/>
    <s v=""/>
    <s v=""/>
    <x v="0"/>
  </r>
  <r>
    <n v="67"/>
    <s v="Med A"/>
    <x v="35"/>
    <n v="10000"/>
    <n v="0"/>
    <n v="0"/>
    <s v=""/>
    <s v=""/>
    <x v="0"/>
  </r>
  <r>
    <n v="67"/>
    <s v="Med A"/>
    <x v="36"/>
    <n v="10000"/>
    <n v="0"/>
    <n v="0"/>
    <s v=""/>
    <s v=""/>
    <x v="0"/>
  </r>
  <r>
    <n v="67"/>
    <s v="Med A"/>
    <x v="37"/>
    <n v="8000"/>
    <n v="0"/>
    <n v="0"/>
    <s v=""/>
    <s v=""/>
    <x v="0"/>
  </r>
  <r>
    <n v="67"/>
    <s v="Med A"/>
    <x v="38"/>
    <n v="8000"/>
    <n v="0"/>
    <n v="0"/>
    <s v=""/>
    <s v=""/>
    <x v="0"/>
  </r>
  <r>
    <n v="67"/>
    <s v="Med A"/>
    <x v="39"/>
    <n v="8000"/>
    <n v="0"/>
    <n v="0"/>
    <s v=""/>
    <s v=""/>
    <x v="0"/>
  </r>
  <r>
    <n v="67"/>
    <s v="Med A"/>
    <x v="40"/>
    <n v="8000"/>
    <n v="0"/>
    <n v="0"/>
    <s v=""/>
    <s v=""/>
    <x v="0"/>
  </r>
  <r>
    <n v="67"/>
    <s v="Med A"/>
    <x v="41"/>
    <n v="8000"/>
    <n v="0"/>
    <n v="0"/>
    <s v=""/>
    <s v=""/>
    <x v="0"/>
  </r>
  <r>
    <n v="67"/>
    <s v="Med A"/>
    <x v="42"/>
    <n v="8000"/>
    <n v="0"/>
    <n v="0"/>
    <s v=""/>
    <s v=""/>
    <x v="0"/>
  </r>
  <r>
    <n v="67"/>
    <s v="Med A"/>
    <x v="43"/>
    <n v="8000"/>
    <n v="0"/>
    <n v="0"/>
    <s v=""/>
    <s v=""/>
    <x v="0"/>
  </r>
  <r>
    <n v="67"/>
    <s v="Med A"/>
    <x v="44"/>
    <n v="8000"/>
    <n v="0"/>
    <n v="0"/>
    <s v=""/>
    <s v=""/>
    <x v="0"/>
  </r>
  <r>
    <n v="67"/>
    <s v="Med A"/>
    <x v="45"/>
    <n v="8000"/>
    <n v="0"/>
    <n v="0"/>
    <s v=""/>
    <s v=""/>
    <x v="0"/>
  </r>
  <r>
    <n v="67"/>
    <s v="Med A"/>
    <x v="55"/>
    <n v="8000"/>
    <n v="0"/>
    <n v="0"/>
    <s v=""/>
    <s v=""/>
    <x v="0"/>
  </r>
  <r>
    <n v="67"/>
    <s v="Med A"/>
    <x v="46"/>
    <n v="8000"/>
    <n v="0"/>
    <n v="0"/>
    <s v=""/>
    <s v=""/>
    <x v="0"/>
  </r>
  <r>
    <n v="67"/>
    <s v="Med A"/>
    <x v="56"/>
    <n v="8000"/>
    <n v="1"/>
    <n v="0"/>
    <n v="10.875"/>
    <n v="11.487500000000001"/>
    <x v="1"/>
  </r>
  <r>
    <n v="67"/>
    <s v="Med B"/>
    <x v="64"/>
    <n v="1"/>
    <n v="0"/>
    <n v="0"/>
    <s v=""/>
    <s v=""/>
    <x v="0"/>
  </r>
  <r>
    <n v="67"/>
    <s v="Med B"/>
    <x v="65"/>
    <n v="2"/>
    <n v="0"/>
    <n v="0"/>
    <s v=""/>
    <s v=""/>
    <x v="0"/>
  </r>
  <r>
    <n v="68"/>
    <s v="Med B"/>
    <x v="85"/>
    <n v="4"/>
    <n v="0"/>
    <n v="1"/>
    <s v=""/>
    <s v=""/>
    <x v="0"/>
  </r>
  <r>
    <n v="69"/>
    <s v="Med A"/>
    <x v="29"/>
    <n v="1400"/>
    <n v="0"/>
    <n v="0"/>
    <s v=""/>
    <s v=""/>
    <x v="0"/>
  </r>
  <r>
    <n v="69"/>
    <s v="Med A"/>
    <x v="30"/>
    <n v="1400"/>
    <n v="0"/>
    <n v="0"/>
    <s v=""/>
    <s v=""/>
    <x v="0"/>
  </r>
  <r>
    <n v="69"/>
    <s v="Med A"/>
    <x v="31"/>
    <n v="1400"/>
    <n v="0"/>
    <n v="0"/>
    <s v=""/>
    <s v=""/>
    <x v="0"/>
  </r>
  <r>
    <n v="69"/>
    <s v="Med A"/>
    <x v="32"/>
    <n v="1400"/>
    <n v="0"/>
    <n v="0"/>
    <s v=""/>
    <s v=""/>
    <x v="0"/>
  </r>
  <r>
    <n v="69"/>
    <s v="Med A"/>
    <x v="33"/>
    <n v="1400"/>
    <n v="0"/>
    <n v="0"/>
    <s v=""/>
    <s v=""/>
    <x v="0"/>
  </r>
  <r>
    <n v="69"/>
    <s v="Med A"/>
    <x v="34"/>
    <n v="1400"/>
    <n v="0"/>
    <n v="0"/>
    <s v=""/>
    <s v=""/>
    <x v="0"/>
  </r>
  <r>
    <n v="69"/>
    <s v="Med A"/>
    <x v="35"/>
    <n v="1400"/>
    <n v="0"/>
    <n v="0"/>
    <s v=""/>
    <s v=""/>
    <x v="0"/>
  </r>
  <r>
    <n v="69"/>
    <s v="Med A"/>
    <x v="36"/>
    <n v="1400"/>
    <n v="0"/>
    <n v="0"/>
    <s v=""/>
    <s v=""/>
    <x v="0"/>
  </r>
  <r>
    <n v="69"/>
    <s v="Med A"/>
    <x v="37"/>
    <n v="1600"/>
    <n v="0"/>
    <n v="0"/>
    <s v=""/>
    <s v=""/>
    <x v="0"/>
  </r>
  <r>
    <n v="69"/>
    <s v="Med A"/>
    <x v="38"/>
    <n v="1600"/>
    <n v="0"/>
    <n v="0"/>
    <s v=""/>
    <s v=""/>
    <x v="0"/>
  </r>
  <r>
    <n v="69"/>
    <s v="Med A"/>
    <x v="39"/>
    <n v="1600"/>
    <n v="0"/>
    <n v="0"/>
    <s v=""/>
    <s v=""/>
    <x v="0"/>
  </r>
  <r>
    <n v="69"/>
    <s v="Med A"/>
    <x v="40"/>
    <n v="1600"/>
    <n v="0"/>
    <n v="0"/>
    <s v=""/>
    <s v=""/>
    <x v="0"/>
  </r>
  <r>
    <n v="69"/>
    <s v="Med A"/>
    <x v="41"/>
    <n v="1600"/>
    <n v="0"/>
    <n v="0"/>
    <s v=""/>
    <s v=""/>
    <x v="0"/>
  </r>
  <r>
    <n v="69"/>
    <s v="Med A"/>
    <x v="42"/>
    <n v="1600"/>
    <n v="0"/>
    <n v="0"/>
    <s v=""/>
    <s v=""/>
    <x v="0"/>
  </r>
  <r>
    <n v="69"/>
    <s v="Med A"/>
    <x v="43"/>
    <n v="2000"/>
    <n v="0"/>
    <n v="0"/>
    <s v=""/>
    <s v=""/>
    <x v="0"/>
  </r>
  <r>
    <n v="69"/>
    <s v="Med A"/>
    <x v="44"/>
    <n v="2000"/>
    <n v="0"/>
    <n v="0"/>
    <s v=""/>
    <s v=""/>
    <x v="0"/>
  </r>
  <r>
    <n v="69"/>
    <s v="Med A"/>
    <x v="45"/>
    <n v="2000"/>
    <n v="0"/>
    <n v="0"/>
    <s v=""/>
    <s v=""/>
    <x v="0"/>
  </r>
  <r>
    <n v="69"/>
    <s v="Med A"/>
    <x v="55"/>
    <n v="2000"/>
    <n v="0"/>
    <n v="0"/>
    <s v=""/>
    <s v=""/>
    <x v="0"/>
  </r>
  <r>
    <n v="69"/>
    <s v="Med A"/>
    <x v="46"/>
    <n v="2000"/>
    <n v="0"/>
    <n v="0"/>
    <s v=""/>
    <s v=""/>
    <x v="0"/>
  </r>
  <r>
    <n v="69"/>
    <s v="Med A"/>
    <x v="56"/>
    <n v="2000"/>
    <n v="0"/>
    <n v="0"/>
    <s v=""/>
    <s v=""/>
    <x v="0"/>
  </r>
  <r>
    <n v="69"/>
    <s v="Med A"/>
    <x v="47"/>
    <n v="2400"/>
    <n v="0"/>
    <n v="0"/>
    <s v=""/>
    <s v=""/>
    <x v="0"/>
  </r>
  <r>
    <n v="69"/>
    <s v="Med A"/>
    <x v="52"/>
    <n v="2400"/>
    <n v="0"/>
    <n v="0"/>
    <s v=""/>
    <s v=""/>
    <x v="0"/>
  </r>
  <r>
    <n v="69"/>
    <s v="Med A"/>
    <x v="57"/>
    <n v="2400"/>
    <n v="0"/>
    <n v="0"/>
    <s v=""/>
    <s v=""/>
    <x v="0"/>
  </r>
  <r>
    <n v="69"/>
    <s v="Med A"/>
    <x v="58"/>
    <n v="2400"/>
    <n v="0"/>
    <n v="0"/>
    <s v=""/>
    <s v=""/>
    <x v="0"/>
  </r>
  <r>
    <n v="69"/>
    <s v="Med A"/>
    <x v="59"/>
    <n v="2400"/>
    <n v="0"/>
    <n v="0"/>
    <s v=""/>
    <s v=""/>
    <x v="0"/>
  </r>
  <r>
    <n v="69"/>
    <s v="Med A"/>
    <x v="60"/>
    <n v="2400"/>
    <n v="0"/>
    <n v="0"/>
    <s v=""/>
    <s v=""/>
    <x v="0"/>
  </r>
  <r>
    <n v="69"/>
    <s v="Med A"/>
    <x v="61"/>
    <n v="2400"/>
    <n v="0"/>
    <n v="0"/>
    <s v=""/>
    <s v=""/>
    <x v="0"/>
  </r>
  <r>
    <n v="69"/>
    <s v="Med A"/>
    <x v="62"/>
    <n v="2400"/>
    <n v="0"/>
    <n v="0"/>
    <s v=""/>
    <s v=""/>
    <x v="0"/>
  </r>
  <r>
    <n v="69"/>
    <s v="Med A"/>
    <x v="63"/>
    <n v="2400"/>
    <n v="1"/>
    <n v="0"/>
    <n v="10.08"/>
    <n v="10.940000000000001"/>
    <x v="1"/>
  </r>
  <r>
    <n v="69"/>
    <s v="Med B"/>
    <x v="48"/>
    <n v="5"/>
    <n v="0"/>
    <n v="0"/>
    <s v=""/>
    <s v=""/>
    <x v="0"/>
  </r>
  <r>
    <n v="69"/>
    <s v="Med B"/>
    <x v="64"/>
    <n v="5"/>
    <n v="0"/>
    <n v="0"/>
    <s v=""/>
    <s v=""/>
    <x v="0"/>
  </r>
  <r>
    <n v="69"/>
    <s v="Med B"/>
    <x v="65"/>
    <n v="5"/>
    <n v="0"/>
    <n v="0"/>
    <s v=""/>
    <s v=""/>
    <x v="0"/>
  </r>
  <r>
    <n v="70"/>
    <s v="Med A"/>
    <x v="0"/>
    <n v="9500"/>
    <n v="0"/>
    <n v="0"/>
    <s v=""/>
    <s v=""/>
    <x v="0"/>
  </r>
  <r>
    <n v="70"/>
    <s v="Med A"/>
    <x v="49"/>
    <n v="9500"/>
    <n v="0"/>
    <n v="0"/>
    <s v=""/>
    <s v=""/>
    <x v="0"/>
  </r>
  <r>
    <n v="70"/>
    <s v="Med A"/>
    <x v="1"/>
    <n v="9500"/>
    <n v="0"/>
    <n v="0"/>
    <s v=""/>
    <s v=""/>
    <x v="0"/>
  </r>
  <r>
    <n v="70"/>
    <s v="Med A"/>
    <x v="2"/>
    <n v="9500"/>
    <n v="0"/>
    <n v="0"/>
    <s v=""/>
    <s v=""/>
    <x v="0"/>
  </r>
  <r>
    <n v="70"/>
    <s v="Med A"/>
    <x v="3"/>
    <n v="9500"/>
    <n v="0"/>
    <n v="0"/>
    <s v=""/>
    <s v=""/>
    <x v="0"/>
  </r>
  <r>
    <n v="70"/>
    <s v="Med A"/>
    <x v="4"/>
    <n v="9500"/>
    <n v="0"/>
    <n v="0"/>
    <s v=""/>
    <s v=""/>
    <x v="0"/>
  </r>
  <r>
    <n v="70"/>
    <s v="Med A"/>
    <x v="9"/>
    <n v="9500"/>
    <n v="0"/>
    <n v="0"/>
    <s v=""/>
    <s v=""/>
    <x v="0"/>
  </r>
  <r>
    <n v="70"/>
    <s v="Med A"/>
    <x v="10"/>
    <n v="9500"/>
    <n v="0"/>
    <n v="0"/>
    <s v=""/>
    <s v=""/>
    <x v="0"/>
  </r>
  <r>
    <n v="70"/>
    <s v="Med A"/>
    <x v="11"/>
    <n v="9500"/>
    <n v="0"/>
    <n v="0"/>
    <s v=""/>
    <s v=""/>
    <x v="0"/>
  </r>
  <r>
    <n v="70"/>
    <s v="Med A"/>
    <x v="12"/>
    <n v="9500"/>
    <n v="0"/>
    <n v="0"/>
    <s v=""/>
    <s v=""/>
    <x v="0"/>
  </r>
  <r>
    <n v="71"/>
    <s v="Med A"/>
    <x v="0"/>
    <n v="4100"/>
    <n v="0"/>
    <n v="0"/>
    <s v=""/>
    <s v=""/>
    <x v="0"/>
  </r>
  <r>
    <n v="71"/>
    <s v="Med A"/>
    <x v="49"/>
    <n v="4100"/>
    <n v="0"/>
    <n v="0"/>
    <s v=""/>
    <s v=""/>
    <x v="0"/>
  </r>
  <r>
    <n v="72"/>
    <s v="Med B"/>
    <x v="65"/>
    <n v="2"/>
    <n v="0"/>
    <n v="1"/>
    <s v=""/>
    <s v=""/>
    <x v="0"/>
  </r>
  <r>
    <n v="73"/>
    <s v="Med A"/>
    <x v="23"/>
    <n v="10000"/>
    <n v="0"/>
    <n v="0"/>
    <s v=""/>
    <s v=""/>
    <x v="0"/>
  </r>
  <r>
    <n v="73"/>
    <s v="Med A"/>
    <x v="24"/>
    <n v="10000"/>
    <n v="0"/>
    <n v="0"/>
    <s v=""/>
    <s v=""/>
    <x v="0"/>
  </r>
  <r>
    <n v="73"/>
    <s v="Med A"/>
    <x v="25"/>
    <n v="10000"/>
    <n v="1"/>
    <n v="0"/>
    <n v="9.3000000000000007"/>
    <n v="10.7"/>
    <x v="1"/>
  </r>
  <r>
    <n v="73"/>
    <s v="Med B"/>
    <x v="86"/>
    <n v="13"/>
    <n v="0"/>
    <n v="0"/>
    <s v=""/>
    <s v=""/>
    <x v="0"/>
  </r>
  <r>
    <n v="73"/>
    <s v="Med B"/>
    <x v="67"/>
    <n v="13"/>
    <n v="0"/>
    <n v="0"/>
    <s v=""/>
    <s v=""/>
    <x v="0"/>
  </r>
  <r>
    <n v="73"/>
    <s v="Med B"/>
    <x v="53"/>
    <n v="10"/>
    <n v="0"/>
    <n v="0"/>
    <s v=""/>
    <s v=""/>
    <x v="0"/>
  </r>
  <r>
    <n v="74"/>
    <s v="Med A"/>
    <x v="0"/>
    <n v="200"/>
    <n v="0"/>
    <n v="0"/>
    <s v=""/>
    <s v=""/>
    <x v="0"/>
  </r>
  <r>
    <n v="74"/>
    <s v="Med A"/>
    <x v="2"/>
    <n v="200"/>
    <n v="0"/>
    <n v="0"/>
    <s v=""/>
    <s v=""/>
    <x v="0"/>
  </r>
  <r>
    <n v="74"/>
    <s v="Med A"/>
    <x v="6"/>
    <n v="200"/>
    <n v="0"/>
    <n v="0"/>
    <s v=""/>
    <s v=""/>
    <x v="0"/>
  </r>
  <r>
    <n v="74"/>
    <s v="Med A"/>
    <x v="7"/>
    <n v="200"/>
    <n v="0"/>
    <n v="0"/>
    <s v=""/>
    <s v=""/>
    <x v="0"/>
  </r>
  <r>
    <n v="74"/>
    <s v="Med A"/>
    <x v="8"/>
    <n v="200"/>
    <n v="0"/>
    <n v="0"/>
    <s v=""/>
    <s v=""/>
    <x v="0"/>
  </r>
  <r>
    <n v="74"/>
    <s v="Med A"/>
    <x v="9"/>
    <n v="3000"/>
    <n v="0"/>
    <n v="0"/>
    <s v=""/>
    <s v=""/>
    <x v="0"/>
  </r>
  <r>
    <n v="74"/>
    <s v="Med A"/>
    <x v="10"/>
    <n v="3000"/>
    <n v="0"/>
    <n v="0"/>
    <s v=""/>
    <s v=""/>
    <x v="0"/>
  </r>
  <r>
    <n v="74"/>
    <s v="Med A"/>
    <x v="11"/>
    <n v="3000"/>
    <n v="0"/>
    <n v="0"/>
    <s v=""/>
    <s v=""/>
    <x v="0"/>
  </r>
  <r>
    <n v="74"/>
    <s v="Med A"/>
    <x v="12"/>
    <n v="3000"/>
    <n v="0"/>
    <n v="0"/>
    <s v=""/>
    <s v=""/>
    <x v="0"/>
  </r>
  <r>
    <n v="74"/>
    <s v="Med A"/>
    <x v="13"/>
    <n v="3000"/>
    <n v="0"/>
    <n v="0"/>
    <s v=""/>
    <s v=""/>
    <x v="0"/>
  </r>
  <r>
    <n v="74"/>
    <s v="Med A"/>
    <x v="14"/>
    <n v="3000"/>
    <n v="0"/>
    <n v="0"/>
    <s v=""/>
    <s v=""/>
    <x v="0"/>
  </r>
  <r>
    <n v="74"/>
    <s v="Med A"/>
    <x v="15"/>
    <n v="3000"/>
    <n v="0"/>
    <n v="0"/>
    <s v=""/>
    <s v=""/>
    <x v="0"/>
  </r>
  <r>
    <n v="74"/>
    <s v="Med A"/>
    <x v="16"/>
    <n v="3000"/>
    <n v="0"/>
    <n v="0"/>
    <s v=""/>
    <s v=""/>
    <x v="0"/>
  </r>
  <r>
    <n v="74"/>
    <s v="Med A"/>
    <x v="51"/>
    <n v="3000"/>
    <n v="0"/>
    <n v="0"/>
    <s v=""/>
    <s v=""/>
    <x v="0"/>
  </r>
  <r>
    <n v="74"/>
    <s v="Med A"/>
    <x v="17"/>
    <n v="3000"/>
    <n v="0"/>
    <n v="0"/>
    <s v=""/>
    <s v=""/>
    <x v="0"/>
  </r>
  <r>
    <n v="74"/>
    <s v="Med A"/>
    <x v="18"/>
    <n v="3600"/>
    <n v="0"/>
    <n v="0"/>
    <s v=""/>
    <s v=""/>
    <x v="0"/>
  </r>
  <r>
    <n v="74"/>
    <s v="Med A"/>
    <x v="19"/>
    <n v="3600"/>
    <n v="0"/>
    <n v="0"/>
    <s v=""/>
    <s v=""/>
    <x v="0"/>
  </r>
  <r>
    <n v="74"/>
    <s v="Med A"/>
    <x v="20"/>
    <n v="3600"/>
    <n v="0"/>
    <n v="0"/>
    <s v=""/>
    <s v=""/>
    <x v="0"/>
  </r>
  <r>
    <n v="74"/>
    <s v="Med A"/>
    <x v="21"/>
    <n v="3600"/>
    <n v="0"/>
    <n v="0"/>
    <s v=""/>
    <s v=""/>
    <x v="0"/>
  </r>
  <r>
    <n v="74"/>
    <s v="Med A"/>
    <x v="22"/>
    <n v="3600"/>
    <n v="0"/>
    <n v="0"/>
    <s v=""/>
    <s v=""/>
    <x v="0"/>
  </r>
  <r>
    <n v="74"/>
    <s v="Med A"/>
    <x v="23"/>
    <n v="3600"/>
    <n v="0"/>
    <n v="0"/>
    <s v=""/>
    <s v=""/>
    <x v="0"/>
  </r>
  <r>
    <n v="74"/>
    <s v="Med A"/>
    <x v="24"/>
    <n v="3600"/>
    <n v="0"/>
    <n v="0"/>
    <s v=""/>
    <s v=""/>
    <x v="0"/>
  </r>
  <r>
    <n v="74"/>
    <s v="Med A"/>
    <x v="25"/>
    <n v="3600"/>
    <n v="1"/>
    <n v="0"/>
    <n v="9.24"/>
    <n v="10.014285714285714"/>
    <x v="1"/>
  </r>
  <r>
    <n v="74"/>
    <s v="Med B"/>
    <x v="67"/>
    <n v="4"/>
    <n v="0"/>
    <n v="0"/>
    <s v=""/>
    <s v=""/>
    <x v="0"/>
  </r>
  <r>
    <n v="74"/>
    <s v="Med B"/>
    <x v="53"/>
    <n v="4"/>
    <n v="0"/>
    <n v="0"/>
    <s v=""/>
    <s v=""/>
    <x v="0"/>
  </r>
  <r>
    <n v="75"/>
    <s v="Med A"/>
    <x v="33"/>
    <n v="10000"/>
    <n v="0"/>
    <n v="0"/>
    <s v=""/>
    <s v=""/>
    <x v="0"/>
  </r>
  <r>
    <n v="75"/>
    <s v="Med A"/>
    <x v="34"/>
    <n v="10000"/>
    <n v="0"/>
    <n v="0"/>
    <s v=""/>
    <s v=""/>
    <x v="0"/>
  </r>
  <r>
    <n v="75"/>
    <s v="Med A"/>
    <x v="35"/>
    <n v="10000"/>
    <n v="0"/>
    <n v="0"/>
    <s v=""/>
    <s v=""/>
    <x v="0"/>
  </r>
  <r>
    <n v="75"/>
    <s v="Med A"/>
    <x v="36"/>
    <n v="10000"/>
    <n v="0"/>
    <n v="0"/>
    <s v=""/>
    <s v=""/>
    <x v="0"/>
  </r>
  <r>
    <n v="75"/>
    <s v="Med A"/>
    <x v="37"/>
    <n v="12000"/>
    <n v="0"/>
    <n v="0"/>
    <s v=""/>
    <s v=""/>
    <x v="0"/>
  </r>
  <r>
    <n v="75"/>
    <s v="Med A"/>
    <x v="38"/>
    <n v="12000"/>
    <n v="0"/>
    <n v="0"/>
    <s v=""/>
    <s v=""/>
    <x v="0"/>
  </r>
  <r>
    <n v="75"/>
    <s v="Med A"/>
    <x v="39"/>
    <n v="12000"/>
    <n v="0"/>
    <n v="0"/>
    <s v=""/>
    <s v=""/>
    <x v="0"/>
  </r>
  <r>
    <n v="75"/>
    <s v="Med A"/>
    <x v="40"/>
    <n v="12000"/>
    <n v="0"/>
    <n v="0"/>
    <s v=""/>
    <s v=""/>
    <x v="0"/>
  </r>
  <r>
    <n v="75"/>
    <s v="Med A"/>
    <x v="11"/>
    <n v="12000"/>
    <n v="0"/>
    <n v="0"/>
    <s v=""/>
    <s v=""/>
    <x v="0"/>
  </r>
  <r>
    <n v="75"/>
    <s v="Med A"/>
    <x v="42"/>
    <n v="12000"/>
    <n v="0"/>
    <n v="0"/>
    <s v=""/>
    <s v=""/>
    <x v="0"/>
  </r>
  <r>
    <n v="75"/>
    <s v="Med A"/>
    <x v="43"/>
    <n v="13200"/>
    <n v="0"/>
    <n v="0"/>
    <s v=""/>
    <s v=""/>
    <x v="0"/>
  </r>
  <r>
    <n v="75"/>
    <s v="Med A"/>
    <x v="44"/>
    <n v="13200"/>
    <n v="0"/>
    <n v="0"/>
    <s v=""/>
    <s v=""/>
    <x v="0"/>
  </r>
  <r>
    <n v="75"/>
    <s v="Med A"/>
    <x v="45"/>
    <n v="13200"/>
    <n v="0"/>
    <n v="0"/>
    <s v=""/>
    <s v=""/>
    <x v="0"/>
  </r>
  <r>
    <n v="75"/>
    <s v="Med A"/>
    <x v="55"/>
    <n v="13200"/>
    <n v="0"/>
    <n v="0"/>
    <s v=""/>
    <s v=""/>
    <x v="0"/>
  </r>
  <r>
    <n v="75"/>
    <s v="Med A"/>
    <x v="46"/>
    <n v="13200"/>
    <n v="0"/>
    <n v="0"/>
    <s v=""/>
    <s v=""/>
    <x v="0"/>
  </r>
  <r>
    <n v="75"/>
    <s v="Med A"/>
    <x v="56"/>
    <n v="13200"/>
    <n v="0"/>
    <n v="0"/>
    <s v=""/>
    <s v=""/>
    <x v="0"/>
  </r>
  <r>
    <n v="75"/>
    <s v="Med A"/>
    <x v="47"/>
    <n v="13200"/>
    <n v="0"/>
    <n v="0"/>
    <s v=""/>
    <s v=""/>
    <x v="0"/>
  </r>
  <r>
    <n v="75"/>
    <s v="Med A"/>
    <x v="52"/>
    <n v="13200"/>
    <n v="0"/>
    <n v="0"/>
    <s v=""/>
    <s v=""/>
    <x v="0"/>
  </r>
  <r>
    <n v="75"/>
    <s v="Med A"/>
    <x v="57"/>
    <n v="13200"/>
    <n v="0"/>
    <n v="0"/>
    <s v=""/>
    <s v=""/>
    <x v="0"/>
  </r>
  <r>
    <n v="75"/>
    <s v="Med A"/>
    <x v="58"/>
    <n v="13200"/>
    <n v="0"/>
    <n v="0"/>
    <s v=""/>
    <s v=""/>
    <x v="0"/>
  </r>
  <r>
    <n v="75"/>
    <s v="Med A"/>
    <x v="59"/>
    <n v="13200"/>
    <n v="0"/>
    <n v="0"/>
    <s v=""/>
    <s v=""/>
    <x v="0"/>
  </r>
  <r>
    <n v="75"/>
    <s v="Med A"/>
    <x v="60"/>
    <n v="13200"/>
    <n v="0"/>
    <n v="0"/>
    <s v=""/>
    <s v=""/>
    <x v="0"/>
  </r>
  <r>
    <n v="75"/>
    <s v="Med A"/>
    <x v="61"/>
    <n v="13200"/>
    <n v="0"/>
    <n v="0"/>
    <s v=""/>
    <s v=""/>
    <x v="0"/>
  </r>
  <r>
    <n v="75"/>
    <s v="Med A"/>
    <x v="25"/>
    <n v="13200"/>
    <n v="0"/>
    <n v="0"/>
    <s v=""/>
    <s v=""/>
    <x v="0"/>
  </r>
  <r>
    <n v="75"/>
    <s v="Med A"/>
    <x v="63"/>
    <n v="13200"/>
    <n v="1"/>
    <n v="0"/>
    <n v="9.32"/>
    <n v="9.5749999999999993"/>
    <x v="1"/>
  </r>
  <r>
    <n v="75"/>
    <s v="Med B"/>
    <x v="87"/>
    <n v="16"/>
    <n v="0"/>
    <n v="0"/>
    <s v=""/>
    <s v=""/>
    <x v="0"/>
  </r>
  <r>
    <n v="75"/>
    <s v="Med B"/>
    <x v="88"/>
    <n v="16"/>
    <n v="0"/>
    <n v="0"/>
    <s v=""/>
    <s v=""/>
    <x v="0"/>
  </r>
  <r>
    <n v="76"/>
    <s v="Med B"/>
    <x v="89"/>
    <n v="10"/>
    <n v="0"/>
    <n v="1"/>
    <s v=""/>
    <s v=""/>
    <x v="0"/>
  </r>
  <r>
    <n v="77"/>
    <s v="Med A"/>
    <x v="37"/>
    <n v="7400"/>
    <n v="0"/>
    <n v="0"/>
    <s v=""/>
    <s v=""/>
    <x v="0"/>
  </r>
  <r>
    <n v="77"/>
    <s v="Med A"/>
    <x v="38"/>
    <n v="7400"/>
    <n v="0"/>
    <n v="0"/>
    <s v=""/>
    <s v=""/>
    <x v="0"/>
  </r>
  <r>
    <n v="77"/>
    <s v="Med A"/>
    <x v="40"/>
    <n v="7400"/>
    <n v="0"/>
    <n v="0"/>
    <s v=""/>
    <s v=""/>
    <x v="0"/>
  </r>
  <r>
    <n v="77"/>
    <s v="Med A"/>
    <x v="41"/>
    <n v="7400"/>
    <n v="0"/>
    <n v="0"/>
    <s v=""/>
    <s v=""/>
    <x v="0"/>
  </r>
  <r>
    <n v="77"/>
    <s v="Med A"/>
    <x v="43"/>
    <n v="7400"/>
    <n v="0"/>
    <n v="0"/>
    <s v=""/>
    <s v=""/>
    <x v="0"/>
  </r>
  <r>
    <n v="77"/>
    <s v="Med A"/>
    <x v="44"/>
    <n v="7400"/>
    <n v="0"/>
    <n v="0"/>
    <s v=""/>
    <s v=""/>
    <x v="0"/>
  </r>
  <r>
    <n v="77"/>
    <s v="Med A"/>
    <x v="55"/>
    <n v="7400"/>
    <n v="0"/>
    <n v="0"/>
    <s v=""/>
    <s v=""/>
    <x v="0"/>
  </r>
  <r>
    <n v="77"/>
    <s v="Med A"/>
    <x v="46"/>
    <n v="7400"/>
    <n v="1"/>
    <n v="0"/>
    <n v="11.260000000000002"/>
    <n v="10.777777777777779"/>
    <x v="2"/>
  </r>
  <r>
    <n v="77"/>
    <s v="Med B"/>
    <x v="86"/>
    <n v="8"/>
    <n v="0"/>
    <n v="0"/>
    <s v=""/>
    <s v=""/>
    <x v="0"/>
  </r>
  <r>
    <n v="77"/>
    <s v="Med B"/>
    <x v="90"/>
    <n v="10"/>
    <n v="0"/>
    <n v="0"/>
    <s v=""/>
    <s v=""/>
    <x v="0"/>
  </r>
  <r>
    <n v="78"/>
    <s v="Med A"/>
    <x v="1"/>
    <n v="300"/>
    <n v="0"/>
    <n v="0"/>
    <s v=""/>
    <s v=""/>
    <x v="0"/>
  </r>
  <r>
    <n v="78"/>
    <s v="Med A"/>
    <x v="4"/>
    <n v="300"/>
    <n v="0"/>
    <n v="0"/>
    <s v=""/>
    <s v=""/>
    <x v="0"/>
  </r>
  <r>
    <n v="78"/>
    <s v="Med A"/>
    <x v="6"/>
    <n v="300"/>
    <n v="0"/>
    <n v="0"/>
    <s v=""/>
    <s v=""/>
    <x v="0"/>
  </r>
  <r>
    <n v="78"/>
    <s v="Med A"/>
    <x v="9"/>
    <n v="300"/>
    <n v="0"/>
    <n v="0"/>
    <s v=""/>
    <s v=""/>
    <x v="0"/>
  </r>
  <r>
    <n v="78"/>
    <s v="Med A"/>
    <x v="12"/>
    <n v="300"/>
    <n v="0"/>
    <n v="0"/>
    <s v=""/>
    <s v=""/>
    <x v="0"/>
  </r>
  <r>
    <n v="78"/>
    <s v="Med A"/>
    <x v="15"/>
    <n v="300"/>
    <n v="0"/>
    <n v="0"/>
    <s v=""/>
    <s v=""/>
    <x v="0"/>
  </r>
  <r>
    <n v="78"/>
    <s v="Med A"/>
    <x v="17"/>
    <n v="300"/>
    <n v="0"/>
    <n v="0"/>
    <s v=""/>
    <s v=""/>
    <x v="0"/>
  </r>
  <r>
    <n v="79"/>
    <s v="Med A"/>
    <x v="91"/>
    <n v="5600"/>
    <n v="0"/>
    <n v="0"/>
    <s v=""/>
    <s v=""/>
    <x v="0"/>
  </r>
  <r>
    <n v="80"/>
    <s v="Med A"/>
    <x v="0"/>
    <n v="9600"/>
    <n v="0"/>
    <n v="0"/>
    <s v=""/>
    <s v=""/>
    <x v="0"/>
  </r>
  <r>
    <n v="80"/>
    <s v="Med A"/>
    <x v="49"/>
    <n v="9600"/>
    <n v="0"/>
    <n v="0"/>
    <s v=""/>
    <s v=""/>
    <x v="0"/>
  </r>
  <r>
    <n v="80"/>
    <s v="Med A"/>
    <x v="1"/>
    <n v="9600"/>
    <n v="0"/>
    <n v="0"/>
    <s v=""/>
    <s v=""/>
    <x v="0"/>
  </r>
  <r>
    <n v="80"/>
    <s v="Med A"/>
    <x v="2"/>
    <n v="9600"/>
    <n v="0"/>
    <n v="0"/>
    <s v=""/>
    <s v=""/>
    <x v="0"/>
  </r>
  <r>
    <n v="80"/>
    <s v="Med A"/>
    <x v="3"/>
    <n v="9600"/>
    <n v="0"/>
    <n v="0"/>
    <s v=""/>
    <s v=""/>
    <x v="0"/>
  </r>
  <r>
    <n v="80"/>
    <s v="Med A"/>
    <x v="4"/>
    <n v="9600"/>
    <n v="0"/>
    <n v="0"/>
    <s v=""/>
    <s v=""/>
    <x v="0"/>
  </r>
  <r>
    <n v="80"/>
    <s v="Med A"/>
    <x v="5"/>
    <n v="9600"/>
    <n v="0"/>
    <n v="0"/>
    <s v=""/>
    <s v=""/>
    <x v="0"/>
  </r>
  <r>
    <n v="80"/>
    <s v="Med A"/>
    <x v="50"/>
    <n v="9600"/>
    <n v="0"/>
    <n v="0"/>
    <s v=""/>
    <s v=""/>
    <x v="0"/>
  </r>
  <r>
    <n v="80"/>
    <s v="Med A"/>
    <x v="6"/>
    <n v="9600"/>
    <n v="0"/>
    <n v="0"/>
    <s v=""/>
    <s v=""/>
    <x v="0"/>
  </r>
  <r>
    <n v="80"/>
    <s v="Med A"/>
    <x v="7"/>
    <n v="9600"/>
    <n v="0"/>
    <n v="0"/>
    <s v=""/>
    <s v=""/>
    <x v="0"/>
  </r>
  <r>
    <n v="80"/>
    <s v="Med A"/>
    <x v="8"/>
    <n v="9600"/>
    <n v="0"/>
    <n v="0"/>
    <s v=""/>
    <s v=""/>
    <x v="0"/>
  </r>
  <r>
    <n v="80"/>
    <s v="Med A"/>
    <x v="9"/>
    <n v="9600"/>
    <n v="0"/>
    <n v="0"/>
    <s v=""/>
    <s v=""/>
    <x v="0"/>
  </r>
  <r>
    <n v="80"/>
    <s v="Med A"/>
    <x v="10"/>
    <n v="9600"/>
    <n v="0"/>
    <n v="0"/>
    <s v=""/>
    <s v=""/>
    <x v="0"/>
  </r>
  <r>
    <n v="80"/>
    <s v="Med A"/>
    <x v="11"/>
    <n v="9600"/>
    <n v="0"/>
    <n v="0"/>
    <s v=""/>
    <s v=""/>
    <x v="0"/>
  </r>
  <r>
    <n v="80"/>
    <s v="Med A"/>
    <x v="12"/>
    <n v="9600"/>
    <n v="0"/>
    <n v="0"/>
    <s v=""/>
    <s v=""/>
    <x v="0"/>
  </r>
  <r>
    <n v="80"/>
    <s v="Med A"/>
    <x v="13"/>
    <n v="9600"/>
    <n v="0"/>
    <n v="0"/>
    <s v=""/>
    <s v=""/>
    <x v="0"/>
  </r>
  <r>
    <n v="80"/>
    <s v="Med A"/>
    <x v="14"/>
    <n v="9600"/>
    <n v="0"/>
    <n v="0"/>
    <s v=""/>
    <s v=""/>
    <x v="0"/>
  </r>
  <r>
    <n v="80"/>
    <s v="Med A"/>
    <x v="15"/>
    <n v="9600"/>
    <n v="0"/>
    <n v="0"/>
    <s v=""/>
    <s v=""/>
    <x v="0"/>
  </r>
  <r>
    <n v="80"/>
    <s v="Med A"/>
    <x v="16"/>
    <n v="9600"/>
    <n v="0"/>
    <n v="0"/>
    <s v=""/>
    <s v=""/>
    <x v="0"/>
  </r>
  <r>
    <n v="80"/>
    <s v="Med A"/>
    <x v="51"/>
    <n v="9600"/>
    <n v="0"/>
    <n v="0"/>
    <s v=""/>
    <s v=""/>
    <x v="0"/>
  </r>
  <r>
    <n v="80"/>
    <s v="Med A"/>
    <x v="17"/>
    <n v="9600"/>
    <n v="0"/>
    <n v="0"/>
    <s v=""/>
    <s v=""/>
    <x v="0"/>
  </r>
  <r>
    <n v="80"/>
    <s v="Med A"/>
    <x v="18"/>
    <n v="9600"/>
    <n v="0"/>
    <n v="0"/>
    <s v=""/>
    <s v=""/>
    <x v="0"/>
  </r>
  <r>
    <n v="80"/>
    <s v="Med A"/>
    <x v="19"/>
    <n v="9600"/>
    <n v="0"/>
    <n v="0"/>
    <s v=""/>
    <s v=""/>
    <x v="0"/>
  </r>
  <r>
    <n v="80"/>
    <s v="Med A"/>
    <x v="20"/>
    <n v="9600"/>
    <n v="0"/>
    <n v="0"/>
    <s v=""/>
    <s v=""/>
    <x v="0"/>
  </r>
  <r>
    <n v="80"/>
    <s v="Med A"/>
    <x v="21"/>
    <n v="9600"/>
    <n v="0"/>
    <n v="0"/>
    <s v=""/>
    <s v=""/>
    <x v="0"/>
  </r>
  <r>
    <n v="80"/>
    <s v="Med A"/>
    <x v="22"/>
    <n v="9600"/>
    <n v="0"/>
    <n v="0"/>
    <s v=""/>
    <s v=""/>
    <x v="0"/>
  </r>
  <r>
    <n v="80"/>
    <s v="Med A"/>
    <x v="23"/>
    <n v="9600"/>
    <n v="0"/>
    <n v="0"/>
    <s v=""/>
    <s v=""/>
    <x v="0"/>
  </r>
  <r>
    <n v="80"/>
    <s v="Med A"/>
    <x v="24"/>
    <n v="9600"/>
    <n v="0"/>
    <n v="0"/>
    <s v=""/>
    <s v=""/>
    <x v="0"/>
  </r>
  <r>
    <n v="80"/>
    <s v="Med A"/>
    <x v="25"/>
    <n v="9600"/>
    <n v="0"/>
    <n v="0"/>
    <s v=""/>
    <s v=""/>
    <x v="0"/>
  </r>
  <r>
    <n v="81"/>
    <s v="Med A"/>
    <x v="29"/>
    <n v="4300"/>
    <n v="0"/>
    <n v="0"/>
    <s v=""/>
    <s v=""/>
    <x v="0"/>
  </r>
  <r>
    <n v="81"/>
    <s v="Med A"/>
    <x v="30"/>
    <n v="4300"/>
    <n v="0"/>
    <n v="0"/>
    <s v=""/>
    <s v=""/>
    <x v="0"/>
  </r>
  <r>
    <n v="81"/>
    <s v="Med A"/>
    <x v="31"/>
    <n v="4700"/>
    <n v="0"/>
    <n v="0"/>
    <s v=""/>
    <s v=""/>
    <x v="0"/>
  </r>
  <r>
    <n v="81"/>
    <s v="Med A"/>
    <x v="32"/>
    <n v="4700"/>
    <n v="0"/>
    <n v="0"/>
    <s v=""/>
    <s v=""/>
    <x v="0"/>
  </r>
  <r>
    <n v="81"/>
    <s v="Med A"/>
    <x v="33"/>
    <n v="4700"/>
    <n v="0"/>
    <n v="0"/>
    <s v=""/>
    <s v=""/>
    <x v="0"/>
  </r>
  <r>
    <n v="81"/>
    <s v="Med A"/>
    <x v="34"/>
    <n v="4700"/>
    <n v="0"/>
    <n v="0"/>
    <s v=""/>
    <s v=""/>
    <x v="0"/>
  </r>
  <r>
    <n v="81"/>
    <s v="Med A"/>
    <x v="35"/>
    <n v="4700"/>
    <n v="0"/>
    <n v="0"/>
    <s v=""/>
    <s v=""/>
    <x v="0"/>
  </r>
  <r>
    <n v="81"/>
    <s v="Med A"/>
    <x v="36"/>
    <n v="4700"/>
    <n v="0"/>
    <n v="0"/>
    <s v=""/>
    <s v=""/>
    <x v="0"/>
  </r>
  <r>
    <n v="81"/>
    <s v="Med A"/>
    <x v="38"/>
    <n v="5700"/>
    <n v="0"/>
    <n v="0"/>
    <s v=""/>
    <s v=""/>
    <x v="0"/>
  </r>
  <r>
    <n v="81"/>
    <s v="Med A"/>
    <x v="9"/>
    <n v="5700"/>
    <n v="0"/>
    <n v="0"/>
    <s v=""/>
    <s v=""/>
    <x v="0"/>
  </r>
  <r>
    <n v="81"/>
    <s v="Med A"/>
    <x v="40"/>
    <n v="5700"/>
    <n v="0"/>
    <n v="0"/>
    <s v=""/>
    <s v=""/>
    <x v="0"/>
  </r>
  <r>
    <n v="81"/>
    <s v="Med A"/>
    <x v="41"/>
    <n v="5700"/>
    <n v="0"/>
    <n v="0"/>
    <s v=""/>
    <s v=""/>
    <x v="0"/>
  </r>
  <r>
    <n v="81"/>
    <s v="Med A"/>
    <x v="42"/>
    <n v="5700"/>
    <n v="0"/>
    <n v="0"/>
    <s v=""/>
    <s v=""/>
    <x v="0"/>
  </r>
  <r>
    <n v="81"/>
    <s v="Med A"/>
    <x v="43"/>
    <n v="6900"/>
    <n v="0"/>
    <n v="0"/>
    <s v=""/>
    <s v=""/>
    <x v="0"/>
  </r>
  <r>
    <n v="81"/>
    <s v="Med A"/>
    <x v="44"/>
    <n v="6900"/>
    <n v="0"/>
    <n v="0"/>
    <s v=""/>
    <s v=""/>
    <x v="0"/>
  </r>
  <r>
    <n v="81"/>
    <s v="Med A"/>
    <x v="45"/>
    <n v="6900"/>
    <n v="0"/>
    <n v="0"/>
    <s v=""/>
    <s v=""/>
    <x v="0"/>
  </r>
  <r>
    <n v="81"/>
    <s v="Med A"/>
    <x v="55"/>
    <n v="6900"/>
    <n v="0"/>
    <n v="0"/>
    <s v=""/>
    <s v=""/>
    <x v="0"/>
  </r>
  <r>
    <n v="81"/>
    <s v="Med A"/>
    <x v="46"/>
    <n v="6900"/>
    <n v="0"/>
    <n v="0"/>
    <s v=""/>
    <s v=""/>
    <x v="0"/>
  </r>
  <r>
    <n v="81"/>
    <s v="Med A"/>
    <x v="56"/>
    <n v="6900"/>
    <n v="0"/>
    <n v="0"/>
    <s v=""/>
    <s v=""/>
    <x v="0"/>
  </r>
  <r>
    <n v="81"/>
    <s v="Med A"/>
    <x v="47"/>
    <n v="7600"/>
    <n v="0"/>
    <n v="0"/>
    <s v=""/>
    <s v=""/>
    <x v="0"/>
  </r>
  <r>
    <n v="81"/>
    <s v="Med A"/>
    <x v="52"/>
    <n v="7600"/>
    <n v="0"/>
    <n v="0"/>
    <s v=""/>
    <s v=""/>
    <x v="0"/>
  </r>
  <r>
    <n v="81"/>
    <s v="Med A"/>
    <x v="57"/>
    <n v="7600"/>
    <n v="0"/>
    <n v="0"/>
    <s v=""/>
    <s v=""/>
    <x v="0"/>
  </r>
  <r>
    <n v="81"/>
    <s v="Med A"/>
    <x v="58"/>
    <n v="7600"/>
    <n v="0"/>
    <n v="0"/>
    <s v=""/>
    <s v=""/>
    <x v="0"/>
  </r>
  <r>
    <n v="81"/>
    <s v="Med A"/>
    <x v="59"/>
    <n v="7600"/>
    <n v="0"/>
    <n v="0"/>
    <s v=""/>
    <s v=""/>
    <x v="0"/>
  </r>
  <r>
    <n v="81"/>
    <s v="Med A"/>
    <x v="60"/>
    <n v="7600"/>
    <n v="0"/>
    <n v="0"/>
    <s v=""/>
    <s v=""/>
    <x v="0"/>
  </r>
  <r>
    <n v="81"/>
    <s v="Med A"/>
    <x v="61"/>
    <n v="7600"/>
    <n v="0"/>
    <n v="0"/>
    <s v=""/>
    <s v=""/>
    <x v="0"/>
  </r>
  <r>
    <n v="81"/>
    <s v="Med A"/>
    <x v="62"/>
    <n v="7600"/>
    <n v="0"/>
    <n v="0"/>
    <s v=""/>
    <s v=""/>
    <x v="0"/>
  </r>
  <r>
    <n v="81"/>
    <s v="Med A"/>
    <x v="63"/>
    <n v="8400"/>
    <n v="1"/>
    <n v="0"/>
    <n v="9.5000000000000018"/>
    <n v="11.040000000000001"/>
    <x v="1"/>
  </r>
  <r>
    <n v="81"/>
    <s v="Med B"/>
    <x v="48"/>
    <n v="10"/>
    <n v="0"/>
    <n v="0"/>
    <s v=""/>
    <s v=""/>
    <x v="0"/>
  </r>
  <r>
    <n v="81"/>
    <s v="Med B"/>
    <x v="64"/>
    <n v="10"/>
    <n v="0"/>
    <n v="0"/>
    <s v=""/>
    <s v=""/>
    <x v="0"/>
  </r>
  <r>
    <n v="81"/>
    <s v="Med B"/>
    <x v="65"/>
    <n v="13"/>
    <n v="0"/>
    <n v="0"/>
    <s v=""/>
    <s v=""/>
    <x v="0"/>
  </r>
  <r>
    <n v="82"/>
    <s v="Med A"/>
    <x v="1"/>
    <n v="1000"/>
    <n v="0"/>
    <n v="0"/>
    <s v=""/>
    <s v=""/>
    <x v="0"/>
  </r>
  <r>
    <n v="82"/>
    <s v="Med A"/>
    <x v="2"/>
    <n v="1000"/>
    <n v="0"/>
    <n v="0"/>
    <s v=""/>
    <s v=""/>
    <x v="0"/>
  </r>
  <r>
    <n v="82"/>
    <s v="Med A"/>
    <x v="3"/>
    <n v="1000"/>
    <n v="0"/>
    <n v="0"/>
    <s v=""/>
    <s v=""/>
    <x v="0"/>
  </r>
  <r>
    <n v="82"/>
    <s v="Med A"/>
    <x v="4"/>
    <n v="1000"/>
    <n v="0"/>
    <n v="0"/>
    <s v=""/>
    <s v=""/>
    <x v="0"/>
  </r>
  <r>
    <n v="82"/>
    <s v="Med A"/>
    <x v="5"/>
    <n v="1000"/>
    <n v="0"/>
    <n v="0"/>
    <s v=""/>
    <s v=""/>
    <x v="0"/>
  </r>
  <r>
    <n v="82"/>
    <s v="Med A"/>
    <x v="50"/>
    <n v="1000"/>
    <n v="0"/>
    <n v="0"/>
    <s v=""/>
    <s v=""/>
    <x v="0"/>
  </r>
  <r>
    <n v="82"/>
    <s v="Med A"/>
    <x v="6"/>
    <n v="1000"/>
    <n v="0"/>
    <n v="0"/>
    <s v=""/>
    <s v=""/>
    <x v="0"/>
  </r>
  <r>
    <n v="82"/>
    <s v="Med A"/>
    <x v="7"/>
    <n v="1000"/>
    <n v="0"/>
    <n v="0"/>
    <s v=""/>
    <s v=""/>
    <x v="0"/>
  </r>
  <r>
    <n v="82"/>
    <s v="Med A"/>
    <x v="8"/>
    <n v="1000"/>
    <n v="0"/>
    <n v="0"/>
    <s v=""/>
    <s v=""/>
    <x v="0"/>
  </r>
  <r>
    <n v="82"/>
    <s v="Med A"/>
    <x v="9"/>
    <n v="1000"/>
    <n v="0"/>
    <n v="0"/>
    <s v=""/>
    <s v=""/>
    <x v="0"/>
  </r>
  <r>
    <n v="82"/>
    <s v="Med A"/>
    <x v="10"/>
    <n v="1000"/>
    <n v="0"/>
    <n v="0"/>
    <s v=""/>
    <s v=""/>
    <x v="0"/>
  </r>
  <r>
    <n v="82"/>
    <s v="Med A"/>
    <x v="11"/>
    <n v="1000"/>
    <n v="0"/>
    <n v="0"/>
    <s v=""/>
    <s v=""/>
    <x v="0"/>
  </r>
  <r>
    <n v="82"/>
    <s v="Med A"/>
    <x v="16"/>
    <n v="800"/>
    <n v="0"/>
    <n v="0"/>
    <s v=""/>
    <s v=""/>
    <x v="0"/>
  </r>
  <r>
    <n v="82"/>
    <s v="Med A"/>
    <x v="51"/>
    <n v="800"/>
    <n v="0"/>
    <n v="0"/>
    <s v=""/>
    <s v=""/>
    <x v="0"/>
  </r>
  <r>
    <n v="82"/>
    <s v="Med A"/>
    <x v="17"/>
    <n v="800"/>
    <n v="0"/>
    <n v="0"/>
    <s v=""/>
    <s v=""/>
    <x v="0"/>
  </r>
  <r>
    <n v="82"/>
    <s v="Med A"/>
    <x v="18"/>
    <n v="800"/>
    <n v="0"/>
    <n v="0"/>
    <s v=""/>
    <s v=""/>
    <x v="0"/>
  </r>
  <r>
    <n v="82"/>
    <s v="Med A"/>
    <x v="19"/>
    <n v="800"/>
    <n v="0"/>
    <n v="0"/>
    <s v=""/>
    <s v=""/>
    <x v="0"/>
  </r>
  <r>
    <n v="82"/>
    <s v="Med A"/>
    <x v="20"/>
    <n v="800"/>
    <n v="0"/>
    <n v="0"/>
    <s v=""/>
    <s v=""/>
    <x v="0"/>
  </r>
  <r>
    <n v="82"/>
    <s v="Med A"/>
    <x v="21"/>
    <n v="800"/>
    <n v="0"/>
    <n v="0"/>
    <s v=""/>
    <s v=""/>
    <x v="0"/>
  </r>
  <r>
    <n v="82"/>
    <s v="Med A"/>
    <x v="22"/>
    <n v="800"/>
    <n v="0"/>
    <n v="0"/>
    <s v=""/>
    <s v=""/>
    <x v="0"/>
  </r>
  <r>
    <n v="82"/>
    <s v="Med A"/>
    <x v="23"/>
    <n v="800"/>
    <n v="0"/>
    <n v="0"/>
    <s v=""/>
    <s v=""/>
    <x v="0"/>
  </r>
  <r>
    <n v="82"/>
    <s v="Med A"/>
    <x v="24"/>
    <n v="800"/>
    <n v="0"/>
    <n v="0"/>
    <s v=""/>
    <s v=""/>
    <x v="0"/>
  </r>
  <r>
    <n v="82"/>
    <s v="Med A"/>
    <x v="25"/>
    <n v="800"/>
    <n v="1"/>
    <n v="0"/>
    <n v="10.983333333333334"/>
    <n v="10.557142857142859"/>
    <x v="2"/>
  </r>
  <r>
    <n v="82"/>
    <s v="Med B"/>
    <x v="26"/>
    <n v="2"/>
    <n v="0"/>
    <n v="0"/>
    <s v=""/>
    <s v=""/>
    <x v="0"/>
  </r>
  <r>
    <n v="82"/>
    <s v="Med B"/>
    <x v="67"/>
    <n v="1"/>
    <n v="0"/>
    <n v="0"/>
    <s v=""/>
    <s v=""/>
    <x v="0"/>
  </r>
  <r>
    <n v="82"/>
    <s v="Med B"/>
    <x v="67"/>
    <n v="2"/>
    <n v="0"/>
    <n v="0"/>
    <s v=""/>
    <s v=""/>
    <x v="0"/>
  </r>
  <r>
    <n v="82"/>
    <s v="Med B"/>
    <x v="53"/>
    <n v="3"/>
    <n v="0"/>
    <n v="0"/>
    <s v=""/>
    <s v=""/>
    <x v="0"/>
  </r>
  <r>
    <n v="83"/>
    <s v="Med A"/>
    <x v="13"/>
    <n v="4400"/>
    <n v="0"/>
    <n v="0"/>
    <s v=""/>
    <s v=""/>
    <x v="0"/>
  </r>
  <r>
    <n v="83"/>
    <s v="Med A"/>
    <x v="14"/>
    <n v="4400"/>
    <n v="0"/>
    <n v="0"/>
    <s v=""/>
    <s v=""/>
    <x v="0"/>
  </r>
  <r>
    <n v="83"/>
    <s v="Med A"/>
    <x v="15"/>
    <n v="4400"/>
    <n v="0"/>
    <n v="0"/>
    <s v=""/>
    <s v=""/>
    <x v="0"/>
  </r>
  <r>
    <n v="83"/>
    <s v="Med A"/>
    <x v="16"/>
    <n v="4400"/>
    <n v="0"/>
    <n v="0"/>
    <s v=""/>
    <s v=""/>
    <x v="0"/>
  </r>
  <r>
    <n v="83"/>
    <s v="Med A"/>
    <x v="51"/>
    <n v="4400"/>
    <n v="0"/>
    <n v="0"/>
    <s v=""/>
    <s v=""/>
    <x v="0"/>
  </r>
  <r>
    <n v="83"/>
    <s v="Med A"/>
    <x v="17"/>
    <n v="4400"/>
    <n v="0"/>
    <n v="0"/>
    <s v=""/>
    <s v=""/>
    <x v="0"/>
  </r>
  <r>
    <n v="83"/>
    <s v="Med A"/>
    <x v="18"/>
    <n v="5300"/>
    <n v="0"/>
    <n v="0"/>
    <s v=""/>
    <s v=""/>
    <x v="0"/>
  </r>
  <r>
    <n v="83"/>
    <s v="Med A"/>
    <x v="19"/>
    <n v="5300"/>
    <n v="0"/>
    <n v="0"/>
    <s v=""/>
    <s v=""/>
    <x v="0"/>
  </r>
  <r>
    <n v="83"/>
    <s v="Med A"/>
    <x v="20"/>
    <n v="5300"/>
    <n v="0"/>
    <n v="0"/>
    <s v=""/>
    <s v=""/>
    <x v="0"/>
  </r>
  <r>
    <n v="83"/>
    <s v="Med A"/>
    <x v="21"/>
    <n v="5300"/>
    <n v="0"/>
    <n v="0"/>
    <s v=""/>
    <s v=""/>
    <x v="0"/>
  </r>
  <r>
    <n v="83"/>
    <s v="Med A"/>
    <x v="22"/>
    <n v="5300"/>
    <n v="0"/>
    <n v="0"/>
    <s v=""/>
    <s v=""/>
    <x v="0"/>
  </r>
  <r>
    <n v="83"/>
    <s v="Med A"/>
    <x v="23"/>
    <n v="5300"/>
    <n v="0"/>
    <n v="0"/>
    <s v=""/>
    <s v=""/>
    <x v="0"/>
  </r>
  <r>
    <n v="83"/>
    <s v="Med A"/>
    <x v="24"/>
    <n v="5300"/>
    <n v="0"/>
    <n v="0"/>
    <s v=""/>
    <s v=""/>
    <x v="0"/>
  </r>
  <r>
    <n v="83"/>
    <s v="Med A"/>
    <x v="25"/>
    <n v="5300"/>
    <n v="1"/>
    <n v="0"/>
    <n v="10"/>
    <n v="11.287499999999998"/>
    <x v="1"/>
  </r>
  <r>
    <n v="83"/>
    <s v="Med B"/>
    <x v="26"/>
    <n v="8"/>
    <n v="0"/>
    <n v="0"/>
    <s v=""/>
    <s v=""/>
    <x v="0"/>
  </r>
  <r>
    <n v="83"/>
    <s v="Med B"/>
    <x v="53"/>
    <n v="2"/>
    <n v="0"/>
    <n v="0"/>
    <s v=""/>
    <s v=""/>
    <x v="0"/>
  </r>
  <r>
    <n v="84"/>
    <s v="Med B"/>
    <x v="73"/>
    <n v="3"/>
    <n v="0"/>
    <n v="1"/>
    <s v=""/>
    <s v=""/>
    <x v="0"/>
  </r>
  <r>
    <n v="85"/>
    <s v="Med A"/>
    <x v="31"/>
    <n v="14400"/>
    <n v="0"/>
    <n v="0"/>
    <s v=""/>
    <s v=""/>
    <x v="0"/>
  </r>
  <r>
    <n v="85"/>
    <s v="Med A"/>
    <x v="32"/>
    <n v="14400"/>
    <n v="0"/>
    <n v="0"/>
    <s v=""/>
    <s v=""/>
    <x v="0"/>
  </r>
  <r>
    <n v="85"/>
    <s v="Med A"/>
    <x v="33"/>
    <n v="14400"/>
    <n v="0"/>
    <n v="0"/>
    <s v=""/>
    <s v=""/>
    <x v="0"/>
  </r>
  <r>
    <n v="85"/>
    <s v="Med A"/>
    <x v="34"/>
    <n v="14400"/>
    <n v="0"/>
    <n v="0"/>
    <s v=""/>
    <s v=""/>
    <x v="0"/>
  </r>
  <r>
    <n v="85"/>
    <s v="Med A"/>
    <x v="35"/>
    <n v="14400"/>
    <n v="0"/>
    <n v="0"/>
    <s v=""/>
    <s v=""/>
    <x v="0"/>
  </r>
  <r>
    <n v="85"/>
    <s v="Med A"/>
    <x v="36"/>
    <n v="14400"/>
    <n v="0"/>
    <n v="0"/>
    <s v=""/>
    <s v=""/>
    <x v="0"/>
  </r>
  <r>
    <n v="85"/>
    <s v="Med A"/>
    <x v="37"/>
    <n v="14400"/>
    <n v="0"/>
    <n v="0"/>
    <s v=""/>
    <s v=""/>
    <x v="0"/>
  </r>
  <r>
    <n v="85"/>
    <s v="Med A"/>
    <x v="38"/>
    <n v="14400"/>
    <n v="0"/>
    <n v="0"/>
    <s v=""/>
    <s v=""/>
    <x v="0"/>
  </r>
  <r>
    <n v="85"/>
    <s v="Med A"/>
    <x v="39"/>
    <n v="14400"/>
    <n v="0"/>
    <n v="0"/>
    <s v=""/>
    <s v=""/>
    <x v="0"/>
  </r>
  <r>
    <n v="85"/>
    <s v="Med A"/>
    <x v="40"/>
    <n v="14400"/>
    <n v="0"/>
    <n v="0"/>
    <s v=""/>
    <s v=""/>
    <x v="0"/>
  </r>
  <r>
    <n v="85"/>
    <s v="Med A"/>
    <x v="41"/>
    <n v="14400"/>
    <n v="0"/>
    <n v="0"/>
    <s v=""/>
    <s v=""/>
    <x v="0"/>
  </r>
  <r>
    <n v="85"/>
    <s v="Med A"/>
    <x v="42"/>
    <n v="14400"/>
    <n v="0"/>
    <n v="0"/>
    <s v=""/>
    <s v=""/>
    <x v="0"/>
  </r>
  <r>
    <n v="85"/>
    <s v="Med A"/>
    <x v="47"/>
    <n v="13000"/>
    <n v="0"/>
    <n v="0"/>
    <s v=""/>
    <s v=""/>
    <x v="0"/>
  </r>
  <r>
    <n v="85"/>
    <s v="Med A"/>
    <x v="52"/>
    <n v="13000"/>
    <n v="0"/>
    <n v="0"/>
    <s v=""/>
    <s v=""/>
    <x v="0"/>
  </r>
  <r>
    <n v="85"/>
    <s v="Med A"/>
    <x v="57"/>
    <n v="13000"/>
    <n v="0"/>
    <n v="0"/>
    <s v=""/>
    <s v=""/>
    <x v="0"/>
  </r>
  <r>
    <n v="85"/>
    <s v="Med A"/>
    <x v="58"/>
    <n v="13000"/>
    <n v="0"/>
    <n v="0"/>
    <s v=""/>
    <s v=""/>
    <x v="0"/>
  </r>
  <r>
    <n v="85"/>
    <s v="Med A"/>
    <x v="59"/>
    <n v="13000"/>
    <n v="0"/>
    <n v="0"/>
    <s v=""/>
    <s v=""/>
    <x v="0"/>
  </r>
  <r>
    <n v="85"/>
    <s v="Med A"/>
    <x v="60"/>
    <n v="13000"/>
    <n v="0"/>
    <n v="0"/>
    <s v=""/>
    <s v=""/>
    <x v="0"/>
  </r>
  <r>
    <n v="85"/>
    <s v="Med A"/>
    <x v="61"/>
    <n v="13000"/>
    <n v="0"/>
    <n v="0"/>
    <s v=""/>
    <s v=""/>
    <x v="0"/>
  </r>
  <r>
    <n v="85"/>
    <s v="Med A"/>
    <x v="62"/>
    <n v="13000"/>
    <n v="0"/>
    <n v="0"/>
    <s v=""/>
    <s v=""/>
    <x v="0"/>
  </r>
  <r>
    <n v="85"/>
    <s v="Med A"/>
    <x v="63"/>
    <n v="13000"/>
    <n v="1"/>
    <n v="0"/>
    <n v="11.120000000000001"/>
    <n v="10.8"/>
    <x v="2"/>
  </r>
  <r>
    <n v="85"/>
    <s v="Med B"/>
    <x v="48"/>
    <n v="16"/>
    <n v="0"/>
    <n v="0"/>
    <s v=""/>
    <s v=""/>
    <x v="0"/>
  </r>
  <r>
    <n v="86"/>
    <s v="Med A"/>
    <x v="47"/>
    <n v="500"/>
    <n v="0"/>
    <n v="0"/>
    <s v=""/>
    <s v=""/>
    <x v="0"/>
  </r>
  <r>
    <n v="86"/>
    <s v="Med A"/>
    <x v="52"/>
    <n v="500"/>
    <n v="0"/>
    <n v="0"/>
    <s v=""/>
    <s v=""/>
    <x v="0"/>
  </r>
  <r>
    <n v="86"/>
    <s v="Med A"/>
    <x v="57"/>
    <n v="500"/>
    <n v="0"/>
    <n v="0"/>
    <s v=""/>
    <s v=""/>
    <x v="0"/>
  </r>
  <r>
    <n v="86"/>
    <s v="Med A"/>
    <x v="58"/>
    <n v="500"/>
    <n v="0"/>
    <n v="0"/>
    <s v=""/>
    <s v=""/>
    <x v="0"/>
  </r>
  <r>
    <n v="86"/>
    <s v="Med A"/>
    <x v="59"/>
    <n v="500"/>
    <n v="0"/>
    <n v="0"/>
    <s v=""/>
    <s v=""/>
    <x v="0"/>
  </r>
  <r>
    <n v="86"/>
    <s v="Med A"/>
    <x v="60"/>
    <n v="500"/>
    <n v="0"/>
    <n v="0"/>
    <s v=""/>
    <s v=""/>
    <x v="0"/>
  </r>
  <r>
    <n v="86"/>
    <s v="Med A"/>
    <x v="61"/>
    <n v="500"/>
    <n v="0"/>
    <n v="0"/>
    <s v=""/>
    <s v=""/>
    <x v="0"/>
  </r>
  <r>
    <n v="86"/>
    <s v="Med A"/>
    <x v="62"/>
    <n v="500"/>
    <n v="1"/>
    <n v="0"/>
    <n v="11.9125"/>
    <n v="11.542857142857143"/>
    <x v="2"/>
  </r>
  <r>
    <n v="86"/>
    <s v="Med B"/>
    <x v="71"/>
    <n v="1"/>
    <n v="0"/>
    <n v="0"/>
    <s v=""/>
    <s v=""/>
    <x v="0"/>
  </r>
  <r>
    <n v="86"/>
    <s v="Med B"/>
    <x v="64"/>
    <n v="1"/>
    <n v="0"/>
    <n v="0"/>
    <s v=""/>
    <s v=""/>
    <x v="0"/>
  </r>
  <r>
    <n v="87"/>
    <s v="Med A"/>
    <x v="0"/>
    <n v="4400"/>
    <n v="0"/>
    <n v="0"/>
    <s v=""/>
    <s v=""/>
    <x v="0"/>
  </r>
  <r>
    <n v="87"/>
    <s v="Med A"/>
    <x v="49"/>
    <n v="4400"/>
    <n v="0"/>
    <n v="0"/>
    <s v=""/>
    <s v=""/>
    <x v="0"/>
  </r>
  <r>
    <n v="87"/>
    <s v="Med A"/>
    <x v="1"/>
    <n v="4400"/>
    <n v="0"/>
    <n v="0"/>
    <s v=""/>
    <s v=""/>
    <x v="0"/>
  </r>
  <r>
    <n v="87"/>
    <s v="Med A"/>
    <x v="2"/>
    <n v="4400"/>
    <n v="0"/>
    <n v="0"/>
    <s v=""/>
    <s v=""/>
    <x v="0"/>
  </r>
  <r>
    <n v="87"/>
    <s v="Med A"/>
    <x v="3"/>
    <n v="4400"/>
    <n v="0"/>
    <n v="0"/>
    <s v=""/>
    <s v=""/>
    <x v="0"/>
  </r>
  <r>
    <n v="87"/>
    <s v="Med A"/>
    <x v="4"/>
    <n v="4400"/>
    <n v="0"/>
    <n v="0"/>
    <s v=""/>
    <s v=""/>
    <x v="0"/>
  </r>
  <r>
    <n v="87"/>
    <s v="Med A"/>
    <x v="5"/>
    <n v="4400"/>
    <n v="0"/>
    <n v="0"/>
    <s v=""/>
    <s v=""/>
    <x v="0"/>
  </r>
  <r>
    <n v="87"/>
    <s v="Med A"/>
    <x v="50"/>
    <n v="4400"/>
    <n v="0"/>
    <n v="0"/>
    <s v=""/>
    <s v=""/>
    <x v="0"/>
  </r>
  <r>
    <n v="87"/>
    <s v="Med A"/>
    <x v="7"/>
    <n v="4400"/>
    <n v="0"/>
    <n v="0"/>
    <s v=""/>
    <s v=""/>
    <x v="0"/>
  </r>
  <r>
    <n v="87"/>
    <s v="Med A"/>
    <x v="9"/>
    <n v="4400"/>
    <n v="0"/>
    <n v="0"/>
    <s v=""/>
    <s v=""/>
    <x v="0"/>
  </r>
  <r>
    <n v="87"/>
    <s v="Med A"/>
    <x v="10"/>
    <n v="4400"/>
    <n v="0"/>
    <n v="0"/>
    <s v=""/>
    <s v=""/>
    <x v="0"/>
  </r>
  <r>
    <n v="87"/>
    <s v="Med A"/>
    <x v="11"/>
    <n v="4400"/>
    <n v="0"/>
    <n v="0"/>
    <s v=""/>
    <s v=""/>
    <x v="0"/>
  </r>
  <r>
    <n v="87"/>
    <s v="Med A"/>
    <x v="18"/>
    <n v="3100"/>
    <n v="0"/>
    <n v="0"/>
    <s v=""/>
    <s v=""/>
    <x v="0"/>
  </r>
  <r>
    <n v="87"/>
    <s v="Med A"/>
    <x v="19"/>
    <n v="3100"/>
    <n v="0"/>
    <n v="0"/>
    <s v=""/>
    <s v=""/>
    <x v="0"/>
  </r>
  <r>
    <n v="87"/>
    <s v="Med A"/>
    <x v="20"/>
    <n v="3100"/>
    <n v="0"/>
    <n v="0"/>
    <s v=""/>
    <s v=""/>
    <x v="0"/>
  </r>
  <r>
    <n v="87"/>
    <s v="Med A"/>
    <x v="21"/>
    <n v="3100"/>
    <n v="0"/>
    <n v="0"/>
    <s v=""/>
    <s v=""/>
    <x v="0"/>
  </r>
  <r>
    <n v="87"/>
    <s v="Med A"/>
    <x v="22"/>
    <n v="3100"/>
    <n v="0"/>
    <n v="0"/>
    <s v=""/>
    <s v=""/>
    <x v="0"/>
  </r>
  <r>
    <n v="87"/>
    <s v="Med A"/>
    <x v="23"/>
    <n v="3100"/>
    <n v="0"/>
    <n v="0"/>
    <s v=""/>
    <s v=""/>
    <x v="0"/>
  </r>
  <r>
    <n v="87"/>
    <s v="Med A"/>
    <x v="24"/>
    <n v="3100"/>
    <n v="0"/>
    <n v="0"/>
    <s v=""/>
    <s v=""/>
    <x v="0"/>
  </r>
  <r>
    <n v="87"/>
    <s v="Med A"/>
    <x v="25"/>
    <n v="3100"/>
    <n v="1"/>
    <n v="0"/>
    <n v="11"/>
    <n v="11.1"/>
    <x v="1"/>
  </r>
  <r>
    <n v="87"/>
    <s v="Med B"/>
    <x v="26"/>
    <n v="6"/>
    <n v="0"/>
    <n v="0"/>
    <s v=""/>
    <s v=""/>
    <x v="0"/>
  </r>
  <r>
    <n v="87"/>
    <s v="Med B"/>
    <x v="67"/>
    <n v="6"/>
    <n v="0"/>
    <n v="0"/>
    <s v=""/>
    <s v=""/>
    <x v="0"/>
  </r>
  <r>
    <n v="87"/>
    <s v="Med B"/>
    <x v="53"/>
    <n v="8"/>
    <n v="0"/>
    <n v="0"/>
    <s v=""/>
    <s v=""/>
    <x v="0"/>
  </r>
  <r>
    <n v="88"/>
    <s v="Med B"/>
    <x v="77"/>
    <n v="5"/>
    <n v="0"/>
    <n v="1"/>
    <s v=""/>
    <s v=""/>
    <x v="0"/>
  </r>
  <r>
    <n v="88"/>
    <s v="Med B"/>
    <x v="64"/>
    <n v="5"/>
    <n v="0"/>
    <n v="0"/>
    <s v=""/>
    <s v=""/>
    <x v="0"/>
  </r>
  <r>
    <n v="89"/>
    <s v="Med A"/>
    <x v="18"/>
    <n v="2200"/>
    <n v="0"/>
    <n v="0"/>
    <s v=""/>
    <s v=""/>
    <x v="0"/>
  </r>
  <r>
    <n v="89"/>
    <s v="Med A"/>
    <x v="19"/>
    <n v="2200"/>
    <n v="0"/>
    <n v="0"/>
    <s v=""/>
    <s v=""/>
    <x v="0"/>
  </r>
  <r>
    <n v="89"/>
    <s v="Med A"/>
    <x v="20"/>
    <n v="2200"/>
    <n v="0"/>
    <n v="0"/>
    <s v=""/>
    <s v=""/>
    <x v="0"/>
  </r>
  <r>
    <n v="89"/>
    <s v="Med A"/>
    <x v="21"/>
    <n v="2200"/>
    <n v="0"/>
    <n v="0"/>
    <s v=""/>
    <s v=""/>
    <x v="0"/>
  </r>
  <r>
    <n v="89"/>
    <s v="Med A"/>
    <x v="22"/>
    <n v="2200"/>
    <n v="0"/>
    <n v="0"/>
    <s v=""/>
    <s v=""/>
    <x v="0"/>
  </r>
  <r>
    <n v="89"/>
    <s v="Med A"/>
    <x v="23"/>
    <n v="2200"/>
    <n v="0"/>
    <n v="0"/>
    <s v=""/>
    <s v=""/>
    <x v="0"/>
  </r>
  <r>
    <n v="89"/>
    <s v="Med A"/>
    <x v="24"/>
    <n v="2200"/>
    <n v="0"/>
    <n v="0"/>
    <s v=""/>
    <s v=""/>
    <x v="0"/>
  </r>
  <r>
    <n v="89"/>
    <s v="Med A"/>
    <x v="25"/>
    <n v="2200"/>
    <n v="0"/>
    <n v="0"/>
    <s v=""/>
    <s v=""/>
    <x v="0"/>
  </r>
  <r>
    <n v="90"/>
    <s v="Med A"/>
    <x v="29"/>
    <n v="1000"/>
    <n v="0"/>
    <n v="0"/>
    <s v=""/>
    <s v=""/>
    <x v="0"/>
  </r>
  <r>
    <n v="90"/>
    <s v="Med A"/>
    <x v="30"/>
    <n v="1000"/>
    <n v="0"/>
    <n v="0"/>
    <s v=""/>
    <s v=""/>
    <x v="0"/>
  </r>
  <r>
    <n v="90"/>
    <s v="Med A"/>
    <x v="34"/>
    <n v="1000"/>
    <n v="0"/>
    <n v="0"/>
    <s v=""/>
    <s v=""/>
    <x v="0"/>
  </r>
  <r>
    <n v="90"/>
    <s v="Med A"/>
    <x v="35"/>
    <n v="1000"/>
    <n v="0"/>
    <n v="0"/>
    <s v=""/>
    <s v=""/>
    <x v="0"/>
  </r>
  <r>
    <n v="90"/>
    <s v="Med A"/>
    <x v="36"/>
    <n v="1000"/>
    <n v="0"/>
    <n v="0"/>
    <s v=""/>
    <s v=""/>
    <x v="0"/>
  </r>
  <r>
    <n v="90"/>
    <s v="Med A"/>
    <x v="37"/>
    <n v="1000"/>
    <n v="0"/>
    <n v="0"/>
    <s v=""/>
    <s v=""/>
    <x v="0"/>
  </r>
  <r>
    <n v="90"/>
    <s v="Med A"/>
    <x v="38"/>
    <n v="1000"/>
    <n v="0"/>
    <n v="0"/>
    <s v=""/>
    <s v=""/>
    <x v="0"/>
  </r>
  <r>
    <n v="90"/>
    <s v="Med A"/>
    <x v="39"/>
    <n v="1000"/>
    <n v="0"/>
    <n v="0"/>
    <s v=""/>
    <s v=""/>
    <x v="0"/>
  </r>
  <r>
    <n v="90"/>
    <s v="Med A"/>
    <x v="40"/>
    <n v="1000"/>
    <n v="0"/>
    <n v="0"/>
    <s v=""/>
    <s v=""/>
    <x v="0"/>
  </r>
  <r>
    <n v="90"/>
    <s v="Med A"/>
    <x v="41"/>
    <n v="1000"/>
    <n v="0"/>
    <n v="0"/>
    <s v=""/>
    <s v=""/>
    <x v="0"/>
  </r>
  <r>
    <n v="90"/>
    <s v="Med A"/>
    <x v="42"/>
    <n v="1000"/>
    <n v="0"/>
    <n v="0"/>
    <s v=""/>
    <s v=""/>
    <x v="0"/>
  </r>
  <r>
    <n v="90"/>
    <s v="Med A"/>
    <x v="47"/>
    <n v="1000"/>
    <n v="0"/>
    <n v="0"/>
    <s v=""/>
    <s v=""/>
    <x v="0"/>
  </r>
  <r>
    <n v="90"/>
    <s v="Med A"/>
    <x v="52"/>
    <n v="1000"/>
    <n v="0"/>
    <n v="0"/>
    <s v=""/>
    <s v=""/>
    <x v="0"/>
  </r>
  <r>
    <n v="90"/>
    <s v="Med A"/>
    <x v="57"/>
    <n v="1000"/>
    <n v="0"/>
    <n v="0"/>
    <s v=""/>
    <s v=""/>
    <x v="0"/>
  </r>
  <r>
    <n v="90"/>
    <s v="Med A"/>
    <x v="58"/>
    <n v="1000"/>
    <n v="0"/>
    <n v="0"/>
    <s v=""/>
    <s v=""/>
    <x v="0"/>
  </r>
  <r>
    <n v="90"/>
    <s v="Med A"/>
    <x v="59"/>
    <n v="1000"/>
    <n v="0"/>
    <n v="0"/>
    <s v=""/>
    <s v=""/>
    <x v="0"/>
  </r>
  <r>
    <n v="90"/>
    <s v="Med A"/>
    <x v="60"/>
    <n v="1000"/>
    <n v="0"/>
    <n v="0"/>
    <s v=""/>
    <s v=""/>
    <x v="0"/>
  </r>
  <r>
    <n v="90"/>
    <s v="Med A"/>
    <x v="61"/>
    <n v="1000"/>
    <n v="0"/>
    <n v="0"/>
    <s v=""/>
    <s v=""/>
    <x v="0"/>
  </r>
  <r>
    <n v="90"/>
    <s v="Med A"/>
    <x v="62"/>
    <n v="1000"/>
    <n v="0"/>
    <n v="0"/>
    <s v=""/>
    <s v=""/>
    <x v="0"/>
  </r>
  <r>
    <n v="90"/>
    <s v="Med A"/>
    <x v="63"/>
    <n v="1000"/>
    <n v="1"/>
    <n v="0"/>
    <n v="11.299999999999999"/>
    <n v="10.719999999999999"/>
    <x v="2"/>
  </r>
  <r>
    <n v="90"/>
    <s v="Med B"/>
    <x v="48"/>
    <n v="3"/>
    <n v="0"/>
    <n v="0"/>
    <s v=""/>
    <s v=""/>
    <x v="0"/>
  </r>
  <r>
    <n v="90"/>
    <s v="Med B"/>
    <x v="65"/>
    <n v="4"/>
    <n v="0"/>
    <n v="0"/>
    <s v=""/>
    <s v=""/>
    <x v="0"/>
  </r>
  <r>
    <n v="91"/>
    <s v="Med A"/>
    <x v="29"/>
    <n v="100"/>
    <n v="0"/>
    <n v="0"/>
    <s v=""/>
    <s v=""/>
    <x v="0"/>
  </r>
  <r>
    <n v="91"/>
    <s v="Med A"/>
    <x v="32"/>
    <n v="100"/>
    <n v="0"/>
    <n v="0"/>
    <s v=""/>
    <s v=""/>
    <x v="0"/>
  </r>
  <r>
    <n v="91"/>
    <s v="Med A"/>
    <x v="35"/>
    <n v="100"/>
    <n v="0"/>
    <n v="0"/>
    <s v=""/>
    <s v=""/>
    <x v="0"/>
  </r>
  <r>
    <n v="91"/>
    <s v="Med A"/>
    <x v="40"/>
    <n v="100"/>
    <n v="0"/>
    <n v="0"/>
    <s v=""/>
    <s v=""/>
    <x v="0"/>
  </r>
  <r>
    <n v="91"/>
    <s v="Med A"/>
    <x v="41"/>
    <n v="100"/>
    <n v="0"/>
    <n v="0"/>
    <s v=""/>
    <s v=""/>
    <x v="0"/>
  </r>
  <r>
    <n v="91"/>
    <s v="Med A"/>
    <x v="52"/>
    <n v="100"/>
    <n v="0"/>
    <n v="0"/>
    <s v=""/>
    <s v=""/>
    <x v="0"/>
  </r>
  <r>
    <n v="91"/>
    <s v="Med A"/>
    <x v="59"/>
    <n v="100"/>
    <n v="0"/>
    <n v="0"/>
    <s v=""/>
    <s v=""/>
    <x v="0"/>
  </r>
  <r>
    <n v="91"/>
    <s v="Med A"/>
    <x v="62"/>
    <n v="100"/>
    <n v="1"/>
    <n v="0"/>
    <n v="10.950000000000001"/>
    <n v="11.175000000000001"/>
    <x v="1"/>
  </r>
  <r>
    <n v="91"/>
    <s v="Med B"/>
    <x v="48"/>
    <n v="1"/>
    <n v="0"/>
    <n v="0"/>
    <s v=""/>
    <s v=""/>
    <x v="0"/>
  </r>
  <r>
    <n v="91"/>
    <s v="Med B"/>
    <x v="83"/>
    <n v="1"/>
    <n v="0"/>
    <n v="0"/>
    <s v=""/>
    <s v=""/>
    <x v="0"/>
  </r>
  <r>
    <n v="92"/>
    <s v="Med A"/>
    <x v="0"/>
    <n v="600"/>
    <n v="0"/>
    <n v="0"/>
    <s v=""/>
    <s v=""/>
    <x v="0"/>
  </r>
  <r>
    <n v="92"/>
    <s v="Med A"/>
    <x v="49"/>
    <n v="600"/>
    <n v="0"/>
    <n v="0"/>
    <s v=""/>
    <s v=""/>
    <x v="0"/>
  </r>
  <r>
    <n v="92"/>
    <s v="Med A"/>
    <x v="1"/>
    <n v="700"/>
    <n v="0"/>
    <n v="0"/>
    <s v=""/>
    <s v=""/>
    <x v="0"/>
  </r>
  <r>
    <n v="92"/>
    <s v="Med A"/>
    <x v="2"/>
    <n v="700"/>
    <n v="0"/>
    <n v="0"/>
    <s v=""/>
    <s v=""/>
    <x v="0"/>
  </r>
  <r>
    <n v="92"/>
    <s v="Med A"/>
    <x v="3"/>
    <n v="700"/>
    <n v="0"/>
    <n v="0"/>
    <s v=""/>
    <s v=""/>
    <x v="0"/>
  </r>
  <r>
    <n v="92"/>
    <s v="Med A"/>
    <x v="4"/>
    <n v="700"/>
    <n v="0"/>
    <n v="0"/>
    <s v=""/>
    <s v=""/>
    <x v="0"/>
  </r>
  <r>
    <n v="92"/>
    <s v="Med A"/>
    <x v="5"/>
    <n v="700"/>
    <n v="0"/>
    <n v="0"/>
    <s v=""/>
    <s v=""/>
    <x v="0"/>
  </r>
  <r>
    <n v="92"/>
    <s v="Med A"/>
    <x v="50"/>
    <n v="700"/>
    <n v="0"/>
    <n v="0"/>
    <s v=""/>
    <s v=""/>
    <x v="0"/>
  </r>
  <r>
    <n v="92"/>
    <s v="Med A"/>
    <x v="6"/>
    <n v="700"/>
    <n v="0"/>
    <n v="0"/>
    <s v=""/>
    <s v=""/>
    <x v="0"/>
  </r>
  <r>
    <n v="92"/>
    <s v="Med A"/>
    <x v="7"/>
    <n v="700"/>
    <n v="0"/>
    <n v="0"/>
    <s v=""/>
    <s v=""/>
    <x v="0"/>
  </r>
  <r>
    <n v="92"/>
    <s v="Med A"/>
    <x v="8"/>
    <n v="700"/>
    <n v="0"/>
    <n v="0"/>
    <s v=""/>
    <s v=""/>
    <x v="0"/>
  </r>
  <r>
    <n v="92"/>
    <s v="Med A"/>
    <x v="39"/>
    <n v="700"/>
    <n v="0"/>
    <n v="0"/>
    <s v=""/>
    <s v=""/>
    <x v="0"/>
  </r>
  <r>
    <n v="92"/>
    <s v="Med A"/>
    <x v="10"/>
    <n v="700"/>
    <n v="0"/>
    <n v="0"/>
    <s v=""/>
    <s v=""/>
    <x v="0"/>
  </r>
  <r>
    <n v="92"/>
    <s v="Med A"/>
    <x v="11"/>
    <n v="700"/>
    <n v="0"/>
    <n v="0"/>
    <s v=""/>
    <s v=""/>
    <x v="0"/>
  </r>
  <r>
    <n v="92"/>
    <s v="Med A"/>
    <x v="12"/>
    <n v="700"/>
    <n v="0"/>
    <n v="0"/>
    <s v=""/>
    <s v=""/>
    <x v="0"/>
  </r>
  <r>
    <n v="92"/>
    <s v="Med A"/>
    <x v="13"/>
    <n v="700"/>
    <n v="0"/>
    <n v="0"/>
    <s v=""/>
    <s v=""/>
    <x v="0"/>
  </r>
  <r>
    <n v="92"/>
    <s v="Med A"/>
    <x v="14"/>
    <n v="700"/>
    <n v="0"/>
    <n v="0"/>
    <s v=""/>
    <s v=""/>
    <x v="0"/>
  </r>
  <r>
    <n v="92"/>
    <s v="Med A"/>
    <x v="15"/>
    <n v="700"/>
    <n v="0"/>
    <n v="0"/>
    <s v=""/>
    <s v=""/>
    <x v="0"/>
  </r>
  <r>
    <n v="92"/>
    <s v="Med A"/>
    <x v="16"/>
    <n v="700"/>
    <n v="0"/>
    <n v="0"/>
    <s v=""/>
    <s v=""/>
    <x v="0"/>
  </r>
  <r>
    <n v="92"/>
    <s v="Med A"/>
    <x v="51"/>
    <n v="700"/>
    <n v="0"/>
    <n v="0"/>
    <s v=""/>
    <s v=""/>
    <x v="0"/>
  </r>
  <r>
    <n v="92"/>
    <s v="Med A"/>
    <x v="56"/>
    <n v="700"/>
    <n v="0"/>
    <n v="0"/>
    <s v=""/>
    <s v=""/>
    <x v="0"/>
  </r>
  <r>
    <n v="92"/>
    <s v="Med A"/>
    <x v="18"/>
    <n v="700"/>
    <n v="0"/>
    <n v="0"/>
    <s v=""/>
    <s v=""/>
    <x v="0"/>
  </r>
  <r>
    <n v="92"/>
    <s v="Med A"/>
    <x v="19"/>
    <n v="700"/>
    <n v="0"/>
    <n v="0"/>
    <s v=""/>
    <s v=""/>
    <x v="0"/>
  </r>
  <r>
    <n v="92"/>
    <s v="Med A"/>
    <x v="20"/>
    <n v="700"/>
    <n v="0"/>
    <n v="0"/>
    <s v=""/>
    <s v=""/>
    <x v="0"/>
  </r>
  <r>
    <n v="92"/>
    <s v="Med A"/>
    <x v="21"/>
    <n v="700"/>
    <n v="0"/>
    <n v="0"/>
    <s v=""/>
    <s v=""/>
    <x v="0"/>
  </r>
  <r>
    <n v="92"/>
    <s v="Med A"/>
    <x v="22"/>
    <n v="700"/>
    <n v="0"/>
    <n v="0"/>
    <s v=""/>
    <s v=""/>
    <x v="0"/>
  </r>
  <r>
    <n v="92"/>
    <s v="Med A"/>
    <x v="23"/>
    <n v="700"/>
    <n v="0"/>
    <n v="0"/>
    <s v=""/>
    <s v=""/>
    <x v="0"/>
  </r>
  <r>
    <n v="92"/>
    <s v="Med A"/>
    <x v="24"/>
    <n v="700"/>
    <n v="0"/>
    <n v="0"/>
    <s v=""/>
    <s v=""/>
    <x v="0"/>
  </r>
  <r>
    <n v="92"/>
    <s v="Med A"/>
    <x v="25"/>
    <n v="700"/>
    <n v="1"/>
    <n v="0"/>
    <n v="10.68"/>
    <n v="10.928571428571429"/>
    <x v="1"/>
  </r>
  <r>
    <n v="92"/>
    <s v="Med B"/>
    <x v="26"/>
    <n v="2"/>
    <n v="0"/>
    <n v="0"/>
    <s v=""/>
    <s v=""/>
    <x v="0"/>
  </r>
  <r>
    <n v="92"/>
    <s v="Med B"/>
    <x v="67"/>
    <n v="3"/>
    <n v="0"/>
    <n v="0"/>
    <s v=""/>
    <s v=""/>
    <x v="0"/>
  </r>
  <r>
    <n v="92"/>
    <s v="Med B"/>
    <x v="53"/>
    <n v="3"/>
    <n v="0"/>
    <n v="0"/>
    <s v=""/>
    <s v=""/>
    <x v="0"/>
  </r>
  <r>
    <n v="93"/>
    <s v="Med A"/>
    <x v="0"/>
    <n v="20000"/>
    <n v="0"/>
    <n v="0"/>
    <s v=""/>
    <s v=""/>
    <x v="0"/>
  </r>
  <r>
    <n v="93"/>
    <s v="Med A"/>
    <x v="6"/>
    <n v="20000"/>
    <n v="0"/>
    <n v="0"/>
    <s v=""/>
    <s v=""/>
    <x v="0"/>
  </r>
  <r>
    <n v="93"/>
    <s v="Med A"/>
    <x v="51"/>
    <n v="20000"/>
    <n v="0"/>
    <n v="0"/>
    <s v=""/>
    <s v=""/>
    <x v="0"/>
  </r>
  <r>
    <n v="93"/>
    <s v="Med A"/>
    <x v="17"/>
    <n v="20000"/>
    <n v="0"/>
    <n v="0"/>
    <s v=""/>
    <s v=""/>
    <x v="0"/>
  </r>
  <r>
    <n v="93"/>
    <s v="Med A"/>
    <x v="19"/>
    <n v="20000"/>
    <n v="0"/>
    <n v="0"/>
    <s v=""/>
    <s v=""/>
    <x v="0"/>
  </r>
  <r>
    <n v="93"/>
    <s v="Med A"/>
    <x v="22"/>
    <n v="20000"/>
    <n v="0"/>
    <n v="0"/>
    <s v=""/>
    <s v=""/>
    <x v="0"/>
  </r>
  <r>
    <n v="94"/>
    <s v="Med A"/>
    <x v="0"/>
    <n v="4200"/>
    <n v="0"/>
    <n v="0"/>
    <s v=""/>
    <s v=""/>
    <x v="0"/>
  </r>
  <r>
    <n v="94"/>
    <s v="Med A"/>
    <x v="1"/>
    <n v="4200"/>
    <n v="0"/>
    <n v="0"/>
    <s v=""/>
    <s v=""/>
    <x v="0"/>
  </r>
  <r>
    <n v="94"/>
    <s v="Med A"/>
    <x v="3"/>
    <n v="4800"/>
    <n v="0"/>
    <n v="0"/>
    <s v=""/>
    <s v=""/>
    <x v="0"/>
  </r>
  <r>
    <n v="94"/>
    <s v="Med A"/>
    <x v="4"/>
    <n v="4800"/>
    <n v="0"/>
    <n v="0"/>
    <s v=""/>
    <s v=""/>
    <x v="0"/>
  </r>
  <r>
    <n v="94"/>
    <s v="Med A"/>
    <x v="5"/>
    <n v="4800"/>
    <n v="0"/>
    <n v="0"/>
    <s v=""/>
    <s v=""/>
    <x v="0"/>
  </r>
  <r>
    <n v="94"/>
    <s v="Med A"/>
    <x v="50"/>
    <n v="4800"/>
    <n v="0"/>
    <n v="0"/>
    <s v=""/>
    <s v=""/>
    <x v="0"/>
  </r>
  <r>
    <n v="94"/>
    <s v="Med A"/>
    <x v="6"/>
    <n v="5800"/>
    <n v="0"/>
    <n v="0"/>
    <s v=""/>
    <s v=""/>
    <x v="0"/>
  </r>
  <r>
    <n v="94"/>
    <s v="Med A"/>
    <x v="7"/>
    <n v="5800"/>
    <n v="0"/>
    <n v="0"/>
    <s v=""/>
    <s v=""/>
    <x v="0"/>
  </r>
  <r>
    <n v="94"/>
    <s v="Med A"/>
    <x v="8"/>
    <n v="5800"/>
    <n v="0"/>
    <n v="0"/>
    <s v=""/>
    <s v=""/>
    <x v="0"/>
  </r>
  <r>
    <n v="94"/>
    <s v="Med A"/>
    <x v="9"/>
    <n v="5800"/>
    <n v="0"/>
    <n v="0"/>
    <s v=""/>
    <s v=""/>
    <x v="0"/>
  </r>
  <r>
    <n v="94"/>
    <s v="Med A"/>
    <x v="10"/>
    <n v="5800"/>
    <n v="0"/>
    <n v="0"/>
    <s v=""/>
    <s v=""/>
    <x v="0"/>
  </r>
  <r>
    <n v="94"/>
    <s v="Med A"/>
    <x v="11"/>
    <n v="5800"/>
    <n v="0"/>
    <n v="0"/>
    <s v=""/>
    <s v=""/>
    <x v="0"/>
  </r>
  <r>
    <n v="94"/>
    <s v="Med A"/>
    <x v="12"/>
    <n v="6400"/>
    <n v="0"/>
    <n v="0"/>
    <s v=""/>
    <s v=""/>
    <x v="0"/>
  </r>
  <r>
    <n v="94"/>
    <s v="Med A"/>
    <x v="13"/>
    <n v="6400"/>
    <n v="0"/>
    <n v="0"/>
    <s v=""/>
    <s v=""/>
    <x v="0"/>
  </r>
  <r>
    <n v="94"/>
    <s v="Med A"/>
    <x v="14"/>
    <n v="6400"/>
    <n v="0"/>
    <n v="0"/>
    <s v=""/>
    <s v=""/>
    <x v="0"/>
  </r>
  <r>
    <n v="94"/>
    <s v="Med A"/>
    <x v="15"/>
    <n v="6400"/>
    <n v="0"/>
    <n v="0"/>
    <s v=""/>
    <s v=""/>
    <x v="0"/>
  </r>
  <r>
    <n v="94"/>
    <s v="Med A"/>
    <x v="16"/>
    <n v="6400"/>
    <n v="0"/>
    <n v="0"/>
    <s v=""/>
    <s v=""/>
    <x v="0"/>
  </r>
  <r>
    <n v="94"/>
    <s v="Med A"/>
    <x v="51"/>
    <n v="6400"/>
    <n v="0"/>
    <n v="0"/>
    <s v=""/>
    <s v=""/>
    <x v="0"/>
  </r>
  <r>
    <n v="94"/>
    <s v="Med A"/>
    <x v="17"/>
    <n v="6400"/>
    <n v="0"/>
    <n v="0"/>
    <s v=""/>
    <s v=""/>
    <x v="0"/>
  </r>
  <r>
    <n v="94"/>
    <s v="Med A"/>
    <x v="18"/>
    <n v="6400"/>
    <n v="0"/>
    <n v="0"/>
    <s v=""/>
    <s v=""/>
    <x v="0"/>
  </r>
  <r>
    <n v="94"/>
    <s v="Med A"/>
    <x v="19"/>
    <n v="6400"/>
    <n v="0"/>
    <n v="0"/>
    <s v=""/>
    <s v=""/>
    <x v="0"/>
  </r>
  <r>
    <n v="94"/>
    <s v="Med A"/>
    <x v="20"/>
    <n v="6400"/>
    <n v="0"/>
    <n v="0"/>
    <s v=""/>
    <s v=""/>
    <x v="0"/>
  </r>
  <r>
    <n v="94"/>
    <s v="Med A"/>
    <x v="21"/>
    <n v="6400"/>
    <n v="0"/>
    <n v="0"/>
    <s v=""/>
    <s v=""/>
    <x v="0"/>
  </r>
  <r>
    <n v="94"/>
    <s v="Med A"/>
    <x v="22"/>
    <n v="6400"/>
    <n v="0"/>
    <n v="0"/>
    <s v=""/>
    <s v=""/>
    <x v="0"/>
  </r>
  <r>
    <n v="94"/>
    <s v="Med A"/>
    <x v="23"/>
    <n v="6400"/>
    <n v="0"/>
    <n v="0"/>
    <s v=""/>
    <s v=""/>
    <x v="0"/>
  </r>
  <r>
    <n v="94"/>
    <s v="Med A"/>
    <x v="24"/>
    <n v="6400"/>
    <n v="0"/>
    <n v="0"/>
    <s v=""/>
    <s v=""/>
    <x v="0"/>
  </r>
  <r>
    <n v="94"/>
    <s v="Med A"/>
    <x v="25"/>
    <n v="6400"/>
    <n v="1"/>
    <n v="0"/>
    <n v="9.64"/>
    <n v="11.785714285714283"/>
    <x v="1"/>
  </r>
  <r>
    <n v="94"/>
    <s v="Med B"/>
    <x v="26"/>
    <n v="10"/>
    <n v="0"/>
    <n v="0"/>
    <s v=""/>
    <s v=""/>
    <x v="0"/>
  </r>
  <r>
    <n v="94"/>
    <s v="Med B"/>
    <x v="53"/>
    <n v="1"/>
    <n v="0"/>
    <n v="0"/>
    <s v=""/>
    <s v=""/>
    <x v="0"/>
  </r>
  <r>
    <n v="95"/>
    <s v="Med A"/>
    <x v="43"/>
    <n v="3000"/>
    <n v="0"/>
    <n v="0"/>
    <s v=""/>
    <s v=""/>
    <x v="0"/>
  </r>
  <r>
    <n v="95"/>
    <s v="Med A"/>
    <x v="44"/>
    <n v="3000"/>
    <n v="0"/>
    <n v="0"/>
    <s v=""/>
    <s v=""/>
    <x v="0"/>
  </r>
  <r>
    <n v="95"/>
    <s v="Med A"/>
    <x v="45"/>
    <n v="3000"/>
    <n v="0"/>
    <n v="0"/>
    <s v=""/>
    <s v=""/>
    <x v="0"/>
  </r>
  <r>
    <n v="95"/>
    <s v="Med A"/>
    <x v="55"/>
    <n v="3000"/>
    <n v="0"/>
    <n v="0"/>
    <s v=""/>
    <s v=""/>
    <x v="0"/>
  </r>
  <r>
    <n v="95"/>
    <s v="Med A"/>
    <x v="46"/>
    <n v="3000"/>
    <n v="0"/>
    <n v="0"/>
    <s v=""/>
    <s v=""/>
    <x v="0"/>
  </r>
  <r>
    <n v="95"/>
    <s v="Med A"/>
    <x v="56"/>
    <n v="3000"/>
    <n v="0"/>
    <n v="0"/>
    <s v=""/>
    <s v=""/>
    <x v="0"/>
  </r>
  <r>
    <n v="95"/>
    <s v="Med A"/>
    <x v="47"/>
    <n v="3600"/>
    <n v="0"/>
    <n v="0"/>
    <s v=""/>
    <s v=""/>
    <x v="0"/>
  </r>
  <r>
    <n v="95"/>
    <s v="Med A"/>
    <x v="52"/>
    <n v="3600"/>
    <n v="0"/>
    <n v="0"/>
    <s v=""/>
    <s v=""/>
    <x v="0"/>
  </r>
  <r>
    <n v="95"/>
    <s v="Med A"/>
    <x v="57"/>
    <n v="3600"/>
    <n v="0"/>
    <n v="0"/>
    <s v=""/>
    <s v=""/>
    <x v="0"/>
  </r>
  <r>
    <n v="96"/>
    <s v="Med A"/>
    <x v="31"/>
    <n v="1200"/>
    <n v="0"/>
    <n v="0"/>
    <s v=""/>
    <s v=""/>
    <x v="0"/>
  </r>
  <r>
    <n v="96"/>
    <s v="Med A"/>
    <x v="32"/>
    <n v="1200"/>
    <n v="0"/>
    <n v="0"/>
    <s v=""/>
    <s v=""/>
    <x v="0"/>
  </r>
  <r>
    <n v="96"/>
    <s v="Med A"/>
    <x v="33"/>
    <n v="1200"/>
    <n v="0"/>
    <n v="0"/>
    <s v=""/>
    <s v=""/>
    <x v="0"/>
  </r>
  <r>
    <n v="96"/>
    <s v="Med A"/>
    <x v="34"/>
    <n v="1200"/>
    <n v="0"/>
    <n v="0"/>
    <s v=""/>
    <s v=""/>
    <x v="0"/>
  </r>
  <r>
    <n v="96"/>
    <s v="Med A"/>
    <x v="35"/>
    <n v="1200"/>
    <n v="0"/>
    <n v="0"/>
    <s v=""/>
    <s v=""/>
    <x v="0"/>
  </r>
  <r>
    <n v="96"/>
    <s v="Med A"/>
    <x v="36"/>
    <n v="1200"/>
    <n v="0"/>
    <n v="0"/>
    <s v=""/>
    <s v=""/>
    <x v="0"/>
  </r>
  <r>
    <n v="96"/>
    <s v="Med A"/>
    <x v="37"/>
    <n v="1200"/>
    <n v="0"/>
    <n v="0"/>
    <s v=""/>
    <s v=""/>
    <x v="0"/>
  </r>
  <r>
    <n v="96"/>
    <s v="Med A"/>
    <x v="38"/>
    <n v="1200"/>
    <n v="0"/>
    <n v="0"/>
    <s v=""/>
    <s v=""/>
    <x v="0"/>
  </r>
  <r>
    <n v="96"/>
    <s v="Med A"/>
    <x v="39"/>
    <n v="1200"/>
    <n v="0"/>
    <n v="0"/>
    <s v=""/>
    <s v=""/>
    <x v="0"/>
  </r>
  <r>
    <n v="96"/>
    <s v="Med A"/>
    <x v="40"/>
    <n v="1200"/>
    <n v="0"/>
    <n v="0"/>
    <s v=""/>
    <s v=""/>
    <x v="0"/>
  </r>
  <r>
    <n v="96"/>
    <s v="Med A"/>
    <x v="41"/>
    <n v="1200"/>
    <n v="0"/>
    <n v="0"/>
    <s v=""/>
    <s v=""/>
    <x v="0"/>
  </r>
  <r>
    <n v="96"/>
    <s v="Med A"/>
    <x v="42"/>
    <n v="1200"/>
    <n v="0"/>
    <n v="0"/>
    <s v=""/>
    <s v=""/>
    <x v="0"/>
  </r>
  <r>
    <n v="96"/>
    <s v="Med A"/>
    <x v="43"/>
    <n v="1200"/>
    <n v="0"/>
    <n v="0"/>
    <s v=""/>
    <s v=""/>
    <x v="0"/>
  </r>
  <r>
    <n v="96"/>
    <s v="Med A"/>
    <x v="44"/>
    <n v="1200"/>
    <n v="0"/>
    <n v="0"/>
    <s v=""/>
    <s v=""/>
    <x v="0"/>
  </r>
  <r>
    <n v="96"/>
    <s v="Med A"/>
    <x v="45"/>
    <n v="1200"/>
    <n v="0"/>
    <n v="0"/>
    <s v=""/>
    <s v=""/>
    <x v="0"/>
  </r>
  <r>
    <n v="96"/>
    <s v="Med A"/>
    <x v="55"/>
    <n v="1200"/>
    <n v="0"/>
    <n v="0"/>
    <s v=""/>
    <s v=""/>
    <x v="0"/>
  </r>
  <r>
    <n v="96"/>
    <s v="Med A"/>
    <x v="46"/>
    <n v="1200"/>
    <n v="0"/>
    <n v="0"/>
    <s v=""/>
    <s v=""/>
    <x v="0"/>
  </r>
  <r>
    <n v="96"/>
    <s v="Med A"/>
    <x v="56"/>
    <n v="1200"/>
    <n v="0"/>
    <n v="0"/>
    <s v=""/>
    <s v=""/>
    <x v="0"/>
  </r>
  <r>
    <n v="96"/>
    <s v="Med A"/>
    <x v="47"/>
    <n v="1700"/>
    <n v="0"/>
    <n v="0"/>
    <s v=""/>
    <s v=""/>
    <x v="0"/>
  </r>
  <r>
    <n v="96"/>
    <s v="Med A"/>
    <x v="52"/>
    <n v="1700"/>
    <n v="0"/>
    <n v="0"/>
    <s v=""/>
    <s v=""/>
    <x v="0"/>
  </r>
  <r>
    <n v="96"/>
    <s v="Med A"/>
    <x v="57"/>
    <n v="1700"/>
    <n v="0"/>
    <n v="0"/>
    <s v=""/>
    <s v=""/>
    <x v="0"/>
  </r>
  <r>
    <n v="96"/>
    <s v="Med A"/>
    <x v="58"/>
    <n v="1700"/>
    <n v="0"/>
    <n v="0"/>
    <s v=""/>
    <s v=""/>
    <x v="0"/>
  </r>
  <r>
    <n v="96"/>
    <s v="Med A"/>
    <x v="59"/>
    <n v="1700"/>
    <n v="0"/>
    <n v="0"/>
    <s v=""/>
    <s v=""/>
    <x v="0"/>
  </r>
  <r>
    <n v="96"/>
    <s v="Med A"/>
    <x v="60"/>
    <n v="1700"/>
    <n v="0"/>
    <n v="0"/>
    <s v=""/>
    <s v=""/>
    <x v="0"/>
  </r>
  <r>
    <n v="96"/>
    <s v="Med A"/>
    <x v="61"/>
    <n v="1700"/>
    <n v="0"/>
    <n v="0"/>
    <s v=""/>
    <s v=""/>
    <x v="0"/>
  </r>
  <r>
    <n v="96"/>
    <s v="Med A"/>
    <x v="62"/>
    <n v="1700"/>
    <n v="0"/>
    <n v="0"/>
    <s v=""/>
    <s v=""/>
    <x v="0"/>
  </r>
  <r>
    <n v="96"/>
    <s v="Med A"/>
    <x v="63"/>
    <n v="1700"/>
    <n v="1"/>
    <n v="0"/>
    <n v="10.86"/>
    <n v="11.783333333333333"/>
    <x v="1"/>
  </r>
  <r>
    <n v="96"/>
    <s v="Med B"/>
    <x v="48"/>
    <n v="4"/>
    <n v="0"/>
    <n v="0"/>
    <s v=""/>
    <s v=""/>
    <x v="0"/>
  </r>
  <r>
    <n v="96"/>
    <s v="Med B"/>
    <x v="69"/>
    <n v="1"/>
    <n v="0"/>
    <n v="0"/>
    <s v=""/>
    <s v=""/>
    <x v="0"/>
  </r>
  <r>
    <n v="96"/>
    <s v="Med B"/>
    <x v="65"/>
    <n v="1"/>
    <n v="0"/>
    <n v="0"/>
    <s v=""/>
    <s v=""/>
    <x v="0"/>
  </r>
  <r>
    <n v="97"/>
    <s v="Med A"/>
    <x v="12"/>
    <n v="1400"/>
    <n v="0"/>
    <n v="0"/>
    <s v=""/>
    <s v=""/>
    <x v="0"/>
  </r>
  <r>
    <n v="97"/>
    <s v="Med A"/>
    <x v="15"/>
    <n v="1400"/>
    <n v="0"/>
    <n v="0"/>
    <s v=""/>
    <s v=""/>
    <x v="0"/>
  </r>
  <r>
    <n v="97"/>
    <s v="Med A"/>
    <x v="47"/>
    <n v="1400"/>
    <n v="0"/>
    <n v="0"/>
    <s v=""/>
    <s v=""/>
    <x v="0"/>
  </r>
  <r>
    <n v="97"/>
    <s v="Med A"/>
    <x v="23"/>
    <n v="1000"/>
    <n v="0"/>
    <n v="0"/>
    <s v=""/>
    <s v=""/>
    <x v="0"/>
  </r>
  <r>
    <n v="97"/>
    <s v="Med A"/>
    <x v="24"/>
    <n v="1000"/>
    <n v="0"/>
    <n v="0"/>
    <s v=""/>
    <s v=""/>
    <x v="0"/>
  </r>
  <r>
    <n v="97"/>
    <s v="Med A"/>
    <x v="25"/>
    <n v="1000"/>
    <n v="1"/>
    <n v="0"/>
    <n v="11.333333333333334"/>
    <n v="10.666666666666666"/>
    <x v="2"/>
  </r>
  <r>
    <n v="97"/>
    <s v="Med B"/>
    <x v="26"/>
    <n v="3"/>
    <n v="0"/>
    <n v="0"/>
    <s v=""/>
    <s v=""/>
    <x v="0"/>
  </r>
  <r>
    <n v="97"/>
    <s v="Med B"/>
    <x v="67"/>
    <n v="3"/>
    <n v="0"/>
    <n v="0"/>
    <s v=""/>
    <s v=""/>
    <x v="0"/>
  </r>
  <r>
    <n v="98"/>
    <s v="Med A"/>
    <x v="30"/>
    <n v="20000"/>
    <n v="0"/>
    <n v="0"/>
    <s v=""/>
    <s v=""/>
    <x v="0"/>
  </r>
  <r>
    <n v="98"/>
    <s v="Med A"/>
    <x v="31"/>
    <n v="20000"/>
    <n v="0"/>
    <n v="0"/>
    <s v=""/>
    <s v=""/>
    <x v="0"/>
  </r>
  <r>
    <n v="98"/>
    <s v="Med A"/>
    <x v="32"/>
    <n v="20000"/>
    <n v="0"/>
    <n v="0"/>
    <s v=""/>
    <s v=""/>
    <x v="0"/>
  </r>
  <r>
    <n v="98"/>
    <s v="Med A"/>
    <x v="33"/>
    <n v="20000"/>
    <n v="0"/>
    <n v="0"/>
    <s v=""/>
    <s v=""/>
    <x v="0"/>
  </r>
  <r>
    <n v="98"/>
    <s v="Med A"/>
    <x v="34"/>
    <n v="20000"/>
    <n v="0"/>
    <n v="0"/>
    <s v=""/>
    <s v=""/>
    <x v="0"/>
  </r>
  <r>
    <n v="98"/>
    <s v="Med A"/>
    <x v="50"/>
    <n v="20000"/>
    <n v="0"/>
    <n v="0"/>
    <s v=""/>
    <s v=""/>
    <x v="0"/>
  </r>
  <r>
    <n v="98"/>
    <s v="Med A"/>
    <x v="36"/>
    <n v="20000"/>
    <n v="0"/>
    <n v="0"/>
    <s v=""/>
    <s v=""/>
    <x v="0"/>
  </r>
  <r>
    <n v="98"/>
    <s v="Med A"/>
    <x v="37"/>
    <n v="20000"/>
    <n v="0"/>
    <n v="0"/>
    <s v=""/>
    <s v=""/>
    <x v="0"/>
  </r>
  <r>
    <n v="98"/>
    <s v="Med A"/>
    <x v="8"/>
    <n v="20000"/>
    <n v="0"/>
    <n v="0"/>
    <s v=""/>
    <s v=""/>
    <x v="0"/>
  </r>
  <r>
    <n v="98"/>
    <s v="Med A"/>
    <x v="40"/>
    <n v="20000"/>
    <n v="0"/>
    <n v="0"/>
    <s v=""/>
    <s v=""/>
    <x v="0"/>
  </r>
  <r>
    <n v="98"/>
    <s v="Med A"/>
    <x v="42"/>
    <n v="20000"/>
    <n v="0"/>
    <n v="0"/>
    <s v=""/>
    <s v=""/>
    <x v="0"/>
  </r>
  <r>
    <n v="98"/>
    <s v="Med A"/>
    <x v="43"/>
    <n v="20000"/>
    <n v="0"/>
    <n v="0"/>
    <s v=""/>
    <s v=""/>
    <x v="0"/>
  </r>
  <r>
    <n v="98"/>
    <s v="Med A"/>
    <x v="44"/>
    <n v="20000"/>
    <n v="0"/>
    <n v="0"/>
    <s v=""/>
    <s v=""/>
    <x v="0"/>
  </r>
  <r>
    <n v="98"/>
    <s v="Med A"/>
    <x v="45"/>
    <n v="20000"/>
    <n v="0"/>
    <n v="0"/>
    <s v=""/>
    <s v=""/>
    <x v="0"/>
  </r>
  <r>
    <n v="98"/>
    <s v="Med A"/>
    <x v="55"/>
    <n v="20000"/>
    <n v="0"/>
    <n v="0"/>
    <s v=""/>
    <s v=""/>
    <x v="0"/>
  </r>
  <r>
    <n v="98"/>
    <s v="Med A"/>
    <x v="46"/>
    <n v="20000"/>
    <n v="0"/>
    <n v="0"/>
    <s v=""/>
    <s v=""/>
    <x v="0"/>
  </r>
  <r>
    <n v="98"/>
    <s v="Med A"/>
    <x v="56"/>
    <n v="20000"/>
    <n v="0"/>
    <n v="0"/>
    <s v=""/>
    <s v=""/>
    <x v="0"/>
  </r>
  <r>
    <n v="98"/>
    <s v="Med A"/>
    <x v="47"/>
    <n v="16000"/>
    <n v="0"/>
    <n v="0"/>
    <s v=""/>
    <s v=""/>
    <x v="0"/>
  </r>
  <r>
    <n v="98"/>
    <s v="Med A"/>
    <x v="52"/>
    <n v="16000"/>
    <n v="0"/>
    <n v="0"/>
    <s v=""/>
    <s v=""/>
    <x v="0"/>
  </r>
  <r>
    <n v="98"/>
    <s v="Med A"/>
    <x v="57"/>
    <n v="16000"/>
    <n v="0"/>
    <n v="0"/>
    <s v=""/>
    <s v=""/>
    <x v="0"/>
  </r>
  <r>
    <n v="98"/>
    <s v="Med A"/>
    <x v="59"/>
    <n v="16000"/>
    <n v="0"/>
    <n v="0"/>
    <s v=""/>
    <s v=""/>
    <x v="0"/>
  </r>
  <r>
    <n v="98"/>
    <s v="Med A"/>
    <x v="60"/>
    <n v="16000"/>
    <n v="0"/>
    <n v="0"/>
    <s v=""/>
    <s v=""/>
    <x v="0"/>
  </r>
  <r>
    <n v="98"/>
    <s v="Med A"/>
    <x v="61"/>
    <n v="16000"/>
    <n v="0"/>
    <n v="0"/>
    <s v=""/>
    <s v=""/>
    <x v="0"/>
  </r>
  <r>
    <n v="98"/>
    <s v="Med A"/>
    <x v="63"/>
    <n v="16000"/>
    <n v="1"/>
    <n v="0"/>
    <n v="10.7"/>
    <n v="9.7999999999999989"/>
    <x v="2"/>
  </r>
  <r>
    <n v="98"/>
    <s v="Med B"/>
    <x v="82"/>
    <n v="3"/>
    <n v="0"/>
    <n v="0"/>
    <s v=""/>
    <s v=""/>
    <x v="0"/>
  </r>
  <r>
    <n v="98"/>
    <s v="Med B"/>
    <x v="64"/>
    <n v="3"/>
    <n v="0"/>
    <n v="0"/>
    <s v=""/>
    <s v=""/>
    <x v="0"/>
  </r>
  <r>
    <n v="98"/>
    <s v="Med B"/>
    <x v="65"/>
    <n v="5"/>
    <n v="0"/>
    <n v="0"/>
    <s v=""/>
    <s v=""/>
    <x v="0"/>
  </r>
  <r>
    <n v="99"/>
    <s v="Med A"/>
    <x v="0"/>
    <n v="2800"/>
    <n v="0"/>
    <n v="0"/>
    <s v=""/>
    <s v=""/>
    <x v="0"/>
  </r>
  <r>
    <n v="99"/>
    <s v="Med A"/>
    <x v="49"/>
    <n v="2800"/>
    <n v="0"/>
    <n v="0"/>
    <s v=""/>
    <s v=""/>
    <x v="0"/>
  </r>
  <r>
    <n v="99"/>
    <s v="Med A"/>
    <x v="1"/>
    <n v="3100"/>
    <n v="0"/>
    <n v="0"/>
    <s v=""/>
    <s v=""/>
    <x v="0"/>
  </r>
  <r>
    <n v="99"/>
    <s v="Med A"/>
    <x v="2"/>
    <n v="3100"/>
    <n v="0"/>
    <n v="0"/>
    <s v=""/>
    <s v=""/>
    <x v="0"/>
  </r>
  <r>
    <n v="99"/>
    <s v="Med A"/>
    <x v="3"/>
    <n v="3100"/>
    <n v="0"/>
    <n v="0"/>
    <s v=""/>
    <s v=""/>
    <x v="0"/>
  </r>
  <r>
    <n v="99"/>
    <s v="Med A"/>
    <x v="4"/>
    <n v="3100"/>
    <n v="0"/>
    <n v="0"/>
    <s v=""/>
    <s v=""/>
    <x v="0"/>
  </r>
  <r>
    <n v="99"/>
    <s v="Med A"/>
    <x v="5"/>
    <n v="3100"/>
    <n v="0"/>
    <n v="0"/>
    <s v=""/>
    <s v=""/>
    <x v="0"/>
  </r>
  <r>
    <n v="99"/>
    <s v="Med A"/>
    <x v="50"/>
    <n v="3100"/>
    <n v="0"/>
    <n v="0"/>
    <s v=""/>
    <s v=""/>
    <x v="0"/>
  </r>
  <r>
    <n v="99"/>
    <s v="Med A"/>
    <x v="6"/>
    <n v="3500"/>
    <n v="0"/>
    <n v="0"/>
    <s v=""/>
    <s v=""/>
    <x v="0"/>
  </r>
  <r>
    <n v="99"/>
    <s v="Med A"/>
    <x v="7"/>
    <n v="3500"/>
    <n v="0"/>
    <n v="0"/>
    <s v=""/>
    <s v=""/>
    <x v="0"/>
  </r>
  <r>
    <n v="99"/>
    <s v="Med A"/>
    <x v="8"/>
    <n v="3500"/>
    <n v="0"/>
    <n v="0"/>
    <s v=""/>
    <s v=""/>
    <x v="0"/>
  </r>
  <r>
    <n v="99"/>
    <s v="Med A"/>
    <x v="9"/>
    <n v="3500"/>
    <n v="0"/>
    <n v="0"/>
    <s v=""/>
    <s v=""/>
    <x v="0"/>
  </r>
  <r>
    <n v="99"/>
    <s v="Med A"/>
    <x v="10"/>
    <n v="3500"/>
    <n v="0"/>
    <n v="0"/>
    <s v=""/>
    <s v=""/>
    <x v="0"/>
  </r>
  <r>
    <n v="99"/>
    <s v="Med A"/>
    <x v="11"/>
    <n v="3500"/>
    <n v="0"/>
    <n v="0"/>
    <s v=""/>
    <s v=""/>
    <x v="0"/>
  </r>
  <r>
    <n v="99"/>
    <s v="Med A"/>
    <x v="12"/>
    <n v="3500"/>
    <n v="0"/>
    <n v="0"/>
    <s v=""/>
    <s v=""/>
    <x v="0"/>
  </r>
  <r>
    <n v="99"/>
    <s v="Med A"/>
    <x v="13"/>
    <n v="3500"/>
    <n v="0"/>
    <n v="0"/>
    <s v=""/>
    <s v=""/>
    <x v="0"/>
  </r>
  <r>
    <n v="99"/>
    <s v="Med A"/>
    <x v="14"/>
    <n v="3500"/>
    <n v="0"/>
    <n v="0"/>
    <s v=""/>
    <s v=""/>
    <x v="0"/>
  </r>
  <r>
    <n v="99"/>
    <s v="Med A"/>
    <x v="15"/>
    <n v="3500"/>
    <n v="0"/>
    <n v="0"/>
    <s v=""/>
    <s v=""/>
    <x v="0"/>
  </r>
  <r>
    <n v="99"/>
    <s v="Med A"/>
    <x v="16"/>
    <n v="3500"/>
    <n v="0"/>
    <n v="0"/>
    <s v=""/>
    <s v=""/>
    <x v="0"/>
  </r>
  <r>
    <n v="99"/>
    <s v="Med A"/>
    <x v="51"/>
    <n v="3500"/>
    <n v="0"/>
    <n v="0"/>
    <s v=""/>
    <s v=""/>
    <x v="0"/>
  </r>
  <r>
    <n v="99"/>
    <s v="Med A"/>
    <x v="17"/>
    <n v="3500"/>
    <n v="0"/>
    <n v="0"/>
    <s v=""/>
    <s v=""/>
    <x v="0"/>
  </r>
  <r>
    <n v="99"/>
    <s v="Med A"/>
    <x v="18"/>
    <n v="3500"/>
    <n v="0"/>
    <n v="0"/>
    <s v=""/>
    <s v=""/>
    <x v="0"/>
  </r>
  <r>
    <n v="99"/>
    <s v="Med A"/>
    <x v="19"/>
    <n v="3500"/>
    <n v="0"/>
    <n v="0"/>
    <s v=""/>
    <s v=""/>
    <x v="0"/>
  </r>
  <r>
    <n v="99"/>
    <s v="Med A"/>
    <x v="20"/>
    <n v="3500"/>
    <n v="0"/>
    <n v="0"/>
    <s v=""/>
    <s v=""/>
    <x v="0"/>
  </r>
  <r>
    <n v="99"/>
    <s v="Med A"/>
    <x v="21"/>
    <n v="3500"/>
    <n v="0"/>
    <n v="0"/>
    <s v=""/>
    <s v=""/>
    <x v="0"/>
  </r>
  <r>
    <n v="99"/>
    <s v="Med A"/>
    <x v="22"/>
    <n v="3500"/>
    <n v="0"/>
    <n v="0"/>
    <s v=""/>
    <s v=""/>
    <x v="0"/>
  </r>
  <r>
    <n v="99"/>
    <s v="Med A"/>
    <x v="23"/>
    <n v="3500"/>
    <n v="0"/>
    <n v="0"/>
    <s v=""/>
    <s v=""/>
    <x v="0"/>
  </r>
  <r>
    <n v="99"/>
    <s v="Med A"/>
    <x v="24"/>
    <n v="3500"/>
    <n v="0"/>
    <n v="0"/>
    <s v=""/>
    <s v=""/>
    <x v="0"/>
  </r>
  <r>
    <n v="99"/>
    <s v="Med A"/>
    <x v="25"/>
    <n v="3500"/>
    <n v="1"/>
    <n v="0"/>
    <n v="10.180000000000001"/>
    <n v="11.3"/>
    <x v="1"/>
  </r>
  <r>
    <n v="99"/>
    <s v="Med B"/>
    <x v="26"/>
    <n v="6"/>
    <n v="0"/>
    <n v="0"/>
    <s v=""/>
    <s v=""/>
    <x v="0"/>
  </r>
  <r>
    <n v="99"/>
    <s v="Med B"/>
    <x v="67"/>
    <n v="6"/>
    <n v="0"/>
    <n v="0"/>
    <s v=""/>
    <s v=""/>
    <x v="0"/>
  </r>
  <r>
    <n v="100"/>
    <s v="Med A"/>
    <x v="29"/>
    <n v="2500"/>
    <n v="0"/>
    <n v="0"/>
    <s v=""/>
    <s v=""/>
    <x v="0"/>
  </r>
  <r>
    <n v="100"/>
    <s v="Med A"/>
    <x v="30"/>
    <n v="2500"/>
    <n v="0"/>
    <n v="0"/>
    <s v=""/>
    <s v=""/>
    <x v="0"/>
  </r>
  <r>
    <n v="100"/>
    <s v="Med A"/>
    <x v="31"/>
    <n v="2500"/>
    <n v="0"/>
    <n v="0"/>
    <s v=""/>
    <s v=""/>
    <x v="0"/>
  </r>
  <r>
    <n v="100"/>
    <s v="Med A"/>
    <x v="32"/>
    <n v="2500"/>
    <n v="0"/>
    <n v="0"/>
    <s v=""/>
    <s v=""/>
    <x v="0"/>
  </r>
  <r>
    <n v="100"/>
    <s v="Med A"/>
    <x v="33"/>
    <n v="2500"/>
    <n v="0"/>
    <n v="0"/>
    <s v=""/>
    <s v=""/>
    <x v="0"/>
  </r>
  <r>
    <n v="100"/>
    <s v="Med A"/>
    <x v="34"/>
    <n v="2500"/>
    <n v="0"/>
    <n v="0"/>
    <s v=""/>
    <s v=""/>
    <x v="0"/>
  </r>
  <r>
    <n v="100"/>
    <s v="Med A"/>
    <x v="35"/>
    <n v="2500"/>
    <n v="0"/>
    <n v="0"/>
    <s v=""/>
    <s v=""/>
    <x v="0"/>
  </r>
  <r>
    <n v="100"/>
    <s v="Med A"/>
    <x v="36"/>
    <n v="2500"/>
    <n v="0"/>
    <n v="0"/>
    <s v=""/>
    <s v=""/>
    <x v="0"/>
  </r>
  <r>
    <n v="100"/>
    <s v="Med A"/>
    <x v="37"/>
    <n v="2500"/>
    <n v="0"/>
    <n v="0"/>
    <s v=""/>
    <s v=""/>
    <x v="0"/>
  </r>
  <r>
    <n v="100"/>
    <s v="Med A"/>
    <x v="41"/>
    <n v="2500"/>
    <n v="0"/>
    <n v="0"/>
    <s v=""/>
    <s v=""/>
    <x v="0"/>
  </r>
  <r>
    <n v="100"/>
    <s v="Med A"/>
    <x v="42"/>
    <n v="2500"/>
    <n v="0"/>
    <n v="0"/>
    <s v=""/>
    <s v=""/>
    <x v="0"/>
  </r>
  <r>
    <n v="100"/>
    <s v="Med A"/>
    <x v="44"/>
    <n v="2500"/>
    <n v="0"/>
    <n v="0"/>
    <s v=""/>
    <s v=""/>
    <x v="0"/>
  </r>
  <r>
    <n v="100"/>
    <s v="Med A"/>
    <x v="45"/>
    <n v="2500"/>
    <n v="0"/>
    <n v="0"/>
    <s v=""/>
    <s v=""/>
    <x v="0"/>
  </r>
  <r>
    <n v="100"/>
    <s v="Med A"/>
    <x v="55"/>
    <n v="3300"/>
    <n v="0"/>
    <n v="0"/>
    <s v=""/>
    <s v=""/>
    <x v="0"/>
  </r>
  <r>
    <n v="100"/>
    <s v="Med A"/>
    <x v="46"/>
    <n v="3300"/>
    <n v="0"/>
    <n v="0"/>
    <s v=""/>
    <s v=""/>
    <x v="0"/>
  </r>
  <r>
    <n v="100"/>
    <s v="Med A"/>
    <x v="56"/>
    <n v="3300"/>
    <n v="0"/>
    <n v="0"/>
    <s v=""/>
    <s v=""/>
    <x v="0"/>
  </r>
  <r>
    <n v="100"/>
    <s v="Med A"/>
    <x v="52"/>
    <n v="3300"/>
    <n v="0"/>
    <n v="0"/>
    <s v=""/>
    <s v=""/>
    <x v="0"/>
  </r>
  <r>
    <n v="100"/>
    <s v="Med A"/>
    <x v="58"/>
    <n v="3300"/>
    <n v="0"/>
    <n v="0"/>
    <s v=""/>
    <s v=""/>
    <x v="0"/>
  </r>
  <r>
    <n v="100"/>
    <s v="Med A"/>
    <x v="59"/>
    <n v="3300"/>
    <n v="0"/>
    <n v="0"/>
    <s v=""/>
    <s v=""/>
    <x v="0"/>
  </r>
  <r>
    <n v="100"/>
    <s v="Med A"/>
    <x v="61"/>
    <n v="3300"/>
    <n v="0"/>
    <n v="0"/>
    <s v=""/>
    <s v=""/>
    <x v="0"/>
  </r>
  <r>
    <n v="100"/>
    <s v="Med A"/>
    <x v="62"/>
    <n v="3300"/>
    <n v="0"/>
    <n v="0"/>
    <s v=""/>
    <s v=""/>
    <x v="0"/>
  </r>
  <r>
    <n v="100"/>
    <s v="Med A"/>
    <x v="63"/>
    <n v="4300"/>
    <n v="1"/>
    <n v="0"/>
    <n v="9.7142857142857135"/>
    <n v="10.02"/>
    <x v="1"/>
  </r>
  <r>
    <n v="100"/>
    <s v="Med B"/>
    <x v="48"/>
    <n v="6"/>
    <n v="0"/>
    <n v="0"/>
    <s v=""/>
    <s v=""/>
    <x v="0"/>
  </r>
  <r>
    <n v="100"/>
    <s v="Med B"/>
    <x v="64"/>
    <n v="6"/>
    <n v="0"/>
    <n v="0"/>
    <s v=""/>
    <s v=""/>
    <x v="0"/>
  </r>
  <r>
    <n v="100"/>
    <s v="Med B"/>
    <x v="65"/>
    <n v="5"/>
    <n v="0"/>
    <n v="0"/>
    <s v=""/>
    <s v=""/>
    <x v="0"/>
  </r>
  <r>
    <n v="101"/>
    <s v="Med A"/>
    <x v="29"/>
    <n v="700"/>
    <n v="0"/>
    <n v="0"/>
    <s v=""/>
    <s v=""/>
    <x v="0"/>
  </r>
  <r>
    <n v="101"/>
    <s v="Med A"/>
    <x v="1"/>
    <n v="800"/>
    <n v="0"/>
    <n v="0"/>
    <s v=""/>
    <s v=""/>
    <x v="0"/>
  </r>
  <r>
    <n v="101"/>
    <s v="Med A"/>
    <x v="32"/>
    <n v="800"/>
    <n v="0"/>
    <n v="0"/>
    <s v=""/>
    <s v=""/>
    <x v="0"/>
  </r>
  <r>
    <n v="101"/>
    <s v="Med A"/>
    <x v="4"/>
    <n v="800"/>
    <n v="0"/>
    <n v="0"/>
    <s v=""/>
    <s v=""/>
    <x v="0"/>
  </r>
  <r>
    <n v="101"/>
    <s v="Med A"/>
    <x v="35"/>
    <n v="800"/>
    <n v="0"/>
    <n v="0"/>
    <s v=""/>
    <s v=""/>
    <x v="0"/>
  </r>
  <r>
    <n v="101"/>
    <s v="Med A"/>
    <x v="6"/>
    <n v="900"/>
    <n v="0"/>
    <n v="0"/>
    <s v=""/>
    <s v=""/>
    <x v="0"/>
  </r>
  <r>
    <n v="101"/>
    <s v="Med A"/>
    <x v="38"/>
    <n v="900"/>
    <n v="0"/>
    <n v="0"/>
    <s v=""/>
    <s v=""/>
    <x v="0"/>
  </r>
  <r>
    <n v="101"/>
    <s v="Med A"/>
    <x v="40"/>
    <n v="900"/>
    <n v="0"/>
    <n v="0"/>
    <s v=""/>
    <s v=""/>
    <x v="0"/>
  </r>
  <r>
    <n v="101"/>
    <s v="Med A"/>
    <x v="41"/>
    <n v="900"/>
    <n v="0"/>
    <n v="0"/>
    <s v=""/>
    <s v=""/>
    <x v="0"/>
  </r>
  <r>
    <n v="101"/>
    <s v="Med A"/>
    <x v="12"/>
    <n v="900"/>
    <n v="0"/>
    <n v="0"/>
    <s v=""/>
    <s v=""/>
    <x v="0"/>
  </r>
  <r>
    <n v="101"/>
    <s v="Med A"/>
    <x v="44"/>
    <n v="900"/>
    <n v="0"/>
    <n v="0"/>
    <s v=""/>
    <s v=""/>
    <x v="0"/>
  </r>
  <r>
    <n v="101"/>
    <s v="Med A"/>
    <x v="15"/>
    <n v="900"/>
    <n v="0"/>
    <n v="0"/>
    <s v=""/>
    <s v=""/>
    <x v="0"/>
  </r>
  <r>
    <n v="101"/>
    <s v="Med A"/>
    <x v="46"/>
    <n v="900"/>
    <n v="0"/>
    <n v="0"/>
    <s v=""/>
    <s v=""/>
    <x v="0"/>
  </r>
  <r>
    <n v="101"/>
    <s v="Med A"/>
    <x v="17"/>
    <n v="1200"/>
    <n v="0"/>
    <n v="0"/>
    <s v=""/>
    <s v=""/>
    <x v="0"/>
  </r>
  <r>
    <n v="101"/>
    <s v="Med A"/>
    <x v="52"/>
    <n v="1200"/>
    <n v="0"/>
    <n v="0"/>
    <s v=""/>
    <s v=""/>
    <x v="0"/>
  </r>
  <r>
    <n v="101"/>
    <s v="Med A"/>
    <x v="58"/>
    <n v="1200"/>
    <n v="0"/>
    <n v="0"/>
    <s v=""/>
    <s v=""/>
    <x v="0"/>
  </r>
  <r>
    <n v="101"/>
    <s v="Med A"/>
    <x v="59"/>
    <n v="1200"/>
    <n v="0"/>
    <n v="0"/>
    <s v=""/>
    <s v=""/>
    <x v="0"/>
  </r>
  <r>
    <n v="101"/>
    <s v="Med A"/>
    <x v="61"/>
    <n v="2400"/>
    <n v="0"/>
    <n v="0"/>
    <s v=""/>
    <s v=""/>
    <x v="0"/>
  </r>
  <r>
    <n v="101"/>
    <s v="Med A"/>
    <x v="62"/>
    <n v="2400"/>
    <n v="1"/>
    <n v="0"/>
    <n v="9.9599999999999991"/>
    <n v="10.799999999999999"/>
    <x v="1"/>
  </r>
  <r>
    <n v="101"/>
    <s v="Med B"/>
    <x v="86"/>
    <n v="4"/>
    <n v="0"/>
    <n v="0"/>
    <s v=""/>
    <s v=""/>
    <x v="0"/>
  </r>
  <r>
    <n v="101"/>
    <s v="Med B"/>
    <x v="80"/>
    <n v="3"/>
    <n v="0"/>
    <n v="0"/>
    <s v=""/>
    <s v=""/>
    <x v="0"/>
  </r>
  <r>
    <n v="101"/>
    <s v="Med B"/>
    <x v="79"/>
    <n v="3"/>
    <n v="0"/>
    <n v="0"/>
    <s v=""/>
    <s v=""/>
    <x v="0"/>
  </r>
  <r>
    <n v="102"/>
    <s v="Med A"/>
    <x v="90"/>
    <n v="4900"/>
    <n v="0"/>
    <n v="0"/>
    <s v=""/>
    <s v=""/>
    <x v="0"/>
  </r>
  <r>
    <n v="103"/>
    <s v="Med A"/>
    <x v="0"/>
    <n v="400"/>
    <n v="0"/>
    <n v="0"/>
    <s v=""/>
    <s v=""/>
    <x v="0"/>
  </r>
  <r>
    <n v="103"/>
    <s v="Med A"/>
    <x v="49"/>
    <n v="400"/>
    <n v="0"/>
    <n v="0"/>
    <s v=""/>
    <s v=""/>
    <x v="0"/>
  </r>
  <r>
    <n v="104"/>
    <s v="Med A"/>
    <x v="29"/>
    <n v="1000"/>
    <n v="0"/>
    <n v="0"/>
    <s v=""/>
    <s v=""/>
    <x v="0"/>
  </r>
  <r>
    <n v="104"/>
    <s v="Med A"/>
    <x v="30"/>
    <n v="1000"/>
    <n v="0"/>
    <n v="0"/>
    <s v=""/>
    <s v=""/>
    <x v="0"/>
  </r>
  <r>
    <n v="104"/>
    <s v="Med A"/>
    <x v="31"/>
    <n v="1000"/>
    <n v="0"/>
    <n v="0"/>
    <s v=""/>
    <s v=""/>
    <x v="0"/>
  </r>
  <r>
    <n v="104"/>
    <s v="Med A"/>
    <x v="32"/>
    <n v="1000"/>
    <n v="0"/>
    <n v="0"/>
    <s v=""/>
    <s v=""/>
    <x v="0"/>
  </r>
  <r>
    <n v="104"/>
    <s v="Med A"/>
    <x v="33"/>
    <n v="1000"/>
    <n v="0"/>
    <n v="0"/>
    <s v=""/>
    <s v=""/>
    <x v="0"/>
  </r>
  <r>
    <n v="104"/>
    <s v="Med A"/>
    <x v="34"/>
    <n v="1000"/>
    <n v="0"/>
    <n v="0"/>
    <s v=""/>
    <s v=""/>
    <x v="0"/>
  </r>
  <r>
    <n v="104"/>
    <s v="Med A"/>
    <x v="35"/>
    <n v="1000"/>
    <n v="0"/>
    <n v="0"/>
    <s v=""/>
    <s v=""/>
    <x v="0"/>
  </r>
  <r>
    <n v="104"/>
    <s v="Med A"/>
    <x v="36"/>
    <n v="1000"/>
    <n v="0"/>
    <n v="0"/>
    <s v=""/>
    <s v=""/>
    <x v="0"/>
  </r>
  <r>
    <n v="104"/>
    <s v="Med A"/>
    <x v="37"/>
    <n v="1000"/>
    <n v="0"/>
    <n v="0"/>
    <s v=""/>
    <s v=""/>
    <x v="0"/>
  </r>
  <r>
    <n v="104"/>
    <s v="Med A"/>
    <x v="38"/>
    <n v="1000"/>
    <n v="0"/>
    <n v="0"/>
    <s v=""/>
    <s v=""/>
    <x v="0"/>
  </r>
  <r>
    <n v="104"/>
    <s v="Med A"/>
    <x v="39"/>
    <n v="1000"/>
    <n v="0"/>
    <n v="0"/>
    <s v=""/>
    <s v=""/>
    <x v="0"/>
  </r>
  <r>
    <n v="104"/>
    <s v="Med A"/>
    <x v="40"/>
    <n v="1000"/>
    <n v="0"/>
    <n v="0"/>
    <s v=""/>
    <s v=""/>
    <x v="0"/>
  </r>
  <r>
    <n v="104"/>
    <s v="Med A"/>
    <x v="41"/>
    <n v="1000"/>
    <n v="0"/>
    <n v="0"/>
    <s v=""/>
    <s v=""/>
    <x v="0"/>
  </r>
  <r>
    <n v="104"/>
    <s v="Med A"/>
    <x v="42"/>
    <n v="1000"/>
    <n v="0"/>
    <n v="0"/>
    <s v=""/>
    <s v=""/>
    <x v="0"/>
  </r>
  <r>
    <n v="104"/>
    <s v="Med A"/>
    <x v="47"/>
    <n v="1000"/>
    <n v="0"/>
    <n v="0"/>
    <s v=""/>
    <s v=""/>
    <x v="0"/>
  </r>
  <r>
    <n v="104"/>
    <s v="Med A"/>
    <x v="52"/>
    <n v="1000"/>
    <n v="0"/>
    <n v="0"/>
    <s v=""/>
    <s v=""/>
    <x v="0"/>
  </r>
  <r>
    <n v="104"/>
    <s v="Med A"/>
    <x v="57"/>
    <n v="1000"/>
    <n v="0"/>
    <n v="0"/>
    <s v=""/>
    <s v=""/>
    <x v="0"/>
  </r>
  <r>
    <n v="104"/>
    <s v="Med A"/>
    <x v="58"/>
    <n v="1000"/>
    <n v="0"/>
    <n v="0"/>
    <s v=""/>
    <s v=""/>
    <x v="0"/>
  </r>
  <r>
    <n v="104"/>
    <s v="Med A"/>
    <x v="59"/>
    <n v="1000"/>
    <n v="0"/>
    <n v="0"/>
    <s v=""/>
    <s v=""/>
    <x v="0"/>
  </r>
  <r>
    <n v="104"/>
    <s v="Med A"/>
    <x v="60"/>
    <n v="1000"/>
    <n v="0"/>
    <n v="0"/>
    <s v=""/>
    <s v=""/>
    <x v="0"/>
  </r>
  <r>
    <n v="104"/>
    <s v="Med A"/>
    <x v="61"/>
    <n v="1000"/>
    <n v="0"/>
    <n v="0"/>
    <s v=""/>
    <s v=""/>
    <x v="0"/>
  </r>
  <r>
    <n v="104"/>
    <s v="Med A"/>
    <x v="62"/>
    <n v="1000"/>
    <n v="0"/>
    <n v="0"/>
    <s v=""/>
    <s v=""/>
    <x v="0"/>
  </r>
  <r>
    <n v="104"/>
    <s v="Med A"/>
    <x v="63"/>
    <n v="1200"/>
    <n v="1"/>
    <n v="0"/>
    <n v="10.983333333333334"/>
    <n v="11.066666666666668"/>
    <x v="1"/>
  </r>
  <r>
    <n v="104"/>
    <s v="Med B"/>
    <x v="48"/>
    <n v="3"/>
    <n v="0"/>
    <n v="0"/>
    <s v=""/>
    <s v=""/>
    <x v="0"/>
  </r>
  <r>
    <n v="104"/>
    <s v="Med B"/>
    <x v="64"/>
    <n v="2"/>
    <n v="0"/>
    <n v="0"/>
    <s v=""/>
    <s v=""/>
    <x v="0"/>
  </r>
  <r>
    <n v="105"/>
    <s v="Med A"/>
    <x v="13"/>
    <n v="7300"/>
    <n v="0"/>
    <n v="0"/>
    <s v=""/>
    <s v=""/>
    <x v="0"/>
  </r>
  <r>
    <n v="105"/>
    <s v="Med A"/>
    <x v="14"/>
    <n v="7300"/>
    <n v="0"/>
    <n v="0"/>
    <s v=""/>
    <s v=""/>
    <x v="0"/>
  </r>
  <r>
    <n v="105"/>
    <s v="Med A"/>
    <x v="15"/>
    <n v="7300"/>
    <n v="0"/>
    <n v="0"/>
    <s v=""/>
    <s v=""/>
    <x v="0"/>
  </r>
  <r>
    <n v="105"/>
    <s v="Med A"/>
    <x v="16"/>
    <n v="7300"/>
    <n v="0"/>
    <n v="0"/>
    <s v=""/>
    <s v=""/>
    <x v="0"/>
  </r>
  <r>
    <n v="105"/>
    <s v="Med A"/>
    <x v="51"/>
    <n v="7300"/>
    <n v="0"/>
    <n v="0"/>
    <s v=""/>
    <s v=""/>
    <x v="0"/>
  </r>
  <r>
    <n v="105"/>
    <s v="Med A"/>
    <x v="22"/>
    <n v="7300"/>
    <n v="0"/>
    <n v="0"/>
    <s v=""/>
    <s v=""/>
    <x v="0"/>
  </r>
  <r>
    <n v="105"/>
    <s v="Med A"/>
    <x v="23"/>
    <n v="7300"/>
    <n v="0"/>
    <n v="0"/>
    <s v=""/>
    <s v=""/>
    <x v="0"/>
  </r>
  <r>
    <n v="105"/>
    <s v="Med A"/>
    <x v="24"/>
    <n v="7300"/>
    <n v="0"/>
    <n v="0"/>
    <s v=""/>
    <s v=""/>
    <x v="0"/>
  </r>
  <r>
    <n v="105"/>
    <s v="Med A"/>
    <x v="25"/>
    <n v="7300"/>
    <n v="1"/>
    <n v="0"/>
    <n v="10.585714285714287"/>
    <n v="10.137500000000001"/>
    <x v="2"/>
  </r>
  <r>
    <n v="105"/>
    <s v="Med B"/>
    <x v="26"/>
    <n v="10"/>
    <n v="0"/>
    <n v="0"/>
    <s v=""/>
    <s v=""/>
    <x v="0"/>
  </r>
  <r>
    <n v="105"/>
    <s v="Med B"/>
    <x v="69"/>
    <n v="13"/>
    <n v="0"/>
    <n v="0"/>
    <s v=""/>
    <s v=""/>
    <x v="0"/>
  </r>
  <r>
    <n v="105"/>
    <s v="Med B"/>
    <x v="65"/>
    <n v="13"/>
    <n v="0"/>
    <n v="0"/>
    <s v=""/>
    <s v=""/>
    <x v="0"/>
  </r>
  <r>
    <n v="106"/>
    <s v="Med A"/>
    <x v="0"/>
    <n v="5000"/>
    <n v="0"/>
    <n v="0"/>
    <s v=""/>
    <s v=""/>
    <x v="0"/>
  </r>
  <r>
    <n v="106"/>
    <s v="Med A"/>
    <x v="49"/>
    <n v="5000"/>
    <n v="0"/>
    <n v="0"/>
    <s v=""/>
    <s v=""/>
    <x v="0"/>
  </r>
  <r>
    <n v="106"/>
    <s v="Med A"/>
    <x v="1"/>
    <n v="5000"/>
    <n v="0"/>
    <n v="0"/>
    <s v=""/>
    <s v=""/>
    <x v="0"/>
  </r>
  <r>
    <n v="106"/>
    <s v="Med A"/>
    <x v="2"/>
    <n v="5000"/>
    <n v="0"/>
    <n v="0"/>
    <s v=""/>
    <s v=""/>
    <x v="0"/>
  </r>
  <r>
    <n v="106"/>
    <s v="Med A"/>
    <x v="3"/>
    <n v="5000"/>
    <n v="0"/>
    <n v="0"/>
    <s v=""/>
    <s v=""/>
    <x v="0"/>
  </r>
  <r>
    <n v="106"/>
    <s v="Med A"/>
    <x v="4"/>
    <n v="5000"/>
    <n v="0"/>
    <n v="0"/>
    <s v=""/>
    <s v=""/>
    <x v="0"/>
  </r>
  <r>
    <n v="106"/>
    <s v="Med A"/>
    <x v="5"/>
    <n v="5000"/>
    <n v="0"/>
    <n v="0"/>
    <s v=""/>
    <s v=""/>
    <x v="0"/>
  </r>
  <r>
    <n v="106"/>
    <s v="Med A"/>
    <x v="50"/>
    <n v="5000"/>
    <n v="0"/>
    <n v="0"/>
    <s v=""/>
    <s v=""/>
    <x v="0"/>
  </r>
  <r>
    <n v="106"/>
    <s v="Med A"/>
    <x v="6"/>
    <n v="5500"/>
    <n v="0"/>
    <n v="0"/>
    <s v=""/>
    <s v=""/>
    <x v="0"/>
  </r>
  <r>
    <n v="106"/>
    <s v="Med A"/>
    <x v="7"/>
    <n v="5500"/>
    <n v="0"/>
    <n v="0"/>
    <s v=""/>
    <s v=""/>
    <x v="0"/>
  </r>
  <r>
    <n v="106"/>
    <s v="Med A"/>
    <x v="8"/>
    <n v="5500"/>
    <n v="0"/>
    <n v="0"/>
    <s v=""/>
    <s v=""/>
    <x v="0"/>
  </r>
  <r>
    <n v="106"/>
    <s v="Med A"/>
    <x v="9"/>
    <n v="5500"/>
    <n v="0"/>
    <n v="0"/>
    <s v=""/>
    <s v=""/>
    <x v="0"/>
  </r>
  <r>
    <n v="106"/>
    <s v="Med A"/>
    <x v="10"/>
    <n v="5500"/>
    <n v="0"/>
    <n v="0"/>
    <s v=""/>
    <s v=""/>
    <x v="0"/>
  </r>
  <r>
    <n v="106"/>
    <s v="Med A"/>
    <x v="42"/>
    <n v="5500"/>
    <n v="0"/>
    <n v="0"/>
    <s v=""/>
    <s v=""/>
    <x v="0"/>
  </r>
  <r>
    <n v="106"/>
    <s v="Med A"/>
    <x v="43"/>
    <n v="7200"/>
    <n v="0"/>
    <n v="0"/>
    <s v=""/>
    <s v=""/>
    <x v="0"/>
  </r>
  <r>
    <n v="106"/>
    <s v="Med A"/>
    <x v="44"/>
    <n v="7200"/>
    <n v="0"/>
    <n v="0"/>
    <s v=""/>
    <s v=""/>
    <x v="0"/>
  </r>
  <r>
    <n v="106"/>
    <s v="Med A"/>
    <x v="45"/>
    <n v="7200"/>
    <n v="0"/>
    <n v="0"/>
    <s v=""/>
    <s v=""/>
    <x v="0"/>
  </r>
  <r>
    <n v="106"/>
    <s v="Med A"/>
    <x v="55"/>
    <n v="7200"/>
    <n v="0"/>
    <n v="0"/>
    <s v=""/>
    <s v=""/>
    <x v="0"/>
  </r>
  <r>
    <n v="106"/>
    <s v="Med A"/>
    <x v="46"/>
    <n v="7200"/>
    <n v="0"/>
    <n v="0"/>
    <s v=""/>
    <s v=""/>
    <x v="0"/>
  </r>
  <r>
    <n v="106"/>
    <s v="Med A"/>
    <x v="56"/>
    <n v="7200"/>
    <n v="0"/>
    <n v="0"/>
    <s v=""/>
    <s v=""/>
    <x v="0"/>
  </r>
  <r>
    <n v="106"/>
    <s v="Med A"/>
    <x v="47"/>
    <n v="8000"/>
    <n v="0"/>
    <n v="0"/>
    <s v=""/>
    <s v=""/>
    <x v="0"/>
  </r>
  <r>
    <n v="106"/>
    <s v="Med A"/>
    <x v="52"/>
    <n v="8000"/>
    <n v="0"/>
    <n v="0"/>
    <s v=""/>
    <s v=""/>
    <x v="0"/>
  </r>
  <r>
    <n v="106"/>
    <s v="Med A"/>
    <x v="57"/>
    <n v="8000"/>
    <n v="0"/>
    <n v="0"/>
    <s v=""/>
    <s v=""/>
    <x v="0"/>
  </r>
  <r>
    <n v="106"/>
    <s v="Med A"/>
    <x v="58"/>
    <n v="8000"/>
    <n v="0"/>
    <n v="0"/>
    <s v=""/>
    <s v=""/>
    <x v="0"/>
  </r>
  <r>
    <n v="106"/>
    <s v="Med A"/>
    <x v="59"/>
    <n v="8000"/>
    <n v="0"/>
    <n v="0"/>
    <s v=""/>
    <s v=""/>
    <x v="0"/>
  </r>
  <r>
    <n v="106"/>
    <s v="Med A"/>
    <x v="60"/>
    <n v="8000"/>
    <n v="0"/>
    <n v="0"/>
    <s v=""/>
    <s v=""/>
    <x v="0"/>
  </r>
  <r>
    <n v="106"/>
    <s v="Med A"/>
    <x v="61"/>
    <n v="8000"/>
    <n v="0"/>
    <n v="0"/>
    <s v=""/>
    <s v=""/>
    <x v="0"/>
  </r>
  <r>
    <n v="106"/>
    <s v="Med A"/>
    <x v="62"/>
    <n v="8000"/>
    <n v="0"/>
    <n v="0"/>
    <s v=""/>
    <s v=""/>
    <x v="0"/>
  </r>
  <r>
    <n v="106"/>
    <s v="Med A"/>
    <x v="63"/>
    <n v="8000"/>
    <n v="1"/>
    <n v="0"/>
    <n v="8.66"/>
    <n v="9.64"/>
    <x v="1"/>
  </r>
  <r>
    <n v="106"/>
    <s v="Med B"/>
    <x v="48"/>
    <n v="13"/>
    <n v="0"/>
    <n v="0"/>
    <s v=""/>
    <s v=""/>
    <x v="0"/>
  </r>
  <r>
    <n v="106"/>
    <s v="Med B"/>
    <x v="64"/>
    <n v="13"/>
    <n v="0"/>
    <n v="0"/>
    <s v=""/>
    <s v=""/>
    <x v="0"/>
  </r>
  <r>
    <n v="106"/>
    <s v="Med B"/>
    <x v="65"/>
    <n v="13"/>
    <n v="0"/>
    <n v="0"/>
    <s v=""/>
    <s v=""/>
    <x v="0"/>
  </r>
  <r>
    <n v="107"/>
    <s v="Med A"/>
    <x v="31"/>
    <n v="4400"/>
    <n v="0"/>
    <n v="0"/>
    <s v=""/>
    <s v=""/>
    <x v="0"/>
  </r>
  <r>
    <n v="108"/>
    <s v="Med A"/>
    <x v="29"/>
    <n v="4300"/>
    <n v="0"/>
    <n v="0"/>
    <s v=""/>
    <s v=""/>
    <x v="0"/>
  </r>
  <r>
    <n v="108"/>
    <s v="Med A"/>
    <x v="30"/>
    <n v="4300"/>
    <n v="0"/>
    <n v="0"/>
    <s v=""/>
    <s v=""/>
    <x v="0"/>
  </r>
  <r>
    <n v="108"/>
    <s v="Med A"/>
    <x v="31"/>
    <n v="4300"/>
    <n v="0"/>
    <n v="0"/>
    <s v=""/>
    <s v=""/>
    <x v="0"/>
  </r>
  <r>
    <n v="108"/>
    <s v="Med A"/>
    <x v="32"/>
    <n v="4300"/>
    <n v="0"/>
    <n v="0"/>
    <s v=""/>
    <s v=""/>
    <x v="0"/>
  </r>
  <r>
    <n v="108"/>
    <s v="Med A"/>
    <x v="33"/>
    <n v="4300"/>
    <n v="0"/>
    <n v="0"/>
    <s v=""/>
    <s v=""/>
    <x v="0"/>
  </r>
  <r>
    <n v="108"/>
    <s v="Med A"/>
    <x v="34"/>
    <n v="4300"/>
    <n v="0"/>
    <n v="0"/>
    <s v=""/>
    <s v=""/>
    <x v="0"/>
  </r>
  <r>
    <n v="108"/>
    <s v="Med A"/>
    <x v="35"/>
    <n v="4300"/>
    <n v="0"/>
    <n v="0"/>
    <s v=""/>
    <s v=""/>
    <x v="0"/>
  </r>
  <r>
    <n v="108"/>
    <s v="Med A"/>
    <x v="36"/>
    <n v="4300"/>
    <n v="0"/>
    <n v="0"/>
    <s v=""/>
    <s v=""/>
    <x v="0"/>
  </r>
  <r>
    <n v="108"/>
    <s v="Med A"/>
    <x v="37"/>
    <n v="3900"/>
    <n v="0"/>
    <n v="0"/>
    <s v=""/>
    <s v=""/>
    <x v="0"/>
  </r>
  <r>
    <n v="108"/>
    <s v="Med A"/>
    <x v="38"/>
    <n v="3900"/>
    <n v="0"/>
    <n v="0"/>
    <s v=""/>
    <s v=""/>
    <x v="0"/>
  </r>
  <r>
    <n v="108"/>
    <s v="Med A"/>
    <x v="39"/>
    <n v="3900"/>
    <n v="0"/>
    <n v="0"/>
    <s v=""/>
    <s v=""/>
    <x v="0"/>
  </r>
  <r>
    <n v="108"/>
    <s v="Med A"/>
    <x v="40"/>
    <n v="3900"/>
    <n v="0"/>
    <n v="0"/>
    <s v=""/>
    <s v=""/>
    <x v="0"/>
  </r>
  <r>
    <n v="108"/>
    <s v="Med A"/>
    <x v="11"/>
    <n v="3900"/>
    <n v="0"/>
    <n v="0"/>
    <s v=""/>
    <s v=""/>
    <x v="0"/>
  </r>
  <r>
    <n v="108"/>
    <s v="Med A"/>
    <x v="42"/>
    <n v="3900"/>
    <n v="0"/>
    <n v="0"/>
    <s v=""/>
    <s v=""/>
    <x v="0"/>
  </r>
  <r>
    <n v="108"/>
    <s v="Med A"/>
    <x v="47"/>
    <n v="3200"/>
    <n v="0"/>
    <n v="0"/>
    <s v=""/>
    <s v=""/>
    <x v="0"/>
  </r>
  <r>
    <n v="108"/>
    <s v="Med A"/>
    <x v="52"/>
    <n v="3200"/>
    <n v="0"/>
    <n v="0"/>
    <s v=""/>
    <s v=""/>
    <x v="0"/>
  </r>
  <r>
    <n v="108"/>
    <s v="Med A"/>
    <x v="57"/>
    <n v="3200"/>
    <n v="1"/>
    <n v="0"/>
    <n v="11.26"/>
    <n v="10.459999999999999"/>
    <x v="2"/>
  </r>
  <r>
    <n v="108"/>
    <s v="Med B"/>
    <x v="64"/>
    <n v="1"/>
    <n v="0"/>
    <n v="0"/>
    <s v=""/>
    <s v=""/>
    <x v="0"/>
  </r>
  <r>
    <n v="108"/>
    <s v="Med B"/>
    <x v="92"/>
    <n v="1"/>
    <n v="0"/>
    <n v="0"/>
    <s v=""/>
    <s v=""/>
    <x v="0"/>
  </r>
  <r>
    <n v="109"/>
    <s v="Med A"/>
    <x v="0"/>
    <n v="200"/>
    <n v="0"/>
    <n v="0"/>
    <s v=""/>
    <s v=""/>
    <x v="0"/>
  </r>
  <r>
    <n v="109"/>
    <s v="Med A"/>
    <x v="49"/>
    <n v="200"/>
    <n v="1"/>
    <n v="0"/>
    <n v="11.7"/>
    <n v="11.671428571428573"/>
    <x v="2"/>
  </r>
  <r>
    <n v="109"/>
    <s v="Med B"/>
    <x v="93"/>
    <n v="1"/>
    <n v="0"/>
    <n v="0"/>
    <s v=""/>
    <s v=""/>
    <x v="0"/>
  </r>
  <r>
    <n v="109"/>
    <s v="Med B"/>
    <x v="67"/>
    <n v="2"/>
    <n v="0"/>
    <n v="0"/>
    <s v=""/>
    <s v=""/>
    <x v="0"/>
  </r>
  <r>
    <n v="109"/>
    <s v="Med B"/>
    <x v="53"/>
    <n v="3"/>
    <n v="0"/>
    <n v="0"/>
    <s v=""/>
    <s v=""/>
    <x v="0"/>
  </r>
  <r>
    <n v="110"/>
    <s v="Med A"/>
    <x v="29"/>
    <n v="4900"/>
    <n v="0"/>
    <n v="0"/>
    <s v=""/>
    <s v=""/>
    <x v="0"/>
  </r>
  <r>
    <n v="110"/>
    <s v="Med A"/>
    <x v="30"/>
    <n v="4900"/>
    <n v="0"/>
    <n v="0"/>
    <s v=""/>
    <s v=""/>
    <x v="0"/>
  </r>
  <r>
    <n v="110"/>
    <s v="Med A"/>
    <x v="31"/>
    <n v="4900"/>
    <n v="0"/>
    <n v="0"/>
    <s v=""/>
    <s v=""/>
    <x v="0"/>
  </r>
  <r>
    <n v="110"/>
    <s v="Med A"/>
    <x v="32"/>
    <n v="4900"/>
    <n v="0"/>
    <n v="0"/>
    <s v=""/>
    <s v=""/>
    <x v="0"/>
  </r>
  <r>
    <n v="110"/>
    <s v="Med A"/>
    <x v="33"/>
    <n v="4900"/>
    <n v="0"/>
    <n v="0"/>
    <s v=""/>
    <s v=""/>
    <x v="0"/>
  </r>
  <r>
    <n v="110"/>
    <s v="Med A"/>
    <x v="34"/>
    <n v="4900"/>
    <n v="0"/>
    <n v="0"/>
    <s v=""/>
    <s v=""/>
    <x v="0"/>
  </r>
  <r>
    <n v="110"/>
    <s v="Med A"/>
    <x v="35"/>
    <n v="4900"/>
    <n v="0"/>
    <n v="0"/>
    <s v=""/>
    <s v=""/>
    <x v="0"/>
  </r>
  <r>
    <n v="110"/>
    <s v="Med A"/>
    <x v="36"/>
    <n v="4900"/>
    <n v="0"/>
    <n v="0"/>
    <s v=""/>
    <s v=""/>
    <x v="0"/>
  </r>
  <r>
    <n v="110"/>
    <s v="Med A"/>
    <x v="37"/>
    <n v="4900"/>
    <n v="0"/>
    <n v="0"/>
    <s v=""/>
    <s v=""/>
    <x v="0"/>
  </r>
  <r>
    <n v="110"/>
    <s v="Med A"/>
    <x v="38"/>
    <n v="4900"/>
    <n v="0"/>
    <n v="0"/>
    <s v=""/>
    <s v=""/>
    <x v="0"/>
  </r>
  <r>
    <n v="110"/>
    <s v="Med A"/>
    <x v="39"/>
    <n v="4900"/>
    <n v="0"/>
    <n v="0"/>
    <s v=""/>
    <s v=""/>
    <x v="0"/>
  </r>
  <r>
    <n v="110"/>
    <s v="Med A"/>
    <x v="40"/>
    <n v="4900"/>
    <n v="0"/>
    <n v="0"/>
    <s v=""/>
    <s v=""/>
    <x v="0"/>
  </r>
  <r>
    <n v="110"/>
    <s v="Med A"/>
    <x v="41"/>
    <n v="4900"/>
    <n v="0"/>
    <n v="0"/>
    <s v=""/>
    <s v=""/>
    <x v="0"/>
  </r>
  <r>
    <n v="110"/>
    <s v="Med A"/>
    <x v="42"/>
    <n v="4900"/>
    <n v="0"/>
    <n v="0"/>
    <s v=""/>
    <s v=""/>
    <x v="0"/>
  </r>
  <r>
    <n v="110"/>
    <s v="Med A"/>
    <x v="43"/>
    <n v="5400"/>
    <n v="0"/>
    <n v="0"/>
    <s v=""/>
    <s v=""/>
    <x v="0"/>
  </r>
  <r>
    <n v="110"/>
    <s v="Med A"/>
    <x v="44"/>
    <n v="5400"/>
    <n v="0"/>
    <n v="0"/>
    <s v=""/>
    <s v=""/>
    <x v="0"/>
  </r>
  <r>
    <n v="110"/>
    <s v="Med A"/>
    <x v="45"/>
    <n v="5400"/>
    <n v="0"/>
    <n v="0"/>
    <s v=""/>
    <s v=""/>
    <x v="0"/>
  </r>
  <r>
    <n v="110"/>
    <s v="Med A"/>
    <x v="55"/>
    <n v="5400"/>
    <n v="0"/>
    <n v="0"/>
    <s v=""/>
    <s v=""/>
    <x v="0"/>
  </r>
  <r>
    <n v="110"/>
    <s v="Med A"/>
    <x v="46"/>
    <n v="5400"/>
    <n v="0"/>
    <n v="0"/>
    <s v=""/>
    <s v=""/>
    <x v="0"/>
  </r>
  <r>
    <n v="110"/>
    <s v="Med A"/>
    <x v="56"/>
    <n v="5400"/>
    <n v="0"/>
    <n v="0"/>
    <s v=""/>
    <s v=""/>
    <x v="0"/>
  </r>
  <r>
    <n v="110"/>
    <s v="Med A"/>
    <x v="47"/>
    <n v="5400"/>
    <n v="0"/>
    <n v="0"/>
    <s v=""/>
    <s v=""/>
    <x v="0"/>
  </r>
  <r>
    <n v="110"/>
    <s v="Med A"/>
    <x v="52"/>
    <n v="5400"/>
    <n v="0"/>
    <n v="0"/>
    <s v=""/>
    <s v=""/>
    <x v="0"/>
  </r>
  <r>
    <n v="110"/>
    <s v="Med A"/>
    <x v="57"/>
    <n v="5400"/>
    <n v="0"/>
    <n v="0"/>
    <s v=""/>
    <s v=""/>
    <x v="0"/>
  </r>
  <r>
    <n v="110"/>
    <s v="Med A"/>
    <x v="58"/>
    <n v="5400"/>
    <n v="0"/>
    <n v="0"/>
    <s v=""/>
    <s v=""/>
    <x v="0"/>
  </r>
  <r>
    <n v="110"/>
    <s v="Med A"/>
    <x v="59"/>
    <n v="5400"/>
    <n v="0"/>
    <n v="0"/>
    <s v=""/>
    <s v=""/>
    <x v="0"/>
  </r>
  <r>
    <n v="110"/>
    <s v="Med A"/>
    <x v="60"/>
    <n v="5400"/>
    <n v="0"/>
    <n v="0"/>
    <s v=""/>
    <s v=""/>
    <x v="0"/>
  </r>
  <r>
    <n v="110"/>
    <s v="Med A"/>
    <x v="61"/>
    <n v="5400"/>
    <n v="0"/>
    <n v="0"/>
    <s v=""/>
    <s v=""/>
    <x v="0"/>
  </r>
  <r>
    <n v="110"/>
    <s v="Med A"/>
    <x v="62"/>
    <n v="5400"/>
    <n v="0"/>
    <n v="0"/>
    <s v=""/>
    <s v=""/>
    <x v="0"/>
  </r>
  <r>
    <n v="110"/>
    <s v="Med A"/>
    <x v="63"/>
    <n v="5400"/>
    <n v="1"/>
    <n v="0"/>
    <n v="10.459999999999999"/>
    <n v="10.25"/>
    <x v="2"/>
  </r>
  <r>
    <n v="110"/>
    <s v="Med B"/>
    <x v="48"/>
    <n v="8"/>
    <n v="0"/>
    <n v="0"/>
    <s v=""/>
    <s v=""/>
    <x v="0"/>
  </r>
  <r>
    <n v="110"/>
    <s v="Med B"/>
    <x v="64"/>
    <n v="8"/>
    <n v="0"/>
    <n v="0"/>
    <s v=""/>
    <s v=""/>
    <x v="0"/>
  </r>
  <r>
    <n v="110"/>
    <s v="Med B"/>
    <x v="94"/>
    <n v="10"/>
    <n v="0"/>
    <n v="0"/>
    <s v=""/>
    <s v=""/>
    <x v="0"/>
  </r>
  <r>
    <n v="111"/>
    <s v="Med A"/>
    <x v="29"/>
    <n v="700"/>
    <n v="0"/>
    <n v="0"/>
    <s v=""/>
    <s v=""/>
    <x v="0"/>
  </r>
  <r>
    <n v="111"/>
    <s v="Med A"/>
    <x v="30"/>
    <n v="700"/>
    <n v="0"/>
    <n v="0"/>
    <s v=""/>
    <s v=""/>
    <x v="0"/>
  </r>
  <r>
    <n v="111"/>
    <s v="Med A"/>
    <x v="31"/>
    <n v="700"/>
    <n v="0"/>
    <n v="0"/>
    <s v=""/>
    <s v=""/>
    <x v="0"/>
  </r>
  <r>
    <n v="111"/>
    <s v="Med A"/>
    <x v="32"/>
    <n v="700"/>
    <n v="0"/>
    <n v="0"/>
    <s v=""/>
    <s v=""/>
    <x v="0"/>
  </r>
  <r>
    <n v="111"/>
    <s v="Med A"/>
    <x v="33"/>
    <n v="700"/>
    <n v="0"/>
    <n v="0"/>
    <s v=""/>
    <s v=""/>
    <x v="0"/>
  </r>
  <r>
    <n v="111"/>
    <s v="Med A"/>
    <x v="34"/>
    <n v="700"/>
    <n v="0"/>
    <n v="0"/>
    <s v=""/>
    <s v=""/>
    <x v="0"/>
  </r>
  <r>
    <n v="111"/>
    <s v="Med A"/>
    <x v="35"/>
    <n v="700"/>
    <n v="0"/>
    <n v="0"/>
    <s v=""/>
    <s v=""/>
    <x v="0"/>
  </r>
  <r>
    <n v="111"/>
    <s v="Med A"/>
    <x v="36"/>
    <n v="700"/>
    <n v="0"/>
    <n v="0"/>
    <s v=""/>
    <s v=""/>
    <x v="0"/>
  </r>
  <r>
    <n v="111"/>
    <s v="Med A"/>
    <x v="45"/>
    <n v="500"/>
    <n v="0"/>
    <n v="0"/>
    <s v=""/>
    <s v=""/>
    <x v="0"/>
  </r>
  <r>
    <n v="111"/>
    <s v="Med A"/>
    <x v="55"/>
    <n v="500"/>
    <n v="0"/>
    <n v="0"/>
    <s v=""/>
    <s v=""/>
    <x v="0"/>
  </r>
  <r>
    <n v="111"/>
    <s v="Med A"/>
    <x v="46"/>
    <n v="500"/>
    <n v="0"/>
    <n v="0"/>
    <s v=""/>
    <s v=""/>
    <x v="0"/>
  </r>
  <r>
    <n v="111"/>
    <s v="Med A"/>
    <x v="56"/>
    <n v="500"/>
    <n v="0"/>
    <n v="0"/>
    <s v=""/>
    <s v=""/>
    <x v="0"/>
  </r>
  <r>
    <n v="111"/>
    <s v="Med A"/>
    <x v="47"/>
    <n v="500"/>
    <n v="0"/>
    <n v="0"/>
    <s v=""/>
    <s v=""/>
    <x v="0"/>
  </r>
  <r>
    <n v="111"/>
    <s v="Med A"/>
    <x v="52"/>
    <n v="500"/>
    <n v="0"/>
    <n v="0"/>
    <s v=""/>
    <s v=""/>
    <x v="0"/>
  </r>
  <r>
    <n v="111"/>
    <s v="Med A"/>
    <x v="57"/>
    <n v="500"/>
    <n v="0"/>
    <n v="0"/>
    <s v=""/>
    <s v=""/>
    <x v="0"/>
  </r>
  <r>
    <n v="111"/>
    <s v="Med A"/>
    <x v="58"/>
    <n v="500"/>
    <n v="0"/>
    <n v="0"/>
    <s v=""/>
    <s v=""/>
    <x v="0"/>
  </r>
  <r>
    <n v="111"/>
    <s v="Med A"/>
    <x v="59"/>
    <n v="500"/>
    <n v="0"/>
    <n v="0"/>
    <s v=""/>
    <s v=""/>
    <x v="0"/>
  </r>
  <r>
    <n v="111"/>
    <s v="Med A"/>
    <x v="60"/>
    <n v="500"/>
    <n v="0"/>
    <n v="0"/>
    <s v=""/>
    <s v=""/>
    <x v="0"/>
  </r>
  <r>
    <n v="111"/>
    <s v="Med A"/>
    <x v="61"/>
    <n v="500"/>
    <n v="0"/>
    <n v="0"/>
    <s v=""/>
    <s v=""/>
    <x v="0"/>
  </r>
  <r>
    <n v="111"/>
    <s v="Med A"/>
    <x v="62"/>
    <n v="500"/>
    <n v="0"/>
    <n v="0"/>
    <s v=""/>
    <s v=""/>
    <x v="0"/>
  </r>
  <r>
    <n v="111"/>
    <s v="Med A"/>
    <x v="63"/>
    <n v="500"/>
    <n v="1"/>
    <n v="0"/>
    <n v="11.366666666666665"/>
    <n v="10.74"/>
    <x v="2"/>
  </r>
  <r>
    <n v="111"/>
    <s v="Med B"/>
    <x v="64"/>
    <n v="4"/>
    <n v="0"/>
    <n v="0"/>
    <s v=""/>
    <s v=""/>
    <x v="0"/>
  </r>
  <r>
    <n v="111"/>
    <s v="Med B"/>
    <x v="65"/>
    <n v="3"/>
    <n v="0"/>
    <n v="0"/>
    <s v=""/>
    <s v=""/>
    <x v="0"/>
  </r>
  <r>
    <n v="112"/>
    <s v="Med A"/>
    <x v="0"/>
    <n v="3500"/>
    <n v="0"/>
    <n v="0"/>
    <s v=""/>
    <s v=""/>
    <x v="0"/>
  </r>
  <r>
    <n v="112"/>
    <s v="Med A"/>
    <x v="49"/>
    <n v="3500"/>
    <n v="0"/>
    <n v="0"/>
    <s v=""/>
    <s v=""/>
    <x v="0"/>
  </r>
  <r>
    <n v="112"/>
    <s v="Med A"/>
    <x v="1"/>
    <n v="3500"/>
    <n v="0"/>
    <n v="0"/>
    <s v=""/>
    <s v=""/>
    <x v="0"/>
  </r>
  <r>
    <n v="112"/>
    <s v="Med A"/>
    <x v="2"/>
    <n v="3500"/>
    <n v="0"/>
    <n v="0"/>
    <s v=""/>
    <s v=""/>
    <x v="0"/>
  </r>
  <r>
    <n v="112"/>
    <s v="Med A"/>
    <x v="3"/>
    <n v="3500"/>
    <n v="0"/>
    <n v="0"/>
    <s v=""/>
    <s v=""/>
    <x v="0"/>
  </r>
  <r>
    <n v="112"/>
    <s v="Med A"/>
    <x v="4"/>
    <n v="3500"/>
    <n v="0"/>
    <n v="0"/>
    <s v=""/>
    <s v=""/>
    <x v="0"/>
  </r>
  <r>
    <n v="112"/>
    <s v="Med A"/>
    <x v="5"/>
    <n v="3500"/>
    <n v="0"/>
    <n v="0"/>
    <s v=""/>
    <s v=""/>
    <x v="0"/>
  </r>
  <r>
    <n v="112"/>
    <s v="Med A"/>
    <x v="50"/>
    <n v="3500"/>
    <n v="0"/>
    <n v="0"/>
    <s v=""/>
    <s v=""/>
    <x v="0"/>
  </r>
  <r>
    <n v="112"/>
    <s v="Med A"/>
    <x v="6"/>
    <n v="3500"/>
    <n v="0"/>
    <n v="0"/>
    <s v=""/>
    <s v=""/>
    <x v="0"/>
  </r>
  <r>
    <n v="112"/>
    <s v="Med A"/>
    <x v="7"/>
    <n v="3500"/>
    <n v="0"/>
    <n v="0"/>
    <s v=""/>
    <s v=""/>
    <x v="0"/>
  </r>
  <r>
    <n v="112"/>
    <s v="Med A"/>
    <x v="8"/>
    <n v="3500"/>
    <n v="0"/>
    <n v="0"/>
    <s v=""/>
    <s v=""/>
    <x v="0"/>
  </r>
  <r>
    <n v="112"/>
    <s v="Med A"/>
    <x v="9"/>
    <n v="3500"/>
    <n v="0"/>
    <n v="0"/>
    <s v=""/>
    <s v=""/>
    <x v="0"/>
  </r>
  <r>
    <n v="112"/>
    <s v="Med A"/>
    <x v="10"/>
    <n v="3500"/>
    <n v="0"/>
    <n v="0"/>
    <s v=""/>
    <s v=""/>
    <x v="0"/>
  </r>
  <r>
    <n v="112"/>
    <s v="Med A"/>
    <x v="11"/>
    <n v="3500"/>
    <n v="0"/>
    <n v="0"/>
    <s v=""/>
    <s v=""/>
    <x v="0"/>
  </r>
  <r>
    <n v="112"/>
    <s v="Med A"/>
    <x v="18"/>
    <n v="2500"/>
    <n v="0"/>
    <n v="0"/>
    <s v=""/>
    <s v=""/>
    <x v="0"/>
  </r>
  <r>
    <n v="112"/>
    <s v="Med A"/>
    <x v="19"/>
    <n v="2500"/>
    <n v="0"/>
    <n v="0"/>
    <s v=""/>
    <s v=""/>
    <x v="0"/>
  </r>
  <r>
    <n v="112"/>
    <s v="Med A"/>
    <x v="20"/>
    <n v="2500"/>
    <n v="0"/>
    <n v="0"/>
    <s v=""/>
    <s v=""/>
    <x v="0"/>
  </r>
  <r>
    <n v="112"/>
    <s v="Med A"/>
    <x v="21"/>
    <n v="2500"/>
    <n v="0"/>
    <n v="0"/>
    <s v=""/>
    <s v=""/>
    <x v="0"/>
  </r>
  <r>
    <n v="112"/>
    <s v="Med A"/>
    <x v="22"/>
    <n v="2500"/>
    <n v="0"/>
    <n v="0"/>
    <s v=""/>
    <s v=""/>
    <x v="0"/>
  </r>
  <r>
    <n v="112"/>
    <s v="Med A"/>
    <x v="23"/>
    <n v="2500"/>
    <n v="0"/>
    <n v="0"/>
    <s v=""/>
    <s v=""/>
    <x v="0"/>
  </r>
  <r>
    <n v="112"/>
    <s v="Med A"/>
    <x v="24"/>
    <n v="2500"/>
    <n v="0"/>
    <n v="0"/>
    <s v=""/>
    <s v=""/>
    <x v="0"/>
  </r>
  <r>
    <n v="112"/>
    <s v="Med A"/>
    <x v="25"/>
    <n v="2500"/>
    <n v="1"/>
    <n v="0"/>
    <n v="11.233333333333334"/>
    <n v="10.942857142857141"/>
    <x v="2"/>
  </r>
  <r>
    <n v="112"/>
    <s v="Med B"/>
    <x v="26"/>
    <n v="5"/>
    <n v="0"/>
    <n v="0"/>
    <s v=""/>
    <s v=""/>
    <x v="0"/>
  </r>
  <r>
    <n v="112"/>
    <s v="Med B"/>
    <x v="53"/>
    <n v="2"/>
    <n v="0"/>
    <n v="0"/>
    <s v=""/>
    <s v=""/>
    <x v="0"/>
  </r>
  <r>
    <n v="113"/>
    <s v="Med A"/>
    <x v="31"/>
    <n v="8000"/>
    <n v="0"/>
    <n v="0"/>
    <s v=""/>
    <s v=""/>
    <x v="0"/>
  </r>
  <r>
    <n v="113"/>
    <s v="Med A"/>
    <x v="32"/>
    <n v="8000"/>
    <n v="0"/>
    <n v="0"/>
    <s v=""/>
    <s v=""/>
    <x v="0"/>
  </r>
  <r>
    <n v="113"/>
    <s v="Med A"/>
    <x v="33"/>
    <n v="8000"/>
    <n v="0"/>
    <n v="0"/>
    <s v=""/>
    <s v=""/>
    <x v="0"/>
  </r>
  <r>
    <n v="113"/>
    <s v="Med A"/>
    <x v="34"/>
    <n v="8000"/>
    <n v="0"/>
    <n v="0"/>
    <s v=""/>
    <s v=""/>
    <x v="0"/>
  </r>
  <r>
    <n v="113"/>
    <s v="Med A"/>
    <x v="35"/>
    <n v="8000"/>
    <n v="0"/>
    <n v="0"/>
    <s v=""/>
    <s v=""/>
    <x v="0"/>
  </r>
  <r>
    <n v="113"/>
    <s v="Med A"/>
    <x v="36"/>
    <n v="8000"/>
    <n v="0"/>
    <n v="0"/>
    <s v=""/>
    <s v=""/>
    <x v="0"/>
  </r>
  <r>
    <n v="113"/>
    <s v="Med A"/>
    <x v="37"/>
    <n v="8000"/>
    <n v="0"/>
    <n v="0"/>
    <s v=""/>
    <s v=""/>
    <x v="0"/>
  </r>
  <r>
    <n v="113"/>
    <s v="Med A"/>
    <x v="38"/>
    <n v="8000"/>
    <n v="0"/>
    <n v="0"/>
    <s v=""/>
    <s v=""/>
    <x v="0"/>
  </r>
  <r>
    <n v="113"/>
    <s v="Med A"/>
    <x v="39"/>
    <n v="8000"/>
    <n v="0"/>
    <n v="0"/>
    <s v=""/>
    <s v=""/>
    <x v="0"/>
  </r>
  <r>
    <n v="113"/>
    <s v="Med A"/>
    <x v="40"/>
    <n v="8000"/>
    <n v="0"/>
    <n v="0"/>
    <s v=""/>
    <s v=""/>
    <x v="0"/>
  </r>
  <r>
    <n v="113"/>
    <s v="Med A"/>
    <x v="41"/>
    <n v="8000"/>
    <n v="0"/>
    <n v="0"/>
    <s v=""/>
    <s v=""/>
    <x v="0"/>
  </r>
  <r>
    <n v="113"/>
    <s v="Med A"/>
    <x v="42"/>
    <n v="8000"/>
    <n v="0"/>
    <n v="0"/>
    <s v=""/>
    <s v=""/>
    <x v="0"/>
  </r>
  <r>
    <n v="113"/>
    <s v="Med A"/>
    <x v="43"/>
    <n v="8000"/>
    <n v="0"/>
    <n v="0"/>
    <s v=""/>
    <s v=""/>
    <x v="0"/>
  </r>
  <r>
    <n v="113"/>
    <s v="Med A"/>
    <x v="44"/>
    <n v="8000"/>
    <n v="0"/>
    <n v="0"/>
    <s v=""/>
    <s v=""/>
    <x v="0"/>
  </r>
  <r>
    <n v="113"/>
    <s v="Med A"/>
    <x v="45"/>
    <n v="8000"/>
    <n v="0"/>
    <n v="0"/>
    <s v=""/>
    <s v=""/>
    <x v="0"/>
  </r>
  <r>
    <n v="113"/>
    <s v="Med A"/>
    <x v="55"/>
    <n v="8000"/>
    <n v="0"/>
    <n v="0"/>
    <s v=""/>
    <s v=""/>
    <x v="0"/>
  </r>
  <r>
    <n v="113"/>
    <s v="Med A"/>
    <x v="46"/>
    <n v="8000"/>
    <n v="0"/>
    <n v="0"/>
    <s v=""/>
    <s v=""/>
    <x v="0"/>
  </r>
  <r>
    <n v="113"/>
    <s v="Med A"/>
    <x v="56"/>
    <n v="8000"/>
    <n v="0"/>
    <n v="0"/>
    <s v=""/>
    <s v=""/>
    <x v="0"/>
  </r>
  <r>
    <n v="113"/>
    <s v="Med A"/>
    <x v="47"/>
    <n v="9600"/>
    <n v="0"/>
    <n v="0"/>
    <s v=""/>
    <s v=""/>
    <x v="0"/>
  </r>
  <r>
    <n v="113"/>
    <s v="Med A"/>
    <x v="52"/>
    <n v="9600"/>
    <n v="0"/>
    <n v="0"/>
    <s v=""/>
    <s v=""/>
    <x v="0"/>
  </r>
  <r>
    <n v="113"/>
    <s v="Med A"/>
    <x v="57"/>
    <n v="9600"/>
    <n v="0"/>
    <n v="0"/>
    <s v=""/>
    <s v=""/>
    <x v="0"/>
  </r>
  <r>
    <n v="113"/>
    <s v="Med A"/>
    <x v="58"/>
    <n v="9600"/>
    <n v="0"/>
    <n v="0"/>
    <s v=""/>
    <s v=""/>
    <x v="0"/>
  </r>
  <r>
    <n v="113"/>
    <s v="Med A"/>
    <x v="59"/>
    <n v="9600"/>
    <n v="0"/>
    <n v="0"/>
    <s v=""/>
    <s v=""/>
    <x v="0"/>
  </r>
  <r>
    <n v="113"/>
    <s v="Med A"/>
    <x v="60"/>
    <n v="9600"/>
    <n v="0"/>
    <n v="0"/>
    <s v=""/>
    <s v=""/>
    <x v="0"/>
  </r>
  <r>
    <n v="113"/>
    <s v="Med A"/>
    <x v="61"/>
    <n v="9600"/>
    <n v="0"/>
    <n v="0"/>
    <s v=""/>
    <s v=""/>
    <x v="0"/>
  </r>
  <r>
    <n v="113"/>
    <s v="Med A"/>
    <x v="62"/>
    <n v="9600"/>
    <n v="0"/>
    <n v="0"/>
    <s v=""/>
    <s v=""/>
    <x v="0"/>
  </r>
  <r>
    <n v="113"/>
    <s v="Med A"/>
    <x v="63"/>
    <n v="9600"/>
    <n v="1"/>
    <n v="0"/>
    <n v="10.540000000000001"/>
    <n v="9.5"/>
    <x v="2"/>
  </r>
  <r>
    <n v="113"/>
    <s v="Med B"/>
    <x v="48"/>
    <n v="10"/>
    <n v="0"/>
    <n v="0"/>
    <s v=""/>
    <s v=""/>
    <x v="0"/>
  </r>
  <r>
    <n v="113"/>
    <s v="Med B"/>
    <x v="64"/>
    <n v="10"/>
    <n v="0"/>
    <n v="0"/>
    <s v=""/>
    <s v=""/>
    <x v="0"/>
  </r>
  <r>
    <n v="113"/>
    <s v="Med B"/>
    <x v="65"/>
    <n v="10"/>
    <n v="0"/>
    <n v="0"/>
    <s v=""/>
    <s v=""/>
    <x v="0"/>
  </r>
  <r>
    <n v="114"/>
    <s v="Med A"/>
    <x v="29"/>
    <n v="3700"/>
    <n v="0"/>
    <n v="0"/>
    <s v=""/>
    <s v=""/>
    <x v="0"/>
  </r>
  <r>
    <n v="114"/>
    <s v="Med A"/>
    <x v="30"/>
    <n v="3700"/>
    <n v="0"/>
    <n v="0"/>
    <s v=""/>
    <s v=""/>
    <x v="0"/>
  </r>
  <r>
    <n v="114"/>
    <s v="Med A"/>
    <x v="31"/>
    <n v="3700"/>
    <n v="0"/>
    <n v="0"/>
    <s v=""/>
    <s v=""/>
    <x v="0"/>
  </r>
  <r>
    <n v="114"/>
    <s v="Med A"/>
    <x v="32"/>
    <n v="3700"/>
    <n v="0"/>
    <n v="0"/>
    <s v=""/>
    <s v=""/>
    <x v="0"/>
  </r>
  <r>
    <n v="114"/>
    <s v="Med A"/>
    <x v="33"/>
    <n v="3700"/>
    <n v="0"/>
    <n v="0"/>
    <s v=""/>
    <s v=""/>
    <x v="0"/>
  </r>
  <r>
    <n v="114"/>
    <s v="Med A"/>
    <x v="34"/>
    <n v="3700"/>
    <n v="0"/>
    <n v="0"/>
    <s v=""/>
    <s v=""/>
    <x v="0"/>
  </r>
  <r>
    <n v="114"/>
    <s v="Med A"/>
    <x v="35"/>
    <n v="3700"/>
    <n v="0"/>
    <n v="0"/>
    <s v=""/>
    <s v=""/>
    <x v="0"/>
  </r>
  <r>
    <n v="114"/>
    <s v="Med A"/>
    <x v="36"/>
    <n v="3700"/>
    <n v="0"/>
    <n v="0"/>
    <s v=""/>
    <s v=""/>
    <x v="0"/>
  </r>
  <r>
    <n v="114"/>
    <s v="Med A"/>
    <x v="37"/>
    <n v="3700"/>
    <n v="0"/>
    <n v="0"/>
    <s v=""/>
    <s v=""/>
    <x v="0"/>
  </r>
  <r>
    <n v="114"/>
    <s v="Med A"/>
    <x v="38"/>
    <n v="3700"/>
    <n v="0"/>
    <n v="0"/>
    <s v=""/>
    <s v=""/>
    <x v="0"/>
  </r>
  <r>
    <n v="114"/>
    <s v="Med A"/>
    <x v="39"/>
    <n v="3700"/>
    <n v="0"/>
    <n v="0"/>
    <s v=""/>
    <s v=""/>
    <x v="0"/>
  </r>
  <r>
    <n v="114"/>
    <s v="Med A"/>
    <x v="40"/>
    <n v="3700"/>
    <n v="0"/>
    <n v="0"/>
    <s v=""/>
    <s v=""/>
    <x v="0"/>
  </r>
  <r>
    <n v="114"/>
    <s v="Med A"/>
    <x v="41"/>
    <n v="3700"/>
    <n v="0"/>
    <n v="0"/>
    <s v=""/>
    <s v=""/>
    <x v="0"/>
  </r>
  <r>
    <n v="114"/>
    <s v="Med A"/>
    <x v="42"/>
    <n v="3700"/>
    <n v="0"/>
    <n v="0"/>
    <s v=""/>
    <s v=""/>
    <x v="0"/>
  </r>
  <r>
    <n v="114"/>
    <s v="Med A"/>
    <x v="43"/>
    <n v="3700"/>
    <n v="0"/>
    <n v="0"/>
    <s v=""/>
    <s v=""/>
    <x v="0"/>
  </r>
  <r>
    <n v="114"/>
    <s v="Med A"/>
    <x v="44"/>
    <n v="3700"/>
    <n v="0"/>
    <n v="0"/>
    <s v=""/>
    <s v=""/>
    <x v="0"/>
  </r>
  <r>
    <n v="114"/>
    <s v="Med A"/>
    <x v="45"/>
    <n v="3700"/>
    <n v="0"/>
    <n v="0"/>
    <s v=""/>
    <s v=""/>
    <x v="0"/>
  </r>
  <r>
    <n v="114"/>
    <s v="Med A"/>
    <x v="55"/>
    <n v="3700"/>
    <n v="0"/>
    <n v="0"/>
    <s v=""/>
    <s v=""/>
    <x v="0"/>
  </r>
  <r>
    <n v="114"/>
    <s v="Med A"/>
    <x v="46"/>
    <n v="3700"/>
    <n v="0"/>
    <n v="0"/>
    <s v=""/>
    <s v=""/>
    <x v="0"/>
  </r>
  <r>
    <n v="114"/>
    <s v="Med A"/>
    <x v="47"/>
    <n v="3700"/>
    <n v="0"/>
    <n v="0"/>
    <s v=""/>
    <s v=""/>
    <x v="0"/>
  </r>
  <r>
    <n v="114"/>
    <s v="Med A"/>
    <x v="52"/>
    <n v="3700"/>
    <n v="0"/>
    <n v="0"/>
    <s v=""/>
    <s v=""/>
    <x v="0"/>
  </r>
  <r>
    <n v="114"/>
    <s v="Med A"/>
    <x v="57"/>
    <n v="5600"/>
    <n v="0"/>
    <n v="0"/>
    <s v=""/>
    <s v=""/>
    <x v="0"/>
  </r>
  <r>
    <n v="114"/>
    <s v="Med A"/>
    <x v="58"/>
    <n v="5600"/>
    <n v="0"/>
    <n v="0"/>
    <s v=""/>
    <s v=""/>
    <x v="0"/>
  </r>
  <r>
    <n v="114"/>
    <s v="Med A"/>
    <x v="60"/>
    <n v="5600"/>
    <n v="0"/>
    <n v="0"/>
    <s v=""/>
    <s v=""/>
    <x v="0"/>
  </r>
  <r>
    <n v="114"/>
    <s v="Med A"/>
    <x v="61"/>
    <n v="5600"/>
    <n v="0"/>
    <n v="0"/>
    <s v=""/>
    <s v=""/>
    <x v="0"/>
  </r>
  <r>
    <n v="114"/>
    <s v="Med A"/>
    <x v="62"/>
    <n v="5600"/>
    <n v="0"/>
    <n v="0"/>
    <s v=""/>
    <s v=""/>
    <x v="0"/>
  </r>
  <r>
    <n v="114"/>
    <s v="Med A"/>
    <x v="63"/>
    <n v="5600"/>
    <n v="1"/>
    <n v="0"/>
    <n v="10.420000000000002"/>
    <n v="10.275"/>
    <x v="2"/>
  </r>
  <r>
    <n v="114"/>
    <s v="Med B"/>
    <x v="86"/>
    <n v="8"/>
    <n v="0"/>
    <n v="0"/>
    <s v=""/>
    <s v=""/>
    <x v="0"/>
  </r>
  <r>
    <n v="114"/>
    <s v="Med B"/>
    <x v="64"/>
    <n v="8"/>
    <n v="0"/>
    <n v="0"/>
    <s v=""/>
    <s v=""/>
    <x v="0"/>
  </r>
  <r>
    <n v="114"/>
    <s v="Med B"/>
    <x v="65"/>
    <n v="8"/>
    <n v="0"/>
    <n v="0"/>
    <s v=""/>
    <s v=""/>
    <x v="0"/>
  </r>
  <r>
    <n v="115"/>
    <s v="Med A"/>
    <x v="0"/>
    <n v="5800"/>
    <n v="0"/>
    <n v="0"/>
    <s v=""/>
    <s v=""/>
    <x v="0"/>
  </r>
  <r>
    <n v="115"/>
    <s v="Med A"/>
    <x v="49"/>
    <n v="5800"/>
    <n v="0"/>
    <n v="0"/>
    <s v=""/>
    <s v=""/>
    <x v="0"/>
  </r>
  <r>
    <n v="115"/>
    <s v="Med A"/>
    <x v="1"/>
    <n v="5800"/>
    <n v="0"/>
    <n v="0"/>
    <s v=""/>
    <s v=""/>
    <x v="0"/>
  </r>
  <r>
    <n v="115"/>
    <s v="Med A"/>
    <x v="2"/>
    <n v="5800"/>
    <n v="0"/>
    <n v="0"/>
    <s v=""/>
    <s v=""/>
    <x v="0"/>
  </r>
  <r>
    <n v="115"/>
    <s v="Med A"/>
    <x v="3"/>
    <n v="5800"/>
    <n v="0"/>
    <n v="0"/>
    <s v=""/>
    <s v=""/>
    <x v="0"/>
  </r>
  <r>
    <n v="115"/>
    <s v="Med A"/>
    <x v="4"/>
    <n v="5800"/>
    <n v="0"/>
    <n v="0"/>
    <s v=""/>
    <s v=""/>
    <x v="0"/>
  </r>
  <r>
    <n v="116"/>
    <s v="Med A"/>
    <x v="0"/>
    <n v="2900"/>
    <n v="0"/>
    <n v="0"/>
    <s v=""/>
    <s v=""/>
    <x v="0"/>
  </r>
  <r>
    <n v="116"/>
    <s v="Med A"/>
    <x v="49"/>
    <n v="2900"/>
    <n v="0"/>
    <n v="0"/>
    <s v=""/>
    <s v=""/>
    <x v="0"/>
  </r>
  <r>
    <n v="116"/>
    <s v="Med A"/>
    <x v="1"/>
    <n v="2900"/>
    <n v="0"/>
    <n v="0"/>
    <s v=""/>
    <s v=""/>
    <x v="0"/>
  </r>
  <r>
    <n v="116"/>
    <s v="Med A"/>
    <x v="2"/>
    <n v="2900"/>
    <n v="0"/>
    <n v="0"/>
    <s v=""/>
    <s v=""/>
    <x v="0"/>
  </r>
  <r>
    <n v="116"/>
    <s v="Med A"/>
    <x v="3"/>
    <n v="2900"/>
    <n v="0"/>
    <n v="0"/>
    <s v=""/>
    <s v=""/>
    <x v="0"/>
  </r>
  <r>
    <n v="116"/>
    <s v="Med A"/>
    <x v="5"/>
    <n v="2900"/>
    <n v="0"/>
    <n v="0"/>
    <s v=""/>
    <s v=""/>
    <x v="0"/>
  </r>
  <r>
    <n v="116"/>
    <s v="Med A"/>
    <x v="50"/>
    <n v="2900"/>
    <n v="0"/>
    <n v="0"/>
    <s v=""/>
    <s v=""/>
    <x v="0"/>
  </r>
  <r>
    <n v="116"/>
    <s v="Med A"/>
    <x v="6"/>
    <n v="3200"/>
    <n v="0"/>
    <n v="0"/>
    <s v=""/>
    <s v=""/>
    <x v="0"/>
  </r>
  <r>
    <n v="116"/>
    <s v="Med A"/>
    <x v="8"/>
    <n v="3200"/>
    <n v="0"/>
    <n v="0"/>
    <s v=""/>
    <s v=""/>
    <x v="0"/>
  </r>
  <r>
    <n v="116"/>
    <s v="Med A"/>
    <x v="9"/>
    <n v="3200"/>
    <n v="0"/>
    <n v="0"/>
    <s v=""/>
    <s v=""/>
    <x v="0"/>
  </r>
  <r>
    <n v="116"/>
    <s v="Med A"/>
    <x v="10"/>
    <n v="3200"/>
    <n v="0"/>
    <n v="0"/>
    <s v=""/>
    <s v=""/>
    <x v="0"/>
  </r>
  <r>
    <n v="116"/>
    <s v="Med A"/>
    <x v="11"/>
    <n v="3200"/>
    <n v="0"/>
    <n v="0"/>
    <s v=""/>
    <s v=""/>
    <x v="0"/>
  </r>
  <r>
    <n v="116"/>
    <s v="Med A"/>
    <x v="12"/>
    <n v="3200"/>
    <n v="0"/>
    <n v="0"/>
    <s v=""/>
    <s v=""/>
    <x v="0"/>
  </r>
  <r>
    <n v="116"/>
    <s v="Med A"/>
    <x v="13"/>
    <n v="3200"/>
    <n v="0"/>
    <n v="0"/>
    <s v=""/>
    <s v=""/>
    <x v="0"/>
  </r>
  <r>
    <n v="116"/>
    <s v="Med A"/>
    <x v="14"/>
    <n v="3200"/>
    <n v="0"/>
    <n v="0"/>
    <s v=""/>
    <s v=""/>
    <x v="0"/>
  </r>
  <r>
    <n v="116"/>
    <s v="Med A"/>
    <x v="15"/>
    <n v="3200"/>
    <n v="0"/>
    <n v="0"/>
    <s v=""/>
    <s v=""/>
    <x v="0"/>
  </r>
  <r>
    <n v="116"/>
    <s v="Med A"/>
    <x v="16"/>
    <n v="3200"/>
    <n v="0"/>
    <n v="0"/>
    <s v=""/>
    <s v=""/>
    <x v="0"/>
  </r>
  <r>
    <n v="116"/>
    <s v="Med A"/>
    <x v="51"/>
    <n v="3200"/>
    <n v="0"/>
    <n v="0"/>
    <s v=""/>
    <s v=""/>
    <x v="0"/>
  </r>
  <r>
    <n v="116"/>
    <s v="Med A"/>
    <x v="24"/>
    <n v="2600"/>
    <n v="1"/>
    <n v="0"/>
    <n v="10.8"/>
    <n v="10.342857142857143"/>
    <x v="2"/>
  </r>
  <r>
    <n v="116"/>
    <s v="Med B"/>
    <x v="26"/>
    <n v="5"/>
    <n v="0"/>
    <n v="0"/>
    <s v=""/>
    <s v=""/>
    <x v="0"/>
  </r>
  <r>
    <n v="116"/>
    <s v="Med B"/>
    <x v="53"/>
    <n v="8"/>
    <n v="0"/>
    <n v="0"/>
    <s v=""/>
    <s v=""/>
    <x v="0"/>
  </r>
  <r>
    <n v="117"/>
    <s v="Med A"/>
    <x v="0"/>
    <n v="8800"/>
    <n v="0"/>
    <n v="0"/>
    <s v=""/>
    <s v=""/>
    <x v="0"/>
  </r>
  <r>
    <n v="117"/>
    <s v="Med A"/>
    <x v="49"/>
    <n v="8800"/>
    <n v="0"/>
    <n v="0"/>
    <s v=""/>
    <s v=""/>
    <x v="0"/>
  </r>
  <r>
    <n v="117"/>
    <s v="Med A"/>
    <x v="1"/>
    <n v="9700"/>
    <n v="0"/>
    <n v="0"/>
    <s v=""/>
    <s v=""/>
    <x v="0"/>
  </r>
  <r>
    <n v="117"/>
    <s v="Med A"/>
    <x v="2"/>
    <n v="9700"/>
    <n v="0"/>
    <n v="0"/>
    <s v=""/>
    <s v=""/>
    <x v="0"/>
  </r>
  <r>
    <n v="117"/>
    <s v="Med A"/>
    <x v="3"/>
    <n v="9700"/>
    <n v="0"/>
    <n v="0"/>
    <s v=""/>
    <s v=""/>
    <x v="0"/>
  </r>
  <r>
    <n v="117"/>
    <s v="Med A"/>
    <x v="4"/>
    <n v="9700"/>
    <n v="0"/>
    <n v="0"/>
    <s v=""/>
    <s v=""/>
    <x v="0"/>
  </r>
  <r>
    <n v="117"/>
    <s v="Med A"/>
    <x v="5"/>
    <n v="9700"/>
    <n v="0"/>
    <n v="0"/>
    <s v=""/>
    <s v=""/>
    <x v="0"/>
  </r>
  <r>
    <n v="117"/>
    <s v="Med A"/>
    <x v="50"/>
    <n v="9700"/>
    <n v="0"/>
    <n v="0"/>
    <s v=""/>
    <s v=""/>
    <x v="0"/>
  </r>
  <r>
    <n v="117"/>
    <s v="Med A"/>
    <x v="6"/>
    <n v="10700"/>
    <n v="0"/>
    <n v="0"/>
    <s v=""/>
    <s v=""/>
    <x v="0"/>
  </r>
  <r>
    <n v="117"/>
    <s v="Med A"/>
    <x v="7"/>
    <n v="10700"/>
    <n v="0"/>
    <n v="0"/>
    <s v=""/>
    <s v=""/>
    <x v="0"/>
  </r>
  <r>
    <n v="117"/>
    <s v="Med A"/>
    <x v="9"/>
    <n v="10700"/>
    <n v="0"/>
    <n v="0"/>
    <s v=""/>
    <s v=""/>
    <x v="0"/>
  </r>
  <r>
    <n v="117"/>
    <s v="Med A"/>
    <x v="10"/>
    <n v="10700"/>
    <n v="0"/>
    <n v="0"/>
    <s v=""/>
    <s v=""/>
    <x v="0"/>
  </r>
  <r>
    <n v="117"/>
    <s v="Med A"/>
    <x v="11"/>
    <n v="10700"/>
    <n v="0"/>
    <n v="0"/>
    <s v=""/>
    <s v=""/>
    <x v="0"/>
  </r>
  <r>
    <n v="117"/>
    <s v="Med A"/>
    <x v="12"/>
    <n v="20000"/>
    <n v="0"/>
    <n v="0"/>
    <s v=""/>
    <s v=""/>
    <x v="0"/>
  </r>
  <r>
    <n v="117"/>
    <s v="Med A"/>
    <x v="13"/>
    <n v="20000"/>
    <n v="0"/>
    <n v="0"/>
    <s v=""/>
    <s v=""/>
    <x v="0"/>
  </r>
  <r>
    <n v="117"/>
    <s v="Med A"/>
    <x v="14"/>
    <n v="20000"/>
    <n v="0"/>
    <n v="0"/>
    <s v=""/>
    <s v=""/>
    <x v="0"/>
  </r>
  <r>
    <n v="117"/>
    <s v="Med A"/>
    <x v="15"/>
    <n v="20000"/>
    <n v="0"/>
    <n v="0"/>
    <s v=""/>
    <s v=""/>
    <x v="0"/>
  </r>
  <r>
    <n v="117"/>
    <s v="Med A"/>
    <x v="16"/>
    <n v="20000"/>
    <n v="0"/>
    <n v="0"/>
    <s v=""/>
    <s v=""/>
    <x v="0"/>
  </r>
  <r>
    <n v="117"/>
    <s v="Med A"/>
    <x v="51"/>
    <n v="20000"/>
    <n v="0"/>
    <n v="0"/>
    <s v=""/>
    <s v=""/>
    <x v="0"/>
  </r>
  <r>
    <n v="117"/>
    <s v="Med A"/>
    <x v="17"/>
    <n v="20000"/>
    <n v="0"/>
    <n v="0"/>
    <s v=""/>
    <s v=""/>
    <x v="0"/>
  </r>
  <r>
    <n v="117"/>
    <s v="Med A"/>
    <x v="18"/>
    <n v="20000"/>
    <n v="0"/>
    <n v="0"/>
    <s v=""/>
    <s v=""/>
    <x v="0"/>
  </r>
  <r>
    <n v="117"/>
    <s v="Med A"/>
    <x v="19"/>
    <n v="20000"/>
    <n v="0"/>
    <n v="0"/>
    <s v=""/>
    <s v=""/>
    <x v="0"/>
  </r>
  <r>
    <n v="117"/>
    <s v="Med A"/>
    <x v="20"/>
    <n v="20000"/>
    <n v="0"/>
    <n v="0"/>
    <s v=""/>
    <s v=""/>
    <x v="0"/>
  </r>
  <r>
    <n v="117"/>
    <s v="Med A"/>
    <x v="21"/>
    <n v="20000"/>
    <n v="0"/>
    <n v="0"/>
    <s v=""/>
    <s v=""/>
    <x v="0"/>
  </r>
  <r>
    <n v="117"/>
    <s v="Med A"/>
    <x v="22"/>
    <n v="20000"/>
    <n v="0"/>
    <n v="0"/>
    <s v=""/>
    <s v=""/>
    <x v="0"/>
  </r>
  <r>
    <n v="117"/>
    <s v="Med A"/>
    <x v="23"/>
    <n v="20000"/>
    <n v="0"/>
    <n v="0"/>
    <s v=""/>
    <s v=""/>
    <x v="0"/>
  </r>
  <r>
    <n v="117"/>
    <s v="Med A"/>
    <x v="24"/>
    <n v="20000"/>
    <n v="0"/>
    <n v="0"/>
    <s v=""/>
    <s v=""/>
    <x v="0"/>
  </r>
  <r>
    <n v="117"/>
    <s v="Med A"/>
    <x v="25"/>
    <n v="20000"/>
    <n v="1"/>
    <n v="0"/>
    <n v="8.15"/>
    <n v="10.4"/>
    <x v="1"/>
  </r>
  <r>
    <n v="117"/>
    <s v="Med B"/>
    <x v="26"/>
    <n v="20"/>
    <n v="0"/>
    <n v="0"/>
    <s v=""/>
    <s v=""/>
    <x v="0"/>
  </r>
  <r>
    <n v="117"/>
    <s v="Med B"/>
    <x v="28"/>
    <n v="3"/>
    <n v="0"/>
    <n v="0"/>
    <s v=""/>
    <s v=""/>
    <x v="0"/>
  </r>
  <r>
    <n v="118"/>
    <s v="Med A"/>
    <x v="29"/>
    <n v="1000"/>
    <n v="0"/>
    <n v="0"/>
    <s v=""/>
    <s v=""/>
    <x v="0"/>
  </r>
  <r>
    <n v="118"/>
    <s v="Med A"/>
    <x v="30"/>
    <n v="1000"/>
    <n v="0"/>
    <n v="0"/>
    <s v=""/>
    <s v=""/>
    <x v="0"/>
  </r>
  <r>
    <n v="118"/>
    <s v="Med A"/>
    <x v="32"/>
    <n v="1000"/>
    <n v="0"/>
    <n v="0"/>
    <s v=""/>
    <s v=""/>
    <x v="0"/>
  </r>
  <r>
    <n v="118"/>
    <s v="Med A"/>
    <x v="33"/>
    <n v="1000"/>
    <n v="0"/>
    <n v="0"/>
    <s v=""/>
    <s v=""/>
    <x v="0"/>
  </r>
  <r>
    <n v="118"/>
    <s v="Med A"/>
    <x v="35"/>
    <n v="1000"/>
    <n v="0"/>
    <n v="0"/>
    <s v=""/>
    <s v=""/>
    <x v="0"/>
  </r>
  <r>
    <n v="118"/>
    <s v="Med A"/>
    <x v="36"/>
    <n v="1000"/>
    <n v="0"/>
    <n v="0"/>
    <s v=""/>
    <s v=""/>
    <x v="0"/>
  </r>
  <r>
    <n v="118"/>
    <s v="Med A"/>
    <x v="38"/>
    <n v="1000"/>
    <n v="0"/>
    <n v="0"/>
    <s v=""/>
    <s v=""/>
    <x v="0"/>
  </r>
  <r>
    <n v="118"/>
    <s v="Med A"/>
    <x v="39"/>
    <n v="1000"/>
    <n v="0"/>
    <n v="0"/>
    <s v=""/>
    <s v=""/>
    <x v="0"/>
  </r>
  <r>
    <n v="118"/>
    <s v="Med A"/>
    <x v="41"/>
    <n v="1000"/>
    <n v="0"/>
    <n v="0"/>
    <s v=""/>
    <s v=""/>
    <x v="0"/>
  </r>
  <r>
    <n v="118"/>
    <s v="Med A"/>
    <x v="42"/>
    <n v="1000"/>
    <n v="0"/>
    <n v="0"/>
    <s v=""/>
    <s v=""/>
    <x v="0"/>
  </r>
  <r>
    <n v="118"/>
    <s v="Med A"/>
    <x v="44"/>
    <n v="1000"/>
    <n v="0"/>
    <n v="0"/>
    <s v=""/>
    <s v=""/>
    <x v="0"/>
  </r>
  <r>
    <n v="118"/>
    <s v="Med A"/>
    <x v="45"/>
    <n v="1000"/>
    <n v="0"/>
    <n v="0"/>
    <s v=""/>
    <s v=""/>
    <x v="0"/>
  </r>
  <r>
    <n v="118"/>
    <s v="Med A"/>
    <x v="46"/>
    <n v="1000"/>
    <n v="0"/>
    <n v="0"/>
    <s v=""/>
    <s v=""/>
    <x v="0"/>
  </r>
  <r>
    <n v="118"/>
    <s v="Med A"/>
    <x v="56"/>
    <n v="1000"/>
    <n v="0"/>
    <n v="0"/>
    <s v=""/>
    <s v=""/>
    <x v="0"/>
  </r>
  <r>
    <n v="118"/>
    <s v="Med A"/>
    <x v="63"/>
    <n v="800"/>
    <n v="1"/>
    <n v="0"/>
    <n v="11.516666666666666"/>
    <s v="No test done"/>
    <x v="4"/>
  </r>
  <r>
    <n v="118"/>
    <s v="Med B"/>
    <x v="48"/>
    <n v="2"/>
    <n v="0"/>
    <n v="0"/>
    <s v=""/>
    <s v=""/>
    <x v="0"/>
  </r>
  <r>
    <n v="119"/>
    <s v="Med A"/>
    <x v="29"/>
    <n v="2400"/>
    <n v="0"/>
    <n v="0"/>
    <s v=""/>
    <s v=""/>
    <x v="0"/>
  </r>
  <r>
    <n v="119"/>
    <s v="Med A"/>
    <x v="30"/>
    <n v="2400"/>
    <n v="0"/>
    <n v="0"/>
    <s v=""/>
    <s v=""/>
    <x v="0"/>
  </r>
  <r>
    <n v="119"/>
    <s v="Med A"/>
    <x v="31"/>
    <n v="2400"/>
    <n v="0"/>
    <n v="0"/>
    <s v=""/>
    <s v=""/>
    <x v="0"/>
  </r>
  <r>
    <n v="119"/>
    <s v="Med A"/>
    <x v="33"/>
    <n v="2400"/>
    <n v="0"/>
    <n v="0"/>
    <s v=""/>
    <s v=""/>
    <x v="0"/>
  </r>
  <r>
    <n v="119"/>
    <s v="Med A"/>
    <x v="34"/>
    <n v="2400"/>
    <n v="0"/>
    <n v="0"/>
    <s v=""/>
    <s v=""/>
    <x v="0"/>
  </r>
  <r>
    <n v="119"/>
    <s v="Med A"/>
    <x v="36"/>
    <n v="2400"/>
    <n v="0"/>
    <n v="0"/>
    <s v=""/>
    <s v=""/>
    <x v="0"/>
  </r>
  <r>
    <n v="119"/>
    <s v="Med A"/>
    <x v="37"/>
    <n v="2900"/>
    <n v="0"/>
    <n v="0"/>
    <s v=""/>
    <s v=""/>
    <x v="0"/>
  </r>
  <r>
    <n v="119"/>
    <s v="Med A"/>
    <x v="8"/>
    <n v="2900"/>
    <n v="0"/>
    <n v="0"/>
    <s v=""/>
    <s v=""/>
    <x v="0"/>
  </r>
  <r>
    <n v="119"/>
    <s v="Med A"/>
    <x v="39"/>
    <n v="2900"/>
    <n v="0"/>
    <n v="0"/>
    <s v=""/>
    <s v=""/>
    <x v="0"/>
  </r>
  <r>
    <n v="119"/>
    <s v="Med A"/>
    <x v="40"/>
    <n v="2900"/>
    <n v="0"/>
    <n v="0"/>
    <s v=""/>
    <s v=""/>
    <x v="0"/>
  </r>
  <r>
    <n v="119"/>
    <s v="Med A"/>
    <x v="41"/>
    <n v="2900"/>
    <n v="0"/>
    <n v="0"/>
    <s v=""/>
    <s v=""/>
    <x v="0"/>
  </r>
  <r>
    <n v="119"/>
    <s v="Med A"/>
    <x v="42"/>
    <n v="2900"/>
    <n v="0"/>
    <n v="0"/>
    <s v=""/>
    <s v=""/>
    <x v="0"/>
  </r>
  <r>
    <n v="119"/>
    <s v="Med A"/>
    <x v="44"/>
    <n v="3500"/>
    <n v="0"/>
    <n v="0"/>
    <s v=""/>
    <s v=""/>
    <x v="0"/>
  </r>
  <r>
    <n v="119"/>
    <s v="Med A"/>
    <x v="45"/>
    <n v="3500"/>
    <n v="0"/>
    <n v="0"/>
    <s v=""/>
    <s v=""/>
    <x v="0"/>
  </r>
  <r>
    <n v="119"/>
    <s v="Med A"/>
    <x v="55"/>
    <n v="3500"/>
    <n v="0"/>
    <n v="0"/>
    <s v=""/>
    <s v=""/>
    <x v="0"/>
  </r>
  <r>
    <n v="119"/>
    <s v="Med A"/>
    <x v="46"/>
    <n v="3500"/>
    <n v="0"/>
    <n v="0"/>
    <s v=""/>
    <s v=""/>
    <x v="0"/>
  </r>
  <r>
    <n v="119"/>
    <s v="Med A"/>
    <x v="56"/>
    <n v="3500"/>
    <n v="0"/>
    <n v="0"/>
    <s v=""/>
    <s v=""/>
    <x v="0"/>
  </r>
  <r>
    <n v="119"/>
    <s v="Med A"/>
    <x v="47"/>
    <n v="4200"/>
    <n v="0"/>
    <n v="0"/>
    <s v=""/>
    <s v=""/>
    <x v="0"/>
  </r>
  <r>
    <n v="119"/>
    <s v="Med A"/>
    <x v="52"/>
    <n v="4200"/>
    <n v="0"/>
    <n v="0"/>
    <s v=""/>
    <s v=""/>
    <x v="0"/>
  </r>
  <r>
    <n v="119"/>
    <s v="Med A"/>
    <x v="57"/>
    <n v="4200"/>
    <n v="0"/>
    <n v="0"/>
    <s v=""/>
    <s v=""/>
    <x v="0"/>
  </r>
  <r>
    <n v="119"/>
    <s v="Med A"/>
    <x v="58"/>
    <n v="4200"/>
    <n v="0"/>
    <n v="0"/>
    <s v=""/>
    <s v=""/>
    <x v="0"/>
  </r>
  <r>
    <n v="119"/>
    <s v="Med A"/>
    <x v="59"/>
    <n v="4200"/>
    <n v="0"/>
    <n v="0"/>
    <s v=""/>
    <s v=""/>
    <x v="0"/>
  </r>
  <r>
    <n v="119"/>
    <s v="Med A"/>
    <x v="60"/>
    <n v="4200"/>
    <n v="0"/>
    <n v="0"/>
    <s v=""/>
    <s v=""/>
    <x v="0"/>
  </r>
  <r>
    <n v="119"/>
    <s v="Med A"/>
    <x v="62"/>
    <n v="4200"/>
    <n v="0"/>
    <n v="0"/>
    <s v=""/>
    <s v=""/>
    <x v="0"/>
  </r>
  <r>
    <n v="119"/>
    <s v="Med A"/>
    <x v="63"/>
    <n v="4200"/>
    <n v="1"/>
    <n v="0"/>
    <n v="9.4599999999999991"/>
    <n v="10.283333333333333"/>
    <x v="1"/>
  </r>
  <r>
    <n v="119"/>
    <s v="Med B"/>
    <x v="48"/>
    <n v="8"/>
    <n v="0"/>
    <n v="0"/>
    <s v=""/>
    <s v=""/>
    <x v="0"/>
  </r>
  <r>
    <n v="119"/>
    <s v="Med B"/>
    <x v="64"/>
    <n v="8"/>
    <n v="0"/>
    <n v="0"/>
    <s v=""/>
    <s v=""/>
    <x v="0"/>
  </r>
  <r>
    <n v="119"/>
    <s v="Med B"/>
    <x v="85"/>
    <n v="4"/>
    <n v="0"/>
    <n v="0"/>
    <s v=""/>
    <s v=""/>
    <x v="0"/>
  </r>
  <r>
    <n v="120"/>
    <s v="Med B"/>
    <x v="67"/>
    <n v="6"/>
    <n v="0"/>
    <n v="1"/>
    <s v=""/>
    <s v=""/>
    <x v="0"/>
  </r>
  <r>
    <n v="120"/>
    <s v="Med B"/>
    <x v="28"/>
    <n v="8"/>
    <n v="0"/>
    <n v="0"/>
    <s v=""/>
    <s v=""/>
    <x v="0"/>
  </r>
  <r>
    <n v="121"/>
    <s v="Med A"/>
    <x v="1"/>
    <n v="3500"/>
    <n v="0"/>
    <n v="0"/>
    <s v=""/>
    <s v=""/>
    <x v="0"/>
  </r>
  <r>
    <n v="121"/>
    <s v="Med A"/>
    <x v="2"/>
    <n v="3500"/>
    <n v="0"/>
    <n v="0"/>
    <s v=""/>
    <s v=""/>
    <x v="0"/>
  </r>
  <r>
    <n v="121"/>
    <s v="Med A"/>
    <x v="4"/>
    <n v="3500"/>
    <n v="0"/>
    <n v="0"/>
    <s v=""/>
    <s v=""/>
    <x v="0"/>
  </r>
  <r>
    <n v="121"/>
    <s v="Med A"/>
    <x v="5"/>
    <n v="3500"/>
    <n v="0"/>
    <n v="0"/>
    <s v=""/>
    <s v=""/>
    <x v="0"/>
  </r>
  <r>
    <n v="121"/>
    <s v="Med A"/>
    <x v="6"/>
    <n v="3500"/>
    <n v="0"/>
    <n v="0"/>
    <s v=""/>
    <s v=""/>
    <x v="0"/>
  </r>
  <r>
    <n v="121"/>
    <s v="Med A"/>
    <x v="7"/>
    <n v="3500"/>
    <n v="0"/>
    <n v="0"/>
    <s v=""/>
    <s v=""/>
    <x v="0"/>
  </r>
  <r>
    <n v="121"/>
    <s v="Med A"/>
    <x v="8"/>
    <n v="3500"/>
    <n v="0"/>
    <n v="0"/>
    <s v=""/>
    <s v=""/>
    <x v="0"/>
  </r>
  <r>
    <n v="121"/>
    <s v="Med A"/>
    <x v="9"/>
    <n v="3500"/>
    <n v="0"/>
    <n v="0"/>
    <s v=""/>
    <s v=""/>
    <x v="0"/>
  </r>
  <r>
    <n v="121"/>
    <s v="Med A"/>
    <x v="10"/>
    <n v="3500"/>
    <n v="0"/>
    <n v="0"/>
    <s v=""/>
    <s v=""/>
    <x v="0"/>
  </r>
  <r>
    <n v="121"/>
    <s v="Med A"/>
    <x v="11"/>
    <n v="3500"/>
    <n v="0"/>
    <n v="0"/>
    <s v=""/>
    <s v=""/>
    <x v="0"/>
  </r>
  <r>
    <n v="121"/>
    <s v="Med A"/>
    <x v="43"/>
    <n v="3500"/>
    <n v="1"/>
    <n v="0"/>
    <n v="11.733333333333334"/>
    <n v="12.010000000000002"/>
    <x v="1"/>
  </r>
  <r>
    <n v="121"/>
    <s v="Med B"/>
    <x v="73"/>
    <n v="5"/>
    <n v="0"/>
    <n v="0"/>
    <s v=""/>
    <s v=""/>
    <x v="0"/>
  </r>
  <r>
    <n v="122"/>
    <s v="Med A"/>
    <x v="3"/>
    <n v="20000"/>
    <n v="0"/>
    <n v="0"/>
    <s v=""/>
    <s v=""/>
    <x v="0"/>
  </r>
  <r>
    <n v="122"/>
    <s v="Med A"/>
    <x v="4"/>
    <n v="20000"/>
    <n v="0"/>
    <n v="0"/>
    <s v=""/>
    <s v=""/>
    <x v="0"/>
  </r>
  <r>
    <n v="122"/>
    <s v="Med A"/>
    <x v="5"/>
    <n v="20000"/>
    <n v="0"/>
    <n v="0"/>
    <s v=""/>
    <s v=""/>
    <x v="0"/>
  </r>
  <r>
    <n v="122"/>
    <s v="Med A"/>
    <x v="50"/>
    <n v="20000"/>
    <n v="0"/>
    <n v="0"/>
    <s v=""/>
    <s v=""/>
    <x v="0"/>
  </r>
  <r>
    <n v="122"/>
    <s v="Med A"/>
    <x v="6"/>
    <n v="20000"/>
    <n v="0"/>
    <n v="0"/>
    <s v=""/>
    <s v=""/>
    <x v="0"/>
  </r>
  <r>
    <n v="122"/>
    <s v="Med A"/>
    <x v="7"/>
    <n v="20000"/>
    <n v="0"/>
    <n v="0"/>
    <s v=""/>
    <s v=""/>
    <x v="0"/>
  </r>
  <r>
    <n v="122"/>
    <s v="Med A"/>
    <x v="8"/>
    <n v="20000"/>
    <n v="0"/>
    <n v="0"/>
    <s v=""/>
    <s v=""/>
    <x v="0"/>
  </r>
  <r>
    <n v="122"/>
    <s v="Med A"/>
    <x v="9"/>
    <n v="20000"/>
    <n v="0"/>
    <n v="0"/>
    <s v=""/>
    <s v=""/>
    <x v="0"/>
  </r>
  <r>
    <n v="122"/>
    <s v="Med A"/>
    <x v="10"/>
    <n v="20000"/>
    <n v="0"/>
    <n v="0"/>
    <s v=""/>
    <s v=""/>
    <x v="0"/>
  </r>
  <r>
    <n v="122"/>
    <s v="Med A"/>
    <x v="11"/>
    <n v="20000"/>
    <n v="0"/>
    <n v="0"/>
    <s v=""/>
    <s v=""/>
    <x v="0"/>
  </r>
  <r>
    <n v="122"/>
    <s v="Med A"/>
    <x v="25"/>
    <n v="18000"/>
    <n v="1"/>
    <n v="0"/>
    <n v="11.416666666666666"/>
    <n v="11.885714285714286"/>
    <x v="1"/>
  </r>
  <r>
    <n v="122"/>
    <s v="Med B"/>
    <x v="26"/>
    <n v="16"/>
    <n v="0"/>
    <n v="0"/>
    <s v=""/>
    <s v=""/>
    <x v="0"/>
  </r>
  <r>
    <n v="122"/>
    <s v="Med B"/>
    <x v="53"/>
    <n v="1"/>
    <n v="0"/>
    <n v="0"/>
    <s v=""/>
    <s v=""/>
    <x v="0"/>
  </r>
  <r>
    <n v="123"/>
    <s v="Med B"/>
    <x v="95"/>
    <n v="4"/>
    <n v="0"/>
    <n v="1"/>
    <s v=""/>
    <s v=""/>
    <x v="0"/>
  </r>
  <r>
    <n v="123"/>
    <s v="Med B"/>
    <x v="69"/>
    <n v="1"/>
    <n v="0"/>
    <n v="0"/>
    <s v=""/>
    <s v=""/>
    <x v="0"/>
  </r>
  <r>
    <n v="123"/>
    <s v="Med B"/>
    <x v="65"/>
    <n v="1"/>
    <n v="0"/>
    <n v="0"/>
    <s v=""/>
    <s v=""/>
    <x v="0"/>
  </r>
  <r>
    <n v="124"/>
    <s v="Med A"/>
    <x v="41"/>
    <n v="6000"/>
    <n v="0"/>
    <n v="0"/>
    <s v=""/>
    <s v=""/>
    <x v="0"/>
  </r>
  <r>
    <n v="125"/>
    <s v="Med A"/>
    <x v="29"/>
    <n v="4300"/>
    <n v="0"/>
    <n v="0"/>
    <s v=""/>
    <s v=""/>
    <x v="0"/>
  </r>
  <r>
    <n v="125"/>
    <s v="Med A"/>
    <x v="30"/>
    <n v="4300"/>
    <n v="0"/>
    <n v="0"/>
    <s v=""/>
    <s v=""/>
    <x v="0"/>
  </r>
  <r>
    <n v="125"/>
    <s v="Med A"/>
    <x v="32"/>
    <n v="4300"/>
    <n v="0"/>
    <n v="0"/>
    <s v=""/>
    <s v=""/>
    <x v="0"/>
  </r>
  <r>
    <n v="125"/>
    <s v="Med A"/>
    <x v="33"/>
    <n v="4300"/>
    <n v="0"/>
    <n v="0"/>
    <s v=""/>
    <s v=""/>
    <x v="0"/>
  </r>
  <r>
    <n v="125"/>
    <s v="Med A"/>
    <x v="34"/>
    <n v="4300"/>
    <n v="0"/>
    <n v="0"/>
    <s v=""/>
    <s v=""/>
    <x v="0"/>
  </r>
  <r>
    <n v="125"/>
    <s v="Med A"/>
    <x v="35"/>
    <n v="4300"/>
    <n v="0"/>
    <n v="0"/>
    <s v=""/>
    <s v=""/>
    <x v="0"/>
  </r>
  <r>
    <n v="125"/>
    <s v="Med A"/>
    <x v="36"/>
    <n v="4300"/>
    <n v="0"/>
    <n v="0"/>
    <s v=""/>
    <s v=""/>
    <x v="0"/>
  </r>
  <r>
    <n v="125"/>
    <s v="Med A"/>
    <x v="37"/>
    <n v="4300"/>
    <n v="0"/>
    <n v="0"/>
    <s v=""/>
    <s v=""/>
    <x v="0"/>
  </r>
  <r>
    <n v="125"/>
    <s v="Med A"/>
    <x v="38"/>
    <n v="5200"/>
    <n v="0"/>
    <n v="0"/>
    <s v=""/>
    <s v=""/>
    <x v="0"/>
  </r>
  <r>
    <n v="125"/>
    <s v="Med A"/>
    <x v="39"/>
    <n v="5200"/>
    <n v="0"/>
    <n v="0"/>
    <s v=""/>
    <s v=""/>
    <x v="0"/>
  </r>
  <r>
    <n v="125"/>
    <s v="Med A"/>
    <x v="40"/>
    <n v="5200"/>
    <n v="0"/>
    <n v="0"/>
    <s v=""/>
    <s v=""/>
    <x v="0"/>
  </r>
  <r>
    <n v="125"/>
    <s v="Med A"/>
    <x v="41"/>
    <n v="5200"/>
    <n v="0"/>
    <n v="0"/>
    <s v=""/>
    <s v=""/>
    <x v="0"/>
  </r>
  <r>
    <n v="125"/>
    <s v="Med A"/>
    <x v="42"/>
    <n v="5200"/>
    <n v="0"/>
    <n v="0"/>
    <s v=""/>
    <s v=""/>
    <x v="0"/>
  </r>
  <r>
    <n v="125"/>
    <s v="Med A"/>
    <x v="43"/>
    <n v="7500"/>
    <n v="0"/>
    <n v="0"/>
    <s v=""/>
    <s v=""/>
    <x v="0"/>
  </r>
  <r>
    <n v="125"/>
    <s v="Med A"/>
    <x v="44"/>
    <n v="7500"/>
    <n v="0"/>
    <n v="0"/>
    <s v=""/>
    <s v=""/>
    <x v="0"/>
  </r>
  <r>
    <n v="125"/>
    <s v="Med A"/>
    <x v="45"/>
    <n v="7500"/>
    <n v="0"/>
    <n v="0"/>
    <s v=""/>
    <s v=""/>
    <x v="0"/>
  </r>
  <r>
    <n v="125"/>
    <s v="Med A"/>
    <x v="55"/>
    <n v="7500"/>
    <n v="0"/>
    <n v="0"/>
    <s v=""/>
    <s v=""/>
    <x v="0"/>
  </r>
  <r>
    <n v="125"/>
    <s v="Med A"/>
    <x v="46"/>
    <n v="7500"/>
    <n v="0"/>
    <n v="0"/>
    <s v=""/>
    <s v=""/>
    <x v="0"/>
  </r>
  <r>
    <n v="125"/>
    <s v="Med A"/>
    <x v="56"/>
    <n v="7500"/>
    <n v="0"/>
    <n v="0"/>
    <s v=""/>
    <s v=""/>
    <x v="0"/>
  </r>
  <r>
    <n v="125"/>
    <s v="Med A"/>
    <x v="52"/>
    <n v="7500"/>
    <n v="0"/>
    <n v="0"/>
    <s v=""/>
    <s v=""/>
    <x v="0"/>
  </r>
  <r>
    <n v="125"/>
    <s v="Med A"/>
    <x v="57"/>
    <n v="7500"/>
    <n v="0"/>
    <n v="0"/>
    <s v=""/>
    <s v=""/>
    <x v="0"/>
  </r>
  <r>
    <n v="125"/>
    <s v="Med A"/>
    <x v="59"/>
    <n v="7500"/>
    <n v="0"/>
    <n v="0"/>
    <s v=""/>
    <s v=""/>
    <x v="0"/>
  </r>
  <r>
    <n v="125"/>
    <s v="Med A"/>
    <x v="60"/>
    <n v="7500"/>
    <n v="0"/>
    <n v="0"/>
    <s v=""/>
    <s v=""/>
    <x v="0"/>
  </r>
  <r>
    <n v="125"/>
    <s v="Med A"/>
    <x v="61"/>
    <n v="7500"/>
    <n v="0"/>
    <n v="0"/>
    <s v=""/>
    <s v=""/>
    <x v="0"/>
  </r>
  <r>
    <n v="125"/>
    <s v="Med A"/>
    <x v="62"/>
    <n v="7500"/>
    <n v="0"/>
    <n v="0"/>
    <s v=""/>
    <s v=""/>
    <x v="0"/>
  </r>
  <r>
    <n v="125"/>
    <s v="Med A"/>
    <x v="63"/>
    <n v="9800"/>
    <n v="1"/>
    <n v="0"/>
    <n v="8.9333333333333336"/>
    <n v="8.0749999999999993"/>
    <x v="2"/>
  </r>
  <r>
    <n v="125"/>
    <s v="Med B"/>
    <x v="48"/>
    <n v="10"/>
    <n v="0"/>
    <n v="0"/>
    <s v=""/>
    <s v=""/>
    <x v="0"/>
  </r>
  <r>
    <n v="125"/>
    <s v="Med B"/>
    <x v="64"/>
    <n v="13"/>
    <n v="0"/>
    <n v="0"/>
    <s v=""/>
    <s v=""/>
    <x v="0"/>
  </r>
  <r>
    <n v="125"/>
    <s v="Med B"/>
    <x v="65"/>
    <n v="13"/>
    <n v="0"/>
    <n v="0"/>
    <s v=""/>
    <s v=""/>
    <x v="0"/>
  </r>
  <r>
    <n v="126"/>
    <s v="Med A"/>
    <x v="1"/>
    <n v="7500"/>
    <n v="0"/>
    <n v="0"/>
    <s v=""/>
    <s v=""/>
    <x v="0"/>
  </r>
  <r>
    <n v="126"/>
    <s v="Med A"/>
    <x v="2"/>
    <n v="7500"/>
    <n v="0"/>
    <n v="0"/>
    <s v=""/>
    <s v=""/>
    <x v="0"/>
  </r>
  <r>
    <n v="126"/>
    <s v="Med A"/>
    <x v="3"/>
    <n v="7500"/>
    <n v="0"/>
    <n v="0"/>
    <s v=""/>
    <s v=""/>
    <x v="0"/>
  </r>
  <r>
    <n v="126"/>
    <s v="Med A"/>
    <x v="4"/>
    <n v="7500"/>
    <n v="0"/>
    <n v="0"/>
    <s v=""/>
    <s v=""/>
    <x v="0"/>
  </r>
  <r>
    <n v="126"/>
    <s v="Med A"/>
    <x v="5"/>
    <n v="7500"/>
    <n v="0"/>
    <n v="0"/>
    <s v=""/>
    <s v=""/>
    <x v="0"/>
  </r>
  <r>
    <n v="126"/>
    <s v="Med A"/>
    <x v="50"/>
    <n v="7500"/>
    <n v="0"/>
    <n v="0"/>
    <s v=""/>
    <s v=""/>
    <x v="0"/>
  </r>
  <r>
    <n v="126"/>
    <s v="Med A"/>
    <x v="6"/>
    <n v="7500"/>
    <n v="0"/>
    <n v="0"/>
    <s v=""/>
    <s v=""/>
    <x v="0"/>
  </r>
  <r>
    <n v="126"/>
    <s v="Med A"/>
    <x v="7"/>
    <n v="7500"/>
    <n v="0"/>
    <n v="0"/>
    <s v=""/>
    <s v=""/>
    <x v="0"/>
  </r>
  <r>
    <n v="126"/>
    <s v="Med A"/>
    <x v="8"/>
    <n v="7500"/>
    <n v="0"/>
    <n v="0"/>
    <s v=""/>
    <s v=""/>
    <x v="0"/>
  </r>
  <r>
    <n v="126"/>
    <s v="Med A"/>
    <x v="9"/>
    <n v="7500"/>
    <n v="0"/>
    <n v="0"/>
    <s v=""/>
    <s v=""/>
    <x v="0"/>
  </r>
  <r>
    <n v="126"/>
    <s v="Med A"/>
    <x v="10"/>
    <n v="7500"/>
    <n v="0"/>
    <n v="0"/>
    <s v=""/>
    <s v=""/>
    <x v="0"/>
  </r>
  <r>
    <n v="126"/>
    <s v="Med A"/>
    <x v="11"/>
    <n v="7500"/>
    <n v="0"/>
    <n v="0"/>
    <s v=""/>
    <s v=""/>
    <x v="0"/>
  </r>
  <r>
    <n v="126"/>
    <s v="Med A"/>
    <x v="12"/>
    <n v="7500"/>
    <n v="0"/>
    <n v="0"/>
    <s v=""/>
    <s v=""/>
    <x v="0"/>
  </r>
  <r>
    <n v="126"/>
    <s v="Med A"/>
    <x v="13"/>
    <n v="7500"/>
    <n v="0"/>
    <n v="0"/>
    <s v=""/>
    <s v=""/>
    <x v="0"/>
  </r>
  <r>
    <n v="126"/>
    <s v="Med A"/>
    <x v="14"/>
    <n v="7500"/>
    <n v="0"/>
    <n v="0"/>
    <s v=""/>
    <s v=""/>
    <x v="0"/>
  </r>
  <r>
    <n v="126"/>
    <s v="Med A"/>
    <x v="15"/>
    <n v="7500"/>
    <n v="0"/>
    <n v="0"/>
    <s v=""/>
    <s v=""/>
    <x v="0"/>
  </r>
  <r>
    <n v="126"/>
    <s v="Med A"/>
    <x v="16"/>
    <n v="7500"/>
    <n v="0"/>
    <n v="0"/>
    <s v=""/>
    <s v=""/>
    <x v="0"/>
  </r>
  <r>
    <n v="126"/>
    <s v="Med A"/>
    <x v="51"/>
    <n v="7500"/>
    <n v="0"/>
    <n v="0"/>
    <s v=""/>
    <s v=""/>
    <x v="0"/>
  </r>
  <r>
    <n v="126"/>
    <s v="Med A"/>
    <x v="24"/>
    <n v="6800"/>
    <n v="0"/>
    <n v="0"/>
    <s v=""/>
    <s v=""/>
    <x v="0"/>
  </r>
  <r>
    <n v="126"/>
    <s v="Med A"/>
    <x v="25"/>
    <n v="6800"/>
    <n v="1"/>
    <n v="0"/>
    <n v="11.266666666666667"/>
    <n v="11.499999999999998"/>
    <x v="1"/>
  </r>
  <r>
    <n v="126"/>
    <s v="Med B"/>
    <x v="26"/>
    <n v="10"/>
    <n v="0"/>
    <n v="0"/>
    <s v=""/>
    <s v=""/>
    <x v="0"/>
  </r>
  <r>
    <n v="126"/>
    <s v="Med B"/>
    <x v="53"/>
    <n v="2"/>
    <n v="0"/>
    <n v="0"/>
    <s v=""/>
    <s v=""/>
    <x v="0"/>
  </r>
  <r>
    <n v="127"/>
    <s v="Med B"/>
    <x v="68"/>
    <n v="5"/>
    <n v="0"/>
    <n v="1"/>
    <s v=""/>
    <s v=""/>
    <x v="0"/>
  </r>
  <r>
    <n v="128"/>
    <s v="Med A"/>
    <x v="29"/>
    <n v="1500"/>
    <n v="0"/>
    <n v="0"/>
    <s v=""/>
    <s v=""/>
    <x v="0"/>
  </r>
  <r>
    <n v="128"/>
    <s v="Med A"/>
    <x v="30"/>
    <n v="1500"/>
    <n v="0"/>
    <n v="0"/>
    <s v=""/>
    <s v=""/>
    <x v="0"/>
  </r>
  <r>
    <n v="128"/>
    <s v="Med A"/>
    <x v="31"/>
    <n v="1500"/>
    <n v="0"/>
    <n v="0"/>
    <s v=""/>
    <s v=""/>
    <x v="0"/>
  </r>
  <r>
    <n v="128"/>
    <s v="Med A"/>
    <x v="32"/>
    <n v="1500"/>
    <n v="0"/>
    <n v="0"/>
    <s v=""/>
    <s v=""/>
    <x v="0"/>
  </r>
  <r>
    <n v="128"/>
    <s v="Med A"/>
    <x v="33"/>
    <n v="1500"/>
    <n v="0"/>
    <n v="0"/>
    <s v=""/>
    <s v=""/>
    <x v="0"/>
  </r>
  <r>
    <n v="128"/>
    <s v="Med A"/>
    <x v="34"/>
    <n v="1500"/>
    <n v="0"/>
    <n v="0"/>
    <s v=""/>
    <s v=""/>
    <x v="0"/>
  </r>
  <r>
    <n v="128"/>
    <s v="Med A"/>
    <x v="35"/>
    <n v="1500"/>
    <n v="0"/>
    <n v="0"/>
    <s v=""/>
    <s v=""/>
    <x v="0"/>
  </r>
  <r>
    <n v="128"/>
    <s v="Med A"/>
    <x v="36"/>
    <n v="1500"/>
    <n v="0"/>
    <n v="0"/>
    <s v=""/>
    <s v=""/>
    <x v="0"/>
  </r>
  <r>
    <n v="128"/>
    <s v="Med A"/>
    <x v="37"/>
    <n v="2300"/>
    <n v="0"/>
    <n v="0"/>
    <s v=""/>
    <s v=""/>
    <x v="0"/>
  </r>
  <r>
    <n v="128"/>
    <s v="Med A"/>
    <x v="38"/>
    <n v="2300"/>
    <n v="0"/>
    <n v="0"/>
    <s v=""/>
    <s v=""/>
    <x v="0"/>
  </r>
  <r>
    <n v="128"/>
    <s v="Med A"/>
    <x v="39"/>
    <n v="2300"/>
    <n v="0"/>
    <n v="0"/>
    <s v=""/>
    <s v=""/>
    <x v="0"/>
  </r>
  <r>
    <n v="128"/>
    <s v="Med A"/>
    <x v="40"/>
    <n v="2300"/>
    <n v="0"/>
    <n v="0"/>
    <s v=""/>
    <s v=""/>
    <x v="0"/>
  </r>
  <r>
    <n v="128"/>
    <s v="Med A"/>
    <x v="41"/>
    <n v="2300"/>
    <n v="0"/>
    <n v="0"/>
    <s v=""/>
    <s v=""/>
    <x v="0"/>
  </r>
  <r>
    <n v="128"/>
    <s v="Med A"/>
    <x v="42"/>
    <n v="2300"/>
    <n v="0"/>
    <n v="0"/>
    <s v=""/>
    <s v=""/>
    <x v="0"/>
  </r>
  <r>
    <n v="128"/>
    <s v="Med A"/>
    <x v="44"/>
    <n v="2300"/>
    <n v="0"/>
    <n v="0"/>
    <s v=""/>
    <s v=""/>
    <x v="0"/>
  </r>
  <r>
    <n v="128"/>
    <s v="Med A"/>
    <x v="45"/>
    <n v="2300"/>
    <n v="0"/>
    <n v="0"/>
    <s v=""/>
    <s v=""/>
    <x v="0"/>
  </r>
  <r>
    <n v="128"/>
    <s v="Med A"/>
    <x v="55"/>
    <n v="2300"/>
    <n v="0"/>
    <n v="0"/>
    <s v=""/>
    <s v=""/>
    <x v="0"/>
  </r>
  <r>
    <n v="128"/>
    <s v="Med A"/>
    <x v="46"/>
    <n v="2300"/>
    <n v="0"/>
    <n v="0"/>
    <s v=""/>
    <s v=""/>
    <x v="0"/>
  </r>
  <r>
    <n v="128"/>
    <s v="Med A"/>
    <x v="56"/>
    <n v="2300"/>
    <n v="0"/>
    <n v="0"/>
    <s v=""/>
    <s v=""/>
    <x v="0"/>
  </r>
  <r>
    <n v="128"/>
    <s v="Med A"/>
    <x v="47"/>
    <n v="2300"/>
    <n v="0"/>
    <n v="0"/>
    <s v=""/>
    <s v=""/>
    <x v="0"/>
  </r>
  <r>
    <n v="128"/>
    <s v="Med A"/>
    <x v="52"/>
    <n v="2300"/>
    <n v="0"/>
    <n v="0"/>
    <s v=""/>
    <s v=""/>
    <x v="0"/>
  </r>
  <r>
    <n v="128"/>
    <s v="Med A"/>
    <x v="57"/>
    <n v="2300"/>
    <n v="0"/>
    <n v="0"/>
    <s v=""/>
    <s v=""/>
    <x v="0"/>
  </r>
  <r>
    <n v="128"/>
    <s v="Med A"/>
    <x v="58"/>
    <n v="2300"/>
    <n v="0"/>
    <n v="0"/>
    <s v=""/>
    <s v=""/>
    <x v="0"/>
  </r>
  <r>
    <n v="128"/>
    <s v="Med A"/>
    <x v="59"/>
    <n v="2300"/>
    <n v="0"/>
    <n v="0"/>
    <s v=""/>
    <s v=""/>
    <x v="0"/>
  </r>
  <r>
    <n v="128"/>
    <s v="Med A"/>
    <x v="60"/>
    <n v="2300"/>
    <n v="0"/>
    <n v="0"/>
    <s v=""/>
    <s v=""/>
    <x v="0"/>
  </r>
  <r>
    <n v="128"/>
    <s v="Med A"/>
    <x v="61"/>
    <n v="2300"/>
    <n v="0"/>
    <n v="0"/>
    <s v=""/>
    <s v=""/>
    <x v="0"/>
  </r>
  <r>
    <n v="128"/>
    <s v="Med A"/>
    <x v="62"/>
    <n v="2300"/>
    <n v="1"/>
    <n v="0"/>
    <n v="11.049999999999999"/>
    <n v="10.9"/>
    <x v="2"/>
  </r>
  <r>
    <n v="128"/>
    <s v="Med B"/>
    <x v="71"/>
    <n v="1"/>
    <n v="0"/>
    <n v="0"/>
    <s v=""/>
    <s v=""/>
    <x v="0"/>
  </r>
  <r>
    <n v="128"/>
    <s v="Med B"/>
    <x v="64"/>
    <n v="1"/>
    <n v="0"/>
    <n v="0"/>
    <s v=""/>
    <s v=""/>
    <x v="0"/>
  </r>
  <r>
    <n v="128"/>
    <s v="Med B"/>
    <x v="65"/>
    <n v="2"/>
    <n v="0"/>
    <n v="0"/>
    <s v=""/>
    <s v=""/>
    <x v="0"/>
  </r>
  <r>
    <n v="129"/>
    <s v="Med A"/>
    <x v="29"/>
    <n v="4000"/>
    <n v="0"/>
    <n v="0"/>
    <s v=""/>
    <s v=""/>
    <x v="0"/>
  </r>
  <r>
    <n v="129"/>
    <s v="Med A"/>
    <x v="30"/>
    <n v="4000"/>
    <n v="0"/>
    <n v="0"/>
    <s v=""/>
    <s v=""/>
    <x v="0"/>
  </r>
  <r>
    <n v="129"/>
    <s v="Med A"/>
    <x v="47"/>
    <n v="5200"/>
    <n v="0"/>
    <n v="0"/>
    <s v=""/>
    <s v=""/>
    <x v="0"/>
  </r>
  <r>
    <n v="129"/>
    <s v="Med A"/>
    <x v="18"/>
    <n v="5200"/>
    <n v="0"/>
    <n v="0"/>
    <s v=""/>
    <s v=""/>
    <x v="0"/>
  </r>
  <r>
    <n v="129"/>
    <s v="Med A"/>
    <x v="57"/>
    <n v="5200"/>
    <n v="0"/>
    <n v="0"/>
    <s v=""/>
    <s v=""/>
    <x v="0"/>
  </r>
  <r>
    <n v="129"/>
    <s v="Med A"/>
    <x v="58"/>
    <n v="5200"/>
    <n v="0"/>
    <n v="0"/>
    <s v=""/>
    <s v=""/>
    <x v="0"/>
  </r>
  <r>
    <n v="129"/>
    <s v="Med A"/>
    <x v="21"/>
    <n v="5200"/>
    <n v="0"/>
    <n v="0"/>
    <s v=""/>
    <s v=""/>
    <x v="0"/>
  </r>
  <r>
    <n v="129"/>
    <s v="Med A"/>
    <x v="60"/>
    <n v="5200"/>
    <n v="0"/>
    <n v="0"/>
    <s v=""/>
    <s v=""/>
    <x v="0"/>
  </r>
  <r>
    <n v="129"/>
    <s v="Med A"/>
    <x v="62"/>
    <n v="5200"/>
    <n v="0"/>
    <n v="0"/>
    <s v=""/>
    <s v=""/>
    <x v="0"/>
  </r>
  <r>
    <n v="129"/>
    <s v="Med A"/>
    <x v="63"/>
    <n v="6500"/>
    <n v="1"/>
    <n v="0"/>
    <n v="10.385714285714286"/>
    <s v="No test done"/>
    <x v="4"/>
  </r>
  <r>
    <n v="129"/>
    <s v="Med B"/>
    <x v="48"/>
    <n v="10"/>
    <n v="0"/>
    <n v="0"/>
    <s v=""/>
    <s v=""/>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51B25-92DF-439F-A870-D2354CF5C60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E12" firstHeaderRow="1" firstDataRow="2" firstDataCol="1"/>
  <pivotFields count="6">
    <pivotField showAll="0"/>
    <pivotField axis="axisCol" showAll="0">
      <items count="3">
        <item x="0"/>
        <item x="1"/>
        <item t="default"/>
      </items>
    </pivotField>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dataField="1" numFmtId="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7">
    <i>
      <x v="7"/>
    </i>
    <i>
      <x v="8"/>
    </i>
    <i>
      <x v="9"/>
    </i>
    <i>
      <x v="10"/>
    </i>
    <i>
      <x v="11"/>
    </i>
    <i>
      <x v="12"/>
    </i>
    <i t="grand">
      <x/>
    </i>
  </rowItems>
  <colFields count="1">
    <field x="1"/>
  </colFields>
  <colItems count="3">
    <i>
      <x/>
    </i>
    <i>
      <x v="1"/>
    </i>
    <i t="grand">
      <x/>
    </i>
  </colItems>
  <dataFields count="1">
    <dataField name="Sum of Units" fld="3" baseField="0" baseItem="0"/>
  </dataFields>
  <formats count="1">
    <format dxfId="9">
      <pivotArea type="all" dataOnly="0" outline="0" fieldPosition="0"/>
    </format>
  </format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505F9B-843A-493A-A54B-07F579A8D37D}" name="PivotTable2" cacheId="1" applyNumberFormats="0" applyBorderFormats="0" applyFontFormats="0" applyPatternFormats="0" applyAlignmentFormats="0" applyWidthHeightFormats="1" dataCaption="Values" tag="e0f9f1d2-443f-408e-a4a1-26f9187248d0" updatedVersion="8" minRefreshableVersion="3" useAutoFormatting="1" subtotalHiddenItems="1" itemPrintTitles="1" createdVersion="5" indent="0" outline="1" outlineData="1" multipleFieldFilters="0" chartFormat="11">
  <location ref="B4:E11" firstHeaderRow="1" firstDataRow="2" firstDataCol="1"/>
  <pivotFields count="3">
    <pivotField axis="axisRow" allDrilled="1" subtotalTop="0" showAll="0" dataSourceSort="1" defaultSubtotal="0">
      <items count="5">
        <item s="1" x="0" e="0"/>
        <item s="1" x="1" e="0"/>
        <item s="1" x="2" e="0"/>
        <item s="1" x="3" e="0"/>
        <item s="1" x="4" e="0"/>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1"/>
    </i>
    <i>
      <x v="2"/>
    </i>
    <i>
      <x v="3"/>
    </i>
    <i>
      <x v="4"/>
    </i>
    <i t="grand">
      <x/>
    </i>
  </rowItems>
  <colFields count="1">
    <field x="1"/>
  </colFields>
  <colItems count="3">
    <i>
      <x/>
    </i>
    <i>
      <x v="1"/>
    </i>
    <i t="grand">
      <x/>
    </i>
  </colItems>
  <dataFields count="1">
    <dataField name="Distinct Count of ID" fld="2" subtotal="count" baseField="0" baseItem="0">
      <extLst>
        <ext xmlns:x15="http://schemas.microsoft.com/office/spreadsheetml/2010/11/main" uri="{FABC7310-3BB5-11E1-824E-6D434824019B}">
          <x15:dataField isCountDistinct="1"/>
        </ext>
      </extLst>
    </dataField>
  </dataFields>
  <formats count="1">
    <format dxfId="8">
      <pivotArea type="all" dataOnly="0" outline="0" fieldPosition="0"/>
    </format>
  </format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Hierarchies count="16">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ID"/>
    <pivotHierarchy dragToData="1" caption="Count of ID"/>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B42480-1D01-4223-98A0-AD4C54DDE0F6}" name="PivotTable2" cacheId="20" applyNumberFormats="0" applyBorderFormats="0" applyFontFormats="0" applyPatternFormats="0" applyAlignmentFormats="0" applyWidthHeightFormats="1" dataCaption="Values" tag="938a3636-f439-4c67-86ba-ef9330f077fd" updatedVersion="8" minRefreshableVersion="3" useAutoFormatting="1" subtotalHiddenItems="1" rowGrandTotals="0" colGrandTotals="0" itemPrintTitles="1" createdVersion="8" indent="0" outline="1" outlineData="1" multipleFieldFilters="0" chartFormat="39">
  <location ref="B16:D23" firstHeaderRow="1" firstDataRow="2" firstDataCol="1"/>
  <pivotFields count="3">
    <pivotField axis="axisRow" allDrilled="1" subtotalTop="0" showAll="0" dataSourceSort="1" defaultSubtotal="0" defaultAttributeDrillState="1">
      <items count="6">
        <item x="0" e="0"/>
        <item x="1" e="0"/>
        <item x="2" e="0"/>
        <item x="3" e="0"/>
        <item x="4" e="0"/>
        <item x="5"/>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1"/>
    </i>
    <i>
      <x v="2"/>
    </i>
    <i>
      <x v="3"/>
    </i>
    <i>
      <x v="4"/>
    </i>
    <i>
      <x v="5"/>
    </i>
  </rowItems>
  <colFields count="1">
    <field x="1"/>
  </colFields>
  <colItems count="2">
    <i>
      <x/>
    </i>
    <i>
      <x v="1"/>
    </i>
  </colItems>
  <dataFields count="1">
    <dataField fld="2" subtotal="count" baseField="0" baseItem="0"/>
  </dataFields>
  <formats count="4">
    <format dxfId="0">
      <pivotArea dataOnly="0" fieldPosition="0">
        <references count="1">
          <reference field="0" count="0"/>
        </references>
      </pivotArea>
    </format>
    <format dxfId="1">
      <pivotArea outline="0" collapsedLevelsAreSubtotals="1" fieldPosition="0"/>
    </format>
    <format dxfId="2">
      <pivotArea outline="0" collapsedLevelsAreSubtotals="1" fieldPosition="0">
        <references count="2">
          <reference field="4294967294" count="1" selected="0">
            <x v="0"/>
          </reference>
          <reference field="1" count="1" selected="0">
            <x v="0"/>
          </reference>
        </references>
      </pivotArea>
    </format>
    <format dxfId="3">
      <pivotArea outline="0" collapsedLevelsAreSubtotals="1" fieldPosition="0">
        <references count="2">
          <reference field="4294967294" count="1" selected="0">
            <x v="0"/>
          </reference>
          <reference field="1" count="1" selected="0">
            <x v="1"/>
          </reference>
        </references>
      </pivotArea>
    </format>
  </formats>
  <chartFormats count="6">
    <chartFormat chart="15" format="2"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27" format="2"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1"/>
          </reference>
        </references>
      </pivotArea>
    </chartFormat>
    <chartFormat chart="28" format="0" series="1">
      <pivotArea type="data" outline="0" fieldPosition="0">
        <references count="2">
          <reference field="4294967294" count="1" selected="0">
            <x v="0"/>
          </reference>
          <reference field="1" count="1" selected="0">
            <x v="0"/>
          </reference>
        </references>
      </pivotArea>
    </chartFormat>
    <chartFormat chart="28" format="1" series="1">
      <pivotArea type="data" outline="0" fieldPosition="0">
        <references count="2">
          <reference field="4294967294" count="1" selected="0">
            <x v="0"/>
          </reference>
          <reference field="1" count="1" selected="0">
            <x v="1"/>
          </reference>
        </references>
      </pivotArea>
    </chartFormat>
  </chartFormats>
  <pivotHierarchies count="16">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ID"/>
    <pivotHierarchy dragToData="1"/>
    <pivotHierarchy dragToData="1" caption="Sum of Units"/>
    <pivotHierarchy dragToData="1" caption="Average of Units"/>
    <pivotHierarchy dragToData="1"/>
    <pivotHierarchy dragToData="1"/>
  </pivotHierarchies>
  <pivotTableStyleInfo name="PivotStyleMedium4" showRowHeaders="1" showColHeaders="1" showRowStripes="0" showColStripes="0" showLastColumn="1"/>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45E8D7-CE3D-4123-841C-9FDDB535D2CC}" name="PivotTable1" cacheId="2" applyNumberFormats="0" applyBorderFormats="0" applyFontFormats="0" applyPatternFormats="0" applyAlignmentFormats="0" applyWidthHeightFormats="1" dataCaption="Values" tag="938a3636-f439-4c67-86ba-ef9330f077fd" updatedVersion="8" minRefreshableVersion="3" useAutoFormatting="1" subtotalHiddenItems="1" rowGrandTotals="0" colGrandTotals="0" itemPrintTitles="1" createdVersion="8" indent="0" outline="1" outlineData="1" multipleFieldFilters="0" chartFormat="28">
  <location ref="B3:H11" firstHeaderRow="1" firstDataRow="3" firstDataCol="1"/>
  <pivotFields count="5">
    <pivotField axis="axisRow" allDrilled="1" subtotalTop="0" showAll="0" dataSourceSort="1" defaultSubtotal="0" defaultAttributeDrillState="1">
      <items count="6">
        <item x="0" e="0"/>
        <item x="1" e="0"/>
        <item x="2" e="0"/>
        <item x="3" e="0"/>
        <item x="4" e="0"/>
        <item x="5"/>
      </items>
    </pivotField>
    <pivotField axis="axisCol"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6">
    <i>
      <x/>
    </i>
    <i>
      <x v="1"/>
    </i>
    <i>
      <x v="2"/>
    </i>
    <i>
      <x v="3"/>
    </i>
    <i>
      <x v="4"/>
    </i>
    <i>
      <x v="5"/>
    </i>
  </rowItems>
  <colFields count="2">
    <field x="1"/>
    <field x="-2"/>
  </colFields>
  <colItems count="6">
    <i>
      <x/>
      <x/>
    </i>
    <i r="1" i="1">
      <x v="1"/>
    </i>
    <i r="1" i="2">
      <x v="2"/>
    </i>
    <i>
      <x v="1"/>
      <x/>
    </i>
    <i r="1" i="1">
      <x v="1"/>
    </i>
    <i r="1" i="2">
      <x v="2"/>
    </i>
  </colItems>
  <dataFields count="3">
    <dataField name="Distinct Count of ID" fld="2" subtotal="count" baseField="0" baseItem="0">
      <extLst>
        <ext xmlns:x15="http://schemas.microsoft.com/office/spreadsheetml/2010/11/main" uri="{FABC7310-3BB5-11E1-824E-6D434824019B}">
          <x15:dataField isCountDistinct="1"/>
        </ext>
      </extLst>
    </dataField>
    <dataField name="Sum of Units" fld="3" baseField="0" baseItem="1"/>
    <dataField fld="4" subtotal="count" baseField="0" baseItem="0"/>
  </dataFields>
  <formats count="4">
    <format dxfId="4">
      <pivotArea dataOnly="0" fieldPosition="0">
        <references count="1">
          <reference field="0" count="0"/>
        </references>
      </pivotArea>
    </format>
    <format dxfId="5">
      <pivotArea outline="0" collapsedLevelsAreSubtotals="1" fieldPosition="0"/>
    </format>
    <format dxfId="6">
      <pivotArea outline="0" collapsedLevelsAreSubtotals="1" fieldPosition="0">
        <references count="2">
          <reference field="4294967294" count="1" selected="0">
            <x v="2"/>
          </reference>
          <reference field="1" count="1" selected="0">
            <x v="0"/>
          </reference>
        </references>
      </pivotArea>
    </format>
    <format dxfId="7">
      <pivotArea outline="0" collapsedLevelsAreSubtotals="1" fieldPosition="0">
        <references count="2">
          <reference field="4294967294" count="1" selected="0">
            <x v="2"/>
          </reference>
          <reference field="1" count="1" selected="0">
            <x v="1"/>
          </reference>
        </references>
      </pivotArea>
    </format>
  </formats>
  <pivotHierarchies count="16">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ID"/>
    <pivotHierarchy dragToData="1"/>
    <pivotHierarchy dragToData="1" caption="Sum of Units"/>
    <pivotHierarchy dragToData="1" caption="Average of Units"/>
    <pivotHierarchy dragToData="1"/>
    <pivotHierarchy dragToData="1"/>
  </pivotHierarchies>
  <pivotTableStyleInfo name="PivotStyleMedium4" showRowHeaders="1" showColHeaders="1" showRowStripes="0" showColStripes="0" showLastColumn="1"/>
  <rowHierarchiesUsage count="1">
    <rowHierarchyUsage hierarchyUsage="4"/>
  </rowHierarchiesUsage>
  <colHierarchiesUsage count="2">
    <colHierarchyUsage hierarchyUsage="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2F6346-047E-464F-9E04-D59D2D69F22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K5" firstHeaderRow="0" firstDataRow="1" firstDataCol="1"/>
  <pivotFields count="8">
    <pivotField showAll="0"/>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numFmtId="4" showAll="0"/>
    <pivotField dataField="1"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sd="0" x="9"/>
        <item sd="0" x="10"/>
        <item sd="0" x="11"/>
        <item h="1" sd="0" x="12"/>
        <item h="1" sd="0" x="13"/>
        <item t="default"/>
      </items>
    </pivotField>
  </pivotFields>
  <rowFields count="1">
    <field x="7"/>
  </rowFields>
  <rowItems count="4">
    <i>
      <x v="9"/>
    </i>
    <i>
      <x v="10"/>
    </i>
    <i>
      <x v="11"/>
    </i>
    <i t="grand">
      <x/>
    </i>
  </rowItems>
  <colFields count="1">
    <field x="-2"/>
  </colFields>
  <colItems count="2">
    <i>
      <x/>
    </i>
    <i i="1">
      <x v="1"/>
    </i>
  </colItems>
  <dataFields count="2">
    <dataField name="Sum of Switched" fld="4" baseField="0" baseItem="0"/>
    <dataField name="Sum of New Start" fld="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F98C82-A956-4E45-A636-38FAB0D6516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J5" firstHeaderRow="1" firstDataRow="1" firstDataCol="1"/>
  <pivotFields count="9">
    <pivotField showAll="0"/>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numFmtId="4"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sd="0" x="9"/>
        <item sd="0" x="10"/>
        <item sd="0" x="11"/>
        <item h="1" sd="0" x="12"/>
        <item h="1" sd="0" x="13"/>
        <item t="default"/>
      </items>
    </pivotField>
  </pivotFields>
  <rowFields count="1">
    <field x="8"/>
  </rowFields>
  <rowItems count="4">
    <i>
      <x v="9"/>
    </i>
    <i>
      <x v="10"/>
    </i>
    <i>
      <x v="11"/>
    </i>
    <i t="grand">
      <x/>
    </i>
  </rowItems>
  <colItems count="1">
    <i/>
  </colItems>
  <dataFields count="1">
    <dataField name="Average of Difference in Weeks" fld="6" subtotal="average" baseField="8" baseItem="7"/>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299F85-6F49-4B01-B5FF-0080B9FC86B2}"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M6" firstHeaderRow="0" firstDataRow="1" firstDataCol="1"/>
  <pivotFields count="10">
    <pivotField showAll="0"/>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showAll="0"/>
    <pivotField showAll="0"/>
    <pivotField showAll="0"/>
    <pivotField dataField="1"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sd="0" x="9"/>
        <item sd="0" x="10"/>
        <item sd="0" x="11"/>
        <item h="1" sd="0" x="12"/>
        <item h="1" sd="0" x="13"/>
        <item t="default"/>
      </items>
    </pivotField>
  </pivotFields>
  <rowFields count="1">
    <field x="9"/>
  </rowFields>
  <rowItems count="4">
    <i>
      <x v="9"/>
    </i>
    <i>
      <x v="10"/>
    </i>
    <i>
      <x v="11"/>
    </i>
    <i t="grand">
      <x/>
    </i>
  </rowItems>
  <colFields count="1">
    <field x="-2"/>
  </colFields>
  <colItems count="2">
    <i>
      <x/>
    </i>
    <i i="1">
      <x v="1"/>
    </i>
  </colItems>
  <dataFields count="2">
    <dataField name="Average of Average per patient,per id for switched" fld="6" subtotal="average" baseField="9" baseItem="7"/>
    <dataField name="Average of Average of switched Med B" fld="7" subtotal="average" baseField="9" baseItem="7"/>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D06528-4785-4E1C-A305-AAB2E00169BF}"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S2:U235" firstHeaderRow="0" firstDataRow="1" firstDataCol="1"/>
  <pivotFields count="10">
    <pivotField axis="axisRow"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showAll="0"/>
    <pivotField showAll="0"/>
    <pivotField showAll="0"/>
    <pivotField dataField="1"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x="0"/>
        <item h="1" x="1"/>
        <item h="1" x="2"/>
        <item h="1" x="3"/>
        <item h="1" x="4"/>
        <item h="1" x="5"/>
        <item h="1" x="6"/>
        <item h="1" x="7"/>
        <item h="1" x="8"/>
        <item x="9"/>
        <item x="10"/>
        <item x="11"/>
        <item h="1" x="12"/>
        <item h="1" x="13"/>
        <item t="default"/>
      </items>
    </pivotField>
  </pivotFields>
  <rowFields count="2">
    <field x="9"/>
    <field x="0"/>
  </rowFields>
  <rowItems count="233">
    <i>
      <x v="9"/>
    </i>
    <i r="1">
      <x/>
    </i>
    <i r="1">
      <x v="1"/>
    </i>
    <i r="1">
      <x v="3"/>
    </i>
    <i r="1">
      <x v="4"/>
    </i>
    <i r="1">
      <x v="7"/>
    </i>
    <i r="1">
      <x v="8"/>
    </i>
    <i r="1">
      <x v="9"/>
    </i>
    <i r="1">
      <x v="11"/>
    </i>
    <i r="1">
      <x v="13"/>
    </i>
    <i r="1">
      <x v="14"/>
    </i>
    <i r="1">
      <x v="15"/>
    </i>
    <i r="1">
      <x v="16"/>
    </i>
    <i r="1">
      <x v="17"/>
    </i>
    <i r="1">
      <x v="18"/>
    </i>
    <i r="1">
      <x v="19"/>
    </i>
    <i r="1">
      <x v="20"/>
    </i>
    <i r="1">
      <x v="21"/>
    </i>
    <i r="1">
      <x v="23"/>
    </i>
    <i r="1">
      <x v="24"/>
    </i>
    <i r="1">
      <x v="27"/>
    </i>
    <i r="1">
      <x v="28"/>
    </i>
    <i r="1">
      <x v="29"/>
    </i>
    <i r="1">
      <x v="30"/>
    </i>
    <i r="1">
      <x v="32"/>
    </i>
    <i r="1">
      <x v="35"/>
    </i>
    <i r="1">
      <x v="37"/>
    </i>
    <i r="1">
      <x v="38"/>
    </i>
    <i r="1">
      <x v="40"/>
    </i>
    <i r="1">
      <x v="45"/>
    </i>
    <i r="1">
      <x v="46"/>
    </i>
    <i r="1">
      <x v="47"/>
    </i>
    <i r="1">
      <x v="48"/>
    </i>
    <i r="1">
      <x v="49"/>
    </i>
    <i r="1">
      <x v="51"/>
    </i>
    <i r="1">
      <x v="52"/>
    </i>
    <i r="1">
      <x v="53"/>
    </i>
    <i r="1">
      <x v="55"/>
    </i>
    <i r="1">
      <x v="56"/>
    </i>
    <i r="1">
      <x v="59"/>
    </i>
    <i r="1">
      <x v="61"/>
    </i>
    <i r="1">
      <x v="62"/>
    </i>
    <i r="1">
      <x v="63"/>
    </i>
    <i r="1">
      <x v="64"/>
    </i>
    <i r="1">
      <x v="65"/>
    </i>
    <i r="1">
      <x v="68"/>
    </i>
    <i r="1">
      <x v="72"/>
    </i>
    <i r="1">
      <x v="73"/>
    </i>
    <i r="1">
      <x v="74"/>
    </i>
    <i r="1">
      <x v="76"/>
    </i>
    <i r="1">
      <x v="79"/>
    </i>
    <i r="1">
      <x v="80"/>
    </i>
    <i r="1">
      <x v="81"/>
    </i>
    <i r="1">
      <x v="82"/>
    </i>
    <i r="1">
      <x v="84"/>
    </i>
    <i r="1">
      <x v="85"/>
    </i>
    <i r="1">
      <x v="86"/>
    </i>
    <i r="1">
      <x v="87"/>
    </i>
    <i r="1">
      <x v="88"/>
    </i>
    <i r="1">
      <x v="89"/>
    </i>
    <i r="1">
      <x v="90"/>
    </i>
    <i r="1">
      <x v="91"/>
    </i>
    <i r="1">
      <x v="93"/>
    </i>
    <i r="1">
      <x v="95"/>
    </i>
    <i r="1">
      <x v="96"/>
    </i>
    <i r="1">
      <x v="97"/>
    </i>
    <i r="1">
      <x v="98"/>
    </i>
    <i r="1">
      <x v="99"/>
    </i>
    <i r="1">
      <x v="100"/>
    </i>
    <i r="1">
      <x v="103"/>
    </i>
    <i r="1">
      <x v="104"/>
    </i>
    <i r="1">
      <x v="105"/>
    </i>
    <i r="1">
      <x v="108"/>
    </i>
    <i r="1">
      <x v="109"/>
    </i>
    <i r="1">
      <x v="110"/>
    </i>
    <i r="1">
      <x v="111"/>
    </i>
    <i r="1">
      <x v="112"/>
    </i>
    <i r="1">
      <x v="113"/>
    </i>
    <i r="1">
      <x v="115"/>
    </i>
    <i r="1">
      <x v="116"/>
    </i>
    <i r="1">
      <x v="117"/>
    </i>
    <i r="1">
      <x v="118"/>
    </i>
    <i r="1">
      <x v="121"/>
    </i>
    <i r="1">
      <x v="122"/>
    </i>
    <i r="1">
      <x v="124"/>
    </i>
    <i r="1">
      <x v="125"/>
    </i>
    <i r="1">
      <x v="127"/>
    </i>
    <i r="1">
      <x v="128"/>
    </i>
    <i>
      <x v="10"/>
    </i>
    <i r="1">
      <x/>
    </i>
    <i r="1">
      <x v="4"/>
    </i>
    <i r="1">
      <x v="7"/>
    </i>
    <i r="1">
      <x v="8"/>
    </i>
    <i r="1">
      <x v="9"/>
    </i>
    <i r="1">
      <x v="11"/>
    </i>
    <i r="1">
      <x v="16"/>
    </i>
    <i r="1">
      <x v="17"/>
    </i>
    <i r="1">
      <x v="18"/>
    </i>
    <i r="1">
      <x v="20"/>
    </i>
    <i r="1">
      <x v="21"/>
    </i>
    <i r="1">
      <x v="23"/>
    </i>
    <i r="1">
      <x v="24"/>
    </i>
    <i r="1">
      <x v="29"/>
    </i>
    <i r="1">
      <x v="30"/>
    </i>
    <i r="1">
      <x v="32"/>
    </i>
    <i r="1">
      <x v="33"/>
    </i>
    <i r="1">
      <x v="34"/>
    </i>
    <i r="1">
      <x v="35"/>
    </i>
    <i r="1">
      <x v="36"/>
    </i>
    <i r="1">
      <x v="40"/>
    </i>
    <i r="1">
      <x v="41"/>
    </i>
    <i r="1">
      <x v="43"/>
    </i>
    <i r="1">
      <x v="45"/>
    </i>
    <i r="1">
      <x v="46"/>
    </i>
    <i r="1">
      <x v="47"/>
    </i>
    <i r="1">
      <x v="51"/>
    </i>
    <i r="1">
      <x v="52"/>
    </i>
    <i r="1">
      <x v="53"/>
    </i>
    <i r="1">
      <x v="55"/>
    </i>
    <i r="1">
      <x v="56"/>
    </i>
    <i r="1">
      <x v="59"/>
    </i>
    <i r="1">
      <x v="62"/>
    </i>
    <i r="1">
      <x v="64"/>
    </i>
    <i r="1">
      <x v="65"/>
    </i>
    <i r="1">
      <x v="66"/>
    </i>
    <i r="1">
      <x v="68"/>
    </i>
    <i r="1">
      <x v="72"/>
    </i>
    <i r="1">
      <x v="73"/>
    </i>
    <i r="1">
      <x v="74"/>
    </i>
    <i r="1">
      <x v="80"/>
    </i>
    <i r="1">
      <x v="81"/>
    </i>
    <i r="1">
      <x v="83"/>
    </i>
    <i r="1">
      <x v="85"/>
    </i>
    <i r="1">
      <x v="86"/>
    </i>
    <i r="1">
      <x v="87"/>
    </i>
    <i r="1">
      <x v="90"/>
    </i>
    <i r="1">
      <x v="91"/>
    </i>
    <i r="1">
      <x v="96"/>
    </i>
    <i r="1">
      <x v="97"/>
    </i>
    <i r="1">
      <x v="98"/>
    </i>
    <i r="1">
      <x v="99"/>
    </i>
    <i r="1">
      <x v="100"/>
    </i>
    <i r="1">
      <x v="103"/>
    </i>
    <i r="1">
      <x v="105"/>
    </i>
    <i r="1">
      <x v="107"/>
    </i>
    <i r="1">
      <x v="108"/>
    </i>
    <i r="1">
      <x v="109"/>
    </i>
    <i r="1">
      <x v="110"/>
    </i>
    <i r="1">
      <x v="112"/>
    </i>
    <i r="1">
      <x v="113"/>
    </i>
    <i r="1">
      <x v="118"/>
    </i>
    <i r="1">
      <x v="119"/>
    </i>
    <i r="1">
      <x v="120"/>
    </i>
    <i r="1">
      <x v="124"/>
    </i>
    <i r="1">
      <x v="127"/>
    </i>
    <i>
      <x v="11"/>
    </i>
    <i r="1">
      <x/>
    </i>
    <i r="1">
      <x v="3"/>
    </i>
    <i r="1">
      <x v="4"/>
    </i>
    <i r="1">
      <x v="7"/>
    </i>
    <i r="1">
      <x v="8"/>
    </i>
    <i r="1">
      <x v="9"/>
    </i>
    <i r="1">
      <x v="10"/>
    </i>
    <i r="1">
      <x v="12"/>
    </i>
    <i r="1">
      <x v="14"/>
    </i>
    <i r="1">
      <x v="15"/>
    </i>
    <i r="1">
      <x v="16"/>
    </i>
    <i r="1">
      <x v="17"/>
    </i>
    <i r="1">
      <x v="18"/>
    </i>
    <i r="1">
      <x v="19"/>
    </i>
    <i r="1">
      <x v="21"/>
    </i>
    <i r="1">
      <x v="24"/>
    </i>
    <i r="1">
      <x v="26"/>
    </i>
    <i r="1">
      <x v="27"/>
    </i>
    <i r="1">
      <x v="28"/>
    </i>
    <i r="1">
      <x v="30"/>
    </i>
    <i r="1">
      <x v="31"/>
    </i>
    <i r="1">
      <x v="32"/>
    </i>
    <i r="1">
      <x v="33"/>
    </i>
    <i r="1">
      <x v="34"/>
    </i>
    <i r="1">
      <x v="35"/>
    </i>
    <i r="1">
      <x v="36"/>
    </i>
    <i r="1">
      <x v="41"/>
    </i>
    <i r="1">
      <x v="44"/>
    </i>
    <i r="1">
      <x v="45"/>
    </i>
    <i r="1">
      <x v="46"/>
    </i>
    <i r="1">
      <x v="47"/>
    </i>
    <i r="1">
      <x v="51"/>
    </i>
    <i r="1">
      <x v="52"/>
    </i>
    <i r="1">
      <x v="53"/>
    </i>
    <i r="1">
      <x v="55"/>
    </i>
    <i r="1">
      <x v="56"/>
    </i>
    <i r="1">
      <x v="59"/>
    </i>
    <i r="1">
      <x v="65"/>
    </i>
    <i r="1">
      <x v="66"/>
    </i>
    <i r="1">
      <x v="67"/>
    </i>
    <i r="1">
      <x v="68"/>
    </i>
    <i r="1">
      <x v="71"/>
    </i>
    <i r="1">
      <x v="72"/>
    </i>
    <i r="1">
      <x v="73"/>
    </i>
    <i r="1">
      <x v="75"/>
    </i>
    <i r="1">
      <x v="76"/>
    </i>
    <i r="1">
      <x v="80"/>
    </i>
    <i r="1">
      <x v="81"/>
    </i>
    <i r="1">
      <x v="82"/>
    </i>
    <i r="1">
      <x v="86"/>
    </i>
    <i r="1">
      <x v="89"/>
    </i>
    <i r="1">
      <x v="91"/>
    </i>
    <i r="1">
      <x v="93"/>
    </i>
    <i r="1">
      <x v="95"/>
    </i>
    <i r="1">
      <x v="97"/>
    </i>
    <i r="1">
      <x v="99"/>
    </i>
    <i r="1">
      <x v="100"/>
    </i>
    <i r="1">
      <x v="101"/>
    </i>
    <i r="1">
      <x v="104"/>
    </i>
    <i r="1">
      <x v="105"/>
    </i>
    <i r="1">
      <x v="108"/>
    </i>
    <i r="1">
      <x v="109"/>
    </i>
    <i r="1">
      <x v="110"/>
    </i>
    <i r="1">
      <x v="111"/>
    </i>
    <i r="1">
      <x v="112"/>
    </i>
    <i r="1">
      <x v="113"/>
    </i>
    <i r="1">
      <x v="115"/>
    </i>
    <i r="1">
      <x v="116"/>
    </i>
    <i r="1">
      <x v="118"/>
    </i>
    <i r="1">
      <x v="119"/>
    </i>
    <i r="1">
      <x v="121"/>
    </i>
    <i r="1">
      <x v="122"/>
    </i>
    <i r="1">
      <x v="124"/>
    </i>
    <i r="1">
      <x v="125"/>
    </i>
    <i r="1">
      <x v="126"/>
    </i>
    <i r="1">
      <x v="127"/>
    </i>
    <i t="grand">
      <x/>
    </i>
  </rowItems>
  <colFields count="1">
    <field x="-2"/>
  </colFields>
  <colItems count="2">
    <i>
      <x/>
    </i>
    <i i="1">
      <x v="1"/>
    </i>
  </colItems>
  <dataFields count="2">
    <dataField name="Average of Average per patient,per id for switched on med A" fld="6" subtotal="average" baseField="9" baseItem="7"/>
    <dataField name="Average of Average of switched Med B" fld="7" subtotal="average" baseField="9" baseItem="7"/>
  </dataFields>
  <chartFormats count="2">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C67FFE-B5A7-4BDE-B84A-A3728B358A96}"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K42:P46" firstHeaderRow="1" firstDataRow="2" firstDataCol="1"/>
  <pivotFields count="11">
    <pivotField showAll="0"/>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showAll="0"/>
    <pivotField showAll="0"/>
    <pivotField showAll="0"/>
    <pivotField showAll="0"/>
    <pivotField showAll="0"/>
    <pivotField axis="axisCol" dataField="1" showAll="0">
      <items count="6">
        <item h="1" x="0"/>
        <item x="1"/>
        <item x="2"/>
        <item x="4"/>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sd="0" x="9"/>
        <item sd="0" x="10"/>
        <item sd="0" x="11"/>
        <item h="1" sd="0" x="12"/>
        <item h="1" sd="0" x="13"/>
        <item t="default"/>
      </items>
    </pivotField>
  </pivotFields>
  <rowFields count="1">
    <field x="10"/>
  </rowFields>
  <rowItems count="3">
    <i>
      <x v="9"/>
    </i>
    <i>
      <x v="10"/>
    </i>
    <i t="grand">
      <x/>
    </i>
  </rowItems>
  <colFields count="1">
    <field x="8"/>
  </colFields>
  <colItems count="5">
    <i>
      <x v="1"/>
    </i>
    <i>
      <x v="2"/>
    </i>
    <i>
      <x v="3"/>
    </i>
    <i>
      <x v="4"/>
    </i>
    <i t="grand">
      <x/>
    </i>
  </colItems>
  <dataFields count="1">
    <dataField name="Count of Change" fld="8" subtotal="count" baseField="10" baseItem="9"/>
  </dataFields>
  <chartFormats count="8">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0" format="3" series="1">
      <pivotArea type="data" outline="0" fieldPosition="0">
        <references count="2">
          <reference field="4294967294" count="1" selected="0">
            <x v="0"/>
          </reference>
          <reference field="8" count="1" selected="0">
            <x v="4"/>
          </reference>
        </references>
      </pivotArea>
    </chartFormat>
    <chartFormat chart="28" format="0" series="1">
      <pivotArea type="data" outline="0" fieldPosition="0">
        <references count="2">
          <reference field="4294967294" count="1" selected="0">
            <x v="0"/>
          </reference>
          <reference field="8" count="1" selected="0">
            <x v="1"/>
          </reference>
        </references>
      </pivotArea>
    </chartFormat>
    <chartFormat chart="28" format="1" series="1">
      <pivotArea type="data" outline="0" fieldPosition="0">
        <references count="2">
          <reference field="4294967294" count="1" selected="0">
            <x v="0"/>
          </reference>
          <reference field="8" count="1" selected="0">
            <x v="2"/>
          </reference>
        </references>
      </pivotArea>
    </chartFormat>
    <chartFormat chart="28" format="2" series="1">
      <pivotArea type="data" outline="0" fieldPosition="0">
        <references count="2">
          <reference field="4294967294" count="1" selected="0">
            <x v="0"/>
          </reference>
          <reference field="8" count="1" selected="0">
            <x v="3"/>
          </reference>
        </references>
      </pivotArea>
    </chartFormat>
    <chartFormat chart="28" format="3" series="1">
      <pivotArea type="data" outline="0" fieldPosition="0">
        <references count="2">
          <reference field="4294967294" count="1" selected="0">
            <x v="0"/>
          </reference>
          <reference field="8"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6634E9-12A2-478F-B469-50AE6F4CBBFC}"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10:P14" firstHeaderRow="1" firstDataRow="2" firstDataCol="1"/>
  <pivotFields count="11">
    <pivotField showAll="0"/>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showAll="0"/>
    <pivotField showAll="0"/>
    <pivotField showAll="0"/>
    <pivotField showAll="0"/>
    <pivotField showAll="0"/>
    <pivotField axis="axisCol" dataField="1" showAll="0">
      <items count="6">
        <item h="1" x="0"/>
        <item x="1"/>
        <item x="2"/>
        <item x="4"/>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sd="0" x="9"/>
        <item sd="0" x="10"/>
        <item sd="0" x="11"/>
        <item h="1" sd="0" x="12"/>
        <item h="1" sd="0" x="13"/>
        <item t="default"/>
      </items>
    </pivotField>
  </pivotFields>
  <rowFields count="1">
    <field x="10"/>
  </rowFields>
  <rowItems count="3">
    <i>
      <x v="9"/>
    </i>
    <i>
      <x v="10"/>
    </i>
    <i t="grand">
      <x/>
    </i>
  </rowItems>
  <colFields count="1">
    <field x="8"/>
  </colFields>
  <colItems count="5">
    <i>
      <x v="1"/>
    </i>
    <i>
      <x v="2"/>
    </i>
    <i>
      <x v="3"/>
    </i>
    <i>
      <x v="4"/>
    </i>
    <i t="grand">
      <x/>
    </i>
  </colItems>
  <dataFields count="1">
    <dataField name="Count of Change" fld="8" subtotal="count" showDataAs="percentOfTotal" baseField="10" baseItem="9" numFmtId="10"/>
  </dataFields>
  <chartFormats count="4">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0" format="3" series="1">
      <pivotArea type="data" outline="0" fieldPosition="0">
        <references count="2">
          <reference field="4294967294" count="1" selected="0">
            <x v="0"/>
          </reference>
          <reference field="8"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97E6CE-5743-4519-A568-789B65A44EC0}"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M9" firstHeaderRow="0" firstDataRow="1" firstDataCol="1"/>
  <pivotFields count="11">
    <pivotField showAll="0"/>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numFmtId="4" showAll="0"/>
    <pivotField showAll="0"/>
    <pivotField showAll="0"/>
    <pivotField dataField="1" showAll="0"/>
    <pivotField dataField="1" showAll="0"/>
    <pivotField showAll="0">
      <items count="6">
        <item h="1" x="0"/>
        <item x="2"/>
        <item x="1"/>
        <item x="4"/>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7">
    <i>
      <x v="7"/>
    </i>
    <i>
      <x v="8"/>
    </i>
    <i>
      <x v="9"/>
    </i>
    <i>
      <x v="10"/>
    </i>
    <i>
      <x v="11"/>
    </i>
    <i>
      <x v="12"/>
    </i>
    <i t="grand">
      <x/>
    </i>
  </rowItems>
  <colFields count="1">
    <field x="-2"/>
  </colFields>
  <colItems count="2">
    <i>
      <x/>
    </i>
    <i i="1">
      <x v="1"/>
    </i>
  </colItems>
  <dataFields count="2">
    <dataField name="Average of Avg of LAB B for Med A" fld="6" subtotal="average" baseField="10" baseItem="7"/>
    <dataField name="Average of Avg of LAB B for Med B" fld="7" subtotal="average" baseField="10" baseItem="7"/>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1DA3349-57D1-45FD-87B1-B9020BFA08F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12:P17" firstHeaderRow="1" firstDataRow="2" firstDataCol="1"/>
  <pivotFields count="11">
    <pivotField showAll="0"/>
    <pivotField showAll="0"/>
    <pivotField numFmtId="14" showAll="0">
      <items count="97">
        <item x="0"/>
        <item x="29"/>
        <item x="49"/>
        <item x="30"/>
        <item x="1"/>
        <item x="31"/>
        <item x="2"/>
        <item x="32"/>
        <item x="3"/>
        <item x="33"/>
        <item x="4"/>
        <item x="34"/>
        <item x="5"/>
        <item x="35"/>
        <item x="50"/>
        <item x="36"/>
        <item x="6"/>
        <item x="37"/>
        <item x="7"/>
        <item x="38"/>
        <item x="8"/>
        <item x="39"/>
        <item x="9"/>
        <item x="40"/>
        <item x="10"/>
        <item x="41"/>
        <item x="11"/>
        <item x="42"/>
        <item x="12"/>
        <item x="43"/>
        <item x="13"/>
        <item x="44"/>
        <item x="14"/>
        <item x="45"/>
        <item x="15"/>
        <item x="55"/>
        <item x="16"/>
        <item x="46"/>
        <item x="51"/>
        <item x="56"/>
        <item x="17"/>
        <item x="47"/>
        <item x="18"/>
        <item x="52"/>
        <item x="19"/>
        <item x="57"/>
        <item x="20"/>
        <item x="58"/>
        <item x="21"/>
        <item x="59"/>
        <item x="22"/>
        <item x="60"/>
        <item x="23"/>
        <item x="61"/>
        <item x="24"/>
        <item x="62"/>
        <item x="25"/>
        <item x="63"/>
        <item x="26"/>
        <item x="48"/>
        <item x="86"/>
        <item x="77"/>
        <item x="95"/>
        <item x="87"/>
        <item x="70"/>
        <item x="71"/>
        <item x="93"/>
        <item x="82"/>
        <item x="72"/>
        <item x="67"/>
        <item x="64"/>
        <item x="73"/>
        <item x="80"/>
        <item x="81"/>
        <item x="88"/>
        <item x="27"/>
        <item x="76"/>
        <item x="78"/>
        <item x="83"/>
        <item x="84"/>
        <item x="89"/>
        <item x="69"/>
        <item x="53"/>
        <item x="65"/>
        <item x="79"/>
        <item x="75"/>
        <item x="74"/>
        <item x="94"/>
        <item x="68"/>
        <item x="66"/>
        <item x="28"/>
        <item x="85"/>
        <item x="90"/>
        <item x="92"/>
        <item x="54"/>
        <item x="91"/>
        <item t="default"/>
      </items>
    </pivotField>
    <pivotField numFmtId="4" showAll="0"/>
    <pivotField showAll="0"/>
    <pivotField showAll="0"/>
    <pivotField showAll="0"/>
    <pivotField showAll="0"/>
    <pivotField axis="axisCol" dataField="1" showAll="0">
      <items count="6">
        <item h="1" x="0"/>
        <item x="2"/>
        <item x="1"/>
        <item x="4"/>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4">
    <i>
      <x v="7"/>
    </i>
    <i>
      <x v="8"/>
    </i>
    <i>
      <x v="9"/>
    </i>
    <i t="grand">
      <x/>
    </i>
  </rowItems>
  <colFields count="1">
    <field x="8"/>
  </colFields>
  <colItems count="5">
    <i>
      <x v="1"/>
    </i>
    <i>
      <x v="2"/>
    </i>
    <i>
      <x v="3"/>
    </i>
    <i>
      <x v="4"/>
    </i>
    <i t="grand">
      <x/>
    </i>
  </colItems>
  <dataFields count="1">
    <dataField name="Count of Lab values MedA Med B" fld="8" subtotal="count" baseField="0" baseItem="0"/>
  </dataFields>
  <chartFormats count="20">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0" format="3" series="1">
      <pivotArea type="data" outline="0" fieldPosition="0">
        <references count="2">
          <reference field="4294967294" count="1" selected="0">
            <x v="0"/>
          </reference>
          <reference field="8" count="1" selected="0">
            <x v="4"/>
          </reference>
        </references>
      </pivotArea>
    </chartFormat>
    <chartFormat chart="5" format="8" series="1">
      <pivotArea type="data" outline="0" fieldPosition="0">
        <references count="2">
          <reference field="4294967294" count="1" selected="0">
            <x v="0"/>
          </reference>
          <reference field="8" count="1" selected="0">
            <x v="1"/>
          </reference>
        </references>
      </pivotArea>
    </chartFormat>
    <chartFormat chart="5" format="9" series="1">
      <pivotArea type="data" outline="0" fieldPosition="0">
        <references count="2">
          <reference field="4294967294" count="1" selected="0">
            <x v="0"/>
          </reference>
          <reference field="8" count="1" selected="0">
            <x v="2"/>
          </reference>
        </references>
      </pivotArea>
    </chartFormat>
    <chartFormat chart="5" format="10" series="1">
      <pivotArea type="data" outline="0" fieldPosition="0">
        <references count="2">
          <reference field="4294967294" count="1" selected="0">
            <x v="0"/>
          </reference>
          <reference field="8" count="1" selected="0">
            <x v="3"/>
          </reference>
        </references>
      </pivotArea>
    </chartFormat>
    <chartFormat chart="5" format="11" series="1">
      <pivotArea type="data" outline="0" fieldPosition="0">
        <references count="2">
          <reference field="4294967294" count="1" selected="0">
            <x v="0"/>
          </reference>
          <reference field="8" count="1" selected="0">
            <x v="4"/>
          </reference>
        </references>
      </pivotArea>
    </chartFormat>
    <chartFormat chart="8" format="16" series="1">
      <pivotArea type="data" outline="0" fieldPosition="0">
        <references count="2">
          <reference field="4294967294" count="1" selected="0">
            <x v="0"/>
          </reference>
          <reference field="8" count="1" selected="0">
            <x v="1"/>
          </reference>
        </references>
      </pivotArea>
    </chartFormat>
    <chartFormat chart="8" format="17" series="1">
      <pivotArea type="data" outline="0" fieldPosition="0">
        <references count="2">
          <reference field="4294967294" count="1" selected="0">
            <x v="0"/>
          </reference>
          <reference field="8" count="1" selected="0">
            <x v="2"/>
          </reference>
        </references>
      </pivotArea>
    </chartFormat>
    <chartFormat chart="8" format="18" series="1">
      <pivotArea type="data" outline="0" fieldPosition="0">
        <references count="2">
          <reference field="4294967294" count="1" selected="0">
            <x v="0"/>
          </reference>
          <reference field="8" count="1" selected="0">
            <x v="3"/>
          </reference>
        </references>
      </pivotArea>
    </chartFormat>
    <chartFormat chart="8" format="19" series="1">
      <pivotArea type="data" outline="0" fieldPosition="0">
        <references count="2">
          <reference field="4294967294" count="1" selected="0">
            <x v="0"/>
          </reference>
          <reference field="8" count="1" selected="0">
            <x v="4"/>
          </reference>
        </references>
      </pivotArea>
    </chartFormat>
    <chartFormat chart="11" format="20" series="1">
      <pivotArea type="data" outline="0" fieldPosition="0">
        <references count="2">
          <reference field="4294967294" count="1" selected="0">
            <x v="0"/>
          </reference>
          <reference field="8" count="1" selected="0">
            <x v="1"/>
          </reference>
        </references>
      </pivotArea>
    </chartFormat>
    <chartFormat chart="11" format="21" series="1">
      <pivotArea type="data" outline="0" fieldPosition="0">
        <references count="2">
          <reference field="4294967294" count="1" selected="0">
            <x v="0"/>
          </reference>
          <reference field="8" count="1" selected="0">
            <x v="2"/>
          </reference>
        </references>
      </pivotArea>
    </chartFormat>
    <chartFormat chart="11" format="22" series="1">
      <pivotArea type="data" outline="0" fieldPosition="0">
        <references count="2">
          <reference field="4294967294" count="1" selected="0">
            <x v="0"/>
          </reference>
          <reference field="8" count="1" selected="0">
            <x v="3"/>
          </reference>
        </references>
      </pivotArea>
    </chartFormat>
    <chartFormat chart="11" format="23" series="1">
      <pivotArea type="data" outline="0" fieldPosition="0">
        <references count="2">
          <reference field="4294967294" count="1" selected="0">
            <x v="0"/>
          </reference>
          <reference field="8" count="1" selected="0">
            <x v="4"/>
          </reference>
        </references>
      </pivotArea>
    </chartFormat>
    <chartFormat chart="12" format="24" series="1">
      <pivotArea type="data" outline="0" fieldPosition="0">
        <references count="2">
          <reference field="4294967294" count="1" selected="0">
            <x v="0"/>
          </reference>
          <reference field="8" count="1" selected="0">
            <x v="1"/>
          </reference>
        </references>
      </pivotArea>
    </chartFormat>
    <chartFormat chart="12" format="25" series="1">
      <pivotArea type="data" outline="0" fieldPosition="0">
        <references count="2">
          <reference field="4294967294" count="1" selected="0">
            <x v="0"/>
          </reference>
          <reference field="8" count="1" selected="0">
            <x v="2"/>
          </reference>
        </references>
      </pivotArea>
    </chartFormat>
    <chartFormat chart="12" format="26" series="1">
      <pivotArea type="data" outline="0" fieldPosition="0">
        <references count="2">
          <reference field="4294967294" count="1" selected="0">
            <x v="0"/>
          </reference>
          <reference field="8" count="1" selected="0">
            <x v="3"/>
          </reference>
        </references>
      </pivotArea>
    </chartFormat>
    <chartFormat chart="12" format="27" series="1">
      <pivotArea type="data" outline="0" fieldPosition="0">
        <references count="2">
          <reference field="4294967294" count="1" selected="0">
            <x v="0"/>
          </reference>
          <reference field="8"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BA543D-A44B-4B83-8ED8-806B44A0D521}" name="Table1" displayName="Table1" ref="A1:D2023" totalsRowShown="0" headerRowDxfId="14">
  <autoFilter ref="A1:D2023" xr:uid="{DABA543D-A44B-4B83-8ED8-806B44A0D521}"/>
  <tableColumns count="4">
    <tableColumn id="1" xr3:uid="{FCA4A33F-6512-4A88-9271-26A2D812B251}" name="Column1" dataDxfId="13"/>
    <tableColumn id="2" xr3:uid="{7BFFD5B4-1A1E-4AA9-A216-751C81C5D13C}" name="Column2" dataDxfId="12"/>
    <tableColumn id="3" xr3:uid="{A7297C7C-9E5D-410B-97E8-A4659613D52B}" name="Column3" dataDxfId="11"/>
    <tableColumn id="4" xr3:uid="{45F8064C-8DA1-413D-BF29-C9C45D3B653D}" name="Column4" dataDxfId="1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7D176-A81D-4F0A-8359-8770533FB5DB}">
  <dimension ref="G8:I22"/>
  <sheetViews>
    <sheetView workbookViewId="0">
      <selection activeCell="I22" sqref="I22"/>
    </sheetView>
  </sheetViews>
  <sheetFormatPr defaultRowHeight="12.5" x14ac:dyDescent="0.25"/>
  <cols>
    <col min="7" max="7" width="10.453125" bestFit="1" customWidth="1"/>
    <col min="8" max="8" width="107.08984375" bestFit="1" customWidth="1"/>
    <col min="9" max="9" width="28.1796875" bestFit="1" customWidth="1"/>
  </cols>
  <sheetData>
    <row r="8" spans="7:9" x14ac:dyDescent="0.25">
      <c r="G8" s="7" t="s">
        <v>679</v>
      </c>
      <c r="H8" s="7" t="s">
        <v>680</v>
      </c>
    </row>
    <row r="10" spans="7:9" x14ac:dyDescent="0.25">
      <c r="G10" s="7" t="s">
        <v>681</v>
      </c>
      <c r="H10" s="7" t="s">
        <v>682</v>
      </c>
    </row>
    <row r="12" spans="7:9" x14ac:dyDescent="0.25">
      <c r="G12" s="7" t="s">
        <v>693</v>
      </c>
      <c r="I12" s="7" t="s">
        <v>694</v>
      </c>
    </row>
    <row r="13" spans="7:9" x14ac:dyDescent="0.25">
      <c r="G13" s="7">
        <v>1</v>
      </c>
      <c r="H13" s="7" t="s">
        <v>683</v>
      </c>
      <c r="I13" s="26" t="str">
        <f>HYPERLINK("#'Question_1'!A1", "Click here to go to Question 1")</f>
        <v>Click here to go to Question 1</v>
      </c>
    </row>
    <row r="14" spans="7:9" x14ac:dyDescent="0.25">
      <c r="G14" s="7">
        <v>2</v>
      </c>
      <c r="H14" s="7" t="s">
        <v>684</v>
      </c>
      <c r="I14" s="26" t="str">
        <f>HYPERLINK("#'Question_2'!A1", "Click here to go to Question 2")</f>
        <v>Click here to go to Question 2</v>
      </c>
    </row>
    <row r="15" spans="7:9" x14ac:dyDescent="0.25">
      <c r="G15" s="7">
        <v>3</v>
      </c>
      <c r="H15" s="7" t="s">
        <v>685</v>
      </c>
      <c r="I15" s="26" t="str">
        <f>HYPERLINK("#'Question_3'!A1", "Click here to go to Question 3")</f>
        <v>Click here to go to Question 3</v>
      </c>
    </row>
    <row r="16" spans="7:9" ht="37.5" x14ac:dyDescent="0.25">
      <c r="G16" s="7">
        <v>4</v>
      </c>
      <c r="H16" s="25" t="s">
        <v>686</v>
      </c>
      <c r="I16" s="26" t="str">
        <f>HYPERLINK("#'Question_4'!A1", "Click here to go to Question 4")</f>
        <v>Click here to go to Question 4</v>
      </c>
    </row>
    <row r="17" spans="7:9" ht="25" x14ac:dyDescent="0.25">
      <c r="G17" s="7">
        <v>5</v>
      </c>
      <c r="H17" s="25" t="s">
        <v>687</v>
      </c>
      <c r="I17" s="26" t="str">
        <f>HYPERLINK("#'Question_5'!A1", "Click here to go to Question 5")</f>
        <v>Click here to go to Question 5</v>
      </c>
    </row>
    <row r="18" spans="7:9" ht="37.5" x14ac:dyDescent="0.25">
      <c r="G18" s="7">
        <v>6</v>
      </c>
      <c r="H18" s="25" t="s">
        <v>688</v>
      </c>
      <c r="I18" s="26" t="str">
        <f>HYPERLINK("#'Question_6'!A1", "Click here to go to Question 6")</f>
        <v>Click here to go to Question 6</v>
      </c>
    </row>
    <row r="19" spans="7:9" x14ac:dyDescent="0.25">
      <c r="G19" s="7">
        <v>7</v>
      </c>
      <c r="H19" s="25" t="s">
        <v>689</v>
      </c>
      <c r="I19" s="26" t="str">
        <f>HYPERLINK("#'Question_7'!A1", "Click here to go to Question 7")</f>
        <v>Click here to go to Question 7</v>
      </c>
    </row>
    <row r="20" spans="7:9" ht="25" x14ac:dyDescent="0.25">
      <c r="G20" s="7">
        <v>8</v>
      </c>
      <c r="H20" s="25" t="s">
        <v>690</v>
      </c>
      <c r="I20" s="26" t="str">
        <f>HYPERLINK("#'Question_8'!A1", "Click here to go to Question 8")</f>
        <v>Click here to go to Question 8</v>
      </c>
    </row>
    <row r="21" spans="7:9" ht="37.5" x14ac:dyDescent="0.25">
      <c r="G21" s="7">
        <v>9</v>
      </c>
      <c r="H21" s="25" t="s">
        <v>691</v>
      </c>
      <c r="I21" s="26" t="str">
        <f>HYPERLINK("#'Question_9'!A1", "Click here to go to Question 9")</f>
        <v>Click here to go to Question 9</v>
      </c>
    </row>
    <row r="22" spans="7:9" ht="25" x14ac:dyDescent="0.25">
      <c r="G22" s="7">
        <v>10</v>
      </c>
      <c r="H22" s="25" t="s">
        <v>692</v>
      </c>
      <c r="I22" s="26" t="str">
        <f>HYPERLINK("#'Question_10_admin'!A1", "Click here to go to Question 10")</f>
        <v>Click here to go to Question 10</v>
      </c>
    </row>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sheetPr>
  <dimension ref="A1:K4595"/>
  <sheetViews>
    <sheetView showOutlineSymbols="0" zoomScale="150" zoomScaleNormal="150" zoomScalePageLayoutView="150" workbookViewId="0">
      <selection activeCell="G14" sqref="G14"/>
    </sheetView>
  </sheetViews>
  <sheetFormatPr defaultColWidth="6.81640625" defaultRowHeight="12.75" customHeight="1" x14ac:dyDescent="0.25"/>
  <cols>
    <col min="1" max="1" width="7.6328125" style="1" customWidth="1"/>
    <col min="2" max="2" width="8.1796875" style="1" customWidth="1"/>
    <col min="3" max="3" width="9.90625" style="1" customWidth="1"/>
    <col min="4" max="4" width="7.81640625" style="1" bestFit="1" customWidth="1"/>
    <col min="5" max="5" width="6.81640625" style="1"/>
    <col min="6" max="6" width="15.26953125" style="1" bestFit="1" customWidth="1"/>
    <col min="7" max="7" width="14.81640625" style="1" bestFit="1" customWidth="1"/>
    <col min="8" max="9" width="12.1796875" style="1" bestFit="1" customWidth="1"/>
    <col min="10" max="10" width="8.81640625" style="1" bestFit="1" customWidth="1"/>
    <col min="11" max="11" width="18.7265625" style="1" bestFit="1" customWidth="1"/>
    <col min="12" max="12" width="13.453125" style="1" bestFit="1" customWidth="1"/>
    <col min="13" max="16384" width="6.81640625" style="1"/>
  </cols>
  <sheetData>
    <row r="1" spans="1:11" ht="12.75" customHeight="1" x14ac:dyDescent="0.25">
      <c r="A1" s="1" t="s">
        <v>643</v>
      </c>
      <c r="B1" s="1" t="s">
        <v>644</v>
      </c>
      <c r="C1" s="1" t="s">
        <v>645</v>
      </c>
      <c r="D1" s="1" t="s">
        <v>646</v>
      </c>
    </row>
    <row r="2" spans="1:11" ht="10" x14ac:dyDescent="0.25">
      <c r="A2" s="1">
        <v>1</v>
      </c>
      <c r="B2" s="1" t="s">
        <v>622</v>
      </c>
      <c r="C2" s="2">
        <v>41092</v>
      </c>
      <c r="D2" s="3">
        <v>1500</v>
      </c>
    </row>
    <row r="3" spans="1:11" ht="10" x14ac:dyDescent="0.25">
      <c r="A3" s="1">
        <v>1</v>
      </c>
      <c r="B3" s="1" t="s">
        <v>622</v>
      </c>
      <c r="C3" s="2">
        <v>41096</v>
      </c>
      <c r="D3" s="3">
        <v>1500</v>
      </c>
    </row>
    <row r="4" spans="1:11" ht="10" x14ac:dyDescent="0.25">
      <c r="A4" s="1">
        <v>1</v>
      </c>
      <c r="B4" s="1" t="s">
        <v>622</v>
      </c>
      <c r="C4" s="2">
        <v>41099</v>
      </c>
      <c r="D4" s="3">
        <v>1500</v>
      </c>
    </row>
    <row r="5" spans="1:11" ht="12.5" x14ac:dyDescent="0.25">
      <c r="A5" s="1">
        <v>1</v>
      </c>
      <c r="B5" s="1" t="s">
        <v>622</v>
      </c>
      <c r="C5" s="2">
        <v>41101</v>
      </c>
      <c r="D5" s="3">
        <v>1500</v>
      </c>
      <c r="E5"/>
      <c r="F5"/>
      <c r="G5"/>
      <c r="H5"/>
      <c r="I5"/>
      <c r="J5"/>
      <c r="K5"/>
    </row>
    <row r="6" spans="1:11" ht="12.5" x14ac:dyDescent="0.25">
      <c r="A6" s="1">
        <v>1</v>
      </c>
      <c r="B6" s="1" t="s">
        <v>622</v>
      </c>
      <c r="C6" s="2">
        <v>41103</v>
      </c>
      <c r="D6" s="3">
        <v>1500</v>
      </c>
      <c r="E6"/>
      <c r="F6"/>
      <c r="G6"/>
      <c r="H6"/>
      <c r="I6"/>
      <c r="J6"/>
      <c r="K6"/>
    </row>
    <row r="7" spans="1:11" ht="12.5" x14ac:dyDescent="0.25">
      <c r="A7" s="1">
        <v>1</v>
      </c>
      <c r="B7" s="1" t="s">
        <v>622</v>
      </c>
      <c r="C7" s="2">
        <v>41106</v>
      </c>
      <c r="D7" s="3">
        <v>1500</v>
      </c>
      <c r="E7"/>
      <c r="F7"/>
      <c r="G7"/>
      <c r="H7"/>
      <c r="I7"/>
      <c r="J7"/>
      <c r="K7"/>
    </row>
    <row r="8" spans="1:11" ht="12.5" x14ac:dyDescent="0.25">
      <c r="A8" s="1">
        <v>1</v>
      </c>
      <c r="B8" s="1" t="s">
        <v>622</v>
      </c>
      <c r="C8" s="2">
        <v>41110</v>
      </c>
      <c r="D8" s="3">
        <v>1500</v>
      </c>
      <c r="E8"/>
      <c r="F8"/>
      <c r="G8"/>
      <c r="H8"/>
      <c r="I8"/>
      <c r="J8"/>
      <c r="K8"/>
    </row>
    <row r="9" spans="1:11" ht="12.5" x14ac:dyDescent="0.25">
      <c r="A9" s="1">
        <v>1</v>
      </c>
      <c r="B9" s="1" t="s">
        <v>622</v>
      </c>
      <c r="C9" s="2">
        <v>41113</v>
      </c>
      <c r="D9" s="3">
        <v>1500</v>
      </c>
      <c r="E9"/>
      <c r="F9"/>
      <c r="G9"/>
      <c r="H9"/>
      <c r="I9"/>
      <c r="J9"/>
      <c r="K9"/>
    </row>
    <row r="10" spans="1:11" ht="12.5" x14ac:dyDescent="0.25">
      <c r="A10" s="1">
        <v>1</v>
      </c>
      <c r="B10" s="1" t="s">
        <v>622</v>
      </c>
      <c r="C10" s="2">
        <v>41115</v>
      </c>
      <c r="D10" s="3">
        <v>1700</v>
      </c>
      <c r="E10"/>
      <c r="F10"/>
      <c r="G10"/>
      <c r="H10"/>
      <c r="I10"/>
      <c r="J10"/>
      <c r="K10"/>
    </row>
    <row r="11" spans="1:11" ht="12.5" x14ac:dyDescent="0.25">
      <c r="A11" s="1">
        <v>1</v>
      </c>
      <c r="B11" s="1" t="s">
        <v>622</v>
      </c>
      <c r="C11" s="2">
        <v>41117</v>
      </c>
      <c r="D11" s="3">
        <v>1700</v>
      </c>
      <c r="E11"/>
      <c r="F11"/>
      <c r="G11"/>
      <c r="H11"/>
      <c r="I11"/>
      <c r="J11"/>
      <c r="K11"/>
    </row>
    <row r="12" spans="1:11" ht="12.5" x14ac:dyDescent="0.25">
      <c r="A12" s="1">
        <v>1</v>
      </c>
      <c r="B12" s="1" t="s">
        <v>622</v>
      </c>
      <c r="C12" s="2">
        <v>41120</v>
      </c>
      <c r="D12" s="3">
        <v>1700</v>
      </c>
      <c r="E12"/>
      <c r="F12"/>
      <c r="G12"/>
      <c r="H12"/>
      <c r="I12"/>
      <c r="J12"/>
      <c r="K12"/>
    </row>
    <row r="13" spans="1:11" ht="12.5" x14ac:dyDescent="0.25">
      <c r="A13" s="1">
        <v>1</v>
      </c>
      <c r="B13" s="1" t="s">
        <v>622</v>
      </c>
      <c r="C13" s="2">
        <v>41122</v>
      </c>
      <c r="D13" s="3">
        <v>1700</v>
      </c>
      <c r="E13"/>
      <c r="F13"/>
      <c r="G13"/>
      <c r="H13"/>
      <c r="I13"/>
      <c r="J13"/>
      <c r="K13"/>
    </row>
    <row r="14" spans="1:11" ht="12.5" x14ac:dyDescent="0.25">
      <c r="A14" s="1">
        <v>1</v>
      </c>
      <c r="B14" s="1" t="s">
        <v>622</v>
      </c>
      <c r="C14" s="2">
        <v>41124</v>
      </c>
      <c r="D14" s="3">
        <v>1700</v>
      </c>
      <c r="E14"/>
      <c r="F14"/>
      <c r="G14"/>
      <c r="H14"/>
      <c r="I14"/>
      <c r="J14"/>
      <c r="K14"/>
    </row>
    <row r="15" spans="1:11" ht="12.5" x14ac:dyDescent="0.25">
      <c r="A15" s="1">
        <v>1</v>
      </c>
      <c r="B15" s="1" t="s">
        <v>622</v>
      </c>
      <c r="C15" s="2">
        <v>41127</v>
      </c>
      <c r="D15" s="3">
        <v>1700</v>
      </c>
      <c r="E15"/>
      <c r="F15"/>
      <c r="G15"/>
      <c r="H15"/>
    </row>
    <row r="16" spans="1:11" ht="12.5" x14ac:dyDescent="0.25">
      <c r="A16" s="1">
        <v>1</v>
      </c>
      <c r="B16" s="1" t="s">
        <v>622</v>
      </c>
      <c r="C16" s="2">
        <v>41129</v>
      </c>
      <c r="D16" s="3">
        <v>1700</v>
      </c>
      <c r="E16"/>
      <c r="F16"/>
      <c r="G16"/>
      <c r="H16"/>
    </row>
    <row r="17" spans="1:8" ht="12.5" x14ac:dyDescent="0.25">
      <c r="A17" s="1">
        <v>1</v>
      </c>
      <c r="B17" s="1" t="s">
        <v>622</v>
      </c>
      <c r="C17" s="2">
        <v>41131</v>
      </c>
      <c r="D17" s="3">
        <v>1700</v>
      </c>
      <c r="E17"/>
      <c r="F17"/>
      <c r="G17"/>
      <c r="H17"/>
    </row>
    <row r="18" spans="1:8" ht="12.5" x14ac:dyDescent="0.25">
      <c r="A18" s="1">
        <v>1</v>
      </c>
      <c r="B18" s="1" t="s">
        <v>622</v>
      </c>
      <c r="C18" s="2">
        <v>41134</v>
      </c>
      <c r="D18" s="3">
        <v>1700</v>
      </c>
      <c r="E18"/>
      <c r="F18"/>
      <c r="G18"/>
      <c r="H18"/>
    </row>
    <row r="19" spans="1:8" ht="12.5" x14ac:dyDescent="0.25">
      <c r="A19" s="1">
        <v>1</v>
      </c>
      <c r="B19" s="1" t="s">
        <v>622</v>
      </c>
      <c r="C19" s="2">
        <v>41138</v>
      </c>
      <c r="D19" s="3">
        <v>1700</v>
      </c>
      <c r="E19"/>
      <c r="F19"/>
      <c r="G19"/>
      <c r="H19"/>
    </row>
    <row r="20" spans="1:8" ht="12.5" x14ac:dyDescent="0.25">
      <c r="A20" s="1">
        <v>1</v>
      </c>
      <c r="B20" s="1" t="s">
        <v>622</v>
      </c>
      <c r="C20" s="2">
        <v>41141</v>
      </c>
      <c r="D20" s="3">
        <v>1700</v>
      </c>
      <c r="E20"/>
      <c r="F20"/>
      <c r="G20"/>
      <c r="H20"/>
    </row>
    <row r="21" spans="1:8" ht="12.5" x14ac:dyDescent="0.25">
      <c r="A21" s="1">
        <v>1</v>
      </c>
      <c r="B21" s="1" t="s">
        <v>622</v>
      </c>
      <c r="C21" s="2">
        <v>41143</v>
      </c>
      <c r="D21" s="3">
        <v>1700</v>
      </c>
      <c r="E21"/>
      <c r="F21"/>
      <c r="G21"/>
      <c r="H21"/>
    </row>
    <row r="22" spans="1:8" ht="12.5" x14ac:dyDescent="0.25">
      <c r="A22" s="1">
        <v>1</v>
      </c>
      <c r="B22" s="1" t="s">
        <v>622</v>
      </c>
      <c r="C22" s="2">
        <v>41145</v>
      </c>
      <c r="D22" s="3">
        <v>1900</v>
      </c>
      <c r="E22"/>
      <c r="F22"/>
      <c r="G22"/>
      <c r="H22"/>
    </row>
    <row r="23" spans="1:8" ht="12.5" x14ac:dyDescent="0.25">
      <c r="A23" s="1">
        <v>1</v>
      </c>
      <c r="B23" s="1" t="s">
        <v>622</v>
      </c>
      <c r="C23" s="2">
        <v>41148</v>
      </c>
      <c r="D23" s="3">
        <v>1900</v>
      </c>
      <c r="E23"/>
      <c r="F23"/>
      <c r="G23"/>
      <c r="H23"/>
    </row>
    <row r="24" spans="1:8" ht="12.5" x14ac:dyDescent="0.25">
      <c r="A24" s="1">
        <v>1</v>
      </c>
      <c r="B24" s="1" t="s">
        <v>622</v>
      </c>
      <c r="C24" s="2">
        <v>41150</v>
      </c>
      <c r="D24" s="3">
        <v>1900</v>
      </c>
      <c r="E24"/>
      <c r="F24"/>
      <c r="G24"/>
      <c r="H24"/>
    </row>
    <row r="25" spans="1:8" ht="12.5" x14ac:dyDescent="0.25">
      <c r="A25" s="1">
        <v>1</v>
      </c>
      <c r="B25" s="1" t="s">
        <v>622</v>
      </c>
      <c r="C25" s="2">
        <v>41152</v>
      </c>
      <c r="D25" s="3">
        <v>1900</v>
      </c>
      <c r="E25"/>
      <c r="F25"/>
      <c r="G25"/>
      <c r="H25"/>
    </row>
    <row r="26" spans="1:8" ht="12.5" x14ac:dyDescent="0.25">
      <c r="A26" s="1">
        <v>1</v>
      </c>
      <c r="B26" s="1" t="s">
        <v>622</v>
      </c>
      <c r="C26" s="2">
        <v>41155</v>
      </c>
      <c r="D26" s="3">
        <v>1900</v>
      </c>
      <c r="E26"/>
      <c r="F26"/>
      <c r="G26"/>
      <c r="H26"/>
    </row>
    <row r="27" spans="1:8" ht="12.5" x14ac:dyDescent="0.25">
      <c r="A27" s="1">
        <v>1</v>
      </c>
      <c r="B27" s="1" t="s">
        <v>622</v>
      </c>
      <c r="C27" s="2">
        <v>41157</v>
      </c>
      <c r="D27" s="3">
        <v>1900</v>
      </c>
      <c r="E27"/>
      <c r="F27"/>
      <c r="G27"/>
      <c r="H27"/>
    </row>
    <row r="28" spans="1:8" ht="12.5" x14ac:dyDescent="0.25">
      <c r="A28" s="1">
        <v>1</v>
      </c>
      <c r="B28" s="1" t="s">
        <v>623</v>
      </c>
      <c r="C28" s="2">
        <v>41164</v>
      </c>
      <c r="D28" s="3">
        <v>4</v>
      </c>
      <c r="E28"/>
      <c r="F28"/>
      <c r="G28"/>
      <c r="H28"/>
    </row>
    <row r="29" spans="1:8" ht="12.5" x14ac:dyDescent="0.25">
      <c r="A29" s="1">
        <v>1</v>
      </c>
      <c r="B29" s="1" t="s">
        <v>623</v>
      </c>
      <c r="C29" s="2">
        <v>41199</v>
      </c>
      <c r="D29" s="3">
        <v>3</v>
      </c>
      <c r="E29"/>
      <c r="F29"/>
      <c r="G29"/>
      <c r="H29"/>
    </row>
    <row r="30" spans="1:8" ht="12.5" x14ac:dyDescent="0.25">
      <c r="A30" s="1">
        <v>1</v>
      </c>
      <c r="B30" s="1" t="s">
        <v>623</v>
      </c>
      <c r="C30" s="2">
        <v>41241</v>
      </c>
      <c r="D30" s="3">
        <v>1</v>
      </c>
      <c r="E30"/>
      <c r="F30"/>
      <c r="G30"/>
      <c r="H30"/>
    </row>
    <row r="31" spans="1:8" ht="12.5" x14ac:dyDescent="0.25">
      <c r="A31" s="1">
        <v>2</v>
      </c>
      <c r="B31" s="1" t="s">
        <v>622</v>
      </c>
      <c r="C31" s="2">
        <v>41093</v>
      </c>
      <c r="D31" s="3">
        <v>1100</v>
      </c>
      <c r="E31"/>
      <c r="F31"/>
      <c r="G31"/>
      <c r="H31"/>
    </row>
    <row r="32" spans="1:8" ht="12.5" x14ac:dyDescent="0.25">
      <c r="A32" s="1">
        <v>2</v>
      </c>
      <c r="B32" s="1" t="s">
        <v>622</v>
      </c>
      <c r="C32" s="2">
        <v>41095</v>
      </c>
      <c r="D32" s="3">
        <v>1100</v>
      </c>
      <c r="E32"/>
      <c r="F32"/>
      <c r="G32"/>
      <c r="H32"/>
    </row>
    <row r="33" spans="1:8" ht="12.5" x14ac:dyDescent="0.25">
      <c r="A33" s="1">
        <v>2</v>
      </c>
      <c r="B33" s="1" t="s">
        <v>622</v>
      </c>
      <c r="C33" s="2">
        <v>41096</v>
      </c>
      <c r="D33" s="3">
        <v>1300</v>
      </c>
      <c r="E33"/>
      <c r="F33"/>
      <c r="G33"/>
      <c r="H33"/>
    </row>
    <row r="34" spans="1:8" ht="12.5" x14ac:dyDescent="0.25">
      <c r="A34" s="1">
        <v>2</v>
      </c>
      <c r="B34" s="1" t="s">
        <v>622</v>
      </c>
      <c r="C34" s="2">
        <v>41097</v>
      </c>
      <c r="D34" s="3">
        <v>1300</v>
      </c>
      <c r="E34"/>
      <c r="F34"/>
      <c r="G34"/>
      <c r="H34"/>
    </row>
    <row r="35" spans="1:8" ht="12.5" x14ac:dyDescent="0.25">
      <c r="A35" s="1">
        <v>2</v>
      </c>
      <c r="B35" s="1" t="s">
        <v>622</v>
      </c>
      <c r="C35" s="2">
        <v>41100</v>
      </c>
      <c r="D35" s="3">
        <v>1300</v>
      </c>
      <c r="E35"/>
      <c r="F35"/>
      <c r="G35"/>
      <c r="H35"/>
    </row>
    <row r="36" spans="1:8" ht="12.5" x14ac:dyDescent="0.25">
      <c r="A36" s="1">
        <v>2</v>
      </c>
      <c r="B36" s="1" t="s">
        <v>622</v>
      </c>
      <c r="C36" s="2">
        <v>41102</v>
      </c>
      <c r="D36" s="3">
        <v>1300</v>
      </c>
      <c r="E36"/>
      <c r="F36"/>
      <c r="G36"/>
      <c r="H36"/>
    </row>
    <row r="37" spans="1:8" ht="12.5" x14ac:dyDescent="0.25">
      <c r="A37" s="1">
        <v>2</v>
      </c>
      <c r="B37" s="1" t="s">
        <v>622</v>
      </c>
      <c r="C37" s="2">
        <v>41104</v>
      </c>
      <c r="D37" s="3">
        <v>1300</v>
      </c>
      <c r="E37"/>
      <c r="F37"/>
      <c r="G37"/>
      <c r="H37"/>
    </row>
    <row r="38" spans="1:8" ht="12.5" x14ac:dyDescent="0.25">
      <c r="A38" s="1">
        <v>2</v>
      </c>
      <c r="B38" s="1" t="s">
        <v>622</v>
      </c>
      <c r="C38" s="2">
        <v>41107</v>
      </c>
      <c r="D38" s="3">
        <v>1300</v>
      </c>
      <c r="E38"/>
      <c r="F38"/>
      <c r="G38"/>
      <c r="H38"/>
    </row>
    <row r="39" spans="1:8" ht="12.5" x14ac:dyDescent="0.25">
      <c r="A39" s="1">
        <v>2</v>
      </c>
      <c r="B39" s="1" t="s">
        <v>622</v>
      </c>
      <c r="C39" s="2">
        <v>41109</v>
      </c>
      <c r="D39" s="3">
        <v>1300</v>
      </c>
      <c r="E39"/>
      <c r="F39"/>
      <c r="G39"/>
      <c r="H39"/>
    </row>
    <row r="40" spans="1:8" ht="12.5" x14ac:dyDescent="0.25">
      <c r="A40" s="1">
        <v>2</v>
      </c>
      <c r="B40" s="1" t="s">
        <v>622</v>
      </c>
      <c r="C40" s="2">
        <v>41111</v>
      </c>
      <c r="D40" s="3">
        <v>1300</v>
      </c>
      <c r="E40"/>
      <c r="F40"/>
      <c r="G40"/>
      <c r="H40"/>
    </row>
    <row r="41" spans="1:8" ht="12.5" x14ac:dyDescent="0.25">
      <c r="A41" s="1">
        <v>2</v>
      </c>
      <c r="B41" s="1" t="s">
        <v>622</v>
      </c>
      <c r="C41" s="2">
        <v>41114</v>
      </c>
      <c r="D41" s="3">
        <v>1300</v>
      </c>
      <c r="E41"/>
      <c r="F41"/>
      <c r="G41"/>
      <c r="H41"/>
    </row>
    <row r="42" spans="1:8" ht="12.5" x14ac:dyDescent="0.25">
      <c r="A42" s="1">
        <v>2</v>
      </c>
      <c r="B42" s="1" t="s">
        <v>622</v>
      </c>
      <c r="C42" s="2">
        <v>41116</v>
      </c>
      <c r="D42" s="3">
        <v>1300</v>
      </c>
      <c r="E42"/>
      <c r="F42"/>
      <c r="G42"/>
      <c r="H42"/>
    </row>
    <row r="43" spans="1:8" ht="12.5" x14ac:dyDescent="0.25">
      <c r="A43" s="1">
        <v>2</v>
      </c>
      <c r="B43" s="1" t="s">
        <v>622</v>
      </c>
      <c r="C43" s="2">
        <v>41118</v>
      </c>
      <c r="D43" s="3">
        <v>1300</v>
      </c>
      <c r="E43"/>
      <c r="F43"/>
      <c r="G43"/>
      <c r="H43"/>
    </row>
    <row r="44" spans="1:8" ht="12.5" x14ac:dyDescent="0.25">
      <c r="A44" s="1">
        <v>2</v>
      </c>
      <c r="B44" s="1" t="s">
        <v>622</v>
      </c>
      <c r="C44" s="2">
        <v>41121</v>
      </c>
      <c r="D44" s="3">
        <v>1300</v>
      </c>
      <c r="E44"/>
      <c r="F44"/>
      <c r="G44"/>
      <c r="H44"/>
    </row>
    <row r="45" spans="1:8" ht="12.5" x14ac:dyDescent="0.25">
      <c r="A45" s="1">
        <v>2</v>
      </c>
      <c r="B45" s="1" t="s">
        <v>622</v>
      </c>
      <c r="C45" s="2">
        <v>41123</v>
      </c>
      <c r="D45" s="3">
        <v>1300</v>
      </c>
      <c r="E45"/>
      <c r="F45"/>
      <c r="G45"/>
      <c r="H45"/>
    </row>
    <row r="46" spans="1:8" ht="12.5" x14ac:dyDescent="0.25">
      <c r="A46" s="1">
        <v>2</v>
      </c>
      <c r="B46" s="1" t="s">
        <v>622</v>
      </c>
      <c r="C46" s="2">
        <v>41125</v>
      </c>
      <c r="D46" s="3">
        <v>1300</v>
      </c>
      <c r="E46"/>
      <c r="F46"/>
      <c r="G46"/>
      <c r="H46"/>
    </row>
    <row r="47" spans="1:8" ht="12.5" x14ac:dyDescent="0.25">
      <c r="A47" s="1">
        <v>2</v>
      </c>
      <c r="B47" s="1" t="s">
        <v>622</v>
      </c>
      <c r="C47" s="2">
        <v>41128</v>
      </c>
      <c r="D47" s="3">
        <v>1300</v>
      </c>
      <c r="E47"/>
      <c r="F47"/>
      <c r="G47"/>
      <c r="H47"/>
    </row>
    <row r="48" spans="1:8" ht="12.5" x14ac:dyDescent="0.25">
      <c r="A48" s="1">
        <v>2</v>
      </c>
      <c r="B48" s="1" t="s">
        <v>622</v>
      </c>
      <c r="C48" s="2">
        <v>41130</v>
      </c>
      <c r="D48" s="3">
        <v>1300</v>
      </c>
      <c r="E48"/>
      <c r="F48"/>
      <c r="G48"/>
      <c r="H48"/>
    </row>
    <row r="49" spans="1:8" ht="12.5" x14ac:dyDescent="0.25">
      <c r="A49" s="1">
        <v>2</v>
      </c>
      <c r="B49" s="1" t="s">
        <v>622</v>
      </c>
      <c r="C49" s="2">
        <v>41131</v>
      </c>
      <c r="D49" s="3">
        <v>1300</v>
      </c>
      <c r="E49"/>
      <c r="F49"/>
      <c r="G49"/>
      <c r="H49"/>
    </row>
    <row r="50" spans="1:8" ht="12.5" x14ac:dyDescent="0.25">
      <c r="A50" s="1">
        <v>2</v>
      </c>
      <c r="B50" s="1" t="s">
        <v>622</v>
      </c>
      <c r="C50" s="2">
        <v>41135</v>
      </c>
      <c r="D50" s="3">
        <v>1300</v>
      </c>
      <c r="E50"/>
      <c r="F50"/>
      <c r="G50"/>
      <c r="H50"/>
    </row>
    <row r="51" spans="1:8" ht="12.5" x14ac:dyDescent="0.25">
      <c r="A51" s="1">
        <v>2</v>
      </c>
      <c r="B51" s="1" t="s">
        <v>622</v>
      </c>
      <c r="C51" s="2">
        <v>41139</v>
      </c>
      <c r="D51" s="3">
        <v>1300</v>
      </c>
      <c r="E51"/>
      <c r="F51"/>
      <c r="G51"/>
      <c r="H51"/>
    </row>
    <row r="52" spans="1:8" ht="12.5" x14ac:dyDescent="0.25">
      <c r="A52" s="1">
        <v>2</v>
      </c>
      <c r="B52" s="1" t="s">
        <v>623</v>
      </c>
      <c r="C52" s="2">
        <v>41165</v>
      </c>
      <c r="D52" s="3">
        <v>3</v>
      </c>
      <c r="E52"/>
      <c r="F52"/>
      <c r="G52"/>
      <c r="H52"/>
    </row>
    <row r="53" spans="1:8" ht="12.5" x14ac:dyDescent="0.25">
      <c r="A53" s="1">
        <v>3</v>
      </c>
      <c r="B53" s="1" t="s">
        <v>622</v>
      </c>
      <c r="C53" s="2">
        <v>41092</v>
      </c>
      <c r="D53" s="3">
        <v>100</v>
      </c>
      <c r="E53"/>
      <c r="F53"/>
      <c r="G53"/>
      <c r="H53"/>
    </row>
    <row r="54" spans="1:8" ht="12.5" x14ac:dyDescent="0.25">
      <c r="A54" s="1">
        <v>3</v>
      </c>
      <c r="B54" s="1" t="s">
        <v>622</v>
      </c>
      <c r="C54" s="2">
        <v>41094</v>
      </c>
      <c r="D54" s="3">
        <v>100</v>
      </c>
      <c r="E54"/>
      <c r="F54"/>
      <c r="G54"/>
      <c r="H54"/>
    </row>
    <row r="55" spans="1:8" ht="12.5" x14ac:dyDescent="0.25">
      <c r="A55" s="1">
        <v>4</v>
      </c>
      <c r="B55" s="1" t="s">
        <v>622</v>
      </c>
      <c r="C55" s="2">
        <v>41092</v>
      </c>
      <c r="D55" s="3">
        <v>1200</v>
      </c>
      <c r="E55"/>
      <c r="F55"/>
      <c r="G55"/>
      <c r="H55"/>
    </row>
    <row r="56" spans="1:8" ht="12.5" x14ac:dyDescent="0.25">
      <c r="A56" s="1">
        <v>4</v>
      </c>
      <c r="B56" s="1" t="s">
        <v>622</v>
      </c>
      <c r="C56" s="2">
        <v>41094</v>
      </c>
      <c r="D56" s="3">
        <v>1200</v>
      </c>
      <c r="E56"/>
      <c r="F56"/>
      <c r="G56"/>
      <c r="H56"/>
    </row>
    <row r="57" spans="1:8" ht="12.5" x14ac:dyDescent="0.25">
      <c r="A57" s="1">
        <v>4</v>
      </c>
      <c r="B57" s="1" t="s">
        <v>622</v>
      </c>
      <c r="C57" s="2">
        <v>41096</v>
      </c>
      <c r="D57" s="3">
        <v>1200</v>
      </c>
      <c r="E57"/>
      <c r="F57"/>
      <c r="G57"/>
      <c r="H57"/>
    </row>
    <row r="58" spans="1:8" ht="12.5" x14ac:dyDescent="0.25">
      <c r="A58" s="1">
        <v>4</v>
      </c>
      <c r="B58" s="1" t="s">
        <v>622</v>
      </c>
      <c r="C58" s="2">
        <v>41099</v>
      </c>
      <c r="D58" s="3">
        <v>1200</v>
      </c>
      <c r="E58"/>
      <c r="F58"/>
      <c r="G58"/>
      <c r="H58"/>
    </row>
    <row r="59" spans="1:8" ht="12.5" x14ac:dyDescent="0.25">
      <c r="A59" s="1">
        <v>4</v>
      </c>
      <c r="B59" s="1" t="s">
        <v>622</v>
      </c>
      <c r="C59" s="2">
        <v>41101</v>
      </c>
      <c r="D59" s="3">
        <v>1200</v>
      </c>
      <c r="E59"/>
      <c r="F59"/>
      <c r="G59"/>
      <c r="H59"/>
    </row>
    <row r="60" spans="1:8" ht="12.5" x14ac:dyDescent="0.25">
      <c r="A60" s="1">
        <v>4</v>
      </c>
      <c r="B60" s="1" t="s">
        <v>622</v>
      </c>
      <c r="C60" s="2">
        <v>41103</v>
      </c>
      <c r="D60" s="3">
        <v>1200</v>
      </c>
      <c r="E60"/>
      <c r="F60"/>
      <c r="G60"/>
      <c r="H60"/>
    </row>
    <row r="61" spans="1:8" ht="12.5" x14ac:dyDescent="0.25">
      <c r="A61" s="1">
        <v>4</v>
      </c>
      <c r="B61" s="1" t="s">
        <v>622</v>
      </c>
      <c r="C61" s="2">
        <v>41106</v>
      </c>
      <c r="D61" s="3">
        <v>1200</v>
      </c>
      <c r="E61"/>
      <c r="F61"/>
      <c r="G61"/>
      <c r="H61"/>
    </row>
    <row r="62" spans="1:8" ht="12.5" x14ac:dyDescent="0.25">
      <c r="A62" s="1">
        <v>4</v>
      </c>
      <c r="B62" s="1" t="s">
        <v>622</v>
      </c>
      <c r="C62" s="2">
        <v>41108</v>
      </c>
      <c r="D62" s="3">
        <v>1200</v>
      </c>
      <c r="E62"/>
      <c r="F62"/>
      <c r="G62"/>
      <c r="H62"/>
    </row>
    <row r="63" spans="1:8" ht="12.5" x14ac:dyDescent="0.25">
      <c r="A63" s="1">
        <v>4</v>
      </c>
      <c r="B63" s="1" t="s">
        <v>622</v>
      </c>
      <c r="C63" s="2">
        <v>41110</v>
      </c>
      <c r="D63" s="3">
        <v>1200</v>
      </c>
      <c r="E63"/>
      <c r="F63"/>
      <c r="G63"/>
      <c r="H63"/>
    </row>
    <row r="64" spans="1:8" ht="12.5" x14ac:dyDescent="0.25">
      <c r="A64" s="1">
        <v>4</v>
      </c>
      <c r="B64" s="1" t="s">
        <v>622</v>
      </c>
      <c r="C64" s="2">
        <v>41113</v>
      </c>
      <c r="D64" s="3">
        <v>1200</v>
      </c>
      <c r="E64"/>
      <c r="F64"/>
      <c r="G64"/>
      <c r="H64"/>
    </row>
    <row r="65" spans="1:8" ht="12.5" x14ac:dyDescent="0.25">
      <c r="A65" s="1">
        <v>4</v>
      </c>
      <c r="B65" s="1" t="s">
        <v>622</v>
      </c>
      <c r="C65" s="2">
        <v>41115</v>
      </c>
      <c r="D65" s="3">
        <v>1200</v>
      </c>
      <c r="E65"/>
      <c r="F65"/>
      <c r="G65"/>
      <c r="H65"/>
    </row>
    <row r="66" spans="1:8" ht="12.5" x14ac:dyDescent="0.25">
      <c r="A66" s="1">
        <v>4</v>
      </c>
      <c r="B66" s="1" t="s">
        <v>622</v>
      </c>
      <c r="C66" s="2">
        <v>41117</v>
      </c>
      <c r="D66" s="3">
        <v>1200</v>
      </c>
      <c r="E66"/>
      <c r="F66"/>
      <c r="G66"/>
      <c r="H66"/>
    </row>
    <row r="67" spans="1:8" ht="12.5" x14ac:dyDescent="0.25">
      <c r="A67" s="1">
        <v>4</v>
      </c>
      <c r="B67" s="1" t="s">
        <v>622</v>
      </c>
      <c r="C67" s="2">
        <v>41120</v>
      </c>
      <c r="D67" s="3">
        <v>1200</v>
      </c>
      <c r="E67"/>
      <c r="F67"/>
      <c r="G67"/>
      <c r="H67"/>
    </row>
    <row r="68" spans="1:8" ht="12.5" x14ac:dyDescent="0.25">
      <c r="A68" s="1">
        <v>4</v>
      </c>
      <c r="B68" s="1" t="s">
        <v>622</v>
      </c>
      <c r="C68" s="2">
        <v>41122</v>
      </c>
      <c r="D68" s="3">
        <v>1200</v>
      </c>
      <c r="E68"/>
      <c r="F68"/>
      <c r="G68"/>
      <c r="H68"/>
    </row>
    <row r="69" spans="1:8" ht="12.5" x14ac:dyDescent="0.25">
      <c r="A69" s="1">
        <v>4</v>
      </c>
      <c r="B69" s="1" t="s">
        <v>622</v>
      </c>
      <c r="C69" s="2">
        <v>41124</v>
      </c>
      <c r="D69" s="3">
        <v>1200</v>
      </c>
      <c r="E69"/>
      <c r="F69"/>
      <c r="G69"/>
      <c r="H69"/>
    </row>
    <row r="70" spans="1:8" ht="12.5" x14ac:dyDescent="0.25">
      <c r="A70" s="1">
        <v>4</v>
      </c>
      <c r="B70" s="1" t="s">
        <v>622</v>
      </c>
      <c r="C70" s="2">
        <v>41127</v>
      </c>
      <c r="D70" s="3">
        <v>1300</v>
      </c>
      <c r="E70"/>
      <c r="F70"/>
      <c r="G70"/>
      <c r="H70"/>
    </row>
    <row r="71" spans="1:8" ht="12.5" x14ac:dyDescent="0.25">
      <c r="A71" s="1">
        <v>4</v>
      </c>
      <c r="B71" s="1" t="s">
        <v>622</v>
      </c>
      <c r="C71" s="2">
        <v>41129</v>
      </c>
      <c r="D71" s="3">
        <v>1300</v>
      </c>
      <c r="E71"/>
      <c r="F71"/>
      <c r="G71"/>
      <c r="H71"/>
    </row>
    <row r="72" spans="1:8" ht="12.5" x14ac:dyDescent="0.25">
      <c r="A72" s="1">
        <v>4</v>
      </c>
      <c r="B72" s="1" t="s">
        <v>622</v>
      </c>
      <c r="C72" s="2">
        <v>41131</v>
      </c>
      <c r="D72" s="3">
        <v>1300</v>
      </c>
      <c r="E72"/>
      <c r="F72"/>
      <c r="G72"/>
      <c r="H72"/>
    </row>
    <row r="73" spans="1:8" ht="12.5" x14ac:dyDescent="0.25">
      <c r="A73" s="1">
        <v>4</v>
      </c>
      <c r="B73" s="1" t="s">
        <v>622</v>
      </c>
      <c r="C73" s="2">
        <v>41134</v>
      </c>
      <c r="D73" s="3">
        <v>1300</v>
      </c>
      <c r="E73"/>
      <c r="F73"/>
      <c r="G73"/>
      <c r="H73"/>
    </row>
    <row r="74" spans="1:8" ht="12.5" x14ac:dyDescent="0.25">
      <c r="A74" s="1">
        <v>4</v>
      </c>
      <c r="B74" s="1" t="s">
        <v>622</v>
      </c>
      <c r="C74" s="2">
        <v>41136</v>
      </c>
      <c r="D74" s="3">
        <v>1300</v>
      </c>
      <c r="E74"/>
      <c r="F74"/>
      <c r="G74"/>
      <c r="H74"/>
    </row>
    <row r="75" spans="1:8" ht="12.5" x14ac:dyDescent="0.25">
      <c r="A75" s="1">
        <v>4</v>
      </c>
      <c r="B75" s="1" t="s">
        <v>622</v>
      </c>
      <c r="C75" s="2">
        <v>41138</v>
      </c>
      <c r="D75" s="3">
        <v>1300</v>
      </c>
      <c r="E75"/>
      <c r="F75"/>
      <c r="G75"/>
      <c r="H75"/>
    </row>
    <row r="76" spans="1:8" ht="12.5" x14ac:dyDescent="0.25">
      <c r="A76" s="1">
        <v>4</v>
      </c>
      <c r="B76" s="1" t="s">
        <v>622</v>
      </c>
      <c r="C76" s="2">
        <v>41142</v>
      </c>
      <c r="D76" s="3">
        <v>1300</v>
      </c>
      <c r="E76"/>
      <c r="F76"/>
      <c r="G76"/>
      <c r="H76"/>
    </row>
    <row r="77" spans="1:8" ht="12.5" x14ac:dyDescent="0.25">
      <c r="A77" s="1">
        <v>4</v>
      </c>
      <c r="B77" s="1" t="s">
        <v>622</v>
      </c>
      <c r="C77" s="2">
        <v>41143</v>
      </c>
      <c r="D77" s="3">
        <v>1300</v>
      </c>
      <c r="E77"/>
      <c r="F77"/>
      <c r="G77"/>
      <c r="H77"/>
    </row>
    <row r="78" spans="1:8" ht="12.5" x14ac:dyDescent="0.25">
      <c r="A78" s="1">
        <v>4</v>
      </c>
      <c r="B78" s="1" t="s">
        <v>622</v>
      </c>
      <c r="C78" s="2">
        <v>41145</v>
      </c>
      <c r="D78" s="3">
        <v>1300</v>
      </c>
      <c r="E78"/>
      <c r="F78"/>
      <c r="G78"/>
      <c r="H78"/>
    </row>
    <row r="79" spans="1:8" ht="12.5" x14ac:dyDescent="0.25">
      <c r="A79" s="1">
        <v>4</v>
      </c>
      <c r="B79" s="1" t="s">
        <v>622</v>
      </c>
      <c r="C79" s="2">
        <v>41148</v>
      </c>
      <c r="D79" s="3">
        <v>1300</v>
      </c>
      <c r="E79"/>
      <c r="F79"/>
      <c r="G79"/>
      <c r="H79"/>
    </row>
    <row r="80" spans="1:8" ht="12.5" x14ac:dyDescent="0.25">
      <c r="A80" s="1">
        <v>4</v>
      </c>
      <c r="B80" s="1" t="s">
        <v>622</v>
      </c>
      <c r="C80" s="2">
        <v>41150</v>
      </c>
      <c r="D80" s="3">
        <v>1300</v>
      </c>
      <c r="E80"/>
      <c r="F80"/>
      <c r="G80"/>
      <c r="H80"/>
    </row>
    <row r="81" spans="1:8" ht="12.5" x14ac:dyDescent="0.25">
      <c r="A81" s="1">
        <v>4</v>
      </c>
      <c r="B81" s="1" t="s">
        <v>622</v>
      </c>
      <c r="C81" s="2">
        <v>41152</v>
      </c>
      <c r="D81" s="3">
        <v>1300</v>
      </c>
      <c r="E81"/>
      <c r="F81"/>
      <c r="G81"/>
      <c r="H81"/>
    </row>
    <row r="82" spans="1:8" ht="12.5" x14ac:dyDescent="0.25">
      <c r="A82" s="1">
        <v>4</v>
      </c>
      <c r="B82" s="1" t="s">
        <v>622</v>
      </c>
      <c r="C82" s="2">
        <v>41155</v>
      </c>
      <c r="D82" s="3">
        <v>1300</v>
      </c>
      <c r="E82"/>
      <c r="F82"/>
      <c r="G82"/>
      <c r="H82"/>
    </row>
    <row r="83" spans="1:8" ht="12.5" x14ac:dyDescent="0.25">
      <c r="A83" s="1">
        <v>4</v>
      </c>
      <c r="B83" s="1" t="s">
        <v>622</v>
      </c>
      <c r="C83" s="2">
        <v>41157</v>
      </c>
      <c r="D83" s="3">
        <v>1300</v>
      </c>
      <c r="E83"/>
      <c r="F83"/>
      <c r="G83"/>
      <c r="H83"/>
    </row>
    <row r="84" spans="1:8" ht="12.5" x14ac:dyDescent="0.25">
      <c r="A84" s="1">
        <v>4</v>
      </c>
      <c r="B84" s="1" t="s">
        <v>623</v>
      </c>
      <c r="C84" s="2">
        <v>41164</v>
      </c>
      <c r="D84" s="3">
        <v>3</v>
      </c>
      <c r="E84"/>
      <c r="F84"/>
      <c r="G84"/>
      <c r="H84"/>
    </row>
    <row r="85" spans="1:8" ht="12.5" x14ac:dyDescent="0.25">
      <c r="A85" s="1">
        <v>4</v>
      </c>
      <c r="B85" s="1" t="s">
        <v>623</v>
      </c>
      <c r="C85" s="2">
        <v>41227</v>
      </c>
      <c r="D85" s="3">
        <v>1</v>
      </c>
      <c r="E85"/>
      <c r="F85"/>
      <c r="G85"/>
      <c r="H85"/>
    </row>
    <row r="86" spans="1:8" ht="12.5" x14ac:dyDescent="0.25">
      <c r="A86" s="1">
        <v>5</v>
      </c>
      <c r="B86" s="1" t="s">
        <v>622</v>
      </c>
      <c r="C86" s="2">
        <v>41096</v>
      </c>
      <c r="D86" s="3">
        <v>5700</v>
      </c>
      <c r="E86"/>
      <c r="F86"/>
      <c r="G86"/>
      <c r="H86"/>
    </row>
    <row r="87" spans="1:8" ht="12.5" x14ac:dyDescent="0.25">
      <c r="A87" s="1">
        <v>5</v>
      </c>
      <c r="B87" s="1" t="s">
        <v>622</v>
      </c>
      <c r="C87" s="2">
        <v>41099</v>
      </c>
      <c r="D87" s="3">
        <v>5700</v>
      </c>
      <c r="E87"/>
      <c r="F87"/>
      <c r="G87"/>
      <c r="H87"/>
    </row>
    <row r="88" spans="1:8" ht="12.5" x14ac:dyDescent="0.25">
      <c r="A88" s="1">
        <v>5</v>
      </c>
      <c r="B88" s="1" t="s">
        <v>622</v>
      </c>
      <c r="C88" s="2">
        <v>41101</v>
      </c>
      <c r="D88" s="3">
        <v>5700</v>
      </c>
      <c r="E88"/>
      <c r="F88"/>
      <c r="G88"/>
      <c r="H88"/>
    </row>
    <row r="89" spans="1:8" ht="12.5" x14ac:dyDescent="0.25">
      <c r="A89" s="1">
        <v>5</v>
      </c>
      <c r="B89" s="1" t="s">
        <v>622</v>
      </c>
      <c r="C89" s="2">
        <v>41103</v>
      </c>
      <c r="D89" s="3">
        <v>5700</v>
      </c>
      <c r="E89"/>
      <c r="F89"/>
      <c r="G89"/>
      <c r="H89"/>
    </row>
    <row r="90" spans="1:8" ht="12.5" x14ac:dyDescent="0.25">
      <c r="A90" s="1">
        <v>5</v>
      </c>
      <c r="B90" s="1" t="s">
        <v>622</v>
      </c>
      <c r="C90" s="2">
        <v>41106</v>
      </c>
      <c r="D90" s="3">
        <v>5700</v>
      </c>
      <c r="E90"/>
      <c r="F90"/>
      <c r="G90"/>
      <c r="H90"/>
    </row>
    <row r="91" spans="1:8" ht="12.5" x14ac:dyDescent="0.25">
      <c r="A91" s="1">
        <v>5</v>
      </c>
      <c r="B91" s="1" t="s">
        <v>622</v>
      </c>
      <c r="C91" s="2">
        <v>41108</v>
      </c>
      <c r="D91" s="3">
        <v>5700</v>
      </c>
      <c r="E91"/>
      <c r="F91"/>
      <c r="G91"/>
      <c r="H91"/>
    </row>
    <row r="92" spans="1:8" ht="12.5" x14ac:dyDescent="0.25">
      <c r="A92" s="1">
        <v>5</v>
      </c>
      <c r="B92" s="1" t="s">
        <v>622</v>
      </c>
      <c r="C92" s="2">
        <v>41110</v>
      </c>
      <c r="D92" s="3">
        <v>5700</v>
      </c>
      <c r="E92"/>
      <c r="F92"/>
      <c r="G92"/>
      <c r="H92"/>
    </row>
    <row r="93" spans="1:8" ht="12.5" x14ac:dyDescent="0.25">
      <c r="A93" s="1">
        <v>5</v>
      </c>
      <c r="B93" s="1" t="s">
        <v>622</v>
      </c>
      <c r="C93" s="2">
        <v>41113</v>
      </c>
      <c r="D93" s="3">
        <v>5700</v>
      </c>
      <c r="E93"/>
      <c r="F93"/>
      <c r="G93"/>
      <c r="H93"/>
    </row>
    <row r="94" spans="1:8" ht="12.5" x14ac:dyDescent="0.25">
      <c r="A94" s="1">
        <v>5</v>
      </c>
      <c r="B94" s="1" t="s">
        <v>622</v>
      </c>
      <c r="C94" s="2">
        <v>41115</v>
      </c>
      <c r="D94" s="3">
        <v>5700</v>
      </c>
      <c r="E94"/>
      <c r="F94"/>
      <c r="G94"/>
      <c r="H94"/>
    </row>
    <row r="95" spans="1:8" ht="12.5" x14ac:dyDescent="0.25">
      <c r="A95" s="1">
        <v>5</v>
      </c>
      <c r="B95" s="1" t="s">
        <v>622</v>
      </c>
      <c r="C95" s="2">
        <v>41117</v>
      </c>
      <c r="D95" s="3">
        <v>5700</v>
      </c>
      <c r="E95"/>
      <c r="F95"/>
      <c r="G95"/>
      <c r="H95"/>
    </row>
    <row r="96" spans="1:8" ht="12.5" x14ac:dyDescent="0.25">
      <c r="A96" s="1">
        <v>5</v>
      </c>
      <c r="B96" s="1" t="s">
        <v>622</v>
      </c>
      <c r="C96" s="2">
        <v>41122</v>
      </c>
      <c r="D96" s="3">
        <v>5700</v>
      </c>
      <c r="E96"/>
      <c r="F96"/>
      <c r="G96"/>
      <c r="H96"/>
    </row>
    <row r="97" spans="1:8" ht="12.5" x14ac:dyDescent="0.25">
      <c r="A97" s="1">
        <v>5</v>
      </c>
      <c r="B97" s="1" t="s">
        <v>622</v>
      </c>
      <c r="C97" s="2">
        <v>41124</v>
      </c>
      <c r="D97" s="3">
        <v>5700</v>
      </c>
      <c r="E97"/>
      <c r="F97"/>
      <c r="G97"/>
      <c r="H97"/>
    </row>
    <row r="98" spans="1:8" ht="12.5" x14ac:dyDescent="0.25">
      <c r="A98" s="1">
        <v>5</v>
      </c>
      <c r="B98" s="1" t="s">
        <v>622</v>
      </c>
      <c r="C98" s="2">
        <v>41127</v>
      </c>
      <c r="D98" s="3">
        <v>5700</v>
      </c>
      <c r="E98"/>
      <c r="F98"/>
      <c r="G98"/>
      <c r="H98"/>
    </row>
    <row r="99" spans="1:8" ht="12.5" x14ac:dyDescent="0.25">
      <c r="A99" s="1">
        <v>5</v>
      </c>
      <c r="B99" s="1" t="s">
        <v>622</v>
      </c>
      <c r="C99" s="2">
        <v>41129</v>
      </c>
      <c r="D99" s="3">
        <v>5700</v>
      </c>
      <c r="E99"/>
      <c r="F99"/>
      <c r="G99"/>
      <c r="H99"/>
    </row>
    <row r="100" spans="1:8" ht="12.5" x14ac:dyDescent="0.25">
      <c r="A100" s="1">
        <v>5</v>
      </c>
      <c r="B100" s="1" t="s">
        <v>622</v>
      </c>
      <c r="C100" s="2">
        <v>41131</v>
      </c>
      <c r="D100" s="3">
        <v>5700</v>
      </c>
      <c r="E100"/>
      <c r="F100"/>
      <c r="G100"/>
      <c r="H100"/>
    </row>
    <row r="101" spans="1:8" ht="12.5" x14ac:dyDescent="0.25">
      <c r="A101" s="1">
        <v>5</v>
      </c>
      <c r="B101" s="1" t="s">
        <v>622</v>
      </c>
      <c r="C101" s="2">
        <v>41134</v>
      </c>
      <c r="D101" s="3">
        <v>5700</v>
      </c>
      <c r="E101"/>
      <c r="F101"/>
      <c r="G101"/>
      <c r="H101"/>
    </row>
    <row r="102" spans="1:8" ht="12.5" x14ac:dyDescent="0.25">
      <c r="A102" s="1">
        <v>5</v>
      </c>
      <c r="B102" s="1" t="s">
        <v>622</v>
      </c>
      <c r="C102" s="2">
        <v>41136</v>
      </c>
      <c r="D102" s="3">
        <v>5700</v>
      </c>
      <c r="E102"/>
      <c r="F102"/>
      <c r="G102"/>
      <c r="H102"/>
    </row>
    <row r="103" spans="1:8" ht="12.5" x14ac:dyDescent="0.25">
      <c r="A103" s="1">
        <v>5</v>
      </c>
      <c r="B103" s="1" t="s">
        <v>623</v>
      </c>
      <c r="C103" s="2">
        <v>41164</v>
      </c>
      <c r="D103" s="3">
        <v>8</v>
      </c>
      <c r="E103"/>
      <c r="F103"/>
      <c r="G103"/>
      <c r="H103"/>
    </row>
    <row r="104" spans="1:8" ht="12.5" x14ac:dyDescent="0.25">
      <c r="A104" s="1">
        <v>5</v>
      </c>
      <c r="B104" s="1" t="s">
        <v>623</v>
      </c>
      <c r="C104" s="2">
        <v>41199</v>
      </c>
      <c r="D104" s="3">
        <v>8</v>
      </c>
      <c r="E104"/>
      <c r="F104"/>
      <c r="G104"/>
      <c r="H104"/>
    </row>
    <row r="105" spans="1:8" ht="12.5" x14ac:dyDescent="0.25">
      <c r="A105" s="1">
        <v>5</v>
      </c>
      <c r="B105" s="1" t="s">
        <v>623</v>
      </c>
      <c r="C105" s="2">
        <v>41227</v>
      </c>
      <c r="D105" s="3">
        <v>8</v>
      </c>
      <c r="E105"/>
      <c r="F105"/>
      <c r="G105"/>
      <c r="H105"/>
    </row>
    <row r="106" spans="1:8" ht="12.5" x14ac:dyDescent="0.25">
      <c r="A106" s="1">
        <v>6</v>
      </c>
      <c r="B106" s="1" t="s">
        <v>622</v>
      </c>
      <c r="C106" s="2">
        <v>41246</v>
      </c>
      <c r="D106" s="3">
        <v>3800</v>
      </c>
      <c r="E106"/>
      <c r="F106"/>
      <c r="G106"/>
      <c r="H106"/>
    </row>
    <row r="107" spans="1:8" ht="12.5" x14ac:dyDescent="0.25">
      <c r="A107" s="1">
        <v>7</v>
      </c>
      <c r="B107" s="1" t="s">
        <v>622</v>
      </c>
      <c r="C107" s="2">
        <v>41093</v>
      </c>
      <c r="D107" s="3">
        <v>6400</v>
      </c>
      <c r="E107"/>
      <c r="F107"/>
      <c r="G107"/>
      <c r="H107"/>
    </row>
    <row r="108" spans="1:8" ht="12.5" x14ac:dyDescent="0.25">
      <c r="A108" s="1">
        <v>7</v>
      </c>
      <c r="B108" s="1" t="s">
        <v>622</v>
      </c>
      <c r="C108" s="2">
        <v>41097</v>
      </c>
      <c r="D108" s="3">
        <v>6400</v>
      </c>
      <c r="E108"/>
      <c r="F108"/>
      <c r="G108"/>
      <c r="H108"/>
    </row>
    <row r="109" spans="1:8" ht="12.5" x14ac:dyDescent="0.25">
      <c r="A109" s="1">
        <v>7</v>
      </c>
      <c r="B109" s="1" t="s">
        <v>622</v>
      </c>
      <c r="C109" s="2">
        <v>41100</v>
      </c>
      <c r="D109" s="3">
        <v>6400</v>
      </c>
      <c r="E109"/>
      <c r="F109"/>
      <c r="G109"/>
      <c r="H109"/>
    </row>
    <row r="110" spans="1:8" ht="12.5" x14ac:dyDescent="0.25">
      <c r="A110" s="1">
        <v>7</v>
      </c>
      <c r="B110" s="1" t="s">
        <v>622</v>
      </c>
      <c r="C110" s="2">
        <v>41102</v>
      </c>
      <c r="D110" s="3">
        <v>6400</v>
      </c>
      <c r="E110"/>
      <c r="F110"/>
      <c r="G110"/>
      <c r="H110"/>
    </row>
    <row r="111" spans="1:8" ht="12.5" x14ac:dyDescent="0.25">
      <c r="A111" s="1">
        <v>7</v>
      </c>
      <c r="B111" s="1" t="s">
        <v>622</v>
      </c>
      <c r="C111" s="2">
        <v>41104</v>
      </c>
      <c r="D111" s="3">
        <v>6400</v>
      </c>
      <c r="E111"/>
      <c r="F111"/>
      <c r="G111"/>
      <c r="H111"/>
    </row>
    <row r="112" spans="1:8" ht="12.5" x14ac:dyDescent="0.25">
      <c r="A112" s="1">
        <v>7</v>
      </c>
      <c r="B112" s="1" t="s">
        <v>622</v>
      </c>
      <c r="C112" s="2">
        <v>41107</v>
      </c>
      <c r="D112" s="3">
        <v>6400</v>
      </c>
      <c r="E112"/>
      <c r="F112"/>
      <c r="G112"/>
      <c r="H112"/>
    </row>
    <row r="113" spans="1:8" ht="12.5" x14ac:dyDescent="0.25">
      <c r="A113" s="1">
        <v>7</v>
      </c>
      <c r="B113" s="1" t="s">
        <v>622</v>
      </c>
      <c r="C113" s="2">
        <v>41109</v>
      </c>
      <c r="D113" s="3">
        <v>6400</v>
      </c>
      <c r="E113"/>
      <c r="F113"/>
      <c r="G113"/>
      <c r="H113"/>
    </row>
    <row r="114" spans="1:8" ht="12.5" x14ac:dyDescent="0.25">
      <c r="A114" s="1">
        <v>8</v>
      </c>
      <c r="B114" s="1" t="s">
        <v>622</v>
      </c>
      <c r="C114" s="2">
        <v>41093</v>
      </c>
      <c r="D114" s="3">
        <v>2000</v>
      </c>
      <c r="E114"/>
      <c r="F114"/>
      <c r="G114"/>
      <c r="H114"/>
    </row>
    <row r="115" spans="1:8" ht="12.5" x14ac:dyDescent="0.25">
      <c r="A115" s="1">
        <v>8</v>
      </c>
      <c r="B115" s="1" t="s">
        <v>622</v>
      </c>
      <c r="C115" s="2">
        <v>41095</v>
      </c>
      <c r="D115" s="3">
        <v>2000</v>
      </c>
      <c r="E115"/>
      <c r="F115"/>
      <c r="G115"/>
      <c r="H115"/>
    </row>
    <row r="116" spans="1:8" ht="12.5" x14ac:dyDescent="0.25">
      <c r="A116" s="1">
        <v>8</v>
      </c>
      <c r="B116" s="1" t="s">
        <v>622</v>
      </c>
      <c r="C116" s="2">
        <v>41097</v>
      </c>
      <c r="D116" s="3">
        <v>2000</v>
      </c>
      <c r="E116"/>
      <c r="F116"/>
      <c r="G116"/>
      <c r="H116"/>
    </row>
    <row r="117" spans="1:8" ht="12.5" x14ac:dyDescent="0.25">
      <c r="A117" s="1">
        <v>8</v>
      </c>
      <c r="B117" s="1" t="s">
        <v>622</v>
      </c>
      <c r="C117" s="2">
        <v>41100</v>
      </c>
      <c r="D117" s="3">
        <v>2000</v>
      </c>
      <c r="E117"/>
      <c r="F117"/>
      <c r="G117"/>
      <c r="H117"/>
    </row>
    <row r="118" spans="1:8" ht="12.5" x14ac:dyDescent="0.25">
      <c r="A118" s="1">
        <v>8</v>
      </c>
      <c r="B118" s="1" t="s">
        <v>622</v>
      </c>
      <c r="C118" s="2">
        <v>41102</v>
      </c>
      <c r="D118" s="3">
        <v>2000</v>
      </c>
      <c r="E118"/>
      <c r="F118"/>
      <c r="G118"/>
      <c r="H118"/>
    </row>
    <row r="119" spans="1:8" ht="12.5" x14ac:dyDescent="0.25">
      <c r="A119" s="1">
        <v>8</v>
      </c>
      <c r="B119" s="1" t="s">
        <v>622</v>
      </c>
      <c r="C119" s="2">
        <v>41104</v>
      </c>
      <c r="D119" s="3">
        <v>2000</v>
      </c>
      <c r="E119"/>
      <c r="F119"/>
      <c r="G119"/>
      <c r="H119"/>
    </row>
    <row r="120" spans="1:8" ht="12.5" x14ac:dyDescent="0.25">
      <c r="A120" s="1">
        <v>8</v>
      </c>
      <c r="B120" s="1" t="s">
        <v>622</v>
      </c>
      <c r="C120" s="2">
        <v>41107</v>
      </c>
      <c r="D120" s="3">
        <v>2000</v>
      </c>
      <c r="E120"/>
      <c r="F120"/>
      <c r="G120"/>
      <c r="H120"/>
    </row>
    <row r="121" spans="1:8" ht="12.5" x14ac:dyDescent="0.25">
      <c r="A121" s="1">
        <v>8</v>
      </c>
      <c r="B121" s="1" t="s">
        <v>622</v>
      </c>
      <c r="C121" s="2">
        <v>41109</v>
      </c>
      <c r="D121" s="3">
        <v>2000</v>
      </c>
      <c r="E121"/>
      <c r="F121"/>
      <c r="G121"/>
      <c r="H121"/>
    </row>
    <row r="122" spans="1:8" ht="12.5" x14ac:dyDescent="0.25">
      <c r="A122" s="1">
        <v>8</v>
      </c>
      <c r="B122" s="1" t="s">
        <v>622</v>
      </c>
      <c r="C122" s="2">
        <v>41111</v>
      </c>
      <c r="D122" s="3">
        <v>2000</v>
      </c>
      <c r="E122"/>
      <c r="F122"/>
      <c r="G122"/>
      <c r="H122"/>
    </row>
    <row r="123" spans="1:8" ht="12.5" x14ac:dyDescent="0.25">
      <c r="A123" s="1">
        <v>8</v>
      </c>
      <c r="B123" s="1" t="s">
        <v>622</v>
      </c>
      <c r="C123" s="2">
        <v>41114</v>
      </c>
      <c r="D123" s="3">
        <v>2000</v>
      </c>
      <c r="E123"/>
      <c r="F123"/>
      <c r="G123"/>
      <c r="H123"/>
    </row>
    <row r="124" spans="1:8" ht="12.5" x14ac:dyDescent="0.25">
      <c r="A124" s="1">
        <v>8</v>
      </c>
      <c r="B124" s="1" t="s">
        <v>622</v>
      </c>
      <c r="C124" s="2">
        <v>41116</v>
      </c>
      <c r="D124" s="3">
        <v>2000</v>
      </c>
      <c r="E124"/>
      <c r="F124"/>
      <c r="G124"/>
      <c r="H124"/>
    </row>
    <row r="125" spans="1:8" ht="12.5" x14ac:dyDescent="0.25">
      <c r="A125" s="1">
        <v>8</v>
      </c>
      <c r="B125" s="1" t="s">
        <v>622</v>
      </c>
      <c r="C125" s="2">
        <v>41118</v>
      </c>
      <c r="D125" s="3">
        <v>2000</v>
      </c>
      <c r="E125"/>
      <c r="F125"/>
      <c r="G125"/>
      <c r="H125"/>
    </row>
    <row r="126" spans="1:8" ht="12.5" x14ac:dyDescent="0.25">
      <c r="A126" s="1">
        <v>8</v>
      </c>
      <c r="B126" s="1" t="s">
        <v>622</v>
      </c>
      <c r="C126" s="2">
        <v>41121</v>
      </c>
      <c r="D126" s="3">
        <v>2000</v>
      </c>
      <c r="E126"/>
      <c r="F126"/>
      <c r="G126"/>
      <c r="H126"/>
    </row>
    <row r="127" spans="1:8" ht="12.5" x14ac:dyDescent="0.25">
      <c r="A127" s="1">
        <v>8</v>
      </c>
      <c r="B127" s="1" t="s">
        <v>622</v>
      </c>
      <c r="C127" s="2">
        <v>41123</v>
      </c>
      <c r="D127" s="3">
        <v>2000</v>
      </c>
      <c r="E127"/>
      <c r="F127"/>
      <c r="G127"/>
      <c r="H127"/>
    </row>
    <row r="128" spans="1:8" ht="12.5" x14ac:dyDescent="0.25">
      <c r="A128" s="1">
        <v>8</v>
      </c>
      <c r="B128" s="1" t="s">
        <v>622</v>
      </c>
      <c r="C128" s="2">
        <v>41125</v>
      </c>
      <c r="D128" s="3">
        <v>2000</v>
      </c>
      <c r="E128"/>
      <c r="F128"/>
      <c r="G128"/>
      <c r="H128"/>
    </row>
    <row r="129" spans="1:8" ht="12.5" x14ac:dyDescent="0.25">
      <c r="A129" s="1">
        <v>8</v>
      </c>
      <c r="B129" s="1" t="s">
        <v>622</v>
      </c>
      <c r="C129" s="2">
        <v>41128</v>
      </c>
      <c r="D129" s="3">
        <v>2000</v>
      </c>
      <c r="E129"/>
      <c r="F129"/>
      <c r="G129"/>
      <c r="H129"/>
    </row>
    <row r="130" spans="1:8" ht="12.5" x14ac:dyDescent="0.25">
      <c r="A130" s="1">
        <v>8</v>
      </c>
      <c r="B130" s="1" t="s">
        <v>622</v>
      </c>
      <c r="C130" s="2">
        <v>41130</v>
      </c>
      <c r="D130" s="3">
        <v>2000</v>
      </c>
      <c r="E130"/>
      <c r="F130"/>
      <c r="G130"/>
      <c r="H130"/>
    </row>
    <row r="131" spans="1:8" ht="12.5" x14ac:dyDescent="0.25">
      <c r="A131" s="1">
        <v>8</v>
      </c>
      <c r="B131" s="1" t="s">
        <v>622</v>
      </c>
      <c r="C131" s="2">
        <v>41132</v>
      </c>
      <c r="D131" s="3">
        <v>2000</v>
      </c>
      <c r="E131"/>
      <c r="F131"/>
      <c r="G131"/>
      <c r="H131"/>
    </row>
    <row r="132" spans="1:8" ht="12.5" x14ac:dyDescent="0.25">
      <c r="A132" s="1">
        <v>8</v>
      </c>
      <c r="B132" s="1" t="s">
        <v>622</v>
      </c>
      <c r="C132" s="2">
        <v>41135</v>
      </c>
      <c r="D132" s="3">
        <v>2000</v>
      </c>
      <c r="E132"/>
      <c r="F132"/>
      <c r="G132"/>
      <c r="H132"/>
    </row>
    <row r="133" spans="1:8" ht="12.5" x14ac:dyDescent="0.25">
      <c r="A133" s="1">
        <v>8</v>
      </c>
      <c r="B133" s="1" t="s">
        <v>622</v>
      </c>
      <c r="C133" s="2">
        <v>41137</v>
      </c>
      <c r="D133" s="3">
        <v>2000</v>
      </c>
      <c r="E133"/>
      <c r="F133"/>
      <c r="G133"/>
      <c r="H133"/>
    </row>
    <row r="134" spans="1:8" ht="12.5" x14ac:dyDescent="0.25">
      <c r="A134" s="1">
        <v>8</v>
      </c>
      <c r="B134" s="1" t="s">
        <v>622</v>
      </c>
      <c r="C134" s="2">
        <v>41139</v>
      </c>
      <c r="D134" s="3">
        <v>2400</v>
      </c>
      <c r="E134"/>
      <c r="F134"/>
      <c r="G134"/>
      <c r="H134"/>
    </row>
    <row r="135" spans="1:8" ht="12.5" x14ac:dyDescent="0.25">
      <c r="A135" s="1">
        <v>8</v>
      </c>
      <c r="B135" s="1" t="s">
        <v>622</v>
      </c>
      <c r="C135" s="2">
        <v>41142</v>
      </c>
      <c r="D135" s="3">
        <v>2400</v>
      </c>
      <c r="E135"/>
      <c r="F135"/>
      <c r="G135"/>
      <c r="H135"/>
    </row>
    <row r="136" spans="1:8" ht="12.5" x14ac:dyDescent="0.25">
      <c r="A136" s="1">
        <v>8</v>
      </c>
      <c r="B136" s="1" t="s">
        <v>622</v>
      </c>
      <c r="C136" s="2">
        <v>41144</v>
      </c>
      <c r="D136" s="3">
        <v>2400</v>
      </c>
      <c r="E136"/>
      <c r="F136"/>
      <c r="G136"/>
      <c r="H136"/>
    </row>
    <row r="137" spans="1:8" ht="12.5" x14ac:dyDescent="0.25">
      <c r="A137" s="1">
        <v>8</v>
      </c>
      <c r="B137" s="1" t="s">
        <v>622</v>
      </c>
      <c r="C137" s="2">
        <v>41146</v>
      </c>
      <c r="D137" s="3">
        <v>2400</v>
      </c>
      <c r="E137"/>
      <c r="F137"/>
      <c r="G137"/>
      <c r="H137"/>
    </row>
    <row r="138" spans="1:8" ht="12.5" x14ac:dyDescent="0.25">
      <c r="A138" s="1">
        <v>8</v>
      </c>
      <c r="B138" s="1" t="s">
        <v>622</v>
      </c>
      <c r="C138" s="2">
        <v>41149</v>
      </c>
      <c r="D138" s="3">
        <v>2400</v>
      </c>
      <c r="E138"/>
      <c r="F138"/>
      <c r="G138"/>
      <c r="H138"/>
    </row>
    <row r="139" spans="1:8" ht="12.5" x14ac:dyDescent="0.25">
      <c r="A139" s="1">
        <v>8</v>
      </c>
      <c r="B139" s="1" t="s">
        <v>622</v>
      </c>
      <c r="C139" s="2">
        <v>41151</v>
      </c>
      <c r="D139" s="3">
        <v>2400</v>
      </c>
      <c r="E139"/>
      <c r="F139"/>
      <c r="G139"/>
      <c r="H139"/>
    </row>
    <row r="140" spans="1:8" ht="12.5" x14ac:dyDescent="0.25">
      <c r="A140" s="1">
        <v>8</v>
      </c>
      <c r="B140" s="1" t="s">
        <v>622</v>
      </c>
      <c r="C140" s="2">
        <v>41153</v>
      </c>
      <c r="D140" s="3">
        <v>2400</v>
      </c>
      <c r="E140"/>
      <c r="F140"/>
      <c r="G140"/>
      <c r="H140"/>
    </row>
    <row r="141" spans="1:8" ht="12.5" x14ac:dyDescent="0.25">
      <c r="A141" s="1">
        <v>8</v>
      </c>
      <c r="B141" s="1" t="s">
        <v>622</v>
      </c>
      <c r="C141" s="2">
        <v>41156</v>
      </c>
      <c r="D141" s="3">
        <v>2400</v>
      </c>
      <c r="E141"/>
      <c r="F141"/>
      <c r="G141"/>
      <c r="H141"/>
    </row>
    <row r="142" spans="1:8" ht="12.5" x14ac:dyDescent="0.25">
      <c r="A142" s="1">
        <v>8</v>
      </c>
      <c r="B142" s="1" t="s">
        <v>622</v>
      </c>
      <c r="C142" s="2">
        <v>41158</v>
      </c>
      <c r="D142" s="3">
        <v>2900</v>
      </c>
      <c r="E142"/>
      <c r="F142"/>
      <c r="G142"/>
      <c r="H142"/>
    </row>
    <row r="143" spans="1:8" ht="12.5" x14ac:dyDescent="0.25">
      <c r="A143" s="1">
        <v>8</v>
      </c>
      <c r="B143" s="1" t="s">
        <v>623</v>
      </c>
      <c r="C143" s="2">
        <v>41165</v>
      </c>
      <c r="D143" s="3">
        <v>5</v>
      </c>
      <c r="E143"/>
      <c r="F143"/>
      <c r="G143"/>
      <c r="H143"/>
    </row>
    <row r="144" spans="1:8" ht="12.5" x14ac:dyDescent="0.25">
      <c r="A144" s="1">
        <v>8</v>
      </c>
      <c r="B144" s="1" t="s">
        <v>623</v>
      </c>
      <c r="C144" s="2">
        <v>41193</v>
      </c>
      <c r="D144" s="3">
        <v>4</v>
      </c>
      <c r="E144"/>
      <c r="F144"/>
      <c r="G144"/>
      <c r="H144"/>
    </row>
    <row r="145" spans="1:8" ht="12.5" x14ac:dyDescent="0.25">
      <c r="A145" s="1">
        <v>8</v>
      </c>
      <c r="B145" s="1" t="s">
        <v>623</v>
      </c>
      <c r="C145" s="2">
        <v>41228</v>
      </c>
      <c r="D145" s="3">
        <v>4</v>
      </c>
      <c r="E145"/>
      <c r="F145"/>
      <c r="G145"/>
      <c r="H145"/>
    </row>
    <row r="146" spans="1:8" ht="12.5" x14ac:dyDescent="0.25">
      <c r="A146" s="1">
        <v>9</v>
      </c>
      <c r="B146" s="1" t="s">
        <v>622</v>
      </c>
      <c r="C146" s="2">
        <v>41093</v>
      </c>
      <c r="D146" s="3">
        <v>4000</v>
      </c>
      <c r="E146"/>
      <c r="F146"/>
      <c r="G146"/>
      <c r="H146"/>
    </row>
    <row r="147" spans="1:8" ht="12.5" x14ac:dyDescent="0.25">
      <c r="A147" s="1">
        <v>9</v>
      </c>
      <c r="B147" s="1" t="s">
        <v>622</v>
      </c>
      <c r="C147" s="2">
        <v>41095</v>
      </c>
      <c r="D147" s="3">
        <v>4000</v>
      </c>
      <c r="E147"/>
      <c r="F147"/>
      <c r="G147"/>
      <c r="H147"/>
    </row>
    <row r="148" spans="1:8" ht="12.5" x14ac:dyDescent="0.25">
      <c r="A148" s="1">
        <v>9</v>
      </c>
      <c r="B148" s="1" t="s">
        <v>622</v>
      </c>
      <c r="C148" s="2">
        <v>41097</v>
      </c>
      <c r="D148" s="3">
        <v>3200</v>
      </c>
      <c r="E148"/>
      <c r="F148"/>
      <c r="G148"/>
      <c r="H148"/>
    </row>
    <row r="149" spans="1:8" ht="12.5" x14ac:dyDescent="0.25">
      <c r="A149" s="1">
        <v>9</v>
      </c>
      <c r="B149" s="1" t="s">
        <v>622</v>
      </c>
      <c r="C149" s="2">
        <v>41100</v>
      </c>
      <c r="D149" s="3">
        <v>3200</v>
      </c>
      <c r="E149"/>
      <c r="F149"/>
      <c r="G149"/>
      <c r="H149"/>
    </row>
    <row r="150" spans="1:8" ht="12.5" x14ac:dyDescent="0.25">
      <c r="A150" s="1">
        <v>9</v>
      </c>
      <c r="B150" s="1" t="s">
        <v>622</v>
      </c>
      <c r="C150" s="2">
        <v>41102</v>
      </c>
      <c r="D150" s="3">
        <v>3200</v>
      </c>
      <c r="E150"/>
      <c r="F150"/>
      <c r="G150"/>
      <c r="H150"/>
    </row>
    <row r="151" spans="1:8" ht="12.5" x14ac:dyDescent="0.25">
      <c r="A151" s="1">
        <v>9</v>
      </c>
      <c r="B151" s="1" t="s">
        <v>622</v>
      </c>
      <c r="C151" s="2">
        <v>41104</v>
      </c>
      <c r="D151" s="3">
        <v>3200</v>
      </c>
      <c r="E151"/>
      <c r="F151"/>
      <c r="G151"/>
      <c r="H151"/>
    </row>
    <row r="152" spans="1:8" ht="12.5" x14ac:dyDescent="0.25">
      <c r="A152" s="1">
        <v>9</v>
      </c>
      <c r="B152" s="1" t="s">
        <v>622</v>
      </c>
      <c r="C152" s="2">
        <v>41107</v>
      </c>
      <c r="D152" s="3">
        <v>3200</v>
      </c>
      <c r="E152"/>
      <c r="F152"/>
      <c r="G152"/>
      <c r="H152"/>
    </row>
    <row r="153" spans="1:8" ht="12.5" x14ac:dyDescent="0.25">
      <c r="A153" s="1">
        <v>9</v>
      </c>
      <c r="B153" s="1" t="s">
        <v>622</v>
      </c>
      <c r="C153" s="2">
        <v>41109</v>
      </c>
      <c r="D153" s="3">
        <v>3200</v>
      </c>
      <c r="E153"/>
      <c r="F153"/>
      <c r="G153"/>
      <c r="H153"/>
    </row>
    <row r="154" spans="1:8" ht="12.5" x14ac:dyDescent="0.25">
      <c r="A154" s="1">
        <v>9</v>
      </c>
      <c r="B154" s="1" t="s">
        <v>622</v>
      </c>
      <c r="C154" s="2">
        <v>41139</v>
      </c>
      <c r="D154" s="3">
        <v>4500</v>
      </c>
      <c r="E154"/>
      <c r="F154"/>
      <c r="G154"/>
      <c r="H154"/>
    </row>
    <row r="155" spans="1:8" ht="12.5" x14ac:dyDescent="0.25">
      <c r="A155" s="1">
        <v>9</v>
      </c>
      <c r="B155" s="1" t="s">
        <v>622</v>
      </c>
      <c r="C155" s="2">
        <v>41142</v>
      </c>
      <c r="D155" s="3">
        <v>4500</v>
      </c>
      <c r="E155"/>
      <c r="F155"/>
      <c r="G155"/>
      <c r="H155"/>
    </row>
    <row r="156" spans="1:8" ht="12.5" x14ac:dyDescent="0.25">
      <c r="A156" s="1">
        <v>9</v>
      </c>
      <c r="B156" s="1" t="s">
        <v>622</v>
      </c>
      <c r="C156" s="2">
        <v>41144</v>
      </c>
      <c r="D156" s="3">
        <v>4500</v>
      </c>
      <c r="E156"/>
      <c r="F156"/>
      <c r="G156"/>
      <c r="H156"/>
    </row>
    <row r="157" spans="1:8" ht="12.5" x14ac:dyDescent="0.25">
      <c r="A157" s="1">
        <v>9</v>
      </c>
      <c r="B157" s="1" t="s">
        <v>622</v>
      </c>
      <c r="C157" s="2">
        <v>41146</v>
      </c>
      <c r="D157" s="3">
        <v>4500</v>
      </c>
      <c r="E157"/>
      <c r="F157"/>
      <c r="G157"/>
      <c r="H157"/>
    </row>
    <row r="158" spans="1:8" ht="12.5" x14ac:dyDescent="0.25">
      <c r="A158" s="1">
        <v>9</v>
      </c>
      <c r="B158" s="1" t="s">
        <v>622</v>
      </c>
      <c r="C158" s="2">
        <v>41149</v>
      </c>
      <c r="D158" s="3">
        <v>4500</v>
      </c>
      <c r="E158"/>
      <c r="F158"/>
      <c r="G158"/>
      <c r="H158"/>
    </row>
    <row r="159" spans="1:8" ht="12.5" x14ac:dyDescent="0.25">
      <c r="A159" s="1">
        <v>9</v>
      </c>
      <c r="B159" s="1" t="s">
        <v>622</v>
      </c>
      <c r="C159" s="2">
        <v>41151</v>
      </c>
      <c r="D159" s="3">
        <v>4500</v>
      </c>
      <c r="E159"/>
      <c r="F159"/>
      <c r="G159"/>
      <c r="H159"/>
    </row>
    <row r="160" spans="1:8" ht="12.5" x14ac:dyDescent="0.25">
      <c r="A160" s="1">
        <v>9</v>
      </c>
      <c r="B160" s="1" t="s">
        <v>622</v>
      </c>
      <c r="C160" s="2">
        <v>41153</v>
      </c>
      <c r="D160" s="3">
        <v>4500</v>
      </c>
      <c r="E160"/>
      <c r="F160"/>
      <c r="G160"/>
      <c r="H160"/>
    </row>
    <row r="161" spans="1:8" ht="12.5" x14ac:dyDescent="0.25">
      <c r="A161" s="1">
        <v>9</v>
      </c>
      <c r="B161" s="1" t="s">
        <v>622</v>
      </c>
      <c r="C161" s="2">
        <v>41156</v>
      </c>
      <c r="D161" s="3">
        <v>4500</v>
      </c>
      <c r="E161"/>
      <c r="F161"/>
      <c r="G161"/>
      <c r="H161"/>
    </row>
    <row r="162" spans="1:8" ht="12.5" x14ac:dyDescent="0.25">
      <c r="A162" s="1">
        <v>9</v>
      </c>
      <c r="B162" s="1" t="s">
        <v>622</v>
      </c>
      <c r="C162" s="2">
        <v>41158</v>
      </c>
      <c r="D162" s="3">
        <v>4500</v>
      </c>
      <c r="E162"/>
      <c r="F162"/>
      <c r="G162"/>
      <c r="H162"/>
    </row>
    <row r="163" spans="1:8" ht="12.5" x14ac:dyDescent="0.25">
      <c r="A163" s="1">
        <v>9</v>
      </c>
      <c r="B163" s="1" t="s">
        <v>623</v>
      </c>
      <c r="C163" s="2">
        <v>41165</v>
      </c>
      <c r="D163" s="3">
        <v>8</v>
      </c>
      <c r="E163"/>
      <c r="F163"/>
      <c r="G163"/>
      <c r="H163"/>
    </row>
    <row r="164" spans="1:8" ht="12.5" x14ac:dyDescent="0.25">
      <c r="A164" s="1">
        <v>9</v>
      </c>
      <c r="B164" s="1" t="s">
        <v>623</v>
      </c>
      <c r="C164" s="2">
        <v>41193</v>
      </c>
      <c r="D164" s="3">
        <v>6</v>
      </c>
      <c r="E164"/>
      <c r="F164"/>
      <c r="G164"/>
      <c r="H164"/>
    </row>
    <row r="165" spans="1:8" ht="12.5" x14ac:dyDescent="0.25">
      <c r="A165" s="1">
        <v>9</v>
      </c>
      <c r="B165" s="1" t="s">
        <v>623</v>
      </c>
      <c r="C165" s="2">
        <v>41228</v>
      </c>
      <c r="D165" s="3">
        <v>6</v>
      </c>
      <c r="E165"/>
      <c r="F165"/>
      <c r="G165"/>
      <c r="H165"/>
    </row>
    <row r="166" spans="1:8" ht="12.5" x14ac:dyDescent="0.25">
      <c r="A166" s="1">
        <v>10</v>
      </c>
      <c r="B166" s="1" t="s">
        <v>622</v>
      </c>
      <c r="C166" s="2">
        <v>41153</v>
      </c>
      <c r="D166" s="3">
        <v>3600</v>
      </c>
      <c r="E166"/>
      <c r="F166"/>
      <c r="G166"/>
      <c r="H166"/>
    </row>
    <row r="167" spans="1:8" ht="12.5" x14ac:dyDescent="0.25">
      <c r="A167" s="1">
        <v>10</v>
      </c>
      <c r="B167" s="1" t="s">
        <v>622</v>
      </c>
      <c r="C167" s="2">
        <v>41156</v>
      </c>
      <c r="D167" s="3">
        <v>3600</v>
      </c>
      <c r="E167"/>
      <c r="F167"/>
      <c r="G167"/>
      <c r="H167"/>
    </row>
    <row r="168" spans="1:8" ht="12.5" x14ac:dyDescent="0.25">
      <c r="A168" s="1">
        <v>10</v>
      </c>
      <c r="B168" s="1" t="s">
        <v>622</v>
      </c>
      <c r="C168" s="2">
        <v>41158</v>
      </c>
      <c r="D168" s="3">
        <v>4700</v>
      </c>
      <c r="E168"/>
      <c r="F168"/>
      <c r="G168"/>
      <c r="H168"/>
    </row>
    <row r="169" spans="1:8" ht="12.5" x14ac:dyDescent="0.25">
      <c r="A169" s="1">
        <v>10</v>
      </c>
      <c r="B169" s="1" t="s">
        <v>623</v>
      </c>
      <c r="C169" s="2">
        <v>41165</v>
      </c>
      <c r="D169" s="3">
        <v>8</v>
      </c>
      <c r="E169"/>
      <c r="F169"/>
      <c r="G169"/>
      <c r="H169"/>
    </row>
    <row r="170" spans="1:8" ht="12.5" x14ac:dyDescent="0.25">
      <c r="A170" s="1">
        <v>10</v>
      </c>
      <c r="B170" s="1" t="s">
        <v>623</v>
      </c>
      <c r="C170" s="2">
        <v>41193</v>
      </c>
      <c r="D170" s="3">
        <v>8</v>
      </c>
      <c r="E170"/>
      <c r="F170"/>
      <c r="G170"/>
      <c r="H170"/>
    </row>
    <row r="171" spans="1:8" ht="12.5" x14ac:dyDescent="0.25">
      <c r="A171" s="1">
        <v>10</v>
      </c>
      <c r="B171" s="1" t="s">
        <v>623</v>
      </c>
      <c r="C171" s="2">
        <v>41228</v>
      </c>
      <c r="D171" s="3">
        <v>8</v>
      </c>
      <c r="E171"/>
      <c r="F171"/>
      <c r="G171"/>
      <c r="H171"/>
    </row>
    <row r="172" spans="1:8" ht="12.5" x14ac:dyDescent="0.25">
      <c r="A172" s="1">
        <v>11</v>
      </c>
      <c r="B172" s="1" t="s">
        <v>623</v>
      </c>
      <c r="C172" s="2">
        <v>41239</v>
      </c>
      <c r="D172" s="3">
        <v>2</v>
      </c>
      <c r="E172"/>
      <c r="F172"/>
      <c r="G172"/>
      <c r="H172"/>
    </row>
    <row r="173" spans="1:8" ht="12.5" x14ac:dyDescent="0.25">
      <c r="A173" s="1">
        <v>12</v>
      </c>
      <c r="B173" s="1" t="s">
        <v>622</v>
      </c>
      <c r="C173" s="2">
        <v>41092</v>
      </c>
      <c r="D173" s="3">
        <v>4000</v>
      </c>
      <c r="E173"/>
      <c r="F173"/>
      <c r="G173"/>
      <c r="H173"/>
    </row>
    <row r="174" spans="1:8" ht="12.5" x14ac:dyDescent="0.25">
      <c r="A174" s="1">
        <v>12</v>
      </c>
      <c r="B174" s="1" t="s">
        <v>622</v>
      </c>
      <c r="C174" s="2">
        <v>41096</v>
      </c>
      <c r="D174" s="3">
        <v>4000</v>
      </c>
      <c r="E174"/>
      <c r="F174"/>
      <c r="G174"/>
      <c r="H174"/>
    </row>
    <row r="175" spans="1:8" ht="12.5" x14ac:dyDescent="0.25">
      <c r="A175" s="1">
        <v>12</v>
      </c>
      <c r="B175" s="1" t="s">
        <v>622</v>
      </c>
      <c r="C175" s="2">
        <v>41100</v>
      </c>
      <c r="D175" s="3">
        <v>4000</v>
      </c>
      <c r="E175"/>
      <c r="F175"/>
      <c r="G175"/>
      <c r="H175"/>
    </row>
    <row r="176" spans="1:8" ht="12.5" x14ac:dyDescent="0.25">
      <c r="A176" s="1">
        <v>12</v>
      </c>
      <c r="B176" s="1" t="s">
        <v>622</v>
      </c>
      <c r="C176" s="2">
        <v>41101</v>
      </c>
      <c r="D176" s="3">
        <v>4000</v>
      </c>
      <c r="E176"/>
      <c r="F176"/>
      <c r="G176"/>
      <c r="H176"/>
    </row>
    <row r="177" spans="1:8" ht="12.5" x14ac:dyDescent="0.25">
      <c r="A177" s="1">
        <v>12</v>
      </c>
      <c r="B177" s="1" t="s">
        <v>622</v>
      </c>
      <c r="C177" s="2">
        <v>41106</v>
      </c>
      <c r="D177" s="3">
        <v>4000</v>
      </c>
      <c r="E177"/>
      <c r="F177"/>
      <c r="G177"/>
      <c r="H177"/>
    </row>
    <row r="178" spans="1:8" ht="12.5" x14ac:dyDescent="0.25">
      <c r="A178" s="1">
        <v>12</v>
      </c>
      <c r="B178" s="1" t="s">
        <v>622</v>
      </c>
      <c r="C178" s="2">
        <v>41110</v>
      </c>
      <c r="D178" s="3">
        <v>4000</v>
      </c>
      <c r="E178"/>
      <c r="F178"/>
      <c r="G178"/>
      <c r="H178"/>
    </row>
    <row r="179" spans="1:8" ht="12.5" x14ac:dyDescent="0.25">
      <c r="A179" s="1">
        <v>12</v>
      </c>
      <c r="B179" s="1" t="s">
        <v>622</v>
      </c>
      <c r="C179" s="2">
        <v>41113</v>
      </c>
      <c r="D179" s="3">
        <v>4000</v>
      </c>
      <c r="E179"/>
      <c r="F179"/>
      <c r="G179"/>
      <c r="H179"/>
    </row>
    <row r="180" spans="1:8" ht="12.5" x14ac:dyDescent="0.25">
      <c r="A180" s="1">
        <v>12</v>
      </c>
      <c r="B180" s="1" t="s">
        <v>622</v>
      </c>
      <c r="C180" s="2">
        <v>41115</v>
      </c>
      <c r="D180" s="3">
        <v>4800</v>
      </c>
      <c r="E180"/>
      <c r="F180"/>
      <c r="G180"/>
      <c r="H180"/>
    </row>
    <row r="181" spans="1:8" ht="12.5" x14ac:dyDescent="0.25">
      <c r="A181" s="1">
        <v>12</v>
      </c>
      <c r="B181" s="1" t="s">
        <v>622</v>
      </c>
      <c r="C181" s="2">
        <v>41117</v>
      </c>
      <c r="D181" s="3">
        <v>4800</v>
      </c>
      <c r="E181"/>
      <c r="F181"/>
      <c r="G181"/>
      <c r="H181"/>
    </row>
    <row r="182" spans="1:8" ht="12.5" x14ac:dyDescent="0.25">
      <c r="A182" s="1">
        <v>12</v>
      </c>
      <c r="B182" s="1" t="s">
        <v>622</v>
      </c>
      <c r="C182" s="2">
        <v>41120</v>
      </c>
      <c r="D182" s="3">
        <v>4800</v>
      </c>
      <c r="E182"/>
      <c r="F182"/>
      <c r="G182"/>
      <c r="H182"/>
    </row>
    <row r="183" spans="1:8" ht="12.5" x14ac:dyDescent="0.25">
      <c r="A183" s="1">
        <v>12</v>
      </c>
      <c r="B183" s="1" t="s">
        <v>622</v>
      </c>
      <c r="C183" s="2">
        <v>41124</v>
      </c>
      <c r="D183" s="3">
        <v>4800</v>
      </c>
      <c r="E183"/>
      <c r="F183"/>
      <c r="G183"/>
      <c r="H183"/>
    </row>
    <row r="184" spans="1:8" ht="12.5" x14ac:dyDescent="0.25">
      <c r="A184" s="1">
        <v>12</v>
      </c>
      <c r="B184" s="1" t="s">
        <v>622</v>
      </c>
      <c r="C184" s="2">
        <v>41127</v>
      </c>
      <c r="D184" s="3">
        <v>6200</v>
      </c>
      <c r="E184"/>
      <c r="F184"/>
      <c r="G184"/>
      <c r="H184"/>
    </row>
    <row r="185" spans="1:8" ht="12.5" x14ac:dyDescent="0.25">
      <c r="A185" s="1">
        <v>12</v>
      </c>
      <c r="B185" s="1" t="s">
        <v>622</v>
      </c>
      <c r="C185" s="2">
        <v>41149</v>
      </c>
      <c r="D185" s="3">
        <v>5800</v>
      </c>
      <c r="E185"/>
      <c r="F185"/>
      <c r="G185"/>
      <c r="H185"/>
    </row>
    <row r="186" spans="1:8" ht="12.5" x14ac:dyDescent="0.25">
      <c r="A186" s="1">
        <v>12</v>
      </c>
      <c r="B186" s="1" t="s">
        <v>622</v>
      </c>
      <c r="C186" s="2">
        <v>41150</v>
      </c>
      <c r="D186" s="3">
        <v>5800</v>
      </c>
      <c r="E186"/>
      <c r="F186"/>
      <c r="G186"/>
      <c r="H186"/>
    </row>
    <row r="187" spans="1:8" ht="12.5" x14ac:dyDescent="0.25">
      <c r="A187" s="1">
        <v>12</v>
      </c>
      <c r="B187" s="1" t="s">
        <v>622</v>
      </c>
      <c r="C187" s="2">
        <v>41152</v>
      </c>
      <c r="D187" s="3">
        <v>7800</v>
      </c>
      <c r="E187"/>
      <c r="F187"/>
      <c r="G187"/>
      <c r="H187"/>
    </row>
    <row r="188" spans="1:8" ht="12.5" x14ac:dyDescent="0.25">
      <c r="A188" s="1">
        <v>12</v>
      </c>
      <c r="B188" s="1" t="s">
        <v>622</v>
      </c>
      <c r="C188" s="2">
        <v>41155</v>
      </c>
      <c r="D188" s="3">
        <v>7800</v>
      </c>
      <c r="E188"/>
      <c r="F188"/>
      <c r="G188"/>
      <c r="H188"/>
    </row>
    <row r="189" spans="1:8" ht="12.5" x14ac:dyDescent="0.25">
      <c r="A189" s="1">
        <v>12</v>
      </c>
      <c r="B189" s="1" t="s">
        <v>622</v>
      </c>
      <c r="C189" s="2">
        <v>41157</v>
      </c>
      <c r="D189" s="3">
        <v>7800</v>
      </c>
      <c r="E189"/>
      <c r="F189"/>
      <c r="G189"/>
      <c r="H189"/>
    </row>
    <row r="190" spans="1:8" ht="12.5" x14ac:dyDescent="0.25">
      <c r="A190" s="1">
        <v>12</v>
      </c>
      <c r="B190" s="1" t="s">
        <v>623</v>
      </c>
      <c r="C190" s="2">
        <v>41164</v>
      </c>
      <c r="D190" s="3">
        <v>10</v>
      </c>
      <c r="E190"/>
      <c r="F190"/>
      <c r="G190"/>
      <c r="H190"/>
    </row>
    <row r="191" spans="1:8" ht="12.5" x14ac:dyDescent="0.25">
      <c r="A191" s="1">
        <v>12</v>
      </c>
      <c r="B191" s="1" t="s">
        <v>623</v>
      </c>
      <c r="C191" s="2">
        <v>41192</v>
      </c>
      <c r="D191" s="3">
        <v>10</v>
      </c>
      <c r="E191"/>
      <c r="F191"/>
      <c r="G191"/>
      <c r="H191"/>
    </row>
    <row r="192" spans="1:8" ht="12.5" x14ac:dyDescent="0.25">
      <c r="A192" s="1">
        <v>13</v>
      </c>
      <c r="B192" s="1" t="s">
        <v>622</v>
      </c>
      <c r="C192" s="2">
        <v>41236</v>
      </c>
      <c r="D192" s="3">
        <v>20000</v>
      </c>
      <c r="E192"/>
      <c r="F192"/>
      <c r="G192"/>
      <c r="H192"/>
    </row>
    <row r="193" spans="1:8" ht="12.5" x14ac:dyDescent="0.25">
      <c r="A193" s="1">
        <v>13</v>
      </c>
      <c r="B193" s="1" t="s">
        <v>622</v>
      </c>
      <c r="C193" s="2">
        <v>41239</v>
      </c>
      <c r="D193" s="3">
        <v>20000</v>
      </c>
      <c r="E193"/>
      <c r="F193"/>
      <c r="G193"/>
      <c r="H193"/>
    </row>
    <row r="194" spans="1:8" ht="12.5" x14ac:dyDescent="0.25">
      <c r="A194" s="1">
        <v>14</v>
      </c>
      <c r="B194" s="1" t="s">
        <v>622</v>
      </c>
      <c r="C194" s="2">
        <v>41092</v>
      </c>
      <c r="D194" s="3">
        <v>300</v>
      </c>
      <c r="E194"/>
      <c r="F194"/>
      <c r="G194"/>
      <c r="H194"/>
    </row>
    <row r="195" spans="1:8" ht="12.5" x14ac:dyDescent="0.25">
      <c r="A195" s="1">
        <v>14</v>
      </c>
      <c r="B195" s="1" t="s">
        <v>622</v>
      </c>
      <c r="C195" s="2">
        <v>41099</v>
      </c>
      <c r="D195" s="3">
        <v>300</v>
      </c>
      <c r="E195"/>
      <c r="F195"/>
      <c r="G195"/>
      <c r="H195"/>
    </row>
    <row r="196" spans="1:8" ht="12.5" x14ac:dyDescent="0.25">
      <c r="A196" s="1">
        <v>14</v>
      </c>
      <c r="B196" s="1" t="s">
        <v>622</v>
      </c>
      <c r="C196" s="2">
        <v>41106</v>
      </c>
      <c r="D196" s="3">
        <v>300</v>
      </c>
      <c r="E196"/>
      <c r="F196"/>
      <c r="G196"/>
      <c r="H196"/>
    </row>
    <row r="197" spans="1:8" ht="12.5" x14ac:dyDescent="0.25">
      <c r="A197" s="1">
        <v>14</v>
      </c>
      <c r="B197" s="1" t="s">
        <v>622</v>
      </c>
      <c r="C197" s="2">
        <v>41113</v>
      </c>
      <c r="D197" s="3">
        <v>300</v>
      </c>
      <c r="E197"/>
      <c r="F197"/>
      <c r="G197"/>
      <c r="H197"/>
    </row>
    <row r="198" spans="1:8" ht="12.5" x14ac:dyDescent="0.25">
      <c r="A198" s="1">
        <v>14</v>
      </c>
      <c r="B198" s="1" t="s">
        <v>622</v>
      </c>
      <c r="C198" s="2">
        <v>41120</v>
      </c>
      <c r="D198" s="3">
        <v>300</v>
      </c>
      <c r="E198"/>
      <c r="F198"/>
      <c r="G198"/>
      <c r="H198"/>
    </row>
    <row r="199" spans="1:8" ht="12.5" x14ac:dyDescent="0.25">
      <c r="A199" s="1">
        <v>14</v>
      </c>
      <c r="B199" s="1" t="s">
        <v>622</v>
      </c>
      <c r="C199" s="2">
        <v>41127</v>
      </c>
      <c r="D199" s="3">
        <v>300</v>
      </c>
      <c r="E199"/>
      <c r="F199"/>
      <c r="G199"/>
      <c r="H199"/>
    </row>
    <row r="200" spans="1:8" ht="12.5" x14ac:dyDescent="0.25">
      <c r="A200" s="1">
        <v>14</v>
      </c>
      <c r="B200" s="1" t="s">
        <v>622</v>
      </c>
      <c r="C200" s="2">
        <v>41134</v>
      </c>
      <c r="D200" s="3">
        <v>300</v>
      </c>
      <c r="E200"/>
      <c r="F200"/>
      <c r="G200"/>
      <c r="H200"/>
    </row>
    <row r="201" spans="1:8" ht="12.5" x14ac:dyDescent="0.25">
      <c r="A201" s="1">
        <v>14</v>
      </c>
      <c r="B201" s="1" t="s">
        <v>622</v>
      </c>
      <c r="C201" s="2">
        <v>41141</v>
      </c>
      <c r="D201" s="3">
        <v>300</v>
      </c>
      <c r="E201"/>
      <c r="F201"/>
      <c r="G201"/>
      <c r="H201"/>
    </row>
    <row r="202" spans="1:8" ht="12.5" x14ac:dyDescent="0.25">
      <c r="A202" s="1">
        <v>14</v>
      </c>
      <c r="B202" s="1" t="s">
        <v>622</v>
      </c>
      <c r="C202" s="2">
        <v>41148</v>
      </c>
      <c r="D202" s="3">
        <v>300</v>
      </c>
      <c r="E202"/>
      <c r="F202"/>
      <c r="G202"/>
      <c r="H202"/>
    </row>
    <row r="203" spans="1:8" ht="12.5" x14ac:dyDescent="0.25">
      <c r="A203" s="1">
        <v>14</v>
      </c>
      <c r="B203" s="1" t="s">
        <v>622</v>
      </c>
      <c r="C203" s="2">
        <v>41155</v>
      </c>
      <c r="D203" s="3">
        <v>300</v>
      </c>
      <c r="E203"/>
      <c r="F203"/>
      <c r="G203"/>
      <c r="H203"/>
    </row>
    <row r="204" spans="1:8" ht="12.5" x14ac:dyDescent="0.25">
      <c r="A204" s="1">
        <v>15</v>
      </c>
      <c r="B204" s="1" t="s">
        <v>622</v>
      </c>
      <c r="C204" s="2">
        <v>41096</v>
      </c>
      <c r="D204" s="3">
        <v>1400</v>
      </c>
      <c r="E204"/>
      <c r="F204"/>
      <c r="G204"/>
      <c r="H204"/>
    </row>
    <row r="205" spans="1:8" ht="12.5" x14ac:dyDescent="0.25">
      <c r="A205" s="1">
        <v>15</v>
      </c>
      <c r="B205" s="1" t="s">
        <v>622</v>
      </c>
      <c r="C205" s="2">
        <v>41099</v>
      </c>
      <c r="D205" s="3">
        <v>1400</v>
      </c>
      <c r="E205"/>
      <c r="F205"/>
      <c r="G205"/>
      <c r="H205"/>
    </row>
    <row r="206" spans="1:8" ht="12.5" x14ac:dyDescent="0.25">
      <c r="A206" s="1">
        <v>15</v>
      </c>
      <c r="B206" s="1" t="s">
        <v>622</v>
      </c>
      <c r="C206" s="2">
        <v>41101</v>
      </c>
      <c r="D206" s="3">
        <v>1400</v>
      </c>
      <c r="E206"/>
      <c r="F206"/>
      <c r="G206"/>
      <c r="H206"/>
    </row>
    <row r="207" spans="1:8" ht="12.5" x14ac:dyDescent="0.25">
      <c r="A207" s="1">
        <v>15</v>
      </c>
      <c r="B207" s="1" t="s">
        <v>622</v>
      </c>
      <c r="C207" s="2">
        <v>41103</v>
      </c>
      <c r="D207" s="3">
        <v>1400</v>
      </c>
      <c r="E207"/>
      <c r="F207"/>
      <c r="G207"/>
      <c r="H207"/>
    </row>
    <row r="208" spans="1:8" ht="12.5" x14ac:dyDescent="0.25">
      <c r="A208" s="1">
        <v>15</v>
      </c>
      <c r="B208" s="1" t="s">
        <v>622</v>
      </c>
      <c r="C208" s="2">
        <v>41106</v>
      </c>
      <c r="D208" s="3">
        <v>1400</v>
      </c>
      <c r="E208"/>
      <c r="F208"/>
      <c r="G208"/>
      <c r="H208"/>
    </row>
    <row r="209" spans="1:8" ht="12.5" x14ac:dyDescent="0.25">
      <c r="A209" s="1">
        <v>15</v>
      </c>
      <c r="B209" s="1" t="s">
        <v>622</v>
      </c>
      <c r="C209" s="2">
        <v>41108</v>
      </c>
      <c r="D209" s="3">
        <v>1400</v>
      </c>
      <c r="E209"/>
      <c r="F209"/>
      <c r="G209"/>
      <c r="H209"/>
    </row>
    <row r="210" spans="1:8" ht="12.5" x14ac:dyDescent="0.25">
      <c r="A210" s="1">
        <v>15</v>
      </c>
      <c r="B210" s="1" t="s">
        <v>622</v>
      </c>
      <c r="C210" s="2">
        <v>41110</v>
      </c>
      <c r="D210" s="3">
        <v>1400</v>
      </c>
      <c r="E210"/>
      <c r="F210"/>
      <c r="G210"/>
      <c r="H210"/>
    </row>
    <row r="211" spans="1:8" ht="12.5" x14ac:dyDescent="0.25">
      <c r="A211" s="1">
        <v>15</v>
      </c>
      <c r="B211" s="1" t="s">
        <v>622</v>
      </c>
      <c r="C211" s="2">
        <v>41113</v>
      </c>
      <c r="D211" s="3">
        <v>1400</v>
      </c>
      <c r="E211"/>
      <c r="F211"/>
      <c r="G211"/>
      <c r="H211"/>
    </row>
    <row r="212" spans="1:8" ht="12.5" x14ac:dyDescent="0.25">
      <c r="A212" s="1">
        <v>15</v>
      </c>
      <c r="B212" s="1" t="s">
        <v>622</v>
      </c>
      <c r="C212" s="2">
        <v>41115</v>
      </c>
      <c r="D212" s="3">
        <v>1400</v>
      </c>
      <c r="E212"/>
      <c r="F212"/>
      <c r="G212"/>
      <c r="H212"/>
    </row>
    <row r="213" spans="1:8" ht="12.5" x14ac:dyDescent="0.25">
      <c r="A213" s="1">
        <v>15</v>
      </c>
      <c r="B213" s="1" t="s">
        <v>622</v>
      </c>
      <c r="C213" s="2">
        <v>41117</v>
      </c>
      <c r="D213" s="3">
        <v>1400</v>
      </c>
      <c r="E213"/>
      <c r="F213"/>
      <c r="G213"/>
      <c r="H213"/>
    </row>
    <row r="214" spans="1:8" ht="12.5" x14ac:dyDescent="0.25">
      <c r="A214" s="1">
        <v>15</v>
      </c>
      <c r="B214" s="1" t="s">
        <v>622</v>
      </c>
      <c r="C214" s="2">
        <v>41121</v>
      </c>
      <c r="D214" s="3">
        <v>1400</v>
      </c>
      <c r="E214"/>
      <c r="F214"/>
      <c r="G214"/>
      <c r="H214"/>
    </row>
    <row r="215" spans="1:8" ht="12.5" x14ac:dyDescent="0.25">
      <c r="A215" s="1">
        <v>15</v>
      </c>
      <c r="B215" s="1" t="s">
        <v>622</v>
      </c>
      <c r="C215" s="2">
        <v>41122</v>
      </c>
      <c r="D215" s="3">
        <v>1400</v>
      </c>
      <c r="E215"/>
      <c r="F215"/>
      <c r="G215"/>
      <c r="H215"/>
    </row>
    <row r="216" spans="1:8" ht="12.5" x14ac:dyDescent="0.25">
      <c r="A216" s="1">
        <v>15</v>
      </c>
      <c r="B216" s="1" t="s">
        <v>622</v>
      </c>
      <c r="C216" s="2">
        <v>41155</v>
      </c>
      <c r="D216" s="3">
        <v>1000</v>
      </c>
      <c r="E216"/>
      <c r="F216"/>
      <c r="G216"/>
      <c r="H216"/>
    </row>
    <row r="217" spans="1:8" ht="12.5" x14ac:dyDescent="0.25">
      <c r="A217" s="1">
        <v>15</v>
      </c>
      <c r="B217" s="1" t="s">
        <v>622</v>
      </c>
      <c r="C217" s="2">
        <v>41157</v>
      </c>
      <c r="D217" s="3">
        <v>1000</v>
      </c>
      <c r="E217"/>
      <c r="F217"/>
      <c r="G217"/>
      <c r="H217"/>
    </row>
    <row r="218" spans="1:8" ht="12.5" x14ac:dyDescent="0.25">
      <c r="A218" s="1">
        <v>15</v>
      </c>
      <c r="B218" s="1" t="s">
        <v>623</v>
      </c>
      <c r="C218" s="2">
        <v>41164</v>
      </c>
      <c r="D218" s="3">
        <v>3</v>
      </c>
      <c r="E218"/>
      <c r="F218"/>
      <c r="G218"/>
      <c r="H218"/>
    </row>
    <row r="219" spans="1:8" ht="12.5" x14ac:dyDescent="0.25">
      <c r="A219" s="1">
        <v>15</v>
      </c>
      <c r="B219" s="1" t="s">
        <v>623</v>
      </c>
      <c r="C219" s="2">
        <v>41227</v>
      </c>
      <c r="D219" s="3">
        <v>1</v>
      </c>
      <c r="E219"/>
      <c r="F219"/>
      <c r="G219"/>
      <c r="H219"/>
    </row>
    <row r="220" spans="1:8" ht="12.5" x14ac:dyDescent="0.25">
      <c r="A220" s="1">
        <v>16</v>
      </c>
      <c r="B220" s="1" t="s">
        <v>622</v>
      </c>
      <c r="C220" s="2">
        <v>41093</v>
      </c>
      <c r="D220" s="3">
        <v>5000</v>
      </c>
      <c r="E220"/>
      <c r="F220"/>
      <c r="G220"/>
      <c r="H220"/>
    </row>
    <row r="221" spans="1:8" ht="12.5" x14ac:dyDescent="0.25">
      <c r="A221" s="1">
        <v>16</v>
      </c>
      <c r="B221" s="1" t="s">
        <v>622</v>
      </c>
      <c r="C221" s="2">
        <v>41095</v>
      </c>
      <c r="D221" s="3">
        <v>5000</v>
      </c>
      <c r="E221"/>
      <c r="F221"/>
      <c r="G221"/>
      <c r="H221"/>
    </row>
    <row r="222" spans="1:8" ht="12.5" x14ac:dyDescent="0.25">
      <c r="A222" s="1">
        <v>16</v>
      </c>
      <c r="B222" s="1" t="s">
        <v>622</v>
      </c>
      <c r="C222" s="2">
        <v>41097</v>
      </c>
      <c r="D222" s="3">
        <v>5000</v>
      </c>
      <c r="E222"/>
      <c r="F222"/>
      <c r="G222"/>
      <c r="H222"/>
    </row>
    <row r="223" spans="1:8" ht="12.5" x14ac:dyDescent="0.25">
      <c r="A223" s="1">
        <v>16</v>
      </c>
      <c r="B223" s="1" t="s">
        <v>622</v>
      </c>
      <c r="C223" s="2">
        <v>41100</v>
      </c>
      <c r="D223" s="3">
        <v>5000</v>
      </c>
      <c r="E223"/>
      <c r="F223"/>
      <c r="G223"/>
      <c r="H223"/>
    </row>
    <row r="224" spans="1:8" ht="12.5" x14ac:dyDescent="0.25">
      <c r="A224" s="1">
        <v>16</v>
      </c>
      <c r="B224" s="1" t="s">
        <v>622</v>
      </c>
      <c r="C224" s="2">
        <v>41102</v>
      </c>
      <c r="D224" s="3">
        <v>5000</v>
      </c>
      <c r="E224"/>
      <c r="F224"/>
      <c r="G224"/>
      <c r="H224"/>
    </row>
    <row r="225" spans="1:8" ht="12.5" x14ac:dyDescent="0.25">
      <c r="A225" s="1">
        <v>16</v>
      </c>
      <c r="B225" s="1" t="s">
        <v>622</v>
      </c>
      <c r="C225" s="2">
        <v>41104</v>
      </c>
      <c r="D225" s="3">
        <v>5000</v>
      </c>
      <c r="E225"/>
      <c r="F225"/>
      <c r="G225"/>
      <c r="H225"/>
    </row>
    <row r="226" spans="1:8" ht="12.5" x14ac:dyDescent="0.25">
      <c r="A226" s="1">
        <v>16</v>
      </c>
      <c r="B226" s="1" t="s">
        <v>622</v>
      </c>
      <c r="C226" s="2">
        <v>41109</v>
      </c>
      <c r="D226" s="3">
        <v>5000</v>
      </c>
      <c r="E226"/>
      <c r="F226"/>
      <c r="G226"/>
      <c r="H226"/>
    </row>
    <row r="227" spans="1:8" ht="12.5" x14ac:dyDescent="0.25">
      <c r="A227" s="1">
        <v>16</v>
      </c>
      <c r="B227" s="1" t="s">
        <v>622</v>
      </c>
      <c r="C227" s="2">
        <v>41111</v>
      </c>
      <c r="D227" s="3">
        <v>4500</v>
      </c>
      <c r="E227"/>
      <c r="F227"/>
      <c r="G227"/>
      <c r="H227"/>
    </row>
    <row r="228" spans="1:8" ht="12.5" x14ac:dyDescent="0.25">
      <c r="A228" s="1">
        <v>16</v>
      </c>
      <c r="B228" s="1" t="s">
        <v>622</v>
      </c>
      <c r="C228" s="2">
        <v>41114</v>
      </c>
      <c r="D228" s="3">
        <v>4500</v>
      </c>
      <c r="E228"/>
      <c r="F228"/>
      <c r="G228"/>
      <c r="H228"/>
    </row>
    <row r="229" spans="1:8" ht="12.5" x14ac:dyDescent="0.25">
      <c r="A229" s="1">
        <v>16</v>
      </c>
      <c r="B229" s="1" t="s">
        <v>622</v>
      </c>
      <c r="C229" s="2">
        <v>41116</v>
      </c>
      <c r="D229" s="3">
        <v>4500</v>
      </c>
      <c r="E229"/>
      <c r="F229"/>
      <c r="G229"/>
      <c r="H229"/>
    </row>
    <row r="230" spans="1:8" ht="12.5" x14ac:dyDescent="0.25">
      <c r="A230" s="1">
        <v>16</v>
      </c>
      <c r="B230" s="1" t="s">
        <v>622</v>
      </c>
      <c r="C230" s="2">
        <v>41118</v>
      </c>
      <c r="D230" s="3">
        <v>4500</v>
      </c>
      <c r="E230"/>
      <c r="F230"/>
      <c r="G230"/>
      <c r="H230"/>
    </row>
    <row r="231" spans="1:8" ht="12.5" x14ac:dyDescent="0.25">
      <c r="A231" s="1">
        <v>16</v>
      </c>
      <c r="B231" s="1" t="s">
        <v>622</v>
      </c>
      <c r="C231" s="2">
        <v>41121</v>
      </c>
      <c r="D231" s="3">
        <v>4500</v>
      </c>
      <c r="E231"/>
      <c r="F231"/>
      <c r="G231"/>
      <c r="H231"/>
    </row>
    <row r="232" spans="1:8" ht="12.5" x14ac:dyDescent="0.25">
      <c r="A232" s="1">
        <v>16</v>
      </c>
      <c r="B232" s="1" t="s">
        <v>622</v>
      </c>
      <c r="C232" s="2">
        <v>41123</v>
      </c>
      <c r="D232" s="3">
        <v>4500</v>
      </c>
      <c r="E232"/>
      <c r="F232"/>
      <c r="G232"/>
      <c r="H232"/>
    </row>
    <row r="233" spans="1:8" ht="12.5" x14ac:dyDescent="0.25">
      <c r="A233" s="1">
        <v>16</v>
      </c>
      <c r="B233" s="1" t="s">
        <v>622</v>
      </c>
      <c r="C233" s="2">
        <v>41125</v>
      </c>
      <c r="D233" s="3">
        <v>4500</v>
      </c>
      <c r="E233"/>
      <c r="F233"/>
      <c r="G233"/>
      <c r="H233"/>
    </row>
    <row r="234" spans="1:8" ht="12.5" x14ac:dyDescent="0.25">
      <c r="A234" s="1">
        <v>16</v>
      </c>
      <c r="B234" s="1" t="s">
        <v>622</v>
      </c>
      <c r="C234" s="2">
        <v>41128</v>
      </c>
      <c r="D234" s="3">
        <v>4500</v>
      </c>
      <c r="E234"/>
      <c r="F234"/>
      <c r="G234"/>
      <c r="H234"/>
    </row>
    <row r="235" spans="1:8" ht="12.5" x14ac:dyDescent="0.25">
      <c r="A235" s="1">
        <v>16</v>
      </c>
      <c r="B235" s="1" t="s">
        <v>622</v>
      </c>
      <c r="C235" s="2">
        <v>41130</v>
      </c>
      <c r="D235" s="3">
        <v>4500</v>
      </c>
      <c r="E235"/>
      <c r="F235"/>
      <c r="G235"/>
      <c r="H235"/>
    </row>
    <row r="236" spans="1:8" ht="12.5" x14ac:dyDescent="0.25">
      <c r="A236" s="1">
        <v>16</v>
      </c>
      <c r="B236" s="1" t="s">
        <v>622</v>
      </c>
      <c r="C236" s="2">
        <v>41132</v>
      </c>
      <c r="D236" s="3">
        <v>4500</v>
      </c>
      <c r="E236"/>
      <c r="F236"/>
      <c r="G236"/>
      <c r="H236"/>
    </row>
    <row r="237" spans="1:8" ht="12.5" x14ac:dyDescent="0.25">
      <c r="A237" s="1">
        <v>16</v>
      </c>
      <c r="B237" s="1" t="s">
        <v>622</v>
      </c>
      <c r="C237" s="2">
        <v>41135</v>
      </c>
      <c r="D237" s="3">
        <v>4500</v>
      </c>
      <c r="E237"/>
      <c r="F237"/>
      <c r="G237"/>
      <c r="H237"/>
    </row>
    <row r="238" spans="1:8" ht="12.5" x14ac:dyDescent="0.25">
      <c r="A238" s="1">
        <v>16</v>
      </c>
      <c r="B238" s="1" t="s">
        <v>622</v>
      </c>
      <c r="C238" s="2">
        <v>41137</v>
      </c>
      <c r="D238" s="3">
        <v>4500</v>
      </c>
      <c r="E238"/>
      <c r="F238"/>
      <c r="G238"/>
      <c r="H238"/>
    </row>
    <row r="239" spans="1:8" ht="12.5" x14ac:dyDescent="0.25">
      <c r="A239" s="1">
        <v>16</v>
      </c>
      <c r="B239" s="1" t="s">
        <v>622</v>
      </c>
      <c r="C239" s="2">
        <v>41139</v>
      </c>
      <c r="D239" s="3">
        <v>5900</v>
      </c>
      <c r="E239"/>
      <c r="F239"/>
      <c r="G239"/>
      <c r="H239"/>
    </row>
    <row r="240" spans="1:8" ht="12.5" x14ac:dyDescent="0.25">
      <c r="A240" s="1">
        <v>16</v>
      </c>
      <c r="B240" s="1" t="s">
        <v>622</v>
      </c>
      <c r="C240" s="2">
        <v>41142</v>
      </c>
      <c r="D240" s="3">
        <v>5900</v>
      </c>
      <c r="E240"/>
      <c r="F240"/>
      <c r="G240"/>
      <c r="H240"/>
    </row>
    <row r="241" spans="1:8" ht="12.5" x14ac:dyDescent="0.25">
      <c r="A241" s="1">
        <v>16</v>
      </c>
      <c r="B241" s="1" t="s">
        <v>622</v>
      </c>
      <c r="C241" s="2">
        <v>41144</v>
      </c>
      <c r="D241" s="3">
        <v>5900</v>
      </c>
      <c r="E241"/>
      <c r="F241"/>
      <c r="G241"/>
      <c r="H241"/>
    </row>
    <row r="242" spans="1:8" ht="12.5" x14ac:dyDescent="0.25">
      <c r="A242" s="1">
        <v>16</v>
      </c>
      <c r="B242" s="1" t="s">
        <v>622</v>
      </c>
      <c r="C242" s="2">
        <v>41146</v>
      </c>
      <c r="D242" s="3">
        <v>5900</v>
      </c>
      <c r="E242"/>
      <c r="F242"/>
      <c r="G242"/>
      <c r="H242"/>
    </row>
    <row r="243" spans="1:8" ht="12.5" x14ac:dyDescent="0.25">
      <c r="A243" s="1">
        <v>16</v>
      </c>
      <c r="B243" s="1" t="s">
        <v>622</v>
      </c>
      <c r="C243" s="2">
        <v>41149</v>
      </c>
      <c r="D243" s="3">
        <v>5900</v>
      </c>
      <c r="E243"/>
      <c r="F243"/>
      <c r="G243"/>
      <c r="H243"/>
    </row>
    <row r="244" spans="1:8" ht="12.5" x14ac:dyDescent="0.25">
      <c r="A244" s="1">
        <v>16</v>
      </c>
      <c r="B244" s="1" t="s">
        <v>622</v>
      </c>
      <c r="C244" s="2">
        <v>41151</v>
      </c>
      <c r="D244" s="3">
        <v>5900</v>
      </c>
      <c r="E244"/>
      <c r="F244"/>
      <c r="G244"/>
      <c r="H244"/>
    </row>
    <row r="245" spans="1:8" ht="12.5" x14ac:dyDescent="0.25">
      <c r="A245" s="1">
        <v>16</v>
      </c>
      <c r="B245" s="1" t="s">
        <v>622</v>
      </c>
      <c r="C245" s="2">
        <v>41153</v>
      </c>
      <c r="D245" s="3">
        <v>5900</v>
      </c>
      <c r="E245"/>
      <c r="F245"/>
      <c r="G245"/>
      <c r="H245"/>
    </row>
    <row r="246" spans="1:8" ht="12.5" x14ac:dyDescent="0.25">
      <c r="A246" s="1">
        <v>16</v>
      </c>
      <c r="B246" s="1" t="s">
        <v>622</v>
      </c>
      <c r="C246" s="2">
        <v>41156</v>
      </c>
      <c r="D246" s="3">
        <v>5900</v>
      </c>
      <c r="E246"/>
      <c r="F246"/>
      <c r="G246"/>
      <c r="H246"/>
    </row>
    <row r="247" spans="1:8" ht="12.5" x14ac:dyDescent="0.25">
      <c r="A247" s="1">
        <v>16</v>
      </c>
      <c r="B247" s="1" t="s">
        <v>622</v>
      </c>
      <c r="C247" s="2">
        <v>41158</v>
      </c>
      <c r="D247" s="3">
        <v>5900</v>
      </c>
      <c r="E247"/>
      <c r="F247"/>
      <c r="G247"/>
      <c r="H247"/>
    </row>
    <row r="248" spans="1:8" ht="12.5" x14ac:dyDescent="0.25">
      <c r="A248" s="1">
        <v>16</v>
      </c>
      <c r="B248" s="1" t="s">
        <v>623</v>
      </c>
      <c r="C248" s="2">
        <v>41165</v>
      </c>
      <c r="D248" s="3">
        <v>8</v>
      </c>
      <c r="E248"/>
      <c r="F248"/>
      <c r="G248"/>
      <c r="H248"/>
    </row>
    <row r="249" spans="1:8" ht="12.5" x14ac:dyDescent="0.25">
      <c r="A249" s="1">
        <v>16</v>
      </c>
      <c r="B249" s="1" t="s">
        <v>623</v>
      </c>
      <c r="C249" s="2">
        <v>41223</v>
      </c>
      <c r="D249" s="3">
        <v>2</v>
      </c>
      <c r="E249"/>
      <c r="F249"/>
      <c r="G249"/>
      <c r="H249"/>
    </row>
    <row r="250" spans="1:8" ht="12.5" x14ac:dyDescent="0.25">
      <c r="A250" s="1">
        <v>17</v>
      </c>
      <c r="B250" s="1" t="s">
        <v>622</v>
      </c>
      <c r="C250" s="2">
        <v>41093</v>
      </c>
      <c r="D250" s="3">
        <v>800</v>
      </c>
      <c r="E250"/>
      <c r="F250"/>
      <c r="G250"/>
      <c r="H250"/>
    </row>
    <row r="251" spans="1:8" ht="12.5" x14ac:dyDescent="0.25">
      <c r="A251" s="1">
        <v>17</v>
      </c>
      <c r="B251" s="1" t="s">
        <v>622</v>
      </c>
      <c r="C251" s="2">
        <v>41095</v>
      </c>
      <c r="D251" s="3">
        <v>800</v>
      </c>
      <c r="E251"/>
      <c r="F251"/>
      <c r="G251"/>
      <c r="H251"/>
    </row>
    <row r="252" spans="1:8" ht="12.5" x14ac:dyDescent="0.25">
      <c r="A252" s="1">
        <v>17</v>
      </c>
      <c r="B252" s="1" t="s">
        <v>622</v>
      </c>
      <c r="C252" s="2">
        <v>41100</v>
      </c>
      <c r="D252" s="3">
        <v>900</v>
      </c>
      <c r="E252"/>
      <c r="F252"/>
      <c r="G252"/>
      <c r="H252"/>
    </row>
    <row r="253" spans="1:8" ht="12.5" x14ac:dyDescent="0.25">
      <c r="A253" s="1">
        <v>17</v>
      </c>
      <c r="B253" s="1" t="s">
        <v>622</v>
      </c>
      <c r="C253" s="2">
        <v>41102</v>
      </c>
      <c r="D253" s="3">
        <v>900</v>
      </c>
      <c r="E253"/>
      <c r="F253"/>
      <c r="G253"/>
      <c r="H253"/>
    </row>
    <row r="254" spans="1:8" ht="12.5" x14ac:dyDescent="0.25">
      <c r="A254" s="1">
        <v>17</v>
      </c>
      <c r="B254" s="1" t="s">
        <v>622</v>
      </c>
      <c r="C254" s="2">
        <v>41123</v>
      </c>
      <c r="D254" s="3">
        <v>5000</v>
      </c>
      <c r="E254"/>
      <c r="F254"/>
      <c r="G254"/>
      <c r="H254"/>
    </row>
    <row r="255" spans="1:8" ht="12.5" x14ac:dyDescent="0.25">
      <c r="A255" s="1">
        <v>17</v>
      </c>
      <c r="B255" s="1" t="s">
        <v>622</v>
      </c>
      <c r="C255" s="2">
        <v>41125</v>
      </c>
      <c r="D255" s="3">
        <v>5000</v>
      </c>
      <c r="E255"/>
      <c r="F255"/>
      <c r="G255"/>
      <c r="H255"/>
    </row>
    <row r="256" spans="1:8" ht="12.5" x14ac:dyDescent="0.25">
      <c r="A256" s="1">
        <v>17</v>
      </c>
      <c r="B256" s="1" t="s">
        <v>622</v>
      </c>
      <c r="C256" s="2">
        <v>41128</v>
      </c>
      <c r="D256" s="3">
        <v>5000</v>
      </c>
      <c r="E256"/>
      <c r="F256"/>
      <c r="G256"/>
      <c r="H256"/>
    </row>
    <row r="257" spans="1:8" ht="12.5" x14ac:dyDescent="0.25">
      <c r="A257" s="1">
        <v>17</v>
      </c>
      <c r="B257" s="1" t="s">
        <v>622</v>
      </c>
      <c r="C257" s="2">
        <v>41149</v>
      </c>
      <c r="D257" s="3">
        <v>3200</v>
      </c>
      <c r="E257"/>
      <c r="F257"/>
      <c r="G257"/>
      <c r="H257"/>
    </row>
    <row r="258" spans="1:8" ht="12.5" x14ac:dyDescent="0.25">
      <c r="A258" s="1">
        <v>17</v>
      </c>
      <c r="B258" s="1" t="s">
        <v>622</v>
      </c>
      <c r="C258" s="2">
        <v>41151</v>
      </c>
      <c r="D258" s="3">
        <v>3200</v>
      </c>
      <c r="E258"/>
      <c r="F258"/>
      <c r="G258"/>
      <c r="H258"/>
    </row>
    <row r="259" spans="1:8" ht="12.5" x14ac:dyDescent="0.25">
      <c r="A259" s="1">
        <v>17</v>
      </c>
      <c r="B259" s="1" t="s">
        <v>622</v>
      </c>
      <c r="C259" s="2">
        <v>41153</v>
      </c>
      <c r="D259" s="3">
        <v>3200</v>
      </c>
      <c r="E259"/>
      <c r="F259"/>
      <c r="G259"/>
      <c r="H259"/>
    </row>
    <row r="260" spans="1:8" ht="12.5" x14ac:dyDescent="0.25">
      <c r="A260" s="1">
        <v>17</v>
      </c>
      <c r="B260" s="1" t="s">
        <v>622</v>
      </c>
      <c r="C260" s="2">
        <v>41156</v>
      </c>
      <c r="D260" s="3">
        <v>3200</v>
      </c>
      <c r="E260"/>
      <c r="F260"/>
      <c r="G260"/>
      <c r="H260"/>
    </row>
    <row r="261" spans="1:8" ht="12.5" x14ac:dyDescent="0.25">
      <c r="A261" s="1">
        <v>17</v>
      </c>
      <c r="B261" s="1" t="s">
        <v>622</v>
      </c>
      <c r="C261" s="2">
        <v>41158</v>
      </c>
      <c r="D261" s="3">
        <v>3200</v>
      </c>
      <c r="E261"/>
      <c r="F261"/>
      <c r="G261"/>
      <c r="H261"/>
    </row>
    <row r="262" spans="1:8" ht="12.5" x14ac:dyDescent="0.25">
      <c r="A262" s="1">
        <v>17</v>
      </c>
      <c r="B262" s="1" t="s">
        <v>623</v>
      </c>
      <c r="C262" s="2">
        <v>41165</v>
      </c>
      <c r="D262" s="3">
        <v>6</v>
      </c>
      <c r="E262"/>
      <c r="F262"/>
      <c r="G262"/>
      <c r="H262"/>
    </row>
    <row r="263" spans="1:8" ht="12.5" x14ac:dyDescent="0.25">
      <c r="A263" s="1">
        <v>17</v>
      </c>
      <c r="B263" s="1" t="s">
        <v>623</v>
      </c>
      <c r="C263" s="2">
        <v>41193</v>
      </c>
      <c r="D263" s="3">
        <v>5</v>
      </c>
      <c r="E263"/>
      <c r="F263"/>
      <c r="G263"/>
      <c r="H263"/>
    </row>
    <row r="264" spans="1:8" ht="12.5" x14ac:dyDescent="0.25">
      <c r="A264" s="1">
        <v>17</v>
      </c>
      <c r="B264" s="1" t="s">
        <v>623</v>
      </c>
      <c r="C264" s="2">
        <v>41228</v>
      </c>
      <c r="D264" s="3">
        <v>16</v>
      </c>
      <c r="E264"/>
      <c r="F264"/>
      <c r="G264"/>
      <c r="H264"/>
    </row>
    <row r="265" spans="1:8" ht="12.5" x14ac:dyDescent="0.25">
      <c r="A265" s="1">
        <v>18</v>
      </c>
      <c r="B265" s="1" t="s">
        <v>622</v>
      </c>
      <c r="C265" s="2">
        <v>41096</v>
      </c>
      <c r="D265" s="3">
        <v>3300</v>
      </c>
      <c r="E265"/>
      <c r="F265"/>
      <c r="G265"/>
      <c r="H265"/>
    </row>
    <row r="266" spans="1:8" ht="12.5" x14ac:dyDescent="0.25">
      <c r="A266" s="1">
        <v>18</v>
      </c>
      <c r="B266" s="1" t="s">
        <v>622</v>
      </c>
      <c r="C266" s="2">
        <v>41099</v>
      </c>
      <c r="D266" s="3">
        <v>3300</v>
      </c>
      <c r="E266"/>
      <c r="F266"/>
      <c r="G266"/>
      <c r="H266"/>
    </row>
    <row r="267" spans="1:8" ht="12.5" x14ac:dyDescent="0.25">
      <c r="A267" s="1">
        <v>18</v>
      </c>
      <c r="B267" s="1" t="s">
        <v>622</v>
      </c>
      <c r="C267" s="2">
        <v>41101</v>
      </c>
      <c r="D267" s="3">
        <v>3300</v>
      </c>
      <c r="E267"/>
      <c r="F267"/>
      <c r="G267"/>
      <c r="H267"/>
    </row>
    <row r="268" spans="1:8" ht="12.5" x14ac:dyDescent="0.25">
      <c r="A268" s="1">
        <v>18</v>
      </c>
      <c r="B268" s="1" t="s">
        <v>622</v>
      </c>
      <c r="C268" s="2">
        <v>41103</v>
      </c>
      <c r="D268" s="3">
        <v>3300</v>
      </c>
      <c r="E268"/>
      <c r="F268"/>
      <c r="G268"/>
      <c r="H268"/>
    </row>
    <row r="269" spans="1:8" ht="12.5" x14ac:dyDescent="0.25">
      <c r="A269" s="1">
        <v>18</v>
      </c>
      <c r="B269" s="1" t="s">
        <v>622</v>
      </c>
      <c r="C269" s="2">
        <v>41106</v>
      </c>
      <c r="D269" s="3">
        <v>3300</v>
      </c>
      <c r="E269"/>
      <c r="F269"/>
      <c r="G269"/>
      <c r="H269"/>
    </row>
    <row r="270" spans="1:8" ht="12.5" x14ac:dyDescent="0.25">
      <c r="A270" s="1">
        <v>18</v>
      </c>
      <c r="B270" s="1" t="s">
        <v>622</v>
      </c>
      <c r="C270" s="2">
        <v>41108</v>
      </c>
      <c r="D270" s="3">
        <v>3300</v>
      </c>
      <c r="E270"/>
      <c r="F270"/>
      <c r="G270"/>
      <c r="H270"/>
    </row>
    <row r="271" spans="1:8" ht="12.5" x14ac:dyDescent="0.25">
      <c r="A271" s="1">
        <v>18</v>
      </c>
      <c r="B271" s="1" t="s">
        <v>622</v>
      </c>
      <c r="C271" s="2">
        <v>41110</v>
      </c>
      <c r="D271" s="3">
        <v>4300</v>
      </c>
      <c r="E271"/>
      <c r="F271"/>
      <c r="G271"/>
      <c r="H271"/>
    </row>
    <row r="272" spans="1:8" ht="12.5" x14ac:dyDescent="0.25">
      <c r="A272" s="1">
        <v>18</v>
      </c>
      <c r="B272" s="1" t="s">
        <v>622</v>
      </c>
      <c r="C272" s="2">
        <v>41113</v>
      </c>
      <c r="D272" s="3">
        <v>4300</v>
      </c>
      <c r="E272"/>
      <c r="F272"/>
      <c r="G272"/>
      <c r="H272"/>
    </row>
    <row r="273" spans="1:8" ht="12.5" x14ac:dyDescent="0.25">
      <c r="A273" s="1">
        <v>18</v>
      </c>
      <c r="B273" s="1" t="s">
        <v>622</v>
      </c>
      <c r="C273" s="2">
        <v>41115</v>
      </c>
      <c r="D273" s="3">
        <v>4300</v>
      </c>
      <c r="E273"/>
      <c r="F273"/>
      <c r="G273"/>
      <c r="H273"/>
    </row>
    <row r="274" spans="1:8" ht="12.5" x14ac:dyDescent="0.25">
      <c r="A274" s="1">
        <v>18</v>
      </c>
      <c r="B274" s="1" t="s">
        <v>622</v>
      </c>
      <c r="C274" s="2">
        <v>41117</v>
      </c>
      <c r="D274" s="3">
        <v>4300</v>
      </c>
      <c r="E274"/>
      <c r="F274"/>
      <c r="G274"/>
      <c r="H274"/>
    </row>
    <row r="275" spans="1:8" ht="12.5" x14ac:dyDescent="0.25">
      <c r="A275" s="1">
        <v>18</v>
      </c>
      <c r="B275" s="1" t="s">
        <v>622</v>
      </c>
      <c r="C275" s="2">
        <v>41120</v>
      </c>
      <c r="D275" s="3">
        <v>4300</v>
      </c>
      <c r="E275"/>
      <c r="F275"/>
      <c r="G275"/>
      <c r="H275"/>
    </row>
    <row r="276" spans="1:8" ht="12.5" x14ac:dyDescent="0.25">
      <c r="A276" s="1">
        <v>18</v>
      </c>
      <c r="B276" s="1" t="s">
        <v>622</v>
      </c>
      <c r="C276" s="2">
        <v>41122</v>
      </c>
      <c r="D276" s="3">
        <v>4300</v>
      </c>
      <c r="E276"/>
      <c r="F276"/>
      <c r="G276"/>
      <c r="H276"/>
    </row>
    <row r="277" spans="1:8" ht="12.5" x14ac:dyDescent="0.25">
      <c r="A277" s="1">
        <v>18</v>
      </c>
      <c r="B277" s="1" t="s">
        <v>622</v>
      </c>
      <c r="C277" s="2">
        <v>41124</v>
      </c>
      <c r="D277" s="3">
        <v>4300</v>
      </c>
      <c r="E277"/>
      <c r="F277"/>
      <c r="G277"/>
      <c r="H277"/>
    </row>
    <row r="278" spans="1:8" ht="12.5" x14ac:dyDescent="0.25">
      <c r="A278" s="1">
        <v>18</v>
      </c>
      <c r="B278" s="1" t="s">
        <v>622</v>
      </c>
      <c r="C278" s="2">
        <v>41127</v>
      </c>
      <c r="D278" s="3">
        <v>4800</v>
      </c>
      <c r="E278"/>
      <c r="F278"/>
      <c r="G278"/>
      <c r="H278"/>
    </row>
    <row r="279" spans="1:8" ht="12.5" x14ac:dyDescent="0.25">
      <c r="A279" s="1">
        <v>18</v>
      </c>
      <c r="B279" s="1" t="s">
        <v>622</v>
      </c>
      <c r="C279" s="2">
        <v>41129</v>
      </c>
      <c r="D279" s="3">
        <v>4800</v>
      </c>
      <c r="E279"/>
      <c r="F279"/>
      <c r="G279"/>
      <c r="H279"/>
    </row>
    <row r="280" spans="1:8" ht="12.5" x14ac:dyDescent="0.25">
      <c r="A280" s="1">
        <v>18</v>
      </c>
      <c r="B280" s="1" t="s">
        <v>622</v>
      </c>
      <c r="C280" s="2">
        <v>41131</v>
      </c>
      <c r="D280" s="3">
        <v>4800</v>
      </c>
      <c r="E280"/>
      <c r="F280"/>
      <c r="G280"/>
      <c r="H280"/>
    </row>
    <row r="281" spans="1:8" ht="12.5" x14ac:dyDescent="0.25">
      <c r="A281" s="1">
        <v>18</v>
      </c>
      <c r="B281" s="1" t="s">
        <v>622</v>
      </c>
      <c r="C281" s="2">
        <v>41134</v>
      </c>
      <c r="D281" s="3">
        <v>4800</v>
      </c>
      <c r="E281"/>
      <c r="F281"/>
      <c r="G281"/>
      <c r="H281"/>
    </row>
    <row r="282" spans="1:8" ht="12.5" x14ac:dyDescent="0.25">
      <c r="A282" s="1">
        <v>18</v>
      </c>
      <c r="B282" s="1" t="s">
        <v>622</v>
      </c>
      <c r="C282" s="2">
        <v>41136</v>
      </c>
      <c r="D282" s="3">
        <v>4800</v>
      </c>
      <c r="E282"/>
      <c r="F282"/>
      <c r="G282"/>
      <c r="H282"/>
    </row>
    <row r="283" spans="1:8" ht="12.5" x14ac:dyDescent="0.25">
      <c r="A283" s="1">
        <v>18</v>
      </c>
      <c r="B283" s="1" t="s">
        <v>622</v>
      </c>
      <c r="C283" s="2">
        <v>41138</v>
      </c>
      <c r="D283" s="3">
        <v>4800</v>
      </c>
      <c r="E283"/>
      <c r="F283"/>
      <c r="G283"/>
      <c r="H283"/>
    </row>
    <row r="284" spans="1:8" ht="12.5" x14ac:dyDescent="0.25">
      <c r="A284" s="1">
        <v>18</v>
      </c>
      <c r="B284" s="1" t="s">
        <v>622</v>
      </c>
      <c r="C284" s="2">
        <v>41141</v>
      </c>
      <c r="D284" s="3">
        <v>5800</v>
      </c>
      <c r="E284"/>
      <c r="F284"/>
      <c r="G284"/>
      <c r="H284"/>
    </row>
    <row r="285" spans="1:8" ht="12.5" x14ac:dyDescent="0.25">
      <c r="A285" s="1">
        <v>18</v>
      </c>
      <c r="B285" s="1" t="s">
        <v>622</v>
      </c>
      <c r="C285" s="2">
        <v>41143</v>
      </c>
      <c r="D285" s="3">
        <v>5800</v>
      </c>
      <c r="E285"/>
      <c r="F285"/>
      <c r="G285"/>
      <c r="H285"/>
    </row>
    <row r="286" spans="1:8" ht="12.5" x14ac:dyDescent="0.25">
      <c r="A286" s="1">
        <v>18</v>
      </c>
      <c r="B286" s="1" t="s">
        <v>622</v>
      </c>
      <c r="C286" s="2">
        <v>41145</v>
      </c>
      <c r="D286" s="3">
        <v>5800</v>
      </c>
      <c r="E286"/>
      <c r="F286"/>
      <c r="G286"/>
      <c r="H286"/>
    </row>
    <row r="287" spans="1:8" ht="12.5" x14ac:dyDescent="0.25">
      <c r="A287" s="1">
        <v>18</v>
      </c>
      <c r="B287" s="1" t="s">
        <v>622</v>
      </c>
      <c r="C287" s="2">
        <v>41148</v>
      </c>
      <c r="D287" s="3">
        <v>5800</v>
      </c>
      <c r="E287"/>
      <c r="F287"/>
      <c r="G287"/>
      <c r="H287"/>
    </row>
    <row r="288" spans="1:8" ht="12.5" x14ac:dyDescent="0.25">
      <c r="A288" s="1">
        <v>18</v>
      </c>
      <c r="B288" s="1" t="s">
        <v>622</v>
      </c>
      <c r="C288" s="2">
        <v>41150</v>
      </c>
      <c r="D288" s="3">
        <v>5800</v>
      </c>
      <c r="E288"/>
      <c r="F288"/>
      <c r="G288"/>
      <c r="H288"/>
    </row>
    <row r="289" spans="1:8" ht="12.5" x14ac:dyDescent="0.25">
      <c r="A289" s="1">
        <v>18</v>
      </c>
      <c r="B289" s="1" t="s">
        <v>622</v>
      </c>
      <c r="C289" s="2">
        <v>41152</v>
      </c>
      <c r="D289" s="3">
        <v>5800</v>
      </c>
      <c r="E289"/>
      <c r="F289"/>
      <c r="G289"/>
      <c r="H289"/>
    </row>
    <row r="290" spans="1:8" ht="12.5" x14ac:dyDescent="0.25">
      <c r="A290" s="1">
        <v>18</v>
      </c>
      <c r="B290" s="1" t="s">
        <v>622</v>
      </c>
      <c r="C290" s="2">
        <v>41155</v>
      </c>
      <c r="D290" s="3">
        <v>5800</v>
      </c>
      <c r="E290"/>
      <c r="F290"/>
      <c r="G290"/>
      <c r="H290"/>
    </row>
    <row r="291" spans="1:8" ht="12.5" x14ac:dyDescent="0.25">
      <c r="A291" s="1">
        <v>18</v>
      </c>
      <c r="B291" s="1" t="s">
        <v>622</v>
      </c>
      <c r="C291" s="2">
        <v>41157</v>
      </c>
      <c r="D291" s="3">
        <v>5800</v>
      </c>
      <c r="E291"/>
      <c r="F291"/>
      <c r="G291"/>
      <c r="H291"/>
    </row>
    <row r="292" spans="1:8" ht="12.5" x14ac:dyDescent="0.25">
      <c r="A292" s="1">
        <v>18</v>
      </c>
      <c r="B292" s="1" t="s">
        <v>623</v>
      </c>
      <c r="C292" s="2">
        <v>41173</v>
      </c>
      <c r="D292" s="3">
        <v>8</v>
      </c>
      <c r="E292"/>
      <c r="F292"/>
      <c r="G292"/>
      <c r="H292"/>
    </row>
    <row r="293" spans="1:8" ht="12.5" x14ac:dyDescent="0.25">
      <c r="A293" s="1">
        <v>18</v>
      </c>
      <c r="B293" s="1" t="s">
        <v>623</v>
      </c>
      <c r="C293" s="2">
        <v>41192</v>
      </c>
      <c r="D293" s="3">
        <v>8</v>
      </c>
      <c r="E293"/>
      <c r="F293"/>
      <c r="G293"/>
      <c r="H293"/>
    </row>
    <row r="294" spans="1:8" ht="12.5" x14ac:dyDescent="0.25">
      <c r="A294" s="1">
        <v>18</v>
      </c>
      <c r="B294" s="1" t="s">
        <v>623</v>
      </c>
      <c r="C294" s="2">
        <v>41228</v>
      </c>
      <c r="D294" s="3">
        <v>8</v>
      </c>
      <c r="E294"/>
      <c r="F294"/>
      <c r="G294"/>
      <c r="H294"/>
    </row>
    <row r="295" spans="1:8" ht="12.5" x14ac:dyDescent="0.25">
      <c r="A295" s="1">
        <v>19</v>
      </c>
      <c r="B295" s="1" t="s">
        <v>622</v>
      </c>
      <c r="C295" s="2">
        <v>41092</v>
      </c>
      <c r="D295" s="3">
        <v>1700</v>
      </c>
      <c r="E295"/>
      <c r="F295"/>
      <c r="G295"/>
      <c r="H295"/>
    </row>
    <row r="296" spans="1:8" ht="12.5" x14ac:dyDescent="0.25">
      <c r="A296" s="1">
        <v>19</v>
      </c>
      <c r="B296" s="1" t="s">
        <v>622</v>
      </c>
      <c r="C296" s="2">
        <v>41094</v>
      </c>
      <c r="D296" s="3">
        <v>1700</v>
      </c>
      <c r="E296"/>
      <c r="F296"/>
      <c r="G296"/>
      <c r="H296"/>
    </row>
    <row r="297" spans="1:8" ht="12.5" x14ac:dyDescent="0.25">
      <c r="A297" s="1">
        <v>19</v>
      </c>
      <c r="B297" s="1" t="s">
        <v>622</v>
      </c>
      <c r="C297" s="2">
        <v>41096</v>
      </c>
      <c r="D297" s="3">
        <v>1700</v>
      </c>
      <c r="E297"/>
      <c r="F297"/>
      <c r="G297"/>
      <c r="H297"/>
    </row>
    <row r="298" spans="1:8" ht="12.5" x14ac:dyDescent="0.25">
      <c r="A298" s="1">
        <v>19</v>
      </c>
      <c r="B298" s="1" t="s">
        <v>622</v>
      </c>
      <c r="C298" s="2">
        <v>41099</v>
      </c>
      <c r="D298" s="3">
        <v>1700</v>
      </c>
      <c r="E298"/>
      <c r="F298"/>
      <c r="G298"/>
      <c r="H298"/>
    </row>
    <row r="299" spans="1:8" ht="12.5" x14ac:dyDescent="0.25">
      <c r="A299" s="1">
        <v>19</v>
      </c>
      <c r="B299" s="1" t="s">
        <v>622</v>
      </c>
      <c r="C299" s="2">
        <v>41101</v>
      </c>
      <c r="D299" s="3">
        <v>1700</v>
      </c>
      <c r="E299"/>
      <c r="F299"/>
      <c r="G299"/>
      <c r="H299"/>
    </row>
    <row r="300" spans="1:8" ht="12.5" x14ac:dyDescent="0.25">
      <c r="A300" s="1">
        <v>19</v>
      </c>
      <c r="B300" s="1" t="s">
        <v>622</v>
      </c>
      <c r="C300" s="2">
        <v>41103</v>
      </c>
      <c r="D300" s="3">
        <v>1700</v>
      </c>
      <c r="E300"/>
      <c r="F300"/>
      <c r="G300"/>
      <c r="H300"/>
    </row>
    <row r="301" spans="1:8" ht="12.5" x14ac:dyDescent="0.25">
      <c r="A301" s="1">
        <v>19</v>
      </c>
      <c r="B301" s="1" t="s">
        <v>622</v>
      </c>
      <c r="C301" s="2">
        <v>41106</v>
      </c>
      <c r="D301" s="3">
        <v>1700</v>
      </c>
      <c r="E301"/>
      <c r="F301"/>
      <c r="G301"/>
      <c r="H301"/>
    </row>
    <row r="302" spans="1:8" ht="12.5" x14ac:dyDescent="0.25">
      <c r="A302" s="1">
        <v>19</v>
      </c>
      <c r="B302" s="1" t="s">
        <v>622</v>
      </c>
      <c r="C302" s="2">
        <v>41108</v>
      </c>
      <c r="D302" s="3">
        <v>1700</v>
      </c>
      <c r="E302"/>
      <c r="F302"/>
      <c r="G302"/>
      <c r="H302"/>
    </row>
    <row r="303" spans="1:8" ht="12.5" x14ac:dyDescent="0.25">
      <c r="A303" s="1">
        <v>19</v>
      </c>
      <c r="B303" s="1" t="s">
        <v>622</v>
      </c>
      <c r="C303" s="2">
        <v>41110</v>
      </c>
      <c r="D303" s="3">
        <v>1700</v>
      </c>
      <c r="E303"/>
      <c r="F303"/>
      <c r="G303"/>
      <c r="H303"/>
    </row>
    <row r="304" spans="1:8" ht="12.5" x14ac:dyDescent="0.25">
      <c r="A304" s="1">
        <v>19</v>
      </c>
      <c r="B304" s="1" t="s">
        <v>622</v>
      </c>
      <c r="C304" s="2">
        <v>41113</v>
      </c>
      <c r="D304" s="3">
        <v>1700</v>
      </c>
      <c r="E304"/>
      <c r="F304"/>
      <c r="G304"/>
      <c r="H304"/>
    </row>
    <row r="305" spans="1:8" ht="12.5" x14ac:dyDescent="0.25">
      <c r="A305" s="1">
        <v>19</v>
      </c>
      <c r="B305" s="1" t="s">
        <v>622</v>
      </c>
      <c r="C305" s="2">
        <v>41115</v>
      </c>
      <c r="D305" s="3">
        <v>1700</v>
      </c>
      <c r="E305"/>
      <c r="F305"/>
      <c r="G305"/>
      <c r="H305"/>
    </row>
    <row r="306" spans="1:8" ht="12.5" x14ac:dyDescent="0.25">
      <c r="A306" s="1">
        <v>19</v>
      </c>
      <c r="B306" s="1" t="s">
        <v>622</v>
      </c>
      <c r="C306" s="2">
        <v>41117</v>
      </c>
      <c r="D306" s="3">
        <v>1700</v>
      </c>
      <c r="E306"/>
      <c r="F306"/>
      <c r="G306"/>
      <c r="H306"/>
    </row>
    <row r="307" spans="1:8" ht="12.5" x14ac:dyDescent="0.25">
      <c r="A307" s="1">
        <v>19</v>
      </c>
      <c r="B307" s="1" t="s">
        <v>622</v>
      </c>
      <c r="C307" s="2">
        <v>41120</v>
      </c>
      <c r="D307" s="3">
        <v>1700</v>
      </c>
      <c r="E307"/>
      <c r="F307"/>
      <c r="G307"/>
      <c r="H307"/>
    </row>
    <row r="308" spans="1:8" ht="12.5" x14ac:dyDescent="0.25">
      <c r="A308" s="1">
        <v>19</v>
      </c>
      <c r="B308" s="1" t="s">
        <v>622</v>
      </c>
      <c r="C308" s="2">
        <v>41122</v>
      </c>
      <c r="D308" s="3">
        <v>1700</v>
      </c>
      <c r="E308"/>
      <c r="F308"/>
      <c r="G308"/>
      <c r="H308"/>
    </row>
    <row r="309" spans="1:8" ht="12.5" x14ac:dyDescent="0.25">
      <c r="A309" s="1">
        <v>19</v>
      </c>
      <c r="B309" s="1" t="s">
        <v>622</v>
      </c>
      <c r="C309" s="2">
        <v>41124</v>
      </c>
      <c r="D309" s="3">
        <v>1700</v>
      </c>
      <c r="E309"/>
      <c r="F309"/>
      <c r="G309"/>
      <c r="H309"/>
    </row>
    <row r="310" spans="1:8" ht="12.5" x14ac:dyDescent="0.25">
      <c r="A310" s="1">
        <v>19</v>
      </c>
      <c r="B310" s="1" t="s">
        <v>622</v>
      </c>
      <c r="C310" s="2">
        <v>41127</v>
      </c>
      <c r="D310" s="3">
        <v>1700</v>
      </c>
      <c r="E310"/>
      <c r="F310"/>
      <c r="G310"/>
      <c r="H310"/>
    </row>
    <row r="311" spans="1:8" ht="12.5" x14ac:dyDescent="0.25">
      <c r="A311" s="1">
        <v>19</v>
      </c>
      <c r="B311" s="1" t="s">
        <v>622</v>
      </c>
      <c r="C311" s="2">
        <v>41129</v>
      </c>
      <c r="D311" s="3">
        <v>1700</v>
      </c>
      <c r="E311"/>
      <c r="F311"/>
      <c r="G311"/>
      <c r="H311"/>
    </row>
    <row r="312" spans="1:8" ht="12.5" x14ac:dyDescent="0.25">
      <c r="A312" s="1">
        <v>19</v>
      </c>
      <c r="B312" s="1" t="s">
        <v>622</v>
      </c>
      <c r="C312" s="2">
        <v>41131</v>
      </c>
      <c r="D312" s="3">
        <v>1700</v>
      </c>
      <c r="E312"/>
      <c r="F312"/>
      <c r="G312"/>
      <c r="H312"/>
    </row>
    <row r="313" spans="1:8" ht="12.5" x14ac:dyDescent="0.25">
      <c r="A313" s="1">
        <v>19</v>
      </c>
      <c r="B313" s="1" t="s">
        <v>622</v>
      </c>
      <c r="C313" s="2">
        <v>41134</v>
      </c>
      <c r="D313" s="3">
        <v>1700</v>
      </c>
      <c r="E313"/>
      <c r="F313"/>
      <c r="G313"/>
      <c r="H313"/>
    </row>
    <row r="314" spans="1:8" ht="12.5" x14ac:dyDescent="0.25">
      <c r="A314" s="1">
        <v>19</v>
      </c>
      <c r="B314" s="1" t="s">
        <v>622</v>
      </c>
      <c r="C314" s="2">
        <v>41136</v>
      </c>
      <c r="D314" s="3">
        <v>1700</v>
      </c>
      <c r="E314"/>
      <c r="F314"/>
      <c r="G314"/>
      <c r="H314"/>
    </row>
    <row r="315" spans="1:8" ht="12.5" x14ac:dyDescent="0.25">
      <c r="A315" s="1">
        <v>19</v>
      </c>
      <c r="B315" s="1" t="s">
        <v>622</v>
      </c>
      <c r="C315" s="2">
        <v>41138</v>
      </c>
      <c r="D315" s="3">
        <v>1700</v>
      </c>
      <c r="E315"/>
      <c r="F315"/>
      <c r="G315"/>
      <c r="H315"/>
    </row>
    <row r="316" spans="1:8" ht="12.5" x14ac:dyDescent="0.25">
      <c r="A316" s="1">
        <v>19</v>
      </c>
      <c r="B316" s="1" t="s">
        <v>622</v>
      </c>
      <c r="C316" s="2">
        <v>41141</v>
      </c>
      <c r="D316" s="3">
        <v>1700</v>
      </c>
      <c r="E316"/>
      <c r="F316"/>
      <c r="G316"/>
      <c r="H316"/>
    </row>
    <row r="317" spans="1:8" ht="12.5" x14ac:dyDescent="0.25">
      <c r="A317" s="1">
        <v>19</v>
      </c>
      <c r="B317" s="1" t="s">
        <v>622</v>
      </c>
      <c r="C317" s="2">
        <v>41143</v>
      </c>
      <c r="D317" s="3">
        <v>1700</v>
      </c>
      <c r="E317"/>
      <c r="F317"/>
      <c r="G317"/>
      <c r="H317"/>
    </row>
    <row r="318" spans="1:8" ht="12.5" x14ac:dyDescent="0.25">
      <c r="A318" s="1">
        <v>19</v>
      </c>
      <c r="B318" s="1" t="s">
        <v>622</v>
      </c>
      <c r="C318" s="2">
        <v>41145</v>
      </c>
      <c r="D318" s="3">
        <v>1700</v>
      </c>
      <c r="E318"/>
      <c r="F318"/>
      <c r="G318"/>
      <c r="H318"/>
    </row>
    <row r="319" spans="1:8" ht="12.5" x14ac:dyDescent="0.25">
      <c r="A319" s="1">
        <v>19</v>
      </c>
      <c r="B319" s="1" t="s">
        <v>622</v>
      </c>
      <c r="C319" s="2">
        <v>41148</v>
      </c>
      <c r="D319" s="3">
        <v>1700</v>
      </c>
      <c r="E319"/>
      <c r="F319"/>
      <c r="G319"/>
      <c r="H319"/>
    </row>
    <row r="320" spans="1:8" ht="12.5" x14ac:dyDescent="0.25">
      <c r="A320" s="1">
        <v>19</v>
      </c>
      <c r="B320" s="1" t="s">
        <v>622</v>
      </c>
      <c r="C320" s="2">
        <v>41150</v>
      </c>
      <c r="D320" s="3">
        <v>1700</v>
      </c>
      <c r="E320"/>
      <c r="F320"/>
      <c r="G320"/>
      <c r="H320"/>
    </row>
    <row r="321" spans="1:8" ht="12.5" x14ac:dyDescent="0.25">
      <c r="A321" s="1">
        <v>19</v>
      </c>
      <c r="B321" s="1" t="s">
        <v>622</v>
      </c>
      <c r="C321" s="2">
        <v>41152</v>
      </c>
      <c r="D321" s="3">
        <v>1700</v>
      </c>
      <c r="E321"/>
      <c r="F321"/>
      <c r="G321"/>
      <c r="H321"/>
    </row>
    <row r="322" spans="1:8" ht="12.5" x14ac:dyDescent="0.25">
      <c r="A322" s="1">
        <v>19</v>
      </c>
      <c r="B322" s="1" t="s">
        <v>622</v>
      </c>
      <c r="C322" s="2">
        <v>41155</v>
      </c>
      <c r="D322" s="3">
        <v>1700</v>
      </c>
      <c r="E322"/>
      <c r="F322"/>
      <c r="G322"/>
      <c r="H322"/>
    </row>
    <row r="323" spans="1:8" ht="12.5" x14ac:dyDescent="0.25">
      <c r="A323" s="1">
        <v>19</v>
      </c>
      <c r="B323" s="1" t="s">
        <v>622</v>
      </c>
      <c r="C323" s="2">
        <v>41157</v>
      </c>
      <c r="D323" s="3">
        <v>1700</v>
      </c>
      <c r="E323"/>
      <c r="F323"/>
      <c r="G323"/>
      <c r="H323"/>
    </row>
    <row r="324" spans="1:8" ht="12.5" x14ac:dyDescent="0.25">
      <c r="A324" s="1">
        <v>19</v>
      </c>
      <c r="B324" s="1" t="s">
        <v>623</v>
      </c>
      <c r="C324" s="2">
        <v>41164</v>
      </c>
      <c r="D324" s="3">
        <v>4</v>
      </c>
      <c r="E324"/>
      <c r="F324"/>
      <c r="G324"/>
      <c r="H324"/>
    </row>
    <row r="325" spans="1:8" ht="12.5" x14ac:dyDescent="0.25">
      <c r="A325" s="1">
        <v>19</v>
      </c>
      <c r="B325" s="1" t="s">
        <v>623</v>
      </c>
      <c r="C325" s="2">
        <v>41192</v>
      </c>
      <c r="D325" s="3">
        <v>3</v>
      </c>
      <c r="E325"/>
      <c r="F325"/>
      <c r="G325"/>
      <c r="H325"/>
    </row>
    <row r="326" spans="1:8" ht="12.5" x14ac:dyDescent="0.25">
      <c r="A326" s="1">
        <v>19</v>
      </c>
      <c r="B326" s="1" t="s">
        <v>623</v>
      </c>
      <c r="C326" s="2">
        <v>41227</v>
      </c>
      <c r="D326" s="3">
        <v>5</v>
      </c>
      <c r="E326"/>
      <c r="F326"/>
      <c r="G326"/>
      <c r="H326"/>
    </row>
    <row r="327" spans="1:8" ht="12.5" x14ac:dyDescent="0.25">
      <c r="A327" s="1">
        <v>20</v>
      </c>
      <c r="B327" s="1" t="s">
        <v>622</v>
      </c>
      <c r="C327" s="2">
        <v>41092</v>
      </c>
      <c r="D327" s="3">
        <v>3400</v>
      </c>
      <c r="E327"/>
      <c r="F327"/>
      <c r="G327"/>
      <c r="H327"/>
    </row>
    <row r="328" spans="1:8" ht="12.5" x14ac:dyDescent="0.25">
      <c r="A328" s="1">
        <v>20</v>
      </c>
      <c r="B328" s="1" t="s">
        <v>622</v>
      </c>
      <c r="C328" s="2">
        <v>41094</v>
      </c>
      <c r="D328" s="3">
        <v>3400</v>
      </c>
      <c r="E328"/>
      <c r="F328"/>
      <c r="G328"/>
      <c r="H328"/>
    </row>
    <row r="329" spans="1:8" ht="12.5" x14ac:dyDescent="0.25">
      <c r="A329" s="1">
        <v>20</v>
      </c>
      <c r="B329" s="1" t="s">
        <v>622</v>
      </c>
      <c r="C329" s="2">
        <v>41096</v>
      </c>
      <c r="D329" s="3">
        <v>3400</v>
      </c>
      <c r="E329"/>
      <c r="F329"/>
      <c r="G329"/>
      <c r="H329"/>
    </row>
    <row r="330" spans="1:8" ht="12.5" x14ac:dyDescent="0.25">
      <c r="A330" s="1">
        <v>20</v>
      </c>
      <c r="B330" s="1" t="s">
        <v>622</v>
      </c>
      <c r="C330" s="2">
        <v>41099</v>
      </c>
      <c r="D330" s="3">
        <v>3400</v>
      </c>
      <c r="E330"/>
      <c r="F330"/>
      <c r="G330"/>
      <c r="H330"/>
    </row>
    <row r="331" spans="1:8" ht="12.5" x14ac:dyDescent="0.25">
      <c r="A331" s="1">
        <v>20</v>
      </c>
      <c r="B331" s="1" t="s">
        <v>622</v>
      </c>
      <c r="C331" s="2">
        <v>41101</v>
      </c>
      <c r="D331" s="3">
        <v>3400</v>
      </c>
      <c r="E331"/>
      <c r="F331"/>
      <c r="G331"/>
      <c r="H331"/>
    </row>
    <row r="332" spans="1:8" ht="12.5" x14ac:dyDescent="0.25">
      <c r="A332" s="1">
        <v>20</v>
      </c>
      <c r="B332" s="1" t="s">
        <v>622</v>
      </c>
      <c r="C332" s="2">
        <v>41103</v>
      </c>
      <c r="D332" s="3">
        <v>3400</v>
      </c>
      <c r="E332"/>
      <c r="F332"/>
      <c r="G332"/>
      <c r="H332"/>
    </row>
    <row r="333" spans="1:8" ht="12.5" x14ac:dyDescent="0.25">
      <c r="A333" s="1">
        <v>20</v>
      </c>
      <c r="B333" s="1" t="s">
        <v>622</v>
      </c>
      <c r="C333" s="2">
        <v>41106</v>
      </c>
      <c r="D333" s="3">
        <v>3400</v>
      </c>
      <c r="E333"/>
      <c r="F333"/>
      <c r="G333"/>
      <c r="H333"/>
    </row>
    <row r="334" spans="1:8" ht="12.5" x14ac:dyDescent="0.25">
      <c r="A334" s="1">
        <v>20</v>
      </c>
      <c r="B334" s="1" t="s">
        <v>622</v>
      </c>
      <c r="C334" s="2">
        <v>41108</v>
      </c>
      <c r="D334" s="3">
        <v>3400</v>
      </c>
      <c r="E334"/>
      <c r="F334"/>
      <c r="G334"/>
      <c r="H334"/>
    </row>
    <row r="335" spans="1:8" ht="12.5" x14ac:dyDescent="0.25">
      <c r="A335" s="1">
        <v>20</v>
      </c>
      <c r="B335" s="1" t="s">
        <v>622</v>
      </c>
      <c r="C335" s="2">
        <v>41110</v>
      </c>
      <c r="D335" s="3">
        <v>4100</v>
      </c>
      <c r="E335"/>
      <c r="F335"/>
      <c r="G335"/>
      <c r="H335"/>
    </row>
    <row r="336" spans="1:8" ht="12.5" x14ac:dyDescent="0.25">
      <c r="A336" s="1">
        <v>20</v>
      </c>
      <c r="B336" s="1" t="s">
        <v>622</v>
      </c>
      <c r="C336" s="2">
        <v>41113</v>
      </c>
      <c r="D336" s="3">
        <v>4100</v>
      </c>
      <c r="E336"/>
      <c r="F336"/>
      <c r="G336"/>
      <c r="H336"/>
    </row>
    <row r="337" spans="1:8" ht="12.5" x14ac:dyDescent="0.25">
      <c r="A337" s="1">
        <v>20</v>
      </c>
      <c r="B337" s="1" t="s">
        <v>622</v>
      </c>
      <c r="C337" s="2">
        <v>41115</v>
      </c>
      <c r="D337" s="3">
        <v>4100</v>
      </c>
      <c r="E337"/>
      <c r="F337"/>
      <c r="G337"/>
      <c r="H337"/>
    </row>
    <row r="338" spans="1:8" ht="12.5" x14ac:dyDescent="0.25">
      <c r="A338" s="1">
        <v>20</v>
      </c>
      <c r="B338" s="1" t="s">
        <v>622</v>
      </c>
      <c r="C338" s="2">
        <v>41117</v>
      </c>
      <c r="D338" s="3">
        <v>4100</v>
      </c>
      <c r="E338"/>
      <c r="F338"/>
      <c r="G338"/>
      <c r="H338"/>
    </row>
    <row r="339" spans="1:8" ht="12.5" x14ac:dyDescent="0.25">
      <c r="A339" s="1">
        <v>20</v>
      </c>
      <c r="B339" s="1" t="s">
        <v>622</v>
      </c>
      <c r="C339" s="2">
        <v>41120</v>
      </c>
      <c r="D339" s="3">
        <v>4100</v>
      </c>
      <c r="E339"/>
      <c r="F339"/>
      <c r="G339"/>
      <c r="H339"/>
    </row>
    <row r="340" spans="1:8" ht="12.5" x14ac:dyDescent="0.25">
      <c r="A340" s="1">
        <v>20</v>
      </c>
      <c r="B340" s="1" t="s">
        <v>622</v>
      </c>
      <c r="C340" s="2">
        <v>41122</v>
      </c>
      <c r="D340" s="3">
        <v>4100</v>
      </c>
      <c r="E340"/>
      <c r="F340"/>
      <c r="G340"/>
      <c r="H340"/>
    </row>
    <row r="341" spans="1:8" ht="12.5" x14ac:dyDescent="0.25">
      <c r="A341" s="1">
        <v>20</v>
      </c>
      <c r="B341" s="1" t="s">
        <v>622</v>
      </c>
      <c r="C341" s="2">
        <v>41124</v>
      </c>
      <c r="D341" s="3">
        <v>4600</v>
      </c>
      <c r="E341"/>
      <c r="F341"/>
      <c r="G341"/>
      <c r="H341"/>
    </row>
    <row r="342" spans="1:8" ht="12.5" x14ac:dyDescent="0.25">
      <c r="A342" s="1">
        <v>20</v>
      </c>
      <c r="B342" s="1" t="s">
        <v>622</v>
      </c>
      <c r="C342" s="2">
        <v>41127</v>
      </c>
      <c r="D342" s="3">
        <v>4600</v>
      </c>
      <c r="E342"/>
      <c r="F342"/>
      <c r="G342"/>
      <c r="H342"/>
    </row>
    <row r="343" spans="1:8" ht="12.5" x14ac:dyDescent="0.25">
      <c r="A343" s="1">
        <v>20</v>
      </c>
      <c r="B343" s="1" t="s">
        <v>622</v>
      </c>
      <c r="C343" s="2">
        <v>41129</v>
      </c>
      <c r="D343" s="3">
        <v>4600</v>
      </c>
      <c r="E343"/>
      <c r="F343"/>
      <c r="G343"/>
      <c r="H343"/>
    </row>
    <row r="344" spans="1:8" ht="12.5" x14ac:dyDescent="0.25">
      <c r="A344" s="1">
        <v>20</v>
      </c>
      <c r="B344" s="1" t="s">
        <v>622</v>
      </c>
      <c r="C344" s="2">
        <v>41131</v>
      </c>
      <c r="D344" s="3">
        <v>4600</v>
      </c>
      <c r="E344"/>
      <c r="F344"/>
      <c r="G344"/>
      <c r="H344"/>
    </row>
    <row r="345" spans="1:8" ht="12.5" x14ac:dyDescent="0.25">
      <c r="A345" s="1">
        <v>20</v>
      </c>
      <c r="B345" s="1" t="s">
        <v>622</v>
      </c>
      <c r="C345" s="2">
        <v>41134</v>
      </c>
      <c r="D345" s="3">
        <v>4600</v>
      </c>
      <c r="E345"/>
      <c r="F345"/>
      <c r="G345"/>
      <c r="H345"/>
    </row>
    <row r="346" spans="1:8" ht="12.5" x14ac:dyDescent="0.25">
      <c r="A346" s="1">
        <v>20</v>
      </c>
      <c r="B346" s="1" t="s">
        <v>622</v>
      </c>
      <c r="C346" s="2">
        <v>41136</v>
      </c>
      <c r="D346" s="3">
        <v>4600</v>
      </c>
      <c r="E346"/>
      <c r="F346"/>
      <c r="G346"/>
      <c r="H346"/>
    </row>
    <row r="347" spans="1:8" ht="12.5" x14ac:dyDescent="0.25">
      <c r="A347" s="1">
        <v>20</v>
      </c>
      <c r="B347" s="1" t="s">
        <v>622</v>
      </c>
      <c r="C347" s="2">
        <v>41138</v>
      </c>
      <c r="D347" s="3">
        <v>4600</v>
      </c>
      <c r="E347"/>
      <c r="F347"/>
      <c r="G347"/>
      <c r="H347"/>
    </row>
    <row r="348" spans="1:8" ht="12.5" x14ac:dyDescent="0.25">
      <c r="A348" s="1">
        <v>20</v>
      </c>
      <c r="B348" s="1" t="s">
        <v>622</v>
      </c>
      <c r="C348" s="2">
        <v>41141</v>
      </c>
      <c r="D348" s="3">
        <v>5600</v>
      </c>
      <c r="E348"/>
      <c r="F348"/>
      <c r="G348"/>
      <c r="H348"/>
    </row>
    <row r="349" spans="1:8" ht="12.5" x14ac:dyDescent="0.25">
      <c r="A349" s="1">
        <v>20</v>
      </c>
      <c r="B349" s="1" t="s">
        <v>622</v>
      </c>
      <c r="C349" s="2">
        <v>41143</v>
      </c>
      <c r="D349" s="3">
        <v>5600</v>
      </c>
      <c r="E349"/>
      <c r="F349"/>
      <c r="G349"/>
      <c r="H349"/>
    </row>
    <row r="350" spans="1:8" ht="12.5" x14ac:dyDescent="0.25">
      <c r="A350" s="1">
        <v>20</v>
      </c>
      <c r="B350" s="1" t="s">
        <v>622</v>
      </c>
      <c r="C350" s="2">
        <v>41145</v>
      </c>
      <c r="D350" s="3">
        <v>5600</v>
      </c>
      <c r="E350"/>
      <c r="F350"/>
      <c r="G350"/>
      <c r="H350"/>
    </row>
    <row r="351" spans="1:8" ht="12.5" x14ac:dyDescent="0.25">
      <c r="A351" s="1">
        <v>20</v>
      </c>
      <c r="B351" s="1" t="s">
        <v>622</v>
      </c>
      <c r="C351" s="2">
        <v>41148</v>
      </c>
      <c r="D351" s="3">
        <v>5600</v>
      </c>
      <c r="E351"/>
      <c r="F351"/>
      <c r="G351"/>
      <c r="H351"/>
    </row>
    <row r="352" spans="1:8" ht="12.5" x14ac:dyDescent="0.25">
      <c r="A352" s="1">
        <v>20</v>
      </c>
      <c r="B352" s="1" t="s">
        <v>622</v>
      </c>
      <c r="C352" s="2">
        <v>41150</v>
      </c>
      <c r="D352" s="3">
        <v>5600</v>
      </c>
      <c r="E352"/>
      <c r="F352"/>
      <c r="G352"/>
      <c r="H352"/>
    </row>
    <row r="353" spans="1:8" ht="12.5" x14ac:dyDescent="0.25">
      <c r="A353" s="1">
        <v>20</v>
      </c>
      <c r="B353" s="1" t="s">
        <v>622</v>
      </c>
      <c r="C353" s="2">
        <v>41152</v>
      </c>
      <c r="D353" s="3">
        <v>5600</v>
      </c>
      <c r="E353"/>
      <c r="F353"/>
      <c r="G353"/>
      <c r="H353"/>
    </row>
    <row r="354" spans="1:8" ht="12.5" x14ac:dyDescent="0.25">
      <c r="A354" s="1">
        <v>20</v>
      </c>
      <c r="B354" s="1" t="s">
        <v>622</v>
      </c>
      <c r="C354" s="2">
        <v>41155</v>
      </c>
      <c r="D354" s="3">
        <v>5600</v>
      </c>
      <c r="E354"/>
      <c r="F354"/>
      <c r="G354"/>
      <c r="H354"/>
    </row>
    <row r="355" spans="1:8" ht="12.5" x14ac:dyDescent="0.25">
      <c r="A355" s="1">
        <v>20</v>
      </c>
      <c r="B355" s="1" t="s">
        <v>622</v>
      </c>
      <c r="C355" s="2">
        <v>41157</v>
      </c>
      <c r="D355" s="3">
        <v>5600</v>
      </c>
      <c r="E355"/>
      <c r="F355"/>
      <c r="G355"/>
      <c r="H355"/>
    </row>
    <row r="356" spans="1:8" ht="12.5" x14ac:dyDescent="0.25">
      <c r="A356" s="1">
        <v>20</v>
      </c>
      <c r="B356" s="1" t="s">
        <v>623</v>
      </c>
      <c r="C356" s="2">
        <v>41164</v>
      </c>
      <c r="D356" s="3">
        <v>8</v>
      </c>
      <c r="E356"/>
      <c r="F356"/>
      <c r="G356"/>
      <c r="H356"/>
    </row>
    <row r="357" spans="1:8" ht="12.5" x14ac:dyDescent="0.25">
      <c r="A357" s="1">
        <v>20</v>
      </c>
      <c r="B357" s="1" t="s">
        <v>623</v>
      </c>
      <c r="C357" s="2">
        <v>41227</v>
      </c>
      <c r="D357" s="3">
        <v>2</v>
      </c>
      <c r="E357"/>
      <c r="F357"/>
      <c r="G357"/>
      <c r="H357"/>
    </row>
    <row r="358" spans="1:8" ht="12.5" x14ac:dyDescent="0.25">
      <c r="A358" s="1">
        <v>21</v>
      </c>
      <c r="B358" s="1" t="s">
        <v>622</v>
      </c>
      <c r="C358" s="2">
        <v>41092</v>
      </c>
      <c r="D358" s="3">
        <v>1900</v>
      </c>
      <c r="E358"/>
      <c r="F358"/>
      <c r="G358"/>
      <c r="H358"/>
    </row>
    <row r="359" spans="1:8" ht="12.5" x14ac:dyDescent="0.25">
      <c r="A359" s="1">
        <v>21</v>
      </c>
      <c r="B359" s="1" t="s">
        <v>622</v>
      </c>
      <c r="C359" s="2">
        <v>41094</v>
      </c>
      <c r="D359" s="3">
        <v>1900</v>
      </c>
      <c r="E359"/>
      <c r="F359"/>
      <c r="G359"/>
      <c r="H359"/>
    </row>
    <row r="360" spans="1:8" ht="12.5" x14ac:dyDescent="0.25">
      <c r="A360" s="1">
        <v>21</v>
      </c>
      <c r="B360" s="1" t="s">
        <v>622</v>
      </c>
      <c r="C360" s="2">
        <v>41096</v>
      </c>
      <c r="D360" s="3">
        <v>1900</v>
      </c>
      <c r="E360"/>
      <c r="F360"/>
      <c r="G360"/>
      <c r="H360"/>
    </row>
    <row r="361" spans="1:8" ht="12.5" x14ac:dyDescent="0.25">
      <c r="A361" s="1">
        <v>21</v>
      </c>
      <c r="B361" s="1" t="s">
        <v>622</v>
      </c>
      <c r="C361" s="2">
        <v>41099</v>
      </c>
      <c r="D361" s="3">
        <v>1900</v>
      </c>
      <c r="E361"/>
      <c r="F361"/>
      <c r="G361"/>
      <c r="H361"/>
    </row>
    <row r="362" spans="1:8" ht="12.5" x14ac:dyDescent="0.25">
      <c r="A362" s="1">
        <v>21</v>
      </c>
      <c r="B362" s="1" t="s">
        <v>622</v>
      </c>
      <c r="C362" s="2">
        <v>41101</v>
      </c>
      <c r="D362" s="3">
        <v>1900</v>
      </c>
      <c r="E362"/>
      <c r="F362"/>
      <c r="G362"/>
      <c r="H362"/>
    </row>
    <row r="363" spans="1:8" ht="12.5" x14ac:dyDescent="0.25">
      <c r="A363" s="1">
        <v>21</v>
      </c>
      <c r="B363" s="1" t="s">
        <v>622</v>
      </c>
      <c r="C363" s="2">
        <v>41103</v>
      </c>
      <c r="D363" s="3">
        <v>1900</v>
      </c>
      <c r="E363"/>
      <c r="F363"/>
      <c r="G363"/>
      <c r="H363"/>
    </row>
    <row r="364" spans="1:8" ht="12.5" x14ac:dyDescent="0.25">
      <c r="A364" s="1">
        <v>21</v>
      </c>
      <c r="B364" s="1" t="s">
        <v>622</v>
      </c>
      <c r="C364" s="2">
        <v>41106</v>
      </c>
      <c r="D364" s="3">
        <v>1900</v>
      </c>
      <c r="E364"/>
      <c r="F364"/>
      <c r="G364"/>
      <c r="H364"/>
    </row>
    <row r="365" spans="1:8" ht="12.5" x14ac:dyDescent="0.25">
      <c r="A365" s="1">
        <v>21</v>
      </c>
      <c r="B365" s="1" t="s">
        <v>622</v>
      </c>
      <c r="C365" s="2">
        <v>41108</v>
      </c>
      <c r="D365" s="3">
        <v>1900</v>
      </c>
      <c r="E365"/>
      <c r="F365"/>
      <c r="G365"/>
      <c r="H365"/>
    </row>
    <row r="366" spans="1:8" ht="12.5" x14ac:dyDescent="0.25">
      <c r="A366" s="1">
        <v>21</v>
      </c>
      <c r="B366" s="1" t="s">
        <v>622</v>
      </c>
      <c r="C366" s="2">
        <v>41110</v>
      </c>
      <c r="D366" s="3">
        <v>2500</v>
      </c>
      <c r="E366"/>
      <c r="F366"/>
      <c r="G366"/>
      <c r="H366"/>
    </row>
    <row r="367" spans="1:8" ht="12.5" x14ac:dyDescent="0.25">
      <c r="A367" s="1">
        <v>21</v>
      </c>
      <c r="B367" s="1" t="s">
        <v>622</v>
      </c>
      <c r="C367" s="2">
        <v>41113</v>
      </c>
      <c r="D367" s="3">
        <v>2500</v>
      </c>
      <c r="E367"/>
      <c r="F367"/>
      <c r="G367"/>
      <c r="H367"/>
    </row>
    <row r="368" spans="1:8" ht="12.5" x14ac:dyDescent="0.25">
      <c r="A368" s="1">
        <v>21</v>
      </c>
      <c r="B368" s="1" t="s">
        <v>622</v>
      </c>
      <c r="C368" s="2">
        <v>41117</v>
      </c>
      <c r="D368" s="3">
        <v>2500</v>
      </c>
      <c r="E368"/>
      <c r="F368"/>
      <c r="G368"/>
      <c r="H368"/>
    </row>
    <row r="369" spans="1:8" ht="12.5" x14ac:dyDescent="0.25">
      <c r="A369" s="1">
        <v>21</v>
      </c>
      <c r="B369" s="1" t="s">
        <v>622</v>
      </c>
      <c r="C369" s="2">
        <v>41120</v>
      </c>
      <c r="D369" s="3">
        <v>2500</v>
      </c>
      <c r="E369"/>
      <c r="F369"/>
      <c r="G369"/>
      <c r="H369"/>
    </row>
    <row r="370" spans="1:8" ht="12.5" x14ac:dyDescent="0.25">
      <c r="A370" s="1">
        <v>21</v>
      </c>
      <c r="B370" s="1" t="s">
        <v>622</v>
      </c>
      <c r="C370" s="2">
        <v>41122</v>
      </c>
      <c r="D370" s="3">
        <v>2500</v>
      </c>
      <c r="E370"/>
      <c r="F370"/>
      <c r="G370"/>
      <c r="H370"/>
    </row>
    <row r="371" spans="1:8" ht="12.5" x14ac:dyDescent="0.25">
      <c r="A371" s="1">
        <v>21</v>
      </c>
      <c r="B371" s="1" t="s">
        <v>622</v>
      </c>
      <c r="C371" s="2">
        <v>41127</v>
      </c>
      <c r="D371" s="3">
        <v>2500</v>
      </c>
      <c r="E371"/>
      <c r="F371"/>
      <c r="G371"/>
      <c r="H371"/>
    </row>
    <row r="372" spans="1:8" ht="12.5" x14ac:dyDescent="0.25">
      <c r="A372" s="1">
        <v>21</v>
      </c>
      <c r="B372" s="1" t="s">
        <v>622</v>
      </c>
      <c r="C372" s="2">
        <v>41129</v>
      </c>
      <c r="D372" s="3">
        <v>2500</v>
      </c>
      <c r="E372"/>
      <c r="F372"/>
      <c r="G372"/>
      <c r="H372"/>
    </row>
    <row r="373" spans="1:8" ht="12.5" x14ac:dyDescent="0.25">
      <c r="A373" s="1">
        <v>21</v>
      </c>
      <c r="B373" s="1" t="s">
        <v>622</v>
      </c>
      <c r="C373" s="2">
        <v>41131</v>
      </c>
      <c r="D373" s="3">
        <v>2500</v>
      </c>
      <c r="E373"/>
      <c r="F373"/>
      <c r="G373"/>
      <c r="H373"/>
    </row>
    <row r="374" spans="1:8" ht="12.5" x14ac:dyDescent="0.25">
      <c r="A374" s="1">
        <v>21</v>
      </c>
      <c r="B374" s="1" t="s">
        <v>622</v>
      </c>
      <c r="C374" s="2">
        <v>41134</v>
      </c>
      <c r="D374" s="3">
        <v>2500</v>
      </c>
      <c r="E374"/>
      <c r="F374"/>
      <c r="G374"/>
      <c r="H374"/>
    </row>
    <row r="375" spans="1:8" ht="12.5" x14ac:dyDescent="0.25">
      <c r="A375" s="1">
        <v>21</v>
      </c>
      <c r="B375" s="1" t="s">
        <v>622</v>
      </c>
      <c r="C375" s="2">
        <v>41136</v>
      </c>
      <c r="D375" s="3">
        <v>2500</v>
      </c>
      <c r="E375"/>
      <c r="F375"/>
      <c r="G375"/>
      <c r="H375"/>
    </row>
    <row r="376" spans="1:8" ht="12.5" x14ac:dyDescent="0.25">
      <c r="A376" s="1">
        <v>21</v>
      </c>
      <c r="B376" s="1" t="s">
        <v>622</v>
      </c>
      <c r="C376" s="2">
        <v>41138</v>
      </c>
      <c r="D376" s="3">
        <v>3300</v>
      </c>
      <c r="E376"/>
      <c r="F376"/>
      <c r="G376"/>
      <c r="H376"/>
    </row>
    <row r="377" spans="1:8" ht="12.5" x14ac:dyDescent="0.25">
      <c r="A377" s="1">
        <v>21</v>
      </c>
      <c r="B377" s="1" t="s">
        <v>622</v>
      </c>
      <c r="C377" s="2">
        <v>41141</v>
      </c>
      <c r="D377" s="3">
        <v>3300</v>
      </c>
      <c r="E377"/>
      <c r="F377"/>
      <c r="G377"/>
      <c r="H377"/>
    </row>
    <row r="378" spans="1:8" ht="12.5" x14ac:dyDescent="0.25">
      <c r="A378" s="1">
        <v>21</v>
      </c>
      <c r="B378" s="1" t="s">
        <v>622</v>
      </c>
      <c r="C378" s="2">
        <v>41143</v>
      </c>
      <c r="D378" s="3">
        <v>3300</v>
      </c>
      <c r="E378"/>
      <c r="F378"/>
      <c r="G378"/>
      <c r="H378"/>
    </row>
    <row r="379" spans="1:8" ht="12.5" x14ac:dyDescent="0.25">
      <c r="A379" s="1">
        <v>21</v>
      </c>
      <c r="B379" s="1" t="s">
        <v>622</v>
      </c>
      <c r="C379" s="2">
        <v>41145</v>
      </c>
      <c r="D379" s="3">
        <v>3300</v>
      </c>
      <c r="E379"/>
      <c r="F379"/>
      <c r="G379"/>
      <c r="H379"/>
    </row>
    <row r="380" spans="1:8" ht="12.5" x14ac:dyDescent="0.25">
      <c r="A380" s="1">
        <v>21</v>
      </c>
      <c r="B380" s="1" t="s">
        <v>622</v>
      </c>
      <c r="C380" s="2">
        <v>41148</v>
      </c>
      <c r="D380" s="3">
        <v>3300</v>
      </c>
      <c r="E380"/>
      <c r="F380"/>
      <c r="G380"/>
      <c r="H380"/>
    </row>
    <row r="381" spans="1:8" ht="12.5" x14ac:dyDescent="0.25">
      <c r="A381" s="1">
        <v>21</v>
      </c>
      <c r="B381" s="1" t="s">
        <v>622</v>
      </c>
      <c r="C381" s="2">
        <v>41150</v>
      </c>
      <c r="D381" s="3">
        <v>3300</v>
      </c>
      <c r="E381"/>
      <c r="F381"/>
      <c r="G381"/>
      <c r="H381"/>
    </row>
    <row r="382" spans="1:8" ht="12.5" x14ac:dyDescent="0.25">
      <c r="A382" s="1">
        <v>21</v>
      </c>
      <c r="B382" s="1" t="s">
        <v>622</v>
      </c>
      <c r="C382" s="2">
        <v>41155</v>
      </c>
      <c r="D382" s="3">
        <v>3300</v>
      </c>
      <c r="E382"/>
      <c r="F382"/>
      <c r="G382"/>
      <c r="H382"/>
    </row>
    <row r="383" spans="1:8" ht="12.5" x14ac:dyDescent="0.25">
      <c r="A383" s="1">
        <v>21</v>
      </c>
      <c r="B383" s="1" t="s">
        <v>622</v>
      </c>
      <c r="C383" s="2">
        <v>41157</v>
      </c>
      <c r="D383" s="3">
        <v>3300</v>
      </c>
      <c r="E383"/>
      <c r="F383"/>
      <c r="G383"/>
      <c r="H383"/>
    </row>
    <row r="384" spans="1:8" ht="12.5" x14ac:dyDescent="0.25">
      <c r="A384" s="1">
        <v>21</v>
      </c>
      <c r="B384" s="1" t="s">
        <v>623</v>
      </c>
      <c r="C384" s="2">
        <v>41164</v>
      </c>
      <c r="D384" s="3">
        <v>6</v>
      </c>
      <c r="E384"/>
      <c r="F384"/>
      <c r="G384"/>
      <c r="H384"/>
    </row>
    <row r="385" spans="1:8" ht="12.5" x14ac:dyDescent="0.25">
      <c r="A385" s="1">
        <v>21</v>
      </c>
      <c r="B385" s="1" t="s">
        <v>623</v>
      </c>
      <c r="C385" s="2">
        <v>41192</v>
      </c>
      <c r="D385" s="3">
        <v>6</v>
      </c>
      <c r="E385"/>
      <c r="F385"/>
      <c r="G385"/>
      <c r="H385"/>
    </row>
    <row r="386" spans="1:8" ht="12.5" x14ac:dyDescent="0.25">
      <c r="A386" s="1">
        <v>22</v>
      </c>
      <c r="B386" s="1" t="s">
        <v>622</v>
      </c>
      <c r="C386" s="2">
        <v>41092</v>
      </c>
      <c r="D386" s="3">
        <v>8000</v>
      </c>
      <c r="E386"/>
      <c r="F386"/>
      <c r="G386"/>
      <c r="H386"/>
    </row>
    <row r="387" spans="1:8" ht="12.5" x14ac:dyDescent="0.25">
      <c r="A387" s="1">
        <v>22</v>
      </c>
      <c r="B387" s="1" t="s">
        <v>622</v>
      </c>
      <c r="C387" s="2">
        <v>41094</v>
      </c>
      <c r="D387" s="3">
        <v>8000</v>
      </c>
      <c r="E387"/>
      <c r="F387"/>
      <c r="G387"/>
      <c r="H387"/>
    </row>
    <row r="388" spans="1:8" ht="12.5" x14ac:dyDescent="0.25">
      <c r="A388" s="1">
        <v>22</v>
      </c>
      <c r="B388" s="1" t="s">
        <v>622</v>
      </c>
      <c r="C388" s="2">
        <v>41113</v>
      </c>
      <c r="D388" s="3">
        <v>5600</v>
      </c>
      <c r="E388"/>
      <c r="F388"/>
      <c r="G388"/>
      <c r="H388"/>
    </row>
    <row r="389" spans="1:8" ht="12.5" x14ac:dyDescent="0.25">
      <c r="A389" s="1">
        <v>22</v>
      </c>
      <c r="B389" s="1" t="s">
        <v>622</v>
      </c>
      <c r="C389" s="2">
        <v>41115</v>
      </c>
      <c r="D389" s="3">
        <v>5600</v>
      </c>
      <c r="E389"/>
      <c r="F389"/>
      <c r="G389"/>
      <c r="H389"/>
    </row>
    <row r="390" spans="1:8" ht="12.5" x14ac:dyDescent="0.25">
      <c r="A390" s="1">
        <v>22</v>
      </c>
      <c r="B390" s="1" t="s">
        <v>622</v>
      </c>
      <c r="C390" s="2">
        <v>41117</v>
      </c>
      <c r="D390" s="3">
        <v>5600</v>
      </c>
      <c r="E390"/>
      <c r="F390"/>
      <c r="G390"/>
      <c r="H390"/>
    </row>
    <row r="391" spans="1:8" ht="12.5" x14ac:dyDescent="0.25">
      <c r="A391" s="1">
        <v>22</v>
      </c>
      <c r="B391" s="1" t="s">
        <v>622</v>
      </c>
      <c r="C391" s="2">
        <v>41120</v>
      </c>
      <c r="D391" s="3">
        <v>5600</v>
      </c>
      <c r="E391"/>
      <c r="F391"/>
      <c r="G391"/>
      <c r="H391"/>
    </row>
    <row r="392" spans="1:8" ht="12.5" x14ac:dyDescent="0.25">
      <c r="A392" s="1">
        <v>22</v>
      </c>
      <c r="B392" s="1" t="s">
        <v>622</v>
      </c>
      <c r="C392" s="2">
        <v>41122</v>
      </c>
      <c r="D392" s="3">
        <v>5600</v>
      </c>
      <c r="E392"/>
      <c r="F392"/>
      <c r="G392"/>
      <c r="H392"/>
    </row>
    <row r="393" spans="1:8" ht="12.5" x14ac:dyDescent="0.25">
      <c r="A393" s="1">
        <v>22</v>
      </c>
      <c r="B393" s="1" t="s">
        <v>622</v>
      </c>
      <c r="C393" s="2">
        <v>41124</v>
      </c>
      <c r="D393" s="3">
        <v>7300</v>
      </c>
      <c r="E393"/>
      <c r="F393"/>
      <c r="G393"/>
      <c r="H393"/>
    </row>
    <row r="394" spans="1:8" ht="12.5" x14ac:dyDescent="0.25">
      <c r="A394" s="1">
        <v>22</v>
      </c>
      <c r="B394" s="1" t="s">
        <v>622</v>
      </c>
      <c r="C394" s="2">
        <v>41127</v>
      </c>
      <c r="D394" s="3">
        <v>7300</v>
      </c>
      <c r="E394"/>
      <c r="F394"/>
      <c r="G394"/>
      <c r="H394"/>
    </row>
    <row r="395" spans="1:8" ht="12.5" x14ac:dyDescent="0.25">
      <c r="A395" s="1">
        <v>22</v>
      </c>
      <c r="B395" s="1" t="s">
        <v>622</v>
      </c>
      <c r="C395" s="2">
        <v>41129</v>
      </c>
      <c r="D395" s="3">
        <v>7300</v>
      </c>
      <c r="E395"/>
      <c r="F395"/>
      <c r="G395"/>
      <c r="H395"/>
    </row>
    <row r="396" spans="1:8" ht="12.5" x14ac:dyDescent="0.25">
      <c r="A396" s="1">
        <v>22</v>
      </c>
      <c r="B396" s="1" t="s">
        <v>622</v>
      </c>
      <c r="C396" s="2">
        <v>41131</v>
      </c>
      <c r="D396" s="3">
        <v>7300</v>
      </c>
      <c r="E396"/>
      <c r="F396"/>
      <c r="G396"/>
      <c r="H396"/>
    </row>
    <row r="397" spans="1:8" ht="12.5" x14ac:dyDescent="0.25">
      <c r="A397" s="1">
        <v>22</v>
      </c>
      <c r="B397" s="1" t="s">
        <v>622</v>
      </c>
      <c r="C397" s="2">
        <v>41134</v>
      </c>
      <c r="D397" s="3">
        <v>7300</v>
      </c>
      <c r="E397"/>
      <c r="F397"/>
      <c r="G397"/>
      <c r="H397"/>
    </row>
    <row r="398" spans="1:8" ht="12.5" x14ac:dyDescent="0.25">
      <c r="A398" s="1">
        <v>22</v>
      </c>
      <c r="B398" s="1" t="s">
        <v>622</v>
      </c>
      <c r="C398" s="2">
        <v>41136</v>
      </c>
      <c r="D398" s="3">
        <v>7300</v>
      </c>
      <c r="E398"/>
      <c r="F398"/>
      <c r="G398"/>
      <c r="H398"/>
    </row>
    <row r="399" spans="1:8" ht="12.5" x14ac:dyDescent="0.25">
      <c r="A399" s="1">
        <v>22</v>
      </c>
      <c r="B399" s="1" t="s">
        <v>622</v>
      </c>
      <c r="C399" s="2">
        <v>41138</v>
      </c>
      <c r="D399" s="3">
        <v>7300</v>
      </c>
      <c r="E399"/>
      <c r="F399"/>
      <c r="G399"/>
      <c r="H399"/>
    </row>
    <row r="400" spans="1:8" ht="12.5" x14ac:dyDescent="0.25">
      <c r="A400" s="1">
        <v>22</v>
      </c>
      <c r="B400" s="1" t="s">
        <v>622</v>
      </c>
      <c r="C400" s="2">
        <v>41141</v>
      </c>
      <c r="D400" s="3">
        <v>7300</v>
      </c>
      <c r="E400"/>
      <c r="F400"/>
      <c r="G400"/>
      <c r="H400"/>
    </row>
    <row r="401" spans="1:8" ht="12.5" x14ac:dyDescent="0.25">
      <c r="A401" s="1">
        <v>22</v>
      </c>
      <c r="B401" s="1" t="s">
        <v>622</v>
      </c>
      <c r="C401" s="2">
        <v>41143</v>
      </c>
      <c r="D401" s="3">
        <v>7300</v>
      </c>
      <c r="E401"/>
      <c r="F401"/>
      <c r="G401"/>
      <c r="H401"/>
    </row>
    <row r="402" spans="1:8" ht="12.5" x14ac:dyDescent="0.25">
      <c r="A402" s="1">
        <v>22</v>
      </c>
      <c r="B402" s="1" t="s">
        <v>622</v>
      </c>
      <c r="C402" s="2">
        <v>41145</v>
      </c>
      <c r="D402" s="3">
        <v>7300</v>
      </c>
      <c r="E402"/>
      <c r="F402"/>
      <c r="G402"/>
      <c r="H402"/>
    </row>
    <row r="403" spans="1:8" ht="12.5" x14ac:dyDescent="0.25">
      <c r="A403" s="1">
        <v>22</v>
      </c>
      <c r="B403" s="1" t="s">
        <v>622</v>
      </c>
      <c r="C403" s="2">
        <v>41148</v>
      </c>
      <c r="D403" s="3">
        <v>7300</v>
      </c>
      <c r="E403"/>
      <c r="F403"/>
      <c r="G403"/>
      <c r="H403"/>
    </row>
    <row r="404" spans="1:8" ht="12.5" x14ac:dyDescent="0.25">
      <c r="A404" s="1">
        <v>22</v>
      </c>
      <c r="B404" s="1" t="s">
        <v>622</v>
      </c>
      <c r="C404" s="2">
        <v>41150</v>
      </c>
      <c r="D404" s="3">
        <v>7300</v>
      </c>
      <c r="E404"/>
      <c r="F404"/>
      <c r="G404"/>
      <c r="H404"/>
    </row>
    <row r="405" spans="1:8" ht="12.5" x14ac:dyDescent="0.25">
      <c r="A405" s="1">
        <v>22</v>
      </c>
      <c r="B405" s="1" t="s">
        <v>622</v>
      </c>
      <c r="C405" s="2">
        <v>41155</v>
      </c>
      <c r="D405" s="3">
        <v>7300</v>
      </c>
      <c r="E405"/>
      <c r="F405"/>
      <c r="G405"/>
      <c r="H405"/>
    </row>
    <row r="406" spans="1:8" ht="12.5" x14ac:dyDescent="0.25">
      <c r="A406" s="1">
        <v>22</v>
      </c>
      <c r="B406" s="1" t="s">
        <v>622</v>
      </c>
      <c r="C406" s="2">
        <v>41157</v>
      </c>
      <c r="D406" s="3">
        <v>7300</v>
      </c>
      <c r="E406"/>
      <c r="F406"/>
      <c r="G406"/>
      <c r="H406"/>
    </row>
    <row r="407" spans="1:8" ht="12.5" x14ac:dyDescent="0.25">
      <c r="A407" s="1">
        <v>22</v>
      </c>
      <c r="B407" s="1" t="s">
        <v>623</v>
      </c>
      <c r="C407" s="2">
        <v>41192</v>
      </c>
      <c r="D407" s="3">
        <v>2</v>
      </c>
      <c r="E407"/>
      <c r="F407"/>
      <c r="G407"/>
      <c r="H407"/>
    </row>
    <row r="408" spans="1:8" ht="12.5" x14ac:dyDescent="0.25">
      <c r="A408" s="1">
        <v>22</v>
      </c>
      <c r="B408" s="1" t="s">
        <v>623</v>
      </c>
      <c r="C408" s="2">
        <v>41227</v>
      </c>
      <c r="D408" s="3">
        <v>4</v>
      </c>
      <c r="E408"/>
      <c r="F408"/>
      <c r="G408"/>
      <c r="H408"/>
    </row>
    <row r="409" spans="1:8" ht="12.5" x14ac:dyDescent="0.25">
      <c r="A409" s="1">
        <v>23</v>
      </c>
      <c r="B409" s="1" t="s">
        <v>622</v>
      </c>
      <c r="C409" s="2">
        <v>41102</v>
      </c>
      <c r="D409" s="3">
        <v>7000</v>
      </c>
      <c r="E409"/>
      <c r="F409"/>
      <c r="G409"/>
      <c r="H409"/>
    </row>
    <row r="410" spans="1:8" ht="12.5" x14ac:dyDescent="0.25">
      <c r="A410" s="1">
        <v>23</v>
      </c>
      <c r="B410" s="1" t="s">
        <v>622</v>
      </c>
      <c r="C410" s="2">
        <v>41104</v>
      </c>
      <c r="D410" s="3">
        <v>7000</v>
      </c>
      <c r="E410"/>
      <c r="F410"/>
      <c r="G410"/>
      <c r="H410"/>
    </row>
    <row r="411" spans="1:8" ht="12.5" x14ac:dyDescent="0.25">
      <c r="A411" s="1">
        <v>23</v>
      </c>
      <c r="B411" s="1" t="s">
        <v>622</v>
      </c>
      <c r="C411" s="2">
        <v>41109</v>
      </c>
      <c r="D411" s="3">
        <v>7000</v>
      </c>
      <c r="E411"/>
      <c r="F411"/>
      <c r="G411"/>
      <c r="H411"/>
    </row>
    <row r="412" spans="1:8" ht="12.5" x14ac:dyDescent="0.25">
      <c r="A412" s="1">
        <v>23</v>
      </c>
      <c r="B412" s="1" t="s">
        <v>622</v>
      </c>
      <c r="C412" s="2">
        <v>41111</v>
      </c>
      <c r="D412" s="3">
        <v>9100</v>
      </c>
      <c r="E412"/>
      <c r="F412"/>
      <c r="G412"/>
      <c r="H412"/>
    </row>
    <row r="413" spans="1:8" ht="12.5" x14ac:dyDescent="0.25">
      <c r="A413" s="1">
        <v>23</v>
      </c>
      <c r="B413" s="1" t="s">
        <v>622</v>
      </c>
      <c r="C413" s="2">
        <v>41114</v>
      </c>
      <c r="D413" s="3">
        <v>9100</v>
      </c>
      <c r="E413"/>
      <c r="F413"/>
      <c r="G413"/>
      <c r="H413"/>
    </row>
    <row r="414" spans="1:8" ht="12.5" x14ac:dyDescent="0.25">
      <c r="A414" s="1">
        <v>23</v>
      </c>
      <c r="B414" s="1" t="s">
        <v>622</v>
      </c>
      <c r="C414" s="2">
        <v>41118</v>
      </c>
      <c r="D414" s="3">
        <v>9100</v>
      </c>
      <c r="E414"/>
      <c r="F414"/>
      <c r="G414"/>
      <c r="H414"/>
    </row>
    <row r="415" spans="1:8" ht="12.5" x14ac:dyDescent="0.25">
      <c r="A415" s="1">
        <v>23</v>
      </c>
      <c r="B415" s="1" t="s">
        <v>622</v>
      </c>
      <c r="C415" s="2">
        <v>41121</v>
      </c>
      <c r="D415" s="3">
        <v>9100</v>
      </c>
      <c r="E415"/>
      <c r="F415"/>
      <c r="G415"/>
      <c r="H415"/>
    </row>
    <row r="416" spans="1:8" ht="12.5" x14ac:dyDescent="0.25">
      <c r="A416" s="1">
        <v>23</v>
      </c>
      <c r="B416" s="1" t="s">
        <v>622</v>
      </c>
      <c r="C416" s="2">
        <v>41124</v>
      </c>
      <c r="D416" s="3">
        <v>9100</v>
      </c>
      <c r="E416"/>
      <c r="F416"/>
      <c r="G416"/>
      <c r="H416"/>
    </row>
    <row r="417" spans="1:8" ht="12.5" x14ac:dyDescent="0.25">
      <c r="A417" s="1">
        <v>23</v>
      </c>
      <c r="B417" s="1" t="s">
        <v>622</v>
      </c>
      <c r="C417" s="2">
        <v>41128</v>
      </c>
      <c r="D417" s="3">
        <v>9100</v>
      </c>
      <c r="E417"/>
      <c r="F417"/>
      <c r="G417"/>
      <c r="H417"/>
    </row>
    <row r="418" spans="1:8" ht="12.5" x14ac:dyDescent="0.25">
      <c r="A418" s="1">
        <v>23</v>
      </c>
      <c r="B418" s="1" t="s">
        <v>622</v>
      </c>
      <c r="C418" s="2">
        <v>41132</v>
      </c>
      <c r="D418" s="3">
        <v>11400</v>
      </c>
      <c r="E418"/>
      <c r="F418"/>
      <c r="G418"/>
      <c r="H418"/>
    </row>
    <row r="419" spans="1:8" ht="12.5" x14ac:dyDescent="0.25">
      <c r="A419" s="1">
        <v>23</v>
      </c>
      <c r="B419" s="1" t="s">
        <v>622</v>
      </c>
      <c r="C419" s="2">
        <v>41136</v>
      </c>
      <c r="D419" s="3">
        <v>11400</v>
      </c>
      <c r="E419"/>
      <c r="F419"/>
      <c r="G419"/>
      <c r="H419"/>
    </row>
    <row r="420" spans="1:8" ht="12.5" x14ac:dyDescent="0.25">
      <c r="A420" s="1">
        <v>23</v>
      </c>
      <c r="B420" s="1" t="s">
        <v>622</v>
      </c>
      <c r="C420" s="2">
        <v>41142</v>
      </c>
      <c r="D420" s="3">
        <v>11400</v>
      </c>
      <c r="E420"/>
      <c r="F420"/>
      <c r="G420"/>
      <c r="H420"/>
    </row>
    <row r="421" spans="1:8" ht="12.5" x14ac:dyDescent="0.25">
      <c r="A421" s="1">
        <v>24</v>
      </c>
      <c r="B421" s="1" t="s">
        <v>623</v>
      </c>
      <c r="C421" s="2">
        <v>41177</v>
      </c>
      <c r="D421" s="3">
        <v>3</v>
      </c>
      <c r="E421"/>
      <c r="F421"/>
      <c r="G421"/>
      <c r="H421"/>
    </row>
    <row r="422" spans="1:8" ht="12.5" x14ac:dyDescent="0.25">
      <c r="A422" s="1">
        <v>24</v>
      </c>
      <c r="B422" s="1" t="s">
        <v>623</v>
      </c>
      <c r="C422" s="2">
        <v>41188</v>
      </c>
      <c r="D422" s="3">
        <v>5</v>
      </c>
      <c r="E422"/>
      <c r="F422"/>
      <c r="G422"/>
      <c r="H422"/>
    </row>
    <row r="423" spans="1:8" ht="12.5" x14ac:dyDescent="0.25">
      <c r="A423" s="1">
        <v>25</v>
      </c>
      <c r="B423" s="1" t="s">
        <v>622</v>
      </c>
      <c r="C423" s="2">
        <v>41148</v>
      </c>
      <c r="D423" s="3">
        <v>3000</v>
      </c>
      <c r="E423"/>
      <c r="F423"/>
      <c r="G423"/>
      <c r="H423"/>
    </row>
    <row r="424" spans="1:8" ht="12.5" x14ac:dyDescent="0.25">
      <c r="A424" s="1">
        <v>25</v>
      </c>
      <c r="B424" s="1" t="s">
        <v>622</v>
      </c>
      <c r="C424" s="2">
        <v>41150</v>
      </c>
      <c r="D424" s="3">
        <v>3000</v>
      </c>
      <c r="E424"/>
      <c r="F424"/>
      <c r="G424"/>
      <c r="H424"/>
    </row>
    <row r="425" spans="1:8" ht="12.5" x14ac:dyDescent="0.25">
      <c r="A425" s="1">
        <v>25</v>
      </c>
      <c r="B425" s="1" t="s">
        <v>622</v>
      </c>
      <c r="C425" s="2">
        <v>41152</v>
      </c>
      <c r="D425" s="3">
        <v>3000</v>
      </c>
      <c r="E425"/>
      <c r="F425"/>
      <c r="G425"/>
      <c r="H425"/>
    </row>
    <row r="426" spans="1:8" ht="12.5" x14ac:dyDescent="0.25">
      <c r="A426" s="1">
        <v>25</v>
      </c>
      <c r="B426" s="1" t="s">
        <v>622</v>
      </c>
      <c r="C426" s="2">
        <v>41155</v>
      </c>
      <c r="D426" s="3">
        <v>3000</v>
      </c>
      <c r="E426"/>
      <c r="F426"/>
      <c r="G426"/>
      <c r="H426"/>
    </row>
    <row r="427" spans="1:8" ht="12.5" x14ac:dyDescent="0.25">
      <c r="A427" s="1">
        <v>25</v>
      </c>
      <c r="B427" s="1" t="s">
        <v>622</v>
      </c>
      <c r="C427" s="2">
        <v>41157</v>
      </c>
      <c r="D427" s="3">
        <v>3000</v>
      </c>
      <c r="E427"/>
      <c r="F427"/>
      <c r="G427"/>
      <c r="H427"/>
    </row>
    <row r="428" spans="1:8" ht="12.5" x14ac:dyDescent="0.25">
      <c r="A428" s="1">
        <v>25</v>
      </c>
      <c r="B428" s="1" t="s">
        <v>623</v>
      </c>
      <c r="C428" s="2">
        <v>41164</v>
      </c>
      <c r="D428" s="3">
        <v>6</v>
      </c>
      <c r="E428"/>
      <c r="F428"/>
      <c r="G428"/>
      <c r="H428"/>
    </row>
    <row r="429" spans="1:8" ht="12.5" x14ac:dyDescent="0.25">
      <c r="A429" s="1">
        <v>25</v>
      </c>
      <c r="B429" s="1" t="s">
        <v>623</v>
      </c>
      <c r="C429" s="2">
        <v>41194</v>
      </c>
      <c r="D429" s="3">
        <v>6</v>
      </c>
      <c r="E429"/>
      <c r="F429"/>
      <c r="G429"/>
      <c r="H429"/>
    </row>
    <row r="430" spans="1:8" ht="12.5" x14ac:dyDescent="0.25">
      <c r="A430" s="1">
        <v>25</v>
      </c>
      <c r="B430" s="1" t="s">
        <v>623</v>
      </c>
      <c r="C430" s="2">
        <v>41227</v>
      </c>
      <c r="D430" s="3">
        <v>6</v>
      </c>
      <c r="E430"/>
      <c r="F430"/>
      <c r="G430"/>
      <c r="H430"/>
    </row>
    <row r="431" spans="1:8" ht="12.5" x14ac:dyDescent="0.25">
      <c r="A431" s="1">
        <v>26</v>
      </c>
      <c r="B431" s="1" t="s">
        <v>622</v>
      </c>
      <c r="C431" s="2">
        <v>41127</v>
      </c>
      <c r="D431" s="3">
        <v>13800</v>
      </c>
      <c r="E431"/>
      <c r="F431"/>
      <c r="G431"/>
      <c r="H431"/>
    </row>
    <row r="432" spans="1:8" ht="12.5" x14ac:dyDescent="0.25">
      <c r="A432" s="1">
        <v>27</v>
      </c>
      <c r="B432" s="1" t="s">
        <v>622</v>
      </c>
      <c r="C432" s="2">
        <v>41233</v>
      </c>
      <c r="D432" s="3">
        <v>1200</v>
      </c>
      <c r="E432"/>
      <c r="F432"/>
      <c r="G432"/>
      <c r="H432"/>
    </row>
    <row r="433" spans="1:8" ht="12.5" x14ac:dyDescent="0.25">
      <c r="A433" s="1">
        <v>27</v>
      </c>
      <c r="B433" s="1" t="s">
        <v>622</v>
      </c>
      <c r="C433" s="2">
        <v>41236</v>
      </c>
      <c r="D433" s="3">
        <v>1200</v>
      </c>
      <c r="E433"/>
      <c r="F433"/>
      <c r="G433"/>
      <c r="H433"/>
    </row>
    <row r="434" spans="1:8" ht="12.5" x14ac:dyDescent="0.25">
      <c r="A434" s="1">
        <v>28</v>
      </c>
      <c r="B434" s="1" t="s">
        <v>622</v>
      </c>
      <c r="C434" s="2">
        <v>41099</v>
      </c>
      <c r="D434" s="3">
        <v>5500</v>
      </c>
      <c r="E434"/>
      <c r="F434"/>
      <c r="G434"/>
      <c r="H434"/>
    </row>
    <row r="435" spans="1:8" ht="12.5" x14ac:dyDescent="0.25">
      <c r="A435" s="1">
        <v>28</v>
      </c>
      <c r="B435" s="1" t="s">
        <v>622</v>
      </c>
      <c r="C435" s="2">
        <v>41101</v>
      </c>
      <c r="D435" s="3">
        <v>5500</v>
      </c>
      <c r="E435"/>
      <c r="F435"/>
      <c r="G435"/>
      <c r="H435"/>
    </row>
    <row r="436" spans="1:8" ht="12.5" x14ac:dyDescent="0.25">
      <c r="A436" s="1">
        <v>28</v>
      </c>
      <c r="B436" s="1" t="s">
        <v>622</v>
      </c>
      <c r="C436" s="2">
        <v>41103</v>
      </c>
      <c r="D436" s="3">
        <v>5500</v>
      </c>
      <c r="E436"/>
      <c r="F436"/>
      <c r="G436"/>
      <c r="H436"/>
    </row>
    <row r="437" spans="1:8" ht="12.5" x14ac:dyDescent="0.25">
      <c r="A437" s="1">
        <v>28</v>
      </c>
      <c r="B437" s="1" t="s">
        <v>622</v>
      </c>
      <c r="C437" s="2">
        <v>41106</v>
      </c>
      <c r="D437" s="3">
        <v>5500</v>
      </c>
      <c r="E437"/>
      <c r="F437"/>
      <c r="G437"/>
      <c r="H437"/>
    </row>
    <row r="438" spans="1:8" ht="12.5" x14ac:dyDescent="0.25">
      <c r="A438" s="1">
        <v>28</v>
      </c>
      <c r="B438" s="1" t="s">
        <v>622</v>
      </c>
      <c r="C438" s="2">
        <v>41108</v>
      </c>
      <c r="D438" s="3">
        <v>5500</v>
      </c>
      <c r="E438"/>
      <c r="F438"/>
      <c r="G438"/>
      <c r="H438"/>
    </row>
    <row r="439" spans="1:8" ht="12.5" x14ac:dyDescent="0.25">
      <c r="A439" s="1">
        <v>28</v>
      </c>
      <c r="B439" s="1" t="s">
        <v>622</v>
      </c>
      <c r="C439" s="2">
        <v>41110</v>
      </c>
      <c r="D439" s="3">
        <v>5500</v>
      </c>
      <c r="E439"/>
      <c r="F439"/>
      <c r="G439"/>
      <c r="H439"/>
    </row>
    <row r="440" spans="1:8" ht="12.5" x14ac:dyDescent="0.25">
      <c r="A440" s="1">
        <v>28</v>
      </c>
      <c r="B440" s="1" t="s">
        <v>622</v>
      </c>
      <c r="C440" s="2">
        <v>41113</v>
      </c>
      <c r="D440" s="3">
        <v>5500</v>
      </c>
      <c r="E440"/>
      <c r="F440"/>
      <c r="G440"/>
      <c r="H440"/>
    </row>
    <row r="441" spans="1:8" ht="12.5" x14ac:dyDescent="0.25">
      <c r="A441" s="1">
        <v>28</v>
      </c>
      <c r="B441" s="1" t="s">
        <v>622</v>
      </c>
      <c r="C441" s="2">
        <v>41115</v>
      </c>
      <c r="D441" s="3">
        <v>5500</v>
      </c>
      <c r="E441"/>
      <c r="F441"/>
      <c r="G441"/>
      <c r="H441"/>
    </row>
    <row r="442" spans="1:8" ht="12.5" x14ac:dyDescent="0.25">
      <c r="A442" s="1">
        <v>28</v>
      </c>
      <c r="B442" s="1" t="s">
        <v>622</v>
      </c>
      <c r="C442" s="2">
        <v>41117</v>
      </c>
      <c r="D442" s="3">
        <v>5500</v>
      </c>
      <c r="E442"/>
      <c r="F442"/>
      <c r="G442"/>
      <c r="H442"/>
    </row>
    <row r="443" spans="1:8" ht="12.5" x14ac:dyDescent="0.25">
      <c r="A443" s="1">
        <v>28</v>
      </c>
      <c r="B443" s="1" t="s">
        <v>622</v>
      </c>
      <c r="C443" s="2">
        <v>41120</v>
      </c>
      <c r="D443" s="3">
        <v>5500</v>
      </c>
      <c r="E443"/>
      <c r="F443"/>
      <c r="G443"/>
      <c r="H443"/>
    </row>
    <row r="444" spans="1:8" ht="12.5" x14ac:dyDescent="0.25">
      <c r="A444" s="1">
        <v>28</v>
      </c>
      <c r="B444" s="1" t="s">
        <v>622</v>
      </c>
      <c r="C444" s="2">
        <v>41122</v>
      </c>
      <c r="D444" s="3">
        <v>5500</v>
      </c>
      <c r="E444"/>
      <c r="F444"/>
      <c r="G444"/>
      <c r="H444"/>
    </row>
    <row r="445" spans="1:8" ht="12.5" x14ac:dyDescent="0.25">
      <c r="A445" s="1">
        <v>28</v>
      </c>
      <c r="B445" s="1" t="s">
        <v>622</v>
      </c>
      <c r="C445" s="2">
        <v>41124</v>
      </c>
      <c r="D445" s="3">
        <v>5000</v>
      </c>
      <c r="E445"/>
      <c r="F445"/>
      <c r="G445"/>
      <c r="H445"/>
    </row>
    <row r="446" spans="1:8" ht="12.5" x14ac:dyDescent="0.25">
      <c r="A446" s="1">
        <v>28</v>
      </c>
      <c r="B446" s="1" t="s">
        <v>622</v>
      </c>
      <c r="C446" s="2">
        <v>41127</v>
      </c>
      <c r="D446" s="3">
        <v>5000</v>
      </c>
      <c r="E446"/>
      <c r="F446"/>
      <c r="G446"/>
      <c r="H446"/>
    </row>
    <row r="447" spans="1:8" ht="12.5" x14ac:dyDescent="0.25">
      <c r="A447" s="1">
        <v>28</v>
      </c>
      <c r="B447" s="1" t="s">
        <v>622</v>
      </c>
      <c r="C447" s="2">
        <v>41129</v>
      </c>
      <c r="D447" s="3">
        <v>5000</v>
      </c>
      <c r="E447"/>
      <c r="F447"/>
      <c r="G447"/>
      <c r="H447"/>
    </row>
    <row r="448" spans="1:8" ht="12.5" x14ac:dyDescent="0.25">
      <c r="A448" s="1">
        <v>28</v>
      </c>
      <c r="B448" s="1" t="s">
        <v>622</v>
      </c>
      <c r="C448" s="2">
        <v>41131</v>
      </c>
      <c r="D448" s="3">
        <v>5000</v>
      </c>
      <c r="E448"/>
      <c r="F448"/>
      <c r="G448"/>
      <c r="H448"/>
    </row>
    <row r="449" spans="1:8" ht="12.5" x14ac:dyDescent="0.25">
      <c r="A449" s="1">
        <v>28</v>
      </c>
      <c r="B449" s="1" t="s">
        <v>622</v>
      </c>
      <c r="C449" s="2">
        <v>41134</v>
      </c>
      <c r="D449" s="3">
        <v>5000</v>
      </c>
      <c r="E449"/>
      <c r="F449"/>
      <c r="G449"/>
      <c r="H449"/>
    </row>
    <row r="450" spans="1:8" ht="12.5" x14ac:dyDescent="0.25">
      <c r="A450" s="1">
        <v>28</v>
      </c>
      <c r="B450" s="1" t="s">
        <v>622</v>
      </c>
      <c r="C450" s="2">
        <v>41136</v>
      </c>
      <c r="D450" s="3">
        <v>5000</v>
      </c>
      <c r="E450"/>
      <c r="F450"/>
      <c r="G450"/>
      <c r="H450"/>
    </row>
    <row r="451" spans="1:8" ht="12.5" x14ac:dyDescent="0.25">
      <c r="A451" s="1">
        <v>28</v>
      </c>
      <c r="B451" s="1" t="s">
        <v>622</v>
      </c>
      <c r="C451" s="2">
        <v>41138</v>
      </c>
      <c r="D451" s="3">
        <v>5000</v>
      </c>
      <c r="E451"/>
      <c r="F451"/>
      <c r="G451"/>
      <c r="H451"/>
    </row>
    <row r="452" spans="1:8" ht="12.5" x14ac:dyDescent="0.25">
      <c r="A452" s="1">
        <v>28</v>
      </c>
      <c r="B452" s="1" t="s">
        <v>623</v>
      </c>
      <c r="C452" s="2">
        <v>41164</v>
      </c>
      <c r="D452" s="3">
        <v>6</v>
      </c>
      <c r="E452"/>
      <c r="F452"/>
      <c r="G452"/>
      <c r="H452"/>
    </row>
    <row r="453" spans="1:8" ht="12.5" x14ac:dyDescent="0.25">
      <c r="A453" s="1">
        <v>28</v>
      </c>
      <c r="B453" s="1" t="s">
        <v>623</v>
      </c>
      <c r="C453" s="2">
        <v>41227</v>
      </c>
      <c r="D453" s="3">
        <v>2</v>
      </c>
      <c r="E453"/>
      <c r="F453"/>
      <c r="G453"/>
      <c r="H453"/>
    </row>
    <row r="454" spans="1:8" ht="12.5" x14ac:dyDescent="0.25">
      <c r="A454" s="1">
        <v>29</v>
      </c>
      <c r="B454" s="1" t="s">
        <v>622</v>
      </c>
      <c r="C454" s="2">
        <v>41093</v>
      </c>
      <c r="D454" s="3">
        <v>4800</v>
      </c>
      <c r="E454"/>
      <c r="F454"/>
      <c r="G454"/>
      <c r="H454"/>
    </row>
    <row r="455" spans="1:8" ht="12.5" x14ac:dyDescent="0.25">
      <c r="A455" s="1">
        <v>29</v>
      </c>
      <c r="B455" s="1" t="s">
        <v>622</v>
      </c>
      <c r="C455" s="2">
        <v>41095</v>
      </c>
      <c r="D455" s="3">
        <v>4800</v>
      </c>
      <c r="E455"/>
      <c r="F455"/>
      <c r="G455"/>
      <c r="H455"/>
    </row>
    <row r="456" spans="1:8" ht="12.5" x14ac:dyDescent="0.25">
      <c r="A456" s="1">
        <v>29</v>
      </c>
      <c r="B456" s="1" t="s">
        <v>622</v>
      </c>
      <c r="C456" s="2">
        <v>41111</v>
      </c>
      <c r="D456" s="3">
        <v>4400</v>
      </c>
      <c r="E456"/>
      <c r="F456"/>
      <c r="G456"/>
      <c r="H456"/>
    </row>
    <row r="457" spans="1:8" ht="12.5" x14ac:dyDescent="0.25">
      <c r="A457" s="1">
        <v>29</v>
      </c>
      <c r="B457" s="1" t="s">
        <v>622</v>
      </c>
      <c r="C457" s="2">
        <v>41116</v>
      </c>
      <c r="D457" s="3">
        <v>4400</v>
      </c>
      <c r="E457"/>
      <c r="F457"/>
      <c r="G457"/>
      <c r="H457"/>
    </row>
    <row r="458" spans="1:8" ht="12.5" x14ac:dyDescent="0.25">
      <c r="A458" s="1">
        <v>29</v>
      </c>
      <c r="B458" s="1" t="s">
        <v>622</v>
      </c>
      <c r="C458" s="2">
        <v>41118</v>
      </c>
      <c r="D458" s="3">
        <v>4400</v>
      </c>
      <c r="E458"/>
      <c r="F458"/>
      <c r="G458"/>
      <c r="H458"/>
    </row>
    <row r="459" spans="1:8" ht="12.5" x14ac:dyDescent="0.25">
      <c r="A459" s="1">
        <v>29</v>
      </c>
      <c r="B459" s="1" t="s">
        <v>622</v>
      </c>
      <c r="C459" s="2">
        <v>41121</v>
      </c>
      <c r="D459" s="3">
        <v>4400</v>
      </c>
      <c r="E459"/>
      <c r="F459"/>
      <c r="G459"/>
      <c r="H459"/>
    </row>
    <row r="460" spans="1:8" ht="12.5" x14ac:dyDescent="0.25">
      <c r="A460" s="1">
        <v>29</v>
      </c>
      <c r="B460" s="1" t="s">
        <v>622</v>
      </c>
      <c r="C460" s="2">
        <v>41123</v>
      </c>
      <c r="D460" s="3">
        <v>4400</v>
      </c>
      <c r="E460"/>
      <c r="F460"/>
      <c r="G460"/>
      <c r="H460"/>
    </row>
    <row r="461" spans="1:8" ht="12.5" x14ac:dyDescent="0.25">
      <c r="A461" s="1">
        <v>29</v>
      </c>
      <c r="B461" s="1" t="s">
        <v>622</v>
      </c>
      <c r="C461" s="2">
        <v>41139</v>
      </c>
      <c r="D461" s="3">
        <v>4400</v>
      </c>
      <c r="E461"/>
      <c r="F461"/>
      <c r="G461"/>
      <c r="H461"/>
    </row>
    <row r="462" spans="1:8" ht="12.5" x14ac:dyDescent="0.25">
      <c r="A462" s="1">
        <v>29</v>
      </c>
      <c r="B462" s="1" t="s">
        <v>622</v>
      </c>
      <c r="C462" s="2">
        <v>41142</v>
      </c>
      <c r="D462" s="3">
        <v>4400</v>
      </c>
      <c r="E462"/>
      <c r="F462"/>
      <c r="G462"/>
      <c r="H462"/>
    </row>
    <row r="463" spans="1:8" ht="12.5" x14ac:dyDescent="0.25">
      <c r="A463" s="1">
        <v>29</v>
      </c>
      <c r="B463" s="1" t="s">
        <v>622</v>
      </c>
      <c r="C463" s="2">
        <v>41144</v>
      </c>
      <c r="D463" s="3">
        <v>4400</v>
      </c>
      <c r="E463"/>
      <c r="F463"/>
      <c r="G463"/>
      <c r="H463"/>
    </row>
    <row r="464" spans="1:8" ht="12.5" x14ac:dyDescent="0.25">
      <c r="A464" s="1">
        <v>29</v>
      </c>
      <c r="B464" s="1" t="s">
        <v>622</v>
      </c>
      <c r="C464" s="2">
        <v>41146</v>
      </c>
      <c r="D464" s="3">
        <v>4400</v>
      </c>
      <c r="E464"/>
      <c r="F464"/>
      <c r="G464"/>
      <c r="H464"/>
    </row>
    <row r="465" spans="1:8" ht="12.5" x14ac:dyDescent="0.25">
      <c r="A465" s="1">
        <v>29</v>
      </c>
      <c r="B465" s="1" t="s">
        <v>622</v>
      </c>
      <c r="C465" s="2">
        <v>41153</v>
      </c>
      <c r="D465" s="3">
        <v>4400</v>
      </c>
      <c r="E465"/>
      <c r="F465"/>
      <c r="G465"/>
      <c r="H465"/>
    </row>
    <row r="466" spans="1:8" ht="12.5" x14ac:dyDescent="0.25">
      <c r="A466" s="1">
        <v>29</v>
      </c>
      <c r="B466" s="1" t="s">
        <v>622</v>
      </c>
      <c r="C466" s="2">
        <v>41156</v>
      </c>
      <c r="D466" s="3">
        <v>4400</v>
      </c>
      <c r="E466"/>
      <c r="F466"/>
      <c r="G466"/>
      <c r="H466"/>
    </row>
    <row r="467" spans="1:8" ht="12.5" x14ac:dyDescent="0.25">
      <c r="A467" s="1">
        <v>29</v>
      </c>
      <c r="B467" s="1" t="s">
        <v>623</v>
      </c>
      <c r="C467" s="2">
        <v>41165</v>
      </c>
      <c r="D467" s="3">
        <v>8</v>
      </c>
      <c r="E467"/>
      <c r="F467"/>
      <c r="G467"/>
      <c r="H467"/>
    </row>
    <row r="468" spans="1:8" ht="12.5" x14ac:dyDescent="0.25">
      <c r="A468" s="1">
        <v>29</v>
      </c>
      <c r="B468" s="1" t="s">
        <v>623</v>
      </c>
      <c r="C468" s="2">
        <v>41230</v>
      </c>
      <c r="D468" s="3">
        <v>10</v>
      </c>
      <c r="E468"/>
      <c r="F468"/>
      <c r="G468"/>
      <c r="H468"/>
    </row>
    <row r="469" spans="1:8" ht="12.5" x14ac:dyDescent="0.25">
      <c r="A469" s="1">
        <v>30</v>
      </c>
      <c r="B469" s="1" t="s">
        <v>622</v>
      </c>
      <c r="C469" s="2">
        <v>41092</v>
      </c>
      <c r="D469" s="3">
        <v>900</v>
      </c>
      <c r="E469"/>
      <c r="F469"/>
      <c r="G469"/>
      <c r="H469"/>
    </row>
    <row r="470" spans="1:8" ht="12.5" x14ac:dyDescent="0.25">
      <c r="A470" s="1">
        <v>30</v>
      </c>
      <c r="B470" s="1" t="s">
        <v>622</v>
      </c>
      <c r="C470" s="2">
        <v>41094</v>
      </c>
      <c r="D470" s="3">
        <v>900</v>
      </c>
      <c r="E470"/>
      <c r="F470"/>
      <c r="G470"/>
      <c r="H470"/>
    </row>
    <row r="471" spans="1:8" ht="12.5" x14ac:dyDescent="0.25">
      <c r="A471" s="1">
        <v>30</v>
      </c>
      <c r="B471" s="1" t="s">
        <v>622</v>
      </c>
      <c r="C471" s="2">
        <v>41101</v>
      </c>
      <c r="D471" s="3">
        <v>900</v>
      </c>
      <c r="E471"/>
      <c r="F471"/>
      <c r="G471"/>
      <c r="H471"/>
    </row>
    <row r="472" spans="1:8" ht="12.5" x14ac:dyDescent="0.25">
      <c r="A472" s="1">
        <v>30</v>
      </c>
      <c r="B472" s="1" t="s">
        <v>622</v>
      </c>
      <c r="C472" s="2">
        <v>41103</v>
      </c>
      <c r="D472" s="3">
        <v>900</v>
      </c>
      <c r="E472"/>
      <c r="F472"/>
      <c r="G472"/>
      <c r="H472"/>
    </row>
    <row r="473" spans="1:8" ht="12.5" x14ac:dyDescent="0.25">
      <c r="A473" s="1">
        <v>30</v>
      </c>
      <c r="B473" s="1" t="s">
        <v>622</v>
      </c>
      <c r="C473" s="2">
        <v>41106</v>
      </c>
      <c r="D473" s="3">
        <v>900</v>
      </c>
      <c r="E473"/>
      <c r="F473"/>
      <c r="G473"/>
      <c r="H473"/>
    </row>
    <row r="474" spans="1:8" ht="12.5" x14ac:dyDescent="0.25">
      <c r="A474" s="1">
        <v>30</v>
      </c>
      <c r="B474" s="1" t="s">
        <v>622</v>
      </c>
      <c r="C474" s="2">
        <v>41108</v>
      </c>
      <c r="D474" s="3">
        <v>900</v>
      </c>
      <c r="E474"/>
      <c r="F474"/>
      <c r="G474"/>
      <c r="H474"/>
    </row>
    <row r="475" spans="1:8" ht="12.5" x14ac:dyDescent="0.25">
      <c r="A475" s="1">
        <v>30</v>
      </c>
      <c r="B475" s="1" t="s">
        <v>622</v>
      </c>
      <c r="C475" s="2">
        <v>41117</v>
      </c>
      <c r="D475" s="3">
        <v>800</v>
      </c>
      <c r="E475"/>
      <c r="F475"/>
      <c r="G475"/>
      <c r="H475"/>
    </row>
    <row r="476" spans="1:8" ht="12.5" x14ac:dyDescent="0.25">
      <c r="A476" s="1">
        <v>30</v>
      </c>
      <c r="B476" s="1" t="s">
        <v>622</v>
      </c>
      <c r="C476" s="2">
        <v>41118</v>
      </c>
      <c r="D476" s="3">
        <v>800</v>
      </c>
      <c r="E476"/>
      <c r="F476"/>
      <c r="G476"/>
      <c r="H476"/>
    </row>
    <row r="477" spans="1:8" ht="12.5" x14ac:dyDescent="0.25">
      <c r="A477" s="1">
        <v>30</v>
      </c>
      <c r="B477" s="1" t="s">
        <v>622</v>
      </c>
      <c r="C477" s="2">
        <v>41120</v>
      </c>
      <c r="D477" s="3">
        <v>800</v>
      </c>
      <c r="E477"/>
      <c r="F477"/>
      <c r="G477"/>
      <c r="H477"/>
    </row>
    <row r="478" spans="1:8" ht="12.5" x14ac:dyDescent="0.25">
      <c r="A478" s="1">
        <v>30</v>
      </c>
      <c r="B478" s="1" t="s">
        <v>622</v>
      </c>
      <c r="C478" s="2">
        <v>41122</v>
      </c>
      <c r="D478" s="3">
        <v>800</v>
      </c>
      <c r="E478"/>
      <c r="F478"/>
      <c r="G478"/>
      <c r="H478"/>
    </row>
    <row r="479" spans="1:8" ht="12.5" x14ac:dyDescent="0.25">
      <c r="A479" s="1">
        <v>30</v>
      </c>
      <c r="B479" s="1" t="s">
        <v>622</v>
      </c>
      <c r="C479" s="2">
        <v>41124</v>
      </c>
      <c r="D479" s="3">
        <v>800</v>
      </c>
      <c r="E479"/>
      <c r="F479"/>
      <c r="G479"/>
      <c r="H479"/>
    </row>
    <row r="480" spans="1:8" ht="12.5" x14ac:dyDescent="0.25">
      <c r="A480" s="1">
        <v>30</v>
      </c>
      <c r="B480" s="1" t="s">
        <v>622</v>
      </c>
      <c r="C480" s="2">
        <v>41127</v>
      </c>
      <c r="D480" s="3">
        <v>800</v>
      </c>
      <c r="E480"/>
      <c r="F480"/>
      <c r="G480"/>
      <c r="H480"/>
    </row>
    <row r="481" spans="1:8" ht="12.5" x14ac:dyDescent="0.25">
      <c r="A481" s="1">
        <v>30</v>
      </c>
      <c r="B481" s="1" t="s">
        <v>622</v>
      </c>
      <c r="C481" s="2">
        <v>41129</v>
      </c>
      <c r="D481" s="3">
        <v>800</v>
      </c>
      <c r="E481"/>
      <c r="F481"/>
      <c r="G481"/>
      <c r="H481"/>
    </row>
    <row r="482" spans="1:8" ht="12.5" x14ac:dyDescent="0.25">
      <c r="A482" s="1">
        <v>30</v>
      </c>
      <c r="B482" s="1" t="s">
        <v>622</v>
      </c>
      <c r="C482" s="2">
        <v>41131</v>
      </c>
      <c r="D482" s="3">
        <v>800</v>
      </c>
      <c r="E482"/>
      <c r="F482"/>
      <c r="G482"/>
      <c r="H482"/>
    </row>
    <row r="483" spans="1:8" ht="12.5" x14ac:dyDescent="0.25">
      <c r="A483" s="1">
        <v>30</v>
      </c>
      <c r="B483" s="1" t="s">
        <v>622</v>
      </c>
      <c r="C483" s="2">
        <v>41134</v>
      </c>
      <c r="D483" s="3">
        <v>800</v>
      </c>
      <c r="E483"/>
      <c r="F483"/>
      <c r="G483"/>
      <c r="H483"/>
    </row>
    <row r="484" spans="1:8" ht="12.5" x14ac:dyDescent="0.25">
      <c r="A484" s="1">
        <v>30</v>
      </c>
      <c r="B484" s="1" t="s">
        <v>622</v>
      </c>
      <c r="C484" s="2">
        <v>41136</v>
      </c>
      <c r="D484" s="3">
        <v>800</v>
      </c>
      <c r="E484"/>
      <c r="F484"/>
      <c r="G484"/>
      <c r="H484"/>
    </row>
    <row r="485" spans="1:8" ht="12.5" x14ac:dyDescent="0.25">
      <c r="A485" s="1">
        <v>30</v>
      </c>
      <c r="B485" s="1" t="s">
        <v>622</v>
      </c>
      <c r="C485" s="2">
        <v>41145</v>
      </c>
      <c r="D485" s="3">
        <v>800</v>
      </c>
      <c r="E485"/>
      <c r="F485"/>
      <c r="G485"/>
      <c r="H485"/>
    </row>
    <row r="486" spans="1:8" ht="12.5" x14ac:dyDescent="0.25">
      <c r="A486" s="1">
        <v>30</v>
      </c>
      <c r="B486" s="1" t="s">
        <v>622</v>
      </c>
      <c r="C486" s="2">
        <v>41148</v>
      </c>
      <c r="D486" s="3">
        <v>800</v>
      </c>
      <c r="E486"/>
      <c r="F486"/>
      <c r="G486"/>
      <c r="H486"/>
    </row>
    <row r="487" spans="1:8" ht="12.5" x14ac:dyDescent="0.25">
      <c r="A487" s="1">
        <v>30</v>
      </c>
      <c r="B487" s="1" t="s">
        <v>622</v>
      </c>
      <c r="C487" s="2">
        <v>41150</v>
      </c>
      <c r="D487" s="3">
        <v>800</v>
      </c>
      <c r="E487"/>
      <c r="F487"/>
      <c r="G487"/>
      <c r="H487"/>
    </row>
    <row r="488" spans="1:8" ht="12.5" x14ac:dyDescent="0.25">
      <c r="A488" s="1">
        <v>30</v>
      </c>
      <c r="B488" s="1" t="s">
        <v>622</v>
      </c>
      <c r="C488" s="2">
        <v>41152</v>
      </c>
      <c r="D488" s="3">
        <v>800</v>
      </c>
      <c r="E488"/>
      <c r="F488"/>
      <c r="G488"/>
      <c r="H488"/>
    </row>
    <row r="489" spans="1:8" ht="12.5" x14ac:dyDescent="0.25">
      <c r="A489" s="1">
        <v>30</v>
      </c>
      <c r="B489" s="1" t="s">
        <v>622</v>
      </c>
      <c r="C489" s="2">
        <v>41155</v>
      </c>
      <c r="D489" s="3">
        <v>800</v>
      </c>
      <c r="E489"/>
      <c r="F489"/>
      <c r="G489"/>
      <c r="H489"/>
    </row>
    <row r="490" spans="1:8" ht="12.5" x14ac:dyDescent="0.25">
      <c r="A490" s="1">
        <v>30</v>
      </c>
      <c r="B490" s="1" t="s">
        <v>622</v>
      </c>
      <c r="C490" s="2">
        <v>41156</v>
      </c>
      <c r="D490" s="3">
        <v>800</v>
      </c>
      <c r="E490"/>
      <c r="F490"/>
      <c r="G490"/>
      <c r="H490"/>
    </row>
    <row r="491" spans="1:8" ht="12.5" x14ac:dyDescent="0.25">
      <c r="A491" s="1">
        <v>30</v>
      </c>
      <c r="B491" s="1" t="s">
        <v>622</v>
      </c>
      <c r="C491" s="2">
        <v>41158</v>
      </c>
      <c r="D491" s="3">
        <v>800</v>
      </c>
      <c r="E491"/>
      <c r="F491"/>
      <c r="G491"/>
      <c r="H491"/>
    </row>
    <row r="492" spans="1:8" ht="12.5" x14ac:dyDescent="0.25">
      <c r="A492" s="1">
        <v>30</v>
      </c>
      <c r="B492" s="1" t="s">
        <v>623</v>
      </c>
      <c r="C492" s="2">
        <v>41165</v>
      </c>
      <c r="D492" s="3">
        <v>2</v>
      </c>
      <c r="E492"/>
      <c r="F492"/>
      <c r="G492"/>
      <c r="H492"/>
    </row>
    <row r="493" spans="1:8" ht="12.5" x14ac:dyDescent="0.25">
      <c r="A493" s="1">
        <v>30</v>
      </c>
      <c r="B493" s="1" t="s">
        <v>623</v>
      </c>
      <c r="C493" s="2">
        <v>41200</v>
      </c>
      <c r="D493" s="3">
        <v>3</v>
      </c>
      <c r="E493"/>
      <c r="F493"/>
      <c r="G493"/>
      <c r="H493"/>
    </row>
    <row r="494" spans="1:8" ht="12.5" x14ac:dyDescent="0.25">
      <c r="A494" s="1">
        <v>31</v>
      </c>
      <c r="B494" s="1" t="s">
        <v>622</v>
      </c>
      <c r="C494" s="2">
        <v>41097</v>
      </c>
      <c r="D494" s="3">
        <v>10100</v>
      </c>
      <c r="E494"/>
      <c r="F494"/>
      <c r="G494"/>
      <c r="H494"/>
    </row>
    <row r="495" spans="1:8" ht="12.5" x14ac:dyDescent="0.25">
      <c r="A495" s="1">
        <v>31</v>
      </c>
      <c r="B495" s="1" t="s">
        <v>622</v>
      </c>
      <c r="C495" s="2">
        <v>41102</v>
      </c>
      <c r="D495" s="3">
        <v>12100</v>
      </c>
      <c r="E495"/>
      <c r="F495"/>
      <c r="G495"/>
      <c r="H495"/>
    </row>
    <row r="496" spans="1:8" ht="12.5" x14ac:dyDescent="0.25">
      <c r="A496" s="1">
        <v>31</v>
      </c>
      <c r="B496" s="1" t="s">
        <v>622</v>
      </c>
      <c r="C496" s="2">
        <v>41104</v>
      </c>
      <c r="D496" s="3">
        <v>12100</v>
      </c>
      <c r="E496"/>
      <c r="F496"/>
      <c r="G496"/>
      <c r="H496"/>
    </row>
    <row r="497" spans="1:8" ht="12.5" x14ac:dyDescent="0.25">
      <c r="A497" s="1">
        <v>31</v>
      </c>
      <c r="B497" s="1" t="s">
        <v>622</v>
      </c>
      <c r="C497" s="2">
        <v>41109</v>
      </c>
      <c r="D497" s="3">
        <v>12100</v>
      </c>
      <c r="E497"/>
      <c r="F497"/>
      <c r="G497"/>
      <c r="H497"/>
    </row>
    <row r="498" spans="1:8" ht="12.5" x14ac:dyDescent="0.25">
      <c r="A498" s="1">
        <v>31</v>
      </c>
      <c r="B498" s="1" t="s">
        <v>622</v>
      </c>
      <c r="C498" s="2">
        <v>41111</v>
      </c>
      <c r="D498" s="3">
        <v>12100</v>
      </c>
      <c r="E498"/>
      <c r="F498"/>
      <c r="G498"/>
      <c r="H498"/>
    </row>
    <row r="499" spans="1:8" ht="12.5" x14ac:dyDescent="0.25">
      <c r="A499" s="1">
        <v>31</v>
      </c>
      <c r="B499" s="1" t="s">
        <v>622</v>
      </c>
      <c r="C499" s="2">
        <v>41116</v>
      </c>
      <c r="D499" s="3">
        <v>12100</v>
      </c>
      <c r="E499"/>
      <c r="F499"/>
      <c r="G499"/>
      <c r="H499"/>
    </row>
    <row r="500" spans="1:8" ht="12.5" x14ac:dyDescent="0.25">
      <c r="A500" s="1">
        <v>31</v>
      </c>
      <c r="B500" s="1" t="s">
        <v>622</v>
      </c>
      <c r="C500" s="2">
        <v>41118</v>
      </c>
      <c r="D500" s="3">
        <v>12100</v>
      </c>
      <c r="E500"/>
      <c r="F500"/>
      <c r="G500"/>
      <c r="H500"/>
    </row>
    <row r="501" spans="1:8" ht="12.5" x14ac:dyDescent="0.25">
      <c r="A501" s="1">
        <v>31</v>
      </c>
      <c r="B501" s="1" t="s">
        <v>622</v>
      </c>
      <c r="C501" s="2">
        <v>41121</v>
      </c>
      <c r="D501" s="3">
        <v>12100</v>
      </c>
      <c r="E501"/>
      <c r="F501"/>
      <c r="G501"/>
      <c r="H501"/>
    </row>
    <row r="502" spans="1:8" ht="12.5" x14ac:dyDescent="0.25">
      <c r="A502" s="1">
        <v>31</v>
      </c>
      <c r="B502" s="1" t="s">
        <v>622</v>
      </c>
      <c r="C502" s="2">
        <v>41125</v>
      </c>
      <c r="D502" s="3">
        <v>12100</v>
      </c>
      <c r="E502"/>
      <c r="F502"/>
      <c r="G502"/>
      <c r="H502"/>
    </row>
    <row r="503" spans="1:8" ht="12.5" x14ac:dyDescent="0.25">
      <c r="A503" s="1">
        <v>31</v>
      </c>
      <c r="B503" s="1" t="s">
        <v>623</v>
      </c>
      <c r="C503" s="2">
        <v>41167</v>
      </c>
      <c r="D503" s="3">
        <v>13</v>
      </c>
      <c r="E503"/>
      <c r="F503"/>
      <c r="G503"/>
      <c r="H503"/>
    </row>
    <row r="504" spans="1:8" ht="12.5" x14ac:dyDescent="0.25">
      <c r="A504" s="1">
        <v>31</v>
      </c>
      <c r="B504" s="1" t="s">
        <v>623</v>
      </c>
      <c r="C504" s="2">
        <v>41193</v>
      </c>
      <c r="D504" s="3">
        <v>13</v>
      </c>
      <c r="E504"/>
      <c r="F504"/>
      <c r="G504"/>
      <c r="H504"/>
    </row>
    <row r="505" spans="1:8" ht="12.5" x14ac:dyDescent="0.25">
      <c r="A505" s="1">
        <v>31</v>
      </c>
      <c r="B505" s="1" t="s">
        <v>623</v>
      </c>
      <c r="C505" s="2">
        <v>41228</v>
      </c>
      <c r="D505" s="3">
        <v>13</v>
      </c>
      <c r="E505"/>
      <c r="F505"/>
      <c r="G505"/>
      <c r="H505"/>
    </row>
    <row r="506" spans="1:8" ht="12.5" x14ac:dyDescent="0.25">
      <c r="A506" s="1">
        <v>32</v>
      </c>
      <c r="B506" s="1" t="s">
        <v>622</v>
      </c>
      <c r="C506" s="2">
        <v>41233</v>
      </c>
      <c r="D506" s="3">
        <v>14000</v>
      </c>
      <c r="E506"/>
      <c r="F506"/>
      <c r="G506"/>
      <c r="H506"/>
    </row>
    <row r="507" spans="1:8" ht="12.5" x14ac:dyDescent="0.25">
      <c r="A507" s="1">
        <v>32</v>
      </c>
      <c r="B507" s="1" t="s">
        <v>622</v>
      </c>
      <c r="C507" s="2">
        <v>41236</v>
      </c>
      <c r="D507" s="3">
        <v>14000</v>
      </c>
      <c r="E507"/>
      <c r="F507"/>
      <c r="G507"/>
      <c r="H507"/>
    </row>
    <row r="508" spans="1:8" ht="12.5" x14ac:dyDescent="0.25">
      <c r="A508" s="1">
        <v>33</v>
      </c>
      <c r="B508" s="1" t="s">
        <v>622</v>
      </c>
      <c r="C508" s="2">
        <v>41093</v>
      </c>
      <c r="D508" s="3">
        <v>6000</v>
      </c>
      <c r="E508"/>
      <c r="F508"/>
      <c r="G508"/>
      <c r="H508"/>
    </row>
    <row r="509" spans="1:8" ht="12.5" x14ac:dyDescent="0.25">
      <c r="A509" s="1">
        <v>33</v>
      </c>
      <c r="B509" s="1" t="s">
        <v>622</v>
      </c>
      <c r="C509" s="2">
        <v>41095</v>
      </c>
      <c r="D509" s="3">
        <v>6000</v>
      </c>
      <c r="E509"/>
      <c r="F509"/>
      <c r="G509"/>
      <c r="H509"/>
    </row>
    <row r="510" spans="1:8" ht="12.5" x14ac:dyDescent="0.25">
      <c r="A510" s="1">
        <v>33</v>
      </c>
      <c r="B510" s="1" t="s">
        <v>622</v>
      </c>
      <c r="C510" s="2">
        <v>41097</v>
      </c>
      <c r="D510" s="3">
        <v>6000</v>
      </c>
      <c r="E510"/>
      <c r="F510"/>
      <c r="G510"/>
      <c r="H510"/>
    </row>
    <row r="511" spans="1:8" ht="12.5" x14ac:dyDescent="0.25">
      <c r="A511" s="1">
        <v>33</v>
      </c>
      <c r="B511" s="1" t="s">
        <v>622</v>
      </c>
      <c r="C511" s="2">
        <v>41100</v>
      </c>
      <c r="D511" s="3">
        <v>6000</v>
      </c>
      <c r="E511"/>
      <c r="F511"/>
      <c r="G511"/>
      <c r="H511"/>
    </row>
    <row r="512" spans="1:8" ht="12.5" x14ac:dyDescent="0.25">
      <c r="A512" s="1">
        <v>33</v>
      </c>
      <c r="B512" s="1" t="s">
        <v>622</v>
      </c>
      <c r="C512" s="2">
        <v>41102</v>
      </c>
      <c r="D512" s="3">
        <v>6000</v>
      </c>
      <c r="E512"/>
      <c r="F512"/>
      <c r="G512"/>
      <c r="H512"/>
    </row>
    <row r="513" spans="1:8" ht="12.5" x14ac:dyDescent="0.25">
      <c r="A513" s="1">
        <v>33</v>
      </c>
      <c r="B513" s="1" t="s">
        <v>622</v>
      </c>
      <c r="C513" s="2">
        <v>41104</v>
      </c>
      <c r="D513" s="3">
        <v>6000</v>
      </c>
      <c r="E513"/>
      <c r="F513"/>
      <c r="G513"/>
      <c r="H513"/>
    </row>
    <row r="514" spans="1:8" ht="12.5" x14ac:dyDescent="0.25">
      <c r="A514" s="1">
        <v>33</v>
      </c>
      <c r="B514" s="1" t="s">
        <v>622</v>
      </c>
      <c r="C514" s="2">
        <v>41107</v>
      </c>
      <c r="D514" s="3">
        <v>6000</v>
      </c>
      <c r="E514"/>
      <c r="F514"/>
      <c r="G514"/>
      <c r="H514"/>
    </row>
    <row r="515" spans="1:8" ht="12.5" x14ac:dyDescent="0.25">
      <c r="A515" s="1">
        <v>33</v>
      </c>
      <c r="B515" s="1" t="s">
        <v>622</v>
      </c>
      <c r="C515" s="2">
        <v>41109</v>
      </c>
      <c r="D515" s="3">
        <v>6000</v>
      </c>
      <c r="E515"/>
      <c r="F515"/>
      <c r="G515"/>
      <c r="H515"/>
    </row>
    <row r="516" spans="1:8" ht="12.5" x14ac:dyDescent="0.25">
      <c r="A516" s="1">
        <v>33</v>
      </c>
      <c r="B516" s="1" t="s">
        <v>622</v>
      </c>
      <c r="C516" s="2">
        <v>41139</v>
      </c>
      <c r="D516" s="3">
        <v>6000</v>
      </c>
      <c r="E516"/>
      <c r="F516"/>
      <c r="G516"/>
      <c r="H516"/>
    </row>
    <row r="517" spans="1:8" ht="12.5" x14ac:dyDescent="0.25">
      <c r="A517" s="1">
        <v>33</v>
      </c>
      <c r="B517" s="1" t="s">
        <v>622</v>
      </c>
      <c r="C517" s="2">
        <v>41142</v>
      </c>
      <c r="D517" s="3">
        <v>6000</v>
      </c>
      <c r="E517"/>
      <c r="F517"/>
      <c r="G517"/>
      <c r="H517"/>
    </row>
    <row r="518" spans="1:8" ht="12.5" x14ac:dyDescent="0.25">
      <c r="A518" s="1">
        <v>33</v>
      </c>
      <c r="B518" s="1" t="s">
        <v>622</v>
      </c>
      <c r="C518" s="2">
        <v>41144</v>
      </c>
      <c r="D518" s="3">
        <v>6000</v>
      </c>
      <c r="E518"/>
      <c r="F518"/>
      <c r="G518"/>
      <c r="H518"/>
    </row>
    <row r="519" spans="1:8" ht="12.5" x14ac:dyDescent="0.25">
      <c r="A519" s="1">
        <v>33</v>
      </c>
      <c r="B519" s="1" t="s">
        <v>622</v>
      </c>
      <c r="C519" s="2">
        <v>41146</v>
      </c>
      <c r="D519" s="3">
        <v>6000</v>
      </c>
      <c r="E519"/>
      <c r="F519"/>
      <c r="G519"/>
      <c r="H519"/>
    </row>
    <row r="520" spans="1:8" ht="12.5" x14ac:dyDescent="0.25">
      <c r="A520" s="1">
        <v>33</v>
      </c>
      <c r="B520" s="1" t="s">
        <v>622</v>
      </c>
      <c r="C520" s="2">
        <v>41149</v>
      </c>
      <c r="D520" s="3">
        <v>6000</v>
      </c>
      <c r="E520"/>
      <c r="F520"/>
      <c r="G520"/>
      <c r="H520"/>
    </row>
    <row r="521" spans="1:8" ht="12.5" x14ac:dyDescent="0.25">
      <c r="A521" s="1">
        <v>33</v>
      </c>
      <c r="B521" s="1" t="s">
        <v>622</v>
      </c>
      <c r="C521" s="2">
        <v>41151</v>
      </c>
      <c r="D521" s="3">
        <v>6000</v>
      </c>
      <c r="E521"/>
      <c r="F521"/>
      <c r="G521"/>
      <c r="H521"/>
    </row>
    <row r="522" spans="1:8" ht="12.5" x14ac:dyDescent="0.25">
      <c r="A522" s="1">
        <v>33</v>
      </c>
      <c r="B522" s="1" t="s">
        <v>622</v>
      </c>
      <c r="C522" s="2">
        <v>41156</v>
      </c>
      <c r="D522" s="3">
        <v>6000</v>
      </c>
      <c r="E522"/>
      <c r="F522"/>
      <c r="G522"/>
      <c r="H522"/>
    </row>
    <row r="523" spans="1:8" ht="12.5" x14ac:dyDescent="0.25">
      <c r="A523" s="1">
        <v>33</v>
      </c>
      <c r="B523" s="1" t="s">
        <v>623</v>
      </c>
      <c r="C523" s="2">
        <v>41205</v>
      </c>
      <c r="D523" s="3">
        <v>5</v>
      </c>
      <c r="E523"/>
      <c r="F523"/>
      <c r="G523"/>
      <c r="H523"/>
    </row>
    <row r="524" spans="1:8" ht="12.5" x14ac:dyDescent="0.25">
      <c r="A524" s="1">
        <v>33</v>
      </c>
      <c r="B524" s="1" t="s">
        <v>623</v>
      </c>
      <c r="C524" s="2">
        <v>41229</v>
      </c>
      <c r="D524" s="3">
        <v>5</v>
      </c>
      <c r="E524"/>
      <c r="F524"/>
      <c r="G524"/>
      <c r="H524"/>
    </row>
    <row r="525" spans="1:8" ht="12.5" x14ac:dyDescent="0.25">
      <c r="A525" s="1">
        <v>34</v>
      </c>
      <c r="B525" s="1" t="s">
        <v>623</v>
      </c>
      <c r="C525" s="2">
        <v>41192</v>
      </c>
      <c r="D525" s="3">
        <v>3</v>
      </c>
      <c r="E525"/>
      <c r="F525"/>
      <c r="G525"/>
      <c r="H525"/>
    </row>
    <row r="526" spans="1:8" ht="12.5" x14ac:dyDescent="0.25">
      <c r="A526" s="1">
        <v>34</v>
      </c>
      <c r="B526" s="1" t="s">
        <v>623</v>
      </c>
      <c r="C526" s="2">
        <v>41227</v>
      </c>
      <c r="D526" s="3">
        <v>3</v>
      </c>
      <c r="E526"/>
      <c r="F526"/>
      <c r="G526"/>
      <c r="H526"/>
    </row>
    <row r="527" spans="1:8" ht="12.5" x14ac:dyDescent="0.25">
      <c r="A527" s="1">
        <v>35</v>
      </c>
      <c r="B527" s="1" t="s">
        <v>622</v>
      </c>
      <c r="C527" s="2">
        <v>41104</v>
      </c>
      <c r="D527" s="3">
        <v>6700</v>
      </c>
      <c r="E527"/>
      <c r="F527"/>
      <c r="G527"/>
      <c r="H527"/>
    </row>
    <row r="528" spans="1:8" ht="12.5" x14ac:dyDescent="0.25">
      <c r="A528" s="1">
        <v>35</v>
      </c>
      <c r="B528" s="1" t="s">
        <v>622</v>
      </c>
      <c r="C528" s="2">
        <v>41107</v>
      </c>
      <c r="D528" s="3">
        <v>6700</v>
      </c>
      <c r="E528"/>
      <c r="F528"/>
      <c r="G528"/>
      <c r="H528"/>
    </row>
    <row r="529" spans="1:8" ht="12.5" x14ac:dyDescent="0.25">
      <c r="A529" s="1">
        <v>35</v>
      </c>
      <c r="B529" s="1" t="s">
        <v>622</v>
      </c>
      <c r="C529" s="2">
        <v>41109</v>
      </c>
      <c r="D529" s="3">
        <v>6700</v>
      </c>
      <c r="E529"/>
      <c r="F529"/>
      <c r="G529"/>
      <c r="H529"/>
    </row>
    <row r="530" spans="1:8" ht="12.5" x14ac:dyDescent="0.25">
      <c r="A530" s="1">
        <v>35</v>
      </c>
      <c r="B530" s="1" t="s">
        <v>622</v>
      </c>
      <c r="C530" s="2">
        <v>41114</v>
      </c>
      <c r="D530" s="3">
        <v>10000</v>
      </c>
      <c r="E530"/>
      <c r="F530"/>
      <c r="G530"/>
      <c r="H530"/>
    </row>
    <row r="531" spans="1:8" ht="12.5" x14ac:dyDescent="0.25">
      <c r="A531" s="1">
        <v>35</v>
      </c>
      <c r="B531" s="1" t="s">
        <v>622</v>
      </c>
      <c r="C531" s="2">
        <v>41116</v>
      </c>
      <c r="D531" s="3">
        <v>10000</v>
      </c>
      <c r="E531"/>
      <c r="F531"/>
      <c r="G531"/>
      <c r="H531"/>
    </row>
    <row r="532" spans="1:8" ht="12.5" x14ac:dyDescent="0.25">
      <c r="A532" s="1">
        <v>35</v>
      </c>
      <c r="B532" s="1" t="s">
        <v>622</v>
      </c>
      <c r="C532" s="2">
        <v>41121</v>
      </c>
      <c r="D532" s="3">
        <v>10000</v>
      </c>
      <c r="E532"/>
      <c r="F532"/>
      <c r="G532"/>
      <c r="H532"/>
    </row>
    <row r="533" spans="1:8" ht="12.5" x14ac:dyDescent="0.25">
      <c r="A533" s="1">
        <v>35</v>
      </c>
      <c r="B533" s="1" t="s">
        <v>622</v>
      </c>
      <c r="C533" s="2">
        <v>41123</v>
      </c>
      <c r="D533" s="3">
        <v>10000</v>
      </c>
      <c r="E533"/>
      <c r="F533"/>
      <c r="G533"/>
      <c r="H533"/>
    </row>
    <row r="534" spans="1:8" ht="12.5" x14ac:dyDescent="0.25">
      <c r="A534" s="1">
        <v>35</v>
      </c>
      <c r="B534" s="1" t="s">
        <v>622</v>
      </c>
      <c r="C534" s="2">
        <v>41125</v>
      </c>
      <c r="D534" s="3">
        <v>13000</v>
      </c>
      <c r="E534"/>
      <c r="F534"/>
      <c r="G534"/>
      <c r="H534"/>
    </row>
    <row r="535" spans="1:8" ht="12.5" x14ac:dyDescent="0.25">
      <c r="A535" s="1">
        <v>35</v>
      </c>
      <c r="B535" s="1" t="s">
        <v>622</v>
      </c>
      <c r="C535" s="2">
        <v>41130</v>
      </c>
      <c r="D535" s="3">
        <v>13000</v>
      </c>
      <c r="E535"/>
      <c r="F535"/>
      <c r="G535"/>
      <c r="H535"/>
    </row>
    <row r="536" spans="1:8" ht="12.5" x14ac:dyDescent="0.25">
      <c r="A536" s="1">
        <v>35</v>
      </c>
      <c r="B536" s="1" t="s">
        <v>622</v>
      </c>
      <c r="C536" s="2">
        <v>41132</v>
      </c>
      <c r="D536" s="3">
        <v>13000</v>
      </c>
      <c r="E536"/>
      <c r="F536"/>
      <c r="G536"/>
      <c r="H536"/>
    </row>
    <row r="537" spans="1:8" ht="12.5" x14ac:dyDescent="0.25">
      <c r="A537" s="1">
        <v>35</v>
      </c>
      <c r="B537" s="1" t="s">
        <v>622</v>
      </c>
      <c r="C537" s="2">
        <v>41135</v>
      </c>
      <c r="D537" s="3">
        <v>13000</v>
      </c>
      <c r="E537"/>
      <c r="F537"/>
      <c r="G537"/>
      <c r="H537"/>
    </row>
    <row r="538" spans="1:8" ht="12.5" x14ac:dyDescent="0.25">
      <c r="A538" s="1">
        <v>35</v>
      </c>
      <c r="B538" s="1" t="s">
        <v>622</v>
      </c>
      <c r="C538" s="2">
        <v>41137</v>
      </c>
      <c r="D538" s="3">
        <v>13000</v>
      </c>
      <c r="E538"/>
      <c r="F538"/>
      <c r="G538"/>
      <c r="H538"/>
    </row>
    <row r="539" spans="1:8" ht="12.5" x14ac:dyDescent="0.25">
      <c r="A539" s="1">
        <v>35</v>
      </c>
      <c r="B539" s="1" t="s">
        <v>622</v>
      </c>
      <c r="C539" s="2">
        <v>41139</v>
      </c>
      <c r="D539" s="3">
        <v>15600</v>
      </c>
      <c r="E539"/>
      <c r="F539"/>
      <c r="G539"/>
      <c r="H539"/>
    </row>
    <row r="540" spans="1:8" ht="12.5" x14ac:dyDescent="0.25">
      <c r="A540" s="1">
        <v>35</v>
      </c>
      <c r="B540" s="1" t="s">
        <v>622</v>
      </c>
      <c r="C540" s="2">
        <v>41142</v>
      </c>
      <c r="D540" s="3">
        <v>15600</v>
      </c>
      <c r="E540"/>
      <c r="F540"/>
      <c r="G540"/>
      <c r="H540"/>
    </row>
    <row r="541" spans="1:8" ht="12.5" x14ac:dyDescent="0.25">
      <c r="A541" s="1">
        <v>35</v>
      </c>
      <c r="B541" s="1" t="s">
        <v>622</v>
      </c>
      <c r="C541" s="2">
        <v>41144</v>
      </c>
      <c r="D541" s="3">
        <v>15600</v>
      </c>
      <c r="E541"/>
      <c r="F541"/>
      <c r="G541"/>
      <c r="H541"/>
    </row>
    <row r="542" spans="1:8" ht="12.5" x14ac:dyDescent="0.25">
      <c r="A542" s="1">
        <v>35</v>
      </c>
      <c r="B542" s="1" t="s">
        <v>622</v>
      </c>
      <c r="C542" s="2">
        <v>41149</v>
      </c>
      <c r="D542" s="3">
        <v>15600</v>
      </c>
      <c r="E542"/>
      <c r="F542"/>
      <c r="G542"/>
      <c r="H542"/>
    </row>
    <row r="543" spans="1:8" ht="12.5" x14ac:dyDescent="0.25">
      <c r="A543" s="1">
        <v>35</v>
      </c>
      <c r="B543" s="1" t="s">
        <v>623</v>
      </c>
      <c r="C543" s="2">
        <v>41200</v>
      </c>
      <c r="D543" s="3">
        <v>3</v>
      </c>
      <c r="E543"/>
      <c r="F543"/>
      <c r="G543"/>
      <c r="H543"/>
    </row>
    <row r="544" spans="1:8" ht="12.5" x14ac:dyDescent="0.25">
      <c r="A544" s="1">
        <v>35</v>
      </c>
      <c r="B544" s="1" t="s">
        <v>623</v>
      </c>
      <c r="C544" s="2">
        <v>41228</v>
      </c>
      <c r="D544" s="3">
        <v>5</v>
      </c>
      <c r="E544"/>
      <c r="F544"/>
      <c r="G544"/>
      <c r="H544"/>
    </row>
    <row r="545" spans="1:8" ht="12.5" x14ac:dyDescent="0.25">
      <c r="A545" s="1">
        <v>36</v>
      </c>
      <c r="B545" s="1" t="s">
        <v>622</v>
      </c>
      <c r="C545" s="2">
        <v>41092</v>
      </c>
      <c r="D545" s="3">
        <v>3700</v>
      </c>
      <c r="E545"/>
      <c r="F545"/>
      <c r="G545"/>
      <c r="H545"/>
    </row>
    <row r="546" spans="1:8" ht="12.5" x14ac:dyDescent="0.25">
      <c r="A546" s="1">
        <v>36</v>
      </c>
      <c r="B546" s="1" t="s">
        <v>622</v>
      </c>
      <c r="C546" s="2">
        <v>41094</v>
      </c>
      <c r="D546" s="3">
        <v>3700</v>
      </c>
      <c r="E546"/>
      <c r="F546"/>
      <c r="G546"/>
      <c r="H546"/>
    </row>
    <row r="547" spans="1:8" ht="12.5" x14ac:dyDescent="0.25">
      <c r="A547" s="1">
        <v>36</v>
      </c>
      <c r="B547" s="1" t="s">
        <v>622</v>
      </c>
      <c r="C547" s="2">
        <v>41096</v>
      </c>
      <c r="D547" s="3">
        <v>3700</v>
      </c>
      <c r="E547"/>
      <c r="F547"/>
      <c r="G547"/>
      <c r="H547"/>
    </row>
    <row r="548" spans="1:8" ht="12.5" x14ac:dyDescent="0.25">
      <c r="A548" s="1">
        <v>36</v>
      </c>
      <c r="B548" s="1" t="s">
        <v>622</v>
      </c>
      <c r="C548" s="2">
        <v>41099</v>
      </c>
      <c r="D548" s="3">
        <v>3700</v>
      </c>
      <c r="E548"/>
      <c r="F548"/>
      <c r="G548"/>
      <c r="H548"/>
    </row>
    <row r="549" spans="1:8" ht="12.5" x14ac:dyDescent="0.25">
      <c r="A549" s="1">
        <v>36</v>
      </c>
      <c r="B549" s="1" t="s">
        <v>622</v>
      </c>
      <c r="C549" s="2">
        <v>41101</v>
      </c>
      <c r="D549" s="3">
        <v>3700</v>
      </c>
      <c r="E549"/>
      <c r="F549"/>
      <c r="G549"/>
      <c r="H549"/>
    </row>
    <row r="550" spans="1:8" ht="12.5" x14ac:dyDescent="0.25">
      <c r="A550" s="1">
        <v>36</v>
      </c>
      <c r="B550" s="1" t="s">
        <v>622</v>
      </c>
      <c r="C550" s="2">
        <v>41103</v>
      </c>
      <c r="D550" s="3">
        <v>3700</v>
      </c>
      <c r="E550"/>
      <c r="F550"/>
      <c r="G550"/>
      <c r="H550"/>
    </row>
    <row r="551" spans="1:8" ht="12.5" x14ac:dyDescent="0.25">
      <c r="A551" s="1">
        <v>36</v>
      </c>
      <c r="B551" s="1" t="s">
        <v>622</v>
      </c>
      <c r="C551" s="2">
        <v>41106</v>
      </c>
      <c r="D551" s="3">
        <v>3700</v>
      </c>
      <c r="E551"/>
      <c r="F551"/>
      <c r="G551"/>
      <c r="H551"/>
    </row>
    <row r="552" spans="1:8" ht="12.5" x14ac:dyDescent="0.25">
      <c r="A552" s="1">
        <v>36</v>
      </c>
      <c r="B552" s="1" t="s">
        <v>622</v>
      </c>
      <c r="C552" s="2">
        <v>41108</v>
      </c>
      <c r="D552" s="3">
        <v>3700</v>
      </c>
      <c r="E552"/>
      <c r="F552"/>
      <c r="G552"/>
      <c r="H552"/>
    </row>
    <row r="553" spans="1:8" ht="12.5" x14ac:dyDescent="0.25">
      <c r="A553" s="1">
        <v>36</v>
      </c>
      <c r="B553" s="1" t="s">
        <v>622</v>
      </c>
      <c r="C553" s="2">
        <v>41110</v>
      </c>
      <c r="D553" s="3">
        <v>3700</v>
      </c>
      <c r="E553"/>
      <c r="F553"/>
      <c r="G553"/>
      <c r="H553"/>
    </row>
    <row r="554" spans="1:8" ht="12.5" x14ac:dyDescent="0.25">
      <c r="A554" s="1">
        <v>36</v>
      </c>
      <c r="B554" s="1" t="s">
        <v>622</v>
      </c>
      <c r="C554" s="2">
        <v>41127</v>
      </c>
      <c r="D554" s="3">
        <v>3700</v>
      </c>
      <c r="E554"/>
      <c r="F554"/>
      <c r="G554"/>
      <c r="H554"/>
    </row>
    <row r="555" spans="1:8" ht="12.5" x14ac:dyDescent="0.25">
      <c r="A555" s="1">
        <v>36</v>
      </c>
      <c r="B555" s="1" t="s">
        <v>622</v>
      </c>
      <c r="C555" s="2">
        <v>41129</v>
      </c>
      <c r="D555" s="3">
        <v>3700</v>
      </c>
      <c r="E555"/>
      <c r="F555"/>
      <c r="G555"/>
      <c r="H555"/>
    </row>
    <row r="556" spans="1:8" ht="12.5" x14ac:dyDescent="0.25">
      <c r="A556" s="1">
        <v>36</v>
      </c>
      <c r="B556" s="1" t="s">
        <v>622</v>
      </c>
      <c r="C556" s="2">
        <v>41131</v>
      </c>
      <c r="D556" s="3">
        <v>3700</v>
      </c>
      <c r="E556"/>
      <c r="F556"/>
      <c r="G556"/>
      <c r="H556"/>
    </row>
    <row r="557" spans="1:8" ht="12.5" x14ac:dyDescent="0.25">
      <c r="A557" s="1">
        <v>36</v>
      </c>
      <c r="B557" s="1" t="s">
        <v>622</v>
      </c>
      <c r="C557" s="2">
        <v>41134</v>
      </c>
      <c r="D557" s="3">
        <v>3700</v>
      </c>
      <c r="E557"/>
      <c r="F557"/>
      <c r="G557"/>
      <c r="H557"/>
    </row>
    <row r="558" spans="1:8" ht="12.5" x14ac:dyDescent="0.25">
      <c r="A558" s="1">
        <v>36</v>
      </c>
      <c r="B558" s="1" t="s">
        <v>622</v>
      </c>
      <c r="C558" s="2">
        <v>41136</v>
      </c>
      <c r="D558" s="3">
        <v>3700</v>
      </c>
      <c r="E558"/>
      <c r="F558"/>
      <c r="G558"/>
      <c r="H558"/>
    </row>
    <row r="559" spans="1:8" ht="12.5" x14ac:dyDescent="0.25">
      <c r="A559" s="1">
        <v>36</v>
      </c>
      <c r="B559" s="1" t="s">
        <v>622</v>
      </c>
      <c r="C559" s="2">
        <v>41138</v>
      </c>
      <c r="D559" s="3">
        <v>3700</v>
      </c>
      <c r="E559"/>
      <c r="F559"/>
      <c r="G559"/>
      <c r="H559"/>
    </row>
    <row r="560" spans="1:8" ht="12.5" x14ac:dyDescent="0.25">
      <c r="A560" s="1">
        <v>36</v>
      </c>
      <c r="B560" s="1" t="s">
        <v>623</v>
      </c>
      <c r="C560" s="2">
        <v>41164</v>
      </c>
      <c r="D560" s="3">
        <v>6</v>
      </c>
      <c r="E560"/>
      <c r="F560"/>
      <c r="G560"/>
      <c r="H560"/>
    </row>
    <row r="561" spans="1:8" ht="12.5" x14ac:dyDescent="0.25">
      <c r="A561" s="1">
        <v>36</v>
      </c>
      <c r="B561" s="1" t="s">
        <v>623</v>
      </c>
      <c r="C561" s="2">
        <v>41199</v>
      </c>
      <c r="D561" s="3">
        <v>5</v>
      </c>
      <c r="E561"/>
      <c r="F561"/>
      <c r="G561"/>
      <c r="H561"/>
    </row>
    <row r="562" spans="1:8" ht="12.5" x14ac:dyDescent="0.25">
      <c r="A562" s="1">
        <v>36</v>
      </c>
      <c r="B562" s="1" t="s">
        <v>623</v>
      </c>
      <c r="C562" s="2">
        <v>41227</v>
      </c>
      <c r="D562" s="3">
        <v>4</v>
      </c>
      <c r="E562"/>
      <c r="F562"/>
      <c r="G562"/>
      <c r="H562"/>
    </row>
    <row r="563" spans="1:8" ht="12.5" x14ac:dyDescent="0.25">
      <c r="A563" s="1">
        <v>37</v>
      </c>
      <c r="B563" s="1" t="s">
        <v>623</v>
      </c>
      <c r="C563" s="2">
        <v>41193</v>
      </c>
      <c r="D563" s="3">
        <v>1</v>
      </c>
      <c r="E563"/>
      <c r="F563"/>
      <c r="G563"/>
      <c r="H563"/>
    </row>
    <row r="564" spans="1:8" ht="12.5" x14ac:dyDescent="0.25">
      <c r="A564" s="1">
        <v>37</v>
      </c>
      <c r="B564" s="1" t="s">
        <v>623</v>
      </c>
      <c r="C564" s="2">
        <v>41228</v>
      </c>
      <c r="D564" s="3">
        <v>1</v>
      </c>
      <c r="E564"/>
      <c r="F564"/>
      <c r="G564"/>
      <c r="H564"/>
    </row>
    <row r="565" spans="1:8" ht="12.5" x14ac:dyDescent="0.25">
      <c r="A565" s="1">
        <v>38</v>
      </c>
      <c r="B565" s="1" t="s">
        <v>622</v>
      </c>
      <c r="C565" s="2">
        <v>41158</v>
      </c>
      <c r="D565" s="3">
        <v>2600</v>
      </c>
      <c r="E565"/>
      <c r="F565"/>
      <c r="G565"/>
      <c r="H565"/>
    </row>
    <row r="566" spans="1:8" ht="12.5" x14ac:dyDescent="0.25">
      <c r="A566" s="1">
        <v>38</v>
      </c>
      <c r="B566" s="1" t="s">
        <v>623</v>
      </c>
      <c r="C566" s="2">
        <v>41167</v>
      </c>
      <c r="D566" s="3">
        <v>5</v>
      </c>
      <c r="E566"/>
      <c r="F566"/>
      <c r="G566"/>
      <c r="H566"/>
    </row>
    <row r="567" spans="1:8" ht="12.5" x14ac:dyDescent="0.25">
      <c r="A567" s="1">
        <v>39</v>
      </c>
      <c r="B567" s="1" t="s">
        <v>622</v>
      </c>
      <c r="C567" s="2">
        <v>41093</v>
      </c>
      <c r="D567" s="3">
        <v>4500</v>
      </c>
      <c r="E567"/>
      <c r="F567"/>
      <c r="G567"/>
      <c r="H567"/>
    </row>
    <row r="568" spans="1:8" ht="12.5" x14ac:dyDescent="0.25">
      <c r="A568" s="1">
        <v>39</v>
      </c>
      <c r="B568" s="1" t="s">
        <v>622</v>
      </c>
      <c r="C568" s="2">
        <v>41100</v>
      </c>
      <c r="D568" s="3">
        <v>4500</v>
      </c>
      <c r="E568"/>
      <c r="F568"/>
      <c r="G568"/>
      <c r="H568"/>
    </row>
    <row r="569" spans="1:8" ht="12.5" x14ac:dyDescent="0.25">
      <c r="A569" s="1">
        <v>39</v>
      </c>
      <c r="B569" s="1" t="s">
        <v>622</v>
      </c>
      <c r="C569" s="2">
        <v>41102</v>
      </c>
      <c r="D569" s="3">
        <v>4500</v>
      </c>
      <c r="E569"/>
      <c r="F569"/>
      <c r="G569"/>
      <c r="H569"/>
    </row>
    <row r="570" spans="1:8" ht="12.5" x14ac:dyDescent="0.25">
      <c r="A570" s="1">
        <v>39</v>
      </c>
      <c r="B570" s="1" t="s">
        <v>622</v>
      </c>
      <c r="C570" s="2">
        <v>41104</v>
      </c>
      <c r="D570" s="3">
        <v>4500</v>
      </c>
      <c r="E570"/>
      <c r="F570"/>
      <c r="G570"/>
      <c r="H570"/>
    </row>
    <row r="571" spans="1:8" ht="12.5" x14ac:dyDescent="0.25">
      <c r="A571" s="1">
        <v>39</v>
      </c>
      <c r="B571" s="1" t="s">
        <v>622</v>
      </c>
      <c r="C571" s="2">
        <v>41107</v>
      </c>
      <c r="D571" s="3">
        <v>4500</v>
      </c>
      <c r="E571"/>
      <c r="F571"/>
      <c r="G571"/>
      <c r="H571"/>
    </row>
    <row r="572" spans="1:8" ht="12.5" x14ac:dyDescent="0.25">
      <c r="A572" s="1">
        <v>39</v>
      </c>
      <c r="B572" s="1" t="s">
        <v>622</v>
      </c>
      <c r="C572" s="2">
        <v>41111</v>
      </c>
      <c r="D572" s="3">
        <v>4500</v>
      </c>
      <c r="E572"/>
      <c r="F572"/>
      <c r="G572"/>
      <c r="H572"/>
    </row>
    <row r="573" spans="1:8" ht="12.5" x14ac:dyDescent="0.25">
      <c r="A573" s="1">
        <v>39</v>
      </c>
      <c r="B573" s="1" t="s">
        <v>622</v>
      </c>
      <c r="C573" s="2">
        <v>41118</v>
      </c>
      <c r="D573" s="3">
        <v>4500</v>
      </c>
      <c r="E573"/>
      <c r="F573"/>
      <c r="G573"/>
      <c r="H573"/>
    </row>
    <row r="574" spans="1:8" ht="12.5" x14ac:dyDescent="0.25">
      <c r="A574" s="1">
        <v>39</v>
      </c>
      <c r="B574" s="1" t="s">
        <v>622</v>
      </c>
      <c r="C574" s="2">
        <v>41121</v>
      </c>
      <c r="D574" s="3">
        <v>4500</v>
      </c>
      <c r="E574"/>
      <c r="F574"/>
      <c r="G574"/>
      <c r="H574"/>
    </row>
    <row r="575" spans="1:8" ht="12.5" x14ac:dyDescent="0.25">
      <c r="A575" s="1">
        <v>39</v>
      </c>
      <c r="B575" s="1" t="s">
        <v>622</v>
      </c>
      <c r="C575" s="2">
        <v>41123</v>
      </c>
      <c r="D575" s="3">
        <v>4500</v>
      </c>
      <c r="E575"/>
      <c r="F575"/>
      <c r="G575"/>
      <c r="H575"/>
    </row>
    <row r="576" spans="1:8" ht="12.5" x14ac:dyDescent="0.25">
      <c r="A576" s="1">
        <v>39</v>
      </c>
      <c r="B576" s="1" t="s">
        <v>622</v>
      </c>
      <c r="C576" s="2">
        <v>41128</v>
      </c>
      <c r="D576" s="3">
        <v>4500</v>
      </c>
      <c r="E576"/>
      <c r="F576"/>
      <c r="G576"/>
      <c r="H576"/>
    </row>
    <row r="577" spans="1:8" ht="12.5" x14ac:dyDescent="0.25">
      <c r="A577" s="1">
        <v>39</v>
      </c>
      <c r="B577" s="1" t="s">
        <v>622</v>
      </c>
      <c r="C577" s="2">
        <v>41132</v>
      </c>
      <c r="D577" s="3">
        <v>4500</v>
      </c>
      <c r="E577"/>
      <c r="F577"/>
      <c r="G577"/>
      <c r="H577"/>
    </row>
    <row r="578" spans="1:8" ht="12.5" x14ac:dyDescent="0.25">
      <c r="A578" s="1">
        <v>39</v>
      </c>
      <c r="B578" s="1" t="s">
        <v>622</v>
      </c>
      <c r="C578" s="2">
        <v>41137</v>
      </c>
      <c r="D578" s="3">
        <v>4500</v>
      </c>
      <c r="E578"/>
      <c r="F578"/>
      <c r="G578"/>
      <c r="H578"/>
    </row>
    <row r="579" spans="1:8" ht="12.5" x14ac:dyDescent="0.25">
      <c r="A579" s="1">
        <v>39</v>
      </c>
      <c r="B579" s="1" t="s">
        <v>622</v>
      </c>
      <c r="C579" s="2">
        <v>41139</v>
      </c>
      <c r="D579" s="3">
        <v>4500</v>
      </c>
      <c r="E579"/>
      <c r="F579"/>
      <c r="G579"/>
      <c r="H579"/>
    </row>
    <row r="580" spans="1:8" ht="12.5" x14ac:dyDescent="0.25">
      <c r="A580" s="1">
        <v>39</v>
      </c>
      <c r="B580" s="1" t="s">
        <v>622</v>
      </c>
      <c r="C580" s="2">
        <v>41144</v>
      </c>
      <c r="D580" s="3">
        <v>4500</v>
      </c>
      <c r="E580"/>
      <c r="F580"/>
      <c r="G580"/>
      <c r="H580"/>
    </row>
    <row r="581" spans="1:8" ht="12.5" x14ac:dyDescent="0.25">
      <c r="A581" s="1">
        <v>39</v>
      </c>
      <c r="B581" s="1" t="s">
        <v>622</v>
      </c>
      <c r="C581" s="2">
        <v>41151</v>
      </c>
      <c r="D581" s="3">
        <v>4500</v>
      </c>
      <c r="E581"/>
      <c r="F581"/>
      <c r="G581"/>
      <c r="H581"/>
    </row>
    <row r="582" spans="1:8" ht="12.5" x14ac:dyDescent="0.25">
      <c r="A582" s="1">
        <v>39</v>
      </c>
      <c r="B582" s="1" t="s">
        <v>622</v>
      </c>
      <c r="C582" s="2">
        <v>41157</v>
      </c>
      <c r="D582" s="3">
        <v>4500</v>
      </c>
      <c r="E582"/>
      <c r="F582"/>
      <c r="G582"/>
      <c r="H582"/>
    </row>
    <row r="583" spans="1:8" ht="12.5" x14ac:dyDescent="0.25">
      <c r="A583" s="1">
        <v>39</v>
      </c>
      <c r="B583" s="1" t="s">
        <v>623</v>
      </c>
      <c r="C583" s="2">
        <v>41165</v>
      </c>
      <c r="D583" s="3">
        <v>8</v>
      </c>
      <c r="E583"/>
      <c r="F583"/>
      <c r="G583"/>
      <c r="H583"/>
    </row>
    <row r="584" spans="1:8" ht="12.5" x14ac:dyDescent="0.25">
      <c r="A584" s="1">
        <v>40</v>
      </c>
      <c r="B584" s="1" t="s">
        <v>622</v>
      </c>
      <c r="C584" s="2">
        <v>41097</v>
      </c>
      <c r="D584" s="3">
        <v>3400</v>
      </c>
      <c r="E584"/>
      <c r="F584"/>
      <c r="G584"/>
      <c r="H584"/>
    </row>
    <row r="585" spans="1:8" ht="12.5" x14ac:dyDescent="0.25">
      <c r="A585" s="1">
        <v>40</v>
      </c>
      <c r="B585" s="1" t="s">
        <v>622</v>
      </c>
      <c r="C585" s="2">
        <v>41100</v>
      </c>
      <c r="D585" s="3">
        <v>3400</v>
      </c>
      <c r="E585"/>
      <c r="F585"/>
      <c r="G585"/>
      <c r="H585"/>
    </row>
    <row r="586" spans="1:8" ht="12.5" x14ac:dyDescent="0.25">
      <c r="A586" s="1">
        <v>40</v>
      </c>
      <c r="B586" s="1" t="s">
        <v>622</v>
      </c>
      <c r="C586" s="2">
        <v>41102</v>
      </c>
      <c r="D586" s="3">
        <v>3400</v>
      </c>
      <c r="E586"/>
      <c r="F586"/>
      <c r="G586"/>
      <c r="H586"/>
    </row>
    <row r="587" spans="1:8" ht="12.5" x14ac:dyDescent="0.25">
      <c r="A587" s="1">
        <v>40</v>
      </c>
      <c r="B587" s="1" t="s">
        <v>622</v>
      </c>
      <c r="C587" s="2">
        <v>41104</v>
      </c>
      <c r="D587" s="3">
        <v>3400</v>
      </c>
      <c r="E587"/>
      <c r="F587"/>
      <c r="G587"/>
      <c r="H587"/>
    </row>
    <row r="588" spans="1:8" ht="12.5" x14ac:dyDescent="0.25">
      <c r="A588" s="1">
        <v>40</v>
      </c>
      <c r="B588" s="1" t="s">
        <v>622</v>
      </c>
      <c r="C588" s="2">
        <v>41107</v>
      </c>
      <c r="D588" s="3">
        <v>3400</v>
      </c>
      <c r="E588"/>
      <c r="F588"/>
      <c r="G588"/>
      <c r="H588"/>
    </row>
    <row r="589" spans="1:8" ht="12.5" x14ac:dyDescent="0.25">
      <c r="A589" s="1">
        <v>40</v>
      </c>
      <c r="B589" s="1" t="s">
        <v>622</v>
      </c>
      <c r="C589" s="2">
        <v>41109</v>
      </c>
      <c r="D589" s="3">
        <v>3400</v>
      </c>
      <c r="E589"/>
      <c r="F589"/>
      <c r="G589"/>
      <c r="H589"/>
    </row>
    <row r="590" spans="1:8" ht="12.5" x14ac:dyDescent="0.25">
      <c r="A590" s="1">
        <v>40</v>
      </c>
      <c r="B590" s="1" t="s">
        <v>622</v>
      </c>
      <c r="C590" s="2">
        <v>41111</v>
      </c>
      <c r="D590" s="3">
        <v>3400</v>
      </c>
      <c r="E590"/>
      <c r="F590"/>
      <c r="G590"/>
      <c r="H590"/>
    </row>
    <row r="591" spans="1:8" ht="12.5" x14ac:dyDescent="0.25">
      <c r="A591" s="1">
        <v>40</v>
      </c>
      <c r="B591" s="1" t="s">
        <v>622</v>
      </c>
      <c r="C591" s="2">
        <v>41114</v>
      </c>
      <c r="D591" s="3">
        <v>3400</v>
      </c>
      <c r="E591"/>
      <c r="F591"/>
      <c r="G591"/>
      <c r="H591"/>
    </row>
    <row r="592" spans="1:8" ht="12.5" x14ac:dyDescent="0.25">
      <c r="A592" s="1">
        <v>40</v>
      </c>
      <c r="B592" s="1" t="s">
        <v>622</v>
      </c>
      <c r="C592" s="2">
        <v>41116</v>
      </c>
      <c r="D592" s="3">
        <v>3400</v>
      </c>
      <c r="E592"/>
      <c r="F592"/>
      <c r="G592"/>
      <c r="H592"/>
    </row>
    <row r="593" spans="1:8" ht="12.5" x14ac:dyDescent="0.25">
      <c r="A593" s="1">
        <v>40</v>
      </c>
      <c r="B593" s="1" t="s">
        <v>622</v>
      </c>
      <c r="C593" s="2">
        <v>41118</v>
      </c>
      <c r="D593" s="3">
        <v>3400</v>
      </c>
      <c r="E593"/>
      <c r="F593"/>
      <c r="G593"/>
      <c r="H593"/>
    </row>
    <row r="594" spans="1:8" ht="12.5" x14ac:dyDescent="0.25">
      <c r="A594" s="1">
        <v>40</v>
      </c>
      <c r="B594" s="1" t="s">
        <v>622</v>
      </c>
      <c r="C594" s="2">
        <v>41121</v>
      </c>
      <c r="D594" s="3">
        <v>3400</v>
      </c>
      <c r="E594"/>
      <c r="F594"/>
      <c r="G594"/>
      <c r="H594"/>
    </row>
    <row r="595" spans="1:8" ht="12.5" x14ac:dyDescent="0.25">
      <c r="A595" s="1">
        <v>40</v>
      </c>
      <c r="B595" s="1" t="s">
        <v>622</v>
      </c>
      <c r="C595" s="2">
        <v>41123</v>
      </c>
      <c r="D595" s="3">
        <v>3400</v>
      </c>
      <c r="E595"/>
      <c r="F595"/>
      <c r="G595"/>
      <c r="H595"/>
    </row>
    <row r="596" spans="1:8" ht="12.5" x14ac:dyDescent="0.25">
      <c r="A596" s="1">
        <v>40</v>
      </c>
      <c r="B596" s="1" t="s">
        <v>622</v>
      </c>
      <c r="C596" s="2">
        <v>41125</v>
      </c>
      <c r="D596" s="3">
        <v>3400</v>
      </c>
      <c r="E596"/>
      <c r="F596"/>
      <c r="G596"/>
      <c r="H596"/>
    </row>
    <row r="597" spans="1:8" ht="12.5" x14ac:dyDescent="0.25">
      <c r="A597" s="1">
        <v>40</v>
      </c>
      <c r="B597" s="1" t="s">
        <v>622</v>
      </c>
      <c r="C597" s="2">
        <v>41128</v>
      </c>
      <c r="D597" s="3">
        <v>3400</v>
      </c>
      <c r="E597"/>
      <c r="F597"/>
      <c r="G597"/>
      <c r="H597"/>
    </row>
    <row r="598" spans="1:8" ht="12.5" x14ac:dyDescent="0.25">
      <c r="A598" s="1">
        <v>40</v>
      </c>
      <c r="B598" s="1" t="s">
        <v>622</v>
      </c>
      <c r="C598" s="2">
        <v>41130</v>
      </c>
      <c r="D598" s="3">
        <v>3400</v>
      </c>
      <c r="E598"/>
      <c r="F598"/>
      <c r="G598"/>
      <c r="H598"/>
    </row>
    <row r="599" spans="1:8" ht="12.5" x14ac:dyDescent="0.25">
      <c r="A599" s="1">
        <v>40</v>
      </c>
      <c r="B599" s="1" t="s">
        <v>622</v>
      </c>
      <c r="C599" s="2">
        <v>41135</v>
      </c>
      <c r="D599" s="3">
        <v>3400</v>
      </c>
      <c r="E599"/>
      <c r="F599"/>
      <c r="G599"/>
      <c r="H599"/>
    </row>
    <row r="600" spans="1:8" ht="12.5" x14ac:dyDescent="0.25">
      <c r="A600" s="1">
        <v>40</v>
      </c>
      <c r="B600" s="1" t="s">
        <v>622</v>
      </c>
      <c r="C600" s="2">
        <v>41137</v>
      </c>
      <c r="D600" s="3">
        <v>3400</v>
      </c>
      <c r="E600"/>
      <c r="F600"/>
      <c r="G600"/>
      <c r="H600"/>
    </row>
    <row r="601" spans="1:8" ht="12.5" x14ac:dyDescent="0.25">
      <c r="A601" s="1">
        <v>41</v>
      </c>
      <c r="B601" s="1" t="s">
        <v>623</v>
      </c>
      <c r="C601" s="2">
        <v>41165</v>
      </c>
      <c r="D601" s="3">
        <v>6</v>
      </c>
      <c r="E601"/>
      <c r="F601"/>
      <c r="G601"/>
      <c r="H601"/>
    </row>
    <row r="602" spans="1:8" ht="12.5" x14ac:dyDescent="0.25">
      <c r="A602" s="1">
        <v>41</v>
      </c>
      <c r="B602" s="1" t="s">
        <v>623</v>
      </c>
      <c r="C602" s="2">
        <v>41193</v>
      </c>
      <c r="D602" s="3">
        <v>6</v>
      </c>
      <c r="E602"/>
      <c r="F602"/>
      <c r="G602"/>
      <c r="H602"/>
    </row>
    <row r="603" spans="1:8" ht="12.5" x14ac:dyDescent="0.25">
      <c r="A603" s="1">
        <v>42</v>
      </c>
      <c r="B603" s="1" t="s">
        <v>622</v>
      </c>
      <c r="C603" s="2">
        <v>41103</v>
      </c>
      <c r="D603" s="3">
        <v>2600</v>
      </c>
      <c r="E603"/>
      <c r="F603"/>
      <c r="G603"/>
      <c r="H603"/>
    </row>
    <row r="604" spans="1:8" ht="12.5" x14ac:dyDescent="0.25">
      <c r="A604" s="1">
        <v>42</v>
      </c>
      <c r="B604" s="1" t="s">
        <v>622</v>
      </c>
      <c r="C604" s="2">
        <v>41106</v>
      </c>
      <c r="D604" s="3">
        <v>2600</v>
      </c>
      <c r="E604"/>
      <c r="F604"/>
      <c r="G604"/>
      <c r="H604"/>
    </row>
    <row r="605" spans="1:8" ht="12.5" x14ac:dyDescent="0.25">
      <c r="A605" s="1">
        <v>42</v>
      </c>
      <c r="B605" s="1" t="s">
        <v>622</v>
      </c>
      <c r="C605" s="2">
        <v>41108</v>
      </c>
      <c r="D605" s="3">
        <v>2600</v>
      </c>
      <c r="E605"/>
      <c r="F605"/>
      <c r="G605"/>
      <c r="H605"/>
    </row>
    <row r="606" spans="1:8" ht="12.5" x14ac:dyDescent="0.25">
      <c r="A606" s="1">
        <v>42</v>
      </c>
      <c r="B606" s="1" t="s">
        <v>623</v>
      </c>
      <c r="C606" s="2">
        <v>41194</v>
      </c>
      <c r="D606" s="3">
        <v>2</v>
      </c>
      <c r="E606"/>
      <c r="F606"/>
      <c r="G606"/>
      <c r="H606"/>
    </row>
    <row r="607" spans="1:8" ht="12.5" x14ac:dyDescent="0.25">
      <c r="A607" s="1">
        <v>42</v>
      </c>
      <c r="B607" s="1" t="s">
        <v>623</v>
      </c>
      <c r="C607" s="2">
        <v>41227</v>
      </c>
      <c r="D607" s="3">
        <v>3</v>
      </c>
      <c r="E607"/>
      <c r="F607"/>
      <c r="G607"/>
      <c r="H607"/>
    </row>
    <row r="608" spans="1:8" ht="12.5" x14ac:dyDescent="0.25">
      <c r="A608" s="1">
        <v>43</v>
      </c>
      <c r="B608" s="1" t="s">
        <v>622</v>
      </c>
      <c r="C608" s="2">
        <v>41092</v>
      </c>
      <c r="D608" s="3">
        <v>3000</v>
      </c>
      <c r="E608"/>
      <c r="F608"/>
      <c r="G608"/>
      <c r="H608"/>
    </row>
    <row r="609" spans="1:8" ht="12.5" x14ac:dyDescent="0.25">
      <c r="A609" s="1">
        <v>43</v>
      </c>
      <c r="B609" s="1" t="s">
        <v>622</v>
      </c>
      <c r="C609" s="2">
        <v>41094</v>
      </c>
      <c r="D609" s="3">
        <v>3000</v>
      </c>
      <c r="E609"/>
      <c r="F609"/>
      <c r="G609"/>
      <c r="H609"/>
    </row>
    <row r="610" spans="1:8" ht="12.5" x14ac:dyDescent="0.25">
      <c r="A610" s="1">
        <v>43</v>
      </c>
      <c r="B610" s="1" t="s">
        <v>622</v>
      </c>
      <c r="C610" s="2">
        <v>41096</v>
      </c>
      <c r="D610" s="3">
        <v>3000</v>
      </c>
      <c r="E610"/>
      <c r="F610"/>
      <c r="G610"/>
      <c r="H610"/>
    </row>
    <row r="611" spans="1:8" ht="12.5" x14ac:dyDescent="0.25">
      <c r="A611" s="1">
        <v>44</v>
      </c>
      <c r="B611" s="1" t="s">
        <v>623</v>
      </c>
      <c r="C611" s="2">
        <v>41195</v>
      </c>
      <c r="D611" s="3">
        <v>2</v>
      </c>
      <c r="E611"/>
      <c r="F611"/>
      <c r="G611"/>
      <c r="H611"/>
    </row>
    <row r="612" spans="1:8" ht="12.5" x14ac:dyDescent="0.25">
      <c r="A612" s="1">
        <v>45</v>
      </c>
      <c r="B612" s="1" t="s">
        <v>623</v>
      </c>
      <c r="C612" s="2">
        <v>41227</v>
      </c>
      <c r="D612" s="3">
        <v>2</v>
      </c>
      <c r="E612"/>
      <c r="F612"/>
      <c r="G612"/>
      <c r="H612"/>
    </row>
    <row r="613" spans="1:8" ht="12.5" x14ac:dyDescent="0.25">
      <c r="A613" s="1">
        <v>46</v>
      </c>
      <c r="B613" s="1" t="s">
        <v>622</v>
      </c>
      <c r="C613" s="2">
        <v>41096</v>
      </c>
      <c r="D613" s="3">
        <v>10600</v>
      </c>
      <c r="E613"/>
      <c r="F613"/>
      <c r="G613"/>
      <c r="H613"/>
    </row>
    <row r="614" spans="1:8" ht="12.5" x14ac:dyDescent="0.25">
      <c r="A614" s="1">
        <v>46</v>
      </c>
      <c r="B614" s="1" t="s">
        <v>622</v>
      </c>
      <c r="C614" s="2">
        <v>41099</v>
      </c>
      <c r="D614" s="3">
        <v>10600</v>
      </c>
      <c r="E614"/>
      <c r="F614"/>
      <c r="G614"/>
      <c r="H614"/>
    </row>
    <row r="615" spans="1:8" ht="12.5" x14ac:dyDescent="0.25">
      <c r="A615" s="1">
        <v>46</v>
      </c>
      <c r="B615" s="1" t="s">
        <v>622</v>
      </c>
      <c r="C615" s="2">
        <v>41101</v>
      </c>
      <c r="D615" s="3">
        <v>10600</v>
      </c>
      <c r="E615"/>
      <c r="F615"/>
      <c r="G615"/>
      <c r="H615"/>
    </row>
    <row r="616" spans="1:8" ht="12.5" x14ac:dyDescent="0.25">
      <c r="A616" s="1">
        <v>46</v>
      </c>
      <c r="B616" s="1" t="s">
        <v>622</v>
      </c>
      <c r="C616" s="2">
        <v>41103</v>
      </c>
      <c r="D616" s="3">
        <v>10600</v>
      </c>
      <c r="E616"/>
      <c r="F616"/>
      <c r="G616"/>
      <c r="H616"/>
    </row>
    <row r="617" spans="1:8" ht="12.5" x14ac:dyDescent="0.25">
      <c r="A617" s="1">
        <v>46</v>
      </c>
      <c r="B617" s="1" t="s">
        <v>622</v>
      </c>
      <c r="C617" s="2">
        <v>41106</v>
      </c>
      <c r="D617" s="3">
        <v>10600</v>
      </c>
      <c r="E617"/>
      <c r="F617"/>
      <c r="G617"/>
      <c r="H617"/>
    </row>
    <row r="618" spans="1:8" ht="12.5" x14ac:dyDescent="0.25">
      <c r="A618" s="1">
        <v>46</v>
      </c>
      <c r="B618" s="1" t="s">
        <v>622</v>
      </c>
      <c r="C618" s="2">
        <v>41108</v>
      </c>
      <c r="D618" s="3">
        <v>10600</v>
      </c>
      <c r="E618"/>
      <c r="F618"/>
      <c r="G618"/>
      <c r="H618"/>
    </row>
    <row r="619" spans="1:8" ht="12.5" x14ac:dyDescent="0.25">
      <c r="A619" s="1">
        <v>46</v>
      </c>
      <c r="B619" s="1" t="s">
        <v>622</v>
      </c>
      <c r="C619" s="2">
        <v>41110</v>
      </c>
      <c r="D619" s="3">
        <v>10600</v>
      </c>
      <c r="E619"/>
      <c r="F619"/>
      <c r="G619"/>
      <c r="H619"/>
    </row>
    <row r="620" spans="1:8" ht="12.5" x14ac:dyDescent="0.25">
      <c r="A620" s="1">
        <v>46</v>
      </c>
      <c r="B620" s="1" t="s">
        <v>622</v>
      </c>
      <c r="C620" s="2">
        <v>41113</v>
      </c>
      <c r="D620" s="3">
        <v>10600</v>
      </c>
      <c r="E620"/>
      <c r="F620"/>
      <c r="G620"/>
      <c r="H620"/>
    </row>
    <row r="621" spans="1:8" ht="12.5" x14ac:dyDescent="0.25">
      <c r="A621" s="1">
        <v>46</v>
      </c>
      <c r="B621" s="1" t="s">
        <v>622</v>
      </c>
      <c r="C621" s="2">
        <v>41115</v>
      </c>
      <c r="D621" s="3">
        <v>10600</v>
      </c>
      <c r="E621"/>
      <c r="F621"/>
      <c r="G621"/>
      <c r="H621"/>
    </row>
    <row r="622" spans="1:8" ht="12.5" x14ac:dyDescent="0.25">
      <c r="A622" s="1">
        <v>46</v>
      </c>
      <c r="B622" s="1" t="s">
        <v>622</v>
      </c>
      <c r="C622" s="2">
        <v>41117</v>
      </c>
      <c r="D622" s="3">
        <v>10600</v>
      </c>
      <c r="E622"/>
      <c r="F622"/>
      <c r="G622"/>
      <c r="H622"/>
    </row>
    <row r="623" spans="1:8" ht="12.5" x14ac:dyDescent="0.25">
      <c r="A623" s="1">
        <v>46</v>
      </c>
      <c r="B623" s="1" t="s">
        <v>622</v>
      </c>
      <c r="C623" s="2">
        <v>41120</v>
      </c>
      <c r="D623" s="3">
        <v>10600</v>
      </c>
      <c r="E623"/>
      <c r="F623"/>
      <c r="G623"/>
      <c r="H623"/>
    </row>
    <row r="624" spans="1:8" ht="12.5" x14ac:dyDescent="0.25">
      <c r="A624" s="1">
        <v>46</v>
      </c>
      <c r="B624" s="1" t="s">
        <v>622</v>
      </c>
      <c r="C624" s="2">
        <v>41122</v>
      </c>
      <c r="D624" s="3">
        <v>10600</v>
      </c>
      <c r="E624"/>
      <c r="F624"/>
      <c r="G624"/>
      <c r="H624"/>
    </row>
    <row r="625" spans="1:8" ht="12.5" x14ac:dyDescent="0.25">
      <c r="A625" s="1">
        <v>46</v>
      </c>
      <c r="B625" s="1" t="s">
        <v>622</v>
      </c>
      <c r="C625" s="2">
        <v>41124</v>
      </c>
      <c r="D625" s="3">
        <v>10600</v>
      </c>
      <c r="E625"/>
      <c r="F625"/>
      <c r="G625"/>
      <c r="H625"/>
    </row>
    <row r="626" spans="1:8" ht="12.5" x14ac:dyDescent="0.25">
      <c r="A626" s="1">
        <v>46</v>
      </c>
      <c r="B626" s="1" t="s">
        <v>622</v>
      </c>
      <c r="C626" s="2">
        <v>41127</v>
      </c>
      <c r="D626" s="3">
        <v>11700</v>
      </c>
      <c r="E626"/>
      <c r="F626"/>
      <c r="G626"/>
      <c r="H626"/>
    </row>
    <row r="627" spans="1:8" ht="12.5" x14ac:dyDescent="0.25">
      <c r="A627" s="1">
        <v>46</v>
      </c>
      <c r="B627" s="1" t="s">
        <v>622</v>
      </c>
      <c r="C627" s="2">
        <v>41129</v>
      </c>
      <c r="D627" s="3">
        <v>11700</v>
      </c>
      <c r="E627"/>
      <c r="F627"/>
      <c r="G627"/>
      <c r="H627"/>
    </row>
    <row r="628" spans="1:8" ht="12.5" x14ac:dyDescent="0.25">
      <c r="A628" s="1">
        <v>46</v>
      </c>
      <c r="B628" s="1" t="s">
        <v>622</v>
      </c>
      <c r="C628" s="2">
        <v>41131</v>
      </c>
      <c r="D628" s="3">
        <v>11700</v>
      </c>
      <c r="E628"/>
      <c r="F628"/>
      <c r="G628"/>
      <c r="H628"/>
    </row>
    <row r="629" spans="1:8" ht="12.5" x14ac:dyDescent="0.25">
      <c r="A629" s="1">
        <v>46</v>
      </c>
      <c r="B629" s="1" t="s">
        <v>622</v>
      </c>
      <c r="C629" s="2">
        <v>41134</v>
      </c>
      <c r="D629" s="3">
        <v>11700</v>
      </c>
      <c r="E629"/>
      <c r="F629"/>
      <c r="G629"/>
      <c r="H629"/>
    </row>
    <row r="630" spans="1:8" ht="12.5" x14ac:dyDescent="0.25">
      <c r="A630" s="1">
        <v>46</v>
      </c>
      <c r="B630" s="1" t="s">
        <v>622</v>
      </c>
      <c r="C630" s="2">
        <v>41136</v>
      </c>
      <c r="D630" s="3">
        <v>11700</v>
      </c>
      <c r="E630"/>
      <c r="F630"/>
      <c r="G630"/>
      <c r="H630"/>
    </row>
    <row r="631" spans="1:8" ht="12.5" x14ac:dyDescent="0.25">
      <c r="A631" s="1">
        <v>46</v>
      </c>
      <c r="B631" s="1" t="s">
        <v>622</v>
      </c>
      <c r="C631" s="2">
        <v>41138</v>
      </c>
      <c r="D631" s="3">
        <v>11700</v>
      </c>
      <c r="E631"/>
      <c r="F631"/>
      <c r="G631"/>
      <c r="H631"/>
    </row>
    <row r="632" spans="1:8" ht="12.5" x14ac:dyDescent="0.25">
      <c r="A632" s="1">
        <v>46</v>
      </c>
      <c r="B632" s="1" t="s">
        <v>622</v>
      </c>
      <c r="C632" s="2">
        <v>41141</v>
      </c>
      <c r="D632" s="3">
        <v>11700</v>
      </c>
      <c r="E632"/>
      <c r="F632"/>
      <c r="G632"/>
      <c r="H632"/>
    </row>
    <row r="633" spans="1:8" ht="12.5" x14ac:dyDescent="0.25">
      <c r="A633" s="1">
        <v>46</v>
      </c>
      <c r="B633" s="1" t="s">
        <v>622</v>
      </c>
      <c r="C633" s="2">
        <v>41143</v>
      </c>
      <c r="D633" s="3">
        <v>11700</v>
      </c>
      <c r="E633"/>
      <c r="F633"/>
      <c r="G633"/>
      <c r="H633"/>
    </row>
    <row r="634" spans="1:8" ht="12.5" x14ac:dyDescent="0.25">
      <c r="A634" s="1">
        <v>46</v>
      </c>
      <c r="B634" s="1" t="s">
        <v>622</v>
      </c>
      <c r="C634" s="2">
        <v>41145</v>
      </c>
      <c r="D634" s="3">
        <v>11700</v>
      </c>
      <c r="E634"/>
      <c r="F634"/>
      <c r="G634"/>
      <c r="H634"/>
    </row>
    <row r="635" spans="1:8" ht="12.5" x14ac:dyDescent="0.25">
      <c r="A635" s="1">
        <v>46</v>
      </c>
      <c r="B635" s="1" t="s">
        <v>622</v>
      </c>
      <c r="C635" s="2">
        <v>41148</v>
      </c>
      <c r="D635" s="3">
        <v>11700</v>
      </c>
      <c r="E635"/>
      <c r="F635"/>
      <c r="G635"/>
      <c r="H635"/>
    </row>
    <row r="636" spans="1:8" ht="12.5" x14ac:dyDescent="0.25">
      <c r="A636" s="1">
        <v>46</v>
      </c>
      <c r="B636" s="1" t="s">
        <v>622</v>
      </c>
      <c r="C636" s="2">
        <v>41150</v>
      </c>
      <c r="D636" s="3">
        <v>11700</v>
      </c>
      <c r="E636"/>
      <c r="F636"/>
      <c r="G636"/>
      <c r="H636"/>
    </row>
    <row r="637" spans="1:8" ht="12.5" x14ac:dyDescent="0.25">
      <c r="A637" s="1">
        <v>46</v>
      </c>
      <c r="B637" s="1" t="s">
        <v>622</v>
      </c>
      <c r="C637" s="2">
        <v>41152</v>
      </c>
      <c r="D637" s="3">
        <v>11700</v>
      </c>
      <c r="E637"/>
      <c r="F637"/>
      <c r="G637"/>
      <c r="H637"/>
    </row>
    <row r="638" spans="1:8" ht="12.5" x14ac:dyDescent="0.25">
      <c r="A638" s="1">
        <v>46</v>
      </c>
      <c r="B638" s="1" t="s">
        <v>622</v>
      </c>
      <c r="C638" s="2">
        <v>41155</v>
      </c>
      <c r="D638" s="3">
        <v>11700</v>
      </c>
      <c r="E638"/>
      <c r="F638"/>
      <c r="G638"/>
      <c r="H638"/>
    </row>
    <row r="639" spans="1:8" ht="12.5" x14ac:dyDescent="0.25">
      <c r="A639" s="1">
        <v>46</v>
      </c>
      <c r="B639" s="1" t="s">
        <v>622</v>
      </c>
      <c r="C639" s="2">
        <v>41157</v>
      </c>
      <c r="D639" s="3">
        <v>11700</v>
      </c>
      <c r="E639"/>
      <c r="F639"/>
      <c r="G639"/>
      <c r="H639"/>
    </row>
    <row r="640" spans="1:8" ht="12.5" x14ac:dyDescent="0.25">
      <c r="A640" s="1">
        <v>46</v>
      </c>
      <c r="B640" s="1" t="s">
        <v>623</v>
      </c>
      <c r="C640" s="2">
        <v>41164</v>
      </c>
      <c r="D640" s="3">
        <v>13</v>
      </c>
      <c r="E640"/>
      <c r="F640"/>
      <c r="G640"/>
      <c r="H640"/>
    </row>
    <row r="641" spans="1:8" ht="12.5" x14ac:dyDescent="0.25">
      <c r="A641" s="1">
        <v>46</v>
      </c>
      <c r="B641" s="1" t="s">
        <v>623</v>
      </c>
      <c r="C641" s="2">
        <v>41197</v>
      </c>
      <c r="D641" s="3">
        <v>8</v>
      </c>
      <c r="E641"/>
      <c r="F641"/>
      <c r="G641"/>
      <c r="H641"/>
    </row>
    <row r="642" spans="1:8" ht="12.5" x14ac:dyDescent="0.25">
      <c r="A642" s="1">
        <v>46</v>
      </c>
      <c r="B642" s="1" t="s">
        <v>623</v>
      </c>
      <c r="C642" s="2">
        <v>41227</v>
      </c>
      <c r="D642" s="3">
        <v>10</v>
      </c>
      <c r="E642"/>
      <c r="F642"/>
      <c r="G642"/>
      <c r="H642"/>
    </row>
    <row r="643" spans="1:8" ht="12.5" x14ac:dyDescent="0.25">
      <c r="A643" s="1">
        <v>47</v>
      </c>
      <c r="B643" s="1" t="s">
        <v>622</v>
      </c>
      <c r="C643" s="2">
        <v>41092</v>
      </c>
      <c r="D643" s="3">
        <v>20000</v>
      </c>
      <c r="E643"/>
      <c r="F643"/>
      <c r="G643"/>
      <c r="H643"/>
    </row>
    <row r="644" spans="1:8" ht="12.5" x14ac:dyDescent="0.25">
      <c r="A644" s="1">
        <v>47</v>
      </c>
      <c r="B644" s="1" t="s">
        <v>622</v>
      </c>
      <c r="C644" s="2">
        <v>41094</v>
      </c>
      <c r="D644" s="3">
        <v>20000</v>
      </c>
      <c r="E644"/>
      <c r="F644"/>
      <c r="G644"/>
      <c r="H644"/>
    </row>
    <row r="645" spans="1:8" ht="12.5" x14ac:dyDescent="0.25">
      <c r="A645" s="1">
        <v>47</v>
      </c>
      <c r="B645" s="1" t="s">
        <v>622</v>
      </c>
      <c r="C645" s="2">
        <v>41096</v>
      </c>
      <c r="D645" s="3">
        <v>20000</v>
      </c>
      <c r="E645"/>
      <c r="F645"/>
      <c r="G645"/>
      <c r="H645"/>
    </row>
    <row r="646" spans="1:8" ht="12.5" x14ac:dyDescent="0.25">
      <c r="A646" s="1">
        <v>47</v>
      </c>
      <c r="B646" s="1" t="s">
        <v>622</v>
      </c>
      <c r="C646" s="2">
        <v>41099</v>
      </c>
      <c r="D646" s="3">
        <v>20000</v>
      </c>
      <c r="E646"/>
      <c r="F646"/>
      <c r="G646"/>
      <c r="H646"/>
    </row>
    <row r="647" spans="1:8" ht="12.5" x14ac:dyDescent="0.25">
      <c r="A647" s="1">
        <v>47</v>
      </c>
      <c r="B647" s="1" t="s">
        <v>622</v>
      </c>
      <c r="C647" s="2">
        <v>41101</v>
      </c>
      <c r="D647" s="3">
        <v>20000</v>
      </c>
      <c r="E647"/>
      <c r="F647"/>
      <c r="G647"/>
      <c r="H647"/>
    </row>
    <row r="648" spans="1:8" ht="12.5" x14ac:dyDescent="0.25">
      <c r="A648" s="1">
        <v>47</v>
      </c>
      <c r="B648" s="1" t="s">
        <v>622</v>
      </c>
      <c r="C648" s="2">
        <v>41103</v>
      </c>
      <c r="D648" s="3">
        <v>20000</v>
      </c>
      <c r="E648"/>
      <c r="F648"/>
      <c r="G648"/>
      <c r="H648"/>
    </row>
    <row r="649" spans="1:8" ht="12.5" x14ac:dyDescent="0.25">
      <c r="A649" s="1">
        <v>47</v>
      </c>
      <c r="B649" s="1" t="s">
        <v>622</v>
      </c>
      <c r="C649" s="2">
        <v>41106</v>
      </c>
      <c r="D649" s="3">
        <v>20000</v>
      </c>
      <c r="E649"/>
      <c r="F649"/>
      <c r="G649"/>
      <c r="H649"/>
    </row>
    <row r="650" spans="1:8" ht="12.5" x14ac:dyDescent="0.25">
      <c r="A650" s="1">
        <v>47</v>
      </c>
      <c r="B650" s="1" t="s">
        <v>622</v>
      </c>
      <c r="C650" s="2">
        <v>41108</v>
      </c>
      <c r="D650" s="3">
        <v>20000</v>
      </c>
      <c r="E650"/>
      <c r="F650"/>
      <c r="G650"/>
      <c r="H650"/>
    </row>
    <row r="651" spans="1:8" ht="12.5" x14ac:dyDescent="0.25">
      <c r="A651" s="1">
        <v>47</v>
      </c>
      <c r="B651" s="1" t="s">
        <v>622</v>
      </c>
      <c r="C651" s="2">
        <v>41110</v>
      </c>
      <c r="D651" s="3">
        <v>18000</v>
      </c>
      <c r="E651"/>
      <c r="F651"/>
      <c r="G651"/>
      <c r="H651"/>
    </row>
    <row r="652" spans="1:8" ht="12.5" x14ac:dyDescent="0.25">
      <c r="A652" s="1">
        <v>47</v>
      </c>
      <c r="B652" s="1" t="s">
        <v>622</v>
      </c>
      <c r="C652" s="2">
        <v>41113</v>
      </c>
      <c r="D652" s="3">
        <v>18000</v>
      </c>
      <c r="E652"/>
      <c r="F652"/>
      <c r="G652"/>
      <c r="H652"/>
    </row>
    <row r="653" spans="1:8" ht="12.5" x14ac:dyDescent="0.25">
      <c r="A653" s="1">
        <v>47</v>
      </c>
      <c r="B653" s="1" t="s">
        <v>622</v>
      </c>
      <c r="C653" s="2">
        <v>41115</v>
      </c>
      <c r="D653" s="3">
        <v>18000</v>
      </c>
      <c r="E653"/>
      <c r="F653"/>
      <c r="G653"/>
      <c r="H653"/>
    </row>
    <row r="654" spans="1:8" ht="12.5" x14ac:dyDescent="0.25">
      <c r="A654" s="1">
        <v>47</v>
      </c>
      <c r="B654" s="1" t="s">
        <v>622</v>
      </c>
      <c r="C654" s="2">
        <v>41117</v>
      </c>
      <c r="D654" s="3">
        <v>18000</v>
      </c>
      <c r="E654"/>
      <c r="F654"/>
      <c r="G654"/>
      <c r="H654"/>
    </row>
    <row r="655" spans="1:8" ht="12.5" x14ac:dyDescent="0.25">
      <c r="A655" s="1">
        <v>47</v>
      </c>
      <c r="B655" s="1" t="s">
        <v>622</v>
      </c>
      <c r="C655" s="2">
        <v>41120</v>
      </c>
      <c r="D655" s="3">
        <v>18000</v>
      </c>
      <c r="E655"/>
      <c r="F655"/>
      <c r="G655"/>
      <c r="H655"/>
    </row>
    <row r="656" spans="1:8" ht="12.5" x14ac:dyDescent="0.25">
      <c r="A656" s="1">
        <v>47</v>
      </c>
      <c r="B656" s="1" t="s">
        <v>622</v>
      </c>
      <c r="C656" s="2">
        <v>41122</v>
      </c>
      <c r="D656" s="3">
        <v>18000</v>
      </c>
      <c r="E656"/>
      <c r="F656"/>
      <c r="G656"/>
      <c r="H656"/>
    </row>
    <row r="657" spans="1:8" ht="12.5" x14ac:dyDescent="0.25">
      <c r="A657" s="1">
        <v>47</v>
      </c>
      <c r="B657" s="1" t="s">
        <v>622</v>
      </c>
      <c r="C657" s="2">
        <v>41124</v>
      </c>
      <c r="D657" s="3">
        <v>18000</v>
      </c>
      <c r="E657"/>
      <c r="F657"/>
      <c r="G657"/>
      <c r="H657"/>
    </row>
    <row r="658" spans="1:8" ht="12.5" x14ac:dyDescent="0.25">
      <c r="A658" s="1">
        <v>47</v>
      </c>
      <c r="B658" s="1" t="s">
        <v>622</v>
      </c>
      <c r="C658" s="2">
        <v>41127</v>
      </c>
      <c r="D658" s="3">
        <v>18000</v>
      </c>
      <c r="E658"/>
      <c r="F658"/>
      <c r="G658"/>
      <c r="H658"/>
    </row>
    <row r="659" spans="1:8" ht="12.5" x14ac:dyDescent="0.25">
      <c r="A659" s="1">
        <v>47</v>
      </c>
      <c r="B659" s="1" t="s">
        <v>622</v>
      </c>
      <c r="C659" s="2">
        <v>41129</v>
      </c>
      <c r="D659" s="3">
        <v>18000</v>
      </c>
      <c r="E659"/>
      <c r="F659"/>
      <c r="G659"/>
      <c r="H659"/>
    </row>
    <row r="660" spans="1:8" ht="12.5" x14ac:dyDescent="0.25">
      <c r="A660" s="1">
        <v>47</v>
      </c>
      <c r="B660" s="1" t="s">
        <v>622</v>
      </c>
      <c r="C660" s="2">
        <v>41131</v>
      </c>
      <c r="D660" s="3">
        <v>18000</v>
      </c>
      <c r="E660"/>
      <c r="F660"/>
      <c r="G660"/>
      <c r="H660"/>
    </row>
    <row r="661" spans="1:8" ht="12.5" x14ac:dyDescent="0.25">
      <c r="A661" s="1">
        <v>47</v>
      </c>
      <c r="B661" s="1" t="s">
        <v>622</v>
      </c>
      <c r="C661" s="2">
        <v>41134</v>
      </c>
      <c r="D661" s="3">
        <v>18000</v>
      </c>
      <c r="E661"/>
      <c r="F661"/>
      <c r="G661"/>
      <c r="H661"/>
    </row>
    <row r="662" spans="1:8" ht="12.5" x14ac:dyDescent="0.25">
      <c r="A662" s="1">
        <v>47</v>
      </c>
      <c r="B662" s="1" t="s">
        <v>622</v>
      </c>
      <c r="C662" s="2">
        <v>41136</v>
      </c>
      <c r="D662" s="3">
        <v>18000</v>
      </c>
      <c r="E662"/>
      <c r="F662"/>
      <c r="G662"/>
      <c r="H662"/>
    </row>
    <row r="663" spans="1:8" ht="12.5" x14ac:dyDescent="0.25">
      <c r="A663" s="1">
        <v>47</v>
      </c>
      <c r="B663" s="1" t="s">
        <v>622</v>
      </c>
      <c r="C663" s="2">
        <v>41138</v>
      </c>
      <c r="D663" s="3">
        <v>18000</v>
      </c>
      <c r="E663"/>
      <c r="F663"/>
      <c r="G663"/>
      <c r="H663"/>
    </row>
    <row r="664" spans="1:8" ht="12.5" x14ac:dyDescent="0.25">
      <c r="A664" s="1">
        <v>47</v>
      </c>
      <c r="B664" s="1" t="s">
        <v>622</v>
      </c>
      <c r="C664" s="2">
        <v>41141</v>
      </c>
      <c r="D664" s="3">
        <v>18000</v>
      </c>
      <c r="E664"/>
      <c r="F664"/>
      <c r="G664"/>
      <c r="H664"/>
    </row>
    <row r="665" spans="1:8" ht="12.5" x14ac:dyDescent="0.25">
      <c r="A665" s="1">
        <v>47</v>
      </c>
      <c r="B665" s="1" t="s">
        <v>622</v>
      </c>
      <c r="C665" s="2">
        <v>41143</v>
      </c>
      <c r="D665" s="3">
        <v>18000</v>
      </c>
      <c r="E665"/>
      <c r="F665"/>
      <c r="G665"/>
      <c r="H665"/>
    </row>
    <row r="666" spans="1:8" ht="12.5" x14ac:dyDescent="0.25">
      <c r="A666" s="1">
        <v>47</v>
      </c>
      <c r="B666" s="1" t="s">
        <v>622</v>
      </c>
      <c r="C666" s="2">
        <v>41145</v>
      </c>
      <c r="D666" s="3">
        <v>18000</v>
      </c>
      <c r="E666"/>
      <c r="F666"/>
      <c r="G666"/>
      <c r="H666"/>
    </row>
    <row r="667" spans="1:8" ht="12.5" x14ac:dyDescent="0.25">
      <c r="A667" s="1">
        <v>47</v>
      </c>
      <c r="B667" s="1" t="s">
        <v>622</v>
      </c>
      <c r="C667" s="2">
        <v>41148</v>
      </c>
      <c r="D667" s="3">
        <v>18000</v>
      </c>
      <c r="E667"/>
      <c r="F667"/>
      <c r="G667"/>
      <c r="H667"/>
    </row>
    <row r="668" spans="1:8" ht="12.5" x14ac:dyDescent="0.25">
      <c r="A668" s="1">
        <v>47</v>
      </c>
      <c r="B668" s="1" t="s">
        <v>622</v>
      </c>
      <c r="C668" s="2">
        <v>41150</v>
      </c>
      <c r="D668" s="3">
        <v>18000</v>
      </c>
      <c r="E668"/>
      <c r="F668"/>
      <c r="G668"/>
      <c r="H668"/>
    </row>
    <row r="669" spans="1:8" ht="12.5" x14ac:dyDescent="0.25">
      <c r="A669" s="1">
        <v>47</v>
      </c>
      <c r="B669" s="1" t="s">
        <v>622</v>
      </c>
      <c r="C669" s="2">
        <v>41152</v>
      </c>
      <c r="D669" s="3">
        <v>18000</v>
      </c>
      <c r="E669"/>
      <c r="F669"/>
      <c r="G669"/>
      <c r="H669"/>
    </row>
    <row r="670" spans="1:8" ht="12.5" x14ac:dyDescent="0.25">
      <c r="A670" s="1">
        <v>47</v>
      </c>
      <c r="B670" s="1" t="s">
        <v>622</v>
      </c>
      <c r="C670" s="2">
        <v>41155</v>
      </c>
      <c r="D670" s="3">
        <v>18000</v>
      </c>
      <c r="E670"/>
      <c r="F670"/>
      <c r="G670"/>
      <c r="H670"/>
    </row>
    <row r="671" spans="1:8" ht="12.5" x14ac:dyDescent="0.25">
      <c r="A671" s="1">
        <v>47</v>
      </c>
      <c r="B671" s="1" t="s">
        <v>622</v>
      </c>
      <c r="C671" s="2">
        <v>41157</v>
      </c>
      <c r="D671" s="3">
        <v>18000</v>
      </c>
      <c r="E671"/>
      <c r="F671"/>
      <c r="G671"/>
      <c r="H671"/>
    </row>
    <row r="672" spans="1:8" ht="12.5" x14ac:dyDescent="0.25">
      <c r="A672" s="1">
        <v>47</v>
      </c>
      <c r="B672" s="1" t="s">
        <v>623</v>
      </c>
      <c r="C672" s="2">
        <v>41164</v>
      </c>
      <c r="D672" s="3">
        <v>16</v>
      </c>
      <c r="E672"/>
      <c r="F672"/>
      <c r="G672"/>
      <c r="H672"/>
    </row>
    <row r="673" spans="1:8" ht="12.5" x14ac:dyDescent="0.25">
      <c r="A673" s="1">
        <v>47</v>
      </c>
      <c r="B673" s="1" t="s">
        <v>623</v>
      </c>
      <c r="C673" s="2">
        <v>41192</v>
      </c>
      <c r="D673" s="3">
        <v>20</v>
      </c>
      <c r="E673"/>
      <c r="F673"/>
      <c r="G673"/>
      <c r="H673"/>
    </row>
    <row r="674" spans="1:8" ht="12.5" x14ac:dyDescent="0.25">
      <c r="A674" s="1">
        <v>47</v>
      </c>
      <c r="B674" s="1" t="s">
        <v>623</v>
      </c>
      <c r="C674" s="2">
        <v>41227</v>
      </c>
      <c r="D674" s="3">
        <v>20</v>
      </c>
      <c r="E674"/>
      <c r="F674"/>
      <c r="G674"/>
      <c r="H674"/>
    </row>
    <row r="675" spans="1:8" ht="12.5" x14ac:dyDescent="0.25">
      <c r="A675" s="1">
        <v>48</v>
      </c>
      <c r="B675" s="1" t="s">
        <v>622</v>
      </c>
      <c r="C675" s="2">
        <v>41092</v>
      </c>
      <c r="D675" s="3">
        <v>3200</v>
      </c>
      <c r="E675"/>
      <c r="F675"/>
      <c r="G675"/>
      <c r="H675"/>
    </row>
    <row r="676" spans="1:8" ht="12.5" x14ac:dyDescent="0.25">
      <c r="A676" s="1">
        <v>48</v>
      </c>
      <c r="B676" s="1" t="s">
        <v>622</v>
      </c>
      <c r="C676" s="2">
        <v>41094</v>
      </c>
      <c r="D676" s="3">
        <v>3200</v>
      </c>
      <c r="E676"/>
      <c r="F676"/>
      <c r="G676"/>
      <c r="H676"/>
    </row>
    <row r="677" spans="1:8" ht="12.5" x14ac:dyDescent="0.25">
      <c r="A677" s="1">
        <v>48</v>
      </c>
      <c r="B677" s="1" t="s">
        <v>622</v>
      </c>
      <c r="C677" s="2">
        <v>41096</v>
      </c>
      <c r="D677" s="3">
        <v>3200</v>
      </c>
      <c r="E677"/>
      <c r="F677"/>
      <c r="G677"/>
      <c r="H677"/>
    </row>
    <row r="678" spans="1:8" ht="12.5" x14ac:dyDescent="0.25">
      <c r="A678" s="1">
        <v>48</v>
      </c>
      <c r="B678" s="1" t="s">
        <v>622</v>
      </c>
      <c r="C678" s="2">
        <v>41099</v>
      </c>
      <c r="D678" s="3">
        <v>3200</v>
      </c>
      <c r="E678"/>
      <c r="F678"/>
      <c r="G678"/>
      <c r="H678"/>
    </row>
    <row r="679" spans="1:8" ht="12.5" x14ac:dyDescent="0.25">
      <c r="A679" s="1">
        <v>48</v>
      </c>
      <c r="B679" s="1" t="s">
        <v>622</v>
      </c>
      <c r="C679" s="2">
        <v>41101</v>
      </c>
      <c r="D679" s="3">
        <v>3200</v>
      </c>
      <c r="E679"/>
      <c r="F679"/>
      <c r="G679"/>
      <c r="H679"/>
    </row>
    <row r="680" spans="1:8" ht="12.5" x14ac:dyDescent="0.25">
      <c r="A680" s="1">
        <v>48</v>
      </c>
      <c r="B680" s="1" t="s">
        <v>622</v>
      </c>
      <c r="C680" s="2">
        <v>41103</v>
      </c>
      <c r="D680" s="3">
        <v>3200</v>
      </c>
      <c r="E680"/>
      <c r="F680"/>
      <c r="G680"/>
      <c r="H680"/>
    </row>
    <row r="681" spans="1:8" ht="12.5" x14ac:dyDescent="0.25">
      <c r="A681" s="1">
        <v>48</v>
      </c>
      <c r="B681" s="1" t="s">
        <v>622</v>
      </c>
      <c r="C681" s="2">
        <v>41106</v>
      </c>
      <c r="D681" s="3">
        <v>3200</v>
      </c>
      <c r="E681"/>
      <c r="F681"/>
      <c r="G681"/>
      <c r="H681"/>
    </row>
    <row r="682" spans="1:8" ht="12.5" x14ac:dyDescent="0.25">
      <c r="A682" s="1">
        <v>48</v>
      </c>
      <c r="B682" s="1" t="s">
        <v>622</v>
      </c>
      <c r="C682" s="2">
        <v>41108</v>
      </c>
      <c r="D682" s="3">
        <v>3200</v>
      </c>
      <c r="E682"/>
      <c r="F682"/>
      <c r="G682"/>
      <c r="H682"/>
    </row>
    <row r="683" spans="1:8" ht="12.5" x14ac:dyDescent="0.25">
      <c r="A683" s="1">
        <v>48</v>
      </c>
      <c r="B683" s="1" t="s">
        <v>622</v>
      </c>
      <c r="C683" s="2">
        <v>41110</v>
      </c>
      <c r="D683" s="3">
        <v>2900</v>
      </c>
      <c r="E683"/>
      <c r="F683"/>
      <c r="G683"/>
      <c r="H683"/>
    </row>
    <row r="684" spans="1:8" ht="12.5" x14ac:dyDescent="0.25">
      <c r="A684" s="1">
        <v>48</v>
      </c>
      <c r="B684" s="1" t="s">
        <v>622</v>
      </c>
      <c r="C684" s="2">
        <v>41113</v>
      </c>
      <c r="D684" s="3">
        <v>2900</v>
      </c>
      <c r="E684"/>
      <c r="F684"/>
      <c r="G684"/>
      <c r="H684"/>
    </row>
    <row r="685" spans="1:8" ht="12.5" x14ac:dyDescent="0.25">
      <c r="A685" s="1">
        <v>48</v>
      </c>
      <c r="B685" s="1" t="s">
        <v>622</v>
      </c>
      <c r="C685" s="2">
        <v>41115</v>
      </c>
      <c r="D685" s="3">
        <v>2900</v>
      </c>
      <c r="E685"/>
      <c r="F685"/>
      <c r="G685"/>
      <c r="H685"/>
    </row>
    <row r="686" spans="1:8" ht="12.5" x14ac:dyDescent="0.25">
      <c r="A686" s="1">
        <v>48</v>
      </c>
      <c r="B686" s="1" t="s">
        <v>622</v>
      </c>
      <c r="C686" s="2">
        <v>41117</v>
      </c>
      <c r="D686" s="3">
        <v>2900</v>
      </c>
      <c r="E686"/>
      <c r="F686"/>
      <c r="G686"/>
      <c r="H686"/>
    </row>
    <row r="687" spans="1:8" ht="12.5" x14ac:dyDescent="0.25">
      <c r="A687" s="1">
        <v>48</v>
      </c>
      <c r="B687" s="1" t="s">
        <v>622</v>
      </c>
      <c r="C687" s="2">
        <v>41120</v>
      </c>
      <c r="D687" s="3">
        <v>2900</v>
      </c>
      <c r="E687"/>
      <c r="F687"/>
      <c r="G687"/>
      <c r="H687"/>
    </row>
    <row r="688" spans="1:8" ht="12.5" x14ac:dyDescent="0.25">
      <c r="A688" s="1">
        <v>48</v>
      </c>
      <c r="B688" s="1" t="s">
        <v>622</v>
      </c>
      <c r="C688" s="2">
        <v>41122</v>
      </c>
      <c r="D688" s="3">
        <v>2900</v>
      </c>
      <c r="E688"/>
      <c r="F688"/>
      <c r="G688"/>
      <c r="H688"/>
    </row>
    <row r="689" spans="1:8" ht="12.5" x14ac:dyDescent="0.25">
      <c r="A689" s="1">
        <v>48</v>
      </c>
      <c r="B689" s="1" t="s">
        <v>622</v>
      </c>
      <c r="C689" s="2">
        <v>41124</v>
      </c>
      <c r="D689" s="3">
        <v>2900</v>
      </c>
      <c r="E689"/>
      <c r="F689"/>
      <c r="G689"/>
      <c r="H689"/>
    </row>
    <row r="690" spans="1:8" ht="12.5" x14ac:dyDescent="0.25">
      <c r="A690" s="1">
        <v>48</v>
      </c>
      <c r="B690" s="1" t="s">
        <v>622</v>
      </c>
      <c r="C690" s="2">
        <v>41127</v>
      </c>
      <c r="D690" s="3">
        <v>2900</v>
      </c>
      <c r="E690"/>
      <c r="F690"/>
      <c r="G690"/>
      <c r="H690"/>
    </row>
    <row r="691" spans="1:8" ht="12.5" x14ac:dyDescent="0.25">
      <c r="A691" s="1">
        <v>48</v>
      </c>
      <c r="B691" s="1" t="s">
        <v>622</v>
      </c>
      <c r="C691" s="2">
        <v>41129</v>
      </c>
      <c r="D691" s="3">
        <v>2900</v>
      </c>
      <c r="E691"/>
      <c r="F691"/>
      <c r="G691"/>
      <c r="H691"/>
    </row>
    <row r="692" spans="1:8" ht="12.5" x14ac:dyDescent="0.25">
      <c r="A692" s="1">
        <v>48</v>
      </c>
      <c r="B692" s="1" t="s">
        <v>622</v>
      </c>
      <c r="C692" s="2">
        <v>41131</v>
      </c>
      <c r="D692" s="3">
        <v>2900</v>
      </c>
      <c r="E692"/>
      <c r="F692"/>
      <c r="G692"/>
      <c r="H692"/>
    </row>
    <row r="693" spans="1:8" ht="12.5" x14ac:dyDescent="0.25">
      <c r="A693" s="1">
        <v>48</v>
      </c>
      <c r="B693" s="1" t="s">
        <v>622</v>
      </c>
      <c r="C693" s="2">
        <v>41134</v>
      </c>
      <c r="D693" s="3">
        <v>2900</v>
      </c>
      <c r="E693"/>
      <c r="F693"/>
      <c r="G693"/>
      <c r="H693"/>
    </row>
    <row r="694" spans="1:8" ht="12.5" x14ac:dyDescent="0.25">
      <c r="A694" s="1">
        <v>48</v>
      </c>
      <c r="B694" s="1" t="s">
        <v>622</v>
      </c>
      <c r="C694" s="2">
        <v>41136</v>
      </c>
      <c r="D694" s="3">
        <v>2900</v>
      </c>
      <c r="E694"/>
      <c r="F694"/>
      <c r="G694"/>
      <c r="H694"/>
    </row>
    <row r="695" spans="1:8" ht="12.5" x14ac:dyDescent="0.25">
      <c r="A695" s="1">
        <v>48</v>
      </c>
      <c r="B695" s="1" t="s">
        <v>622</v>
      </c>
      <c r="C695" s="2">
        <v>41155</v>
      </c>
      <c r="D695" s="3">
        <v>2000</v>
      </c>
      <c r="E695"/>
      <c r="F695"/>
      <c r="G695"/>
      <c r="H695"/>
    </row>
    <row r="696" spans="1:8" ht="12.5" x14ac:dyDescent="0.25">
      <c r="A696" s="1">
        <v>48</v>
      </c>
      <c r="B696" s="1" t="s">
        <v>622</v>
      </c>
      <c r="C696" s="2">
        <v>41157</v>
      </c>
      <c r="D696" s="3">
        <v>2000</v>
      </c>
      <c r="E696"/>
      <c r="F696"/>
      <c r="G696"/>
      <c r="H696"/>
    </row>
    <row r="697" spans="1:8" ht="12.5" x14ac:dyDescent="0.25">
      <c r="A697" s="1">
        <v>48</v>
      </c>
      <c r="B697" s="1" t="s">
        <v>623</v>
      </c>
      <c r="C697" s="2">
        <v>41164</v>
      </c>
      <c r="D697" s="3">
        <v>4</v>
      </c>
      <c r="E697"/>
      <c r="F697"/>
      <c r="G697"/>
      <c r="H697"/>
    </row>
    <row r="698" spans="1:8" ht="12.5" x14ac:dyDescent="0.25">
      <c r="A698" s="1">
        <v>48</v>
      </c>
      <c r="B698" s="1" t="s">
        <v>623</v>
      </c>
      <c r="C698" s="2">
        <v>41192</v>
      </c>
      <c r="D698" s="3">
        <v>3</v>
      </c>
      <c r="E698"/>
      <c r="F698"/>
      <c r="G698"/>
      <c r="H698"/>
    </row>
    <row r="699" spans="1:8" ht="12.5" x14ac:dyDescent="0.25">
      <c r="A699" s="1">
        <v>48</v>
      </c>
      <c r="B699" s="1" t="s">
        <v>623</v>
      </c>
      <c r="C699" s="2">
        <v>41227</v>
      </c>
      <c r="D699" s="3">
        <v>5</v>
      </c>
      <c r="E699"/>
      <c r="F699"/>
      <c r="G699"/>
      <c r="H699"/>
    </row>
    <row r="700" spans="1:8" ht="12.5" x14ac:dyDescent="0.25">
      <c r="A700" s="1">
        <v>49</v>
      </c>
      <c r="B700" s="1" t="s">
        <v>622</v>
      </c>
      <c r="C700" s="2">
        <v>41093</v>
      </c>
      <c r="D700" s="3">
        <v>1700</v>
      </c>
      <c r="E700"/>
      <c r="F700"/>
      <c r="G700"/>
      <c r="H700"/>
    </row>
    <row r="701" spans="1:8" ht="12.5" x14ac:dyDescent="0.25">
      <c r="A701" s="1">
        <v>49</v>
      </c>
      <c r="B701" s="1" t="s">
        <v>622</v>
      </c>
      <c r="C701" s="2">
        <v>41095</v>
      </c>
      <c r="D701" s="3">
        <v>1700</v>
      </c>
      <c r="E701"/>
      <c r="F701"/>
      <c r="G701"/>
      <c r="H701"/>
    </row>
    <row r="702" spans="1:8" ht="12.5" x14ac:dyDescent="0.25">
      <c r="A702" s="1">
        <v>49</v>
      </c>
      <c r="B702" s="1" t="s">
        <v>622</v>
      </c>
      <c r="C702" s="2">
        <v>41111</v>
      </c>
      <c r="D702" s="3">
        <v>1700</v>
      </c>
      <c r="E702"/>
      <c r="F702"/>
      <c r="G702"/>
      <c r="H702"/>
    </row>
    <row r="703" spans="1:8" ht="12.5" x14ac:dyDescent="0.25">
      <c r="A703" s="1">
        <v>49</v>
      </c>
      <c r="B703" s="1" t="s">
        <v>622</v>
      </c>
      <c r="C703" s="2">
        <v>41114</v>
      </c>
      <c r="D703" s="3">
        <v>1700</v>
      </c>
      <c r="E703"/>
      <c r="F703"/>
      <c r="G703"/>
      <c r="H703"/>
    </row>
    <row r="704" spans="1:8" ht="12.5" x14ac:dyDescent="0.25">
      <c r="A704" s="1">
        <v>49</v>
      </c>
      <c r="B704" s="1" t="s">
        <v>622</v>
      </c>
      <c r="C704" s="2">
        <v>41116</v>
      </c>
      <c r="D704" s="3">
        <v>1700</v>
      </c>
      <c r="E704"/>
      <c r="F704"/>
      <c r="G704"/>
      <c r="H704"/>
    </row>
    <row r="705" spans="1:8" ht="12.5" x14ac:dyDescent="0.25">
      <c r="A705" s="1">
        <v>49</v>
      </c>
      <c r="B705" s="1" t="s">
        <v>622</v>
      </c>
      <c r="C705" s="2">
        <v>41118</v>
      </c>
      <c r="D705" s="3">
        <v>1700</v>
      </c>
      <c r="E705"/>
      <c r="F705"/>
      <c r="G705"/>
      <c r="H705"/>
    </row>
    <row r="706" spans="1:8" ht="12.5" x14ac:dyDescent="0.25">
      <c r="A706" s="1">
        <v>49</v>
      </c>
      <c r="B706" s="1" t="s">
        <v>622</v>
      </c>
      <c r="C706" s="2">
        <v>41121</v>
      </c>
      <c r="D706" s="3">
        <v>1700</v>
      </c>
      <c r="E706"/>
      <c r="F706"/>
      <c r="G706"/>
      <c r="H706"/>
    </row>
    <row r="707" spans="1:8" ht="12.5" x14ac:dyDescent="0.25">
      <c r="A707" s="1">
        <v>49</v>
      </c>
      <c r="B707" s="1" t="s">
        <v>622</v>
      </c>
      <c r="C707" s="2">
        <v>41123</v>
      </c>
      <c r="D707" s="3">
        <v>1700</v>
      </c>
      <c r="E707"/>
      <c r="F707"/>
      <c r="G707"/>
      <c r="H707"/>
    </row>
    <row r="708" spans="1:8" ht="12.5" x14ac:dyDescent="0.25">
      <c r="A708" s="1">
        <v>49</v>
      </c>
      <c r="B708" s="1" t="s">
        <v>622</v>
      </c>
      <c r="C708" s="2">
        <v>41125</v>
      </c>
      <c r="D708" s="3">
        <v>1700</v>
      </c>
      <c r="E708"/>
      <c r="F708"/>
      <c r="G708"/>
      <c r="H708"/>
    </row>
    <row r="709" spans="1:8" ht="12.5" x14ac:dyDescent="0.25">
      <c r="A709" s="1">
        <v>49</v>
      </c>
      <c r="B709" s="1" t="s">
        <v>622</v>
      </c>
      <c r="C709" s="2">
        <v>41128</v>
      </c>
      <c r="D709" s="3">
        <v>1700</v>
      </c>
      <c r="E709"/>
      <c r="F709"/>
      <c r="G709"/>
      <c r="H709"/>
    </row>
    <row r="710" spans="1:8" ht="12.5" x14ac:dyDescent="0.25">
      <c r="A710" s="1">
        <v>49</v>
      </c>
      <c r="B710" s="1" t="s">
        <v>622</v>
      </c>
      <c r="C710" s="2">
        <v>41130</v>
      </c>
      <c r="D710" s="3">
        <v>1700</v>
      </c>
      <c r="E710"/>
      <c r="F710"/>
      <c r="G710"/>
      <c r="H710"/>
    </row>
    <row r="711" spans="1:8" ht="12.5" x14ac:dyDescent="0.25">
      <c r="A711" s="1">
        <v>49</v>
      </c>
      <c r="B711" s="1" t="s">
        <v>622</v>
      </c>
      <c r="C711" s="2">
        <v>41132</v>
      </c>
      <c r="D711" s="3">
        <v>1700</v>
      </c>
      <c r="E711"/>
      <c r="F711"/>
      <c r="G711"/>
      <c r="H711"/>
    </row>
    <row r="712" spans="1:8" ht="12.5" x14ac:dyDescent="0.25">
      <c r="A712" s="1">
        <v>49</v>
      </c>
      <c r="B712" s="1" t="s">
        <v>622</v>
      </c>
      <c r="C712" s="2">
        <v>41135</v>
      </c>
      <c r="D712" s="3">
        <v>1700</v>
      </c>
      <c r="E712"/>
      <c r="F712"/>
      <c r="G712"/>
      <c r="H712"/>
    </row>
    <row r="713" spans="1:8" ht="12.5" x14ac:dyDescent="0.25">
      <c r="A713" s="1">
        <v>49</v>
      </c>
      <c r="B713" s="1" t="s">
        <v>622</v>
      </c>
      <c r="C713" s="2">
        <v>41137</v>
      </c>
      <c r="D713" s="3">
        <v>1700</v>
      </c>
      <c r="E713"/>
      <c r="F713"/>
      <c r="G713"/>
      <c r="H713"/>
    </row>
    <row r="714" spans="1:8" ht="12.5" x14ac:dyDescent="0.25">
      <c r="A714" s="1">
        <v>49</v>
      </c>
      <c r="B714" s="1" t="s">
        <v>622</v>
      </c>
      <c r="C714" s="2">
        <v>41142</v>
      </c>
      <c r="D714" s="3">
        <v>1700</v>
      </c>
      <c r="E714"/>
      <c r="F714"/>
      <c r="G714"/>
      <c r="H714"/>
    </row>
    <row r="715" spans="1:8" ht="12.5" x14ac:dyDescent="0.25">
      <c r="A715" s="1">
        <v>49</v>
      </c>
      <c r="B715" s="1" t="s">
        <v>622</v>
      </c>
      <c r="C715" s="2">
        <v>41144</v>
      </c>
      <c r="D715" s="3">
        <v>1700</v>
      </c>
      <c r="E715"/>
      <c r="F715"/>
      <c r="G715"/>
      <c r="H715"/>
    </row>
    <row r="716" spans="1:8" ht="12.5" x14ac:dyDescent="0.25">
      <c r="A716" s="1">
        <v>49</v>
      </c>
      <c r="B716" s="1" t="s">
        <v>622</v>
      </c>
      <c r="C716" s="2">
        <v>41146</v>
      </c>
      <c r="D716" s="3">
        <v>1700</v>
      </c>
      <c r="E716"/>
      <c r="F716"/>
      <c r="G716"/>
      <c r="H716"/>
    </row>
    <row r="717" spans="1:8" ht="12.5" x14ac:dyDescent="0.25">
      <c r="A717" s="1">
        <v>49</v>
      </c>
      <c r="B717" s="1" t="s">
        <v>622</v>
      </c>
      <c r="C717" s="2">
        <v>41149</v>
      </c>
      <c r="D717" s="3">
        <v>1700</v>
      </c>
      <c r="E717"/>
      <c r="F717"/>
      <c r="G717"/>
      <c r="H717"/>
    </row>
    <row r="718" spans="1:8" ht="12.5" x14ac:dyDescent="0.25">
      <c r="A718" s="1">
        <v>49</v>
      </c>
      <c r="B718" s="1" t="s">
        <v>622</v>
      </c>
      <c r="C718" s="2">
        <v>41151</v>
      </c>
      <c r="D718" s="3">
        <v>1700</v>
      </c>
      <c r="E718"/>
      <c r="F718"/>
      <c r="G718"/>
      <c r="H718"/>
    </row>
    <row r="719" spans="1:8" ht="12.5" x14ac:dyDescent="0.25">
      <c r="A719" s="1">
        <v>49</v>
      </c>
      <c r="B719" s="1" t="s">
        <v>622</v>
      </c>
      <c r="C719" s="2">
        <v>41153</v>
      </c>
      <c r="D719" s="3">
        <v>1700</v>
      </c>
      <c r="E719"/>
      <c r="F719"/>
      <c r="G719"/>
      <c r="H719"/>
    </row>
    <row r="720" spans="1:8" ht="12.5" x14ac:dyDescent="0.25">
      <c r="A720" s="1">
        <v>49</v>
      </c>
      <c r="B720" s="1" t="s">
        <v>622</v>
      </c>
      <c r="C720" s="2">
        <v>41156</v>
      </c>
      <c r="D720" s="3">
        <v>1700</v>
      </c>
      <c r="E720"/>
      <c r="F720"/>
      <c r="G720"/>
      <c r="H720"/>
    </row>
    <row r="721" spans="1:8" ht="12.5" x14ac:dyDescent="0.25">
      <c r="A721" s="1">
        <v>49</v>
      </c>
      <c r="B721" s="1" t="s">
        <v>622</v>
      </c>
      <c r="C721" s="2">
        <v>41158</v>
      </c>
      <c r="D721" s="3">
        <v>1700</v>
      </c>
      <c r="E721"/>
      <c r="F721"/>
      <c r="G721"/>
      <c r="H721"/>
    </row>
    <row r="722" spans="1:8" ht="12.5" x14ac:dyDescent="0.25">
      <c r="A722" s="1">
        <v>49</v>
      </c>
      <c r="B722" s="1" t="s">
        <v>623</v>
      </c>
      <c r="C722" s="2">
        <v>41165</v>
      </c>
      <c r="D722" s="3">
        <v>4</v>
      </c>
      <c r="E722"/>
      <c r="F722"/>
      <c r="G722"/>
      <c r="H722"/>
    </row>
    <row r="723" spans="1:8" ht="12.5" x14ac:dyDescent="0.25">
      <c r="A723" s="1">
        <v>50</v>
      </c>
      <c r="B723" s="1" t="s">
        <v>622</v>
      </c>
      <c r="C723" s="2">
        <v>41093</v>
      </c>
      <c r="D723" s="3">
        <v>8000</v>
      </c>
      <c r="E723"/>
      <c r="F723"/>
      <c r="G723"/>
      <c r="H723"/>
    </row>
    <row r="724" spans="1:8" ht="12.5" x14ac:dyDescent="0.25">
      <c r="A724" s="1">
        <v>50</v>
      </c>
      <c r="B724" s="1" t="s">
        <v>622</v>
      </c>
      <c r="C724" s="2">
        <v>41095</v>
      </c>
      <c r="D724" s="3">
        <v>8000</v>
      </c>
      <c r="E724"/>
      <c r="F724"/>
      <c r="G724"/>
      <c r="H724"/>
    </row>
    <row r="725" spans="1:8" ht="12.5" x14ac:dyDescent="0.25">
      <c r="A725" s="1">
        <v>50</v>
      </c>
      <c r="B725" s="1" t="s">
        <v>622</v>
      </c>
      <c r="C725" s="2">
        <v>41097</v>
      </c>
      <c r="D725" s="3">
        <v>8000</v>
      </c>
      <c r="E725"/>
      <c r="F725"/>
      <c r="G725"/>
      <c r="H725"/>
    </row>
    <row r="726" spans="1:8" ht="12.5" x14ac:dyDescent="0.25">
      <c r="A726" s="1">
        <v>50</v>
      </c>
      <c r="B726" s="1" t="s">
        <v>622</v>
      </c>
      <c r="C726" s="2">
        <v>41100</v>
      </c>
      <c r="D726" s="3">
        <v>8000</v>
      </c>
      <c r="E726"/>
      <c r="F726"/>
      <c r="G726"/>
      <c r="H726"/>
    </row>
    <row r="727" spans="1:8" ht="12.5" x14ac:dyDescent="0.25">
      <c r="A727" s="1">
        <v>50</v>
      </c>
      <c r="B727" s="1" t="s">
        <v>622</v>
      </c>
      <c r="C727" s="2">
        <v>41102</v>
      </c>
      <c r="D727" s="3">
        <v>8000</v>
      </c>
      <c r="E727"/>
      <c r="F727"/>
      <c r="G727"/>
      <c r="H727"/>
    </row>
    <row r="728" spans="1:8" ht="12.5" x14ac:dyDescent="0.25">
      <c r="A728" s="1">
        <v>50</v>
      </c>
      <c r="B728" s="1" t="s">
        <v>622</v>
      </c>
      <c r="C728" s="2">
        <v>41104</v>
      </c>
      <c r="D728" s="3">
        <v>8000</v>
      </c>
      <c r="E728"/>
      <c r="F728"/>
      <c r="G728"/>
      <c r="H728"/>
    </row>
    <row r="729" spans="1:8" ht="12.5" x14ac:dyDescent="0.25">
      <c r="A729" s="1">
        <v>50</v>
      </c>
      <c r="B729" s="1" t="s">
        <v>622</v>
      </c>
      <c r="C729" s="2">
        <v>41107</v>
      </c>
      <c r="D729" s="3">
        <v>8000</v>
      </c>
      <c r="E729"/>
      <c r="F729"/>
      <c r="G729"/>
      <c r="H729"/>
    </row>
    <row r="730" spans="1:8" ht="12.5" x14ac:dyDescent="0.25">
      <c r="A730" s="1">
        <v>50</v>
      </c>
      <c r="B730" s="1" t="s">
        <v>622</v>
      </c>
      <c r="C730" s="2">
        <v>41109</v>
      </c>
      <c r="D730" s="3">
        <v>8000</v>
      </c>
      <c r="E730"/>
      <c r="F730"/>
      <c r="G730"/>
      <c r="H730"/>
    </row>
    <row r="731" spans="1:8" ht="12.5" x14ac:dyDescent="0.25">
      <c r="A731" s="1">
        <v>50</v>
      </c>
      <c r="B731" s="1" t="s">
        <v>622</v>
      </c>
      <c r="C731" s="2">
        <v>41118</v>
      </c>
      <c r="D731" s="3">
        <v>7200</v>
      </c>
      <c r="E731"/>
      <c r="F731"/>
      <c r="G731"/>
      <c r="H731"/>
    </row>
    <row r="732" spans="1:8" ht="12.5" x14ac:dyDescent="0.25">
      <c r="A732" s="1">
        <v>50</v>
      </c>
      <c r="B732" s="1" t="s">
        <v>622</v>
      </c>
      <c r="C732" s="2">
        <v>41121</v>
      </c>
      <c r="D732" s="3">
        <v>7200</v>
      </c>
      <c r="E732"/>
      <c r="F732"/>
      <c r="G732"/>
      <c r="H732"/>
    </row>
    <row r="733" spans="1:8" ht="12.5" x14ac:dyDescent="0.25">
      <c r="A733" s="1">
        <v>50</v>
      </c>
      <c r="B733" s="1" t="s">
        <v>622</v>
      </c>
      <c r="C733" s="2">
        <v>41123</v>
      </c>
      <c r="D733" s="3">
        <v>7200</v>
      </c>
      <c r="E733"/>
      <c r="F733"/>
      <c r="G733"/>
      <c r="H733"/>
    </row>
    <row r="734" spans="1:8" ht="12.5" x14ac:dyDescent="0.25">
      <c r="A734" s="1">
        <v>50</v>
      </c>
      <c r="B734" s="1" t="s">
        <v>622</v>
      </c>
      <c r="C734" s="2">
        <v>41125</v>
      </c>
      <c r="D734" s="3">
        <v>7200</v>
      </c>
      <c r="E734"/>
      <c r="F734"/>
      <c r="G734"/>
      <c r="H734"/>
    </row>
    <row r="735" spans="1:8" ht="12.5" x14ac:dyDescent="0.25">
      <c r="A735" s="1">
        <v>50</v>
      </c>
      <c r="B735" s="1" t="s">
        <v>622</v>
      </c>
      <c r="C735" s="2">
        <v>41128</v>
      </c>
      <c r="D735" s="3">
        <v>7200</v>
      </c>
      <c r="E735"/>
      <c r="F735"/>
      <c r="G735"/>
      <c r="H735"/>
    </row>
    <row r="736" spans="1:8" ht="12.5" x14ac:dyDescent="0.25">
      <c r="A736" s="1">
        <v>50</v>
      </c>
      <c r="B736" s="1" t="s">
        <v>622</v>
      </c>
      <c r="C736" s="2">
        <v>41130</v>
      </c>
      <c r="D736" s="3">
        <v>7200</v>
      </c>
      <c r="E736"/>
      <c r="F736"/>
      <c r="G736"/>
      <c r="H736"/>
    </row>
    <row r="737" spans="1:8" ht="12.5" x14ac:dyDescent="0.25">
      <c r="A737" s="1">
        <v>50</v>
      </c>
      <c r="B737" s="1" t="s">
        <v>622</v>
      </c>
      <c r="C737" s="2">
        <v>41132</v>
      </c>
      <c r="D737" s="3">
        <v>7200</v>
      </c>
      <c r="E737"/>
      <c r="F737"/>
      <c r="G737"/>
      <c r="H737"/>
    </row>
    <row r="738" spans="1:8" ht="12.5" x14ac:dyDescent="0.25">
      <c r="A738" s="1">
        <v>50</v>
      </c>
      <c r="B738" s="1" t="s">
        <v>622</v>
      </c>
      <c r="C738" s="2">
        <v>41135</v>
      </c>
      <c r="D738" s="3">
        <v>7200</v>
      </c>
      <c r="E738"/>
      <c r="F738"/>
      <c r="G738"/>
      <c r="H738"/>
    </row>
    <row r="739" spans="1:8" ht="12.5" x14ac:dyDescent="0.25">
      <c r="A739" s="1">
        <v>50</v>
      </c>
      <c r="B739" s="1" t="s">
        <v>622</v>
      </c>
      <c r="C739" s="2">
        <v>41137</v>
      </c>
      <c r="D739" s="3">
        <v>7200</v>
      </c>
      <c r="E739"/>
      <c r="F739"/>
      <c r="G739"/>
      <c r="H739"/>
    </row>
    <row r="740" spans="1:8" ht="12.5" x14ac:dyDescent="0.25">
      <c r="A740" s="1">
        <v>50</v>
      </c>
      <c r="B740" s="1" t="s">
        <v>622</v>
      </c>
      <c r="C740" s="2">
        <v>41139</v>
      </c>
      <c r="D740" s="3">
        <v>7200</v>
      </c>
      <c r="E740"/>
      <c r="F740"/>
      <c r="G740"/>
      <c r="H740"/>
    </row>
    <row r="741" spans="1:8" ht="12.5" x14ac:dyDescent="0.25">
      <c r="A741" s="1">
        <v>50</v>
      </c>
      <c r="B741" s="1" t="s">
        <v>622</v>
      </c>
      <c r="C741" s="2">
        <v>41142</v>
      </c>
      <c r="D741" s="3">
        <v>7200</v>
      </c>
      <c r="E741"/>
      <c r="F741"/>
      <c r="G741"/>
      <c r="H741"/>
    </row>
    <row r="742" spans="1:8" ht="12.5" x14ac:dyDescent="0.25">
      <c r="A742" s="1">
        <v>50</v>
      </c>
      <c r="B742" s="1" t="s">
        <v>622</v>
      </c>
      <c r="C742" s="2">
        <v>41144</v>
      </c>
      <c r="D742" s="3">
        <v>7200</v>
      </c>
      <c r="E742"/>
      <c r="F742"/>
      <c r="G742"/>
      <c r="H742"/>
    </row>
    <row r="743" spans="1:8" ht="12.5" x14ac:dyDescent="0.25">
      <c r="A743" s="1">
        <v>50</v>
      </c>
      <c r="B743" s="1" t="s">
        <v>622</v>
      </c>
      <c r="C743" s="2">
        <v>41146</v>
      </c>
      <c r="D743" s="3">
        <v>7200</v>
      </c>
      <c r="E743"/>
      <c r="F743"/>
      <c r="G743"/>
      <c r="H743"/>
    </row>
    <row r="744" spans="1:8" ht="12.5" x14ac:dyDescent="0.25">
      <c r="A744" s="1">
        <v>50</v>
      </c>
      <c r="B744" s="1" t="s">
        <v>622</v>
      </c>
      <c r="C744" s="2">
        <v>41149</v>
      </c>
      <c r="D744" s="3">
        <v>7200</v>
      </c>
      <c r="E744"/>
      <c r="F744"/>
      <c r="G744"/>
      <c r="H744"/>
    </row>
    <row r="745" spans="1:8" ht="12.5" x14ac:dyDescent="0.25">
      <c r="A745" s="1">
        <v>50</v>
      </c>
      <c r="B745" s="1" t="s">
        <v>622</v>
      </c>
      <c r="C745" s="2">
        <v>41151</v>
      </c>
      <c r="D745" s="3">
        <v>7200</v>
      </c>
      <c r="E745"/>
      <c r="F745"/>
      <c r="G745"/>
      <c r="H745"/>
    </row>
    <row r="746" spans="1:8" ht="12.5" x14ac:dyDescent="0.25">
      <c r="A746" s="1">
        <v>50</v>
      </c>
      <c r="B746" s="1" t="s">
        <v>622</v>
      </c>
      <c r="C746" s="2">
        <v>41153</v>
      </c>
      <c r="D746" s="3">
        <v>7200</v>
      </c>
      <c r="E746"/>
      <c r="F746"/>
      <c r="G746"/>
      <c r="H746"/>
    </row>
    <row r="747" spans="1:8" ht="12.5" x14ac:dyDescent="0.25">
      <c r="A747" s="1">
        <v>50</v>
      </c>
      <c r="B747" s="1" t="s">
        <v>622</v>
      </c>
      <c r="C747" s="2">
        <v>41156</v>
      </c>
      <c r="D747" s="3">
        <v>7200</v>
      </c>
      <c r="E747"/>
      <c r="F747"/>
      <c r="G747"/>
      <c r="H747"/>
    </row>
    <row r="748" spans="1:8" ht="12.5" x14ac:dyDescent="0.25">
      <c r="A748" s="1">
        <v>50</v>
      </c>
      <c r="B748" s="1" t="s">
        <v>622</v>
      </c>
      <c r="C748" s="2">
        <v>41158</v>
      </c>
      <c r="D748" s="3">
        <v>6500</v>
      </c>
      <c r="E748"/>
      <c r="F748"/>
      <c r="G748"/>
      <c r="H748"/>
    </row>
    <row r="749" spans="1:8" ht="12.5" x14ac:dyDescent="0.25">
      <c r="A749" s="1">
        <v>51</v>
      </c>
      <c r="B749" s="1" t="s">
        <v>622</v>
      </c>
      <c r="C749" s="2">
        <v>41093</v>
      </c>
      <c r="D749" s="3">
        <v>5000</v>
      </c>
      <c r="E749"/>
      <c r="F749"/>
      <c r="G749"/>
      <c r="H749"/>
    </row>
    <row r="750" spans="1:8" ht="12.5" x14ac:dyDescent="0.25">
      <c r="A750" s="1">
        <v>52</v>
      </c>
      <c r="B750" s="1" t="s">
        <v>622</v>
      </c>
      <c r="C750" s="2">
        <v>41125</v>
      </c>
      <c r="D750" s="3">
        <v>4200</v>
      </c>
      <c r="E750"/>
      <c r="F750"/>
      <c r="G750"/>
      <c r="H750"/>
    </row>
    <row r="751" spans="1:8" ht="12.5" x14ac:dyDescent="0.25">
      <c r="A751" s="1">
        <v>52</v>
      </c>
      <c r="B751" s="1" t="s">
        <v>622</v>
      </c>
      <c r="C751" s="2">
        <v>41128</v>
      </c>
      <c r="D751" s="3">
        <v>4200</v>
      </c>
      <c r="E751"/>
      <c r="F751"/>
      <c r="G751"/>
      <c r="H751"/>
    </row>
    <row r="752" spans="1:8" ht="12.5" x14ac:dyDescent="0.25">
      <c r="A752" s="1">
        <v>52</v>
      </c>
      <c r="B752" s="1" t="s">
        <v>622</v>
      </c>
      <c r="C752" s="2">
        <v>41130</v>
      </c>
      <c r="D752" s="3">
        <v>4200</v>
      </c>
      <c r="E752"/>
      <c r="F752"/>
      <c r="G752"/>
      <c r="H752"/>
    </row>
    <row r="753" spans="1:8" ht="12.5" x14ac:dyDescent="0.25">
      <c r="A753" s="1">
        <v>52</v>
      </c>
      <c r="B753" s="1" t="s">
        <v>622</v>
      </c>
      <c r="C753" s="2">
        <v>41132</v>
      </c>
      <c r="D753" s="3">
        <v>4200</v>
      </c>
      <c r="E753"/>
      <c r="F753"/>
      <c r="G753"/>
      <c r="H753"/>
    </row>
    <row r="754" spans="1:8" ht="12.5" x14ac:dyDescent="0.25">
      <c r="A754" s="1">
        <v>52</v>
      </c>
      <c r="B754" s="1" t="s">
        <v>622</v>
      </c>
      <c r="C754" s="2">
        <v>41135</v>
      </c>
      <c r="D754" s="3">
        <v>4200</v>
      </c>
      <c r="E754"/>
      <c r="F754"/>
      <c r="G754"/>
      <c r="H754"/>
    </row>
    <row r="755" spans="1:8" ht="12.5" x14ac:dyDescent="0.25">
      <c r="A755" s="1">
        <v>52</v>
      </c>
      <c r="B755" s="1" t="s">
        <v>622</v>
      </c>
      <c r="C755" s="2">
        <v>41137</v>
      </c>
      <c r="D755" s="3">
        <v>4200</v>
      </c>
      <c r="E755"/>
      <c r="F755"/>
      <c r="G755"/>
      <c r="H755"/>
    </row>
    <row r="756" spans="1:8" ht="12.5" x14ac:dyDescent="0.25">
      <c r="A756" s="1">
        <v>52</v>
      </c>
      <c r="B756" s="1" t="s">
        <v>622</v>
      </c>
      <c r="C756" s="2">
        <v>41139</v>
      </c>
      <c r="D756" s="3">
        <v>4600</v>
      </c>
      <c r="E756"/>
      <c r="F756"/>
      <c r="G756"/>
      <c r="H756"/>
    </row>
    <row r="757" spans="1:8" ht="12.5" x14ac:dyDescent="0.25">
      <c r="A757" s="1">
        <v>52</v>
      </c>
      <c r="B757" s="1" t="s">
        <v>622</v>
      </c>
      <c r="C757" s="2">
        <v>41142</v>
      </c>
      <c r="D757" s="3">
        <v>4600</v>
      </c>
      <c r="E757"/>
      <c r="F757"/>
      <c r="G757"/>
      <c r="H757"/>
    </row>
    <row r="758" spans="1:8" ht="12.5" x14ac:dyDescent="0.25">
      <c r="A758" s="1">
        <v>52</v>
      </c>
      <c r="B758" s="1" t="s">
        <v>622</v>
      </c>
      <c r="C758" s="2">
        <v>41144</v>
      </c>
      <c r="D758" s="3">
        <v>4600</v>
      </c>
      <c r="E758"/>
      <c r="F758"/>
      <c r="G758"/>
      <c r="H758"/>
    </row>
    <row r="759" spans="1:8" ht="12.5" x14ac:dyDescent="0.25">
      <c r="A759" s="1">
        <v>52</v>
      </c>
      <c r="B759" s="1" t="s">
        <v>622</v>
      </c>
      <c r="C759" s="2">
        <v>41146</v>
      </c>
      <c r="D759" s="3">
        <v>4600</v>
      </c>
      <c r="E759"/>
      <c r="F759"/>
      <c r="G759"/>
      <c r="H759"/>
    </row>
    <row r="760" spans="1:8" ht="12.5" x14ac:dyDescent="0.25">
      <c r="A760" s="1">
        <v>52</v>
      </c>
      <c r="B760" s="1" t="s">
        <v>622</v>
      </c>
      <c r="C760" s="2">
        <v>41149</v>
      </c>
      <c r="D760" s="3">
        <v>4600</v>
      </c>
      <c r="E760"/>
      <c r="F760"/>
      <c r="G760"/>
      <c r="H760"/>
    </row>
    <row r="761" spans="1:8" ht="12.5" x14ac:dyDescent="0.25">
      <c r="A761" s="1">
        <v>52</v>
      </c>
      <c r="B761" s="1" t="s">
        <v>622</v>
      </c>
      <c r="C761" s="2">
        <v>41151</v>
      </c>
      <c r="D761" s="3">
        <v>4600</v>
      </c>
      <c r="E761"/>
      <c r="F761"/>
      <c r="G761"/>
      <c r="H761"/>
    </row>
    <row r="762" spans="1:8" ht="12.5" x14ac:dyDescent="0.25">
      <c r="A762" s="1">
        <v>52</v>
      </c>
      <c r="B762" s="1" t="s">
        <v>622</v>
      </c>
      <c r="C762" s="2">
        <v>41156</v>
      </c>
      <c r="D762" s="3">
        <v>4600</v>
      </c>
      <c r="E762"/>
      <c r="F762"/>
      <c r="G762"/>
      <c r="H762"/>
    </row>
    <row r="763" spans="1:8" ht="12.5" x14ac:dyDescent="0.25">
      <c r="A763" s="1">
        <v>52</v>
      </c>
      <c r="B763" s="1" t="s">
        <v>622</v>
      </c>
      <c r="C763" s="2">
        <v>41158</v>
      </c>
      <c r="D763" s="3">
        <v>4600</v>
      </c>
      <c r="E763"/>
      <c r="F763"/>
      <c r="G763"/>
      <c r="H763"/>
    </row>
    <row r="764" spans="1:8" ht="12.5" x14ac:dyDescent="0.25">
      <c r="A764" s="1">
        <v>52</v>
      </c>
      <c r="B764" s="1" t="s">
        <v>623</v>
      </c>
      <c r="C764" s="2">
        <v>41165</v>
      </c>
      <c r="D764" s="3">
        <v>8</v>
      </c>
      <c r="E764"/>
      <c r="F764"/>
      <c r="G764"/>
      <c r="H764"/>
    </row>
    <row r="765" spans="1:8" ht="12.5" x14ac:dyDescent="0.25">
      <c r="A765" s="1">
        <v>52</v>
      </c>
      <c r="B765" s="1" t="s">
        <v>623</v>
      </c>
      <c r="C765" s="2">
        <v>41193</v>
      </c>
      <c r="D765" s="3">
        <v>8</v>
      </c>
      <c r="E765"/>
      <c r="F765"/>
      <c r="G765"/>
      <c r="H765"/>
    </row>
    <row r="766" spans="1:8" ht="12.5" x14ac:dyDescent="0.25">
      <c r="A766" s="1">
        <v>52</v>
      </c>
      <c r="B766" s="1" t="s">
        <v>623</v>
      </c>
      <c r="C766" s="2">
        <v>41230</v>
      </c>
      <c r="D766" s="3">
        <v>8</v>
      </c>
      <c r="E766"/>
      <c r="F766"/>
      <c r="G766"/>
      <c r="H766"/>
    </row>
    <row r="767" spans="1:8" ht="12.5" x14ac:dyDescent="0.25">
      <c r="A767" s="1">
        <v>53</v>
      </c>
      <c r="B767" s="1" t="s">
        <v>622</v>
      </c>
      <c r="C767" s="2">
        <v>41093</v>
      </c>
      <c r="D767" s="3">
        <v>2200</v>
      </c>
      <c r="E767"/>
      <c r="F767"/>
      <c r="G767"/>
      <c r="H767"/>
    </row>
    <row r="768" spans="1:8" ht="12.5" x14ac:dyDescent="0.25">
      <c r="A768" s="1">
        <v>53</v>
      </c>
      <c r="B768" s="1" t="s">
        <v>622</v>
      </c>
      <c r="C768" s="2">
        <v>41095</v>
      </c>
      <c r="D768" s="3">
        <v>2200</v>
      </c>
      <c r="E768"/>
      <c r="F768"/>
      <c r="G768"/>
      <c r="H768"/>
    </row>
    <row r="769" spans="1:8" ht="12.5" x14ac:dyDescent="0.25">
      <c r="A769" s="1">
        <v>53</v>
      </c>
      <c r="B769" s="1" t="s">
        <v>622</v>
      </c>
      <c r="C769" s="2">
        <v>41097</v>
      </c>
      <c r="D769" s="3">
        <v>2200</v>
      </c>
      <c r="E769"/>
      <c r="F769"/>
      <c r="G769"/>
      <c r="H769"/>
    </row>
    <row r="770" spans="1:8" ht="12.5" x14ac:dyDescent="0.25">
      <c r="A770" s="1">
        <v>53</v>
      </c>
      <c r="B770" s="1" t="s">
        <v>622</v>
      </c>
      <c r="C770" s="2">
        <v>41149</v>
      </c>
      <c r="D770" s="3">
        <v>1800</v>
      </c>
      <c r="E770"/>
      <c r="F770"/>
      <c r="G770"/>
      <c r="H770"/>
    </row>
    <row r="771" spans="1:8" ht="12.5" x14ac:dyDescent="0.25">
      <c r="A771" s="1">
        <v>53</v>
      </c>
      <c r="B771" s="1" t="s">
        <v>622</v>
      </c>
      <c r="C771" s="2">
        <v>41151</v>
      </c>
      <c r="D771" s="3">
        <v>1800</v>
      </c>
      <c r="E771"/>
      <c r="F771"/>
      <c r="G771"/>
      <c r="H771"/>
    </row>
    <row r="772" spans="1:8" ht="12.5" x14ac:dyDescent="0.25">
      <c r="A772" s="1">
        <v>53</v>
      </c>
      <c r="B772" s="1" t="s">
        <v>622</v>
      </c>
      <c r="C772" s="2">
        <v>41153</v>
      </c>
      <c r="D772" s="3">
        <v>1800</v>
      </c>
      <c r="E772"/>
      <c r="F772"/>
      <c r="G772"/>
      <c r="H772"/>
    </row>
    <row r="773" spans="1:8" ht="12.5" x14ac:dyDescent="0.25">
      <c r="A773" s="1">
        <v>53</v>
      </c>
      <c r="B773" s="1" t="s">
        <v>622</v>
      </c>
      <c r="C773" s="2">
        <v>41156</v>
      </c>
      <c r="D773" s="3">
        <v>1800</v>
      </c>
      <c r="E773"/>
      <c r="F773"/>
      <c r="G773"/>
      <c r="H773"/>
    </row>
    <row r="774" spans="1:8" ht="12.5" x14ac:dyDescent="0.25">
      <c r="A774" s="1">
        <v>53</v>
      </c>
      <c r="B774" s="1" t="s">
        <v>622</v>
      </c>
      <c r="C774" s="2">
        <v>41158</v>
      </c>
      <c r="D774" s="3">
        <v>1800</v>
      </c>
      <c r="E774"/>
      <c r="F774"/>
      <c r="G774"/>
      <c r="H774"/>
    </row>
    <row r="775" spans="1:8" ht="12.5" x14ac:dyDescent="0.25">
      <c r="A775" s="1">
        <v>53</v>
      </c>
      <c r="B775" s="1" t="s">
        <v>623</v>
      </c>
      <c r="C775" s="2">
        <v>41165</v>
      </c>
      <c r="D775" s="3">
        <v>4</v>
      </c>
      <c r="E775"/>
      <c r="F775"/>
      <c r="G775"/>
      <c r="H775"/>
    </row>
    <row r="776" spans="1:8" ht="12.5" x14ac:dyDescent="0.25">
      <c r="A776" s="1">
        <v>53</v>
      </c>
      <c r="B776" s="1" t="s">
        <v>623</v>
      </c>
      <c r="C776" s="2">
        <v>41193</v>
      </c>
      <c r="D776" s="3">
        <v>4</v>
      </c>
      <c r="E776"/>
      <c r="F776"/>
      <c r="G776"/>
      <c r="H776"/>
    </row>
    <row r="777" spans="1:8" ht="12.5" x14ac:dyDescent="0.25">
      <c r="A777" s="1">
        <v>53</v>
      </c>
      <c r="B777" s="1" t="s">
        <v>623</v>
      </c>
      <c r="C777" s="2">
        <v>41228</v>
      </c>
      <c r="D777" s="3">
        <v>3</v>
      </c>
      <c r="E777"/>
      <c r="F777"/>
      <c r="G777"/>
      <c r="H777"/>
    </row>
    <row r="778" spans="1:8" ht="12.5" x14ac:dyDescent="0.25">
      <c r="A778" s="1">
        <v>54</v>
      </c>
      <c r="B778" s="1" t="s">
        <v>622</v>
      </c>
      <c r="C778" s="2">
        <v>41092</v>
      </c>
      <c r="D778" s="3">
        <v>4500</v>
      </c>
      <c r="E778"/>
      <c r="F778"/>
      <c r="G778"/>
      <c r="H778"/>
    </row>
    <row r="779" spans="1:8" ht="12.5" x14ac:dyDescent="0.25">
      <c r="A779" s="1">
        <v>54</v>
      </c>
      <c r="B779" s="1" t="s">
        <v>622</v>
      </c>
      <c r="C779" s="2">
        <v>41094</v>
      </c>
      <c r="D779" s="3">
        <v>4500</v>
      </c>
      <c r="E779"/>
      <c r="F779"/>
      <c r="G779"/>
      <c r="H779"/>
    </row>
    <row r="780" spans="1:8" ht="12.5" x14ac:dyDescent="0.25">
      <c r="A780" s="1">
        <v>54</v>
      </c>
      <c r="B780" s="1" t="s">
        <v>622</v>
      </c>
      <c r="C780" s="2">
        <v>41096</v>
      </c>
      <c r="D780" s="3">
        <v>4700</v>
      </c>
      <c r="E780"/>
      <c r="F780"/>
      <c r="G780"/>
      <c r="H780"/>
    </row>
    <row r="781" spans="1:8" ht="12.5" x14ac:dyDescent="0.25">
      <c r="A781" s="1">
        <v>54</v>
      </c>
      <c r="B781" s="1" t="s">
        <v>622</v>
      </c>
      <c r="C781" s="2">
        <v>41099</v>
      </c>
      <c r="D781" s="3">
        <v>4700</v>
      </c>
      <c r="E781"/>
      <c r="F781"/>
      <c r="G781"/>
      <c r="H781"/>
    </row>
    <row r="782" spans="1:8" ht="12.5" x14ac:dyDescent="0.25">
      <c r="A782" s="1">
        <v>54</v>
      </c>
      <c r="B782" s="1" t="s">
        <v>622</v>
      </c>
      <c r="C782" s="2">
        <v>41101</v>
      </c>
      <c r="D782" s="3">
        <v>4700</v>
      </c>
      <c r="E782"/>
      <c r="F782"/>
      <c r="G782"/>
      <c r="H782"/>
    </row>
    <row r="783" spans="1:8" ht="12.5" x14ac:dyDescent="0.25">
      <c r="A783" s="1">
        <v>54</v>
      </c>
      <c r="B783" s="1" t="s">
        <v>622</v>
      </c>
      <c r="C783" s="2">
        <v>41103</v>
      </c>
      <c r="D783" s="3">
        <v>4700</v>
      </c>
      <c r="E783"/>
      <c r="F783"/>
      <c r="G783"/>
      <c r="H783"/>
    </row>
    <row r="784" spans="1:8" ht="12.5" x14ac:dyDescent="0.25">
      <c r="A784" s="1">
        <v>54</v>
      </c>
      <c r="B784" s="1" t="s">
        <v>622</v>
      </c>
      <c r="C784" s="2">
        <v>41106</v>
      </c>
      <c r="D784" s="3">
        <v>4700</v>
      </c>
      <c r="E784"/>
      <c r="F784"/>
      <c r="G784"/>
      <c r="H784"/>
    </row>
    <row r="785" spans="1:8" ht="12.5" x14ac:dyDescent="0.25">
      <c r="A785" s="1">
        <v>54</v>
      </c>
      <c r="B785" s="1" t="s">
        <v>622</v>
      </c>
      <c r="C785" s="2">
        <v>41108</v>
      </c>
      <c r="D785" s="3">
        <v>4700</v>
      </c>
      <c r="E785"/>
      <c r="F785"/>
      <c r="G785"/>
      <c r="H785"/>
    </row>
    <row r="786" spans="1:8" ht="12.5" x14ac:dyDescent="0.25">
      <c r="A786" s="1">
        <v>54</v>
      </c>
      <c r="B786" s="1" t="s">
        <v>622</v>
      </c>
      <c r="C786" s="2">
        <v>41113</v>
      </c>
      <c r="D786" s="3">
        <v>5200</v>
      </c>
      <c r="E786"/>
      <c r="F786"/>
      <c r="G786"/>
      <c r="H786"/>
    </row>
    <row r="787" spans="1:8" ht="12.5" x14ac:dyDescent="0.25">
      <c r="A787" s="1">
        <v>54</v>
      </c>
      <c r="B787" s="1" t="s">
        <v>622</v>
      </c>
      <c r="C787" s="2">
        <v>41116</v>
      </c>
      <c r="D787" s="3">
        <v>5200</v>
      </c>
      <c r="E787"/>
      <c r="F787"/>
      <c r="G787"/>
      <c r="H787"/>
    </row>
    <row r="788" spans="1:8" ht="12.5" x14ac:dyDescent="0.25">
      <c r="A788" s="1">
        <v>54</v>
      </c>
      <c r="B788" s="1" t="s">
        <v>622</v>
      </c>
      <c r="C788" s="2">
        <v>41117</v>
      </c>
      <c r="D788" s="3">
        <v>5200</v>
      </c>
      <c r="E788"/>
      <c r="F788"/>
      <c r="G788"/>
      <c r="H788"/>
    </row>
    <row r="789" spans="1:8" ht="12.5" x14ac:dyDescent="0.25">
      <c r="A789" s="1">
        <v>54</v>
      </c>
      <c r="B789" s="1" t="s">
        <v>622</v>
      </c>
      <c r="C789" s="2">
        <v>41120</v>
      </c>
      <c r="D789" s="3">
        <v>5200</v>
      </c>
      <c r="E789"/>
      <c r="F789"/>
      <c r="G789"/>
      <c r="H789"/>
    </row>
    <row r="790" spans="1:8" ht="12.5" x14ac:dyDescent="0.25">
      <c r="A790" s="1">
        <v>54</v>
      </c>
      <c r="B790" s="1" t="s">
        <v>622</v>
      </c>
      <c r="C790" s="2">
        <v>41122</v>
      </c>
      <c r="D790" s="3">
        <v>5200</v>
      </c>
      <c r="E790"/>
      <c r="F790"/>
      <c r="G790"/>
      <c r="H790"/>
    </row>
    <row r="791" spans="1:8" ht="12.5" x14ac:dyDescent="0.25">
      <c r="A791" s="1">
        <v>54</v>
      </c>
      <c r="B791" s="1" t="s">
        <v>622</v>
      </c>
      <c r="C791" s="2">
        <v>41124</v>
      </c>
      <c r="D791" s="3">
        <v>5200</v>
      </c>
      <c r="E791"/>
      <c r="F791"/>
      <c r="G791"/>
      <c r="H791"/>
    </row>
    <row r="792" spans="1:8" ht="12.5" x14ac:dyDescent="0.25">
      <c r="A792" s="1">
        <v>54</v>
      </c>
      <c r="B792" s="1" t="s">
        <v>622</v>
      </c>
      <c r="C792" s="2">
        <v>41127</v>
      </c>
      <c r="D792" s="3">
        <v>6300</v>
      </c>
      <c r="E792"/>
      <c r="F792"/>
      <c r="G792"/>
      <c r="H792"/>
    </row>
    <row r="793" spans="1:8" ht="12.5" x14ac:dyDescent="0.25">
      <c r="A793" s="1">
        <v>54</v>
      </c>
      <c r="B793" s="1" t="s">
        <v>622</v>
      </c>
      <c r="C793" s="2">
        <v>41129</v>
      </c>
      <c r="D793" s="3">
        <v>6300</v>
      </c>
      <c r="E793"/>
      <c r="F793"/>
      <c r="G793"/>
      <c r="H793"/>
    </row>
    <row r="794" spans="1:8" ht="12.5" x14ac:dyDescent="0.25">
      <c r="A794" s="1">
        <v>54</v>
      </c>
      <c r="B794" s="1" t="s">
        <v>622</v>
      </c>
      <c r="C794" s="2">
        <v>41131</v>
      </c>
      <c r="D794" s="3">
        <v>6300</v>
      </c>
      <c r="E794"/>
      <c r="F794"/>
      <c r="G794"/>
      <c r="H794"/>
    </row>
    <row r="795" spans="1:8" ht="12.5" x14ac:dyDescent="0.25">
      <c r="A795" s="1">
        <v>54</v>
      </c>
      <c r="B795" s="1" t="s">
        <v>622</v>
      </c>
      <c r="C795" s="2">
        <v>41134</v>
      </c>
      <c r="D795" s="3">
        <v>6300</v>
      </c>
      <c r="E795"/>
      <c r="F795"/>
      <c r="G795"/>
      <c r="H795"/>
    </row>
    <row r="796" spans="1:8" ht="12.5" x14ac:dyDescent="0.25">
      <c r="A796" s="1">
        <v>54</v>
      </c>
      <c r="B796" s="1" t="s">
        <v>622</v>
      </c>
      <c r="C796" s="2">
        <v>41136</v>
      </c>
      <c r="D796" s="3">
        <v>6300</v>
      </c>
      <c r="E796"/>
      <c r="F796"/>
      <c r="G796"/>
      <c r="H796"/>
    </row>
    <row r="797" spans="1:8" ht="12.5" x14ac:dyDescent="0.25">
      <c r="A797" s="1">
        <v>54</v>
      </c>
      <c r="B797" s="1" t="s">
        <v>622</v>
      </c>
      <c r="C797" s="2">
        <v>41138</v>
      </c>
      <c r="D797" s="3">
        <v>7000</v>
      </c>
      <c r="E797"/>
      <c r="F797"/>
      <c r="G797"/>
      <c r="H797"/>
    </row>
    <row r="798" spans="1:8" ht="12.5" x14ac:dyDescent="0.25">
      <c r="A798" s="1">
        <v>54</v>
      </c>
      <c r="B798" s="1" t="s">
        <v>622</v>
      </c>
      <c r="C798" s="2">
        <v>41141</v>
      </c>
      <c r="D798" s="3">
        <v>7000</v>
      </c>
      <c r="E798"/>
      <c r="F798"/>
      <c r="G798"/>
      <c r="H798"/>
    </row>
    <row r="799" spans="1:8" ht="12.5" x14ac:dyDescent="0.25">
      <c r="A799" s="1">
        <v>54</v>
      </c>
      <c r="B799" s="1" t="s">
        <v>622</v>
      </c>
      <c r="C799" s="2">
        <v>41143</v>
      </c>
      <c r="D799" s="3">
        <v>7000</v>
      </c>
      <c r="E799"/>
      <c r="F799"/>
      <c r="G799"/>
      <c r="H799"/>
    </row>
    <row r="800" spans="1:8" ht="12.5" x14ac:dyDescent="0.25">
      <c r="A800" s="1">
        <v>54</v>
      </c>
      <c r="B800" s="1" t="s">
        <v>622</v>
      </c>
      <c r="C800" s="2">
        <v>41145</v>
      </c>
      <c r="D800" s="3">
        <v>7000</v>
      </c>
      <c r="E800"/>
      <c r="F800"/>
      <c r="G800"/>
      <c r="H800"/>
    </row>
    <row r="801" spans="1:8" ht="12.5" x14ac:dyDescent="0.25">
      <c r="A801" s="1">
        <v>54</v>
      </c>
      <c r="B801" s="1" t="s">
        <v>622</v>
      </c>
      <c r="C801" s="2">
        <v>41148</v>
      </c>
      <c r="D801" s="3">
        <v>7000</v>
      </c>
      <c r="E801"/>
      <c r="F801"/>
      <c r="G801"/>
      <c r="H801"/>
    </row>
    <row r="802" spans="1:8" ht="12.5" x14ac:dyDescent="0.25">
      <c r="A802" s="1">
        <v>54</v>
      </c>
      <c r="B802" s="1" t="s">
        <v>622</v>
      </c>
      <c r="C802" s="2">
        <v>41150</v>
      </c>
      <c r="D802" s="3">
        <v>7000</v>
      </c>
      <c r="E802"/>
      <c r="F802"/>
      <c r="G802"/>
      <c r="H802"/>
    </row>
    <row r="803" spans="1:8" ht="12.5" x14ac:dyDescent="0.25">
      <c r="A803" s="1">
        <v>54</v>
      </c>
      <c r="B803" s="1" t="s">
        <v>622</v>
      </c>
      <c r="C803" s="2">
        <v>41152</v>
      </c>
      <c r="D803" s="3">
        <v>7000</v>
      </c>
      <c r="E803"/>
      <c r="F803"/>
      <c r="G803"/>
      <c r="H803"/>
    </row>
    <row r="804" spans="1:8" ht="12.5" x14ac:dyDescent="0.25">
      <c r="A804" s="1">
        <v>54</v>
      </c>
      <c r="B804" s="1" t="s">
        <v>622</v>
      </c>
      <c r="C804" s="2">
        <v>41155</v>
      </c>
      <c r="D804" s="3">
        <v>7000</v>
      </c>
      <c r="E804"/>
      <c r="F804"/>
      <c r="G804"/>
      <c r="H804"/>
    </row>
    <row r="805" spans="1:8" ht="12.5" x14ac:dyDescent="0.25">
      <c r="A805" s="1">
        <v>54</v>
      </c>
      <c r="B805" s="1" t="s">
        <v>623</v>
      </c>
      <c r="C805" s="2">
        <v>41164</v>
      </c>
      <c r="D805" s="3">
        <v>10</v>
      </c>
      <c r="E805"/>
      <c r="F805"/>
      <c r="G805"/>
      <c r="H805"/>
    </row>
    <row r="806" spans="1:8" ht="12.5" x14ac:dyDescent="0.25">
      <c r="A806" s="1">
        <v>54</v>
      </c>
      <c r="B806" s="1" t="s">
        <v>623</v>
      </c>
      <c r="C806" s="2">
        <v>41192</v>
      </c>
      <c r="D806" s="3">
        <v>10</v>
      </c>
      <c r="E806"/>
      <c r="F806"/>
      <c r="G806"/>
      <c r="H806"/>
    </row>
    <row r="807" spans="1:8" ht="12.5" x14ac:dyDescent="0.25">
      <c r="A807" s="1">
        <v>54</v>
      </c>
      <c r="B807" s="1" t="s">
        <v>623</v>
      </c>
      <c r="C807" s="2">
        <v>41227</v>
      </c>
      <c r="D807" s="3">
        <v>10</v>
      </c>
      <c r="E807"/>
      <c r="F807"/>
      <c r="G807"/>
      <c r="H807"/>
    </row>
    <row r="808" spans="1:8" ht="12.5" x14ac:dyDescent="0.25">
      <c r="A808" s="1">
        <v>55</v>
      </c>
      <c r="B808" s="1" t="s">
        <v>622</v>
      </c>
      <c r="C808" s="2">
        <v>41094</v>
      </c>
      <c r="D808" s="3">
        <v>5700</v>
      </c>
      <c r="E808"/>
      <c r="F808"/>
      <c r="G808"/>
      <c r="H808"/>
    </row>
    <row r="809" spans="1:8" ht="12.5" x14ac:dyDescent="0.25">
      <c r="A809" s="1">
        <v>55</v>
      </c>
      <c r="B809" s="1" t="s">
        <v>622</v>
      </c>
      <c r="C809" s="2">
        <v>41096</v>
      </c>
      <c r="D809" s="3">
        <v>6300</v>
      </c>
      <c r="E809"/>
      <c r="F809"/>
      <c r="G809"/>
      <c r="H809"/>
    </row>
    <row r="810" spans="1:8" ht="12.5" x14ac:dyDescent="0.25">
      <c r="A810" s="1">
        <v>55</v>
      </c>
      <c r="B810" s="1" t="s">
        <v>622</v>
      </c>
      <c r="C810" s="2">
        <v>41099</v>
      </c>
      <c r="D810" s="3">
        <v>6300</v>
      </c>
      <c r="E810"/>
      <c r="F810"/>
      <c r="G810"/>
      <c r="H810"/>
    </row>
    <row r="811" spans="1:8" ht="12.5" x14ac:dyDescent="0.25">
      <c r="A811" s="1">
        <v>55</v>
      </c>
      <c r="B811" s="1" t="s">
        <v>622</v>
      </c>
      <c r="C811" s="2">
        <v>41101</v>
      </c>
      <c r="D811" s="3">
        <v>6300</v>
      </c>
      <c r="E811"/>
      <c r="F811"/>
      <c r="G811"/>
      <c r="H811"/>
    </row>
    <row r="812" spans="1:8" ht="12.5" x14ac:dyDescent="0.25">
      <c r="A812" s="1">
        <v>55</v>
      </c>
      <c r="B812" s="1" t="s">
        <v>622</v>
      </c>
      <c r="C812" s="2">
        <v>41103</v>
      </c>
      <c r="D812" s="3">
        <v>6300</v>
      </c>
      <c r="E812"/>
      <c r="F812"/>
      <c r="G812"/>
      <c r="H812"/>
    </row>
    <row r="813" spans="1:8" ht="12.5" x14ac:dyDescent="0.25">
      <c r="A813" s="1">
        <v>55</v>
      </c>
      <c r="B813" s="1" t="s">
        <v>622</v>
      </c>
      <c r="C813" s="2">
        <v>41106</v>
      </c>
      <c r="D813" s="3">
        <v>6300</v>
      </c>
      <c r="E813"/>
      <c r="F813"/>
      <c r="G813"/>
      <c r="H813"/>
    </row>
    <row r="814" spans="1:8" ht="12.5" x14ac:dyDescent="0.25">
      <c r="A814" s="1">
        <v>55</v>
      </c>
      <c r="B814" s="1" t="s">
        <v>622</v>
      </c>
      <c r="C814" s="2">
        <v>41108</v>
      </c>
      <c r="D814" s="3">
        <v>6300</v>
      </c>
      <c r="E814"/>
      <c r="F814"/>
      <c r="G814"/>
      <c r="H814"/>
    </row>
    <row r="815" spans="1:8" ht="12.5" x14ac:dyDescent="0.25">
      <c r="A815" s="1">
        <v>55</v>
      </c>
      <c r="B815" s="1" t="s">
        <v>622</v>
      </c>
      <c r="C815" s="2">
        <v>41110</v>
      </c>
      <c r="D815" s="3">
        <v>6300</v>
      </c>
      <c r="E815"/>
      <c r="F815"/>
      <c r="G815"/>
      <c r="H815"/>
    </row>
    <row r="816" spans="1:8" ht="12.5" x14ac:dyDescent="0.25">
      <c r="A816" s="1">
        <v>55</v>
      </c>
      <c r="B816" s="1" t="s">
        <v>622</v>
      </c>
      <c r="C816" s="2">
        <v>41113</v>
      </c>
      <c r="D816" s="3">
        <v>6300</v>
      </c>
      <c r="E816"/>
      <c r="F816"/>
      <c r="G816"/>
      <c r="H816"/>
    </row>
    <row r="817" spans="1:8" ht="12.5" x14ac:dyDescent="0.25">
      <c r="A817" s="1">
        <v>55</v>
      </c>
      <c r="B817" s="1" t="s">
        <v>622</v>
      </c>
      <c r="C817" s="2">
        <v>41115</v>
      </c>
      <c r="D817" s="3">
        <v>6900</v>
      </c>
      <c r="E817"/>
      <c r="F817"/>
      <c r="G817"/>
      <c r="H817"/>
    </row>
    <row r="818" spans="1:8" ht="12.5" x14ac:dyDescent="0.25">
      <c r="A818" s="1">
        <v>55</v>
      </c>
      <c r="B818" s="1" t="s">
        <v>622</v>
      </c>
      <c r="C818" s="2">
        <v>41117</v>
      </c>
      <c r="D818" s="3">
        <v>6900</v>
      </c>
      <c r="E818"/>
      <c r="F818"/>
      <c r="G818"/>
      <c r="H818"/>
    </row>
    <row r="819" spans="1:8" ht="12.5" x14ac:dyDescent="0.25">
      <c r="A819" s="1">
        <v>55</v>
      </c>
      <c r="B819" s="1" t="s">
        <v>622</v>
      </c>
      <c r="C819" s="2">
        <v>41122</v>
      </c>
      <c r="D819" s="3">
        <v>6900</v>
      </c>
      <c r="E819"/>
      <c r="F819"/>
      <c r="G819"/>
      <c r="H819"/>
    </row>
    <row r="820" spans="1:8" ht="12.5" x14ac:dyDescent="0.25">
      <c r="A820" s="1">
        <v>55</v>
      </c>
      <c r="B820" s="1" t="s">
        <v>622</v>
      </c>
      <c r="C820" s="2">
        <v>41131</v>
      </c>
      <c r="D820" s="3">
        <v>6900</v>
      </c>
      <c r="E820"/>
      <c r="F820"/>
      <c r="G820"/>
      <c r="H820"/>
    </row>
    <row r="821" spans="1:8" ht="12.5" x14ac:dyDescent="0.25">
      <c r="A821" s="1">
        <v>55</v>
      </c>
      <c r="B821" s="1" t="s">
        <v>622</v>
      </c>
      <c r="C821" s="2">
        <v>41136</v>
      </c>
      <c r="D821" s="3">
        <v>6900</v>
      </c>
      <c r="E821"/>
      <c r="F821"/>
      <c r="G821"/>
      <c r="H821"/>
    </row>
    <row r="822" spans="1:8" ht="12.5" x14ac:dyDescent="0.25">
      <c r="A822" s="1">
        <v>55</v>
      </c>
      <c r="B822" s="1" t="s">
        <v>622</v>
      </c>
      <c r="C822" s="2">
        <v>41141</v>
      </c>
      <c r="D822" s="3">
        <v>9000</v>
      </c>
      <c r="E822"/>
      <c r="F822"/>
      <c r="G822"/>
      <c r="H822"/>
    </row>
    <row r="823" spans="1:8" ht="12.5" x14ac:dyDescent="0.25">
      <c r="A823" s="1">
        <v>56</v>
      </c>
      <c r="B823" s="1" t="s">
        <v>623</v>
      </c>
      <c r="C823" s="2">
        <v>41179</v>
      </c>
      <c r="D823" s="3">
        <v>2</v>
      </c>
      <c r="E823"/>
      <c r="F823"/>
      <c r="G823"/>
      <c r="H823"/>
    </row>
    <row r="824" spans="1:8" ht="12.5" x14ac:dyDescent="0.25">
      <c r="A824" s="1">
        <v>56</v>
      </c>
      <c r="B824" s="1" t="s">
        <v>623</v>
      </c>
      <c r="C824" s="2">
        <v>41193</v>
      </c>
      <c r="D824" s="3">
        <v>3</v>
      </c>
      <c r="E824"/>
      <c r="F824"/>
      <c r="G824"/>
      <c r="H824"/>
    </row>
    <row r="825" spans="1:8" ht="12.5" x14ac:dyDescent="0.25">
      <c r="A825" s="1">
        <v>56</v>
      </c>
      <c r="B825" s="1" t="s">
        <v>623</v>
      </c>
      <c r="C825" s="2">
        <v>41228</v>
      </c>
      <c r="D825" s="3">
        <v>3</v>
      </c>
      <c r="E825"/>
      <c r="F825"/>
      <c r="G825"/>
      <c r="H825"/>
    </row>
    <row r="826" spans="1:8" ht="12.5" x14ac:dyDescent="0.25">
      <c r="A826" s="1">
        <v>57</v>
      </c>
      <c r="B826" s="1" t="s">
        <v>622</v>
      </c>
      <c r="C826" s="2">
        <v>41092</v>
      </c>
      <c r="D826" s="3">
        <v>18000</v>
      </c>
      <c r="E826"/>
      <c r="F826"/>
      <c r="G826"/>
      <c r="H826"/>
    </row>
    <row r="827" spans="1:8" ht="12.5" x14ac:dyDescent="0.25">
      <c r="A827" s="1">
        <v>57</v>
      </c>
      <c r="B827" s="1" t="s">
        <v>622</v>
      </c>
      <c r="C827" s="2">
        <v>41096</v>
      </c>
      <c r="D827" s="3">
        <v>18000</v>
      </c>
      <c r="E827"/>
      <c r="F827"/>
      <c r="G827"/>
      <c r="H827"/>
    </row>
    <row r="828" spans="1:8" ht="12.5" x14ac:dyDescent="0.25">
      <c r="A828" s="1">
        <v>57</v>
      </c>
      <c r="B828" s="1" t="s">
        <v>622</v>
      </c>
      <c r="C828" s="2">
        <v>41099</v>
      </c>
      <c r="D828" s="3">
        <v>18000</v>
      </c>
      <c r="E828"/>
      <c r="F828"/>
      <c r="G828"/>
      <c r="H828"/>
    </row>
    <row r="829" spans="1:8" ht="12.5" x14ac:dyDescent="0.25">
      <c r="A829" s="1">
        <v>57</v>
      </c>
      <c r="B829" s="1" t="s">
        <v>622</v>
      </c>
      <c r="C829" s="2">
        <v>41101</v>
      </c>
      <c r="D829" s="3">
        <v>18000</v>
      </c>
      <c r="E829"/>
      <c r="F829"/>
      <c r="G829"/>
      <c r="H829"/>
    </row>
    <row r="830" spans="1:8" ht="12.5" x14ac:dyDescent="0.25">
      <c r="A830" s="1">
        <v>57</v>
      </c>
      <c r="B830" s="1" t="s">
        <v>622</v>
      </c>
      <c r="C830" s="2">
        <v>41106</v>
      </c>
      <c r="D830" s="3">
        <v>18000</v>
      </c>
      <c r="E830"/>
      <c r="F830"/>
      <c r="G830"/>
      <c r="H830"/>
    </row>
    <row r="831" spans="1:8" ht="12.5" x14ac:dyDescent="0.25">
      <c r="A831" s="1">
        <v>57</v>
      </c>
      <c r="B831" s="1" t="s">
        <v>622</v>
      </c>
      <c r="C831" s="2">
        <v>41108</v>
      </c>
      <c r="D831" s="3">
        <v>18000</v>
      </c>
      <c r="E831"/>
      <c r="F831"/>
      <c r="G831"/>
      <c r="H831"/>
    </row>
    <row r="832" spans="1:8" ht="12.5" x14ac:dyDescent="0.25">
      <c r="A832" s="1">
        <v>57</v>
      </c>
      <c r="B832" s="1" t="s">
        <v>622</v>
      </c>
      <c r="C832" s="2">
        <v>41110</v>
      </c>
      <c r="D832" s="3">
        <v>18000</v>
      </c>
      <c r="E832"/>
      <c r="F832"/>
      <c r="G832"/>
      <c r="H832"/>
    </row>
    <row r="833" spans="1:8" ht="12.5" x14ac:dyDescent="0.25">
      <c r="A833" s="1">
        <v>57</v>
      </c>
      <c r="B833" s="1" t="s">
        <v>622</v>
      </c>
      <c r="C833" s="2">
        <v>41113</v>
      </c>
      <c r="D833" s="3">
        <v>18000</v>
      </c>
      <c r="E833"/>
      <c r="F833"/>
      <c r="G833"/>
      <c r="H833"/>
    </row>
    <row r="834" spans="1:8" ht="12.5" x14ac:dyDescent="0.25">
      <c r="A834" s="1">
        <v>57</v>
      </c>
      <c r="B834" s="1" t="s">
        <v>622</v>
      </c>
      <c r="C834" s="2">
        <v>41115</v>
      </c>
      <c r="D834" s="3">
        <v>18000</v>
      </c>
      <c r="E834"/>
      <c r="F834"/>
      <c r="G834"/>
      <c r="H834"/>
    </row>
    <row r="835" spans="1:8" ht="12.5" x14ac:dyDescent="0.25">
      <c r="A835" s="1">
        <v>57</v>
      </c>
      <c r="B835" s="1" t="s">
        <v>622</v>
      </c>
      <c r="C835" s="2">
        <v>41117</v>
      </c>
      <c r="D835" s="3">
        <v>18000</v>
      </c>
      <c r="E835"/>
      <c r="F835"/>
      <c r="G835"/>
      <c r="H835"/>
    </row>
    <row r="836" spans="1:8" ht="12.5" x14ac:dyDescent="0.25">
      <c r="A836" s="1">
        <v>57</v>
      </c>
      <c r="B836" s="1" t="s">
        <v>622</v>
      </c>
      <c r="C836" s="2">
        <v>41120</v>
      </c>
      <c r="D836" s="3">
        <v>18000</v>
      </c>
      <c r="E836"/>
      <c r="F836"/>
      <c r="G836"/>
      <c r="H836"/>
    </row>
    <row r="837" spans="1:8" ht="12.5" x14ac:dyDescent="0.25">
      <c r="A837" s="1">
        <v>57</v>
      </c>
      <c r="B837" s="1" t="s">
        <v>622</v>
      </c>
      <c r="C837" s="2">
        <v>41122</v>
      </c>
      <c r="D837" s="3">
        <v>18000</v>
      </c>
      <c r="E837"/>
      <c r="F837"/>
      <c r="G837"/>
      <c r="H837"/>
    </row>
    <row r="838" spans="1:8" ht="12.5" x14ac:dyDescent="0.25">
      <c r="A838" s="1">
        <v>57</v>
      </c>
      <c r="B838" s="1" t="s">
        <v>623</v>
      </c>
      <c r="C838" s="2">
        <v>41164</v>
      </c>
      <c r="D838" s="3">
        <v>16</v>
      </c>
      <c r="E838"/>
      <c r="F838"/>
      <c r="G838"/>
      <c r="H838"/>
    </row>
    <row r="839" spans="1:8" ht="12.5" x14ac:dyDescent="0.25">
      <c r="A839" s="1">
        <v>57</v>
      </c>
      <c r="B839" s="1" t="s">
        <v>623</v>
      </c>
      <c r="C839" s="2">
        <v>41192</v>
      </c>
      <c r="D839" s="3">
        <v>13</v>
      </c>
      <c r="E839"/>
      <c r="F839"/>
      <c r="G839"/>
      <c r="H839"/>
    </row>
    <row r="840" spans="1:8" ht="12.5" x14ac:dyDescent="0.25">
      <c r="A840" s="1">
        <v>57</v>
      </c>
      <c r="B840" s="1" t="s">
        <v>623</v>
      </c>
      <c r="C840" s="2">
        <v>41227</v>
      </c>
      <c r="D840" s="3">
        <v>13</v>
      </c>
      <c r="E840"/>
      <c r="F840"/>
      <c r="G840"/>
      <c r="H840"/>
    </row>
    <row r="841" spans="1:8" ht="12.5" x14ac:dyDescent="0.25">
      <c r="A841" s="1">
        <v>58</v>
      </c>
      <c r="B841" s="1" t="s">
        <v>622</v>
      </c>
      <c r="C841" s="2">
        <v>41246</v>
      </c>
      <c r="D841" s="3">
        <v>800</v>
      </c>
      <c r="E841"/>
      <c r="F841"/>
      <c r="G841"/>
      <c r="H841"/>
    </row>
    <row r="842" spans="1:8" ht="12.5" x14ac:dyDescent="0.25">
      <c r="A842" s="1">
        <v>59</v>
      </c>
      <c r="B842" s="1" t="s">
        <v>622</v>
      </c>
      <c r="C842" s="2">
        <v>41092</v>
      </c>
      <c r="D842" s="3">
        <v>1300</v>
      </c>
      <c r="E842"/>
      <c r="F842"/>
      <c r="G842"/>
      <c r="H842"/>
    </row>
    <row r="843" spans="1:8" ht="12.5" x14ac:dyDescent="0.25">
      <c r="A843" s="1">
        <v>59</v>
      </c>
      <c r="B843" s="1" t="s">
        <v>622</v>
      </c>
      <c r="C843" s="2">
        <v>41094</v>
      </c>
      <c r="D843" s="3">
        <v>1300</v>
      </c>
      <c r="E843"/>
      <c r="F843"/>
      <c r="G843"/>
      <c r="H843"/>
    </row>
    <row r="844" spans="1:8" ht="12.5" x14ac:dyDescent="0.25">
      <c r="A844" s="1">
        <v>59</v>
      </c>
      <c r="B844" s="1" t="s">
        <v>622</v>
      </c>
      <c r="C844" s="2">
        <v>41096</v>
      </c>
      <c r="D844" s="3">
        <v>1300</v>
      </c>
      <c r="E844"/>
      <c r="F844"/>
      <c r="G844"/>
      <c r="H844"/>
    </row>
    <row r="845" spans="1:8" ht="12.5" x14ac:dyDescent="0.25">
      <c r="A845" s="1">
        <v>59</v>
      </c>
      <c r="B845" s="1" t="s">
        <v>622</v>
      </c>
      <c r="C845" s="2">
        <v>41099</v>
      </c>
      <c r="D845" s="3">
        <v>1300</v>
      </c>
      <c r="E845"/>
      <c r="F845"/>
      <c r="G845"/>
      <c r="H845"/>
    </row>
    <row r="846" spans="1:8" ht="12.5" x14ac:dyDescent="0.25">
      <c r="A846" s="1">
        <v>59</v>
      </c>
      <c r="B846" s="1" t="s">
        <v>622</v>
      </c>
      <c r="C846" s="2">
        <v>41101</v>
      </c>
      <c r="D846" s="3">
        <v>1300</v>
      </c>
      <c r="E846"/>
      <c r="F846"/>
      <c r="G846"/>
      <c r="H846"/>
    </row>
    <row r="847" spans="1:8" ht="12.5" x14ac:dyDescent="0.25">
      <c r="A847" s="1">
        <v>59</v>
      </c>
      <c r="B847" s="1" t="s">
        <v>622</v>
      </c>
      <c r="C847" s="2">
        <v>41103</v>
      </c>
      <c r="D847" s="3">
        <v>1300</v>
      </c>
      <c r="E847"/>
      <c r="F847"/>
      <c r="G847"/>
      <c r="H847"/>
    </row>
    <row r="848" spans="1:8" ht="12.5" x14ac:dyDescent="0.25">
      <c r="A848" s="1">
        <v>59</v>
      </c>
      <c r="B848" s="1" t="s">
        <v>622</v>
      </c>
      <c r="C848" s="2">
        <v>41106</v>
      </c>
      <c r="D848" s="3">
        <v>1300</v>
      </c>
      <c r="E848"/>
      <c r="F848"/>
      <c r="G848"/>
      <c r="H848"/>
    </row>
    <row r="849" spans="1:8" ht="12.5" x14ac:dyDescent="0.25">
      <c r="A849" s="1">
        <v>59</v>
      </c>
      <c r="B849" s="1" t="s">
        <v>622</v>
      </c>
      <c r="C849" s="2">
        <v>41108</v>
      </c>
      <c r="D849" s="3">
        <v>1300</v>
      </c>
      <c r="E849"/>
      <c r="F849"/>
      <c r="G849"/>
      <c r="H849"/>
    </row>
    <row r="850" spans="1:8" ht="12.5" x14ac:dyDescent="0.25">
      <c r="A850" s="1">
        <v>59</v>
      </c>
      <c r="B850" s="1" t="s">
        <v>622</v>
      </c>
      <c r="C850" s="2">
        <v>41110</v>
      </c>
      <c r="D850" s="3">
        <v>1300</v>
      </c>
      <c r="E850"/>
      <c r="F850"/>
      <c r="G850"/>
      <c r="H850"/>
    </row>
    <row r="851" spans="1:8" ht="12.5" x14ac:dyDescent="0.25">
      <c r="A851" s="1">
        <v>59</v>
      </c>
      <c r="B851" s="1" t="s">
        <v>622</v>
      </c>
      <c r="C851" s="2">
        <v>41113</v>
      </c>
      <c r="D851" s="3">
        <v>1300</v>
      </c>
      <c r="E851"/>
      <c r="F851"/>
      <c r="G851"/>
      <c r="H851"/>
    </row>
    <row r="852" spans="1:8" ht="12.5" x14ac:dyDescent="0.25">
      <c r="A852" s="1">
        <v>59</v>
      </c>
      <c r="B852" s="1" t="s">
        <v>622</v>
      </c>
      <c r="C852" s="2">
        <v>41115</v>
      </c>
      <c r="D852" s="3">
        <v>1300</v>
      </c>
      <c r="E852"/>
      <c r="F852"/>
      <c r="G852"/>
      <c r="H852"/>
    </row>
    <row r="853" spans="1:8" ht="12.5" x14ac:dyDescent="0.25">
      <c r="A853" s="1">
        <v>59</v>
      </c>
      <c r="B853" s="1" t="s">
        <v>622</v>
      </c>
      <c r="C853" s="2">
        <v>41117</v>
      </c>
      <c r="D853" s="3">
        <v>1300</v>
      </c>
      <c r="E853"/>
      <c r="F853"/>
      <c r="G853"/>
      <c r="H853"/>
    </row>
    <row r="854" spans="1:8" ht="12.5" x14ac:dyDescent="0.25">
      <c r="A854" s="1">
        <v>59</v>
      </c>
      <c r="B854" s="1" t="s">
        <v>622</v>
      </c>
      <c r="C854" s="2">
        <v>41120</v>
      </c>
      <c r="D854" s="3">
        <v>1300</v>
      </c>
      <c r="E854"/>
      <c r="F854"/>
      <c r="G854"/>
      <c r="H854"/>
    </row>
    <row r="855" spans="1:8" ht="12.5" x14ac:dyDescent="0.25">
      <c r="A855" s="1">
        <v>59</v>
      </c>
      <c r="B855" s="1" t="s">
        <v>622</v>
      </c>
      <c r="C855" s="2">
        <v>41122</v>
      </c>
      <c r="D855" s="3">
        <v>1300</v>
      </c>
      <c r="E855"/>
      <c r="F855"/>
      <c r="G855"/>
      <c r="H855"/>
    </row>
    <row r="856" spans="1:8" ht="12.5" x14ac:dyDescent="0.25">
      <c r="A856" s="1">
        <v>60</v>
      </c>
      <c r="B856" s="1" t="s">
        <v>622</v>
      </c>
      <c r="C856" s="2">
        <v>41092</v>
      </c>
      <c r="D856" s="3">
        <v>2500</v>
      </c>
      <c r="E856"/>
      <c r="F856"/>
      <c r="G856"/>
      <c r="H856"/>
    </row>
    <row r="857" spans="1:8" ht="12.5" x14ac:dyDescent="0.25">
      <c r="A857" s="1">
        <v>60</v>
      </c>
      <c r="B857" s="1" t="s">
        <v>622</v>
      </c>
      <c r="C857" s="2">
        <v>41094</v>
      </c>
      <c r="D857" s="3">
        <v>2500</v>
      </c>
      <c r="E857"/>
      <c r="F857"/>
      <c r="G857"/>
      <c r="H857"/>
    </row>
    <row r="858" spans="1:8" ht="12.5" x14ac:dyDescent="0.25">
      <c r="A858" s="1">
        <v>60</v>
      </c>
      <c r="B858" s="1" t="s">
        <v>622</v>
      </c>
      <c r="C858" s="2">
        <v>41096</v>
      </c>
      <c r="D858" s="3">
        <v>2500</v>
      </c>
      <c r="E858"/>
      <c r="F858"/>
      <c r="G858"/>
      <c r="H858"/>
    </row>
    <row r="859" spans="1:8" ht="12.5" x14ac:dyDescent="0.25">
      <c r="A859" s="1">
        <v>60</v>
      </c>
      <c r="B859" s="1" t="s">
        <v>622</v>
      </c>
      <c r="C859" s="2">
        <v>41099</v>
      </c>
      <c r="D859" s="3">
        <v>2500</v>
      </c>
      <c r="E859"/>
      <c r="F859"/>
      <c r="G859"/>
      <c r="H859"/>
    </row>
    <row r="860" spans="1:8" ht="12.5" x14ac:dyDescent="0.25">
      <c r="A860" s="1">
        <v>60</v>
      </c>
      <c r="B860" s="1" t="s">
        <v>622</v>
      </c>
      <c r="C860" s="2">
        <v>41101</v>
      </c>
      <c r="D860" s="3">
        <v>2500</v>
      </c>
      <c r="E860"/>
      <c r="F860"/>
      <c r="G860"/>
      <c r="H860"/>
    </row>
    <row r="861" spans="1:8" ht="12.5" x14ac:dyDescent="0.25">
      <c r="A861" s="1">
        <v>60</v>
      </c>
      <c r="B861" s="1" t="s">
        <v>622</v>
      </c>
      <c r="C861" s="2">
        <v>41103</v>
      </c>
      <c r="D861" s="3">
        <v>2500</v>
      </c>
      <c r="E861"/>
      <c r="F861"/>
      <c r="G861"/>
      <c r="H861"/>
    </row>
    <row r="862" spans="1:8" ht="12.5" x14ac:dyDescent="0.25">
      <c r="A862" s="1">
        <v>60</v>
      </c>
      <c r="B862" s="1" t="s">
        <v>622</v>
      </c>
      <c r="C862" s="2">
        <v>41106</v>
      </c>
      <c r="D862" s="3">
        <v>2500</v>
      </c>
      <c r="E862"/>
      <c r="F862"/>
      <c r="G862"/>
      <c r="H862"/>
    </row>
    <row r="863" spans="1:8" ht="12.5" x14ac:dyDescent="0.25">
      <c r="A863" s="1">
        <v>60</v>
      </c>
      <c r="B863" s="1" t="s">
        <v>622</v>
      </c>
      <c r="C863" s="2">
        <v>41107</v>
      </c>
      <c r="D863" s="3">
        <v>2500</v>
      </c>
      <c r="E863"/>
      <c r="F863"/>
      <c r="G863"/>
      <c r="H863"/>
    </row>
    <row r="864" spans="1:8" ht="12.5" x14ac:dyDescent="0.25">
      <c r="A864" s="1">
        <v>60</v>
      </c>
      <c r="B864" s="1" t="s">
        <v>622</v>
      </c>
      <c r="C864" s="2">
        <v>41110</v>
      </c>
      <c r="D864" s="3">
        <v>2500</v>
      </c>
      <c r="E864"/>
      <c r="F864"/>
      <c r="G864"/>
      <c r="H864"/>
    </row>
    <row r="865" spans="1:8" ht="12.5" x14ac:dyDescent="0.25">
      <c r="A865" s="1">
        <v>60</v>
      </c>
      <c r="B865" s="1" t="s">
        <v>622</v>
      </c>
      <c r="C865" s="2">
        <v>41113</v>
      </c>
      <c r="D865" s="3">
        <v>2500</v>
      </c>
      <c r="E865"/>
      <c r="F865"/>
      <c r="G865"/>
      <c r="H865"/>
    </row>
    <row r="866" spans="1:8" ht="12.5" x14ac:dyDescent="0.25">
      <c r="A866" s="1">
        <v>60</v>
      </c>
      <c r="B866" s="1" t="s">
        <v>622</v>
      </c>
      <c r="C866" s="2">
        <v>41115</v>
      </c>
      <c r="D866" s="3">
        <v>2500</v>
      </c>
      <c r="E866"/>
      <c r="F866"/>
      <c r="G866"/>
      <c r="H866"/>
    </row>
    <row r="867" spans="1:8" ht="12.5" x14ac:dyDescent="0.25">
      <c r="A867" s="1">
        <v>60</v>
      </c>
      <c r="B867" s="1" t="s">
        <v>622</v>
      </c>
      <c r="C867" s="2">
        <v>41117</v>
      </c>
      <c r="D867" s="3">
        <v>2500</v>
      </c>
      <c r="E867"/>
      <c r="F867"/>
      <c r="G867"/>
      <c r="H867"/>
    </row>
    <row r="868" spans="1:8" ht="12.5" x14ac:dyDescent="0.25">
      <c r="A868" s="1">
        <v>60</v>
      </c>
      <c r="B868" s="1" t="s">
        <v>622</v>
      </c>
      <c r="C868" s="2">
        <v>41120</v>
      </c>
      <c r="D868" s="3">
        <v>2500</v>
      </c>
      <c r="E868"/>
      <c r="F868"/>
      <c r="G868"/>
      <c r="H868"/>
    </row>
    <row r="869" spans="1:8" ht="12.5" x14ac:dyDescent="0.25">
      <c r="A869" s="1">
        <v>60</v>
      </c>
      <c r="B869" s="1" t="s">
        <v>622</v>
      </c>
      <c r="C869" s="2">
        <v>41122</v>
      </c>
      <c r="D869" s="3">
        <v>2500</v>
      </c>
      <c r="E869"/>
      <c r="F869"/>
      <c r="G869"/>
      <c r="H869"/>
    </row>
    <row r="870" spans="1:8" ht="12.5" x14ac:dyDescent="0.25">
      <c r="A870" s="1">
        <v>60</v>
      </c>
      <c r="B870" s="1" t="s">
        <v>622</v>
      </c>
      <c r="C870" s="2">
        <v>41124</v>
      </c>
      <c r="D870" s="3">
        <v>2500</v>
      </c>
      <c r="E870"/>
      <c r="F870"/>
      <c r="G870"/>
      <c r="H870"/>
    </row>
    <row r="871" spans="1:8" ht="12.5" x14ac:dyDescent="0.25">
      <c r="A871" s="1">
        <v>60</v>
      </c>
      <c r="B871" s="1" t="s">
        <v>622</v>
      </c>
      <c r="C871" s="2">
        <v>41127</v>
      </c>
      <c r="D871" s="3">
        <v>2500</v>
      </c>
      <c r="E871"/>
      <c r="F871"/>
      <c r="G871"/>
      <c r="H871"/>
    </row>
    <row r="872" spans="1:8" ht="12.5" x14ac:dyDescent="0.25">
      <c r="A872" s="1">
        <v>60</v>
      </c>
      <c r="B872" s="1" t="s">
        <v>622</v>
      </c>
      <c r="C872" s="2">
        <v>41129</v>
      </c>
      <c r="D872" s="3">
        <v>2500</v>
      </c>
      <c r="E872"/>
      <c r="F872"/>
      <c r="G872"/>
      <c r="H872"/>
    </row>
    <row r="873" spans="1:8" ht="12.5" x14ac:dyDescent="0.25">
      <c r="A873" s="1">
        <v>60</v>
      </c>
      <c r="B873" s="1" t="s">
        <v>622</v>
      </c>
      <c r="C873" s="2">
        <v>41131</v>
      </c>
      <c r="D873" s="3">
        <v>2500</v>
      </c>
      <c r="E873"/>
      <c r="F873"/>
      <c r="G873"/>
      <c r="H873"/>
    </row>
    <row r="874" spans="1:8" ht="12.5" x14ac:dyDescent="0.25">
      <c r="A874" s="1">
        <v>60</v>
      </c>
      <c r="B874" s="1" t="s">
        <v>622</v>
      </c>
      <c r="C874" s="2">
        <v>41134</v>
      </c>
      <c r="D874" s="3">
        <v>2500</v>
      </c>
      <c r="E874"/>
      <c r="F874"/>
      <c r="G874"/>
      <c r="H874"/>
    </row>
    <row r="875" spans="1:8" ht="12.5" x14ac:dyDescent="0.25">
      <c r="A875" s="1">
        <v>60</v>
      </c>
      <c r="B875" s="1" t="s">
        <v>622</v>
      </c>
      <c r="C875" s="2">
        <v>41136</v>
      </c>
      <c r="D875" s="3">
        <v>2500</v>
      </c>
      <c r="E875"/>
      <c r="F875"/>
      <c r="G875"/>
      <c r="H875"/>
    </row>
    <row r="876" spans="1:8" ht="12.5" x14ac:dyDescent="0.25">
      <c r="A876" s="1">
        <v>60</v>
      </c>
      <c r="B876" s="1" t="s">
        <v>622</v>
      </c>
      <c r="C876" s="2">
        <v>41138</v>
      </c>
      <c r="D876" s="3">
        <v>2500</v>
      </c>
      <c r="E876"/>
      <c r="F876"/>
      <c r="G876"/>
      <c r="H876"/>
    </row>
    <row r="877" spans="1:8" ht="12.5" x14ac:dyDescent="0.25">
      <c r="A877" s="1">
        <v>60</v>
      </c>
      <c r="B877" s="1" t="s">
        <v>622</v>
      </c>
      <c r="C877" s="2">
        <v>41141</v>
      </c>
      <c r="D877" s="3">
        <v>2500</v>
      </c>
      <c r="E877"/>
      <c r="F877"/>
      <c r="G877"/>
      <c r="H877"/>
    </row>
    <row r="878" spans="1:8" ht="12.5" x14ac:dyDescent="0.25">
      <c r="A878" s="1">
        <v>60</v>
      </c>
      <c r="B878" s="1" t="s">
        <v>622</v>
      </c>
      <c r="C878" s="2">
        <v>41143</v>
      </c>
      <c r="D878" s="3">
        <v>2500</v>
      </c>
      <c r="E878"/>
      <c r="F878"/>
      <c r="G878"/>
      <c r="H878"/>
    </row>
    <row r="879" spans="1:8" ht="12.5" x14ac:dyDescent="0.25">
      <c r="A879" s="1">
        <v>60</v>
      </c>
      <c r="B879" s="1" t="s">
        <v>622</v>
      </c>
      <c r="C879" s="2">
        <v>41145</v>
      </c>
      <c r="D879" s="3">
        <v>2500</v>
      </c>
      <c r="E879"/>
      <c r="F879"/>
      <c r="G879"/>
      <c r="H879"/>
    </row>
    <row r="880" spans="1:8" ht="12.5" x14ac:dyDescent="0.25">
      <c r="A880" s="1">
        <v>60</v>
      </c>
      <c r="B880" s="1" t="s">
        <v>622</v>
      </c>
      <c r="C880" s="2">
        <v>41148</v>
      </c>
      <c r="D880" s="3">
        <v>2500</v>
      </c>
      <c r="E880"/>
      <c r="F880"/>
      <c r="G880"/>
      <c r="H880"/>
    </row>
    <row r="881" spans="1:8" ht="12.5" x14ac:dyDescent="0.25">
      <c r="A881" s="1">
        <v>60</v>
      </c>
      <c r="B881" s="1" t="s">
        <v>622</v>
      </c>
      <c r="C881" s="2">
        <v>41150</v>
      </c>
      <c r="D881" s="3">
        <v>2500</v>
      </c>
      <c r="E881"/>
      <c r="F881"/>
      <c r="G881"/>
      <c r="H881"/>
    </row>
    <row r="882" spans="1:8" ht="12.5" x14ac:dyDescent="0.25">
      <c r="A882" s="1">
        <v>60</v>
      </c>
      <c r="B882" s="1" t="s">
        <v>622</v>
      </c>
      <c r="C882" s="2">
        <v>41152</v>
      </c>
      <c r="D882" s="3">
        <v>2500</v>
      </c>
      <c r="E882"/>
      <c r="F882"/>
      <c r="G882"/>
      <c r="H882"/>
    </row>
    <row r="883" spans="1:8" ht="12.5" x14ac:dyDescent="0.25">
      <c r="A883" s="1">
        <v>60</v>
      </c>
      <c r="B883" s="1" t="s">
        <v>622</v>
      </c>
      <c r="C883" s="2">
        <v>41155</v>
      </c>
      <c r="D883" s="3">
        <v>2500</v>
      </c>
      <c r="E883"/>
      <c r="F883"/>
      <c r="G883"/>
      <c r="H883"/>
    </row>
    <row r="884" spans="1:8" ht="12.5" x14ac:dyDescent="0.25">
      <c r="A884" s="1">
        <v>60</v>
      </c>
      <c r="B884" s="1" t="s">
        <v>622</v>
      </c>
      <c r="C884" s="2">
        <v>41157</v>
      </c>
      <c r="D884" s="3">
        <v>2500</v>
      </c>
      <c r="E884"/>
      <c r="F884"/>
      <c r="G884"/>
      <c r="H884"/>
    </row>
    <row r="885" spans="1:8" ht="12.5" x14ac:dyDescent="0.25">
      <c r="A885" s="1">
        <v>60</v>
      </c>
      <c r="B885" s="1" t="s">
        <v>623</v>
      </c>
      <c r="C885" s="2">
        <v>41165</v>
      </c>
      <c r="D885" s="3">
        <v>5</v>
      </c>
      <c r="E885"/>
      <c r="F885"/>
      <c r="G885"/>
      <c r="H885"/>
    </row>
    <row r="886" spans="1:8" ht="12.5" x14ac:dyDescent="0.25">
      <c r="A886" s="1">
        <v>60</v>
      </c>
      <c r="B886" s="1" t="s">
        <v>623</v>
      </c>
      <c r="C886" s="2">
        <v>41192</v>
      </c>
      <c r="D886" s="3">
        <v>5</v>
      </c>
      <c r="E886"/>
      <c r="F886"/>
      <c r="G886"/>
      <c r="H886"/>
    </row>
    <row r="887" spans="1:8" ht="12.5" x14ac:dyDescent="0.25">
      <c r="A887" s="1">
        <v>60</v>
      </c>
      <c r="B887" s="1" t="s">
        <v>623</v>
      </c>
      <c r="C887" s="2">
        <v>41227</v>
      </c>
      <c r="D887" s="3">
        <v>6</v>
      </c>
      <c r="E887"/>
      <c r="F887"/>
      <c r="G887"/>
      <c r="H887"/>
    </row>
    <row r="888" spans="1:8" ht="12.5" x14ac:dyDescent="0.25">
      <c r="A888" s="1">
        <v>61</v>
      </c>
      <c r="B888" s="1" t="s">
        <v>622</v>
      </c>
      <c r="C888" s="2">
        <v>41093</v>
      </c>
      <c r="D888" s="3">
        <v>1000</v>
      </c>
      <c r="E888"/>
      <c r="F888"/>
      <c r="G888"/>
      <c r="H888"/>
    </row>
    <row r="889" spans="1:8" ht="12.5" x14ac:dyDescent="0.25">
      <c r="A889" s="1">
        <v>61</v>
      </c>
      <c r="B889" s="1" t="s">
        <v>622</v>
      </c>
      <c r="C889" s="2">
        <v>41095</v>
      </c>
      <c r="D889" s="3">
        <v>1000</v>
      </c>
      <c r="E889"/>
      <c r="F889"/>
      <c r="G889"/>
      <c r="H889"/>
    </row>
    <row r="890" spans="1:8" ht="12.5" x14ac:dyDescent="0.25">
      <c r="A890" s="1">
        <v>61</v>
      </c>
      <c r="B890" s="1" t="s">
        <v>622</v>
      </c>
      <c r="C890" s="2">
        <v>41125</v>
      </c>
      <c r="D890" s="3">
        <v>800</v>
      </c>
      <c r="E890"/>
      <c r="F890"/>
      <c r="G890"/>
      <c r="H890"/>
    </row>
    <row r="891" spans="1:8" ht="12.5" x14ac:dyDescent="0.25">
      <c r="A891" s="1">
        <v>61</v>
      </c>
      <c r="B891" s="1" t="s">
        <v>622</v>
      </c>
      <c r="C891" s="2">
        <v>41130</v>
      </c>
      <c r="D891" s="3">
        <v>800</v>
      </c>
      <c r="E891"/>
      <c r="F891"/>
      <c r="G891"/>
      <c r="H891"/>
    </row>
    <row r="892" spans="1:8" ht="12.5" x14ac:dyDescent="0.25">
      <c r="A892" s="1">
        <v>61</v>
      </c>
      <c r="B892" s="1" t="s">
        <v>622</v>
      </c>
      <c r="C892" s="2">
        <v>41135</v>
      </c>
      <c r="D892" s="3">
        <v>800</v>
      </c>
      <c r="E892"/>
      <c r="F892"/>
      <c r="G892"/>
      <c r="H892"/>
    </row>
    <row r="893" spans="1:8" ht="12.5" x14ac:dyDescent="0.25">
      <c r="A893" s="1">
        <v>61</v>
      </c>
      <c r="B893" s="1" t="s">
        <v>622</v>
      </c>
      <c r="C893" s="2">
        <v>41137</v>
      </c>
      <c r="D893" s="3">
        <v>800</v>
      </c>
      <c r="E893"/>
      <c r="F893"/>
      <c r="G893"/>
      <c r="H893"/>
    </row>
    <row r="894" spans="1:8" ht="12.5" x14ac:dyDescent="0.25">
      <c r="A894" s="1">
        <v>61</v>
      </c>
      <c r="B894" s="1" t="s">
        <v>622</v>
      </c>
      <c r="C894" s="2">
        <v>41139</v>
      </c>
      <c r="D894" s="3">
        <v>800</v>
      </c>
      <c r="E894"/>
      <c r="F894"/>
      <c r="G894"/>
      <c r="H894"/>
    </row>
    <row r="895" spans="1:8" ht="12.5" x14ac:dyDescent="0.25">
      <c r="A895" s="1">
        <v>61</v>
      </c>
      <c r="B895" s="1" t="s">
        <v>622</v>
      </c>
      <c r="C895" s="2">
        <v>41144</v>
      </c>
      <c r="D895" s="3">
        <v>800</v>
      </c>
      <c r="E895"/>
      <c r="F895"/>
      <c r="G895"/>
      <c r="H895"/>
    </row>
    <row r="896" spans="1:8" ht="12.5" x14ac:dyDescent="0.25">
      <c r="A896" s="1">
        <v>61</v>
      </c>
      <c r="B896" s="1" t="s">
        <v>622</v>
      </c>
      <c r="C896" s="2">
        <v>41146</v>
      </c>
      <c r="D896" s="3">
        <v>800</v>
      </c>
      <c r="E896"/>
      <c r="F896"/>
      <c r="G896"/>
      <c r="H896"/>
    </row>
    <row r="897" spans="1:8" ht="12.5" x14ac:dyDescent="0.25">
      <c r="A897" s="1">
        <v>61</v>
      </c>
      <c r="B897" s="1" t="s">
        <v>622</v>
      </c>
      <c r="C897" s="2">
        <v>41149</v>
      </c>
      <c r="D897" s="3">
        <v>800</v>
      </c>
      <c r="E897"/>
      <c r="F897"/>
      <c r="G897"/>
      <c r="H897"/>
    </row>
    <row r="898" spans="1:8" ht="12.5" x14ac:dyDescent="0.25">
      <c r="A898" s="1">
        <v>62</v>
      </c>
      <c r="B898" s="1" t="s">
        <v>622</v>
      </c>
      <c r="C898" s="2">
        <v>41155</v>
      </c>
      <c r="D898" s="3">
        <v>1400</v>
      </c>
      <c r="E898"/>
      <c r="F898"/>
      <c r="G898"/>
      <c r="H898"/>
    </row>
    <row r="899" spans="1:8" ht="12.5" x14ac:dyDescent="0.25">
      <c r="A899" s="1">
        <v>63</v>
      </c>
      <c r="B899" s="1" t="s">
        <v>622</v>
      </c>
      <c r="C899" s="2">
        <v>41092</v>
      </c>
      <c r="D899" s="3">
        <v>4000</v>
      </c>
      <c r="E899"/>
      <c r="F899"/>
      <c r="G899"/>
      <c r="H899"/>
    </row>
    <row r="900" spans="1:8" ht="12.5" x14ac:dyDescent="0.25">
      <c r="A900" s="1">
        <v>63</v>
      </c>
      <c r="B900" s="1" t="s">
        <v>622</v>
      </c>
      <c r="C900" s="2">
        <v>41094</v>
      </c>
      <c r="D900" s="3">
        <v>4000</v>
      </c>
      <c r="E900"/>
      <c r="F900"/>
      <c r="G900"/>
      <c r="H900"/>
    </row>
    <row r="901" spans="1:8" ht="12.5" x14ac:dyDescent="0.25">
      <c r="A901" s="1">
        <v>63</v>
      </c>
      <c r="B901" s="1" t="s">
        <v>622</v>
      </c>
      <c r="C901" s="2">
        <v>41096</v>
      </c>
      <c r="D901" s="3">
        <v>4000</v>
      </c>
      <c r="E901"/>
      <c r="F901"/>
      <c r="G901"/>
      <c r="H901"/>
    </row>
    <row r="902" spans="1:8" ht="12.5" x14ac:dyDescent="0.25">
      <c r="A902" s="1">
        <v>63</v>
      </c>
      <c r="B902" s="1" t="s">
        <v>622</v>
      </c>
      <c r="C902" s="2">
        <v>41099</v>
      </c>
      <c r="D902" s="3">
        <v>4000</v>
      </c>
      <c r="E902"/>
      <c r="F902"/>
      <c r="G902"/>
      <c r="H902"/>
    </row>
    <row r="903" spans="1:8" ht="12.5" x14ac:dyDescent="0.25">
      <c r="A903" s="1">
        <v>63</v>
      </c>
      <c r="B903" s="1" t="s">
        <v>622</v>
      </c>
      <c r="C903" s="2">
        <v>41101</v>
      </c>
      <c r="D903" s="3">
        <v>4000</v>
      </c>
      <c r="E903"/>
      <c r="F903"/>
      <c r="G903"/>
      <c r="H903"/>
    </row>
    <row r="904" spans="1:8" ht="12.5" x14ac:dyDescent="0.25">
      <c r="A904" s="1">
        <v>63</v>
      </c>
      <c r="B904" s="1" t="s">
        <v>622</v>
      </c>
      <c r="C904" s="2">
        <v>41103</v>
      </c>
      <c r="D904" s="3">
        <v>4000</v>
      </c>
      <c r="E904"/>
      <c r="F904"/>
      <c r="G904"/>
      <c r="H904"/>
    </row>
    <row r="905" spans="1:8" ht="12.5" x14ac:dyDescent="0.25">
      <c r="A905" s="1">
        <v>63</v>
      </c>
      <c r="B905" s="1" t="s">
        <v>622</v>
      </c>
      <c r="C905" s="2">
        <v>41106</v>
      </c>
      <c r="D905" s="3">
        <v>4000</v>
      </c>
      <c r="E905"/>
      <c r="F905"/>
      <c r="G905"/>
      <c r="H905"/>
    </row>
    <row r="906" spans="1:8" ht="12.5" x14ac:dyDescent="0.25">
      <c r="A906" s="1">
        <v>63</v>
      </c>
      <c r="B906" s="1" t="s">
        <v>622</v>
      </c>
      <c r="C906" s="2">
        <v>41108</v>
      </c>
      <c r="D906" s="3">
        <v>4000</v>
      </c>
      <c r="E906"/>
      <c r="F906"/>
      <c r="G906"/>
      <c r="H906"/>
    </row>
    <row r="907" spans="1:8" ht="12.5" x14ac:dyDescent="0.25">
      <c r="A907" s="1">
        <v>63</v>
      </c>
      <c r="B907" s="1" t="s">
        <v>622</v>
      </c>
      <c r="C907" s="2">
        <v>41110</v>
      </c>
      <c r="D907" s="3">
        <v>4000</v>
      </c>
      <c r="E907"/>
      <c r="F907"/>
      <c r="G907"/>
      <c r="H907"/>
    </row>
    <row r="908" spans="1:8" ht="12.5" x14ac:dyDescent="0.25">
      <c r="A908" s="1">
        <v>63</v>
      </c>
      <c r="B908" s="1" t="s">
        <v>622</v>
      </c>
      <c r="C908" s="2">
        <v>41113</v>
      </c>
      <c r="D908" s="3">
        <v>4000</v>
      </c>
      <c r="E908"/>
      <c r="F908"/>
      <c r="G908"/>
      <c r="H908"/>
    </row>
    <row r="909" spans="1:8" ht="12.5" x14ac:dyDescent="0.25">
      <c r="A909" s="1">
        <v>63</v>
      </c>
      <c r="B909" s="1" t="s">
        <v>622</v>
      </c>
      <c r="C909" s="2">
        <v>41115</v>
      </c>
      <c r="D909" s="3">
        <v>4000</v>
      </c>
      <c r="E909"/>
      <c r="F909"/>
      <c r="G909"/>
      <c r="H909"/>
    </row>
    <row r="910" spans="1:8" ht="12.5" x14ac:dyDescent="0.25">
      <c r="A910" s="1">
        <v>63</v>
      </c>
      <c r="B910" s="1" t="s">
        <v>622</v>
      </c>
      <c r="C910" s="2">
        <v>41117</v>
      </c>
      <c r="D910" s="3">
        <v>4000</v>
      </c>
      <c r="E910"/>
      <c r="F910"/>
      <c r="G910"/>
      <c r="H910"/>
    </row>
    <row r="911" spans="1:8" ht="12.5" x14ac:dyDescent="0.25">
      <c r="A911" s="1">
        <v>63</v>
      </c>
      <c r="B911" s="1" t="s">
        <v>622</v>
      </c>
      <c r="C911" s="2">
        <v>41120</v>
      </c>
      <c r="D911" s="3">
        <v>4000</v>
      </c>
      <c r="E911"/>
      <c r="F911"/>
      <c r="G911"/>
      <c r="H911"/>
    </row>
    <row r="912" spans="1:8" ht="12.5" x14ac:dyDescent="0.25">
      <c r="A912" s="1">
        <v>63</v>
      </c>
      <c r="B912" s="1" t="s">
        <v>622</v>
      </c>
      <c r="C912" s="2">
        <v>41122</v>
      </c>
      <c r="D912" s="3">
        <v>4000</v>
      </c>
      <c r="E912"/>
      <c r="F912"/>
      <c r="G912"/>
      <c r="H912"/>
    </row>
    <row r="913" spans="1:8" ht="12.5" x14ac:dyDescent="0.25">
      <c r="A913" s="1">
        <v>63</v>
      </c>
      <c r="B913" s="1" t="s">
        <v>622</v>
      </c>
      <c r="C913" s="2">
        <v>41124</v>
      </c>
      <c r="D913" s="3">
        <v>4000</v>
      </c>
      <c r="E913"/>
      <c r="F913"/>
      <c r="G913"/>
      <c r="H913"/>
    </row>
    <row r="914" spans="1:8" ht="12.5" x14ac:dyDescent="0.25">
      <c r="A914" s="1">
        <v>63</v>
      </c>
      <c r="B914" s="1" t="s">
        <v>622</v>
      </c>
      <c r="C914" s="2">
        <v>41127</v>
      </c>
      <c r="D914" s="3">
        <v>4000</v>
      </c>
      <c r="E914"/>
      <c r="F914"/>
      <c r="G914"/>
      <c r="H914"/>
    </row>
    <row r="915" spans="1:8" ht="12.5" x14ac:dyDescent="0.25">
      <c r="A915" s="1">
        <v>63</v>
      </c>
      <c r="B915" s="1" t="s">
        <v>622</v>
      </c>
      <c r="C915" s="2">
        <v>41129</v>
      </c>
      <c r="D915" s="3">
        <v>4000</v>
      </c>
      <c r="E915"/>
      <c r="F915"/>
      <c r="G915"/>
      <c r="H915"/>
    </row>
    <row r="916" spans="1:8" ht="12.5" x14ac:dyDescent="0.25">
      <c r="A916" s="1">
        <v>63</v>
      </c>
      <c r="B916" s="1" t="s">
        <v>622</v>
      </c>
      <c r="C916" s="2">
        <v>41131</v>
      </c>
      <c r="D916" s="3">
        <v>4000</v>
      </c>
      <c r="E916"/>
      <c r="F916"/>
      <c r="G916"/>
      <c r="H916"/>
    </row>
    <row r="917" spans="1:8" ht="12.5" x14ac:dyDescent="0.25">
      <c r="A917" s="1">
        <v>63</v>
      </c>
      <c r="B917" s="1" t="s">
        <v>622</v>
      </c>
      <c r="C917" s="2">
        <v>41134</v>
      </c>
      <c r="D917" s="3">
        <v>4000</v>
      </c>
      <c r="E917"/>
      <c r="F917"/>
      <c r="G917"/>
      <c r="H917"/>
    </row>
    <row r="918" spans="1:8" ht="12.5" x14ac:dyDescent="0.25">
      <c r="A918" s="1">
        <v>63</v>
      </c>
      <c r="B918" s="1" t="s">
        <v>622</v>
      </c>
      <c r="C918" s="2">
        <v>41136</v>
      </c>
      <c r="D918" s="3">
        <v>4000</v>
      </c>
      <c r="E918"/>
      <c r="F918"/>
      <c r="G918"/>
      <c r="H918"/>
    </row>
    <row r="919" spans="1:8" ht="12.5" x14ac:dyDescent="0.25">
      <c r="A919" s="1">
        <v>63</v>
      </c>
      <c r="B919" s="1" t="s">
        <v>622</v>
      </c>
      <c r="C919" s="2">
        <v>41138</v>
      </c>
      <c r="D919" s="3">
        <v>4000</v>
      </c>
      <c r="E919"/>
      <c r="F919"/>
      <c r="G919"/>
      <c r="H919"/>
    </row>
    <row r="920" spans="1:8" ht="12.5" x14ac:dyDescent="0.25">
      <c r="A920" s="1">
        <v>63</v>
      </c>
      <c r="B920" s="1" t="s">
        <v>623</v>
      </c>
      <c r="C920" s="2">
        <v>41164</v>
      </c>
      <c r="D920" s="3">
        <v>6</v>
      </c>
      <c r="E920"/>
      <c r="F920"/>
      <c r="G920"/>
      <c r="H920"/>
    </row>
    <row r="921" spans="1:8" ht="12.5" x14ac:dyDescent="0.25">
      <c r="A921" s="1">
        <v>63</v>
      </c>
      <c r="B921" s="1" t="s">
        <v>623</v>
      </c>
      <c r="C921" s="2">
        <v>41192</v>
      </c>
      <c r="D921" s="3">
        <v>5</v>
      </c>
      <c r="E921"/>
      <c r="F921"/>
      <c r="G921"/>
      <c r="H921"/>
    </row>
    <row r="922" spans="1:8" ht="12.5" x14ac:dyDescent="0.25">
      <c r="A922" s="1">
        <v>64</v>
      </c>
      <c r="B922" s="1" t="s">
        <v>622</v>
      </c>
      <c r="C922" s="2">
        <v>41127</v>
      </c>
      <c r="D922" s="3">
        <v>5700</v>
      </c>
      <c r="E922"/>
      <c r="F922"/>
      <c r="G922"/>
      <c r="H922"/>
    </row>
    <row r="923" spans="1:8" ht="12.5" x14ac:dyDescent="0.25">
      <c r="A923" s="1">
        <v>64</v>
      </c>
      <c r="B923" s="1" t="s">
        <v>622</v>
      </c>
      <c r="C923" s="2">
        <v>41129</v>
      </c>
      <c r="D923" s="3">
        <v>5700</v>
      </c>
      <c r="E923"/>
      <c r="F923"/>
      <c r="G923"/>
      <c r="H923"/>
    </row>
    <row r="924" spans="1:8" ht="12.5" x14ac:dyDescent="0.25">
      <c r="A924" s="1">
        <v>64</v>
      </c>
      <c r="B924" s="1" t="s">
        <v>622</v>
      </c>
      <c r="C924" s="2">
        <v>41131</v>
      </c>
      <c r="D924" s="3">
        <v>5700</v>
      </c>
      <c r="E924"/>
      <c r="F924"/>
      <c r="G924"/>
      <c r="H924"/>
    </row>
    <row r="925" spans="1:8" ht="12.5" x14ac:dyDescent="0.25">
      <c r="A925" s="1">
        <v>64</v>
      </c>
      <c r="B925" s="1" t="s">
        <v>622</v>
      </c>
      <c r="C925" s="2">
        <v>41134</v>
      </c>
      <c r="D925" s="3">
        <v>5700</v>
      </c>
      <c r="E925"/>
      <c r="F925"/>
      <c r="G925"/>
      <c r="H925"/>
    </row>
    <row r="926" spans="1:8" ht="12.5" x14ac:dyDescent="0.25">
      <c r="A926" s="1">
        <v>64</v>
      </c>
      <c r="B926" s="1" t="s">
        <v>622</v>
      </c>
      <c r="C926" s="2">
        <v>41136</v>
      </c>
      <c r="D926" s="3">
        <v>5700</v>
      </c>
      <c r="E926"/>
      <c r="F926"/>
      <c r="G926"/>
      <c r="H926"/>
    </row>
    <row r="927" spans="1:8" ht="12.5" x14ac:dyDescent="0.25">
      <c r="A927" s="1">
        <v>64</v>
      </c>
      <c r="B927" s="1" t="s">
        <v>622</v>
      </c>
      <c r="C927" s="2">
        <v>41138</v>
      </c>
      <c r="D927" s="3">
        <v>5700</v>
      </c>
      <c r="E927"/>
      <c r="F927"/>
      <c r="G927"/>
      <c r="H927"/>
    </row>
    <row r="928" spans="1:8" ht="12.5" x14ac:dyDescent="0.25">
      <c r="A928" s="1">
        <v>64</v>
      </c>
      <c r="B928" s="1" t="s">
        <v>622</v>
      </c>
      <c r="C928" s="2">
        <v>41141</v>
      </c>
      <c r="D928" s="3">
        <v>5700</v>
      </c>
      <c r="E928"/>
      <c r="F928"/>
      <c r="G928"/>
      <c r="H928"/>
    </row>
    <row r="929" spans="1:8" ht="12.5" x14ac:dyDescent="0.25">
      <c r="A929" s="1">
        <v>64</v>
      </c>
      <c r="B929" s="1" t="s">
        <v>622</v>
      </c>
      <c r="C929" s="2">
        <v>41143</v>
      </c>
      <c r="D929" s="3">
        <v>5700</v>
      </c>
      <c r="E929"/>
      <c r="F929"/>
      <c r="G929"/>
      <c r="H929"/>
    </row>
    <row r="930" spans="1:8" ht="12.5" x14ac:dyDescent="0.25">
      <c r="A930" s="1">
        <v>64</v>
      </c>
      <c r="B930" s="1" t="s">
        <v>622</v>
      </c>
      <c r="C930" s="2">
        <v>41145</v>
      </c>
      <c r="D930" s="3">
        <v>5700</v>
      </c>
      <c r="E930"/>
      <c r="F930"/>
      <c r="G930"/>
      <c r="H930"/>
    </row>
    <row r="931" spans="1:8" ht="12.5" x14ac:dyDescent="0.25">
      <c r="A931" s="1">
        <v>64</v>
      </c>
      <c r="B931" s="1" t="s">
        <v>622</v>
      </c>
      <c r="C931" s="2">
        <v>41149</v>
      </c>
      <c r="D931" s="3">
        <v>5700</v>
      </c>
      <c r="E931"/>
      <c r="F931"/>
      <c r="G931"/>
      <c r="H931"/>
    </row>
    <row r="932" spans="1:8" ht="12.5" x14ac:dyDescent="0.25">
      <c r="A932" s="1">
        <v>64</v>
      </c>
      <c r="B932" s="1" t="s">
        <v>622</v>
      </c>
      <c r="C932" s="2">
        <v>41150</v>
      </c>
      <c r="D932" s="3">
        <v>5700</v>
      </c>
      <c r="E932"/>
      <c r="F932"/>
      <c r="G932"/>
      <c r="H932"/>
    </row>
    <row r="933" spans="1:8" ht="12.5" x14ac:dyDescent="0.25">
      <c r="A933" s="1">
        <v>64</v>
      </c>
      <c r="B933" s="1" t="s">
        <v>622</v>
      </c>
      <c r="C933" s="2">
        <v>41152</v>
      </c>
      <c r="D933" s="3">
        <v>5700</v>
      </c>
      <c r="E933"/>
      <c r="F933"/>
      <c r="G933"/>
      <c r="H933"/>
    </row>
    <row r="934" spans="1:8" ht="12.5" x14ac:dyDescent="0.25">
      <c r="A934" s="1">
        <v>64</v>
      </c>
      <c r="B934" s="1" t="s">
        <v>622</v>
      </c>
      <c r="C934" s="2">
        <v>41156</v>
      </c>
      <c r="D934" s="3">
        <v>5700</v>
      </c>
      <c r="E934"/>
      <c r="F934"/>
      <c r="G934"/>
      <c r="H934"/>
    </row>
    <row r="935" spans="1:8" ht="12.5" x14ac:dyDescent="0.25">
      <c r="A935" s="1">
        <v>64</v>
      </c>
      <c r="B935" s="1" t="s">
        <v>622</v>
      </c>
      <c r="C935" s="2">
        <v>41157</v>
      </c>
      <c r="D935" s="3">
        <v>5700</v>
      </c>
      <c r="E935"/>
      <c r="F935"/>
      <c r="G935"/>
      <c r="H935"/>
    </row>
    <row r="936" spans="1:8" ht="12.5" x14ac:dyDescent="0.25">
      <c r="A936" s="1">
        <v>65</v>
      </c>
      <c r="B936" s="1" t="s">
        <v>622</v>
      </c>
      <c r="C936" s="2">
        <v>41093</v>
      </c>
      <c r="D936" s="3">
        <v>14500</v>
      </c>
      <c r="E936"/>
      <c r="F936"/>
      <c r="G936"/>
      <c r="H936"/>
    </row>
    <row r="937" spans="1:8" ht="12.5" x14ac:dyDescent="0.25">
      <c r="A937" s="1">
        <v>65</v>
      </c>
      <c r="B937" s="1" t="s">
        <v>622</v>
      </c>
      <c r="C937" s="2">
        <v>41095</v>
      </c>
      <c r="D937" s="3">
        <v>14500</v>
      </c>
      <c r="E937"/>
      <c r="F937"/>
      <c r="G937"/>
      <c r="H937"/>
    </row>
    <row r="938" spans="1:8" ht="12.5" x14ac:dyDescent="0.25">
      <c r="A938" s="1">
        <v>65</v>
      </c>
      <c r="B938" s="1" t="s">
        <v>622</v>
      </c>
      <c r="C938" s="2">
        <v>41097</v>
      </c>
      <c r="D938" s="3">
        <v>16000</v>
      </c>
      <c r="E938"/>
      <c r="F938"/>
      <c r="G938"/>
      <c r="H938"/>
    </row>
    <row r="939" spans="1:8" ht="12.5" x14ac:dyDescent="0.25">
      <c r="A939" s="1">
        <v>65</v>
      </c>
      <c r="B939" s="1" t="s">
        <v>622</v>
      </c>
      <c r="C939" s="2">
        <v>41100</v>
      </c>
      <c r="D939" s="3">
        <v>16000</v>
      </c>
      <c r="E939"/>
      <c r="F939"/>
      <c r="G939"/>
      <c r="H939"/>
    </row>
    <row r="940" spans="1:8" ht="12.5" x14ac:dyDescent="0.25">
      <c r="A940" s="1">
        <v>65</v>
      </c>
      <c r="B940" s="1" t="s">
        <v>622</v>
      </c>
      <c r="C940" s="2">
        <v>41102</v>
      </c>
      <c r="D940" s="3">
        <v>16000</v>
      </c>
      <c r="E940"/>
      <c r="F940"/>
      <c r="G940"/>
      <c r="H940"/>
    </row>
    <row r="941" spans="1:8" ht="12.5" x14ac:dyDescent="0.25">
      <c r="A941" s="1">
        <v>65</v>
      </c>
      <c r="B941" s="1" t="s">
        <v>622</v>
      </c>
      <c r="C941" s="2">
        <v>41104</v>
      </c>
      <c r="D941" s="3">
        <v>16000</v>
      </c>
      <c r="E941"/>
      <c r="F941"/>
      <c r="G941"/>
      <c r="H941"/>
    </row>
    <row r="942" spans="1:8" ht="12.5" x14ac:dyDescent="0.25">
      <c r="A942" s="1">
        <v>65</v>
      </c>
      <c r="B942" s="1" t="s">
        <v>622</v>
      </c>
      <c r="C942" s="2">
        <v>41107</v>
      </c>
      <c r="D942" s="3">
        <v>16000</v>
      </c>
      <c r="E942"/>
      <c r="F942"/>
      <c r="G942"/>
      <c r="H942"/>
    </row>
    <row r="943" spans="1:8" ht="12.5" x14ac:dyDescent="0.25">
      <c r="A943" s="1">
        <v>65</v>
      </c>
      <c r="B943" s="1" t="s">
        <v>622</v>
      </c>
      <c r="C943" s="2">
        <v>41109</v>
      </c>
      <c r="D943" s="3">
        <v>16000</v>
      </c>
      <c r="E943"/>
      <c r="F943"/>
      <c r="G943"/>
      <c r="H943"/>
    </row>
    <row r="944" spans="1:8" ht="12.5" x14ac:dyDescent="0.25">
      <c r="A944" s="1">
        <v>65</v>
      </c>
      <c r="B944" s="1" t="s">
        <v>622</v>
      </c>
      <c r="C944" s="2">
        <v>41111</v>
      </c>
      <c r="D944" s="3">
        <v>19200</v>
      </c>
      <c r="E944"/>
      <c r="F944"/>
      <c r="G944"/>
      <c r="H944"/>
    </row>
    <row r="945" spans="1:8" ht="12.5" x14ac:dyDescent="0.25">
      <c r="A945" s="1">
        <v>65</v>
      </c>
      <c r="B945" s="1" t="s">
        <v>622</v>
      </c>
      <c r="C945" s="2">
        <v>41114</v>
      </c>
      <c r="D945" s="3">
        <v>19200</v>
      </c>
      <c r="E945"/>
      <c r="F945"/>
      <c r="G945"/>
      <c r="H945"/>
    </row>
    <row r="946" spans="1:8" ht="12.5" x14ac:dyDescent="0.25">
      <c r="A946" s="1">
        <v>65</v>
      </c>
      <c r="B946" s="1" t="s">
        <v>622</v>
      </c>
      <c r="C946" s="2">
        <v>41116</v>
      </c>
      <c r="D946" s="3">
        <v>19200</v>
      </c>
      <c r="E946"/>
      <c r="F946"/>
      <c r="G946"/>
      <c r="H946"/>
    </row>
    <row r="947" spans="1:8" ht="12.5" x14ac:dyDescent="0.25">
      <c r="A947" s="1">
        <v>65</v>
      </c>
      <c r="B947" s="1" t="s">
        <v>622</v>
      </c>
      <c r="C947" s="2">
        <v>41118</v>
      </c>
      <c r="D947" s="3">
        <v>19200</v>
      </c>
      <c r="E947"/>
      <c r="F947"/>
      <c r="G947"/>
      <c r="H947"/>
    </row>
    <row r="948" spans="1:8" ht="12.5" x14ac:dyDescent="0.25">
      <c r="A948" s="1">
        <v>65</v>
      </c>
      <c r="B948" s="1" t="s">
        <v>622</v>
      </c>
      <c r="C948" s="2">
        <v>41121</v>
      </c>
      <c r="D948" s="3">
        <v>19200</v>
      </c>
      <c r="E948"/>
      <c r="F948"/>
      <c r="G948"/>
      <c r="H948"/>
    </row>
    <row r="949" spans="1:8" ht="12.5" x14ac:dyDescent="0.25">
      <c r="A949" s="1">
        <v>65</v>
      </c>
      <c r="B949" s="1" t="s">
        <v>622</v>
      </c>
      <c r="C949" s="2">
        <v>41123</v>
      </c>
      <c r="D949" s="3">
        <v>19200</v>
      </c>
      <c r="E949"/>
      <c r="F949"/>
      <c r="G949"/>
      <c r="H949"/>
    </row>
    <row r="950" spans="1:8" ht="12.5" x14ac:dyDescent="0.25">
      <c r="A950" s="1">
        <v>65</v>
      </c>
      <c r="B950" s="1" t="s">
        <v>622</v>
      </c>
      <c r="C950" s="2">
        <v>41125</v>
      </c>
      <c r="D950" s="3">
        <v>20000</v>
      </c>
      <c r="E950"/>
      <c r="F950"/>
      <c r="G950"/>
      <c r="H950"/>
    </row>
    <row r="951" spans="1:8" ht="12.5" x14ac:dyDescent="0.25">
      <c r="A951" s="1">
        <v>65</v>
      </c>
      <c r="B951" s="1" t="s">
        <v>622</v>
      </c>
      <c r="C951" s="2">
        <v>41128</v>
      </c>
      <c r="D951" s="3">
        <v>20000</v>
      </c>
      <c r="E951"/>
      <c r="F951"/>
      <c r="G951"/>
      <c r="H951"/>
    </row>
    <row r="952" spans="1:8" ht="12.5" x14ac:dyDescent="0.25">
      <c r="A952" s="1">
        <v>65</v>
      </c>
      <c r="B952" s="1" t="s">
        <v>622</v>
      </c>
      <c r="C952" s="2">
        <v>41130</v>
      </c>
      <c r="D952" s="3">
        <v>20000</v>
      </c>
      <c r="E952"/>
      <c r="F952"/>
      <c r="G952"/>
      <c r="H952"/>
    </row>
    <row r="953" spans="1:8" ht="12.5" x14ac:dyDescent="0.25">
      <c r="A953" s="1">
        <v>65</v>
      </c>
      <c r="B953" s="1" t="s">
        <v>622</v>
      </c>
      <c r="C953" s="2">
        <v>41132</v>
      </c>
      <c r="D953" s="3">
        <v>20000</v>
      </c>
      <c r="E953"/>
      <c r="F953"/>
      <c r="G953"/>
      <c r="H953"/>
    </row>
    <row r="954" spans="1:8" ht="12.5" x14ac:dyDescent="0.25">
      <c r="A954" s="1">
        <v>65</v>
      </c>
      <c r="B954" s="1" t="s">
        <v>622</v>
      </c>
      <c r="C954" s="2">
        <v>41135</v>
      </c>
      <c r="D954" s="3">
        <v>20000</v>
      </c>
      <c r="E954"/>
      <c r="F954"/>
      <c r="G954"/>
      <c r="H954"/>
    </row>
    <row r="955" spans="1:8" ht="12.5" x14ac:dyDescent="0.25">
      <c r="A955" s="1">
        <v>65</v>
      </c>
      <c r="B955" s="1" t="s">
        <v>622</v>
      </c>
      <c r="C955" s="2">
        <v>41137</v>
      </c>
      <c r="D955" s="3">
        <v>20000</v>
      </c>
      <c r="E955"/>
      <c r="F955"/>
      <c r="G955"/>
      <c r="H955"/>
    </row>
    <row r="956" spans="1:8" ht="12.5" x14ac:dyDescent="0.25">
      <c r="A956" s="1">
        <v>65</v>
      </c>
      <c r="B956" s="1" t="s">
        <v>622</v>
      </c>
      <c r="C956" s="2">
        <v>41139</v>
      </c>
      <c r="D956" s="3">
        <v>20000</v>
      </c>
      <c r="E956"/>
      <c r="F956"/>
      <c r="G956"/>
      <c r="H956"/>
    </row>
    <row r="957" spans="1:8" ht="12.5" x14ac:dyDescent="0.25">
      <c r="A957" s="1">
        <v>65</v>
      </c>
      <c r="B957" s="1" t="s">
        <v>622</v>
      </c>
      <c r="C957" s="2">
        <v>41142</v>
      </c>
      <c r="D957" s="3">
        <v>20000</v>
      </c>
      <c r="E957"/>
      <c r="F957"/>
      <c r="G957"/>
      <c r="H957"/>
    </row>
    <row r="958" spans="1:8" ht="12.5" x14ac:dyDescent="0.25">
      <c r="A958" s="1">
        <v>65</v>
      </c>
      <c r="B958" s="1" t="s">
        <v>622</v>
      </c>
      <c r="C958" s="2">
        <v>41144</v>
      </c>
      <c r="D958" s="3">
        <v>20000</v>
      </c>
      <c r="E958"/>
      <c r="F958"/>
      <c r="G958"/>
      <c r="H958"/>
    </row>
    <row r="959" spans="1:8" ht="12.5" x14ac:dyDescent="0.25">
      <c r="A959" s="1">
        <v>65</v>
      </c>
      <c r="B959" s="1" t="s">
        <v>622</v>
      </c>
      <c r="C959" s="2">
        <v>41146</v>
      </c>
      <c r="D959" s="3">
        <v>20000</v>
      </c>
      <c r="E959"/>
      <c r="F959"/>
      <c r="G959"/>
      <c r="H959"/>
    </row>
    <row r="960" spans="1:8" ht="12.5" x14ac:dyDescent="0.25">
      <c r="A960" s="1">
        <v>65</v>
      </c>
      <c r="B960" s="1" t="s">
        <v>622</v>
      </c>
      <c r="C960" s="2">
        <v>41149</v>
      </c>
      <c r="D960" s="3">
        <v>20000</v>
      </c>
      <c r="E960"/>
      <c r="F960"/>
      <c r="G960"/>
      <c r="H960"/>
    </row>
    <row r="961" spans="1:8" ht="12.5" x14ac:dyDescent="0.25">
      <c r="A961" s="1">
        <v>65</v>
      </c>
      <c r="B961" s="1" t="s">
        <v>622</v>
      </c>
      <c r="C961" s="2">
        <v>41151</v>
      </c>
      <c r="D961" s="3">
        <v>20000</v>
      </c>
      <c r="E961"/>
      <c r="F961"/>
      <c r="G961"/>
      <c r="H961"/>
    </row>
    <row r="962" spans="1:8" ht="12.5" x14ac:dyDescent="0.25">
      <c r="A962" s="1">
        <v>65</v>
      </c>
      <c r="B962" s="1" t="s">
        <v>622</v>
      </c>
      <c r="C962" s="2">
        <v>41153</v>
      </c>
      <c r="D962" s="3">
        <v>20000</v>
      </c>
      <c r="E962"/>
      <c r="F962"/>
      <c r="G962"/>
      <c r="H962"/>
    </row>
    <row r="963" spans="1:8" ht="12.5" x14ac:dyDescent="0.25">
      <c r="A963" s="1">
        <v>65</v>
      </c>
      <c r="B963" s="1" t="s">
        <v>622</v>
      </c>
      <c r="C963" s="2">
        <v>41156</v>
      </c>
      <c r="D963" s="3">
        <v>20000</v>
      </c>
      <c r="E963"/>
      <c r="F963"/>
      <c r="G963"/>
      <c r="H963"/>
    </row>
    <row r="964" spans="1:8" ht="12.5" x14ac:dyDescent="0.25">
      <c r="A964" s="1">
        <v>65</v>
      </c>
      <c r="B964" s="1" t="s">
        <v>622</v>
      </c>
      <c r="C964" s="2">
        <v>41158</v>
      </c>
      <c r="D964" s="3">
        <v>20000</v>
      </c>
      <c r="E964"/>
      <c r="F964"/>
      <c r="G964"/>
      <c r="H964"/>
    </row>
    <row r="965" spans="1:8" ht="12.5" x14ac:dyDescent="0.25">
      <c r="A965" s="1">
        <v>65</v>
      </c>
      <c r="B965" s="1" t="s">
        <v>623</v>
      </c>
      <c r="C965" s="2">
        <v>41165</v>
      </c>
      <c r="D965" s="3">
        <v>16</v>
      </c>
      <c r="E965"/>
      <c r="F965"/>
      <c r="G965"/>
      <c r="H965"/>
    </row>
    <row r="966" spans="1:8" ht="12.5" x14ac:dyDescent="0.25">
      <c r="A966" s="1">
        <v>65</v>
      </c>
      <c r="B966" s="1" t="s">
        <v>623</v>
      </c>
      <c r="C966" s="2">
        <v>41193</v>
      </c>
      <c r="D966" s="3">
        <v>16</v>
      </c>
      <c r="E966"/>
      <c r="F966"/>
      <c r="G966"/>
      <c r="H966"/>
    </row>
    <row r="967" spans="1:8" ht="12.5" x14ac:dyDescent="0.25">
      <c r="A967" s="1">
        <v>66</v>
      </c>
      <c r="B967" s="1" t="s">
        <v>622</v>
      </c>
      <c r="C967" s="2">
        <v>41092</v>
      </c>
      <c r="D967" s="3">
        <v>3000</v>
      </c>
      <c r="E967"/>
      <c r="F967"/>
      <c r="G967"/>
      <c r="H967"/>
    </row>
    <row r="968" spans="1:8" ht="12.5" x14ac:dyDescent="0.25">
      <c r="A968" s="1">
        <v>66</v>
      </c>
      <c r="B968" s="1" t="s">
        <v>622</v>
      </c>
      <c r="C968" s="2">
        <v>41094</v>
      </c>
      <c r="D968" s="3">
        <v>3000</v>
      </c>
      <c r="E968"/>
      <c r="F968"/>
      <c r="G968"/>
      <c r="H968"/>
    </row>
    <row r="969" spans="1:8" ht="12.5" x14ac:dyDescent="0.25">
      <c r="A969" s="1">
        <v>66</v>
      </c>
      <c r="B969" s="1" t="s">
        <v>622</v>
      </c>
      <c r="C969" s="2">
        <v>41096</v>
      </c>
      <c r="D969" s="3">
        <v>3000</v>
      </c>
      <c r="E969"/>
      <c r="F969"/>
      <c r="G969"/>
      <c r="H969"/>
    </row>
    <row r="970" spans="1:8" ht="12.5" x14ac:dyDescent="0.25">
      <c r="A970" s="1">
        <v>66</v>
      </c>
      <c r="B970" s="1" t="s">
        <v>622</v>
      </c>
      <c r="C970" s="2">
        <v>41099</v>
      </c>
      <c r="D970" s="3">
        <v>3000</v>
      </c>
      <c r="E970"/>
      <c r="F970"/>
      <c r="G970"/>
      <c r="H970"/>
    </row>
    <row r="971" spans="1:8" ht="12.5" x14ac:dyDescent="0.25">
      <c r="A971" s="1">
        <v>66</v>
      </c>
      <c r="B971" s="1" t="s">
        <v>622</v>
      </c>
      <c r="C971" s="2">
        <v>41101</v>
      </c>
      <c r="D971" s="3">
        <v>3000</v>
      </c>
      <c r="E971"/>
      <c r="F971"/>
      <c r="G971"/>
      <c r="H971"/>
    </row>
    <row r="972" spans="1:8" ht="12.5" x14ac:dyDescent="0.25">
      <c r="A972" s="1">
        <v>66</v>
      </c>
      <c r="B972" s="1" t="s">
        <v>622</v>
      </c>
      <c r="C972" s="2">
        <v>41103</v>
      </c>
      <c r="D972" s="3">
        <v>3000</v>
      </c>
      <c r="E972"/>
      <c r="F972"/>
      <c r="G972"/>
      <c r="H972"/>
    </row>
    <row r="973" spans="1:8" ht="12.5" x14ac:dyDescent="0.25">
      <c r="A973" s="1">
        <v>66</v>
      </c>
      <c r="B973" s="1" t="s">
        <v>622</v>
      </c>
      <c r="C973" s="2">
        <v>41106</v>
      </c>
      <c r="D973" s="3">
        <v>3000</v>
      </c>
      <c r="E973"/>
      <c r="F973"/>
      <c r="G973"/>
      <c r="H973"/>
    </row>
    <row r="974" spans="1:8" ht="12.5" x14ac:dyDescent="0.25">
      <c r="A974" s="1">
        <v>66</v>
      </c>
      <c r="B974" s="1" t="s">
        <v>622</v>
      </c>
      <c r="C974" s="2">
        <v>41108</v>
      </c>
      <c r="D974" s="3">
        <v>3000</v>
      </c>
      <c r="E974"/>
      <c r="F974"/>
      <c r="G974"/>
      <c r="H974"/>
    </row>
    <row r="975" spans="1:8" ht="12.5" x14ac:dyDescent="0.25">
      <c r="A975" s="1">
        <v>66</v>
      </c>
      <c r="B975" s="1" t="s">
        <v>622</v>
      </c>
      <c r="C975" s="2">
        <v>41110</v>
      </c>
      <c r="D975" s="3">
        <v>2700</v>
      </c>
      <c r="E975"/>
      <c r="F975"/>
      <c r="G975"/>
      <c r="H975"/>
    </row>
    <row r="976" spans="1:8" ht="12.5" x14ac:dyDescent="0.25">
      <c r="A976" s="1">
        <v>66</v>
      </c>
      <c r="B976" s="1" t="s">
        <v>622</v>
      </c>
      <c r="C976" s="2">
        <v>41113</v>
      </c>
      <c r="D976" s="3">
        <v>2700</v>
      </c>
      <c r="E976"/>
      <c r="F976"/>
      <c r="G976"/>
      <c r="H976"/>
    </row>
    <row r="977" spans="1:8" ht="12.5" x14ac:dyDescent="0.25">
      <c r="A977" s="1">
        <v>66</v>
      </c>
      <c r="B977" s="1" t="s">
        <v>622</v>
      </c>
      <c r="C977" s="2">
        <v>41115</v>
      </c>
      <c r="D977" s="3">
        <v>2700</v>
      </c>
      <c r="E977"/>
      <c r="F977"/>
      <c r="G977"/>
      <c r="H977"/>
    </row>
    <row r="978" spans="1:8" ht="12.5" x14ac:dyDescent="0.25">
      <c r="A978" s="1">
        <v>66</v>
      </c>
      <c r="B978" s="1" t="s">
        <v>622</v>
      </c>
      <c r="C978" s="2">
        <v>41117</v>
      </c>
      <c r="D978" s="3">
        <v>2700</v>
      </c>
      <c r="E978"/>
      <c r="F978"/>
      <c r="G978"/>
      <c r="H978"/>
    </row>
    <row r="979" spans="1:8" ht="12.5" x14ac:dyDescent="0.25">
      <c r="A979" s="1">
        <v>66</v>
      </c>
      <c r="B979" s="1" t="s">
        <v>622</v>
      </c>
      <c r="C979" s="2">
        <v>41120</v>
      </c>
      <c r="D979" s="3">
        <v>2700</v>
      </c>
      <c r="E979"/>
      <c r="F979"/>
      <c r="G979"/>
      <c r="H979"/>
    </row>
    <row r="980" spans="1:8" ht="12.5" x14ac:dyDescent="0.25">
      <c r="A980" s="1">
        <v>66</v>
      </c>
      <c r="B980" s="1" t="s">
        <v>622</v>
      </c>
      <c r="C980" s="2">
        <v>41122</v>
      </c>
      <c r="D980" s="3">
        <v>2700</v>
      </c>
      <c r="E980"/>
      <c r="F980"/>
      <c r="G980"/>
      <c r="H980"/>
    </row>
    <row r="981" spans="1:8" ht="12.5" x14ac:dyDescent="0.25">
      <c r="A981" s="1">
        <v>66</v>
      </c>
      <c r="B981" s="1" t="s">
        <v>622</v>
      </c>
      <c r="C981" s="2">
        <v>41124</v>
      </c>
      <c r="D981" s="3">
        <v>2700</v>
      </c>
      <c r="E981"/>
      <c r="F981"/>
      <c r="G981"/>
      <c r="H981"/>
    </row>
    <row r="982" spans="1:8" ht="12.5" x14ac:dyDescent="0.25">
      <c r="A982" s="1">
        <v>66</v>
      </c>
      <c r="B982" s="1" t="s">
        <v>622</v>
      </c>
      <c r="C982" s="2">
        <v>41127</v>
      </c>
      <c r="D982" s="3">
        <v>2700</v>
      </c>
      <c r="E982"/>
      <c r="F982"/>
      <c r="G982"/>
      <c r="H982"/>
    </row>
    <row r="983" spans="1:8" ht="12.5" x14ac:dyDescent="0.25">
      <c r="A983" s="1">
        <v>66</v>
      </c>
      <c r="B983" s="1" t="s">
        <v>622</v>
      </c>
      <c r="C983" s="2">
        <v>41129</v>
      </c>
      <c r="D983" s="3">
        <v>2700</v>
      </c>
      <c r="E983"/>
      <c r="F983"/>
      <c r="G983"/>
      <c r="H983"/>
    </row>
    <row r="984" spans="1:8" ht="12.5" x14ac:dyDescent="0.25">
      <c r="A984" s="1">
        <v>66</v>
      </c>
      <c r="B984" s="1" t="s">
        <v>622</v>
      </c>
      <c r="C984" s="2">
        <v>41131</v>
      </c>
      <c r="D984" s="3">
        <v>2700</v>
      </c>
      <c r="E984"/>
      <c r="F984"/>
      <c r="G984"/>
      <c r="H984"/>
    </row>
    <row r="985" spans="1:8" ht="12.5" x14ac:dyDescent="0.25">
      <c r="A985" s="1">
        <v>66</v>
      </c>
      <c r="B985" s="1" t="s">
        <v>622</v>
      </c>
      <c r="C985" s="2">
        <v>41134</v>
      </c>
      <c r="D985" s="3">
        <v>2700</v>
      </c>
      <c r="E985"/>
      <c r="F985"/>
      <c r="G985"/>
      <c r="H985"/>
    </row>
    <row r="986" spans="1:8" ht="12.5" x14ac:dyDescent="0.25">
      <c r="A986" s="1">
        <v>66</v>
      </c>
      <c r="B986" s="1" t="s">
        <v>622</v>
      </c>
      <c r="C986" s="2">
        <v>41136</v>
      </c>
      <c r="D986" s="3">
        <v>2700</v>
      </c>
      <c r="E986"/>
      <c r="F986"/>
      <c r="G986"/>
      <c r="H986"/>
    </row>
    <row r="987" spans="1:8" ht="12.5" x14ac:dyDescent="0.25">
      <c r="A987" s="1">
        <v>66</v>
      </c>
      <c r="B987" s="1" t="s">
        <v>622</v>
      </c>
      <c r="C987" s="2">
        <v>41138</v>
      </c>
      <c r="D987" s="3">
        <v>2700</v>
      </c>
      <c r="E987"/>
      <c r="F987"/>
      <c r="G987"/>
      <c r="H987"/>
    </row>
    <row r="988" spans="1:8" ht="12.5" x14ac:dyDescent="0.25">
      <c r="A988" s="1">
        <v>66</v>
      </c>
      <c r="B988" s="1" t="s">
        <v>622</v>
      </c>
      <c r="C988" s="2">
        <v>41141</v>
      </c>
      <c r="D988" s="3">
        <v>2700</v>
      </c>
      <c r="E988"/>
      <c r="F988"/>
      <c r="G988"/>
      <c r="H988"/>
    </row>
    <row r="989" spans="1:8" ht="12.5" x14ac:dyDescent="0.25">
      <c r="A989" s="1">
        <v>66</v>
      </c>
      <c r="B989" s="1" t="s">
        <v>622</v>
      </c>
      <c r="C989" s="2">
        <v>41143</v>
      </c>
      <c r="D989" s="3">
        <v>2700</v>
      </c>
      <c r="E989"/>
      <c r="F989"/>
      <c r="G989"/>
      <c r="H989"/>
    </row>
    <row r="990" spans="1:8" ht="12.5" x14ac:dyDescent="0.25">
      <c r="A990" s="1">
        <v>66</v>
      </c>
      <c r="B990" s="1" t="s">
        <v>622</v>
      </c>
      <c r="C990" s="2">
        <v>41145</v>
      </c>
      <c r="D990" s="3">
        <v>2700</v>
      </c>
      <c r="E990"/>
      <c r="F990"/>
      <c r="G990"/>
      <c r="H990"/>
    </row>
    <row r="991" spans="1:8" ht="12.5" x14ac:dyDescent="0.25">
      <c r="A991" s="1">
        <v>66</v>
      </c>
      <c r="B991" s="1" t="s">
        <v>622</v>
      </c>
      <c r="C991" s="2">
        <v>41148</v>
      </c>
      <c r="D991" s="3">
        <v>2700</v>
      </c>
      <c r="E991"/>
      <c r="F991"/>
      <c r="G991"/>
      <c r="H991"/>
    </row>
    <row r="992" spans="1:8" ht="12.5" x14ac:dyDescent="0.25">
      <c r="A992" s="1">
        <v>66</v>
      </c>
      <c r="B992" s="1" t="s">
        <v>622</v>
      </c>
      <c r="C992" s="2">
        <v>41150</v>
      </c>
      <c r="D992" s="3">
        <v>2700</v>
      </c>
      <c r="E992"/>
      <c r="F992"/>
      <c r="G992"/>
      <c r="H992"/>
    </row>
    <row r="993" spans="1:8" ht="12.5" x14ac:dyDescent="0.25">
      <c r="A993" s="1">
        <v>66</v>
      </c>
      <c r="B993" s="1" t="s">
        <v>622</v>
      </c>
      <c r="C993" s="2">
        <v>41152</v>
      </c>
      <c r="D993" s="3">
        <v>2700</v>
      </c>
      <c r="E993"/>
      <c r="F993"/>
      <c r="G993"/>
      <c r="H993"/>
    </row>
    <row r="994" spans="1:8" ht="12.5" x14ac:dyDescent="0.25">
      <c r="A994" s="1">
        <v>66</v>
      </c>
      <c r="B994" s="1" t="s">
        <v>622</v>
      </c>
      <c r="C994" s="2">
        <v>41155</v>
      </c>
      <c r="D994" s="3">
        <v>2700</v>
      </c>
      <c r="E994"/>
      <c r="F994"/>
      <c r="G994"/>
      <c r="H994"/>
    </row>
    <row r="995" spans="1:8" ht="12.5" x14ac:dyDescent="0.25">
      <c r="A995" s="1">
        <v>66</v>
      </c>
      <c r="B995" s="1" t="s">
        <v>622</v>
      </c>
      <c r="C995" s="2">
        <v>41157</v>
      </c>
      <c r="D995" s="3">
        <v>2700</v>
      </c>
      <c r="E995"/>
      <c r="F995"/>
      <c r="G995"/>
      <c r="H995"/>
    </row>
    <row r="996" spans="1:8" ht="12.5" x14ac:dyDescent="0.25">
      <c r="A996" s="1">
        <v>66</v>
      </c>
      <c r="B996" s="1" t="s">
        <v>623</v>
      </c>
      <c r="C996" s="2">
        <v>41208</v>
      </c>
      <c r="D996" s="3">
        <v>6</v>
      </c>
      <c r="E996"/>
      <c r="F996"/>
      <c r="G996"/>
      <c r="H996"/>
    </row>
    <row r="997" spans="1:8" ht="12.5" x14ac:dyDescent="0.25">
      <c r="A997" s="1">
        <v>66</v>
      </c>
      <c r="B997" s="1" t="s">
        <v>623</v>
      </c>
      <c r="C997" s="2">
        <v>41213</v>
      </c>
      <c r="D997" s="3">
        <v>2</v>
      </c>
      <c r="E997"/>
      <c r="F997"/>
      <c r="G997"/>
      <c r="H997"/>
    </row>
    <row r="998" spans="1:8" ht="12.5" x14ac:dyDescent="0.25">
      <c r="A998" s="1">
        <v>66</v>
      </c>
      <c r="B998" s="1" t="s">
        <v>623</v>
      </c>
      <c r="C998" s="2">
        <v>41227</v>
      </c>
      <c r="D998" s="3">
        <v>1</v>
      </c>
      <c r="E998"/>
      <c r="F998"/>
      <c r="G998"/>
      <c r="H998"/>
    </row>
    <row r="999" spans="1:8" ht="12.5" x14ac:dyDescent="0.25">
      <c r="A999" s="1">
        <v>67</v>
      </c>
      <c r="B999" s="1" t="s">
        <v>622</v>
      </c>
      <c r="C999" s="2">
        <v>41093</v>
      </c>
      <c r="D999" s="3">
        <v>10000</v>
      </c>
      <c r="E999"/>
      <c r="F999"/>
      <c r="G999"/>
      <c r="H999"/>
    </row>
    <row r="1000" spans="1:8" ht="12.5" x14ac:dyDescent="0.25">
      <c r="A1000" s="1">
        <v>67</v>
      </c>
      <c r="B1000" s="1" t="s">
        <v>622</v>
      </c>
      <c r="C1000" s="2">
        <v>41095</v>
      </c>
      <c r="D1000" s="3">
        <v>10000</v>
      </c>
      <c r="E1000"/>
      <c r="F1000"/>
      <c r="G1000"/>
      <c r="H1000"/>
    </row>
    <row r="1001" spans="1:8" ht="12.5" x14ac:dyDescent="0.25">
      <c r="A1001" s="1">
        <v>67</v>
      </c>
      <c r="B1001" s="1" t="s">
        <v>622</v>
      </c>
      <c r="C1001" s="2">
        <v>41097</v>
      </c>
      <c r="D1001" s="3">
        <v>10000</v>
      </c>
      <c r="E1001"/>
      <c r="F1001"/>
      <c r="G1001"/>
      <c r="H1001"/>
    </row>
    <row r="1002" spans="1:8" ht="12.5" x14ac:dyDescent="0.25">
      <c r="A1002" s="1">
        <v>67</v>
      </c>
      <c r="B1002" s="1" t="s">
        <v>622</v>
      </c>
      <c r="C1002" s="2">
        <v>41100</v>
      </c>
      <c r="D1002" s="3">
        <v>10000</v>
      </c>
      <c r="E1002"/>
      <c r="F1002"/>
      <c r="G1002"/>
      <c r="H1002"/>
    </row>
    <row r="1003" spans="1:8" ht="12.5" x14ac:dyDescent="0.25">
      <c r="A1003" s="1">
        <v>67</v>
      </c>
      <c r="B1003" s="1" t="s">
        <v>622</v>
      </c>
      <c r="C1003" s="2">
        <v>41104</v>
      </c>
      <c r="D1003" s="3">
        <v>10000</v>
      </c>
      <c r="E1003"/>
      <c r="F1003"/>
      <c r="G1003"/>
      <c r="H1003"/>
    </row>
    <row r="1004" spans="1:8" ht="12.5" x14ac:dyDescent="0.25">
      <c r="A1004" s="1">
        <v>67</v>
      </c>
      <c r="B1004" s="1" t="s">
        <v>622</v>
      </c>
      <c r="C1004" s="2">
        <v>41107</v>
      </c>
      <c r="D1004" s="3">
        <v>10000</v>
      </c>
      <c r="E1004"/>
      <c r="F1004"/>
      <c r="G1004"/>
      <c r="H1004"/>
    </row>
    <row r="1005" spans="1:8" ht="12.5" x14ac:dyDescent="0.25">
      <c r="A1005" s="1">
        <v>67</v>
      </c>
      <c r="B1005" s="1" t="s">
        <v>622</v>
      </c>
      <c r="C1005" s="2">
        <v>41109</v>
      </c>
      <c r="D1005" s="3">
        <v>10000</v>
      </c>
      <c r="E1005"/>
      <c r="F1005"/>
      <c r="G1005"/>
      <c r="H1005"/>
    </row>
    <row r="1006" spans="1:8" ht="12.5" x14ac:dyDescent="0.25">
      <c r="A1006" s="1">
        <v>67</v>
      </c>
      <c r="B1006" s="1" t="s">
        <v>622</v>
      </c>
      <c r="C1006" s="2">
        <v>41111</v>
      </c>
      <c r="D1006" s="3">
        <v>8000</v>
      </c>
      <c r="E1006"/>
      <c r="F1006"/>
      <c r="G1006"/>
      <c r="H1006"/>
    </row>
    <row r="1007" spans="1:8" ht="12.5" x14ac:dyDescent="0.25">
      <c r="A1007" s="1">
        <v>67</v>
      </c>
      <c r="B1007" s="1" t="s">
        <v>622</v>
      </c>
      <c r="C1007" s="2">
        <v>41114</v>
      </c>
      <c r="D1007" s="3">
        <v>8000</v>
      </c>
      <c r="E1007"/>
      <c r="F1007"/>
      <c r="G1007"/>
      <c r="H1007"/>
    </row>
    <row r="1008" spans="1:8" ht="12.5" x14ac:dyDescent="0.25">
      <c r="A1008" s="1">
        <v>67</v>
      </c>
      <c r="B1008" s="1" t="s">
        <v>622</v>
      </c>
      <c r="C1008" s="2">
        <v>41116</v>
      </c>
      <c r="D1008" s="3">
        <v>8000</v>
      </c>
      <c r="E1008"/>
      <c r="F1008"/>
      <c r="G1008"/>
      <c r="H1008"/>
    </row>
    <row r="1009" spans="1:8" ht="12.5" x14ac:dyDescent="0.25">
      <c r="A1009" s="1">
        <v>67</v>
      </c>
      <c r="B1009" s="1" t="s">
        <v>622</v>
      </c>
      <c r="C1009" s="2">
        <v>41118</v>
      </c>
      <c r="D1009" s="3">
        <v>8000</v>
      </c>
      <c r="E1009"/>
      <c r="F1009"/>
      <c r="G1009"/>
      <c r="H1009"/>
    </row>
    <row r="1010" spans="1:8" ht="12.5" x14ac:dyDescent="0.25">
      <c r="A1010" s="1">
        <v>67</v>
      </c>
      <c r="B1010" s="1" t="s">
        <v>622</v>
      </c>
      <c r="C1010" s="2">
        <v>41121</v>
      </c>
      <c r="D1010" s="3">
        <v>8000</v>
      </c>
      <c r="E1010"/>
      <c r="F1010"/>
      <c r="G1010"/>
      <c r="H1010"/>
    </row>
    <row r="1011" spans="1:8" ht="12.5" x14ac:dyDescent="0.25">
      <c r="A1011" s="1">
        <v>67</v>
      </c>
      <c r="B1011" s="1" t="s">
        <v>622</v>
      </c>
      <c r="C1011" s="2">
        <v>41123</v>
      </c>
      <c r="D1011" s="3">
        <v>8000</v>
      </c>
      <c r="E1011"/>
      <c r="F1011"/>
      <c r="G1011"/>
      <c r="H1011"/>
    </row>
    <row r="1012" spans="1:8" ht="12.5" x14ac:dyDescent="0.25">
      <c r="A1012" s="1">
        <v>67</v>
      </c>
      <c r="B1012" s="1" t="s">
        <v>622</v>
      </c>
      <c r="C1012" s="2">
        <v>41125</v>
      </c>
      <c r="D1012" s="3">
        <v>8000</v>
      </c>
      <c r="E1012"/>
      <c r="F1012"/>
      <c r="G1012"/>
      <c r="H1012"/>
    </row>
    <row r="1013" spans="1:8" ht="12.5" x14ac:dyDescent="0.25">
      <c r="A1013" s="1">
        <v>67</v>
      </c>
      <c r="B1013" s="1" t="s">
        <v>622</v>
      </c>
      <c r="C1013" s="2">
        <v>41128</v>
      </c>
      <c r="D1013" s="3">
        <v>8000</v>
      </c>
      <c r="E1013"/>
      <c r="F1013"/>
      <c r="G1013"/>
      <c r="H1013"/>
    </row>
    <row r="1014" spans="1:8" ht="12.5" x14ac:dyDescent="0.25">
      <c r="A1014" s="1">
        <v>67</v>
      </c>
      <c r="B1014" s="1" t="s">
        <v>622</v>
      </c>
      <c r="C1014" s="2">
        <v>41130</v>
      </c>
      <c r="D1014" s="3">
        <v>8000</v>
      </c>
      <c r="E1014"/>
      <c r="F1014"/>
      <c r="G1014"/>
      <c r="H1014"/>
    </row>
    <row r="1015" spans="1:8" ht="12.5" x14ac:dyDescent="0.25">
      <c r="A1015" s="1">
        <v>67</v>
      </c>
      <c r="B1015" s="1" t="s">
        <v>622</v>
      </c>
      <c r="C1015" s="2">
        <v>41132</v>
      </c>
      <c r="D1015" s="3">
        <v>8000</v>
      </c>
      <c r="E1015"/>
      <c r="F1015"/>
      <c r="G1015"/>
      <c r="H1015"/>
    </row>
    <row r="1016" spans="1:8" ht="12.5" x14ac:dyDescent="0.25">
      <c r="A1016" s="1">
        <v>67</v>
      </c>
      <c r="B1016" s="1" t="s">
        <v>622</v>
      </c>
      <c r="C1016" s="2">
        <v>41135</v>
      </c>
      <c r="D1016" s="3">
        <v>8000</v>
      </c>
      <c r="E1016"/>
      <c r="F1016"/>
      <c r="G1016"/>
      <c r="H1016"/>
    </row>
    <row r="1017" spans="1:8" ht="12.5" x14ac:dyDescent="0.25">
      <c r="A1017" s="1">
        <v>67</v>
      </c>
      <c r="B1017" s="1" t="s">
        <v>622</v>
      </c>
      <c r="C1017" s="2">
        <v>41137</v>
      </c>
      <c r="D1017" s="3">
        <v>8000</v>
      </c>
      <c r="E1017"/>
      <c r="F1017"/>
      <c r="G1017"/>
      <c r="H1017"/>
    </row>
    <row r="1018" spans="1:8" ht="12.5" x14ac:dyDescent="0.25">
      <c r="A1018" s="1">
        <v>67</v>
      </c>
      <c r="B1018" s="1" t="s">
        <v>623</v>
      </c>
      <c r="C1018" s="2">
        <v>41193</v>
      </c>
      <c r="D1018" s="3">
        <v>1</v>
      </c>
      <c r="E1018"/>
      <c r="F1018"/>
      <c r="G1018"/>
      <c r="H1018"/>
    </row>
    <row r="1019" spans="1:8" ht="12.5" x14ac:dyDescent="0.25">
      <c r="A1019" s="1">
        <v>67</v>
      </c>
      <c r="B1019" s="1" t="s">
        <v>623</v>
      </c>
      <c r="C1019" s="2">
        <v>41228</v>
      </c>
      <c r="D1019" s="3">
        <v>2</v>
      </c>
      <c r="E1019"/>
      <c r="F1019"/>
      <c r="G1019"/>
      <c r="H1019"/>
    </row>
    <row r="1020" spans="1:8" ht="12.5" x14ac:dyDescent="0.25">
      <c r="A1020" s="1">
        <v>68</v>
      </c>
      <c r="B1020" s="1" t="s">
        <v>623</v>
      </c>
      <c r="C1020" s="2">
        <v>41242</v>
      </c>
      <c r="D1020" s="3">
        <v>4</v>
      </c>
      <c r="E1020"/>
      <c r="F1020"/>
      <c r="G1020"/>
      <c r="H1020"/>
    </row>
    <row r="1021" spans="1:8" ht="12.5" x14ac:dyDescent="0.25">
      <c r="A1021" s="1">
        <v>69</v>
      </c>
      <c r="B1021" s="1" t="s">
        <v>622</v>
      </c>
      <c r="C1021" s="2">
        <v>41093</v>
      </c>
      <c r="D1021" s="3">
        <v>1400</v>
      </c>
      <c r="E1021"/>
      <c r="F1021"/>
      <c r="G1021"/>
      <c r="H1021"/>
    </row>
    <row r="1022" spans="1:8" ht="12.5" x14ac:dyDescent="0.25">
      <c r="A1022" s="1">
        <v>69</v>
      </c>
      <c r="B1022" s="1" t="s">
        <v>622</v>
      </c>
      <c r="C1022" s="2">
        <v>41095</v>
      </c>
      <c r="D1022" s="3">
        <v>1400</v>
      </c>
      <c r="E1022"/>
      <c r="F1022"/>
      <c r="G1022"/>
      <c r="H1022"/>
    </row>
    <row r="1023" spans="1:8" ht="12.5" x14ac:dyDescent="0.25">
      <c r="A1023" s="1">
        <v>69</v>
      </c>
      <c r="B1023" s="1" t="s">
        <v>622</v>
      </c>
      <c r="C1023" s="2">
        <v>41097</v>
      </c>
      <c r="D1023" s="3">
        <v>1400</v>
      </c>
      <c r="E1023"/>
      <c r="F1023"/>
      <c r="G1023"/>
      <c r="H1023"/>
    </row>
    <row r="1024" spans="1:8" ht="12.5" x14ac:dyDescent="0.25">
      <c r="A1024" s="1">
        <v>69</v>
      </c>
      <c r="B1024" s="1" t="s">
        <v>622</v>
      </c>
      <c r="C1024" s="2">
        <v>41100</v>
      </c>
      <c r="D1024" s="3">
        <v>1400</v>
      </c>
      <c r="E1024"/>
      <c r="F1024"/>
      <c r="G1024"/>
      <c r="H1024"/>
    </row>
    <row r="1025" spans="1:8" ht="12.5" x14ac:dyDescent="0.25">
      <c r="A1025" s="1">
        <v>69</v>
      </c>
      <c r="B1025" s="1" t="s">
        <v>622</v>
      </c>
      <c r="C1025" s="2">
        <v>41102</v>
      </c>
      <c r="D1025" s="3">
        <v>1400</v>
      </c>
      <c r="E1025"/>
      <c r="F1025"/>
      <c r="G1025"/>
      <c r="H1025"/>
    </row>
    <row r="1026" spans="1:8" ht="12.5" x14ac:dyDescent="0.25">
      <c r="A1026" s="1">
        <v>69</v>
      </c>
      <c r="B1026" s="1" t="s">
        <v>622</v>
      </c>
      <c r="C1026" s="2">
        <v>41104</v>
      </c>
      <c r="D1026" s="3">
        <v>1400</v>
      </c>
      <c r="E1026"/>
      <c r="F1026"/>
      <c r="G1026"/>
      <c r="H1026"/>
    </row>
    <row r="1027" spans="1:8" ht="12.5" x14ac:dyDescent="0.25">
      <c r="A1027" s="1">
        <v>69</v>
      </c>
      <c r="B1027" s="1" t="s">
        <v>622</v>
      </c>
      <c r="C1027" s="2">
        <v>41107</v>
      </c>
      <c r="D1027" s="3">
        <v>1400</v>
      </c>
      <c r="E1027"/>
      <c r="F1027"/>
      <c r="G1027"/>
      <c r="H1027"/>
    </row>
    <row r="1028" spans="1:8" ht="12.5" x14ac:dyDescent="0.25">
      <c r="A1028" s="1">
        <v>69</v>
      </c>
      <c r="B1028" s="1" t="s">
        <v>622</v>
      </c>
      <c r="C1028" s="2">
        <v>41109</v>
      </c>
      <c r="D1028" s="3">
        <v>1400</v>
      </c>
      <c r="E1028"/>
      <c r="F1028"/>
      <c r="G1028"/>
      <c r="H1028"/>
    </row>
    <row r="1029" spans="1:8" ht="12.5" x14ac:dyDescent="0.25">
      <c r="A1029" s="1">
        <v>69</v>
      </c>
      <c r="B1029" s="1" t="s">
        <v>622</v>
      </c>
      <c r="C1029" s="2">
        <v>41111</v>
      </c>
      <c r="D1029" s="3">
        <v>1600</v>
      </c>
      <c r="E1029"/>
      <c r="F1029"/>
      <c r="G1029"/>
      <c r="H1029"/>
    </row>
    <row r="1030" spans="1:8" ht="12.5" x14ac:dyDescent="0.25">
      <c r="A1030" s="1">
        <v>69</v>
      </c>
      <c r="B1030" s="1" t="s">
        <v>622</v>
      </c>
      <c r="C1030" s="2">
        <v>41114</v>
      </c>
      <c r="D1030" s="3">
        <v>1600</v>
      </c>
      <c r="E1030"/>
      <c r="F1030"/>
      <c r="G1030"/>
      <c r="H1030"/>
    </row>
    <row r="1031" spans="1:8" ht="12.5" x14ac:dyDescent="0.25">
      <c r="A1031" s="1">
        <v>69</v>
      </c>
      <c r="B1031" s="1" t="s">
        <v>622</v>
      </c>
      <c r="C1031" s="2">
        <v>41116</v>
      </c>
      <c r="D1031" s="3">
        <v>1600</v>
      </c>
      <c r="E1031"/>
      <c r="F1031"/>
      <c r="G1031"/>
      <c r="H1031"/>
    </row>
    <row r="1032" spans="1:8" ht="12.5" x14ac:dyDescent="0.25">
      <c r="A1032" s="1">
        <v>69</v>
      </c>
      <c r="B1032" s="1" t="s">
        <v>622</v>
      </c>
      <c r="C1032" s="2">
        <v>41118</v>
      </c>
      <c r="D1032" s="3">
        <v>1600</v>
      </c>
      <c r="E1032"/>
      <c r="F1032"/>
      <c r="G1032"/>
      <c r="H1032"/>
    </row>
    <row r="1033" spans="1:8" ht="12.5" x14ac:dyDescent="0.25">
      <c r="A1033" s="1">
        <v>69</v>
      </c>
      <c r="B1033" s="1" t="s">
        <v>622</v>
      </c>
      <c r="C1033" s="2">
        <v>41121</v>
      </c>
      <c r="D1033" s="3">
        <v>1600</v>
      </c>
      <c r="E1033"/>
      <c r="F1033"/>
      <c r="G1033"/>
      <c r="H1033"/>
    </row>
    <row r="1034" spans="1:8" ht="12.5" x14ac:dyDescent="0.25">
      <c r="A1034" s="1">
        <v>69</v>
      </c>
      <c r="B1034" s="1" t="s">
        <v>622</v>
      </c>
      <c r="C1034" s="2">
        <v>41123</v>
      </c>
      <c r="D1034" s="3">
        <v>1600</v>
      </c>
      <c r="E1034"/>
      <c r="F1034"/>
      <c r="G1034"/>
      <c r="H1034"/>
    </row>
    <row r="1035" spans="1:8" ht="12.5" x14ac:dyDescent="0.25">
      <c r="A1035" s="1">
        <v>69</v>
      </c>
      <c r="B1035" s="1" t="s">
        <v>622</v>
      </c>
      <c r="C1035" s="2">
        <v>41125</v>
      </c>
      <c r="D1035" s="3">
        <v>2000</v>
      </c>
      <c r="E1035"/>
      <c r="F1035"/>
      <c r="G1035"/>
      <c r="H1035"/>
    </row>
    <row r="1036" spans="1:8" ht="12.5" x14ac:dyDescent="0.25">
      <c r="A1036" s="1">
        <v>69</v>
      </c>
      <c r="B1036" s="1" t="s">
        <v>622</v>
      </c>
      <c r="C1036" s="2">
        <v>41128</v>
      </c>
      <c r="D1036" s="3">
        <v>2000</v>
      </c>
      <c r="E1036"/>
      <c r="F1036"/>
      <c r="G1036"/>
      <c r="H1036"/>
    </row>
    <row r="1037" spans="1:8" ht="12.5" x14ac:dyDescent="0.25">
      <c r="A1037" s="1">
        <v>69</v>
      </c>
      <c r="B1037" s="1" t="s">
        <v>622</v>
      </c>
      <c r="C1037" s="2">
        <v>41130</v>
      </c>
      <c r="D1037" s="3">
        <v>2000</v>
      </c>
      <c r="E1037"/>
      <c r="F1037"/>
      <c r="G1037"/>
      <c r="H1037"/>
    </row>
    <row r="1038" spans="1:8" ht="12.5" x14ac:dyDescent="0.25">
      <c r="A1038" s="1">
        <v>69</v>
      </c>
      <c r="B1038" s="1" t="s">
        <v>622</v>
      </c>
      <c r="C1038" s="2">
        <v>41132</v>
      </c>
      <c r="D1038" s="3">
        <v>2000</v>
      </c>
      <c r="E1038"/>
      <c r="F1038"/>
      <c r="G1038"/>
      <c r="H1038"/>
    </row>
    <row r="1039" spans="1:8" ht="12.5" x14ac:dyDescent="0.25">
      <c r="A1039" s="1">
        <v>69</v>
      </c>
      <c r="B1039" s="1" t="s">
        <v>622</v>
      </c>
      <c r="C1039" s="2">
        <v>41135</v>
      </c>
      <c r="D1039" s="3">
        <v>2000</v>
      </c>
      <c r="E1039"/>
      <c r="F1039"/>
      <c r="G1039"/>
      <c r="H1039"/>
    </row>
    <row r="1040" spans="1:8" ht="12.5" x14ac:dyDescent="0.25">
      <c r="A1040" s="1">
        <v>69</v>
      </c>
      <c r="B1040" s="1" t="s">
        <v>622</v>
      </c>
      <c r="C1040" s="2">
        <v>41137</v>
      </c>
      <c r="D1040" s="3">
        <v>2000</v>
      </c>
      <c r="E1040"/>
      <c r="F1040"/>
      <c r="G1040"/>
      <c r="H1040"/>
    </row>
    <row r="1041" spans="1:8" ht="12.5" x14ac:dyDescent="0.25">
      <c r="A1041" s="1">
        <v>69</v>
      </c>
      <c r="B1041" s="1" t="s">
        <v>622</v>
      </c>
      <c r="C1041" s="2">
        <v>41139</v>
      </c>
      <c r="D1041" s="3">
        <v>2400</v>
      </c>
      <c r="E1041"/>
      <c r="F1041"/>
      <c r="G1041"/>
      <c r="H1041"/>
    </row>
    <row r="1042" spans="1:8" ht="12.5" x14ac:dyDescent="0.25">
      <c r="A1042" s="1">
        <v>69</v>
      </c>
      <c r="B1042" s="1" t="s">
        <v>622</v>
      </c>
      <c r="C1042" s="2">
        <v>41142</v>
      </c>
      <c r="D1042" s="3">
        <v>2400</v>
      </c>
      <c r="E1042"/>
      <c r="F1042"/>
      <c r="G1042"/>
      <c r="H1042"/>
    </row>
    <row r="1043" spans="1:8" ht="12.5" x14ac:dyDescent="0.25">
      <c r="A1043" s="1">
        <v>69</v>
      </c>
      <c r="B1043" s="1" t="s">
        <v>622</v>
      </c>
      <c r="C1043" s="2">
        <v>41144</v>
      </c>
      <c r="D1043" s="3">
        <v>2400</v>
      </c>
      <c r="E1043"/>
      <c r="F1043"/>
      <c r="G1043"/>
      <c r="H1043"/>
    </row>
    <row r="1044" spans="1:8" ht="12.5" x14ac:dyDescent="0.25">
      <c r="A1044" s="1">
        <v>69</v>
      </c>
      <c r="B1044" s="1" t="s">
        <v>622</v>
      </c>
      <c r="C1044" s="2">
        <v>41146</v>
      </c>
      <c r="D1044" s="3">
        <v>2400</v>
      </c>
      <c r="E1044"/>
      <c r="F1044"/>
      <c r="G1044"/>
      <c r="H1044"/>
    </row>
    <row r="1045" spans="1:8" ht="12.5" x14ac:dyDescent="0.25">
      <c r="A1045" s="1">
        <v>69</v>
      </c>
      <c r="B1045" s="1" t="s">
        <v>622</v>
      </c>
      <c r="C1045" s="2">
        <v>41149</v>
      </c>
      <c r="D1045" s="3">
        <v>2400</v>
      </c>
      <c r="E1045"/>
      <c r="F1045"/>
      <c r="G1045"/>
      <c r="H1045"/>
    </row>
    <row r="1046" spans="1:8" ht="12.5" x14ac:dyDescent="0.25">
      <c r="A1046" s="1">
        <v>69</v>
      </c>
      <c r="B1046" s="1" t="s">
        <v>622</v>
      </c>
      <c r="C1046" s="2">
        <v>41151</v>
      </c>
      <c r="D1046" s="3">
        <v>2400</v>
      </c>
      <c r="E1046"/>
      <c r="F1046"/>
      <c r="G1046"/>
      <c r="H1046"/>
    </row>
    <row r="1047" spans="1:8" ht="12.5" x14ac:dyDescent="0.25">
      <c r="A1047" s="1">
        <v>69</v>
      </c>
      <c r="B1047" s="1" t="s">
        <v>622</v>
      </c>
      <c r="C1047" s="2">
        <v>41153</v>
      </c>
      <c r="D1047" s="3">
        <v>2400</v>
      </c>
      <c r="E1047"/>
      <c r="F1047"/>
      <c r="G1047"/>
      <c r="H1047"/>
    </row>
    <row r="1048" spans="1:8" ht="12.5" x14ac:dyDescent="0.25">
      <c r="A1048" s="1">
        <v>69</v>
      </c>
      <c r="B1048" s="1" t="s">
        <v>622</v>
      </c>
      <c r="C1048" s="2">
        <v>41156</v>
      </c>
      <c r="D1048" s="3">
        <v>2400</v>
      </c>
      <c r="E1048"/>
      <c r="F1048"/>
      <c r="G1048"/>
      <c r="H1048"/>
    </row>
    <row r="1049" spans="1:8" ht="12.5" x14ac:dyDescent="0.25">
      <c r="A1049" s="1">
        <v>69</v>
      </c>
      <c r="B1049" s="1" t="s">
        <v>622</v>
      </c>
      <c r="C1049" s="2">
        <v>41158</v>
      </c>
      <c r="D1049" s="3">
        <v>2400</v>
      </c>
      <c r="E1049"/>
      <c r="F1049"/>
      <c r="G1049"/>
      <c r="H1049"/>
    </row>
    <row r="1050" spans="1:8" ht="12.5" x14ac:dyDescent="0.25">
      <c r="A1050" s="1">
        <v>69</v>
      </c>
      <c r="B1050" s="1" t="s">
        <v>623</v>
      </c>
      <c r="C1050" s="2">
        <v>41165</v>
      </c>
      <c r="D1050" s="3">
        <v>5</v>
      </c>
      <c r="E1050"/>
      <c r="F1050"/>
      <c r="G1050"/>
      <c r="H1050"/>
    </row>
    <row r="1051" spans="1:8" ht="12.5" x14ac:dyDescent="0.25">
      <c r="A1051" s="1">
        <v>69</v>
      </c>
      <c r="B1051" s="1" t="s">
        <v>623</v>
      </c>
      <c r="C1051" s="2">
        <v>41193</v>
      </c>
      <c r="D1051" s="3">
        <v>5</v>
      </c>
      <c r="E1051"/>
      <c r="F1051"/>
      <c r="G1051"/>
      <c r="H1051"/>
    </row>
    <row r="1052" spans="1:8" ht="12.5" x14ac:dyDescent="0.25">
      <c r="A1052" s="1">
        <v>69</v>
      </c>
      <c r="B1052" s="1" t="s">
        <v>623</v>
      </c>
      <c r="C1052" s="2">
        <v>41228</v>
      </c>
      <c r="D1052" s="3">
        <v>5</v>
      </c>
      <c r="E1052"/>
      <c r="F1052"/>
      <c r="G1052"/>
      <c r="H1052"/>
    </row>
    <row r="1053" spans="1:8" ht="12.5" x14ac:dyDescent="0.25">
      <c r="A1053" s="1">
        <v>70</v>
      </c>
      <c r="B1053" s="1" t="s">
        <v>622</v>
      </c>
      <c r="C1053" s="2">
        <v>41092</v>
      </c>
      <c r="D1053" s="3">
        <v>9500</v>
      </c>
      <c r="E1053"/>
      <c r="F1053"/>
      <c r="G1053"/>
      <c r="H1053"/>
    </row>
    <row r="1054" spans="1:8" ht="12.5" x14ac:dyDescent="0.25">
      <c r="A1054" s="1">
        <v>70</v>
      </c>
      <c r="B1054" s="1" t="s">
        <v>622</v>
      </c>
      <c r="C1054" s="2">
        <v>41094</v>
      </c>
      <c r="D1054" s="3">
        <v>9500</v>
      </c>
      <c r="E1054"/>
      <c r="F1054"/>
      <c r="G1054"/>
      <c r="H1054"/>
    </row>
    <row r="1055" spans="1:8" ht="12.5" x14ac:dyDescent="0.25">
      <c r="A1055" s="1">
        <v>70</v>
      </c>
      <c r="B1055" s="1" t="s">
        <v>622</v>
      </c>
      <c r="C1055" s="2">
        <v>41096</v>
      </c>
      <c r="D1055" s="3">
        <v>9500</v>
      </c>
      <c r="E1055"/>
      <c r="F1055"/>
      <c r="G1055"/>
      <c r="H1055"/>
    </row>
    <row r="1056" spans="1:8" ht="12.5" x14ac:dyDescent="0.25">
      <c r="A1056" s="1">
        <v>70</v>
      </c>
      <c r="B1056" s="1" t="s">
        <v>622</v>
      </c>
      <c r="C1056" s="2">
        <v>41099</v>
      </c>
      <c r="D1056" s="3">
        <v>9500</v>
      </c>
      <c r="E1056"/>
      <c r="F1056"/>
      <c r="G1056"/>
      <c r="H1056"/>
    </row>
    <row r="1057" spans="1:8" ht="12.5" x14ac:dyDescent="0.25">
      <c r="A1057" s="1">
        <v>70</v>
      </c>
      <c r="B1057" s="1" t="s">
        <v>622</v>
      </c>
      <c r="C1057" s="2">
        <v>41101</v>
      </c>
      <c r="D1057" s="3">
        <v>9500</v>
      </c>
      <c r="E1057"/>
      <c r="F1057"/>
      <c r="G1057"/>
      <c r="H1057"/>
    </row>
    <row r="1058" spans="1:8" ht="12.5" x14ac:dyDescent="0.25">
      <c r="A1058" s="1">
        <v>70</v>
      </c>
      <c r="B1058" s="1" t="s">
        <v>622</v>
      </c>
      <c r="C1058" s="2">
        <v>41103</v>
      </c>
      <c r="D1058" s="3">
        <v>9500</v>
      </c>
      <c r="E1058"/>
      <c r="F1058"/>
      <c r="G1058"/>
      <c r="H1058"/>
    </row>
    <row r="1059" spans="1:8" ht="12.5" x14ac:dyDescent="0.25">
      <c r="A1059" s="1">
        <v>70</v>
      </c>
      <c r="B1059" s="1" t="s">
        <v>622</v>
      </c>
      <c r="C1059" s="2">
        <v>41117</v>
      </c>
      <c r="D1059" s="3">
        <v>9500</v>
      </c>
      <c r="E1059"/>
      <c r="F1059"/>
      <c r="G1059"/>
      <c r="H1059"/>
    </row>
    <row r="1060" spans="1:8" ht="12.5" x14ac:dyDescent="0.25">
      <c r="A1060" s="1">
        <v>70</v>
      </c>
      <c r="B1060" s="1" t="s">
        <v>622</v>
      </c>
      <c r="C1060" s="2">
        <v>41120</v>
      </c>
      <c r="D1060" s="3">
        <v>9500</v>
      </c>
      <c r="E1060"/>
      <c r="F1060"/>
      <c r="G1060"/>
      <c r="H1060"/>
    </row>
    <row r="1061" spans="1:8" ht="12.5" x14ac:dyDescent="0.25">
      <c r="A1061" s="1">
        <v>70</v>
      </c>
      <c r="B1061" s="1" t="s">
        <v>622</v>
      </c>
      <c r="C1061" s="2">
        <v>41122</v>
      </c>
      <c r="D1061" s="3">
        <v>9500</v>
      </c>
      <c r="E1061"/>
      <c r="F1061"/>
      <c r="G1061"/>
      <c r="H1061"/>
    </row>
    <row r="1062" spans="1:8" ht="12.5" x14ac:dyDescent="0.25">
      <c r="A1062" s="1">
        <v>70</v>
      </c>
      <c r="B1062" s="1" t="s">
        <v>622</v>
      </c>
      <c r="C1062" s="2">
        <v>41124</v>
      </c>
      <c r="D1062" s="3">
        <v>9500</v>
      </c>
      <c r="E1062"/>
      <c r="F1062"/>
      <c r="G1062"/>
      <c r="H1062"/>
    </row>
    <row r="1063" spans="1:8" ht="12.5" x14ac:dyDescent="0.25">
      <c r="A1063" s="1">
        <v>71</v>
      </c>
      <c r="B1063" s="1" t="s">
        <v>622</v>
      </c>
      <c r="C1063" s="2">
        <v>41092</v>
      </c>
      <c r="D1063" s="3">
        <v>4100</v>
      </c>
      <c r="E1063"/>
      <c r="F1063"/>
      <c r="G1063"/>
      <c r="H1063"/>
    </row>
    <row r="1064" spans="1:8" ht="12.5" x14ac:dyDescent="0.25">
      <c r="A1064" s="1">
        <v>71</v>
      </c>
      <c r="B1064" s="1" t="s">
        <v>622</v>
      </c>
      <c r="C1064" s="2">
        <v>41094</v>
      </c>
      <c r="D1064" s="3">
        <v>4100</v>
      </c>
      <c r="E1064"/>
      <c r="F1064"/>
      <c r="G1064"/>
      <c r="H1064"/>
    </row>
    <row r="1065" spans="1:8" ht="12.5" x14ac:dyDescent="0.25">
      <c r="A1065" s="1">
        <v>72</v>
      </c>
      <c r="B1065" s="1" t="s">
        <v>623</v>
      </c>
      <c r="C1065" s="2">
        <v>41228</v>
      </c>
      <c r="D1065" s="3">
        <v>2</v>
      </c>
      <c r="E1065"/>
      <c r="F1065"/>
      <c r="G1065"/>
      <c r="H1065"/>
    </row>
    <row r="1066" spans="1:8" ht="12.5" x14ac:dyDescent="0.25">
      <c r="A1066" s="1">
        <v>73</v>
      </c>
      <c r="B1066" s="1" t="s">
        <v>622</v>
      </c>
      <c r="C1066" s="2">
        <v>41152</v>
      </c>
      <c r="D1066" s="3">
        <v>10000</v>
      </c>
      <c r="E1066"/>
      <c r="F1066"/>
      <c r="G1066"/>
      <c r="H1066"/>
    </row>
    <row r="1067" spans="1:8" ht="12.5" x14ac:dyDescent="0.25">
      <c r="A1067" s="1">
        <v>73</v>
      </c>
      <c r="B1067" s="1" t="s">
        <v>622</v>
      </c>
      <c r="C1067" s="2">
        <v>41155</v>
      </c>
      <c r="D1067" s="3">
        <v>10000</v>
      </c>
      <c r="E1067"/>
      <c r="F1067"/>
      <c r="G1067"/>
      <c r="H1067"/>
    </row>
    <row r="1068" spans="1:8" ht="12.5" x14ac:dyDescent="0.25">
      <c r="A1068" s="1">
        <v>73</v>
      </c>
      <c r="B1068" s="1" t="s">
        <v>622</v>
      </c>
      <c r="C1068" s="2">
        <v>41157</v>
      </c>
      <c r="D1068" s="3">
        <v>10000</v>
      </c>
      <c r="E1068"/>
      <c r="F1068"/>
      <c r="G1068"/>
      <c r="H1068"/>
    </row>
    <row r="1069" spans="1:8" ht="12.5" x14ac:dyDescent="0.25">
      <c r="A1069" s="1">
        <v>73</v>
      </c>
      <c r="B1069" s="1" t="s">
        <v>623</v>
      </c>
      <c r="C1069" s="2">
        <v>41166</v>
      </c>
      <c r="D1069" s="3">
        <v>13</v>
      </c>
      <c r="E1069"/>
      <c r="F1069"/>
      <c r="G1069"/>
      <c r="H1069"/>
    </row>
    <row r="1070" spans="1:8" ht="12.5" x14ac:dyDescent="0.25">
      <c r="A1070" s="1">
        <v>73</v>
      </c>
      <c r="B1070" s="1" t="s">
        <v>623</v>
      </c>
      <c r="C1070" s="2">
        <v>41192</v>
      </c>
      <c r="D1070" s="3">
        <v>13</v>
      </c>
      <c r="E1070"/>
      <c r="F1070"/>
      <c r="G1070"/>
      <c r="H1070"/>
    </row>
    <row r="1071" spans="1:8" ht="12.5" x14ac:dyDescent="0.25">
      <c r="A1071" s="1">
        <v>73</v>
      </c>
      <c r="B1071" s="1" t="s">
        <v>623</v>
      </c>
      <c r="C1071" s="2">
        <v>41227</v>
      </c>
      <c r="D1071" s="3">
        <v>10</v>
      </c>
      <c r="E1071"/>
      <c r="F1071"/>
      <c r="G1071"/>
      <c r="H1071"/>
    </row>
    <row r="1072" spans="1:8" ht="12.5" x14ac:dyDescent="0.25">
      <c r="A1072" s="1">
        <v>74</v>
      </c>
      <c r="B1072" s="1" t="s">
        <v>622</v>
      </c>
      <c r="C1072" s="2">
        <v>41092</v>
      </c>
      <c r="D1072" s="3">
        <v>200</v>
      </c>
      <c r="E1072"/>
      <c r="F1072"/>
      <c r="G1072"/>
      <c r="H1072"/>
    </row>
    <row r="1073" spans="1:8" ht="12.5" x14ac:dyDescent="0.25">
      <c r="A1073" s="1">
        <v>74</v>
      </c>
      <c r="B1073" s="1" t="s">
        <v>622</v>
      </c>
      <c r="C1073" s="2">
        <v>41099</v>
      </c>
      <c r="D1073" s="3">
        <v>200</v>
      </c>
      <c r="E1073"/>
      <c r="F1073"/>
      <c r="G1073"/>
      <c r="H1073"/>
    </row>
    <row r="1074" spans="1:8" ht="12.5" x14ac:dyDescent="0.25">
      <c r="A1074" s="1">
        <v>74</v>
      </c>
      <c r="B1074" s="1" t="s">
        <v>622</v>
      </c>
      <c r="C1074" s="2">
        <v>41110</v>
      </c>
      <c r="D1074" s="3">
        <v>200</v>
      </c>
      <c r="E1074"/>
      <c r="F1074"/>
      <c r="G1074"/>
      <c r="H1074"/>
    </row>
    <row r="1075" spans="1:8" ht="12.5" x14ac:dyDescent="0.25">
      <c r="A1075" s="1">
        <v>74</v>
      </c>
      <c r="B1075" s="1" t="s">
        <v>622</v>
      </c>
      <c r="C1075" s="2">
        <v>41113</v>
      </c>
      <c r="D1075" s="3">
        <v>200</v>
      </c>
      <c r="E1075"/>
      <c r="F1075"/>
      <c r="G1075"/>
      <c r="H1075"/>
    </row>
    <row r="1076" spans="1:8" ht="12.5" x14ac:dyDescent="0.25">
      <c r="A1076" s="1">
        <v>74</v>
      </c>
      <c r="B1076" s="1" t="s">
        <v>622</v>
      </c>
      <c r="C1076" s="2">
        <v>41115</v>
      </c>
      <c r="D1076" s="3">
        <v>200</v>
      </c>
      <c r="E1076"/>
      <c r="F1076"/>
      <c r="G1076"/>
      <c r="H1076"/>
    </row>
    <row r="1077" spans="1:8" ht="12.5" x14ac:dyDescent="0.25">
      <c r="A1077" s="1">
        <v>74</v>
      </c>
      <c r="B1077" s="1" t="s">
        <v>622</v>
      </c>
      <c r="C1077" s="2">
        <v>41117</v>
      </c>
      <c r="D1077" s="3">
        <v>3000</v>
      </c>
      <c r="E1077"/>
      <c r="F1077"/>
      <c r="G1077"/>
      <c r="H1077"/>
    </row>
    <row r="1078" spans="1:8" ht="12.5" x14ac:dyDescent="0.25">
      <c r="A1078" s="1">
        <v>74</v>
      </c>
      <c r="B1078" s="1" t="s">
        <v>622</v>
      </c>
      <c r="C1078" s="2">
        <v>41120</v>
      </c>
      <c r="D1078" s="3">
        <v>3000</v>
      </c>
      <c r="E1078"/>
      <c r="F1078"/>
      <c r="G1078"/>
      <c r="H1078"/>
    </row>
    <row r="1079" spans="1:8" ht="12.5" x14ac:dyDescent="0.25">
      <c r="A1079" s="1">
        <v>74</v>
      </c>
      <c r="B1079" s="1" t="s">
        <v>622</v>
      </c>
      <c r="C1079" s="2">
        <v>41122</v>
      </c>
      <c r="D1079" s="3">
        <v>3000</v>
      </c>
      <c r="E1079"/>
      <c r="F1079"/>
      <c r="G1079"/>
      <c r="H1079"/>
    </row>
    <row r="1080" spans="1:8" ht="12.5" x14ac:dyDescent="0.25">
      <c r="A1080" s="1">
        <v>74</v>
      </c>
      <c r="B1080" s="1" t="s">
        <v>622</v>
      </c>
      <c r="C1080" s="2">
        <v>41124</v>
      </c>
      <c r="D1080" s="3">
        <v>3000</v>
      </c>
      <c r="E1080"/>
      <c r="F1080"/>
      <c r="G1080"/>
      <c r="H1080"/>
    </row>
    <row r="1081" spans="1:8" ht="12.5" x14ac:dyDescent="0.25">
      <c r="A1081" s="1">
        <v>74</v>
      </c>
      <c r="B1081" s="1" t="s">
        <v>622</v>
      </c>
      <c r="C1081" s="2">
        <v>41127</v>
      </c>
      <c r="D1081" s="3">
        <v>3000</v>
      </c>
      <c r="E1081"/>
      <c r="F1081"/>
      <c r="G1081"/>
      <c r="H1081"/>
    </row>
    <row r="1082" spans="1:8" ht="12.5" x14ac:dyDescent="0.25">
      <c r="A1082" s="1">
        <v>74</v>
      </c>
      <c r="B1082" s="1" t="s">
        <v>622</v>
      </c>
      <c r="C1082" s="2">
        <v>41129</v>
      </c>
      <c r="D1082" s="3">
        <v>3000</v>
      </c>
      <c r="E1082"/>
      <c r="F1082"/>
      <c r="G1082"/>
      <c r="H1082"/>
    </row>
    <row r="1083" spans="1:8" ht="12.5" x14ac:dyDescent="0.25">
      <c r="A1083" s="1">
        <v>74</v>
      </c>
      <c r="B1083" s="1" t="s">
        <v>622</v>
      </c>
      <c r="C1083" s="2">
        <v>41131</v>
      </c>
      <c r="D1083" s="3">
        <v>3000</v>
      </c>
      <c r="E1083"/>
      <c r="F1083"/>
      <c r="G1083"/>
      <c r="H1083"/>
    </row>
    <row r="1084" spans="1:8" ht="12.5" x14ac:dyDescent="0.25">
      <c r="A1084" s="1">
        <v>74</v>
      </c>
      <c r="B1084" s="1" t="s">
        <v>622</v>
      </c>
      <c r="C1084" s="2">
        <v>41134</v>
      </c>
      <c r="D1084" s="3">
        <v>3000</v>
      </c>
      <c r="E1084"/>
      <c r="F1084"/>
      <c r="G1084"/>
      <c r="H1084"/>
    </row>
    <row r="1085" spans="1:8" ht="12.5" x14ac:dyDescent="0.25">
      <c r="A1085" s="1">
        <v>74</v>
      </c>
      <c r="B1085" s="1" t="s">
        <v>622</v>
      </c>
      <c r="C1085" s="2">
        <v>41136</v>
      </c>
      <c r="D1085" s="3">
        <v>3000</v>
      </c>
      <c r="E1085"/>
      <c r="F1085"/>
      <c r="G1085"/>
      <c r="H1085"/>
    </row>
    <row r="1086" spans="1:8" ht="12.5" x14ac:dyDescent="0.25">
      <c r="A1086" s="1">
        <v>74</v>
      </c>
      <c r="B1086" s="1" t="s">
        <v>622</v>
      </c>
      <c r="C1086" s="2">
        <v>41138</v>
      </c>
      <c r="D1086" s="3">
        <v>3000</v>
      </c>
      <c r="E1086"/>
      <c r="F1086"/>
      <c r="G1086"/>
      <c r="H1086"/>
    </row>
    <row r="1087" spans="1:8" ht="12.5" x14ac:dyDescent="0.25">
      <c r="A1087" s="1">
        <v>74</v>
      </c>
      <c r="B1087" s="1" t="s">
        <v>622</v>
      </c>
      <c r="C1087" s="2">
        <v>41141</v>
      </c>
      <c r="D1087" s="3">
        <v>3600</v>
      </c>
      <c r="E1087"/>
      <c r="F1087"/>
      <c r="G1087"/>
      <c r="H1087"/>
    </row>
    <row r="1088" spans="1:8" ht="12.5" x14ac:dyDescent="0.25">
      <c r="A1088" s="1">
        <v>74</v>
      </c>
      <c r="B1088" s="1" t="s">
        <v>622</v>
      </c>
      <c r="C1088" s="2">
        <v>41143</v>
      </c>
      <c r="D1088" s="3">
        <v>3600</v>
      </c>
      <c r="E1088"/>
      <c r="F1088"/>
      <c r="G1088"/>
      <c r="H1088"/>
    </row>
    <row r="1089" spans="1:8" ht="12.5" x14ac:dyDescent="0.25">
      <c r="A1089" s="1">
        <v>74</v>
      </c>
      <c r="B1089" s="1" t="s">
        <v>622</v>
      </c>
      <c r="C1089" s="2">
        <v>41145</v>
      </c>
      <c r="D1089" s="3">
        <v>3600</v>
      </c>
      <c r="E1089"/>
      <c r="F1089"/>
      <c r="G1089"/>
      <c r="H1089"/>
    </row>
    <row r="1090" spans="1:8" ht="12.5" x14ac:dyDescent="0.25">
      <c r="A1090" s="1">
        <v>74</v>
      </c>
      <c r="B1090" s="1" t="s">
        <v>622</v>
      </c>
      <c r="C1090" s="2">
        <v>41148</v>
      </c>
      <c r="D1090" s="3">
        <v>3600</v>
      </c>
      <c r="E1090"/>
      <c r="F1090"/>
      <c r="G1090"/>
      <c r="H1090"/>
    </row>
    <row r="1091" spans="1:8" ht="12.5" x14ac:dyDescent="0.25">
      <c r="A1091" s="1">
        <v>74</v>
      </c>
      <c r="B1091" s="1" t="s">
        <v>622</v>
      </c>
      <c r="C1091" s="2">
        <v>41150</v>
      </c>
      <c r="D1091" s="3">
        <v>3600</v>
      </c>
      <c r="E1091"/>
      <c r="F1091"/>
      <c r="G1091"/>
      <c r="H1091"/>
    </row>
    <row r="1092" spans="1:8" ht="12.5" x14ac:dyDescent="0.25">
      <c r="A1092" s="1">
        <v>74</v>
      </c>
      <c r="B1092" s="1" t="s">
        <v>622</v>
      </c>
      <c r="C1092" s="2">
        <v>41152</v>
      </c>
      <c r="D1092" s="3">
        <v>3600</v>
      </c>
      <c r="E1092"/>
      <c r="F1092"/>
      <c r="G1092"/>
      <c r="H1092"/>
    </row>
    <row r="1093" spans="1:8" ht="12.5" x14ac:dyDescent="0.25">
      <c r="A1093" s="1">
        <v>74</v>
      </c>
      <c r="B1093" s="1" t="s">
        <v>622</v>
      </c>
      <c r="C1093" s="2">
        <v>41155</v>
      </c>
      <c r="D1093" s="3">
        <v>3600</v>
      </c>
      <c r="E1093"/>
      <c r="F1093"/>
      <c r="G1093"/>
      <c r="H1093"/>
    </row>
    <row r="1094" spans="1:8" ht="12.5" x14ac:dyDescent="0.25">
      <c r="A1094" s="1">
        <v>74</v>
      </c>
      <c r="B1094" s="1" t="s">
        <v>622</v>
      </c>
      <c r="C1094" s="2">
        <v>41157</v>
      </c>
      <c r="D1094" s="3">
        <v>3600</v>
      </c>
      <c r="E1094"/>
      <c r="F1094"/>
      <c r="G1094"/>
      <c r="H1094"/>
    </row>
    <row r="1095" spans="1:8" ht="12.5" x14ac:dyDescent="0.25">
      <c r="A1095" s="1">
        <v>74</v>
      </c>
      <c r="B1095" s="1" t="s">
        <v>623</v>
      </c>
      <c r="C1095" s="2">
        <v>41192</v>
      </c>
      <c r="D1095" s="3">
        <v>4</v>
      </c>
      <c r="E1095"/>
      <c r="F1095"/>
      <c r="G1095"/>
      <c r="H1095"/>
    </row>
    <row r="1096" spans="1:8" ht="12.5" x14ac:dyDescent="0.25">
      <c r="A1096" s="1">
        <v>74</v>
      </c>
      <c r="B1096" s="1" t="s">
        <v>623</v>
      </c>
      <c r="C1096" s="2">
        <v>41227</v>
      </c>
      <c r="D1096" s="3">
        <v>4</v>
      </c>
      <c r="E1096"/>
      <c r="F1096"/>
      <c r="G1096"/>
      <c r="H1096"/>
    </row>
    <row r="1097" spans="1:8" ht="12.5" x14ac:dyDescent="0.25">
      <c r="A1097" s="1">
        <v>75</v>
      </c>
      <c r="B1097" s="1" t="s">
        <v>622</v>
      </c>
      <c r="C1097" s="2">
        <v>41102</v>
      </c>
      <c r="D1097" s="3">
        <v>10000</v>
      </c>
      <c r="E1097"/>
      <c r="F1097"/>
      <c r="G1097"/>
      <c r="H1097"/>
    </row>
    <row r="1098" spans="1:8" ht="12.5" x14ac:dyDescent="0.25">
      <c r="A1098" s="1">
        <v>75</v>
      </c>
      <c r="B1098" s="1" t="s">
        <v>622</v>
      </c>
      <c r="C1098" s="2">
        <v>41104</v>
      </c>
      <c r="D1098" s="3">
        <v>10000</v>
      </c>
      <c r="E1098"/>
      <c r="F1098"/>
      <c r="G1098"/>
      <c r="H1098"/>
    </row>
    <row r="1099" spans="1:8" ht="12.5" x14ac:dyDescent="0.25">
      <c r="A1099" s="1">
        <v>75</v>
      </c>
      <c r="B1099" s="1" t="s">
        <v>622</v>
      </c>
      <c r="C1099" s="2">
        <v>41107</v>
      </c>
      <c r="D1099" s="3">
        <v>10000</v>
      </c>
      <c r="E1099"/>
      <c r="F1099"/>
      <c r="G1099"/>
      <c r="H1099"/>
    </row>
    <row r="1100" spans="1:8" ht="12.5" x14ac:dyDescent="0.25">
      <c r="A1100" s="1">
        <v>75</v>
      </c>
      <c r="B1100" s="1" t="s">
        <v>622</v>
      </c>
      <c r="C1100" s="2">
        <v>41109</v>
      </c>
      <c r="D1100" s="3">
        <v>10000</v>
      </c>
      <c r="E1100"/>
      <c r="F1100"/>
      <c r="G1100"/>
      <c r="H1100"/>
    </row>
    <row r="1101" spans="1:8" ht="12.5" x14ac:dyDescent="0.25">
      <c r="A1101" s="1">
        <v>75</v>
      </c>
      <c r="B1101" s="1" t="s">
        <v>622</v>
      </c>
      <c r="C1101" s="2">
        <v>41111</v>
      </c>
      <c r="D1101" s="3">
        <v>12000</v>
      </c>
      <c r="E1101"/>
      <c r="F1101"/>
      <c r="G1101"/>
      <c r="H1101"/>
    </row>
    <row r="1102" spans="1:8" ht="12.5" x14ac:dyDescent="0.25">
      <c r="A1102" s="1">
        <v>75</v>
      </c>
      <c r="B1102" s="1" t="s">
        <v>622</v>
      </c>
      <c r="C1102" s="2">
        <v>41114</v>
      </c>
      <c r="D1102" s="3">
        <v>12000</v>
      </c>
      <c r="E1102"/>
      <c r="F1102"/>
      <c r="G1102"/>
      <c r="H1102"/>
    </row>
    <row r="1103" spans="1:8" ht="12.5" x14ac:dyDescent="0.25">
      <c r="A1103" s="1">
        <v>75</v>
      </c>
      <c r="B1103" s="1" t="s">
        <v>622</v>
      </c>
      <c r="C1103" s="2">
        <v>41116</v>
      </c>
      <c r="D1103" s="3">
        <v>12000</v>
      </c>
      <c r="E1103"/>
      <c r="F1103"/>
      <c r="G1103"/>
      <c r="H1103"/>
    </row>
    <row r="1104" spans="1:8" ht="12.5" x14ac:dyDescent="0.25">
      <c r="A1104" s="1">
        <v>75</v>
      </c>
      <c r="B1104" s="1" t="s">
        <v>622</v>
      </c>
      <c r="C1104" s="2">
        <v>41118</v>
      </c>
      <c r="D1104" s="3">
        <v>12000</v>
      </c>
      <c r="E1104"/>
      <c r="F1104"/>
      <c r="G1104"/>
      <c r="H1104"/>
    </row>
    <row r="1105" spans="1:8" ht="12.5" x14ac:dyDescent="0.25">
      <c r="A1105" s="1">
        <v>75</v>
      </c>
      <c r="B1105" s="1" t="s">
        <v>622</v>
      </c>
      <c r="C1105" s="2">
        <v>41122</v>
      </c>
      <c r="D1105" s="3">
        <v>12000</v>
      </c>
      <c r="E1105"/>
      <c r="F1105"/>
      <c r="G1105"/>
      <c r="H1105"/>
    </row>
    <row r="1106" spans="1:8" ht="12.5" x14ac:dyDescent="0.25">
      <c r="A1106" s="1">
        <v>75</v>
      </c>
      <c r="B1106" s="1" t="s">
        <v>622</v>
      </c>
      <c r="C1106" s="2">
        <v>41123</v>
      </c>
      <c r="D1106" s="3">
        <v>12000</v>
      </c>
      <c r="E1106"/>
      <c r="F1106"/>
      <c r="G1106"/>
      <c r="H1106"/>
    </row>
    <row r="1107" spans="1:8" ht="12.5" x14ac:dyDescent="0.25">
      <c r="A1107" s="1">
        <v>75</v>
      </c>
      <c r="B1107" s="1" t="s">
        <v>622</v>
      </c>
      <c r="C1107" s="2">
        <v>41125</v>
      </c>
      <c r="D1107" s="3">
        <v>13200</v>
      </c>
      <c r="E1107"/>
      <c r="F1107"/>
      <c r="G1107"/>
      <c r="H1107"/>
    </row>
    <row r="1108" spans="1:8" ht="12.5" x14ac:dyDescent="0.25">
      <c r="A1108" s="1">
        <v>75</v>
      </c>
      <c r="B1108" s="1" t="s">
        <v>622</v>
      </c>
      <c r="C1108" s="2">
        <v>41128</v>
      </c>
      <c r="D1108" s="3">
        <v>13200</v>
      </c>
      <c r="E1108"/>
      <c r="F1108"/>
      <c r="G1108"/>
      <c r="H1108"/>
    </row>
    <row r="1109" spans="1:8" ht="12.5" x14ac:dyDescent="0.25">
      <c r="A1109" s="1">
        <v>75</v>
      </c>
      <c r="B1109" s="1" t="s">
        <v>622</v>
      </c>
      <c r="C1109" s="2">
        <v>41130</v>
      </c>
      <c r="D1109" s="3">
        <v>13200</v>
      </c>
      <c r="E1109"/>
      <c r="F1109"/>
      <c r="G1109"/>
      <c r="H1109"/>
    </row>
    <row r="1110" spans="1:8" ht="12.5" x14ac:dyDescent="0.25">
      <c r="A1110" s="1">
        <v>75</v>
      </c>
      <c r="B1110" s="1" t="s">
        <v>622</v>
      </c>
      <c r="C1110" s="2">
        <v>41132</v>
      </c>
      <c r="D1110" s="3">
        <v>13200</v>
      </c>
      <c r="E1110"/>
      <c r="F1110"/>
      <c r="G1110"/>
      <c r="H1110"/>
    </row>
    <row r="1111" spans="1:8" ht="12.5" x14ac:dyDescent="0.25">
      <c r="A1111" s="1">
        <v>75</v>
      </c>
      <c r="B1111" s="1" t="s">
        <v>622</v>
      </c>
      <c r="C1111" s="2">
        <v>41135</v>
      </c>
      <c r="D1111" s="3">
        <v>13200</v>
      </c>
      <c r="E1111"/>
      <c r="F1111"/>
      <c r="G1111"/>
      <c r="H1111"/>
    </row>
    <row r="1112" spans="1:8" ht="12.5" x14ac:dyDescent="0.25">
      <c r="A1112" s="1">
        <v>75</v>
      </c>
      <c r="B1112" s="1" t="s">
        <v>622</v>
      </c>
      <c r="C1112" s="2">
        <v>41137</v>
      </c>
      <c r="D1112" s="3">
        <v>13200</v>
      </c>
      <c r="E1112"/>
      <c r="F1112"/>
      <c r="G1112"/>
      <c r="H1112"/>
    </row>
    <row r="1113" spans="1:8" ht="12.5" x14ac:dyDescent="0.25">
      <c r="A1113" s="1">
        <v>75</v>
      </c>
      <c r="B1113" s="1" t="s">
        <v>622</v>
      </c>
      <c r="C1113" s="2">
        <v>41139</v>
      </c>
      <c r="D1113" s="3">
        <v>13200</v>
      </c>
      <c r="E1113"/>
      <c r="F1113"/>
      <c r="G1113"/>
      <c r="H1113"/>
    </row>
    <row r="1114" spans="1:8" ht="12.5" x14ac:dyDescent="0.25">
      <c r="A1114" s="1">
        <v>75</v>
      </c>
      <c r="B1114" s="1" t="s">
        <v>622</v>
      </c>
      <c r="C1114" s="2">
        <v>41142</v>
      </c>
      <c r="D1114" s="3">
        <v>13200</v>
      </c>
      <c r="E1114"/>
      <c r="F1114"/>
      <c r="G1114"/>
      <c r="H1114"/>
    </row>
    <row r="1115" spans="1:8" ht="12.5" x14ac:dyDescent="0.25">
      <c r="A1115" s="1">
        <v>75</v>
      </c>
      <c r="B1115" s="1" t="s">
        <v>622</v>
      </c>
      <c r="C1115" s="2">
        <v>41144</v>
      </c>
      <c r="D1115" s="3">
        <v>13200</v>
      </c>
      <c r="E1115"/>
      <c r="F1115"/>
      <c r="G1115"/>
      <c r="H1115"/>
    </row>
    <row r="1116" spans="1:8" ht="12.5" x14ac:dyDescent="0.25">
      <c r="A1116" s="1">
        <v>75</v>
      </c>
      <c r="B1116" s="1" t="s">
        <v>622</v>
      </c>
      <c r="C1116" s="2">
        <v>41146</v>
      </c>
      <c r="D1116" s="3">
        <v>13200</v>
      </c>
      <c r="E1116"/>
      <c r="F1116"/>
      <c r="G1116"/>
      <c r="H1116"/>
    </row>
    <row r="1117" spans="1:8" ht="12.5" x14ac:dyDescent="0.25">
      <c r="A1117" s="1">
        <v>75</v>
      </c>
      <c r="B1117" s="1" t="s">
        <v>622</v>
      </c>
      <c r="C1117" s="2">
        <v>41149</v>
      </c>
      <c r="D1117" s="3">
        <v>13200</v>
      </c>
      <c r="E1117"/>
      <c r="F1117"/>
      <c r="G1117"/>
      <c r="H1117"/>
    </row>
    <row r="1118" spans="1:8" ht="12.5" x14ac:dyDescent="0.25">
      <c r="A1118" s="1">
        <v>75</v>
      </c>
      <c r="B1118" s="1" t="s">
        <v>622</v>
      </c>
      <c r="C1118" s="2">
        <v>41151</v>
      </c>
      <c r="D1118" s="3">
        <v>13200</v>
      </c>
      <c r="E1118"/>
      <c r="F1118"/>
      <c r="G1118"/>
      <c r="H1118"/>
    </row>
    <row r="1119" spans="1:8" ht="12.5" x14ac:dyDescent="0.25">
      <c r="A1119" s="1">
        <v>75</v>
      </c>
      <c r="B1119" s="1" t="s">
        <v>622</v>
      </c>
      <c r="C1119" s="2">
        <v>41153</v>
      </c>
      <c r="D1119" s="3">
        <v>13200</v>
      </c>
      <c r="E1119"/>
      <c r="F1119"/>
      <c r="G1119"/>
      <c r="H1119"/>
    </row>
    <row r="1120" spans="1:8" ht="12.5" x14ac:dyDescent="0.25">
      <c r="A1120" s="1">
        <v>75</v>
      </c>
      <c r="B1120" s="1" t="s">
        <v>622</v>
      </c>
      <c r="C1120" s="2">
        <v>41157</v>
      </c>
      <c r="D1120" s="3">
        <v>13200</v>
      </c>
      <c r="E1120"/>
      <c r="F1120"/>
      <c r="G1120"/>
      <c r="H1120"/>
    </row>
    <row r="1121" spans="1:8" ht="12.5" x14ac:dyDescent="0.25">
      <c r="A1121" s="1">
        <v>75</v>
      </c>
      <c r="B1121" s="1" t="s">
        <v>622</v>
      </c>
      <c r="C1121" s="2">
        <v>41158</v>
      </c>
      <c r="D1121" s="3">
        <v>13200</v>
      </c>
      <c r="E1121"/>
      <c r="F1121"/>
      <c r="G1121"/>
      <c r="H1121"/>
    </row>
    <row r="1122" spans="1:8" ht="12.5" x14ac:dyDescent="0.25">
      <c r="A1122" s="1">
        <v>75</v>
      </c>
      <c r="B1122" s="1" t="s">
        <v>623</v>
      </c>
      <c r="C1122" s="2">
        <v>41172</v>
      </c>
      <c r="D1122" s="3">
        <v>16</v>
      </c>
      <c r="E1122"/>
      <c r="F1122"/>
      <c r="G1122"/>
      <c r="H1122"/>
    </row>
    <row r="1123" spans="1:8" ht="12.5" x14ac:dyDescent="0.25">
      <c r="A1123" s="1">
        <v>75</v>
      </c>
      <c r="B1123" s="1" t="s">
        <v>623</v>
      </c>
      <c r="C1123" s="2">
        <v>41198</v>
      </c>
      <c r="D1123" s="3">
        <v>16</v>
      </c>
      <c r="E1123"/>
      <c r="F1123"/>
      <c r="G1123"/>
      <c r="H1123"/>
    </row>
    <row r="1124" spans="1:8" ht="12.5" x14ac:dyDescent="0.25">
      <c r="A1124" s="1">
        <v>76</v>
      </c>
      <c r="B1124" s="1" t="s">
        <v>623</v>
      </c>
      <c r="C1124" s="2">
        <v>41214</v>
      </c>
      <c r="D1124" s="3">
        <v>10</v>
      </c>
      <c r="E1124"/>
      <c r="F1124"/>
      <c r="G1124"/>
      <c r="H1124"/>
    </row>
    <row r="1125" spans="1:8" ht="12.5" x14ac:dyDescent="0.25">
      <c r="A1125" s="1">
        <v>77</v>
      </c>
      <c r="B1125" s="1" t="s">
        <v>622</v>
      </c>
      <c r="C1125" s="2">
        <v>41111</v>
      </c>
      <c r="D1125" s="3">
        <v>7400</v>
      </c>
      <c r="E1125"/>
      <c r="F1125"/>
      <c r="G1125"/>
      <c r="H1125"/>
    </row>
    <row r="1126" spans="1:8" ht="12.5" x14ac:dyDescent="0.25">
      <c r="A1126" s="1">
        <v>77</v>
      </c>
      <c r="B1126" s="1" t="s">
        <v>622</v>
      </c>
      <c r="C1126" s="2">
        <v>41114</v>
      </c>
      <c r="D1126" s="3">
        <v>7400</v>
      </c>
      <c r="E1126"/>
      <c r="F1126"/>
      <c r="G1126"/>
      <c r="H1126"/>
    </row>
    <row r="1127" spans="1:8" ht="12.5" x14ac:dyDescent="0.25">
      <c r="A1127" s="1">
        <v>77</v>
      </c>
      <c r="B1127" s="1" t="s">
        <v>622</v>
      </c>
      <c r="C1127" s="2">
        <v>41118</v>
      </c>
      <c r="D1127" s="3">
        <v>7400</v>
      </c>
      <c r="E1127"/>
      <c r="F1127"/>
      <c r="G1127"/>
      <c r="H1127"/>
    </row>
    <row r="1128" spans="1:8" ht="12.5" x14ac:dyDescent="0.25">
      <c r="A1128" s="1">
        <v>77</v>
      </c>
      <c r="B1128" s="1" t="s">
        <v>622</v>
      </c>
      <c r="C1128" s="2">
        <v>41121</v>
      </c>
      <c r="D1128" s="3">
        <v>7400</v>
      </c>
      <c r="E1128"/>
      <c r="F1128"/>
      <c r="G1128"/>
      <c r="H1128"/>
    </row>
    <row r="1129" spans="1:8" ht="12.5" x14ac:dyDescent="0.25">
      <c r="A1129" s="1">
        <v>77</v>
      </c>
      <c r="B1129" s="1" t="s">
        <v>622</v>
      </c>
      <c r="C1129" s="2">
        <v>41125</v>
      </c>
      <c r="D1129" s="3">
        <v>7400</v>
      </c>
      <c r="E1129"/>
      <c r="F1129"/>
      <c r="G1129"/>
      <c r="H1129"/>
    </row>
    <row r="1130" spans="1:8" ht="12.5" x14ac:dyDescent="0.25">
      <c r="A1130" s="1">
        <v>77</v>
      </c>
      <c r="B1130" s="1" t="s">
        <v>622</v>
      </c>
      <c r="C1130" s="2">
        <v>41128</v>
      </c>
      <c r="D1130" s="3">
        <v>7400</v>
      </c>
      <c r="E1130"/>
      <c r="F1130"/>
      <c r="G1130"/>
      <c r="H1130"/>
    </row>
    <row r="1131" spans="1:8" ht="12.5" x14ac:dyDescent="0.25">
      <c r="A1131" s="1">
        <v>77</v>
      </c>
      <c r="B1131" s="1" t="s">
        <v>622</v>
      </c>
      <c r="C1131" s="2">
        <v>41132</v>
      </c>
      <c r="D1131" s="3">
        <v>7400</v>
      </c>
      <c r="E1131"/>
      <c r="F1131"/>
      <c r="G1131"/>
      <c r="H1131"/>
    </row>
    <row r="1132" spans="1:8" ht="12.5" x14ac:dyDescent="0.25">
      <c r="A1132" s="1">
        <v>77</v>
      </c>
      <c r="B1132" s="1" t="s">
        <v>622</v>
      </c>
      <c r="C1132" s="2">
        <v>41135</v>
      </c>
      <c r="D1132" s="3">
        <v>7400</v>
      </c>
      <c r="E1132"/>
      <c r="F1132"/>
      <c r="G1132"/>
      <c r="H1132"/>
    </row>
    <row r="1133" spans="1:8" ht="12.5" x14ac:dyDescent="0.25">
      <c r="A1133" s="1">
        <v>77</v>
      </c>
      <c r="B1133" s="1" t="s">
        <v>623</v>
      </c>
      <c r="C1133" s="2">
        <v>41166</v>
      </c>
      <c r="D1133" s="3">
        <v>8</v>
      </c>
      <c r="E1133"/>
      <c r="F1133"/>
      <c r="G1133"/>
      <c r="H1133"/>
    </row>
    <row r="1134" spans="1:8" ht="12.5" x14ac:dyDescent="0.25">
      <c r="A1134" s="1">
        <v>77</v>
      </c>
      <c r="B1134" s="1" t="s">
        <v>623</v>
      </c>
      <c r="C1134" s="2">
        <v>41243</v>
      </c>
      <c r="D1134" s="3">
        <v>10</v>
      </c>
      <c r="E1134"/>
      <c r="F1134"/>
      <c r="G1134"/>
      <c r="H1134"/>
    </row>
    <row r="1135" spans="1:8" ht="12.5" x14ac:dyDescent="0.25">
      <c r="A1135" s="1">
        <v>78</v>
      </c>
      <c r="B1135" s="1" t="s">
        <v>622</v>
      </c>
      <c r="C1135" s="2">
        <v>41096</v>
      </c>
      <c r="D1135" s="3">
        <v>300</v>
      </c>
      <c r="E1135"/>
      <c r="F1135"/>
      <c r="G1135"/>
      <c r="H1135"/>
    </row>
    <row r="1136" spans="1:8" ht="12.5" x14ac:dyDescent="0.25">
      <c r="A1136" s="1">
        <v>78</v>
      </c>
      <c r="B1136" s="1" t="s">
        <v>622</v>
      </c>
      <c r="C1136" s="2">
        <v>41103</v>
      </c>
      <c r="D1136" s="3">
        <v>300</v>
      </c>
      <c r="E1136"/>
      <c r="F1136"/>
      <c r="G1136"/>
      <c r="H1136"/>
    </row>
    <row r="1137" spans="1:8" ht="12.5" x14ac:dyDescent="0.25">
      <c r="A1137" s="1">
        <v>78</v>
      </c>
      <c r="B1137" s="1" t="s">
        <v>622</v>
      </c>
      <c r="C1137" s="2">
        <v>41110</v>
      </c>
      <c r="D1137" s="3">
        <v>300</v>
      </c>
      <c r="E1137"/>
      <c r="F1137"/>
      <c r="G1137"/>
      <c r="H1137"/>
    </row>
    <row r="1138" spans="1:8" ht="12.5" x14ac:dyDescent="0.25">
      <c r="A1138" s="1">
        <v>78</v>
      </c>
      <c r="B1138" s="1" t="s">
        <v>622</v>
      </c>
      <c r="C1138" s="2">
        <v>41117</v>
      </c>
      <c r="D1138" s="3">
        <v>300</v>
      </c>
      <c r="E1138"/>
      <c r="F1138"/>
      <c r="G1138"/>
      <c r="H1138"/>
    </row>
    <row r="1139" spans="1:8" ht="12.5" x14ac:dyDescent="0.25">
      <c r="A1139" s="1">
        <v>78</v>
      </c>
      <c r="B1139" s="1" t="s">
        <v>622</v>
      </c>
      <c r="C1139" s="2">
        <v>41124</v>
      </c>
      <c r="D1139" s="3">
        <v>300</v>
      </c>
      <c r="E1139"/>
      <c r="F1139"/>
      <c r="G1139"/>
      <c r="H1139"/>
    </row>
    <row r="1140" spans="1:8" ht="12.5" x14ac:dyDescent="0.25">
      <c r="A1140" s="1">
        <v>78</v>
      </c>
      <c r="B1140" s="1" t="s">
        <v>622</v>
      </c>
      <c r="C1140" s="2">
        <v>41131</v>
      </c>
      <c r="D1140" s="3">
        <v>300</v>
      </c>
      <c r="E1140"/>
      <c r="F1140"/>
      <c r="G1140"/>
      <c r="H1140"/>
    </row>
    <row r="1141" spans="1:8" ht="12.5" x14ac:dyDescent="0.25">
      <c r="A1141" s="1">
        <v>78</v>
      </c>
      <c r="B1141" s="1" t="s">
        <v>622</v>
      </c>
      <c r="C1141" s="2">
        <v>41138</v>
      </c>
      <c r="D1141" s="3">
        <v>300</v>
      </c>
      <c r="E1141"/>
      <c r="F1141"/>
      <c r="G1141"/>
      <c r="H1141"/>
    </row>
    <row r="1142" spans="1:8" ht="12.5" x14ac:dyDescent="0.25">
      <c r="A1142" s="1">
        <v>79</v>
      </c>
      <c r="B1142" s="1" t="s">
        <v>622</v>
      </c>
      <c r="C1142" s="2">
        <v>41247</v>
      </c>
      <c r="D1142" s="3">
        <v>5600</v>
      </c>
      <c r="E1142"/>
      <c r="F1142"/>
      <c r="G1142"/>
      <c r="H1142"/>
    </row>
    <row r="1143" spans="1:8" ht="12.5" x14ac:dyDescent="0.25">
      <c r="A1143" s="1">
        <v>80</v>
      </c>
      <c r="B1143" s="1" t="s">
        <v>622</v>
      </c>
      <c r="C1143" s="2">
        <v>41092</v>
      </c>
      <c r="D1143" s="3">
        <v>9600</v>
      </c>
      <c r="E1143"/>
      <c r="F1143"/>
      <c r="G1143"/>
      <c r="H1143"/>
    </row>
    <row r="1144" spans="1:8" ht="12.5" x14ac:dyDescent="0.25">
      <c r="A1144" s="1">
        <v>80</v>
      </c>
      <c r="B1144" s="1" t="s">
        <v>622</v>
      </c>
      <c r="C1144" s="2">
        <v>41094</v>
      </c>
      <c r="D1144" s="3">
        <v>9600</v>
      </c>
      <c r="E1144"/>
      <c r="F1144"/>
      <c r="G1144"/>
      <c r="H1144"/>
    </row>
    <row r="1145" spans="1:8" ht="12.5" x14ac:dyDescent="0.25">
      <c r="A1145" s="1">
        <v>80</v>
      </c>
      <c r="B1145" s="1" t="s">
        <v>622</v>
      </c>
      <c r="C1145" s="2">
        <v>41096</v>
      </c>
      <c r="D1145" s="3">
        <v>9600</v>
      </c>
      <c r="E1145"/>
      <c r="F1145"/>
      <c r="G1145"/>
      <c r="H1145"/>
    </row>
    <row r="1146" spans="1:8" ht="12.5" x14ac:dyDescent="0.25">
      <c r="A1146" s="1">
        <v>80</v>
      </c>
      <c r="B1146" s="1" t="s">
        <v>622</v>
      </c>
      <c r="C1146" s="2">
        <v>41099</v>
      </c>
      <c r="D1146" s="3">
        <v>9600</v>
      </c>
      <c r="E1146"/>
      <c r="F1146"/>
      <c r="G1146"/>
      <c r="H1146"/>
    </row>
    <row r="1147" spans="1:8" ht="12.5" x14ac:dyDescent="0.25">
      <c r="A1147" s="1">
        <v>80</v>
      </c>
      <c r="B1147" s="1" t="s">
        <v>622</v>
      </c>
      <c r="C1147" s="2">
        <v>41101</v>
      </c>
      <c r="D1147" s="3">
        <v>9600</v>
      </c>
      <c r="E1147"/>
      <c r="F1147"/>
      <c r="G1147"/>
      <c r="H1147"/>
    </row>
    <row r="1148" spans="1:8" ht="12.5" x14ac:dyDescent="0.25">
      <c r="A1148" s="1">
        <v>80</v>
      </c>
      <c r="B1148" s="1" t="s">
        <v>622</v>
      </c>
      <c r="C1148" s="2">
        <v>41103</v>
      </c>
      <c r="D1148" s="3">
        <v>9600</v>
      </c>
      <c r="E1148"/>
      <c r="F1148"/>
      <c r="G1148"/>
      <c r="H1148"/>
    </row>
    <row r="1149" spans="1:8" ht="12.5" x14ac:dyDescent="0.25">
      <c r="A1149" s="1">
        <v>80</v>
      </c>
      <c r="B1149" s="1" t="s">
        <v>622</v>
      </c>
      <c r="C1149" s="2">
        <v>41106</v>
      </c>
      <c r="D1149" s="3">
        <v>9600</v>
      </c>
      <c r="E1149"/>
      <c r="F1149"/>
      <c r="G1149"/>
      <c r="H1149"/>
    </row>
    <row r="1150" spans="1:8" ht="12.5" x14ac:dyDescent="0.25">
      <c r="A1150" s="1">
        <v>80</v>
      </c>
      <c r="B1150" s="1" t="s">
        <v>622</v>
      </c>
      <c r="C1150" s="2">
        <v>41108</v>
      </c>
      <c r="D1150" s="3">
        <v>9600</v>
      </c>
      <c r="E1150"/>
      <c r="F1150"/>
      <c r="G1150"/>
      <c r="H1150"/>
    </row>
    <row r="1151" spans="1:8" ht="12.5" x14ac:dyDescent="0.25">
      <c r="A1151" s="1">
        <v>80</v>
      </c>
      <c r="B1151" s="1" t="s">
        <v>622</v>
      </c>
      <c r="C1151" s="2">
        <v>41110</v>
      </c>
      <c r="D1151" s="3">
        <v>9600</v>
      </c>
      <c r="E1151"/>
      <c r="F1151"/>
      <c r="G1151"/>
      <c r="H1151"/>
    </row>
    <row r="1152" spans="1:8" ht="12.5" x14ac:dyDescent="0.25">
      <c r="A1152" s="1">
        <v>80</v>
      </c>
      <c r="B1152" s="1" t="s">
        <v>622</v>
      </c>
      <c r="C1152" s="2">
        <v>41113</v>
      </c>
      <c r="D1152" s="3">
        <v>9600</v>
      </c>
      <c r="E1152"/>
      <c r="F1152"/>
      <c r="G1152"/>
      <c r="H1152"/>
    </row>
    <row r="1153" spans="1:8" ht="12.5" x14ac:dyDescent="0.25">
      <c r="A1153" s="1">
        <v>80</v>
      </c>
      <c r="B1153" s="1" t="s">
        <v>622</v>
      </c>
      <c r="C1153" s="2">
        <v>41115</v>
      </c>
      <c r="D1153" s="3">
        <v>9600</v>
      </c>
      <c r="E1153"/>
      <c r="F1153"/>
      <c r="G1153"/>
      <c r="H1153"/>
    </row>
    <row r="1154" spans="1:8" ht="12.5" x14ac:dyDescent="0.25">
      <c r="A1154" s="1">
        <v>80</v>
      </c>
      <c r="B1154" s="1" t="s">
        <v>622</v>
      </c>
      <c r="C1154" s="2">
        <v>41117</v>
      </c>
      <c r="D1154" s="3">
        <v>9600</v>
      </c>
      <c r="E1154"/>
      <c r="F1154"/>
      <c r="G1154"/>
      <c r="H1154"/>
    </row>
    <row r="1155" spans="1:8" ht="12.5" x14ac:dyDescent="0.25">
      <c r="A1155" s="1">
        <v>80</v>
      </c>
      <c r="B1155" s="1" t="s">
        <v>622</v>
      </c>
      <c r="C1155" s="2">
        <v>41120</v>
      </c>
      <c r="D1155" s="3">
        <v>9600</v>
      </c>
      <c r="E1155"/>
      <c r="F1155"/>
      <c r="G1155"/>
      <c r="H1155"/>
    </row>
    <row r="1156" spans="1:8" ht="12.5" x14ac:dyDescent="0.25">
      <c r="A1156" s="1">
        <v>80</v>
      </c>
      <c r="B1156" s="1" t="s">
        <v>622</v>
      </c>
      <c r="C1156" s="2">
        <v>41122</v>
      </c>
      <c r="D1156" s="3">
        <v>9600</v>
      </c>
      <c r="E1156"/>
      <c r="F1156"/>
      <c r="G1156"/>
      <c r="H1156"/>
    </row>
    <row r="1157" spans="1:8" ht="12.5" x14ac:dyDescent="0.25">
      <c r="A1157" s="1">
        <v>80</v>
      </c>
      <c r="B1157" s="1" t="s">
        <v>622</v>
      </c>
      <c r="C1157" s="2">
        <v>41124</v>
      </c>
      <c r="D1157" s="3">
        <v>9600</v>
      </c>
      <c r="E1157"/>
      <c r="F1157"/>
      <c r="G1157"/>
      <c r="H1157"/>
    </row>
    <row r="1158" spans="1:8" ht="12.5" x14ac:dyDescent="0.25">
      <c r="A1158" s="1">
        <v>80</v>
      </c>
      <c r="B1158" s="1" t="s">
        <v>622</v>
      </c>
      <c r="C1158" s="2">
        <v>41127</v>
      </c>
      <c r="D1158" s="3">
        <v>9600</v>
      </c>
      <c r="E1158"/>
      <c r="F1158"/>
      <c r="G1158"/>
      <c r="H1158"/>
    </row>
    <row r="1159" spans="1:8" ht="12.5" x14ac:dyDescent="0.25">
      <c r="A1159" s="1">
        <v>80</v>
      </c>
      <c r="B1159" s="1" t="s">
        <v>622</v>
      </c>
      <c r="C1159" s="2">
        <v>41129</v>
      </c>
      <c r="D1159" s="3">
        <v>9600</v>
      </c>
      <c r="E1159"/>
      <c r="F1159"/>
      <c r="G1159"/>
      <c r="H1159"/>
    </row>
    <row r="1160" spans="1:8" ht="12.5" x14ac:dyDescent="0.25">
      <c r="A1160" s="1">
        <v>80</v>
      </c>
      <c r="B1160" s="1" t="s">
        <v>622</v>
      </c>
      <c r="C1160" s="2">
        <v>41131</v>
      </c>
      <c r="D1160" s="3">
        <v>9600</v>
      </c>
      <c r="E1160"/>
      <c r="F1160"/>
      <c r="G1160"/>
      <c r="H1160"/>
    </row>
    <row r="1161" spans="1:8" ht="12.5" x14ac:dyDescent="0.25">
      <c r="A1161" s="1">
        <v>80</v>
      </c>
      <c r="B1161" s="1" t="s">
        <v>622</v>
      </c>
      <c r="C1161" s="2">
        <v>41134</v>
      </c>
      <c r="D1161" s="3">
        <v>9600</v>
      </c>
      <c r="E1161"/>
      <c r="F1161"/>
      <c r="G1161"/>
      <c r="H1161"/>
    </row>
    <row r="1162" spans="1:8" ht="12.5" x14ac:dyDescent="0.25">
      <c r="A1162" s="1">
        <v>80</v>
      </c>
      <c r="B1162" s="1" t="s">
        <v>622</v>
      </c>
      <c r="C1162" s="2">
        <v>41136</v>
      </c>
      <c r="D1162" s="3">
        <v>9600</v>
      </c>
      <c r="E1162"/>
      <c r="F1162"/>
      <c r="G1162"/>
      <c r="H1162"/>
    </row>
    <row r="1163" spans="1:8" ht="12.5" x14ac:dyDescent="0.25">
      <c r="A1163" s="1">
        <v>80</v>
      </c>
      <c r="B1163" s="1" t="s">
        <v>622</v>
      </c>
      <c r="C1163" s="2">
        <v>41138</v>
      </c>
      <c r="D1163" s="3">
        <v>9600</v>
      </c>
      <c r="E1163"/>
      <c r="F1163"/>
      <c r="G1163"/>
      <c r="H1163"/>
    </row>
    <row r="1164" spans="1:8" ht="12.5" x14ac:dyDescent="0.25">
      <c r="A1164" s="1">
        <v>80</v>
      </c>
      <c r="B1164" s="1" t="s">
        <v>622</v>
      </c>
      <c r="C1164" s="2">
        <v>41141</v>
      </c>
      <c r="D1164" s="3">
        <v>9600</v>
      </c>
      <c r="E1164"/>
      <c r="F1164"/>
      <c r="G1164"/>
      <c r="H1164"/>
    </row>
    <row r="1165" spans="1:8" ht="12.5" x14ac:dyDescent="0.25">
      <c r="A1165" s="1">
        <v>80</v>
      </c>
      <c r="B1165" s="1" t="s">
        <v>622</v>
      </c>
      <c r="C1165" s="2">
        <v>41143</v>
      </c>
      <c r="D1165" s="3">
        <v>9600</v>
      </c>
      <c r="E1165"/>
      <c r="F1165"/>
      <c r="G1165"/>
      <c r="H1165"/>
    </row>
    <row r="1166" spans="1:8" ht="12.5" x14ac:dyDescent="0.25">
      <c r="A1166" s="1">
        <v>80</v>
      </c>
      <c r="B1166" s="1" t="s">
        <v>622</v>
      </c>
      <c r="C1166" s="2">
        <v>41145</v>
      </c>
      <c r="D1166" s="3">
        <v>9600</v>
      </c>
      <c r="E1166"/>
      <c r="F1166"/>
      <c r="G1166"/>
      <c r="H1166"/>
    </row>
    <row r="1167" spans="1:8" ht="12.5" x14ac:dyDescent="0.25">
      <c r="A1167" s="1">
        <v>80</v>
      </c>
      <c r="B1167" s="1" t="s">
        <v>622</v>
      </c>
      <c r="C1167" s="2">
        <v>41148</v>
      </c>
      <c r="D1167" s="3">
        <v>9600</v>
      </c>
      <c r="E1167"/>
      <c r="F1167"/>
      <c r="G1167"/>
      <c r="H1167"/>
    </row>
    <row r="1168" spans="1:8" ht="12.5" x14ac:dyDescent="0.25">
      <c r="A1168" s="1">
        <v>80</v>
      </c>
      <c r="B1168" s="1" t="s">
        <v>622</v>
      </c>
      <c r="C1168" s="2">
        <v>41150</v>
      </c>
      <c r="D1168" s="3">
        <v>9600</v>
      </c>
      <c r="E1168"/>
      <c r="F1168"/>
      <c r="G1168"/>
      <c r="H1168"/>
    </row>
    <row r="1169" spans="1:8" ht="12.5" x14ac:dyDescent="0.25">
      <c r="A1169" s="1">
        <v>80</v>
      </c>
      <c r="B1169" s="1" t="s">
        <v>622</v>
      </c>
      <c r="C1169" s="2">
        <v>41152</v>
      </c>
      <c r="D1169" s="3">
        <v>9600</v>
      </c>
      <c r="E1169"/>
      <c r="F1169"/>
      <c r="G1169"/>
      <c r="H1169"/>
    </row>
    <row r="1170" spans="1:8" ht="12.5" x14ac:dyDescent="0.25">
      <c r="A1170" s="1">
        <v>80</v>
      </c>
      <c r="B1170" s="1" t="s">
        <v>622</v>
      </c>
      <c r="C1170" s="2">
        <v>41155</v>
      </c>
      <c r="D1170" s="3">
        <v>9600</v>
      </c>
      <c r="E1170"/>
      <c r="F1170"/>
      <c r="G1170"/>
      <c r="H1170"/>
    </row>
    <row r="1171" spans="1:8" ht="12.5" x14ac:dyDescent="0.25">
      <c r="A1171" s="1">
        <v>80</v>
      </c>
      <c r="B1171" s="1" t="s">
        <v>622</v>
      </c>
      <c r="C1171" s="2">
        <v>41157</v>
      </c>
      <c r="D1171" s="3">
        <v>9600</v>
      </c>
      <c r="E1171"/>
      <c r="F1171"/>
      <c r="G1171"/>
      <c r="H1171"/>
    </row>
    <row r="1172" spans="1:8" ht="12.5" x14ac:dyDescent="0.25">
      <c r="A1172" s="1">
        <v>81</v>
      </c>
      <c r="B1172" s="1" t="s">
        <v>622</v>
      </c>
      <c r="C1172" s="2">
        <v>41093</v>
      </c>
      <c r="D1172" s="3">
        <v>4300</v>
      </c>
      <c r="E1172"/>
      <c r="F1172"/>
      <c r="G1172"/>
      <c r="H1172"/>
    </row>
    <row r="1173" spans="1:8" ht="12.5" x14ac:dyDescent="0.25">
      <c r="A1173" s="1">
        <v>81</v>
      </c>
      <c r="B1173" s="1" t="s">
        <v>622</v>
      </c>
      <c r="C1173" s="2">
        <v>41095</v>
      </c>
      <c r="D1173" s="3">
        <v>4300</v>
      </c>
      <c r="E1173"/>
      <c r="F1173"/>
      <c r="G1173"/>
      <c r="H1173"/>
    </row>
    <row r="1174" spans="1:8" ht="12.5" x14ac:dyDescent="0.25">
      <c r="A1174" s="1">
        <v>81</v>
      </c>
      <c r="B1174" s="1" t="s">
        <v>622</v>
      </c>
      <c r="C1174" s="2">
        <v>41097</v>
      </c>
      <c r="D1174" s="3">
        <v>4700</v>
      </c>
      <c r="E1174"/>
      <c r="F1174"/>
      <c r="G1174"/>
      <c r="H1174"/>
    </row>
    <row r="1175" spans="1:8" ht="12.5" x14ac:dyDescent="0.25">
      <c r="A1175" s="1">
        <v>81</v>
      </c>
      <c r="B1175" s="1" t="s">
        <v>622</v>
      </c>
      <c r="C1175" s="2">
        <v>41100</v>
      </c>
      <c r="D1175" s="3">
        <v>4700</v>
      </c>
      <c r="E1175"/>
      <c r="F1175"/>
      <c r="G1175"/>
      <c r="H1175"/>
    </row>
    <row r="1176" spans="1:8" ht="12.5" x14ac:dyDescent="0.25">
      <c r="A1176" s="1">
        <v>81</v>
      </c>
      <c r="B1176" s="1" t="s">
        <v>622</v>
      </c>
      <c r="C1176" s="2">
        <v>41102</v>
      </c>
      <c r="D1176" s="3">
        <v>4700</v>
      </c>
      <c r="E1176"/>
      <c r="F1176"/>
      <c r="G1176"/>
      <c r="H1176"/>
    </row>
    <row r="1177" spans="1:8" ht="12.5" x14ac:dyDescent="0.25">
      <c r="A1177" s="1">
        <v>81</v>
      </c>
      <c r="B1177" s="1" t="s">
        <v>622</v>
      </c>
      <c r="C1177" s="2">
        <v>41104</v>
      </c>
      <c r="D1177" s="3">
        <v>4700</v>
      </c>
      <c r="E1177"/>
      <c r="F1177"/>
      <c r="G1177"/>
      <c r="H1177"/>
    </row>
    <row r="1178" spans="1:8" ht="12.5" x14ac:dyDescent="0.25">
      <c r="A1178" s="1">
        <v>81</v>
      </c>
      <c r="B1178" s="1" t="s">
        <v>622</v>
      </c>
      <c r="C1178" s="2">
        <v>41107</v>
      </c>
      <c r="D1178" s="3">
        <v>4700</v>
      </c>
      <c r="E1178"/>
      <c r="F1178"/>
      <c r="G1178"/>
      <c r="H1178"/>
    </row>
    <row r="1179" spans="1:8" ht="12.5" x14ac:dyDescent="0.25">
      <c r="A1179" s="1">
        <v>81</v>
      </c>
      <c r="B1179" s="1" t="s">
        <v>622</v>
      </c>
      <c r="C1179" s="2">
        <v>41109</v>
      </c>
      <c r="D1179" s="3">
        <v>4700</v>
      </c>
      <c r="E1179"/>
      <c r="F1179"/>
      <c r="G1179"/>
      <c r="H1179"/>
    </row>
    <row r="1180" spans="1:8" ht="12.5" x14ac:dyDescent="0.25">
      <c r="A1180" s="1">
        <v>81</v>
      </c>
      <c r="B1180" s="1" t="s">
        <v>622</v>
      </c>
      <c r="C1180" s="2">
        <v>41114</v>
      </c>
      <c r="D1180" s="3">
        <v>5700</v>
      </c>
      <c r="E1180"/>
      <c r="F1180"/>
      <c r="G1180"/>
      <c r="H1180"/>
    </row>
    <row r="1181" spans="1:8" ht="12.5" x14ac:dyDescent="0.25">
      <c r="A1181" s="1">
        <v>81</v>
      </c>
      <c r="B1181" s="1" t="s">
        <v>622</v>
      </c>
      <c r="C1181" s="2">
        <v>41117</v>
      </c>
      <c r="D1181" s="3">
        <v>5700</v>
      </c>
      <c r="E1181"/>
      <c r="F1181"/>
      <c r="G1181"/>
      <c r="H1181"/>
    </row>
    <row r="1182" spans="1:8" ht="12.5" x14ac:dyDescent="0.25">
      <c r="A1182" s="1">
        <v>81</v>
      </c>
      <c r="B1182" s="1" t="s">
        <v>622</v>
      </c>
      <c r="C1182" s="2">
        <v>41118</v>
      </c>
      <c r="D1182" s="3">
        <v>5700</v>
      </c>
      <c r="E1182"/>
      <c r="F1182"/>
      <c r="G1182"/>
      <c r="H1182"/>
    </row>
    <row r="1183" spans="1:8" ht="12.5" x14ac:dyDescent="0.25">
      <c r="A1183" s="1">
        <v>81</v>
      </c>
      <c r="B1183" s="1" t="s">
        <v>622</v>
      </c>
      <c r="C1183" s="2">
        <v>41121</v>
      </c>
      <c r="D1183" s="3">
        <v>5700</v>
      </c>
      <c r="E1183"/>
      <c r="F1183"/>
      <c r="G1183"/>
      <c r="H1183"/>
    </row>
    <row r="1184" spans="1:8" ht="12.5" x14ac:dyDescent="0.25">
      <c r="A1184" s="1">
        <v>81</v>
      </c>
      <c r="B1184" s="1" t="s">
        <v>622</v>
      </c>
      <c r="C1184" s="2">
        <v>41123</v>
      </c>
      <c r="D1184" s="3">
        <v>5700</v>
      </c>
      <c r="E1184"/>
      <c r="F1184"/>
      <c r="G1184"/>
      <c r="H1184"/>
    </row>
    <row r="1185" spans="1:8" ht="12.5" x14ac:dyDescent="0.25">
      <c r="A1185" s="1">
        <v>81</v>
      </c>
      <c r="B1185" s="1" t="s">
        <v>622</v>
      </c>
      <c r="C1185" s="2">
        <v>41125</v>
      </c>
      <c r="D1185" s="3">
        <v>6900</v>
      </c>
      <c r="E1185"/>
      <c r="F1185"/>
      <c r="G1185"/>
      <c r="H1185"/>
    </row>
    <row r="1186" spans="1:8" ht="12.5" x14ac:dyDescent="0.25">
      <c r="A1186" s="1">
        <v>81</v>
      </c>
      <c r="B1186" s="1" t="s">
        <v>622</v>
      </c>
      <c r="C1186" s="2">
        <v>41128</v>
      </c>
      <c r="D1186" s="3">
        <v>6900</v>
      </c>
      <c r="E1186"/>
      <c r="F1186"/>
      <c r="G1186"/>
      <c r="H1186"/>
    </row>
    <row r="1187" spans="1:8" ht="12.5" x14ac:dyDescent="0.25">
      <c r="A1187" s="1">
        <v>81</v>
      </c>
      <c r="B1187" s="1" t="s">
        <v>622</v>
      </c>
      <c r="C1187" s="2">
        <v>41130</v>
      </c>
      <c r="D1187" s="3">
        <v>6900</v>
      </c>
      <c r="E1187"/>
      <c r="F1187"/>
      <c r="G1187"/>
      <c r="H1187"/>
    </row>
    <row r="1188" spans="1:8" ht="12.5" x14ac:dyDescent="0.25">
      <c r="A1188" s="1">
        <v>81</v>
      </c>
      <c r="B1188" s="1" t="s">
        <v>622</v>
      </c>
      <c r="C1188" s="2">
        <v>41132</v>
      </c>
      <c r="D1188" s="3">
        <v>6900</v>
      </c>
      <c r="E1188"/>
      <c r="F1188"/>
      <c r="G1188"/>
      <c r="H1188"/>
    </row>
    <row r="1189" spans="1:8" ht="12.5" x14ac:dyDescent="0.25">
      <c r="A1189" s="1">
        <v>81</v>
      </c>
      <c r="B1189" s="1" t="s">
        <v>622</v>
      </c>
      <c r="C1189" s="2">
        <v>41135</v>
      </c>
      <c r="D1189" s="3">
        <v>6900</v>
      </c>
      <c r="E1189"/>
      <c r="F1189"/>
      <c r="G1189"/>
      <c r="H1189"/>
    </row>
    <row r="1190" spans="1:8" ht="12.5" x14ac:dyDescent="0.25">
      <c r="A1190" s="1">
        <v>81</v>
      </c>
      <c r="B1190" s="1" t="s">
        <v>622</v>
      </c>
      <c r="C1190" s="2">
        <v>41137</v>
      </c>
      <c r="D1190" s="3">
        <v>6900</v>
      </c>
      <c r="E1190"/>
      <c r="F1190"/>
      <c r="G1190"/>
      <c r="H1190"/>
    </row>
    <row r="1191" spans="1:8" ht="12.5" x14ac:dyDescent="0.25">
      <c r="A1191" s="1">
        <v>81</v>
      </c>
      <c r="B1191" s="1" t="s">
        <v>622</v>
      </c>
      <c r="C1191" s="2">
        <v>41139</v>
      </c>
      <c r="D1191" s="3">
        <v>7600</v>
      </c>
      <c r="E1191"/>
      <c r="F1191"/>
      <c r="G1191"/>
      <c r="H1191"/>
    </row>
    <row r="1192" spans="1:8" ht="12.5" x14ac:dyDescent="0.25">
      <c r="A1192" s="1">
        <v>81</v>
      </c>
      <c r="B1192" s="1" t="s">
        <v>622</v>
      </c>
      <c r="C1192" s="2">
        <v>41142</v>
      </c>
      <c r="D1192" s="3">
        <v>7600</v>
      </c>
      <c r="E1192"/>
      <c r="F1192"/>
      <c r="G1192"/>
      <c r="H1192"/>
    </row>
    <row r="1193" spans="1:8" ht="12.5" x14ac:dyDescent="0.25">
      <c r="A1193" s="1">
        <v>81</v>
      </c>
      <c r="B1193" s="1" t="s">
        <v>622</v>
      </c>
      <c r="C1193" s="2">
        <v>41144</v>
      </c>
      <c r="D1193" s="3">
        <v>7600</v>
      </c>
      <c r="E1193"/>
      <c r="F1193"/>
      <c r="G1193"/>
      <c r="H1193"/>
    </row>
    <row r="1194" spans="1:8" ht="12.5" x14ac:dyDescent="0.25">
      <c r="A1194" s="1">
        <v>81</v>
      </c>
      <c r="B1194" s="1" t="s">
        <v>622</v>
      </c>
      <c r="C1194" s="2">
        <v>41146</v>
      </c>
      <c r="D1194" s="3">
        <v>7600</v>
      </c>
      <c r="E1194"/>
      <c r="F1194"/>
      <c r="G1194"/>
      <c r="H1194"/>
    </row>
    <row r="1195" spans="1:8" ht="12.5" x14ac:dyDescent="0.25">
      <c r="A1195" s="1">
        <v>81</v>
      </c>
      <c r="B1195" s="1" t="s">
        <v>622</v>
      </c>
      <c r="C1195" s="2">
        <v>41149</v>
      </c>
      <c r="D1195" s="3">
        <v>7600</v>
      </c>
      <c r="E1195"/>
      <c r="F1195"/>
      <c r="G1195"/>
      <c r="H1195"/>
    </row>
    <row r="1196" spans="1:8" ht="12.5" x14ac:dyDescent="0.25">
      <c r="A1196" s="1">
        <v>81</v>
      </c>
      <c r="B1196" s="1" t="s">
        <v>622</v>
      </c>
      <c r="C1196" s="2">
        <v>41151</v>
      </c>
      <c r="D1196" s="3">
        <v>7600</v>
      </c>
      <c r="E1196"/>
      <c r="F1196"/>
      <c r="G1196"/>
      <c r="H1196"/>
    </row>
    <row r="1197" spans="1:8" ht="12.5" x14ac:dyDescent="0.25">
      <c r="A1197" s="1">
        <v>81</v>
      </c>
      <c r="B1197" s="1" t="s">
        <v>622</v>
      </c>
      <c r="C1197" s="2">
        <v>41153</v>
      </c>
      <c r="D1197" s="3">
        <v>7600</v>
      </c>
      <c r="E1197"/>
      <c r="F1197"/>
      <c r="G1197"/>
      <c r="H1197"/>
    </row>
    <row r="1198" spans="1:8" ht="12.5" x14ac:dyDescent="0.25">
      <c r="A1198" s="1">
        <v>81</v>
      </c>
      <c r="B1198" s="1" t="s">
        <v>622</v>
      </c>
      <c r="C1198" s="2">
        <v>41156</v>
      </c>
      <c r="D1198" s="3">
        <v>7600</v>
      </c>
      <c r="E1198"/>
      <c r="F1198"/>
      <c r="G1198"/>
      <c r="H1198"/>
    </row>
    <row r="1199" spans="1:8" ht="12.5" x14ac:dyDescent="0.25">
      <c r="A1199" s="1">
        <v>81</v>
      </c>
      <c r="B1199" s="1" t="s">
        <v>622</v>
      </c>
      <c r="C1199" s="2">
        <v>41158</v>
      </c>
      <c r="D1199" s="3">
        <v>8400</v>
      </c>
      <c r="E1199"/>
      <c r="F1199"/>
      <c r="G1199"/>
      <c r="H1199"/>
    </row>
    <row r="1200" spans="1:8" ht="12.5" x14ac:dyDescent="0.25">
      <c r="A1200" s="1">
        <v>81</v>
      </c>
      <c r="B1200" s="1" t="s">
        <v>623</v>
      </c>
      <c r="C1200" s="2">
        <v>41165</v>
      </c>
      <c r="D1200" s="3">
        <v>10</v>
      </c>
      <c r="E1200"/>
      <c r="F1200"/>
      <c r="G1200"/>
      <c r="H1200"/>
    </row>
    <row r="1201" spans="1:8" ht="12.5" x14ac:dyDescent="0.25">
      <c r="A1201" s="1">
        <v>81</v>
      </c>
      <c r="B1201" s="1" t="s">
        <v>623</v>
      </c>
      <c r="C1201" s="2">
        <v>41193</v>
      </c>
      <c r="D1201" s="3">
        <v>10</v>
      </c>
      <c r="E1201"/>
      <c r="F1201"/>
      <c r="G1201"/>
      <c r="H1201"/>
    </row>
    <row r="1202" spans="1:8" ht="12.5" x14ac:dyDescent="0.25">
      <c r="A1202" s="1">
        <v>81</v>
      </c>
      <c r="B1202" s="1" t="s">
        <v>623</v>
      </c>
      <c r="C1202" s="2">
        <v>41228</v>
      </c>
      <c r="D1202" s="3">
        <v>13</v>
      </c>
      <c r="E1202"/>
      <c r="F1202"/>
      <c r="G1202"/>
      <c r="H1202"/>
    </row>
    <row r="1203" spans="1:8" ht="12.5" x14ac:dyDescent="0.25">
      <c r="A1203" s="1">
        <v>82</v>
      </c>
      <c r="B1203" s="1" t="s">
        <v>622</v>
      </c>
      <c r="C1203" s="2">
        <v>41096</v>
      </c>
      <c r="D1203" s="3">
        <v>1000</v>
      </c>
      <c r="E1203"/>
      <c r="F1203"/>
      <c r="G1203"/>
      <c r="H1203"/>
    </row>
    <row r="1204" spans="1:8" ht="12.5" x14ac:dyDescent="0.25">
      <c r="A1204" s="1">
        <v>82</v>
      </c>
      <c r="B1204" s="1" t="s">
        <v>622</v>
      </c>
      <c r="C1204" s="2">
        <v>41099</v>
      </c>
      <c r="D1204" s="3">
        <v>1000</v>
      </c>
      <c r="E1204"/>
      <c r="F1204"/>
      <c r="G1204"/>
      <c r="H1204"/>
    </row>
    <row r="1205" spans="1:8" ht="12.5" x14ac:dyDescent="0.25">
      <c r="A1205" s="1">
        <v>82</v>
      </c>
      <c r="B1205" s="1" t="s">
        <v>622</v>
      </c>
      <c r="C1205" s="2">
        <v>41101</v>
      </c>
      <c r="D1205" s="3">
        <v>1000</v>
      </c>
      <c r="E1205"/>
      <c r="F1205"/>
      <c r="G1205"/>
      <c r="H1205"/>
    </row>
    <row r="1206" spans="1:8" ht="12.5" x14ac:dyDescent="0.25">
      <c r="A1206" s="1">
        <v>82</v>
      </c>
      <c r="B1206" s="1" t="s">
        <v>622</v>
      </c>
      <c r="C1206" s="2">
        <v>41103</v>
      </c>
      <c r="D1206" s="3">
        <v>1000</v>
      </c>
      <c r="E1206"/>
      <c r="F1206"/>
      <c r="G1206"/>
      <c r="H1206"/>
    </row>
    <row r="1207" spans="1:8" ht="12.5" x14ac:dyDescent="0.25">
      <c r="A1207" s="1">
        <v>82</v>
      </c>
      <c r="B1207" s="1" t="s">
        <v>622</v>
      </c>
      <c r="C1207" s="2">
        <v>41106</v>
      </c>
      <c r="D1207" s="3">
        <v>1000</v>
      </c>
      <c r="E1207"/>
      <c r="F1207"/>
      <c r="G1207"/>
      <c r="H1207"/>
    </row>
    <row r="1208" spans="1:8" ht="12.5" x14ac:dyDescent="0.25">
      <c r="A1208" s="1">
        <v>82</v>
      </c>
      <c r="B1208" s="1" t="s">
        <v>622</v>
      </c>
      <c r="C1208" s="2">
        <v>41108</v>
      </c>
      <c r="D1208" s="3">
        <v>1000</v>
      </c>
      <c r="E1208"/>
      <c r="F1208"/>
      <c r="G1208"/>
      <c r="H1208"/>
    </row>
    <row r="1209" spans="1:8" ht="12.5" x14ac:dyDescent="0.25">
      <c r="A1209" s="1">
        <v>82</v>
      </c>
      <c r="B1209" s="1" t="s">
        <v>622</v>
      </c>
      <c r="C1209" s="2">
        <v>41110</v>
      </c>
      <c r="D1209" s="3">
        <v>1000</v>
      </c>
      <c r="E1209"/>
      <c r="F1209"/>
      <c r="G1209"/>
      <c r="H1209"/>
    </row>
    <row r="1210" spans="1:8" ht="12.5" x14ac:dyDescent="0.25">
      <c r="A1210" s="1">
        <v>82</v>
      </c>
      <c r="B1210" s="1" t="s">
        <v>622</v>
      </c>
      <c r="C1210" s="2">
        <v>41113</v>
      </c>
      <c r="D1210" s="3">
        <v>1000</v>
      </c>
      <c r="E1210"/>
      <c r="F1210"/>
      <c r="G1210"/>
      <c r="H1210"/>
    </row>
    <row r="1211" spans="1:8" ht="12.5" x14ac:dyDescent="0.25">
      <c r="A1211" s="1">
        <v>82</v>
      </c>
      <c r="B1211" s="1" t="s">
        <v>622</v>
      </c>
      <c r="C1211" s="2">
        <v>41115</v>
      </c>
      <c r="D1211" s="3">
        <v>1000</v>
      </c>
      <c r="E1211"/>
      <c r="F1211"/>
      <c r="G1211"/>
      <c r="H1211"/>
    </row>
    <row r="1212" spans="1:8" ht="12.5" x14ac:dyDescent="0.25">
      <c r="A1212" s="1">
        <v>82</v>
      </c>
      <c r="B1212" s="1" t="s">
        <v>622</v>
      </c>
      <c r="C1212" s="2">
        <v>41117</v>
      </c>
      <c r="D1212" s="3">
        <v>1000</v>
      </c>
      <c r="E1212"/>
      <c r="F1212"/>
      <c r="G1212"/>
      <c r="H1212"/>
    </row>
    <row r="1213" spans="1:8" ht="12.5" x14ac:dyDescent="0.25">
      <c r="A1213" s="1">
        <v>82</v>
      </c>
      <c r="B1213" s="1" t="s">
        <v>622</v>
      </c>
      <c r="C1213" s="2">
        <v>41120</v>
      </c>
      <c r="D1213" s="3">
        <v>1000</v>
      </c>
      <c r="E1213"/>
      <c r="F1213"/>
      <c r="G1213"/>
      <c r="H1213"/>
    </row>
    <row r="1214" spans="1:8" ht="12.5" x14ac:dyDescent="0.25">
      <c r="A1214" s="1">
        <v>82</v>
      </c>
      <c r="B1214" s="1" t="s">
        <v>622</v>
      </c>
      <c r="C1214" s="2">
        <v>41122</v>
      </c>
      <c r="D1214" s="3">
        <v>1000</v>
      </c>
      <c r="E1214"/>
      <c r="F1214"/>
      <c r="G1214"/>
      <c r="H1214"/>
    </row>
    <row r="1215" spans="1:8" ht="12.5" x14ac:dyDescent="0.25">
      <c r="A1215" s="1">
        <v>82</v>
      </c>
      <c r="B1215" s="1" t="s">
        <v>622</v>
      </c>
      <c r="C1215" s="2">
        <v>41134</v>
      </c>
      <c r="D1215" s="3">
        <v>800</v>
      </c>
      <c r="E1215"/>
      <c r="F1215"/>
      <c r="G1215"/>
      <c r="H1215"/>
    </row>
    <row r="1216" spans="1:8" ht="12.5" x14ac:dyDescent="0.25">
      <c r="A1216" s="1">
        <v>82</v>
      </c>
      <c r="B1216" s="1" t="s">
        <v>622</v>
      </c>
      <c r="C1216" s="2">
        <v>41136</v>
      </c>
      <c r="D1216" s="3">
        <v>800</v>
      </c>
      <c r="E1216"/>
      <c r="F1216"/>
      <c r="G1216"/>
      <c r="H1216"/>
    </row>
    <row r="1217" spans="1:8" ht="12.5" x14ac:dyDescent="0.25">
      <c r="A1217" s="1">
        <v>82</v>
      </c>
      <c r="B1217" s="1" t="s">
        <v>622</v>
      </c>
      <c r="C1217" s="2">
        <v>41138</v>
      </c>
      <c r="D1217" s="3">
        <v>800</v>
      </c>
      <c r="E1217"/>
      <c r="F1217"/>
      <c r="G1217"/>
      <c r="H1217"/>
    </row>
    <row r="1218" spans="1:8" ht="12.5" x14ac:dyDescent="0.25">
      <c r="A1218" s="1">
        <v>82</v>
      </c>
      <c r="B1218" s="1" t="s">
        <v>622</v>
      </c>
      <c r="C1218" s="2">
        <v>41141</v>
      </c>
      <c r="D1218" s="3">
        <v>800</v>
      </c>
      <c r="E1218"/>
      <c r="F1218"/>
      <c r="G1218"/>
      <c r="H1218"/>
    </row>
    <row r="1219" spans="1:8" ht="12.5" x14ac:dyDescent="0.25">
      <c r="A1219" s="1">
        <v>82</v>
      </c>
      <c r="B1219" s="1" t="s">
        <v>622</v>
      </c>
      <c r="C1219" s="2">
        <v>41143</v>
      </c>
      <c r="D1219" s="3">
        <v>800</v>
      </c>
      <c r="E1219"/>
      <c r="F1219"/>
      <c r="G1219"/>
      <c r="H1219"/>
    </row>
    <row r="1220" spans="1:8" ht="12.5" x14ac:dyDescent="0.25">
      <c r="A1220" s="1">
        <v>82</v>
      </c>
      <c r="B1220" s="1" t="s">
        <v>622</v>
      </c>
      <c r="C1220" s="2">
        <v>41145</v>
      </c>
      <c r="D1220" s="3">
        <v>800</v>
      </c>
      <c r="E1220"/>
      <c r="F1220"/>
      <c r="G1220"/>
      <c r="H1220"/>
    </row>
    <row r="1221" spans="1:8" ht="12.5" x14ac:dyDescent="0.25">
      <c r="A1221" s="1">
        <v>82</v>
      </c>
      <c r="B1221" s="1" t="s">
        <v>622</v>
      </c>
      <c r="C1221" s="2">
        <v>41148</v>
      </c>
      <c r="D1221" s="3">
        <v>800</v>
      </c>
      <c r="E1221"/>
      <c r="F1221"/>
      <c r="G1221"/>
      <c r="H1221"/>
    </row>
    <row r="1222" spans="1:8" ht="12.5" x14ac:dyDescent="0.25">
      <c r="A1222" s="1">
        <v>82</v>
      </c>
      <c r="B1222" s="1" t="s">
        <v>622</v>
      </c>
      <c r="C1222" s="2">
        <v>41150</v>
      </c>
      <c r="D1222" s="3">
        <v>800</v>
      </c>
      <c r="E1222"/>
      <c r="F1222"/>
      <c r="G1222"/>
      <c r="H1222"/>
    </row>
    <row r="1223" spans="1:8" ht="12.5" x14ac:dyDescent="0.25">
      <c r="A1223" s="1">
        <v>82</v>
      </c>
      <c r="B1223" s="1" t="s">
        <v>622</v>
      </c>
      <c r="C1223" s="2">
        <v>41152</v>
      </c>
      <c r="D1223" s="3">
        <v>800</v>
      </c>
      <c r="E1223"/>
      <c r="F1223"/>
      <c r="G1223"/>
      <c r="H1223"/>
    </row>
    <row r="1224" spans="1:8" ht="12.5" x14ac:dyDescent="0.25">
      <c r="A1224" s="1">
        <v>82</v>
      </c>
      <c r="B1224" s="1" t="s">
        <v>622</v>
      </c>
      <c r="C1224" s="2">
        <v>41155</v>
      </c>
      <c r="D1224" s="3">
        <v>800</v>
      </c>
      <c r="E1224"/>
      <c r="F1224"/>
      <c r="G1224"/>
      <c r="H1224"/>
    </row>
    <row r="1225" spans="1:8" ht="12.5" x14ac:dyDescent="0.25">
      <c r="A1225" s="1">
        <v>82</v>
      </c>
      <c r="B1225" s="1" t="s">
        <v>622</v>
      </c>
      <c r="C1225" s="2">
        <v>41157</v>
      </c>
      <c r="D1225" s="3">
        <v>800</v>
      </c>
      <c r="E1225"/>
      <c r="F1225"/>
      <c r="G1225"/>
      <c r="H1225"/>
    </row>
    <row r="1226" spans="1:8" ht="12.5" x14ac:dyDescent="0.25">
      <c r="A1226" s="1">
        <v>82</v>
      </c>
      <c r="B1226" s="1" t="s">
        <v>623</v>
      </c>
      <c r="C1226" s="2">
        <v>41164</v>
      </c>
      <c r="D1226" s="3">
        <v>2</v>
      </c>
      <c r="E1226"/>
      <c r="F1226"/>
      <c r="G1226"/>
      <c r="H1226"/>
    </row>
    <row r="1227" spans="1:8" ht="12.5" x14ac:dyDescent="0.25">
      <c r="A1227" s="1">
        <v>82</v>
      </c>
      <c r="B1227" s="1" t="s">
        <v>623</v>
      </c>
      <c r="C1227" s="2">
        <v>41192</v>
      </c>
      <c r="D1227" s="3">
        <v>1</v>
      </c>
      <c r="E1227"/>
      <c r="F1227"/>
      <c r="G1227"/>
      <c r="H1227"/>
    </row>
    <row r="1228" spans="1:8" ht="12.5" x14ac:dyDescent="0.25">
      <c r="A1228" s="1">
        <v>82</v>
      </c>
      <c r="B1228" s="1" t="s">
        <v>623</v>
      </c>
      <c r="C1228" s="2">
        <v>41192</v>
      </c>
      <c r="D1228" s="3">
        <v>2</v>
      </c>
      <c r="E1228"/>
      <c r="F1228"/>
      <c r="G1228"/>
      <c r="H1228"/>
    </row>
    <row r="1229" spans="1:8" ht="12.5" x14ac:dyDescent="0.25">
      <c r="A1229" s="1">
        <v>82</v>
      </c>
      <c r="B1229" s="1" t="s">
        <v>623</v>
      </c>
      <c r="C1229" s="2">
        <v>41227</v>
      </c>
      <c r="D1229" s="3">
        <v>3</v>
      </c>
      <c r="E1229"/>
      <c r="F1229"/>
      <c r="G1229"/>
      <c r="H1229"/>
    </row>
    <row r="1230" spans="1:8" ht="12.5" x14ac:dyDescent="0.25">
      <c r="A1230" s="1">
        <v>83</v>
      </c>
      <c r="B1230" s="1" t="s">
        <v>622</v>
      </c>
      <c r="C1230" s="2">
        <v>41127</v>
      </c>
      <c r="D1230" s="3">
        <v>4400</v>
      </c>
      <c r="E1230"/>
      <c r="F1230"/>
      <c r="G1230"/>
      <c r="H1230"/>
    </row>
    <row r="1231" spans="1:8" ht="12.5" x14ac:dyDescent="0.25">
      <c r="A1231" s="1">
        <v>83</v>
      </c>
      <c r="B1231" s="1" t="s">
        <v>622</v>
      </c>
      <c r="C1231" s="2">
        <v>41129</v>
      </c>
      <c r="D1231" s="3">
        <v>4400</v>
      </c>
      <c r="E1231"/>
      <c r="F1231"/>
      <c r="G1231"/>
      <c r="H1231"/>
    </row>
    <row r="1232" spans="1:8" ht="12.5" x14ac:dyDescent="0.25">
      <c r="A1232" s="1">
        <v>83</v>
      </c>
      <c r="B1232" s="1" t="s">
        <v>622</v>
      </c>
      <c r="C1232" s="2">
        <v>41131</v>
      </c>
      <c r="D1232" s="3">
        <v>4400</v>
      </c>
      <c r="E1232"/>
      <c r="F1232"/>
      <c r="G1232"/>
      <c r="H1232"/>
    </row>
    <row r="1233" spans="1:8" ht="12.5" x14ac:dyDescent="0.25">
      <c r="A1233" s="1">
        <v>83</v>
      </c>
      <c r="B1233" s="1" t="s">
        <v>622</v>
      </c>
      <c r="C1233" s="2">
        <v>41134</v>
      </c>
      <c r="D1233" s="3">
        <v>4400</v>
      </c>
      <c r="E1233"/>
      <c r="F1233"/>
      <c r="G1233"/>
      <c r="H1233"/>
    </row>
    <row r="1234" spans="1:8" ht="12.5" x14ac:dyDescent="0.25">
      <c r="A1234" s="1">
        <v>83</v>
      </c>
      <c r="B1234" s="1" t="s">
        <v>622</v>
      </c>
      <c r="C1234" s="2">
        <v>41136</v>
      </c>
      <c r="D1234" s="3">
        <v>4400</v>
      </c>
      <c r="E1234"/>
      <c r="F1234"/>
      <c r="G1234"/>
      <c r="H1234"/>
    </row>
    <row r="1235" spans="1:8" ht="12.5" x14ac:dyDescent="0.25">
      <c r="A1235" s="1">
        <v>83</v>
      </c>
      <c r="B1235" s="1" t="s">
        <v>622</v>
      </c>
      <c r="C1235" s="2">
        <v>41138</v>
      </c>
      <c r="D1235" s="3">
        <v>4400</v>
      </c>
      <c r="E1235"/>
      <c r="F1235"/>
      <c r="G1235"/>
      <c r="H1235"/>
    </row>
    <row r="1236" spans="1:8" ht="12.5" x14ac:dyDescent="0.25">
      <c r="A1236" s="1">
        <v>83</v>
      </c>
      <c r="B1236" s="1" t="s">
        <v>622</v>
      </c>
      <c r="C1236" s="2">
        <v>41141</v>
      </c>
      <c r="D1236" s="3">
        <v>5300</v>
      </c>
      <c r="E1236"/>
      <c r="F1236"/>
      <c r="G1236"/>
      <c r="H1236"/>
    </row>
    <row r="1237" spans="1:8" ht="12.5" x14ac:dyDescent="0.25">
      <c r="A1237" s="1">
        <v>83</v>
      </c>
      <c r="B1237" s="1" t="s">
        <v>622</v>
      </c>
      <c r="C1237" s="2">
        <v>41143</v>
      </c>
      <c r="D1237" s="3">
        <v>5300</v>
      </c>
      <c r="E1237"/>
      <c r="F1237"/>
      <c r="G1237"/>
      <c r="H1237"/>
    </row>
    <row r="1238" spans="1:8" ht="12.5" x14ac:dyDescent="0.25">
      <c r="A1238" s="1">
        <v>83</v>
      </c>
      <c r="B1238" s="1" t="s">
        <v>622</v>
      </c>
      <c r="C1238" s="2">
        <v>41145</v>
      </c>
      <c r="D1238" s="3">
        <v>5300</v>
      </c>
      <c r="E1238"/>
      <c r="F1238"/>
      <c r="G1238"/>
      <c r="H1238"/>
    </row>
    <row r="1239" spans="1:8" ht="12.5" x14ac:dyDescent="0.25">
      <c r="A1239" s="1">
        <v>83</v>
      </c>
      <c r="B1239" s="1" t="s">
        <v>622</v>
      </c>
      <c r="C1239" s="2">
        <v>41148</v>
      </c>
      <c r="D1239" s="3">
        <v>5300</v>
      </c>
      <c r="E1239"/>
      <c r="F1239"/>
      <c r="G1239"/>
      <c r="H1239"/>
    </row>
    <row r="1240" spans="1:8" ht="12.5" x14ac:dyDescent="0.25">
      <c r="A1240" s="1">
        <v>83</v>
      </c>
      <c r="B1240" s="1" t="s">
        <v>622</v>
      </c>
      <c r="C1240" s="2">
        <v>41150</v>
      </c>
      <c r="D1240" s="3">
        <v>5300</v>
      </c>
      <c r="E1240"/>
      <c r="F1240"/>
      <c r="G1240"/>
      <c r="H1240"/>
    </row>
    <row r="1241" spans="1:8" ht="12.5" x14ac:dyDescent="0.25">
      <c r="A1241" s="1">
        <v>83</v>
      </c>
      <c r="B1241" s="1" t="s">
        <v>622</v>
      </c>
      <c r="C1241" s="2">
        <v>41152</v>
      </c>
      <c r="D1241" s="3">
        <v>5300</v>
      </c>
      <c r="E1241"/>
      <c r="F1241"/>
      <c r="G1241"/>
      <c r="H1241"/>
    </row>
    <row r="1242" spans="1:8" ht="12.5" x14ac:dyDescent="0.25">
      <c r="A1242" s="1">
        <v>83</v>
      </c>
      <c r="B1242" s="1" t="s">
        <v>622</v>
      </c>
      <c r="C1242" s="2">
        <v>41155</v>
      </c>
      <c r="D1242" s="3">
        <v>5300</v>
      </c>
      <c r="E1242"/>
      <c r="F1242"/>
      <c r="G1242"/>
      <c r="H1242"/>
    </row>
    <row r="1243" spans="1:8" ht="12.5" x14ac:dyDescent="0.25">
      <c r="A1243" s="1">
        <v>83</v>
      </c>
      <c r="B1243" s="1" t="s">
        <v>622</v>
      </c>
      <c r="C1243" s="2">
        <v>41157</v>
      </c>
      <c r="D1243" s="3">
        <v>5300</v>
      </c>
      <c r="E1243"/>
      <c r="F1243"/>
      <c r="G1243"/>
      <c r="H1243"/>
    </row>
    <row r="1244" spans="1:8" ht="12.5" x14ac:dyDescent="0.25">
      <c r="A1244" s="1">
        <v>83</v>
      </c>
      <c r="B1244" s="1" t="s">
        <v>623</v>
      </c>
      <c r="C1244" s="2">
        <v>41164</v>
      </c>
      <c r="D1244" s="3">
        <v>8</v>
      </c>
      <c r="E1244"/>
      <c r="F1244"/>
      <c r="G1244"/>
      <c r="H1244"/>
    </row>
    <row r="1245" spans="1:8" ht="12.5" x14ac:dyDescent="0.25">
      <c r="A1245" s="1">
        <v>83</v>
      </c>
      <c r="B1245" s="1" t="s">
        <v>623</v>
      </c>
      <c r="C1245" s="2">
        <v>41227</v>
      </c>
      <c r="D1245" s="3">
        <v>2</v>
      </c>
      <c r="E1245"/>
      <c r="F1245"/>
      <c r="G1245"/>
      <c r="H1245"/>
    </row>
    <row r="1246" spans="1:8" ht="12.5" x14ac:dyDescent="0.25">
      <c r="A1246" s="1">
        <v>84</v>
      </c>
      <c r="B1246" s="1" t="s">
        <v>623</v>
      </c>
      <c r="C1246" s="2">
        <v>41194</v>
      </c>
      <c r="D1246" s="3">
        <v>3</v>
      </c>
      <c r="E1246"/>
      <c r="F1246"/>
      <c r="G1246"/>
      <c r="H1246"/>
    </row>
    <row r="1247" spans="1:8" ht="12.5" x14ac:dyDescent="0.25">
      <c r="A1247" s="1">
        <v>85</v>
      </c>
      <c r="B1247" s="1" t="s">
        <v>622</v>
      </c>
      <c r="C1247" s="2">
        <v>41097</v>
      </c>
      <c r="D1247" s="3">
        <v>14400</v>
      </c>
      <c r="E1247"/>
      <c r="F1247"/>
      <c r="G1247"/>
      <c r="H1247"/>
    </row>
    <row r="1248" spans="1:8" ht="12.5" x14ac:dyDescent="0.25">
      <c r="A1248" s="1">
        <v>85</v>
      </c>
      <c r="B1248" s="1" t="s">
        <v>622</v>
      </c>
      <c r="C1248" s="2">
        <v>41100</v>
      </c>
      <c r="D1248" s="3">
        <v>14400</v>
      </c>
      <c r="E1248"/>
      <c r="F1248"/>
      <c r="G1248"/>
      <c r="H1248"/>
    </row>
    <row r="1249" spans="1:8" ht="12.5" x14ac:dyDescent="0.25">
      <c r="A1249" s="1">
        <v>85</v>
      </c>
      <c r="B1249" s="1" t="s">
        <v>622</v>
      </c>
      <c r="C1249" s="2">
        <v>41102</v>
      </c>
      <c r="D1249" s="3">
        <v>14400</v>
      </c>
      <c r="E1249"/>
      <c r="F1249"/>
      <c r="G1249"/>
      <c r="H1249"/>
    </row>
    <row r="1250" spans="1:8" ht="12.5" x14ac:dyDescent="0.25">
      <c r="A1250" s="1">
        <v>85</v>
      </c>
      <c r="B1250" s="1" t="s">
        <v>622</v>
      </c>
      <c r="C1250" s="2">
        <v>41104</v>
      </c>
      <c r="D1250" s="3">
        <v>14400</v>
      </c>
      <c r="E1250"/>
      <c r="F1250"/>
      <c r="G1250"/>
      <c r="H1250"/>
    </row>
    <row r="1251" spans="1:8" ht="12.5" x14ac:dyDescent="0.25">
      <c r="A1251" s="1">
        <v>85</v>
      </c>
      <c r="B1251" s="1" t="s">
        <v>622</v>
      </c>
      <c r="C1251" s="2">
        <v>41107</v>
      </c>
      <c r="D1251" s="3">
        <v>14400</v>
      </c>
      <c r="E1251"/>
      <c r="F1251"/>
      <c r="G1251"/>
      <c r="H1251"/>
    </row>
    <row r="1252" spans="1:8" ht="12.5" x14ac:dyDescent="0.25">
      <c r="A1252" s="1">
        <v>85</v>
      </c>
      <c r="B1252" s="1" t="s">
        <v>622</v>
      </c>
      <c r="C1252" s="2">
        <v>41109</v>
      </c>
      <c r="D1252" s="3">
        <v>14400</v>
      </c>
      <c r="E1252"/>
      <c r="F1252"/>
      <c r="G1252"/>
      <c r="H1252"/>
    </row>
    <row r="1253" spans="1:8" ht="12.5" x14ac:dyDescent="0.25">
      <c r="A1253" s="1">
        <v>85</v>
      </c>
      <c r="B1253" s="1" t="s">
        <v>622</v>
      </c>
      <c r="C1253" s="2">
        <v>41111</v>
      </c>
      <c r="D1253" s="3">
        <v>14400</v>
      </c>
      <c r="E1253"/>
      <c r="F1253"/>
      <c r="G1253"/>
      <c r="H1253"/>
    </row>
    <row r="1254" spans="1:8" ht="12.5" x14ac:dyDescent="0.25">
      <c r="A1254" s="1">
        <v>85</v>
      </c>
      <c r="B1254" s="1" t="s">
        <v>622</v>
      </c>
      <c r="C1254" s="2">
        <v>41114</v>
      </c>
      <c r="D1254" s="3">
        <v>14400</v>
      </c>
      <c r="E1254"/>
      <c r="F1254"/>
      <c r="G1254"/>
      <c r="H1254"/>
    </row>
    <row r="1255" spans="1:8" ht="12.5" x14ac:dyDescent="0.25">
      <c r="A1255" s="1">
        <v>85</v>
      </c>
      <c r="B1255" s="1" t="s">
        <v>622</v>
      </c>
      <c r="C1255" s="2">
        <v>41116</v>
      </c>
      <c r="D1255" s="3">
        <v>14400</v>
      </c>
      <c r="E1255"/>
      <c r="F1255"/>
      <c r="G1255"/>
      <c r="H1255"/>
    </row>
    <row r="1256" spans="1:8" ht="12.5" x14ac:dyDescent="0.25">
      <c r="A1256" s="1">
        <v>85</v>
      </c>
      <c r="B1256" s="1" t="s">
        <v>622</v>
      </c>
      <c r="C1256" s="2">
        <v>41118</v>
      </c>
      <c r="D1256" s="3">
        <v>14400</v>
      </c>
      <c r="E1256"/>
      <c r="F1256"/>
      <c r="G1256"/>
      <c r="H1256"/>
    </row>
    <row r="1257" spans="1:8" ht="12.5" x14ac:dyDescent="0.25">
      <c r="A1257" s="1">
        <v>85</v>
      </c>
      <c r="B1257" s="1" t="s">
        <v>622</v>
      </c>
      <c r="C1257" s="2">
        <v>41121</v>
      </c>
      <c r="D1257" s="3">
        <v>14400</v>
      </c>
      <c r="E1257"/>
      <c r="F1257"/>
      <c r="G1257"/>
      <c r="H1257"/>
    </row>
    <row r="1258" spans="1:8" ht="12.5" x14ac:dyDescent="0.25">
      <c r="A1258" s="1">
        <v>85</v>
      </c>
      <c r="B1258" s="1" t="s">
        <v>622</v>
      </c>
      <c r="C1258" s="2">
        <v>41123</v>
      </c>
      <c r="D1258" s="3">
        <v>14400</v>
      </c>
      <c r="E1258"/>
      <c r="F1258"/>
      <c r="G1258"/>
      <c r="H1258"/>
    </row>
    <row r="1259" spans="1:8" ht="12.5" x14ac:dyDescent="0.25">
      <c r="A1259" s="1">
        <v>85</v>
      </c>
      <c r="B1259" s="1" t="s">
        <v>622</v>
      </c>
      <c r="C1259" s="2">
        <v>41139</v>
      </c>
      <c r="D1259" s="3">
        <v>13000</v>
      </c>
      <c r="E1259"/>
      <c r="F1259"/>
      <c r="G1259"/>
      <c r="H1259"/>
    </row>
    <row r="1260" spans="1:8" ht="12.5" x14ac:dyDescent="0.25">
      <c r="A1260" s="1">
        <v>85</v>
      </c>
      <c r="B1260" s="1" t="s">
        <v>622</v>
      </c>
      <c r="C1260" s="2">
        <v>41142</v>
      </c>
      <c r="D1260" s="3">
        <v>13000</v>
      </c>
      <c r="E1260"/>
      <c r="F1260"/>
      <c r="G1260"/>
      <c r="H1260"/>
    </row>
    <row r="1261" spans="1:8" ht="12.5" x14ac:dyDescent="0.25">
      <c r="A1261" s="1">
        <v>85</v>
      </c>
      <c r="B1261" s="1" t="s">
        <v>622</v>
      </c>
      <c r="C1261" s="2">
        <v>41144</v>
      </c>
      <c r="D1261" s="3">
        <v>13000</v>
      </c>
      <c r="E1261"/>
      <c r="F1261"/>
      <c r="G1261"/>
      <c r="H1261"/>
    </row>
    <row r="1262" spans="1:8" ht="12.5" x14ac:dyDescent="0.25">
      <c r="A1262" s="1">
        <v>85</v>
      </c>
      <c r="B1262" s="1" t="s">
        <v>622</v>
      </c>
      <c r="C1262" s="2">
        <v>41146</v>
      </c>
      <c r="D1262" s="3">
        <v>13000</v>
      </c>
      <c r="E1262"/>
      <c r="F1262"/>
      <c r="G1262"/>
      <c r="H1262"/>
    </row>
    <row r="1263" spans="1:8" ht="12.5" x14ac:dyDescent="0.25">
      <c r="A1263" s="1">
        <v>85</v>
      </c>
      <c r="B1263" s="1" t="s">
        <v>622</v>
      </c>
      <c r="C1263" s="2">
        <v>41149</v>
      </c>
      <c r="D1263" s="3">
        <v>13000</v>
      </c>
      <c r="E1263"/>
      <c r="F1263"/>
      <c r="G1263"/>
      <c r="H1263"/>
    </row>
    <row r="1264" spans="1:8" ht="12.5" x14ac:dyDescent="0.25">
      <c r="A1264" s="1">
        <v>85</v>
      </c>
      <c r="B1264" s="1" t="s">
        <v>622</v>
      </c>
      <c r="C1264" s="2">
        <v>41151</v>
      </c>
      <c r="D1264" s="3">
        <v>13000</v>
      </c>
      <c r="E1264"/>
      <c r="F1264"/>
      <c r="G1264"/>
      <c r="H1264"/>
    </row>
    <row r="1265" spans="1:8" ht="12.5" x14ac:dyDescent="0.25">
      <c r="A1265" s="1">
        <v>85</v>
      </c>
      <c r="B1265" s="1" t="s">
        <v>622</v>
      </c>
      <c r="C1265" s="2">
        <v>41153</v>
      </c>
      <c r="D1265" s="3">
        <v>13000</v>
      </c>
      <c r="E1265"/>
      <c r="F1265"/>
      <c r="G1265"/>
      <c r="H1265"/>
    </row>
    <row r="1266" spans="1:8" ht="12.5" x14ac:dyDescent="0.25">
      <c r="A1266" s="1">
        <v>85</v>
      </c>
      <c r="B1266" s="1" t="s">
        <v>622</v>
      </c>
      <c r="C1266" s="2">
        <v>41156</v>
      </c>
      <c r="D1266" s="3">
        <v>13000</v>
      </c>
      <c r="E1266"/>
      <c r="F1266"/>
      <c r="G1266"/>
      <c r="H1266"/>
    </row>
    <row r="1267" spans="1:8" ht="12.5" x14ac:dyDescent="0.25">
      <c r="A1267" s="1">
        <v>85</v>
      </c>
      <c r="B1267" s="1" t="s">
        <v>622</v>
      </c>
      <c r="C1267" s="2">
        <v>41158</v>
      </c>
      <c r="D1267" s="3">
        <v>13000</v>
      </c>
      <c r="E1267"/>
      <c r="F1267"/>
      <c r="G1267"/>
      <c r="H1267"/>
    </row>
    <row r="1268" spans="1:8" ht="12.5" x14ac:dyDescent="0.25">
      <c r="A1268" s="1">
        <v>85</v>
      </c>
      <c r="B1268" s="1" t="s">
        <v>623</v>
      </c>
      <c r="C1268" s="2">
        <v>41165</v>
      </c>
      <c r="D1268" s="3">
        <v>16</v>
      </c>
      <c r="E1268"/>
      <c r="F1268"/>
      <c r="G1268"/>
      <c r="H1268"/>
    </row>
    <row r="1269" spans="1:8" ht="12.5" x14ac:dyDescent="0.25">
      <c r="A1269" s="1">
        <v>86</v>
      </c>
      <c r="B1269" s="1" t="s">
        <v>622</v>
      </c>
      <c r="C1269" s="2">
        <v>41139</v>
      </c>
      <c r="D1269" s="3">
        <v>500</v>
      </c>
      <c r="E1269"/>
      <c r="F1269"/>
      <c r="G1269"/>
      <c r="H1269"/>
    </row>
    <row r="1270" spans="1:8" ht="12.5" x14ac:dyDescent="0.25">
      <c r="A1270" s="1">
        <v>86</v>
      </c>
      <c r="B1270" s="1" t="s">
        <v>622</v>
      </c>
      <c r="C1270" s="2">
        <v>41142</v>
      </c>
      <c r="D1270" s="3">
        <v>500</v>
      </c>
      <c r="E1270"/>
      <c r="F1270"/>
      <c r="G1270"/>
      <c r="H1270"/>
    </row>
    <row r="1271" spans="1:8" ht="12.5" x14ac:dyDescent="0.25">
      <c r="A1271" s="1">
        <v>86</v>
      </c>
      <c r="B1271" s="1" t="s">
        <v>622</v>
      </c>
      <c r="C1271" s="2">
        <v>41144</v>
      </c>
      <c r="D1271" s="3">
        <v>500</v>
      </c>
      <c r="E1271"/>
      <c r="F1271"/>
      <c r="G1271"/>
      <c r="H1271"/>
    </row>
    <row r="1272" spans="1:8" ht="12.5" x14ac:dyDescent="0.25">
      <c r="A1272" s="1">
        <v>86</v>
      </c>
      <c r="B1272" s="1" t="s">
        <v>622</v>
      </c>
      <c r="C1272" s="2">
        <v>41146</v>
      </c>
      <c r="D1272" s="3">
        <v>500</v>
      </c>
      <c r="E1272"/>
      <c r="F1272"/>
      <c r="G1272"/>
      <c r="H1272"/>
    </row>
    <row r="1273" spans="1:8" ht="12.5" x14ac:dyDescent="0.25">
      <c r="A1273" s="1">
        <v>86</v>
      </c>
      <c r="B1273" s="1" t="s">
        <v>622</v>
      </c>
      <c r="C1273" s="2">
        <v>41149</v>
      </c>
      <c r="D1273" s="3">
        <v>500</v>
      </c>
      <c r="E1273"/>
      <c r="F1273"/>
      <c r="G1273"/>
      <c r="H1273"/>
    </row>
    <row r="1274" spans="1:8" ht="12.5" x14ac:dyDescent="0.25">
      <c r="A1274" s="1">
        <v>86</v>
      </c>
      <c r="B1274" s="1" t="s">
        <v>622</v>
      </c>
      <c r="C1274" s="2">
        <v>41151</v>
      </c>
      <c r="D1274" s="3">
        <v>500</v>
      </c>
      <c r="E1274"/>
      <c r="F1274"/>
      <c r="G1274"/>
      <c r="H1274"/>
    </row>
    <row r="1275" spans="1:8" ht="12.5" x14ac:dyDescent="0.25">
      <c r="A1275" s="1">
        <v>86</v>
      </c>
      <c r="B1275" s="1" t="s">
        <v>622</v>
      </c>
      <c r="C1275" s="2">
        <v>41153</v>
      </c>
      <c r="D1275" s="3">
        <v>500</v>
      </c>
      <c r="E1275"/>
      <c r="F1275"/>
      <c r="G1275"/>
      <c r="H1275"/>
    </row>
    <row r="1276" spans="1:8" ht="12.5" x14ac:dyDescent="0.25">
      <c r="A1276" s="1">
        <v>86</v>
      </c>
      <c r="B1276" s="1" t="s">
        <v>622</v>
      </c>
      <c r="C1276" s="2">
        <v>41156</v>
      </c>
      <c r="D1276" s="3">
        <v>500</v>
      </c>
      <c r="E1276"/>
      <c r="F1276"/>
      <c r="G1276"/>
      <c r="H1276"/>
    </row>
    <row r="1277" spans="1:8" ht="12.5" x14ac:dyDescent="0.25">
      <c r="A1277" s="1">
        <v>86</v>
      </c>
      <c r="B1277" s="1" t="s">
        <v>623</v>
      </c>
      <c r="C1277" s="2">
        <v>41177</v>
      </c>
      <c r="D1277" s="3">
        <v>1</v>
      </c>
      <c r="E1277"/>
      <c r="F1277"/>
      <c r="G1277"/>
      <c r="H1277"/>
    </row>
    <row r="1278" spans="1:8" ht="12.5" x14ac:dyDescent="0.25">
      <c r="A1278" s="1">
        <v>86</v>
      </c>
      <c r="B1278" s="1" t="s">
        <v>623</v>
      </c>
      <c r="C1278" s="2">
        <v>41193</v>
      </c>
      <c r="D1278" s="3">
        <v>1</v>
      </c>
      <c r="E1278"/>
      <c r="F1278"/>
      <c r="G1278"/>
      <c r="H1278"/>
    </row>
    <row r="1279" spans="1:8" ht="12.5" x14ac:dyDescent="0.25">
      <c r="A1279" s="1">
        <v>87</v>
      </c>
      <c r="B1279" s="1" t="s">
        <v>622</v>
      </c>
      <c r="C1279" s="2">
        <v>41092</v>
      </c>
      <c r="D1279" s="3">
        <v>4400</v>
      </c>
      <c r="E1279"/>
      <c r="F1279"/>
      <c r="G1279"/>
      <c r="H1279"/>
    </row>
    <row r="1280" spans="1:8" ht="12.5" x14ac:dyDescent="0.25">
      <c r="A1280" s="1">
        <v>87</v>
      </c>
      <c r="B1280" s="1" t="s">
        <v>622</v>
      </c>
      <c r="C1280" s="2">
        <v>41094</v>
      </c>
      <c r="D1280" s="3">
        <v>4400</v>
      </c>
      <c r="E1280"/>
      <c r="F1280"/>
      <c r="G1280"/>
      <c r="H1280"/>
    </row>
    <row r="1281" spans="1:8" ht="12.5" x14ac:dyDescent="0.25">
      <c r="A1281" s="1">
        <v>87</v>
      </c>
      <c r="B1281" s="1" t="s">
        <v>622</v>
      </c>
      <c r="C1281" s="2">
        <v>41096</v>
      </c>
      <c r="D1281" s="3">
        <v>4400</v>
      </c>
      <c r="E1281"/>
      <c r="F1281"/>
      <c r="G1281"/>
      <c r="H1281"/>
    </row>
    <row r="1282" spans="1:8" ht="12.5" x14ac:dyDescent="0.25">
      <c r="A1282" s="1">
        <v>87</v>
      </c>
      <c r="B1282" s="1" t="s">
        <v>622</v>
      </c>
      <c r="C1282" s="2">
        <v>41099</v>
      </c>
      <c r="D1282" s="3">
        <v>4400</v>
      </c>
      <c r="E1282"/>
      <c r="F1282"/>
      <c r="G1282"/>
      <c r="H1282"/>
    </row>
    <row r="1283" spans="1:8" ht="12.5" x14ac:dyDescent="0.25">
      <c r="A1283" s="1">
        <v>87</v>
      </c>
      <c r="B1283" s="1" t="s">
        <v>622</v>
      </c>
      <c r="C1283" s="2">
        <v>41101</v>
      </c>
      <c r="D1283" s="3">
        <v>4400</v>
      </c>
      <c r="E1283"/>
      <c r="F1283"/>
      <c r="G1283"/>
      <c r="H1283"/>
    </row>
    <row r="1284" spans="1:8" ht="12.5" x14ac:dyDescent="0.25">
      <c r="A1284" s="1">
        <v>87</v>
      </c>
      <c r="B1284" s="1" t="s">
        <v>622</v>
      </c>
      <c r="C1284" s="2">
        <v>41103</v>
      </c>
      <c r="D1284" s="3">
        <v>4400</v>
      </c>
      <c r="E1284"/>
      <c r="F1284"/>
      <c r="G1284"/>
      <c r="H1284"/>
    </row>
    <row r="1285" spans="1:8" ht="12.5" x14ac:dyDescent="0.25">
      <c r="A1285" s="1">
        <v>87</v>
      </c>
      <c r="B1285" s="1" t="s">
        <v>622</v>
      </c>
      <c r="C1285" s="2">
        <v>41106</v>
      </c>
      <c r="D1285" s="3">
        <v>4400</v>
      </c>
      <c r="E1285"/>
      <c r="F1285"/>
      <c r="G1285"/>
      <c r="H1285"/>
    </row>
    <row r="1286" spans="1:8" ht="12.5" x14ac:dyDescent="0.25">
      <c r="A1286" s="1">
        <v>87</v>
      </c>
      <c r="B1286" s="1" t="s">
        <v>622</v>
      </c>
      <c r="C1286" s="2">
        <v>41108</v>
      </c>
      <c r="D1286" s="3">
        <v>4400</v>
      </c>
      <c r="E1286"/>
      <c r="F1286"/>
      <c r="G1286"/>
      <c r="H1286"/>
    </row>
    <row r="1287" spans="1:8" ht="12.5" x14ac:dyDescent="0.25">
      <c r="A1287" s="1">
        <v>87</v>
      </c>
      <c r="B1287" s="1" t="s">
        <v>622</v>
      </c>
      <c r="C1287" s="2">
        <v>41113</v>
      </c>
      <c r="D1287" s="3">
        <v>4400</v>
      </c>
      <c r="E1287"/>
      <c r="F1287"/>
      <c r="G1287"/>
      <c r="H1287"/>
    </row>
    <row r="1288" spans="1:8" ht="12.5" x14ac:dyDescent="0.25">
      <c r="A1288" s="1">
        <v>87</v>
      </c>
      <c r="B1288" s="1" t="s">
        <v>622</v>
      </c>
      <c r="C1288" s="2">
        <v>41117</v>
      </c>
      <c r="D1288" s="3">
        <v>4400</v>
      </c>
      <c r="E1288"/>
      <c r="F1288"/>
      <c r="G1288"/>
      <c r="H1288"/>
    </row>
    <row r="1289" spans="1:8" ht="12.5" x14ac:dyDescent="0.25">
      <c r="A1289" s="1">
        <v>87</v>
      </c>
      <c r="B1289" s="1" t="s">
        <v>622</v>
      </c>
      <c r="C1289" s="2">
        <v>41120</v>
      </c>
      <c r="D1289" s="3">
        <v>4400</v>
      </c>
      <c r="E1289"/>
      <c r="F1289"/>
      <c r="G1289"/>
      <c r="H1289"/>
    </row>
    <row r="1290" spans="1:8" ht="12.5" x14ac:dyDescent="0.25">
      <c r="A1290" s="1">
        <v>87</v>
      </c>
      <c r="B1290" s="1" t="s">
        <v>622</v>
      </c>
      <c r="C1290" s="2">
        <v>41122</v>
      </c>
      <c r="D1290" s="3">
        <v>4400</v>
      </c>
      <c r="E1290"/>
      <c r="F1290"/>
      <c r="G1290"/>
      <c r="H1290"/>
    </row>
    <row r="1291" spans="1:8" ht="12.5" x14ac:dyDescent="0.25">
      <c r="A1291" s="1">
        <v>87</v>
      </c>
      <c r="B1291" s="1" t="s">
        <v>622</v>
      </c>
      <c r="C1291" s="2">
        <v>41141</v>
      </c>
      <c r="D1291" s="3">
        <v>3100</v>
      </c>
      <c r="E1291"/>
      <c r="F1291"/>
      <c r="G1291"/>
      <c r="H1291"/>
    </row>
    <row r="1292" spans="1:8" ht="12.5" x14ac:dyDescent="0.25">
      <c r="A1292" s="1">
        <v>87</v>
      </c>
      <c r="B1292" s="1" t="s">
        <v>622</v>
      </c>
      <c r="C1292" s="2">
        <v>41143</v>
      </c>
      <c r="D1292" s="3">
        <v>3100</v>
      </c>
      <c r="E1292"/>
      <c r="F1292"/>
      <c r="G1292"/>
      <c r="H1292"/>
    </row>
    <row r="1293" spans="1:8" ht="12.5" x14ac:dyDescent="0.25">
      <c r="A1293" s="1">
        <v>87</v>
      </c>
      <c r="B1293" s="1" t="s">
        <v>622</v>
      </c>
      <c r="C1293" s="2">
        <v>41145</v>
      </c>
      <c r="D1293" s="3">
        <v>3100</v>
      </c>
      <c r="E1293"/>
      <c r="F1293"/>
      <c r="G1293"/>
      <c r="H1293"/>
    </row>
    <row r="1294" spans="1:8" ht="12.5" x14ac:dyDescent="0.25">
      <c r="A1294" s="1">
        <v>87</v>
      </c>
      <c r="B1294" s="1" t="s">
        <v>622</v>
      </c>
      <c r="C1294" s="2">
        <v>41148</v>
      </c>
      <c r="D1294" s="3">
        <v>3100</v>
      </c>
      <c r="E1294"/>
      <c r="F1294"/>
      <c r="G1294"/>
      <c r="H1294"/>
    </row>
    <row r="1295" spans="1:8" ht="12.5" x14ac:dyDescent="0.25">
      <c r="A1295" s="1">
        <v>87</v>
      </c>
      <c r="B1295" s="1" t="s">
        <v>622</v>
      </c>
      <c r="C1295" s="2">
        <v>41150</v>
      </c>
      <c r="D1295" s="3">
        <v>3100</v>
      </c>
      <c r="E1295"/>
      <c r="F1295"/>
      <c r="G1295"/>
      <c r="H1295"/>
    </row>
    <row r="1296" spans="1:8" ht="12.5" x14ac:dyDescent="0.25">
      <c r="A1296" s="1">
        <v>87</v>
      </c>
      <c r="B1296" s="1" t="s">
        <v>622</v>
      </c>
      <c r="C1296" s="2">
        <v>41152</v>
      </c>
      <c r="D1296" s="3">
        <v>3100</v>
      </c>
      <c r="E1296"/>
      <c r="F1296"/>
      <c r="G1296"/>
      <c r="H1296"/>
    </row>
    <row r="1297" spans="1:8" ht="12.5" x14ac:dyDescent="0.25">
      <c r="A1297" s="1">
        <v>87</v>
      </c>
      <c r="B1297" s="1" t="s">
        <v>622</v>
      </c>
      <c r="C1297" s="2">
        <v>41155</v>
      </c>
      <c r="D1297" s="3">
        <v>3100</v>
      </c>
      <c r="E1297"/>
      <c r="F1297"/>
      <c r="G1297"/>
      <c r="H1297"/>
    </row>
    <row r="1298" spans="1:8" ht="12.5" x14ac:dyDescent="0.25">
      <c r="A1298" s="1">
        <v>87</v>
      </c>
      <c r="B1298" s="1" t="s">
        <v>622</v>
      </c>
      <c r="C1298" s="2">
        <v>41157</v>
      </c>
      <c r="D1298" s="3">
        <v>3100</v>
      </c>
      <c r="E1298"/>
      <c r="F1298"/>
      <c r="G1298"/>
      <c r="H1298"/>
    </row>
    <row r="1299" spans="1:8" ht="12.5" x14ac:dyDescent="0.25">
      <c r="A1299" s="1">
        <v>87</v>
      </c>
      <c r="B1299" s="1" t="s">
        <v>623</v>
      </c>
      <c r="C1299" s="2">
        <v>41164</v>
      </c>
      <c r="D1299" s="3">
        <v>6</v>
      </c>
      <c r="E1299"/>
      <c r="F1299"/>
      <c r="G1299"/>
      <c r="H1299"/>
    </row>
    <row r="1300" spans="1:8" ht="12.5" x14ac:dyDescent="0.25">
      <c r="A1300" s="1">
        <v>87</v>
      </c>
      <c r="B1300" s="1" t="s">
        <v>623</v>
      </c>
      <c r="C1300" s="2">
        <v>41192</v>
      </c>
      <c r="D1300" s="3">
        <v>6</v>
      </c>
      <c r="E1300"/>
      <c r="F1300"/>
      <c r="G1300"/>
      <c r="H1300"/>
    </row>
    <row r="1301" spans="1:8" ht="12.5" x14ac:dyDescent="0.25">
      <c r="A1301" s="1">
        <v>87</v>
      </c>
      <c r="B1301" s="1" t="s">
        <v>623</v>
      </c>
      <c r="C1301" s="2">
        <v>41227</v>
      </c>
      <c r="D1301" s="3">
        <v>8</v>
      </c>
      <c r="E1301"/>
      <c r="F1301"/>
      <c r="G1301"/>
      <c r="H1301"/>
    </row>
    <row r="1302" spans="1:8" ht="12.5" x14ac:dyDescent="0.25">
      <c r="A1302" s="1">
        <v>88</v>
      </c>
      <c r="B1302" s="1" t="s">
        <v>623</v>
      </c>
      <c r="C1302" s="2">
        <v>41167</v>
      </c>
      <c r="D1302" s="3">
        <v>5</v>
      </c>
      <c r="E1302"/>
      <c r="F1302"/>
      <c r="G1302"/>
      <c r="H1302"/>
    </row>
    <row r="1303" spans="1:8" ht="12.5" x14ac:dyDescent="0.25">
      <c r="A1303" s="1">
        <v>88</v>
      </c>
      <c r="B1303" s="1" t="s">
        <v>623</v>
      </c>
      <c r="C1303" s="2">
        <v>41193</v>
      </c>
      <c r="D1303" s="3">
        <v>5</v>
      </c>
      <c r="E1303"/>
      <c r="F1303"/>
      <c r="G1303"/>
      <c r="H1303"/>
    </row>
    <row r="1304" spans="1:8" ht="12.5" x14ac:dyDescent="0.25">
      <c r="A1304" s="1">
        <v>89</v>
      </c>
      <c r="B1304" s="1" t="s">
        <v>622</v>
      </c>
      <c r="C1304" s="2">
        <v>41141</v>
      </c>
      <c r="D1304" s="3">
        <v>2200</v>
      </c>
      <c r="E1304"/>
      <c r="F1304"/>
      <c r="G1304"/>
      <c r="H1304"/>
    </row>
    <row r="1305" spans="1:8" ht="12.5" x14ac:dyDescent="0.25">
      <c r="A1305" s="1">
        <v>89</v>
      </c>
      <c r="B1305" s="1" t="s">
        <v>622</v>
      </c>
      <c r="C1305" s="2">
        <v>41143</v>
      </c>
      <c r="D1305" s="3">
        <v>2200</v>
      </c>
      <c r="E1305"/>
      <c r="F1305"/>
      <c r="G1305"/>
      <c r="H1305"/>
    </row>
    <row r="1306" spans="1:8" ht="12.5" x14ac:dyDescent="0.25">
      <c r="A1306" s="1">
        <v>89</v>
      </c>
      <c r="B1306" s="1" t="s">
        <v>622</v>
      </c>
      <c r="C1306" s="2">
        <v>41145</v>
      </c>
      <c r="D1306" s="3">
        <v>2200</v>
      </c>
      <c r="E1306"/>
      <c r="F1306"/>
      <c r="G1306"/>
      <c r="H1306"/>
    </row>
    <row r="1307" spans="1:8" ht="12.5" x14ac:dyDescent="0.25">
      <c r="A1307" s="1">
        <v>89</v>
      </c>
      <c r="B1307" s="1" t="s">
        <v>622</v>
      </c>
      <c r="C1307" s="2">
        <v>41148</v>
      </c>
      <c r="D1307" s="3">
        <v>2200</v>
      </c>
      <c r="E1307"/>
      <c r="F1307"/>
      <c r="G1307"/>
      <c r="H1307"/>
    </row>
    <row r="1308" spans="1:8" ht="12.5" x14ac:dyDescent="0.25">
      <c r="A1308" s="1">
        <v>89</v>
      </c>
      <c r="B1308" s="1" t="s">
        <v>622</v>
      </c>
      <c r="C1308" s="2">
        <v>41150</v>
      </c>
      <c r="D1308" s="3">
        <v>2200</v>
      </c>
      <c r="E1308"/>
      <c r="F1308"/>
      <c r="G1308"/>
      <c r="H1308"/>
    </row>
    <row r="1309" spans="1:8" ht="12.5" x14ac:dyDescent="0.25">
      <c r="A1309" s="1">
        <v>89</v>
      </c>
      <c r="B1309" s="1" t="s">
        <v>622</v>
      </c>
      <c r="C1309" s="2">
        <v>41152</v>
      </c>
      <c r="D1309" s="3">
        <v>2200</v>
      </c>
      <c r="E1309"/>
      <c r="F1309"/>
      <c r="G1309"/>
      <c r="H1309"/>
    </row>
    <row r="1310" spans="1:8" ht="12.5" x14ac:dyDescent="0.25">
      <c r="A1310" s="1">
        <v>89</v>
      </c>
      <c r="B1310" s="1" t="s">
        <v>622</v>
      </c>
      <c r="C1310" s="2">
        <v>41155</v>
      </c>
      <c r="D1310" s="3">
        <v>2200</v>
      </c>
      <c r="E1310"/>
      <c r="F1310"/>
      <c r="G1310"/>
      <c r="H1310"/>
    </row>
    <row r="1311" spans="1:8" ht="12.5" x14ac:dyDescent="0.25">
      <c r="A1311" s="1">
        <v>89</v>
      </c>
      <c r="B1311" s="1" t="s">
        <v>622</v>
      </c>
      <c r="C1311" s="2">
        <v>41157</v>
      </c>
      <c r="D1311" s="3">
        <v>2200</v>
      </c>
      <c r="E1311"/>
      <c r="F1311"/>
      <c r="G1311"/>
      <c r="H1311"/>
    </row>
    <row r="1312" spans="1:8" ht="12.5" x14ac:dyDescent="0.25">
      <c r="A1312" s="1">
        <v>90</v>
      </c>
      <c r="B1312" s="1" t="s">
        <v>622</v>
      </c>
      <c r="C1312" s="2">
        <v>41093</v>
      </c>
      <c r="D1312" s="3">
        <v>1000</v>
      </c>
      <c r="E1312"/>
      <c r="F1312"/>
      <c r="G1312"/>
      <c r="H1312"/>
    </row>
    <row r="1313" spans="1:8" ht="12.5" x14ac:dyDescent="0.25">
      <c r="A1313" s="1">
        <v>90</v>
      </c>
      <c r="B1313" s="1" t="s">
        <v>622</v>
      </c>
      <c r="C1313" s="2">
        <v>41095</v>
      </c>
      <c r="D1313" s="3">
        <v>1000</v>
      </c>
      <c r="E1313"/>
      <c r="F1313"/>
      <c r="G1313"/>
      <c r="H1313"/>
    </row>
    <row r="1314" spans="1:8" ht="12.5" x14ac:dyDescent="0.25">
      <c r="A1314" s="1">
        <v>90</v>
      </c>
      <c r="B1314" s="1" t="s">
        <v>622</v>
      </c>
      <c r="C1314" s="2">
        <v>41104</v>
      </c>
      <c r="D1314" s="3">
        <v>1000</v>
      </c>
      <c r="E1314"/>
      <c r="F1314"/>
      <c r="G1314"/>
      <c r="H1314"/>
    </row>
    <row r="1315" spans="1:8" ht="12.5" x14ac:dyDescent="0.25">
      <c r="A1315" s="1">
        <v>90</v>
      </c>
      <c r="B1315" s="1" t="s">
        <v>622</v>
      </c>
      <c r="C1315" s="2">
        <v>41107</v>
      </c>
      <c r="D1315" s="3">
        <v>1000</v>
      </c>
      <c r="E1315"/>
      <c r="F1315"/>
      <c r="G1315"/>
      <c r="H1315"/>
    </row>
    <row r="1316" spans="1:8" ht="12.5" x14ac:dyDescent="0.25">
      <c r="A1316" s="1">
        <v>90</v>
      </c>
      <c r="B1316" s="1" t="s">
        <v>622</v>
      </c>
      <c r="C1316" s="2">
        <v>41109</v>
      </c>
      <c r="D1316" s="3">
        <v>1000</v>
      </c>
      <c r="E1316"/>
      <c r="F1316"/>
      <c r="G1316"/>
      <c r="H1316"/>
    </row>
    <row r="1317" spans="1:8" ht="12.5" x14ac:dyDescent="0.25">
      <c r="A1317" s="1">
        <v>90</v>
      </c>
      <c r="B1317" s="1" t="s">
        <v>622</v>
      </c>
      <c r="C1317" s="2">
        <v>41111</v>
      </c>
      <c r="D1317" s="3">
        <v>1000</v>
      </c>
      <c r="E1317"/>
      <c r="F1317"/>
      <c r="G1317"/>
      <c r="H1317"/>
    </row>
    <row r="1318" spans="1:8" ht="12.5" x14ac:dyDescent="0.25">
      <c r="A1318" s="1">
        <v>90</v>
      </c>
      <c r="B1318" s="1" t="s">
        <v>622</v>
      </c>
      <c r="C1318" s="2">
        <v>41114</v>
      </c>
      <c r="D1318" s="3">
        <v>1000</v>
      </c>
      <c r="E1318"/>
      <c r="F1318"/>
      <c r="G1318"/>
      <c r="H1318"/>
    </row>
    <row r="1319" spans="1:8" ht="12.5" x14ac:dyDescent="0.25">
      <c r="A1319" s="1">
        <v>90</v>
      </c>
      <c r="B1319" s="1" t="s">
        <v>622</v>
      </c>
      <c r="C1319" s="2">
        <v>41116</v>
      </c>
      <c r="D1319" s="3">
        <v>1000</v>
      </c>
      <c r="E1319"/>
      <c r="F1319"/>
      <c r="G1319"/>
      <c r="H1319"/>
    </row>
    <row r="1320" spans="1:8" ht="12.5" x14ac:dyDescent="0.25">
      <c r="A1320" s="1">
        <v>90</v>
      </c>
      <c r="B1320" s="1" t="s">
        <v>622</v>
      </c>
      <c r="C1320" s="2">
        <v>41118</v>
      </c>
      <c r="D1320" s="3">
        <v>1000</v>
      </c>
      <c r="E1320"/>
      <c r="F1320"/>
      <c r="G1320"/>
      <c r="H1320"/>
    </row>
    <row r="1321" spans="1:8" ht="12.5" x14ac:dyDescent="0.25">
      <c r="A1321" s="1">
        <v>90</v>
      </c>
      <c r="B1321" s="1" t="s">
        <v>622</v>
      </c>
      <c r="C1321" s="2">
        <v>41121</v>
      </c>
      <c r="D1321" s="3">
        <v>1000</v>
      </c>
      <c r="E1321"/>
      <c r="F1321"/>
      <c r="G1321"/>
      <c r="H1321"/>
    </row>
    <row r="1322" spans="1:8" ht="12.5" x14ac:dyDescent="0.25">
      <c r="A1322" s="1">
        <v>90</v>
      </c>
      <c r="B1322" s="1" t="s">
        <v>622</v>
      </c>
      <c r="C1322" s="2">
        <v>41123</v>
      </c>
      <c r="D1322" s="3">
        <v>1000</v>
      </c>
      <c r="E1322"/>
      <c r="F1322"/>
      <c r="G1322"/>
      <c r="H1322"/>
    </row>
    <row r="1323" spans="1:8" ht="12.5" x14ac:dyDescent="0.25">
      <c r="A1323" s="1">
        <v>90</v>
      </c>
      <c r="B1323" s="1" t="s">
        <v>622</v>
      </c>
      <c r="C1323" s="2">
        <v>41139</v>
      </c>
      <c r="D1323" s="3">
        <v>1000</v>
      </c>
      <c r="E1323"/>
      <c r="F1323"/>
      <c r="G1323"/>
      <c r="H1323"/>
    </row>
    <row r="1324" spans="1:8" ht="12.5" x14ac:dyDescent="0.25">
      <c r="A1324" s="1">
        <v>90</v>
      </c>
      <c r="B1324" s="1" t="s">
        <v>622</v>
      </c>
      <c r="C1324" s="2">
        <v>41142</v>
      </c>
      <c r="D1324" s="3">
        <v>1000</v>
      </c>
      <c r="E1324"/>
      <c r="F1324"/>
      <c r="G1324"/>
      <c r="H1324"/>
    </row>
    <row r="1325" spans="1:8" ht="12.5" x14ac:dyDescent="0.25">
      <c r="A1325" s="1">
        <v>90</v>
      </c>
      <c r="B1325" s="1" t="s">
        <v>622</v>
      </c>
      <c r="C1325" s="2">
        <v>41144</v>
      </c>
      <c r="D1325" s="3">
        <v>1000</v>
      </c>
      <c r="E1325"/>
      <c r="F1325"/>
      <c r="G1325"/>
      <c r="H1325"/>
    </row>
    <row r="1326" spans="1:8" ht="12.5" x14ac:dyDescent="0.25">
      <c r="A1326" s="1">
        <v>90</v>
      </c>
      <c r="B1326" s="1" t="s">
        <v>622</v>
      </c>
      <c r="C1326" s="2">
        <v>41146</v>
      </c>
      <c r="D1326" s="3">
        <v>1000</v>
      </c>
      <c r="E1326"/>
      <c r="F1326"/>
      <c r="G1326"/>
      <c r="H1326"/>
    </row>
    <row r="1327" spans="1:8" ht="12.5" x14ac:dyDescent="0.25">
      <c r="A1327" s="1">
        <v>90</v>
      </c>
      <c r="B1327" s="1" t="s">
        <v>622</v>
      </c>
      <c r="C1327" s="2">
        <v>41149</v>
      </c>
      <c r="D1327" s="3">
        <v>1000</v>
      </c>
      <c r="E1327"/>
      <c r="F1327"/>
      <c r="G1327"/>
      <c r="H1327"/>
    </row>
    <row r="1328" spans="1:8" ht="12.5" x14ac:dyDescent="0.25">
      <c r="A1328" s="1">
        <v>90</v>
      </c>
      <c r="B1328" s="1" t="s">
        <v>622</v>
      </c>
      <c r="C1328" s="2">
        <v>41151</v>
      </c>
      <c r="D1328" s="3">
        <v>1000</v>
      </c>
      <c r="E1328"/>
      <c r="F1328"/>
      <c r="G1328"/>
      <c r="H1328"/>
    </row>
    <row r="1329" spans="1:8" ht="12.5" x14ac:dyDescent="0.25">
      <c r="A1329" s="1">
        <v>90</v>
      </c>
      <c r="B1329" s="1" t="s">
        <v>622</v>
      </c>
      <c r="C1329" s="2">
        <v>41153</v>
      </c>
      <c r="D1329" s="3">
        <v>1000</v>
      </c>
      <c r="E1329"/>
      <c r="F1329"/>
      <c r="G1329"/>
      <c r="H1329"/>
    </row>
    <row r="1330" spans="1:8" ht="12.5" x14ac:dyDescent="0.25">
      <c r="A1330" s="1">
        <v>90</v>
      </c>
      <c r="B1330" s="1" t="s">
        <v>622</v>
      </c>
      <c r="C1330" s="2">
        <v>41156</v>
      </c>
      <c r="D1330" s="3">
        <v>1000</v>
      </c>
      <c r="E1330"/>
      <c r="F1330"/>
      <c r="G1330"/>
      <c r="H1330"/>
    </row>
    <row r="1331" spans="1:8" ht="12.5" x14ac:dyDescent="0.25">
      <c r="A1331" s="1">
        <v>90</v>
      </c>
      <c r="B1331" s="1" t="s">
        <v>622</v>
      </c>
      <c r="C1331" s="2">
        <v>41158</v>
      </c>
      <c r="D1331" s="3">
        <v>1000</v>
      </c>
      <c r="E1331"/>
      <c r="F1331"/>
      <c r="G1331"/>
      <c r="H1331"/>
    </row>
    <row r="1332" spans="1:8" ht="12.5" x14ac:dyDescent="0.25">
      <c r="A1332" s="1">
        <v>90</v>
      </c>
      <c r="B1332" s="1" t="s">
        <v>623</v>
      </c>
      <c r="C1332" s="2">
        <v>41165</v>
      </c>
      <c r="D1332" s="3">
        <v>3</v>
      </c>
      <c r="E1332"/>
      <c r="F1332"/>
      <c r="G1332"/>
      <c r="H1332"/>
    </row>
    <row r="1333" spans="1:8" ht="12.5" x14ac:dyDescent="0.25">
      <c r="A1333" s="1">
        <v>90</v>
      </c>
      <c r="B1333" s="1" t="s">
        <v>623</v>
      </c>
      <c r="C1333" s="2">
        <v>41228</v>
      </c>
      <c r="D1333" s="3">
        <v>4</v>
      </c>
      <c r="E1333"/>
      <c r="F1333"/>
      <c r="G1333"/>
      <c r="H1333"/>
    </row>
    <row r="1334" spans="1:8" ht="12.5" x14ac:dyDescent="0.25">
      <c r="A1334" s="1">
        <v>91</v>
      </c>
      <c r="B1334" s="1" t="s">
        <v>622</v>
      </c>
      <c r="C1334" s="2">
        <v>41093</v>
      </c>
      <c r="D1334" s="3">
        <v>100</v>
      </c>
      <c r="E1334"/>
      <c r="F1334"/>
      <c r="G1334"/>
      <c r="H1334"/>
    </row>
    <row r="1335" spans="1:8" ht="12.5" x14ac:dyDescent="0.25">
      <c r="A1335" s="1">
        <v>91</v>
      </c>
      <c r="B1335" s="1" t="s">
        <v>622</v>
      </c>
      <c r="C1335" s="2">
        <v>41100</v>
      </c>
      <c r="D1335" s="3">
        <v>100</v>
      </c>
      <c r="E1335"/>
      <c r="F1335"/>
      <c r="G1335"/>
      <c r="H1335"/>
    </row>
    <row r="1336" spans="1:8" ht="12.5" x14ac:dyDescent="0.25">
      <c r="A1336" s="1">
        <v>91</v>
      </c>
      <c r="B1336" s="1" t="s">
        <v>622</v>
      </c>
      <c r="C1336" s="2">
        <v>41107</v>
      </c>
      <c r="D1336" s="3">
        <v>100</v>
      </c>
      <c r="E1336"/>
      <c r="F1336"/>
      <c r="G1336"/>
      <c r="H1336"/>
    </row>
    <row r="1337" spans="1:8" ht="12.5" x14ac:dyDescent="0.25">
      <c r="A1337" s="1">
        <v>91</v>
      </c>
      <c r="B1337" s="1" t="s">
        <v>622</v>
      </c>
      <c r="C1337" s="2">
        <v>41118</v>
      </c>
      <c r="D1337" s="3">
        <v>100</v>
      </c>
      <c r="E1337"/>
      <c r="F1337"/>
      <c r="G1337"/>
      <c r="H1337"/>
    </row>
    <row r="1338" spans="1:8" ht="12.5" x14ac:dyDescent="0.25">
      <c r="A1338" s="1">
        <v>91</v>
      </c>
      <c r="B1338" s="1" t="s">
        <v>622</v>
      </c>
      <c r="C1338" s="2">
        <v>41121</v>
      </c>
      <c r="D1338" s="3">
        <v>100</v>
      </c>
      <c r="E1338"/>
      <c r="F1338"/>
      <c r="G1338"/>
      <c r="H1338"/>
    </row>
    <row r="1339" spans="1:8" ht="12.5" x14ac:dyDescent="0.25">
      <c r="A1339" s="1">
        <v>91</v>
      </c>
      <c r="B1339" s="1" t="s">
        <v>622</v>
      </c>
      <c r="C1339" s="2">
        <v>41142</v>
      </c>
      <c r="D1339" s="3">
        <v>100</v>
      </c>
      <c r="E1339"/>
      <c r="F1339"/>
      <c r="G1339"/>
      <c r="H1339"/>
    </row>
    <row r="1340" spans="1:8" ht="12.5" x14ac:dyDescent="0.25">
      <c r="A1340" s="1">
        <v>91</v>
      </c>
      <c r="B1340" s="1" t="s">
        <v>622</v>
      </c>
      <c r="C1340" s="2">
        <v>41149</v>
      </c>
      <c r="D1340" s="3">
        <v>100</v>
      </c>
      <c r="E1340"/>
      <c r="F1340"/>
      <c r="G1340"/>
      <c r="H1340"/>
    </row>
    <row r="1341" spans="1:8" ht="12.5" x14ac:dyDescent="0.25">
      <c r="A1341" s="1">
        <v>91</v>
      </c>
      <c r="B1341" s="1" t="s">
        <v>622</v>
      </c>
      <c r="C1341" s="2">
        <v>41156</v>
      </c>
      <c r="D1341" s="3">
        <v>100</v>
      </c>
      <c r="E1341"/>
      <c r="F1341"/>
      <c r="G1341"/>
      <c r="H1341"/>
    </row>
    <row r="1342" spans="1:8" ht="12.5" x14ac:dyDescent="0.25">
      <c r="A1342" s="1">
        <v>91</v>
      </c>
      <c r="B1342" s="1" t="s">
        <v>623</v>
      </c>
      <c r="C1342" s="2">
        <v>41165</v>
      </c>
      <c r="D1342" s="3">
        <v>1</v>
      </c>
      <c r="E1342"/>
      <c r="F1342"/>
      <c r="G1342"/>
      <c r="H1342"/>
    </row>
    <row r="1343" spans="1:8" ht="12.5" x14ac:dyDescent="0.25">
      <c r="A1343" s="1">
        <v>91</v>
      </c>
      <c r="B1343" s="1" t="s">
        <v>623</v>
      </c>
      <c r="C1343" s="2">
        <v>41208</v>
      </c>
      <c r="D1343" s="3">
        <v>1</v>
      </c>
      <c r="E1343"/>
      <c r="F1343"/>
      <c r="G1343"/>
      <c r="H1343"/>
    </row>
    <row r="1344" spans="1:8" ht="12.5" x14ac:dyDescent="0.25">
      <c r="A1344" s="1">
        <v>92</v>
      </c>
      <c r="B1344" s="1" t="s">
        <v>622</v>
      </c>
      <c r="C1344" s="2">
        <v>41092</v>
      </c>
      <c r="D1344" s="3">
        <v>600</v>
      </c>
      <c r="E1344"/>
      <c r="F1344"/>
      <c r="G1344"/>
      <c r="H1344"/>
    </row>
    <row r="1345" spans="1:8" ht="12.5" x14ac:dyDescent="0.25">
      <c r="A1345" s="1">
        <v>92</v>
      </c>
      <c r="B1345" s="1" t="s">
        <v>622</v>
      </c>
      <c r="C1345" s="2">
        <v>41094</v>
      </c>
      <c r="D1345" s="3">
        <v>600</v>
      </c>
      <c r="E1345"/>
      <c r="F1345"/>
      <c r="G1345"/>
      <c r="H1345"/>
    </row>
    <row r="1346" spans="1:8" ht="12.5" x14ac:dyDescent="0.25">
      <c r="A1346" s="1">
        <v>92</v>
      </c>
      <c r="B1346" s="1" t="s">
        <v>622</v>
      </c>
      <c r="C1346" s="2">
        <v>41096</v>
      </c>
      <c r="D1346" s="3">
        <v>700</v>
      </c>
      <c r="E1346"/>
      <c r="F1346"/>
      <c r="G1346"/>
      <c r="H1346"/>
    </row>
    <row r="1347" spans="1:8" ht="12.5" x14ac:dyDescent="0.25">
      <c r="A1347" s="1">
        <v>92</v>
      </c>
      <c r="B1347" s="1" t="s">
        <v>622</v>
      </c>
      <c r="C1347" s="2">
        <v>41099</v>
      </c>
      <c r="D1347" s="3">
        <v>700</v>
      </c>
      <c r="E1347"/>
      <c r="F1347"/>
      <c r="G1347"/>
      <c r="H1347"/>
    </row>
    <row r="1348" spans="1:8" ht="12.5" x14ac:dyDescent="0.25">
      <c r="A1348" s="1">
        <v>92</v>
      </c>
      <c r="B1348" s="1" t="s">
        <v>622</v>
      </c>
      <c r="C1348" s="2">
        <v>41101</v>
      </c>
      <c r="D1348" s="3">
        <v>700</v>
      </c>
      <c r="E1348"/>
      <c r="F1348"/>
      <c r="G1348"/>
      <c r="H1348"/>
    </row>
    <row r="1349" spans="1:8" ht="12.5" x14ac:dyDescent="0.25">
      <c r="A1349" s="1">
        <v>92</v>
      </c>
      <c r="B1349" s="1" t="s">
        <v>622</v>
      </c>
      <c r="C1349" s="2">
        <v>41103</v>
      </c>
      <c r="D1349" s="3">
        <v>700</v>
      </c>
      <c r="E1349"/>
      <c r="F1349"/>
      <c r="G1349"/>
      <c r="H1349"/>
    </row>
    <row r="1350" spans="1:8" ht="12.5" x14ac:dyDescent="0.25">
      <c r="A1350" s="1">
        <v>92</v>
      </c>
      <c r="B1350" s="1" t="s">
        <v>622</v>
      </c>
      <c r="C1350" s="2">
        <v>41106</v>
      </c>
      <c r="D1350" s="3">
        <v>700</v>
      </c>
      <c r="E1350"/>
      <c r="F1350"/>
      <c r="G1350"/>
      <c r="H1350"/>
    </row>
    <row r="1351" spans="1:8" ht="12.5" x14ac:dyDescent="0.25">
      <c r="A1351" s="1">
        <v>92</v>
      </c>
      <c r="B1351" s="1" t="s">
        <v>622</v>
      </c>
      <c r="C1351" s="2">
        <v>41108</v>
      </c>
      <c r="D1351" s="3">
        <v>700</v>
      </c>
      <c r="E1351"/>
      <c r="F1351"/>
      <c r="G1351"/>
      <c r="H1351"/>
    </row>
    <row r="1352" spans="1:8" ht="12.5" x14ac:dyDescent="0.25">
      <c r="A1352" s="1">
        <v>92</v>
      </c>
      <c r="B1352" s="1" t="s">
        <v>622</v>
      </c>
      <c r="C1352" s="2">
        <v>41110</v>
      </c>
      <c r="D1352" s="3">
        <v>700</v>
      </c>
      <c r="E1352"/>
      <c r="F1352"/>
      <c r="G1352"/>
      <c r="H1352"/>
    </row>
    <row r="1353" spans="1:8" ht="12.5" x14ac:dyDescent="0.25">
      <c r="A1353" s="1">
        <v>92</v>
      </c>
      <c r="B1353" s="1" t="s">
        <v>622</v>
      </c>
      <c r="C1353" s="2">
        <v>41113</v>
      </c>
      <c r="D1353" s="3">
        <v>700</v>
      </c>
      <c r="E1353"/>
      <c r="F1353"/>
      <c r="G1353"/>
      <c r="H1353"/>
    </row>
    <row r="1354" spans="1:8" ht="12.5" x14ac:dyDescent="0.25">
      <c r="A1354" s="1">
        <v>92</v>
      </c>
      <c r="B1354" s="1" t="s">
        <v>622</v>
      </c>
      <c r="C1354" s="2">
        <v>41115</v>
      </c>
      <c r="D1354" s="3">
        <v>700</v>
      </c>
      <c r="E1354"/>
      <c r="F1354"/>
      <c r="G1354"/>
      <c r="H1354"/>
    </row>
    <row r="1355" spans="1:8" ht="12.5" x14ac:dyDescent="0.25">
      <c r="A1355" s="1">
        <v>92</v>
      </c>
      <c r="B1355" s="1" t="s">
        <v>622</v>
      </c>
      <c r="C1355" s="2">
        <v>41116</v>
      </c>
      <c r="D1355" s="3">
        <v>700</v>
      </c>
      <c r="E1355"/>
      <c r="F1355"/>
      <c r="G1355"/>
      <c r="H1355"/>
    </row>
    <row r="1356" spans="1:8" ht="12.5" x14ac:dyDescent="0.25">
      <c r="A1356" s="1">
        <v>92</v>
      </c>
      <c r="B1356" s="1" t="s">
        <v>622</v>
      </c>
      <c r="C1356" s="2">
        <v>41120</v>
      </c>
      <c r="D1356" s="3">
        <v>700</v>
      </c>
      <c r="E1356"/>
      <c r="F1356"/>
      <c r="G1356"/>
      <c r="H1356"/>
    </row>
    <row r="1357" spans="1:8" ht="12.5" x14ac:dyDescent="0.25">
      <c r="A1357" s="1">
        <v>92</v>
      </c>
      <c r="B1357" s="1" t="s">
        <v>622</v>
      </c>
      <c r="C1357" s="2">
        <v>41122</v>
      </c>
      <c r="D1357" s="3">
        <v>700</v>
      </c>
      <c r="E1357"/>
      <c r="F1357"/>
      <c r="G1357"/>
      <c r="H1357"/>
    </row>
    <row r="1358" spans="1:8" ht="12.5" x14ac:dyDescent="0.25">
      <c r="A1358" s="1">
        <v>92</v>
      </c>
      <c r="B1358" s="1" t="s">
        <v>622</v>
      </c>
      <c r="C1358" s="2">
        <v>41124</v>
      </c>
      <c r="D1358" s="3">
        <v>700</v>
      </c>
      <c r="E1358"/>
      <c r="F1358"/>
      <c r="G1358"/>
      <c r="H1358"/>
    </row>
    <row r="1359" spans="1:8" ht="12.5" x14ac:dyDescent="0.25">
      <c r="A1359" s="1">
        <v>92</v>
      </c>
      <c r="B1359" s="1" t="s">
        <v>622</v>
      </c>
      <c r="C1359" s="2">
        <v>41127</v>
      </c>
      <c r="D1359" s="3">
        <v>700</v>
      </c>
      <c r="E1359"/>
      <c r="F1359"/>
      <c r="G1359"/>
      <c r="H1359"/>
    </row>
    <row r="1360" spans="1:8" ht="12.5" x14ac:dyDescent="0.25">
      <c r="A1360" s="1">
        <v>92</v>
      </c>
      <c r="B1360" s="1" t="s">
        <v>622</v>
      </c>
      <c r="C1360" s="2">
        <v>41129</v>
      </c>
      <c r="D1360" s="3">
        <v>700</v>
      </c>
      <c r="E1360"/>
      <c r="F1360"/>
      <c r="G1360"/>
      <c r="H1360"/>
    </row>
    <row r="1361" spans="1:8" ht="12.5" x14ac:dyDescent="0.25">
      <c r="A1361" s="1">
        <v>92</v>
      </c>
      <c r="B1361" s="1" t="s">
        <v>622</v>
      </c>
      <c r="C1361" s="2">
        <v>41131</v>
      </c>
      <c r="D1361" s="3">
        <v>700</v>
      </c>
      <c r="E1361"/>
      <c r="F1361"/>
      <c r="G1361"/>
      <c r="H1361"/>
    </row>
    <row r="1362" spans="1:8" ht="12.5" x14ac:dyDescent="0.25">
      <c r="A1362" s="1">
        <v>92</v>
      </c>
      <c r="B1362" s="1" t="s">
        <v>622</v>
      </c>
      <c r="C1362" s="2">
        <v>41134</v>
      </c>
      <c r="D1362" s="3">
        <v>700</v>
      </c>
      <c r="E1362"/>
      <c r="F1362"/>
      <c r="G1362"/>
      <c r="H1362"/>
    </row>
    <row r="1363" spans="1:8" ht="12.5" x14ac:dyDescent="0.25">
      <c r="A1363" s="1">
        <v>92</v>
      </c>
      <c r="B1363" s="1" t="s">
        <v>622</v>
      </c>
      <c r="C1363" s="2">
        <v>41136</v>
      </c>
      <c r="D1363" s="3">
        <v>700</v>
      </c>
      <c r="E1363"/>
      <c r="F1363"/>
      <c r="G1363"/>
      <c r="H1363"/>
    </row>
    <row r="1364" spans="1:8" ht="12.5" x14ac:dyDescent="0.25">
      <c r="A1364" s="1">
        <v>92</v>
      </c>
      <c r="B1364" s="1" t="s">
        <v>622</v>
      </c>
      <c r="C1364" s="2">
        <v>41137</v>
      </c>
      <c r="D1364" s="3">
        <v>700</v>
      </c>
      <c r="E1364"/>
      <c r="F1364"/>
      <c r="G1364"/>
      <c r="H1364"/>
    </row>
    <row r="1365" spans="1:8" ht="12.5" x14ac:dyDescent="0.25">
      <c r="A1365" s="1">
        <v>92</v>
      </c>
      <c r="B1365" s="1" t="s">
        <v>622</v>
      </c>
      <c r="C1365" s="2">
        <v>41141</v>
      </c>
      <c r="D1365" s="3">
        <v>700</v>
      </c>
      <c r="E1365"/>
      <c r="F1365"/>
      <c r="G1365"/>
      <c r="H1365"/>
    </row>
    <row r="1366" spans="1:8" ht="12.5" x14ac:dyDescent="0.25">
      <c r="A1366" s="1">
        <v>92</v>
      </c>
      <c r="B1366" s="1" t="s">
        <v>622</v>
      </c>
      <c r="C1366" s="2">
        <v>41143</v>
      </c>
      <c r="D1366" s="3">
        <v>700</v>
      </c>
      <c r="E1366"/>
      <c r="F1366"/>
      <c r="G1366"/>
      <c r="H1366"/>
    </row>
    <row r="1367" spans="1:8" ht="12.5" x14ac:dyDescent="0.25">
      <c r="A1367" s="1">
        <v>92</v>
      </c>
      <c r="B1367" s="1" t="s">
        <v>622</v>
      </c>
      <c r="C1367" s="2">
        <v>41145</v>
      </c>
      <c r="D1367" s="3">
        <v>700</v>
      </c>
      <c r="E1367"/>
      <c r="F1367"/>
      <c r="G1367"/>
      <c r="H1367"/>
    </row>
    <row r="1368" spans="1:8" ht="12.5" x14ac:dyDescent="0.25">
      <c r="A1368" s="1">
        <v>92</v>
      </c>
      <c r="B1368" s="1" t="s">
        <v>622</v>
      </c>
      <c r="C1368" s="2">
        <v>41148</v>
      </c>
      <c r="D1368" s="3">
        <v>700</v>
      </c>
      <c r="E1368"/>
      <c r="F1368"/>
      <c r="G1368"/>
      <c r="H1368"/>
    </row>
    <row r="1369" spans="1:8" ht="12.5" x14ac:dyDescent="0.25">
      <c r="A1369" s="1">
        <v>92</v>
      </c>
      <c r="B1369" s="1" t="s">
        <v>622</v>
      </c>
      <c r="C1369" s="2">
        <v>41150</v>
      </c>
      <c r="D1369" s="3">
        <v>700</v>
      </c>
      <c r="E1369"/>
      <c r="F1369"/>
      <c r="G1369"/>
      <c r="H1369"/>
    </row>
    <row r="1370" spans="1:8" ht="12.5" x14ac:dyDescent="0.25">
      <c r="A1370" s="1">
        <v>92</v>
      </c>
      <c r="B1370" s="1" t="s">
        <v>622</v>
      </c>
      <c r="C1370" s="2">
        <v>41152</v>
      </c>
      <c r="D1370" s="3">
        <v>700</v>
      </c>
      <c r="E1370"/>
      <c r="F1370"/>
      <c r="G1370"/>
      <c r="H1370"/>
    </row>
    <row r="1371" spans="1:8" ht="12.5" x14ac:dyDescent="0.25">
      <c r="A1371" s="1">
        <v>92</v>
      </c>
      <c r="B1371" s="1" t="s">
        <v>622</v>
      </c>
      <c r="C1371" s="2">
        <v>41155</v>
      </c>
      <c r="D1371" s="3">
        <v>700</v>
      </c>
      <c r="E1371"/>
      <c r="F1371"/>
      <c r="G1371"/>
      <c r="H1371"/>
    </row>
    <row r="1372" spans="1:8" ht="12.5" x14ac:dyDescent="0.25">
      <c r="A1372" s="1">
        <v>92</v>
      </c>
      <c r="B1372" s="1" t="s">
        <v>622</v>
      </c>
      <c r="C1372" s="2">
        <v>41157</v>
      </c>
      <c r="D1372" s="3">
        <v>700</v>
      </c>
      <c r="E1372"/>
      <c r="F1372"/>
      <c r="G1372"/>
      <c r="H1372"/>
    </row>
    <row r="1373" spans="1:8" ht="12.5" x14ac:dyDescent="0.25">
      <c r="A1373" s="1">
        <v>92</v>
      </c>
      <c r="B1373" s="1" t="s">
        <v>623</v>
      </c>
      <c r="C1373" s="2">
        <v>41164</v>
      </c>
      <c r="D1373" s="3">
        <v>2</v>
      </c>
      <c r="E1373"/>
      <c r="F1373"/>
      <c r="G1373"/>
      <c r="H1373"/>
    </row>
    <row r="1374" spans="1:8" ht="12.5" x14ac:dyDescent="0.25">
      <c r="A1374" s="1">
        <v>92</v>
      </c>
      <c r="B1374" s="1" t="s">
        <v>623</v>
      </c>
      <c r="C1374" s="2">
        <v>41192</v>
      </c>
      <c r="D1374" s="3">
        <v>3</v>
      </c>
      <c r="E1374"/>
      <c r="F1374"/>
      <c r="G1374"/>
      <c r="H1374"/>
    </row>
    <row r="1375" spans="1:8" ht="12.5" x14ac:dyDescent="0.25">
      <c r="A1375" s="1">
        <v>92</v>
      </c>
      <c r="B1375" s="1" t="s">
        <v>623</v>
      </c>
      <c r="C1375" s="2">
        <v>41227</v>
      </c>
      <c r="D1375" s="3">
        <v>3</v>
      </c>
      <c r="E1375"/>
      <c r="F1375"/>
      <c r="G1375"/>
      <c r="H1375"/>
    </row>
    <row r="1376" spans="1:8" ht="12.5" x14ac:dyDescent="0.25">
      <c r="A1376" s="1">
        <v>93</v>
      </c>
      <c r="B1376" s="1" t="s">
        <v>622</v>
      </c>
      <c r="C1376" s="2">
        <v>41092</v>
      </c>
      <c r="D1376" s="3">
        <v>20000</v>
      </c>
      <c r="E1376"/>
      <c r="F1376"/>
      <c r="G1376"/>
      <c r="H1376"/>
    </row>
    <row r="1377" spans="1:8" ht="12.5" x14ac:dyDescent="0.25">
      <c r="A1377" s="1">
        <v>93</v>
      </c>
      <c r="B1377" s="1" t="s">
        <v>622</v>
      </c>
      <c r="C1377" s="2">
        <v>41110</v>
      </c>
      <c r="D1377" s="3">
        <v>20000</v>
      </c>
      <c r="E1377"/>
      <c r="F1377"/>
      <c r="G1377"/>
      <c r="H1377"/>
    </row>
    <row r="1378" spans="1:8" ht="12.5" x14ac:dyDescent="0.25">
      <c r="A1378" s="1">
        <v>93</v>
      </c>
      <c r="B1378" s="1" t="s">
        <v>622</v>
      </c>
      <c r="C1378" s="2">
        <v>41136</v>
      </c>
      <c r="D1378" s="3">
        <v>20000</v>
      </c>
      <c r="E1378"/>
      <c r="F1378"/>
      <c r="G1378"/>
      <c r="H1378"/>
    </row>
    <row r="1379" spans="1:8" ht="12.5" x14ac:dyDescent="0.25">
      <c r="A1379" s="1">
        <v>93</v>
      </c>
      <c r="B1379" s="1" t="s">
        <v>622</v>
      </c>
      <c r="C1379" s="2">
        <v>41138</v>
      </c>
      <c r="D1379" s="3">
        <v>20000</v>
      </c>
      <c r="E1379"/>
      <c r="F1379"/>
      <c r="G1379"/>
      <c r="H1379"/>
    </row>
    <row r="1380" spans="1:8" ht="12.5" x14ac:dyDescent="0.25">
      <c r="A1380" s="1">
        <v>93</v>
      </c>
      <c r="B1380" s="1" t="s">
        <v>622</v>
      </c>
      <c r="C1380" s="2">
        <v>41143</v>
      </c>
      <c r="D1380" s="3">
        <v>20000</v>
      </c>
      <c r="E1380"/>
      <c r="F1380"/>
      <c r="G1380"/>
      <c r="H1380"/>
    </row>
    <row r="1381" spans="1:8" ht="12.5" x14ac:dyDescent="0.25">
      <c r="A1381" s="1">
        <v>93</v>
      </c>
      <c r="B1381" s="1" t="s">
        <v>622</v>
      </c>
      <c r="C1381" s="2">
        <v>41150</v>
      </c>
      <c r="D1381" s="3">
        <v>20000</v>
      </c>
      <c r="E1381"/>
      <c r="F1381"/>
      <c r="G1381"/>
      <c r="H1381"/>
    </row>
    <row r="1382" spans="1:8" ht="12.5" x14ac:dyDescent="0.25">
      <c r="A1382" s="1">
        <v>94</v>
      </c>
      <c r="B1382" s="1" t="s">
        <v>622</v>
      </c>
      <c r="C1382" s="2">
        <v>41092</v>
      </c>
      <c r="D1382" s="3">
        <v>4200</v>
      </c>
      <c r="E1382"/>
      <c r="F1382"/>
      <c r="G1382"/>
      <c r="H1382"/>
    </row>
    <row r="1383" spans="1:8" ht="12.5" x14ac:dyDescent="0.25">
      <c r="A1383" s="1">
        <v>94</v>
      </c>
      <c r="B1383" s="1" t="s">
        <v>622</v>
      </c>
      <c r="C1383" s="2">
        <v>41096</v>
      </c>
      <c r="D1383" s="3">
        <v>4200</v>
      </c>
      <c r="E1383"/>
      <c r="F1383"/>
      <c r="G1383"/>
      <c r="H1383"/>
    </row>
    <row r="1384" spans="1:8" ht="12.5" x14ac:dyDescent="0.25">
      <c r="A1384" s="1">
        <v>94</v>
      </c>
      <c r="B1384" s="1" t="s">
        <v>622</v>
      </c>
      <c r="C1384" s="2">
        <v>41101</v>
      </c>
      <c r="D1384" s="3">
        <v>4800</v>
      </c>
      <c r="E1384"/>
      <c r="F1384"/>
      <c r="G1384"/>
      <c r="H1384"/>
    </row>
    <row r="1385" spans="1:8" ht="12.5" x14ac:dyDescent="0.25">
      <c r="A1385" s="1">
        <v>94</v>
      </c>
      <c r="B1385" s="1" t="s">
        <v>622</v>
      </c>
      <c r="C1385" s="2">
        <v>41103</v>
      </c>
      <c r="D1385" s="3">
        <v>4800</v>
      </c>
      <c r="E1385"/>
      <c r="F1385"/>
      <c r="G1385"/>
      <c r="H1385"/>
    </row>
    <row r="1386" spans="1:8" ht="12.5" x14ac:dyDescent="0.25">
      <c r="A1386" s="1">
        <v>94</v>
      </c>
      <c r="B1386" s="1" t="s">
        <v>622</v>
      </c>
      <c r="C1386" s="2">
        <v>41106</v>
      </c>
      <c r="D1386" s="3">
        <v>4800</v>
      </c>
      <c r="E1386"/>
      <c r="F1386"/>
      <c r="G1386"/>
      <c r="H1386"/>
    </row>
    <row r="1387" spans="1:8" ht="12.5" x14ac:dyDescent="0.25">
      <c r="A1387" s="1">
        <v>94</v>
      </c>
      <c r="B1387" s="1" t="s">
        <v>622</v>
      </c>
      <c r="C1387" s="2">
        <v>41108</v>
      </c>
      <c r="D1387" s="3">
        <v>4800</v>
      </c>
      <c r="E1387"/>
      <c r="F1387"/>
      <c r="G1387"/>
      <c r="H1387"/>
    </row>
    <row r="1388" spans="1:8" ht="12.5" x14ac:dyDescent="0.25">
      <c r="A1388" s="1">
        <v>94</v>
      </c>
      <c r="B1388" s="1" t="s">
        <v>622</v>
      </c>
      <c r="C1388" s="2">
        <v>41110</v>
      </c>
      <c r="D1388" s="3">
        <v>5800</v>
      </c>
      <c r="E1388"/>
      <c r="F1388"/>
      <c r="G1388"/>
      <c r="H1388"/>
    </row>
    <row r="1389" spans="1:8" ht="12.5" x14ac:dyDescent="0.25">
      <c r="A1389" s="1">
        <v>94</v>
      </c>
      <c r="B1389" s="1" t="s">
        <v>622</v>
      </c>
      <c r="C1389" s="2">
        <v>41113</v>
      </c>
      <c r="D1389" s="3">
        <v>5800</v>
      </c>
      <c r="E1389"/>
      <c r="F1389"/>
      <c r="G1389"/>
      <c r="H1389"/>
    </row>
    <row r="1390" spans="1:8" ht="12.5" x14ac:dyDescent="0.25">
      <c r="A1390" s="1">
        <v>94</v>
      </c>
      <c r="B1390" s="1" t="s">
        <v>622</v>
      </c>
      <c r="C1390" s="2">
        <v>41115</v>
      </c>
      <c r="D1390" s="3">
        <v>5800</v>
      </c>
      <c r="E1390"/>
      <c r="F1390"/>
      <c r="G1390"/>
      <c r="H1390"/>
    </row>
    <row r="1391" spans="1:8" ht="12.5" x14ac:dyDescent="0.25">
      <c r="A1391" s="1">
        <v>94</v>
      </c>
      <c r="B1391" s="1" t="s">
        <v>622</v>
      </c>
      <c r="C1391" s="2">
        <v>41117</v>
      </c>
      <c r="D1391" s="3">
        <v>5800</v>
      </c>
      <c r="E1391"/>
      <c r="F1391"/>
      <c r="G1391"/>
      <c r="H1391"/>
    </row>
    <row r="1392" spans="1:8" ht="12.5" x14ac:dyDescent="0.25">
      <c r="A1392" s="1">
        <v>94</v>
      </c>
      <c r="B1392" s="1" t="s">
        <v>622</v>
      </c>
      <c r="C1392" s="2">
        <v>41120</v>
      </c>
      <c r="D1392" s="3">
        <v>5800</v>
      </c>
      <c r="E1392"/>
      <c r="F1392"/>
      <c r="G1392"/>
      <c r="H1392"/>
    </row>
    <row r="1393" spans="1:8" ht="12.5" x14ac:dyDescent="0.25">
      <c r="A1393" s="1">
        <v>94</v>
      </c>
      <c r="B1393" s="1" t="s">
        <v>622</v>
      </c>
      <c r="C1393" s="2">
        <v>41122</v>
      </c>
      <c r="D1393" s="3">
        <v>5800</v>
      </c>
      <c r="E1393"/>
      <c r="F1393"/>
      <c r="G1393"/>
      <c r="H1393"/>
    </row>
    <row r="1394" spans="1:8" ht="12.5" x14ac:dyDescent="0.25">
      <c r="A1394" s="1">
        <v>94</v>
      </c>
      <c r="B1394" s="1" t="s">
        <v>622</v>
      </c>
      <c r="C1394" s="2">
        <v>41124</v>
      </c>
      <c r="D1394" s="3">
        <v>6400</v>
      </c>
      <c r="E1394"/>
      <c r="F1394"/>
      <c r="G1394"/>
      <c r="H1394"/>
    </row>
    <row r="1395" spans="1:8" ht="12.5" x14ac:dyDescent="0.25">
      <c r="A1395" s="1">
        <v>94</v>
      </c>
      <c r="B1395" s="1" t="s">
        <v>622</v>
      </c>
      <c r="C1395" s="2">
        <v>41127</v>
      </c>
      <c r="D1395" s="3">
        <v>6400</v>
      </c>
      <c r="E1395"/>
      <c r="F1395"/>
      <c r="G1395"/>
      <c r="H1395"/>
    </row>
    <row r="1396" spans="1:8" ht="12.5" x14ac:dyDescent="0.25">
      <c r="A1396" s="1">
        <v>94</v>
      </c>
      <c r="B1396" s="1" t="s">
        <v>622</v>
      </c>
      <c r="C1396" s="2">
        <v>41129</v>
      </c>
      <c r="D1396" s="3">
        <v>6400</v>
      </c>
      <c r="E1396"/>
      <c r="F1396"/>
      <c r="G1396"/>
      <c r="H1396"/>
    </row>
    <row r="1397" spans="1:8" ht="12.5" x14ac:dyDescent="0.25">
      <c r="A1397" s="1">
        <v>94</v>
      </c>
      <c r="B1397" s="1" t="s">
        <v>622</v>
      </c>
      <c r="C1397" s="2">
        <v>41131</v>
      </c>
      <c r="D1397" s="3">
        <v>6400</v>
      </c>
      <c r="E1397"/>
      <c r="F1397"/>
      <c r="G1397"/>
      <c r="H1397"/>
    </row>
    <row r="1398" spans="1:8" ht="12.5" x14ac:dyDescent="0.25">
      <c r="A1398" s="1">
        <v>94</v>
      </c>
      <c r="B1398" s="1" t="s">
        <v>622</v>
      </c>
      <c r="C1398" s="2">
        <v>41134</v>
      </c>
      <c r="D1398" s="3">
        <v>6400</v>
      </c>
      <c r="E1398"/>
      <c r="F1398"/>
      <c r="G1398"/>
      <c r="H1398"/>
    </row>
    <row r="1399" spans="1:8" ht="12.5" x14ac:dyDescent="0.25">
      <c r="A1399" s="1">
        <v>94</v>
      </c>
      <c r="B1399" s="1" t="s">
        <v>622</v>
      </c>
      <c r="C1399" s="2">
        <v>41136</v>
      </c>
      <c r="D1399" s="3">
        <v>6400</v>
      </c>
      <c r="E1399"/>
      <c r="F1399"/>
      <c r="G1399"/>
      <c r="H1399"/>
    </row>
    <row r="1400" spans="1:8" ht="12.5" x14ac:dyDescent="0.25">
      <c r="A1400" s="1">
        <v>94</v>
      </c>
      <c r="B1400" s="1" t="s">
        <v>622</v>
      </c>
      <c r="C1400" s="2">
        <v>41138</v>
      </c>
      <c r="D1400" s="3">
        <v>6400</v>
      </c>
      <c r="E1400"/>
      <c r="F1400"/>
      <c r="G1400"/>
      <c r="H1400"/>
    </row>
    <row r="1401" spans="1:8" ht="12.5" x14ac:dyDescent="0.25">
      <c r="A1401" s="1">
        <v>94</v>
      </c>
      <c r="B1401" s="1" t="s">
        <v>622</v>
      </c>
      <c r="C1401" s="2">
        <v>41141</v>
      </c>
      <c r="D1401" s="3">
        <v>6400</v>
      </c>
      <c r="E1401"/>
      <c r="F1401"/>
      <c r="G1401"/>
      <c r="H1401"/>
    </row>
    <row r="1402" spans="1:8" ht="12.5" x14ac:dyDescent="0.25">
      <c r="A1402" s="1">
        <v>94</v>
      </c>
      <c r="B1402" s="1" t="s">
        <v>622</v>
      </c>
      <c r="C1402" s="2">
        <v>41143</v>
      </c>
      <c r="D1402" s="3">
        <v>6400</v>
      </c>
      <c r="E1402"/>
      <c r="F1402"/>
      <c r="G1402"/>
      <c r="H1402"/>
    </row>
    <row r="1403" spans="1:8" ht="12.5" x14ac:dyDescent="0.25">
      <c r="A1403" s="1">
        <v>94</v>
      </c>
      <c r="B1403" s="1" t="s">
        <v>622</v>
      </c>
      <c r="C1403" s="2">
        <v>41145</v>
      </c>
      <c r="D1403" s="3">
        <v>6400</v>
      </c>
      <c r="E1403"/>
      <c r="F1403"/>
      <c r="G1403"/>
      <c r="H1403"/>
    </row>
    <row r="1404" spans="1:8" ht="12.5" x14ac:dyDescent="0.25">
      <c r="A1404" s="1">
        <v>94</v>
      </c>
      <c r="B1404" s="1" t="s">
        <v>622</v>
      </c>
      <c r="C1404" s="2">
        <v>41148</v>
      </c>
      <c r="D1404" s="3">
        <v>6400</v>
      </c>
      <c r="E1404"/>
      <c r="F1404"/>
      <c r="G1404"/>
      <c r="H1404"/>
    </row>
    <row r="1405" spans="1:8" ht="12.5" x14ac:dyDescent="0.25">
      <c r="A1405" s="1">
        <v>94</v>
      </c>
      <c r="B1405" s="1" t="s">
        <v>622</v>
      </c>
      <c r="C1405" s="2">
        <v>41150</v>
      </c>
      <c r="D1405" s="3">
        <v>6400</v>
      </c>
      <c r="E1405"/>
      <c r="F1405"/>
      <c r="G1405"/>
      <c r="H1405"/>
    </row>
    <row r="1406" spans="1:8" ht="12.5" x14ac:dyDescent="0.25">
      <c r="A1406" s="1">
        <v>94</v>
      </c>
      <c r="B1406" s="1" t="s">
        <v>622</v>
      </c>
      <c r="C1406" s="2">
        <v>41152</v>
      </c>
      <c r="D1406" s="3">
        <v>6400</v>
      </c>
      <c r="E1406"/>
      <c r="F1406"/>
      <c r="G1406"/>
      <c r="H1406"/>
    </row>
    <row r="1407" spans="1:8" ht="12.5" x14ac:dyDescent="0.25">
      <c r="A1407" s="1">
        <v>94</v>
      </c>
      <c r="B1407" s="1" t="s">
        <v>622</v>
      </c>
      <c r="C1407" s="2">
        <v>41155</v>
      </c>
      <c r="D1407" s="3">
        <v>6400</v>
      </c>
      <c r="E1407"/>
      <c r="F1407"/>
      <c r="G1407"/>
      <c r="H1407"/>
    </row>
    <row r="1408" spans="1:8" ht="12.5" x14ac:dyDescent="0.25">
      <c r="A1408" s="1">
        <v>94</v>
      </c>
      <c r="B1408" s="1" t="s">
        <v>622</v>
      </c>
      <c r="C1408" s="2">
        <v>41157</v>
      </c>
      <c r="D1408" s="3">
        <v>6400</v>
      </c>
      <c r="E1408"/>
      <c r="F1408"/>
      <c r="G1408"/>
      <c r="H1408"/>
    </row>
    <row r="1409" spans="1:8" ht="12.5" x14ac:dyDescent="0.25">
      <c r="A1409" s="1">
        <v>94</v>
      </c>
      <c r="B1409" s="1" t="s">
        <v>623</v>
      </c>
      <c r="C1409" s="2">
        <v>41164</v>
      </c>
      <c r="D1409" s="3">
        <v>10</v>
      </c>
      <c r="E1409"/>
      <c r="F1409"/>
      <c r="G1409"/>
      <c r="H1409"/>
    </row>
    <row r="1410" spans="1:8" ht="12.5" x14ac:dyDescent="0.25">
      <c r="A1410" s="1">
        <v>94</v>
      </c>
      <c r="B1410" s="1" t="s">
        <v>623</v>
      </c>
      <c r="C1410" s="2">
        <v>41227</v>
      </c>
      <c r="D1410" s="3">
        <v>1</v>
      </c>
      <c r="E1410"/>
      <c r="F1410"/>
      <c r="G1410"/>
      <c r="H1410"/>
    </row>
    <row r="1411" spans="1:8" ht="12.5" x14ac:dyDescent="0.25">
      <c r="A1411" s="1">
        <v>95</v>
      </c>
      <c r="B1411" s="1" t="s">
        <v>622</v>
      </c>
      <c r="C1411" s="2">
        <v>41125</v>
      </c>
      <c r="D1411" s="3">
        <v>3000</v>
      </c>
      <c r="E1411"/>
      <c r="F1411"/>
      <c r="G1411"/>
      <c r="H1411"/>
    </row>
    <row r="1412" spans="1:8" ht="12.5" x14ac:dyDescent="0.25">
      <c r="A1412" s="1">
        <v>95</v>
      </c>
      <c r="B1412" s="1" t="s">
        <v>622</v>
      </c>
      <c r="C1412" s="2">
        <v>41128</v>
      </c>
      <c r="D1412" s="3">
        <v>3000</v>
      </c>
      <c r="E1412"/>
      <c r="F1412"/>
      <c r="G1412"/>
      <c r="H1412"/>
    </row>
    <row r="1413" spans="1:8" ht="12.5" x14ac:dyDescent="0.25">
      <c r="A1413" s="1">
        <v>95</v>
      </c>
      <c r="B1413" s="1" t="s">
        <v>622</v>
      </c>
      <c r="C1413" s="2">
        <v>41130</v>
      </c>
      <c r="D1413" s="3">
        <v>3000</v>
      </c>
      <c r="E1413"/>
      <c r="F1413"/>
      <c r="G1413"/>
      <c r="H1413"/>
    </row>
    <row r="1414" spans="1:8" ht="12.5" x14ac:dyDescent="0.25">
      <c r="A1414" s="1">
        <v>95</v>
      </c>
      <c r="B1414" s="1" t="s">
        <v>622</v>
      </c>
      <c r="C1414" s="2">
        <v>41132</v>
      </c>
      <c r="D1414" s="3">
        <v>3000</v>
      </c>
      <c r="E1414"/>
      <c r="F1414"/>
      <c r="G1414"/>
      <c r="H1414"/>
    </row>
    <row r="1415" spans="1:8" ht="12.5" x14ac:dyDescent="0.25">
      <c r="A1415" s="1">
        <v>95</v>
      </c>
      <c r="B1415" s="1" t="s">
        <v>622</v>
      </c>
      <c r="C1415" s="2">
        <v>41135</v>
      </c>
      <c r="D1415" s="3">
        <v>3000</v>
      </c>
      <c r="E1415"/>
      <c r="F1415"/>
      <c r="G1415"/>
      <c r="H1415"/>
    </row>
    <row r="1416" spans="1:8" ht="12.5" x14ac:dyDescent="0.25">
      <c r="A1416" s="1">
        <v>95</v>
      </c>
      <c r="B1416" s="1" t="s">
        <v>622</v>
      </c>
      <c r="C1416" s="2">
        <v>41137</v>
      </c>
      <c r="D1416" s="3">
        <v>3000</v>
      </c>
      <c r="E1416"/>
      <c r="F1416"/>
      <c r="G1416"/>
      <c r="H1416"/>
    </row>
    <row r="1417" spans="1:8" ht="12.5" x14ac:dyDescent="0.25">
      <c r="A1417" s="1">
        <v>95</v>
      </c>
      <c r="B1417" s="1" t="s">
        <v>622</v>
      </c>
      <c r="C1417" s="2">
        <v>41139</v>
      </c>
      <c r="D1417" s="3">
        <v>3600</v>
      </c>
      <c r="E1417"/>
      <c r="F1417"/>
      <c r="G1417"/>
      <c r="H1417"/>
    </row>
    <row r="1418" spans="1:8" ht="12.5" x14ac:dyDescent="0.25">
      <c r="A1418" s="1">
        <v>95</v>
      </c>
      <c r="B1418" s="1" t="s">
        <v>622</v>
      </c>
      <c r="C1418" s="2">
        <v>41142</v>
      </c>
      <c r="D1418" s="3">
        <v>3600</v>
      </c>
      <c r="E1418"/>
      <c r="F1418"/>
      <c r="G1418"/>
      <c r="H1418"/>
    </row>
    <row r="1419" spans="1:8" ht="12.5" x14ac:dyDescent="0.25">
      <c r="A1419" s="1">
        <v>95</v>
      </c>
      <c r="B1419" s="1" t="s">
        <v>622</v>
      </c>
      <c r="C1419" s="2">
        <v>41144</v>
      </c>
      <c r="D1419" s="3">
        <v>3600</v>
      </c>
      <c r="E1419"/>
      <c r="F1419"/>
      <c r="G1419"/>
      <c r="H1419"/>
    </row>
    <row r="1420" spans="1:8" ht="12.5" x14ac:dyDescent="0.25">
      <c r="A1420" s="1">
        <v>96</v>
      </c>
      <c r="B1420" s="1" t="s">
        <v>622</v>
      </c>
      <c r="C1420" s="2">
        <v>41097</v>
      </c>
      <c r="D1420" s="3">
        <v>1200</v>
      </c>
      <c r="E1420"/>
      <c r="F1420"/>
      <c r="G1420"/>
      <c r="H1420"/>
    </row>
    <row r="1421" spans="1:8" ht="12.5" x14ac:dyDescent="0.25">
      <c r="A1421" s="1">
        <v>96</v>
      </c>
      <c r="B1421" s="1" t="s">
        <v>622</v>
      </c>
      <c r="C1421" s="2">
        <v>41100</v>
      </c>
      <c r="D1421" s="3">
        <v>1200</v>
      </c>
      <c r="E1421"/>
      <c r="F1421"/>
      <c r="G1421"/>
      <c r="H1421"/>
    </row>
    <row r="1422" spans="1:8" ht="12.5" x14ac:dyDescent="0.25">
      <c r="A1422" s="1">
        <v>96</v>
      </c>
      <c r="B1422" s="1" t="s">
        <v>622</v>
      </c>
      <c r="C1422" s="2">
        <v>41102</v>
      </c>
      <c r="D1422" s="3">
        <v>1200</v>
      </c>
      <c r="E1422"/>
      <c r="F1422"/>
      <c r="G1422"/>
      <c r="H1422"/>
    </row>
    <row r="1423" spans="1:8" ht="12.5" x14ac:dyDescent="0.25">
      <c r="A1423" s="1">
        <v>96</v>
      </c>
      <c r="B1423" s="1" t="s">
        <v>622</v>
      </c>
      <c r="C1423" s="2">
        <v>41104</v>
      </c>
      <c r="D1423" s="3">
        <v>1200</v>
      </c>
      <c r="E1423"/>
      <c r="F1423"/>
      <c r="G1423"/>
      <c r="H1423"/>
    </row>
    <row r="1424" spans="1:8" ht="12.5" x14ac:dyDescent="0.25">
      <c r="A1424" s="1">
        <v>96</v>
      </c>
      <c r="B1424" s="1" t="s">
        <v>622</v>
      </c>
      <c r="C1424" s="2">
        <v>41107</v>
      </c>
      <c r="D1424" s="3">
        <v>1200</v>
      </c>
      <c r="E1424"/>
      <c r="F1424"/>
      <c r="G1424"/>
      <c r="H1424"/>
    </row>
    <row r="1425" spans="1:8" ht="12.5" x14ac:dyDescent="0.25">
      <c r="A1425" s="1">
        <v>96</v>
      </c>
      <c r="B1425" s="1" t="s">
        <v>622</v>
      </c>
      <c r="C1425" s="2">
        <v>41109</v>
      </c>
      <c r="D1425" s="3">
        <v>1200</v>
      </c>
      <c r="E1425"/>
      <c r="F1425"/>
      <c r="G1425"/>
      <c r="H1425"/>
    </row>
    <row r="1426" spans="1:8" ht="12.5" x14ac:dyDescent="0.25">
      <c r="A1426" s="1">
        <v>96</v>
      </c>
      <c r="B1426" s="1" t="s">
        <v>622</v>
      </c>
      <c r="C1426" s="2">
        <v>41111</v>
      </c>
      <c r="D1426" s="3">
        <v>1200</v>
      </c>
      <c r="E1426"/>
      <c r="F1426"/>
      <c r="G1426"/>
      <c r="H1426"/>
    </row>
    <row r="1427" spans="1:8" ht="12.5" x14ac:dyDescent="0.25">
      <c r="A1427" s="1">
        <v>96</v>
      </c>
      <c r="B1427" s="1" t="s">
        <v>622</v>
      </c>
      <c r="C1427" s="2">
        <v>41114</v>
      </c>
      <c r="D1427" s="3">
        <v>1200</v>
      </c>
      <c r="E1427"/>
      <c r="F1427"/>
      <c r="G1427"/>
      <c r="H1427"/>
    </row>
    <row r="1428" spans="1:8" ht="12.5" x14ac:dyDescent="0.25">
      <c r="A1428" s="1">
        <v>96</v>
      </c>
      <c r="B1428" s="1" t="s">
        <v>622</v>
      </c>
      <c r="C1428" s="2">
        <v>41116</v>
      </c>
      <c r="D1428" s="3">
        <v>1200</v>
      </c>
      <c r="E1428"/>
      <c r="F1428"/>
      <c r="G1428"/>
      <c r="H1428"/>
    </row>
    <row r="1429" spans="1:8" ht="12.5" x14ac:dyDescent="0.25">
      <c r="A1429" s="1">
        <v>96</v>
      </c>
      <c r="B1429" s="1" t="s">
        <v>622</v>
      </c>
      <c r="C1429" s="2">
        <v>41118</v>
      </c>
      <c r="D1429" s="3">
        <v>1200</v>
      </c>
      <c r="E1429"/>
      <c r="F1429"/>
      <c r="G1429"/>
      <c r="H1429"/>
    </row>
    <row r="1430" spans="1:8" ht="12.5" x14ac:dyDescent="0.25">
      <c r="A1430" s="1">
        <v>96</v>
      </c>
      <c r="B1430" s="1" t="s">
        <v>622</v>
      </c>
      <c r="C1430" s="2">
        <v>41121</v>
      </c>
      <c r="D1430" s="3">
        <v>1200</v>
      </c>
      <c r="E1430"/>
      <c r="F1430"/>
      <c r="G1430"/>
      <c r="H1430"/>
    </row>
    <row r="1431" spans="1:8" ht="12.5" x14ac:dyDescent="0.25">
      <c r="A1431" s="1">
        <v>96</v>
      </c>
      <c r="B1431" s="1" t="s">
        <v>622</v>
      </c>
      <c r="C1431" s="2">
        <v>41123</v>
      </c>
      <c r="D1431" s="3">
        <v>1200</v>
      </c>
      <c r="E1431"/>
      <c r="F1431"/>
      <c r="G1431"/>
      <c r="H1431"/>
    </row>
    <row r="1432" spans="1:8" ht="12.5" x14ac:dyDescent="0.25">
      <c r="A1432" s="1">
        <v>96</v>
      </c>
      <c r="B1432" s="1" t="s">
        <v>622</v>
      </c>
      <c r="C1432" s="2">
        <v>41125</v>
      </c>
      <c r="D1432" s="3">
        <v>1200</v>
      </c>
      <c r="E1432"/>
      <c r="F1432"/>
      <c r="G1432"/>
      <c r="H1432"/>
    </row>
    <row r="1433" spans="1:8" ht="12.5" x14ac:dyDescent="0.25">
      <c r="A1433" s="1">
        <v>96</v>
      </c>
      <c r="B1433" s="1" t="s">
        <v>622</v>
      </c>
      <c r="C1433" s="2">
        <v>41128</v>
      </c>
      <c r="D1433" s="3">
        <v>1200</v>
      </c>
      <c r="E1433"/>
      <c r="F1433"/>
      <c r="G1433"/>
      <c r="H1433"/>
    </row>
    <row r="1434" spans="1:8" ht="12.5" x14ac:dyDescent="0.25">
      <c r="A1434" s="1">
        <v>96</v>
      </c>
      <c r="B1434" s="1" t="s">
        <v>622</v>
      </c>
      <c r="C1434" s="2">
        <v>41130</v>
      </c>
      <c r="D1434" s="3">
        <v>1200</v>
      </c>
      <c r="E1434"/>
      <c r="F1434"/>
      <c r="G1434"/>
      <c r="H1434"/>
    </row>
    <row r="1435" spans="1:8" ht="12.5" x14ac:dyDescent="0.25">
      <c r="A1435" s="1">
        <v>96</v>
      </c>
      <c r="B1435" s="1" t="s">
        <v>622</v>
      </c>
      <c r="C1435" s="2">
        <v>41132</v>
      </c>
      <c r="D1435" s="3">
        <v>1200</v>
      </c>
      <c r="E1435"/>
      <c r="F1435"/>
      <c r="G1435"/>
      <c r="H1435"/>
    </row>
    <row r="1436" spans="1:8" ht="12.5" x14ac:dyDescent="0.25">
      <c r="A1436" s="1">
        <v>96</v>
      </c>
      <c r="B1436" s="1" t="s">
        <v>622</v>
      </c>
      <c r="C1436" s="2">
        <v>41135</v>
      </c>
      <c r="D1436" s="3">
        <v>1200</v>
      </c>
      <c r="E1436"/>
      <c r="F1436"/>
      <c r="G1436"/>
      <c r="H1436"/>
    </row>
    <row r="1437" spans="1:8" ht="12.5" x14ac:dyDescent="0.25">
      <c r="A1437" s="1">
        <v>96</v>
      </c>
      <c r="B1437" s="1" t="s">
        <v>622</v>
      </c>
      <c r="C1437" s="2">
        <v>41137</v>
      </c>
      <c r="D1437" s="3">
        <v>1200</v>
      </c>
      <c r="E1437"/>
      <c r="F1437"/>
      <c r="G1437"/>
      <c r="H1437"/>
    </row>
    <row r="1438" spans="1:8" ht="12.5" x14ac:dyDescent="0.25">
      <c r="A1438" s="1">
        <v>96</v>
      </c>
      <c r="B1438" s="1" t="s">
        <v>622</v>
      </c>
      <c r="C1438" s="2">
        <v>41139</v>
      </c>
      <c r="D1438" s="3">
        <v>1700</v>
      </c>
      <c r="E1438"/>
      <c r="F1438"/>
      <c r="G1438"/>
      <c r="H1438"/>
    </row>
    <row r="1439" spans="1:8" ht="12.5" x14ac:dyDescent="0.25">
      <c r="A1439" s="1">
        <v>96</v>
      </c>
      <c r="B1439" s="1" t="s">
        <v>622</v>
      </c>
      <c r="C1439" s="2">
        <v>41142</v>
      </c>
      <c r="D1439" s="3">
        <v>1700</v>
      </c>
      <c r="E1439"/>
      <c r="F1439"/>
      <c r="G1439"/>
      <c r="H1439"/>
    </row>
    <row r="1440" spans="1:8" ht="12.5" x14ac:dyDescent="0.25">
      <c r="A1440" s="1">
        <v>96</v>
      </c>
      <c r="B1440" s="1" t="s">
        <v>622</v>
      </c>
      <c r="C1440" s="2">
        <v>41144</v>
      </c>
      <c r="D1440" s="3">
        <v>1700</v>
      </c>
      <c r="E1440"/>
      <c r="F1440"/>
      <c r="G1440"/>
      <c r="H1440"/>
    </row>
    <row r="1441" spans="1:8" ht="12.5" x14ac:dyDescent="0.25">
      <c r="A1441" s="1">
        <v>96</v>
      </c>
      <c r="B1441" s="1" t="s">
        <v>622</v>
      </c>
      <c r="C1441" s="2">
        <v>41146</v>
      </c>
      <c r="D1441" s="3">
        <v>1700</v>
      </c>
      <c r="E1441"/>
      <c r="F1441"/>
      <c r="G1441"/>
      <c r="H1441"/>
    </row>
    <row r="1442" spans="1:8" ht="12.5" x14ac:dyDescent="0.25">
      <c r="A1442" s="1">
        <v>96</v>
      </c>
      <c r="B1442" s="1" t="s">
        <v>622</v>
      </c>
      <c r="C1442" s="2">
        <v>41149</v>
      </c>
      <c r="D1442" s="3">
        <v>1700</v>
      </c>
      <c r="E1442"/>
      <c r="F1442"/>
      <c r="G1442"/>
      <c r="H1442"/>
    </row>
    <row r="1443" spans="1:8" ht="12.5" x14ac:dyDescent="0.25">
      <c r="A1443" s="1">
        <v>96</v>
      </c>
      <c r="B1443" s="1" t="s">
        <v>622</v>
      </c>
      <c r="C1443" s="2">
        <v>41151</v>
      </c>
      <c r="D1443" s="3">
        <v>1700</v>
      </c>
      <c r="E1443"/>
      <c r="F1443"/>
      <c r="G1443"/>
      <c r="H1443"/>
    </row>
    <row r="1444" spans="1:8" ht="12.5" x14ac:dyDescent="0.25">
      <c r="A1444" s="1">
        <v>96</v>
      </c>
      <c r="B1444" s="1" t="s">
        <v>622</v>
      </c>
      <c r="C1444" s="2">
        <v>41153</v>
      </c>
      <c r="D1444" s="3">
        <v>1700</v>
      </c>
      <c r="E1444"/>
      <c r="F1444"/>
      <c r="G1444"/>
      <c r="H1444"/>
    </row>
    <row r="1445" spans="1:8" ht="12.5" x14ac:dyDescent="0.25">
      <c r="A1445" s="1">
        <v>96</v>
      </c>
      <c r="B1445" s="1" t="s">
        <v>622</v>
      </c>
      <c r="C1445" s="2">
        <v>41156</v>
      </c>
      <c r="D1445" s="3">
        <v>1700</v>
      </c>
      <c r="E1445"/>
      <c r="F1445"/>
      <c r="G1445"/>
      <c r="H1445"/>
    </row>
    <row r="1446" spans="1:8" ht="12.5" x14ac:dyDescent="0.25">
      <c r="A1446" s="1">
        <v>96</v>
      </c>
      <c r="B1446" s="1" t="s">
        <v>622</v>
      </c>
      <c r="C1446" s="2">
        <v>41158</v>
      </c>
      <c r="D1446" s="3">
        <v>1700</v>
      </c>
      <c r="E1446"/>
      <c r="F1446"/>
      <c r="G1446"/>
      <c r="H1446"/>
    </row>
    <row r="1447" spans="1:8" ht="12.5" x14ac:dyDescent="0.25">
      <c r="A1447" s="1">
        <v>96</v>
      </c>
      <c r="B1447" s="1" t="s">
        <v>623</v>
      </c>
      <c r="C1447" s="2">
        <v>41165</v>
      </c>
      <c r="D1447" s="3">
        <v>4</v>
      </c>
      <c r="E1447"/>
      <c r="F1447"/>
      <c r="G1447"/>
      <c r="H1447"/>
    </row>
    <row r="1448" spans="1:8" ht="12.5" x14ac:dyDescent="0.25">
      <c r="A1448" s="1">
        <v>96</v>
      </c>
      <c r="B1448" s="1" t="s">
        <v>623</v>
      </c>
      <c r="C1448" s="2">
        <v>41223</v>
      </c>
      <c r="D1448" s="3">
        <v>1</v>
      </c>
      <c r="E1448"/>
      <c r="F1448"/>
      <c r="G1448"/>
      <c r="H1448"/>
    </row>
    <row r="1449" spans="1:8" ht="12.5" x14ac:dyDescent="0.25">
      <c r="A1449" s="1">
        <v>96</v>
      </c>
      <c r="B1449" s="1" t="s">
        <v>623</v>
      </c>
      <c r="C1449" s="2">
        <v>41228</v>
      </c>
      <c r="D1449" s="3">
        <v>1</v>
      </c>
      <c r="E1449"/>
      <c r="F1449"/>
      <c r="G1449"/>
      <c r="H1449"/>
    </row>
    <row r="1450" spans="1:8" ht="12.5" x14ac:dyDescent="0.25">
      <c r="A1450" s="1">
        <v>97</v>
      </c>
      <c r="B1450" s="1" t="s">
        <v>622</v>
      </c>
      <c r="C1450" s="2">
        <v>41124</v>
      </c>
      <c r="D1450" s="3">
        <v>1400</v>
      </c>
      <c r="E1450"/>
      <c r="F1450"/>
      <c r="G1450"/>
      <c r="H1450"/>
    </row>
    <row r="1451" spans="1:8" ht="12.5" x14ac:dyDescent="0.25">
      <c r="A1451" s="1">
        <v>97</v>
      </c>
      <c r="B1451" s="1" t="s">
        <v>622</v>
      </c>
      <c r="C1451" s="2">
        <v>41131</v>
      </c>
      <c r="D1451" s="3">
        <v>1400</v>
      </c>
      <c r="E1451"/>
      <c r="F1451"/>
      <c r="G1451"/>
      <c r="H1451"/>
    </row>
    <row r="1452" spans="1:8" ht="12.5" x14ac:dyDescent="0.25">
      <c r="A1452" s="1">
        <v>97</v>
      </c>
      <c r="B1452" s="1" t="s">
        <v>622</v>
      </c>
      <c r="C1452" s="2">
        <v>41139</v>
      </c>
      <c r="D1452" s="3">
        <v>1400</v>
      </c>
      <c r="E1452"/>
      <c r="F1452"/>
      <c r="G1452"/>
      <c r="H1452"/>
    </row>
    <row r="1453" spans="1:8" ht="12.5" x14ac:dyDescent="0.25">
      <c r="A1453" s="1">
        <v>97</v>
      </c>
      <c r="B1453" s="1" t="s">
        <v>622</v>
      </c>
      <c r="C1453" s="2">
        <v>41152</v>
      </c>
      <c r="D1453" s="3">
        <v>1000</v>
      </c>
      <c r="E1453"/>
      <c r="F1453"/>
      <c r="G1453"/>
      <c r="H1453"/>
    </row>
    <row r="1454" spans="1:8" ht="12.5" x14ac:dyDescent="0.25">
      <c r="A1454" s="1">
        <v>97</v>
      </c>
      <c r="B1454" s="1" t="s">
        <v>622</v>
      </c>
      <c r="C1454" s="2">
        <v>41155</v>
      </c>
      <c r="D1454" s="3">
        <v>1000</v>
      </c>
      <c r="E1454"/>
      <c r="F1454"/>
      <c r="G1454"/>
      <c r="H1454"/>
    </row>
    <row r="1455" spans="1:8" ht="12.5" x14ac:dyDescent="0.25">
      <c r="A1455" s="1">
        <v>97</v>
      </c>
      <c r="B1455" s="1" t="s">
        <v>622</v>
      </c>
      <c r="C1455" s="2">
        <v>41157</v>
      </c>
      <c r="D1455" s="3">
        <v>1000</v>
      </c>
      <c r="E1455"/>
      <c r="F1455"/>
      <c r="G1455"/>
      <c r="H1455"/>
    </row>
    <row r="1456" spans="1:8" ht="12.5" x14ac:dyDescent="0.25">
      <c r="A1456" s="1">
        <v>97</v>
      </c>
      <c r="B1456" s="1" t="s">
        <v>623</v>
      </c>
      <c r="C1456" s="2">
        <v>41164</v>
      </c>
      <c r="D1456" s="3">
        <v>3</v>
      </c>
      <c r="E1456"/>
      <c r="F1456"/>
      <c r="G1456"/>
      <c r="H1456"/>
    </row>
    <row r="1457" spans="1:8" ht="12.5" x14ac:dyDescent="0.25">
      <c r="A1457" s="1">
        <v>97</v>
      </c>
      <c r="B1457" s="1" t="s">
        <v>623</v>
      </c>
      <c r="C1457" s="2">
        <v>41192</v>
      </c>
      <c r="D1457" s="3">
        <v>3</v>
      </c>
      <c r="E1457"/>
      <c r="F1457"/>
      <c r="G1457"/>
      <c r="H1457"/>
    </row>
    <row r="1458" spans="1:8" ht="12.5" x14ac:dyDescent="0.25">
      <c r="A1458" s="1">
        <v>98</v>
      </c>
      <c r="B1458" s="1" t="s">
        <v>622</v>
      </c>
      <c r="C1458" s="2">
        <v>41095</v>
      </c>
      <c r="D1458" s="3">
        <v>20000</v>
      </c>
      <c r="E1458"/>
      <c r="F1458"/>
      <c r="G1458"/>
      <c r="H1458"/>
    </row>
    <row r="1459" spans="1:8" ht="12.5" x14ac:dyDescent="0.25">
      <c r="A1459" s="1">
        <v>98</v>
      </c>
      <c r="B1459" s="1" t="s">
        <v>622</v>
      </c>
      <c r="C1459" s="2">
        <v>41097</v>
      </c>
      <c r="D1459" s="3">
        <v>20000</v>
      </c>
      <c r="E1459"/>
      <c r="F1459"/>
      <c r="G1459"/>
      <c r="H1459"/>
    </row>
    <row r="1460" spans="1:8" ht="12.5" x14ac:dyDescent="0.25">
      <c r="A1460" s="1">
        <v>98</v>
      </c>
      <c r="B1460" s="1" t="s">
        <v>622</v>
      </c>
      <c r="C1460" s="2">
        <v>41100</v>
      </c>
      <c r="D1460" s="3">
        <v>20000</v>
      </c>
      <c r="E1460"/>
      <c r="F1460"/>
      <c r="G1460"/>
      <c r="H1460"/>
    </row>
    <row r="1461" spans="1:8" ht="12.5" x14ac:dyDescent="0.25">
      <c r="A1461" s="1">
        <v>98</v>
      </c>
      <c r="B1461" s="1" t="s">
        <v>622</v>
      </c>
      <c r="C1461" s="2">
        <v>41102</v>
      </c>
      <c r="D1461" s="3">
        <v>20000</v>
      </c>
      <c r="E1461"/>
      <c r="F1461"/>
      <c r="G1461"/>
      <c r="H1461"/>
    </row>
    <row r="1462" spans="1:8" ht="12.5" x14ac:dyDescent="0.25">
      <c r="A1462" s="1">
        <v>98</v>
      </c>
      <c r="B1462" s="1" t="s">
        <v>622</v>
      </c>
      <c r="C1462" s="2">
        <v>41104</v>
      </c>
      <c r="D1462" s="3">
        <v>20000</v>
      </c>
      <c r="E1462"/>
      <c r="F1462"/>
      <c r="G1462"/>
      <c r="H1462"/>
    </row>
    <row r="1463" spans="1:8" ht="12.5" x14ac:dyDescent="0.25">
      <c r="A1463" s="1">
        <v>98</v>
      </c>
      <c r="B1463" s="1" t="s">
        <v>622</v>
      </c>
      <c r="C1463" s="2">
        <v>41108</v>
      </c>
      <c r="D1463" s="3">
        <v>20000</v>
      </c>
      <c r="E1463"/>
      <c r="F1463"/>
      <c r="G1463"/>
      <c r="H1463"/>
    </row>
    <row r="1464" spans="1:8" ht="12.5" x14ac:dyDescent="0.25">
      <c r="A1464" s="1">
        <v>98</v>
      </c>
      <c r="B1464" s="1" t="s">
        <v>622</v>
      </c>
      <c r="C1464" s="2">
        <v>41109</v>
      </c>
      <c r="D1464" s="3">
        <v>20000</v>
      </c>
      <c r="E1464"/>
      <c r="F1464"/>
      <c r="G1464"/>
      <c r="H1464"/>
    </row>
    <row r="1465" spans="1:8" ht="12.5" x14ac:dyDescent="0.25">
      <c r="A1465" s="1">
        <v>98</v>
      </c>
      <c r="B1465" s="1" t="s">
        <v>622</v>
      </c>
      <c r="C1465" s="2">
        <v>41111</v>
      </c>
      <c r="D1465" s="3">
        <v>20000</v>
      </c>
      <c r="E1465"/>
      <c r="F1465"/>
      <c r="G1465"/>
      <c r="H1465"/>
    </row>
    <row r="1466" spans="1:8" ht="12.5" x14ac:dyDescent="0.25">
      <c r="A1466" s="1">
        <v>98</v>
      </c>
      <c r="B1466" s="1" t="s">
        <v>622</v>
      </c>
      <c r="C1466" s="2">
        <v>41115</v>
      </c>
      <c r="D1466" s="3">
        <v>20000</v>
      </c>
      <c r="E1466"/>
      <c r="F1466"/>
      <c r="G1466"/>
      <c r="H1466"/>
    </row>
    <row r="1467" spans="1:8" ht="12.5" x14ac:dyDescent="0.25">
      <c r="A1467" s="1">
        <v>98</v>
      </c>
      <c r="B1467" s="1" t="s">
        <v>622</v>
      </c>
      <c r="C1467" s="2">
        <v>41118</v>
      </c>
      <c r="D1467" s="3">
        <v>20000</v>
      </c>
      <c r="E1467"/>
      <c r="F1467"/>
      <c r="G1467"/>
      <c r="H1467"/>
    </row>
    <row r="1468" spans="1:8" ht="12.5" x14ac:dyDescent="0.25">
      <c r="A1468" s="1">
        <v>98</v>
      </c>
      <c r="B1468" s="1" t="s">
        <v>622</v>
      </c>
      <c r="C1468" s="2">
        <v>41123</v>
      </c>
      <c r="D1468" s="3">
        <v>20000</v>
      </c>
      <c r="E1468"/>
      <c r="F1468"/>
      <c r="G1468"/>
      <c r="H1468"/>
    </row>
    <row r="1469" spans="1:8" ht="12.5" x14ac:dyDescent="0.25">
      <c r="A1469" s="1">
        <v>98</v>
      </c>
      <c r="B1469" s="1" t="s">
        <v>622</v>
      </c>
      <c r="C1469" s="2">
        <v>41125</v>
      </c>
      <c r="D1469" s="3">
        <v>20000</v>
      </c>
      <c r="E1469"/>
      <c r="F1469"/>
      <c r="G1469"/>
      <c r="H1469"/>
    </row>
    <row r="1470" spans="1:8" ht="12.5" x14ac:dyDescent="0.25">
      <c r="A1470" s="1">
        <v>98</v>
      </c>
      <c r="B1470" s="1" t="s">
        <v>622</v>
      </c>
      <c r="C1470" s="2">
        <v>41128</v>
      </c>
      <c r="D1470" s="3">
        <v>20000</v>
      </c>
      <c r="E1470"/>
      <c r="F1470"/>
      <c r="G1470"/>
      <c r="H1470"/>
    </row>
    <row r="1471" spans="1:8" ht="12.5" x14ac:dyDescent="0.25">
      <c r="A1471" s="1">
        <v>98</v>
      </c>
      <c r="B1471" s="1" t="s">
        <v>622</v>
      </c>
      <c r="C1471" s="2">
        <v>41130</v>
      </c>
      <c r="D1471" s="3">
        <v>20000</v>
      </c>
      <c r="E1471"/>
      <c r="F1471"/>
      <c r="G1471"/>
      <c r="H1471"/>
    </row>
    <row r="1472" spans="1:8" ht="12.5" x14ac:dyDescent="0.25">
      <c r="A1472" s="1">
        <v>98</v>
      </c>
      <c r="B1472" s="1" t="s">
        <v>622</v>
      </c>
      <c r="C1472" s="2">
        <v>41132</v>
      </c>
      <c r="D1472" s="3">
        <v>20000</v>
      </c>
      <c r="E1472"/>
      <c r="F1472"/>
      <c r="G1472"/>
      <c r="H1472"/>
    </row>
    <row r="1473" spans="1:8" ht="12.5" x14ac:dyDescent="0.25">
      <c r="A1473" s="1">
        <v>98</v>
      </c>
      <c r="B1473" s="1" t="s">
        <v>622</v>
      </c>
      <c r="C1473" s="2">
        <v>41135</v>
      </c>
      <c r="D1473" s="3">
        <v>20000</v>
      </c>
      <c r="E1473"/>
      <c r="F1473"/>
      <c r="G1473"/>
      <c r="H1473"/>
    </row>
    <row r="1474" spans="1:8" ht="12.5" x14ac:dyDescent="0.25">
      <c r="A1474" s="1">
        <v>98</v>
      </c>
      <c r="B1474" s="1" t="s">
        <v>622</v>
      </c>
      <c r="C1474" s="2">
        <v>41137</v>
      </c>
      <c r="D1474" s="3">
        <v>20000</v>
      </c>
      <c r="E1474"/>
      <c r="F1474"/>
      <c r="G1474"/>
      <c r="H1474"/>
    </row>
    <row r="1475" spans="1:8" ht="12.5" x14ac:dyDescent="0.25">
      <c r="A1475" s="1">
        <v>98</v>
      </c>
      <c r="B1475" s="1" t="s">
        <v>622</v>
      </c>
      <c r="C1475" s="2">
        <v>41139</v>
      </c>
      <c r="D1475" s="3">
        <v>16000</v>
      </c>
      <c r="E1475"/>
      <c r="F1475"/>
      <c r="G1475"/>
      <c r="H1475"/>
    </row>
    <row r="1476" spans="1:8" ht="12.5" x14ac:dyDescent="0.25">
      <c r="A1476" s="1">
        <v>98</v>
      </c>
      <c r="B1476" s="1" t="s">
        <v>622</v>
      </c>
      <c r="C1476" s="2">
        <v>41142</v>
      </c>
      <c r="D1476" s="3">
        <v>16000</v>
      </c>
      <c r="E1476"/>
      <c r="F1476"/>
      <c r="G1476"/>
      <c r="H1476"/>
    </row>
    <row r="1477" spans="1:8" ht="12.5" x14ac:dyDescent="0.25">
      <c r="A1477" s="1">
        <v>98</v>
      </c>
      <c r="B1477" s="1" t="s">
        <v>622</v>
      </c>
      <c r="C1477" s="2">
        <v>41144</v>
      </c>
      <c r="D1477" s="3">
        <v>16000</v>
      </c>
      <c r="E1477"/>
      <c r="F1477"/>
      <c r="G1477"/>
      <c r="H1477"/>
    </row>
    <row r="1478" spans="1:8" ht="12.5" x14ac:dyDescent="0.25">
      <c r="A1478" s="1">
        <v>98</v>
      </c>
      <c r="B1478" s="1" t="s">
        <v>622</v>
      </c>
      <c r="C1478" s="2">
        <v>41149</v>
      </c>
      <c r="D1478" s="3">
        <v>16000</v>
      </c>
      <c r="E1478"/>
      <c r="F1478"/>
      <c r="G1478"/>
      <c r="H1478"/>
    </row>
    <row r="1479" spans="1:8" ht="12.5" x14ac:dyDescent="0.25">
      <c r="A1479" s="1">
        <v>98</v>
      </c>
      <c r="B1479" s="1" t="s">
        <v>622</v>
      </c>
      <c r="C1479" s="2">
        <v>41151</v>
      </c>
      <c r="D1479" s="3">
        <v>16000</v>
      </c>
      <c r="E1479"/>
      <c r="F1479"/>
      <c r="G1479"/>
      <c r="H1479"/>
    </row>
    <row r="1480" spans="1:8" ht="12.5" x14ac:dyDescent="0.25">
      <c r="A1480" s="1">
        <v>98</v>
      </c>
      <c r="B1480" s="1" t="s">
        <v>622</v>
      </c>
      <c r="C1480" s="2">
        <v>41153</v>
      </c>
      <c r="D1480" s="3">
        <v>16000</v>
      </c>
      <c r="E1480"/>
      <c r="F1480"/>
      <c r="G1480"/>
      <c r="H1480"/>
    </row>
    <row r="1481" spans="1:8" ht="12.5" x14ac:dyDescent="0.25">
      <c r="A1481" s="1">
        <v>98</v>
      </c>
      <c r="B1481" s="1" t="s">
        <v>622</v>
      </c>
      <c r="C1481" s="2">
        <v>41158</v>
      </c>
      <c r="D1481" s="3">
        <v>16000</v>
      </c>
      <c r="E1481"/>
      <c r="F1481"/>
      <c r="G1481"/>
      <c r="H1481"/>
    </row>
    <row r="1482" spans="1:8" ht="12.5" x14ac:dyDescent="0.25">
      <c r="A1482" s="1">
        <v>98</v>
      </c>
      <c r="B1482" s="1" t="s">
        <v>623</v>
      </c>
      <c r="C1482" s="2">
        <v>41179</v>
      </c>
      <c r="D1482" s="3">
        <v>3</v>
      </c>
      <c r="E1482"/>
      <c r="F1482"/>
      <c r="G1482"/>
      <c r="H1482"/>
    </row>
    <row r="1483" spans="1:8" ht="12.5" x14ac:dyDescent="0.25">
      <c r="A1483" s="1">
        <v>98</v>
      </c>
      <c r="B1483" s="1" t="s">
        <v>623</v>
      </c>
      <c r="C1483" s="2">
        <v>41193</v>
      </c>
      <c r="D1483" s="3">
        <v>3</v>
      </c>
      <c r="E1483"/>
      <c r="F1483"/>
      <c r="G1483"/>
      <c r="H1483"/>
    </row>
    <row r="1484" spans="1:8" ht="12.5" x14ac:dyDescent="0.25">
      <c r="A1484" s="1">
        <v>98</v>
      </c>
      <c r="B1484" s="1" t="s">
        <v>623</v>
      </c>
      <c r="C1484" s="2">
        <v>41228</v>
      </c>
      <c r="D1484" s="3">
        <v>5</v>
      </c>
      <c r="E1484"/>
      <c r="F1484"/>
      <c r="G1484"/>
      <c r="H1484"/>
    </row>
    <row r="1485" spans="1:8" ht="12.5" x14ac:dyDescent="0.25">
      <c r="A1485" s="1">
        <v>99</v>
      </c>
      <c r="B1485" s="1" t="s">
        <v>622</v>
      </c>
      <c r="C1485" s="2">
        <v>41092</v>
      </c>
      <c r="D1485" s="3">
        <v>2800</v>
      </c>
      <c r="E1485"/>
      <c r="F1485"/>
      <c r="G1485"/>
      <c r="H1485"/>
    </row>
    <row r="1486" spans="1:8" ht="12.5" x14ac:dyDescent="0.25">
      <c r="A1486" s="1">
        <v>99</v>
      </c>
      <c r="B1486" s="1" t="s">
        <v>622</v>
      </c>
      <c r="C1486" s="2">
        <v>41094</v>
      </c>
      <c r="D1486" s="3">
        <v>2800</v>
      </c>
      <c r="E1486"/>
      <c r="F1486"/>
      <c r="G1486"/>
      <c r="H1486"/>
    </row>
    <row r="1487" spans="1:8" ht="12.5" x14ac:dyDescent="0.25">
      <c r="A1487" s="1">
        <v>99</v>
      </c>
      <c r="B1487" s="1" t="s">
        <v>622</v>
      </c>
      <c r="C1487" s="2">
        <v>41096</v>
      </c>
      <c r="D1487" s="3">
        <v>3100</v>
      </c>
      <c r="E1487"/>
      <c r="F1487"/>
      <c r="G1487"/>
      <c r="H1487"/>
    </row>
    <row r="1488" spans="1:8" ht="12.5" x14ac:dyDescent="0.25">
      <c r="A1488" s="1">
        <v>99</v>
      </c>
      <c r="B1488" s="1" t="s">
        <v>622</v>
      </c>
      <c r="C1488" s="2">
        <v>41099</v>
      </c>
      <c r="D1488" s="3">
        <v>3100</v>
      </c>
      <c r="E1488"/>
      <c r="F1488"/>
      <c r="G1488"/>
      <c r="H1488"/>
    </row>
    <row r="1489" spans="1:8" ht="12.5" x14ac:dyDescent="0.25">
      <c r="A1489" s="1">
        <v>99</v>
      </c>
      <c r="B1489" s="1" t="s">
        <v>622</v>
      </c>
      <c r="C1489" s="2">
        <v>41101</v>
      </c>
      <c r="D1489" s="3">
        <v>3100</v>
      </c>
      <c r="E1489"/>
      <c r="F1489"/>
      <c r="G1489"/>
      <c r="H1489"/>
    </row>
    <row r="1490" spans="1:8" ht="12.5" x14ac:dyDescent="0.25">
      <c r="A1490" s="1">
        <v>99</v>
      </c>
      <c r="B1490" s="1" t="s">
        <v>622</v>
      </c>
      <c r="C1490" s="2">
        <v>41103</v>
      </c>
      <c r="D1490" s="3">
        <v>3100</v>
      </c>
      <c r="E1490"/>
      <c r="F1490"/>
      <c r="G1490"/>
      <c r="H1490"/>
    </row>
    <row r="1491" spans="1:8" ht="12.5" x14ac:dyDescent="0.25">
      <c r="A1491" s="1">
        <v>99</v>
      </c>
      <c r="B1491" s="1" t="s">
        <v>622</v>
      </c>
      <c r="C1491" s="2">
        <v>41106</v>
      </c>
      <c r="D1491" s="3">
        <v>3100</v>
      </c>
      <c r="E1491"/>
      <c r="F1491"/>
      <c r="G1491"/>
      <c r="H1491"/>
    </row>
    <row r="1492" spans="1:8" ht="12.5" x14ac:dyDescent="0.25">
      <c r="A1492" s="1">
        <v>99</v>
      </c>
      <c r="B1492" s="1" t="s">
        <v>622</v>
      </c>
      <c r="C1492" s="2">
        <v>41108</v>
      </c>
      <c r="D1492" s="3">
        <v>3100</v>
      </c>
      <c r="E1492"/>
      <c r="F1492"/>
      <c r="G1492"/>
      <c r="H1492"/>
    </row>
    <row r="1493" spans="1:8" ht="12.5" x14ac:dyDescent="0.25">
      <c r="A1493" s="1">
        <v>99</v>
      </c>
      <c r="B1493" s="1" t="s">
        <v>622</v>
      </c>
      <c r="C1493" s="2">
        <v>41110</v>
      </c>
      <c r="D1493" s="3">
        <v>3500</v>
      </c>
      <c r="E1493"/>
      <c r="F1493"/>
      <c r="G1493"/>
      <c r="H1493"/>
    </row>
    <row r="1494" spans="1:8" ht="12.5" x14ac:dyDescent="0.25">
      <c r="A1494" s="1">
        <v>99</v>
      </c>
      <c r="B1494" s="1" t="s">
        <v>622</v>
      </c>
      <c r="C1494" s="2">
        <v>41113</v>
      </c>
      <c r="D1494" s="3">
        <v>3500</v>
      </c>
      <c r="E1494"/>
      <c r="F1494"/>
      <c r="G1494"/>
      <c r="H1494"/>
    </row>
    <row r="1495" spans="1:8" ht="12.5" x14ac:dyDescent="0.25">
      <c r="A1495" s="1">
        <v>99</v>
      </c>
      <c r="B1495" s="1" t="s">
        <v>622</v>
      </c>
      <c r="C1495" s="2">
        <v>41115</v>
      </c>
      <c r="D1495" s="3">
        <v>3500</v>
      </c>
      <c r="E1495"/>
      <c r="F1495"/>
      <c r="G1495"/>
      <c r="H1495"/>
    </row>
    <row r="1496" spans="1:8" ht="12.5" x14ac:dyDescent="0.25">
      <c r="A1496" s="1">
        <v>99</v>
      </c>
      <c r="B1496" s="1" t="s">
        <v>622</v>
      </c>
      <c r="C1496" s="2">
        <v>41117</v>
      </c>
      <c r="D1496" s="3">
        <v>3500</v>
      </c>
      <c r="E1496"/>
      <c r="F1496"/>
      <c r="G1496"/>
      <c r="H1496"/>
    </row>
    <row r="1497" spans="1:8" ht="12.5" x14ac:dyDescent="0.25">
      <c r="A1497" s="1">
        <v>99</v>
      </c>
      <c r="B1497" s="1" t="s">
        <v>622</v>
      </c>
      <c r="C1497" s="2">
        <v>41120</v>
      </c>
      <c r="D1497" s="3">
        <v>3500</v>
      </c>
      <c r="E1497"/>
      <c r="F1497"/>
      <c r="G1497"/>
      <c r="H1497"/>
    </row>
    <row r="1498" spans="1:8" ht="12.5" x14ac:dyDescent="0.25">
      <c r="A1498" s="1">
        <v>99</v>
      </c>
      <c r="B1498" s="1" t="s">
        <v>622</v>
      </c>
      <c r="C1498" s="2">
        <v>41122</v>
      </c>
      <c r="D1498" s="3">
        <v>3500</v>
      </c>
      <c r="E1498"/>
      <c r="F1498"/>
      <c r="G1498"/>
      <c r="H1498"/>
    </row>
    <row r="1499" spans="1:8" ht="12.5" x14ac:dyDescent="0.25">
      <c r="A1499" s="1">
        <v>99</v>
      </c>
      <c r="B1499" s="1" t="s">
        <v>622</v>
      </c>
      <c r="C1499" s="2">
        <v>41124</v>
      </c>
      <c r="D1499" s="3">
        <v>3500</v>
      </c>
      <c r="E1499"/>
      <c r="F1499"/>
      <c r="G1499"/>
      <c r="H1499"/>
    </row>
    <row r="1500" spans="1:8" ht="12.5" x14ac:dyDescent="0.25">
      <c r="A1500" s="1">
        <v>99</v>
      </c>
      <c r="B1500" s="1" t="s">
        <v>622</v>
      </c>
      <c r="C1500" s="2">
        <v>41127</v>
      </c>
      <c r="D1500" s="3">
        <v>3500</v>
      </c>
      <c r="E1500"/>
      <c r="F1500"/>
      <c r="G1500"/>
      <c r="H1500"/>
    </row>
    <row r="1501" spans="1:8" ht="12.5" x14ac:dyDescent="0.25">
      <c r="A1501" s="1">
        <v>99</v>
      </c>
      <c r="B1501" s="1" t="s">
        <v>622</v>
      </c>
      <c r="C1501" s="2">
        <v>41129</v>
      </c>
      <c r="D1501" s="3">
        <v>3500</v>
      </c>
      <c r="E1501"/>
      <c r="F1501"/>
      <c r="G1501"/>
      <c r="H1501"/>
    </row>
    <row r="1502" spans="1:8" ht="12.5" x14ac:dyDescent="0.25">
      <c r="A1502" s="1">
        <v>99</v>
      </c>
      <c r="B1502" s="1" t="s">
        <v>622</v>
      </c>
      <c r="C1502" s="2">
        <v>41131</v>
      </c>
      <c r="D1502" s="3">
        <v>3500</v>
      </c>
      <c r="E1502"/>
      <c r="F1502"/>
      <c r="G1502"/>
      <c r="H1502"/>
    </row>
    <row r="1503" spans="1:8" ht="12.5" x14ac:dyDescent="0.25">
      <c r="A1503" s="1">
        <v>99</v>
      </c>
      <c r="B1503" s="1" t="s">
        <v>622</v>
      </c>
      <c r="C1503" s="2">
        <v>41134</v>
      </c>
      <c r="D1503" s="3">
        <v>3500</v>
      </c>
      <c r="E1503"/>
      <c r="F1503"/>
      <c r="G1503"/>
      <c r="H1503"/>
    </row>
    <row r="1504" spans="1:8" ht="12.5" x14ac:dyDescent="0.25">
      <c r="A1504" s="1">
        <v>99</v>
      </c>
      <c r="B1504" s="1" t="s">
        <v>622</v>
      </c>
      <c r="C1504" s="2">
        <v>41136</v>
      </c>
      <c r="D1504" s="3">
        <v>3500</v>
      </c>
      <c r="E1504"/>
      <c r="F1504"/>
      <c r="G1504"/>
      <c r="H1504"/>
    </row>
    <row r="1505" spans="1:8" ht="12.5" x14ac:dyDescent="0.25">
      <c r="A1505" s="1">
        <v>99</v>
      </c>
      <c r="B1505" s="1" t="s">
        <v>622</v>
      </c>
      <c r="C1505" s="2">
        <v>41138</v>
      </c>
      <c r="D1505" s="3">
        <v>3500</v>
      </c>
      <c r="E1505"/>
      <c r="F1505"/>
      <c r="G1505"/>
      <c r="H1505"/>
    </row>
    <row r="1506" spans="1:8" ht="12.5" x14ac:dyDescent="0.25">
      <c r="A1506" s="1">
        <v>99</v>
      </c>
      <c r="B1506" s="1" t="s">
        <v>622</v>
      </c>
      <c r="C1506" s="2">
        <v>41141</v>
      </c>
      <c r="D1506" s="3">
        <v>3500</v>
      </c>
      <c r="E1506"/>
      <c r="F1506"/>
      <c r="G1506"/>
      <c r="H1506"/>
    </row>
    <row r="1507" spans="1:8" ht="12.5" x14ac:dyDescent="0.25">
      <c r="A1507" s="1">
        <v>99</v>
      </c>
      <c r="B1507" s="1" t="s">
        <v>622</v>
      </c>
      <c r="C1507" s="2">
        <v>41143</v>
      </c>
      <c r="D1507" s="3">
        <v>3500</v>
      </c>
      <c r="E1507"/>
      <c r="F1507"/>
      <c r="G1507"/>
      <c r="H1507"/>
    </row>
    <row r="1508" spans="1:8" ht="12.5" x14ac:dyDescent="0.25">
      <c r="A1508" s="1">
        <v>99</v>
      </c>
      <c r="B1508" s="1" t="s">
        <v>622</v>
      </c>
      <c r="C1508" s="2">
        <v>41145</v>
      </c>
      <c r="D1508" s="3">
        <v>3500</v>
      </c>
      <c r="E1508"/>
      <c r="F1508"/>
      <c r="G1508"/>
      <c r="H1508"/>
    </row>
    <row r="1509" spans="1:8" ht="12.5" x14ac:dyDescent="0.25">
      <c r="A1509" s="1">
        <v>99</v>
      </c>
      <c r="B1509" s="1" t="s">
        <v>622</v>
      </c>
      <c r="C1509" s="2">
        <v>41148</v>
      </c>
      <c r="D1509" s="3">
        <v>3500</v>
      </c>
      <c r="E1509"/>
      <c r="F1509"/>
      <c r="G1509"/>
      <c r="H1509"/>
    </row>
    <row r="1510" spans="1:8" ht="12.5" x14ac:dyDescent="0.25">
      <c r="A1510" s="1">
        <v>99</v>
      </c>
      <c r="B1510" s="1" t="s">
        <v>622</v>
      </c>
      <c r="C1510" s="2">
        <v>41150</v>
      </c>
      <c r="D1510" s="3">
        <v>3500</v>
      </c>
      <c r="E1510"/>
      <c r="F1510"/>
      <c r="G1510"/>
      <c r="H1510"/>
    </row>
    <row r="1511" spans="1:8" ht="12.5" x14ac:dyDescent="0.25">
      <c r="A1511" s="1">
        <v>99</v>
      </c>
      <c r="B1511" s="1" t="s">
        <v>622</v>
      </c>
      <c r="C1511" s="2">
        <v>41152</v>
      </c>
      <c r="D1511" s="3">
        <v>3500</v>
      </c>
      <c r="E1511"/>
      <c r="F1511"/>
      <c r="G1511"/>
      <c r="H1511"/>
    </row>
    <row r="1512" spans="1:8" ht="12.5" x14ac:dyDescent="0.25">
      <c r="A1512" s="1">
        <v>99</v>
      </c>
      <c r="B1512" s="1" t="s">
        <v>622</v>
      </c>
      <c r="C1512" s="2">
        <v>41155</v>
      </c>
      <c r="D1512" s="3">
        <v>3500</v>
      </c>
      <c r="E1512"/>
      <c r="F1512"/>
      <c r="G1512"/>
      <c r="H1512"/>
    </row>
    <row r="1513" spans="1:8" ht="12.5" x14ac:dyDescent="0.25">
      <c r="A1513" s="1">
        <v>99</v>
      </c>
      <c r="B1513" s="1" t="s">
        <v>622</v>
      </c>
      <c r="C1513" s="2">
        <v>41157</v>
      </c>
      <c r="D1513" s="3">
        <v>3500</v>
      </c>
      <c r="E1513"/>
      <c r="F1513"/>
      <c r="G1513"/>
      <c r="H1513"/>
    </row>
    <row r="1514" spans="1:8" ht="12.5" x14ac:dyDescent="0.25">
      <c r="A1514" s="1">
        <v>99</v>
      </c>
      <c r="B1514" s="1" t="s">
        <v>623</v>
      </c>
      <c r="C1514" s="2">
        <v>41164</v>
      </c>
      <c r="D1514" s="3">
        <v>6</v>
      </c>
      <c r="E1514"/>
      <c r="F1514"/>
      <c r="G1514"/>
      <c r="H1514"/>
    </row>
    <row r="1515" spans="1:8" ht="12.5" x14ac:dyDescent="0.25">
      <c r="A1515" s="1">
        <v>99</v>
      </c>
      <c r="B1515" s="1" t="s">
        <v>623</v>
      </c>
      <c r="C1515" s="2">
        <v>41192</v>
      </c>
      <c r="D1515" s="3">
        <v>6</v>
      </c>
      <c r="E1515"/>
      <c r="F1515"/>
      <c r="G1515"/>
      <c r="H1515"/>
    </row>
    <row r="1516" spans="1:8" ht="12.5" x14ac:dyDescent="0.25">
      <c r="A1516" s="1">
        <v>100</v>
      </c>
      <c r="B1516" s="1" t="s">
        <v>622</v>
      </c>
      <c r="C1516" s="2">
        <v>41093</v>
      </c>
      <c r="D1516" s="3">
        <v>2500</v>
      </c>
      <c r="E1516"/>
      <c r="F1516"/>
      <c r="G1516"/>
      <c r="H1516"/>
    </row>
    <row r="1517" spans="1:8" ht="12.5" x14ac:dyDescent="0.25">
      <c r="A1517" s="1">
        <v>100</v>
      </c>
      <c r="B1517" s="1" t="s">
        <v>622</v>
      </c>
      <c r="C1517" s="2">
        <v>41095</v>
      </c>
      <c r="D1517" s="3">
        <v>2500</v>
      </c>
      <c r="E1517"/>
      <c r="F1517"/>
      <c r="G1517"/>
      <c r="H1517"/>
    </row>
    <row r="1518" spans="1:8" ht="12.5" x14ac:dyDescent="0.25">
      <c r="A1518" s="1">
        <v>100</v>
      </c>
      <c r="B1518" s="1" t="s">
        <v>622</v>
      </c>
      <c r="C1518" s="2">
        <v>41097</v>
      </c>
      <c r="D1518" s="3">
        <v>2500</v>
      </c>
      <c r="E1518"/>
      <c r="F1518"/>
      <c r="G1518"/>
      <c r="H1518"/>
    </row>
    <row r="1519" spans="1:8" ht="12.5" x14ac:dyDescent="0.25">
      <c r="A1519" s="1">
        <v>100</v>
      </c>
      <c r="B1519" s="1" t="s">
        <v>622</v>
      </c>
      <c r="C1519" s="2">
        <v>41100</v>
      </c>
      <c r="D1519" s="3">
        <v>2500</v>
      </c>
      <c r="E1519"/>
      <c r="F1519"/>
      <c r="G1519"/>
      <c r="H1519"/>
    </row>
    <row r="1520" spans="1:8" ht="12.5" x14ac:dyDescent="0.25">
      <c r="A1520" s="1">
        <v>100</v>
      </c>
      <c r="B1520" s="1" t="s">
        <v>622</v>
      </c>
      <c r="C1520" s="2">
        <v>41102</v>
      </c>
      <c r="D1520" s="3">
        <v>2500</v>
      </c>
      <c r="E1520"/>
      <c r="F1520"/>
      <c r="G1520"/>
      <c r="H1520"/>
    </row>
    <row r="1521" spans="1:8" ht="12.5" x14ac:dyDescent="0.25">
      <c r="A1521" s="1">
        <v>100</v>
      </c>
      <c r="B1521" s="1" t="s">
        <v>622</v>
      </c>
      <c r="C1521" s="2">
        <v>41104</v>
      </c>
      <c r="D1521" s="3">
        <v>2500</v>
      </c>
      <c r="E1521"/>
      <c r="F1521"/>
      <c r="G1521"/>
      <c r="H1521"/>
    </row>
    <row r="1522" spans="1:8" ht="12.5" x14ac:dyDescent="0.25">
      <c r="A1522" s="1">
        <v>100</v>
      </c>
      <c r="B1522" s="1" t="s">
        <v>622</v>
      </c>
      <c r="C1522" s="2">
        <v>41107</v>
      </c>
      <c r="D1522" s="3">
        <v>2500</v>
      </c>
      <c r="E1522"/>
      <c r="F1522"/>
      <c r="G1522"/>
      <c r="H1522"/>
    </row>
    <row r="1523" spans="1:8" ht="12.5" x14ac:dyDescent="0.25">
      <c r="A1523" s="1">
        <v>100</v>
      </c>
      <c r="B1523" s="1" t="s">
        <v>622</v>
      </c>
      <c r="C1523" s="2">
        <v>41109</v>
      </c>
      <c r="D1523" s="3">
        <v>2500</v>
      </c>
      <c r="E1523"/>
      <c r="F1523"/>
      <c r="G1523"/>
      <c r="H1523"/>
    </row>
    <row r="1524" spans="1:8" ht="12.5" x14ac:dyDescent="0.25">
      <c r="A1524" s="1">
        <v>100</v>
      </c>
      <c r="B1524" s="1" t="s">
        <v>622</v>
      </c>
      <c r="C1524" s="2">
        <v>41111</v>
      </c>
      <c r="D1524" s="3">
        <v>2500</v>
      </c>
      <c r="E1524"/>
      <c r="F1524"/>
      <c r="G1524"/>
      <c r="H1524"/>
    </row>
    <row r="1525" spans="1:8" ht="12.5" x14ac:dyDescent="0.25">
      <c r="A1525" s="1">
        <v>100</v>
      </c>
      <c r="B1525" s="1" t="s">
        <v>622</v>
      </c>
      <c r="C1525" s="2">
        <v>41121</v>
      </c>
      <c r="D1525" s="3">
        <v>2500</v>
      </c>
      <c r="E1525"/>
      <c r="F1525"/>
      <c r="G1525"/>
      <c r="H1525"/>
    </row>
    <row r="1526" spans="1:8" ht="12.5" x14ac:dyDescent="0.25">
      <c r="A1526" s="1">
        <v>100</v>
      </c>
      <c r="B1526" s="1" t="s">
        <v>622</v>
      </c>
      <c r="C1526" s="2">
        <v>41123</v>
      </c>
      <c r="D1526" s="3">
        <v>2500</v>
      </c>
      <c r="E1526"/>
      <c r="F1526"/>
      <c r="G1526"/>
      <c r="H1526"/>
    </row>
    <row r="1527" spans="1:8" ht="12.5" x14ac:dyDescent="0.25">
      <c r="A1527" s="1">
        <v>100</v>
      </c>
      <c r="B1527" s="1" t="s">
        <v>622</v>
      </c>
      <c r="C1527" s="2">
        <v>41128</v>
      </c>
      <c r="D1527" s="3">
        <v>2500</v>
      </c>
      <c r="E1527"/>
      <c r="F1527"/>
      <c r="G1527"/>
      <c r="H1527"/>
    </row>
    <row r="1528" spans="1:8" ht="12.5" x14ac:dyDescent="0.25">
      <c r="A1528" s="1">
        <v>100</v>
      </c>
      <c r="B1528" s="1" t="s">
        <v>622</v>
      </c>
      <c r="C1528" s="2">
        <v>41130</v>
      </c>
      <c r="D1528" s="3">
        <v>2500</v>
      </c>
      <c r="E1528"/>
      <c r="F1528"/>
      <c r="G1528"/>
      <c r="H1528"/>
    </row>
    <row r="1529" spans="1:8" ht="12.5" x14ac:dyDescent="0.25">
      <c r="A1529" s="1">
        <v>100</v>
      </c>
      <c r="B1529" s="1" t="s">
        <v>622</v>
      </c>
      <c r="C1529" s="2">
        <v>41132</v>
      </c>
      <c r="D1529" s="3">
        <v>3300</v>
      </c>
      <c r="E1529"/>
      <c r="F1529"/>
      <c r="G1529"/>
      <c r="H1529"/>
    </row>
    <row r="1530" spans="1:8" ht="12.5" x14ac:dyDescent="0.25">
      <c r="A1530" s="1">
        <v>100</v>
      </c>
      <c r="B1530" s="1" t="s">
        <v>622</v>
      </c>
      <c r="C1530" s="2">
        <v>41135</v>
      </c>
      <c r="D1530" s="3">
        <v>3300</v>
      </c>
      <c r="E1530"/>
      <c r="F1530"/>
      <c r="G1530"/>
      <c r="H1530"/>
    </row>
    <row r="1531" spans="1:8" ht="12.5" x14ac:dyDescent="0.25">
      <c r="A1531" s="1">
        <v>100</v>
      </c>
      <c r="B1531" s="1" t="s">
        <v>622</v>
      </c>
      <c r="C1531" s="2">
        <v>41137</v>
      </c>
      <c r="D1531" s="3">
        <v>3300</v>
      </c>
      <c r="E1531"/>
      <c r="F1531"/>
      <c r="G1531"/>
      <c r="H1531"/>
    </row>
    <row r="1532" spans="1:8" ht="12.5" x14ac:dyDescent="0.25">
      <c r="A1532" s="1">
        <v>100</v>
      </c>
      <c r="B1532" s="1" t="s">
        <v>622</v>
      </c>
      <c r="C1532" s="2">
        <v>41142</v>
      </c>
      <c r="D1532" s="3">
        <v>3300</v>
      </c>
      <c r="E1532"/>
      <c r="F1532"/>
      <c r="G1532"/>
      <c r="H1532"/>
    </row>
    <row r="1533" spans="1:8" ht="12.5" x14ac:dyDescent="0.25">
      <c r="A1533" s="1">
        <v>100</v>
      </c>
      <c r="B1533" s="1" t="s">
        <v>622</v>
      </c>
      <c r="C1533" s="2">
        <v>41146</v>
      </c>
      <c r="D1533" s="3">
        <v>3300</v>
      </c>
      <c r="E1533"/>
      <c r="F1533"/>
      <c r="G1533"/>
      <c r="H1533"/>
    </row>
    <row r="1534" spans="1:8" ht="12.5" x14ac:dyDescent="0.25">
      <c r="A1534" s="1">
        <v>100</v>
      </c>
      <c r="B1534" s="1" t="s">
        <v>622</v>
      </c>
      <c r="C1534" s="2">
        <v>41149</v>
      </c>
      <c r="D1534" s="3">
        <v>3300</v>
      </c>
      <c r="E1534"/>
      <c r="F1534"/>
      <c r="G1534"/>
      <c r="H1534"/>
    </row>
    <row r="1535" spans="1:8" ht="12.5" x14ac:dyDescent="0.25">
      <c r="A1535" s="1">
        <v>100</v>
      </c>
      <c r="B1535" s="1" t="s">
        <v>622</v>
      </c>
      <c r="C1535" s="2">
        <v>41153</v>
      </c>
      <c r="D1535" s="3">
        <v>3300</v>
      </c>
      <c r="E1535"/>
      <c r="F1535"/>
      <c r="G1535"/>
      <c r="H1535"/>
    </row>
    <row r="1536" spans="1:8" ht="12.5" x14ac:dyDescent="0.25">
      <c r="A1536" s="1">
        <v>100</v>
      </c>
      <c r="B1536" s="1" t="s">
        <v>622</v>
      </c>
      <c r="C1536" s="2">
        <v>41156</v>
      </c>
      <c r="D1536" s="3">
        <v>3300</v>
      </c>
      <c r="E1536"/>
      <c r="F1536"/>
      <c r="G1536"/>
      <c r="H1536"/>
    </row>
    <row r="1537" spans="1:8" ht="12.5" x14ac:dyDescent="0.25">
      <c r="A1537" s="1">
        <v>100</v>
      </c>
      <c r="B1537" s="1" t="s">
        <v>622</v>
      </c>
      <c r="C1537" s="2">
        <v>41158</v>
      </c>
      <c r="D1537" s="3">
        <v>4300</v>
      </c>
      <c r="E1537"/>
      <c r="F1537"/>
      <c r="G1537"/>
      <c r="H1537"/>
    </row>
    <row r="1538" spans="1:8" ht="12.5" x14ac:dyDescent="0.25">
      <c r="A1538" s="1">
        <v>100</v>
      </c>
      <c r="B1538" s="1" t="s">
        <v>623</v>
      </c>
      <c r="C1538" s="2">
        <v>41165</v>
      </c>
      <c r="D1538" s="3">
        <v>6</v>
      </c>
      <c r="E1538"/>
      <c r="F1538"/>
      <c r="G1538"/>
      <c r="H1538"/>
    </row>
    <row r="1539" spans="1:8" ht="12.5" x14ac:dyDescent="0.25">
      <c r="A1539" s="1">
        <v>100</v>
      </c>
      <c r="B1539" s="1" t="s">
        <v>623</v>
      </c>
      <c r="C1539" s="2">
        <v>41193</v>
      </c>
      <c r="D1539" s="3">
        <v>6</v>
      </c>
      <c r="E1539"/>
      <c r="F1539"/>
      <c r="G1539"/>
      <c r="H1539"/>
    </row>
    <row r="1540" spans="1:8" ht="12.5" x14ac:dyDescent="0.25">
      <c r="A1540" s="1">
        <v>100</v>
      </c>
      <c r="B1540" s="1" t="s">
        <v>623</v>
      </c>
      <c r="C1540" s="2">
        <v>41228</v>
      </c>
      <c r="D1540" s="3">
        <v>5</v>
      </c>
      <c r="E1540"/>
      <c r="F1540"/>
      <c r="G1540"/>
      <c r="H1540"/>
    </row>
    <row r="1541" spans="1:8" ht="12.5" x14ac:dyDescent="0.25">
      <c r="A1541" s="1">
        <v>101</v>
      </c>
      <c r="B1541" s="1" t="s">
        <v>622</v>
      </c>
      <c r="C1541" s="2">
        <v>41093</v>
      </c>
      <c r="D1541" s="3">
        <v>700</v>
      </c>
      <c r="E1541"/>
      <c r="F1541"/>
      <c r="G1541"/>
      <c r="H1541"/>
    </row>
    <row r="1542" spans="1:8" ht="12.5" x14ac:dyDescent="0.25">
      <c r="A1542" s="1">
        <v>101</v>
      </c>
      <c r="B1542" s="1" t="s">
        <v>622</v>
      </c>
      <c r="C1542" s="2">
        <v>41096</v>
      </c>
      <c r="D1542" s="3">
        <v>800</v>
      </c>
      <c r="E1542"/>
      <c r="F1542"/>
      <c r="G1542"/>
      <c r="H1542"/>
    </row>
    <row r="1543" spans="1:8" ht="12.5" x14ac:dyDescent="0.25">
      <c r="A1543" s="1">
        <v>101</v>
      </c>
      <c r="B1543" s="1" t="s">
        <v>622</v>
      </c>
      <c r="C1543" s="2">
        <v>41100</v>
      </c>
      <c r="D1543" s="3">
        <v>800</v>
      </c>
      <c r="E1543"/>
      <c r="F1543"/>
      <c r="G1543"/>
      <c r="H1543"/>
    </row>
    <row r="1544" spans="1:8" ht="12.5" x14ac:dyDescent="0.25">
      <c r="A1544" s="1">
        <v>101</v>
      </c>
      <c r="B1544" s="1" t="s">
        <v>622</v>
      </c>
      <c r="C1544" s="2">
        <v>41103</v>
      </c>
      <c r="D1544" s="3">
        <v>800</v>
      </c>
      <c r="E1544"/>
      <c r="F1544"/>
      <c r="G1544"/>
      <c r="H1544"/>
    </row>
    <row r="1545" spans="1:8" ht="12.5" x14ac:dyDescent="0.25">
      <c r="A1545" s="1">
        <v>101</v>
      </c>
      <c r="B1545" s="1" t="s">
        <v>622</v>
      </c>
      <c r="C1545" s="2">
        <v>41107</v>
      </c>
      <c r="D1545" s="3">
        <v>800</v>
      </c>
      <c r="E1545"/>
      <c r="F1545"/>
      <c r="G1545"/>
      <c r="H1545"/>
    </row>
    <row r="1546" spans="1:8" ht="12.5" x14ac:dyDescent="0.25">
      <c r="A1546" s="1">
        <v>101</v>
      </c>
      <c r="B1546" s="1" t="s">
        <v>622</v>
      </c>
      <c r="C1546" s="2">
        <v>41110</v>
      </c>
      <c r="D1546" s="3">
        <v>900</v>
      </c>
      <c r="E1546"/>
      <c r="F1546"/>
      <c r="G1546"/>
      <c r="H1546"/>
    </row>
    <row r="1547" spans="1:8" ht="12.5" x14ac:dyDescent="0.25">
      <c r="A1547" s="1">
        <v>101</v>
      </c>
      <c r="B1547" s="1" t="s">
        <v>622</v>
      </c>
      <c r="C1547" s="2">
        <v>41114</v>
      </c>
      <c r="D1547" s="3">
        <v>900</v>
      </c>
      <c r="E1547"/>
      <c r="F1547"/>
      <c r="G1547"/>
      <c r="H1547"/>
    </row>
    <row r="1548" spans="1:8" ht="12.5" x14ac:dyDescent="0.25">
      <c r="A1548" s="1">
        <v>101</v>
      </c>
      <c r="B1548" s="1" t="s">
        <v>622</v>
      </c>
      <c r="C1548" s="2">
        <v>41118</v>
      </c>
      <c r="D1548" s="3">
        <v>900</v>
      </c>
      <c r="E1548"/>
      <c r="F1548"/>
      <c r="G1548"/>
      <c r="H1548"/>
    </row>
    <row r="1549" spans="1:8" ht="12.5" x14ac:dyDescent="0.25">
      <c r="A1549" s="1">
        <v>101</v>
      </c>
      <c r="B1549" s="1" t="s">
        <v>622</v>
      </c>
      <c r="C1549" s="2">
        <v>41121</v>
      </c>
      <c r="D1549" s="3">
        <v>900</v>
      </c>
      <c r="E1549"/>
      <c r="F1549"/>
      <c r="G1549"/>
      <c r="H1549"/>
    </row>
    <row r="1550" spans="1:8" ht="12.5" x14ac:dyDescent="0.25">
      <c r="A1550" s="1">
        <v>101</v>
      </c>
      <c r="B1550" s="1" t="s">
        <v>622</v>
      </c>
      <c r="C1550" s="2">
        <v>41124</v>
      </c>
      <c r="D1550" s="3">
        <v>900</v>
      </c>
      <c r="E1550"/>
      <c r="F1550"/>
      <c r="G1550"/>
      <c r="H1550"/>
    </row>
    <row r="1551" spans="1:8" ht="12.5" x14ac:dyDescent="0.25">
      <c r="A1551" s="1">
        <v>101</v>
      </c>
      <c r="B1551" s="1" t="s">
        <v>622</v>
      </c>
      <c r="C1551" s="2">
        <v>41128</v>
      </c>
      <c r="D1551" s="3">
        <v>900</v>
      </c>
      <c r="E1551"/>
      <c r="F1551"/>
      <c r="G1551"/>
      <c r="H1551"/>
    </row>
    <row r="1552" spans="1:8" ht="12.5" x14ac:dyDescent="0.25">
      <c r="A1552" s="1">
        <v>101</v>
      </c>
      <c r="B1552" s="1" t="s">
        <v>622</v>
      </c>
      <c r="C1552" s="2">
        <v>41131</v>
      </c>
      <c r="D1552" s="3">
        <v>900</v>
      </c>
      <c r="E1552"/>
      <c r="F1552"/>
      <c r="G1552"/>
      <c r="H1552"/>
    </row>
    <row r="1553" spans="1:8" ht="12.5" x14ac:dyDescent="0.25">
      <c r="A1553" s="1">
        <v>101</v>
      </c>
      <c r="B1553" s="1" t="s">
        <v>622</v>
      </c>
      <c r="C1553" s="2">
        <v>41135</v>
      </c>
      <c r="D1553" s="3">
        <v>900</v>
      </c>
      <c r="E1553"/>
      <c r="F1553"/>
      <c r="G1553"/>
      <c r="H1553"/>
    </row>
    <row r="1554" spans="1:8" ht="12.5" x14ac:dyDescent="0.25">
      <c r="A1554" s="1">
        <v>101</v>
      </c>
      <c r="B1554" s="1" t="s">
        <v>622</v>
      </c>
      <c r="C1554" s="2">
        <v>41138</v>
      </c>
      <c r="D1554" s="3">
        <v>1200</v>
      </c>
      <c r="E1554"/>
      <c r="F1554"/>
      <c r="G1554"/>
      <c r="H1554"/>
    </row>
    <row r="1555" spans="1:8" ht="12.5" x14ac:dyDescent="0.25">
      <c r="A1555" s="1">
        <v>101</v>
      </c>
      <c r="B1555" s="1" t="s">
        <v>622</v>
      </c>
      <c r="C1555" s="2">
        <v>41142</v>
      </c>
      <c r="D1555" s="3">
        <v>1200</v>
      </c>
      <c r="E1555"/>
      <c r="F1555"/>
      <c r="G1555"/>
      <c r="H1555"/>
    </row>
    <row r="1556" spans="1:8" ht="12.5" x14ac:dyDescent="0.25">
      <c r="A1556" s="1">
        <v>101</v>
      </c>
      <c r="B1556" s="1" t="s">
        <v>622</v>
      </c>
      <c r="C1556" s="2">
        <v>41146</v>
      </c>
      <c r="D1556" s="3">
        <v>1200</v>
      </c>
      <c r="E1556"/>
      <c r="F1556"/>
      <c r="G1556"/>
      <c r="H1556"/>
    </row>
    <row r="1557" spans="1:8" ht="12.5" x14ac:dyDescent="0.25">
      <c r="A1557" s="1">
        <v>101</v>
      </c>
      <c r="B1557" s="1" t="s">
        <v>622</v>
      </c>
      <c r="C1557" s="2">
        <v>41149</v>
      </c>
      <c r="D1557" s="3">
        <v>1200</v>
      </c>
      <c r="E1557"/>
      <c r="F1557"/>
      <c r="G1557"/>
      <c r="H1557"/>
    </row>
    <row r="1558" spans="1:8" ht="12.5" x14ac:dyDescent="0.25">
      <c r="A1558" s="1">
        <v>101</v>
      </c>
      <c r="B1558" s="1" t="s">
        <v>622</v>
      </c>
      <c r="C1558" s="2">
        <v>41153</v>
      </c>
      <c r="D1558" s="3">
        <v>2400</v>
      </c>
      <c r="E1558"/>
      <c r="F1558"/>
      <c r="G1558"/>
      <c r="H1558"/>
    </row>
    <row r="1559" spans="1:8" ht="12.5" x14ac:dyDescent="0.25">
      <c r="A1559" s="1">
        <v>101</v>
      </c>
      <c r="B1559" s="1" t="s">
        <v>622</v>
      </c>
      <c r="C1559" s="2">
        <v>41156</v>
      </c>
      <c r="D1559" s="3">
        <v>2400</v>
      </c>
      <c r="E1559"/>
      <c r="F1559"/>
      <c r="G1559"/>
      <c r="H1559"/>
    </row>
    <row r="1560" spans="1:8" ht="12.5" x14ac:dyDescent="0.25">
      <c r="A1560" s="1">
        <v>101</v>
      </c>
      <c r="B1560" s="1" t="s">
        <v>623</v>
      </c>
      <c r="C1560" s="2">
        <v>41166</v>
      </c>
      <c r="D1560" s="3">
        <v>4</v>
      </c>
      <c r="E1560"/>
      <c r="F1560"/>
      <c r="G1560"/>
      <c r="H1560"/>
    </row>
    <row r="1561" spans="1:8" ht="12.5" x14ac:dyDescent="0.25">
      <c r="A1561" s="1">
        <v>101</v>
      </c>
      <c r="B1561" s="1" t="s">
        <v>623</v>
      </c>
      <c r="C1561" s="2">
        <v>41195</v>
      </c>
      <c r="D1561" s="3">
        <v>3</v>
      </c>
      <c r="E1561"/>
      <c r="F1561"/>
      <c r="G1561"/>
      <c r="H1561"/>
    </row>
    <row r="1562" spans="1:8" ht="12.5" x14ac:dyDescent="0.25">
      <c r="A1562" s="1">
        <v>101</v>
      </c>
      <c r="B1562" s="1" t="s">
        <v>623</v>
      </c>
      <c r="C1562" s="2">
        <v>41229</v>
      </c>
      <c r="D1562" s="3">
        <v>3</v>
      </c>
      <c r="E1562"/>
      <c r="F1562"/>
      <c r="G1562"/>
      <c r="H1562"/>
    </row>
    <row r="1563" spans="1:8" ht="12.5" x14ac:dyDescent="0.25">
      <c r="A1563" s="1">
        <v>102</v>
      </c>
      <c r="B1563" s="1" t="s">
        <v>622</v>
      </c>
      <c r="C1563" s="2">
        <v>41243</v>
      </c>
      <c r="D1563" s="3">
        <v>4900</v>
      </c>
      <c r="E1563"/>
      <c r="F1563"/>
      <c r="G1563"/>
      <c r="H1563"/>
    </row>
    <row r="1564" spans="1:8" ht="12.5" x14ac:dyDescent="0.25">
      <c r="A1564" s="1">
        <v>103</v>
      </c>
      <c r="B1564" s="1" t="s">
        <v>622</v>
      </c>
      <c r="C1564" s="2">
        <v>41092</v>
      </c>
      <c r="D1564" s="3">
        <v>400</v>
      </c>
      <c r="E1564"/>
      <c r="F1564"/>
      <c r="G1564"/>
      <c r="H1564"/>
    </row>
    <row r="1565" spans="1:8" ht="12.5" x14ac:dyDescent="0.25">
      <c r="A1565" s="1">
        <v>103</v>
      </c>
      <c r="B1565" s="1" t="s">
        <v>622</v>
      </c>
      <c r="C1565" s="2">
        <v>41094</v>
      </c>
      <c r="D1565" s="3">
        <v>400</v>
      </c>
      <c r="E1565"/>
      <c r="F1565"/>
      <c r="G1565"/>
      <c r="H1565"/>
    </row>
    <row r="1566" spans="1:8" ht="12.5" x14ac:dyDescent="0.25">
      <c r="A1566" s="1">
        <v>104</v>
      </c>
      <c r="B1566" s="1" t="s">
        <v>622</v>
      </c>
      <c r="C1566" s="2">
        <v>41093</v>
      </c>
      <c r="D1566" s="3">
        <v>1000</v>
      </c>
      <c r="E1566"/>
      <c r="F1566"/>
      <c r="G1566"/>
      <c r="H1566"/>
    </row>
    <row r="1567" spans="1:8" ht="12.5" x14ac:dyDescent="0.25">
      <c r="A1567" s="1">
        <v>104</v>
      </c>
      <c r="B1567" s="1" t="s">
        <v>622</v>
      </c>
      <c r="C1567" s="2">
        <v>41095</v>
      </c>
      <c r="D1567" s="3">
        <v>1000</v>
      </c>
      <c r="E1567"/>
      <c r="F1567"/>
      <c r="G1567"/>
      <c r="H1567"/>
    </row>
    <row r="1568" spans="1:8" ht="12.5" x14ac:dyDescent="0.25">
      <c r="A1568" s="1">
        <v>104</v>
      </c>
      <c r="B1568" s="1" t="s">
        <v>622</v>
      </c>
      <c r="C1568" s="2">
        <v>41097</v>
      </c>
      <c r="D1568" s="3">
        <v>1000</v>
      </c>
      <c r="E1568"/>
      <c r="F1568"/>
      <c r="G1568"/>
      <c r="H1568"/>
    </row>
    <row r="1569" spans="1:8" ht="12.5" x14ac:dyDescent="0.25">
      <c r="A1569" s="1">
        <v>104</v>
      </c>
      <c r="B1569" s="1" t="s">
        <v>622</v>
      </c>
      <c r="C1569" s="2">
        <v>41100</v>
      </c>
      <c r="D1569" s="3">
        <v>1000</v>
      </c>
      <c r="E1569"/>
      <c r="F1569"/>
      <c r="G1569"/>
      <c r="H1569"/>
    </row>
    <row r="1570" spans="1:8" ht="12.5" x14ac:dyDescent="0.25">
      <c r="A1570" s="1">
        <v>104</v>
      </c>
      <c r="B1570" s="1" t="s">
        <v>622</v>
      </c>
      <c r="C1570" s="2">
        <v>41102</v>
      </c>
      <c r="D1570" s="3">
        <v>1000</v>
      </c>
      <c r="E1570"/>
      <c r="F1570"/>
      <c r="G1570"/>
      <c r="H1570"/>
    </row>
    <row r="1571" spans="1:8" ht="12.5" x14ac:dyDescent="0.25">
      <c r="A1571" s="1">
        <v>104</v>
      </c>
      <c r="B1571" s="1" t="s">
        <v>622</v>
      </c>
      <c r="C1571" s="2">
        <v>41104</v>
      </c>
      <c r="D1571" s="3">
        <v>1000</v>
      </c>
      <c r="E1571"/>
      <c r="F1571"/>
      <c r="G1571"/>
      <c r="H1571"/>
    </row>
    <row r="1572" spans="1:8" ht="12.5" x14ac:dyDescent="0.25">
      <c r="A1572" s="1">
        <v>104</v>
      </c>
      <c r="B1572" s="1" t="s">
        <v>622</v>
      </c>
      <c r="C1572" s="2">
        <v>41107</v>
      </c>
      <c r="D1572" s="3">
        <v>1000</v>
      </c>
      <c r="E1572"/>
      <c r="F1572"/>
      <c r="G1572"/>
      <c r="H1572"/>
    </row>
    <row r="1573" spans="1:8" ht="12.5" x14ac:dyDescent="0.25">
      <c r="A1573" s="1">
        <v>104</v>
      </c>
      <c r="B1573" s="1" t="s">
        <v>622</v>
      </c>
      <c r="C1573" s="2">
        <v>41109</v>
      </c>
      <c r="D1573" s="3">
        <v>1000</v>
      </c>
      <c r="E1573"/>
      <c r="F1573"/>
      <c r="G1573"/>
      <c r="H1573"/>
    </row>
    <row r="1574" spans="1:8" ht="12.5" x14ac:dyDescent="0.25">
      <c r="A1574" s="1">
        <v>104</v>
      </c>
      <c r="B1574" s="1" t="s">
        <v>622</v>
      </c>
      <c r="C1574" s="2">
        <v>41111</v>
      </c>
      <c r="D1574" s="3">
        <v>1000</v>
      </c>
      <c r="E1574"/>
      <c r="F1574"/>
      <c r="G1574"/>
      <c r="H1574"/>
    </row>
    <row r="1575" spans="1:8" ht="12.5" x14ac:dyDescent="0.25">
      <c r="A1575" s="1">
        <v>104</v>
      </c>
      <c r="B1575" s="1" t="s">
        <v>622</v>
      </c>
      <c r="C1575" s="2">
        <v>41114</v>
      </c>
      <c r="D1575" s="3">
        <v>1000</v>
      </c>
      <c r="E1575"/>
      <c r="F1575"/>
      <c r="G1575"/>
      <c r="H1575"/>
    </row>
    <row r="1576" spans="1:8" ht="12.5" x14ac:dyDescent="0.25">
      <c r="A1576" s="1">
        <v>104</v>
      </c>
      <c r="B1576" s="1" t="s">
        <v>622</v>
      </c>
      <c r="C1576" s="2">
        <v>41116</v>
      </c>
      <c r="D1576" s="3">
        <v>1000</v>
      </c>
      <c r="E1576"/>
      <c r="F1576"/>
      <c r="G1576"/>
      <c r="H1576"/>
    </row>
    <row r="1577" spans="1:8" ht="12.5" x14ac:dyDescent="0.25">
      <c r="A1577" s="1">
        <v>104</v>
      </c>
      <c r="B1577" s="1" t="s">
        <v>622</v>
      </c>
      <c r="C1577" s="2">
        <v>41118</v>
      </c>
      <c r="D1577" s="3">
        <v>1000</v>
      </c>
      <c r="E1577"/>
      <c r="F1577"/>
      <c r="G1577"/>
      <c r="H1577"/>
    </row>
    <row r="1578" spans="1:8" ht="12.5" x14ac:dyDescent="0.25">
      <c r="A1578" s="1">
        <v>104</v>
      </c>
      <c r="B1578" s="1" t="s">
        <v>622</v>
      </c>
      <c r="C1578" s="2">
        <v>41121</v>
      </c>
      <c r="D1578" s="3">
        <v>1000</v>
      </c>
      <c r="E1578"/>
      <c r="F1578"/>
      <c r="G1578"/>
      <c r="H1578"/>
    </row>
    <row r="1579" spans="1:8" ht="12.5" x14ac:dyDescent="0.25">
      <c r="A1579" s="1">
        <v>104</v>
      </c>
      <c r="B1579" s="1" t="s">
        <v>622</v>
      </c>
      <c r="C1579" s="2">
        <v>41123</v>
      </c>
      <c r="D1579" s="3">
        <v>1000</v>
      </c>
      <c r="E1579"/>
      <c r="F1579"/>
      <c r="G1579"/>
      <c r="H1579"/>
    </row>
    <row r="1580" spans="1:8" ht="12.5" x14ac:dyDescent="0.25">
      <c r="A1580" s="1">
        <v>104</v>
      </c>
      <c r="B1580" s="1" t="s">
        <v>622</v>
      </c>
      <c r="C1580" s="2">
        <v>41139</v>
      </c>
      <c r="D1580" s="3">
        <v>1000</v>
      </c>
      <c r="E1580"/>
      <c r="F1580"/>
      <c r="G1580"/>
      <c r="H1580"/>
    </row>
    <row r="1581" spans="1:8" ht="12.5" x14ac:dyDescent="0.25">
      <c r="A1581" s="1">
        <v>104</v>
      </c>
      <c r="B1581" s="1" t="s">
        <v>622</v>
      </c>
      <c r="C1581" s="2">
        <v>41142</v>
      </c>
      <c r="D1581" s="3">
        <v>1000</v>
      </c>
      <c r="E1581"/>
      <c r="F1581"/>
      <c r="G1581"/>
      <c r="H1581"/>
    </row>
    <row r="1582" spans="1:8" ht="12.5" x14ac:dyDescent="0.25">
      <c r="A1582" s="1">
        <v>104</v>
      </c>
      <c r="B1582" s="1" t="s">
        <v>622</v>
      </c>
      <c r="C1582" s="2">
        <v>41144</v>
      </c>
      <c r="D1582" s="3">
        <v>1000</v>
      </c>
      <c r="E1582"/>
      <c r="F1582"/>
      <c r="G1582"/>
      <c r="H1582"/>
    </row>
    <row r="1583" spans="1:8" ht="12.5" x14ac:dyDescent="0.25">
      <c r="A1583" s="1">
        <v>104</v>
      </c>
      <c r="B1583" s="1" t="s">
        <v>622</v>
      </c>
      <c r="C1583" s="2">
        <v>41146</v>
      </c>
      <c r="D1583" s="3">
        <v>1000</v>
      </c>
      <c r="E1583"/>
      <c r="F1583"/>
      <c r="G1583"/>
      <c r="H1583"/>
    </row>
    <row r="1584" spans="1:8" ht="12.5" x14ac:dyDescent="0.25">
      <c r="A1584" s="1">
        <v>104</v>
      </c>
      <c r="B1584" s="1" t="s">
        <v>622</v>
      </c>
      <c r="C1584" s="2">
        <v>41149</v>
      </c>
      <c r="D1584" s="3">
        <v>1000</v>
      </c>
      <c r="E1584"/>
      <c r="F1584"/>
      <c r="G1584"/>
      <c r="H1584"/>
    </row>
    <row r="1585" spans="1:8" ht="12.5" x14ac:dyDescent="0.25">
      <c r="A1585" s="1">
        <v>104</v>
      </c>
      <c r="B1585" s="1" t="s">
        <v>622</v>
      </c>
      <c r="C1585" s="2">
        <v>41151</v>
      </c>
      <c r="D1585" s="3">
        <v>1000</v>
      </c>
      <c r="E1585"/>
      <c r="F1585"/>
      <c r="G1585"/>
      <c r="H1585"/>
    </row>
    <row r="1586" spans="1:8" ht="12.5" x14ac:dyDescent="0.25">
      <c r="A1586" s="1">
        <v>104</v>
      </c>
      <c r="B1586" s="1" t="s">
        <v>622</v>
      </c>
      <c r="C1586" s="2">
        <v>41153</v>
      </c>
      <c r="D1586" s="3">
        <v>1000</v>
      </c>
      <c r="E1586"/>
      <c r="F1586"/>
      <c r="G1586"/>
      <c r="H1586"/>
    </row>
    <row r="1587" spans="1:8" ht="12.5" x14ac:dyDescent="0.25">
      <c r="A1587" s="1">
        <v>104</v>
      </c>
      <c r="B1587" s="1" t="s">
        <v>622</v>
      </c>
      <c r="C1587" s="2">
        <v>41156</v>
      </c>
      <c r="D1587" s="3">
        <v>1000</v>
      </c>
      <c r="E1587"/>
      <c r="F1587"/>
      <c r="G1587"/>
      <c r="H1587"/>
    </row>
    <row r="1588" spans="1:8" ht="12.5" x14ac:dyDescent="0.25">
      <c r="A1588" s="1">
        <v>104</v>
      </c>
      <c r="B1588" s="1" t="s">
        <v>622</v>
      </c>
      <c r="C1588" s="2">
        <v>41158</v>
      </c>
      <c r="D1588" s="3">
        <v>1200</v>
      </c>
      <c r="E1588"/>
      <c r="F1588"/>
      <c r="G1588"/>
      <c r="H1588"/>
    </row>
    <row r="1589" spans="1:8" ht="12.5" x14ac:dyDescent="0.25">
      <c r="A1589" s="1">
        <v>104</v>
      </c>
      <c r="B1589" s="1" t="s">
        <v>623</v>
      </c>
      <c r="C1589" s="2">
        <v>41165</v>
      </c>
      <c r="D1589" s="3">
        <v>3</v>
      </c>
      <c r="E1589"/>
      <c r="F1589"/>
      <c r="G1589"/>
      <c r="H1589"/>
    </row>
    <row r="1590" spans="1:8" ht="12.5" x14ac:dyDescent="0.25">
      <c r="A1590" s="1">
        <v>104</v>
      </c>
      <c r="B1590" s="1" t="s">
        <v>623</v>
      </c>
      <c r="C1590" s="2">
        <v>41193</v>
      </c>
      <c r="D1590" s="3">
        <v>2</v>
      </c>
      <c r="E1590"/>
      <c r="F1590"/>
      <c r="G1590"/>
      <c r="H1590"/>
    </row>
    <row r="1591" spans="1:8" ht="12.5" x14ac:dyDescent="0.25">
      <c r="A1591" s="1">
        <v>105</v>
      </c>
      <c r="B1591" s="1" t="s">
        <v>622</v>
      </c>
      <c r="C1591" s="2">
        <v>41127</v>
      </c>
      <c r="D1591" s="3">
        <v>7300</v>
      </c>
      <c r="E1591"/>
      <c r="F1591"/>
      <c r="G1591"/>
      <c r="H1591"/>
    </row>
    <row r="1592" spans="1:8" ht="12.5" x14ac:dyDescent="0.25">
      <c r="A1592" s="1">
        <v>105</v>
      </c>
      <c r="B1592" s="1" t="s">
        <v>622</v>
      </c>
      <c r="C1592" s="2">
        <v>41129</v>
      </c>
      <c r="D1592" s="3">
        <v>7300</v>
      </c>
      <c r="E1592"/>
      <c r="F1592"/>
      <c r="G1592"/>
      <c r="H1592"/>
    </row>
    <row r="1593" spans="1:8" ht="12.5" x14ac:dyDescent="0.25">
      <c r="A1593" s="1">
        <v>105</v>
      </c>
      <c r="B1593" s="1" t="s">
        <v>622</v>
      </c>
      <c r="C1593" s="2">
        <v>41131</v>
      </c>
      <c r="D1593" s="3">
        <v>7300</v>
      </c>
      <c r="E1593"/>
      <c r="F1593"/>
      <c r="G1593"/>
      <c r="H1593"/>
    </row>
    <row r="1594" spans="1:8" ht="12.5" x14ac:dyDescent="0.25">
      <c r="A1594" s="1">
        <v>105</v>
      </c>
      <c r="B1594" s="1" t="s">
        <v>622</v>
      </c>
      <c r="C1594" s="2">
        <v>41134</v>
      </c>
      <c r="D1594" s="3">
        <v>7300</v>
      </c>
      <c r="E1594"/>
      <c r="F1594"/>
      <c r="G1594"/>
      <c r="H1594"/>
    </row>
    <row r="1595" spans="1:8" ht="12.5" x14ac:dyDescent="0.25">
      <c r="A1595" s="1">
        <v>105</v>
      </c>
      <c r="B1595" s="1" t="s">
        <v>622</v>
      </c>
      <c r="C1595" s="2">
        <v>41136</v>
      </c>
      <c r="D1595" s="3">
        <v>7300</v>
      </c>
      <c r="E1595"/>
      <c r="F1595"/>
      <c r="G1595"/>
      <c r="H1595"/>
    </row>
    <row r="1596" spans="1:8" ht="12.5" x14ac:dyDescent="0.25">
      <c r="A1596" s="1">
        <v>105</v>
      </c>
      <c r="B1596" s="1" t="s">
        <v>622</v>
      </c>
      <c r="C1596" s="2">
        <v>41150</v>
      </c>
      <c r="D1596" s="3">
        <v>7300</v>
      </c>
      <c r="E1596"/>
      <c r="F1596"/>
      <c r="G1596"/>
      <c r="H1596"/>
    </row>
    <row r="1597" spans="1:8" ht="12.5" x14ac:dyDescent="0.25">
      <c r="A1597" s="1">
        <v>105</v>
      </c>
      <c r="B1597" s="1" t="s">
        <v>622</v>
      </c>
      <c r="C1597" s="2">
        <v>41152</v>
      </c>
      <c r="D1597" s="3">
        <v>7300</v>
      </c>
      <c r="E1597"/>
      <c r="F1597"/>
      <c r="G1597"/>
      <c r="H1597"/>
    </row>
    <row r="1598" spans="1:8" ht="12.5" x14ac:dyDescent="0.25">
      <c r="A1598" s="1">
        <v>105</v>
      </c>
      <c r="B1598" s="1" t="s">
        <v>622</v>
      </c>
      <c r="C1598" s="2">
        <v>41155</v>
      </c>
      <c r="D1598" s="3">
        <v>7300</v>
      </c>
      <c r="E1598"/>
      <c r="F1598"/>
      <c r="G1598"/>
      <c r="H1598"/>
    </row>
    <row r="1599" spans="1:8" ht="12.5" x14ac:dyDescent="0.25">
      <c r="A1599" s="1">
        <v>105</v>
      </c>
      <c r="B1599" s="1" t="s">
        <v>622</v>
      </c>
      <c r="C1599" s="2">
        <v>41157</v>
      </c>
      <c r="D1599" s="3">
        <v>7300</v>
      </c>
      <c r="E1599"/>
      <c r="F1599"/>
      <c r="G1599"/>
      <c r="H1599"/>
    </row>
    <row r="1600" spans="1:8" ht="12.5" x14ac:dyDescent="0.25">
      <c r="A1600" s="1">
        <v>105</v>
      </c>
      <c r="B1600" s="1" t="s">
        <v>623</v>
      </c>
      <c r="C1600" s="2">
        <v>41164</v>
      </c>
      <c r="D1600" s="3">
        <v>10</v>
      </c>
      <c r="E1600"/>
      <c r="F1600"/>
      <c r="G1600"/>
      <c r="H1600"/>
    </row>
    <row r="1601" spans="1:8" ht="12.5" x14ac:dyDescent="0.25">
      <c r="A1601" s="1">
        <v>105</v>
      </c>
      <c r="B1601" s="1" t="s">
        <v>623</v>
      </c>
      <c r="C1601" s="2">
        <v>41223</v>
      </c>
      <c r="D1601" s="3">
        <v>13</v>
      </c>
      <c r="E1601"/>
      <c r="F1601"/>
      <c r="G1601"/>
      <c r="H1601"/>
    </row>
    <row r="1602" spans="1:8" ht="12.5" x14ac:dyDescent="0.25">
      <c r="A1602" s="1">
        <v>105</v>
      </c>
      <c r="B1602" s="1" t="s">
        <v>623</v>
      </c>
      <c r="C1602" s="2">
        <v>41228</v>
      </c>
      <c r="D1602" s="3">
        <v>13</v>
      </c>
      <c r="E1602"/>
      <c r="F1602"/>
      <c r="G1602"/>
      <c r="H1602"/>
    </row>
    <row r="1603" spans="1:8" ht="12.5" x14ac:dyDescent="0.25">
      <c r="A1603" s="1">
        <v>106</v>
      </c>
      <c r="B1603" s="1" t="s">
        <v>622</v>
      </c>
      <c r="C1603" s="2">
        <v>41092</v>
      </c>
      <c r="D1603" s="3">
        <v>5000</v>
      </c>
      <c r="E1603"/>
      <c r="F1603"/>
      <c r="G1603"/>
      <c r="H1603"/>
    </row>
    <row r="1604" spans="1:8" ht="12.5" x14ac:dyDescent="0.25">
      <c r="A1604" s="1">
        <v>106</v>
      </c>
      <c r="B1604" s="1" t="s">
        <v>622</v>
      </c>
      <c r="C1604" s="2">
        <v>41094</v>
      </c>
      <c r="D1604" s="3">
        <v>5000</v>
      </c>
      <c r="E1604"/>
      <c r="F1604"/>
      <c r="G1604"/>
      <c r="H1604"/>
    </row>
    <row r="1605" spans="1:8" ht="12.5" x14ac:dyDescent="0.25">
      <c r="A1605" s="1">
        <v>106</v>
      </c>
      <c r="B1605" s="1" t="s">
        <v>622</v>
      </c>
      <c r="C1605" s="2">
        <v>41096</v>
      </c>
      <c r="D1605" s="3">
        <v>5000</v>
      </c>
      <c r="E1605"/>
      <c r="F1605"/>
      <c r="G1605"/>
      <c r="H1605"/>
    </row>
    <row r="1606" spans="1:8" ht="12.5" x14ac:dyDescent="0.25">
      <c r="A1606" s="1">
        <v>106</v>
      </c>
      <c r="B1606" s="1" t="s">
        <v>622</v>
      </c>
      <c r="C1606" s="2">
        <v>41099</v>
      </c>
      <c r="D1606" s="3">
        <v>5000</v>
      </c>
      <c r="E1606"/>
      <c r="F1606"/>
      <c r="G1606"/>
      <c r="H1606"/>
    </row>
    <row r="1607" spans="1:8" ht="12.5" x14ac:dyDescent="0.25">
      <c r="A1607" s="1">
        <v>106</v>
      </c>
      <c r="B1607" s="1" t="s">
        <v>622</v>
      </c>
      <c r="C1607" s="2">
        <v>41101</v>
      </c>
      <c r="D1607" s="3">
        <v>5000</v>
      </c>
      <c r="E1607"/>
      <c r="F1607"/>
      <c r="G1607"/>
      <c r="H1607"/>
    </row>
    <row r="1608" spans="1:8" ht="12.5" x14ac:dyDescent="0.25">
      <c r="A1608" s="1">
        <v>106</v>
      </c>
      <c r="B1608" s="1" t="s">
        <v>622</v>
      </c>
      <c r="C1608" s="2">
        <v>41103</v>
      </c>
      <c r="D1608" s="3">
        <v>5000</v>
      </c>
      <c r="E1608"/>
      <c r="F1608"/>
      <c r="G1608"/>
      <c r="H1608"/>
    </row>
    <row r="1609" spans="1:8" ht="12.5" x14ac:dyDescent="0.25">
      <c r="A1609" s="1">
        <v>106</v>
      </c>
      <c r="B1609" s="1" t="s">
        <v>622</v>
      </c>
      <c r="C1609" s="2">
        <v>41106</v>
      </c>
      <c r="D1609" s="3">
        <v>5000</v>
      </c>
      <c r="E1609"/>
      <c r="F1609"/>
      <c r="G1609"/>
      <c r="H1609"/>
    </row>
    <row r="1610" spans="1:8" ht="12.5" x14ac:dyDescent="0.25">
      <c r="A1610" s="1">
        <v>106</v>
      </c>
      <c r="B1610" s="1" t="s">
        <v>622</v>
      </c>
      <c r="C1610" s="2">
        <v>41108</v>
      </c>
      <c r="D1610" s="3">
        <v>5000</v>
      </c>
      <c r="E1610"/>
      <c r="F1610"/>
      <c r="G1610"/>
      <c r="H1610"/>
    </row>
    <row r="1611" spans="1:8" ht="12.5" x14ac:dyDescent="0.25">
      <c r="A1611" s="1">
        <v>106</v>
      </c>
      <c r="B1611" s="1" t="s">
        <v>622</v>
      </c>
      <c r="C1611" s="2">
        <v>41110</v>
      </c>
      <c r="D1611" s="3">
        <v>5500</v>
      </c>
      <c r="E1611"/>
      <c r="F1611"/>
      <c r="G1611"/>
      <c r="H1611"/>
    </row>
    <row r="1612" spans="1:8" ht="12.5" x14ac:dyDescent="0.25">
      <c r="A1612" s="1">
        <v>106</v>
      </c>
      <c r="B1612" s="1" t="s">
        <v>622</v>
      </c>
      <c r="C1612" s="2">
        <v>41113</v>
      </c>
      <c r="D1612" s="3">
        <v>5500</v>
      </c>
      <c r="E1612"/>
      <c r="F1612"/>
      <c r="G1612"/>
      <c r="H1612"/>
    </row>
    <row r="1613" spans="1:8" ht="12.5" x14ac:dyDescent="0.25">
      <c r="A1613" s="1">
        <v>106</v>
      </c>
      <c r="B1613" s="1" t="s">
        <v>622</v>
      </c>
      <c r="C1613" s="2">
        <v>41115</v>
      </c>
      <c r="D1613" s="3">
        <v>5500</v>
      </c>
      <c r="E1613"/>
      <c r="F1613"/>
      <c r="G1613"/>
      <c r="H1613"/>
    </row>
    <row r="1614" spans="1:8" ht="12.5" x14ac:dyDescent="0.25">
      <c r="A1614" s="1">
        <v>106</v>
      </c>
      <c r="B1614" s="1" t="s">
        <v>622</v>
      </c>
      <c r="C1614" s="2">
        <v>41117</v>
      </c>
      <c r="D1614" s="3">
        <v>5500</v>
      </c>
      <c r="E1614"/>
      <c r="F1614"/>
      <c r="G1614"/>
      <c r="H1614"/>
    </row>
    <row r="1615" spans="1:8" ht="12.5" x14ac:dyDescent="0.25">
      <c r="A1615" s="1">
        <v>106</v>
      </c>
      <c r="B1615" s="1" t="s">
        <v>622</v>
      </c>
      <c r="C1615" s="2">
        <v>41120</v>
      </c>
      <c r="D1615" s="3">
        <v>5500</v>
      </c>
      <c r="E1615"/>
      <c r="F1615"/>
      <c r="G1615"/>
      <c r="H1615"/>
    </row>
    <row r="1616" spans="1:8" ht="12.5" x14ac:dyDescent="0.25">
      <c r="A1616" s="1">
        <v>106</v>
      </c>
      <c r="B1616" s="1" t="s">
        <v>622</v>
      </c>
      <c r="C1616" s="2">
        <v>41123</v>
      </c>
      <c r="D1616" s="3">
        <v>5500</v>
      </c>
      <c r="E1616"/>
      <c r="F1616"/>
      <c r="G1616"/>
      <c r="H1616"/>
    </row>
    <row r="1617" spans="1:8" ht="12.5" x14ac:dyDescent="0.25">
      <c r="A1617" s="1">
        <v>106</v>
      </c>
      <c r="B1617" s="1" t="s">
        <v>622</v>
      </c>
      <c r="C1617" s="2">
        <v>41125</v>
      </c>
      <c r="D1617" s="3">
        <v>7200</v>
      </c>
      <c r="E1617"/>
      <c r="F1617"/>
      <c r="G1617"/>
      <c r="H1617"/>
    </row>
    <row r="1618" spans="1:8" ht="12.5" x14ac:dyDescent="0.25">
      <c r="A1618" s="1">
        <v>106</v>
      </c>
      <c r="B1618" s="1" t="s">
        <v>622</v>
      </c>
      <c r="C1618" s="2">
        <v>41128</v>
      </c>
      <c r="D1618" s="3">
        <v>7200</v>
      </c>
      <c r="E1618"/>
      <c r="F1618"/>
      <c r="G1618"/>
      <c r="H1618"/>
    </row>
    <row r="1619" spans="1:8" ht="12.5" x14ac:dyDescent="0.25">
      <c r="A1619" s="1">
        <v>106</v>
      </c>
      <c r="B1619" s="1" t="s">
        <v>622</v>
      </c>
      <c r="C1619" s="2">
        <v>41130</v>
      </c>
      <c r="D1619" s="3">
        <v>7200</v>
      </c>
      <c r="E1619"/>
      <c r="F1619"/>
      <c r="G1619"/>
      <c r="H1619"/>
    </row>
    <row r="1620" spans="1:8" ht="12.5" x14ac:dyDescent="0.25">
      <c r="A1620" s="1">
        <v>106</v>
      </c>
      <c r="B1620" s="1" t="s">
        <v>622</v>
      </c>
      <c r="C1620" s="2">
        <v>41132</v>
      </c>
      <c r="D1620" s="3">
        <v>7200</v>
      </c>
      <c r="E1620"/>
      <c r="F1620"/>
      <c r="G1620"/>
      <c r="H1620"/>
    </row>
    <row r="1621" spans="1:8" ht="12.5" x14ac:dyDescent="0.25">
      <c r="A1621" s="1">
        <v>106</v>
      </c>
      <c r="B1621" s="1" t="s">
        <v>622</v>
      </c>
      <c r="C1621" s="2">
        <v>41135</v>
      </c>
      <c r="D1621" s="3">
        <v>7200</v>
      </c>
      <c r="E1621"/>
      <c r="F1621"/>
      <c r="G1621"/>
      <c r="H1621"/>
    </row>
    <row r="1622" spans="1:8" ht="12.5" x14ac:dyDescent="0.25">
      <c r="A1622" s="1">
        <v>106</v>
      </c>
      <c r="B1622" s="1" t="s">
        <v>622</v>
      </c>
      <c r="C1622" s="2">
        <v>41137</v>
      </c>
      <c r="D1622" s="3">
        <v>7200</v>
      </c>
      <c r="E1622"/>
      <c r="F1622"/>
      <c r="G1622"/>
      <c r="H1622"/>
    </row>
    <row r="1623" spans="1:8" ht="12.5" x14ac:dyDescent="0.25">
      <c r="A1623" s="1">
        <v>106</v>
      </c>
      <c r="B1623" s="1" t="s">
        <v>622</v>
      </c>
      <c r="C1623" s="2">
        <v>41139</v>
      </c>
      <c r="D1623" s="3">
        <v>8000</v>
      </c>
      <c r="E1623"/>
      <c r="F1623"/>
      <c r="G1623"/>
      <c r="H1623"/>
    </row>
    <row r="1624" spans="1:8" ht="12.5" x14ac:dyDescent="0.25">
      <c r="A1624" s="1">
        <v>106</v>
      </c>
      <c r="B1624" s="1" t="s">
        <v>622</v>
      </c>
      <c r="C1624" s="2">
        <v>41142</v>
      </c>
      <c r="D1624" s="3">
        <v>8000</v>
      </c>
      <c r="E1624"/>
      <c r="F1624"/>
      <c r="G1624"/>
      <c r="H1624"/>
    </row>
    <row r="1625" spans="1:8" ht="12.5" x14ac:dyDescent="0.25">
      <c r="A1625" s="1">
        <v>106</v>
      </c>
      <c r="B1625" s="1" t="s">
        <v>622</v>
      </c>
      <c r="C1625" s="2">
        <v>41144</v>
      </c>
      <c r="D1625" s="3">
        <v>8000</v>
      </c>
      <c r="E1625"/>
      <c r="F1625"/>
      <c r="G1625"/>
      <c r="H1625"/>
    </row>
    <row r="1626" spans="1:8" ht="12.5" x14ac:dyDescent="0.25">
      <c r="A1626" s="1">
        <v>106</v>
      </c>
      <c r="B1626" s="1" t="s">
        <v>622</v>
      </c>
      <c r="C1626" s="2">
        <v>41146</v>
      </c>
      <c r="D1626" s="3">
        <v>8000</v>
      </c>
      <c r="E1626"/>
      <c r="F1626"/>
      <c r="G1626"/>
      <c r="H1626"/>
    </row>
    <row r="1627" spans="1:8" ht="12.5" x14ac:dyDescent="0.25">
      <c r="A1627" s="1">
        <v>106</v>
      </c>
      <c r="B1627" s="1" t="s">
        <v>622</v>
      </c>
      <c r="C1627" s="2">
        <v>41149</v>
      </c>
      <c r="D1627" s="3">
        <v>8000</v>
      </c>
      <c r="E1627"/>
      <c r="F1627"/>
      <c r="G1627"/>
      <c r="H1627"/>
    </row>
    <row r="1628" spans="1:8" ht="12.5" x14ac:dyDescent="0.25">
      <c r="A1628" s="1">
        <v>106</v>
      </c>
      <c r="B1628" s="1" t="s">
        <v>622</v>
      </c>
      <c r="C1628" s="2">
        <v>41151</v>
      </c>
      <c r="D1628" s="3">
        <v>8000</v>
      </c>
      <c r="E1628"/>
      <c r="F1628"/>
      <c r="G1628"/>
      <c r="H1628"/>
    </row>
    <row r="1629" spans="1:8" ht="12.5" x14ac:dyDescent="0.25">
      <c r="A1629" s="1">
        <v>106</v>
      </c>
      <c r="B1629" s="1" t="s">
        <v>622</v>
      </c>
      <c r="C1629" s="2">
        <v>41153</v>
      </c>
      <c r="D1629" s="3">
        <v>8000</v>
      </c>
      <c r="E1629"/>
      <c r="F1629"/>
      <c r="G1629"/>
      <c r="H1629"/>
    </row>
    <row r="1630" spans="1:8" ht="12.5" x14ac:dyDescent="0.25">
      <c r="A1630" s="1">
        <v>106</v>
      </c>
      <c r="B1630" s="1" t="s">
        <v>622</v>
      </c>
      <c r="C1630" s="2">
        <v>41156</v>
      </c>
      <c r="D1630" s="3">
        <v>8000</v>
      </c>
      <c r="E1630"/>
      <c r="F1630"/>
      <c r="G1630"/>
      <c r="H1630"/>
    </row>
    <row r="1631" spans="1:8" ht="12.5" x14ac:dyDescent="0.25">
      <c r="A1631" s="1">
        <v>106</v>
      </c>
      <c r="B1631" s="1" t="s">
        <v>622</v>
      </c>
      <c r="C1631" s="2">
        <v>41158</v>
      </c>
      <c r="D1631" s="3">
        <v>8000</v>
      </c>
      <c r="E1631"/>
      <c r="F1631"/>
      <c r="G1631"/>
      <c r="H1631"/>
    </row>
    <row r="1632" spans="1:8" ht="12.5" x14ac:dyDescent="0.25">
      <c r="A1632" s="1">
        <v>106</v>
      </c>
      <c r="B1632" s="1" t="s">
        <v>623</v>
      </c>
      <c r="C1632" s="2">
        <v>41165</v>
      </c>
      <c r="D1632" s="3">
        <v>13</v>
      </c>
      <c r="E1632"/>
      <c r="F1632"/>
      <c r="G1632"/>
      <c r="H1632"/>
    </row>
    <row r="1633" spans="1:8" ht="12.5" x14ac:dyDescent="0.25">
      <c r="A1633" s="1">
        <v>106</v>
      </c>
      <c r="B1633" s="1" t="s">
        <v>623</v>
      </c>
      <c r="C1633" s="2">
        <v>41193</v>
      </c>
      <c r="D1633" s="3">
        <v>13</v>
      </c>
      <c r="E1633"/>
      <c r="F1633"/>
      <c r="G1633"/>
      <c r="H1633"/>
    </row>
    <row r="1634" spans="1:8" ht="12.5" x14ac:dyDescent="0.25">
      <c r="A1634" s="1">
        <v>106</v>
      </c>
      <c r="B1634" s="1" t="s">
        <v>623</v>
      </c>
      <c r="C1634" s="2">
        <v>41228</v>
      </c>
      <c r="D1634" s="3">
        <v>13</v>
      </c>
      <c r="E1634"/>
      <c r="F1634"/>
      <c r="G1634"/>
      <c r="H1634"/>
    </row>
    <row r="1635" spans="1:8" ht="12.5" x14ac:dyDescent="0.25">
      <c r="A1635" s="1">
        <v>107</v>
      </c>
      <c r="B1635" s="1" t="s">
        <v>622</v>
      </c>
      <c r="C1635" s="2">
        <v>41097</v>
      </c>
      <c r="D1635" s="3">
        <v>4400</v>
      </c>
      <c r="E1635"/>
      <c r="F1635"/>
      <c r="G1635"/>
      <c r="H1635"/>
    </row>
    <row r="1636" spans="1:8" ht="12.5" x14ac:dyDescent="0.25">
      <c r="A1636" s="1">
        <v>108</v>
      </c>
      <c r="B1636" s="1" t="s">
        <v>622</v>
      </c>
      <c r="C1636" s="2">
        <v>41093</v>
      </c>
      <c r="D1636" s="3">
        <v>4300</v>
      </c>
      <c r="E1636"/>
      <c r="F1636"/>
      <c r="G1636"/>
      <c r="H1636"/>
    </row>
    <row r="1637" spans="1:8" ht="12.5" x14ac:dyDescent="0.25">
      <c r="A1637" s="1">
        <v>108</v>
      </c>
      <c r="B1637" s="1" t="s">
        <v>622</v>
      </c>
      <c r="C1637" s="2">
        <v>41095</v>
      </c>
      <c r="D1637" s="3">
        <v>4300</v>
      </c>
      <c r="E1637"/>
      <c r="F1637"/>
      <c r="G1637"/>
      <c r="H1637"/>
    </row>
    <row r="1638" spans="1:8" ht="12.5" x14ac:dyDescent="0.25">
      <c r="A1638" s="1">
        <v>108</v>
      </c>
      <c r="B1638" s="1" t="s">
        <v>622</v>
      </c>
      <c r="C1638" s="2">
        <v>41097</v>
      </c>
      <c r="D1638" s="3">
        <v>4300</v>
      </c>
      <c r="E1638"/>
      <c r="F1638"/>
      <c r="G1638"/>
      <c r="H1638"/>
    </row>
    <row r="1639" spans="1:8" ht="12.5" x14ac:dyDescent="0.25">
      <c r="A1639" s="1">
        <v>108</v>
      </c>
      <c r="B1639" s="1" t="s">
        <v>622</v>
      </c>
      <c r="C1639" s="2">
        <v>41100</v>
      </c>
      <c r="D1639" s="3">
        <v>4300</v>
      </c>
      <c r="E1639"/>
      <c r="F1639"/>
      <c r="G1639"/>
      <c r="H1639"/>
    </row>
    <row r="1640" spans="1:8" ht="12.5" x14ac:dyDescent="0.25">
      <c r="A1640" s="1">
        <v>108</v>
      </c>
      <c r="B1640" s="1" t="s">
        <v>622</v>
      </c>
      <c r="C1640" s="2">
        <v>41102</v>
      </c>
      <c r="D1640" s="3">
        <v>4300</v>
      </c>
      <c r="E1640"/>
      <c r="F1640"/>
      <c r="G1640"/>
      <c r="H1640"/>
    </row>
    <row r="1641" spans="1:8" ht="12.5" x14ac:dyDescent="0.25">
      <c r="A1641" s="1">
        <v>108</v>
      </c>
      <c r="B1641" s="1" t="s">
        <v>622</v>
      </c>
      <c r="C1641" s="2">
        <v>41104</v>
      </c>
      <c r="D1641" s="3">
        <v>4300</v>
      </c>
      <c r="E1641"/>
      <c r="F1641"/>
      <c r="G1641"/>
      <c r="H1641"/>
    </row>
    <row r="1642" spans="1:8" ht="12.5" x14ac:dyDescent="0.25">
      <c r="A1642" s="1">
        <v>108</v>
      </c>
      <c r="B1642" s="1" t="s">
        <v>622</v>
      </c>
      <c r="C1642" s="2">
        <v>41107</v>
      </c>
      <c r="D1642" s="3">
        <v>4300</v>
      </c>
      <c r="E1642"/>
      <c r="F1642"/>
      <c r="G1642"/>
      <c r="H1642"/>
    </row>
    <row r="1643" spans="1:8" ht="12.5" x14ac:dyDescent="0.25">
      <c r="A1643" s="1">
        <v>108</v>
      </c>
      <c r="B1643" s="1" t="s">
        <v>622</v>
      </c>
      <c r="C1643" s="2">
        <v>41109</v>
      </c>
      <c r="D1643" s="3">
        <v>4300</v>
      </c>
      <c r="E1643"/>
      <c r="F1643"/>
      <c r="G1643"/>
      <c r="H1643"/>
    </row>
    <row r="1644" spans="1:8" ht="12.5" x14ac:dyDescent="0.25">
      <c r="A1644" s="1">
        <v>108</v>
      </c>
      <c r="B1644" s="1" t="s">
        <v>622</v>
      </c>
      <c r="C1644" s="2">
        <v>41111</v>
      </c>
      <c r="D1644" s="3">
        <v>3900</v>
      </c>
      <c r="E1644"/>
      <c r="F1644"/>
      <c r="G1644"/>
      <c r="H1644"/>
    </row>
    <row r="1645" spans="1:8" ht="12.5" x14ac:dyDescent="0.25">
      <c r="A1645" s="1">
        <v>108</v>
      </c>
      <c r="B1645" s="1" t="s">
        <v>622</v>
      </c>
      <c r="C1645" s="2">
        <v>41114</v>
      </c>
      <c r="D1645" s="3">
        <v>3900</v>
      </c>
      <c r="E1645"/>
      <c r="F1645"/>
      <c r="G1645"/>
      <c r="H1645"/>
    </row>
    <row r="1646" spans="1:8" ht="12.5" x14ac:dyDescent="0.25">
      <c r="A1646" s="1">
        <v>108</v>
      </c>
      <c r="B1646" s="1" t="s">
        <v>622</v>
      </c>
      <c r="C1646" s="2">
        <v>41116</v>
      </c>
      <c r="D1646" s="3">
        <v>3900</v>
      </c>
      <c r="E1646"/>
      <c r="F1646"/>
      <c r="G1646"/>
      <c r="H1646"/>
    </row>
    <row r="1647" spans="1:8" ht="12.5" x14ac:dyDescent="0.25">
      <c r="A1647" s="1">
        <v>108</v>
      </c>
      <c r="B1647" s="1" t="s">
        <v>622</v>
      </c>
      <c r="C1647" s="2">
        <v>41118</v>
      </c>
      <c r="D1647" s="3">
        <v>3900</v>
      </c>
      <c r="E1647"/>
      <c r="F1647"/>
      <c r="G1647"/>
      <c r="H1647"/>
    </row>
    <row r="1648" spans="1:8" ht="12.5" x14ac:dyDescent="0.25">
      <c r="A1648" s="1">
        <v>108</v>
      </c>
      <c r="B1648" s="1" t="s">
        <v>622</v>
      </c>
      <c r="C1648" s="2">
        <v>41122</v>
      </c>
      <c r="D1648" s="3">
        <v>3900</v>
      </c>
      <c r="E1648"/>
      <c r="F1648"/>
      <c r="G1648"/>
      <c r="H1648"/>
    </row>
    <row r="1649" spans="1:8" ht="12.5" x14ac:dyDescent="0.25">
      <c r="A1649" s="1">
        <v>108</v>
      </c>
      <c r="B1649" s="1" t="s">
        <v>622</v>
      </c>
      <c r="C1649" s="2">
        <v>41123</v>
      </c>
      <c r="D1649" s="3">
        <v>3900</v>
      </c>
      <c r="E1649"/>
      <c r="F1649"/>
      <c r="G1649"/>
      <c r="H1649"/>
    </row>
    <row r="1650" spans="1:8" ht="12.5" x14ac:dyDescent="0.25">
      <c r="A1650" s="1">
        <v>108</v>
      </c>
      <c r="B1650" s="1" t="s">
        <v>622</v>
      </c>
      <c r="C1650" s="2">
        <v>41139</v>
      </c>
      <c r="D1650" s="3">
        <v>3200</v>
      </c>
      <c r="E1650"/>
      <c r="F1650"/>
      <c r="G1650"/>
      <c r="H1650"/>
    </row>
    <row r="1651" spans="1:8" ht="12.5" x14ac:dyDescent="0.25">
      <c r="A1651" s="1">
        <v>108</v>
      </c>
      <c r="B1651" s="1" t="s">
        <v>622</v>
      </c>
      <c r="C1651" s="2">
        <v>41142</v>
      </c>
      <c r="D1651" s="3">
        <v>3200</v>
      </c>
      <c r="E1651"/>
      <c r="F1651"/>
      <c r="G1651"/>
      <c r="H1651"/>
    </row>
    <row r="1652" spans="1:8" ht="12.5" x14ac:dyDescent="0.25">
      <c r="A1652" s="1">
        <v>108</v>
      </c>
      <c r="B1652" s="1" t="s">
        <v>622</v>
      </c>
      <c r="C1652" s="2">
        <v>41144</v>
      </c>
      <c r="D1652" s="3">
        <v>3200</v>
      </c>
      <c r="E1652"/>
      <c r="F1652"/>
      <c r="G1652"/>
      <c r="H1652"/>
    </row>
    <row r="1653" spans="1:8" ht="12.5" x14ac:dyDescent="0.25">
      <c r="A1653" s="1">
        <v>108</v>
      </c>
      <c r="B1653" s="1" t="s">
        <v>623</v>
      </c>
      <c r="C1653" s="2">
        <v>41193</v>
      </c>
      <c r="D1653" s="3">
        <v>1</v>
      </c>
      <c r="E1653"/>
      <c r="F1653"/>
      <c r="G1653"/>
      <c r="H1653"/>
    </row>
    <row r="1654" spans="1:8" ht="12.5" x14ac:dyDescent="0.25">
      <c r="A1654" s="1">
        <v>108</v>
      </c>
      <c r="B1654" s="1" t="s">
        <v>623</v>
      </c>
      <c r="C1654" s="2">
        <v>41244</v>
      </c>
      <c r="D1654" s="3">
        <v>1</v>
      </c>
      <c r="E1654"/>
      <c r="F1654"/>
      <c r="G1654"/>
      <c r="H1654"/>
    </row>
    <row r="1655" spans="1:8" ht="12.5" x14ac:dyDescent="0.25">
      <c r="A1655" s="1">
        <v>109</v>
      </c>
      <c r="B1655" s="1" t="s">
        <v>622</v>
      </c>
      <c r="C1655" s="2">
        <v>41092</v>
      </c>
      <c r="D1655" s="3">
        <v>200</v>
      </c>
      <c r="E1655"/>
      <c r="F1655"/>
      <c r="G1655"/>
      <c r="H1655"/>
    </row>
    <row r="1656" spans="1:8" ht="12.5" x14ac:dyDescent="0.25">
      <c r="A1656" s="1">
        <v>109</v>
      </c>
      <c r="B1656" s="1" t="s">
        <v>622</v>
      </c>
      <c r="C1656" s="2">
        <v>41094</v>
      </c>
      <c r="D1656" s="3">
        <v>200</v>
      </c>
      <c r="E1656"/>
      <c r="F1656"/>
      <c r="G1656"/>
      <c r="H1656"/>
    </row>
    <row r="1657" spans="1:8" ht="12.5" x14ac:dyDescent="0.25">
      <c r="A1657" s="1">
        <v>109</v>
      </c>
      <c r="B1657" s="1" t="s">
        <v>623</v>
      </c>
      <c r="C1657" s="2">
        <v>41178</v>
      </c>
      <c r="D1657" s="3">
        <v>1</v>
      </c>
      <c r="E1657"/>
      <c r="F1657"/>
      <c r="G1657"/>
      <c r="H1657"/>
    </row>
    <row r="1658" spans="1:8" ht="12.5" x14ac:dyDescent="0.25">
      <c r="A1658" s="1">
        <v>109</v>
      </c>
      <c r="B1658" s="1" t="s">
        <v>623</v>
      </c>
      <c r="C1658" s="2">
        <v>41192</v>
      </c>
      <c r="D1658" s="3">
        <v>2</v>
      </c>
      <c r="E1658"/>
      <c r="F1658"/>
      <c r="G1658"/>
      <c r="H1658"/>
    </row>
    <row r="1659" spans="1:8" ht="12.5" x14ac:dyDescent="0.25">
      <c r="A1659" s="1">
        <v>109</v>
      </c>
      <c r="B1659" s="1" t="s">
        <v>623</v>
      </c>
      <c r="C1659" s="2">
        <v>41227</v>
      </c>
      <c r="D1659" s="3">
        <v>3</v>
      </c>
      <c r="E1659"/>
      <c r="F1659"/>
      <c r="G1659"/>
      <c r="H1659"/>
    </row>
    <row r="1660" spans="1:8" ht="12.5" x14ac:dyDescent="0.25">
      <c r="A1660" s="1">
        <v>110</v>
      </c>
      <c r="B1660" s="1" t="s">
        <v>622</v>
      </c>
      <c r="C1660" s="2">
        <v>41093</v>
      </c>
      <c r="D1660" s="3">
        <v>4900</v>
      </c>
      <c r="E1660"/>
      <c r="F1660"/>
      <c r="G1660"/>
      <c r="H1660"/>
    </row>
    <row r="1661" spans="1:8" ht="12.5" x14ac:dyDescent="0.25">
      <c r="A1661" s="1">
        <v>110</v>
      </c>
      <c r="B1661" s="1" t="s">
        <v>622</v>
      </c>
      <c r="C1661" s="2">
        <v>41095</v>
      </c>
      <c r="D1661" s="3">
        <v>4900</v>
      </c>
      <c r="E1661"/>
      <c r="F1661"/>
      <c r="G1661"/>
      <c r="H1661"/>
    </row>
    <row r="1662" spans="1:8" ht="12.5" x14ac:dyDescent="0.25">
      <c r="A1662" s="1">
        <v>110</v>
      </c>
      <c r="B1662" s="1" t="s">
        <v>622</v>
      </c>
      <c r="C1662" s="2">
        <v>41097</v>
      </c>
      <c r="D1662" s="3">
        <v>4900</v>
      </c>
      <c r="E1662"/>
      <c r="F1662"/>
      <c r="G1662"/>
      <c r="H1662"/>
    </row>
    <row r="1663" spans="1:8" ht="12.5" x14ac:dyDescent="0.25">
      <c r="A1663" s="1">
        <v>110</v>
      </c>
      <c r="B1663" s="1" t="s">
        <v>622</v>
      </c>
      <c r="C1663" s="2">
        <v>41100</v>
      </c>
      <c r="D1663" s="3">
        <v>4900</v>
      </c>
      <c r="E1663"/>
      <c r="F1663"/>
      <c r="G1663"/>
      <c r="H1663"/>
    </row>
    <row r="1664" spans="1:8" ht="12.5" x14ac:dyDescent="0.25">
      <c r="A1664" s="1">
        <v>110</v>
      </c>
      <c r="B1664" s="1" t="s">
        <v>622</v>
      </c>
      <c r="C1664" s="2">
        <v>41102</v>
      </c>
      <c r="D1664" s="3">
        <v>4900</v>
      </c>
      <c r="E1664"/>
      <c r="F1664"/>
      <c r="G1664"/>
      <c r="H1664"/>
    </row>
    <row r="1665" spans="1:8" ht="12.5" x14ac:dyDescent="0.25">
      <c r="A1665" s="1">
        <v>110</v>
      </c>
      <c r="B1665" s="1" t="s">
        <v>622</v>
      </c>
      <c r="C1665" s="2">
        <v>41104</v>
      </c>
      <c r="D1665" s="3">
        <v>4900</v>
      </c>
      <c r="E1665"/>
      <c r="F1665"/>
      <c r="G1665"/>
      <c r="H1665"/>
    </row>
    <row r="1666" spans="1:8" ht="12.5" x14ac:dyDescent="0.25">
      <c r="A1666" s="1">
        <v>110</v>
      </c>
      <c r="B1666" s="1" t="s">
        <v>622</v>
      </c>
      <c r="C1666" s="2">
        <v>41107</v>
      </c>
      <c r="D1666" s="3">
        <v>4900</v>
      </c>
      <c r="E1666"/>
      <c r="F1666"/>
      <c r="G1666"/>
      <c r="H1666"/>
    </row>
    <row r="1667" spans="1:8" ht="12.5" x14ac:dyDescent="0.25">
      <c r="A1667" s="1">
        <v>110</v>
      </c>
      <c r="B1667" s="1" t="s">
        <v>622</v>
      </c>
      <c r="C1667" s="2">
        <v>41109</v>
      </c>
      <c r="D1667" s="3">
        <v>4900</v>
      </c>
      <c r="E1667"/>
      <c r="F1667"/>
      <c r="G1667"/>
      <c r="H1667"/>
    </row>
    <row r="1668" spans="1:8" ht="12.5" x14ac:dyDescent="0.25">
      <c r="A1668" s="1">
        <v>110</v>
      </c>
      <c r="B1668" s="1" t="s">
        <v>622</v>
      </c>
      <c r="C1668" s="2">
        <v>41111</v>
      </c>
      <c r="D1668" s="3">
        <v>4900</v>
      </c>
      <c r="E1668"/>
      <c r="F1668"/>
      <c r="G1668"/>
      <c r="H1668"/>
    </row>
    <row r="1669" spans="1:8" ht="12.5" x14ac:dyDescent="0.25">
      <c r="A1669" s="1">
        <v>110</v>
      </c>
      <c r="B1669" s="1" t="s">
        <v>622</v>
      </c>
      <c r="C1669" s="2">
        <v>41114</v>
      </c>
      <c r="D1669" s="3">
        <v>4900</v>
      </c>
      <c r="E1669"/>
      <c r="F1669"/>
      <c r="G1669"/>
      <c r="H1669"/>
    </row>
    <row r="1670" spans="1:8" ht="12.5" x14ac:dyDescent="0.25">
      <c r="A1670" s="1">
        <v>110</v>
      </c>
      <c r="B1670" s="1" t="s">
        <v>622</v>
      </c>
      <c r="C1670" s="2">
        <v>41116</v>
      </c>
      <c r="D1670" s="3">
        <v>4900</v>
      </c>
      <c r="E1670"/>
      <c r="F1670"/>
      <c r="G1670"/>
      <c r="H1670"/>
    </row>
    <row r="1671" spans="1:8" ht="12.5" x14ac:dyDescent="0.25">
      <c r="A1671" s="1">
        <v>110</v>
      </c>
      <c r="B1671" s="1" t="s">
        <v>622</v>
      </c>
      <c r="C1671" s="2">
        <v>41118</v>
      </c>
      <c r="D1671" s="3">
        <v>4900</v>
      </c>
      <c r="E1671"/>
      <c r="F1671"/>
      <c r="G1671"/>
      <c r="H1671"/>
    </row>
    <row r="1672" spans="1:8" ht="12.5" x14ac:dyDescent="0.25">
      <c r="A1672" s="1">
        <v>110</v>
      </c>
      <c r="B1672" s="1" t="s">
        <v>622</v>
      </c>
      <c r="C1672" s="2">
        <v>41121</v>
      </c>
      <c r="D1672" s="3">
        <v>4900</v>
      </c>
      <c r="E1672"/>
      <c r="F1672"/>
      <c r="G1672"/>
      <c r="H1672"/>
    </row>
    <row r="1673" spans="1:8" ht="12.5" x14ac:dyDescent="0.25">
      <c r="A1673" s="1">
        <v>110</v>
      </c>
      <c r="B1673" s="1" t="s">
        <v>622</v>
      </c>
      <c r="C1673" s="2">
        <v>41123</v>
      </c>
      <c r="D1673" s="3">
        <v>4900</v>
      </c>
      <c r="E1673"/>
      <c r="F1673"/>
      <c r="G1673"/>
      <c r="H1673"/>
    </row>
    <row r="1674" spans="1:8" ht="12.5" x14ac:dyDescent="0.25">
      <c r="A1674" s="1">
        <v>110</v>
      </c>
      <c r="B1674" s="1" t="s">
        <v>622</v>
      </c>
      <c r="C1674" s="2">
        <v>41125</v>
      </c>
      <c r="D1674" s="3">
        <v>5400</v>
      </c>
      <c r="E1674"/>
      <c r="F1674"/>
      <c r="G1674"/>
      <c r="H1674"/>
    </row>
    <row r="1675" spans="1:8" ht="12.5" x14ac:dyDescent="0.25">
      <c r="A1675" s="1">
        <v>110</v>
      </c>
      <c r="B1675" s="1" t="s">
        <v>622</v>
      </c>
      <c r="C1675" s="2">
        <v>41128</v>
      </c>
      <c r="D1675" s="3">
        <v>5400</v>
      </c>
      <c r="E1675"/>
      <c r="F1675"/>
      <c r="G1675"/>
      <c r="H1675"/>
    </row>
    <row r="1676" spans="1:8" ht="12.5" x14ac:dyDescent="0.25">
      <c r="A1676" s="1">
        <v>110</v>
      </c>
      <c r="B1676" s="1" t="s">
        <v>622</v>
      </c>
      <c r="C1676" s="2">
        <v>41130</v>
      </c>
      <c r="D1676" s="3">
        <v>5400</v>
      </c>
      <c r="E1676"/>
      <c r="F1676"/>
      <c r="G1676"/>
      <c r="H1676"/>
    </row>
    <row r="1677" spans="1:8" ht="12.5" x14ac:dyDescent="0.25">
      <c r="A1677" s="1">
        <v>110</v>
      </c>
      <c r="B1677" s="1" t="s">
        <v>622</v>
      </c>
      <c r="C1677" s="2">
        <v>41132</v>
      </c>
      <c r="D1677" s="3">
        <v>5400</v>
      </c>
      <c r="E1677"/>
      <c r="F1677"/>
      <c r="G1677"/>
      <c r="H1677"/>
    </row>
    <row r="1678" spans="1:8" ht="12.5" x14ac:dyDescent="0.25">
      <c r="A1678" s="1">
        <v>110</v>
      </c>
      <c r="B1678" s="1" t="s">
        <v>622</v>
      </c>
      <c r="C1678" s="2">
        <v>41135</v>
      </c>
      <c r="D1678" s="3">
        <v>5400</v>
      </c>
      <c r="E1678"/>
      <c r="F1678"/>
      <c r="G1678"/>
      <c r="H1678"/>
    </row>
    <row r="1679" spans="1:8" ht="12.5" x14ac:dyDescent="0.25">
      <c r="A1679" s="1">
        <v>110</v>
      </c>
      <c r="B1679" s="1" t="s">
        <v>622</v>
      </c>
      <c r="C1679" s="2">
        <v>41137</v>
      </c>
      <c r="D1679" s="3">
        <v>5400</v>
      </c>
      <c r="E1679"/>
      <c r="F1679"/>
      <c r="G1679"/>
      <c r="H1679"/>
    </row>
    <row r="1680" spans="1:8" ht="12.5" x14ac:dyDescent="0.25">
      <c r="A1680" s="1">
        <v>110</v>
      </c>
      <c r="B1680" s="1" t="s">
        <v>622</v>
      </c>
      <c r="C1680" s="2">
        <v>41139</v>
      </c>
      <c r="D1680" s="3">
        <v>5400</v>
      </c>
      <c r="E1680"/>
      <c r="F1680"/>
      <c r="G1680"/>
      <c r="H1680"/>
    </row>
    <row r="1681" spans="1:8" ht="12.5" x14ac:dyDescent="0.25">
      <c r="A1681" s="1">
        <v>110</v>
      </c>
      <c r="B1681" s="1" t="s">
        <v>622</v>
      </c>
      <c r="C1681" s="2">
        <v>41142</v>
      </c>
      <c r="D1681" s="3">
        <v>5400</v>
      </c>
      <c r="E1681"/>
      <c r="F1681"/>
      <c r="G1681"/>
      <c r="H1681"/>
    </row>
    <row r="1682" spans="1:8" ht="12.5" x14ac:dyDescent="0.25">
      <c r="A1682" s="1">
        <v>110</v>
      </c>
      <c r="B1682" s="1" t="s">
        <v>622</v>
      </c>
      <c r="C1682" s="2">
        <v>41144</v>
      </c>
      <c r="D1682" s="3">
        <v>5400</v>
      </c>
      <c r="E1682"/>
      <c r="F1682"/>
      <c r="G1682"/>
      <c r="H1682"/>
    </row>
    <row r="1683" spans="1:8" ht="12.5" x14ac:dyDescent="0.25">
      <c r="A1683" s="1">
        <v>110</v>
      </c>
      <c r="B1683" s="1" t="s">
        <v>622</v>
      </c>
      <c r="C1683" s="2">
        <v>41146</v>
      </c>
      <c r="D1683" s="3">
        <v>5400</v>
      </c>
      <c r="E1683"/>
      <c r="F1683"/>
      <c r="G1683"/>
      <c r="H1683"/>
    </row>
    <row r="1684" spans="1:8" ht="12.5" x14ac:dyDescent="0.25">
      <c r="A1684" s="1">
        <v>110</v>
      </c>
      <c r="B1684" s="1" t="s">
        <v>622</v>
      </c>
      <c r="C1684" s="2">
        <v>41149</v>
      </c>
      <c r="D1684" s="3">
        <v>5400</v>
      </c>
      <c r="E1684"/>
      <c r="F1684"/>
      <c r="G1684"/>
      <c r="H1684"/>
    </row>
    <row r="1685" spans="1:8" ht="12.5" x14ac:dyDescent="0.25">
      <c r="A1685" s="1">
        <v>110</v>
      </c>
      <c r="B1685" s="1" t="s">
        <v>622</v>
      </c>
      <c r="C1685" s="2">
        <v>41151</v>
      </c>
      <c r="D1685" s="3">
        <v>5400</v>
      </c>
      <c r="E1685"/>
      <c r="F1685"/>
      <c r="G1685"/>
      <c r="H1685"/>
    </row>
    <row r="1686" spans="1:8" ht="12.5" x14ac:dyDescent="0.25">
      <c r="A1686" s="1">
        <v>110</v>
      </c>
      <c r="B1686" s="1" t="s">
        <v>622</v>
      </c>
      <c r="C1686" s="2">
        <v>41153</v>
      </c>
      <c r="D1686" s="3">
        <v>5400</v>
      </c>
      <c r="E1686"/>
      <c r="F1686"/>
      <c r="G1686"/>
      <c r="H1686"/>
    </row>
    <row r="1687" spans="1:8" ht="12.5" x14ac:dyDescent="0.25">
      <c r="A1687" s="1">
        <v>110</v>
      </c>
      <c r="B1687" s="1" t="s">
        <v>622</v>
      </c>
      <c r="C1687" s="2">
        <v>41156</v>
      </c>
      <c r="D1687" s="3">
        <v>5400</v>
      </c>
      <c r="E1687"/>
      <c r="F1687"/>
      <c r="G1687"/>
      <c r="H1687"/>
    </row>
    <row r="1688" spans="1:8" ht="12.5" x14ac:dyDescent="0.25">
      <c r="A1688" s="1">
        <v>110</v>
      </c>
      <c r="B1688" s="1" t="s">
        <v>622</v>
      </c>
      <c r="C1688" s="2">
        <v>41158</v>
      </c>
      <c r="D1688" s="3">
        <v>5400</v>
      </c>
      <c r="E1688"/>
      <c r="F1688"/>
      <c r="G1688"/>
      <c r="H1688"/>
    </row>
    <row r="1689" spans="1:8" ht="12.5" x14ac:dyDescent="0.25">
      <c r="A1689" s="1">
        <v>110</v>
      </c>
      <c r="B1689" s="1" t="s">
        <v>623</v>
      </c>
      <c r="C1689" s="2">
        <v>41165</v>
      </c>
      <c r="D1689" s="3">
        <v>8</v>
      </c>
      <c r="E1689"/>
      <c r="F1689"/>
      <c r="G1689"/>
      <c r="H1689"/>
    </row>
    <row r="1690" spans="1:8" ht="12.5" x14ac:dyDescent="0.25">
      <c r="A1690" s="1">
        <v>110</v>
      </c>
      <c r="B1690" s="1" t="s">
        <v>623</v>
      </c>
      <c r="C1690" s="2">
        <v>41193</v>
      </c>
      <c r="D1690" s="3">
        <v>8</v>
      </c>
      <c r="E1690"/>
      <c r="F1690"/>
      <c r="G1690"/>
      <c r="H1690"/>
    </row>
    <row r="1691" spans="1:8" ht="12.5" x14ac:dyDescent="0.25">
      <c r="A1691" s="1">
        <v>110</v>
      </c>
      <c r="B1691" s="1" t="s">
        <v>623</v>
      </c>
      <c r="C1691" s="2">
        <v>41234</v>
      </c>
      <c r="D1691" s="3">
        <v>10</v>
      </c>
      <c r="E1691"/>
      <c r="F1691"/>
      <c r="G1691"/>
      <c r="H1691"/>
    </row>
    <row r="1692" spans="1:8" ht="12.5" x14ac:dyDescent="0.25">
      <c r="A1692" s="1">
        <v>111</v>
      </c>
      <c r="B1692" s="1" t="s">
        <v>622</v>
      </c>
      <c r="C1692" s="2">
        <v>41093</v>
      </c>
      <c r="D1692" s="3">
        <v>700</v>
      </c>
      <c r="E1692"/>
      <c r="F1692"/>
      <c r="G1692"/>
      <c r="H1692"/>
    </row>
    <row r="1693" spans="1:8" ht="12.5" x14ac:dyDescent="0.25">
      <c r="A1693" s="1">
        <v>111</v>
      </c>
      <c r="B1693" s="1" t="s">
        <v>622</v>
      </c>
      <c r="C1693" s="2">
        <v>41095</v>
      </c>
      <c r="D1693" s="3">
        <v>700</v>
      </c>
      <c r="E1693"/>
      <c r="F1693"/>
      <c r="G1693"/>
      <c r="H1693"/>
    </row>
    <row r="1694" spans="1:8" ht="12.5" x14ac:dyDescent="0.25">
      <c r="A1694" s="1">
        <v>111</v>
      </c>
      <c r="B1694" s="1" t="s">
        <v>622</v>
      </c>
      <c r="C1694" s="2">
        <v>41097</v>
      </c>
      <c r="D1694" s="3">
        <v>700</v>
      </c>
      <c r="E1694"/>
      <c r="F1694"/>
      <c r="G1694"/>
      <c r="H1694"/>
    </row>
    <row r="1695" spans="1:8" ht="12.5" x14ac:dyDescent="0.25">
      <c r="A1695" s="1">
        <v>111</v>
      </c>
      <c r="B1695" s="1" t="s">
        <v>622</v>
      </c>
      <c r="C1695" s="2">
        <v>41100</v>
      </c>
      <c r="D1695" s="3">
        <v>700</v>
      </c>
      <c r="E1695"/>
      <c r="F1695"/>
      <c r="G1695"/>
      <c r="H1695"/>
    </row>
    <row r="1696" spans="1:8" ht="12.5" x14ac:dyDescent="0.25">
      <c r="A1696" s="1">
        <v>111</v>
      </c>
      <c r="B1696" s="1" t="s">
        <v>622</v>
      </c>
      <c r="C1696" s="2">
        <v>41102</v>
      </c>
      <c r="D1696" s="3">
        <v>700</v>
      </c>
      <c r="E1696"/>
      <c r="F1696"/>
      <c r="G1696"/>
      <c r="H1696"/>
    </row>
    <row r="1697" spans="1:8" ht="12.5" x14ac:dyDescent="0.25">
      <c r="A1697" s="1">
        <v>111</v>
      </c>
      <c r="B1697" s="1" t="s">
        <v>622</v>
      </c>
      <c r="C1697" s="2">
        <v>41104</v>
      </c>
      <c r="D1697" s="3">
        <v>700</v>
      </c>
      <c r="E1697"/>
      <c r="F1697"/>
      <c r="G1697"/>
      <c r="H1697"/>
    </row>
    <row r="1698" spans="1:8" ht="12.5" x14ac:dyDescent="0.25">
      <c r="A1698" s="1">
        <v>111</v>
      </c>
      <c r="B1698" s="1" t="s">
        <v>622</v>
      </c>
      <c r="C1698" s="2">
        <v>41107</v>
      </c>
      <c r="D1698" s="3">
        <v>700</v>
      </c>
      <c r="E1698"/>
      <c r="F1698"/>
      <c r="G1698"/>
      <c r="H1698"/>
    </row>
    <row r="1699" spans="1:8" ht="12.5" x14ac:dyDescent="0.25">
      <c r="A1699" s="1">
        <v>111</v>
      </c>
      <c r="B1699" s="1" t="s">
        <v>622</v>
      </c>
      <c r="C1699" s="2">
        <v>41109</v>
      </c>
      <c r="D1699" s="3">
        <v>700</v>
      </c>
      <c r="E1699"/>
      <c r="F1699"/>
      <c r="G1699"/>
      <c r="H1699"/>
    </row>
    <row r="1700" spans="1:8" ht="12.5" x14ac:dyDescent="0.25">
      <c r="A1700" s="1">
        <v>111</v>
      </c>
      <c r="B1700" s="1" t="s">
        <v>622</v>
      </c>
      <c r="C1700" s="2">
        <v>41130</v>
      </c>
      <c r="D1700" s="3">
        <v>500</v>
      </c>
      <c r="E1700"/>
      <c r="F1700"/>
      <c r="G1700"/>
      <c r="H1700"/>
    </row>
    <row r="1701" spans="1:8" ht="12.5" x14ac:dyDescent="0.25">
      <c r="A1701" s="1">
        <v>111</v>
      </c>
      <c r="B1701" s="1" t="s">
        <v>622</v>
      </c>
      <c r="C1701" s="2">
        <v>41132</v>
      </c>
      <c r="D1701" s="3">
        <v>500</v>
      </c>
      <c r="E1701"/>
      <c r="F1701"/>
      <c r="G1701"/>
      <c r="H1701"/>
    </row>
    <row r="1702" spans="1:8" ht="12.5" x14ac:dyDescent="0.25">
      <c r="A1702" s="1">
        <v>111</v>
      </c>
      <c r="B1702" s="1" t="s">
        <v>622</v>
      </c>
      <c r="C1702" s="2">
        <v>41135</v>
      </c>
      <c r="D1702" s="3">
        <v>500</v>
      </c>
      <c r="E1702"/>
      <c r="F1702"/>
      <c r="G1702"/>
      <c r="H1702"/>
    </row>
    <row r="1703" spans="1:8" ht="12.5" x14ac:dyDescent="0.25">
      <c r="A1703" s="1">
        <v>111</v>
      </c>
      <c r="B1703" s="1" t="s">
        <v>622</v>
      </c>
      <c r="C1703" s="2">
        <v>41137</v>
      </c>
      <c r="D1703" s="3">
        <v>500</v>
      </c>
      <c r="E1703"/>
      <c r="F1703"/>
      <c r="G1703"/>
      <c r="H1703"/>
    </row>
    <row r="1704" spans="1:8" ht="12.5" x14ac:dyDescent="0.25">
      <c r="A1704" s="1">
        <v>111</v>
      </c>
      <c r="B1704" s="1" t="s">
        <v>622</v>
      </c>
      <c r="C1704" s="2">
        <v>41139</v>
      </c>
      <c r="D1704" s="3">
        <v>500</v>
      </c>
      <c r="E1704"/>
      <c r="F1704"/>
      <c r="G1704"/>
      <c r="H1704"/>
    </row>
    <row r="1705" spans="1:8" ht="12.5" x14ac:dyDescent="0.25">
      <c r="A1705" s="1">
        <v>111</v>
      </c>
      <c r="B1705" s="1" t="s">
        <v>622</v>
      </c>
      <c r="C1705" s="2">
        <v>41142</v>
      </c>
      <c r="D1705" s="3">
        <v>500</v>
      </c>
      <c r="E1705"/>
      <c r="F1705"/>
      <c r="G1705"/>
      <c r="H1705"/>
    </row>
    <row r="1706" spans="1:8" ht="12.5" x14ac:dyDescent="0.25">
      <c r="A1706" s="1">
        <v>111</v>
      </c>
      <c r="B1706" s="1" t="s">
        <v>622</v>
      </c>
      <c r="C1706" s="2">
        <v>41144</v>
      </c>
      <c r="D1706" s="3">
        <v>500</v>
      </c>
      <c r="E1706"/>
      <c r="F1706"/>
      <c r="G1706"/>
      <c r="H1706"/>
    </row>
    <row r="1707" spans="1:8" ht="12.5" x14ac:dyDescent="0.25">
      <c r="A1707" s="1">
        <v>111</v>
      </c>
      <c r="B1707" s="1" t="s">
        <v>622</v>
      </c>
      <c r="C1707" s="2">
        <v>41146</v>
      </c>
      <c r="D1707" s="3">
        <v>500</v>
      </c>
      <c r="E1707"/>
      <c r="F1707"/>
      <c r="G1707"/>
      <c r="H1707"/>
    </row>
    <row r="1708" spans="1:8" ht="12.5" x14ac:dyDescent="0.25">
      <c r="A1708" s="1">
        <v>111</v>
      </c>
      <c r="B1708" s="1" t="s">
        <v>622</v>
      </c>
      <c r="C1708" s="2">
        <v>41149</v>
      </c>
      <c r="D1708" s="3">
        <v>500</v>
      </c>
      <c r="E1708"/>
      <c r="F1708"/>
      <c r="G1708"/>
      <c r="H1708"/>
    </row>
    <row r="1709" spans="1:8" ht="12.5" x14ac:dyDescent="0.25">
      <c r="A1709" s="1">
        <v>111</v>
      </c>
      <c r="B1709" s="1" t="s">
        <v>622</v>
      </c>
      <c r="C1709" s="2">
        <v>41151</v>
      </c>
      <c r="D1709" s="3">
        <v>500</v>
      </c>
      <c r="E1709"/>
      <c r="F1709"/>
      <c r="G1709"/>
      <c r="H1709"/>
    </row>
    <row r="1710" spans="1:8" ht="12.5" x14ac:dyDescent="0.25">
      <c r="A1710" s="1">
        <v>111</v>
      </c>
      <c r="B1710" s="1" t="s">
        <v>622</v>
      </c>
      <c r="C1710" s="2">
        <v>41153</v>
      </c>
      <c r="D1710" s="3">
        <v>500</v>
      </c>
      <c r="E1710"/>
      <c r="F1710"/>
      <c r="G1710"/>
      <c r="H1710"/>
    </row>
    <row r="1711" spans="1:8" ht="12.5" x14ac:dyDescent="0.25">
      <c r="A1711" s="1">
        <v>111</v>
      </c>
      <c r="B1711" s="1" t="s">
        <v>622</v>
      </c>
      <c r="C1711" s="2">
        <v>41156</v>
      </c>
      <c r="D1711" s="3">
        <v>500</v>
      </c>
      <c r="E1711"/>
      <c r="F1711"/>
      <c r="G1711"/>
      <c r="H1711"/>
    </row>
    <row r="1712" spans="1:8" ht="12.5" x14ac:dyDescent="0.25">
      <c r="A1712" s="1">
        <v>111</v>
      </c>
      <c r="B1712" s="1" t="s">
        <v>622</v>
      </c>
      <c r="C1712" s="2">
        <v>41158</v>
      </c>
      <c r="D1712" s="3">
        <v>500</v>
      </c>
      <c r="E1712"/>
      <c r="F1712"/>
      <c r="G1712"/>
      <c r="H1712"/>
    </row>
    <row r="1713" spans="1:8" ht="12.5" x14ac:dyDescent="0.25">
      <c r="A1713" s="1">
        <v>111</v>
      </c>
      <c r="B1713" s="1" t="s">
        <v>623</v>
      </c>
      <c r="C1713" s="2">
        <v>41193</v>
      </c>
      <c r="D1713" s="3">
        <v>4</v>
      </c>
      <c r="E1713"/>
      <c r="F1713"/>
      <c r="G1713"/>
      <c r="H1713"/>
    </row>
    <row r="1714" spans="1:8" ht="12.5" x14ac:dyDescent="0.25">
      <c r="A1714" s="1">
        <v>111</v>
      </c>
      <c r="B1714" s="1" t="s">
        <v>623</v>
      </c>
      <c r="C1714" s="2">
        <v>41228</v>
      </c>
      <c r="D1714" s="3">
        <v>3</v>
      </c>
      <c r="E1714"/>
      <c r="F1714"/>
      <c r="G1714"/>
      <c r="H1714"/>
    </row>
    <row r="1715" spans="1:8" ht="12.5" x14ac:dyDescent="0.25">
      <c r="A1715" s="1">
        <v>112</v>
      </c>
      <c r="B1715" s="1" t="s">
        <v>622</v>
      </c>
      <c r="C1715" s="2">
        <v>41092</v>
      </c>
      <c r="D1715" s="3">
        <v>3500</v>
      </c>
      <c r="E1715"/>
      <c r="F1715"/>
      <c r="G1715"/>
      <c r="H1715"/>
    </row>
    <row r="1716" spans="1:8" ht="12.5" x14ac:dyDescent="0.25">
      <c r="A1716" s="1">
        <v>112</v>
      </c>
      <c r="B1716" s="1" t="s">
        <v>622</v>
      </c>
      <c r="C1716" s="2">
        <v>41094</v>
      </c>
      <c r="D1716" s="3">
        <v>3500</v>
      </c>
      <c r="E1716"/>
      <c r="F1716"/>
      <c r="G1716"/>
      <c r="H1716"/>
    </row>
    <row r="1717" spans="1:8" ht="12.5" x14ac:dyDescent="0.25">
      <c r="A1717" s="1">
        <v>112</v>
      </c>
      <c r="B1717" s="1" t="s">
        <v>622</v>
      </c>
      <c r="C1717" s="2">
        <v>41096</v>
      </c>
      <c r="D1717" s="3">
        <v>3500</v>
      </c>
      <c r="E1717"/>
      <c r="F1717"/>
      <c r="G1717"/>
      <c r="H1717"/>
    </row>
    <row r="1718" spans="1:8" ht="12.5" x14ac:dyDescent="0.25">
      <c r="A1718" s="1">
        <v>112</v>
      </c>
      <c r="B1718" s="1" t="s">
        <v>622</v>
      </c>
      <c r="C1718" s="2">
        <v>41099</v>
      </c>
      <c r="D1718" s="3">
        <v>3500</v>
      </c>
      <c r="E1718"/>
      <c r="F1718"/>
      <c r="G1718"/>
      <c r="H1718"/>
    </row>
    <row r="1719" spans="1:8" ht="12.5" x14ac:dyDescent="0.25">
      <c r="A1719" s="1">
        <v>112</v>
      </c>
      <c r="B1719" s="1" t="s">
        <v>622</v>
      </c>
      <c r="C1719" s="2">
        <v>41101</v>
      </c>
      <c r="D1719" s="3">
        <v>3500</v>
      </c>
      <c r="E1719"/>
      <c r="F1719"/>
      <c r="G1719"/>
      <c r="H1719"/>
    </row>
    <row r="1720" spans="1:8" ht="12.5" x14ac:dyDescent="0.25">
      <c r="A1720" s="1">
        <v>112</v>
      </c>
      <c r="B1720" s="1" t="s">
        <v>622</v>
      </c>
      <c r="C1720" s="2">
        <v>41103</v>
      </c>
      <c r="D1720" s="3">
        <v>3500</v>
      </c>
      <c r="E1720"/>
      <c r="F1720"/>
      <c r="G1720"/>
      <c r="H1720"/>
    </row>
    <row r="1721" spans="1:8" ht="12.5" x14ac:dyDescent="0.25">
      <c r="A1721" s="1">
        <v>112</v>
      </c>
      <c r="B1721" s="1" t="s">
        <v>622</v>
      </c>
      <c r="C1721" s="2">
        <v>41106</v>
      </c>
      <c r="D1721" s="3">
        <v>3500</v>
      </c>
      <c r="E1721"/>
      <c r="F1721"/>
      <c r="G1721"/>
      <c r="H1721"/>
    </row>
    <row r="1722" spans="1:8" ht="12.5" x14ac:dyDescent="0.25">
      <c r="A1722" s="1">
        <v>112</v>
      </c>
      <c r="B1722" s="1" t="s">
        <v>622</v>
      </c>
      <c r="C1722" s="2">
        <v>41108</v>
      </c>
      <c r="D1722" s="3">
        <v>3500</v>
      </c>
      <c r="E1722"/>
      <c r="F1722"/>
      <c r="G1722"/>
      <c r="H1722"/>
    </row>
    <row r="1723" spans="1:8" ht="12.5" x14ac:dyDescent="0.25">
      <c r="A1723" s="1">
        <v>112</v>
      </c>
      <c r="B1723" s="1" t="s">
        <v>622</v>
      </c>
      <c r="C1723" s="2">
        <v>41110</v>
      </c>
      <c r="D1723" s="3">
        <v>3500</v>
      </c>
      <c r="E1723"/>
      <c r="F1723"/>
      <c r="G1723"/>
      <c r="H1723"/>
    </row>
    <row r="1724" spans="1:8" ht="12.5" x14ac:dyDescent="0.25">
      <c r="A1724" s="1">
        <v>112</v>
      </c>
      <c r="B1724" s="1" t="s">
        <v>622</v>
      </c>
      <c r="C1724" s="2">
        <v>41113</v>
      </c>
      <c r="D1724" s="3">
        <v>3500</v>
      </c>
      <c r="E1724"/>
      <c r="F1724"/>
      <c r="G1724"/>
      <c r="H1724"/>
    </row>
    <row r="1725" spans="1:8" ht="12.5" x14ac:dyDescent="0.25">
      <c r="A1725" s="1">
        <v>112</v>
      </c>
      <c r="B1725" s="1" t="s">
        <v>622</v>
      </c>
      <c r="C1725" s="2">
        <v>41115</v>
      </c>
      <c r="D1725" s="3">
        <v>3500</v>
      </c>
      <c r="E1725"/>
      <c r="F1725"/>
      <c r="G1725"/>
      <c r="H1725"/>
    </row>
    <row r="1726" spans="1:8" ht="12.5" x14ac:dyDescent="0.25">
      <c r="A1726" s="1">
        <v>112</v>
      </c>
      <c r="B1726" s="1" t="s">
        <v>622</v>
      </c>
      <c r="C1726" s="2">
        <v>41117</v>
      </c>
      <c r="D1726" s="3">
        <v>3500</v>
      </c>
      <c r="E1726"/>
      <c r="F1726"/>
      <c r="G1726"/>
      <c r="H1726"/>
    </row>
    <row r="1727" spans="1:8" ht="12.5" x14ac:dyDescent="0.25">
      <c r="A1727" s="1">
        <v>112</v>
      </c>
      <c r="B1727" s="1" t="s">
        <v>622</v>
      </c>
      <c r="C1727" s="2">
        <v>41120</v>
      </c>
      <c r="D1727" s="3">
        <v>3500</v>
      </c>
      <c r="E1727"/>
      <c r="F1727"/>
      <c r="G1727"/>
      <c r="H1727"/>
    </row>
    <row r="1728" spans="1:8" ht="12.5" x14ac:dyDescent="0.25">
      <c r="A1728" s="1">
        <v>112</v>
      </c>
      <c r="B1728" s="1" t="s">
        <v>622</v>
      </c>
      <c r="C1728" s="2">
        <v>41122</v>
      </c>
      <c r="D1728" s="3">
        <v>3500</v>
      </c>
      <c r="E1728"/>
      <c r="F1728"/>
      <c r="G1728"/>
      <c r="H1728"/>
    </row>
    <row r="1729" spans="1:8" ht="12.5" x14ac:dyDescent="0.25">
      <c r="A1729" s="1">
        <v>112</v>
      </c>
      <c r="B1729" s="1" t="s">
        <v>622</v>
      </c>
      <c r="C1729" s="2">
        <v>41141</v>
      </c>
      <c r="D1729" s="3">
        <v>2500</v>
      </c>
      <c r="E1729"/>
      <c r="F1729"/>
      <c r="G1729"/>
      <c r="H1729"/>
    </row>
    <row r="1730" spans="1:8" ht="12.5" x14ac:dyDescent="0.25">
      <c r="A1730" s="1">
        <v>112</v>
      </c>
      <c r="B1730" s="1" t="s">
        <v>622</v>
      </c>
      <c r="C1730" s="2">
        <v>41143</v>
      </c>
      <c r="D1730" s="3">
        <v>2500</v>
      </c>
      <c r="E1730"/>
      <c r="F1730"/>
      <c r="G1730"/>
      <c r="H1730"/>
    </row>
    <row r="1731" spans="1:8" ht="12.5" x14ac:dyDescent="0.25">
      <c r="A1731" s="1">
        <v>112</v>
      </c>
      <c r="B1731" s="1" t="s">
        <v>622</v>
      </c>
      <c r="C1731" s="2">
        <v>41145</v>
      </c>
      <c r="D1731" s="3">
        <v>2500</v>
      </c>
      <c r="E1731"/>
      <c r="F1731"/>
      <c r="G1731"/>
      <c r="H1731"/>
    </row>
    <row r="1732" spans="1:8" ht="12.5" x14ac:dyDescent="0.25">
      <c r="A1732" s="1">
        <v>112</v>
      </c>
      <c r="B1732" s="1" t="s">
        <v>622</v>
      </c>
      <c r="C1732" s="2">
        <v>41148</v>
      </c>
      <c r="D1732" s="3">
        <v>2500</v>
      </c>
      <c r="E1732"/>
      <c r="F1732"/>
      <c r="G1732"/>
      <c r="H1732"/>
    </row>
    <row r="1733" spans="1:8" ht="12.5" x14ac:dyDescent="0.25">
      <c r="A1733" s="1">
        <v>112</v>
      </c>
      <c r="B1733" s="1" t="s">
        <v>622</v>
      </c>
      <c r="C1733" s="2">
        <v>41150</v>
      </c>
      <c r="D1733" s="3">
        <v>2500</v>
      </c>
      <c r="E1733"/>
      <c r="F1733"/>
      <c r="G1733"/>
      <c r="H1733"/>
    </row>
    <row r="1734" spans="1:8" ht="12.5" x14ac:dyDescent="0.25">
      <c r="A1734" s="1">
        <v>112</v>
      </c>
      <c r="B1734" s="1" t="s">
        <v>622</v>
      </c>
      <c r="C1734" s="2">
        <v>41152</v>
      </c>
      <c r="D1734" s="3">
        <v>2500</v>
      </c>
      <c r="E1734"/>
      <c r="F1734"/>
      <c r="G1734"/>
      <c r="H1734"/>
    </row>
    <row r="1735" spans="1:8" ht="12.5" x14ac:dyDescent="0.25">
      <c r="A1735" s="1">
        <v>112</v>
      </c>
      <c r="B1735" s="1" t="s">
        <v>622</v>
      </c>
      <c r="C1735" s="2">
        <v>41155</v>
      </c>
      <c r="D1735" s="3">
        <v>2500</v>
      </c>
      <c r="E1735"/>
      <c r="F1735"/>
      <c r="G1735"/>
      <c r="H1735"/>
    </row>
    <row r="1736" spans="1:8" ht="12.5" x14ac:dyDescent="0.25">
      <c r="A1736" s="1">
        <v>112</v>
      </c>
      <c r="B1736" s="1" t="s">
        <v>622</v>
      </c>
      <c r="C1736" s="2">
        <v>41157</v>
      </c>
      <c r="D1736" s="3">
        <v>2500</v>
      </c>
      <c r="E1736"/>
      <c r="F1736"/>
      <c r="G1736"/>
      <c r="H1736"/>
    </row>
    <row r="1737" spans="1:8" ht="12.5" x14ac:dyDescent="0.25">
      <c r="A1737" s="1">
        <v>112</v>
      </c>
      <c r="B1737" s="1" t="s">
        <v>623</v>
      </c>
      <c r="C1737" s="2">
        <v>41164</v>
      </c>
      <c r="D1737" s="3">
        <v>5</v>
      </c>
      <c r="E1737"/>
      <c r="F1737"/>
      <c r="G1737"/>
      <c r="H1737"/>
    </row>
    <row r="1738" spans="1:8" ht="12.5" x14ac:dyDescent="0.25">
      <c r="A1738" s="1">
        <v>112</v>
      </c>
      <c r="B1738" s="1" t="s">
        <v>623</v>
      </c>
      <c r="C1738" s="2">
        <v>41227</v>
      </c>
      <c r="D1738" s="3">
        <v>2</v>
      </c>
      <c r="E1738"/>
      <c r="F1738"/>
      <c r="G1738"/>
      <c r="H1738"/>
    </row>
    <row r="1739" spans="1:8" ht="12.5" x14ac:dyDescent="0.25">
      <c r="A1739" s="1">
        <v>113</v>
      </c>
      <c r="B1739" s="1" t="s">
        <v>622</v>
      </c>
      <c r="C1739" s="2">
        <v>41097</v>
      </c>
      <c r="D1739" s="3">
        <v>8000</v>
      </c>
      <c r="E1739"/>
      <c r="F1739"/>
      <c r="G1739"/>
      <c r="H1739"/>
    </row>
    <row r="1740" spans="1:8" ht="12.5" x14ac:dyDescent="0.25">
      <c r="A1740" s="1">
        <v>113</v>
      </c>
      <c r="B1740" s="1" t="s">
        <v>622</v>
      </c>
      <c r="C1740" s="2">
        <v>41100</v>
      </c>
      <c r="D1740" s="3">
        <v>8000</v>
      </c>
      <c r="E1740"/>
      <c r="F1740"/>
      <c r="G1740"/>
      <c r="H1740"/>
    </row>
    <row r="1741" spans="1:8" ht="12.5" x14ac:dyDescent="0.25">
      <c r="A1741" s="1">
        <v>113</v>
      </c>
      <c r="B1741" s="1" t="s">
        <v>622</v>
      </c>
      <c r="C1741" s="2">
        <v>41102</v>
      </c>
      <c r="D1741" s="3">
        <v>8000</v>
      </c>
      <c r="E1741"/>
      <c r="F1741"/>
      <c r="G1741"/>
      <c r="H1741"/>
    </row>
    <row r="1742" spans="1:8" ht="12.5" x14ac:dyDescent="0.25">
      <c r="A1742" s="1">
        <v>113</v>
      </c>
      <c r="B1742" s="1" t="s">
        <v>622</v>
      </c>
      <c r="C1742" s="2">
        <v>41104</v>
      </c>
      <c r="D1742" s="3">
        <v>8000</v>
      </c>
      <c r="E1742"/>
      <c r="F1742"/>
      <c r="G1742"/>
      <c r="H1742"/>
    </row>
    <row r="1743" spans="1:8" ht="12.5" x14ac:dyDescent="0.25">
      <c r="A1743" s="1">
        <v>113</v>
      </c>
      <c r="B1743" s="1" t="s">
        <v>622</v>
      </c>
      <c r="C1743" s="2">
        <v>41107</v>
      </c>
      <c r="D1743" s="3">
        <v>8000</v>
      </c>
      <c r="E1743"/>
      <c r="F1743"/>
      <c r="G1743"/>
      <c r="H1743"/>
    </row>
    <row r="1744" spans="1:8" ht="12.5" x14ac:dyDescent="0.25">
      <c r="A1744" s="1">
        <v>113</v>
      </c>
      <c r="B1744" s="1" t="s">
        <v>622</v>
      </c>
      <c r="C1744" s="2">
        <v>41109</v>
      </c>
      <c r="D1744" s="3">
        <v>8000</v>
      </c>
      <c r="E1744"/>
      <c r="F1744"/>
      <c r="G1744"/>
      <c r="H1744"/>
    </row>
    <row r="1745" spans="1:8" ht="12.5" x14ac:dyDescent="0.25">
      <c r="A1745" s="1">
        <v>113</v>
      </c>
      <c r="B1745" s="1" t="s">
        <v>622</v>
      </c>
      <c r="C1745" s="2">
        <v>41111</v>
      </c>
      <c r="D1745" s="3">
        <v>8000</v>
      </c>
      <c r="E1745"/>
      <c r="F1745"/>
      <c r="G1745"/>
      <c r="H1745"/>
    </row>
    <row r="1746" spans="1:8" ht="12.5" x14ac:dyDescent="0.25">
      <c r="A1746" s="1">
        <v>113</v>
      </c>
      <c r="B1746" s="1" t="s">
        <v>622</v>
      </c>
      <c r="C1746" s="2">
        <v>41114</v>
      </c>
      <c r="D1746" s="3">
        <v>8000</v>
      </c>
      <c r="E1746"/>
      <c r="F1746"/>
      <c r="G1746"/>
      <c r="H1746"/>
    </row>
    <row r="1747" spans="1:8" ht="12.5" x14ac:dyDescent="0.25">
      <c r="A1747" s="1">
        <v>113</v>
      </c>
      <c r="B1747" s="1" t="s">
        <v>622</v>
      </c>
      <c r="C1747" s="2">
        <v>41116</v>
      </c>
      <c r="D1747" s="3">
        <v>8000</v>
      </c>
      <c r="E1747"/>
      <c r="F1747"/>
      <c r="G1747"/>
      <c r="H1747"/>
    </row>
    <row r="1748" spans="1:8" ht="12.5" x14ac:dyDescent="0.25">
      <c r="A1748" s="1">
        <v>113</v>
      </c>
      <c r="B1748" s="1" t="s">
        <v>622</v>
      </c>
      <c r="C1748" s="2">
        <v>41118</v>
      </c>
      <c r="D1748" s="3">
        <v>8000</v>
      </c>
      <c r="E1748"/>
      <c r="F1748"/>
      <c r="G1748"/>
      <c r="H1748"/>
    </row>
    <row r="1749" spans="1:8" ht="12.5" x14ac:dyDescent="0.25">
      <c r="A1749" s="1">
        <v>113</v>
      </c>
      <c r="B1749" s="1" t="s">
        <v>622</v>
      </c>
      <c r="C1749" s="2">
        <v>41121</v>
      </c>
      <c r="D1749" s="3">
        <v>8000</v>
      </c>
      <c r="E1749"/>
      <c r="F1749"/>
      <c r="G1749"/>
      <c r="H1749"/>
    </row>
    <row r="1750" spans="1:8" ht="12.5" x14ac:dyDescent="0.25">
      <c r="A1750" s="1">
        <v>113</v>
      </c>
      <c r="B1750" s="1" t="s">
        <v>622</v>
      </c>
      <c r="C1750" s="2">
        <v>41123</v>
      </c>
      <c r="D1750" s="3">
        <v>8000</v>
      </c>
      <c r="E1750"/>
      <c r="F1750"/>
      <c r="G1750"/>
      <c r="H1750"/>
    </row>
    <row r="1751" spans="1:8" ht="12.5" x14ac:dyDescent="0.25">
      <c r="A1751" s="1">
        <v>113</v>
      </c>
      <c r="B1751" s="1" t="s">
        <v>622</v>
      </c>
      <c r="C1751" s="2">
        <v>41125</v>
      </c>
      <c r="D1751" s="3">
        <v>8000</v>
      </c>
      <c r="E1751"/>
      <c r="F1751"/>
      <c r="G1751"/>
      <c r="H1751"/>
    </row>
    <row r="1752" spans="1:8" ht="12.5" x14ac:dyDescent="0.25">
      <c r="A1752" s="1">
        <v>113</v>
      </c>
      <c r="B1752" s="1" t="s">
        <v>622</v>
      </c>
      <c r="C1752" s="2">
        <v>41128</v>
      </c>
      <c r="D1752" s="3">
        <v>8000</v>
      </c>
      <c r="E1752"/>
      <c r="F1752"/>
      <c r="G1752"/>
      <c r="H1752"/>
    </row>
    <row r="1753" spans="1:8" ht="12.5" x14ac:dyDescent="0.25">
      <c r="A1753" s="1">
        <v>113</v>
      </c>
      <c r="B1753" s="1" t="s">
        <v>622</v>
      </c>
      <c r="C1753" s="2">
        <v>41130</v>
      </c>
      <c r="D1753" s="3">
        <v>8000</v>
      </c>
      <c r="E1753"/>
      <c r="F1753"/>
      <c r="G1753"/>
      <c r="H1753"/>
    </row>
    <row r="1754" spans="1:8" ht="12.5" x14ac:dyDescent="0.25">
      <c r="A1754" s="1">
        <v>113</v>
      </c>
      <c r="B1754" s="1" t="s">
        <v>622</v>
      </c>
      <c r="C1754" s="2">
        <v>41132</v>
      </c>
      <c r="D1754" s="3">
        <v>8000</v>
      </c>
      <c r="E1754"/>
      <c r="F1754"/>
      <c r="G1754"/>
      <c r="H1754"/>
    </row>
    <row r="1755" spans="1:8" ht="12.5" x14ac:dyDescent="0.25">
      <c r="A1755" s="1">
        <v>113</v>
      </c>
      <c r="B1755" s="1" t="s">
        <v>622</v>
      </c>
      <c r="C1755" s="2">
        <v>41135</v>
      </c>
      <c r="D1755" s="3">
        <v>8000</v>
      </c>
      <c r="E1755"/>
      <c r="F1755"/>
      <c r="G1755"/>
      <c r="H1755"/>
    </row>
    <row r="1756" spans="1:8" ht="12.5" x14ac:dyDescent="0.25">
      <c r="A1756" s="1">
        <v>113</v>
      </c>
      <c r="B1756" s="1" t="s">
        <v>622</v>
      </c>
      <c r="C1756" s="2">
        <v>41137</v>
      </c>
      <c r="D1756" s="3">
        <v>8000</v>
      </c>
      <c r="E1756"/>
      <c r="F1756"/>
      <c r="G1756"/>
      <c r="H1756"/>
    </row>
    <row r="1757" spans="1:8" ht="12.5" x14ac:dyDescent="0.25">
      <c r="A1757" s="1">
        <v>113</v>
      </c>
      <c r="B1757" s="1" t="s">
        <v>622</v>
      </c>
      <c r="C1757" s="2">
        <v>41139</v>
      </c>
      <c r="D1757" s="3">
        <v>9600</v>
      </c>
      <c r="E1757"/>
      <c r="F1757"/>
      <c r="G1757"/>
      <c r="H1757"/>
    </row>
    <row r="1758" spans="1:8" ht="12.5" x14ac:dyDescent="0.25">
      <c r="A1758" s="1">
        <v>113</v>
      </c>
      <c r="B1758" s="1" t="s">
        <v>622</v>
      </c>
      <c r="C1758" s="2">
        <v>41142</v>
      </c>
      <c r="D1758" s="3">
        <v>9600</v>
      </c>
      <c r="E1758"/>
      <c r="F1758"/>
      <c r="G1758"/>
      <c r="H1758"/>
    </row>
    <row r="1759" spans="1:8" ht="12.5" x14ac:dyDescent="0.25">
      <c r="A1759" s="1">
        <v>113</v>
      </c>
      <c r="B1759" s="1" t="s">
        <v>622</v>
      </c>
      <c r="C1759" s="2">
        <v>41144</v>
      </c>
      <c r="D1759" s="3">
        <v>9600</v>
      </c>
      <c r="E1759"/>
      <c r="F1759"/>
      <c r="G1759"/>
      <c r="H1759"/>
    </row>
    <row r="1760" spans="1:8" ht="12.5" x14ac:dyDescent="0.25">
      <c r="A1760" s="1">
        <v>113</v>
      </c>
      <c r="B1760" s="1" t="s">
        <v>622</v>
      </c>
      <c r="C1760" s="2">
        <v>41146</v>
      </c>
      <c r="D1760" s="3">
        <v>9600</v>
      </c>
      <c r="E1760"/>
      <c r="F1760"/>
      <c r="G1760"/>
      <c r="H1760"/>
    </row>
    <row r="1761" spans="1:8" ht="12.5" x14ac:dyDescent="0.25">
      <c r="A1761" s="1">
        <v>113</v>
      </c>
      <c r="B1761" s="1" t="s">
        <v>622</v>
      </c>
      <c r="C1761" s="2">
        <v>41149</v>
      </c>
      <c r="D1761" s="3">
        <v>9600</v>
      </c>
      <c r="E1761"/>
      <c r="F1761"/>
      <c r="G1761"/>
      <c r="H1761"/>
    </row>
    <row r="1762" spans="1:8" ht="12.5" x14ac:dyDescent="0.25">
      <c r="A1762" s="1">
        <v>113</v>
      </c>
      <c r="B1762" s="1" t="s">
        <v>622</v>
      </c>
      <c r="C1762" s="2">
        <v>41151</v>
      </c>
      <c r="D1762" s="3">
        <v>9600</v>
      </c>
      <c r="E1762"/>
      <c r="F1762"/>
      <c r="G1762"/>
      <c r="H1762"/>
    </row>
    <row r="1763" spans="1:8" ht="12.5" x14ac:dyDescent="0.25">
      <c r="A1763" s="1">
        <v>113</v>
      </c>
      <c r="B1763" s="1" t="s">
        <v>622</v>
      </c>
      <c r="C1763" s="2">
        <v>41153</v>
      </c>
      <c r="D1763" s="3">
        <v>9600</v>
      </c>
      <c r="E1763"/>
      <c r="F1763"/>
      <c r="G1763"/>
      <c r="H1763"/>
    </row>
    <row r="1764" spans="1:8" ht="12.5" x14ac:dyDescent="0.25">
      <c r="A1764" s="1">
        <v>113</v>
      </c>
      <c r="B1764" s="1" t="s">
        <v>622</v>
      </c>
      <c r="C1764" s="2">
        <v>41156</v>
      </c>
      <c r="D1764" s="3">
        <v>9600</v>
      </c>
      <c r="E1764"/>
      <c r="F1764"/>
      <c r="G1764"/>
      <c r="H1764"/>
    </row>
    <row r="1765" spans="1:8" ht="12.5" x14ac:dyDescent="0.25">
      <c r="A1765" s="1">
        <v>113</v>
      </c>
      <c r="B1765" s="1" t="s">
        <v>622</v>
      </c>
      <c r="C1765" s="2">
        <v>41158</v>
      </c>
      <c r="D1765" s="3">
        <v>9600</v>
      </c>
      <c r="E1765"/>
      <c r="F1765"/>
      <c r="G1765"/>
      <c r="H1765"/>
    </row>
    <row r="1766" spans="1:8" ht="12.5" x14ac:dyDescent="0.25">
      <c r="A1766" s="1">
        <v>113</v>
      </c>
      <c r="B1766" s="1" t="s">
        <v>623</v>
      </c>
      <c r="C1766" s="2">
        <v>41165</v>
      </c>
      <c r="D1766" s="3">
        <v>10</v>
      </c>
      <c r="E1766"/>
      <c r="F1766"/>
      <c r="G1766"/>
      <c r="H1766"/>
    </row>
    <row r="1767" spans="1:8" ht="12.5" x14ac:dyDescent="0.25">
      <c r="A1767" s="1">
        <v>113</v>
      </c>
      <c r="B1767" s="1" t="s">
        <v>623</v>
      </c>
      <c r="C1767" s="2">
        <v>41193</v>
      </c>
      <c r="D1767" s="3">
        <v>10</v>
      </c>
      <c r="E1767"/>
      <c r="F1767"/>
      <c r="G1767"/>
      <c r="H1767"/>
    </row>
    <row r="1768" spans="1:8" ht="12.5" x14ac:dyDescent="0.25">
      <c r="A1768" s="1">
        <v>113</v>
      </c>
      <c r="B1768" s="1" t="s">
        <v>623</v>
      </c>
      <c r="C1768" s="2">
        <v>41228</v>
      </c>
      <c r="D1768" s="3">
        <v>10</v>
      </c>
      <c r="E1768"/>
      <c r="F1768"/>
      <c r="G1768"/>
      <c r="H1768"/>
    </row>
    <row r="1769" spans="1:8" ht="12.5" x14ac:dyDescent="0.25">
      <c r="A1769" s="1">
        <v>114</v>
      </c>
      <c r="B1769" s="1" t="s">
        <v>622</v>
      </c>
      <c r="C1769" s="2">
        <v>41093</v>
      </c>
      <c r="D1769" s="3">
        <v>3700</v>
      </c>
      <c r="E1769"/>
      <c r="F1769"/>
      <c r="G1769"/>
      <c r="H1769"/>
    </row>
    <row r="1770" spans="1:8" ht="12.5" x14ac:dyDescent="0.25">
      <c r="A1770" s="1">
        <v>114</v>
      </c>
      <c r="B1770" s="1" t="s">
        <v>622</v>
      </c>
      <c r="C1770" s="2">
        <v>41095</v>
      </c>
      <c r="D1770" s="3">
        <v>3700</v>
      </c>
      <c r="E1770"/>
      <c r="F1770"/>
      <c r="G1770"/>
      <c r="H1770"/>
    </row>
    <row r="1771" spans="1:8" ht="12.5" x14ac:dyDescent="0.25">
      <c r="A1771" s="1">
        <v>114</v>
      </c>
      <c r="B1771" s="1" t="s">
        <v>622</v>
      </c>
      <c r="C1771" s="2">
        <v>41097</v>
      </c>
      <c r="D1771" s="3">
        <v>3700</v>
      </c>
      <c r="E1771"/>
      <c r="F1771"/>
      <c r="G1771"/>
      <c r="H1771"/>
    </row>
    <row r="1772" spans="1:8" ht="12.5" x14ac:dyDescent="0.25">
      <c r="A1772" s="1">
        <v>114</v>
      </c>
      <c r="B1772" s="1" t="s">
        <v>622</v>
      </c>
      <c r="C1772" s="2">
        <v>41100</v>
      </c>
      <c r="D1772" s="3">
        <v>3700</v>
      </c>
      <c r="E1772"/>
      <c r="F1772"/>
      <c r="G1772"/>
      <c r="H1772"/>
    </row>
    <row r="1773" spans="1:8" ht="12.5" x14ac:dyDescent="0.25">
      <c r="A1773" s="1">
        <v>114</v>
      </c>
      <c r="B1773" s="1" t="s">
        <v>622</v>
      </c>
      <c r="C1773" s="2">
        <v>41102</v>
      </c>
      <c r="D1773" s="3">
        <v>3700</v>
      </c>
      <c r="E1773"/>
      <c r="F1773"/>
      <c r="G1773"/>
      <c r="H1773"/>
    </row>
    <row r="1774" spans="1:8" ht="12.5" x14ac:dyDescent="0.25">
      <c r="A1774" s="1">
        <v>114</v>
      </c>
      <c r="B1774" s="1" t="s">
        <v>622</v>
      </c>
      <c r="C1774" s="2">
        <v>41104</v>
      </c>
      <c r="D1774" s="3">
        <v>3700</v>
      </c>
      <c r="E1774"/>
      <c r="F1774"/>
      <c r="G1774"/>
      <c r="H1774"/>
    </row>
    <row r="1775" spans="1:8" ht="12.5" x14ac:dyDescent="0.25">
      <c r="A1775" s="1">
        <v>114</v>
      </c>
      <c r="B1775" s="1" t="s">
        <v>622</v>
      </c>
      <c r="C1775" s="2">
        <v>41107</v>
      </c>
      <c r="D1775" s="3">
        <v>3700</v>
      </c>
      <c r="E1775"/>
      <c r="F1775"/>
      <c r="G1775"/>
      <c r="H1775"/>
    </row>
    <row r="1776" spans="1:8" ht="12.5" x14ac:dyDescent="0.25">
      <c r="A1776" s="1">
        <v>114</v>
      </c>
      <c r="B1776" s="1" t="s">
        <v>622</v>
      </c>
      <c r="C1776" s="2">
        <v>41109</v>
      </c>
      <c r="D1776" s="3">
        <v>3700</v>
      </c>
      <c r="E1776"/>
      <c r="F1776"/>
      <c r="G1776"/>
      <c r="H1776"/>
    </row>
    <row r="1777" spans="1:8" ht="12.5" x14ac:dyDescent="0.25">
      <c r="A1777" s="1">
        <v>114</v>
      </c>
      <c r="B1777" s="1" t="s">
        <v>622</v>
      </c>
      <c r="C1777" s="2">
        <v>41111</v>
      </c>
      <c r="D1777" s="3">
        <v>3700</v>
      </c>
      <c r="E1777"/>
      <c r="F1777"/>
      <c r="G1777"/>
      <c r="H1777"/>
    </row>
    <row r="1778" spans="1:8" ht="12.5" x14ac:dyDescent="0.25">
      <c r="A1778" s="1">
        <v>114</v>
      </c>
      <c r="B1778" s="1" t="s">
        <v>622</v>
      </c>
      <c r="C1778" s="2">
        <v>41114</v>
      </c>
      <c r="D1778" s="3">
        <v>3700</v>
      </c>
      <c r="E1778"/>
      <c r="F1778"/>
      <c r="G1778"/>
      <c r="H1778"/>
    </row>
    <row r="1779" spans="1:8" ht="12.5" x14ac:dyDescent="0.25">
      <c r="A1779" s="1">
        <v>114</v>
      </c>
      <c r="B1779" s="1" t="s">
        <v>622</v>
      </c>
      <c r="C1779" s="2">
        <v>41116</v>
      </c>
      <c r="D1779" s="3">
        <v>3700</v>
      </c>
      <c r="E1779"/>
      <c r="F1779"/>
      <c r="G1779"/>
      <c r="H1779"/>
    </row>
    <row r="1780" spans="1:8" ht="12.5" x14ac:dyDescent="0.25">
      <c r="A1780" s="1">
        <v>114</v>
      </c>
      <c r="B1780" s="1" t="s">
        <v>622</v>
      </c>
      <c r="C1780" s="2">
        <v>41118</v>
      </c>
      <c r="D1780" s="3">
        <v>3700</v>
      </c>
      <c r="E1780"/>
      <c r="F1780"/>
      <c r="G1780"/>
      <c r="H1780"/>
    </row>
    <row r="1781" spans="1:8" ht="12.5" x14ac:dyDescent="0.25">
      <c r="A1781" s="1">
        <v>114</v>
      </c>
      <c r="B1781" s="1" t="s">
        <v>622</v>
      </c>
      <c r="C1781" s="2">
        <v>41121</v>
      </c>
      <c r="D1781" s="3">
        <v>3700</v>
      </c>
      <c r="E1781"/>
      <c r="F1781"/>
      <c r="G1781"/>
      <c r="H1781"/>
    </row>
    <row r="1782" spans="1:8" ht="12.5" x14ac:dyDescent="0.25">
      <c r="A1782" s="1">
        <v>114</v>
      </c>
      <c r="B1782" s="1" t="s">
        <v>622</v>
      </c>
      <c r="C1782" s="2">
        <v>41123</v>
      </c>
      <c r="D1782" s="3">
        <v>3700</v>
      </c>
      <c r="E1782"/>
      <c r="F1782"/>
      <c r="G1782"/>
      <c r="H1782"/>
    </row>
    <row r="1783" spans="1:8" ht="12.5" x14ac:dyDescent="0.25">
      <c r="A1783" s="1">
        <v>114</v>
      </c>
      <c r="B1783" s="1" t="s">
        <v>622</v>
      </c>
      <c r="C1783" s="2">
        <v>41125</v>
      </c>
      <c r="D1783" s="3">
        <v>3700</v>
      </c>
      <c r="E1783"/>
      <c r="F1783"/>
      <c r="G1783"/>
      <c r="H1783"/>
    </row>
    <row r="1784" spans="1:8" ht="12.5" x14ac:dyDescent="0.25">
      <c r="A1784" s="1">
        <v>114</v>
      </c>
      <c r="B1784" s="1" t="s">
        <v>622</v>
      </c>
      <c r="C1784" s="2">
        <v>41128</v>
      </c>
      <c r="D1784" s="3">
        <v>3700</v>
      </c>
      <c r="E1784"/>
      <c r="F1784"/>
      <c r="G1784"/>
      <c r="H1784"/>
    </row>
    <row r="1785" spans="1:8" ht="12.5" x14ac:dyDescent="0.25">
      <c r="A1785" s="1">
        <v>114</v>
      </c>
      <c r="B1785" s="1" t="s">
        <v>622</v>
      </c>
      <c r="C1785" s="2">
        <v>41130</v>
      </c>
      <c r="D1785" s="3">
        <v>3700</v>
      </c>
      <c r="E1785"/>
      <c r="F1785"/>
      <c r="G1785"/>
      <c r="H1785"/>
    </row>
    <row r="1786" spans="1:8" ht="12.5" x14ac:dyDescent="0.25">
      <c r="A1786" s="1">
        <v>114</v>
      </c>
      <c r="B1786" s="1" t="s">
        <v>622</v>
      </c>
      <c r="C1786" s="2">
        <v>41132</v>
      </c>
      <c r="D1786" s="3">
        <v>3700</v>
      </c>
      <c r="E1786"/>
      <c r="F1786"/>
      <c r="G1786"/>
      <c r="H1786"/>
    </row>
    <row r="1787" spans="1:8" ht="12.5" x14ac:dyDescent="0.25">
      <c r="A1787" s="1">
        <v>114</v>
      </c>
      <c r="B1787" s="1" t="s">
        <v>622</v>
      </c>
      <c r="C1787" s="2">
        <v>41135</v>
      </c>
      <c r="D1787" s="3">
        <v>3700</v>
      </c>
      <c r="E1787"/>
      <c r="F1787"/>
      <c r="G1787"/>
      <c r="H1787"/>
    </row>
    <row r="1788" spans="1:8" ht="12.5" x14ac:dyDescent="0.25">
      <c r="A1788" s="1">
        <v>114</v>
      </c>
      <c r="B1788" s="1" t="s">
        <v>622</v>
      </c>
      <c r="C1788" s="2">
        <v>41139</v>
      </c>
      <c r="D1788" s="3">
        <v>3700</v>
      </c>
      <c r="E1788"/>
      <c r="F1788"/>
      <c r="G1788"/>
      <c r="H1788"/>
    </row>
    <row r="1789" spans="1:8" ht="12.5" x14ac:dyDescent="0.25">
      <c r="A1789" s="1">
        <v>114</v>
      </c>
      <c r="B1789" s="1" t="s">
        <v>622</v>
      </c>
      <c r="C1789" s="2">
        <v>41142</v>
      </c>
      <c r="D1789" s="3">
        <v>3700</v>
      </c>
      <c r="E1789"/>
      <c r="F1789"/>
      <c r="G1789"/>
      <c r="H1789"/>
    </row>
    <row r="1790" spans="1:8" ht="12.5" x14ac:dyDescent="0.25">
      <c r="A1790" s="1">
        <v>114</v>
      </c>
      <c r="B1790" s="1" t="s">
        <v>622</v>
      </c>
      <c r="C1790" s="2">
        <v>41144</v>
      </c>
      <c r="D1790" s="3">
        <v>5600</v>
      </c>
      <c r="E1790"/>
      <c r="F1790"/>
      <c r="G1790"/>
      <c r="H1790"/>
    </row>
    <row r="1791" spans="1:8" ht="12.5" x14ac:dyDescent="0.25">
      <c r="A1791" s="1">
        <v>114</v>
      </c>
      <c r="B1791" s="1" t="s">
        <v>622</v>
      </c>
      <c r="C1791" s="2">
        <v>41146</v>
      </c>
      <c r="D1791" s="3">
        <v>5600</v>
      </c>
      <c r="E1791"/>
      <c r="F1791"/>
      <c r="G1791"/>
      <c r="H1791"/>
    </row>
    <row r="1792" spans="1:8" ht="12.5" x14ac:dyDescent="0.25">
      <c r="A1792" s="1">
        <v>114</v>
      </c>
      <c r="B1792" s="1" t="s">
        <v>622</v>
      </c>
      <c r="C1792" s="2">
        <v>41151</v>
      </c>
      <c r="D1792" s="3">
        <v>5600</v>
      </c>
      <c r="E1792"/>
      <c r="F1792"/>
      <c r="G1792"/>
      <c r="H1792"/>
    </row>
    <row r="1793" spans="1:8" ht="12.5" x14ac:dyDescent="0.25">
      <c r="A1793" s="1">
        <v>114</v>
      </c>
      <c r="B1793" s="1" t="s">
        <v>622</v>
      </c>
      <c r="C1793" s="2">
        <v>41153</v>
      </c>
      <c r="D1793" s="3">
        <v>5600</v>
      </c>
      <c r="E1793"/>
      <c r="F1793"/>
      <c r="G1793"/>
      <c r="H1793"/>
    </row>
    <row r="1794" spans="1:8" ht="12.5" x14ac:dyDescent="0.25">
      <c r="A1794" s="1">
        <v>114</v>
      </c>
      <c r="B1794" s="1" t="s">
        <v>622</v>
      </c>
      <c r="C1794" s="2">
        <v>41156</v>
      </c>
      <c r="D1794" s="3">
        <v>5600</v>
      </c>
      <c r="E1794"/>
      <c r="F1794"/>
      <c r="G1794"/>
      <c r="H1794"/>
    </row>
    <row r="1795" spans="1:8" ht="12.5" x14ac:dyDescent="0.25">
      <c r="A1795" s="1">
        <v>114</v>
      </c>
      <c r="B1795" s="1" t="s">
        <v>622</v>
      </c>
      <c r="C1795" s="2">
        <v>41158</v>
      </c>
      <c r="D1795" s="3">
        <v>5600</v>
      </c>
      <c r="E1795"/>
      <c r="F1795"/>
      <c r="G1795"/>
      <c r="H1795"/>
    </row>
    <row r="1796" spans="1:8" ht="12.5" x14ac:dyDescent="0.25">
      <c r="A1796" s="1">
        <v>114</v>
      </c>
      <c r="B1796" s="1" t="s">
        <v>623</v>
      </c>
      <c r="C1796" s="2">
        <v>41166</v>
      </c>
      <c r="D1796" s="3">
        <v>8</v>
      </c>
      <c r="E1796"/>
      <c r="F1796"/>
      <c r="G1796"/>
      <c r="H1796"/>
    </row>
    <row r="1797" spans="1:8" ht="12.5" x14ac:dyDescent="0.25">
      <c r="A1797" s="1">
        <v>114</v>
      </c>
      <c r="B1797" s="1" t="s">
        <v>623</v>
      </c>
      <c r="C1797" s="2">
        <v>41193</v>
      </c>
      <c r="D1797" s="3">
        <v>8</v>
      </c>
      <c r="E1797"/>
      <c r="F1797"/>
      <c r="G1797"/>
      <c r="H1797"/>
    </row>
    <row r="1798" spans="1:8" ht="12.5" x14ac:dyDescent="0.25">
      <c r="A1798" s="1">
        <v>114</v>
      </c>
      <c r="B1798" s="1" t="s">
        <v>623</v>
      </c>
      <c r="C1798" s="2">
        <v>41228</v>
      </c>
      <c r="D1798" s="3">
        <v>8</v>
      </c>
      <c r="E1798"/>
      <c r="F1798"/>
      <c r="G1798"/>
      <c r="H1798"/>
    </row>
    <row r="1799" spans="1:8" ht="12.5" x14ac:dyDescent="0.25">
      <c r="A1799" s="1">
        <v>115</v>
      </c>
      <c r="B1799" s="1" t="s">
        <v>622</v>
      </c>
      <c r="C1799" s="2">
        <v>41092</v>
      </c>
      <c r="D1799" s="3">
        <v>5800</v>
      </c>
      <c r="E1799"/>
      <c r="F1799"/>
      <c r="G1799"/>
      <c r="H1799"/>
    </row>
    <row r="1800" spans="1:8" ht="12.5" x14ac:dyDescent="0.25">
      <c r="A1800" s="1">
        <v>115</v>
      </c>
      <c r="B1800" s="1" t="s">
        <v>622</v>
      </c>
      <c r="C1800" s="2">
        <v>41094</v>
      </c>
      <c r="D1800" s="3">
        <v>5800</v>
      </c>
      <c r="E1800"/>
      <c r="F1800"/>
      <c r="G1800"/>
      <c r="H1800"/>
    </row>
    <row r="1801" spans="1:8" ht="12.5" x14ac:dyDescent="0.25">
      <c r="A1801" s="1">
        <v>115</v>
      </c>
      <c r="B1801" s="1" t="s">
        <v>622</v>
      </c>
      <c r="C1801" s="2">
        <v>41096</v>
      </c>
      <c r="D1801" s="3">
        <v>5800</v>
      </c>
      <c r="E1801"/>
      <c r="F1801"/>
      <c r="G1801"/>
      <c r="H1801"/>
    </row>
    <row r="1802" spans="1:8" ht="12.5" x14ac:dyDescent="0.25">
      <c r="A1802" s="1">
        <v>115</v>
      </c>
      <c r="B1802" s="1" t="s">
        <v>622</v>
      </c>
      <c r="C1802" s="2">
        <v>41099</v>
      </c>
      <c r="D1802" s="3">
        <v>5800</v>
      </c>
      <c r="E1802"/>
      <c r="F1802"/>
      <c r="G1802"/>
      <c r="H1802"/>
    </row>
    <row r="1803" spans="1:8" ht="12.5" x14ac:dyDescent="0.25">
      <c r="A1803" s="1">
        <v>115</v>
      </c>
      <c r="B1803" s="1" t="s">
        <v>622</v>
      </c>
      <c r="C1803" s="2">
        <v>41101</v>
      </c>
      <c r="D1803" s="3">
        <v>5800</v>
      </c>
      <c r="E1803"/>
      <c r="F1803"/>
      <c r="G1803"/>
      <c r="H1803"/>
    </row>
    <row r="1804" spans="1:8" ht="12.5" x14ac:dyDescent="0.25">
      <c r="A1804" s="1">
        <v>115</v>
      </c>
      <c r="B1804" s="1" t="s">
        <v>622</v>
      </c>
      <c r="C1804" s="2">
        <v>41103</v>
      </c>
      <c r="D1804" s="3">
        <v>5800</v>
      </c>
      <c r="E1804"/>
      <c r="F1804"/>
      <c r="G1804"/>
      <c r="H1804"/>
    </row>
    <row r="1805" spans="1:8" ht="12.5" x14ac:dyDescent="0.25">
      <c r="A1805" s="1">
        <v>116</v>
      </c>
      <c r="B1805" s="1" t="s">
        <v>622</v>
      </c>
      <c r="C1805" s="2">
        <v>41092</v>
      </c>
      <c r="D1805" s="3">
        <v>2900</v>
      </c>
      <c r="E1805"/>
      <c r="F1805"/>
      <c r="G1805"/>
      <c r="H1805"/>
    </row>
    <row r="1806" spans="1:8" ht="12.5" x14ac:dyDescent="0.25">
      <c r="A1806" s="1">
        <v>116</v>
      </c>
      <c r="B1806" s="1" t="s">
        <v>622</v>
      </c>
      <c r="C1806" s="2">
        <v>41094</v>
      </c>
      <c r="D1806" s="3">
        <v>2900</v>
      </c>
      <c r="E1806"/>
      <c r="F1806"/>
      <c r="G1806"/>
      <c r="H1806"/>
    </row>
    <row r="1807" spans="1:8" ht="12.5" x14ac:dyDescent="0.25">
      <c r="A1807" s="1">
        <v>116</v>
      </c>
      <c r="B1807" s="1" t="s">
        <v>622</v>
      </c>
      <c r="C1807" s="2">
        <v>41096</v>
      </c>
      <c r="D1807" s="3">
        <v>2900</v>
      </c>
      <c r="E1807"/>
      <c r="F1807"/>
      <c r="G1807"/>
      <c r="H1807"/>
    </row>
    <row r="1808" spans="1:8" ht="12.5" x14ac:dyDescent="0.25">
      <c r="A1808" s="1">
        <v>116</v>
      </c>
      <c r="B1808" s="1" t="s">
        <v>622</v>
      </c>
      <c r="C1808" s="2">
        <v>41099</v>
      </c>
      <c r="D1808" s="3">
        <v>2900</v>
      </c>
      <c r="E1808"/>
      <c r="F1808"/>
      <c r="G1808"/>
      <c r="H1808"/>
    </row>
    <row r="1809" spans="1:8" ht="12.5" x14ac:dyDescent="0.25">
      <c r="A1809" s="1">
        <v>116</v>
      </c>
      <c r="B1809" s="1" t="s">
        <v>622</v>
      </c>
      <c r="C1809" s="2">
        <v>41101</v>
      </c>
      <c r="D1809" s="3">
        <v>2900</v>
      </c>
      <c r="E1809"/>
      <c r="F1809"/>
      <c r="G1809"/>
      <c r="H1809"/>
    </row>
    <row r="1810" spans="1:8" ht="12.5" x14ac:dyDescent="0.25">
      <c r="A1810" s="1">
        <v>116</v>
      </c>
      <c r="B1810" s="1" t="s">
        <v>622</v>
      </c>
      <c r="C1810" s="2">
        <v>41106</v>
      </c>
      <c r="D1810" s="3">
        <v>2900</v>
      </c>
      <c r="E1810"/>
      <c r="F1810"/>
      <c r="G1810"/>
      <c r="H1810"/>
    </row>
    <row r="1811" spans="1:8" ht="12.5" x14ac:dyDescent="0.25">
      <c r="A1811" s="1">
        <v>116</v>
      </c>
      <c r="B1811" s="1" t="s">
        <v>622</v>
      </c>
      <c r="C1811" s="2">
        <v>41108</v>
      </c>
      <c r="D1811" s="3">
        <v>2900</v>
      </c>
      <c r="E1811"/>
      <c r="F1811"/>
      <c r="G1811"/>
      <c r="H1811"/>
    </row>
    <row r="1812" spans="1:8" ht="12.5" x14ac:dyDescent="0.25">
      <c r="A1812" s="1">
        <v>116</v>
      </c>
      <c r="B1812" s="1" t="s">
        <v>622</v>
      </c>
      <c r="C1812" s="2">
        <v>41110</v>
      </c>
      <c r="D1812" s="3">
        <v>3200</v>
      </c>
      <c r="E1812"/>
      <c r="F1812"/>
      <c r="G1812"/>
      <c r="H1812"/>
    </row>
    <row r="1813" spans="1:8" ht="12.5" x14ac:dyDescent="0.25">
      <c r="A1813" s="1">
        <v>116</v>
      </c>
      <c r="B1813" s="1" t="s">
        <v>622</v>
      </c>
      <c r="C1813" s="2">
        <v>41115</v>
      </c>
      <c r="D1813" s="3">
        <v>3200</v>
      </c>
      <c r="E1813"/>
      <c r="F1813"/>
      <c r="G1813"/>
      <c r="H1813"/>
    </row>
    <row r="1814" spans="1:8" ht="12.5" x14ac:dyDescent="0.25">
      <c r="A1814" s="1">
        <v>116</v>
      </c>
      <c r="B1814" s="1" t="s">
        <v>622</v>
      </c>
      <c r="C1814" s="2">
        <v>41117</v>
      </c>
      <c r="D1814" s="3">
        <v>3200</v>
      </c>
      <c r="E1814"/>
      <c r="F1814"/>
      <c r="G1814"/>
      <c r="H1814"/>
    </row>
    <row r="1815" spans="1:8" ht="12.5" x14ac:dyDescent="0.25">
      <c r="A1815" s="1">
        <v>116</v>
      </c>
      <c r="B1815" s="1" t="s">
        <v>622</v>
      </c>
      <c r="C1815" s="2">
        <v>41120</v>
      </c>
      <c r="D1815" s="3">
        <v>3200</v>
      </c>
      <c r="E1815"/>
      <c r="F1815"/>
      <c r="G1815"/>
      <c r="H1815"/>
    </row>
    <row r="1816" spans="1:8" ht="12.5" x14ac:dyDescent="0.25">
      <c r="A1816" s="1">
        <v>116</v>
      </c>
      <c r="B1816" s="1" t="s">
        <v>622</v>
      </c>
      <c r="C1816" s="2">
        <v>41122</v>
      </c>
      <c r="D1816" s="3">
        <v>3200</v>
      </c>
      <c r="E1816"/>
      <c r="F1816"/>
      <c r="G1816"/>
      <c r="H1816"/>
    </row>
    <row r="1817" spans="1:8" ht="12.5" x14ac:dyDescent="0.25">
      <c r="A1817" s="1">
        <v>116</v>
      </c>
      <c r="B1817" s="1" t="s">
        <v>622</v>
      </c>
      <c r="C1817" s="2">
        <v>41124</v>
      </c>
      <c r="D1817" s="3">
        <v>3200</v>
      </c>
      <c r="E1817"/>
      <c r="F1817"/>
      <c r="G1817"/>
      <c r="H1817"/>
    </row>
    <row r="1818" spans="1:8" ht="12.5" x14ac:dyDescent="0.25">
      <c r="A1818" s="1">
        <v>116</v>
      </c>
      <c r="B1818" s="1" t="s">
        <v>622</v>
      </c>
      <c r="C1818" s="2">
        <v>41127</v>
      </c>
      <c r="D1818" s="3">
        <v>3200</v>
      </c>
      <c r="E1818"/>
      <c r="F1818"/>
      <c r="G1818"/>
      <c r="H1818"/>
    </row>
    <row r="1819" spans="1:8" ht="12.5" x14ac:dyDescent="0.25">
      <c r="A1819" s="1">
        <v>116</v>
      </c>
      <c r="B1819" s="1" t="s">
        <v>622</v>
      </c>
      <c r="C1819" s="2">
        <v>41129</v>
      </c>
      <c r="D1819" s="3">
        <v>3200</v>
      </c>
      <c r="E1819"/>
      <c r="F1819"/>
      <c r="G1819"/>
      <c r="H1819"/>
    </row>
    <row r="1820" spans="1:8" ht="12.5" x14ac:dyDescent="0.25">
      <c r="A1820" s="1">
        <v>116</v>
      </c>
      <c r="B1820" s="1" t="s">
        <v>622</v>
      </c>
      <c r="C1820" s="2">
        <v>41131</v>
      </c>
      <c r="D1820" s="3">
        <v>3200</v>
      </c>
      <c r="E1820"/>
      <c r="F1820"/>
      <c r="G1820"/>
      <c r="H1820"/>
    </row>
    <row r="1821" spans="1:8" ht="12.5" x14ac:dyDescent="0.25">
      <c r="A1821" s="1">
        <v>116</v>
      </c>
      <c r="B1821" s="1" t="s">
        <v>622</v>
      </c>
      <c r="C1821" s="2">
        <v>41134</v>
      </c>
      <c r="D1821" s="3">
        <v>3200</v>
      </c>
      <c r="E1821"/>
      <c r="F1821"/>
      <c r="G1821"/>
      <c r="H1821"/>
    </row>
    <row r="1822" spans="1:8" ht="12.5" x14ac:dyDescent="0.25">
      <c r="A1822" s="1">
        <v>116</v>
      </c>
      <c r="B1822" s="1" t="s">
        <v>622</v>
      </c>
      <c r="C1822" s="2">
        <v>41136</v>
      </c>
      <c r="D1822" s="3">
        <v>3200</v>
      </c>
      <c r="E1822"/>
      <c r="F1822"/>
      <c r="G1822"/>
      <c r="H1822"/>
    </row>
    <row r="1823" spans="1:8" ht="12.5" x14ac:dyDescent="0.25">
      <c r="A1823" s="1">
        <v>116</v>
      </c>
      <c r="B1823" s="1" t="s">
        <v>622</v>
      </c>
      <c r="C1823" s="2">
        <v>41155</v>
      </c>
      <c r="D1823" s="3">
        <v>2600</v>
      </c>
      <c r="E1823"/>
      <c r="F1823"/>
      <c r="G1823"/>
      <c r="H1823"/>
    </row>
    <row r="1824" spans="1:8" ht="12.5" x14ac:dyDescent="0.25">
      <c r="A1824" s="1">
        <v>116</v>
      </c>
      <c r="B1824" s="1" t="s">
        <v>623</v>
      </c>
      <c r="C1824" s="2">
        <v>41164</v>
      </c>
      <c r="D1824" s="3">
        <v>5</v>
      </c>
      <c r="E1824"/>
      <c r="F1824"/>
      <c r="G1824"/>
      <c r="H1824"/>
    </row>
    <row r="1825" spans="1:8" ht="12.5" x14ac:dyDescent="0.25">
      <c r="A1825" s="1">
        <v>116</v>
      </c>
      <c r="B1825" s="1" t="s">
        <v>623</v>
      </c>
      <c r="C1825" s="2">
        <v>41227</v>
      </c>
      <c r="D1825" s="3">
        <v>8</v>
      </c>
      <c r="E1825"/>
      <c r="F1825"/>
      <c r="G1825"/>
      <c r="H1825"/>
    </row>
    <row r="1826" spans="1:8" ht="12.5" x14ac:dyDescent="0.25">
      <c r="A1826" s="1">
        <v>117</v>
      </c>
      <c r="B1826" s="1" t="s">
        <v>622</v>
      </c>
      <c r="C1826" s="2">
        <v>41092</v>
      </c>
      <c r="D1826" s="3">
        <v>8800</v>
      </c>
      <c r="E1826"/>
      <c r="F1826"/>
      <c r="G1826"/>
      <c r="H1826"/>
    </row>
    <row r="1827" spans="1:8" ht="12.5" x14ac:dyDescent="0.25">
      <c r="A1827" s="1">
        <v>117</v>
      </c>
      <c r="B1827" s="1" t="s">
        <v>622</v>
      </c>
      <c r="C1827" s="2">
        <v>41094</v>
      </c>
      <c r="D1827" s="3">
        <v>8800</v>
      </c>
      <c r="E1827"/>
      <c r="F1827"/>
      <c r="G1827"/>
      <c r="H1827"/>
    </row>
    <row r="1828" spans="1:8" ht="12.5" x14ac:dyDescent="0.25">
      <c r="A1828" s="1">
        <v>117</v>
      </c>
      <c r="B1828" s="1" t="s">
        <v>622</v>
      </c>
      <c r="C1828" s="2">
        <v>41096</v>
      </c>
      <c r="D1828" s="3">
        <v>9700</v>
      </c>
      <c r="E1828"/>
      <c r="F1828"/>
      <c r="G1828"/>
      <c r="H1828"/>
    </row>
    <row r="1829" spans="1:8" ht="12.5" x14ac:dyDescent="0.25">
      <c r="A1829" s="1">
        <v>117</v>
      </c>
      <c r="B1829" s="1" t="s">
        <v>622</v>
      </c>
      <c r="C1829" s="2">
        <v>41099</v>
      </c>
      <c r="D1829" s="3">
        <v>9700</v>
      </c>
      <c r="E1829"/>
      <c r="F1829"/>
      <c r="G1829"/>
      <c r="H1829"/>
    </row>
    <row r="1830" spans="1:8" ht="12.5" x14ac:dyDescent="0.25">
      <c r="A1830" s="1">
        <v>117</v>
      </c>
      <c r="B1830" s="1" t="s">
        <v>622</v>
      </c>
      <c r="C1830" s="2">
        <v>41101</v>
      </c>
      <c r="D1830" s="3">
        <v>9700</v>
      </c>
      <c r="E1830"/>
      <c r="F1830"/>
      <c r="G1830"/>
      <c r="H1830"/>
    </row>
    <row r="1831" spans="1:8" ht="12.5" x14ac:dyDescent="0.25">
      <c r="A1831" s="1">
        <v>117</v>
      </c>
      <c r="B1831" s="1" t="s">
        <v>622</v>
      </c>
      <c r="C1831" s="2">
        <v>41103</v>
      </c>
      <c r="D1831" s="3">
        <v>9700</v>
      </c>
      <c r="E1831"/>
      <c r="F1831"/>
      <c r="G1831"/>
      <c r="H1831"/>
    </row>
    <row r="1832" spans="1:8" ht="12.5" x14ac:dyDescent="0.25">
      <c r="A1832" s="1">
        <v>117</v>
      </c>
      <c r="B1832" s="1" t="s">
        <v>622</v>
      </c>
      <c r="C1832" s="2">
        <v>41106</v>
      </c>
      <c r="D1832" s="3">
        <v>9700</v>
      </c>
      <c r="E1832"/>
      <c r="F1832"/>
      <c r="G1832"/>
      <c r="H1832"/>
    </row>
    <row r="1833" spans="1:8" ht="12.5" x14ac:dyDescent="0.25">
      <c r="A1833" s="1">
        <v>117</v>
      </c>
      <c r="B1833" s="1" t="s">
        <v>622</v>
      </c>
      <c r="C1833" s="2">
        <v>41108</v>
      </c>
      <c r="D1833" s="3">
        <v>9700</v>
      </c>
      <c r="E1833"/>
      <c r="F1833"/>
      <c r="G1833"/>
      <c r="H1833"/>
    </row>
    <row r="1834" spans="1:8" ht="12.5" x14ac:dyDescent="0.25">
      <c r="A1834" s="1">
        <v>117</v>
      </c>
      <c r="B1834" s="1" t="s">
        <v>622</v>
      </c>
      <c r="C1834" s="2">
        <v>41110</v>
      </c>
      <c r="D1834" s="3">
        <v>10700</v>
      </c>
      <c r="E1834"/>
      <c r="F1834"/>
      <c r="G1834"/>
      <c r="H1834"/>
    </row>
    <row r="1835" spans="1:8" ht="12.5" x14ac:dyDescent="0.25">
      <c r="A1835" s="1">
        <v>117</v>
      </c>
      <c r="B1835" s="1" t="s">
        <v>622</v>
      </c>
      <c r="C1835" s="2">
        <v>41113</v>
      </c>
      <c r="D1835" s="3">
        <v>10700</v>
      </c>
      <c r="E1835"/>
      <c r="F1835"/>
      <c r="G1835"/>
      <c r="H1835"/>
    </row>
    <row r="1836" spans="1:8" ht="12.5" x14ac:dyDescent="0.25">
      <c r="A1836" s="1">
        <v>117</v>
      </c>
      <c r="B1836" s="1" t="s">
        <v>622</v>
      </c>
      <c r="C1836" s="2">
        <v>41117</v>
      </c>
      <c r="D1836" s="3">
        <v>10700</v>
      </c>
      <c r="E1836"/>
      <c r="F1836"/>
      <c r="G1836"/>
      <c r="H1836"/>
    </row>
    <row r="1837" spans="1:8" ht="12.5" x14ac:dyDescent="0.25">
      <c r="A1837" s="1">
        <v>117</v>
      </c>
      <c r="B1837" s="1" t="s">
        <v>622</v>
      </c>
      <c r="C1837" s="2">
        <v>41120</v>
      </c>
      <c r="D1837" s="3">
        <v>10700</v>
      </c>
      <c r="E1837"/>
      <c r="F1837"/>
      <c r="G1837"/>
      <c r="H1837"/>
    </row>
    <row r="1838" spans="1:8" ht="12.5" x14ac:dyDescent="0.25">
      <c r="A1838" s="1">
        <v>117</v>
      </c>
      <c r="B1838" s="1" t="s">
        <v>622</v>
      </c>
      <c r="C1838" s="2">
        <v>41122</v>
      </c>
      <c r="D1838" s="3">
        <v>10700</v>
      </c>
      <c r="E1838"/>
      <c r="F1838"/>
      <c r="G1838"/>
      <c r="H1838"/>
    </row>
    <row r="1839" spans="1:8" ht="12.5" x14ac:dyDescent="0.25">
      <c r="A1839" s="1">
        <v>117</v>
      </c>
      <c r="B1839" s="1" t="s">
        <v>622</v>
      </c>
      <c r="C1839" s="2">
        <v>41124</v>
      </c>
      <c r="D1839" s="3">
        <v>20000</v>
      </c>
      <c r="E1839"/>
      <c r="F1839"/>
      <c r="G1839"/>
      <c r="H1839"/>
    </row>
    <row r="1840" spans="1:8" ht="12.5" x14ac:dyDescent="0.25">
      <c r="A1840" s="1">
        <v>117</v>
      </c>
      <c r="B1840" s="1" t="s">
        <v>622</v>
      </c>
      <c r="C1840" s="2">
        <v>41127</v>
      </c>
      <c r="D1840" s="3">
        <v>20000</v>
      </c>
      <c r="E1840"/>
      <c r="F1840"/>
      <c r="G1840"/>
      <c r="H1840"/>
    </row>
    <row r="1841" spans="1:8" ht="12.5" x14ac:dyDescent="0.25">
      <c r="A1841" s="1">
        <v>117</v>
      </c>
      <c r="B1841" s="1" t="s">
        <v>622</v>
      </c>
      <c r="C1841" s="2">
        <v>41129</v>
      </c>
      <c r="D1841" s="3">
        <v>20000</v>
      </c>
      <c r="E1841"/>
      <c r="F1841"/>
      <c r="G1841"/>
      <c r="H1841"/>
    </row>
    <row r="1842" spans="1:8" ht="12.5" x14ac:dyDescent="0.25">
      <c r="A1842" s="1">
        <v>117</v>
      </c>
      <c r="B1842" s="1" t="s">
        <v>622</v>
      </c>
      <c r="C1842" s="2">
        <v>41131</v>
      </c>
      <c r="D1842" s="3">
        <v>20000</v>
      </c>
      <c r="E1842"/>
      <c r="F1842"/>
      <c r="G1842"/>
      <c r="H1842"/>
    </row>
    <row r="1843" spans="1:8" ht="12.5" x14ac:dyDescent="0.25">
      <c r="A1843" s="1">
        <v>117</v>
      </c>
      <c r="B1843" s="1" t="s">
        <v>622</v>
      </c>
      <c r="C1843" s="2">
        <v>41134</v>
      </c>
      <c r="D1843" s="3">
        <v>20000</v>
      </c>
      <c r="E1843"/>
      <c r="F1843"/>
      <c r="G1843"/>
      <c r="H1843"/>
    </row>
    <row r="1844" spans="1:8" ht="12.5" x14ac:dyDescent="0.25">
      <c r="A1844" s="1">
        <v>117</v>
      </c>
      <c r="B1844" s="1" t="s">
        <v>622</v>
      </c>
      <c r="C1844" s="2">
        <v>41136</v>
      </c>
      <c r="D1844" s="3">
        <v>20000</v>
      </c>
      <c r="E1844"/>
      <c r="F1844"/>
      <c r="G1844"/>
      <c r="H1844"/>
    </row>
    <row r="1845" spans="1:8" ht="12.5" x14ac:dyDescent="0.25">
      <c r="A1845" s="1">
        <v>117</v>
      </c>
      <c r="B1845" s="1" t="s">
        <v>622</v>
      </c>
      <c r="C1845" s="2">
        <v>41138</v>
      </c>
      <c r="D1845" s="3">
        <v>20000</v>
      </c>
      <c r="E1845"/>
      <c r="F1845"/>
      <c r="G1845"/>
      <c r="H1845"/>
    </row>
    <row r="1846" spans="1:8" ht="12.5" x14ac:dyDescent="0.25">
      <c r="A1846" s="1">
        <v>117</v>
      </c>
      <c r="B1846" s="1" t="s">
        <v>622</v>
      </c>
      <c r="C1846" s="2">
        <v>41141</v>
      </c>
      <c r="D1846" s="3">
        <v>20000</v>
      </c>
      <c r="E1846"/>
      <c r="F1846"/>
      <c r="G1846"/>
      <c r="H1846"/>
    </row>
    <row r="1847" spans="1:8" ht="12.5" x14ac:dyDescent="0.25">
      <c r="A1847" s="1">
        <v>117</v>
      </c>
      <c r="B1847" s="1" t="s">
        <v>622</v>
      </c>
      <c r="C1847" s="2">
        <v>41143</v>
      </c>
      <c r="D1847" s="3">
        <v>20000</v>
      </c>
      <c r="E1847"/>
      <c r="F1847"/>
      <c r="G1847"/>
      <c r="H1847"/>
    </row>
    <row r="1848" spans="1:8" ht="12.5" x14ac:dyDescent="0.25">
      <c r="A1848" s="1">
        <v>117</v>
      </c>
      <c r="B1848" s="1" t="s">
        <v>622</v>
      </c>
      <c r="C1848" s="2">
        <v>41145</v>
      </c>
      <c r="D1848" s="3">
        <v>20000</v>
      </c>
      <c r="E1848"/>
      <c r="F1848"/>
      <c r="G1848"/>
      <c r="H1848"/>
    </row>
    <row r="1849" spans="1:8" ht="12.5" x14ac:dyDescent="0.25">
      <c r="A1849" s="1">
        <v>117</v>
      </c>
      <c r="B1849" s="1" t="s">
        <v>622</v>
      </c>
      <c r="C1849" s="2">
        <v>41148</v>
      </c>
      <c r="D1849" s="3">
        <v>20000</v>
      </c>
      <c r="E1849"/>
      <c r="F1849"/>
      <c r="G1849"/>
      <c r="H1849"/>
    </row>
    <row r="1850" spans="1:8" ht="12.5" x14ac:dyDescent="0.25">
      <c r="A1850" s="1">
        <v>117</v>
      </c>
      <c r="B1850" s="1" t="s">
        <v>622</v>
      </c>
      <c r="C1850" s="2">
        <v>41150</v>
      </c>
      <c r="D1850" s="3">
        <v>20000</v>
      </c>
      <c r="E1850"/>
      <c r="F1850"/>
      <c r="G1850"/>
      <c r="H1850"/>
    </row>
    <row r="1851" spans="1:8" ht="12.5" x14ac:dyDescent="0.25">
      <c r="A1851" s="1">
        <v>117</v>
      </c>
      <c r="B1851" s="1" t="s">
        <v>622</v>
      </c>
      <c r="C1851" s="2">
        <v>41152</v>
      </c>
      <c r="D1851" s="3">
        <v>20000</v>
      </c>
      <c r="E1851"/>
      <c r="F1851"/>
      <c r="G1851"/>
      <c r="H1851"/>
    </row>
    <row r="1852" spans="1:8" ht="12.5" x14ac:dyDescent="0.25">
      <c r="A1852" s="1">
        <v>117</v>
      </c>
      <c r="B1852" s="1" t="s">
        <v>622</v>
      </c>
      <c r="C1852" s="2">
        <v>41155</v>
      </c>
      <c r="D1852" s="3">
        <v>20000</v>
      </c>
      <c r="E1852"/>
      <c r="F1852"/>
      <c r="G1852"/>
      <c r="H1852"/>
    </row>
    <row r="1853" spans="1:8" ht="12.5" x14ac:dyDescent="0.25">
      <c r="A1853" s="1">
        <v>117</v>
      </c>
      <c r="B1853" s="1" t="s">
        <v>622</v>
      </c>
      <c r="C1853" s="2">
        <v>41157</v>
      </c>
      <c r="D1853" s="3">
        <v>20000</v>
      </c>
      <c r="E1853"/>
      <c r="F1853"/>
      <c r="G1853"/>
      <c r="H1853"/>
    </row>
    <row r="1854" spans="1:8" ht="12.5" x14ac:dyDescent="0.25">
      <c r="A1854" s="1">
        <v>117</v>
      </c>
      <c r="B1854" s="1" t="s">
        <v>623</v>
      </c>
      <c r="C1854" s="2">
        <v>41164</v>
      </c>
      <c r="D1854" s="3">
        <v>20</v>
      </c>
      <c r="E1854"/>
      <c r="F1854"/>
      <c r="G1854"/>
      <c r="H1854"/>
    </row>
    <row r="1855" spans="1:8" ht="12.5" x14ac:dyDescent="0.25">
      <c r="A1855" s="1">
        <v>117</v>
      </c>
      <c r="B1855" s="1" t="s">
        <v>623</v>
      </c>
      <c r="C1855" s="2">
        <v>41241</v>
      </c>
      <c r="D1855" s="3">
        <v>3</v>
      </c>
      <c r="E1855"/>
      <c r="F1855"/>
      <c r="G1855"/>
      <c r="H1855"/>
    </row>
    <row r="1856" spans="1:8" ht="12.5" x14ac:dyDescent="0.25">
      <c r="A1856" s="1">
        <v>118</v>
      </c>
      <c r="B1856" s="1" t="s">
        <v>622</v>
      </c>
      <c r="C1856" s="2">
        <v>41093</v>
      </c>
      <c r="D1856" s="3">
        <v>1000</v>
      </c>
      <c r="E1856"/>
      <c r="F1856"/>
      <c r="G1856"/>
      <c r="H1856"/>
    </row>
    <row r="1857" spans="1:8" ht="12.5" x14ac:dyDescent="0.25">
      <c r="A1857" s="1">
        <v>118</v>
      </c>
      <c r="B1857" s="1" t="s">
        <v>622</v>
      </c>
      <c r="C1857" s="2">
        <v>41095</v>
      </c>
      <c r="D1857" s="3">
        <v>1000</v>
      </c>
      <c r="E1857"/>
      <c r="F1857"/>
      <c r="G1857"/>
      <c r="H1857"/>
    </row>
    <row r="1858" spans="1:8" ht="12.5" x14ac:dyDescent="0.25">
      <c r="A1858" s="1">
        <v>118</v>
      </c>
      <c r="B1858" s="1" t="s">
        <v>622</v>
      </c>
      <c r="C1858" s="2">
        <v>41100</v>
      </c>
      <c r="D1858" s="3">
        <v>1000</v>
      </c>
      <c r="E1858"/>
      <c r="F1858"/>
      <c r="G1858"/>
      <c r="H1858"/>
    </row>
    <row r="1859" spans="1:8" ht="12.5" x14ac:dyDescent="0.25">
      <c r="A1859" s="1">
        <v>118</v>
      </c>
      <c r="B1859" s="1" t="s">
        <v>622</v>
      </c>
      <c r="C1859" s="2">
        <v>41102</v>
      </c>
      <c r="D1859" s="3">
        <v>1000</v>
      </c>
      <c r="E1859"/>
      <c r="F1859"/>
      <c r="G1859"/>
      <c r="H1859"/>
    </row>
    <row r="1860" spans="1:8" ht="12.5" x14ac:dyDescent="0.25">
      <c r="A1860" s="1">
        <v>118</v>
      </c>
      <c r="B1860" s="1" t="s">
        <v>622</v>
      </c>
      <c r="C1860" s="2">
        <v>41107</v>
      </c>
      <c r="D1860" s="3">
        <v>1000</v>
      </c>
      <c r="E1860"/>
      <c r="F1860"/>
      <c r="G1860"/>
      <c r="H1860"/>
    </row>
    <row r="1861" spans="1:8" ht="12.5" x14ac:dyDescent="0.25">
      <c r="A1861" s="1">
        <v>118</v>
      </c>
      <c r="B1861" s="1" t="s">
        <v>622</v>
      </c>
      <c r="C1861" s="2">
        <v>41109</v>
      </c>
      <c r="D1861" s="3">
        <v>1000</v>
      </c>
      <c r="E1861"/>
      <c r="F1861"/>
      <c r="G1861"/>
      <c r="H1861"/>
    </row>
    <row r="1862" spans="1:8" ht="12.5" x14ac:dyDescent="0.25">
      <c r="A1862" s="1">
        <v>118</v>
      </c>
      <c r="B1862" s="1" t="s">
        <v>622</v>
      </c>
      <c r="C1862" s="2">
        <v>41114</v>
      </c>
      <c r="D1862" s="3">
        <v>1000</v>
      </c>
      <c r="E1862"/>
      <c r="F1862"/>
      <c r="G1862"/>
      <c r="H1862"/>
    </row>
    <row r="1863" spans="1:8" ht="12.5" x14ac:dyDescent="0.25">
      <c r="A1863" s="1">
        <v>118</v>
      </c>
      <c r="B1863" s="1" t="s">
        <v>622</v>
      </c>
      <c r="C1863" s="2">
        <v>41116</v>
      </c>
      <c r="D1863" s="3">
        <v>1000</v>
      </c>
      <c r="E1863"/>
      <c r="F1863"/>
      <c r="G1863"/>
      <c r="H1863"/>
    </row>
    <row r="1864" spans="1:8" ht="12.5" x14ac:dyDescent="0.25">
      <c r="A1864" s="1">
        <v>118</v>
      </c>
      <c r="B1864" s="1" t="s">
        <v>622</v>
      </c>
      <c r="C1864" s="2">
        <v>41121</v>
      </c>
      <c r="D1864" s="3">
        <v>1000</v>
      </c>
      <c r="E1864"/>
      <c r="F1864"/>
      <c r="G1864"/>
      <c r="H1864"/>
    </row>
    <row r="1865" spans="1:8" ht="12.5" x14ac:dyDescent="0.25">
      <c r="A1865" s="1">
        <v>118</v>
      </c>
      <c r="B1865" s="1" t="s">
        <v>622</v>
      </c>
      <c r="C1865" s="2">
        <v>41123</v>
      </c>
      <c r="D1865" s="3">
        <v>1000</v>
      </c>
      <c r="E1865"/>
      <c r="F1865"/>
      <c r="G1865"/>
      <c r="H1865"/>
    </row>
    <row r="1866" spans="1:8" ht="12.5" x14ac:dyDescent="0.25">
      <c r="A1866" s="1">
        <v>118</v>
      </c>
      <c r="B1866" s="1" t="s">
        <v>622</v>
      </c>
      <c r="C1866" s="2">
        <v>41128</v>
      </c>
      <c r="D1866" s="3">
        <v>1000</v>
      </c>
      <c r="E1866"/>
      <c r="F1866"/>
      <c r="G1866"/>
      <c r="H1866"/>
    </row>
    <row r="1867" spans="1:8" ht="12.5" x14ac:dyDescent="0.25">
      <c r="A1867" s="1">
        <v>118</v>
      </c>
      <c r="B1867" s="1" t="s">
        <v>622</v>
      </c>
      <c r="C1867" s="2">
        <v>41130</v>
      </c>
      <c r="D1867" s="3">
        <v>1000</v>
      </c>
      <c r="E1867"/>
      <c r="F1867"/>
      <c r="G1867"/>
      <c r="H1867"/>
    </row>
    <row r="1868" spans="1:8" ht="12.5" x14ac:dyDescent="0.25">
      <c r="A1868" s="1">
        <v>118</v>
      </c>
      <c r="B1868" s="1" t="s">
        <v>622</v>
      </c>
      <c r="C1868" s="2">
        <v>41135</v>
      </c>
      <c r="D1868" s="3">
        <v>1000</v>
      </c>
      <c r="E1868"/>
      <c r="F1868"/>
      <c r="G1868"/>
      <c r="H1868"/>
    </row>
    <row r="1869" spans="1:8" ht="12.5" x14ac:dyDescent="0.25">
      <c r="A1869" s="1">
        <v>118</v>
      </c>
      <c r="B1869" s="1" t="s">
        <v>622</v>
      </c>
      <c r="C1869" s="2">
        <v>41137</v>
      </c>
      <c r="D1869" s="3">
        <v>1000</v>
      </c>
      <c r="E1869"/>
      <c r="F1869"/>
      <c r="G1869"/>
      <c r="H1869"/>
    </row>
    <row r="1870" spans="1:8" ht="12.5" x14ac:dyDescent="0.25">
      <c r="A1870" s="1">
        <v>118</v>
      </c>
      <c r="B1870" s="1" t="s">
        <v>622</v>
      </c>
      <c r="C1870" s="2">
        <v>41158</v>
      </c>
      <c r="D1870" s="3">
        <v>800</v>
      </c>
      <c r="E1870"/>
      <c r="F1870"/>
      <c r="G1870"/>
      <c r="H1870"/>
    </row>
    <row r="1871" spans="1:8" ht="12.5" x14ac:dyDescent="0.25">
      <c r="A1871" s="1">
        <v>118</v>
      </c>
      <c r="B1871" s="1" t="s">
        <v>623</v>
      </c>
      <c r="C1871" s="2">
        <v>41165</v>
      </c>
      <c r="D1871" s="3">
        <v>2</v>
      </c>
      <c r="E1871"/>
      <c r="F1871"/>
      <c r="G1871"/>
      <c r="H1871"/>
    </row>
    <row r="1872" spans="1:8" ht="12.5" x14ac:dyDescent="0.25">
      <c r="A1872" s="1">
        <v>119</v>
      </c>
      <c r="B1872" s="1" t="s">
        <v>622</v>
      </c>
      <c r="C1872" s="2">
        <v>41093</v>
      </c>
      <c r="D1872" s="3">
        <v>2400</v>
      </c>
      <c r="E1872"/>
      <c r="F1872"/>
      <c r="G1872"/>
      <c r="H1872"/>
    </row>
    <row r="1873" spans="1:8" ht="12.5" x14ac:dyDescent="0.25">
      <c r="A1873" s="1">
        <v>119</v>
      </c>
      <c r="B1873" s="1" t="s">
        <v>622</v>
      </c>
      <c r="C1873" s="2">
        <v>41095</v>
      </c>
      <c r="D1873" s="3">
        <v>2400</v>
      </c>
      <c r="E1873"/>
      <c r="F1873"/>
      <c r="G1873"/>
      <c r="H1873"/>
    </row>
    <row r="1874" spans="1:8" ht="12.5" x14ac:dyDescent="0.25">
      <c r="A1874" s="1">
        <v>119</v>
      </c>
      <c r="B1874" s="1" t="s">
        <v>622</v>
      </c>
      <c r="C1874" s="2">
        <v>41097</v>
      </c>
      <c r="D1874" s="3">
        <v>2400</v>
      </c>
      <c r="E1874"/>
      <c r="F1874"/>
      <c r="G1874"/>
      <c r="H1874"/>
    </row>
    <row r="1875" spans="1:8" ht="12.5" x14ac:dyDescent="0.25">
      <c r="A1875" s="1">
        <v>119</v>
      </c>
      <c r="B1875" s="1" t="s">
        <v>622</v>
      </c>
      <c r="C1875" s="2">
        <v>41102</v>
      </c>
      <c r="D1875" s="3">
        <v>2400</v>
      </c>
      <c r="E1875"/>
      <c r="F1875"/>
      <c r="G1875"/>
      <c r="H1875"/>
    </row>
    <row r="1876" spans="1:8" ht="12.5" x14ac:dyDescent="0.25">
      <c r="A1876" s="1">
        <v>119</v>
      </c>
      <c r="B1876" s="1" t="s">
        <v>622</v>
      </c>
      <c r="C1876" s="2">
        <v>41104</v>
      </c>
      <c r="D1876" s="3">
        <v>2400</v>
      </c>
      <c r="E1876"/>
      <c r="F1876"/>
      <c r="G1876"/>
      <c r="H1876"/>
    </row>
    <row r="1877" spans="1:8" ht="12.5" x14ac:dyDescent="0.25">
      <c r="A1877" s="1">
        <v>119</v>
      </c>
      <c r="B1877" s="1" t="s">
        <v>622</v>
      </c>
      <c r="C1877" s="2">
        <v>41109</v>
      </c>
      <c r="D1877" s="3">
        <v>2400</v>
      </c>
      <c r="E1877"/>
      <c r="F1877"/>
      <c r="G1877"/>
      <c r="H1877"/>
    </row>
    <row r="1878" spans="1:8" ht="12.5" x14ac:dyDescent="0.25">
      <c r="A1878" s="1">
        <v>119</v>
      </c>
      <c r="B1878" s="1" t="s">
        <v>622</v>
      </c>
      <c r="C1878" s="2">
        <v>41111</v>
      </c>
      <c r="D1878" s="3">
        <v>2900</v>
      </c>
      <c r="E1878"/>
      <c r="F1878"/>
      <c r="G1878"/>
      <c r="H1878"/>
    </row>
    <row r="1879" spans="1:8" ht="12.5" x14ac:dyDescent="0.25">
      <c r="A1879" s="1">
        <v>119</v>
      </c>
      <c r="B1879" s="1" t="s">
        <v>622</v>
      </c>
      <c r="C1879" s="2">
        <v>41115</v>
      </c>
      <c r="D1879" s="3">
        <v>2900</v>
      </c>
      <c r="E1879"/>
      <c r="F1879"/>
      <c r="G1879"/>
      <c r="H1879"/>
    </row>
    <row r="1880" spans="1:8" ht="12.5" x14ac:dyDescent="0.25">
      <c r="A1880" s="1">
        <v>119</v>
      </c>
      <c r="B1880" s="1" t="s">
        <v>622</v>
      </c>
      <c r="C1880" s="2">
        <v>41116</v>
      </c>
      <c r="D1880" s="3">
        <v>2900</v>
      </c>
      <c r="E1880"/>
      <c r="F1880"/>
      <c r="G1880"/>
      <c r="H1880"/>
    </row>
    <row r="1881" spans="1:8" ht="12.5" x14ac:dyDescent="0.25">
      <c r="A1881" s="1">
        <v>119</v>
      </c>
      <c r="B1881" s="1" t="s">
        <v>622</v>
      </c>
      <c r="C1881" s="2">
        <v>41118</v>
      </c>
      <c r="D1881" s="3">
        <v>2900</v>
      </c>
      <c r="E1881"/>
      <c r="F1881"/>
      <c r="G1881"/>
      <c r="H1881"/>
    </row>
    <row r="1882" spans="1:8" ht="12.5" x14ac:dyDescent="0.25">
      <c r="A1882" s="1">
        <v>119</v>
      </c>
      <c r="B1882" s="1" t="s">
        <v>622</v>
      </c>
      <c r="C1882" s="2">
        <v>41121</v>
      </c>
      <c r="D1882" s="3">
        <v>2900</v>
      </c>
      <c r="E1882"/>
      <c r="F1882"/>
      <c r="G1882"/>
      <c r="H1882"/>
    </row>
    <row r="1883" spans="1:8" ht="12.5" x14ac:dyDescent="0.25">
      <c r="A1883" s="1">
        <v>119</v>
      </c>
      <c r="B1883" s="1" t="s">
        <v>622</v>
      </c>
      <c r="C1883" s="2">
        <v>41123</v>
      </c>
      <c r="D1883" s="3">
        <v>2900</v>
      </c>
      <c r="E1883"/>
      <c r="F1883"/>
      <c r="G1883"/>
      <c r="H1883"/>
    </row>
    <row r="1884" spans="1:8" ht="12.5" x14ac:dyDescent="0.25">
      <c r="A1884" s="1">
        <v>119</v>
      </c>
      <c r="B1884" s="1" t="s">
        <v>622</v>
      </c>
      <c r="C1884" s="2">
        <v>41128</v>
      </c>
      <c r="D1884" s="3">
        <v>3500</v>
      </c>
      <c r="E1884"/>
      <c r="F1884"/>
      <c r="G1884"/>
      <c r="H1884"/>
    </row>
    <row r="1885" spans="1:8" ht="12.5" x14ac:dyDescent="0.25">
      <c r="A1885" s="1">
        <v>119</v>
      </c>
      <c r="B1885" s="1" t="s">
        <v>622</v>
      </c>
      <c r="C1885" s="2">
        <v>41130</v>
      </c>
      <c r="D1885" s="3">
        <v>3500</v>
      </c>
      <c r="E1885"/>
      <c r="F1885"/>
      <c r="G1885"/>
      <c r="H1885"/>
    </row>
    <row r="1886" spans="1:8" ht="12.5" x14ac:dyDescent="0.25">
      <c r="A1886" s="1">
        <v>119</v>
      </c>
      <c r="B1886" s="1" t="s">
        <v>622</v>
      </c>
      <c r="C1886" s="2">
        <v>41132</v>
      </c>
      <c r="D1886" s="3">
        <v>3500</v>
      </c>
      <c r="E1886"/>
      <c r="F1886"/>
      <c r="G1886"/>
      <c r="H1886"/>
    </row>
    <row r="1887" spans="1:8" ht="12.5" x14ac:dyDescent="0.25">
      <c r="A1887" s="1">
        <v>119</v>
      </c>
      <c r="B1887" s="1" t="s">
        <v>622</v>
      </c>
      <c r="C1887" s="2">
        <v>41135</v>
      </c>
      <c r="D1887" s="3">
        <v>3500</v>
      </c>
      <c r="E1887"/>
      <c r="F1887"/>
      <c r="G1887"/>
      <c r="H1887"/>
    </row>
    <row r="1888" spans="1:8" ht="12.5" x14ac:dyDescent="0.25">
      <c r="A1888" s="1">
        <v>119</v>
      </c>
      <c r="B1888" s="1" t="s">
        <v>622</v>
      </c>
      <c r="C1888" s="2">
        <v>41137</v>
      </c>
      <c r="D1888" s="3">
        <v>3500</v>
      </c>
      <c r="E1888"/>
      <c r="F1888"/>
      <c r="G1888"/>
      <c r="H1888"/>
    </row>
    <row r="1889" spans="1:8" ht="12.5" x14ac:dyDescent="0.25">
      <c r="A1889" s="1">
        <v>119</v>
      </c>
      <c r="B1889" s="1" t="s">
        <v>622</v>
      </c>
      <c r="C1889" s="2">
        <v>41139</v>
      </c>
      <c r="D1889" s="3">
        <v>4200</v>
      </c>
      <c r="E1889"/>
      <c r="F1889"/>
      <c r="G1889"/>
      <c r="H1889"/>
    </row>
    <row r="1890" spans="1:8" ht="12.5" x14ac:dyDescent="0.25">
      <c r="A1890" s="1">
        <v>119</v>
      </c>
      <c r="B1890" s="1" t="s">
        <v>622</v>
      </c>
      <c r="C1890" s="2">
        <v>41142</v>
      </c>
      <c r="D1890" s="3">
        <v>4200</v>
      </c>
      <c r="E1890"/>
      <c r="F1890"/>
      <c r="G1890"/>
      <c r="H1890"/>
    </row>
    <row r="1891" spans="1:8" ht="12.5" x14ac:dyDescent="0.25">
      <c r="A1891" s="1">
        <v>119</v>
      </c>
      <c r="B1891" s="1" t="s">
        <v>622</v>
      </c>
      <c r="C1891" s="2">
        <v>41144</v>
      </c>
      <c r="D1891" s="3">
        <v>4200</v>
      </c>
      <c r="E1891"/>
      <c r="F1891"/>
      <c r="G1891"/>
      <c r="H1891"/>
    </row>
    <row r="1892" spans="1:8" ht="12.5" x14ac:dyDescent="0.25">
      <c r="A1892" s="1">
        <v>119</v>
      </c>
      <c r="B1892" s="1" t="s">
        <v>622</v>
      </c>
      <c r="C1892" s="2">
        <v>41146</v>
      </c>
      <c r="D1892" s="3">
        <v>4200</v>
      </c>
      <c r="E1892"/>
      <c r="F1892"/>
      <c r="G1892"/>
      <c r="H1892"/>
    </row>
    <row r="1893" spans="1:8" ht="12.5" x14ac:dyDescent="0.25">
      <c r="A1893" s="1">
        <v>119</v>
      </c>
      <c r="B1893" s="1" t="s">
        <v>622</v>
      </c>
      <c r="C1893" s="2">
        <v>41149</v>
      </c>
      <c r="D1893" s="3">
        <v>4200</v>
      </c>
      <c r="E1893"/>
      <c r="F1893"/>
      <c r="G1893"/>
      <c r="H1893"/>
    </row>
    <row r="1894" spans="1:8" ht="12.5" x14ac:dyDescent="0.25">
      <c r="A1894" s="1">
        <v>119</v>
      </c>
      <c r="B1894" s="1" t="s">
        <v>622</v>
      </c>
      <c r="C1894" s="2">
        <v>41151</v>
      </c>
      <c r="D1894" s="3">
        <v>4200</v>
      </c>
      <c r="E1894"/>
      <c r="F1894"/>
      <c r="G1894"/>
      <c r="H1894"/>
    </row>
    <row r="1895" spans="1:8" ht="12.5" x14ac:dyDescent="0.25">
      <c r="A1895" s="1">
        <v>119</v>
      </c>
      <c r="B1895" s="1" t="s">
        <v>622</v>
      </c>
      <c r="C1895" s="2">
        <v>41156</v>
      </c>
      <c r="D1895" s="3">
        <v>4200</v>
      </c>
      <c r="E1895"/>
      <c r="F1895"/>
      <c r="G1895"/>
      <c r="H1895"/>
    </row>
    <row r="1896" spans="1:8" ht="12.5" x14ac:dyDescent="0.25">
      <c r="A1896" s="1">
        <v>119</v>
      </c>
      <c r="B1896" s="1" t="s">
        <v>622</v>
      </c>
      <c r="C1896" s="2">
        <v>41158</v>
      </c>
      <c r="D1896" s="3">
        <v>4200</v>
      </c>
      <c r="E1896"/>
      <c r="F1896"/>
      <c r="G1896"/>
      <c r="H1896"/>
    </row>
    <row r="1897" spans="1:8" ht="12.5" x14ac:dyDescent="0.25">
      <c r="A1897" s="1">
        <v>119</v>
      </c>
      <c r="B1897" s="1" t="s">
        <v>623</v>
      </c>
      <c r="C1897" s="2">
        <v>41165</v>
      </c>
      <c r="D1897" s="3">
        <v>8</v>
      </c>
      <c r="E1897"/>
      <c r="F1897"/>
      <c r="G1897"/>
      <c r="H1897"/>
    </row>
    <row r="1898" spans="1:8" ht="12.5" x14ac:dyDescent="0.25">
      <c r="A1898" s="1">
        <v>119</v>
      </c>
      <c r="B1898" s="1" t="s">
        <v>623</v>
      </c>
      <c r="C1898" s="2">
        <v>41193</v>
      </c>
      <c r="D1898" s="3">
        <v>8</v>
      </c>
      <c r="E1898"/>
      <c r="F1898"/>
      <c r="G1898"/>
      <c r="H1898"/>
    </row>
    <row r="1899" spans="1:8" ht="12.5" x14ac:dyDescent="0.25">
      <c r="A1899" s="1">
        <v>119</v>
      </c>
      <c r="B1899" s="1" t="s">
        <v>623</v>
      </c>
      <c r="C1899" s="2">
        <v>41242</v>
      </c>
      <c r="D1899" s="3">
        <v>4</v>
      </c>
      <c r="E1899"/>
      <c r="F1899"/>
      <c r="G1899"/>
      <c r="H1899"/>
    </row>
    <row r="1900" spans="1:8" ht="12.5" x14ac:dyDescent="0.25">
      <c r="A1900" s="1">
        <v>120</v>
      </c>
      <c r="B1900" s="1" t="s">
        <v>623</v>
      </c>
      <c r="C1900" s="2">
        <v>41192</v>
      </c>
      <c r="D1900" s="3">
        <v>6</v>
      </c>
      <c r="E1900"/>
      <c r="F1900"/>
      <c r="G1900"/>
      <c r="H1900"/>
    </row>
    <row r="1901" spans="1:8" ht="12.5" x14ac:dyDescent="0.25">
      <c r="A1901" s="1">
        <v>120</v>
      </c>
      <c r="B1901" s="1" t="s">
        <v>623</v>
      </c>
      <c r="C1901" s="2">
        <v>41241</v>
      </c>
      <c r="D1901" s="3">
        <v>8</v>
      </c>
      <c r="E1901"/>
      <c r="F1901"/>
      <c r="G1901"/>
      <c r="H1901"/>
    </row>
    <row r="1902" spans="1:8" ht="12.5" x14ac:dyDescent="0.25">
      <c r="A1902" s="1">
        <v>121</v>
      </c>
      <c r="B1902" s="1" t="s">
        <v>622</v>
      </c>
      <c r="C1902" s="2">
        <v>41096</v>
      </c>
      <c r="D1902" s="3">
        <v>3500</v>
      </c>
      <c r="E1902"/>
      <c r="F1902"/>
      <c r="G1902"/>
      <c r="H1902"/>
    </row>
    <row r="1903" spans="1:8" ht="12.5" x14ac:dyDescent="0.25">
      <c r="A1903" s="1">
        <v>121</v>
      </c>
      <c r="B1903" s="1" t="s">
        <v>622</v>
      </c>
      <c r="C1903" s="2">
        <v>41099</v>
      </c>
      <c r="D1903" s="3">
        <v>3500</v>
      </c>
      <c r="E1903"/>
      <c r="F1903"/>
      <c r="G1903"/>
      <c r="H1903"/>
    </row>
    <row r="1904" spans="1:8" ht="12.5" x14ac:dyDescent="0.25">
      <c r="A1904" s="1">
        <v>121</v>
      </c>
      <c r="B1904" s="1" t="s">
        <v>622</v>
      </c>
      <c r="C1904" s="2">
        <v>41103</v>
      </c>
      <c r="D1904" s="3">
        <v>3500</v>
      </c>
      <c r="E1904"/>
      <c r="F1904"/>
      <c r="G1904"/>
      <c r="H1904"/>
    </row>
    <row r="1905" spans="1:8" ht="12.5" x14ac:dyDescent="0.25">
      <c r="A1905" s="1">
        <v>121</v>
      </c>
      <c r="B1905" s="1" t="s">
        <v>622</v>
      </c>
      <c r="C1905" s="2">
        <v>41106</v>
      </c>
      <c r="D1905" s="3">
        <v>3500</v>
      </c>
      <c r="E1905"/>
      <c r="F1905"/>
      <c r="G1905"/>
      <c r="H1905"/>
    </row>
    <row r="1906" spans="1:8" ht="12.5" x14ac:dyDescent="0.25">
      <c r="A1906" s="1">
        <v>121</v>
      </c>
      <c r="B1906" s="1" t="s">
        <v>622</v>
      </c>
      <c r="C1906" s="2">
        <v>41110</v>
      </c>
      <c r="D1906" s="3">
        <v>3500</v>
      </c>
      <c r="E1906"/>
      <c r="F1906"/>
      <c r="G1906"/>
      <c r="H1906"/>
    </row>
    <row r="1907" spans="1:8" ht="12.5" x14ac:dyDescent="0.25">
      <c r="A1907" s="1">
        <v>121</v>
      </c>
      <c r="B1907" s="1" t="s">
        <v>622</v>
      </c>
      <c r="C1907" s="2">
        <v>41113</v>
      </c>
      <c r="D1907" s="3">
        <v>3500</v>
      </c>
      <c r="E1907"/>
      <c r="F1907"/>
      <c r="G1907"/>
      <c r="H1907"/>
    </row>
    <row r="1908" spans="1:8" ht="12.5" x14ac:dyDescent="0.25">
      <c r="A1908" s="1">
        <v>121</v>
      </c>
      <c r="B1908" s="1" t="s">
        <v>622</v>
      </c>
      <c r="C1908" s="2">
        <v>41115</v>
      </c>
      <c r="D1908" s="3">
        <v>3500</v>
      </c>
      <c r="E1908"/>
      <c r="F1908"/>
      <c r="G1908"/>
      <c r="H1908"/>
    </row>
    <row r="1909" spans="1:8" ht="12.5" x14ac:dyDescent="0.25">
      <c r="A1909" s="1">
        <v>121</v>
      </c>
      <c r="B1909" s="1" t="s">
        <v>622</v>
      </c>
      <c r="C1909" s="2">
        <v>41117</v>
      </c>
      <c r="D1909" s="3">
        <v>3500</v>
      </c>
      <c r="E1909"/>
      <c r="F1909"/>
      <c r="G1909"/>
      <c r="H1909"/>
    </row>
    <row r="1910" spans="1:8" ht="12.5" x14ac:dyDescent="0.25">
      <c r="A1910" s="1">
        <v>121</v>
      </c>
      <c r="B1910" s="1" t="s">
        <v>622</v>
      </c>
      <c r="C1910" s="2">
        <v>41120</v>
      </c>
      <c r="D1910" s="3">
        <v>3500</v>
      </c>
      <c r="E1910"/>
      <c r="F1910"/>
      <c r="G1910"/>
      <c r="H1910"/>
    </row>
    <row r="1911" spans="1:8" ht="12.5" x14ac:dyDescent="0.25">
      <c r="A1911" s="1">
        <v>121</v>
      </c>
      <c r="B1911" s="1" t="s">
        <v>622</v>
      </c>
      <c r="C1911" s="2">
        <v>41122</v>
      </c>
      <c r="D1911" s="3">
        <v>3500</v>
      </c>
      <c r="E1911"/>
      <c r="F1911"/>
      <c r="G1911"/>
      <c r="H1911"/>
    </row>
    <row r="1912" spans="1:8" ht="12.5" x14ac:dyDescent="0.25">
      <c r="A1912" s="1">
        <v>121</v>
      </c>
      <c r="B1912" s="1" t="s">
        <v>622</v>
      </c>
      <c r="C1912" s="2">
        <v>41125</v>
      </c>
      <c r="D1912" s="3">
        <v>3500</v>
      </c>
      <c r="E1912"/>
      <c r="F1912"/>
      <c r="G1912"/>
      <c r="H1912"/>
    </row>
    <row r="1913" spans="1:8" ht="12.5" x14ac:dyDescent="0.25">
      <c r="A1913" s="1">
        <v>121</v>
      </c>
      <c r="B1913" s="1" t="s">
        <v>623</v>
      </c>
      <c r="C1913" s="2">
        <v>41194</v>
      </c>
      <c r="D1913" s="3">
        <v>5</v>
      </c>
      <c r="E1913"/>
      <c r="F1913"/>
      <c r="G1913"/>
      <c r="H1913"/>
    </row>
    <row r="1914" spans="1:8" ht="12.5" x14ac:dyDescent="0.25">
      <c r="A1914" s="1">
        <v>122</v>
      </c>
      <c r="B1914" s="1" t="s">
        <v>622</v>
      </c>
      <c r="C1914" s="2">
        <v>41101</v>
      </c>
      <c r="D1914" s="3">
        <v>20000</v>
      </c>
      <c r="E1914"/>
      <c r="F1914"/>
      <c r="G1914"/>
      <c r="H1914"/>
    </row>
    <row r="1915" spans="1:8" ht="12.5" x14ac:dyDescent="0.25">
      <c r="A1915" s="1">
        <v>122</v>
      </c>
      <c r="B1915" s="1" t="s">
        <v>622</v>
      </c>
      <c r="C1915" s="2">
        <v>41103</v>
      </c>
      <c r="D1915" s="3">
        <v>20000</v>
      </c>
      <c r="E1915"/>
      <c r="F1915"/>
      <c r="G1915"/>
      <c r="H1915"/>
    </row>
    <row r="1916" spans="1:8" ht="12.5" x14ac:dyDescent="0.25">
      <c r="A1916" s="1">
        <v>122</v>
      </c>
      <c r="B1916" s="1" t="s">
        <v>622</v>
      </c>
      <c r="C1916" s="2">
        <v>41106</v>
      </c>
      <c r="D1916" s="3">
        <v>20000</v>
      </c>
      <c r="E1916"/>
      <c r="F1916"/>
      <c r="G1916"/>
      <c r="H1916"/>
    </row>
    <row r="1917" spans="1:8" ht="12.5" x14ac:dyDescent="0.25">
      <c r="A1917" s="1">
        <v>122</v>
      </c>
      <c r="B1917" s="1" t="s">
        <v>622</v>
      </c>
      <c r="C1917" s="2">
        <v>41108</v>
      </c>
      <c r="D1917" s="3">
        <v>20000</v>
      </c>
      <c r="E1917"/>
      <c r="F1917"/>
      <c r="G1917"/>
      <c r="H1917"/>
    </row>
    <row r="1918" spans="1:8" ht="12.5" x14ac:dyDescent="0.25">
      <c r="A1918" s="1">
        <v>122</v>
      </c>
      <c r="B1918" s="1" t="s">
        <v>622</v>
      </c>
      <c r="C1918" s="2">
        <v>41110</v>
      </c>
      <c r="D1918" s="3">
        <v>20000</v>
      </c>
      <c r="E1918"/>
      <c r="F1918"/>
      <c r="G1918"/>
      <c r="H1918"/>
    </row>
    <row r="1919" spans="1:8" ht="12.5" x14ac:dyDescent="0.25">
      <c r="A1919" s="1">
        <v>122</v>
      </c>
      <c r="B1919" s="1" t="s">
        <v>622</v>
      </c>
      <c r="C1919" s="2">
        <v>41113</v>
      </c>
      <c r="D1919" s="3">
        <v>20000</v>
      </c>
      <c r="E1919"/>
      <c r="F1919"/>
      <c r="G1919"/>
      <c r="H1919"/>
    </row>
    <row r="1920" spans="1:8" ht="12.5" x14ac:dyDescent="0.25">
      <c r="A1920" s="1">
        <v>122</v>
      </c>
      <c r="B1920" s="1" t="s">
        <v>622</v>
      </c>
      <c r="C1920" s="2">
        <v>41115</v>
      </c>
      <c r="D1920" s="3">
        <v>20000</v>
      </c>
      <c r="E1920"/>
      <c r="F1920"/>
      <c r="G1920"/>
      <c r="H1920"/>
    </row>
    <row r="1921" spans="1:8" ht="12.5" x14ac:dyDescent="0.25">
      <c r="A1921" s="1">
        <v>122</v>
      </c>
      <c r="B1921" s="1" t="s">
        <v>622</v>
      </c>
      <c r="C1921" s="2">
        <v>41117</v>
      </c>
      <c r="D1921" s="3">
        <v>20000</v>
      </c>
      <c r="E1921"/>
      <c r="F1921"/>
      <c r="G1921"/>
      <c r="H1921"/>
    </row>
    <row r="1922" spans="1:8" ht="12.5" x14ac:dyDescent="0.25">
      <c r="A1922" s="1">
        <v>122</v>
      </c>
      <c r="B1922" s="1" t="s">
        <v>622</v>
      </c>
      <c r="C1922" s="2">
        <v>41120</v>
      </c>
      <c r="D1922" s="3">
        <v>20000</v>
      </c>
      <c r="E1922"/>
      <c r="F1922"/>
      <c r="G1922"/>
      <c r="H1922"/>
    </row>
    <row r="1923" spans="1:8" ht="12.5" x14ac:dyDescent="0.25">
      <c r="A1923" s="1">
        <v>122</v>
      </c>
      <c r="B1923" s="1" t="s">
        <v>622</v>
      </c>
      <c r="C1923" s="2">
        <v>41122</v>
      </c>
      <c r="D1923" s="3">
        <v>20000</v>
      </c>
      <c r="E1923"/>
      <c r="F1923"/>
      <c r="G1923"/>
      <c r="H1923"/>
    </row>
    <row r="1924" spans="1:8" ht="12.5" x14ac:dyDescent="0.25">
      <c r="A1924" s="1">
        <v>122</v>
      </c>
      <c r="B1924" s="1" t="s">
        <v>622</v>
      </c>
      <c r="C1924" s="2">
        <v>41157</v>
      </c>
      <c r="D1924" s="3">
        <v>18000</v>
      </c>
      <c r="E1924"/>
      <c r="F1924"/>
      <c r="G1924"/>
      <c r="H1924"/>
    </row>
    <row r="1925" spans="1:8" ht="12.5" x14ac:dyDescent="0.25">
      <c r="A1925" s="1">
        <v>122</v>
      </c>
      <c r="B1925" s="1" t="s">
        <v>623</v>
      </c>
      <c r="C1925" s="2">
        <v>41164</v>
      </c>
      <c r="D1925" s="3">
        <v>16</v>
      </c>
      <c r="E1925"/>
      <c r="F1925"/>
      <c r="G1925"/>
      <c r="H1925"/>
    </row>
    <row r="1926" spans="1:8" ht="12.5" x14ac:dyDescent="0.25">
      <c r="A1926" s="1">
        <v>122</v>
      </c>
      <c r="B1926" s="1" t="s">
        <v>623</v>
      </c>
      <c r="C1926" s="2">
        <v>41227</v>
      </c>
      <c r="D1926" s="3">
        <v>1</v>
      </c>
      <c r="E1926"/>
      <c r="F1926"/>
      <c r="G1926"/>
      <c r="H1926"/>
    </row>
    <row r="1927" spans="1:8" ht="12.5" x14ac:dyDescent="0.25">
      <c r="A1927" s="1">
        <v>123</v>
      </c>
      <c r="B1927" s="1" t="s">
        <v>623</v>
      </c>
      <c r="C1927" s="2">
        <v>41170</v>
      </c>
      <c r="D1927" s="3">
        <v>4</v>
      </c>
      <c r="E1927"/>
      <c r="F1927"/>
      <c r="G1927"/>
      <c r="H1927"/>
    </row>
    <row r="1928" spans="1:8" ht="12.5" x14ac:dyDescent="0.25">
      <c r="A1928" s="1">
        <v>123</v>
      </c>
      <c r="B1928" s="1" t="s">
        <v>623</v>
      </c>
      <c r="C1928" s="2">
        <v>41223</v>
      </c>
      <c r="D1928" s="3">
        <v>1</v>
      </c>
      <c r="E1928"/>
      <c r="F1928"/>
      <c r="G1928"/>
      <c r="H1928"/>
    </row>
    <row r="1929" spans="1:8" ht="12.5" x14ac:dyDescent="0.25">
      <c r="A1929" s="1">
        <v>123</v>
      </c>
      <c r="B1929" s="1" t="s">
        <v>623</v>
      </c>
      <c r="C1929" s="2">
        <v>41228</v>
      </c>
      <c r="D1929" s="3">
        <v>1</v>
      </c>
      <c r="E1929"/>
      <c r="F1929"/>
      <c r="G1929"/>
      <c r="H1929"/>
    </row>
    <row r="1930" spans="1:8" ht="12.5" x14ac:dyDescent="0.25">
      <c r="A1930" s="1">
        <v>124</v>
      </c>
      <c r="B1930" s="1" t="s">
        <v>622</v>
      </c>
      <c r="C1930" s="2">
        <v>41121</v>
      </c>
      <c r="D1930" s="3">
        <v>6000</v>
      </c>
      <c r="E1930"/>
      <c r="F1930"/>
      <c r="G1930"/>
      <c r="H1930"/>
    </row>
    <row r="1931" spans="1:8" ht="12.5" x14ac:dyDescent="0.25">
      <c r="A1931" s="1">
        <v>125</v>
      </c>
      <c r="B1931" s="1" t="s">
        <v>622</v>
      </c>
      <c r="C1931" s="2">
        <v>41093</v>
      </c>
      <c r="D1931" s="3">
        <v>4300</v>
      </c>
      <c r="E1931"/>
      <c r="F1931"/>
      <c r="G1931"/>
      <c r="H1931"/>
    </row>
    <row r="1932" spans="1:8" ht="12.5" x14ac:dyDescent="0.25">
      <c r="A1932" s="1">
        <v>125</v>
      </c>
      <c r="B1932" s="1" t="s">
        <v>622</v>
      </c>
      <c r="C1932" s="2">
        <v>41095</v>
      </c>
      <c r="D1932" s="3">
        <v>4300</v>
      </c>
      <c r="E1932"/>
      <c r="F1932"/>
      <c r="G1932"/>
      <c r="H1932"/>
    </row>
    <row r="1933" spans="1:8" ht="12.5" x14ac:dyDescent="0.25">
      <c r="A1933" s="1">
        <v>125</v>
      </c>
      <c r="B1933" s="1" t="s">
        <v>622</v>
      </c>
      <c r="C1933" s="2">
        <v>41100</v>
      </c>
      <c r="D1933" s="3">
        <v>4300</v>
      </c>
      <c r="E1933"/>
      <c r="F1933"/>
      <c r="G1933"/>
      <c r="H1933"/>
    </row>
    <row r="1934" spans="1:8" ht="12.5" x14ac:dyDescent="0.25">
      <c r="A1934" s="1">
        <v>125</v>
      </c>
      <c r="B1934" s="1" t="s">
        <v>622</v>
      </c>
      <c r="C1934" s="2">
        <v>41102</v>
      </c>
      <c r="D1934" s="3">
        <v>4300</v>
      </c>
      <c r="E1934"/>
      <c r="F1934"/>
      <c r="G1934"/>
      <c r="H1934"/>
    </row>
    <row r="1935" spans="1:8" ht="12.5" x14ac:dyDescent="0.25">
      <c r="A1935" s="1">
        <v>125</v>
      </c>
      <c r="B1935" s="1" t="s">
        <v>622</v>
      </c>
      <c r="C1935" s="2">
        <v>41104</v>
      </c>
      <c r="D1935" s="3">
        <v>4300</v>
      </c>
      <c r="E1935"/>
      <c r="F1935"/>
      <c r="G1935"/>
      <c r="H1935"/>
    </row>
    <row r="1936" spans="1:8" ht="12.5" x14ac:dyDescent="0.25">
      <c r="A1936" s="1">
        <v>125</v>
      </c>
      <c r="B1936" s="1" t="s">
        <v>622</v>
      </c>
      <c r="C1936" s="2">
        <v>41107</v>
      </c>
      <c r="D1936" s="3">
        <v>4300</v>
      </c>
      <c r="E1936"/>
      <c r="F1936"/>
      <c r="G1936"/>
      <c r="H1936"/>
    </row>
    <row r="1937" spans="1:8" ht="12.5" x14ac:dyDescent="0.25">
      <c r="A1937" s="1">
        <v>125</v>
      </c>
      <c r="B1937" s="1" t="s">
        <v>622</v>
      </c>
      <c r="C1937" s="2">
        <v>41109</v>
      </c>
      <c r="D1937" s="3">
        <v>4300</v>
      </c>
      <c r="E1937"/>
      <c r="F1937"/>
      <c r="G1937"/>
      <c r="H1937"/>
    </row>
    <row r="1938" spans="1:8" ht="12.5" x14ac:dyDescent="0.25">
      <c r="A1938" s="1">
        <v>125</v>
      </c>
      <c r="B1938" s="1" t="s">
        <v>622</v>
      </c>
      <c r="C1938" s="2">
        <v>41111</v>
      </c>
      <c r="D1938" s="3">
        <v>4300</v>
      </c>
      <c r="E1938"/>
      <c r="F1938"/>
      <c r="G1938"/>
      <c r="H1938"/>
    </row>
    <row r="1939" spans="1:8" ht="12.5" x14ac:dyDescent="0.25">
      <c r="A1939" s="1">
        <v>125</v>
      </c>
      <c r="B1939" s="1" t="s">
        <v>622</v>
      </c>
      <c r="C1939" s="2">
        <v>41114</v>
      </c>
      <c r="D1939" s="3">
        <v>5200</v>
      </c>
      <c r="E1939"/>
      <c r="F1939"/>
      <c r="G1939"/>
      <c r="H1939"/>
    </row>
    <row r="1940" spans="1:8" ht="12.5" x14ac:dyDescent="0.25">
      <c r="A1940" s="1">
        <v>125</v>
      </c>
      <c r="B1940" s="1" t="s">
        <v>622</v>
      </c>
      <c r="C1940" s="2">
        <v>41116</v>
      </c>
      <c r="D1940" s="3">
        <v>5200</v>
      </c>
      <c r="E1940"/>
      <c r="F1940"/>
      <c r="G1940"/>
      <c r="H1940"/>
    </row>
    <row r="1941" spans="1:8" ht="12.5" x14ac:dyDescent="0.25">
      <c r="A1941" s="1">
        <v>125</v>
      </c>
      <c r="B1941" s="1" t="s">
        <v>622</v>
      </c>
      <c r="C1941" s="2">
        <v>41118</v>
      </c>
      <c r="D1941" s="3">
        <v>5200</v>
      </c>
      <c r="E1941"/>
      <c r="F1941"/>
      <c r="G1941"/>
      <c r="H1941"/>
    </row>
    <row r="1942" spans="1:8" ht="12.5" x14ac:dyDescent="0.25">
      <c r="A1942" s="1">
        <v>125</v>
      </c>
      <c r="B1942" s="1" t="s">
        <v>622</v>
      </c>
      <c r="C1942" s="2">
        <v>41121</v>
      </c>
      <c r="D1942" s="3">
        <v>5200</v>
      </c>
      <c r="E1942"/>
      <c r="F1942"/>
      <c r="G1942"/>
      <c r="H1942"/>
    </row>
    <row r="1943" spans="1:8" ht="12.5" x14ac:dyDescent="0.25">
      <c r="A1943" s="1">
        <v>125</v>
      </c>
      <c r="B1943" s="1" t="s">
        <v>622</v>
      </c>
      <c r="C1943" s="2">
        <v>41123</v>
      </c>
      <c r="D1943" s="3">
        <v>5200</v>
      </c>
      <c r="E1943"/>
      <c r="F1943"/>
      <c r="G1943"/>
      <c r="H1943"/>
    </row>
    <row r="1944" spans="1:8" ht="12.5" x14ac:dyDescent="0.25">
      <c r="A1944" s="1">
        <v>125</v>
      </c>
      <c r="B1944" s="1" t="s">
        <v>622</v>
      </c>
      <c r="C1944" s="2">
        <v>41125</v>
      </c>
      <c r="D1944" s="3">
        <v>7500</v>
      </c>
      <c r="E1944"/>
      <c r="F1944"/>
      <c r="G1944"/>
      <c r="H1944"/>
    </row>
    <row r="1945" spans="1:8" ht="12.5" x14ac:dyDescent="0.25">
      <c r="A1945" s="1">
        <v>125</v>
      </c>
      <c r="B1945" s="1" t="s">
        <v>622</v>
      </c>
      <c r="C1945" s="2">
        <v>41128</v>
      </c>
      <c r="D1945" s="3">
        <v>7500</v>
      </c>
      <c r="E1945"/>
      <c r="F1945"/>
      <c r="G1945"/>
      <c r="H1945"/>
    </row>
    <row r="1946" spans="1:8" ht="12.5" x14ac:dyDescent="0.25">
      <c r="A1946" s="1">
        <v>125</v>
      </c>
      <c r="B1946" s="1" t="s">
        <v>622</v>
      </c>
      <c r="C1946" s="2">
        <v>41130</v>
      </c>
      <c r="D1946" s="3">
        <v>7500</v>
      </c>
      <c r="E1946"/>
      <c r="F1946"/>
      <c r="G1946"/>
      <c r="H1946"/>
    </row>
    <row r="1947" spans="1:8" ht="12.5" x14ac:dyDescent="0.25">
      <c r="A1947" s="1">
        <v>125</v>
      </c>
      <c r="B1947" s="1" t="s">
        <v>622</v>
      </c>
      <c r="C1947" s="2">
        <v>41132</v>
      </c>
      <c r="D1947" s="3">
        <v>7500</v>
      </c>
      <c r="E1947"/>
      <c r="F1947"/>
      <c r="G1947"/>
      <c r="H1947"/>
    </row>
    <row r="1948" spans="1:8" ht="12.5" x14ac:dyDescent="0.25">
      <c r="A1948" s="1">
        <v>125</v>
      </c>
      <c r="B1948" s="1" t="s">
        <v>622</v>
      </c>
      <c r="C1948" s="2">
        <v>41135</v>
      </c>
      <c r="D1948" s="3">
        <v>7500</v>
      </c>
      <c r="E1948"/>
      <c r="F1948"/>
      <c r="G1948"/>
      <c r="H1948"/>
    </row>
    <row r="1949" spans="1:8" ht="12.5" x14ac:dyDescent="0.25">
      <c r="A1949" s="1">
        <v>125</v>
      </c>
      <c r="B1949" s="1" t="s">
        <v>622</v>
      </c>
      <c r="C1949" s="2">
        <v>41137</v>
      </c>
      <c r="D1949" s="3">
        <v>7500</v>
      </c>
      <c r="E1949"/>
      <c r="F1949"/>
      <c r="G1949"/>
      <c r="H1949"/>
    </row>
    <row r="1950" spans="1:8" ht="12.5" x14ac:dyDescent="0.25">
      <c r="A1950" s="1">
        <v>125</v>
      </c>
      <c r="B1950" s="1" t="s">
        <v>622</v>
      </c>
      <c r="C1950" s="2">
        <v>41142</v>
      </c>
      <c r="D1950" s="3">
        <v>7500</v>
      </c>
      <c r="E1950"/>
      <c r="F1950"/>
      <c r="G1950"/>
      <c r="H1950"/>
    </row>
    <row r="1951" spans="1:8" ht="12.5" x14ac:dyDescent="0.25">
      <c r="A1951" s="1">
        <v>125</v>
      </c>
      <c r="B1951" s="1" t="s">
        <v>622</v>
      </c>
      <c r="C1951" s="2">
        <v>41144</v>
      </c>
      <c r="D1951" s="3">
        <v>7500</v>
      </c>
      <c r="E1951"/>
      <c r="F1951"/>
      <c r="G1951"/>
      <c r="H1951"/>
    </row>
    <row r="1952" spans="1:8" ht="12.5" x14ac:dyDescent="0.25">
      <c r="A1952" s="1">
        <v>125</v>
      </c>
      <c r="B1952" s="1" t="s">
        <v>622</v>
      </c>
      <c r="C1952" s="2">
        <v>41149</v>
      </c>
      <c r="D1952" s="3">
        <v>7500</v>
      </c>
      <c r="E1952"/>
      <c r="F1952"/>
      <c r="G1952"/>
      <c r="H1952"/>
    </row>
    <row r="1953" spans="1:8" ht="12.5" x14ac:dyDescent="0.25">
      <c r="A1953" s="1">
        <v>125</v>
      </c>
      <c r="B1953" s="1" t="s">
        <v>622</v>
      </c>
      <c r="C1953" s="2">
        <v>41151</v>
      </c>
      <c r="D1953" s="3">
        <v>7500</v>
      </c>
      <c r="E1953"/>
      <c r="F1953"/>
      <c r="G1953"/>
      <c r="H1953"/>
    </row>
    <row r="1954" spans="1:8" ht="12.5" x14ac:dyDescent="0.25">
      <c r="A1954" s="1">
        <v>125</v>
      </c>
      <c r="B1954" s="1" t="s">
        <v>622</v>
      </c>
      <c r="C1954" s="2">
        <v>41153</v>
      </c>
      <c r="D1954" s="3">
        <v>7500</v>
      </c>
      <c r="E1954"/>
      <c r="F1954"/>
      <c r="G1954"/>
      <c r="H1954"/>
    </row>
    <row r="1955" spans="1:8" ht="12.5" x14ac:dyDescent="0.25">
      <c r="A1955" s="1">
        <v>125</v>
      </c>
      <c r="B1955" s="1" t="s">
        <v>622</v>
      </c>
      <c r="C1955" s="2">
        <v>41156</v>
      </c>
      <c r="D1955" s="3">
        <v>7500</v>
      </c>
      <c r="E1955"/>
      <c r="F1955"/>
      <c r="G1955"/>
      <c r="H1955"/>
    </row>
    <row r="1956" spans="1:8" ht="12.5" x14ac:dyDescent="0.25">
      <c r="A1956" s="1">
        <v>125</v>
      </c>
      <c r="B1956" s="1" t="s">
        <v>622</v>
      </c>
      <c r="C1956" s="2">
        <v>41158</v>
      </c>
      <c r="D1956" s="3">
        <v>9800</v>
      </c>
      <c r="E1956"/>
      <c r="F1956"/>
      <c r="G1956"/>
      <c r="H1956"/>
    </row>
    <row r="1957" spans="1:8" ht="12.5" x14ac:dyDescent="0.25">
      <c r="A1957" s="1">
        <v>125</v>
      </c>
      <c r="B1957" s="1" t="s">
        <v>623</v>
      </c>
      <c r="C1957" s="2">
        <v>41165</v>
      </c>
      <c r="D1957" s="3">
        <v>10</v>
      </c>
      <c r="E1957"/>
      <c r="F1957"/>
      <c r="G1957"/>
      <c r="H1957"/>
    </row>
    <row r="1958" spans="1:8" ht="12.5" x14ac:dyDescent="0.25">
      <c r="A1958" s="1">
        <v>125</v>
      </c>
      <c r="B1958" s="1" t="s">
        <v>623</v>
      </c>
      <c r="C1958" s="2">
        <v>41193</v>
      </c>
      <c r="D1958" s="3">
        <v>13</v>
      </c>
      <c r="E1958"/>
      <c r="F1958"/>
      <c r="G1958"/>
      <c r="H1958"/>
    </row>
    <row r="1959" spans="1:8" ht="12.5" x14ac:dyDescent="0.25">
      <c r="A1959" s="1">
        <v>125</v>
      </c>
      <c r="B1959" s="1" t="s">
        <v>623</v>
      </c>
      <c r="C1959" s="2">
        <v>41228</v>
      </c>
      <c r="D1959" s="3">
        <v>13</v>
      </c>
      <c r="E1959"/>
      <c r="F1959"/>
      <c r="G1959"/>
      <c r="H1959"/>
    </row>
    <row r="1960" spans="1:8" ht="12.5" x14ac:dyDescent="0.25">
      <c r="A1960" s="1">
        <v>126</v>
      </c>
      <c r="B1960" s="1" t="s">
        <v>622</v>
      </c>
      <c r="C1960" s="2">
        <v>41096</v>
      </c>
      <c r="D1960" s="3">
        <v>7500</v>
      </c>
      <c r="E1960"/>
      <c r="F1960"/>
      <c r="G1960"/>
      <c r="H1960"/>
    </row>
    <row r="1961" spans="1:8" ht="12.5" x14ac:dyDescent="0.25">
      <c r="A1961" s="1">
        <v>126</v>
      </c>
      <c r="B1961" s="1" t="s">
        <v>622</v>
      </c>
      <c r="C1961" s="2">
        <v>41099</v>
      </c>
      <c r="D1961" s="3">
        <v>7500</v>
      </c>
      <c r="E1961"/>
      <c r="F1961"/>
      <c r="G1961"/>
      <c r="H1961"/>
    </row>
    <row r="1962" spans="1:8" ht="12.5" x14ac:dyDescent="0.25">
      <c r="A1962" s="1">
        <v>126</v>
      </c>
      <c r="B1962" s="1" t="s">
        <v>622</v>
      </c>
      <c r="C1962" s="2">
        <v>41101</v>
      </c>
      <c r="D1962" s="3">
        <v>7500</v>
      </c>
      <c r="E1962"/>
      <c r="F1962"/>
      <c r="G1962"/>
      <c r="H1962"/>
    </row>
    <row r="1963" spans="1:8" ht="12.5" x14ac:dyDescent="0.25">
      <c r="A1963" s="1">
        <v>126</v>
      </c>
      <c r="B1963" s="1" t="s">
        <v>622</v>
      </c>
      <c r="C1963" s="2">
        <v>41103</v>
      </c>
      <c r="D1963" s="3">
        <v>7500</v>
      </c>
      <c r="E1963"/>
      <c r="F1963"/>
      <c r="G1963"/>
      <c r="H1963"/>
    </row>
    <row r="1964" spans="1:8" ht="12.5" x14ac:dyDescent="0.25">
      <c r="A1964" s="1">
        <v>126</v>
      </c>
      <c r="B1964" s="1" t="s">
        <v>622</v>
      </c>
      <c r="C1964" s="2">
        <v>41106</v>
      </c>
      <c r="D1964" s="3">
        <v>7500</v>
      </c>
      <c r="E1964"/>
      <c r="F1964"/>
      <c r="G1964"/>
      <c r="H1964"/>
    </row>
    <row r="1965" spans="1:8" ht="12.5" x14ac:dyDescent="0.25">
      <c r="A1965" s="1">
        <v>126</v>
      </c>
      <c r="B1965" s="1" t="s">
        <v>622</v>
      </c>
      <c r="C1965" s="2">
        <v>41108</v>
      </c>
      <c r="D1965" s="3">
        <v>7500</v>
      </c>
      <c r="E1965"/>
      <c r="F1965"/>
      <c r="G1965"/>
      <c r="H1965"/>
    </row>
    <row r="1966" spans="1:8" ht="12.5" x14ac:dyDescent="0.25">
      <c r="A1966" s="1">
        <v>126</v>
      </c>
      <c r="B1966" s="1" t="s">
        <v>622</v>
      </c>
      <c r="C1966" s="2">
        <v>41110</v>
      </c>
      <c r="D1966" s="3">
        <v>7500</v>
      </c>
      <c r="E1966"/>
      <c r="F1966"/>
      <c r="G1966"/>
      <c r="H1966"/>
    </row>
    <row r="1967" spans="1:8" ht="12.5" x14ac:dyDescent="0.25">
      <c r="A1967" s="1">
        <v>126</v>
      </c>
      <c r="B1967" s="1" t="s">
        <v>622</v>
      </c>
      <c r="C1967" s="2">
        <v>41113</v>
      </c>
      <c r="D1967" s="3">
        <v>7500</v>
      </c>
      <c r="E1967"/>
      <c r="F1967"/>
      <c r="G1967"/>
      <c r="H1967"/>
    </row>
    <row r="1968" spans="1:8" ht="12.5" x14ac:dyDescent="0.25">
      <c r="A1968" s="1">
        <v>126</v>
      </c>
      <c r="B1968" s="1" t="s">
        <v>622</v>
      </c>
      <c r="C1968" s="2">
        <v>41115</v>
      </c>
      <c r="D1968" s="3">
        <v>7500</v>
      </c>
      <c r="E1968"/>
      <c r="F1968"/>
      <c r="G1968"/>
      <c r="H1968"/>
    </row>
    <row r="1969" spans="1:8" ht="12.5" x14ac:dyDescent="0.25">
      <c r="A1969" s="1">
        <v>126</v>
      </c>
      <c r="B1969" s="1" t="s">
        <v>622</v>
      </c>
      <c r="C1969" s="2">
        <v>41117</v>
      </c>
      <c r="D1969" s="3">
        <v>7500</v>
      </c>
      <c r="E1969"/>
      <c r="F1969"/>
      <c r="G1969"/>
      <c r="H1969"/>
    </row>
    <row r="1970" spans="1:8" ht="12.5" x14ac:dyDescent="0.25">
      <c r="A1970" s="1">
        <v>126</v>
      </c>
      <c r="B1970" s="1" t="s">
        <v>622</v>
      </c>
      <c r="C1970" s="2">
        <v>41120</v>
      </c>
      <c r="D1970" s="3">
        <v>7500</v>
      </c>
      <c r="E1970"/>
      <c r="F1970"/>
      <c r="G1970"/>
      <c r="H1970"/>
    </row>
    <row r="1971" spans="1:8" ht="12.5" x14ac:dyDescent="0.25">
      <c r="A1971" s="1">
        <v>126</v>
      </c>
      <c r="B1971" s="1" t="s">
        <v>622</v>
      </c>
      <c r="C1971" s="2">
        <v>41122</v>
      </c>
      <c r="D1971" s="3">
        <v>7500</v>
      </c>
      <c r="E1971"/>
      <c r="F1971"/>
      <c r="G1971"/>
      <c r="H1971"/>
    </row>
    <row r="1972" spans="1:8" ht="12.5" x14ac:dyDescent="0.25">
      <c r="A1972" s="1">
        <v>126</v>
      </c>
      <c r="B1972" s="1" t="s">
        <v>622</v>
      </c>
      <c r="C1972" s="2">
        <v>41124</v>
      </c>
      <c r="D1972" s="3">
        <v>7500</v>
      </c>
      <c r="E1972"/>
      <c r="F1972"/>
      <c r="G1972"/>
      <c r="H1972"/>
    </row>
    <row r="1973" spans="1:8" ht="12.5" x14ac:dyDescent="0.25">
      <c r="A1973" s="1">
        <v>126</v>
      </c>
      <c r="B1973" s="1" t="s">
        <v>622</v>
      </c>
      <c r="C1973" s="2">
        <v>41127</v>
      </c>
      <c r="D1973" s="3">
        <v>7500</v>
      </c>
      <c r="E1973"/>
      <c r="F1973"/>
      <c r="G1973"/>
      <c r="H1973"/>
    </row>
    <row r="1974" spans="1:8" ht="12.5" x14ac:dyDescent="0.25">
      <c r="A1974" s="1">
        <v>126</v>
      </c>
      <c r="B1974" s="1" t="s">
        <v>622</v>
      </c>
      <c r="C1974" s="2">
        <v>41129</v>
      </c>
      <c r="D1974" s="3">
        <v>7500</v>
      </c>
      <c r="E1974"/>
      <c r="F1974"/>
      <c r="G1974"/>
      <c r="H1974"/>
    </row>
    <row r="1975" spans="1:8" ht="12.5" x14ac:dyDescent="0.25">
      <c r="A1975" s="1">
        <v>126</v>
      </c>
      <c r="B1975" s="1" t="s">
        <v>622</v>
      </c>
      <c r="C1975" s="2">
        <v>41131</v>
      </c>
      <c r="D1975" s="3">
        <v>7500</v>
      </c>
      <c r="E1975"/>
      <c r="F1975"/>
      <c r="G1975"/>
      <c r="H1975"/>
    </row>
    <row r="1976" spans="1:8" ht="12.5" x14ac:dyDescent="0.25">
      <c r="A1976" s="1">
        <v>126</v>
      </c>
      <c r="B1976" s="1" t="s">
        <v>622</v>
      </c>
      <c r="C1976" s="2">
        <v>41134</v>
      </c>
      <c r="D1976" s="3">
        <v>7500</v>
      </c>
      <c r="E1976"/>
      <c r="F1976"/>
      <c r="G1976"/>
      <c r="H1976"/>
    </row>
    <row r="1977" spans="1:8" ht="12.5" x14ac:dyDescent="0.25">
      <c r="A1977" s="1">
        <v>126</v>
      </c>
      <c r="B1977" s="1" t="s">
        <v>622</v>
      </c>
      <c r="C1977" s="2">
        <v>41136</v>
      </c>
      <c r="D1977" s="3">
        <v>7500</v>
      </c>
      <c r="E1977"/>
      <c r="F1977"/>
      <c r="G1977"/>
      <c r="H1977"/>
    </row>
    <row r="1978" spans="1:8" ht="12.5" x14ac:dyDescent="0.25">
      <c r="A1978" s="1">
        <v>126</v>
      </c>
      <c r="B1978" s="1" t="s">
        <v>622</v>
      </c>
      <c r="C1978" s="2">
        <v>41155</v>
      </c>
      <c r="D1978" s="3">
        <v>6800</v>
      </c>
      <c r="E1978"/>
      <c r="F1978"/>
      <c r="G1978"/>
      <c r="H1978"/>
    </row>
    <row r="1979" spans="1:8" ht="12.5" x14ac:dyDescent="0.25">
      <c r="A1979" s="1">
        <v>126</v>
      </c>
      <c r="B1979" s="1" t="s">
        <v>622</v>
      </c>
      <c r="C1979" s="2">
        <v>41157</v>
      </c>
      <c r="D1979" s="3">
        <v>6800</v>
      </c>
      <c r="E1979"/>
      <c r="F1979"/>
      <c r="G1979"/>
      <c r="H1979"/>
    </row>
    <row r="1980" spans="1:8" ht="12.5" x14ac:dyDescent="0.25">
      <c r="A1980" s="1">
        <v>126</v>
      </c>
      <c r="B1980" s="1" t="s">
        <v>623</v>
      </c>
      <c r="C1980" s="2">
        <v>41164</v>
      </c>
      <c r="D1980" s="3">
        <v>10</v>
      </c>
      <c r="E1980"/>
      <c r="F1980"/>
      <c r="G1980"/>
      <c r="H1980"/>
    </row>
    <row r="1981" spans="1:8" ht="12.5" x14ac:dyDescent="0.25">
      <c r="A1981" s="1">
        <v>126</v>
      </c>
      <c r="B1981" s="1" t="s">
        <v>623</v>
      </c>
      <c r="C1981" s="2">
        <v>41227</v>
      </c>
      <c r="D1981" s="3">
        <v>2</v>
      </c>
      <c r="E1981"/>
      <c r="F1981"/>
      <c r="G1981"/>
      <c r="H1981"/>
    </row>
    <row r="1982" spans="1:8" ht="12.5" x14ac:dyDescent="0.25">
      <c r="A1982" s="1">
        <v>127</v>
      </c>
      <c r="B1982" s="1" t="s">
        <v>623</v>
      </c>
      <c r="C1982" s="2">
        <v>41236</v>
      </c>
      <c r="D1982" s="3">
        <v>5</v>
      </c>
      <c r="E1982"/>
      <c r="F1982"/>
      <c r="G1982"/>
      <c r="H1982"/>
    </row>
    <row r="1983" spans="1:8" ht="12.5" x14ac:dyDescent="0.25">
      <c r="A1983" s="1">
        <v>128</v>
      </c>
      <c r="B1983" s="1" t="s">
        <v>622</v>
      </c>
      <c r="C1983" s="2">
        <v>41093</v>
      </c>
      <c r="D1983" s="3">
        <v>1500</v>
      </c>
      <c r="E1983"/>
      <c r="F1983"/>
      <c r="G1983"/>
      <c r="H1983"/>
    </row>
    <row r="1984" spans="1:8" ht="12.5" x14ac:dyDescent="0.25">
      <c r="A1984" s="1">
        <v>128</v>
      </c>
      <c r="B1984" s="1" t="s">
        <v>622</v>
      </c>
      <c r="C1984" s="2">
        <v>41095</v>
      </c>
      <c r="D1984" s="3">
        <v>1500</v>
      </c>
      <c r="E1984"/>
      <c r="F1984"/>
      <c r="G1984"/>
      <c r="H1984"/>
    </row>
    <row r="1985" spans="1:8" ht="12.5" x14ac:dyDescent="0.25">
      <c r="A1985" s="1">
        <v>128</v>
      </c>
      <c r="B1985" s="1" t="s">
        <v>622</v>
      </c>
      <c r="C1985" s="2">
        <v>41097</v>
      </c>
      <c r="D1985" s="3">
        <v>1500</v>
      </c>
      <c r="E1985"/>
      <c r="F1985"/>
      <c r="G1985"/>
      <c r="H1985"/>
    </row>
    <row r="1986" spans="1:8" ht="12.5" x14ac:dyDescent="0.25">
      <c r="A1986" s="1">
        <v>128</v>
      </c>
      <c r="B1986" s="1" t="s">
        <v>622</v>
      </c>
      <c r="C1986" s="2">
        <v>41100</v>
      </c>
      <c r="D1986" s="3">
        <v>1500</v>
      </c>
      <c r="E1986"/>
      <c r="F1986"/>
      <c r="G1986"/>
      <c r="H1986"/>
    </row>
    <row r="1987" spans="1:8" ht="12.5" x14ac:dyDescent="0.25">
      <c r="A1987" s="1">
        <v>128</v>
      </c>
      <c r="B1987" s="1" t="s">
        <v>622</v>
      </c>
      <c r="C1987" s="2">
        <v>41102</v>
      </c>
      <c r="D1987" s="3">
        <v>1500</v>
      </c>
      <c r="E1987"/>
      <c r="F1987"/>
      <c r="G1987"/>
      <c r="H1987"/>
    </row>
    <row r="1988" spans="1:8" ht="12.5" x14ac:dyDescent="0.25">
      <c r="A1988" s="1">
        <v>128</v>
      </c>
      <c r="B1988" s="1" t="s">
        <v>622</v>
      </c>
      <c r="C1988" s="2">
        <v>41104</v>
      </c>
      <c r="D1988" s="3">
        <v>1500</v>
      </c>
      <c r="E1988"/>
      <c r="F1988"/>
      <c r="G1988"/>
      <c r="H1988"/>
    </row>
    <row r="1989" spans="1:8" ht="12.5" x14ac:dyDescent="0.25">
      <c r="A1989" s="1">
        <v>128</v>
      </c>
      <c r="B1989" s="1" t="s">
        <v>622</v>
      </c>
      <c r="C1989" s="2">
        <v>41107</v>
      </c>
      <c r="D1989" s="3">
        <v>1500</v>
      </c>
      <c r="E1989"/>
      <c r="F1989"/>
      <c r="G1989"/>
      <c r="H1989"/>
    </row>
    <row r="1990" spans="1:8" ht="12.5" x14ac:dyDescent="0.25">
      <c r="A1990" s="1">
        <v>128</v>
      </c>
      <c r="B1990" s="1" t="s">
        <v>622</v>
      </c>
      <c r="C1990" s="2">
        <v>41109</v>
      </c>
      <c r="D1990" s="3">
        <v>1500</v>
      </c>
      <c r="E1990"/>
      <c r="F1990"/>
      <c r="G1990"/>
      <c r="H1990"/>
    </row>
    <row r="1991" spans="1:8" ht="12.5" x14ac:dyDescent="0.25">
      <c r="A1991" s="1">
        <v>128</v>
      </c>
      <c r="B1991" s="1" t="s">
        <v>622</v>
      </c>
      <c r="C1991" s="2">
        <v>41111</v>
      </c>
      <c r="D1991" s="3">
        <v>2300</v>
      </c>
      <c r="E1991"/>
      <c r="F1991"/>
      <c r="G1991"/>
      <c r="H1991"/>
    </row>
    <row r="1992" spans="1:8" ht="12.5" x14ac:dyDescent="0.25">
      <c r="A1992" s="1">
        <v>128</v>
      </c>
      <c r="B1992" s="1" t="s">
        <v>622</v>
      </c>
      <c r="C1992" s="2">
        <v>41114</v>
      </c>
      <c r="D1992" s="3">
        <v>2300</v>
      </c>
      <c r="E1992"/>
      <c r="F1992"/>
      <c r="G1992"/>
      <c r="H1992"/>
    </row>
    <row r="1993" spans="1:8" ht="12.5" x14ac:dyDescent="0.25">
      <c r="A1993" s="1">
        <v>128</v>
      </c>
      <c r="B1993" s="1" t="s">
        <v>622</v>
      </c>
      <c r="C1993" s="2">
        <v>41116</v>
      </c>
      <c r="D1993" s="3">
        <v>2300</v>
      </c>
      <c r="E1993"/>
      <c r="F1993"/>
      <c r="G1993"/>
      <c r="H1993"/>
    </row>
    <row r="1994" spans="1:8" ht="12.5" x14ac:dyDescent="0.25">
      <c r="A1994" s="1">
        <v>128</v>
      </c>
      <c r="B1994" s="1" t="s">
        <v>622</v>
      </c>
      <c r="C1994" s="2">
        <v>41118</v>
      </c>
      <c r="D1994" s="3">
        <v>2300</v>
      </c>
      <c r="E1994"/>
      <c r="F1994"/>
      <c r="G1994"/>
      <c r="H1994"/>
    </row>
    <row r="1995" spans="1:8" ht="12.5" x14ac:dyDescent="0.25">
      <c r="A1995" s="1">
        <v>128</v>
      </c>
      <c r="B1995" s="1" t="s">
        <v>622</v>
      </c>
      <c r="C1995" s="2">
        <v>41121</v>
      </c>
      <c r="D1995" s="3">
        <v>2300</v>
      </c>
      <c r="E1995"/>
      <c r="F1995"/>
      <c r="G1995"/>
      <c r="H1995"/>
    </row>
    <row r="1996" spans="1:8" ht="12.5" x14ac:dyDescent="0.25">
      <c r="A1996" s="1">
        <v>128</v>
      </c>
      <c r="B1996" s="1" t="s">
        <v>622</v>
      </c>
      <c r="C1996" s="2">
        <v>41123</v>
      </c>
      <c r="D1996" s="3">
        <v>2300</v>
      </c>
      <c r="E1996"/>
      <c r="F1996"/>
      <c r="G1996"/>
      <c r="H1996"/>
    </row>
    <row r="1997" spans="1:8" ht="12.5" x14ac:dyDescent="0.25">
      <c r="A1997" s="1">
        <v>128</v>
      </c>
      <c r="B1997" s="1" t="s">
        <v>622</v>
      </c>
      <c r="C1997" s="2">
        <v>41128</v>
      </c>
      <c r="D1997" s="3">
        <v>2300</v>
      </c>
      <c r="E1997"/>
      <c r="F1997"/>
      <c r="G1997"/>
      <c r="H1997"/>
    </row>
    <row r="1998" spans="1:8" ht="12.5" x14ac:dyDescent="0.25">
      <c r="A1998" s="1">
        <v>128</v>
      </c>
      <c r="B1998" s="1" t="s">
        <v>622</v>
      </c>
      <c r="C1998" s="2">
        <v>41130</v>
      </c>
      <c r="D1998" s="3">
        <v>2300</v>
      </c>
      <c r="E1998"/>
      <c r="F1998"/>
      <c r="G1998"/>
      <c r="H1998"/>
    </row>
    <row r="1999" spans="1:8" ht="12.5" x14ac:dyDescent="0.25">
      <c r="A1999" s="1">
        <v>128</v>
      </c>
      <c r="B1999" s="1" t="s">
        <v>622</v>
      </c>
      <c r="C1999" s="2">
        <v>41132</v>
      </c>
      <c r="D1999" s="3">
        <v>2300</v>
      </c>
      <c r="E1999"/>
      <c r="F1999"/>
      <c r="G1999"/>
      <c r="H1999"/>
    </row>
    <row r="2000" spans="1:8" ht="12.5" x14ac:dyDescent="0.25">
      <c r="A2000" s="1">
        <v>128</v>
      </c>
      <c r="B2000" s="1" t="s">
        <v>622</v>
      </c>
      <c r="C2000" s="2">
        <v>41135</v>
      </c>
      <c r="D2000" s="3">
        <v>2300</v>
      </c>
      <c r="E2000"/>
      <c r="F2000"/>
      <c r="G2000"/>
      <c r="H2000"/>
    </row>
    <row r="2001" spans="1:8" ht="12.5" x14ac:dyDescent="0.25">
      <c r="A2001" s="1">
        <v>128</v>
      </c>
      <c r="B2001" s="1" t="s">
        <v>622</v>
      </c>
      <c r="C2001" s="2">
        <v>41137</v>
      </c>
      <c r="D2001" s="3">
        <v>2300</v>
      </c>
      <c r="E2001"/>
      <c r="F2001"/>
      <c r="G2001"/>
      <c r="H2001"/>
    </row>
    <row r="2002" spans="1:8" ht="12.5" x14ac:dyDescent="0.25">
      <c r="A2002" s="1">
        <v>128</v>
      </c>
      <c r="B2002" s="1" t="s">
        <v>622</v>
      </c>
      <c r="C2002" s="2">
        <v>41139</v>
      </c>
      <c r="D2002" s="3">
        <v>2300</v>
      </c>
      <c r="E2002"/>
      <c r="F2002"/>
      <c r="G2002"/>
      <c r="H2002"/>
    </row>
    <row r="2003" spans="1:8" ht="12.5" x14ac:dyDescent="0.25">
      <c r="A2003" s="1">
        <v>128</v>
      </c>
      <c r="B2003" s="1" t="s">
        <v>622</v>
      </c>
      <c r="C2003" s="2">
        <v>41142</v>
      </c>
      <c r="D2003" s="3">
        <v>2300</v>
      </c>
      <c r="E2003"/>
      <c r="F2003"/>
      <c r="G2003"/>
      <c r="H2003"/>
    </row>
    <row r="2004" spans="1:8" ht="12.5" x14ac:dyDescent="0.25">
      <c r="A2004" s="1">
        <v>128</v>
      </c>
      <c r="B2004" s="1" t="s">
        <v>622</v>
      </c>
      <c r="C2004" s="2">
        <v>41144</v>
      </c>
      <c r="D2004" s="3">
        <v>2300</v>
      </c>
      <c r="E2004"/>
      <c r="F2004"/>
      <c r="G2004"/>
      <c r="H2004"/>
    </row>
    <row r="2005" spans="1:8" ht="12.5" x14ac:dyDescent="0.25">
      <c r="A2005" s="1">
        <v>128</v>
      </c>
      <c r="B2005" s="1" t="s">
        <v>622</v>
      </c>
      <c r="C2005" s="2">
        <v>41146</v>
      </c>
      <c r="D2005" s="3">
        <v>2300</v>
      </c>
      <c r="E2005"/>
      <c r="F2005"/>
      <c r="G2005"/>
      <c r="H2005"/>
    </row>
    <row r="2006" spans="1:8" ht="12.5" x14ac:dyDescent="0.25">
      <c r="A2006" s="1">
        <v>128</v>
      </c>
      <c r="B2006" s="1" t="s">
        <v>622</v>
      </c>
      <c r="C2006" s="2">
        <v>41149</v>
      </c>
      <c r="D2006" s="3">
        <v>2300</v>
      </c>
      <c r="E2006"/>
      <c r="F2006"/>
      <c r="G2006"/>
      <c r="H2006"/>
    </row>
    <row r="2007" spans="1:8" ht="12.5" x14ac:dyDescent="0.25">
      <c r="A2007" s="1">
        <v>128</v>
      </c>
      <c r="B2007" s="1" t="s">
        <v>622</v>
      </c>
      <c r="C2007" s="2">
        <v>41151</v>
      </c>
      <c r="D2007" s="3">
        <v>2300</v>
      </c>
      <c r="E2007"/>
      <c r="F2007"/>
      <c r="G2007"/>
      <c r="H2007"/>
    </row>
    <row r="2008" spans="1:8" ht="12.5" x14ac:dyDescent="0.25">
      <c r="A2008" s="1">
        <v>128</v>
      </c>
      <c r="B2008" s="1" t="s">
        <v>622</v>
      </c>
      <c r="C2008" s="2">
        <v>41153</v>
      </c>
      <c r="D2008" s="3">
        <v>2300</v>
      </c>
      <c r="E2008"/>
      <c r="F2008"/>
      <c r="G2008"/>
      <c r="H2008"/>
    </row>
    <row r="2009" spans="1:8" ht="12.5" x14ac:dyDescent="0.25">
      <c r="A2009" s="1">
        <v>128</v>
      </c>
      <c r="B2009" s="1" t="s">
        <v>622</v>
      </c>
      <c r="C2009" s="2">
        <v>41156</v>
      </c>
      <c r="D2009" s="3">
        <v>2300</v>
      </c>
      <c r="E2009"/>
      <c r="F2009"/>
      <c r="G2009"/>
      <c r="H2009"/>
    </row>
    <row r="2010" spans="1:8" ht="12.5" x14ac:dyDescent="0.25">
      <c r="A2010" s="1">
        <v>128</v>
      </c>
      <c r="B2010" s="1" t="s">
        <v>623</v>
      </c>
      <c r="C2010" s="2">
        <v>41177</v>
      </c>
      <c r="D2010" s="3">
        <v>1</v>
      </c>
      <c r="E2010"/>
      <c r="F2010"/>
      <c r="G2010"/>
      <c r="H2010"/>
    </row>
    <row r="2011" spans="1:8" ht="12.5" x14ac:dyDescent="0.25">
      <c r="A2011" s="1">
        <v>128</v>
      </c>
      <c r="B2011" s="1" t="s">
        <v>623</v>
      </c>
      <c r="C2011" s="2">
        <v>41193</v>
      </c>
      <c r="D2011" s="3">
        <v>1</v>
      </c>
      <c r="E2011"/>
      <c r="F2011"/>
      <c r="G2011"/>
      <c r="H2011"/>
    </row>
    <row r="2012" spans="1:8" ht="12.5" x14ac:dyDescent="0.25">
      <c r="A2012" s="1">
        <v>128</v>
      </c>
      <c r="B2012" s="1" t="s">
        <v>623</v>
      </c>
      <c r="C2012" s="2">
        <v>41228</v>
      </c>
      <c r="D2012" s="3">
        <v>2</v>
      </c>
      <c r="E2012"/>
      <c r="F2012"/>
      <c r="G2012"/>
      <c r="H2012"/>
    </row>
    <row r="2013" spans="1:8" ht="12.5" x14ac:dyDescent="0.25">
      <c r="A2013" s="1">
        <v>129</v>
      </c>
      <c r="B2013" s="1" t="s">
        <v>622</v>
      </c>
      <c r="C2013" s="2">
        <v>41093</v>
      </c>
      <c r="D2013" s="3">
        <v>4000</v>
      </c>
      <c r="E2013"/>
      <c r="F2013"/>
      <c r="G2013"/>
      <c r="H2013"/>
    </row>
    <row r="2014" spans="1:8" ht="12.5" x14ac:dyDescent="0.25">
      <c r="A2014" s="1">
        <v>129</v>
      </c>
      <c r="B2014" s="1" t="s">
        <v>622</v>
      </c>
      <c r="C2014" s="2">
        <v>41095</v>
      </c>
      <c r="D2014" s="3">
        <v>4000</v>
      </c>
      <c r="E2014"/>
      <c r="F2014"/>
      <c r="G2014"/>
      <c r="H2014"/>
    </row>
    <row r="2015" spans="1:8" ht="12.5" x14ac:dyDescent="0.25">
      <c r="A2015" s="1">
        <v>129</v>
      </c>
      <c r="B2015" s="1" t="s">
        <v>622</v>
      </c>
      <c r="C2015" s="2">
        <v>41139</v>
      </c>
      <c r="D2015" s="3">
        <v>5200</v>
      </c>
      <c r="E2015"/>
      <c r="F2015"/>
      <c r="G2015"/>
      <c r="H2015"/>
    </row>
    <row r="2016" spans="1:8" ht="12.5" x14ac:dyDescent="0.25">
      <c r="A2016" s="1">
        <v>129</v>
      </c>
      <c r="B2016" s="1" t="s">
        <v>622</v>
      </c>
      <c r="C2016" s="2">
        <v>41141</v>
      </c>
      <c r="D2016" s="3">
        <v>5200</v>
      </c>
      <c r="E2016"/>
      <c r="F2016"/>
      <c r="G2016"/>
      <c r="H2016"/>
    </row>
    <row r="2017" spans="1:9" ht="12.5" x14ac:dyDescent="0.25">
      <c r="A2017" s="1">
        <v>129</v>
      </c>
      <c r="B2017" s="1" t="s">
        <v>622</v>
      </c>
      <c r="C2017" s="2">
        <v>41144</v>
      </c>
      <c r="D2017" s="3">
        <v>5200</v>
      </c>
      <c r="E2017"/>
      <c r="F2017"/>
      <c r="G2017"/>
      <c r="H2017"/>
    </row>
    <row r="2018" spans="1:9" ht="12.5" x14ac:dyDescent="0.25">
      <c r="A2018" s="1">
        <v>129</v>
      </c>
      <c r="B2018" s="1" t="s">
        <v>622</v>
      </c>
      <c r="C2018" s="2">
        <v>41146</v>
      </c>
      <c r="D2018" s="3">
        <v>5200</v>
      </c>
      <c r="E2018"/>
      <c r="F2018"/>
      <c r="G2018"/>
      <c r="H2018"/>
    </row>
    <row r="2019" spans="1:9" ht="12.5" x14ac:dyDescent="0.25">
      <c r="A2019" s="1">
        <v>129</v>
      </c>
      <c r="B2019" s="1" t="s">
        <v>622</v>
      </c>
      <c r="C2019" s="2">
        <v>41148</v>
      </c>
      <c r="D2019" s="3">
        <v>5200</v>
      </c>
      <c r="E2019"/>
      <c r="F2019"/>
      <c r="G2019"/>
      <c r="H2019"/>
    </row>
    <row r="2020" spans="1:9" ht="12.5" x14ac:dyDescent="0.25">
      <c r="A2020" s="1">
        <v>129</v>
      </c>
      <c r="B2020" s="1" t="s">
        <v>622</v>
      </c>
      <c r="C2020" s="2">
        <v>41151</v>
      </c>
      <c r="D2020" s="3">
        <v>5200</v>
      </c>
      <c r="E2020"/>
      <c r="F2020"/>
      <c r="G2020"/>
      <c r="H2020"/>
    </row>
    <row r="2021" spans="1:9" ht="12.5" x14ac:dyDescent="0.25">
      <c r="A2021" s="1">
        <v>129</v>
      </c>
      <c r="B2021" s="1" t="s">
        <v>622</v>
      </c>
      <c r="C2021" s="2">
        <v>41156</v>
      </c>
      <c r="D2021" s="3">
        <v>5200</v>
      </c>
      <c r="E2021"/>
      <c r="F2021"/>
      <c r="G2021"/>
      <c r="H2021"/>
    </row>
    <row r="2022" spans="1:9" ht="12.5" x14ac:dyDescent="0.25">
      <c r="A2022" s="1">
        <v>129</v>
      </c>
      <c r="B2022" s="1" t="s">
        <v>622</v>
      </c>
      <c r="C2022" s="2">
        <v>41158</v>
      </c>
      <c r="D2022" s="3">
        <v>6500</v>
      </c>
      <c r="E2022"/>
      <c r="F2022"/>
      <c r="G2022"/>
      <c r="H2022"/>
    </row>
    <row r="2023" spans="1:9" ht="12.5" x14ac:dyDescent="0.25">
      <c r="A2023" s="1">
        <v>129</v>
      </c>
      <c r="B2023" s="1" t="s">
        <v>623</v>
      </c>
      <c r="C2023" s="2">
        <v>41165</v>
      </c>
      <c r="D2023" s="3">
        <v>10</v>
      </c>
      <c r="E2023"/>
      <c r="F2023"/>
      <c r="G2023"/>
      <c r="H2023"/>
    </row>
    <row r="2024" spans="1:9" ht="12.75" customHeight="1" x14ac:dyDescent="0.25">
      <c r="F2024"/>
      <c r="G2024"/>
      <c r="H2024"/>
      <c r="I2024"/>
    </row>
    <row r="2025" spans="1:9" ht="12.75" customHeight="1" x14ac:dyDescent="0.25">
      <c r="F2025"/>
      <c r="G2025"/>
      <c r="H2025"/>
      <c r="I2025"/>
    </row>
    <row r="2026" spans="1:9" ht="12.75" customHeight="1" x14ac:dyDescent="0.25">
      <c r="F2026"/>
      <c r="G2026"/>
      <c r="H2026"/>
      <c r="I2026"/>
    </row>
    <row r="2027" spans="1:9" ht="12.75" customHeight="1" x14ac:dyDescent="0.25">
      <c r="F2027"/>
      <c r="G2027"/>
      <c r="H2027"/>
      <c r="I2027"/>
    </row>
    <row r="2028" spans="1:9" ht="12.75" customHeight="1" x14ac:dyDescent="0.25">
      <c r="F2028"/>
      <c r="G2028"/>
      <c r="H2028"/>
      <c r="I2028"/>
    </row>
    <row r="2029" spans="1:9" ht="12.75" customHeight="1" x14ac:dyDescent="0.25">
      <c r="F2029"/>
      <c r="G2029"/>
      <c r="H2029"/>
      <c r="I2029"/>
    </row>
    <row r="2030" spans="1:9" ht="12.75" customHeight="1" x14ac:dyDescent="0.25">
      <c r="F2030"/>
      <c r="G2030"/>
      <c r="H2030"/>
      <c r="I2030"/>
    </row>
    <row r="2031" spans="1:9" ht="12.75" customHeight="1" x14ac:dyDescent="0.25">
      <c r="F2031"/>
      <c r="G2031"/>
      <c r="H2031"/>
      <c r="I2031"/>
    </row>
    <row r="2032" spans="1:9" ht="12.75" customHeight="1" x14ac:dyDescent="0.25">
      <c r="F2032"/>
      <c r="G2032"/>
      <c r="H2032"/>
      <c r="I2032"/>
    </row>
    <row r="2033" spans="6:9" ht="12.75" customHeight="1" x14ac:dyDescent="0.25">
      <c r="F2033"/>
      <c r="G2033"/>
      <c r="H2033"/>
      <c r="I2033"/>
    </row>
    <row r="2034" spans="6:9" ht="12.75" customHeight="1" x14ac:dyDescent="0.25">
      <c r="F2034"/>
      <c r="G2034"/>
      <c r="H2034"/>
      <c r="I2034"/>
    </row>
    <row r="2035" spans="6:9" ht="12.75" customHeight="1" x14ac:dyDescent="0.25">
      <c r="F2035"/>
      <c r="G2035"/>
      <c r="H2035"/>
      <c r="I2035"/>
    </row>
    <row r="2036" spans="6:9" ht="12.75" customHeight="1" x14ac:dyDescent="0.25">
      <c r="F2036"/>
      <c r="G2036"/>
      <c r="H2036"/>
      <c r="I2036"/>
    </row>
    <row r="2037" spans="6:9" ht="12.75" customHeight="1" x14ac:dyDescent="0.25">
      <c r="F2037"/>
      <c r="G2037"/>
      <c r="H2037"/>
      <c r="I2037"/>
    </row>
    <row r="2038" spans="6:9" ht="12.75" customHeight="1" x14ac:dyDescent="0.25">
      <c r="F2038"/>
      <c r="G2038"/>
      <c r="H2038"/>
      <c r="I2038"/>
    </row>
    <row r="2039" spans="6:9" ht="12.75" customHeight="1" x14ac:dyDescent="0.25">
      <c r="F2039"/>
      <c r="G2039"/>
      <c r="H2039"/>
      <c r="I2039"/>
    </row>
    <row r="2040" spans="6:9" ht="12.75" customHeight="1" x14ac:dyDescent="0.25">
      <c r="F2040"/>
      <c r="G2040"/>
      <c r="H2040"/>
      <c r="I2040"/>
    </row>
    <row r="2041" spans="6:9" ht="12.75" customHeight="1" x14ac:dyDescent="0.25">
      <c r="F2041"/>
      <c r="G2041"/>
      <c r="H2041"/>
      <c r="I2041"/>
    </row>
    <row r="2042" spans="6:9" ht="12.75" customHeight="1" x14ac:dyDescent="0.25">
      <c r="F2042"/>
      <c r="G2042"/>
      <c r="H2042"/>
      <c r="I2042"/>
    </row>
    <row r="2043" spans="6:9" ht="12.75" customHeight="1" x14ac:dyDescent="0.25">
      <c r="F2043"/>
      <c r="G2043"/>
      <c r="H2043"/>
      <c r="I2043"/>
    </row>
    <row r="2044" spans="6:9" ht="12.75" customHeight="1" x14ac:dyDescent="0.25">
      <c r="F2044"/>
      <c r="G2044"/>
      <c r="H2044"/>
      <c r="I2044"/>
    </row>
    <row r="2045" spans="6:9" ht="12.75" customHeight="1" x14ac:dyDescent="0.25">
      <c r="F2045"/>
      <c r="G2045"/>
      <c r="H2045"/>
      <c r="I2045"/>
    </row>
    <row r="2046" spans="6:9" ht="12.75" customHeight="1" x14ac:dyDescent="0.25">
      <c r="F2046"/>
      <c r="G2046"/>
      <c r="H2046"/>
      <c r="I2046"/>
    </row>
    <row r="2047" spans="6:9" ht="12.75" customHeight="1" x14ac:dyDescent="0.25">
      <c r="F2047"/>
      <c r="G2047"/>
      <c r="H2047"/>
      <c r="I2047"/>
    </row>
    <row r="2048" spans="6:9" ht="12.75" customHeight="1" x14ac:dyDescent="0.25">
      <c r="F2048"/>
      <c r="G2048"/>
      <c r="H2048"/>
      <c r="I2048"/>
    </row>
    <row r="2049" spans="6:9" ht="12.75" customHeight="1" x14ac:dyDescent="0.25">
      <c r="F2049"/>
      <c r="G2049"/>
      <c r="H2049"/>
      <c r="I2049"/>
    </row>
    <row r="2050" spans="6:9" ht="12.75" customHeight="1" x14ac:dyDescent="0.25">
      <c r="F2050"/>
      <c r="G2050"/>
      <c r="H2050"/>
      <c r="I2050"/>
    </row>
    <row r="2051" spans="6:9" ht="12.75" customHeight="1" x14ac:dyDescent="0.25">
      <c r="F2051"/>
      <c r="G2051"/>
      <c r="H2051"/>
      <c r="I2051"/>
    </row>
    <row r="2052" spans="6:9" ht="12.75" customHeight="1" x14ac:dyDescent="0.25">
      <c r="F2052"/>
      <c r="G2052"/>
      <c r="H2052"/>
      <c r="I2052"/>
    </row>
    <row r="2053" spans="6:9" ht="12.75" customHeight="1" x14ac:dyDescent="0.25">
      <c r="F2053"/>
      <c r="G2053"/>
      <c r="H2053"/>
      <c r="I2053"/>
    </row>
    <row r="2054" spans="6:9" ht="12.75" customHeight="1" x14ac:dyDescent="0.25">
      <c r="F2054"/>
      <c r="G2054"/>
      <c r="H2054"/>
      <c r="I2054"/>
    </row>
    <row r="2055" spans="6:9" ht="12.75" customHeight="1" x14ac:dyDescent="0.25">
      <c r="F2055"/>
      <c r="G2055"/>
      <c r="H2055"/>
      <c r="I2055"/>
    </row>
    <row r="2056" spans="6:9" ht="12.75" customHeight="1" x14ac:dyDescent="0.25">
      <c r="F2056"/>
      <c r="G2056"/>
      <c r="H2056"/>
      <c r="I2056"/>
    </row>
    <row r="2057" spans="6:9" ht="12.75" customHeight="1" x14ac:dyDescent="0.25">
      <c r="F2057"/>
      <c r="G2057"/>
      <c r="H2057"/>
      <c r="I2057"/>
    </row>
    <row r="2058" spans="6:9" ht="12.75" customHeight="1" x14ac:dyDescent="0.25">
      <c r="F2058"/>
      <c r="G2058"/>
      <c r="H2058"/>
      <c r="I2058"/>
    </row>
    <row r="2059" spans="6:9" ht="12.75" customHeight="1" x14ac:dyDescent="0.25">
      <c r="F2059"/>
      <c r="G2059"/>
      <c r="H2059"/>
      <c r="I2059"/>
    </row>
    <row r="2060" spans="6:9" ht="12.75" customHeight="1" x14ac:dyDescent="0.25">
      <c r="F2060"/>
      <c r="G2060"/>
      <c r="H2060"/>
      <c r="I2060"/>
    </row>
    <row r="2061" spans="6:9" ht="12.75" customHeight="1" x14ac:dyDescent="0.25">
      <c r="F2061"/>
      <c r="G2061"/>
      <c r="H2061"/>
      <c r="I2061"/>
    </row>
    <row r="2062" spans="6:9" ht="12.75" customHeight="1" x14ac:dyDescent="0.25">
      <c r="F2062"/>
      <c r="G2062"/>
      <c r="H2062"/>
      <c r="I2062"/>
    </row>
    <row r="2063" spans="6:9" ht="12.75" customHeight="1" x14ac:dyDescent="0.25">
      <c r="F2063"/>
      <c r="G2063"/>
      <c r="H2063"/>
      <c r="I2063"/>
    </row>
    <row r="2064" spans="6:9" ht="12.75" customHeight="1" x14ac:dyDescent="0.25">
      <c r="F2064"/>
      <c r="G2064"/>
      <c r="H2064"/>
      <c r="I2064"/>
    </row>
    <row r="2065" spans="6:9" ht="12.75" customHeight="1" x14ac:dyDescent="0.25">
      <c r="F2065"/>
      <c r="G2065"/>
      <c r="H2065"/>
      <c r="I2065"/>
    </row>
    <row r="2066" spans="6:9" ht="12.75" customHeight="1" x14ac:dyDescent="0.25">
      <c r="F2066"/>
      <c r="G2066"/>
      <c r="H2066"/>
      <c r="I2066"/>
    </row>
    <row r="2067" spans="6:9" ht="12.75" customHeight="1" x14ac:dyDescent="0.25">
      <c r="F2067"/>
      <c r="G2067"/>
      <c r="H2067"/>
      <c r="I2067"/>
    </row>
    <row r="2068" spans="6:9" ht="12.75" customHeight="1" x14ac:dyDescent="0.25">
      <c r="F2068"/>
      <c r="G2068"/>
      <c r="H2068"/>
      <c r="I2068"/>
    </row>
    <row r="2069" spans="6:9" ht="12.75" customHeight="1" x14ac:dyDescent="0.25">
      <c r="F2069"/>
      <c r="G2069"/>
      <c r="H2069"/>
      <c r="I2069"/>
    </row>
    <row r="2070" spans="6:9" ht="12.75" customHeight="1" x14ac:dyDescent="0.25">
      <c r="F2070"/>
      <c r="G2070"/>
      <c r="H2070"/>
      <c r="I2070"/>
    </row>
    <row r="2071" spans="6:9" ht="12.75" customHeight="1" x14ac:dyDescent="0.25">
      <c r="F2071"/>
      <c r="G2071"/>
      <c r="H2071"/>
      <c r="I2071"/>
    </row>
    <row r="2072" spans="6:9" ht="12.75" customHeight="1" x14ac:dyDescent="0.25">
      <c r="F2072"/>
      <c r="G2072"/>
      <c r="H2072"/>
      <c r="I2072"/>
    </row>
    <row r="2073" spans="6:9" ht="12.75" customHeight="1" x14ac:dyDescent="0.25">
      <c r="F2073"/>
      <c r="G2073"/>
      <c r="H2073"/>
      <c r="I2073"/>
    </row>
    <row r="2074" spans="6:9" ht="12.75" customHeight="1" x14ac:dyDescent="0.25">
      <c r="F2074"/>
      <c r="G2074"/>
      <c r="H2074"/>
      <c r="I2074"/>
    </row>
    <row r="2075" spans="6:9" ht="12.75" customHeight="1" x14ac:dyDescent="0.25">
      <c r="F2075"/>
      <c r="G2075"/>
      <c r="H2075"/>
      <c r="I2075"/>
    </row>
    <row r="2076" spans="6:9" ht="12.75" customHeight="1" x14ac:dyDescent="0.25">
      <c r="F2076"/>
      <c r="G2076"/>
      <c r="H2076"/>
      <c r="I2076"/>
    </row>
    <row r="2077" spans="6:9" ht="12.75" customHeight="1" x14ac:dyDescent="0.25">
      <c r="F2077"/>
      <c r="G2077"/>
      <c r="H2077"/>
      <c r="I2077"/>
    </row>
    <row r="2078" spans="6:9" ht="12.75" customHeight="1" x14ac:dyDescent="0.25">
      <c r="F2078"/>
      <c r="G2078"/>
      <c r="H2078"/>
      <c r="I2078"/>
    </row>
    <row r="2079" spans="6:9" ht="12.75" customHeight="1" x14ac:dyDescent="0.25">
      <c r="F2079"/>
      <c r="G2079"/>
      <c r="H2079"/>
      <c r="I2079"/>
    </row>
    <row r="2080" spans="6:9" ht="12.75" customHeight="1" x14ac:dyDescent="0.25">
      <c r="F2080"/>
      <c r="G2080"/>
      <c r="H2080"/>
      <c r="I2080"/>
    </row>
    <row r="2081" spans="6:9" ht="12.75" customHeight="1" x14ac:dyDescent="0.25">
      <c r="F2081"/>
      <c r="G2081"/>
      <c r="H2081"/>
      <c r="I2081"/>
    </row>
    <row r="2082" spans="6:9" ht="12.75" customHeight="1" x14ac:dyDescent="0.25">
      <c r="F2082"/>
      <c r="G2082"/>
      <c r="H2082"/>
      <c r="I2082"/>
    </row>
    <row r="2083" spans="6:9" ht="12.75" customHeight="1" x14ac:dyDescent="0.25">
      <c r="F2083"/>
      <c r="G2083"/>
      <c r="H2083"/>
      <c r="I2083"/>
    </row>
    <row r="2084" spans="6:9" ht="12.75" customHeight="1" x14ac:dyDescent="0.25">
      <c r="F2084"/>
      <c r="G2084"/>
      <c r="H2084"/>
      <c r="I2084"/>
    </row>
    <row r="2085" spans="6:9" ht="12.75" customHeight="1" x14ac:dyDescent="0.25">
      <c r="F2085"/>
      <c r="G2085"/>
      <c r="H2085"/>
      <c r="I2085"/>
    </row>
    <row r="2086" spans="6:9" ht="12.75" customHeight="1" x14ac:dyDescent="0.25">
      <c r="F2086"/>
      <c r="G2086"/>
      <c r="H2086"/>
      <c r="I2086"/>
    </row>
    <row r="2087" spans="6:9" ht="12.75" customHeight="1" x14ac:dyDescent="0.25">
      <c r="F2087"/>
      <c r="G2087"/>
      <c r="H2087"/>
      <c r="I2087"/>
    </row>
    <row r="2088" spans="6:9" ht="12.75" customHeight="1" x14ac:dyDescent="0.25">
      <c r="F2088"/>
      <c r="G2088"/>
      <c r="H2088"/>
      <c r="I2088"/>
    </row>
    <row r="2089" spans="6:9" ht="12.75" customHeight="1" x14ac:dyDescent="0.25">
      <c r="F2089"/>
      <c r="G2089"/>
      <c r="H2089"/>
      <c r="I2089"/>
    </row>
    <row r="2090" spans="6:9" ht="12.75" customHeight="1" x14ac:dyDescent="0.25">
      <c r="F2090"/>
      <c r="G2090"/>
      <c r="H2090"/>
      <c r="I2090"/>
    </row>
    <row r="2091" spans="6:9" ht="12.75" customHeight="1" x14ac:dyDescent="0.25">
      <c r="F2091"/>
      <c r="G2091"/>
      <c r="H2091"/>
      <c r="I2091"/>
    </row>
    <row r="2092" spans="6:9" ht="12.75" customHeight="1" x14ac:dyDescent="0.25">
      <c r="F2092"/>
      <c r="G2092"/>
      <c r="H2092"/>
      <c r="I2092"/>
    </row>
    <row r="2093" spans="6:9" ht="12.75" customHeight="1" x14ac:dyDescent="0.25">
      <c r="F2093"/>
      <c r="G2093"/>
      <c r="H2093"/>
      <c r="I2093"/>
    </row>
    <row r="2094" spans="6:9" ht="12.75" customHeight="1" x14ac:dyDescent="0.25">
      <c r="F2094"/>
      <c r="G2094"/>
      <c r="H2094"/>
      <c r="I2094"/>
    </row>
    <row r="2095" spans="6:9" ht="12.75" customHeight="1" x14ac:dyDescent="0.25">
      <c r="F2095"/>
      <c r="G2095"/>
      <c r="H2095"/>
      <c r="I2095"/>
    </row>
    <row r="2096" spans="6:9" ht="12.75" customHeight="1" x14ac:dyDescent="0.25">
      <c r="F2096"/>
      <c r="G2096"/>
      <c r="H2096"/>
      <c r="I2096"/>
    </row>
    <row r="2097" spans="6:9" ht="12.75" customHeight="1" x14ac:dyDescent="0.25">
      <c r="F2097"/>
      <c r="G2097"/>
      <c r="H2097"/>
      <c r="I2097"/>
    </row>
    <row r="2098" spans="6:9" ht="12.75" customHeight="1" x14ac:dyDescent="0.25">
      <c r="F2098"/>
      <c r="G2098"/>
      <c r="H2098"/>
      <c r="I2098"/>
    </row>
    <row r="2099" spans="6:9" ht="12.75" customHeight="1" x14ac:dyDescent="0.25">
      <c r="F2099"/>
      <c r="G2099"/>
      <c r="H2099"/>
      <c r="I2099"/>
    </row>
    <row r="2100" spans="6:9" ht="12.75" customHeight="1" x14ac:dyDescent="0.25">
      <c r="F2100"/>
      <c r="G2100"/>
      <c r="H2100"/>
      <c r="I2100"/>
    </row>
    <row r="2101" spans="6:9" ht="12.75" customHeight="1" x14ac:dyDescent="0.25">
      <c r="F2101"/>
      <c r="G2101"/>
      <c r="H2101"/>
      <c r="I2101"/>
    </row>
    <row r="2102" spans="6:9" ht="12.75" customHeight="1" x14ac:dyDescent="0.25">
      <c r="F2102"/>
      <c r="G2102"/>
      <c r="H2102"/>
      <c r="I2102"/>
    </row>
    <row r="2103" spans="6:9" ht="12.75" customHeight="1" x14ac:dyDescent="0.25">
      <c r="F2103"/>
      <c r="G2103"/>
      <c r="H2103"/>
      <c r="I2103"/>
    </row>
    <row r="2104" spans="6:9" ht="12.75" customHeight="1" x14ac:dyDescent="0.25">
      <c r="F2104"/>
      <c r="G2104"/>
      <c r="H2104"/>
      <c r="I2104"/>
    </row>
    <row r="2105" spans="6:9" ht="12.75" customHeight="1" x14ac:dyDescent="0.25">
      <c r="F2105"/>
      <c r="G2105"/>
      <c r="H2105"/>
      <c r="I2105"/>
    </row>
    <row r="2106" spans="6:9" ht="12.75" customHeight="1" x14ac:dyDescent="0.25">
      <c r="F2106"/>
      <c r="G2106"/>
      <c r="H2106"/>
      <c r="I2106"/>
    </row>
    <row r="2107" spans="6:9" ht="12.75" customHeight="1" x14ac:dyDescent="0.25">
      <c r="F2107"/>
      <c r="G2107"/>
      <c r="H2107"/>
      <c r="I2107"/>
    </row>
    <row r="2108" spans="6:9" ht="12.75" customHeight="1" x14ac:dyDescent="0.25">
      <c r="F2108"/>
      <c r="G2108"/>
      <c r="H2108"/>
      <c r="I2108"/>
    </row>
    <row r="2109" spans="6:9" ht="12.75" customHeight="1" x14ac:dyDescent="0.25">
      <c r="F2109"/>
      <c r="G2109"/>
      <c r="H2109"/>
      <c r="I2109"/>
    </row>
    <row r="2110" spans="6:9" ht="12.75" customHeight="1" x14ac:dyDescent="0.25">
      <c r="F2110"/>
      <c r="G2110"/>
      <c r="H2110"/>
      <c r="I2110"/>
    </row>
    <row r="2111" spans="6:9" ht="12.75" customHeight="1" x14ac:dyDescent="0.25">
      <c r="F2111"/>
      <c r="G2111"/>
      <c r="H2111"/>
      <c r="I2111"/>
    </row>
    <row r="2112" spans="6:9" ht="12.75" customHeight="1" x14ac:dyDescent="0.25">
      <c r="F2112"/>
      <c r="G2112"/>
      <c r="H2112"/>
      <c r="I2112"/>
    </row>
    <row r="2113" spans="6:9" ht="12.75" customHeight="1" x14ac:dyDescent="0.25">
      <c r="F2113"/>
      <c r="G2113"/>
      <c r="H2113"/>
      <c r="I2113"/>
    </row>
    <row r="2114" spans="6:9" ht="12.75" customHeight="1" x14ac:dyDescent="0.25">
      <c r="F2114"/>
      <c r="G2114"/>
      <c r="H2114"/>
      <c r="I2114"/>
    </row>
    <row r="2115" spans="6:9" ht="12.75" customHeight="1" x14ac:dyDescent="0.25">
      <c r="F2115"/>
      <c r="G2115"/>
      <c r="H2115"/>
      <c r="I2115"/>
    </row>
    <row r="2116" spans="6:9" ht="12.75" customHeight="1" x14ac:dyDescent="0.25">
      <c r="F2116"/>
      <c r="G2116"/>
      <c r="H2116"/>
      <c r="I2116"/>
    </row>
    <row r="2117" spans="6:9" ht="12.75" customHeight="1" x14ac:dyDescent="0.25">
      <c r="F2117"/>
      <c r="G2117"/>
      <c r="H2117"/>
      <c r="I2117"/>
    </row>
    <row r="2118" spans="6:9" ht="12.75" customHeight="1" x14ac:dyDescent="0.25">
      <c r="F2118"/>
      <c r="G2118"/>
      <c r="H2118"/>
      <c r="I2118"/>
    </row>
    <row r="2119" spans="6:9" ht="12.75" customHeight="1" x14ac:dyDescent="0.25">
      <c r="F2119"/>
      <c r="G2119"/>
      <c r="H2119"/>
      <c r="I2119"/>
    </row>
    <row r="2120" spans="6:9" ht="12.75" customHeight="1" x14ac:dyDescent="0.25">
      <c r="F2120"/>
      <c r="G2120"/>
      <c r="H2120"/>
      <c r="I2120"/>
    </row>
    <row r="2121" spans="6:9" ht="12.75" customHeight="1" x14ac:dyDescent="0.25">
      <c r="F2121"/>
      <c r="G2121"/>
      <c r="H2121"/>
      <c r="I2121"/>
    </row>
    <row r="2122" spans="6:9" ht="12.75" customHeight="1" x14ac:dyDescent="0.25">
      <c r="F2122"/>
      <c r="G2122"/>
      <c r="H2122"/>
      <c r="I2122"/>
    </row>
    <row r="2123" spans="6:9" ht="12.75" customHeight="1" x14ac:dyDescent="0.25">
      <c r="F2123"/>
      <c r="G2123"/>
      <c r="H2123"/>
      <c r="I2123"/>
    </row>
    <row r="2124" spans="6:9" ht="12.75" customHeight="1" x14ac:dyDescent="0.25">
      <c r="F2124"/>
      <c r="G2124"/>
      <c r="H2124"/>
      <c r="I2124"/>
    </row>
    <row r="2125" spans="6:9" ht="12.75" customHeight="1" x14ac:dyDescent="0.25">
      <c r="F2125"/>
      <c r="G2125"/>
      <c r="H2125"/>
      <c r="I2125"/>
    </row>
    <row r="2126" spans="6:9" ht="12.75" customHeight="1" x14ac:dyDescent="0.25">
      <c r="F2126"/>
      <c r="G2126"/>
      <c r="H2126"/>
      <c r="I2126"/>
    </row>
    <row r="2127" spans="6:9" ht="12.75" customHeight="1" x14ac:dyDescent="0.25">
      <c r="F2127"/>
      <c r="G2127"/>
      <c r="H2127"/>
      <c r="I2127"/>
    </row>
    <row r="2128" spans="6:9" ht="12.75" customHeight="1" x14ac:dyDescent="0.25">
      <c r="F2128"/>
      <c r="G2128"/>
      <c r="H2128"/>
      <c r="I2128"/>
    </row>
    <row r="2129" spans="6:9" ht="12.75" customHeight="1" x14ac:dyDescent="0.25">
      <c r="F2129"/>
      <c r="G2129"/>
      <c r="H2129"/>
      <c r="I2129"/>
    </row>
    <row r="2130" spans="6:9" ht="12.75" customHeight="1" x14ac:dyDescent="0.25">
      <c r="F2130"/>
      <c r="G2130"/>
      <c r="H2130"/>
      <c r="I2130"/>
    </row>
    <row r="2131" spans="6:9" ht="12.75" customHeight="1" x14ac:dyDescent="0.25">
      <c r="F2131"/>
      <c r="G2131"/>
      <c r="H2131"/>
      <c r="I2131"/>
    </row>
    <row r="2132" spans="6:9" ht="12.75" customHeight="1" x14ac:dyDescent="0.25">
      <c r="F2132"/>
      <c r="G2132"/>
      <c r="H2132"/>
      <c r="I2132"/>
    </row>
    <row r="2133" spans="6:9" ht="12.75" customHeight="1" x14ac:dyDescent="0.25">
      <c r="F2133"/>
      <c r="G2133"/>
      <c r="H2133"/>
      <c r="I2133"/>
    </row>
    <row r="2134" spans="6:9" ht="12.75" customHeight="1" x14ac:dyDescent="0.25">
      <c r="F2134"/>
      <c r="G2134"/>
      <c r="H2134"/>
      <c r="I2134"/>
    </row>
    <row r="2135" spans="6:9" ht="12.75" customHeight="1" x14ac:dyDescent="0.25">
      <c r="F2135"/>
      <c r="G2135"/>
      <c r="H2135"/>
      <c r="I2135"/>
    </row>
    <row r="2136" spans="6:9" ht="12.75" customHeight="1" x14ac:dyDescent="0.25">
      <c r="F2136"/>
      <c r="G2136"/>
      <c r="H2136"/>
      <c r="I2136"/>
    </row>
    <row r="2137" spans="6:9" ht="12.75" customHeight="1" x14ac:dyDescent="0.25">
      <c r="F2137"/>
      <c r="G2137"/>
      <c r="H2137"/>
      <c r="I2137"/>
    </row>
    <row r="2138" spans="6:9" ht="12.75" customHeight="1" x14ac:dyDescent="0.25">
      <c r="F2138"/>
      <c r="G2138"/>
      <c r="H2138"/>
      <c r="I2138"/>
    </row>
    <row r="2139" spans="6:9" ht="12.75" customHeight="1" x14ac:dyDescent="0.25">
      <c r="F2139"/>
      <c r="G2139"/>
      <c r="H2139"/>
      <c r="I2139"/>
    </row>
    <row r="2140" spans="6:9" ht="12.75" customHeight="1" x14ac:dyDescent="0.25">
      <c r="F2140"/>
      <c r="G2140"/>
      <c r="H2140"/>
      <c r="I2140"/>
    </row>
    <row r="2141" spans="6:9" ht="12.75" customHeight="1" x14ac:dyDescent="0.25">
      <c r="F2141"/>
      <c r="G2141"/>
      <c r="H2141"/>
      <c r="I2141"/>
    </row>
    <row r="2142" spans="6:9" ht="12.75" customHeight="1" x14ac:dyDescent="0.25">
      <c r="F2142"/>
      <c r="G2142"/>
      <c r="H2142"/>
      <c r="I2142"/>
    </row>
    <row r="2143" spans="6:9" ht="12.75" customHeight="1" x14ac:dyDescent="0.25">
      <c r="F2143"/>
      <c r="G2143"/>
      <c r="H2143"/>
      <c r="I2143"/>
    </row>
    <row r="2144" spans="6:9" ht="12.75" customHeight="1" x14ac:dyDescent="0.25">
      <c r="F2144"/>
      <c r="G2144"/>
      <c r="H2144"/>
      <c r="I2144"/>
    </row>
    <row r="2145" spans="6:9" ht="12.75" customHeight="1" x14ac:dyDescent="0.25">
      <c r="F2145"/>
      <c r="G2145"/>
      <c r="H2145"/>
      <c r="I2145"/>
    </row>
    <row r="2146" spans="6:9" ht="12.75" customHeight="1" x14ac:dyDescent="0.25">
      <c r="F2146"/>
      <c r="G2146"/>
      <c r="H2146"/>
      <c r="I2146"/>
    </row>
    <row r="2147" spans="6:9" ht="12.75" customHeight="1" x14ac:dyDescent="0.25">
      <c r="F2147"/>
      <c r="G2147"/>
      <c r="H2147"/>
      <c r="I2147"/>
    </row>
    <row r="2148" spans="6:9" ht="12.75" customHeight="1" x14ac:dyDescent="0.25">
      <c r="F2148"/>
      <c r="G2148"/>
      <c r="H2148"/>
      <c r="I2148"/>
    </row>
    <row r="2149" spans="6:9" ht="12.75" customHeight="1" x14ac:dyDescent="0.25">
      <c r="F2149"/>
      <c r="G2149"/>
      <c r="H2149"/>
      <c r="I2149"/>
    </row>
    <row r="2150" spans="6:9" ht="12.75" customHeight="1" x14ac:dyDescent="0.25">
      <c r="F2150"/>
      <c r="G2150"/>
      <c r="H2150"/>
      <c r="I2150"/>
    </row>
    <row r="2151" spans="6:9" ht="12.75" customHeight="1" x14ac:dyDescent="0.25">
      <c r="F2151"/>
      <c r="G2151"/>
      <c r="H2151"/>
      <c r="I2151"/>
    </row>
    <row r="2152" spans="6:9" ht="12.75" customHeight="1" x14ac:dyDescent="0.25">
      <c r="F2152"/>
      <c r="G2152"/>
      <c r="H2152"/>
      <c r="I2152"/>
    </row>
    <row r="2153" spans="6:9" ht="12.75" customHeight="1" x14ac:dyDescent="0.25">
      <c r="F2153"/>
      <c r="G2153"/>
      <c r="H2153"/>
      <c r="I2153"/>
    </row>
    <row r="2154" spans="6:9" ht="12.75" customHeight="1" x14ac:dyDescent="0.25">
      <c r="F2154"/>
      <c r="G2154"/>
      <c r="H2154"/>
      <c r="I2154"/>
    </row>
    <row r="2155" spans="6:9" ht="12.75" customHeight="1" x14ac:dyDescent="0.25">
      <c r="F2155"/>
      <c r="G2155"/>
      <c r="H2155"/>
      <c r="I2155"/>
    </row>
    <row r="2156" spans="6:9" ht="12.75" customHeight="1" x14ac:dyDescent="0.25">
      <c r="F2156"/>
      <c r="G2156"/>
      <c r="H2156"/>
      <c r="I2156"/>
    </row>
    <row r="2157" spans="6:9" ht="12.75" customHeight="1" x14ac:dyDescent="0.25">
      <c r="F2157"/>
      <c r="G2157"/>
      <c r="H2157"/>
      <c r="I2157"/>
    </row>
    <row r="2158" spans="6:9" ht="12.75" customHeight="1" x14ac:dyDescent="0.25">
      <c r="F2158"/>
      <c r="G2158"/>
      <c r="H2158"/>
      <c r="I2158"/>
    </row>
    <row r="2159" spans="6:9" ht="12.75" customHeight="1" x14ac:dyDescent="0.25">
      <c r="F2159"/>
      <c r="G2159"/>
      <c r="H2159"/>
      <c r="I2159"/>
    </row>
    <row r="2160" spans="6:9" ht="12.75" customHeight="1" x14ac:dyDescent="0.25">
      <c r="F2160"/>
      <c r="G2160"/>
      <c r="H2160"/>
      <c r="I2160"/>
    </row>
    <row r="2161" spans="6:9" ht="12.75" customHeight="1" x14ac:dyDescent="0.25">
      <c r="F2161"/>
      <c r="G2161"/>
      <c r="H2161"/>
      <c r="I2161"/>
    </row>
    <row r="2162" spans="6:9" ht="12.75" customHeight="1" x14ac:dyDescent="0.25">
      <c r="F2162"/>
      <c r="G2162"/>
      <c r="H2162"/>
      <c r="I2162"/>
    </row>
    <row r="2163" spans="6:9" ht="12.75" customHeight="1" x14ac:dyDescent="0.25">
      <c r="F2163"/>
      <c r="G2163"/>
      <c r="H2163"/>
      <c r="I2163"/>
    </row>
    <row r="2164" spans="6:9" ht="12.75" customHeight="1" x14ac:dyDescent="0.25">
      <c r="F2164"/>
      <c r="G2164"/>
      <c r="H2164"/>
      <c r="I2164"/>
    </row>
    <row r="2165" spans="6:9" ht="12.75" customHeight="1" x14ac:dyDescent="0.25">
      <c r="F2165"/>
      <c r="G2165"/>
      <c r="H2165"/>
      <c r="I2165"/>
    </row>
    <row r="2166" spans="6:9" ht="12.75" customHeight="1" x14ac:dyDescent="0.25">
      <c r="F2166"/>
      <c r="G2166"/>
      <c r="H2166"/>
      <c r="I2166"/>
    </row>
    <row r="2167" spans="6:9" ht="12.75" customHeight="1" x14ac:dyDescent="0.25">
      <c r="F2167"/>
      <c r="G2167"/>
      <c r="H2167"/>
      <c r="I2167"/>
    </row>
    <row r="2168" spans="6:9" ht="12.75" customHeight="1" x14ac:dyDescent="0.25">
      <c r="F2168"/>
      <c r="G2168"/>
      <c r="H2168"/>
      <c r="I2168"/>
    </row>
    <row r="2169" spans="6:9" ht="12.75" customHeight="1" x14ac:dyDescent="0.25">
      <c r="F2169"/>
      <c r="G2169"/>
      <c r="H2169"/>
      <c r="I2169"/>
    </row>
    <row r="2170" spans="6:9" ht="12.75" customHeight="1" x14ac:dyDescent="0.25">
      <c r="F2170"/>
      <c r="G2170"/>
      <c r="H2170"/>
      <c r="I2170"/>
    </row>
    <row r="2171" spans="6:9" ht="12.75" customHeight="1" x14ac:dyDescent="0.25">
      <c r="F2171"/>
      <c r="G2171"/>
      <c r="H2171"/>
      <c r="I2171"/>
    </row>
    <row r="2172" spans="6:9" ht="12.75" customHeight="1" x14ac:dyDescent="0.25">
      <c r="F2172"/>
      <c r="G2172"/>
      <c r="H2172"/>
      <c r="I2172"/>
    </row>
    <row r="2173" spans="6:9" ht="12.75" customHeight="1" x14ac:dyDescent="0.25">
      <c r="F2173"/>
      <c r="G2173"/>
      <c r="H2173"/>
      <c r="I2173"/>
    </row>
    <row r="2174" spans="6:9" ht="12.75" customHeight="1" x14ac:dyDescent="0.25">
      <c r="F2174"/>
      <c r="G2174"/>
      <c r="H2174"/>
      <c r="I2174"/>
    </row>
    <row r="2175" spans="6:9" ht="12.75" customHeight="1" x14ac:dyDescent="0.25">
      <c r="F2175"/>
      <c r="G2175"/>
      <c r="H2175"/>
      <c r="I2175"/>
    </row>
    <row r="2176" spans="6:9" ht="12.75" customHeight="1" x14ac:dyDescent="0.25">
      <c r="F2176"/>
      <c r="G2176"/>
      <c r="H2176"/>
      <c r="I2176"/>
    </row>
    <row r="2177" spans="6:9" ht="12.75" customHeight="1" x14ac:dyDescent="0.25">
      <c r="F2177"/>
      <c r="G2177"/>
      <c r="H2177"/>
      <c r="I2177"/>
    </row>
    <row r="2178" spans="6:9" ht="12.75" customHeight="1" x14ac:dyDescent="0.25">
      <c r="F2178"/>
      <c r="G2178"/>
      <c r="H2178"/>
      <c r="I2178"/>
    </row>
    <row r="2179" spans="6:9" ht="12.75" customHeight="1" x14ac:dyDescent="0.25">
      <c r="F2179"/>
      <c r="G2179"/>
      <c r="H2179"/>
      <c r="I2179"/>
    </row>
    <row r="2180" spans="6:9" ht="12.75" customHeight="1" x14ac:dyDescent="0.25">
      <c r="F2180"/>
      <c r="G2180"/>
      <c r="H2180"/>
      <c r="I2180"/>
    </row>
    <row r="2181" spans="6:9" ht="12.75" customHeight="1" x14ac:dyDescent="0.25">
      <c r="F2181"/>
      <c r="G2181"/>
      <c r="H2181"/>
      <c r="I2181"/>
    </row>
    <row r="2182" spans="6:9" ht="12.75" customHeight="1" x14ac:dyDescent="0.25">
      <c r="F2182"/>
      <c r="G2182"/>
      <c r="H2182"/>
      <c r="I2182"/>
    </row>
    <row r="2183" spans="6:9" ht="12.75" customHeight="1" x14ac:dyDescent="0.25">
      <c r="F2183"/>
      <c r="G2183"/>
      <c r="H2183"/>
      <c r="I2183"/>
    </row>
    <row r="2184" spans="6:9" ht="12.75" customHeight="1" x14ac:dyDescent="0.25">
      <c r="F2184"/>
      <c r="G2184"/>
      <c r="H2184"/>
      <c r="I2184"/>
    </row>
    <row r="2185" spans="6:9" ht="12.75" customHeight="1" x14ac:dyDescent="0.25">
      <c r="F2185"/>
      <c r="G2185"/>
      <c r="H2185"/>
      <c r="I2185"/>
    </row>
    <row r="2186" spans="6:9" ht="12.75" customHeight="1" x14ac:dyDescent="0.25">
      <c r="F2186"/>
      <c r="G2186"/>
      <c r="H2186"/>
      <c r="I2186"/>
    </row>
    <row r="2187" spans="6:9" ht="12.75" customHeight="1" x14ac:dyDescent="0.25">
      <c r="F2187"/>
      <c r="G2187"/>
      <c r="H2187"/>
      <c r="I2187"/>
    </row>
    <row r="2188" spans="6:9" ht="12.75" customHeight="1" x14ac:dyDescent="0.25">
      <c r="F2188"/>
      <c r="G2188"/>
      <c r="H2188"/>
      <c r="I2188"/>
    </row>
    <row r="2189" spans="6:9" ht="12.75" customHeight="1" x14ac:dyDescent="0.25">
      <c r="F2189"/>
      <c r="G2189"/>
      <c r="H2189"/>
      <c r="I2189"/>
    </row>
    <row r="2190" spans="6:9" ht="12.75" customHeight="1" x14ac:dyDescent="0.25">
      <c r="F2190"/>
      <c r="G2190"/>
      <c r="H2190"/>
      <c r="I2190"/>
    </row>
    <row r="2191" spans="6:9" ht="12.75" customHeight="1" x14ac:dyDescent="0.25">
      <c r="F2191"/>
      <c r="G2191"/>
      <c r="H2191"/>
      <c r="I2191"/>
    </row>
    <row r="2192" spans="6:9" ht="12.75" customHeight="1" x14ac:dyDescent="0.25">
      <c r="F2192"/>
      <c r="G2192"/>
      <c r="H2192"/>
      <c r="I2192"/>
    </row>
    <row r="2193" spans="6:9" ht="12.75" customHeight="1" x14ac:dyDescent="0.25">
      <c r="F2193"/>
      <c r="G2193"/>
      <c r="H2193"/>
      <c r="I2193"/>
    </row>
    <row r="2194" spans="6:9" ht="12.75" customHeight="1" x14ac:dyDescent="0.25">
      <c r="F2194"/>
      <c r="G2194"/>
      <c r="H2194"/>
      <c r="I2194"/>
    </row>
    <row r="2195" spans="6:9" ht="12.75" customHeight="1" x14ac:dyDescent="0.25">
      <c r="F2195"/>
      <c r="G2195"/>
      <c r="H2195"/>
      <c r="I2195"/>
    </row>
    <row r="2196" spans="6:9" ht="12.75" customHeight="1" x14ac:dyDescent="0.25">
      <c r="F2196"/>
      <c r="G2196"/>
      <c r="H2196"/>
      <c r="I2196"/>
    </row>
    <row r="2197" spans="6:9" ht="12.75" customHeight="1" x14ac:dyDescent="0.25">
      <c r="F2197"/>
      <c r="G2197"/>
      <c r="H2197"/>
      <c r="I2197"/>
    </row>
    <row r="2198" spans="6:9" ht="12.75" customHeight="1" x14ac:dyDescent="0.25">
      <c r="F2198"/>
      <c r="G2198"/>
      <c r="H2198"/>
      <c r="I2198"/>
    </row>
    <row r="2199" spans="6:9" ht="12.75" customHeight="1" x14ac:dyDescent="0.25">
      <c r="F2199"/>
      <c r="G2199"/>
      <c r="H2199"/>
      <c r="I2199"/>
    </row>
    <row r="2200" spans="6:9" ht="12.75" customHeight="1" x14ac:dyDescent="0.25">
      <c r="F2200"/>
      <c r="G2200"/>
      <c r="H2200"/>
      <c r="I2200"/>
    </row>
    <row r="2201" spans="6:9" ht="12.75" customHeight="1" x14ac:dyDescent="0.25">
      <c r="F2201"/>
      <c r="G2201"/>
      <c r="H2201"/>
      <c r="I2201"/>
    </row>
    <row r="2202" spans="6:9" ht="12.75" customHeight="1" x14ac:dyDescent="0.25">
      <c r="F2202"/>
      <c r="G2202"/>
      <c r="H2202"/>
      <c r="I2202"/>
    </row>
    <row r="2203" spans="6:9" ht="12.75" customHeight="1" x14ac:dyDescent="0.25">
      <c r="F2203"/>
      <c r="G2203"/>
      <c r="H2203"/>
      <c r="I2203"/>
    </row>
    <row r="2204" spans="6:9" ht="12.75" customHeight="1" x14ac:dyDescent="0.25">
      <c r="F2204"/>
      <c r="G2204"/>
      <c r="H2204"/>
      <c r="I2204"/>
    </row>
    <row r="2205" spans="6:9" ht="12.75" customHeight="1" x14ac:dyDescent="0.25">
      <c r="F2205"/>
      <c r="G2205"/>
      <c r="H2205"/>
      <c r="I2205"/>
    </row>
    <row r="2206" spans="6:9" ht="12.75" customHeight="1" x14ac:dyDescent="0.25">
      <c r="F2206"/>
      <c r="G2206"/>
      <c r="H2206"/>
      <c r="I2206"/>
    </row>
    <row r="2207" spans="6:9" ht="12.75" customHeight="1" x14ac:dyDescent="0.25">
      <c r="F2207"/>
      <c r="G2207"/>
      <c r="H2207"/>
      <c r="I2207"/>
    </row>
    <row r="2208" spans="6:9" ht="12.75" customHeight="1" x14ac:dyDescent="0.25">
      <c r="F2208"/>
      <c r="G2208"/>
      <c r="H2208"/>
      <c r="I2208"/>
    </row>
    <row r="2209" spans="6:9" ht="12.75" customHeight="1" x14ac:dyDescent="0.25">
      <c r="F2209"/>
      <c r="G2209"/>
      <c r="H2209"/>
      <c r="I2209"/>
    </row>
    <row r="2210" spans="6:9" ht="12.75" customHeight="1" x14ac:dyDescent="0.25">
      <c r="F2210"/>
      <c r="G2210"/>
      <c r="H2210"/>
      <c r="I2210"/>
    </row>
    <row r="2211" spans="6:9" ht="12.75" customHeight="1" x14ac:dyDescent="0.25">
      <c r="F2211"/>
      <c r="G2211"/>
      <c r="H2211"/>
      <c r="I2211"/>
    </row>
    <row r="2212" spans="6:9" ht="12.75" customHeight="1" x14ac:dyDescent="0.25">
      <c r="F2212"/>
      <c r="G2212"/>
      <c r="H2212"/>
      <c r="I2212"/>
    </row>
    <row r="2213" spans="6:9" ht="12.75" customHeight="1" x14ac:dyDescent="0.25">
      <c r="F2213"/>
      <c r="G2213"/>
      <c r="H2213"/>
      <c r="I2213"/>
    </row>
    <row r="2214" spans="6:9" ht="12.75" customHeight="1" x14ac:dyDescent="0.25">
      <c r="F2214"/>
      <c r="G2214"/>
      <c r="H2214"/>
      <c r="I2214"/>
    </row>
    <row r="2215" spans="6:9" ht="12.75" customHeight="1" x14ac:dyDescent="0.25">
      <c r="F2215"/>
      <c r="G2215"/>
      <c r="H2215"/>
      <c r="I2215"/>
    </row>
    <row r="2216" spans="6:9" ht="12.75" customHeight="1" x14ac:dyDescent="0.25">
      <c r="F2216"/>
      <c r="G2216"/>
      <c r="H2216"/>
      <c r="I2216"/>
    </row>
    <row r="2217" spans="6:9" ht="12.75" customHeight="1" x14ac:dyDescent="0.25">
      <c r="F2217"/>
      <c r="G2217"/>
      <c r="H2217"/>
      <c r="I2217"/>
    </row>
    <row r="2218" spans="6:9" ht="12.75" customHeight="1" x14ac:dyDescent="0.25">
      <c r="F2218"/>
      <c r="G2218"/>
      <c r="H2218"/>
      <c r="I2218"/>
    </row>
    <row r="2219" spans="6:9" ht="12.75" customHeight="1" x14ac:dyDescent="0.25">
      <c r="F2219"/>
      <c r="G2219"/>
      <c r="H2219"/>
      <c r="I2219"/>
    </row>
    <row r="2220" spans="6:9" ht="12.75" customHeight="1" x14ac:dyDescent="0.25">
      <c r="F2220"/>
      <c r="G2220"/>
      <c r="H2220"/>
      <c r="I2220"/>
    </row>
    <row r="2221" spans="6:9" ht="12.75" customHeight="1" x14ac:dyDescent="0.25">
      <c r="F2221"/>
      <c r="G2221"/>
      <c r="H2221"/>
      <c r="I2221"/>
    </row>
    <row r="2222" spans="6:9" ht="12.75" customHeight="1" x14ac:dyDescent="0.25">
      <c r="F2222"/>
      <c r="G2222"/>
      <c r="H2222"/>
      <c r="I2222"/>
    </row>
    <row r="2223" spans="6:9" ht="12.75" customHeight="1" x14ac:dyDescent="0.25">
      <c r="F2223"/>
      <c r="G2223"/>
      <c r="H2223"/>
      <c r="I2223"/>
    </row>
    <row r="2224" spans="6:9" ht="12.75" customHeight="1" x14ac:dyDescent="0.25">
      <c r="F2224"/>
      <c r="G2224"/>
      <c r="H2224"/>
      <c r="I2224"/>
    </row>
    <row r="2225" spans="6:9" ht="12.75" customHeight="1" x14ac:dyDescent="0.25">
      <c r="F2225"/>
      <c r="G2225"/>
      <c r="H2225"/>
      <c r="I2225"/>
    </row>
    <row r="2226" spans="6:9" ht="12.75" customHeight="1" x14ac:dyDescent="0.25">
      <c r="F2226"/>
      <c r="G2226"/>
      <c r="H2226"/>
      <c r="I2226"/>
    </row>
    <row r="2227" spans="6:9" ht="12.75" customHeight="1" x14ac:dyDescent="0.25">
      <c r="F2227"/>
      <c r="G2227"/>
      <c r="H2227"/>
      <c r="I2227"/>
    </row>
    <row r="2228" spans="6:9" ht="12.75" customHeight="1" x14ac:dyDescent="0.25">
      <c r="F2228"/>
      <c r="G2228"/>
      <c r="H2228"/>
      <c r="I2228"/>
    </row>
    <row r="2229" spans="6:9" ht="12.75" customHeight="1" x14ac:dyDescent="0.25">
      <c r="F2229"/>
      <c r="G2229"/>
      <c r="H2229"/>
      <c r="I2229"/>
    </row>
    <row r="2230" spans="6:9" ht="12.75" customHeight="1" x14ac:dyDescent="0.25">
      <c r="F2230"/>
      <c r="G2230"/>
      <c r="H2230"/>
      <c r="I2230"/>
    </row>
    <row r="2231" spans="6:9" ht="12.75" customHeight="1" x14ac:dyDescent="0.25">
      <c r="F2231"/>
      <c r="G2231"/>
      <c r="H2231"/>
      <c r="I2231"/>
    </row>
    <row r="2232" spans="6:9" ht="12.75" customHeight="1" x14ac:dyDescent="0.25">
      <c r="F2232"/>
      <c r="G2232"/>
      <c r="H2232"/>
      <c r="I2232"/>
    </row>
    <row r="2233" spans="6:9" ht="12.75" customHeight="1" x14ac:dyDescent="0.25">
      <c r="F2233"/>
      <c r="G2233"/>
      <c r="H2233"/>
      <c r="I2233"/>
    </row>
    <row r="2234" spans="6:9" ht="12.75" customHeight="1" x14ac:dyDescent="0.25">
      <c r="F2234"/>
      <c r="G2234"/>
      <c r="H2234"/>
      <c r="I2234"/>
    </row>
    <row r="2235" spans="6:9" ht="12.75" customHeight="1" x14ac:dyDescent="0.25">
      <c r="F2235"/>
      <c r="G2235"/>
      <c r="H2235"/>
      <c r="I2235"/>
    </row>
    <row r="2236" spans="6:9" ht="12.75" customHeight="1" x14ac:dyDescent="0.25">
      <c r="F2236"/>
      <c r="G2236"/>
      <c r="H2236"/>
      <c r="I2236"/>
    </row>
    <row r="2237" spans="6:9" ht="12.75" customHeight="1" x14ac:dyDescent="0.25">
      <c r="F2237"/>
      <c r="G2237"/>
      <c r="H2237"/>
      <c r="I2237"/>
    </row>
    <row r="2238" spans="6:9" ht="12.75" customHeight="1" x14ac:dyDescent="0.25">
      <c r="F2238"/>
      <c r="G2238"/>
      <c r="H2238"/>
      <c r="I2238"/>
    </row>
    <row r="2239" spans="6:9" ht="12.75" customHeight="1" x14ac:dyDescent="0.25">
      <c r="F2239"/>
      <c r="G2239"/>
      <c r="H2239"/>
      <c r="I2239"/>
    </row>
    <row r="2240" spans="6:9" ht="12.75" customHeight="1" x14ac:dyDescent="0.25">
      <c r="F2240"/>
      <c r="G2240"/>
      <c r="H2240"/>
      <c r="I2240"/>
    </row>
    <row r="2241" spans="6:9" ht="12.75" customHeight="1" x14ac:dyDescent="0.25">
      <c r="F2241"/>
      <c r="G2241"/>
      <c r="H2241"/>
      <c r="I2241"/>
    </row>
    <row r="2242" spans="6:9" ht="12.75" customHeight="1" x14ac:dyDescent="0.25">
      <c r="F2242"/>
      <c r="G2242"/>
      <c r="H2242"/>
      <c r="I2242"/>
    </row>
    <row r="2243" spans="6:9" ht="12.75" customHeight="1" x14ac:dyDescent="0.25">
      <c r="F2243"/>
      <c r="G2243"/>
      <c r="H2243"/>
      <c r="I2243"/>
    </row>
    <row r="2244" spans="6:9" ht="12.75" customHeight="1" x14ac:dyDescent="0.25">
      <c r="F2244"/>
      <c r="G2244"/>
      <c r="H2244"/>
      <c r="I2244"/>
    </row>
    <row r="2245" spans="6:9" ht="12.75" customHeight="1" x14ac:dyDescent="0.25">
      <c r="F2245"/>
      <c r="G2245"/>
      <c r="H2245"/>
      <c r="I2245"/>
    </row>
    <row r="2246" spans="6:9" ht="12.75" customHeight="1" x14ac:dyDescent="0.25">
      <c r="F2246"/>
      <c r="G2246"/>
      <c r="H2246"/>
      <c r="I2246"/>
    </row>
    <row r="2247" spans="6:9" ht="12.75" customHeight="1" x14ac:dyDescent="0.25">
      <c r="F2247"/>
      <c r="G2247"/>
      <c r="H2247"/>
      <c r="I2247"/>
    </row>
    <row r="2248" spans="6:9" ht="12.75" customHeight="1" x14ac:dyDescent="0.25">
      <c r="F2248"/>
      <c r="G2248"/>
      <c r="H2248"/>
      <c r="I2248"/>
    </row>
    <row r="2249" spans="6:9" ht="12.75" customHeight="1" x14ac:dyDescent="0.25">
      <c r="F2249"/>
      <c r="G2249"/>
      <c r="H2249"/>
      <c r="I2249"/>
    </row>
    <row r="2250" spans="6:9" ht="12.75" customHeight="1" x14ac:dyDescent="0.25">
      <c r="F2250"/>
      <c r="G2250"/>
      <c r="H2250"/>
      <c r="I2250"/>
    </row>
    <row r="2251" spans="6:9" ht="12.75" customHeight="1" x14ac:dyDescent="0.25">
      <c r="F2251"/>
      <c r="G2251"/>
      <c r="H2251"/>
      <c r="I2251"/>
    </row>
    <row r="2252" spans="6:9" ht="12.75" customHeight="1" x14ac:dyDescent="0.25">
      <c r="F2252"/>
      <c r="G2252"/>
      <c r="H2252"/>
      <c r="I2252"/>
    </row>
    <row r="2253" spans="6:9" ht="12.75" customHeight="1" x14ac:dyDescent="0.25">
      <c r="F2253"/>
      <c r="G2253"/>
      <c r="H2253"/>
      <c r="I2253"/>
    </row>
    <row r="2254" spans="6:9" ht="12.75" customHeight="1" x14ac:dyDescent="0.25">
      <c r="F2254"/>
      <c r="G2254"/>
      <c r="H2254"/>
      <c r="I2254"/>
    </row>
    <row r="2255" spans="6:9" ht="12.75" customHeight="1" x14ac:dyDescent="0.25">
      <c r="F2255"/>
      <c r="G2255"/>
      <c r="H2255"/>
      <c r="I2255"/>
    </row>
    <row r="2256" spans="6:9" ht="12.75" customHeight="1" x14ac:dyDescent="0.25">
      <c r="F2256"/>
      <c r="G2256"/>
      <c r="H2256"/>
      <c r="I2256"/>
    </row>
    <row r="2257" spans="6:9" ht="12.75" customHeight="1" x14ac:dyDescent="0.25">
      <c r="F2257"/>
      <c r="G2257"/>
      <c r="H2257"/>
      <c r="I2257"/>
    </row>
    <row r="2258" spans="6:9" ht="12.75" customHeight="1" x14ac:dyDescent="0.25">
      <c r="F2258"/>
      <c r="G2258"/>
      <c r="H2258"/>
      <c r="I2258"/>
    </row>
    <row r="2259" spans="6:9" ht="12.75" customHeight="1" x14ac:dyDescent="0.25">
      <c r="F2259"/>
      <c r="G2259"/>
      <c r="H2259"/>
      <c r="I2259"/>
    </row>
    <row r="2260" spans="6:9" ht="12.75" customHeight="1" x14ac:dyDescent="0.25">
      <c r="F2260"/>
      <c r="G2260"/>
      <c r="H2260"/>
      <c r="I2260"/>
    </row>
    <row r="2261" spans="6:9" ht="12.75" customHeight="1" x14ac:dyDescent="0.25">
      <c r="F2261"/>
      <c r="G2261"/>
      <c r="H2261"/>
      <c r="I2261"/>
    </row>
    <row r="2262" spans="6:9" ht="12.75" customHeight="1" x14ac:dyDescent="0.25">
      <c r="F2262"/>
      <c r="G2262"/>
      <c r="H2262"/>
      <c r="I2262"/>
    </row>
    <row r="2263" spans="6:9" ht="12.75" customHeight="1" x14ac:dyDescent="0.25">
      <c r="F2263"/>
      <c r="G2263"/>
      <c r="H2263"/>
      <c r="I2263"/>
    </row>
    <row r="2264" spans="6:9" ht="12.75" customHeight="1" x14ac:dyDescent="0.25">
      <c r="F2264"/>
      <c r="G2264"/>
      <c r="H2264"/>
      <c r="I2264"/>
    </row>
    <row r="2265" spans="6:9" ht="12.75" customHeight="1" x14ac:dyDescent="0.25">
      <c r="F2265"/>
      <c r="G2265"/>
      <c r="H2265"/>
      <c r="I2265"/>
    </row>
    <row r="2266" spans="6:9" ht="12.75" customHeight="1" x14ac:dyDescent="0.25">
      <c r="F2266"/>
      <c r="G2266"/>
      <c r="H2266"/>
      <c r="I2266"/>
    </row>
    <row r="2267" spans="6:9" ht="12.75" customHeight="1" x14ac:dyDescent="0.25">
      <c r="F2267"/>
      <c r="G2267"/>
      <c r="H2267"/>
      <c r="I2267"/>
    </row>
    <row r="2268" spans="6:9" ht="12.75" customHeight="1" x14ac:dyDescent="0.25">
      <c r="F2268"/>
      <c r="G2268"/>
      <c r="H2268"/>
      <c r="I2268"/>
    </row>
    <row r="2269" spans="6:9" ht="12.75" customHeight="1" x14ac:dyDescent="0.25">
      <c r="F2269"/>
      <c r="G2269"/>
      <c r="H2269"/>
      <c r="I2269"/>
    </row>
    <row r="2270" spans="6:9" ht="12.75" customHeight="1" x14ac:dyDescent="0.25">
      <c r="F2270"/>
      <c r="G2270"/>
      <c r="H2270"/>
      <c r="I2270"/>
    </row>
    <row r="2271" spans="6:9" ht="12.75" customHeight="1" x14ac:dyDescent="0.25">
      <c r="F2271"/>
      <c r="G2271"/>
      <c r="H2271"/>
      <c r="I2271"/>
    </row>
    <row r="2272" spans="6:9" ht="12.75" customHeight="1" x14ac:dyDescent="0.25">
      <c r="F2272"/>
      <c r="G2272"/>
      <c r="H2272"/>
      <c r="I2272"/>
    </row>
    <row r="2273" spans="6:9" ht="12.75" customHeight="1" x14ac:dyDescent="0.25">
      <c r="F2273"/>
      <c r="G2273"/>
      <c r="H2273"/>
      <c r="I2273"/>
    </row>
    <row r="2274" spans="6:9" ht="12.75" customHeight="1" x14ac:dyDescent="0.25">
      <c r="F2274"/>
      <c r="G2274"/>
      <c r="H2274"/>
      <c r="I2274"/>
    </row>
    <row r="2275" spans="6:9" ht="12.75" customHeight="1" x14ac:dyDescent="0.25">
      <c r="F2275"/>
      <c r="G2275"/>
      <c r="H2275"/>
      <c r="I2275"/>
    </row>
    <row r="2276" spans="6:9" ht="12.75" customHeight="1" x14ac:dyDescent="0.25">
      <c r="F2276"/>
      <c r="G2276"/>
      <c r="H2276"/>
      <c r="I2276"/>
    </row>
    <row r="2277" spans="6:9" ht="12.75" customHeight="1" x14ac:dyDescent="0.25">
      <c r="F2277"/>
      <c r="G2277"/>
      <c r="H2277"/>
      <c r="I2277"/>
    </row>
    <row r="2278" spans="6:9" ht="12.75" customHeight="1" x14ac:dyDescent="0.25">
      <c r="F2278"/>
      <c r="G2278"/>
      <c r="H2278"/>
      <c r="I2278"/>
    </row>
    <row r="2279" spans="6:9" ht="12.75" customHeight="1" x14ac:dyDescent="0.25">
      <c r="F2279"/>
      <c r="G2279"/>
      <c r="H2279"/>
      <c r="I2279"/>
    </row>
    <row r="2280" spans="6:9" ht="12.75" customHeight="1" x14ac:dyDescent="0.25">
      <c r="F2280"/>
      <c r="G2280"/>
      <c r="H2280"/>
      <c r="I2280"/>
    </row>
    <row r="2281" spans="6:9" ht="12.75" customHeight="1" x14ac:dyDescent="0.25">
      <c r="F2281"/>
      <c r="G2281"/>
      <c r="H2281"/>
      <c r="I2281"/>
    </row>
    <row r="2282" spans="6:9" ht="12.75" customHeight="1" x14ac:dyDescent="0.25">
      <c r="F2282"/>
      <c r="G2282"/>
      <c r="H2282"/>
      <c r="I2282"/>
    </row>
    <row r="2283" spans="6:9" ht="12.75" customHeight="1" x14ac:dyDescent="0.25">
      <c r="F2283"/>
      <c r="G2283"/>
      <c r="H2283"/>
      <c r="I2283"/>
    </row>
    <row r="2284" spans="6:9" ht="12.75" customHeight="1" x14ac:dyDescent="0.25">
      <c r="F2284"/>
      <c r="G2284"/>
      <c r="H2284"/>
      <c r="I2284"/>
    </row>
    <row r="2285" spans="6:9" ht="12.75" customHeight="1" x14ac:dyDescent="0.25">
      <c r="F2285"/>
      <c r="G2285"/>
      <c r="H2285"/>
      <c r="I2285"/>
    </row>
    <row r="2286" spans="6:9" ht="12.75" customHeight="1" x14ac:dyDescent="0.25">
      <c r="F2286"/>
      <c r="G2286"/>
      <c r="H2286"/>
      <c r="I2286"/>
    </row>
    <row r="2287" spans="6:9" ht="12.75" customHeight="1" x14ac:dyDescent="0.25">
      <c r="F2287"/>
      <c r="G2287"/>
      <c r="H2287"/>
      <c r="I2287"/>
    </row>
    <row r="2288" spans="6:9" ht="12.75" customHeight="1" x14ac:dyDescent="0.25">
      <c r="F2288"/>
      <c r="G2288"/>
      <c r="H2288"/>
      <c r="I2288"/>
    </row>
    <row r="2289" spans="6:9" ht="12.75" customHeight="1" x14ac:dyDescent="0.25">
      <c r="F2289"/>
      <c r="G2289"/>
      <c r="H2289"/>
      <c r="I2289"/>
    </row>
    <row r="2290" spans="6:9" ht="12.75" customHeight="1" x14ac:dyDescent="0.25">
      <c r="F2290"/>
      <c r="G2290"/>
      <c r="H2290"/>
      <c r="I2290"/>
    </row>
    <row r="2291" spans="6:9" ht="12.75" customHeight="1" x14ac:dyDescent="0.25">
      <c r="F2291"/>
      <c r="G2291"/>
      <c r="H2291"/>
      <c r="I2291"/>
    </row>
    <row r="2292" spans="6:9" ht="12.75" customHeight="1" x14ac:dyDescent="0.25">
      <c r="F2292"/>
      <c r="G2292"/>
      <c r="H2292"/>
      <c r="I2292"/>
    </row>
    <row r="2293" spans="6:9" ht="12.75" customHeight="1" x14ac:dyDescent="0.25">
      <c r="F2293"/>
      <c r="G2293"/>
      <c r="H2293"/>
      <c r="I2293"/>
    </row>
    <row r="2294" spans="6:9" ht="12.75" customHeight="1" x14ac:dyDescent="0.25">
      <c r="F2294"/>
      <c r="G2294"/>
      <c r="H2294"/>
      <c r="I2294"/>
    </row>
    <row r="2295" spans="6:9" ht="12.75" customHeight="1" x14ac:dyDescent="0.25">
      <c r="F2295"/>
      <c r="G2295"/>
      <c r="H2295"/>
      <c r="I2295"/>
    </row>
    <row r="2296" spans="6:9" ht="12.75" customHeight="1" x14ac:dyDescent="0.25">
      <c r="F2296"/>
      <c r="G2296"/>
      <c r="H2296"/>
      <c r="I2296"/>
    </row>
    <row r="2297" spans="6:9" ht="12.75" customHeight="1" x14ac:dyDescent="0.25">
      <c r="F2297"/>
      <c r="G2297"/>
      <c r="H2297"/>
      <c r="I2297"/>
    </row>
    <row r="2298" spans="6:9" ht="12.75" customHeight="1" x14ac:dyDescent="0.25">
      <c r="F2298"/>
      <c r="G2298"/>
      <c r="H2298"/>
      <c r="I2298"/>
    </row>
    <row r="2299" spans="6:9" ht="12.75" customHeight="1" x14ac:dyDescent="0.25">
      <c r="F2299"/>
      <c r="G2299"/>
      <c r="H2299"/>
      <c r="I2299"/>
    </row>
    <row r="2300" spans="6:9" ht="12.75" customHeight="1" x14ac:dyDescent="0.25">
      <c r="F2300"/>
      <c r="G2300"/>
      <c r="H2300"/>
      <c r="I2300"/>
    </row>
    <row r="2301" spans="6:9" ht="12.75" customHeight="1" x14ac:dyDescent="0.25">
      <c r="F2301"/>
      <c r="G2301"/>
      <c r="H2301"/>
      <c r="I2301"/>
    </row>
    <row r="2302" spans="6:9" ht="12.75" customHeight="1" x14ac:dyDescent="0.25">
      <c r="F2302"/>
      <c r="G2302"/>
      <c r="H2302"/>
      <c r="I2302"/>
    </row>
    <row r="2303" spans="6:9" ht="12.75" customHeight="1" x14ac:dyDescent="0.25">
      <c r="F2303"/>
      <c r="G2303"/>
      <c r="H2303"/>
      <c r="I2303"/>
    </row>
    <row r="2304" spans="6:9" ht="12.75" customHeight="1" x14ac:dyDescent="0.25">
      <c r="F2304"/>
      <c r="G2304"/>
      <c r="H2304"/>
      <c r="I2304"/>
    </row>
    <row r="2305" spans="6:9" ht="12.75" customHeight="1" x14ac:dyDescent="0.25">
      <c r="F2305"/>
      <c r="G2305"/>
      <c r="H2305"/>
      <c r="I2305"/>
    </row>
    <row r="2306" spans="6:9" ht="12.75" customHeight="1" x14ac:dyDescent="0.25">
      <c r="F2306"/>
      <c r="G2306"/>
      <c r="H2306"/>
      <c r="I2306"/>
    </row>
    <row r="2307" spans="6:9" ht="12.75" customHeight="1" x14ac:dyDescent="0.25">
      <c r="F2307"/>
      <c r="G2307"/>
      <c r="H2307"/>
      <c r="I2307"/>
    </row>
    <row r="2308" spans="6:9" ht="12.75" customHeight="1" x14ac:dyDescent="0.25">
      <c r="F2308"/>
      <c r="G2308"/>
      <c r="H2308"/>
      <c r="I2308"/>
    </row>
    <row r="2309" spans="6:9" ht="12.75" customHeight="1" x14ac:dyDescent="0.25">
      <c r="F2309"/>
      <c r="G2309"/>
      <c r="H2309"/>
      <c r="I2309"/>
    </row>
    <row r="2310" spans="6:9" ht="12.75" customHeight="1" x14ac:dyDescent="0.25">
      <c r="F2310"/>
      <c r="G2310"/>
      <c r="H2310"/>
      <c r="I2310"/>
    </row>
    <row r="2311" spans="6:9" ht="12.75" customHeight="1" x14ac:dyDescent="0.25">
      <c r="F2311"/>
      <c r="G2311"/>
      <c r="H2311"/>
      <c r="I2311"/>
    </row>
    <row r="2312" spans="6:9" ht="12.75" customHeight="1" x14ac:dyDescent="0.25">
      <c r="F2312"/>
      <c r="G2312"/>
      <c r="H2312"/>
      <c r="I2312"/>
    </row>
    <row r="2313" spans="6:9" ht="12.75" customHeight="1" x14ac:dyDescent="0.25">
      <c r="F2313"/>
      <c r="G2313"/>
      <c r="H2313"/>
      <c r="I2313"/>
    </row>
    <row r="2314" spans="6:9" ht="12.75" customHeight="1" x14ac:dyDescent="0.25">
      <c r="F2314"/>
      <c r="G2314"/>
      <c r="H2314"/>
      <c r="I2314"/>
    </row>
    <row r="2315" spans="6:9" ht="12.75" customHeight="1" x14ac:dyDescent="0.25">
      <c r="F2315"/>
      <c r="G2315"/>
      <c r="H2315"/>
      <c r="I2315"/>
    </row>
    <row r="2316" spans="6:9" ht="12.75" customHeight="1" x14ac:dyDescent="0.25">
      <c r="F2316"/>
      <c r="G2316"/>
      <c r="H2316"/>
      <c r="I2316"/>
    </row>
    <row r="2317" spans="6:9" ht="12.75" customHeight="1" x14ac:dyDescent="0.25">
      <c r="F2317"/>
      <c r="G2317"/>
      <c r="H2317"/>
      <c r="I2317"/>
    </row>
    <row r="2318" spans="6:9" ht="12.75" customHeight="1" x14ac:dyDescent="0.25">
      <c r="F2318"/>
      <c r="G2318"/>
      <c r="H2318"/>
      <c r="I2318"/>
    </row>
    <row r="2319" spans="6:9" ht="12.75" customHeight="1" x14ac:dyDescent="0.25">
      <c r="F2319"/>
      <c r="G2319"/>
      <c r="H2319"/>
      <c r="I2319"/>
    </row>
    <row r="2320" spans="6:9" ht="12.75" customHeight="1" x14ac:dyDescent="0.25">
      <c r="F2320"/>
      <c r="G2320"/>
      <c r="H2320"/>
      <c r="I2320"/>
    </row>
    <row r="2321" spans="6:9" ht="12.75" customHeight="1" x14ac:dyDescent="0.25">
      <c r="F2321"/>
      <c r="G2321"/>
      <c r="H2321"/>
      <c r="I2321"/>
    </row>
    <row r="2322" spans="6:9" ht="12.75" customHeight="1" x14ac:dyDescent="0.25">
      <c r="F2322"/>
      <c r="G2322"/>
      <c r="H2322"/>
      <c r="I2322"/>
    </row>
    <row r="2323" spans="6:9" ht="12.75" customHeight="1" x14ac:dyDescent="0.25">
      <c r="F2323"/>
      <c r="G2323"/>
      <c r="H2323"/>
      <c r="I2323"/>
    </row>
    <row r="2324" spans="6:9" ht="12.75" customHeight="1" x14ac:dyDescent="0.25">
      <c r="F2324"/>
      <c r="G2324"/>
      <c r="H2324"/>
      <c r="I2324"/>
    </row>
    <row r="2325" spans="6:9" ht="12.75" customHeight="1" x14ac:dyDescent="0.25">
      <c r="F2325"/>
      <c r="G2325"/>
      <c r="H2325"/>
      <c r="I2325"/>
    </row>
    <row r="2326" spans="6:9" ht="12.75" customHeight="1" x14ac:dyDescent="0.25">
      <c r="F2326"/>
      <c r="G2326"/>
      <c r="H2326"/>
      <c r="I2326"/>
    </row>
    <row r="2327" spans="6:9" ht="12.75" customHeight="1" x14ac:dyDescent="0.25">
      <c r="F2327"/>
      <c r="G2327"/>
      <c r="H2327"/>
      <c r="I2327"/>
    </row>
    <row r="2328" spans="6:9" ht="12.75" customHeight="1" x14ac:dyDescent="0.25">
      <c r="F2328"/>
      <c r="G2328"/>
      <c r="H2328"/>
      <c r="I2328"/>
    </row>
    <row r="2329" spans="6:9" ht="12.75" customHeight="1" x14ac:dyDescent="0.25">
      <c r="F2329"/>
      <c r="G2329"/>
      <c r="H2329"/>
      <c r="I2329"/>
    </row>
    <row r="2330" spans="6:9" ht="12.75" customHeight="1" x14ac:dyDescent="0.25">
      <c r="F2330"/>
      <c r="G2330"/>
      <c r="H2330"/>
      <c r="I2330"/>
    </row>
    <row r="2331" spans="6:9" ht="12.75" customHeight="1" x14ac:dyDescent="0.25">
      <c r="F2331"/>
      <c r="G2331"/>
      <c r="H2331"/>
      <c r="I2331"/>
    </row>
    <row r="2332" spans="6:9" ht="12.75" customHeight="1" x14ac:dyDescent="0.25">
      <c r="F2332"/>
      <c r="G2332"/>
      <c r="H2332"/>
      <c r="I2332"/>
    </row>
    <row r="2333" spans="6:9" ht="12.75" customHeight="1" x14ac:dyDescent="0.25">
      <c r="F2333"/>
      <c r="G2333"/>
      <c r="H2333"/>
      <c r="I2333"/>
    </row>
    <row r="2334" spans="6:9" ht="12.75" customHeight="1" x14ac:dyDescent="0.25">
      <c r="F2334"/>
      <c r="G2334"/>
      <c r="H2334"/>
      <c r="I2334"/>
    </row>
    <row r="2335" spans="6:9" ht="12.75" customHeight="1" x14ac:dyDescent="0.25">
      <c r="F2335"/>
      <c r="G2335"/>
      <c r="H2335"/>
      <c r="I2335"/>
    </row>
    <row r="2336" spans="6:9" ht="12.75" customHeight="1" x14ac:dyDescent="0.25">
      <c r="F2336"/>
      <c r="G2336"/>
      <c r="H2336"/>
      <c r="I2336"/>
    </row>
    <row r="2337" spans="6:9" ht="12.75" customHeight="1" x14ac:dyDescent="0.25">
      <c r="F2337"/>
      <c r="G2337"/>
      <c r="H2337"/>
      <c r="I2337"/>
    </row>
    <row r="2338" spans="6:9" ht="12.75" customHeight="1" x14ac:dyDescent="0.25">
      <c r="F2338"/>
      <c r="G2338"/>
      <c r="H2338"/>
      <c r="I2338"/>
    </row>
    <row r="2339" spans="6:9" ht="12.75" customHeight="1" x14ac:dyDescent="0.25">
      <c r="F2339"/>
      <c r="G2339"/>
      <c r="H2339"/>
      <c r="I2339"/>
    </row>
    <row r="2340" spans="6:9" ht="12.75" customHeight="1" x14ac:dyDescent="0.25">
      <c r="F2340"/>
      <c r="G2340"/>
      <c r="H2340"/>
      <c r="I2340"/>
    </row>
    <row r="2341" spans="6:9" ht="12.75" customHeight="1" x14ac:dyDescent="0.25">
      <c r="F2341"/>
      <c r="G2341"/>
      <c r="H2341"/>
      <c r="I2341"/>
    </row>
    <row r="2342" spans="6:9" ht="12.75" customHeight="1" x14ac:dyDescent="0.25">
      <c r="F2342"/>
      <c r="G2342"/>
      <c r="H2342"/>
      <c r="I2342"/>
    </row>
    <row r="2343" spans="6:9" ht="12.75" customHeight="1" x14ac:dyDescent="0.25">
      <c r="F2343"/>
      <c r="G2343"/>
      <c r="H2343"/>
      <c r="I2343"/>
    </row>
    <row r="2344" spans="6:9" ht="12.75" customHeight="1" x14ac:dyDescent="0.25">
      <c r="F2344"/>
      <c r="G2344"/>
      <c r="H2344"/>
      <c r="I2344"/>
    </row>
    <row r="2345" spans="6:9" ht="12.75" customHeight="1" x14ac:dyDescent="0.25">
      <c r="F2345"/>
      <c r="G2345"/>
      <c r="H2345"/>
      <c r="I2345"/>
    </row>
    <row r="2346" spans="6:9" ht="12.75" customHeight="1" x14ac:dyDescent="0.25">
      <c r="F2346"/>
      <c r="G2346"/>
      <c r="H2346"/>
      <c r="I2346"/>
    </row>
    <row r="2347" spans="6:9" ht="12.75" customHeight="1" x14ac:dyDescent="0.25">
      <c r="F2347"/>
      <c r="G2347"/>
      <c r="H2347"/>
      <c r="I2347"/>
    </row>
    <row r="2348" spans="6:9" ht="12.75" customHeight="1" x14ac:dyDescent="0.25">
      <c r="F2348"/>
      <c r="G2348"/>
      <c r="H2348"/>
      <c r="I2348"/>
    </row>
    <row r="2349" spans="6:9" ht="12.75" customHeight="1" x14ac:dyDescent="0.25">
      <c r="F2349"/>
      <c r="G2349"/>
      <c r="H2349"/>
      <c r="I2349"/>
    </row>
    <row r="2350" spans="6:9" ht="12.75" customHeight="1" x14ac:dyDescent="0.25">
      <c r="F2350"/>
      <c r="G2350"/>
      <c r="H2350"/>
      <c r="I2350"/>
    </row>
    <row r="2351" spans="6:9" ht="12.75" customHeight="1" x14ac:dyDescent="0.25">
      <c r="F2351"/>
      <c r="G2351"/>
      <c r="H2351"/>
      <c r="I2351"/>
    </row>
    <row r="2352" spans="6:9" ht="12.75" customHeight="1" x14ac:dyDescent="0.25">
      <c r="F2352"/>
      <c r="G2352"/>
      <c r="H2352"/>
      <c r="I2352"/>
    </row>
    <row r="2353" spans="6:9" ht="12.75" customHeight="1" x14ac:dyDescent="0.25">
      <c r="F2353"/>
      <c r="G2353"/>
      <c r="H2353"/>
      <c r="I2353"/>
    </row>
    <row r="2354" spans="6:9" ht="12.75" customHeight="1" x14ac:dyDescent="0.25">
      <c r="F2354"/>
      <c r="G2354"/>
      <c r="H2354"/>
      <c r="I2354"/>
    </row>
    <row r="2355" spans="6:9" ht="12.75" customHeight="1" x14ac:dyDescent="0.25">
      <c r="F2355"/>
      <c r="G2355"/>
      <c r="H2355"/>
      <c r="I2355"/>
    </row>
    <row r="2356" spans="6:9" ht="12.75" customHeight="1" x14ac:dyDescent="0.25">
      <c r="F2356"/>
      <c r="G2356"/>
      <c r="H2356"/>
      <c r="I2356"/>
    </row>
    <row r="2357" spans="6:9" ht="12.75" customHeight="1" x14ac:dyDescent="0.25">
      <c r="F2357"/>
      <c r="G2357"/>
      <c r="H2357"/>
      <c r="I2357"/>
    </row>
    <row r="2358" spans="6:9" ht="12.75" customHeight="1" x14ac:dyDescent="0.25">
      <c r="F2358"/>
      <c r="G2358"/>
      <c r="H2358"/>
      <c r="I2358"/>
    </row>
    <row r="2359" spans="6:9" ht="12.75" customHeight="1" x14ac:dyDescent="0.25">
      <c r="F2359"/>
      <c r="G2359"/>
      <c r="H2359"/>
      <c r="I2359"/>
    </row>
    <row r="2360" spans="6:9" ht="12.75" customHeight="1" x14ac:dyDescent="0.25">
      <c r="F2360"/>
      <c r="G2360"/>
      <c r="H2360"/>
      <c r="I2360"/>
    </row>
    <row r="2361" spans="6:9" ht="12.75" customHeight="1" x14ac:dyDescent="0.25">
      <c r="F2361"/>
      <c r="G2361"/>
      <c r="H2361"/>
      <c r="I2361"/>
    </row>
    <row r="2362" spans="6:9" ht="12.75" customHeight="1" x14ac:dyDescent="0.25">
      <c r="F2362"/>
      <c r="G2362"/>
      <c r="H2362"/>
      <c r="I2362"/>
    </row>
    <row r="2363" spans="6:9" ht="12.75" customHeight="1" x14ac:dyDescent="0.25">
      <c r="F2363"/>
      <c r="G2363"/>
      <c r="H2363"/>
      <c r="I2363"/>
    </row>
    <row r="2364" spans="6:9" ht="12.75" customHeight="1" x14ac:dyDescent="0.25">
      <c r="F2364"/>
      <c r="G2364"/>
      <c r="H2364"/>
      <c r="I2364"/>
    </row>
    <row r="2365" spans="6:9" ht="12.75" customHeight="1" x14ac:dyDescent="0.25">
      <c r="F2365"/>
      <c r="G2365"/>
      <c r="H2365"/>
      <c r="I2365"/>
    </row>
    <row r="2366" spans="6:9" ht="12.75" customHeight="1" x14ac:dyDescent="0.25">
      <c r="F2366"/>
      <c r="G2366"/>
      <c r="H2366"/>
      <c r="I2366"/>
    </row>
    <row r="2367" spans="6:9" ht="12.75" customHeight="1" x14ac:dyDescent="0.25">
      <c r="F2367"/>
      <c r="G2367"/>
      <c r="H2367"/>
      <c r="I2367"/>
    </row>
    <row r="2368" spans="6:9" ht="12.75" customHeight="1" x14ac:dyDescent="0.25">
      <c r="F2368"/>
      <c r="G2368"/>
      <c r="H2368"/>
      <c r="I2368"/>
    </row>
    <row r="2369" spans="6:9" ht="12.75" customHeight="1" x14ac:dyDescent="0.25">
      <c r="F2369"/>
      <c r="G2369"/>
      <c r="H2369"/>
      <c r="I2369"/>
    </row>
    <row r="2370" spans="6:9" ht="12.75" customHeight="1" x14ac:dyDescent="0.25">
      <c r="F2370"/>
      <c r="G2370"/>
      <c r="H2370"/>
      <c r="I2370"/>
    </row>
    <row r="2371" spans="6:9" ht="12.75" customHeight="1" x14ac:dyDescent="0.25">
      <c r="F2371"/>
      <c r="G2371"/>
      <c r="H2371"/>
      <c r="I2371"/>
    </row>
    <row r="2372" spans="6:9" ht="12.75" customHeight="1" x14ac:dyDescent="0.25">
      <c r="F2372"/>
      <c r="G2372"/>
      <c r="H2372"/>
      <c r="I2372"/>
    </row>
    <row r="2373" spans="6:9" ht="12.75" customHeight="1" x14ac:dyDescent="0.25">
      <c r="F2373"/>
      <c r="G2373"/>
      <c r="H2373"/>
      <c r="I2373"/>
    </row>
    <row r="2374" spans="6:9" ht="12.75" customHeight="1" x14ac:dyDescent="0.25">
      <c r="F2374"/>
      <c r="G2374"/>
      <c r="H2374"/>
      <c r="I2374"/>
    </row>
    <row r="2375" spans="6:9" ht="12.75" customHeight="1" x14ac:dyDescent="0.25">
      <c r="F2375"/>
      <c r="G2375"/>
      <c r="H2375"/>
      <c r="I2375"/>
    </row>
    <row r="2376" spans="6:9" ht="12.75" customHeight="1" x14ac:dyDescent="0.25">
      <c r="F2376"/>
      <c r="G2376"/>
      <c r="H2376"/>
      <c r="I2376"/>
    </row>
    <row r="2377" spans="6:9" ht="12.75" customHeight="1" x14ac:dyDescent="0.25">
      <c r="F2377"/>
      <c r="G2377"/>
      <c r="H2377"/>
      <c r="I2377"/>
    </row>
    <row r="2378" spans="6:9" ht="12.75" customHeight="1" x14ac:dyDescent="0.25">
      <c r="F2378"/>
      <c r="G2378"/>
      <c r="H2378"/>
      <c r="I2378"/>
    </row>
    <row r="2379" spans="6:9" ht="12.75" customHeight="1" x14ac:dyDescent="0.25">
      <c r="F2379"/>
      <c r="G2379"/>
      <c r="H2379"/>
      <c r="I2379"/>
    </row>
    <row r="2380" spans="6:9" ht="12.75" customHeight="1" x14ac:dyDescent="0.25">
      <c r="F2380"/>
      <c r="G2380"/>
      <c r="H2380"/>
      <c r="I2380"/>
    </row>
    <row r="2381" spans="6:9" ht="12.75" customHeight="1" x14ac:dyDescent="0.25">
      <c r="F2381"/>
      <c r="G2381"/>
      <c r="H2381"/>
      <c r="I2381"/>
    </row>
    <row r="2382" spans="6:9" ht="12.75" customHeight="1" x14ac:dyDescent="0.25">
      <c r="F2382"/>
      <c r="G2382"/>
      <c r="H2382"/>
      <c r="I2382"/>
    </row>
    <row r="2383" spans="6:9" ht="12.75" customHeight="1" x14ac:dyDescent="0.25">
      <c r="F2383"/>
      <c r="G2383"/>
      <c r="H2383"/>
      <c r="I2383"/>
    </row>
    <row r="2384" spans="6:9" ht="12.75" customHeight="1" x14ac:dyDescent="0.25">
      <c r="F2384"/>
      <c r="G2384"/>
      <c r="H2384"/>
      <c r="I2384"/>
    </row>
    <row r="2385" spans="6:9" ht="12.75" customHeight="1" x14ac:dyDescent="0.25">
      <c r="F2385"/>
      <c r="G2385"/>
      <c r="H2385"/>
      <c r="I2385"/>
    </row>
    <row r="2386" spans="6:9" ht="12.75" customHeight="1" x14ac:dyDescent="0.25">
      <c r="F2386"/>
      <c r="G2386"/>
      <c r="H2386"/>
      <c r="I2386"/>
    </row>
    <row r="2387" spans="6:9" ht="12.75" customHeight="1" x14ac:dyDescent="0.25">
      <c r="F2387"/>
      <c r="G2387"/>
      <c r="H2387"/>
      <c r="I2387"/>
    </row>
    <row r="2388" spans="6:9" ht="12.75" customHeight="1" x14ac:dyDescent="0.25">
      <c r="F2388"/>
      <c r="G2388"/>
      <c r="H2388"/>
      <c r="I2388"/>
    </row>
    <row r="2389" spans="6:9" ht="12.75" customHeight="1" x14ac:dyDescent="0.25">
      <c r="F2389"/>
      <c r="G2389"/>
      <c r="H2389"/>
      <c r="I2389"/>
    </row>
    <row r="2390" spans="6:9" ht="12.75" customHeight="1" x14ac:dyDescent="0.25">
      <c r="F2390"/>
      <c r="G2390"/>
      <c r="H2390"/>
      <c r="I2390"/>
    </row>
    <row r="2391" spans="6:9" ht="12.75" customHeight="1" x14ac:dyDescent="0.25">
      <c r="F2391"/>
      <c r="G2391"/>
      <c r="H2391"/>
      <c r="I2391"/>
    </row>
    <row r="2392" spans="6:9" ht="12.75" customHeight="1" x14ac:dyDescent="0.25">
      <c r="F2392"/>
      <c r="G2392"/>
      <c r="H2392"/>
      <c r="I2392"/>
    </row>
    <row r="2393" spans="6:9" ht="12.75" customHeight="1" x14ac:dyDescent="0.25">
      <c r="F2393"/>
      <c r="G2393"/>
      <c r="H2393"/>
      <c r="I2393"/>
    </row>
    <row r="2394" spans="6:9" ht="12.75" customHeight="1" x14ac:dyDescent="0.25">
      <c r="F2394"/>
      <c r="G2394"/>
      <c r="H2394"/>
      <c r="I2394"/>
    </row>
    <row r="2395" spans="6:9" ht="12.75" customHeight="1" x14ac:dyDescent="0.25">
      <c r="F2395"/>
      <c r="G2395"/>
      <c r="H2395"/>
      <c r="I2395"/>
    </row>
    <row r="2396" spans="6:9" ht="12.75" customHeight="1" x14ac:dyDescent="0.25">
      <c r="F2396"/>
      <c r="G2396"/>
      <c r="H2396"/>
      <c r="I2396"/>
    </row>
    <row r="2397" spans="6:9" ht="12.75" customHeight="1" x14ac:dyDescent="0.25">
      <c r="F2397"/>
      <c r="G2397"/>
      <c r="H2397"/>
      <c r="I2397"/>
    </row>
    <row r="2398" spans="6:9" ht="12.75" customHeight="1" x14ac:dyDescent="0.25">
      <c r="F2398"/>
      <c r="G2398"/>
      <c r="H2398"/>
      <c r="I2398"/>
    </row>
    <row r="2399" spans="6:9" ht="12.75" customHeight="1" x14ac:dyDescent="0.25">
      <c r="F2399"/>
      <c r="G2399"/>
      <c r="H2399"/>
      <c r="I2399"/>
    </row>
    <row r="2400" spans="6:9" ht="12.75" customHeight="1" x14ac:dyDescent="0.25">
      <c r="F2400"/>
      <c r="G2400"/>
      <c r="H2400"/>
      <c r="I2400"/>
    </row>
    <row r="2401" spans="6:9" ht="12.75" customHeight="1" x14ac:dyDescent="0.25">
      <c r="F2401"/>
      <c r="G2401"/>
      <c r="H2401"/>
      <c r="I2401"/>
    </row>
    <row r="2402" spans="6:9" ht="12.75" customHeight="1" x14ac:dyDescent="0.25">
      <c r="F2402"/>
      <c r="G2402"/>
      <c r="H2402"/>
      <c r="I2402"/>
    </row>
    <row r="2403" spans="6:9" ht="12.75" customHeight="1" x14ac:dyDescent="0.25">
      <c r="F2403"/>
      <c r="G2403"/>
      <c r="H2403"/>
      <c r="I2403"/>
    </row>
    <row r="2404" spans="6:9" ht="12.75" customHeight="1" x14ac:dyDescent="0.25">
      <c r="F2404"/>
      <c r="G2404"/>
      <c r="H2404"/>
      <c r="I2404"/>
    </row>
    <row r="2405" spans="6:9" ht="12.75" customHeight="1" x14ac:dyDescent="0.25">
      <c r="F2405"/>
      <c r="G2405"/>
      <c r="H2405"/>
      <c r="I2405"/>
    </row>
    <row r="2406" spans="6:9" ht="12.75" customHeight="1" x14ac:dyDescent="0.25">
      <c r="F2406"/>
      <c r="G2406"/>
      <c r="H2406"/>
      <c r="I2406"/>
    </row>
    <row r="2407" spans="6:9" ht="12.75" customHeight="1" x14ac:dyDescent="0.25">
      <c r="F2407"/>
      <c r="G2407"/>
      <c r="H2407"/>
      <c r="I2407"/>
    </row>
    <row r="2408" spans="6:9" ht="12.75" customHeight="1" x14ac:dyDescent="0.25">
      <c r="F2408"/>
      <c r="G2408"/>
      <c r="H2408"/>
      <c r="I2408"/>
    </row>
    <row r="2409" spans="6:9" ht="12.75" customHeight="1" x14ac:dyDescent="0.25">
      <c r="F2409"/>
      <c r="G2409"/>
      <c r="H2409"/>
      <c r="I2409"/>
    </row>
    <row r="2410" spans="6:9" ht="12.75" customHeight="1" x14ac:dyDescent="0.25">
      <c r="F2410"/>
      <c r="G2410"/>
      <c r="H2410"/>
      <c r="I2410"/>
    </row>
    <row r="2411" spans="6:9" ht="12.75" customHeight="1" x14ac:dyDescent="0.25">
      <c r="F2411"/>
      <c r="G2411"/>
      <c r="H2411"/>
      <c r="I2411"/>
    </row>
    <row r="2412" spans="6:9" ht="12.75" customHeight="1" x14ac:dyDescent="0.25">
      <c r="F2412"/>
      <c r="G2412"/>
      <c r="H2412"/>
      <c r="I2412"/>
    </row>
    <row r="2413" spans="6:9" ht="12.75" customHeight="1" x14ac:dyDescent="0.25">
      <c r="F2413"/>
      <c r="G2413"/>
      <c r="H2413"/>
      <c r="I2413"/>
    </row>
    <row r="2414" spans="6:9" ht="12.75" customHeight="1" x14ac:dyDescent="0.25">
      <c r="F2414"/>
      <c r="G2414"/>
      <c r="H2414"/>
      <c r="I2414"/>
    </row>
    <row r="2415" spans="6:9" ht="12.75" customHeight="1" x14ac:dyDescent="0.25">
      <c r="F2415"/>
      <c r="G2415"/>
      <c r="H2415"/>
      <c r="I2415"/>
    </row>
    <row r="2416" spans="6:9" ht="12.75" customHeight="1" x14ac:dyDescent="0.25">
      <c r="F2416"/>
      <c r="G2416"/>
      <c r="H2416"/>
      <c r="I2416"/>
    </row>
    <row r="2417" spans="6:9" ht="12.75" customHeight="1" x14ac:dyDescent="0.25">
      <c r="F2417"/>
      <c r="G2417"/>
      <c r="H2417"/>
      <c r="I2417"/>
    </row>
    <row r="2418" spans="6:9" ht="12.75" customHeight="1" x14ac:dyDescent="0.25">
      <c r="F2418"/>
      <c r="G2418"/>
      <c r="H2418"/>
      <c r="I2418"/>
    </row>
    <row r="2419" spans="6:9" ht="12.75" customHeight="1" x14ac:dyDescent="0.25">
      <c r="F2419"/>
      <c r="G2419"/>
      <c r="H2419"/>
      <c r="I2419"/>
    </row>
    <row r="2420" spans="6:9" ht="12.75" customHeight="1" x14ac:dyDescent="0.25">
      <c r="F2420"/>
      <c r="G2420"/>
      <c r="H2420"/>
      <c r="I2420"/>
    </row>
    <row r="2421" spans="6:9" ht="12.75" customHeight="1" x14ac:dyDescent="0.25">
      <c r="F2421"/>
      <c r="G2421"/>
      <c r="H2421"/>
      <c r="I2421"/>
    </row>
    <row r="2422" spans="6:9" ht="12.75" customHeight="1" x14ac:dyDescent="0.25">
      <c r="F2422"/>
      <c r="G2422"/>
      <c r="H2422"/>
      <c r="I2422"/>
    </row>
    <row r="2423" spans="6:9" ht="12.75" customHeight="1" x14ac:dyDescent="0.25">
      <c r="F2423"/>
      <c r="G2423"/>
      <c r="H2423"/>
      <c r="I2423"/>
    </row>
    <row r="2424" spans="6:9" ht="12.75" customHeight="1" x14ac:dyDescent="0.25">
      <c r="F2424"/>
      <c r="G2424"/>
      <c r="H2424"/>
      <c r="I2424"/>
    </row>
    <row r="2425" spans="6:9" ht="12.75" customHeight="1" x14ac:dyDescent="0.25">
      <c r="F2425"/>
      <c r="G2425"/>
      <c r="H2425"/>
      <c r="I2425"/>
    </row>
    <row r="2426" spans="6:9" ht="12.75" customHeight="1" x14ac:dyDescent="0.25">
      <c r="F2426"/>
      <c r="G2426"/>
      <c r="H2426"/>
      <c r="I2426"/>
    </row>
    <row r="2427" spans="6:9" ht="12.75" customHeight="1" x14ac:dyDescent="0.25">
      <c r="F2427"/>
      <c r="G2427"/>
      <c r="H2427"/>
      <c r="I2427"/>
    </row>
    <row r="2428" spans="6:9" ht="12.75" customHeight="1" x14ac:dyDescent="0.25">
      <c r="F2428"/>
      <c r="G2428"/>
      <c r="H2428"/>
      <c r="I2428"/>
    </row>
    <row r="2429" spans="6:9" ht="12.75" customHeight="1" x14ac:dyDescent="0.25">
      <c r="F2429"/>
      <c r="G2429"/>
      <c r="H2429"/>
      <c r="I2429"/>
    </row>
    <row r="2430" spans="6:9" ht="12.75" customHeight="1" x14ac:dyDescent="0.25">
      <c r="F2430"/>
      <c r="G2430"/>
      <c r="H2430"/>
      <c r="I2430"/>
    </row>
    <row r="2431" spans="6:9" ht="12.75" customHeight="1" x14ac:dyDescent="0.25">
      <c r="F2431"/>
      <c r="G2431"/>
      <c r="H2431"/>
      <c r="I2431"/>
    </row>
    <row r="2432" spans="6:9" ht="12.75" customHeight="1" x14ac:dyDescent="0.25">
      <c r="F2432"/>
      <c r="G2432"/>
      <c r="H2432"/>
      <c r="I2432"/>
    </row>
    <row r="2433" spans="6:9" ht="12.75" customHeight="1" x14ac:dyDescent="0.25">
      <c r="F2433"/>
      <c r="G2433"/>
      <c r="H2433"/>
      <c r="I2433"/>
    </row>
    <row r="2434" spans="6:9" ht="12.75" customHeight="1" x14ac:dyDescent="0.25">
      <c r="F2434"/>
      <c r="G2434"/>
      <c r="H2434"/>
      <c r="I2434"/>
    </row>
    <row r="2435" spans="6:9" ht="12.75" customHeight="1" x14ac:dyDescent="0.25">
      <c r="F2435"/>
      <c r="G2435"/>
      <c r="H2435"/>
      <c r="I2435"/>
    </row>
    <row r="2436" spans="6:9" ht="12.75" customHeight="1" x14ac:dyDescent="0.25">
      <c r="F2436"/>
      <c r="G2436"/>
      <c r="H2436"/>
      <c r="I2436"/>
    </row>
    <row r="2437" spans="6:9" ht="12.75" customHeight="1" x14ac:dyDescent="0.25">
      <c r="F2437"/>
      <c r="G2437"/>
      <c r="H2437"/>
      <c r="I2437"/>
    </row>
    <row r="2438" spans="6:9" ht="12.75" customHeight="1" x14ac:dyDescent="0.25">
      <c r="F2438"/>
      <c r="G2438"/>
      <c r="H2438"/>
      <c r="I2438"/>
    </row>
    <row r="2439" spans="6:9" ht="12.75" customHeight="1" x14ac:dyDescent="0.25">
      <c r="F2439"/>
      <c r="G2439"/>
      <c r="H2439"/>
      <c r="I2439"/>
    </row>
    <row r="2440" spans="6:9" ht="12.75" customHeight="1" x14ac:dyDescent="0.25">
      <c r="F2440"/>
      <c r="G2440"/>
      <c r="H2440"/>
      <c r="I2440"/>
    </row>
    <row r="2441" spans="6:9" ht="12.75" customHeight="1" x14ac:dyDescent="0.25">
      <c r="F2441"/>
      <c r="G2441"/>
      <c r="H2441"/>
      <c r="I2441"/>
    </row>
    <row r="2442" spans="6:9" ht="12.75" customHeight="1" x14ac:dyDescent="0.25">
      <c r="F2442"/>
      <c r="G2442"/>
      <c r="H2442"/>
      <c r="I2442"/>
    </row>
    <row r="2443" spans="6:9" ht="12.75" customHeight="1" x14ac:dyDescent="0.25">
      <c r="F2443"/>
      <c r="G2443"/>
      <c r="H2443"/>
      <c r="I2443"/>
    </row>
    <row r="2444" spans="6:9" ht="12.75" customHeight="1" x14ac:dyDescent="0.25">
      <c r="F2444"/>
      <c r="G2444"/>
      <c r="H2444"/>
      <c r="I2444"/>
    </row>
    <row r="2445" spans="6:9" ht="12.75" customHeight="1" x14ac:dyDescent="0.25">
      <c r="F2445"/>
      <c r="G2445"/>
      <c r="H2445"/>
      <c r="I2445"/>
    </row>
    <row r="2446" spans="6:9" ht="12.75" customHeight="1" x14ac:dyDescent="0.25">
      <c r="F2446"/>
      <c r="G2446"/>
      <c r="H2446"/>
      <c r="I2446"/>
    </row>
    <row r="2447" spans="6:9" ht="12.75" customHeight="1" x14ac:dyDescent="0.25">
      <c r="F2447"/>
      <c r="G2447"/>
      <c r="H2447"/>
      <c r="I2447"/>
    </row>
    <row r="2448" spans="6:9" ht="12.75" customHeight="1" x14ac:dyDescent="0.25">
      <c r="F2448"/>
      <c r="G2448"/>
      <c r="H2448"/>
      <c r="I2448"/>
    </row>
    <row r="2449" spans="6:9" ht="12.75" customHeight="1" x14ac:dyDescent="0.25">
      <c r="F2449"/>
      <c r="G2449"/>
      <c r="H2449"/>
      <c r="I2449"/>
    </row>
    <row r="2450" spans="6:9" ht="12.75" customHeight="1" x14ac:dyDescent="0.25">
      <c r="F2450"/>
      <c r="G2450"/>
      <c r="H2450"/>
      <c r="I2450"/>
    </row>
    <row r="2451" spans="6:9" ht="12.75" customHeight="1" x14ac:dyDescent="0.25">
      <c r="F2451"/>
      <c r="G2451"/>
      <c r="H2451"/>
      <c r="I2451"/>
    </row>
    <row r="2452" spans="6:9" ht="12.75" customHeight="1" x14ac:dyDescent="0.25">
      <c r="F2452"/>
      <c r="G2452"/>
      <c r="H2452"/>
      <c r="I2452"/>
    </row>
    <row r="2453" spans="6:9" ht="12.75" customHeight="1" x14ac:dyDescent="0.25">
      <c r="F2453"/>
      <c r="G2453"/>
      <c r="H2453"/>
      <c r="I2453"/>
    </row>
    <row r="2454" spans="6:9" ht="12.75" customHeight="1" x14ac:dyDescent="0.25">
      <c r="F2454"/>
      <c r="G2454"/>
      <c r="H2454"/>
      <c r="I2454"/>
    </row>
    <row r="2455" spans="6:9" ht="12.75" customHeight="1" x14ac:dyDescent="0.25">
      <c r="F2455"/>
      <c r="G2455"/>
      <c r="H2455"/>
      <c r="I2455"/>
    </row>
    <row r="2456" spans="6:9" ht="12.75" customHeight="1" x14ac:dyDescent="0.25">
      <c r="F2456"/>
      <c r="G2456"/>
      <c r="H2456"/>
      <c r="I2456"/>
    </row>
    <row r="2457" spans="6:9" ht="12.75" customHeight="1" x14ac:dyDescent="0.25">
      <c r="F2457"/>
      <c r="G2457"/>
      <c r="H2457"/>
      <c r="I2457"/>
    </row>
    <row r="2458" spans="6:9" ht="12.75" customHeight="1" x14ac:dyDescent="0.25">
      <c r="F2458"/>
      <c r="G2458"/>
      <c r="H2458"/>
      <c r="I2458"/>
    </row>
    <row r="2459" spans="6:9" ht="12.75" customHeight="1" x14ac:dyDescent="0.25">
      <c r="F2459"/>
      <c r="G2459"/>
      <c r="H2459"/>
      <c r="I2459"/>
    </row>
    <row r="2460" spans="6:9" ht="12.75" customHeight="1" x14ac:dyDescent="0.25">
      <c r="F2460"/>
      <c r="G2460"/>
      <c r="H2460"/>
      <c r="I2460"/>
    </row>
    <row r="2461" spans="6:9" ht="12.75" customHeight="1" x14ac:dyDescent="0.25">
      <c r="F2461"/>
      <c r="G2461"/>
      <c r="H2461"/>
      <c r="I2461"/>
    </row>
    <row r="2462" spans="6:9" ht="12.75" customHeight="1" x14ac:dyDescent="0.25">
      <c r="F2462"/>
      <c r="G2462"/>
      <c r="H2462"/>
      <c r="I2462"/>
    </row>
    <row r="2463" spans="6:9" ht="12.75" customHeight="1" x14ac:dyDescent="0.25">
      <c r="F2463"/>
      <c r="G2463"/>
      <c r="H2463"/>
      <c r="I2463"/>
    </row>
    <row r="2464" spans="6:9" ht="12.75" customHeight="1" x14ac:dyDescent="0.25">
      <c r="F2464"/>
      <c r="G2464"/>
      <c r="H2464"/>
      <c r="I2464"/>
    </row>
    <row r="2465" spans="6:9" ht="12.75" customHeight="1" x14ac:dyDescent="0.25">
      <c r="F2465"/>
      <c r="G2465"/>
      <c r="H2465"/>
      <c r="I2465"/>
    </row>
    <row r="2466" spans="6:9" ht="12.75" customHeight="1" x14ac:dyDescent="0.25">
      <c r="F2466"/>
      <c r="G2466"/>
      <c r="H2466"/>
      <c r="I2466"/>
    </row>
    <row r="2467" spans="6:9" ht="12.75" customHeight="1" x14ac:dyDescent="0.25">
      <c r="F2467"/>
      <c r="G2467"/>
      <c r="H2467"/>
      <c r="I2467"/>
    </row>
    <row r="2468" spans="6:9" ht="12.75" customHeight="1" x14ac:dyDescent="0.25">
      <c r="F2468"/>
      <c r="G2468"/>
      <c r="H2468"/>
      <c r="I2468"/>
    </row>
    <row r="2469" spans="6:9" ht="12.75" customHeight="1" x14ac:dyDescent="0.25">
      <c r="F2469"/>
      <c r="G2469"/>
      <c r="H2469"/>
      <c r="I2469"/>
    </row>
    <row r="2470" spans="6:9" ht="12.75" customHeight="1" x14ac:dyDescent="0.25">
      <c r="F2470"/>
      <c r="G2470"/>
      <c r="H2470"/>
      <c r="I2470"/>
    </row>
    <row r="2471" spans="6:9" ht="12.75" customHeight="1" x14ac:dyDescent="0.25">
      <c r="F2471"/>
      <c r="G2471"/>
      <c r="H2471"/>
      <c r="I2471"/>
    </row>
    <row r="2472" spans="6:9" ht="12.75" customHeight="1" x14ac:dyDescent="0.25">
      <c r="F2472"/>
      <c r="G2472"/>
      <c r="H2472"/>
      <c r="I2472"/>
    </row>
    <row r="2473" spans="6:9" ht="12.75" customHeight="1" x14ac:dyDescent="0.25">
      <c r="F2473"/>
      <c r="G2473"/>
      <c r="H2473"/>
      <c r="I2473"/>
    </row>
    <row r="2474" spans="6:9" ht="12.75" customHeight="1" x14ac:dyDescent="0.25">
      <c r="F2474"/>
      <c r="G2474"/>
      <c r="H2474"/>
      <c r="I2474"/>
    </row>
    <row r="2475" spans="6:9" ht="12.75" customHeight="1" x14ac:dyDescent="0.25">
      <c r="F2475"/>
      <c r="G2475"/>
      <c r="H2475"/>
      <c r="I2475"/>
    </row>
    <row r="2476" spans="6:9" ht="12.75" customHeight="1" x14ac:dyDescent="0.25">
      <c r="F2476"/>
      <c r="G2476"/>
      <c r="H2476"/>
      <c r="I2476"/>
    </row>
    <row r="2477" spans="6:9" ht="12.75" customHeight="1" x14ac:dyDescent="0.25">
      <c r="F2477"/>
      <c r="G2477"/>
      <c r="H2477"/>
      <c r="I2477"/>
    </row>
    <row r="2478" spans="6:9" ht="12.75" customHeight="1" x14ac:dyDescent="0.25">
      <c r="F2478"/>
      <c r="G2478"/>
      <c r="H2478"/>
      <c r="I2478"/>
    </row>
    <row r="2479" spans="6:9" ht="12.75" customHeight="1" x14ac:dyDescent="0.25">
      <c r="F2479"/>
      <c r="G2479"/>
      <c r="H2479"/>
      <c r="I2479"/>
    </row>
    <row r="2480" spans="6:9" ht="12.75" customHeight="1" x14ac:dyDescent="0.25">
      <c r="F2480"/>
      <c r="G2480"/>
      <c r="H2480"/>
      <c r="I2480"/>
    </row>
    <row r="2481" spans="6:9" ht="12.75" customHeight="1" x14ac:dyDescent="0.25">
      <c r="F2481"/>
      <c r="G2481"/>
      <c r="H2481"/>
      <c r="I2481"/>
    </row>
    <row r="2482" spans="6:9" ht="12.75" customHeight="1" x14ac:dyDescent="0.25">
      <c r="F2482"/>
      <c r="G2482"/>
      <c r="H2482"/>
      <c r="I2482"/>
    </row>
    <row r="2483" spans="6:9" ht="12.75" customHeight="1" x14ac:dyDescent="0.25">
      <c r="F2483"/>
      <c r="G2483"/>
      <c r="H2483"/>
      <c r="I2483"/>
    </row>
    <row r="2484" spans="6:9" ht="12.75" customHeight="1" x14ac:dyDescent="0.25">
      <c r="F2484"/>
      <c r="G2484"/>
      <c r="H2484"/>
      <c r="I2484"/>
    </row>
    <row r="2485" spans="6:9" ht="12.75" customHeight="1" x14ac:dyDescent="0.25">
      <c r="F2485"/>
      <c r="G2485"/>
      <c r="H2485"/>
      <c r="I2485"/>
    </row>
    <row r="2486" spans="6:9" ht="12.75" customHeight="1" x14ac:dyDescent="0.25">
      <c r="F2486"/>
      <c r="G2486"/>
      <c r="H2486"/>
      <c r="I2486"/>
    </row>
    <row r="2487" spans="6:9" ht="12.75" customHeight="1" x14ac:dyDescent="0.25">
      <c r="F2487"/>
      <c r="G2487"/>
      <c r="H2487"/>
      <c r="I2487"/>
    </row>
    <row r="2488" spans="6:9" ht="12.75" customHeight="1" x14ac:dyDescent="0.25">
      <c r="F2488"/>
      <c r="G2488"/>
      <c r="H2488"/>
      <c r="I2488"/>
    </row>
    <row r="2489" spans="6:9" ht="12.75" customHeight="1" x14ac:dyDescent="0.25">
      <c r="F2489"/>
      <c r="G2489"/>
      <c r="H2489"/>
      <c r="I2489"/>
    </row>
    <row r="2490" spans="6:9" ht="12.75" customHeight="1" x14ac:dyDescent="0.25">
      <c r="F2490"/>
      <c r="G2490"/>
      <c r="H2490"/>
      <c r="I2490"/>
    </row>
    <row r="2491" spans="6:9" ht="12.75" customHeight="1" x14ac:dyDescent="0.25">
      <c r="F2491"/>
      <c r="G2491"/>
      <c r="H2491"/>
      <c r="I2491"/>
    </row>
    <row r="2492" spans="6:9" ht="12.75" customHeight="1" x14ac:dyDescent="0.25">
      <c r="F2492"/>
      <c r="G2492"/>
      <c r="H2492"/>
      <c r="I2492"/>
    </row>
    <row r="2493" spans="6:9" ht="12.75" customHeight="1" x14ac:dyDescent="0.25">
      <c r="F2493"/>
      <c r="G2493"/>
      <c r="H2493"/>
      <c r="I2493"/>
    </row>
    <row r="2494" spans="6:9" ht="12.75" customHeight="1" x14ac:dyDescent="0.25">
      <c r="F2494"/>
      <c r="G2494"/>
      <c r="H2494"/>
      <c r="I2494"/>
    </row>
    <row r="2495" spans="6:9" ht="12.75" customHeight="1" x14ac:dyDescent="0.25">
      <c r="F2495"/>
      <c r="G2495"/>
      <c r="H2495"/>
      <c r="I2495"/>
    </row>
    <row r="2496" spans="6:9" ht="12.75" customHeight="1" x14ac:dyDescent="0.25">
      <c r="F2496"/>
      <c r="G2496"/>
      <c r="H2496"/>
      <c r="I2496"/>
    </row>
    <row r="2497" spans="6:9" ht="12.75" customHeight="1" x14ac:dyDescent="0.25">
      <c r="F2497"/>
      <c r="G2497"/>
      <c r="H2497"/>
      <c r="I2497"/>
    </row>
    <row r="2498" spans="6:9" ht="12.75" customHeight="1" x14ac:dyDescent="0.25">
      <c r="F2498"/>
      <c r="G2498"/>
      <c r="H2498"/>
      <c r="I2498"/>
    </row>
    <row r="2499" spans="6:9" ht="12.75" customHeight="1" x14ac:dyDescent="0.25">
      <c r="F2499"/>
      <c r="G2499"/>
      <c r="H2499"/>
      <c r="I2499"/>
    </row>
    <row r="2500" spans="6:9" ht="12.75" customHeight="1" x14ac:dyDescent="0.25">
      <c r="F2500"/>
      <c r="G2500"/>
      <c r="H2500"/>
      <c r="I2500"/>
    </row>
    <row r="2501" spans="6:9" ht="12.75" customHeight="1" x14ac:dyDescent="0.25">
      <c r="F2501"/>
      <c r="G2501"/>
      <c r="H2501"/>
      <c r="I2501"/>
    </row>
    <row r="2502" spans="6:9" ht="12.75" customHeight="1" x14ac:dyDescent="0.25">
      <c r="F2502"/>
      <c r="G2502"/>
      <c r="H2502"/>
      <c r="I2502"/>
    </row>
    <row r="2503" spans="6:9" ht="12.75" customHeight="1" x14ac:dyDescent="0.25">
      <c r="F2503"/>
      <c r="G2503"/>
      <c r="H2503"/>
      <c r="I2503"/>
    </row>
    <row r="2504" spans="6:9" ht="12.75" customHeight="1" x14ac:dyDescent="0.25">
      <c r="F2504"/>
      <c r="G2504"/>
      <c r="H2504"/>
      <c r="I2504"/>
    </row>
    <row r="2505" spans="6:9" ht="12.75" customHeight="1" x14ac:dyDescent="0.25">
      <c r="F2505"/>
      <c r="G2505"/>
      <c r="H2505"/>
      <c r="I2505"/>
    </row>
    <row r="2506" spans="6:9" ht="12.75" customHeight="1" x14ac:dyDescent="0.25">
      <c r="F2506"/>
      <c r="G2506"/>
      <c r="H2506"/>
      <c r="I2506"/>
    </row>
    <row r="2507" spans="6:9" ht="12.75" customHeight="1" x14ac:dyDescent="0.25">
      <c r="F2507"/>
      <c r="G2507"/>
      <c r="H2507"/>
      <c r="I2507"/>
    </row>
    <row r="2508" spans="6:9" ht="12.75" customHeight="1" x14ac:dyDescent="0.25">
      <c r="F2508"/>
      <c r="G2508"/>
      <c r="H2508"/>
      <c r="I2508"/>
    </row>
    <row r="2509" spans="6:9" ht="12.75" customHeight="1" x14ac:dyDescent="0.25">
      <c r="F2509"/>
      <c r="G2509"/>
      <c r="H2509"/>
      <c r="I2509"/>
    </row>
    <row r="2510" spans="6:9" ht="12.75" customHeight="1" x14ac:dyDescent="0.25">
      <c r="F2510"/>
      <c r="G2510"/>
      <c r="H2510"/>
      <c r="I2510"/>
    </row>
    <row r="2511" spans="6:9" ht="12.75" customHeight="1" x14ac:dyDescent="0.25">
      <c r="F2511"/>
      <c r="G2511"/>
      <c r="H2511"/>
      <c r="I2511"/>
    </row>
    <row r="2512" spans="6:9" ht="12.75" customHeight="1" x14ac:dyDescent="0.25">
      <c r="F2512"/>
      <c r="G2512"/>
      <c r="H2512"/>
      <c r="I2512"/>
    </row>
    <row r="2513" spans="6:9" ht="12.75" customHeight="1" x14ac:dyDescent="0.25">
      <c r="F2513"/>
      <c r="G2513"/>
      <c r="H2513"/>
      <c r="I2513"/>
    </row>
    <row r="2514" spans="6:9" ht="12.75" customHeight="1" x14ac:dyDescent="0.25">
      <c r="F2514"/>
      <c r="G2514"/>
      <c r="H2514"/>
      <c r="I2514"/>
    </row>
    <row r="2515" spans="6:9" ht="12.75" customHeight="1" x14ac:dyDescent="0.25">
      <c r="F2515"/>
      <c r="G2515"/>
      <c r="H2515"/>
      <c r="I2515"/>
    </row>
    <row r="2516" spans="6:9" ht="12.75" customHeight="1" x14ac:dyDescent="0.25">
      <c r="F2516"/>
      <c r="G2516"/>
      <c r="H2516"/>
      <c r="I2516"/>
    </row>
    <row r="2517" spans="6:9" ht="12.75" customHeight="1" x14ac:dyDescent="0.25">
      <c r="F2517"/>
      <c r="G2517"/>
      <c r="H2517"/>
      <c r="I2517"/>
    </row>
    <row r="2518" spans="6:9" ht="12.75" customHeight="1" x14ac:dyDescent="0.25">
      <c r="F2518"/>
      <c r="G2518"/>
      <c r="H2518"/>
      <c r="I2518"/>
    </row>
    <row r="2519" spans="6:9" ht="12.75" customHeight="1" x14ac:dyDescent="0.25">
      <c r="F2519"/>
      <c r="G2519"/>
      <c r="H2519"/>
      <c r="I2519"/>
    </row>
    <row r="2520" spans="6:9" ht="12.75" customHeight="1" x14ac:dyDescent="0.25">
      <c r="F2520"/>
      <c r="G2520"/>
      <c r="H2520"/>
      <c r="I2520"/>
    </row>
    <row r="2521" spans="6:9" ht="12.75" customHeight="1" x14ac:dyDescent="0.25">
      <c r="F2521"/>
      <c r="G2521"/>
      <c r="H2521"/>
      <c r="I2521"/>
    </row>
    <row r="2522" spans="6:9" ht="12.75" customHeight="1" x14ac:dyDescent="0.25">
      <c r="F2522"/>
      <c r="G2522"/>
      <c r="H2522"/>
      <c r="I2522"/>
    </row>
    <row r="2523" spans="6:9" ht="12.75" customHeight="1" x14ac:dyDescent="0.25">
      <c r="F2523"/>
      <c r="G2523"/>
      <c r="H2523"/>
      <c r="I2523"/>
    </row>
    <row r="2524" spans="6:9" ht="12.75" customHeight="1" x14ac:dyDescent="0.25">
      <c r="F2524"/>
      <c r="G2524"/>
      <c r="H2524"/>
      <c r="I2524"/>
    </row>
    <row r="2525" spans="6:9" ht="12.75" customHeight="1" x14ac:dyDescent="0.25">
      <c r="F2525"/>
      <c r="G2525"/>
      <c r="H2525"/>
      <c r="I2525"/>
    </row>
    <row r="2526" spans="6:9" ht="12.75" customHeight="1" x14ac:dyDescent="0.25">
      <c r="F2526"/>
      <c r="G2526"/>
      <c r="H2526"/>
      <c r="I2526"/>
    </row>
    <row r="2527" spans="6:9" ht="12.75" customHeight="1" x14ac:dyDescent="0.25">
      <c r="F2527"/>
      <c r="G2527"/>
      <c r="H2527"/>
      <c r="I2527"/>
    </row>
    <row r="2528" spans="6:9" ht="12.75" customHeight="1" x14ac:dyDescent="0.25">
      <c r="F2528"/>
      <c r="G2528"/>
      <c r="H2528"/>
      <c r="I2528"/>
    </row>
    <row r="2529" spans="6:9" ht="12.75" customHeight="1" x14ac:dyDescent="0.25">
      <c r="F2529"/>
      <c r="G2529"/>
      <c r="H2529"/>
      <c r="I2529"/>
    </row>
    <row r="2530" spans="6:9" ht="12.75" customHeight="1" x14ac:dyDescent="0.25">
      <c r="F2530"/>
      <c r="G2530"/>
      <c r="H2530"/>
      <c r="I2530"/>
    </row>
    <row r="2531" spans="6:9" ht="12.75" customHeight="1" x14ac:dyDescent="0.25">
      <c r="F2531"/>
      <c r="G2531"/>
      <c r="H2531"/>
      <c r="I2531"/>
    </row>
    <row r="2532" spans="6:9" ht="12.75" customHeight="1" x14ac:dyDescent="0.25">
      <c r="F2532"/>
      <c r="G2532"/>
      <c r="H2532"/>
      <c r="I2532"/>
    </row>
    <row r="2533" spans="6:9" ht="12.75" customHeight="1" x14ac:dyDescent="0.25">
      <c r="F2533"/>
      <c r="G2533"/>
      <c r="H2533"/>
      <c r="I2533"/>
    </row>
    <row r="2534" spans="6:9" ht="12.75" customHeight="1" x14ac:dyDescent="0.25">
      <c r="F2534"/>
      <c r="G2534"/>
      <c r="H2534"/>
      <c r="I2534"/>
    </row>
    <row r="2535" spans="6:9" ht="12.75" customHeight="1" x14ac:dyDescent="0.25">
      <c r="F2535"/>
      <c r="G2535"/>
      <c r="H2535"/>
      <c r="I2535"/>
    </row>
    <row r="2536" spans="6:9" ht="12.75" customHeight="1" x14ac:dyDescent="0.25">
      <c r="F2536"/>
      <c r="G2536"/>
      <c r="H2536"/>
      <c r="I2536"/>
    </row>
    <row r="2537" spans="6:9" ht="12.75" customHeight="1" x14ac:dyDescent="0.25">
      <c r="F2537"/>
      <c r="G2537"/>
      <c r="H2537"/>
      <c r="I2537"/>
    </row>
    <row r="2538" spans="6:9" ht="12.75" customHeight="1" x14ac:dyDescent="0.25">
      <c r="F2538"/>
      <c r="G2538"/>
      <c r="H2538"/>
      <c r="I2538"/>
    </row>
    <row r="2539" spans="6:9" ht="12.75" customHeight="1" x14ac:dyDescent="0.25">
      <c r="F2539"/>
      <c r="G2539"/>
      <c r="H2539"/>
      <c r="I2539"/>
    </row>
    <row r="2540" spans="6:9" ht="12.75" customHeight="1" x14ac:dyDescent="0.25">
      <c r="F2540"/>
      <c r="G2540"/>
      <c r="H2540"/>
      <c r="I2540"/>
    </row>
    <row r="2541" spans="6:9" ht="12.75" customHeight="1" x14ac:dyDescent="0.25">
      <c r="F2541"/>
      <c r="G2541"/>
      <c r="H2541"/>
      <c r="I2541"/>
    </row>
    <row r="2542" spans="6:9" ht="12.75" customHeight="1" x14ac:dyDescent="0.25">
      <c r="F2542"/>
      <c r="G2542"/>
      <c r="H2542"/>
      <c r="I2542"/>
    </row>
    <row r="2543" spans="6:9" ht="12.75" customHeight="1" x14ac:dyDescent="0.25">
      <c r="F2543"/>
      <c r="G2543"/>
      <c r="H2543"/>
      <c r="I2543"/>
    </row>
    <row r="2544" spans="6:9" ht="12.75" customHeight="1" x14ac:dyDescent="0.25">
      <c r="F2544"/>
      <c r="G2544"/>
      <c r="H2544"/>
      <c r="I2544"/>
    </row>
    <row r="2545" spans="6:9" ht="12.75" customHeight="1" x14ac:dyDescent="0.25">
      <c r="F2545"/>
      <c r="G2545"/>
      <c r="H2545"/>
      <c r="I2545"/>
    </row>
    <row r="2546" spans="6:9" ht="12.75" customHeight="1" x14ac:dyDescent="0.25">
      <c r="F2546"/>
      <c r="G2546"/>
      <c r="H2546"/>
      <c r="I2546"/>
    </row>
    <row r="2547" spans="6:9" ht="12.75" customHeight="1" x14ac:dyDescent="0.25">
      <c r="F2547"/>
      <c r="G2547"/>
      <c r="H2547"/>
      <c r="I2547"/>
    </row>
    <row r="2548" spans="6:9" ht="12.75" customHeight="1" x14ac:dyDescent="0.25">
      <c r="F2548"/>
      <c r="G2548"/>
      <c r="H2548"/>
      <c r="I2548"/>
    </row>
    <row r="2549" spans="6:9" ht="12.75" customHeight="1" x14ac:dyDescent="0.25">
      <c r="F2549"/>
      <c r="G2549"/>
      <c r="H2549"/>
      <c r="I2549"/>
    </row>
    <row r="2550" spans="6:9" ht="12.75" customHeight="1" x14ac:dyDescent="0.25">
      <c r="F2550"/>
      <c r="G2550"/>
      <c r="H2550"/>
      <c r="I2550"/>
    </row>
    <row r="2551" spans="6:9" ht="12.75" customHeight="1" x14ac:dyDescent="0.25">
      <c r="F2551"/>
      <c r="G2551"/>
      <c r="H2551"/>
      <c r="I2551"/>
    </row>
    <row r="2552" spans="6:9" ht="12.75" customHeight="1" x14ac:dyDescent="0.25">
      <c r="F2552"/>
      <c r="G2552"/>
      <c r="H2552"/>
      <c r="I2552"/>
    </row>
    <row r="2553" spans="6:9" ht="12.75" customHeight="1" x14ac:dyDescent="0.25">
      <c r="F2553"/>
      <c r="G2553"/>
      <c r="H2553"/>
      <c r="I2553"/>
    </row>
    <row r="2554" spans="6:9" ht="12.75" customHeight="1" x14ac:dyDescent="0.25">
      <c r="F2554"/>
      <c r="G2554"/>
      <c r="H2554"/>
      <c r="I2554"/>
    </row>
    <row r="2555" spans="6:9" ht="12.75" customHeight="1" x14ac:dyDescent="0.25">
      <c r="F2555"/>
      <c r="G2555"/>
      <c r="H2555"/>
      <c r="I2555"/>
    </row>
    <row r="2556" spans="6:9" ht="12.75" customHeight="1" x14ac:dyDescent="0.25">
      <c r="F2556"/>
      <c r="G2556"/>
      <c r="H2556"/>
      <c r="I2556"/>
    </row>
    <row r="2557" spans="6:9" ht="12.75" customHeight="1" x14ac:dyDescent="0.25">
      <c r="F2557"/>
      <c r="G2557"/>
      <c r="H2557"/>
      <c r="I2557"/>
    </row>
    <row r="2558" spans="6:9" ht="12.75" customHeight="1" x14ac:dyDescent="0.25">
      <c r="F2558"/>
      <c r="G2558"/>
      <c r="H2558"/>
      <c r="I2558"/>
    </row>
    <row r="2559" spans="6:9" ht="12.75" customHeight="1" x14ac:dyDescent="0.25">
      <c r="F2559"/>
      <c r="G2559"/>
      <c r="H2559"/>
      <c r="I2559"/>
    </row>
    <row r="2560" spans="6:9" ht="12.75" customHeight="1" x14ac:dyDescent="0.25">
      <c r="F2560"/>
      <c r="G2560"/>
      <c r="H2560"/>
      <c r="I2560"/>
    </row>
    <row r="2561" spans="6:9" ht="12.75" customHeight="1" x14ac:dyDescent="0.25">
      <c r="F2561"/>
      <c r="G2561"/>
      <c r="H2561"/>
      <c r="I2561"/>
    </row>
    <row r="2562" spans="6:9" ht="12.75" customHeight="1" x14ac:dyDescent="0.25">
      <c r="F2562"/>
      <c r="G2562"/>
      <c r="H2562"/>
      <c r="I2562"/>
    </row>
    <row r="2563" spans="6:9" ht="12.75" customHeight="1" x14ac:dyDescent="0.25">
      <c r="F2563"/>
      <c r="G2563"/>
      <c r="H2563"/>
      <c r="I2563"/>
    </row>
    <row r="2564" spans="6:9" ht="12.75" customHeight="1" x14ac:dyDescent="0.25">
      <c r="F2564"/>
      <c r="G2564"/>
      <c r="H2564"/>
      <c r="I2564"/>
    </row>
    <row r="2565" spans="6:9" ht="12.75" customHeight="1" x14ac:dyDescent="0.25">
      <c r="F2565"/>
      <c r="G2565"/>
      <c r="H2565"/>
      <c r="I2565"/>
    </row>
    <row r="2566" spans="6:9" ht="12.75" customHeight="1" x14ac:dyDescent="0.25">
      <c r="F2566"/>
      <c r="G2566"/>
      <c r="H2566"/>
      <c r="I2566"/>
    </row>
    <row r="2567" spans="6:9" ht="12.75" customHeight="1" x14ac:dyDescent="0.25">
      <c r="F2567"/>
      <c r="G2567"/>
      <c r="H2567"/>
      <c r="I2567"/>
    </row>
    <row r="2568" spans="6:9" ht="12.75" customHeight="1" x14ac:dyDescent="0.25">
      <c r="F2568"/>
      <c r="G2568"/>
      <c r="H2568"/>
      <c r="I2568"/>
    </row>
    <row r="2569" spans="6:9" ht="12.75" customHeight="1" x14ac:dyDescent="0.25">
      <c r="F2569"/>
      <c r="G2569"/>
      <c r="H2569"/>
      <c r="I2569"/>
    </row>
    <row r="2570" spans="6:9" ht="12.75" customHeight="1" x14ac:dyDescent="0.25">
      <c r="F2570"/>
      <c r="G2570"/>
      <c r="H2570"/>
      <c r="I2570"/>
    </row>
    <row r="2571" spans="6:9" ht="12.75" customHeight="1" x14ac:dyDescent="0.25">
      <c r="F2571"/>
      <c r="G2571"/>
      <c r="H2571"/>
      <c r="I2571"/>
    </row>
    <row r="2572" spans="6:9" ht="12.75" customHeight="1" x14ac:dyDescent="0.25">
      <c r="F2572"/>
      <c r="G2572"/>
      <c r="H2572"/>
      <c r="I2572"/>
    </row>
    <row r="2573" spans="6:9" ht="12.75" customHeight="1" x14ac:dyDescent="0.25">
      <c r="F2573"/>
      <c r="G2573"/>
      <c r="H2573"/>
      <c r="I2573"/>
    </row>
    <row r="2574" spans="6:9" ht="12.75" customHeight="1" x14ac:dyDescent="0.25">
      <c r="F2574"/>
      <c r="G2574"/>
      <c r="H2574"/>
      <c r="I2574"/>
    </row>
    <row r="2575" spans="6:9" ht="12.75" customHeight="1" x14ac:dyDescent="0.25">
      <c r="F2575"/>
      <c r="G2575"/>
      <c r="H2575"/>
      <c r="I2575"/>
    </row>
    <row r="2576" spans="6:9" ht="12.75" customHeight="1" x14ac:dyDescent="0.25">
      <c r="F2576"/>
      <c r="G2576"/>
      <c r="H2576"/>
      <c r="I2576"/>
    </row>
    <row r="2577" spans="6:9" ht="12.75" customHeight="1" x14ac:dyDescent="0.25">
      <c r="F2577"/>
      <c r="G2577"/>
      <c r="H2577"/>
      <c r="I2577"/>
    </row>
    <row r="2578" spans="6:9" ht="12.75" customHeight="1" x14ac:dyDescent="0.25">
      <c r="F2578"/>
      <c r="G2578"/>
      <c r="H2578"/>
      <c r="I2578"/>
    </row>
    <row r="2579" spans="6:9" ht="12.75" customHeight="1" x14ac:dyDescent="0.25">
      <c r="F2579"/>
      <c r="G2579"/>
      <c r="H2579"/>
      <c r="I2579"/>
    </row>
    <row r="2580" spans="6:9" ht="12.75" customHeight="1" x14ac:dyDescent="0.25">
      <c r="F2580"/>
      <c r="G2580"/>
      <c r="H2580"/>
      <c r="I2580"/>
    </row>
    <row r="2581" spans="6:9" ht="12.75" customHeight="1" x14ac:dyDescent="0.25">
      <c r="F2581"/>
      <c r="G2581"/>
      <c r="H2581"/>
      <c r="I2581"/>
    </row>
    <row r="2582" spans="6:9" ht="12.75" customHeight="1" x14ac:dyDescent="0.25">
      <c r="F2582"/>
      <c r="G2582"/>
      <c r="H2582"/>
      <c r="I2582"/>
    </row>
    <row r="2583" spans="6:9" ht="12.75" customHeight="1" x14ac:dyDescent="0.25">
      <c r="F2583"/>
      <c r="G2583"/>
      <c r="H2583"/>
      <c r="I2583"/>
    </row>
    <row r="2584" spans="6:9" ht="12.75" customHeight="1" x14ac:dyDescent="0.25">
      <c r="F2584"/>
      <c r="G2584"/>
      <c r="H2584"/>
      <c r="I2584"/>
    </row>
    <row r="2585" spans="6:9" ht="12.75" customHeight="1" x14ac:dyDescent="0.25">
      <c r="F2585"/>
      <c r="G2585"/>
      <c r="H2585"/>
      <c r="I2585"/>
    </row>
    <row r="2586" spans="6:9" ht="12.75" customHeight="1" x14ac:dyDescent="0.25">
      <c r="F2586"/>
      <c r="G2586"/>
      <c r="H2586"/>
      <c r="I2586"/>
    </row>
    <row r="2587" spans="6:9" ht="12.75" customHeight="1" x14ac:dyDescent="0.25">
      <c r="F2587"/>
      <c r="G2587"/>
      <c r="H2587"/>
      <c r="I2587"/>
    </row>
    <row r="2588" spans="6:9" ht="12.75" customHeight="1" x14ac:dyDescent="0.25">
      <c r="F2588"/>
      <c r="G2588"/>
      <c r="H2588"/>
      <c r="I2588"/>
    </row>
    <row r="2589" spans="6:9" ht="12.75" customHeight="1" x14ac:dyDescent="0.25">
      <c r="F2589"/>
      <c r="G2589"/>
      <c r="H2589"/>
      <c r="I2589"/>
    </row>
    <row r="2590" spans="6:9" ht="12.75" customHeight="1" x14ac:dyDescent="0.25">
      <c r="F2590"/>
      <c r="G2590"/>
      <c r="H2590"/>
      <c r="I2590"/>
    </row>
    <row r="2591" spans="6:9" ht="12.75" customHeight="1" x14ac:dyDescent="0.25">
      <c r="F2591"/>
      <c r="G2591"/>
      <c r="H2591"/>
      <c r="I2591"/>
    </row>
    <row r="2592" spans="6:9" ht="12.75" customHeight="1" x14ac:dyDescent="0.25">
      <c r="F2592"/>
      <c r="G2592"/>
      <c r="H2592"/>
      <c r="I2592"/>
    </row>
    <row r="2593" spans="6:9" ht="12.75" customHeight="1" x14ac:dyDescent="0.25">
      <c r="F2593"/>
      <c r="G2593"/>
      <c r="H2593"/>
      <c r="I2593"/>
    </row>
    <row r="2594" spans="6:9" ht="12.75" customHeight="1" x14ac:dyDescent="0.25">
      <c r="F2594"/>
      <c r="G2594"/>
      <c r="H2594"/>
      <c r="I2594"/>
    </row>
    <row r="2595" spans="6:9" ht="12.75" customHeight="1" x14ac:dyDescent="0.25">
      <c r="F2595"/>
      <c r="G2595"/>
      <c r="H2595"/>
      <c r="I2595"/>
    </row>
    <row r="2596" spans="6:9" ht="12.75" customHeight="1" x14ac:dyDescent="0.25">
      <c r="F2596"/>
      <c r="G2596"/>
      <c r="H2596"/>
      <c r="I2596"/>
    </row>
    <row r="2597" spans="6:9" ht="12.75" customHeight="1" x14ac:dyDescent="0.25">
      <c r="F2597"/>
      <c r="G2597"/>
      <c r="H2597"/>
      <c r="I2597"/>
    </row>
    <row r="2598" spans="6:9" ht="12.75" customHeight="1" x14ac:dyDescent="0.25">
      <c r="F2598"/>
      <c r="G2598"/>
      <c r="H2598"/>
      <c r="I2598"/>
    </row>
    <row r="2599" spans="6:9" ht="12.75" customHeight="1" x14ac:dyDescent="0.25">
      <c r="F2599"/>
      <c r="G2599"/>
      <c r="H2599"/>
      <c r="I2599"/>
    </row>
    <row r="2600" spans="6:9" ht="12.75" customHeight="1" x14ac:dyDescent="0.25">
      <c r="F2600"/>
      <c r="G2600"/>
      <c r="H2600"/>
      <c r="I2600"/>
    </row>
    <row r="2601" spans="6:9" ht="12.75" customHeight="1" x14ac:dyDescent="0.25">
      <c r="F2601"/>
      <c r="G2601"/>
      <c r="H2601"/>
      <c r="I2601"/>
    </row>
    <row r="2602" spans="6:9" ht="12.75" customHeight="1" x14ac:dyDescent="0.25">
      <c r="F2602"/>
      <c r="G2602"/>
      <c r="H2602"/>
      <c r="I2602"/>
    </row>
    <row r="2603" spans="6:9" ht="12.75" customHeight="1" x14ac:dyDescent="0.25">
      <c r="F2603"/>
      <c r="G2603"/>
      <c r="H2603"/>
      <c r="I2603"/>
    </row>
    <row r="2604" spans="6:9" ht="12.75" customHeight="1" x14ac:dyDescent="0.25">
      <c r="F2604"/>
      <c r="G2604"/>
      <c r="H2604"/>
      <c r="I2604"/>
    </row>
    <row r="2605" spans="6:9" ht="12.75" customHeight="1" x14ac:dyDescent="0.25">
      <c r="F2605"/>
      <c r="G2605"/>
      <c r="H2605"/>
      <c r="I2605"/>
    </row>
    <row r="2606" spans="6:9" ht="12.75" customHeight="1" x14ac:dyDescent="0.25">
      <c r="F2606"/>
      <c r="G2606"/>
      <c r="H2606"/>
      <c r="I2606"/>
    </row>
    <row r="2607" spans="6:9" ht="12.75" customHeight="1" x14ac:dyDescent="0.25">
      <c r="F2607"/>
      <c r="G2607"/>
      <c r="H2607"/>
      <c r="I2607"/>
    </row>
    <row r="2608" spans="6:9" ht="12.75" customHeight="1" x14ac:dyDescent="0.25">
      <c r="F2608"/>
      <c r="G2608"/>
      <c r="H2608"/>
      <c r="I2608"/>
    </row>
    <row r="2609" spans="6:9" ht="12.75" customHeight="1" x14ac:dyDescent="0.25">
      <c r="F2609"/>
      <c r="G2609"/>
      <c r="H2609"/>
      <c r="I2609"/>
    </row>
    <row r="2610" spans="6:9" ht="12.75" customHeight="1" x14ac:dyDescent="0.25">
      <c r="F2610"/>
      <c r="G2610"/>
      <c r="H2610"/>
      <c r="I2610"/>
    </row>
    <row r="2611" spans="6:9" ht="12.75" customHeight="1" x14ac:dyDescent="0.25">
      <c r="F2611"/>
      <c r="G2611"/>
      <c r="H2611"/>
      <c r="I2611"/>
    </row>
    <row r="2612" spans="6:9" ht="12.75" customHeight="1" x14ac:dyDescent="0.25">
      <c r="F2612"/>
      <c r="G2612"/>
      <c r="H2612"/>
      <c r="I2612"/>
    </row>
    <row r="2613" spans="6:9" ht="12.75" customHeight="1" x14ac:dyDescent="0.25">
      <c r="F2613"/>
      <c r="G2613"/>
      <c r="H2613"/>
      <c r="I2613"/>
    </row>
    <row r="2614" spans="6:9" ht="12.75" customHeight="1" x14ac:dyDescent="0.25">
      <c r="F2614"/>
      <c r="G2614"/>
      <c r="H2614"/>
      <c r="I2614"/>
    </row>
    <row r="2615" spans="6:9" ht="12.75" customHeight="1" x14ac:dyDescent="0.25">
      <c r="F2615"/>
      <c r="G2615"/>
      <c r="H2615"/>
      <c r="I2615"/>
    </row>
    <row r="2616" spans="6:9" ht="12.75" customHeight="1" x14ac:dyDescent="0.25">
      <c r="F2616"/>
      <c r="G2616"/>
      <c r="H2616"/>
      <c r="I2616"/>
    </row>
    <row r="2617" spans="6:9" ht="12.75" customHeight="1" x14ac:dyDescent="0.25">
      <c r="F2617"/>
      <c r="G2617"/>
      <c r="H2617"/>
      <c r="I2617"/>
    </row>
    <row r="2618" spans="6:9" ht="12.75" customHeight="1" x14ac:dyDescent="0.25">
      <c r="F2618"/>
      <c r="G2618"/>
      <c r="H2618"/>
      <c r="I2618"/>
    </row>
    <row r="2619" spans="6:9" ht="12.75" customHeight="1" x14ac:dyDescent="0.25">
      <c r="F2619"/>
      <c r="G2619"/>
      <c r="H2619"/>
      <c r="I2619"/>
    </row>
    <row r="2620" spans="6:9" ht="12.75" customHeight="1" x14ac:dyDescent="0.25">
      <c r="F2620"/>
      <c r="G2620"/>
      <c r="H2620"/>
      <c r="I2620"/>
    </row>
    <row r="2621" spans="6:9" ht="12.75" customHeight="1" x14ac:dyDescent="0.25">
      <c r="F2621"/>
      <c r="G2621"/>
      <c r="H2621"/>
      <c r="I2621"/>
    </row>
    <row r="2622" spans="6:9" ht="12.75" customHeight="1" x14ac:dyDescent="0.25">
      <c r="F2622"/>
      <c r="G2622"/>
      <c r="H2622"/>
      <c r="I2622"/>
    </row>
    <row r="2623" spans="6:9" ht="12.75" customHeight="1" x14ac:dyDescent="0.25">
      <c r="F2623"/>
      <c r="G2623"/>
      <c r="H2623"/>
      <c r="I2623"/>
    </row>
    <row r="2624" spans="6:9" ht="12.75" customHeight="1" x14ac:dyDescent="0.25">
      <c r="F2624"/>
      <c r="G2624"/>
      <c r="H2624"/>
      <c r="I2624"/>
    </row>
    <row r="2625" spans="6:9" ht="12.75" customHeight="1" x14ac:dyDescent="0.25">
      <c r="F2625"/>
      <c r="G2625"/>
      <c r="H2625"/>
      <c r="I2625"/>
    </row>
    <row r="2626" spans="6:9" ht="12.75" customHeight="1" x14ac:dyDescent="0.25">
      <c r="F2626"/>
      <c r="G2626"/>
      <c r="H2626"/>
      <c r="I2626"/>
    </row>
    <row r="2627" spans="6:9" ht="12.75" customHeight="1" x14ac:dyDescent="0.25">
      <c r="F2627"/>
      <c r="G2627"/>
      <c r="H2627"/>
      <c r="I2627"/>
    </row>
    <row r="2628" spans="6:9" ht="12.75" customHeight="1" x14ac:dyDescent="0.25">
      <c r="F2628"/>
      <c r="G2628"/>
      <c r="H2628"/>
      <c r="I2628"/>
    </row>
    <row r="2629" spans="6:9" ht="12.75" customHeight="1" x14ac:dyDescent="0.25">
      <c r="F2629"/>
      <c r="G2629"/>
      <c r="H2629"/>
      <c r="I2629"/>
    </row>
    <row r="2630" spans="6:9" ht="12.75" customHeight="1" x14ac:dyDescent="0.25">
      <c r="F2630"/>
      <c r="G2630"/>
      <c r="H2630"/>
      <c r="I2630"/>
    </row>
    <row r="2631" spans="6:9" ht="12.75" customHeight="1" x14ac:dyDescent="0.25">
      <c r="F2631"/>
      <c r="G2631"/>
      <c r="H2631"/>
      <c r="I2631"/>
    </row>
    <row r="2632" spans="6:9" ht="12.75" customHeight="1" x14ac:dyDescent="0.25">
      <c r="F2632"/>
      <c r="G2632"/>
      <c r="H2632"/>
      <c r="I2632"/>
    </row>
    <row r="2633" spans="6:9" ht="12.75" customHeight="1" x14ac:dyDescent="0.25">
      <c r="F2633"/>
      <c r="G2633"/>
      <c r="H2633"/>
      <c r="I2633"/>
    </row>
    <row r="2634" spans="6:9" ht="12.75" customHeight="1" x14ac:dyDescent="0.25">
      <c r="F2634"/>
      <c r="G2634"/>
      <c r="H2634"/>
      <c r="I2634"/>
    </row>
    <row r="2635" spans="6:9" ht="12.75" customHeight="1" x14ac:dyDescent="0.25">
      <c r="F2635"/>
      <c r="G2635"/>
      <c r="H2635"/>
      <c r="I2635"/>
    </row>
    <row r="2636" spans="6:9" ht="12.75" customHeight="1" x14ac:dyDescent="0.25">
      <c r="F2636"/>
      <c r="G2636"/>
      <c r="H2636"/>
      <c r="I2636"/>
    </row>
    <row r="2637" spans="6:9" ht="12.75" customHeight="1" x14ac:dyDescent="0.25">
      <c r="F2637"/>
      <c r="G2637"/>
      <c r="H2637"/>
      <c r="I2637"/>
    </row>
    <row r="2638" spans="6:9" ht="12.75" customHeight="1" x14ac:dyDescent="0.25">
      <c r="F2638"/>
      <c r="G2638"/>
      <c r="H2638"/>
      <c r="I2638"/>
    </row>
    <row r="2639" spans="6:9" ht="12.75" customHeight="1" x14ac:dyDescent="0.25">
      <c r="F2639"/>
      <c r="G2639"/>
      <c r="H2639"/>
      <c r="I2639"/>
    </row>
    <row r="2640" spans="6:9" ht="12.75" customHeight="1" x14ac:dyDescent="0.25">
      <c r="F2640"/>
      <c r="G2640"/>
      <c r="H2640"/>
      <c r="I2640"/>
    </row>
    <row r="2641" spans="6:9" ht="12.75" customHeight="1" x14ac:dyDescent="0.25">
      <c r="F2641"/>
      <c r="G2641"/>
      <c r="H2641"/>
      <c r="I2641"/>
    </row>
    <row r="2642" spans="6:9" ht="12.75" customHeight="1" x14ac:dyDescent="0.25">
      <c r="F2642"/>
      <c r="G2642"/>
      <c r="H2642"/>
      <c r="I2642"/>
    </row>
    <row r="2643" spans="6:9" ht="12.75" customHeight="1" x14ac:dyDescent="0.25">
      <c r="F2643"/>
      <c r="G2643"/>
      <c r="H2643"/>
      <c r="I2643"/>
    </row>
    <row r="2644" spans="6:9" ht="12.75" customHeight="1" x14ac:dyDescent="0.25">
      <c r="F2644"/>
      <c r="G2644"/>
      <c r="H2644"/>
      <c r="I2644"/>
    </row>
    <row r="2645" spans="6:9" ht="12.75" customHeight="1" x14ac:dyDescent="0.25">
      <c r="F2645"/>
      <c r="G2645"/>
      <c r="H2645"/>
      <c r="I2645"/>
    </row>
    <row r="2646" spans="6:9" ht="12.75" customHeight="1" x14ac:dyDescent="0.25">
      <c r="F2646"/>
      <c r="G2646"/>
      <c r="H2646"/>
      <c r="I2646"/>
    </row>
    <row r="2647" spans="6:9" ht="12.75" customHeight="1" x14ac:dyDescent="0.25">
      <c r="F2647"/>
      <c r="G2647"/>
      <c r="H2647"/>
      <c r="I2647"/>
    </row>
    <row r="2648" spans="6:9" ht="12.75" customHeight="1" x14ac:dyDescent="0.25">
      <c r="F2648"/>
      <c r="G2648"/>
      <c r="H2648"/>
      <c r="I2648"/>
    </row>
    <row r="2649" spans="6:9" ht="12.75" customHeight="1" x14ac:dyDescent="0.25">
      <c r="F2649"/>
      <c r="G2649"/>
      <c r="H2649"/>
      <c r="I2649"/>
    </row>
    <row r="2650" spans="6:9" ht="12.75" customHeight="1" x14ac:dyDescent="0.25">
      <c r="F2650"/>
      <c r="G2650"/>
      <c r="H2650"/>
      <c r="I2650"/>
    </row>
    <row r="2651" spans="6:9" ht="12.75" customHeight="1" x14ac:dyDescent="0.25">
      <c r="F2651"/>
      <c r="G2651"/>
      <c r="H2651"/>
      <c r="I2651"/>
    </row>
    <row r="2652" spans="6:9" ht="12.75" customHeight="1" x14ac:dyDescent="0.25">
      <c r="F2652"/>
      <c r="G2652"/>
      <c r="H2652"/>
      <c r="I2652"/>
    </row>
    <row r="2653" spans="6:9" ht="12.75" customHeight="1" x14ac:dyDescent="0.25">
      <c r="F2653"/>
      <c r="G2653"/>
      <c r="H2653"/>
      <c r="I2653"/>
    </row>
    <row r="2654" spans="6:9" ht="12.75" customHeight="1" x14ac:dyDescent="0.25">
      <c r="F2654"/>
      <c r="G2654"/>
      <c r="H2654"/>
      <c r="I2654"/>
    </row>
    <row r="2655" spans="6:9" ht="12.75" customHeight="1" x14ac:dyDescent="0.25">
      <c r="F2655"/>
      <c r="G2655"/>
      <c r="H2655"/>
      <c r="I2655"/>
    </row>
    <row r="2656" spans="6:9" ht="12.75" customHeight="1" x14ac:dyDescent="0.25">
      <c r="F2656"/>
      <c r="G2656"/>
      <c r="H2656"/>
      <c r="I2656"/>
    </row>
    <row r="2657" spans="6:9" ht="12.75" customHeight="1" x14ac:dyDescent="0.25">
      <c r="F2657"/>
      <c r="G2657"/>
      <c r="H2657"/>
      <c r="I2657"/>
    </row>
    <row r="2658" spans="6:9" ht="12.75" customHeight="1" x14ac:dyDescent="0.25">
      <c r="F2658"/>
      <c r="G2658"/>
      <c r="H2658"/>
      <c r="I2658"/>
    </row>
    <row r="2659" spans="6:9" ht="12.75" customHeight="1" x14ac:dyDescent="0.25">
      <c r="F2659"/>
      <c r="G2659"/>
      <c r="H2659"/>
      <c r="I2659"/>
    </row>
    <row r="2660" spans="6:9" ht="12.75" customHeight="1" x14ac:dyDescent="0.25">
      <c r="F2660"/>
      <c r="G2660"/>
      <c r="H2660"/>
      <c r="I2660"/>
    </row>
    <row r="2661" spans="6:9" ht="12.75" customHeight="1" x14ac:dyDescent="0.25">
      <c r="F2661"/>
      <c r="G2661"/>
      <c r="H2661"/>
      <c r="I2661"/>
    </row>
    <row r="2662" spans="6:9" ht="12.75" customHeight="1" x14ac:dyDescent="0.25">
      <c r="F2662"/>
      <c r="G2662"/>
      <c r="H2662"/>
      <c r="I2662"/>
    </row>
    <row r="2663" spans="6:9" ht="12.75" customHeight="1" x14ac:dyDescent="0.25">
      <c r="F2663"/>
      <c r="G2663"/>
      <c r="H2663"/>
      <c r="I2663"/>
    </row>
    <row r="2664" spans="6:9" ht="12.75" customHeight="1" x14ac:dyDescent="0.25">
      <c r="F2664"/>
      <c r="G2664"/>
      <c r="H2664"/>
      <c r="I2664"/>
    </row>
    <row r="2665" spans="6:9" ht="12.75" customHeight="1" x14ac:dyDescent="0.25">
      <c r="F2665"/>
      <c r="G2665"/>
      <c r="H2665"/>
      <c r="I2665"/>
    </row>
    <row r="2666" spans="6:9" ht="12.75" customHeight="1" x14ac:dyDescent="0.25">
      <c r="F2666"/>
      <c r="G2666"/>
      <c r="H2666"/>
      <c r="I2666"/>
    </row>
    <row r="2667" spans="6:9" ht="12.75" customHeight="1" x14ac:dyDescent="0.25">
      <c r="F2667"/>
      <c r="G2667"/>
      <c r="H2667"/>
      <c r="I2667"/>
    </row>
    <row r="2668" spans="6:9" ht="12.75" customHeight="1" x14ac:dyDescent="0.25">
      <c r="F2668"/>
      <c r="G2668"/>
      <c r="H2668"/>
      <c r="I2668"/>
    </row>
    <row r="2669" spans="6:9" ht="12.75" customHeight="1" x14ac:dyDescent="0.25">
      <c r="F2669"/>
      <c r="G2669"/>
      <c r="H2669"/>
      <c r="I2669"/>
    </row>
    <row r="2670" spans="6:9" ht="12.75" customHeight="1" x14ac:dyDescent="0.25">
      <c r="F2670"/>
      <c r="G2670"/>
      <c r="H2670"/>
      <c r="I2670"/>
    </row>
    <row r="2671" spans="6:9" ht="12.75" customHeight="1" x14ac:dyDescent="0.25">
      <c r="F2671"/>
      <c r="G2671"/>
      <c r="H2671"/>
      <c r="I2671"/>
    </row>
    <row r="2672" spans="6:9" ht="12.75" customHeight="1" x14ac:dyDescent="0.25">
      <c r="F2672"/>
      <c r="G2672"/>
      <c r="H2672"/>
      <c r="I2672"/>
    </row>
    <row r="2673" spans="6:9" ht="12.75" customHeight="1" x14ac:dyDescent="0.25">
      <c r="F2673"/>
      <c r="G2673"/>
      <c r="H2673"/>
      <c r="I2673"/>
    </row>
    <row r="2674" spans="6:9" ht="12.75" customHeight="1" x14ac:dyDescent="0.25">
      <c r="F2674"/>
      <c r="G2674"/>
      <c r="H2674"/>
      <c r="I2674"/>
    </row>
    <row r="2675" spans="6:9" ht="12.75" customHeight="1" x14ac:dyDescent="0.25">
      <c r="F2675"/>
      <c r="G2675"/>
      <c r="H2675"/>
      <c r="I2675"/>
    </row>
    <row r="2676" spans="6:9" ht="12.75" customHeight="1" x14ac:dyDescent="0.25">
      <c r="F2676"/>
      <c r="G2676"/>
      <c r="H2676"/>
      <c r="I2676"/>
    </row>
    <row r="2677" spans="6:9" ht="12.75" customHeight="1" x14ac:dyDescent="0.25">
      <c r="F2677"/>
      <c r="G2677"/>
      <c r="H2677"/>
      <c r="I2677"/>
    </row>
    <row r="2678" spans="6:9" ht="12.75" customHeight="1" x14ac:dyDescent="0.25">
      <c r="F2678"/>
      <c r="G2678"/>
      <c r="H2678"/>
      <c r="I2678"/>
    </row>
    <row r="2679" spans="6:9" ht="12.75" customHeight="1" x14ac:dyDescent="0.25">
      <c r="F2679"/>
      <c r="G2679"/>
      <c r="H2679"/>
      <c r="I2679"/>
    </row>
    <row r="2680" spans="6:9" ht="12.75" customHeight="1" x14ac:dyDescent="0.25">
      <c r="F2680"/>
      <c r="G2680"/>
      <c r="H2680"/>
      <c r="I2680"/>
    </row>
    <row r="2681" spans="6:9" ht="12.75" customHeight="1" x14ac:dyDescent="0.25">
      <c r="F2681"/>
      <c r="G2681"/>
      <c r="H2681"/>
      <c r="I2681"/>
    </row>
    <row r="2682" spans="6:9" ht="12.75" customHeight="1" x14ac:dyDescent="0.25">
      <c r="F2682"/>
      <c r="G2682"/>
      <c r="H2682"/>
      <c r="I2682"/>
    </row>
    <row r="2683" spans="6:9" ht="12.75" customHeight="1" x14ac:dyDescent="0.25">
      <c r="F2683"/>
      <c r="G2683"/>
      <c r="H2683"/>
      <c r="I2683"/>
    </row>
    <row r="2684" spans="6:9" ht="12.75" customHeight="1" x14ac:dyDescent="0.25">
      <c r="F2684"/>
      <c r="G2684"/>
      <c r="H2684"/>
      <c r="I2684"/>
    </row>
    <row r="2685" spans="6:9" ht="12.75" customHeight="1" x14ac:dyDescent="0.25">
      <c r="F2685"/>
      <c r="G2685"/>
      <c r="H2685"/>
      <c r="I2685"/>
    </row>
    <row r="2686" spans="6:9" ht="12.75" customHeight="1" x14ac:dyDescent="0.25">
      <c r="F2686"/>
      <c r="G2686"/>
      <c r="H2686"/>
      <c r="I2686"/>
    </row>
    <row r="2687" spans="6:9" ht="12.75" customHeight="1" x14ac:dyDescent="0.25">
      <c r="F2687"/>
      <c r="G2687"/>
      <c r="H2687"/>
      <c r="I2687"/>
    </row>
    <row r="2688" spans="6:9" ht="12.75" customHeight="1" x14ac:dyDescent="0.25">
      <c r="F2688"/>
      <c r="G2688"/>
      <c r="H2688"/>
      <c r="I2688"/>
    </row>
    <row r="2689" spans="6:9" ht="12.75" customHeight="1" x14ac:dyDescent="0.25">
      <c r="F2689"/>
      <c r="G2689"/>
      <c r="H2689"/>
      <c r="I2689"/>
    </row>
    <row r="2690" spans="6:9" ht="12.75" customHeight="1" x14ac:dyDescent="0.25">
      <c r="F2690"/>
      <c r="G2690"/>
      <c r="H2690"/>
      <c r="I2690"/>
    </row>
    <row r="2691" spans="6:9" ht="12.75" customHeight="1" x14ac:dyDescent="0.25">
      <c r="F2691"/>
      <c r="G2691"/>
      <c r="H2691"/>
      <c r="I2691"/>
    </row>
    <row r="2692" spans="6:9" ht="12.75" customHeight="1" x14ac:dyDescent="0.25">
      <c r="F2692"/>
      <c r="G2692"/>
      <c r="H2692"/>
      <c r="I2692"/>
    </row>
    <row r="2693" spans="6:9" ht="12.75" customHeight="1" x14ac:dyDescent="0.25">
      <c r="F2693"/>
      <c r="G2693"/>
      <c r="H2693"/>
      <c r="I2693"/>
    </row>
    <row r="2694" spans="6:9" ht="12.75" customHeight="1" x14ac:dyDescent="0.25">
      <c r="F2694"/>
      <c r="G2694"/>
      <c r="H2694"/>
      <c r="I2694"/>
    </row>
    <row r="2695" spans="6:9" ht="12.75" customHeight="1" x14ac:dyDescent="0.25">
      <c r="F2695"/>
      <c r="G2695"/>
      <c r="H2695"/>
      <c r="I2695"/>
    </row>
    <row r="2696" spans="6:9" ht="12.75" customHeight="1" x14ac:dyDescent="0.25">
      <c r="F2696"/>
      <c r="G2696"/>
      <c r="H2696"/>
      <c r="I2696"/>
    </row>
    <row r="2697" spans="6:9" ht="12.75" customHeight="1" x14ac:dyDescent="0.25">
      <c r="F2697"/>
      <c r="G2697"/>
      <c r="H2697"/>
      <c r="I2697"/>
    </row>
    <row r="2698" spans="6:9" ht="12.75" customHeight="1" x14ac:dyDescent="0.25">
      <c r="F2698"/>
      <c r="G2698"/>
      <c r="H2698"/>
      <c r="I2698"/>
    </row>
    <row r="2699" spans="6:9" ht="12.75" customHeight="1" x14ac:dyDescent="0.25">
      <c r="F2699"/>
      <c r="G2699"/>
      <c r="H2699"/>
      <c r="I2699"/>
    </row>
    <row r="2700" spans="6:9" ht="12.75" customHeight="1" x14ac:dyDescent="0.25">
      <c r="F2700"/>
      <c r="G2700"/>
      <c r="H2700"/>
      <c r="I2700"/>
    </row>
    <row r="2701" spans="6:9" ht="12.75" customHeight="1" x14ac:dyDescent="0.25">
      <c r="F2701"/>
      <c r="G2701"/>
      <c r="H2701"/>
      <c r="I2701"/>
    </row>
    <row r="2702" spans="6:9" ht="12.75" customHeight="1" x14ac:dyDescent="0.25">
      <c r="F2702"/>
      <c r="G2702"/>
      <c r="H2702"/>
      <c r="I2702"/>
    </row>
    <row r="2703" spans="6:9" ht="12.75" customHeight="1" x14ac:dyDescent="0.25">
      <c r="F2703"/>
      <c r="G2703"/>
      <c r="H2703"/>
      <c r="I2703"/>
    </row>
    <row r="2704" spans="6:9" ht="12.75" customHeight="1" x14ac:dyDescent="0.25">
      <c r="F2704"/>
      <c r="G2704"/>
      <c r="H2704"/>
      <c r="I2704"/>
    </row>
    <row r="2705" spans="6:9" ht="12.75" customHeight="1" x14ac:dyDescent="0.25">
      <c r="F2705"/>
      <c r="G2705"/>
      <c r="H2705"/>
      <c r="I2705"/>
    </row>
    <row r="2706" spans="6:9" ht="12.75" customHeight="1" x14ac:dyDescent="0.25">
      <c r="F2706"/>
      <c r="G2706"/>
      <c r="H2706"/>
      <c r="I2706"/>
    </row>
    <row r="2707" spans="6:9" ht="12.75" customHeight="1" x14ac:dyDescent="0.25">
      <c r="F2707"/>
      <c r="G2707"/>
      <c r="H2707"/>
      <c r="I2707"/>
    </row>
    <row r="2708" spans="6:9" ht="12.75" customHeight="1" x14ac:dyDescent="0.25">
      <c r="F2708"/>
      <c r="G2708"/>
      <c r="H2708"/>
      <c r="I2708"/>
    </row>
    <row r="2709" spans="6:9" ht="12.75" customHeight="1" x14ac:dyDescent="0.25">
      <c r="F2709"/>
      <c r="G2709"/>
      <c r="H2709"/>
      <c r="I2709"/>
    </row>
    <row r="2710" spans="6:9" ht="12.75" customHeight="1" x14ac:dyDescent="0.25">
      <c r="F2710"/>
      <c r="G2710"/>
      <c r="H2710"/>
      <c r="I2710"/>
    </row>
    <row r="2711" spans="6:9" ht="12.75" customHeight="1" x14ac:dyDescent="0.25">
      <c r="F2711"/>
      <c r="G2711"/>
      <c r="H2711"/>
      <c r="I2711"/>
    </row>
    <row r="2712" spans="6:9" ht="12.75" customHeight="1" x14ac:dyDescent="0.25">
      <c r="F2712"/>
      <c r="G2712"/>
      <c r="H2712"/>
      <c r="I2712"/>
    </row>
    <row r="2713" spans="6:9" ht="12.75" customHeight="1" x14ac:dyDescent="0.25">
      <c r="F2713"/>
      <c r="G2713"/>
      <c r="H2713"/>
      <c r="I2713"/>
    </row>
    <row r="2714" spans="6:9" ht="12.75" customHeight="1" x14ac:dyDescent="0.25">
      <c r="F2714"/>
      <c r="G2714"/>
      <c r="H2714"/>
      <c r="I2714"/>
    </row>
    <row r="2715" spans="6:9" ht="12.75" customHeight="1" x14ac:dyDescent="0.25">
      <c r="F2715"/>
      <c r="G2715"/>
      <c r="H2715"/>
      <c r="I2715"/>
    </row>
    <row r="2716" spans="6:9" ht="12.75" customHeight="1" x14ac:dyDescent="0.25">
      <c r="F2716"/>
      <c r="G2716"/>
      <c r="H2716"/>
      <c r="I2716"/>
    </row>
    <row r="2717" spans="6:9" ht="12.75" customHeight="1" x14ac:dyDescent="0.25">
      <c r="F2717"/>
      <c r="G2717"/>
      <c r="H2717"/>
      <c r="I2717"/>
    </row>
    <row r="2718" spans="6:9" ht="12.75" customHeight="1" x14ac:dyDescent="0.25">
      <c r="F2718"/>
      <c r="G2718"/>
      <c r="H2718"/>
      <c r="I2718"/>
    </row>
    <row r="2719" spans="6:9" ht="12.75" customHeight="1" x14ac:dyDescent="0.25">
      <c r="F2719"/>
      <c r="G2719"/>
      <c r="H2719"/>
      <c r="I2719"/>
    </row>
    <row r="2720" spans="6:9" ht="12.75" customHeight="1" x14ac:dyDescent="0.25">
      <c r="F2720"/>
      <c r="G2720"/>
      <c r="H2720"/>
      <c r="I2720"/>
    </row>
    <row r="2721" spans="6:9" ht="12.75" customHeight="1" x14ac:dyDescent="0.25">
      <c r="F2721"/>
      <c r="G2721"/>
      <c r="H2721"/>
      <c r="I2721"/>
    </row>
    <row r="2722" spans="6:9" ht="12.75" customHeight="1" x14ac:dyDescent="0.25">
      <c r="F2722"/>
      <c r="G2722"/>
      <c r="H2722"/>
      <c r="I2722"/>
    </row>
    <row r="2723" spans="6:9" ht="12.75" customHeight="1" x14ac:dyDescent="0.25">
      <c r="F2723"/>
      <c r="G2723"/>
      <c r="H2723"/>
      <c r="I2723"/>
    </row>
    <row r="2724" spans="6:9" ht="12.75" customHeight="1" x14ac:dyDescent="0.25">
      <c r="F2724"/>
      <c r="G2724"/>
      <c r="H2724"/>
      <c r="I2724"/>
    </row>
    <row r="2725" spans="6:9" ht="12.75" customHeight="1" x14ac:dyDescent="0.25">
      <c r="F2725"/>
      <c r="G2725"/>
      <c r="H2725"/>
      <c r="I2725"/>
    </row>
    <row r="2726" spans="6:9" ht="12.75" customHeight="1" x14ac:dyDescent="0.25">
      <c r="F2726"/>
      <c r="G2726"/>
      <c r="H2726"/>
      <c r="I2726"/>
    </row>
    <row r="2727" spans="6:9" ht="12.75" customHeight="1" x14ac:dyDescent="0.25">
      <c r="F2727"/>
      <c r="G2727"/>
      <c r="H2727"/>
      <c r="I2727"/>
    </row>
    <row r="2728" spans="6:9" ht="12.75" customHeight="1" x14ac:dyDescent="0.25">
      <c r="F2728"/>
      <c r="G2728"/>
      <c r="H2728"/>
      <c r="I2728"/>
    </row>
    <row r="2729" spans="6:9" ht="12.75" customHeight="1" x14ac:dyDescent="0.25">
      <c r="F2729"/>
      <c r="G2729"/>
      <c r="H2729"/>
      <c r="I2729"/>
    </row>
    <row r="2730" spans="6:9" ht="12.75" customHeight="1" x14ac:dyDescent="0.25">
      <c r="F2730"/>
      <c r="G2730"/>
      <c r="H2730"/>
      <c r="I2730"/>
    </row>
    <row r="2731" spans="6:9" ht="12.75" customHeight="1" x14ac:dyDescent="0.25">
      <c r="F2731"/>
      <c r="G2731"/>
      <c r="H2731"/>
      <c r="I2731"/>
    </row>
    <row r="2732" spans="6:9" ht="12.75" customHeight="1" x14ac:dyDescent="0.25">
      <c r="F2732"/>
      <c r="G2732"/>
      <c r="H2732"/>
      <c r="I2732"/>
    </row>
    <row r="2733" spans="6:9" ht="12.75" customHeight="1" x14ac:dyDescent="0.25">
      <c r="F2733"/>
      <c r="G2733"/>
      <c r="H2733"/>
      <c r="I2733"/>
    </row>
    <row r="2734" spans="6:9" ht="12.75" customHeight="1" x14ac:dyDescent="0.25">
      <c r="F2734"/>
      <c r="G2734"/>
      <c r="H2734"/>
      <c r="I2734"/>
    </row>
    <row r="2735" spans="6:9" ht="12.75" customHeight="1" x14ac:dyDescent="0.25">
      <c r="F2735"/>
      <c r="G2735"/>
      <c r="H2735"/>
      <c r="I2735"/>
    </row>
    <row r="2736" spans="6:9" ht="12.75" customHeight="1" x14ac:dyDescent="0.25">
      <c r="F2736"/>
      <c r="G2736"/>
      <c r="H2736"/>
      <c r="I2736"/>
    </row>
    <row r="2737" spans="6:9" ht="12.75" customHeight="1" x14ac:dyDescent="0.25">
      <c r="F2737"/>
      <c r="G2737"/>
      <c r="H2737"/>
      <c r="I2737"/>
    </row>
    <row r="2738" spans="6:9" ht="12.75" customHeight="1" x14ac:dyDescent="0.25">
      <c r="F2738"/>
      <c r="G2738"/>
      <c r="H2738"/>
      <c r="I2738"/>
    </row>
    <row r="2739" spans="6:9" ht="12.75" customHeight="1" x14ac:dyDescent="0.25">
      <c r="F2739"/>
      <c r="G2739"/>
      <c r="H2739"/>
      <c r="I2739"/>
    </row>
    <row r="2740" spans="6:9" ht="12.75" customHeight="1" x14ac:dyDescent="0.25">
      <c r="F2740"/>
      <c r="G2740"/>
      <c r="H2740"/>
      <c r="I2740"/>
    </row>
    <row r="2741" spans="6:9" ht="12.75" customHeight="1" x14ac:dyDescent="0.25">
      <c r="F2741"/>
      <c r="G2741"/>
      <c r="H2741"/>
      <c r="I2741"/>
    </row>
    <row r="2742" spans="6:9" ht="12.75" customHeight="1" x14ac:dyDescent="0.25">
      <c r="F2742"/>
      <c r="G2742"/>
      <c r="H2742"/>
      <c r="I2742"/>
    </row>
    <row r="2743" spans="6:9" ht="12.75" customHeight="1" x14ac:dyDescent="0.25">
      <c r="F2743"/>
      <c r="G2743"/>
      <c r="H2743"/>
      <c r="I2743"/>
    </row>
    <row r="2744" spans="6:9" ht="12.75" customHeight="1" x14ac:dyDescent="0.25">
      <c r="F2744"/>
      <c r="G2744"/>
      <c r="H2744"/>
      <c r="I2744"/>
    </row>
    <row r="2745" spans="6:9" ht="12.75" customHeight="1" x14ac:dyDescent="0.25">
      <c r="F2745"/>
      <c r="G2745"/>
      <c r="H2745"/>
      <c r="I2745"/>
    </row>
    <row r="2746" spans="6:9" ht="12.75" customHeight="1" x14ac:dyDescent="0.25">
      <c r="F2746"/>
      <c r="G2746"/>
      <c r="H2746"/>
      <c r="I2746"/>
    </row>
    <row r="2747" spans="6:9" ht="12.75" customHeight="1" x14ac:dyDescent="0.25">
      <c r="F2747"/>
      <c r="G2747"/>
      <c r="H2747"/>
      <c r="I2747"/>
    </row>
    <row r="2748" spans="6:9" ht="12.75" customHeight="1" x14ac:dyDescent="0.25">
      <c r="F2748"/>
      <c r="G2748"/>
      <c r="H2748"/>
      <c r="I2748"/>
    </row>
    <row r="2749" spans="6:9" ht="12.75" customHeight="1" x14ac:dyDescent="0.25">
      <c r="F2749"/>
      <c r="G2749"/>
      <c r="H2749"/>
      <c r="I2749"/>
    </row>
    <row r="2750" spans="6:9" ht="12.75" customHeight="1" x14ac:dyDescent="0.25">
      <c r="F2750"/>
      <c r="G2750"/>
      <c r="H2750"/>
      <c r="I2750"/>
    </row>
    <row r="2751" spans="6:9" ht="12.75" customHeight="1" x14ac:dyDescent="0.25">
      <c r="F2751"/>
      <c r="G2751"/>
      <c r="H2751"/>
      <c r="I2751"/>
    </row>
    <row r="2752" spans="6:9" ht="12.75" customHeight="1" x14ac:dyDescent="0.25">
      <c r="F2752"/>
      <c r="G2752"/>
      <c r="H2752"/>
      <c r="I2752"/>
    </row>
    <row r="2753" spans="6:9" ht="12.75" customHeight="1" x14ac:dyDescent="0.25">
      <c r="F2753"/>
      <c r="G2753"/>
      <c r="H2753"/>
      <c r="I2753"/>
    </row>
    <row r="2754" spans="6:9" ht="12.75" customHeight="1" x14ac:dyDescent="0.25">
      <c r="F2754"/>
      <c r="G2754"/>
      <c r="H2754"/>
      <c r="I2754"/>
    </row>
    <row r="2755" spans="6:9" ht="12.75" customHeight="1" x14ac:dyDescent="0.25">
      <c r="F2755"/>
      <c r="G2755"/>
      <c r="H2755"/>
      <c r="I2755"/>
    </row>
    <row r="2756" spans="6:9" ht="12.75" customHeight="1" x14ac:dyDescent="0.25">
      <c r="F2756"/>
      <c r="G2756"/>
      <c r="H2756"/>
      <c r="I2756"/>
    </row>
    <row r="2757" spans="6:9" ht="12.75" customHeight="1" x14ac:dyDescent="0.25">
      <c r="F2757"/>
      <c r="G2757"/>
      <c r="H2757"/>
      <c r="I2757"/>
    </row>
    <row r="2758" spans="6:9" ht="12.75" customHeight="1" x14ac:dyDescent="0.25">
      <c r="F2758"/>
      <c r="G2758"/>
      <c r="H2758"/>
      <c r="I2758"/>
    </row>
    <row r="2759" spans="6:9" ht="12.75" customHeight="1" x14ac:dyDescent="0.25">
      <c r="F2759"/>
      <c r="G2759"/>
      <c r="H2759"/>
      <c r="I2759"/>
    </row>
    <row r="2760" spans="6:9" ht="12.75" customHeight="1" x14ac:dyDescent="0.25">
      <c r="F2760"/>
      <c r="G2760"/>
      <c r="H2760"/>
      <c r="I2760"/>
    </row>
    <row r="2761" spans="6:9" ht="12.75" customHeight="1" x14ac:dyDescent="0.25">
      <c r="F2761"/>
      <c r="G2761"/>
      <c r="H2761"/>
      <c r="I2761"/>
    </row>
    <row r="2762" spans="6:9" ht="12.75" customHeight="1" x14ac:dyDescent="0.25">
      <c r="F2762"/>
      <c r="G2762"/>
      <c r="H2762"/>
      <c r="I2762"/>
    </row>
    <row r="2763" spans="6:9" ht="12.75" customHeight="1" x14ac:dyDescent="0.25">
      <c r="F2763"/>
      <c r="G2763"/>
      <c r="H2763"/>
      <c r="I2763"/>
    </row>
    <row r="2764" spans="6:9" ht="12.75" customHeight="1" x14ac:dyDescent="0.25">
      <c r="F2764"/>
      <c r="G2764"/>
      <c r="H2764"/>
      <c r="I2764"/>
    </row>
    <row r="2765" spans="6:9" ht="12.75" customHeight="1" x14ac:dyDescent="0.25">
      <c r="F2765"/>
      <c r="G2765"/>
      <c r="H2765"/>
      <c r="I2765"/>
    </row>
    <row r="2766" spans="6:9" ht="12.75" customHeight="1" x14ac:dyDescent="0.25">
      <c r="F2766"/>
      <c r="G2766"/>
      <c r="H2766"/>
      <c r="I2766"/>
    </row>
    <row r="2767" spans="6:9" ht="12.75" customHeight="1" x14ac:dyDescent="0.25">
      <c r="F2767"/>
      <c r="G2767"/>
      <c r="H2767"/>
      <c r="I2767"/>
    </row>
    <row r="2768" spans="6:9" ht="12.75" customHeight="1" x14ac:dyDescent="0.25">
      <c r="F2768"/>
      <c r="G2768"/>
      <c r="H2768"/>
      <c r="I2768"/>
    </row>
    <row r="2769" spans="6:9" ht="12.75" customHeight="1" x14ac:dyDescent="0.25">
      <c r="F2769"/>
      <c r="G2769"/>
      <c r="H2769"/>
      <c r="I2769"/>
    </row>
    <row r="2770" spans="6:9" ht="12.75" customHeight="1" x14ac:dyDescent="0.25">
      <c r="F2770"/>
      <c r="G2770"/>
      <c r="H2770"/>
      <c r="I2770"/>
    </row>
    <row r="2771" spans="6:9" ht="12.75" customHeight="1" x14ac:dyDescent="0.25">
      <c r="F2771"/>
      <c r="G2771"/>
      <c r="H2771"/>
      <c r="I2771"/>
    </row>
    <row r="2772" spans="6:9" ht="12.75" customHeight="1" x14ac:dyDescent="0.25">
      <c r="F2772"/>
      <c r="G2772"/>
      <c r="H2772"/>
      <c r="I2772"/>
    </row>
    <row r="2773" spans="6:9" ht="12.75" customHeight="1" x14ac:dyDescent="0.25">
      <c r="F2773"/>
      <c r="G2773"/>
      <c r="H2773"/>
      <c r="I2773"/>
    </row>
    <row r="2774" spans="6:9" ht="12.75" customHeight="1" x14ac:dyDescent="0.25">
      <c r="F2774"/>
      <c r="G2774"/>
      <c r="H2774"/>
      <c r="I2774"/>
    </row>
    <row r="2775" spans="6:9" ht="12.75" customHeight="1" x14ac:dyDescent="0.25">
      <c r="F2775"/>
      <c r="G2775"/>
      <c r="H2775"/>
      <c r="I2775"/>
    </row>
    <row r="2776" spans="6:9" ht="12.75" customHeight="1" x14ac:dyDescent="0.25">
      <c r="F2776"/>
      <c r="G2776"/>
      <c r="H2776"/>
      <c r="I2776"/>
    </row>
    <row r="2777" spans="6:9" ht="12.75" customHeight="1" x14ac:dyDescent="0.25">
      <c r="F2777"/>
      <c r="G2777"/>
      <c r="H2777"/>
      <c r="I2777"/>
    </row>
    <row r="2778" spans="6:9" ht="12.75" customHeight="1" x14ac:dyDescent="0.25">
      <c r="F2778"/>
      <c r="G2778"/>
      <c r="H2778"/>
      <c r="I2778"/>
    </row>
    <row r="2779" spans="6:9" ht="12.75" customHeight="1" x14ac:dyDescent="0.25">
      <c r="F2779"/>
      <c r="G2779"/>
      <c r="H2779"/>
      <c r="I2779"/>
    </row>
    <row r="2780" spans="6:9" ht="12.75" customHeight="1" x14ac:dyDescent="0.25">
      <c r="F2780"/>
      <c r="G2780"/>
      <c r="H2780"/>
      <c r="I2780"/>
    </row>
    <row r="2781" spans="6:9" ht="12.75" customHeight="1" x14ac:dyDescent="0.25">
      <c r="F2781"/>
      <c r="G2781"/>
      <c r="H2781"/>
      <c r="I2781"/>
    </row>
    <row r="2782" spans="6:9" ht="12.75" customHeight="1" x14ac:dyDescent="0.25">
      <c r="F2782"/>
      <c r="G2782"/>
      <c r="H2782"/>
      <c r="I2782"/>
    </row>
    <row r="2783" spans="6:9" ht="12.75" customHeight="1" x14ac:dyDescent="0.25">
      <c r="F2783"/>
      <c r="G2783"/>
      <c r="H2783"/>
      <c r="I2783"/>
    </row>
    <row r="2784" spans="6:9" ht="12.75" customHeight="1" x14ac:dyDescent="0.25">
      <c r="F2784"/>
      <c r="G2784"/>
      <c r="H2784"/>
      <c r="I2784"/>
    </row>
    <row r="2785" spans="6:9" ht="12.75" customHeight="1" x14ac:dyDescent="0.25">
      <c r="F2785"/>
      <c r="G2785"/>
      <c r="H2785"/>
      <c r="I2785"/>
    </row>
    <row r="2786" spans="6:9" ht="12.75" customHeight="1" x14ac:dyDescent="0.25">
      <c r="F2786"/>
      <c r="G2786"/>
      <c r="H2786"/>
      <c r="I2786"/>
    </row>
    <row r="2787" spans="6:9" ht="12.75" customHeight="1" x14ac:dyDescent="0.25">
      <c r="F2787"/>
      <c r="G2787"/>
      <c r="H2787"/>
      <c r="I2787"/>
    </row>
    <row r="2788" spans="6:9" ht="12.75" customHeight="1" x14ac:dyDescent="0.25">
      <c r="F2788"/>
      <c r="G2788"/>
      <c r="H2788"/>
      <c r="I2788"/>
    </row>
    <row r="2789" spans="6:9" ht="12.75" customHeight="1" x14ac:dyDescent="0.25">
      <c r="F2789"/>
      <c r="G2789"/>
      <c r="H2789"/>
      <c r="I2789"/>
    </row>
    <row r="2790" spans="6:9" ht="12.75" customHeight="1" x14ac:dyDescent="0.25">
      <c r="F2790"/>
      <c r="G2790"/>
      <c r="H2790"/>
      <c r="I2790"/>
    </row>
    <row r="2791" spans="6:9" ht="12.75" customHeight="1" x14ac:dyDescent="0.25">
      <c r="F2791"/>
      <c r="G2791"/>
      <c r="H2791"/>
      <c r="I2791"/>
    </row>
    <row r="2792" spans="6:9" ht="12.75" customHeight="1" x14ac:dyDescent="0.25">
      <c r="F2792"/>
      <c r="G2792"/>
      <c r="H2792"/>
      <c r="I2792"/>
    </row>
    <row r="2793" spans="6:9" ht="12.75" customHeight="1" x14ac:dyDescent="0.25">
      <c r="F2793"/>
      <c r="G2793"/>
      <c r="H2793"/>
      <c r="I2793"/>
    </row>
    <row r="2794" spans="6:9" ht="12.75" customHeight="1" x14ac:dyDescent="0.25">
      <c r="F2794"/>
      <c r="G2794"/>
      <c r="H2794"/>
      <c r="I2794"/>
    </row>
    <row r="2795" spans="6:9" ht="12.75" customHeight="1" x14ac:dyDescent="0.25">
      <c r="F2795"/>
      <c r="G2795"/>
      <c r="H2795"/>
      <c r="I2795"/>
    </row>
    <row r="2796" spans="6:9" ht="12.75" customHeight="1" x14ac:dyDescent="0.25">
      <c r="F2796"/>
      <c r="G2796"/>
      <c r="H2796"/>
      <c r="I2796"/>
    </row>
    <row r="2797" spans="6:9" ht="12.75" customHeight="1" x14ac:dyDescent="0.25">
      <c r="F2797"/>
      <c r="G2797"/>
      <c r="H2797"/>
      <c r="I2797"/>
    </row>
    <row r="2798" spans="6:9" ht="12.75" customHeight="1" x14ac:dyDescent="0.25">
      <c r="F2798"/>
      <c r="G2798"/>
      <c r="H2798"/>
      <c r="I2798"/>
    </row>
    <row r="2799" spans="6:9" ht="12.75" customHeight="1" x14ac:dyDescent="0.25">
      <c r="F2799"/>
      <c r="G2799"/>
      <c r="H2799"/>
      <c r="I2799"/>
    </row>
    <row r="2800" spans="6:9" ht="12.75" customHeight="1" x14ac:dyDescent="0.25">
      <c r="F2800"/>
      <c r="G2800"/>
      <c r="H2800"/>
      <c r="I2800"/>
    </row>
    <row r="2801" spans="6:9" ht="12.75" customHeight="1" x14ac:dyDescent="0.25">
      <c r="F2801"/>
      <c r="G2801"/>
      <c r="H2801"/>
      <c r="I2801"/>
    </row>
    <row r="2802" spans="6:9" ht="12.75" customHeight="1" x14ac:dyDescent="0.25">
      <c r="F2802"/>
      <c r="G2802"/>
      <c r="H2802"/>
      <c r="I2802"/>
    </row>
    <row r="2803" spans="6:9" ht="12.75" customHeight="1" x14ac:dyDescent="0.25">
      <c r="F2803"/>
      <c r="G2803"/>
      <c r="H2803"/>
      <c r="I2803"/>
    </row>
    <row r="2804" spans="6:9" ht="12.75" customHeight="1" x14ac:dyDescent="0.25">
      <c r="F2804"/>
      <c r="G2804"/>
      <c r="H2804"/>
      <c r="I2804"/>
    </row>
    <row r="2805" spans="6:9" ht="12.75" customHeight="1" x14ac:dyDescent="0.25">
      <c r="F2805"/>
      <c r="G2805"/>
      <c r="H2805"/>
      <c r="I2805"/>
    </row>
    <row r="2806" spans="6:9" ht="12.75" customHeight="1" x14ac:dyDescent="0.25">
      <c r="F2806"/>
      <c r="G2806"/>
      <c r="H2806"/>
      <c r="I2806"/>
    </row>
    <row r="2807" spans="6:9" ht="12.75" customHeight="1" x14ac:dyDescent="0.25">
      <c r="F2807"/>
      <c r="G2807"/>
      <c r="H2807"/>
      <c r="I2807"/>
    </row>
    <row r="2808" spans="6:9" ht="12.75" customHeight="1" x14ac:dyDescent="0.25">
      <c r="F2808"/>
      <c r="G2808"/>
      <c r="H2808"/>
      <c r="I2808"/>
    </row>
    <row r="2809" spans="6:9" ht="12.75" customHeight="1" x14ac:dyDescent="0.25">
      <c r="F2809"/>
      <c r="G2809"/>
      <c r="H2809"/>
      <c r="I2809"/>
    </row>
    <row r="2810" spans="6:9" ht="12.75" customHeight="1" x14ac:dyDescent="0.25">
      <c r="F2810"/>
      <c r="G2810"/>
      <c r="H2810"/>
      <c r="I2810"/>
    </row>
    <row r="2811" spans="6:9" ht="12.75" customHeight="1" x14ac:dyDescent="0.25">
      <c r="F2811"/>
      <c r="G2811"/>
      <c r="H2811"/>
      <c r="I2811"/>
    </row>
    <row r="2812" spans="6:9" ht="12.75" customHeight="1" x14ac:dyDescent="0.25">
      <c r="F2812"/>
      <c r="G2812"/>
      <c r="H2812"/>
      <c r="I2812"/>
    </row>
    <row r="2813" spans="6:9" ht="12.75" customHeight="1" x14ac:dyDescent="0.25">
      <c r="F2813"/>
      <c r="G2813"/>
      <c r="H2813"/>
      <c r="I2813"/>
    </row>
    <row r="2814" spans="6:9" ht="12.75" customHeight="1" x14ac:dyDescent="0.25">
      <c r="F2814"/>
      <c r="G2814"/>
      <c r="H2814"/>
      <c r="I2814"/>
    </row>
    <row r="2815" spans="6:9" ht="12.75" customHeight="1" x14ac:dyDescent="0.25">
      <c r="F2815"/>
      <c r="G2815"/>
      <c r="H2815"/>
      <c r="I2815"/>
    </row>
    <row r="2816" spans="6:9" ht="12.75" customHeight="1" x14ac:dyDescent="0.25">
      <c r="F2816"/>
      <c r="G2816"/>
      <c r="H2816"/>
      <c r="I2816"/>
    </row>
    <row r="2817" spans="6:9" ht="12.75" customHeight="1" x14ac:dyDescent="0.25">
      <c r="F2817"/>
      <c r="G2817"/>
      <c r="H2817"/>
      <c r="I2817"/>
    </row>
    <row r="2818" spans="6:9" ht="12.75" customHeight="1" x14ac:dyDescent="0.25">
      <c r="F2818"/>
      <c r="G2818"/>
      <c r="H2818"/>
      <c r="I2818"/>
    </row>
    <row r="2819" spans="6:9" ht="12.75" customHeight="1" x14ac:dyDescent="0.25">
      <c r="F2819"/>
      <c r="G2819"/>
      <c r="H2819"/>
      <c r="I2819"/>
    </row>
    <row r="2820" spans="6:9" ht="12.75" customHeight="1" x14ac:dyDescent="0.25">
      <c r="F2820"/>
      <c r="G2820"/>
      <c r="H2820"/>
      <c r="I2820"/>
    </row>
    <row r="2821" spans="6:9" ht="12.75" customHeight="1" x14ac:dyDescent="0.25">
      <c r="F2821"/>
      <c r="G2821"/>
      <c r="H2821"/>
      <c r="I2821"/>
    </row>
    <row r="2822" spans="6:9" ht="12.75" customHeight="1" x14ac:dyDescent="0.25">
      <c r="F2822"/>
      <c r="G2822"/>
      <c r="H2822"/>
      <c r="I2822"/>
    </row>
    <row r="2823" spans="6:9" ht="12.75" customHeight="1" x14ac:dyDescent="0.25">
      <c r="F2823"/>
      <c r="G2823"/>
      <c r="H2823"/>
      <c r="I2823"/>
    </row>
    <row r="2824" spans="6:9" ht="12.75" customHeight="1" x14ac:dyDescent="0.25">
      <c r="F2824"/>
      <c r="G2824"/>
      <c r="H2824"/>
      <c r="I2824"/>
    </row>
    <row r="2825" spans="6:9" ht="12.75" customHeight="1" x14ac:dyDescent="0.25">
      <c r="F2825"/>
      <c r="G2825"/>
      <c r="H2825"/>
      <c r="I2825"/>
    </row>
    <row r="2826" spans="6:9" ht="12.75" customHeight="1" x14ac:dyDescent="0.25">
      <c r="F2826"/>
      <c r="G2826"/>
      <c r="H2826"/>
      <c r="I2826"/>
    </row>
    <row r="2827" spans="6:9" ht="12.75" customHeight="1" x14ac:dyDescent="0.25">
      <c r="F2827"/>
      <c r="G2827"/>
      <c r="H2827"/>
      <c r="I2827"/>
    </row>
    <row r="2828" spans="6:9" ht="12.75" customHeight="1" x14ac:dyDescent="0.25">
      <c r="F2828"/>
      <c r="G2828"/>
      <c r="H2828"/>
      <c r="I2828"/>
    </row>
    <row r="2829" spans="6:9" ht="12.75" customHeight="1" x14ac:dyDescent="0.25">
      <c r="F2829"/>
      <c r="G2829"/>
      <c r="H2829"/>
      <c r="I2829"/>
    </row>
    <row r="2830" spans="6:9" ht="12.75" customHeight="1" x14ac:dyDescent="0.25">
      <c r="F2830"/>
      <c r="G2830"/>
      <c r="H2830"/>
      <c r="I2830"/>
    </row>
    <row r="2831" spans="6:9" ht="12.75" customHeight="1" x14ac:dyDescent="0.25">
      <c r="F2831"/>
      <c r="G2831"/>
      <c r="H2831"/>
      <c r="I2831"/>
    </row>
    <row r="2832" spans="6:9" ht="12.75" customHeight="1" x14ac:dyDescent="0.25">
      <c r="F2832"/>
      <c r="G2832"/>
      <c r="H2832"/>
      <c r="I2832"/>
    </row>
    <row r="2833" spans="6:9" ht="12.75" customHeight="1" x14ac:dyDescent="0.25">
      <c r="F2833"/>
      <c r="G2833"/>
      <c r="H2833"/>
      <c r="I2833"/>
    </row>
    <row r="2834" spans="6:9" ht="12.75" customHeight="1" x14ac:dyDescent="0.25">
      <c r="F2834"/>
      <c r="G2834"/>
      <c r="H2834"/>
      <c r="I2834"/>
    </row>
    <row r="2835" spans="6:9" ht="12.75" customHeight="1" x14ac:dyDescent="0.25">
      <c r="F2835"/>
      <c r="G2835"/>
      <c r="H2835"/>
      <c r="I2835"/>
    </row>
    <row r="2836" spans="6:9" ht="12.75" customHeight="1" x14ac:dyDescent="0.25">
      <c r="F2836"/>
      <c r="G2836"/>
      <c r="H2836"/>
      <c r="I2836"/>
    </row>
    <row r="2837" spans="6:9" ht="12.75" customHeight="1" x14ac:dyDescent="0.25">
      <c r="F2837"/>
      <c r="G2837"/>
      <c r="H2837"/>
      <c r="I2837"/>
    </row>
    <row r="2838" spans="6:9" ht="12.75" customHeight="1" x14ac:dyDescent="0.25">
      <c r="F2838"/>
      <c r="G2838"/>
      <c r="H2838"/>
      <c r="I2838"/>
    </row>
    <row r="2839" spans="6:9" ht="12.75" customHeight="1" x14ac:dyDescent="0.25">
      <c r="F2839"/>
      <c r="G2839"/>
      <c r="H2839"/>
      <c r="I2839"/>
    </row>
    <row r="2840" spans="6:9" ht="12.75" customHeight="1" x14ac:dyDescent="0.25">
      <c r="F2840"/>
      <c r="G2840"/>
      <c r="H2840"/>
      <c r="I2840"/>
    </row>
    <row r="2841" spans="6:9" ht="12.75" customHeight="1" x14ac:dyDescent="0.25">
      <c r="F2841"/>
      <c r="G2841"/>
      <c r="H2841"/>
      <c r="I2841"/>
    </row>
    <row r="2842" spans="6:9" ht="12.75" customHeight="1" x14ac:dyDescent="0.25">
      <c r="F2842"/>
      <c r="G2842"/>
      <c r="H2842"/>
      <c r="I2842"/>
    </row>
    <row r="2843" spans="6:9" ht="12.75" customHeight="1" x14ac:dyDescent="0.25">
      <c r="F2843"/>
      <c r="G2843"/>
      <c r="H2843"/>
      <c r="I2843"/>
    </row>
    <row r="2844" spans="6:9" ht="12.75" customHeight="1" x14ac:dyDescent="0.25">
      <c r="F2844"/>
      <c r="G2844"/>
      <c r="H2844"/>
      <c r="I2844"/>
    </row>
    <row r="2845" spans="6:9" ht="12.75" customHeight="1" x14ac:dyDescent="0.25">
      <c r="F2845"/>
      <c r="G2845"/>
      <c r="H2845"/>
      <c r="I2845"/>
    </row>
    <row r="2846" spans="6:9" ht="12.75" customHeight="1" x14ac:dyDescent="0.25">
      <c r="F2846"/>
      <c r="G2846"/>
      <c r="H2846"/>
      <c r="I2846"/>
    </row>
    <row r="2847" spans="6:9" ht="12.75" customHeight="1" x14ac:dyDescent="0.25">
      <c r="F2847"/>
      <c r="G2847"/>
      <c r="H2847"/>
      <c r="I2847"/>
    </row>
    <row r="2848" spans="6:9" ht="12.75" customHeight="1" x14ac:dyDescent="0.25">
      <c r="F2848"/>
      <c r="G2848"/>
      <c r="H2848"/>
      <c r="I2848"/>
    </row>
    <row r="2849" spans="6:9" ht="12.75" customHeight="1" x14ac:dyDescent="0.25">
      <c r="F2849"/>
      <c r="G2849"/>
      <c r="H2849"/>
      <c r="I2849"/>
    </row>
    <row r="2850" spans="6:9" ht="12.75" customHeight="1" x14ac:dyDescent="0.25">
      <c r="F2850"/>
      <c r="G2850"/>
      <c r="H2850"/>
      <c r="I2850"/>
    </row>
    <row r="2851" spans="6:9" ht="12.75" customHeight="1" x14ac:dyDescent="0.25">
      <c r="F2851"/>
      <c r="G2851"/>
      <c r="H2851"/>
      <c r="I2851"/>
    </row>
    <row r="2852" spans="6:9" ht="12.75" customHeight="1" x14ac:dyDescent="0.25">
      <c r="F2852"/>
      <c r="G2852"/>
      <c r="H2852"/>
      <c r="I2852"/>
    </row>
    <row r="2853" spans="6:9" ht="12.75" customHeight="1" x14ac:dyDescent="0.25">
      <c r="F2853"/>
      <c r="G2853"/>
      <c r="H2853"/>
      <c r="I2853"/>
    </row>
    <row r="2854" spans="6:9" ht="12.75" customHeight="1" x14ac:dyDescent="0.25">
      <c r="F2854"/>
      <c r="G2854"/>
      <c r="H2854"/>
      <c r="I2854"/>
    </row>
    <row r="2855" spans="6:9" ht="12.75" customHeight="1" x14ac:dyDescent="0.25">
      <c r="F2855"/>
      <c r="G2855"/>
      <c r="H2855"/>
      <c r="I2855"/>
    </row>
    <row r="2856" spans="6:9" ht="12.75" customHeight="1" x14ac:dyDescent="0.25">
      <c r="F2856"/>
      <c r="G2856"/>
      <c r="H2856"/>
      <c r="I2856"/>
    </row>
    <row r="2857" spans="6:9" ht="12.75" customHeight="1" x14ac:dyDescent="0.25">
      <c r="F2857"/>
      <c r="G2857"/>
      <c r="H2857"/>
      <c r="I2857"/>
    </row>
    <row r="2858" spans="6:9" ht="12.75" customHeight="1" x14ac:dyDescent="0.25">
      <c r="F2858"/>
      <c r="G2858"/>
      <c r="H2858"/>
      <c r="I2858"/>
    </row>
    <row r="2859" spans="6:9" ht="12.75" customHeight="1" x14ac:dyDescent="0.25">
      <c r="F2859"/>
      <c r="G2859"/>
      <c r="H2859"/>
      <c r="I2859"/>
    </row>
    <row r="2860" spans="6:9" ht="12.75" customHeight="1" x14ac:dyDescent="0.25">
      <c r="F2860"/>
      <c r="G2860"/>
      <c r="H2860"/>
      <c r="I2860"/>
    </row>
    <row r="2861" spans="6:9" ht="12.75" customHeight="1" x14ac:dyDescent="0.25">
      <c r="F2861"/>
      <c r="G2861"/>
      <c r="H2861"/>
      <c r="I2861"/>
    </row>
    <row r="2862" spans="6:9" ht="12.75" customHeight="1" x14ac:dyDescent="0.25">
      <c r="F2862"/>
      <c r="G2862"/>
      <c r="H2862"/>
      <c r="I2862"/>
    </row>
    <row r="2863" spans="6:9" ht="12.75" customHeight="1" x14ac:dyDescent="0.25">
      <c r="F2863"/>
      <c r="G2863"/>
      <c r="H2863"/>
      <c r="I2863"/>
    </row>
    <row r="2864" spans="6:9" ht="12.75" customHeight="1" x14ac:dyDescent="0.25">
      <c r="F2864"/>
      <c r="G2864"/>
      <c r="H2864"/>
      <c r="I2864"/>
    </row>
    <row r="2865" spans="6:9" ht="12.75" customHeight="1" x14ac:dyDescent="0.25">
      <c r="F2865"/>
      <c r="G2865"/>
      <c r="H2865"/>
      <c r="I2865"/>
    </row>
    <row r="2866" spans="6:9" ht="12.75" customHeight="1" x14ac:dyDescent="0.25">
      <c r="F2866"/>
      <c r="G2866"/>
      <c r="H2866"/>
      <c r="I2866"/>
    </row>
    <row r="2867" spans="6:9" ht="12.75" customHeight="1" x14ac:dyDescent="0.25">
      <c r="F2867"/>
      <c r="G2867"/>
      <c r="H2867"/>
      <c r="I2867"/>
    </row>
    <row r="2868" spans="6:9" ht="12.75" customHeight="1" x14ac:dyDescent="0.25">
      <c r="F2868"/>
      <c r="G2868"/>
      <c r="H2868"/>
      <c r="I2868"/>
    </row>
    <row r="2869" spans="6:9" ht="12.75" customHeight="1" x14ac:dyDescent="0.25">
      <c r="F2869"/>
      <c r="G2869"/>
      <c r="H2869"/>
      <c r="I2869"/>
    </row>
    <row r="2870" spans="6:9" ht="12.75" customHeight="1" x14ac:dyDescent="0.25">
      <c r="F2870"/>
      <c r="G2870"/>
      <c r="H2870"/>
      <c r="I2870"/>
    </row>
    <row r="2871" spans="6:9" ht="12.75" customHeight="1" x14ac:dyDescent="0.25">
      <c r="F2871"/>
      <c r="G2871"/>
      <c r="H2871"/>
      <c r="I2871"/>
    </row>
    <row r="2872" spans="6:9" ht="12.75" customHeight="1" x14ac:dyDescent="0.25">
      <c r="F2872"/>
      <c r="G2872"/>
      <c r="H2872"/>
      <c r="I2872"/>
    </row>
    <row r="2873" spans="6:9" ht="12.75" customHeight="1" x14ac:dyDescent="0.25">
      <c r="F2873"/>
      <c r="G2873"/>
      <c r="H2873"/>
      <c r="I2873"/>
    </row>
    <row r="2874" spans="6:9" ht="12.75" customHeight="1" x14ac:dyDescent="0.25">
      <c r="F2874"/>
      <c r="G2874"/>
      <c r="H2874"/>
      <c r="I2874"/>
    </row>
    <row r="2875" spans="6:9" ht="12.75" customHeight="1" x14ac:dyDescent="0.25">
      <c r="F2875"/>
      <c r="G2875"/>
      <c r="H2875"/>
      <c r="I2875"/>
    </row>
    <row r="2876" spans="6:9" ht="12.75" customHeight="1" x14ac:dyDescent="0.25">
      <c r="F2876"/>
      <c r="G2876"/>
      <c r="H2876"/>
      <c r="I2876"/>
    </row>
    <row r="2877" spans="6:9" ht="12.75" customHeight="1" x14ac:dyDescent="0.25">
      <c r="F2877"/>
      <c r="G2877"/>
      <c r="H2877"/>
      <c r="I2877"/>
    </row>
    <row r="2878" spans="6:9" ht="12.75" customHeight="1" x14ac:dyDescent="0.25">
      <c r="F2878"/>
      <c r="G2878"/>
      <c r="H2878"/>
      <c r="I2878"/>
    </row>
    <row r="2879" spans="6:9" ht="12.75" customHeight="1" x14ac:dyDescent="0.25">
      <c r="F2879"/>
      <c r="G2879"/>
      <c r="H2879"/>
      <c r="I2879"/>
    </row>
    <row r="2880" spans="6:9" ht="12.75" customHeight="1" x14ac:dyDescent="0.25">
      <c r="F2880"/>
      <c r="G2880"/>
      <c r="H2880"/>
      <c r="I2880"/>
    </row>
    <row r="2881" spans="6:9" ht="12.75" customHeight="1" x14ac:dyDescent="0.25">
      <c r="F2881"/>
      <c r="G2881"/>
      <c r="H2881"/>
      <c r="I2881"/>
    </row>
    <row r="2882" spans="6:9" ht="12.75" customHeight="1" x14ac:dyDescent="0.25">
      <c r="F2882"/>
      <c r="G2882"/>
      <c r="H2882"/>
      <c r="I2882"/>
    </row>
    <row r="2883" spans="6:9" ht="12.75" customHeight="1" x14ac:dyDescent="0.25">
      <c r="F2883"/>
      <c r="G2883"/>
      <c r="H2883"/>
      <c r="I2883"/>
    </row>
    <row r="2884" spans="6:9" ht="12.75" customHeight="1" x14ac:dyDescent="0.25">
      <c r="F2884"/>
      <c r="G2884"/>
      <c r="H2884"/>
      <c r="I2884"/>
    </row>
    <row r="2885" spans="6:9" ht="12.75" customHeight="1" x14ac:dyDescent="0.25">
      <c r="F2885"/>
      <c r="G2885"/>
      <c r="H2885"/>
      <c r="I2885"/>
    </row>
    <row r="2886" spans="6:9" ht="12.75" customHeight="1" x14ac:dyDescent="0.25">
      <c r="F2886"/>
      <c r="G2886"/>
      <c r="H2886"/>
      <c r="I2886"/>
    </row>
    <row r="2887" spans="6:9" ht="12.75" customHeight="1" x14ac:dyDescent="0.25">
      <c r="F2887"/>
      <c r="G2887"/>
      <c r="H2887"/>
      <c r="I2887"/>
    </row>
    <row r="2888" spans="6:9" ht="12.75" customHeight="1" x14ac:dyDescent="0.25">
      <c r="F2888"/>
      <c r="G2888"/>
      <c r="H2888"/>
      <c r="I2888"/>
    </row>
    <row r="2889" spans="6:9" ht="12.75" customHeight="1" x14ac:dyDescent="0.25">
      <c r="F2889"/>
      <c r="G2889"/>
      <c r="H2889"/>
      <c r="I2889"/>
    </row>
    <row r="2890" spans="6:9" ht="12.75" customHeight="1" x14ac:dyDescent="0.25">
      <c r="F2890"/>
      <c r="G2890"/>
      <c r="H2890"/>
      <c r="I2890"/>
    </row>
    <row r="2891" spans="6:9" ht="12.75" customHeight="1" x14ac:dyDescent="0.25">
      <c r="F2891"/>
      <c r="G2891"/>
      <c r="H2891"/>
      <c r="I2891"/>
    </row>
    <row r="2892" spans="6:9" ht="12.75" customHeight="1" x14ac:dyDescent="0.25">
      <c r="F2892"/>
      <c r="G2892"/>
      <c r="H2892"/>
      <c r="I2892"/>
    </row>
    <row r="2893" spans="6:9" ht="12.75" customHeight="1" x14ac:dyDescent="0.25">
      <c r="F2893"/>
      <c r="G2893"/>
      <c r="H2893"/>
      <c r="I2893"/>
    </row>
    <row r="2894" spans="6:9" ht="12.75" customHeight="1" x14ac:dyDescent="0.25">
      <c r="F2894"/>
      <c r="G2894"/>
      <c r="H2894"/>
      <c r="I2894"/>
    </row>
    <row r="2895" spans="6:9" ht="12.75" customHeight="1" x14ac:dyDescent="0.25">
      <c r="F2895"/>
      <c r="G2895"/>
      <c r="H2895"/>
      <c r="I2895"/>
    </row>
    <row r="2896" spans="6:9" ht="12.75" customHeight="1" x14ac:dyDescent="0.25">
      <c r="F2896"/>
      <c r="G2896"/>
      <c r="H2896"/>
      <c r="I2896"/>
    </row>
    <row r="2897" spans="6:9" ht="12.75" customHeight="1" x14ac:dyDescent="0.25">
      <c r="F2897"/>
      <c r="G2897"/>
      <c r="H2897"/>
      <c r="I2897"/>
    </row>
    <row r="2898" spans="6:9" ht="12.75" customHeight="1" x14ac:dyDescent="0.25">
      <c r="F2898"/>
      <c r="G2898"/>
      <c r="H2898"/>
      <c r="I2898"/>
    </row>
    <row r="2899" spans="6:9" ht="12.75" customHeight="1" x14ac:dyDescent="0.25">
      <c r="F2899"/>
      <c r="G2899"/>
      <c r="H2899"/>
      <c r="I2899"/>
    </row>
    <row r="2900" spans="6:9" ht="12.75" customHeight="1" x14ac:dyDescent="0.25">
      <c r="F2900"/>
      <c r="G2900"/>
      <c r="H2900"/>
      <c r="I2900"/>
    </row>
    <row r="2901" spans="6:9" ht="12.75" customHeight="1" x14ac:dyDescent="0.25">
      <c r="F2901"/>
      <c r="G2901"/>
      <c r="H2901"/>
      <c r="I2901"/>
    </row>
    <row r="2902" spans="6:9" ht="12.75" customHeight="1" x14ac:dyDescent="0.25">
      <c r="F2902"/>
      <c r="G2902"/>
      <c r="H2902"/>
      <c r="I2902"/>
    </row>
    <row r="2903" spans="6:9" ht="12.75" customHeight="1" x14ac:dyDescent="0.25">
      <c r="F2903"/>
      <c r="G2903"/>
      <c r="H2903"/>
      <c r="I2903"/>
    </row>
    <row r="2904" spans="6:9" ht="12.75" customHeight="1" x14ac:dyDescent="0.25">
      <c r="F2904"/>
      <c r="G2904"/>
      <c r="H2904"/>
      <c r="I2904"/>
    </row>
    <row r="2905" spans="6:9" ht="12.75" customHeight="1" x14ac:dyDescent="0.25">
      <c r="F2905"/>
      <c r="G2905"/>
      <c r="H2905"/>
      <c r="I2905"/>
    </row>
    <row r="2906" spans="6:9" ht="12.75" customHeight="1" x14ac:dyDescent="0.25">
      <c r="F2906"/>
      <c r="G2906"/>
      <c r="H2906"/>
      <c r="I2906"/>
    </row>
    <row r="2907" spans="6:9" ht="12.75" customHeight="1" x14ac:dyDescent="0.25">
      <c r="F2907"/>
      <c r="G2907"/>
      <c r="H2907"/>
      <c r="I2907"/>
    </row>
    <row r="2908" spans="6:9" ht="12.75" customHeight="1" x14ac:dyDescent="0.25">
      <c r="F2908"/>
      <c r="G2908"/>
      <c r="H2908"/>
      <c r="I2908"/>
    </row>
    <row r="2909" spans="6:9" ht="12.75" customHeight="1" x14ac:dyDescent="0.25">
      <c r="F2909"/>
      <c r="G2909"/>
      <c r="H2909"/>
      <c r="I2909"/>
    </row>
    <row r="2910" spans="6:9" ht="12.75" customHeight="1" x14ac:dyDescent="0.25">
      <c r="F2910"/>
      <c r="G2910"/>
      <c r="H2910"/>
      <c r="I2910"/>
    </row>
    <row r="2911" spans="6:9" ht="12.75" customHeight="1" x14ac:dyDescent="0.25">
      <c r="F2911"/>
      <c r="G2911"/>
      <c r="H2911"/>
      <c r="I2911"/>
    </row>
    <row r="2912" spans="6:9" ht="12.75" customHeight="1" x14ac:dyDescent="0.25">
      <c r="F2912"/>
      <c r="G2912"/>
      <c r="H2912"/>
      <c r="I2912"/>
    </row>
    <row r="2913" spans="6:9" ht="12.75" customHeight="1" x14ac:dyDescent="0.25">
      <c r="F2913"/>
      <c r="G2913"/>
      <c r="H2913"/>
      <c r="I2913"/>
    </row>
    <row r="2914" spans="6:9" ht="12.75" customHeight="1" x14ac:dyDescent="0.25">
      <c r="F2914"/>
      <c r="G2914"/>
      <c r="H2914"/>
      <c r="I2914"/>
    </row>
    <row r="2915" spans="6:9" ht="12.75" customHeight="1" x14ac:dyDescent="0.25">
      <c r="F2915"/>
      <c r="G2915"/>
      <c r="H2915"/>
      <c r="I2915"/>
    </row>
    <row r="2916" spans="6:9" ht="12.75" customHeight="1" x14ac:dyDescent="0.25">
      <c r="F2916"/>
      <c r="G2916"/>
      <c r="H2916"/>
      <c r="I2916"/>
    </row>
    <row r="2917" spans="6:9" ht="12.75" customHeight="1" x14ac:dyDescent="0.25">
      <c r="F2917"/>
      <c r="G2917"/>
      <c r="H2917"/>
      <c r="I2917"/>
    </row>
    <row r="2918" spans="6:9" ht="12.75" customHeight="1" x14ac:dyDescent="0.25">
      <c r="F2918"/>
      <c r="G2918"/>
      <c r="H2918"/>
      <c r="I2918"/>
    </row>
    <row r="2919" spans="6:9" ht="12.75" customHeight="1" x14ac:dyDescent="0.25">
      <c r="F2919"/>
      <c r="G2919"/>
      <c r="H2919"/>
      <c r="I2919"/>
    </row>
    <row r="2920" spans="6:9" ht="12.75" customHeight="1" x14ac:dyDescent="0.25">
      <c r="F2920"/>
      <c r="G2920"/>
      <c r="H2920"/>
      <c r="I2920"/>
    </row>
    <row r="2921" spans="6:9" ht="12.75" customHeight="1" x14ac:dyDescent="0.25">
      <c r="F2921"/>
      <c r="G2921"/>
      <c r="H2921"/>
      <c r="I2921"/>
    </row>
    <row r="2922" spans="6:9" ht="12.75" customHeight="1" x14ac:dyDescent="0.25">
      <c r="F2922"/>
      <c r="G2922"/>
      <c r="H2922"/>
      <c r="I2922"/>
    </row>
    <row r="2923" spans="6:9" ht="12.75" customHeight="1" x14ac:dyDescent="0.25">
      <c r="F2923"/>
      <c r="G2923"/>
      <c r="H2923"/>
      <c r="I2923"/>
    </row>
    <row r="2924" spans="6:9" ht="12.75" customHeight="1" x14ac:dyDescent="0.25">
      <c r="F2924"/>
      <c r="G2924"/>
      <c r="H2924"/>
      <c r="I2924"/>
    </row>
    <row r="2925" spans="6:9" ht="12.75" customHeight="1" x14ac:dyDescent="0.25">
      <c r="F2925"/>
      <c r="G2925"/>
      <c r="H2925"/>
      <c r="I2925"/>
    </row>
    <row r="2926" spans="6:9" ht="12.75" customHeight="1" x14ac:dyDescent="0.25">
      <c r="F2926"/>
      <c r="G2926"/>
      <c r="H2926"/>
      <c r="I2926"/>
    </row>
    <row r="2927" spans="6:9" ht="12.75" customHeight="1" x14ac:dyDescent="0.25">
      <c r="F2927"/>
      <c r="G2927"/>
      <c r="H2927"/>
      <c r="I2927"/>
    </row>
    <row r="2928" spans="6:9" ht="12.75" customHeight="1" x14ac:dyDescent="0.25">
      <c r="F2928"/>
      <c r="G2928"/>
      <c r="H2928"/>
      <c r="I2928"/>
    </row>
    <row r="2929" spans="6:9" ht="12.75" customHeight="1" x14ac:dyDescent="0.25">
      <c r="F2929"/>
      <c r="G2929"/>
      <c r="H2929"/>
      <c r="I2929"/>
    </row>
    <row r="2930" spans="6:9" ht="12.75" customHeight="1" x14ac:dyDescent="0.25">
      <c r="F2930"/>
      <c r="G2930"/>
      <c r="H2930"/>
      <c r="I2930"/>
    </row>
    <row r="2931" spans="6:9" ht="12.75" customHeight="1" x14ac:dyDescent="0.25">
      <c r="F2931"/>
      <c r="G2931"/>
      <c r="H2931"/>
      <c r="I2931"/>
    </row>
    <row r="2932" spans="6:9" ht="12.75" customHeight="1" x14ac:dyDescent="0.25">
      <c r="F2932"/>
      <c r="G2932"/>
      <c r="H2932"/>
      <c r="I2932"/>
    </row>
    <row r="2933" spans="6:9" ht="12.75" customHeight="1" x14ac:dyDescent="0.25">
      <c r="F2933"/>
      <c r="G2933"/>
      <c r="H2933"/>
      <c r="I2933"/>
    </row>
    <row r="2934" spans="6:9" ht="12.75" customHeight="1" x14ac:dyDescent="0.25">
      <c r="F2934"/>
      <c r="G2934"/>
      <c r="H2934"/>
      <c r="I2934"/>
    </row>
    <row r="2935" spans="6:9" ht="12.75" customHeight="1" x14ac:dyDescent="0.25">
      <c r="F2935"/>
      <c r="G2935"/>
      <c r="H2935"/>
      <c r="I2935"/>
    </row>
    <row r="2936" spans="6:9" ht="12.75" customHeight="1" x14ac:dyDescent="0.25">
      <c r="F2936"/>
      <c r="G2936"/>
      <c r="H2936"/>
      <c r="I2936"/>
    </row>
    <row r="2937" spans="6:9" ht="12.75" customHeight="1" x14ac:dyDescent="0.25">
      <c r="F2937"/>
      <c r="G2937"/>
      <c r="H2937"/>
      <c r="I2937"/>
    </row>
    <row r="2938" spans="6:9" ht="12.75" customHeight="1" x14ac:dyDescent="0.25">
      <c r="F2938"/>
      <c r="G2938"/>
      <c r="H2938"/>
      <c r="I2938"/>
    </row>
    <row r="2939" spans="6:9" ht="12.75" customHeight="1" x14ac:dyDescent="0.25">
      <c r="F2939"/>
      <c r="G2939"/>
      <c r="H2939"/>
      <c r="I2939"/>
    </row>
    <row r="2940" spans="6:9" ht="12.75" customHeight="1" x14ac:dyDescent="0.25">
      <c r="F2940"/>
      <c r="G2940"/>
      <c r="H2940"/>
      <c r="I2940"/>
    </row>
    <row r="2941" spans="6:9" ht="12.75" customHeight="1" x14ac:dyDescent="0.25">
      <c r="F2941"/>
      <c r="G2941"/>
      <c r="H2941"/>
      <c r="I2941"/>
    </row>
    <row r="2942" spans="6:9" ht="12.75" customHeight="1" x14ac:dyDescent="0.25">
      <c r="F2942"/>
      <c r="G2942"/>
      <c r="H2942"/>
      <c r="I2942"/>
    </row>
    <row r="2943" spans="6:9" ht="12.75" customHeight="1" x14ac:dyDescent="0.25">
      <c r="F2943"/>
      <c r="G2943"/>
      <c r="H2943"/>
      <c r="I2943"/>
    </row>
    <row r="2944" spans="6:9" ht="12.75" customHeight="1" x14ac:dyDescent="0.25">
      <c r="F2944"/>
      <c r="G2944"/>
      <c r="H2944"/>
      <c r="I2944"/>
    </row>
    <row r="2945" spans="6:9" ht="12.75" customHeight="1" x14ac:dyDescent="0.25">
      <c r="F2945"/>
      <c r="G2945"/>
      <c r="H2945"/>
      <c r="I2945"/>
    </row>
    <row r="2946" spans="6:9" ht="12.75" customHeight="1" x14ac:dyDescent="0.25">
      <c r="F2946"/>
      <c r="G2946"/>
      <c r="H2946"/>
      <c r="I2946"/>
    </row>
    <row r="2947" spans="6:9" ht="12.75" customHeight="1" x14ac:dyDescent="0.25">
      <c r="F2947"/>
      <c r="G2947"/>
      <c r="H2947"/>
      <c r="I2947"/>
    </row>
    <row r="2948" spans="6:9" ht="12.75" customHeight="1" x14ac:dyDescent="0.25">
      <c r="F2948"/>
      <c r="G2948"/>
      <c r="H2948"/>
      <c r="I2948"/>
    </row>
    <row r="2949" spans="6:9" ht="12.75" customHeight="1" x14ac:dyDescent="0.25">
      <c r="F2949"/>
      <c r="G2949"/>
      <c r="H2949"/>
      <c r="I2949"/>
    </row>
    <row r="2950" spans="6:9" ht="12.75" customHeight="1" x14ac:dyDescent="0.25">
      <c r="F2950"/>
      <c r="G2950"/>
      <c r="H2950"/>
      <c r="I2950"/>
    </row>
    <row r="2951" spans="6:9" ht="12.75" customHeight="1" x14ac:dyDescent="0.25">
      <c r="F2951"/>
      <c r="G2951"/>
      <c r="H2951"/>
      <c r="I2951"/>
    </row>
    <row r="2952" spans="6:9" ht="12.75" customHeight="1" x14ac:dyDescent="0.25">
      <c r="F2952"/>
      <c r="G2952"/>
      <c r="H2952"/>
      <c r="I2952"/>
    </row>
    <row r="2953" spans="6:9" ht="12.75" customHeight="1" x14ac:dyDescent="0.25">
      <c r="F2953"/>
      <c r="G2953"/>
      <c r="H2953"/>
      <c r="I2953"/>
    </row>
    <row r="2954" spans="6:9" ht="12.75" customHeight="1" x14ac:dyDescent="0.25">
      <c r="F2954"/>
      <c r="G2954"/>
      <c r="H2954"/>
      <c r="I2954"/>
    </row>
    <row r="2955" spans="6:9" ht="12.75" customHeight="1" x14ac:dyDescent="0.25">
      <c r="F2955"/>
      <c r="G2955"/>
      <c r="H2955"/>
      <c r="I2955"/>
    </row>
    <row r="2956" spans="6:9" ht="12.75" customHeight="1" x14ac:dyDescent="0.25">
      <c r="F2956"/>
      <c r="G2956"/>
      <c r="H2956"/>
      <c r="I2956"/>
    </row>
    <row r="2957" spans="6:9" ht="12.75" customHeight="1" x14ac:dyDescent="0.25">
      <c r="F2957"/>
      <c r="G2957"/>
      <c r="H2957"/>
      <c r="I2957"/>
    </row>
    <row r="2958" spans="6:9" ht="12.75" customHeight="1" x14ac:dyDescent="0.25">
      <c r="F2958"/>
      <c r="G2958"/>
      <c r="H2958"/>
      <c r="I2958"/>
    </row>
    <row r="2959" spans="6:9" ht="12.75" customHeight="1" x14ac:dyDescent="0.25">
      <c r="F2959"/>
      <c r="G2959"/>
      <c r="H2959"/>
      <c r="I2959"/>
    </row>
    <row r="2960" spans="6:9" ht="12.75" customHeight="1" x14ac:dyDescent="0.25">
      <c r="F2960"/>
      <c r="G2960"/>
      <c r="H2960"/>
      <c r="I2960"/>
    </row>
    <row r="2961" spans="6:9" ht="12.75" customHeight="1" x14ac:dyDescent="0.25">
      <c r="F2961"/>
      <c r="G2961"/>
      <c r="H2961"/>
      <c r="I2961"/>
    </row>
    <row r="2962" spans="6:9" ht="12.75" customHeight="1" x14ac:dyDescent="0.25">
      <c r="F2962"/>
      <c r="G2962"/>
      <c r="H2962"/>
      <c r="I2962"/>
    </row>
    <row r="2963" spans="6:9" ht="12.75" customHeight="1" x14ac:dyDescent="0.25">
      <c r="F2963"/>
      <c r="G2963"/>
      <c r="H2963"/>
      <c r="I2963"/>
    </row>
    <row r="2964" spans="6:9" ht="12.75" customHeight="1" x14ac:dyDescent="0.25">
      <c r="F2964"/>
      <c r="G2964"/>
      <c r="H2964"/>
      <c r="I2964"/>
    </row>
    <row r="2965" spans="6:9" ht="12.75" customHeight="1" x14ac:dyDescent="0.25">
      <c r="F2965"/>
      <c r="G2965"/>
      <c r="H2965"/>
      <c r="I2965"/>
    </row>
    <row r="2966" spans="6:9" ht="12.75" customHeight="1" x14ac:dyDescent="0.25">
      <c r="F2966"/>
      <c r="G2966"/>
      <c r="H2966"/>
      <c r="I2966"/>
    </row>
    <row r="2967" spans="6:9" ht="12.75" customHeight="1" x14ac:dyDescent="0.25">
      <c r="F2967"/>
      <c r="G2967"/>
      <c r="H2967"/>
      <c r="I2967"/>
    </row>
    <row r="2968" spans="6:9" ht="12.75" customHeight="1" x14ac:dyDescent="0.25">
      <c r="F2968"/>
      <c r="G2968"/>
      <c r="H2968"/>
      <c r="I2968"/>
    </row>
    <row r="2969" spans="6:9" ht="12.75" customHeight="1" x14ac:dyDescent="0.25">
      <c r="F2969"/>
      <c r="G2969"/>
      <c r="H2969"/>
      <c r="I2969"/>
    </row>
    <row r="2970" spans="6:9" ht="12.75" customHeight="1" x14ac:dyDescent="0.25">
      <c r="F2970"/>
      <c r="G2970"/>
      <c r="H2970"/>
      <c r="I2970"/>
    </row>
    <row r="2971" spans="6:9" ht="12.75" customHeight="1" x14ac:dyDescent="0.25">
      <c r="F2971"/>
      <c r="G2971"/>
      <c r="H2971"/>
      <c r="I2971"/>
    </row>
    <row r="2972" spans="6:9" ht="12.75" customHeight="1" x14ac:dyDescent="0.25">
      <c r="F2972"/>
      <c r="G2972"/>
      <c r="H2972"/>
      <c r="I2972"/>
    </row>
    <row r="2973" spans="6:9" ht="12.75" customHeight="1" x14ac:dyDescent="0.25">
      <c r="F2973"/>
      <c r="G2973"/>
      <c r="H2973"/>
      <c r="I2973"/>
    </row>
    <row r="2974" spans="6:9" ht="12.75" customHeight="1" x14ac:dyDescent="0.25">
      <c r="F2974"/>
      <c r="G2974"/>
      <c r="H2974"/>
      <c r="I2974"/>
    </row>
    <row r="2975" spans="6:9" ht="12.75" customHeight="1" x14ac:dyDescent="0.25">
      <c r="F2975"/>
      <c r="G2975"/>
      <c r="H2975"/>
      <c r="I2975"/>
    </row>
    <row r="2976" spans="6:9" ht="12.75" customHeight="1" x14ac:dyDescent="0.25">
      <c r="F2976"/>
      <c r="G2976"/>
      <c r="H2976"/>
      <c r="I2976"/>
    </row>
    <row r="2977" spans="6:9" ht="12.75" customHeight="1" x14ac:dyDescent="0.25">
      <c r="F2977"/>
      <c r="G2977"/>
      <c r="H2977"/>
      <c r="I2977"/>
    </row>
    <row r="2978" spans="6:9" ht="12.75" customHeight="1" x14ac:dyDescent="0.25">
      <c r="F2978"/>
      <c r="G2978"/>
      <c r="H2978"/>
      <c r="I2978"/>
    </row>
    <row r="2979" spans="6:9" ht="12.75" customHeight="1" x14ac:dyDescent="0.25">
      <c r="F2979"/>
      <c r="G2979"/>
      <c r="H2979"/>
      <c r="I2979"/>
    </row>
    <row r="2980" spans="6:9" ht="12.75" customHeight="1" x14ac:dyDescent="0.25">
      <c r="F2980"/>
      <c r="G2980"/>
      <c r="H2980"/>
      <c r="I2980"/>
    </row>
    <row r="2981" spans="6:9" ht="12.75" customHeight="1" x14ac:dyDescent="0.25">
      <c r="F2981"/>
      <c r="G2981"/>
      <c r="H2981"/>
      <c r="I2981"/>
    </row>
    <row r="2982" spans="6:9" ht="12.75" customHeight="1" x14ac:dyDescent="0.25">
      <c r="F2982"/>
      <c r="G2982"/>
      <c r="H2982"/>
      <c r="I2982"/>
    </row>
    <row r="2983" spans="6:9" ht="12.75" customHeight="1" x14ac:dyDescent="0.25">
      <c r="F2983"/>
      <c r="G2983"/>
      <c r="H2983"/>
      <c r="I2983"/>
    </row>
    <row r="2984" spans="6:9" ht="12.75" customHeight="1" x14ac:dyDescent="0.25">
      <c r="F2984"/>
      <c r="G2984"/>
      <c r="H2984"/>
      <c r="I2984"/>
    </row>
    <row r="2985" spans="6:9" ht="12.75" customHeight="1" x14ac:dyDescent="0.25">
      <c r="F2985"/>
      <c r="G2985"/>
      <c r="H2985"/>
      <c r="I2985"/>
    </row>
    <row r="2986" spans="6:9" ht="12.75" customHeight="1" x14ac:dyDescent="0.25">
      <c r="F2986"/>
      <c r="G2986"/>
      <c r="H2986"/>
      <c r="I2986"/>
    </row>
    <row r="2987" spans="6:9" ht="12.75" customHeight="1" x14ac:dyDescent="0.25">
      <c r="F2987"/>
      <c r="G2987"/>
      <c r="H2987"/>
      <c r="I2987"/>
    </row>
    <row r="2988" spans="6:9" ht="12.75" customHeight="1" x14ac:dyDescent="0.25">
      <c r="F2988"/>
      <c r="G2988"/>
      <c r="H2988"/>
      <c r="I2988"/>
    </row>
    <row r="2989" spans="6:9" ht="12.75" customHeight="1" x14ac:dyDescent="0.25">
      <c r="F2989"/>
      <c r="G2989"/>
      <c r="H2989"/>
      <c r="I2989"/>
    </row>
    <row r="2990" spans="6:9" ht="12.75" customHeight="1" x14ac:dyDescent="0.25">
      <c r="F2990"/>
      <c r="G2990"/>
      <c r="H2990"/>
      <c r="I2990"/>
    </row>
    <row r="2991" spans="6:9" ht="12.75" customHeight="1" x14ac:dyDescent="0.25">
      <c r="F2991"/>
      <c r="G2991"/>
      <c r="H2991"/>
      <c r="I2991"/>
    </row>
    <row r="2992" spans="6:9" ht="12.75" customHeight="1" x14ac:dyDescent="0.25">
      <c r="F2992"/>
      <c r="G2992"/>
      <c r="H2992"/>
      <c r="I2992"/>
    </row>
    <row r="2993" spans="6:9" ht="12.75" customHeight="1" x14ac:dyDescent="0.25">
      <c r="F2993"/>
      <c r="G2993"/>
      <c r="H2993"/>
      <c r="I2993"/>
    </row>
    <row r="2994" spans="6:9" ht="12.75" customHeight="1" x14ac:dyDescent="0.25">
      <c r="F2994"/>
      <c r="G2994"/>
      <c r="H2994"/>
      <c r="I2994"/>
    </row>
    <row r="2995" spans="6:9" ht="12.75" customHeight="1" x14ac:dyDescent="0.25">
      <c r="F2995"/>
      <c r="G2995"/>
      <c r="H2995"/>
      <c r="I2995"/>
    </row>
    <row r="2996" spans="6:9" ht="12.75" customHeight="1" x14ac:dyDescent="0.25">
      <c r="F2996"/>
      <c r="G2996"/>
      <c r="H2996"/>
      <c r="I2996"/>
    </row>
    <row r="2997" spans="6:9" ht="12.75" customHeight="1" x14ac:dyDescent="0.25">
      <c r="F2997"/>
      <c r="G2997"/>
      <c r="H2997"/>
      <c r="I2997"/>
    </row>
    <row r="2998" spans="6:9" ht="12.75" customHeight="1" x14ac:dyDescent="0.25">
      <c r="F2998"/>
      <c r="G2998"/>
      <c r="H2998"/>
      <c r="I2998"/>
    </row>
    <row r="2999" spans="6:9" ht="12.75" customHeight="1" x14ac:dyDescent="0.25">
      <c r="F2999"/>
      <c r="G2999"/>
      <c r="H2999"/>
      <c r="I2999"/>
    </row>
    <row r="3000" spans="6:9" ht="12.75" customHeight="1" x14ac:dyDescent="0.25">
      <c r="F3000"/>
      <c r="G3000"/>
      <c r="H3000"/>
      <c r="I3000"/>
    </row>
    <row r="3001" spans="6:9" ht="12.75" customHeight="1" x14ac:dyDescent="0.25">
      <c r="F3001"/>
      <c r="G3001"/>
      <c r="H3001"/>
      <c r="I3001"/>
    </row>
    <row r="3002" spans="6:9" ht="12.75" customHeight="1" x14ac:dyDescent="0.25">
      <c r="F3002"/>
      <c r="G3002"/>
      <c r="H3002"/>
      <c r="I3002"/>
    </row>
    <row r="3003" spans="6:9" ht="12.75" customHeight="1" x14ac:dyDescent="0.25">
      <c r="F3003"/>
      <c r="G3003"/>
      <c r="H3003"/>
      <c r="I3003"/>
    </row>
    <row r="3004" spans="6:9" ht="12.75" customHeight="1" x14ac:dyDescent="0.25">
      <c r="F3004"/>
      <c r="G3004"/>
      <c r="H3004"/>
      <c r="I3004"/>
    </row>
    <row r="3005" spans="6:9" ht="12.75" customHeight="1" x14ac:dyDescent="0.25">
      <c r="F3005"/>
      <c r="G3005"/>
      <c r="H3005"/>
      <c r="I3005"/>
    </row>
    <row r="3006" spans="6:9" ht="12.75" customHeight="1" x14ac:dyDescent="0.25">
      <c r="F3006"/>
      <c r="G3006"/>
      <c r="H3006"/>
      <c r="I3006"/>
    </row>
    <row r="3007" spans="6:9" ht="12.75" customHeight="1" x14ac:dyDescent="0.25">
      <c r="F3007"/>
      <c r="G3007"/>
      <c r="H3007"/>
      <c r="I3007"/>
    </row>
    <row r="3008" spans="6:9" ht="12.75" customHeight="1" x14ac:dyDescent="0.25">
      <c r="F3008"/>
      <c r="G3008"/>
      <c r="H3008"/>
      <c r="I3008"/>
    </row>
    <row r="3009" spans="6:9" ht="12.75" customHeight="1" x14ac:dyDescent="0.25">
      <c r="F3009"/>
      <c r="G3009"/>
      <c r="H3009"/>
      <c r="I3009"/>
    </row>
    <row r="3010" spans="6:9" ht="12.75" customHeight="1" x14ac:dyDescent="0.25">
      <c r="F3010"/>
      <c r="G3010"/>
      <c r="H3010"/>
      <c r="I3010"/>
    </row>
    <row r="3011" spans="6:9" ht="12.75" customHeight="1" x14ac:dyDescent="0.25">
      <c r="F3011"/>
      <c r="G3011"/>
      <c r="H3011"/>
      <c r="I3011"/>
    </row>
    <row r="3012" spans="6:9" ht="12.75" customHeight="1" x14ac:dyDescent="0.25">
      <c r="F3012"/>
      <c r="G3012"/>
      <c r="H3012"/>
      <c r="I3012"/>
    </row>
    <row r="3013" spans="6:9" ht="12.75" customHeight="1" x14ac:dyDescent="0.25">
      <c r="F3013"/>
      <c r="G3013"/>
      <c r="H3013"/>
      <c r="I3013"/>
    </row>
    <row r="3014" spans="6:9" ht="12.75" customHeight="1" x14ac:dyDescent="0.25">
      <c r="F3014"/>
      <c r="G3014"/>
      <c r="H3014"/>
      <c r="I3014"/>
    </row>
    <row r="3015" spans="6:9" ht="12.75" customHeight="1" x14ac:dyDescent="0.25">
      <c r="F3015"/>
      <c r="G3015"/>
      <c r="H3015"/>
      <c r="I3015"/>
    </row>
    <row r="3016" spans="6:9" ht="12.75" customHeight="1" x14ac:dyDescent="0.25">
      <c r="F3016"/>
      <c r="G3016"/>
      <c r="H3016"/>
      <c r="I3016"/>
    </row>
    <row r="3017" spans="6:9" ht="12.75" customHeight="1" x14ac:dyDescent="0.25">
      <c r="F3017"/>
      <c r="G3017"/>
      <c r="H3017"/>
      <c r="I3017"/>
    </row>
    <row r="3018" spans="6:9" ht="12.75" customHeight="1" x14ac:dyDescent="0.25">
      <c r="F3018"/>
      <c r="G3018"/>
      <c r="H3018"/>
      <c r="I3018"/>
    </row>
    <row r="3019" spans="6:9" ht="12.75" customHeight="1" x14ac:dyDescent="0.25">
      <c r="F3019"/>
      <c r="G3019"/>
      <c r="H3019"/>
      <c r="I3019"/>
    </row>
    <row r="3020" spans="6:9" ht="12.75" customHeight="1" x14ac:dyDescent="0.25">
      <c r="F3020"/>
      <c r="G3020"/>
      <c r="H3020"/>
      <c r="I3020"/>
    </row>
    <row r="3021" spans="6:9" ht="12.75" customHeight="1" x14ac:dyDescent="0.25">
      <c r="F3021"/>
      <c r="G3021"/>
      <c r="H3021"/>
      <c r="I3021"/>
    </row>
    <row r="3022" spans="6:9" ht="12.75" customHeight="1" x14ac:dyDescent="0.25">
      <c r="F3022"/>
      <c r="G3022"/>
      <c r="H3022"/>
      <c r="I3022"/>
    </row>
    <row r="3023" spans="6:9" ht="12.75" customHeight="1" x14ac:dyDescent="0.25">
      <c r="F3023"/>
      <c r="G3023"/>
      <c r="H3023"/>
      <c r="I3023"/>
    </row>
    <row r="3024" spans="6:9" ht="12.75" customHeight="1" x14ac:dyDescent="0.25">
      <c r="F3024"/>
      <c r="G3024"/>
      <c r="H3024"/>
      <c r="I3024"/>
    </row>
    <row r="3025" spans="6:9" ht="12.75" customHeight="1" x14ac:dyDescent="0.25">
      <c r="F3025"/>
      <c r="G3025"/>
      <c r="H3025"/>
      <c r="I3025"/>
    </row>
    <row r="3026" spans="6:9" ht="12.75" customHeight="1" x14ac:dyDescent="0.25">
      <c r="F3026"/>
      <c r="G3026"/>
      <c r="H3026"/>
      <c r="I3026"/>
    </row>
    <row r="3027" spans="6:9" ht="12.75" customHeight="1" x14ac:dyDescent="0.25">
      <c r="F3027"/>
      <c r="G3027"/>
      <c r="H3027"/>
      <c r="I3027"/>
    </row>
    <row r="3028" spans="6:9" ht="12.75" customHeight="1" x14ac:dyDescent="0.25">
      <c r="F3028"/>
      <c r="G3028"/>
      <c r="H3028"/>
      <c r="I3028"/>
    </row>
    <row r="3029" spans="6:9" ht="12.75" customHeight="1" x14ac:dyDescent="0.25">
      <c r="F3029"/>
      <c r="G3029"/>
      <c r="H3029"/>
      <c r="I3029"/>
    </row>
    <row r="3030" spans="6:9" ht="12.75" customHeight="1" x14ac:dyDescent="0.25">
      <c r="F3030"/>
      <c r="G3030"/>
      <c r="H3030"/>
      <c r="I3030"/>
    </row>
    <row r="3031" spans="6:9" ht="12.75" customHeight="1" x14ac:dyDescent="0.25">
      <c r="F3031"/>
      <c r="G3031"/>
      <c r="H3031"/>
      <c r="I3031"/>
    </row>
    <row r="3032" spans="6:9" ht="12.75" customHeight="1" x14ac:dyDescent="0.25">
      <c r="F3032"/>
      <c r="G3032"/>
      <c r="H3032"/>
      <c r="I3032"/>
    </row>
    <row r="3033" spans="6:9" ht="12.75" customHeight="1" x14ac:dyDescent="0.25">
      <c r="F3033"/>
      <c r="G3033"/>
      <c r="H3033"/>
      <c r="I3033"/>
    </row>
    <row r="3034" spans="6:9" ht="12.75" customHeight="1" x14ac:dyDescent="0.25">
      <c r="F3034"/>
      <c r="G3034"/>
      <c r="H3034"/>
      <c r="I3034"/>
    </row>
    <row r="3035" spans="6:9" ht="12.75" customHeight="1" x14ac:dyDescent="0.25">
      <c r="F3035"/>
      <c r="G3035"/>
      <c r="H3035"/>
      <c r="I3035"/>
    </row>
    <row r="3036" spans="6:9" ht="12.75" customHeight="1" x14ac:dyDescent="0.25">
      <c r="F3036"/>
      <c r="G3036"/>
      <c r="H3036"/>
      <c r="I3036"/>
    </row>
    <row r="3037" spans="6:9" ht="12.75" customHeight="1" x14ac:dyDescent="0.25">
      <c r="F3037"/>
      <c r="G3037"/>
      <c r="H3037"/>
      <c r="I3037"/>
    </row>
    <row r="3038" spans="6:9" ht="12.75" customHeight="1" x14ac:dyDescent="0.25">
      <c r="F3038"/>
      <c r="G3038"/>
      <c r="H3038"/>
      <c r="I3038"/>
    </row>
    <row r="3039" spans="6:9" ht="12.75" customHeight="1" x14ac:dyDescent="0.25">
      <c r="F3039"/>
      <c r="G3039"/>
      <c r="H3039"/>
      <c r="I3039"/>
    </row>
    <row r="3040" spans="6:9" ht="12.75" customHeight="1" x14ac:dyDescent="0.25">
      <c r="F3040"/>
      <c r="G3040"/>
      <c r="H3040"/>
      <c r="I3040"/>
    </row>
    <row r="3041" spans="6:9" ht="12.75" customHeight="1" x14ac:dyDescent="0.25">
      <c r="F3041"/>
      <c r="G3041"/>
      <c r="H3041"/>
      <c r="I3041"/>
    </row>
    <row r="3042" spans="6:9" ht="12.75" customHeight="1" x14ac:dyDescent="0.25">
      <c r="F3042"/>
      <c r="G3042"/>
      <c r="H3042"/>
      <c r="I3042"/>
    </row>
    <row r="3043" spans="6:9" ht="12.75" customHeight="1" x14ac:dyDescent="0.25">
      <c r="F3043"/>
      <c r="G3043"/>
      <c r="H3043"/>
      <c r="I3043"/>
    </row>
    <row r="3044" spans="6:9" ht="12.75" customHeight="1" x14ac:dyDescent="0.25">
      <c r="F3044"/>
      <c r="G3044"/>
      <c r="H3044"/>
      <c r="I3044"/>
    </row>
    <row r="3045" spans="6:9" ht="12.75" customHeight="1" x14ac:dyDescent="0.25">
      <c r="F3045"/>
      <c r="G3045"/>
      <c r="H3045"/>
      <c r="I3045"/>
    </row>
    <row r="3046" spans="6:9" ht="12.75" customHeight="1" x14ac:dyDescent="0.25">
      <c r="F3046"/>
      <c r="G3046"/>
      <c r="H3046"/>
      <c r="I3046"/>
    </row>
    <row r="3047" spans="6:9" ht="12.75" customHeight="1" x14ac:dyDescent="0.25">
      <c r="F3047"/>
      <c r="G3047"/>
      <c r="H3047"/>
      <c r="I3047"/>
    </row>
    <row r="3048" spans="6:9" ht="12.75" customHeight="1" x14ac:dyDescent="0.25">
      <c r="F3048"/>
      <c r="G3048"/>
      <c r="H3048"/>
      <c r="I3048"/>
    </row>
    <row r="3049" spans="6:9" ht="12.75" customHeight="1" x14ac:dyDescent="0.25">
      <c r="F3049"/>
      <c r="G3049"/>
      <c r="H3049"/>
      <c r="I3049"/>
    </row>
    <row r="3050" spans="6:9" ht="12.75" customHeight="1" x14ac:dyDescent="0.25">
      <c r="F3050"/>
      <c r="G3050"/>
      <c r="H3050"/>
      <c r="I3050"/>
    </row>
    <row r="3051" spans="6:9" ht="12.75" customHeight="1" x14ac:dyDescent="0.25">
      <c r="F3051"/>
      <c r="G3051"/>
      <c r="H3051"/>
      <c r="I3051"/>
    </row>
    <row r="3052" spans="6:9" ht="12.75" customHeight="1" x14ac:dyDescent="0.25">
      <c r="F3052"/>
      <c r="G3052"/>
      <c r="H3052"/>
      <c r="I3052"/>
    </row>
    <row r="3053" spans="6:9" ht="12.75" customHeight="1" x14ac:dyDescent="0.25">
      <c r="F3053"/>
      <c r="G3053"/>
      <c r="H3053"/>
      <c r="I3053"/>
    </row>
    <row r="3054" spans="6:9" ht="12.75" customHeight="1" x14ac:dyDescent="0.25">
      <c r="F3054"/>
      <c r="G3054"/>
      <c r="H3054"/>
      <c r="I3054"/>
    </row>
    <row r="3055" spans="6:9" ht="12.75" customHeight="1" x14ac:dyDescent="0.25">
      <c r="F3055"/>
      <c r="G3055"/>
      <c r="H3055"/>
      <c r="I3055"/>
    </row>
    <row r="3056" spans="6:9" ht="12.75" customHeight="1" x14ac:dyDescent="0.25">
      <c r="F3056"/>
      <c r="G3056"/>
      <c r="H3056"/>
      <c r="I3056"/>
    </row>
    <row r="3057" spans="6:9" ht="12.75" customHeight="1" x14ac:dyDescent="0.25">
      <c r="F3057"/>
      <c r="G3057"/>
      <c r="H3057"/>
      <c r="I3057"/>
    </row>
    <row r="3058" spans="6:9" ht="12.75" customHeight="1" x14ac:dyDescent="0.25">
      <c r="F3058"/>
      <c r="G3058"/>
      <c r="H3058"/>
      <c r="I3058"/>
    </row>
    <row r="3059" spans="6:9" ht="12.75" customHeight="1" x14ac:dyDescent="0.25">
      <c r="F3059"/>
      <c r="G3059"/>
      <c r="H3059"/>
      <c r="I3059"/>
    </row>
    <row r="3060" spans="6:9" ht="12.75" customHeight="1" x14ac:dyDescent="0.25">
      <c r="F3060"/>
      <c r="G3060"/>
      <c r="H3060"/>
      <c r="I3060"/>
    </row>
    <row r="3061" spans="6:9" ht="12.75" customHeight="1" x14ac:dyDescent="0.25">
      <c r="F3061"/>
      <c r="G3061"/>
      <c r="H3061"/>
      <c r="I3061"/>
    </row>
    <row r="3062" spans="6:9" ht="12.75" customHeight="1" x14ac:dyDescent="0.25">
      <c r="F3062"/>
      <c r="G3062"/>
      <c r="H3062"/>
      <c r="I3062"/>
    </row>
    <row r="3063" spans="6:9" ht="12.75" customHeight="1" x14ac:dyDescent="0.25">
      <c r="F3063"/>
      <c r="G3063"/>
      <c r="H3063"/>
      <c r="I3063"/>
    </row>
    <row r="3064" spans="6:9" ht="12.75" customHeight="1" x14ac:dyDescent="0.25">
      <c r="F3064"/>
      <c r="G3064"/>
      <c r="H3064"/>
      <c r="I3064"/>
    </row>
    <row r="3065" spans="6:9" ht="12.75" customHeight="1" x14ac:dyDescent="0.25">
      <c r="F3065"/>
      <c r="G3065"/>
      <c r="H3065"/>
      <c r="I3065"/>
    </row>
    <row r="3066" spans="6:9" ht="12.75" customHeight="1" x14ac:dyDescent="0.25">
      <c r="F3066"/>
      <c r="G3066"/>
      <c r="H3066"/>
      <c r="I3066"/>
    </row>
    <row r="3067" spans="6:9" ht="12.75" customHeight="1" x14ac:dyDescent="0.25">
      <c r="F3067"/>
      <c r="G3067"/>
      <c r="H3067"/>
      <c r="I3067"/>
    </row>
    <row r="3068" spans="6:9" ht="12.75" customHeight="1" x14ac:dyDescent="0.25">
      <c r="F3068"/>
      <c r="G3068"/>
      <c r="H3068"/>
      <c r="I3068"/>
    </row>
    <row r="3069" spans="6:9" ht="12.75" customHeight="1" x14ac:dyDescent="0.25">
      <c r="F3069"/>
      <c r="G3069"/>
      <c r="H3069"/>
      <c r="I3069"/>
    </row>
    <row r="3070" spans="6:9" ht="12.75" customHeight="1" x14ac:dyDescent="0.25">
      <c r="F3070"/>
      <c r="G3070"/>
      <c r="H3070"/>
      <c r="I3070"/>
    </row>
    <row r="3071" spans="6:9" ht="12.75" customHeight="1" x14ac:dyDescent="0.25">
      <c r="F3071"/>
      <c r="G3071"/>
      <c r="H3071"/>
      <c r="I3071"/>
    </row>
    <row r="3072" spans="6:9" ht="12.75" customHeight="1" x14ac:dyDescent="0.25">
      <c r="F3072"/>
      <c r="G3072"/>
      <c r="H3072"/>
      <c r="I3072"/>
    </row>
    <row r="3073" spans="6:9" ht="12.75" customHeight="1" x14ac:dyDescent="0.25">
      <c r="F3073"/>
      <c r="G3073"/>
      <c r="H3073"/>
      <c r="I3073"/>
    </row>
    <row r="3074" spans="6:9" ht="12.75" customHeight="1" x14ac:dyDescent="0.25">
      <c r="F3074"/>
      <c r="G3074"/>
      <c r="H3074"/>
      <c r="I3074"/>
    </row>
    <row r="3075" spans="6:9" ht="12.75" customHeight="1" x14ac:dyDescent="0.25">
      <c r="F3075"/>
      <c r="G3075"/>
      <c r="H3075"/>
      <c r="I3075"/>
    </row>
    <row r="3076" spans="6:9" ht="12.75" customHeight="1" x14ac:dyDescent="0.25">
      <c r="F3076"/>
      <c r="G3076"/>
      <c r="H3076"/>
      <c r="I3076"/>
    </row>
    <row r="3077" spans="6:9" ht="12.75" customHeight="1" x14ac:dyDescent="0.25">
      <c r="F3077"/>
      <c r="G3077"/>
      <c r="H3077"/>
      <c r="I3077"/>
    </row>
    <row r="3078" spans="6:9" ht="12.75" customHeight="1" x14ac:dyDescent="0.25">
      <c r="F3078"/>
      <c r="G3078"/>
      <c r="H3078"/>
      <c r="I3078"/>
    </row>
    <row r="3079" spans="6:9" ht="12.75" customHeight="1" x14ac:dyDescent="0.25">
      <c r="F3079"/>
      <c r="G3079"/>
      <c r="H3079"/>
      <c r="I3079"/>
    </row>
    <row r="3080" spans="6:9" ht="12.75" customHeight="1" x14ac:dyDescent="0.25">
      <c r="F3080"/>
      <c r="G3080"/>
      <c r="H3080"/>
      <c r="I3080"/>
    </row>
    <row r="3081" spans="6:9" ht="12.75" customHeight="1" x14ac:dyDescent="0.25">
      <c r="F3081"/>
      <c r="G3081"/>
      <c r="H3081"/>
      <c r="I3081"/>
    </row>
    <row r="3082" spans="6:9" ht="12.75" customHeight="1" x14ac:dyDescent="0.25">
      <c r="F3082"/>
      <c r="G3082"/>
      <c r="H3082"/>
      <c r="I3082"/>
    </row>
    <row r="3083" spans="6:9" ht="12.75" customHeight="1" x14ac:dyDescent="0.25">
      <c r="F3083"/>
      <c r="G3083"/>
      <c r="H3083"/>
      <c r="I3083"/>
    </row>
    <row r="3084" spans="6:9" ht="12.75" customHeight="1" x14ac:dyDescent="0.25">
      <c r="F3084"/>
      <c r="G3084"/>
      <c r="H3084"/>
      <c r="I3084"/>
    </row>
    <row r="3085" spans="6:9" ht="12.75" customHeight="1" x14ac:dyDescent="0.25">
      <c r="F3085"/>
      <c r="G3085"/>
      <c r="H3085"/>
      <c r="I3085"/>
    </row>
    <row r="3086" spans="6:9" ht="12.75" customHeight="1" x14ac:dyDescent="0.25">
      <c r="F3086"/>
      <c r="G3086"/>
      <c r="H3086"/>
      <c r="I3086"/>
    </row>
    <row r="3087" spans="6:9" ht="12.75" customHeight="1" x14ac:dyDescent="0.25">
      <c r="F3087"/>
      <c r="G3087"/>
      <c r="H3087"/>
      <c r="I3087"/>
    </row>
    <row r="3088" spans="6:9" ht="12.75" customHeight="1" x14ac:dyDescent="0.25">
      <c r="F3088"/>
      <c r="G3088"/>
      <c r="H3088"/>
      <c r="I3088"/>
    </row>
    <row r="3089" spans="6:9" ht="12.75" customHeight="1" x14ac:dyDescent="0.25">
      <c r="F3089"/>
      <c r="G3089"/>
      <c r="H3089"/>
      <c r="I3089"/>
    </row>
    <row r="3090" spans="6:9" ht="12.75" customHeight="1" x14ac:dyDescent="0.25">
      <c r="F3090"/>
      <c r="G3090"/>
      <c r="H3090"/>
      <c r="I3090"/>
    </row>
    <row r="3091" spans="6:9" ht="12.75" customHeight="1" x14ac:dyDescent="0.25">
      <c r="F3091"/>
      <c r="G3091"/>
      <c r="H3091"/>
      <c r="I3091"/>
    </row>
    <row r="3092" spans="6:9" ht="12.75" customHeight="1" x14ac:dyDescent="0.25">
      <c r="F3092"/>
      <c r="G3092"/>
      <c r="H3092"/>
      <c r="I3092"/>
    </row>
    <row r="3093" spans="6:9" ht="12.75" customHeight="1" x14ac:dyDescent="0.25">
      <c r="F3093"/>
      <c r="G3093"/>
      <c r="H3093"/>
      <c r="I3093"/>
    </row>
    <row r="3094" spans="6:9" ht="12.75" customHeight="1" x14ac:dyDescent="0.25">
      <c r="F3094"/>
      <c r="G3094"/>
      <c r="H3094"/>
      <c r="I3094"/>
    </row>
    <row r="3095" spans="6:9" ht="12.75" customHeight="1" x14ac:dyDescent="0.25">
      <c r="F3095"/>
      <c r="G3095"/>
      <c r="H3095"/>
      <c r="I3095"/>
    </row>
    <row r="3096" spans="6:9" ht="12.75" customHeight="1" x14ac:dyDescent="0.25">
      <c r="F3096"/>
      <c r="G3096"/>
      <c r="H3096"/>
      <c r="I3096"/>
    </row>
    <row r="3097" spans="6:9" ht="12.75" customHeight="1" x14ac:dyDescent="0.25">
      <c r="F3097"/>
      <c r="G3097"/>
      <c r="H3097"/>
      <c r="I3097"/>
    </row>
    <row r="3098" spans="6:9" ht="12.75" customHeight="1" x14ac:dyDescent="0.25">
      <c r="F3098"/>
      <c r="G3098"/>
      <c r="H3098"/>
      <c r="I3098"/>
    </row>
    <row r="3099" spans="6:9" ht="12.75" customHeight="1" x14ac:dyDescent="0.25">
      <c r="F3099"/>
      <c r="G3099"/>
      <c r="H3099"/>
      <c r="I3099"/>
    </row>
    <row r="3100" spans="6:9" ht="12.75" customHeight="1" x14ac:dyDescent="0.25">
      <c r="F3100"/>
      <c r="G3100"/>
      <c r="H3100"/>
      <c r="I3100"/>
    </row>
    <row r="3101" spans="6:9" ht="12.75" customHeight="1" x14ac:dyDescent="0.25">
      <c r="F3101"/>
      <c r="G3101"/>
      <c r="H3101"/>
      <c r="I3101"/>
    </row>
    <row r="3102" spans="6:9" ht="12.75" customHeight="1" x14ac:dyDescent="0.25">
      <c r="F3102"/>
      <c r="G3102"/>
      <c r="H3102"/>
      <c r="I3102"/>
    </row>
    <row r="3103" spans="6:9" ht="12.75" customHeight="1" x14ac:dyDescent="0.25">
      <c r="F3103"/>
      <c r="G3103"/>
      <c r="H3103"/>
      <c r="I3103"/>
    </row>
    <row r="3104" spans="6:9" ht="12.75" customHeight="1" x14ac:dyDescent="0.25">
      <c r="F3104"/>
      <c r="G3104"/>
      <c r="H3104"/>
      <c r="I3104"/>
    </row>
    <row r="3105" spans="6:9" ht="12.75" customHeight="1" x14ac:dyDescent="0.25">
      <c r="F3105"/>
      <c r="G3105"/>
      <c r="H3105"/>
      <c r="I3105"/>
    </row>
    <row r="3106" spans="6:9" ht="12.75" customHeight="1" x14ac:dyDescent="0.25">
      <c r="F3106"/>
      <c r="G3106"/>
      <c r="H3106"/>
      <c r="I3106"/>
    </row>
    <row r="3107" spans="6:9" ht="12.75" customHeight="1" x14ac:dyDescent="0.25">
      <c r="F3107"/>
      <c r="G3107"/>
      <c r="H3107"/>
      <c r="I3107"/>
    </row>
    <row r="3108" spans="6:9" ht="12.75" customHeight="1" x14ac:dyDescent="0.25">
      <c r="F3108"/>
      <c r="G3108"/>
      <c r="H3108"/>
      <c r="I3108"/>
    </row>
    <row r="3109" spans="6:9" ht="12.75" customHeight="1" x14ac:dyDescent="0.25">
      <c r="F3109"/>
      <c r="G3109"/>
      <c r="H3109"/>
      <c r="I3109"/>
    </row>
    <row r="3110" spans="6:9" ht="12.75" customHeight="1" x14ac:dyDescent="0.25">
      <c r="F3110"/>
      <c r="G3110"/>
      <c r="H3110"/>
      <c r="I3110"/>
    </row>
    <row r="3111" spans="6:9" ht="12.75" customHeight="1" x14ac:dyDescent="0.25">
      <c r="F3111"/>
      <c r="G3111"/>
      <c r="H3111"/>
      <c r="I3111"/>
    </row>
    <row r="3112" spans="6:9" ht="12.75" customHeight="1" x14ac:dyDescent="0.25">
      <c r="F3112"/>
      <c r="G3112"/>
      <c r="H3112"/>
      <c r="I3112"/>
    </row>
    <row r="3113" spans="6:9" ht="12.75" customHeight="1" x14ac:dyDescent="0.25">
      <c r="F3113"/>
      <c r="G3113"/>
      <c r="H3113"/>
      <c r="I3113"/>
    </row>
    <row r="3114" spans="6:9" ht="12.75" customHeight="1" x14ac:dyDescent="0.25">
      <c r="F3114"/>
      <c r="G3114"/>
      <c r="H3114"/>
      <c r="I3114"/>
    </row>
    <row r="3115" spans="6:9" ht="12.75" customHeight="1" x14ac:dyDescent="0.25">
      <c r="F3115"/>
      <c r="G3115"/>
      <c r="H3115"/>
      <c r="I3115"/>
    </row>
    <row r="3116" spans="6:9" ht="12.75" customHeight="1" x14ac:dyDescent="0.25">
      <c r="F3116"/>
      <c r="G3116"/>
      <c r="H3116"/>
      <c r="I3116"/>
    </row>
    <row r="3117" spans="6:9" ht="12.75" customHeight="1" x14ac:dyDescent="0.25">
      <c r="F3117"/>
      <c r="G3117"/>
      <c r="H3117"/>
      <c r="I3117"/>
    </row>
    <row r="3118" spans="6:9" ht="12.75" customHeight="1" x14ac:dyDescent="0.25">
      <c r="F3118"/>
      <c r="G3118"/>
      <c r="H3118"/>
      <c r="I3118"/>
    </row>
    <row r="3119" spans="6:9" ht="12.75" customHeight="1" x14ac:dyDescent="0.25">
      <c r="F3119"/>
      <c r="G3119"/>
      <c r="H3119"/>
      <c r="I3119"/>
    </row>
    <row r="3120" spans="6:9" ht="12.75" customHeight="1" x14ac:dyDescent="0.25">
      <c r="F3120"/>
      <c r="G3120"/>
      <c r="H3120"/>
      <c r="I3120"/>
    </row>
    <row r="3121" spans="6:9" ht="12.75" customHeight="1" x14ac:dyDescent="0.25">
      <c r="F3121"/>
      <c r="G3121"/>
      <c r="H3121"/>
      <c r="I3121"/>
    </row>
    <row r="3122" spans="6:9" ht="12.75" customHeight="1" x14ac:dyDescent="0.25">
      <c r="F3122"/>
      <c r="G3122"/>
      <c r="H3122"/>
      <c r="I3122"/>
    </row>
    <row r="3123" spans="6:9" ht="12.75" customHeight="1" x14ac:dyDescent="0.25">
      <c r="F3123"/>
      <c r="G3123"/>
      <c r="H3123"/>
      <c r="I3123"/>
    </row>
    <row r="3124" spans="6:9" ht="12.75" customHeight="1" x14ac:dyDescent="0.25">
      <c r="F3124"/>
      <c r="G3124"/>
      <c r="H3124"/>
      <c r="I3124"/>
    </row>
    <row r="3125" spans="6:9" ht="12.75" customHeight="1" x14ac:dyDescent="0.25">
      <c r="F3125"/>
      <c r="G3125"/>
      <c r="H3125"/>
      <c r="I3125"/>
    </row>
    <row r="3126" spans="6:9" ht="12.75" customHeight="1" x14ac:dyDescent="0.25">
      <c r="F3126"/>
      <c r="G3126"/>
      <c r="H3126"/>
      <c r="I3126"/>
    </row>
    <row r="3127" spans="6:9" ht="12.75" customHeight="1" x14ac:dyDescent="0.25">
      <c r="F3127"/>
      <c r="G3127"/>
      <c r="H3127"/>
      <c r="I3127"/>
    </row>
    <row r="3128" spans="6:9" ht="12.75" customHeight="1" x14ac:dyDescent="0.25">
      <c r="F3128"/>
      <c r="G3128"/>
      <c r="H3128"/>
      <c r="I3128"/>
    </row>
    <row r="3129" spans="6:9" ht="12.75" customHeight="1" x14ac:dyDescent="0.25">
      <c r="F3129"/>
      <c r="G3129"/>
      <c r="H3129"/>
      <c r="I3129"/>
    </row>
    <row r="3130" spans="6:9" ht="12.75" customHeight="1" x14ac:dyDescent="0.25">
      <c r="F3130"/>
      <c r="G3130"/>
      <c r="H3130"/>
      <c r="I3130"/>
    </row>
    <row r="3131" spans="6:9" ht="12.75" customHeight="1" x14ac:dyDescent="0.25">
      <c r="F3131"/>
      <c r="G3131"/>
      <c r="H3131"/>
      <c r="I3131"/>
    </row>
    <row r="3132" spans="6:9" ht="12.75" customHeight="1" x14ac:dyDescent="0.25">
      <c r="F3132"/>
      <c r="G3132"/>
      <c r="H3132"/>
      <c r="I3132"/>
    </row>
    <row r="3133" spans="6:9" ht="12.75" customHeight="1" x14ac:dyDescent="0.25">
      <c r="F3133"/>
      <c r="G3133"/>
      <c r="H3133"/>
      <c r="I3133"/>
    </row>
    <row r="3134" spans="6:9" ht="12.75" customHeight="1" x14ac:dyDescent="0.25">
      <c r="F3134"/>
      <c r="G3134"/>
      <c r="H3134"/>
      <c r="I3134"/>
    </row>
    <row r="3135" spans="6:9" ht="12.75" customHeight="1" x14ac:dyDescent="0.25">
      <c r="F3135"/>
      <c r="G3135"/>
      <c r="H3135"/>
      <c r="I3135"/>
    </row>
    <row r="3136" spans="6:9" ht="12.75" customHeight="1" x14ac:dyDescent="0.25">
      <c r="F3136"/>
      <c r="G3136"/>
      <c r="H3136"/>
      <c r="I3136"/>
    </row>
    <row r="3137" spans="6:9" ht="12.75" customHeight="1" x14ac:dyDescent="0.25">
      <c r="F3137"/>
      <c r="G3137"/>
      <c r="H3137"/>
      <c r="I3137"/>
    </row>
    <row r="3138" spans="6:9" ht="12.75" customHeight="1" x14ac:dyDescent="0.25">
      <c r="F3138"/>
      <c r="G3138"/>
      <c r="H3138"/>
      <c r="I3138"/>
    </row>
    <row r="3139" spans="6:9" ht="12.75" customHeight="1" x14ac:dyDescent="0.25">
      <c r="F3139"/>
      <c r="G3139"/>
      <c r="H3139"/>
      <c r="I3139"/>
    </row>
    <row r="3140" spans="6:9" ht="12.75" customHeight="1" x14ac:dyDescent="0.25">
      <c r="F3140"/>
      <c r="G3140"/>
      <c r="H3140"/>
      <c r="I3140"/>
    </row>
    <row r="3141" spans="6:9" ht="12.75" customHeight="1" x14ac:dyDescent="0.25">
      <c r="F3141"/>
      <c r="G3141"/>
      <c r="H3141"/>
      <c r="I3141"/>
    </row>
    <row r="3142" spans="6:9" ht="12.75" customHeight="1" x14ac:dyDescent="0.25">
      <c r="F3142"/>
      <c r="G3142"/>
      <c r="H3142"/>
      <c r="I3142"/>
    </row>
    <row r="3143" spans="6:9" ht="12.75" customHeight="1" x14ac:dyDescent="0.25">
      <c r="F3143"/>
      <c r="G3143"/>
      <c r="H3143"/>
      <c r="I3143"/>
    </row>
    <row r="3144" spans="6:9" ht="12.75" customHeight="1" x14ac:dyDescent="0.25">
      <c r="F3144"/>
      <c r="G3144"/>
      <c r="H3144"/>
      <c r="I3144"/>
    </row>
    <row r="3145" spans="6:9" ht="12.75" customHeight="1" x14ac:dyDescent="0.25">
      <c r="F3145"/>
      <c r="G3145"/>
      <c r="H3145"/>
      <c r="I3145"/>
    </row>
    <row r="3146" spans="6:9" ht="12.75" customHeight="1" x14ac:dyDescent="0.25">
      <c r="F3146"/>
      <c r="G3146"/>
      <c r="H3146"/>
      <c r="I3146"/>
    </row>
    <row r="3147" spans="6:9" ht="12.75" customHeight="1" x14ac:dyDescent="0.25">
      <c r="F3147"/>
      <c r="G3147"/>
      <c r="H3147"/>
      <c r="I3147"/>
    </row>
    <row r="3148" spans="6:9" ht="12.75" customHeight="1" x14ac:dyDescent="0.25">
      <c r="F3148"/>
      <c r="G3148"/>
      <c r="H3148"/>
      <c r="I3148"/>
    </row>
    <row r="3149" spans="6:9" ht="12.75" customHeight="1" x14ac:dyDescent="0.25">
      <c r="F3149"/>
      <c r="G3149"/>
      <c r="H3149"/>
      <c r="I3149"/>
    </row>
    <row r="3150" spans="6:9" ht="12.75" customHeight="1" x14ac:dyDescent="0.25">
      <c r="F3150"/>
      <c r="G3150"/>
      <c r="H3150"/>
      <c r="I3150"/>
    </row>
    <row r="3151" spans="6:9" ht="12.75" customHeight="1" x14ac:dyDescent="0.25">
      <c r="F3151"/>
      <c r="G3151"/>
      <c r="H3151"/>
      <c r="I3151"/>
    </row>
    <row r="3152" spans="6:9" ht="12.75" customHeight="1" x14ac:dyDescent="0.25">
      <c r="F3152"/>
      <c r="G3152"/>
      <c r="H3152"/>
      <c r="I3152"/>
    </row>
    <row r="3153" spans="6:9" ht="12.75" customHeight="1" x14ac:dyDescent="0.25">
      <c r="F3153"/>
      <c r="G3153"/>
      <c r="H3153"/>
      <c r="I3153"/>
    </row>
    <row r="3154" spans="6:9" ht="12.75" customHeight="1" x14ac:dyDescent="0.25">
      <c r="F3154"/>
      <c r="G3154"/>
      <c r="H3154"/>
      <c r="I3154"/>
    </row>
    <row r="3155" spans="6:9" ht="12.75" customHeight="1" x14ac:dyDescent="0.25">
      <c r="F3155"/>
      <c r="G3155"/>
      <c r="H3155"/>
      <c r="I3155"/>
    </row>
    <row r="3156" spans="6:9" ht="12.75" customHeight="1" x14ac:dyDescent="0.25">
      <c r="F3156"/>
      <c r="G3156"/>
      <c r="H3156"/>
      <c r="I3156"/>
    </row>
    <row r="3157" spans="6:9" ht="12.75" customHeight="1" x14ac:dyDescent="0.25">
      <c r="F3157"/>
      <c r="G3157"/>
      <c r="H3157"/>
      <c r="I3157"/>
    </row>
    <row r="3158" spans="6:9" ht="12.75" customHeight="1" x14ac:dyDescent="0.25">
      <c r="F3158"/>
      <c r="G3158"/>
      <c r="H3158"/>
      <c r="I3158"/>
    </row>
    <row r="3159" spans="6:9" ht="12.75" customHeight="1" x14ac:dyDescent="0.25">
      <c r="F3159"/>
      <c r="G3159"/>
      <c r="H3159"/>
      <c r="I3159"/>
    </row>
    <row r="3160" spans="6:9" ht="12.75" customHeight="1" x14ac:dyDescent="0.25">
      <c r="F3160"/>
      <c r="G3160"/>
      <c r="H3160"/>
      <c r="I3160"/>
    </row>
    <row r="3161" spans="6:9" ht="12.75" customHeight="1" x14ac:dyDescent="0.25">
      <c r="F3161"/>
      <c r="G3161"/>
      <c r="H3161"/>
      <c r="I3161"/>
    </row>
    <row r="3162" spans="6:9" ht="12.75" customHeight="1" x14ac:dyDescent="0.25">
      <c r="F3162"/>
      <c r="G3162"/>
      <c r="H3162"/>
      <c r="I3162"/>
    </row>
    <row r="3163" spans="6:9" ht="12.75" customHeight="1" x14ac:dyDescent="0.25">
      <c r="F3163"/>
      <c r="G3163"/>
      <c r="H3163"/>
      <c r="I3163"/>
    </row>
    <row r="3164" spans="6:9" ht="12.75" customHeight="1" x14ac:dyDescent="0.25">
      <c r="F3164"/>
      <c r="G3164"/>
      <c r="H3164"/>
      <c r="I3164"/>
    </row>
    <row r="3165" spans="6:9" ht="12.75" customHeight="1" x14ac:dyDescent="0.25">
      <c r="F3165"/>
      <c r="G3165"/>
      <c r="H3165"/>
      <c r="I3165"/>
    </row>
    <row r="3166" spans="6:9" ht="12.75" customHeight="1" x14ac:dyDescent="0.25">
      <c r="F3166"/>
      <c r="G3166"/>
      <c r="H3166"/>
      <c r="I3166"/>
    </row>
    <row r="3167" spans="6:9" ht="12.75" customHeight="1" x14ac:dyDescent="0.25">
      <c r="F3167"/>
      <c r="G3167"/>
      <c r="H3167"/>
      <c r="I3167"/>
    </row>
    <row r="3168" spans="6:9" ht="12.75" customHeight="1" x14ac:dyDescent="0.25">
      <c r="F3168"/>
      <c r="G3168"/>
      <c r="H3168"/>
      <c r="I3168"/>
    </row>
    <row r="3169" spans="6:9" ht="12.75" customHeight="1" x14ac:dyDescent="0.25">
      <c r="F3169"/>
      <c r="G3169"/>
      <c r="H3169"/>
      <c r="I3169"/>
    </row>
    <row r="3170" spans="6:9" ht="12.75" customHeight="1" x14ac:dyDescent="0.25">
      <c r="F3170"/>
      <c r="G3170"/>
      <c r="H3170"/>
      <c r="I3170"/>
    </row>
    <row r="3171" spans="6:9" ht="12.75" customHeight="1" x14ac:dyDescent="0.25">
      <c r="F3171"/>
      <c r="G3171"/>
      <c r="H3171"/>
      <c r="I3171"/>
    </row>
    <row r="3172" spans="6:9" ht="12.75" customHeight="1" x14ac:dyDescent="0.25">
      <c r="F3172"/>
      <c r="G3172"/>
      <c r="H3172"/>
      <c r="I3172"/>
    </row>
    <row r="3173" spans="6:9" ht="12.75" customHeight="1" x14ac:dyDescent="0.25">
      <c r="F3173"/>
      <c r="G3173"/>
      <c r="H3173"/>
      <c r="I3173"/>
    </row>
    <row r="3174" spans="6:9" ht="12.75" customHeight="1" x14ac:dyDescent="0.25">
      <c r="F3174"/>
      <c r="G3174"/>
      <c r="H3174"/>
      <c r="I3174"/>
    </row>
    <row r="3175" spans="6:9" ht="12.75" customHeight="1" x14ac:dyDescent="0.25">
      <c r="F3175"/>
      <c r="G3175"/>
      <c r="H3175"/>
      <c r="I3175"/>
    </row>
    <row r="3176" spans="6:9" ht="12.75" customHeight="1" x14ac:dyDescent="0.25">
      <c r="F3176"/>
      <c r="G3176"/>
      <c r="H3176"/>
      <c r="I3176"/>
    </row>
    <row r="3177" spans="6:9" ht="12.75" customHeight="1" x14ac:dyDescent="0.25">
      <c r="F3177"/>
      <c r="G3177"/>
      <c r="H3177"/>
      <c r="I3177"/>
    </row>
    <row r="3178" spans="6:9" ht="12.75" customHeight="1" x14ac:dyDescent="0.25">
      <c r="F3178"/>
      <c r="G3178"/>
      <c r="H3178"/>
      <c r="I3178"/>
    </row>
    <row r="3179" spans="6:9" ht="12.75" customHeight="1" x14ac:dyDescent="0.25">
      <c r="F3179"/>
      <c r="G3179"/>
      <c r="H3179"/>
      <c r="I3179"/>
    </row>
    <row r="3180" spans="6:9" ht="12.75" customHeight="1" x14ac:dyDescent="0.25">
      <c r="F3180"/>
      <c r="G3180"/>
      <c r="H3180"/>
      <c r="I3180"/>
    </row>
    <row r="3181" spans="6:9" ht="12.75" customHeight="1" x14ac:dyDescent="0.25">
      <c r="F3181"/>
      <c r="G3181"/>
      <c r="H3181"/>
      <c r="I3181"/>
    </row>
    <row r="3182" spans="6:9" ht="12.75" customHeight="1" x14ac:dyDescent="0.25">
      <c r="F3182"/>
      <c r="G3182"/>
      <c r="H3182"/>
      <c r="I3182"/>
    </row>
    <row r="3183" spans="6:9" ht="12.75" customHeight="1" x14ac:dyDescent="0.25">
      <c r="F3183"/>
      <c r="G3183"/>
      <c r="H3183"/>
      <c r="I3183"/>
    </row>
    <row r="3184" spans="6:9" ht="12.75" customHeight="1" x14ac:dyDescent="0.25">
      <c r="F3184"/>
      <c r="G3184"/>
      <c r="H3184"/>
      <c r="I3184"/>
    </row>
    <row r="3185" spans="6:9" ht="12.75" customHeight="1" x14ac:dyDescent="0.25">
      <c r="F3185"/>
      <c r="G3185"/>
      <c r="H3185"/>
      <c r="I3185"/>
    </row>
    <row r="3186" spans="6:9" ht="12.75" customHeight="1" x14ac:dyDescent="0.25">
      <c r="F3186"/>
      <c r="G3186"/>
      <c r="H3186"/>
      <c r="I3186"/>
    </row>
    <row r="3187" spans="6:9" ht="12.75" customHeight="1" x14ac:dyDescent="0.25">
      <c r="F3187"/>
      <c r="G3187"/>
      <c r="H3187"/>
      <c r="I3187"/>
    </row>
    <row r="3188" spans="6:9" ht="12.75" customHeight="1" x14ac:dyDescent="0.25">
      <c r="F3188"/>
      <c r="G3188"/>
      <c r="H3188"/>
      <c r="I3188"/>
    </row>
    <row r="3189" spans="6:9" ht="12.75" customHeight="1" x14ac:dyDescent="0.25">
      <c r="F3189"/>
      <c r="G3189"/>
      <c r="H3189"/>
      <c r="I3189"/>
    </row>
    <row r="3190" spans="6:9" ht="12.75" customHeight="1" x14ac:dyDescent="0.25">
      <c r="F3190"/>
      <c r="G3190"/>
      <c r="H3190"/>
      <c r="I3190"/>
    </row>
    <row r="3191" spans="6:9" ht="12.75" customHeight="1" x14ac:dyDescent="0.25">
      <c r="F3191"/>
      <c r="G3191"/>
      <c r="H3191"/>
      <c r="I3191"/>
    </row>
    <row r="3192" spans="6:9" ht="12.75" customHeight="1" x14ac:dyDescent="0.25">
      <c r="F3192"/>
      <c r="G3192"/>
      <c r="H3192"/>
      <c r="I3192"/>
    </row>
    <row r="3193" spans="6:9" ht="12.75" customHeight="1" x14ac:dyDescent="0.25">
      <c r="F3193"/>
      <c r="G3193"/>
      <c r="H3193"/>
      <c r="I3193"/>
    </row>
    <row r="3194" spans="6:9" ht="12.75" customHeight="1" x14ac:dyDescent="0.25">
      <c r="F3194"/>
      <c r="G3194"/>
      <c r="H3194"/>
      <c r="I3194"/>
    </row>
    <row r="3195" spans="6:9" ht="12.75" customHeight="1" x14ac:dyDescent="0.25">
      <c r="F3195"/>
      <c r="G3195"/>
      <c r="H3195"/>
      <c r="I3195"/>
    </row>
    <row r="3196" spans="6:9" ht="12.75" customHeight="1" x14ac:dyDescent="0.25">
      <c r="F3196"/>
      <c r="G3196"/>
      <c r="H3196"/>
      <c r="I3196"/>
    </row>
    <row r="3197" spans="6:9" ht="12.75" customHeight="1" x14ac:dyDescent="0.25">
      <c r="F3197"/>
      <c r="G3197"/>
      <c r="H3197"/>
      <c r="I3197"/>
    </row>
    <row r="3198" spans="6:9" ht="12.75" customHeight="1" x14ac:dyDescent="0.25">
      <c r="F3198"/>
      <c r="G3198"/>
      <c r="H3198"/>
      <c r="I3198"/>
    </row>
    <row r="3199" spans="6:9" ht="12.75" customHeight="1" x14ac:dyDescent="0.25">
      <c r="F3199"/>
      <c r="G3199"/>
      <c r="H3199"/>
      <c r="I3199"/>
    </row>
    <row r="3200" spans="6:9" ht="12.75" customHeight="1" x14ac:dyDescent="0.25">
      <c r="F3200"/>
      <c r="G3200"/>
      <c r="H3200"/>
      <c r="I3200"/>
    </row>
    <row r="3201" spans="6:9" ht="12.75" customHeight="1" x14ac:dyDescent="0.25">
      <c r="F3201"/>
      <c r="G3201"/>
      <c r="H3201"/>
      <c r="I3201"/>
    </row>
    <row r="3202" spans="6:9" ht="12.75" customHeight="1" x14ac:dyDescent="0.25">
      <c r="F3202"/>
      <c r="G3202"/>
      <c r="H3202"/>
      <c r="I3202"/>
    </row>
    <row r="3203" spans="6:9" ht="12.75" customHeight="1" x14ac:dyDescent="0.25">
      <c r="F3203"/>
      <c r="G3203"/>
      <c r="H3203"/>
      <c r="I3203"/>
    </row>
    <row r="3204" spans="6:9" ht="12.75" customHeight="1" x14ac:dyDescent="0.25">
      <c r="F3204"/>
      <c r="G3204"/>
      <c r="H3204"/>
      <c r="I3204"/>
    </row>
    <row r="3205" spans="6:9" ht="12.75" customHeight="1" x14ac:dyDescent="0.25">
      <c r="F3205"/>
      <c r="G3205"/>
      <c r="H3205"/>
      <c r="I3205"/>
    </row>
    <row r="3206" spans="6:9" ht="12.75" customHeight="1" x14ac:dyDescent="0.25">
      <c r="F3206"/>
      <c r="G3206"/>
      <c r="H3206"/>
      <c r="I3206"/>
    </row>
    <row r="3207" spans="6:9" ht="12.75" customHeight="1" x14ac:dyDescent="0.25">
      <c r="F3207"/>
      <c r="G3207"/>
      <c r="H3207"/>
      <c r="I3207"/>
    </row>
    <row r="3208" spans="6:9" ht="12.75" customHeight="1" x14ac:dyDescent="0.25">
      <c r="F3208"/>
      <c r="G3208"/>
      <c r="H3208"/>
      <c r="I3208"/>
    </row>
    <row r="3209" spans="6:9" ht="12.75" customHeight="1" x14ac:dyDescent="0.25">
      <c r="F3209"/>
      <c r="G3209"/>
      <c r="H3209"/>
      <c r="I3209"/>
    </row>
    <row r="3210" spans="6:9" ht="12.75" customHeight="1" x14ac:dyDescent="0.25">
      <c r="F3210"/>
      <c r="G3210"/>
      <c r="H3210"/>
      <c r="I3210"/>
    </row>
    <row r="3211" spans="6:9" ht="12.75" customHeight="1" x14ac:dyDescent="0.25">
      <c r="F3211"/>
      <c r="G3211"/>
      <c r="H3211"/>
      <c r="I3211"/>
    </row>
    <row r="3212" spans="6:9" ht="12.75" customHeight="1" x14ac:dyDescent="0.25">
      <c r="F3212"/>
      <c r="G3212"/>
      <c r="H3212"/>
      <c r="I3212"/>
    </row>
    <row r="3213" spans="6:9" ht="12.75" customHeight="1" x14ac:dyDescent="0.25">
      <c r="F3213"/>
      <c r="G3213"/>
      <c r="H3213"/>
      <c r="I3213"/>
    </row>
    <row r="3214" spans="6:9" ht="12.75" customHeight="1" x14ac:dyDescent="0.25">
      <c r="F3214"/>
      <c r="G3214"/>
      <c r="H3214"/>
      <c r="I3214"/>
    </row>
    <row r="3215" spans="6:9" ht="12.75" customHeight="1" x14ac:dyDescent="0.25">
      <c r="F3215"/>
      <c r="G3215"/>
      <c r="H3215"/>
      <c r="I3215"/>
    </row>
    <row r="3216" spans="6:9" ht="12.75" customHeight="1" x14ac:dyDescent="0.25">
      <c r="F3216"/>
      <c r="G3216"/>
      <c r="H3216"/>
      <c r="I3216"/>
    </row>
    <row r="3217" spans="6:9" ht="12.75" customHeight="1" x14ac:dyDescent="0.25">
      <c r="F3217"/>
      <c r="G3217"/>
      <c r="H3217"/>
      <c r="I3217"/>
    </row>
    <row r="3218" spans="6:9" ht="12.75" customHeight="1" x14ac:dyDescent="0.25">
      <c r="F3218"/>
      <c r="G3218"/>
      <c r="H3218"/>
      <c r="I3218"/>
    </row>
    <row r="3219" spans="6:9" ht="12.75" customHeight="1" x14ac:dyDescent="0.25">
      <c r="F3219"/>
      <c r="G3219"/>
      <c r="H3219"/>
      <c r="I3219"/>
    </row>
    <row r="3220" spans="6:9" ht="12.75" customHeight="1" x14ac:dyDescent="0.25">
      <c r="F3220"/>
      <c r="G3220"/>
      <c r="H3220"/>
      <c r="I3220"/>
    </row>
    <row r="3221" spans="6:9" ht="12.75" customHeight="1" x14ac:dyDescent="0.25">
      <c r="F3221"/>
      <c r="G3221"/>
      <c r="H3221"/>
      <c r="I3221"/>
    </row>
    <row r="3222" spans="6:9" ht="12.75" customHeight="1" x14ac:dyDescent="0.25">
      <c r="F3222"/>
      <c r="G3222"/>
      <c r="H3222"/>
      <c r="I3222"/>
    </row>
    <row r="3223" spans="6:9" ht="12.75" customHeight="1" x14ac:dyDescent="0.25">
      <c r="F3223"/>
      <c r="G3223"/>
      <c r="H3223"/>
      <c r="I3223"/>
    </row>
    <row r="3224" spans="6:9" ht="12.75" customHeight="1" x14ac:dyDescent="0.25">
      <c r="F3224"/>
      <c r="G3224"/>
      <c r="H3224"/>
      <c r="I3224"/>
    </row>
    <row r="3225" spans="6:9" ht="12.75" customHeight="1" x14ac:dyDescent="0.25">
      <c r="F3225"/>
      <c r="G3225"/>
      <c r="H3225"/>
      <c r="I3225"/>
    </row>
    <row r="3226" spans="6:9" ht="12.75" customHeight="1" x14ac:dyDescent="0.25">
      <c r="F3226"/>
      <c r="G3226"/>
      <c r="H3226"/>
      <c r="I3226"/>
    </row>
    <row r="3227" spans="6:9" ht="12.75" customHeight="1" x14ac:dyDescent="0.25">
      <c r="F3227"/>
      <c r="G3227"/>
      <c r="H3227"/>
      <c r="I3227"/>
    </row>
    <row r="3228" spans="6:9" ht="12.75" customHeight="1" x14ac:dyDescent="0.25">
      <c r="F3228"/>
      <c r="G3228"/>
      <c r="H3228"/>
      <c r="I3228"/>
    </row>
    <row r="3229" spans="6:9" ht="12.75" customHeight="1" x14ac:dyDescent="0.25">
      <c r="F3229"/>
      <c r="G3229"/>
      <c r="H3229"/>
      <c r="I3229"/>
    </row>
    <row r="3230" spans="6:9" ht="12.75" customHeight="1" x14ac:dyDescent="0.25">
      <c r="F3230"/>
      <c r="G3230"/>
      <c r="H3230"/>
      <c r="I3230"/>
    </row>
    <row r="3231" spans="6:9" ht="12.75" customHeight="1" x14ac:dyDescent="0.25">
      <c r="F3231"/>
      <c r="G3231"/>
      <c r="H3231"/>
      <c r="I3231"/>
    </row>
    <row r="3232" spans="6:9" ht="12.75" customHeight="1" x14ac:dyDescent="0.25">
      <c r="F3232"/>
      <c r="G3232"/>
      <c r="H3232"/>
      <c r="I3232"/>
    </row>
    <row r="3233" spans="6:9" ht="12.75" customHeight="1" x14ac:dyDescent="0.25">
      <c r="F3233"/>
      <c r="G3233"/>
      <c r="H3233"/>
      <c r="I3233"/>
    </row>
    <row r="3234" spans="6:9" ht="12.75" customHeight="1" x14ac:dyDescent="0.25">
      <c r="F3234"/>
      <c r="G3234"/>
      <c r="H3234"/>
      <c r="I3234"/>
    </row>
    <row r="3235" spans="6:9" ht="12.75" customHeight="1" x14ac:dyDescent="0.25">
      <c r="F3235"/>
      <c r="G3235"/>
      <c r="H3235"/>
      <c r="I3235"/>
    </row>
    <row r="3236" spans="6:9" ht="12.75" customHeight="1" x14ac:dyDescent="0.25">
      <c r="F3236"/>
      <c r="G3236"/>
      <c r="H3236"/>
      <c r="I3236"/>
    </row>
    <row r="3237" spans="6:9" ht="12.75" customHeight="1" x14ac:dyDescent="0.25">
      <c r="F3237"/>
      <c r="G3237"/>
      <c r="H3237"/>
      <c r="I3237"/>
    </row>
    <row r="3238" spans="6:9" ht="12.75" customHeight="1" x14ac:dyDescent="0.25">
      <c r="F3238"/>
      <c r="G3238"/>
      <c r="H3238"/>
      <c r="I3238"/>
    </row>
    <row r="3239" spans="6:9" ht="12.75" customHeight="1" x14ac:dyDescent="0.25">
      <c r="F3239"/>
      <c r="G3239"/>
      <c r="H3239"/>
      <c r="I3239"/>
    </row>
    <row r="3240" spans="6:9" ht="12.75" customHeight="1" x14ac:dyDescent="0.25">
      <c r="F3240"/>
      <c r="G3240"/>
      <c r="H3240"/>
      <c r="I3240"/>
    </row>
    <row r="3241" spans="6:9" ht="12.75" customHeight="1" x14ac:dyDescent="0.25">
      <c r="F3241"/>
      <c r="G3241"/>
      <c r="H3241"/>
      <c r="I3241"/>
    </row>
    <row r="3242" spans="6:9" ht="12.75" customHeight="1" x14ac:dyDescent="0.25">
      <c r="F3242"/>
      <c r="G3242"/>
      <c r="H3242"/>
      <c r="I3242"/>
    </row>
    <row r="3243" spans="6:9" ht="12.75" customHeight="1" x14ac:dyDescent="0.25">
      <c r="F3243"/>
      <c r="G3243"/>
      <c r="H3243"/>
      <c r="I3243"/>
    </row>
    <row r="3244" spans="6:9" ht="12.75" customHeight="1" x14ac:dyDescent="0.25">
      <c r="F3244"/>
      <c r="G3244"/>
      <c r="H3244"/>
      <c r="I3244"/>
    </row>
    <row r="3245" spans="6:9" ht="12.75" customHeight="1" x14ac:dyDescent="0.25">
      <c r="F3245"/>
      <c r="G3245"/>
      <c r="H3245"/>
      <c r="I3245"/>
    </row>
    <row r="3246" spans="6:9" ht="12.75" customHeight="1" x14ac:dyDescent="0.25">
      <c r="F3246"/>
      <c r="G3246"/>
      <c r="H3246"/>
      <c r="I3246"/>
    </row>
    <row r="3247" spans="6:9" ht="12.75" customHeight="1" x14ac:dyDescent="0.25">
      <c r="F3247"/>
      <c r="G3247"/>
      <c r="H3247"/>
      <c r="I3247"/>
    </row>
    <row r="3248" spans="6:9" ht="12.75" customHeight="1" x14ac:dyDescent="0.25">
      <c r="F3248"/>
      <c r="G3248"/>
      <c r="H3248"/>
      <c r="I3248"/>
    </row>
    <row r="3249" spans="6:9" ht="12.75" customHeight="1" x14ac:dyDescent="0.25">
      <c r="F3249"/>
      <c r="G3249"/>
      <c r="H3249"/>
      <c r="I3249"/>
    </row>
    <row r="3250" spans="6:9" ht="12.75" customHeight="1" x14ac:dyDescent="0.25">
      <c r="F3250"/>
      <c r="G3250"/>
      <c r="H3250"/>
      <c r="I3250"/>
    </row>
    <row r="3251" spans="6:9" ht="12.75" customHeight="1" x14ac:dyDescent="0.25">
      <c r="F3251"/>
      <c r="G3251"/>
      <c r="H3251"/>
      <c r="I3251"/>
    </row>
    <row r="3252" spans="6:9" ht="12.75" customHeight="1" x14ac:dyDescent="0.25">
      <c r="F3252"/>
      <c r="G3252"/>
      <c r="H3252"/>
      <c r="I3252"/>
    </row>
    <row r="3253" spans="6:9" ht="12.75" customHeight="1" x14ac:dyDescent="0.25">
      <c r="F3253"/>
      <c r="G3253"/>
      <c r="H3253"/>
      <c r="I3253"/>
    </row>
    <row r="3254" spans="6:9" ht="12.75" customHeight="1" x14ac:dyDescent="0.25">
      <c r="F3254"/>
      <c r="G3254"/>
      <c r="H3254"/>
      <c r="I3254"/>
    </row>
    <row r="3255" spans="6:9" ht="12.75" customHeight="1" x14ac:dyDescent="0.25">
      <c r="F3255"/>
      <c r="G3255"/>
      <c r="H3255"/>
      <c r="I3255"/>
    </row>
    <row r="3256" spans="6:9" ht="12.75" customHeight="1" x14ac:dyDescent="0.25">
      <c r="F3256"/>
      <c r="G3256"/>
      <c r="H3256"/>
      <c r="I3256"/>
    </row>
    <row r="3257" spans="6:9" ht="12.75" customHeight="1" x14ac:dyDescent="0.25">
      <c r="F3257"/>
      <c r="G3257"/>
      <c r="H3257"/>
      <c r="I3257"/>
    </row>
    <row r="3258" spans="6:9" ht="12.75" customHeight="1" x14ac:dyDescent="0.25">
      <c r="F3258"/>
      <c r="G3258"/>
      <c r="H3258"/>
      <c r="I3258"/>
    </row>
    <row r="3259" spans="6:9" ht="12.75" customHeight="1" x14ac:dyDescent="0.25">
      <c r="F3259"/>
      <c r="G3259"/>
      <c r="H3259"/>
      <c r="I3259"/>
    </row>
    <row r="3260" spans="6:9" ht="12.75" customHeight="1" x14ac:dyDescent="0.25">
      <c r="F3260"/>
      <c r="G3260"/>
      <c r="H3260"/>
      <c r="I3260"/>
    </row>
    <row r="3261" spans="6:9" ht="12.75" customHeight="1" x14ac:dyDescent="0.25">
      <c r="F3261"/>
      <c r="G3261"/>
      <c r="H3261"/>
      <c r="I3261"/>
    </row>
    <row r="3262" spans="6:9" ht="12.75" customHeight="1" x14ac:dyDescent="0.25">
      <c r="F3262"/>
      <c r="G3262"/>
      <c r="H3262"/>
      <c r="I3262"/>
    </row>
    <row r="3263" spans="6:9" ht="12.75" customHeight="1" x14ac:dyDescent="0.25">
      <c r="F3263"/>
      <c r="G3263"/>
      <c r="H3263"/>
      <c r="I3263"/>
    </row>
    <row r="3264" spans="6:9" ht="12.75" customHeight="1" x14ac:dyDescent="0.25">
      <c r="F3264"/>
      <c r="G3264"/>
      <c r="H3264"/>
      <c r="I3264"/>
    </row>
    <row r="3265" spans="6:9" ht="12.75" customHeight="1" x14ac:dyDescent="0.25">
      <c r="F3265"/>
      <c r="G3265"/>
      <c r="H3265"/>
      <c r="I3265"/>
    </row>
    <row r="3266" spans="6:9" ht="12.75" customHeight="1" x14ac:dyDescent="0.25">
      <c r="F3266"/>
      <c r="G3266"/>
      <c r="H3266"/>
      <c r="I3266"/>
    </row>
    <row r="3267" spans="6:9" ht="12.75" customHeight="1" x14ac:dyDescent="0.25">
      <c r="F3267"/>
      <c r="G3267"/>
      <c r="H3267"/>
      <c r="I3267"/>
    </row>
    <row r="3268" spans="6:9" ht="12.75" customHeight="1" x14ac:dyDescent="0.25">
      <c r="F3268"/>
      <c r="G3268"/>
      <c r="H3268"/>
      <c r="I3268"/>
    </row>
    <row r="3269" spans="6:9" ht="12.75" customHeight="1" x14ac:dyDescent="0.25">
      <c r="F3269"/>
      <c r="G3269"/>
      <c r="H3269"/>
      <c r="I3269"/>
    </row>
    <row r="3270" spans="6:9" ht="12.75" customHeight="1" x14ac:dyDescent="0.25">
      <c r="F3270"/>
      <c r="G3270"/>
      <c r="H3270"/>
      <c r="I3270"/>
    </row>
    <row r="3271" spans="6:9" ht="12.75" customHeight="1" x14ac:dyDescent="0.25">
      <c r="F3271"/>
      <c r="G3271"/>
      <c r="H3271"/>
      <c r="I3271"/>
    </row>
    <row r="3272" spans="6:9" ht="12.75" customHeight="1" x14ac:dyDescent="0.25">
      <c r="F3272"/>
      <c r="G3272"/>
      <c r="H3272"/>
      <c r="I3272"/>
    </row>
    <row r="3273" spans="6:9" ht="12.75" customHeight="1" x14ac:dyDescent="0.25">
      <c r="F3273"/>
      <c r="G3273"/>
      <c r="H3273"/>
      <c r="I3273"/>
    </row>
    <row r="3274" spans="6:9" ht="12.75" customHeight="1" x14ac:dyDescent="0.25">
      <c r="F3274"/>
      <c r="G3274"/>
      <c r="H3274"/>
      <c r="I3274"/>
    </row>
    <row r="3275" spans="6:9" ht="12.75" customHeight="1" x14ac:dyDescent="0.25">
      <c r="F3275"/>
      <c r="G3275"/>
      <c r="H3275"/>
      <c r="I3275"/>
    </row>
    <row r="3276" spans="6:9" ht="12.75" customHeight="1" x14ac:dyDescent="0.25">
      <c r="F3276"/>
      <c r="G3276"/>
      <c r="H3276"/>
      <c r="I3276"/>
    </row>
    <row r="3277" spans="6:9" ht="12.75" customHeight="1" x14ac:dyDescent="0.25">
      <c r="F3277"/>
      <c r="G3277"/>
      <c r="H3277"/>
      <c r="I3277"/>
    </row>
    <row r="3278" spans="6:9" ht="12.75" customHeight="1" x14ac:dyDescent="0.25">
      <c r="F3278"/>
      <c r="G3278"/>
      <c r="H3278"/>
      <c r="I3278"/>
    </row>
    <row r="3279" spans="6:9" ht="12.75" customHeight="1" x14ac:dyDescent="0.25">
      <c r="F3279"/>
      <c r="G3279"/>
      <c r="H3279"/>
      <c r="I3279"/>
    </row>
    <row r="3280" spans="6:9" ht="12.75" customHeight="1" x14ac:dyDescent="0.25">
      <c r="F3280"/>
      <c r="G3280"/>
      <c r="H3280"/>
      <c r="I3280"/>
    </row>
    <row r="3281" spans="6:9" ht="12.75" customHeight="1" x14ac:dyDescent="0.25">
      <c r="F3281"/>
      <c r="G3281"/>
      <c r="H3281"/>
      <c r="I3281"/>
    </row>
    <row r="3282" spans="6:9" ht="12.75" customHeight="1" x14ac:dyDescent="0.25">
      <c r="F3282"/>
      <c r="G3282"/>
      <c r="H3282"/>
      <c r="I3282"/>
    </row>
    <row r="3283" spans="6:9" ht="12.75" customHeight="1" x14ac:dyDescent="0.25">
      <c r="F3283"/>
      <c r="G3283"/>
      <c r="H3283"/>
      <c r="I3283"/>
    </row>
    <row r="3284" spans="6:9" ht="12.75" customHeight="1" x14ac:dyDescent="0.25">
      <c r="F3284"/>
      <c r="G3284"/>
      <c r="H3284"/>
      <c r="I3284"/>
    </row>
    <row r="3285" spans="6:9" ht="12.75" customHeight="1" x14ac:dyDescent="0.25">
      <c r="F3285"/>
      <c r="G3285"/>
      <c r="H3285"/>
      <c r="I3285"/>
    </row>
    <row r="3286" spans="6:9" ht="12.75" customHeight="1" x14ac:dyDescent="0.25">
      <c r="F3286"/>
      <c r="G3286"/>
      <c r="H3286"/>
      <c r="I3286"/>
    </row>
    <row r="3287" spans="6:9" ht="12.75" customHeight="1" x14ac:dyDescent="0.25">
      <c r="F3287"/>
      <c r="G3287"/>
      <c r="H3287"/>
      <c r="I3287"/>
    </row>
    <row r="3288" spans="6:9" ht="12.75" customHeight="1" x14ac:dyDescent="0.25">
      <c r="F3288"/>
      <c r="G3288"/>
      <c r="H3288"/>
      <c r="I3288"/>
    </row>
    <row r="3289" spans="6:9" ht="12.75" customHeight="1" x14ac:dyDescent="0.25">
      <c r="F3289"/>
      <c r="G3289"/>
      <c r="H3289"/>
      <c r="I3289"/>
    </row>
    <row r="3290" spans="6:9" ht="12.75" customHeight="1" x14ac:dyDescent="0.25">
      <c r="F3290"/>
      <c r="G3290"/>
      <c r="H3290"/>
      <c r="I3290"/>
    </row>
    <row r="3291" spans="6:9" ht="12.75" customHeight="1" x14ac:dyDescent="0.25">
      <c r="F3291"/>
      <c r="G3291"/>
      <c r="H3291"/>
      <c r="I3291"/>
    </row>
    <row r="3292" spans="6:9" ht="12.75" customHeight="1" x14ac:dyDescent="0.25">
      <c r="F3292"/>
      <c r="G3292"/>
      <c r="H3292"/>
      <c r="I3292"/>
    </row>
    <row r="3293" spans="6:9" ht="12.75" customHeight="1" x14ac:dyDescent="0.25">
      <c r="F3293"/>
      <c r="G3293"/>
      <c r="H3293"/>
      <c r="I3293"/>
    </row>
    <row r="3294" spans="6:9" ht="12.75" customHeight="1" x14ac:dyDescent="0.25">
      <c r="F3294"/>
      <c r="G3294"/>
      <c r="H3294"/>
      <c r="I3294"/>
    </row>
    <row r="3295" spans="6:9" ht="12.75" customHeight="1" x14ac:dyDescent="0.25">
      <c r="F3295"/>
      <c r="G3295"/>
      <c r="H3295"/>
      <c r="I3295"/>
    </row>
    <row r="3296" spans="6:9" ht="12.75" customHeight="1" x14ac:dyDescent="0.25">
      <c r="F3296"/>
      <c r="G3296"/>
      <c r="H3296"/>
      <c r="I3296"/>
    </row>
    <row r="3297" spans="6:9" ht="12.75" customHeight="1" x14ac:dyDescent="0.25">
      <c r="F3297"/>
      <c r="G3297"/>
      <c r="H3297"/>
      <c r="I3297"/>
    </row>
    <row r="3298" spans="6:9" ht="12.75" customHeight="1" x14ac:dyDescent="0.25">
      <c r="F3298"/>
      <c r="G3298"/>
      <c r="H3298"/>
      <c r="I3298"/>
    </row>
    <row r="3299" spans="6:9" ht="12.75" customHeight="1" x14ac:dyDescent="0.25">
      <c r="F3299"/>
      <c r="G3299"/>
      <c r="H3299"/>
      <c r="I3299"/>
    </row>
    <row r="3300" spans="6:9" ht="12.75" customHeight="1" x14ac:dyDescent="0.25">
      <c r="F3300"/>
      <c r="G3300"/>
      <c r="H3300"/>
      <c r="I3300"/>
    </row>
    <row r="3301" spans="6:9" ht="12.75" customHeight="1" x14ac:dyDescent="0.25">
      <c r="F3301"/>
      <c r="G3301"/>
      <c r="H3301"/>
      <c r="I3301"/>
    </row>
    <row r="3302" spans="6:9" ht="12.75" customHeight="1" x14ac:dyDescent="0.25">
      <c r="F3302"/>
      <c r="G3302"/>
      <c r="H3302"/>
      <c r="I3302"/>
    </row>
    <row r="3303" spans="6:9" ht="12.75" customHeight="1" x14ac:dyDescent="0.25">
      <c r="F3303"/>
      <c r="G3303"/>
      <c r="H3303"/>
      <c r="I3303"/>
    </row>
    <row r="3304" spans="6:9" ht="12.75" customHeight="1" x14ac:dyDescent="0.25">
      <c r="F3304"/>
      <c r="G3304"/>
      <c r="H3304"/>
      <c r="I3304"/>
    </row>
    <row r="3305" spans="6:9" ht="12.75" customHeight="1" x14ac:dyDescent="0.25">
      <c r="F3305"/>
      <c r="G3305"/>
      <c r="H3305"/>
      <c r="I3305"/>
    </row>
    <row r="3306" spans="6:9" ht="12.75" customHeight="1" x14ac:dyDescent="0.25">
      <c r="F3306"/>
      <c r="G3306"/>
      <c r="H3306"/>
      <c r="I3306"/>
    </row>
    <row r="3307" spans="6:9" ht="12.75" customHeight="1" x14ac:dyDescent="0.25">
      <c r="F3307"/>
      <c r="G3307"/>
      <c r="H3307"/>
      <c r="I3307"/>
    </row>
    <row r="3308" spans="6:9" ht="12.75" customHeight="1" x14ac:dyDescent="0.25">
      <c r="F3308"/>
      <c r="G3308"/>
      <c r="H3308"/>
      <c r="I3308"/>
    </row>
    <row r="3309" spans="6:9" ht="12.75" customHeight="1" x14ac:dyDescent="0.25">
      <c r="F3309"/>
      <c r="G3309"/>
      <c r="H3309"/>
      <c r="I3309"/>
    </row>
    <row r="3310" spans="6:9" ht="12.75" customHeight="1" x14ac:dyDescent="0.25">
      <c r="F3310"/>
      <c r="G3310"/>
      <c r="H3310"/>
      <c r="I3310"/>
    </row>
    <row r="3311" spans="6:9" ht="12.75" customHeight="1" x14ac:dyDescent="0.25">
      <c r="F3311"/>
      <c r="G3311"/>
      <c r="H3311"/>
      <c r="I3311"/>
    </row>
    <row r="3312" spans="6:9" ht="12.75" customHeight="1" x14ac:dyDescent="0.25">
      <c r="F3312"/>
      <c r="G3312"/>
      <c r="H3312"/>
      <c r="I3312"/>
    </row>
    <row r="3313" spans="6:9" ht="12.75" customHeight="1" x14ac:dyDescent="0.25">
      <c r="F3313"/>
      <c r="G3313"/>
      <c r="H3313"/>
      <c r="I3313"/>
    </row>
    <row r="3314" spans="6:9" ht="12.75" customHeight="1" x14ac:dyDescent="0.25">
      <c r="F3314"/>
      <c r="G3314"/>
      <c r="H3314"/>
      <c r="I3314"/>
    </row>
    <row r="3315" spans="6:9" ht="12.75" customHeight="1" x14ac:dyDescent="0.25">
      <c r="F3315"/>
      <c r="G3315"/>
      <c r="H3315"/>
      <c r="I3315"/>
    </row>
    <row r="3316" spans="6:9" ht="12.75" customHeight="1" x14ac:dyDescent="0.25">
      <c r="F3316"/>
      <c r="G3316"/>
      <c r="H3316"/>
      <c r="I3316"/>
    </row>
    <row r="3317" spans="6:9" ht="12.75" customHeight="1" x14ac:dyDescent="0.25">
      <c r="F3317"/>
      <c r="G3317"/>
      <c r="H3317"/>
      <c r="I3317"/>
    </row>
    <row r="3318" spans="6:9" ht="12.75" customHeight="1" x14ac:dyDescent="0.25">
      <c r="F3318"/>
      <c r="G3318"/>
      <c r="H3318"/>
      <c r="I3318"/>
    </row>
    <row r="3319" spans="6:9" ht="12.75" customHeight="1" x14ac:dyDescent="0.25">
      <c r="F3319"/>
      <c r="G3319"/>
      <c r="H3319"/>
      <c r="I3319"/>
    </row>
    <row r="3320" spans="6:9" ht="12.75" customHeight="1" x14ac:dyDescent="0.25">
      <c r="F3320"/>
      <c r="G3320"/>
      <c r="H3320"/>
      <c r="I3320"/>
    </row>
    <row r="3321" spans="6:9" ht="12.75" customHeight="1" x14ac:dyDescent="0.25">
      <c r="F3321"/>
      <c r="G3321"/>
      <c r="H3321"/>
      <c r="I3321"/>
    </row>
    <row r="3322" spans="6:9" ht="12.75" customHeight="1" x14ac:dyDescent="0.25">
      <c r="F3322"/>
      <c r="G3322"/>
      <c r="H3322"/>
      <c r="I3322"/>
    </row>
    <row r="3323" spans="6:9" ht="12.75" customHeight="1" x14ac:dyDescent="0.25">
      <c r="F3323"/>
      <c r="G3323"/>
      <c r="H3323"/>
      <c r="I3323"/>
    </row>
    <row r="3324" spans="6:9" ht="12.75" customHeight="1" x14ac:dyDescent="0.25">
      <c r="F3324"/>
      <c r="G3324"/>
      <c r="H3324"/>
      <c r="I3324"/>
    </row>
    <row r="3325" spans="6:9" ht="12.75" customHeight="1" x14ac:dyDescent="0.25">
      <c r="F3325"/>
      <c r="G3325"/>
      <c r="H3325"/>
      <c r="I3325"/>
    </row>
    <row r="3326" spans="6:9" ht="12.75" customHeight="1" x14ac:dyDescent="0.25">
      <c r="F3326"/>
      <c r="G3326"/>
      <c r="H3326"/>
      <c r="I3326"/>
    </row>
    <row r="3327" spans="6:9" ht="12.75" customHeight="1" x14ac:dyDescent="0.25">
      <c r="F3327"/>
      <c r="G3327"/>
      <c r="H3327"/>
      <c r="I3327"/>
    </row>
    <row r="3328" spans="6:9" ht="12.75" customHeight="1" x14ac:dyDescent="0.25">
      <c r="F3328"/>
      <c r="G3328"/>
      <c r="H3328"/>
      <c r="I3328"/>
    </row>
    <row r="3329" spans="6:9" ht="12.75" customHeight="1" x14ac:dyDescent="0.25">
      <c r="F3329"/>
      <c r="G3329"/>
      <c r="H3329"/>
      <c r="I3329"/>
    </row>
    <row r="3330" spans="6:9" ht="12.75" customHeight="1" x14ac:dyDescent="0.25">
      <c r="F3330"/>
      <c r="G3330"/>
      <c r="H3330"/>
      <c r="I3330"/>
    </row>
    <row r="3331" spans="6:9" ht="12.75" customHeight="1" x14ac:dyDescent="0.25">
      <c r="F3331"/>
      <c r="G3331"/>
      <c r="H3331"/>
      <c r="I3331"/>
    </row>
    <row r="3332" spans="6:9" ht="12.75" customHeight="1" x14ac:dyDescent="0.25">
      <c r="F3332"/>
      <c r="G3332"/>
      <c r="H3332"/>
      <c r="I3332"/>
    </row>
    <row r="3333" spans="6:9" ht="12.75" customHeight="1" x14ac:dyDescent="0.25">
      <c r="F3333"/>
      <c r="G3333"/>
      <c r="H3333"/>
      <c r="I3333"/>
    </row>
    <row r="3334" spans="6:9" ht="12.75" customHeight="1" x14ac:dyDescent="0.25">
      <c r="F3334"/>
      <c r="G3334"/>
      <c r="H3334"/>
      <c r="I3334"/>
    </row>
    <row r="3335" spans="6:9" ht="12.75" customHeight="1" x14ac:dyDescent="0.25">
      <c r="F3335"/>
      <c r="G3335"/>
      <c r="H3335"/>
      <c r="I3335"/>
    </row>
    <row r="3336" spans="6:9" ht="12.75" customHeight="1" x14ac:dyDescent="0.25">
      <c r="F3336"/>
      <c r="G3336"/>
      <c r="H3336"/>
      <c r="I3336"/>
    </row>
    <row r="3337" spans="6:9" ht="12.75" customHeight="1" x14ac:dyDescent="0.25">
      <c r="F3337"/>
      <c r="G3337"/>
      <c r="H3337"/>
      <c r="I3337"/>
    </row>
    <row r="3338" spans="6:9" ht="12.75" customHeight="1" x14ac:dyDescent="0.25">
      <c r="F3338"/>
      <c r="G3338"/>
      <c r="H3338"/>
      <c r="I3338"/>
    </row>
    <row r="3339" spans="6:9" ht="12.75" customHeight="1" x14ac:dyDescent="0.25">
      <c r="F3339"/>
      <c r="G3339"/>
      <c r="H3339"/>
      <c r="I3339"/>
    </row>
    <row r="3340" spans="6:9" ht="12.75" customHeight="1" x14ac:dyDescent="0.25">
      <c r="F3340"/>
      <c r="G3340"/>
      <c r="H3340"/>
      <c r="I3340"/>
    </row>
    <row r="3341" spans="6:9" ht="12.75" customHeight="1" x14ac:dyDescent="0.25">
      <c r="F3341"/>
      <c r="G3341"/>
      <c r="H3341"/>
      <c r="I3341"/>
    </row>
    <row r="3342" spans="6:9" ht="12.75" customHeight="1" x14ac:dyDescent="0.25">
      <c r="F3342"/>
      <c r="G3342"/>
      <c r="H3342"/>
      <c r="I3342"/>
    </row>
    <row r="3343" spans="6:9" ht="12.75" customHeight="1" x14ac:dyDescent="0.25">
      <c r="F3343"/>
      <c r="G3343"/>
      <c r="H3343"/>
      <c r="I3343"/>
    </row>
    <row r="3344" spans="6:9" ht="12.75" customHeight="1" x14ac:dyDescent="0.25">
      <c r="F3344"/>
      <c r="G3344"/>
      <c r="H3344"/>
      <c r="I3344"/>
    </row>
    <row r="3345" spans="6:9" ht="12.75" customHeight="1" x14ac:dyDescent="0.25">
      <c r="F3345"/>
      <c r="G3345"/>
      <c r="H3345"/>
      <c r="I3345"/>
    </row>
    <row r="3346" spans="6:9" ht="12.75" customHeight="1" x14ac:dyDescent="0.25">
      <c r="F3346"/>
      <c r="G3346"/>
      <c r="H3346"/>
      <c r="I3346"/>
    </row>
    <row r="3347" spans="6:9" ht="12.75" customHeight="1" x14ac:dyDescent="0.25">
      <c r="F3347"/>
      <c r="G3347"/>
      <c r="H3347"/>
      <c r="I3347"/>
    </row>
    <row r="3348" spans="6:9" ht="12.75" customHeight="1" x14ac:dyDescent="0.25">
      <c r="F3348"/>
      <c r="G3348"/>
      <c r="H3348"/>
      <c r="I3348"/>
    </row>
    <row r="3349" spans="6:9" ht="12.75" customHeight="1" x14ac:dyDescent="0.25">
      <c r="F3349"/>
      <c r="G3349"/>
      <c r="H3349"/>
      <c r="I3349"/>
    </row>
    <row r="3350" spans="6:9" ht="12.75" customHeight="1" x14ac:dyDescent="0.25">
      <c r="F3350"/>
      <c r="G3350"/>
      <c r="H3350"/>
      <c r="I3350"/>
    </row>
    <row r="3351" spans="6:9" ht="12.75" customHeight="1" x14ac:dyDescent="0.25">
      <c r="F3351"/>
      <c r="G3351"/>
      <c r="H3351"/>
      <c r="I3351"/>
    </row>
    <row r="3352" spans="6:9" ht="12.75" customHeight="1" x14ac:dyDescent="0.25">
      <c r="F3352"/>
      <c r="G3352"/>
      <c r="H3352"/>
      <c r="I3352"/>
    </row>
    <row r="3353" spans="6:9" ht="12.75" customHeight="1" x14ac:dyDescent="0.25">
      <c r="F3353"/>
      <c r="G3353"/>
      <c r="H3353"/>
      <c r="I3353"/>
    </row>
    <row r="3354" spans="6:9" ht="12.75" customHeight="1" x14ac:dyDescent="0.25">
      <c r="F3354"/>
      <c r="G3354"/>
      <c r="H3354"/>
      <c r="I3354"/>
    </row>
    <row r="3355" spans="6:9" ht="12.75" customHeight="1" x14ac:dyDescent="0.25">
      <c r="F3355"/>
      <c r="G3355"/>
      <c r="H3355"/>
      <c r="I3355"/>
    </row>
    <row r="3356" spans="6:9" ht="12.75" customHeight="1" x14ac:dyDescent="0.25">
      <c r="F3356"/>
      <c r="G3356"/>
      <c r="H3356"/>
      <c r="I3356"/>
    </row>
    <row r="3357" spans="6:9" ht="12.75" customHeight="1" x14ac:dyDescent="0.25">
      <c r="F3357"/>
      <c r="G3357"/>
      <c r="H3357"/>
      <c r="I3357"/>
    </row>
    <row r="3358" spans="6:9" ht="12.75" customHeight="1" x14ac:dyDescent="0.25">
      <c r="F3358"/>
      <c r="G3358"/>
      <c r="H3358"/>
      <c r="I3358"/>
    </row>
    <row r="3359" spans="6:9" ht="12.75" customHeight="1" x14ac:dyDescent="0.25">
      <c r="F3359"/>
      <c r="G3359"/>
      <c r="H3359"/>
      <c r="I3359"/>
    </row>
    <row r="3360" spans="6:9" ht="12.75" customHeight="1" x14ac:dyDescent="0.25">
      <c r="F3360"/>
      <c r="G3360"/>
      <c r="H3360"/>
      <c r="I3360"/>
    </row>
    <row r="3361" spans="6:9" ht="12.75" customHeight="1" x14ac:dyDescent="0.25">
      <c r="F3361"/>
      <c r="G3361"/>
      <c r="H3361"/>
      <c r="I3361"/>
    </row>
    <row r="3362" spans="6:9" ht="12.75" customHeight="1" x14ac:dyDescent="0.25">
      <c r="F3362"/>
      <c r="G3362"/>
      <c r="H3362"/>
      <c r="I3362"/>
    </row>
    <row r="3363" spans="6:9" ht="12.75" customHeight="1" x14ac:dyDescent="0.25">
      <c r="F3363"/>
      <c r="G3363"/>
      <c r="H3363"/>
      <c r="I3363"/>
    </row>
    <row r="3364" spans="6:9" ht="12.75" customHeight="1" x14ac:dyDescent="0.25">
      <c r="F3364"/>
      <c r="G3364"/>
      <c r="H3364"/>
      <c r="I3364"/>
    </row>
    <row r="3365" spans="6:9" ht="12.75" customHeight="1" x14ac:dyDescent="0.25">
      <c r="F3365"/>
      <c r="G3365"/>
      <c r="H3365"/>
      <c r="I3365"/>
    </row>
    <row r="3366" spans="6:9" ht="12.75" customHeight="1" x14ac:dyDescent="0.25">
      <c r="F3366"/>
      <c r="G3366"/>
      <c r="H3366"/>
      <c r="I3366"/>
    </row>
    <row r="3367" spans="6:9" ht="12.75" customHeight="1" x14ac:dyDescent="0.25">
      <c r="F3367"/>
      <c r="G3367"/>
      <c r="H3367"/>
      <c r="I3367"/>
    </row>
    <row r="3368" spans="6:9" ht="12.75" customHeight="1" x14ac:dyDescent="0.25">
      <c r="F3368"/>
      <c r="G3368"/>
      <c r="H3368"/>
      <c r="I3368"/>
    </row>
    <row r="3369" spans="6:9" ht="12.75" customHeight="1" x14ac:dyDescent="0.25">
      <c r="F3369"/>
      <c r="G3369"/>
      <c r="H3369"/>
      <c r="I3369"/>
    </row>
    <row r="3370" spans="6:9" ht="12.75" customHeight="1" x14ac:dyDescent="0.25">
      <c r="F3370"/>
      <c r="G3370"/>
      <c r="H3370"/>
      <c r="I3370"/>
    </row>
    <row r="3371" spans="6:9" ht="12.75" customHeight="1" x14ac:dyDescent="0.25">
      <c r="F3371"/>
      <c r="G3371"/>
      <c r="H3371"/>
      <c r="I3371"/>
    </row>
    <row r="3372" spans="6:9" ht="12.75" customHeight="1" x14ac:dyDescent="0.25">
      <c r="F3372"/>
      <c r="G3372"/>
      <c r="H3372"/>
      <c r="I3372"/>
    </row>
    <row r="3373" spans="6:9" ht="12.75" customHeight="1" x14ac:dyDescent="0.25">
      <c r="F3373"/>
      <c r="G3373"/>
      <c r="H3373"/>
      <c r="I3373"/>
    </row>
    <row r="3374" spans="6:9" ht="12.75" customHeight="1" x14ac:dyDescent="0.25">
      <c r="F3374"/>
      <c r="G3374"/>
      <c r="H3374"/>
      <c r="I3374"/>
    </row>
    <row r="3375" spans="6:9" ht="12.75" customHeight="1" x14ac:dyDescent="0.25">
      <c r="F3375"/>
      <c r="G3375"/>
      <c r="H3375"/>
      <c r="I3375"/>
    </row>
    <row r="3376" spans="6:9" ht="12.75" customHeight="1" x14ac:dyDescent="0.25">
      <c r="F3376"/>
      <c r="G3376"/>
      <c r="H3376"/>
      <c r="I3376"/>
    </row>
    <row r="3377" spans="6:9" ht="12.75" customHeight="1" x14ac:dyDescent="0.25">
      <c r="F3377"/>
      <c r="G3377"/>
      <c r="H3377"/>
      <c r="I3377"/>
    </row>
    <row r="3378" spans="6:9" ht="12.75" customHeight="1" x14ac:dyDescent="0.25">
      <c r="F3378"/>
      <c r="G3378"/>
      <c r="H3378"/>
      <c r="I3378"/>
    </row>
    <row r="3379" spans="6:9" ht="12.75" customHeight="1" x14ac:dyDescent="0.25">
      <c r="F3379"/>
      <c r="G3379"/>
      <c r="H3379"/>
      <c r="I3379"/>
    </row>
    <row r="3380" spans="6:9" ht="12.75" customHeight="1" x14ac:dyDescent="0.25">
      <c r="F3380"/>
      <c r="G3380"/>
      <c r="H3380"/>
      <c r="I3380"/>
    </row>
    <row r="3381" spans="6:9" ht="12.75" customHeight="1" x14ac:dyDescent="0.25">
      <c r="F3381"/>
      <c r="G3381"/>
      <c r="H3381"/>
      <c r="I3381"/>
    </row>
    <row r="3382" spans="6:9" ht="12.75" customHeight="1" x14ac:dyDescent="0.25">
      <c r="F3382"/>
      <c r="G3382"/>
      <c r="H3382"/>
      <c r="I3382"/>
    </row>
    <row r="3383" spans="6:9" ht="12.75" customHeight="1" x14ac:dyDescent="0.25">
      <c r="F3383"/>
      <c r="G3383"/>
      <c r="H3383"/>
      <c r="I3383"/>
    </row>
    <row r="3384" spans="6:9" ht="12.75" customHeight="1" x14ac:dyDescent="0.25">
      <c r="F3384"/>
      <c r="G3384"/>
      <c r="H3384"/>
      <c r="I3384"/>
    </row>
    <row r="3385" spans="6:9" ht="12.75" customHeight="1" x14ac:dyDescent="0.25">
      <c r="F3385"/>
      <c r="G3385"/>
      <c r="H3385"/>
      <c r="I3385"/>
    </row>
    <row r="3386" spans="6:9" ht="12.75" customHeight="1" x14ac:dyDescent="0.25">
      <c r="F3386"/>
      <c r="G3386"/>
      <c r="H3386"/>
      <c r="I3386"/>
    </row>
    <row r="3387" spans="6:9" ht="12.75" customHeight="1" x14ac:dyDescent="0.25">
      <c r="F3387"/>
      <c r="G3387"/>
      <c r="H3387"/>
      <c r="I3387"/>
    </row>
    <row r="3388" spans="6:9" ht="12.75" customHeight="1" x14ac:dyDescent="0.25">
      <c r="F3388"/>
      <c r="G3388"/>
      <c r="H3388"/>
      <c r="I3388"/>
    </row>
    <row r="3389" spans="6:9" ht="12.75" customHeight="1" x14ac:dyDescent="0.25">
      <c r="F3389"/>
      <c r="G3389"/>
      <c r="H3389"/>
      <c r="I3389"/>
    </row>
    <row r="3390" spans="6:9" ht="12.75" customHeight="1" x14ac:dyDescent="0.25">
      <c r="F3390"/>
      <c r="G3390"/>
      <c r="H3390"/>
      <c r="I3390"/>
    </row>
    <row r="3391" spans="6:9" ht="12.75" customHeight="1" x14ac:dyDescent="0.25">
      <c r="F3391"/>
      <c r="G3391"/>
      <c r="H3391"/>
      <c r="I3391"/>
    </row>
    <row r="3392" spans="6:9" ht="12.75" customHeight="1" x14ac:dyDescent="0.25">
      <c r="F3392"/>
      <c r="G3392"/>
      <c r="H3392"/>
      <c r="I3392"/>
    </row>
    <row r="3393" spans="6:9" ht="12.75" customHeight="1" x14ac:dyDescent="0.25">
      <c r="F3393"/>
      <c r="G3393"/>
      <c r="H3393"/>
      <c r="I3393"/>
    </row>
    <row r="3394" spans="6:9" ht="12.75" customHeight="1" x14ac:dyDescent="0.25">
      <c r="F3394"/>
      <c r="G3394"/>
      <c r="H3394"/>
      <c r="I3394"/>
    </row>
    <row r="3395" spans="6:9" ht="12.75" customHeight="1" x14ac:dyDescent="0.25">
      <c r="F3395"/>
      <c r="G3395"/>
      <c r="H3395"/>
      <c r="I3395"/>
    </row>
    <row r="3396" spans="6:9" ht="12.75" customHeight="1" x14ac:dyDescent="0.25">
      <c r="F3396"/>
      <c r="G3396"/>
      <c r="H3396"/>
      <c r="I3396"/>
    </row>
    <row r="3397" spans="6:9" ht="12.75" customHeight="1" x14ac:dyDescent="0.25">
      <c r="F3397"/>
      <c r="G3397"/>
      <c r="H3397"/>
      <c r="I3397"/>
    </row>
    <row r="3398" spans="6:9" ht="12.75" customHeight="1" x14ac:dyDescent="0.25">
      <c r="F3398"/>
      <c r="G3398"/>
      <c r="H3398"/>
      <c r="I3398"/>
    </row>
    <row r="3399" spans="6:9" ht="12.75" customHeight="1" x14ac:dyDescent="0.25">
      <c r="F3399"/>
      <c r="G3399"/>
      <c r="H3399"/>
      <c r="I3399"/>
    </row>
    <row r="3400" spans="6:9" ht="12.75" customHeight="1" x14ac:dyDescent="0.25">
      <c r="F3400"/>
      <c r="G3400"/>
      <c r="H3400"/>
      <c r="I3400"/>
    </row>
    <row r="3401" spans="6:9" ht="12.75" customHeight="1" x14ac:dyDescent="0.25">
      <c r="F3401"/>
      <c r="G3401"/>
      <c r="H3401"/>
      <c r="I3401"/>
    </row>
    <row r="3402" spans="6:9" ht="12.75" customHeight="1" x14ac:dyDescent="0.25">
      <c r="F3402"/>
      <c r="G3402"/>
      <c r="H3402"/>
      <c r="I3402"/>
    </row>
    <row r="3403" spans="6:9" ht="12.75" customHeight="1" x14ac:dyDescent="0.25">
      <c r="F3403"/>
      <c r="G3403"/>
      <c r="H3403"/>
      <c r="I3403"/>
    </row>
    <row r="3404" spans="6:9" ht="12.75" customHeight="1" x14ac:dyDescent="0.25">
      <c r="F3404"/>
      <c r="G3404"/>
      <c r="H3404"/>
      <c r="I3404"/>
    </row>
    <row r="3405" spans="6:9" ht="12.75" customHeight="1" x14ac:dyDescent="0.25">
      <c r="F3405"/>
      <c r="G3405"/>
      <c r="H3405"/>
      <c r="I3405"/>
    </row>
    <row r="3406" spans="6:9" ht="12.75" customHeight="1" x14ac:dyDescent="0.25">
      <c r="F3406"/>
      <c r="G3406"/>
      <c r="H3406"/>
      <c r="I3406"/>
    </row>
    <row r="3407" spans="6:9" ht="12.75" customHeight="1" x14ac:dyDescent="0.25">
      <c r="F3407"/>
      <c r="G3407"/>
      <c r="H3407"/>
      <c r="I3407"/>
    </row>
    <row r="3408" spans="6:9" ht="12.75" customHeight="1" x14ac:dyDescent="0.25">
      <c r="F3408"/>
      <c r="G3408"/>
      <c r="H3408"/>
      <c r="I3408"/>
    </row>
    <row r="3409" spans="6:9" ht="12.75" customHeight="1" x14ac:dyDescent="0.25">
      <c r="F3409"/>
      <c r="G3409"/>
      <c r="H3409"/>
      <c r="I3409"/>
    </row>
    <row r="3410" spans="6:9" ht="12.75" customHeight="1" x14ac:dyDescent="0.25">
      <c r="F3410"/>
      <c r="G3410"/>
      <c r="H3410"/>
      <c r="I3410"/>
    </row>
    <row r="3411" spans="6:9" ht="12.75" customHeight="1" x14ac:dyDescent="0.25">
      <c r="F3411"/>
      <c r="G3411"/>
      <c r="H3411"/>
      <c r="I3411"/>
    </row>
    <row r="3412" spans="6:9" ht="12.75" customHeight="1" x14ac:dyDescent="0.25">
      <c r="F3412"/>
      <c r="G3412"/>
      <c r="H3412"/>
      <c r="I3412"/>
    </row>
    <row r="3413" spans="6:9" ht="12.75" customHeight="1" x14ac:dyDescent="0.25">
      <c r="F3413"/>
      <c r="G3413"/>
      <c r="H3413"/>
      <c r="I3413"/>
    </row>
    <row r="3414" spans="6:9" ht="12.75" customHeight="1" x14ac:dyDescent="0.25">
      <c r="F3414"/>
      <c r="G3414"/>
      <c r="H3414"/>
      <c r="I3414"/>
    </row>
    <row r="3415" spans="6:9" ht="12.75" customHeight="1" x14ac:dyDescent="0.25">
      <c r="F3415"/>
      <c r="G3415"/>
      <c r="H3415"/>
      <c r="I3415"/>
    </row>
    <row r="3416" spans="6:9" ht="12.75" customHeight="1" x14ac:dyDescent="0.25">
      <c r="F3416"/>
      <c r="G3416"/>
      <c r="H3416"/>
      <c r="I3416"/>
    </row>
    <row r="3417" spans="6:9" ht="12.75" customHeight="1" x14ac:dyDescent="0.25">
      <c r="F3417"/>
      <c r="G3417"/>
      <c r="H3417"/>
      <c r="I3417"/>
    </row>
    <row r="3418" spans="6:9" ht="12.75" customHeight="1" x14ac:dyDescent="0.25">
      <c r="F3418"/>
      <c r="G3418"/>
      <c r="H3418"/>
      <c r="I3418"/>
    </row>
    <row r="3419" spans="6:9" ht="12.75" customHeight="1" x14ac:dyDescent="0.25">
      <c r="F3419"/>
      <c r="G3419"/>
      <c r="H3419"/>
      <c r="I3419"/>
    </row>
    <row r="3420" spans="6:9" ht="12.75" customHeight="1" x14ac:dyDescent="0.25">
      <c r="F3420"/>
      <c r="G3420"/>
      <c r="H3420"/>
      <c r="I3420"/>
    </row>
    <row r="3421" spans="6:9" ht="12.75" customHeight="1" x14ac:dyDescent="0.25">
      <c r="F3421"/>
      <c r="G3421"/>
      <c r="H3421"/>
      <c r="I3421"/>
    </row>
    <row r="3422" spans="6:9" ht="12.75" customHeight="1" x14ac:dyDescent="0.25">
      <c r="F3422"/>
      <c r="G3422"/>
      <c r="H3422"/>
      <c r="I3422"/>
    </row>
    <row r="3423" spans="6:9" ht="12.75" customHeight="1" x14ac:dyDescent="0.25">
      <c r="F3423"/>
      <c r="G3423"/>
      <c r="H3423"/>
      <c r="I3423"/>
    </row>
    <row r="3424" spans="6:9" ht="12.75" customHeight="1" x14ac:dyDescent="0.25">
      <c r="F3424"/>
      <c r="G3424"/>
      <c r="H3424"/>
      <c r="I3424"/>
    </row>
    <row r="3425" spans="6:9" ht="12.75" customHeight="1" x14ac:dyDescent="0.25">
      <c r="F3425"/>
      <c r="G3425"/>
      <c r="H3425"/>
      <c r="I3425"/>
    </row>
    <row r="3426" spans="6:9" ht="12.75" customHeight="1" x14ac:dyDescent="0.25">
      <c r="F3426"/>
      <c r="G3426"/>
      <c r="H3426"/>
      <c r="I3426"/>
    </row>
    <row r="3427" spans="6:9" ht="12.75" customHeight="1" x14ac:dyDescent="0.25">
      <c r="F3427"/>
      <c r="G3427"/>
      <c r="H3427"/>
      <c r="I3427"/>
    </row>
    <row r="3428" spans="6:9" ht="12.75" customHeight="1" x14ac:dyDescent="0.25">
      <c r="F3428"/>
      <c r="G3428"/>
      <c r="H3428"/>
      <c r="I3428"/>
    </row>
    <row r="3429" spans="6:9" ht="12.75" customHeight="1" x14ac:dyDescent="0.25">
      <c r="F3429"/>
      <c r="G3429"/>
      <c r="H3429"/>
      <c r="I3429"/>
    </row>
    <row r="3430" spans="6:9" ht="12.75" customHeight="1" x14ac:dyDescent="0.25">
      <c r="F3430"/>
      <c r="G3430"/>
      <c r="H3430"/>
      <c r="I3430"/>
    </row>
    <row r="3431" spans="6:9" ht="12.75" customHeight="1" x14ac:dyDescent="0.25">
      <c r="F3431"/>
      <c r="G3431"/>
      <c r="H3431"/>
      <c r="I3431"/>
    </row>
    <row r="3432" spans="6:9" ht="12.75" customHeight="1" x14ac:dyDescent="0.25">
      <c r="F3432"/>
      <c r="G3432"/>
      <c r="H3432"/>
      <c r="I3432"/>
    </row>
    <row r="3433" spans="6:9" ht="12.75" customHeight="1" x14ac:dyDescent="0.25">
      <c r="F3433"/>
      <c r="G3433"/>
      <c r="H3433"/>
      <c r="I3433"/>
    </row>
    <row r="3434" spans="6:9" ht="12.75" customHeight="1" x14ac:dyDescent="0.25">
      <c r="F3434"/>
      <c r="G3434"/>
      <c r="H3434"/>
      <c r="I3434"/>
    </row>
    <row r="3435" spans="6:9" ht="12.75" customHeight="1" x14ac:dyDescent="0.25">
      <c r="F3435"/>
      <c r="G3435"/>
      <c r="H3435"/>
      <c r="I3435"/>
    </row>
    <row r="3436" spans="6:9" ht="12.75" customHeight="1" x14ac:dyDescent="0.25">
      <c r="F3436"/>
      <c r="G3436"/>
      <c r="H3436"/>
      <c r="I3436"/>
    </row>
    <row r="3437" spans="6:9" ht="12.75" customHeight="1" x14ac:dyDescent="0.25">
      <c r="F3437"/>
      <c r="G3437"/>
      <c r="H3437"/>
      <c r="I3437"/>
    </row>
    <row r="3438" spans="6:9" ht="12.75" customHeight="1" x14ac:dyDescent="0.25">
      <c r="F3438"/>
      <c r="G3438"/>
      <c r="H3438"/>
      <c r="I3438"/>
    </row>
    <row r="3439" spans="6:9" ht="12.75" customHeight="1" x14ac:dyDescent="0.25">
      <c r="F3439"/>
      <c r="G3439"/>
      <c r="H3439"/>
      <c r="I3439"/>
    </row>
    <row r="3440" spans="6:9" ht="12.75" customHeight="1" x14ac:dyDescent="0.25">
      <c r="F3440"/>
      <c r="G3440"/>
      <c r="H3440"/>
      <c r="I3440"/>
    </row>
    <row r="3441" spans="6:9" ht="12.75" customHeight="1" x14ac:dyDescent="0.25">
      <c r="F3441"/>
      <c r="G3441"/>
      <c r="H3441"/>
      <c r="I3441"/>
    </row>
    <row r="3442" spans="6:9" ht="12.75" customHeight="1" x14ac:dyDescent="0.25">
      <c r="F3442"/>
      <c r="G3442"/>
      <c r="H3442"/>
      <c r="I3442"/>
    </row>
    <row r="3443" spans="6:9" ht="12.75" customHeight="1" x14ac:dyDescent="0.25">
      <c r="F3443"/>
      <c r="G3443"/>
      <c r="H3443"/>
      <c r="I3443"/>
    </row>
    <row r="3444" spans="6:9" ht="12.75" customHeight="1" x14ac:dyDescent="0.25">
      <c r="F3444"/>
      <c r="G3444"/>
      <c r="H3444"/>
      <c r="I3444"/>
    </row>
    <row r="3445" spans="6:9" ht="12.75" customHeight="1" x14ac:dyDescent="0.25">
      <c r="F3445"/>
      <c r="G3445"/>
      <c r="H3445"/>
      <c r="I3445"/>
    </row>
    <row r="3446" spans="6:9" ht="12.75" customHeight="1" x14ac:dyDescent="0.25">
      <c r="F3446"/>
      <c r="G3446"/>
      <c r="H3446"/>
      <c r="I3446"/>
    </row>
    <row r="3447" spans="6:9" ht="12.75" customHeight="1" x14ac:dyDescent="0.25">
      <c r="F3447"/>
      <c r="G3447"/>
      <c r="H3447"/>
      <c r="I3447"/>
    </row>
    <row r="3448" spans="6:9" ht="12.75" customHeight="1" x14ac:dyDescent="0.25">
      <c r="F3448"/>
      <c r="G3448"/>
      <c r="H3448"/>
      <c r="I3448"/>
    </row>
    <row r="3449" spans="6:9" ht="12.75" customHeight="1" x14ac:dyDescent="0.25">
      <c r="F3449"/>
      <c r="G3449"/>
      <c r="H3449"/>
      <c r="I3449"/>
    </row>
    <row r="3450" spans="6:9" ht="12.75" customHeight="1" x14ac:dyDescent="0.25">
      <c r="F3450"/>
      <c r="G3450"/>
      <c r="H3450"/>
      <c r="I3450"/>
    </row>
    <row r="3451" spans="6:9" ht="12.75" customHeight="1" x14ac:dyDescent="0.25">
      <c r="F3451"/>
      <c r="G3451"/>
      <c r="H3451"/>
      <c r="I3451"/>
    </row>
    <row r="3452" spans="6:9" ht="12.75" customHeight="1" x14ac:dyDescent="0.25">
      <c r="F3452"/>
      <c r="G3452"/>
      <c r="H3452"/>
      <c r="I3452"/>
    </row>
    <row r="3453" spans="6:9" ht="12.75" customHeight="1" x14ac:dyDescent="0.25">
      <c r="F3453"/>
      <c r="G3453"/>
      <c r="H3453"/>
      <c r="I3453"/>
    </row>
    <row r="3454" spans="6:9" ht="12.75" customHeight="1" x14ac:dyDescent="0.25">
      <c r="F3454"/>
      <c r="G3454"/>
      <c r="H3454"/>
      <c r="I3454"/>
    </row>
    <row r="3455" spans="6:9" ht="12.75" customHeight="1" x14ac:dyDescent="0.25">
      <c r="F3455"/>
      <c r="G3455"/>
      <c r="H3455"/>
      <c r="I3455"/>
    </row>
    <row r="3456" spans="6:9" ht="12.75" customHeight="1" x14ac:dyDescent="0.25">
      <c r="F3456"/>
      <c r="G3456"/>
      <c r="H3456"/>
      <c r="I3456"/>
    </row>
    <row r="3457" spans="6:9" ht="12.75" customHeight="1" x14ac:dyDescent="0.25">
      <c r="F3457"/>
      <c r="G3457"/>
      <c r="H3457"/>
      <c r="I3457"/>
    </row>
    <row r="3458" spans="6:9" ht="12.75" customHeight="1" x14ac:dyDescent="0.25">
      <c r="F3458"/>
      <c r="G3458"/>
      <c r="H3458"/>
      <c r="I3458"/>
    </row>
    <row r="3459" spans="6:9" ht="12.75" customHeight="1" x14ac:dyDescent="0.25">
      <c r="F3459"/>
      <c r="G3459"/>
      <c r="H3459"/>
      <c r="I3459"/>
    </row>
    <row r="3460" spans="6:9" ht="12.75" customHeight="1" x14ac:dyDescent="0.25">
      <c r="F3460"/>
      <c r="G3460"/>
      <c r="H3460"/>
      <c r="I3460"/>
    </row>
    <row r="3461" spans="6:9" ht="12.75" customHeight="1" x14ac:dyDescent="0.25">
      <c r="F3461"/>
      <c r="G3461"/>
      <c r="H3461"/>
      <c r="I3461"/>
    </row>
    <row r="3462" spans="6:9" ht="12.75" customHeight="1" x14ac:dyDescent="0.25">
      <c r="F3462"/>
      <c r="G3462"/>
      <c r="H3462"/>
      <c r="I3462"/>
    </row>
    <row r="3463" spans="6:9" ht="12.75" customHeight="1" x14ac:dyDescent="0.25">
      <c r="F3463"/>
      <c r="G3463"/>
      <c r="H3463"/>
      <c r="I3463"/>
    </row>
    <row r="3464" spans="6:9" ht="12.75" customHeight="1" x14ac:dyDescent="0.25">
      <c r="F3464"/>
      <c r="G3464"/>
      <c r="H3464"/>
      <c r="I3464"/>
    </row>
    <row r="3465" spans="6:9" ht="12.75" customHeight="1" x14ac:dyDescent="0.25">
      <c r="F3465"/>
      <c r="G3465"/>
      <c r="H3465"/>
      <c r="I3465"/>
    </row>
    <row r="3466" spans="6:9" ht="12.75" customHeight="1" x14ac:dyDescent="0.25">
      <c r="F3466"/>
      <c r="G3466"/>
      <c r="H3466"/>
      <c r="I3466"/>
    </row>
    <row r="3467" spans="6:9" ht="12.75" customHeight="1" x14ac:dyDescent="0.25">
      <c r="F3467"/>
      <c r="G3467"/>
      <c r="H3467"/>
      <c r="I3467"/>
    </row>
    <row r="3468" spans="6:9" ht="12.75" customHeight="1" x14ac:dyDescent="0.25">
      <c r="F3468"/>
      <c r="G3468"/>
      <c r="H3468"/>
      <c r="I3468"/>
    </row>
    <row r="3469" spans="6:9" ht="12.75" customHeight="1" x14ac:dyDescent="0.25">
      <c r="F3469"/>
      <c r="G3469"/>
      <c r="H3469"/>
      <c r="I3469"/>
    </row>
    <row r="3470" spans="6:9" ht="12.75" customHeight="1" x14ac:dyDescent="0.25">
      <c r="F3470"/>
      <c r="G3470"/>
      <c r="H3470"/>
      <c r="I3470"/>
    </row>
    <row r="3471" spans="6:9" ht="12.75" customHeight="1" x14ac:dyDescent="0.25">
      <c r="F3471"/>
      <c r="G3471"/>
      <c r="H3471"/>
      <c r="I3471"/>
    </row>
    <row r="3472" spans="6:9" ht="12.75" customHeight="1" x14ac:dyDescent="0.25">
      <c r="F3472"/>
      <c r="G3472"/>
      <c r="H3472"/>
      <c r="I3472"/>
    </row>
    <row r="3473" spans="6:9" ht="12.75" customHeight="1" x14ac:dyDescent="0.25">
      <c r="F3473"/>
      <c r="G3473"/>
      <c r="H3473"/>
      <c r="I3473"/>
    </row>
    <row r="3474" spans="6:9" ht="12.75" customHeight="1" x14ac:dyDescent="0.25">
      <c r="F3474"/>
      <c r="G3474"/>
      <c r="H3474"/>
      <c r="I3474"/>
    </row>
    <row r="3475" spans="6:9" ht="12.75" customHeight="1" x14ac:dyDescent="0.25">
      <c r="F3475"/>
      <c r="G3475"/>
      <c r="H3475"/>
      <c r="I3475"/>
    </row>
    <row r="3476" spans="6:9" ht="12.75" customHeight="1" x14ac:dyDescent="0.25">
      <c r="F3476"/>
      <c r="G3476"/>
      <c r="H3476"/>
      <c r="I3476"/>
    </row>
    <row r="3477" spans="6:9" ht="12.75" customHeight="1" x14ac:dyDescent="0.25">
      <c r="F3477"/>
      <c r="G3477"/>
      <c r="H3477"/>
      <c r="I3477"/>
    </row>
    <row r="3478" spans="6:9" ht="12.75" customHeight="1" x14ac:dyDescent="0.25">
      <c r="F3478"/>
      <c r="G3478"/>
      <c r="H3478"/>
      <c r="I3478"/>
    </row>
    <row r="3479" spans="6:9" ht="12.75" customHeight="1" x14ac:dyDescent="0.25">
      <c r="F3479"/>
      <c r="G3479"/>
      <c r="H3479"/>
      <c r="I3479"/>
    </row>
    <row r="3480" spans="6:9" ht="12.75" customHeight="1" x14ac:dyDescent="0.25">
      <c r="F3480"/>
      <c r="G3480"/>
      <c r="H3480"/>
      <c r="I3480"/>
    </row>
    <row r="3481" spans="6:9" ht="12.75" customHeight="1" x14ac:dyDescent="0.25">
      <c r="F3481"/>
      <c r="G3481"/>
      <c r="H3481"/>
      <c r="I3481"/>
    </row>
    <row r="3482" spans="6:9" ht="12.75" customHeight="1" x14ac:dyDescent="0.25">
      <c r="F3482"/>
      <c r="G3482"/>
      <c r="H3482"/>
      <c r="I3482"/>
    </row>
    <row r="3483" spans="6:9" ht="12.75" customHeight="1" x14ac:dyDescent="0.25">
      <c r="F3483"/>
      <c r="G3483"/>
      <c r="H3483"/>
      <c r="I3483"/>
    </row>
    <row r="3484" spans="6:9" ht="12.75" customHeight="1" x14ac:dyDescent="0.25">
      <c r="F3484"/>
      <c r="G3484"/>
      <c r="H3484"/>
      <c r="I3484"/>
    </row>
    <row r="3485" spans="6:9" ht="12.75" customHeight="1" x14ac:dyDescent="0.25">
      <c r="F3485"/>
      <c r="G3485"/>
      <c r="H3485"/>
      <c r="I3485"/>
    </row>
    <row r="3486" spans="6:9" ht="12.75" customHeight="1" x14ac:dyDescent="0.25">
      <c r="F3486"/>
      <c r="G3486"/>
      <c r="H3486"/>
      <c r="I3486"/>
    </row>
    <row r="3487" spans="6:9" ht="12.75" customHeight="1" x14ac:dyDescent="0.25">
      <c r="F3487"/>
      <c r="G3487"/>
      <c r="H3487"/>
      <c r="I3487"/>
    </row>
    <row r="3488" spans="6:9" ht="12.75" customHeight="1" x14ac:dyDescent="0.25">
      <c r="F3488"/>
      <c r="G3488"/>
      <c r="H3488"/>
      <c r="I3488"/>
    </row>
    <row r="3489" spans="6:9" ht="12.75" customHeight="1" x14ac:dyDescent="0.25">
      <c r="F3489"/>
      <c r="G3489"/>
      <c r="H3489"/>
      <c r="I3489"/>
    </row>
    <row r="3490" spans="6:9" ht="12.75" customHeight="1" x14ac:dyDescent="0.25">
      <c r="F3490"/>
      <c r="G3490"/>
      <c r="H3490"/>
      <c r="I3490"/>
    </row>
    <row r="3491" spans="6:9" ht="12.75" customHeight="1" x14ac:dyDescent="0.25">
      <c r="F3491"/>
      <c r="G3491"/>
      <c r="H3491"/>
      <c r="I3491"/>
    </row>
    <row r="3492" spans="6:9" ht="12.75" customHeight="1" x14ac:dyDescent="0.25">
      <c r="F3492"/>
      <c r="G3492"/>
      <c r="H3492"/>
      <c r="I3492"/>
    </row>
    <row r="3493" spans="6:9" ht="12.75" customHeight="1" x14ac:dyDescent="0.25">
      <c r="F3493"/>
      <c r="G3493"/>
      <c r="H3493"/>
      <c r="I3493"/>
    </row>
    <row r="3494" spans="6:9" ht="12.75" customHeight="1" x14ac:dyDescent="0.25">
      <c r="F3494"/>
      <c r="G3494"/>
      <c r="H3494"/>
      <c r="I3494"/>
    </row>
    <row r="3495" spans="6:9" ht="12.75" customHeight="1" x14ac:dyDescent="0.25">
      <c r="F3495"/>
      <c r="G3495"/>
      <c r="H3495"/>
      <c r="I3495"/>
    </row>
    <row r="3496" spans="6:9" ht="12.75" customHeight="1" x14ac:dyDescent="0.25">
      <c r="F3496"/>
      <c r="G3496"/>
      <c r="H3496"/>
      <c r="I3496"/>
    </row>
    <row r="3497" spans="6:9" ht="12.75" customHeight="1" x14ac:dyDescent="0.25">
      <c r="F3497"/>
      <c r="G3497"/>
      <c r="H3497"/>
      <c r="I3497"/>
    </row>
    <row r="3498" spans="6:9" ht="12.75" customHeight="1" x14ac:dyDescent="0.25">
      <c r="F3498"/>
      <c r="G3498"/>
      <c r="H3498"/>
      <c r="I3498"/>
    </row>
    <row r="3499" spans="6:9" ht="12.75" customHeight="1" x14ac:dyDescent="0.25">
      <c r="F3499"/>
      <c r="G3499"/>
      <c r="H3499"/>
      <c r="I3499"/>
    </row>
    <row r="3500" spans="6:9" ht="12.75" customHeight="1" x14ac:dyDescent="0.25">
      <c r="F3500"/>
      <c r="G3500"/>
      <c r="H3500"/>
      <c r="I3500"/>
    </row>
    <row r="3501" spans="6:9" ht="12.75" customHeight="1" x14ac:dyDescent="0.25">
      <c r="F3501"/>
      <c r="G3501"/>
      <c r="H3501"/>
      <c r="I3501"/>
    </row>
    <row r="3502" spans="6:9" ht="12.75" customHeight="1" x14ac:dyDescent="0.25">
      <c r="F3502"/>
      <c r="G3502"/>
      <c r="H3502"/>
      <c r="I3502"/>
    </row>
    <row r="3503" spans="6:9" ht="12.75" customHeight="1" x14ac:dyDescent="0.25">
      <c r="F3503"/>
      <c r="G3503"/>
      <c r="H3503"/>
      <c r="I3503"/>
    </row>
    <row r="3504" spans="6:9" ht="12.75" customHeight="1" x14ac:dyDescent="0.25">
      <c r="F3504"/>
      <c r="G3504"/>
      <c r="H3504"/>
      <c r="I3504"/>
    </row>
    <row r="3505" spans="6:9" ht="12.75" customHeight="1" x14ac:dyDescent="0.25">
      <c r="F3505"/>
      <c r="G3505"/>
      <c r="H3505"/>
      <c r="I3505"/>
    </row>
    <row r="3506" spans="6:9" ht="12.75" customHeight="1" x14ac:dyDescent="0.25">
      <c r="F3506"/>
      <c r="G3506"/>
      <c r="H3506"/>
      <c r="I3506"/>
    </row>
    <row r="3507" spans="6:9" ht="12.75" customHeight="1" x14ac:dyDescent="0.25">
      <c r="F3507"/>
      <c r="G3507"/>
      <c r="H3507"/>
      <c r="I3507"/>
    </row>
    <row r="3508" spans="6:9" ht="12.75" customHeight="1" x14ac:dyDescent="0.25">
      <c r="F3508"/>
      <c r="G3508"/>
      <c r="H3508"/>
      <c r="I3508"/>
    </row>
    <row r="3509" spans="6:9" ht="12.75" customHeight="1" x14ac:dyDescent="0.25">
      <c r="F3509"/>
      <c r="G3509"/>
      <c r="H3509"/>
      <c r="I3509"/>
    </row>
    <row r="3510" spans="6:9" ht="12.75" customHeight="1" x14ac:dyDescent="0.25">
      <c r="F3510"/>
      <c r="G3510"/>
      <c r="H3510"/>
      <c r="I3510"/>
    </row>
    <row r="3511" spans="6:9" ht="12.75" customHeight="1" x14ac:dyDescent="0.25">
      <c r="F3511"/>
      <c r="G3511"/>
      <c r="H3511"/>
      <c r="I3511"/>
    </row>
    <row r="3512" spans="6:9" ht="12.75" customHeight="1" x14ac:dyDescent="0.25">
      <c r="F3512"/>
      <c r="G3512"/>
      <c r="H3512"/>
      <c r="I3512"/>
    </row>
    <row r="3513" spans="6:9" ht="12.75" customHeight="1" x14ac:dyDescent="0.25">
      <c r="F3513"/>
      <c r="G3513"/>
      <c r="H3513"/>
      <c r="I3513"/>
    </row>
    <row r="3514" spans="6:9" ht="12.75" customHeight="1" x14ac:dyDescent="0.25">
      <c r="F3514"/>
      <c r="G3514"/>
      <c r="H3514"/>
      <c r="I3514"/>
    </row>
    <row r="3515" spans="6:9" ht="12.75" customHeight="1" x14ac:dyDescent="0.25">
      <c r="F3515"/>
      <c r="G3515"/>
      <c r="H3515"/>
      <c r="I3515"/>
    </row>
    <row r="3516" spans="6:9" ht="12.75" customHeight="1" x14ac:dyDescent="0.25">
      <c r="F3516"/>
      <c r="G3516"/>
      <c r="H3516"/>
      <c r="I3516"/>
    </row>
    <row r="3517" spans="6:9" ht="12.75" customHeight="1" x14ac:dyDescent="0.25">
      <c r="F3517"/>
      <c r="G3517"/>
      <c r="H3517"/>
      <c r="I3517"/>
    </row>
    <row r="3518" spans="6:9" ht="12.75" customHeight="1" x14ac:dyDescent="0.25">
      <c r="F3518"/>
      <c r="G3518"/>
      <c r="H3518"/>
      <c r="I3518"/>
    </row>
    <row r="3519" spans="6:9" ht="12.75" customHeight="1" x14ac:dyDescent="0.25">
      <c r="F3519"/>
      <c r="G3519"/>
      <c r="H3519"/>
      <c r="I3519"/>
    </row>
    <row r="3520" spans="6:9" ht="12.75" customHeight="1" x14ac:dyDescent="0.25">
      <c r="F3520"/>
      <c r="G3520"/>
      <c r="H3520"/>
      <c r="I3520"/>
    </row>
    <row r="3521" spans="6:9" ht="12.75" customHeight="1" x14ac:dyDescent="0.25">
      <c r="F3521"/>
      <c r="G3521"/>
      <c r="H3521"/>
      <c r="I3521"/>
    </row>
    <row r="3522" spans="6:9" ht="12.75" customHeight="1" x14ac:dyDescent="0.25">
      <c r="F3522"/>
      <c r="G3522"/>
      <c r="H3522"/>
      <c r="I3522"/>
    </row>
    <row r="3523" spans="6:9" ht="12.75" customHeight="1" x14ac:dyDescent="0.25">
      <c r="F3523"/>
      <c r="G3523"/>
      <c r="H3523"/>
      <c r="I3523"/>
    </row>
    <row r="3524" spans="6:9" ht="12.75" customHeight="1" x14ac:dyDescent="0.25">
      <c r="F3524"/>
      <c r="G3524"/>
      <c r="H3524"/>
      <c r="I3524"/>
    </row>
    <row r="3525" spans="6:9" ht="12.75" customHeight="1" x14ac:dyDescent="0.25">
      <c r="F3525"/>
      <c r="G3525"/>
      <c r="H3525"/>
      <c r="I3525"/>
    </row>
    <row r="3526" spans="6:9" ht="12.75" customHeight="1" x14ac:dyDescent="0.25">
      <c r="F3526"/>
      <c r="G3526"/>
      <c r="H3526"/>
      <c r="I3526"/>
    </row>
    <row r="3527" spans="6:9" ht="12.75" customHeight="1" x14ac:dyDescent="0.25">
      <c r="F3527"/>
      <c r="G3527"/>
      <c r="H3527"/>
      <c r="I3527"/>
    </row>
    <row r="3528" spans="6:9" ht="12.75" customHeight="1" x14ac:dyDescent="0.25">
      <c r="F3528"/>
      <c r="G3528"/>
      <c r="H3528"/>
      <c r="I3528"/>
    </row>
    <row r="3529" spans="6:9" ht="12.75" customHeight="1" x14ac:dyDescent="0.25">
      <c r="F3529"/>
      <c r="G3529"/>
      <c r="H3529"/>
      <c r="I3529"/>
    </row>
    <row r="3530" spans="6:9" ht="12.75" customHeight="1" x14ac:dyDescent="0.25">
      <c r="F3530"/>
      <c r="G3530"/>
      <c r="H3530"/>
      <c r="I3530"/>
    </row>
    <row r="3531" spans="6:9" ht="12.75" customHeight="1" x14ac:dyDescent="0.25">
      <c r="F3531"/>
      <c r="G3531"/>
      <c r="H3531"/>
      <c r="I3531"/>
    </row>
    <row r="3532" spans="6:9" ht="12.75" customHeight="1" x14ac:dyDescent="0.25">
      <c r="F3532"/>
      <c r="G3532"/>
      <c r="H3532"/>
      <c r="I3532"/>
    </row>
    <row r="3533" spans="6:9" ht="12.75" customHeight="1" x14ac:dyDescent="0.25">
      <c r="F3533"/>
      <c r="G3533"/>
      <c r="H3533"/>
      <c r="I3533"/>
    </row>
    <row r="3534" spans="6:9" ht="12.75" customHeight="1" x14ac:dyDescent="0.25">
      <c r="F3534"/>
      <c r="G3534"/>
      <c r="H3534"/>
      <c r="I3534"/>
    </row>
    <row r="3535" spans="6:9" ht="12.75" customHeight="1" x14ac:dyDescent="0.25">
      <c r="F3535"/>
      <c r="G3535"/>
      <c r="H3535"/>
      <c r="I3535"/>
    </row>
    <row r="3536" spans="6:9" ht="12.75" customHeight="1" x14ac:dyDescent="0.25">
      <c r="F3536"/>
      <c r="G3536"/>
      <c r="H3536"/>
      <c r="I3536"/>
    </row>
    <row r="3537" spans="6:9" ht="12.75" customHeight="1" x14ac:dyDescent="0.25">
      <c r="F3537"/>
      <c r="G3537"/>
      <c r="H3537"/>
      <c r="I3537"/>
    </row>
    <row r="3538" spans="6:9" ht="12.75" customHeight="1" x14ac:dyDescent="0.25">
      <c r="F3538"/>
      <c r="G3538"/>
      <c r="H3538"/>
      <c r="I3538"/>
    </row>
    <row r="3539" spans="6:9" ht="12.75" customHeight="1" x14ac:dyDescent="0.25">
      <c r="F3539"/>
      <c r="G3539"/>
      <c r="H3539"/>
      <c r="I3539"/>
    </row>
    <row r="3540" spans="6:9" ht="12.75" customHeight="1" x14ac:dyDescent="0.25">
      <c r="F3540"/>
      <c r="G3540"/>
      <c r="H3540"/>
      <c r="I3540"/>
    </row>
    <row r="3541" spans="6:9" ht="12.75" customHeight="1" x14ac:dyDescent="0.25">
      <c r="F3541"/>
      <c r="G3541"/>
      <c r="H3541"/>
      <c r="I3541"/>
    </row>
    <row r="3542" spans="6:9" ht="12.75" customHeight="1" x14ac:dyDescent="0.25">
      <c r="F3542"/>
      <c r="G3542"/>
      <c r="H3542"/>
      <c r="I3542"/>
    </row>
    <row r="3543" spans="6:9" ht="12.75" customHeight="1" x14ac:dyDescent="0.25">
      <c r="F3543"/>
      <c r="G3543"/>
      <c r="H3543"/>
      <c r="I3543"/>
    </row>
    <row r="3544" spans="6:9" ht="12.75" customHeight="1" x14ac:dyDescent="0.25">
      <c r="F3544"/>
      <c r="G3544"/>
      <c r="H3544"/>
      <c r="I3544"/>
    </row>
    <row r="3545" spans="6:9" ht="12.75" customHeight="1" x14ac:dyDescent="0.25">
      <c r="F3545"/>
      <c r="G3545"/>
      <c r="H3545"/>
      <c r="I3545"/>
    </row>
    <row r="3546" spans="6:9" ht="12.75" customHeight="1" x14ac:dyDescent="0.25">
      <c r="F3546"/>
      <c r="G3546"/>
      <c r="H3546"/>
      <c r="I3546"/>
    </row>
    <row r="3547" spans="6:9" ht="12.75" customHeight="1" x14ac:dyDescent="0.25">
      <c r="F3547"/>
      <c r="G3547"/>
      <c r="H3547"/>
      <c r="I3547"/>
    </row>
    <row r="3548" spans="6:9" ht="12.75" customHeight="1" x14ac:dyDescent="0.25">
      <c r="F3548"/>
      <c r="G3548"/>
      <c r="H3548"/>
      <c r="I3548"/>
    </row>
    <row r="3549" spans="6:9" ht="12.75" customHeight="1" x14ac:dyDescent="0.25">
      <c r="F3549"/>
      <c r="G3549"/>
      <c r="H3549"/>
      <c r="I3549"/>
    </row>
    <row r="3550" spans="6:9" ht="12.75" customHeight="1" x14ac:dyDescent="0.25">
      <c r="F3550"/>
      <c r="G3550"/>
      <c r="H3550"/>
      <c r="I3550"/>
    </row>
    <row r="3551" spans="6:9" ht="12.75" customHeight="1" x14ac:dyDescent="0.25">
      <c r="F3551"/>
      <c r="G3551"/>
      <c r="H3551"/>
      <c r="I3551"/>
    </row>
    <row r="3552" spans="6:9" ht="12.75" customHeight="1" x14ac:dyDescent="0.25">
      <c r="F3552"/>
      <c r="G3552"/>
      <c r="H3552"/>
      <c r="I3552"/>
    </row>
    <row r="3553" spans="6:9" ht="12.75" customHeight="1" x14ac:dyDescent="0.25">
      <c r="F3553"/>
      <c r="G3553"/>
      <c r="H3553"/>
      <c r="I3553"/>
    </row>
    <row r="3554" spans="6:9" ht="12.75" customHeight="1" x14ac:dyDescent="0.25">
      <c r="F3554"/>
      <c r="G3554"/>
      <c r="H3554"/>
      <c r="I3554"/>
    </row>
    <row r="3555" spans="6:9" ht="12.75" customHeight="1" x14ac:dyDescent="0.25">
      <c r="F3555"/>
      <c r="G3555"/>
      <c r="H3555"/>
      <c r="I3555"/>
    </row>
    <row r="3556" spans="6:9" ht="12.75" customHeight="1" x14ac:dyDescent="0.25">
      <c r="F3556"/>
      <c r="G3556"/>
      <c r="H3556"/>
      <c r="I3556"/>
    </row>
    <row r="3557" spans="6:9" ht="12.75" customHeight="1" x14ac:dyDescent="0.25">
      <c r="F3557"/>
      <c r="G3557"/>
      <c r="H3557"/>
      <c r="I3557"/>
    </row>
    <row r="3558" spans="6:9" ht="12.75" customHeight="1" x14ac:dyDescent="0.25">
      <c r="F3558"/>
      <c r="G3558"/>
      <c r="H3558"/>
      <c r="I3558"/>
    </row>
    <row r="3559" spans="6:9" ht="12.75" customHeight="1" x14ac:dyDescent="0.25">
      <c r="F3559"/>
      <c r="G3559"/>
      <c r="H3559"/>
      <c r="I3559"/>
    </row>
    <row r="3560" spans="6:9" ht="12.75" customHeight="1" x14ac:dyDescent="0.25">
      <c r="F3560"/>
      <c r="G3560"/>
      <c r="H3560"/>
      <c r="I3560"/>
    </row>
    <row r="3561" spans="6:9" ht="12.75" customHeight="1" x14ac:dyDescent="0.25">
      <c r="F3561"/>
      <c r="G3561"/>
      <c r="H3561"/>
      <c r="I3561"/>
    </row>
    <row r="3562" spans="6:9" ht="12.75" customHeight="1" x14ac:dyDescent="0.25">
      <c r="F3562"/>
      <c r="G3562"/>
      <c r="H3562"/>
      <c r="I3562"/>
    </row>
    <row r="3563" spans="6:9" ht="12.75" customHeight="1" x14ac:dyDescent="0.25">
      <c r="F3563"/>
      <c r="G3563"/>
      <c r="H3563"/>
      <c r="I3563"/>
    </row>
    <row r="3564" spans="6:9" ht="12.75" customHeight="1" x14ac:dyDescent="0.25">
      <c r="F3564"/>
      <c r="G3564"/>
      <c r="H3564"/>
      <c r="I3564"/>
    </row>
    <row r="3565" spans="6:9" ht="12.75" customHeight="1" x14ac:dyDescent="0.25">
      <c r="F3565"/>
      <c r="G3565"/>
      <c r="H3565"/>
      <c r="I3565"/>
    </row>
    <row r="3566" spans="6:9" ht="12.75" customHeight="1" x14ac:dyDescent="0.25">
      <c r="F3566"/>
      <c r="G3566"/>
      <c r="H3566"/>
      <c r="I3566"/>
    </row>
    <row r="3567" spans="6:9" ht="12.75" customHeight="1" x14ac:dyDescent="0.25">
      <c r="F3567"/>
      <c r="G3567"/>
      <c r="H3567"/>
      <c r="I3567"/>
    </row>
    <row r="3568" spans="6:9" ht="12.75" customHeight="1" x14ac:dyDescent="0.25">
      <c r="F3568"/>
      <c r="G3568"/>
      <c r="H3568"/>
      <c r="I3568"/>
    </row>
    <row r="3569" spans="6:9" ht="12.75" customHeight="1" x14ac:dyDescent="0.25">
      <c r="F3569"/>
      <c r="G3569"/>
      <c r="H3569"/>
      <c r="I3569"/>
    </row>
    <row r="3570" spans="6:9" ht="12.75" customHeight="1" x14ac:dyDescent="0.25">
      <c r="F3570"/>
      <c r="G3570"/>
      <c r="H3570"/>
      <c r="I3570"/>
    </row>
    <row r="3571" spans="6:9" ht="12.75" customHeight="1" x14ac:dyDescent="0.25">
      <c r="F3571"/>
      <c r="G3571"/>
      <c r="H3571"/>
      <c r="I3571"/>
    </row>
    <row r="3572" spans="6:9" ht="12.75" customHeight="1" x14ac:dyDescent="0.25">
      <c r="F3572"/>
      <c r="G3572"/>
      <c r="H3572"/>
      <c r="I3572"/>
    </row>
    <row r="3573" spans="6:9" ht="12.75" customHeight="1" x14ac:dyDescent="0.25">
      <c r="F3573"/>
      <c r="G3573"/>
      <c r="H3573"/>
      <c r="I3573"/>
    </row>
    <row r="3574" spans="6:9" ht="12.75" customHeight="1" x14ac:dyDescent="0.25">
      <c r="F3574"/>
      <c r="G3574"/>
      <c r="H3574"/>
      <c r="I3574"/>
    </row>
    <row r="3575" spans="6:9" ht="12.75" customHeight="1" x14ac:dyDescent="0.25">
      <c r="F3575"/>
      <c r="G3575"/>
      <c r="H3575"/>
      <c r="I3575"/>
    </row>
    <row r="3576" spans="6:9" ht="12.75" customHeight="1" x14ac:dyDescent="0.25">
      <c r="F3576"/>
      <c r="G3576"/>
      <c r="H3576"/>
      <c r="I3576"/>
    </row>
    <row r="3577" spans="6:9" ht="12.75" customHeight="1" x14ac:dyDescent="0.25">
      <c r="F3577"/>
      <c r="G3577"/>
      <c r="H3577"/>
      <c r="I3577"/>
    </row>
    <row r="3578" spans="6:9" ht="12.75" customHeight="1" x14ac:dyDescent="0.25">
      <c r="F3578"/>
      <c r="G3578"/>
      <c r="H3578"/>
      <c r="I3578"/>
    </row>
    <row r="3579" spans="6:9" ht="12.75" customHeight="1" x14ac:dyDescent="0.25">
      <c r="F3579"/>
      <c r="G3579"/>
      <c r="H3579"/>
      <c r="I3579"/>
    </row>
    <row r="3580" spans="6:9" ht="12.75" customHeight="1" x14ac:dyDescent="0.25">
      <c r="F3580"/>
      <c r="G3580"/>
      <c r="H3580"/>
      <c r="I3580"/>
    </row>
    <row r="3581" spans="6:9" ht="12.75" customHeight="1" x14ac:dyDescent="0.25">
      <c r="F3581"/>
      <c r="G3581"/>
      <c r="H3581"/>
      <c r="I3581"/>
    </row>
    <row r="3582" spans="6:9" ht="12.75" customHeight="1" x14ac:dyDescent="0.25">
      <c r="F3582"/>
      <c r="G3582"/>
      <c r="H3582"/>
      <c r="I3582"/>
    </row>
    <row r="3583" spans="6:9" ht="12.75" customHeight="1" x14ac:dyDescent="0.25">
      <c r="F3583"/>
      <c r="G3583"/>
      <c r="H3583"/>
      <c r="I3583"/>
    </row>
    <row r="3584" spans="6:9" ht="12.75" customHeight="1" x14ac:dyDescent="0.25">
      <c r="F3584"/>
      <c r="G3584"/>
      <c r="H3584"/>
      <c r="I3584"/>
    </row>
    <row r="3585" spans="6:9" ht="12.75" customHeight="1" x14ac:dyDescent="0.25">
      <c r="F3585"/>
      <c r="G3585"/>
      <c r="H3585"/>
      <c r="I3585"/>
    </row>
    <row r="3586" spans="6:9" ht="12.75" customHeight="1" x14ac:dyDescent="0.25">
      <c r="F3586"/>
      <c r="G3586"/>
      <c r="H3586"/>
      <c r="I3586"/>
    </row>
    <row r="3587" spans="6:9" ht="12.75" customHeight="1" x14ac:dyDescent="0.25">
      <c r="F3587"/>
      <c r="G3587"/>
      <c r="H3587"/>
      <c r="I3587"/>
    </row>
    <row r="3588" spans="6:9" ht="12.75" customHeight="1" x14ac:dyDescent="0.25">
      <c r="F3588"/>
      <c r="G3588"/>
      <c r="H3588"/>
      <c r="I3588"/>
    </row>
    <row r="3589" spans="6:9" ht="12.75" customHeight="1" x14ac:dyDescent="0.25">
      <c r="F3589"/>
      <c r="G3589"/>
      <c r="H3589"/>
      <c r="I3589"/>
    </row>
    <row r="3590" spans="6:9" ht="12.75" customHeight="1" x14ac:dyDescent="0.25">
      <c r="F3590"/>
      <c r="G3590"/>
      <c r="H3590"/>
      <c r="I3590"/>
    </row>
    <row r="3591" spans="6:9" ht="12.75" customHeight="1" x14ac:dyDescent="0.25">
      <c r="F3591"/>
      <c r="G3591"/>
      <c r="H3591"/>
      <c r="I3591"/>
    </row>
    <row r="3592" spans="6:9" ht="12.75" customHeight="1" x14ac:dyDescent="0.25">
      <c r="F3592"/>
      <c r="G3592"/>
      <c r="H3592"/>
      <c r="I3592"/>
    </row>
    <row r="3593" spans="6:9" ht="12.75" customHeight="1" x14ac:dyDescent="0.25">
      <c r="F3593"/>
      <c r="G3593"/>
      <c r="H3593"/>
      <c r="I3593"/>
    </row>
    <row r="3594" spans="6:9" ht="12.75" customHeight="1" x14ac:dyDescent="0.25">
      <c r="F3594"/>
      <c r="G3594"/>
      <c r="H3594"/>
      <c r="I3594"/>
    </row>
    <row r="3595" spans="6:9" ht="12.75" customHeight="1" x14ac:dyDescent="0.25">
      <c r="F3595"/>
      <c r="G3595"/>
      <c r="H3595"/>
      <c r="I3595"/>
    </row>
    <row r="3596" spans="6:9" ht="12.75" customHeight="1" x14ac:dyDescent="0.25">
      <c r="F3596"/>
      <c r="G3596"/>
      <c r="H3596"/>
      <c r="I3596"/>
    </row>
    <row r="3597" spans="6:9" ht="12.75" customHeight="1" x14ac:dyDescent="0.25">
      <c r="F3597"/>
      <c r="G3597"/>
      <c r="H3597"/>
      <c r="I3597"/>
    </row>
    <row r="3598" spans="6:9" ht="12.75" customHeight="1" x14ac:dyDescent="0.25">
      <c r="F3598"/>
      <c r="G3598"/>
      <c r="H3598"/>
      <c r="I3598"/>
    </row>
    <row r="3599" spans="6:9" ht="12.75" customHeight="1" x14ac:dyDescent="0.25">
      <c r="F3599"/>
      <c r="G3599"/>
      <c r="H3599"/>
      <c r="I3599"/>
    </row>
    <row r="3600" spans="6:9" ht="12.75" customHeight="1" x14ac:dyDescent="0.25">
      <c r="F3600"/>
      <c r="G3600"/>
      <c r="H3600"/>
      <c r="I3600"/>
    </row>
    <row r="3601" spans="6:9" ht="12.75" customHeight="1" x14ac:dyDescent="0.25">
      <c r="F3601"/>
      <c r="G3601"/>
      <c r="H3601"/>
      <c r="I3601"/>
    </row>
    <row r="3602" spans="6:9" ht="12.75" customHeight="1" x14ac:dyDescent="0.25">
      <c r="F3602"/>
      <c r="G3602"/>
      <c r="H3602"/>
      <c r="I3602"/>
    </row>
    <row r="3603" spans="6:9" ht="12.75" customHeight="1" x14ac:dyDescent="0.25">
      <c r="F3603"/>
      <c r="G3603"/>
      <c r="H3603"/>
      <c r="I3603"/>
    </row>
    <row r="3604" spans="6:9" ht="12.75" customHeight="1" x14ac:dyDescent="0.25">
      <c r="F3604"/>
      <c r="G3604"/>
      <c r="H3604"/>
      <c r="I3604"/>
    </row>
    <row r="3605" spans="6:9" ht="12.75" customHeight="1" x14ac:dyDescent="0.25">
      <c r="F3605"/>
      <c r="G3605"/>
      <c r="H3605"/>
      <c r="I3605"/>
    </row>
    <row r="3606" spans="6:9" ht="12.75" customHeight="1" x14ac:dyDescent="0.25">
      <c r="F3606"/>
      <c r="G3606"/>
      <c r="H3606"/>
      <c r="I3606"/>
    </row>
    <row r="3607" spans="6:9" ht="12.75" customHeight="1" x14ac:dyDescent="0.25">
      <c r="F3607"/>
      <c r="G3607"/>
      <c r="H3607"/>
      <c r="I3607"/>
    </row>
    <row r="3608" spans="6:9" ht="12.75" customHeight="1" x14ac:dyDescent="0.25">
      <c r="F3608"/>
      <c r="G3608"/>
      <c r="H3608"/>
      <c r="I3608"/>
    </row>
    <row r="3609" spans="6:9" ht="12.75" customHeight="1" x14ac:dyDescent="0.25">
      <c r="F3609"/>
      <c r="G3609"/>
      <c r="H3609"/>
      <c r="I3609"/>
    </row>
    <row r="3610" spans="6:9" ht="12.75" customHeight="1" x14ac:dyDescent="0.25">
      <c r="F3610"/>
      <c r="G3610"/>
      <c r="H3610"/>
      <c r="I3610"/>
    </row>
    <row r="3611" spans="6:9" ht="12.75" customHeight="1" x14ac:dyDescent="0.25">
      <c r="F3611"/>
      <c r="G3611"/>
      <c r="H3611"/>
      <c r="I3611"/>
    </row>
    <row r="3612" spans="6:9" ht="12.75" customHeight="1" x14ac:dyDescent="0.25">
      <c r="F3612"/>
      <c r="G3612"/>
      <c r="H3612"/>
      <c r="I3612"/>
    </row>
    <row r="3613" spans="6:9" ht="12.75" customHeight="1" x14ac:dyDescent="0.25">
      <c r="F3613"/>
      <c r="G3613"/>
      <c r="H3613"/>
      <c r="I3613"/>
    </row>
    <row r="3614" spans="6:9" ht="12.75" customHeight="1" x14ac:dyDescent="0.25">
      <c r="F3614"/>
      <c r="G3614"/>
      <c r="H3614"/>
      <c r="I3614"/>
    </row>
    <row r="3615" spans="6:9" ht="12.75" customHeight="1" x14ac:dyDescent="0.25">
      <c r="F3615"/>
      <c r="G3615"/>
      <c r="H3615"/>
      <c r="I3615"/>
    </row>
    <row r="3616" spans="6:9" ht="12.75" customHeight="1" x14ac:dyDescent="0.25">
      <c r="F3616"/>
      <c r="G3616"/>
      <c r="H3616"/>
      <c r="I3616"/>
    </row>
    <row r="3617" spans="6:9" ht="12.75" customHeight="1" x14ac:dyDescent="0.25">
      <c r="F3617"/>
      <c r="G3617"/>
      <c r="H3617"/>
      <c r="I3617"/>
    </row>
    <row r="3618" spans="6:9" ht="12.75" customHeight="1" x14ac:dyDescent="0.25">
      <c r="F3618"/>
      <c r="G3618"/>
      <c r="H3618"/>
      <c r="I3618"/>
    </row>
    <row r="3619" spans="6:9" ht="12.75" customHeight="1" x14ac:dyDescent="0.25">
      <c r="F3619"/>
      <c r="G3619"/>
      <c r="H3619"/>
      <c r="I3619"/>
    </row>
    <row r="3620" spans="6:9" ht="12.75" customHeight="1" x14ac:dyDescent="0.25">
      <c r="F3620"/>
      <c r="G3620"/>
      <c r="H3620"/>
      <c r="I3620"/>
    </row>
    <row r="3621" spans="6:9" ht="12.75" customHeight="1" x14ac:dyDescent="0.25">
      <c r="F3621"/>
      <c r="G3621"/>
      <c r="H3621"/>
      <c r="I3621"/>
    </row>
    <row r="3622" spans="6:9" ht="12.75" customHeight="1" x14ac:dyDescent="0.25">
      <c r="F3622"/>
      <c r="G3622"/>
      <c r="H3622"/>
      <c r="I3622"/>
    </row>
    <row r="3623" spans="6:9" ht="12.75" customHeight="1" x14ac:dyDescent="0.25">
      <c r="F3623"/>
      <c r="G3623"/>
      <c r="H3623"/>
      <c r="I3623"/>
    </row>
    <row r="3624" spans="6:9" ht="12.75" customHeight="1" x14ac:dyDescent="0.25">
      <c r="F3624"/>
      <c r="G3624"/>
      <c r="H3624"/>
      <c r="I3624"/>
    </row>
    <row r="3625" spans="6:9" ht="12.75" customHeight="1" x14ac:dyDescent="0.25">
      <c r="F3625"/>
      <c r="G3625"/>
      <c r="H3625"/>
      <c r="I3625"/>
    </row>
    <row r="3626" spans="6:9" ht="12.75" customHeight="1" x14ac:dyDescent="0.25">
      <c r="F3626"/>
      <c r="G3626"/>
      <c r="H3626"/>
      <c r="I3626"/>
    </row>
    <row r="3627" spans="6:9" ht="12.75" customHeight="1" x14ac:dyDescent="0.25">
      <c r="F3627"/>
      <c r="G3627"/>
      <c r="H3627"/>
      <c r="I3627"/>
    </row>
    <row r="3628" spans="6:9" ht="12.75" customHeight="1" x14ac:dyDescent="0.25">
      <c r="F3628"/>
      <c r="G3628"/>
      <c r="H3628"/>
      <c r="I3628"/>
    </row>
    <row r="3629" spans="6:9" ht="12.75" customHeight="1" x14ac:dyDescent="0.25">
      <c r="F3629"/>
      <c r="G3629"/>
      <c r="H3629"/>
      <c r="I3629"/>
    </row>
    <row r="3630" spans="6:9" ht="12.75" customHeight="1" x14ac:dyDescent="0.25">
      <c r="F3630"/>
      <c r="G3630"/>
      <c r="H3630"/>
      <c r="I3630"/>
    </row>
    <row r="3631" spans="6:9" ht="12.75" customHeight="1" x14ac:dyDescent="0.25">
      <c r="F3631"/>
      <c r="G3631"/>
      <c r="H3631"/>
      <c r="I3631"/>
    </row>
    <row r="3632" spans="6:9" ht="12.75" customHeight="1" x14ac:dyDescent="0.25">
      <c r="F3632"/>
      <c r="G3632"/>
      <c r="H3632"/>
      <c r="I3632"/>
    </row>
    <row r="3633" spans="6:9" ht="12.75" customHeight="1" x14ac:dyDescent="0.25">
      <c r="F3633"/>
      <c r="G3633"/>
      <c r="H3633"/>
      <c r="I3633"/>
    </row>
    <row r="3634" spans="6:9" ht="12.75" customHeight="1" x14ac:dyDescent="0.25">
      <c r="F3634"/>
      <c r="G3634"/>
      <c r="H3634"/>
      <c r="I3634"/>
    </row>
    <row r="3635" spans="6:9" ht="12.75" customHeight="1" x14ac:dyDescent="0.25">
      <c r="F3635"/>
      <c r="G3635"/>
      <c r="H3635"/>
      <c r="I3635"/>
    </row>
    <row r="3636" spans="6:9" ht="12.75" customHeight="1" x14ac:dyDescent="0.25">
      <c r="F3636"/>
      <c r="G3636"/>
      <c r="H3636"/>
      <c r="I3636"/>
    </row>
    <row r="3637" spans="6:9" ht="12.75" customHeight="1" x14ac:dyDescent="0.25">
      <c r="F3637"/>
      <c r="G3637"/>
      <c r="H3637"/>
      <c r="I3637"/>
    </row>
    <row r="3638" spans="6:9" ht="12.75" customHeight="1" x14ac:dyDescent="0.25">
      <c r="F3638"/>
      <c r="G3638"/>
      <c r="H3638"/>
      <c r="I3638"/>
    </row>
    <row r="3639" spans="6:9" ht="12.75" customHeight="1" x14ac:dyDescent="0.25">
      <c r="F3639"/>
      <c r="G3639"/>
      <c r="H3639"/>
      <c r="I3639"/>
    </row>
    <row r="3640" spans="6:9" ht="12.75" customHeight="1" x14ac:dyDescent="0.25">
      <c r="F3640"/>
      <c r="G3640"/>
      <c r="H3640"/>
      <c r="I3640"/>
    </row>
    <row r="3641" spans="6:9" ht="12.75" customHeight="1" x14ac:dyDescent="0.25">
      <c r="F3641"/>
      <c r="G3641"/>
      <c r="H3641"/>
      <c r="I3641"/>
    </row>
    <row r="3642" spans="6:9" ht="12.75" customHeight="1" x14ac:dyDescent="0.25">
      <c r="F3642"/>
      <c r="G3642"/>
      <c r="H3642"/>
      <c r="I3642"/>
    </row>
    <row r="3643" spans="6:9" ht="12.75" customHeight="1" x14ac:dyDescent="0.25">
      <c r="F3643"/>
      <c r="G3643"/>
      <c r="H3643"/>
      <c r="I3643"/>
    </row>
    <row r="3644" spans="6:9" ht="12.75" customHeight="1" x14ac:dyDescent="0.25">
      <c r="F3644"/>
      <c r="G3644"/>
      <c r="H3644"/>
      <c r="I3644"/>
    </row>
    <row r="3645" spans="6:9" ht="12.75" customHeight="1" x14ac:dyDescent="0.25">
      <c r="F3645"/>
      <c r="G3645"/>
      <c r="H3645"/>
      <c r="I3645"/>
    </row>
    <row r="3646" spans="6:9" ht="12.75" customHeight="1" x14ac:dyDescent="0.25">
      <c r="F3646"/>
      <c r="G3646"/>
      <c r="H3646"/>
      <c r="I3646"/>
    </row>
    <row r="3647" spans="6:9" ht="12.75" customHeight="1" x14ac:dyDescent="0.25">
      <c r="F3647"/>
      <c r="G3647"/>
      <c r="H3647"/>
      <c r="I3647"/>
    </row>
    <row r="3648" spans="6:9" ht="12.75" customHeight="1" x14ac:dyDescent="0.25">
      <c r="F3648"/>
      <c r="G3648"/>
      <c r="H3648"/>
      <c r="I3648"/>
    </row>
    <row r="3649" spans="6:9" ht="12.75" customHeight="1" x14ac:dyDescent="0.25">
      <c r="F3649"/>
      <c r="G3649"/>
      <c r="H3649"/>
      <c r="I3649"/>
    </row>
    <row r="3650" spans="6:9" ht="12.75" customHeight="1" x14ac:dyDescent="0.25">
      <c r="F3650"/>
      <c r="G3650"/>
      <c r="H3650"/>
      <c r="I3650"/>
    </row>
    <row r="3651" spans="6:9" ht="12.75" customHeight="1" x14ac:dyDescent="0.25">
      <c r="F3651"/>
      <c r="G3651"/>
      <c r="H3651"/>
      <c r="I3651"/>
    </row>
    <row r="3652" spans="6:9" ht="12.75" customHeight="1" x14ac:dyDescent="0.25">
      <c r="F3652"/>
      <c r="G3652"/>
      <c r="H3652"/>
      <c r="I3652"/>
    </row>
    <row r="3653" spans="6:9" ht="12.75" customHeight="1" x14ac:dyDescent="0.25">
      <c r="F3653"/>
      <c r="G3653"/>
      <c r="H3653"/>
      <c r="I3653"/>
    </row>
    <row r="3654" spans="6:9" ht="12.75" customHeight="1" x14ac:dyDescent="0.25">
      <c r="F3654"/>
      <c r="G3654"/>
      <c r="H3654"/>
      <c r="I3654"/>
    </row>
    <row r="3655" spans="6:9" ht="12.75" customHeight="1" x14ac:dyDescent="0.25">
      <c r="F3655"/>
      <c r="G3655"/>
      <c r="H3655"/>
      <c r="I3655"/>
    </row>
    <row r="3656" spans="6:9" ht="12.75" customHeight="1" x14ac:dyDescent="0.25">
      <c r="F3656"/>
      <c r="G3656"/>
      <c r="H3656"/>
      <c r="I3656"/>
    </row>
    <row r="3657" spans="6:9" ht="12.75" customHeight="1" x14ac:dyDescent="0.25">
      <c r="F3657"/>
      <c r="G3657"/>
      <c r="H3657"/>
      <c r="I3657"/>
    </row>
    <row r="3658" spans="6:9" ht="12.75" customHeight="1" x14ac:dyDescent="0.25">
      <c r="F3658"/>
      <c r="G3658"/>
      <c r="H3658"/>
      <c r="I3658"/>
    </row>
    <row r="3659" spans="6:9" ht="12.75" customHeight="1" x14ac:dyDescent="0.25">
      <c r="F3659"/>
      <c r="G3659"/>
      <c r="H3659"/>
      <c r="I3659"/>
    </row>
    <row r="3660" spans="6:9" ht="12.75" customHeight="1" x14ac:dyDescent="0.25">
      <c r="F3660"/>
      <c r="G3660"/>
      <c r="H3660"/>
      <c r="I3660"/>
    </row>
    <row r="3661" spans="6:9" ht="12.75" customHeight="1" x14ac:dyDescent="0.25">
      <c r="F3661"/>
      <c r="G3661"/>
      <c r="H3661"/>
      <c r="I3661"/>
    </row>
    <row r="3662" spans="6:9" ht="12.75" customHeight="1" x14ac:dyDescent="0.25">
      <c r="F3662"/>
      <c r="G3662"/>
      <c r="H3662"/>
      <c r="I3662"/>
    </row>
    <row r="3663" spans="6:9" ht="12.75" customHeight="1" x14ac:dyDescent="0.25">
      <c r="F3663"/>
      <c r="G3663"/>
      <c r="H3663"/>
      <c r="I3663"/>
    </row>
    <row r="3664" spans="6:9" ht="12.75" customHeight="1" x14ac:dyDescent="0.25">
      <c r="F3664"/>
      <c r="G3664"/>
      <c r="H3664"/>
      <c r="I3664"/>
    </row>
    <row r="3665" spans="6:9" ht="12.75" customHeight="1" x14ac:dyDescent="0.25">
      <c r="F3665"/>
      <c r="G3665"/>
      <c r="H3665"/>
      <c r="I3665"/>
    </row>
    <row r="3666" spans="6:9" ht="12.75" customHeight="1" x14ac:dyDescent="0.25">
      <c r="F3666"/>
      <c r="G3666"/>
      <c r="H3666"/>
      <c r="I3666"/>
    </row>
    <row r="3667" spans="6:9" ht="12.75" customHeight="1" x14ac:dyDescent="0.25">
      <c r="F3667"/>
      <c r="G3667"/>
      <c r="H3667"/>
      <c r="I3667"/>
    </row>
    <row r="3668" spans="6:9" ht="12.75" customHeight="1" x14ac:dyDescent="0.25">
      <c r="F3668"/>
      <c r="G3668"/>
      <c r="H3668"/>
      <c r="I3668"/>
    </row>
    <row r="3669" spans="6:9" ht="12.75" customHeight="1" x14ac:dyDescent="0.25">
      <c r="F3669"/>
      <c r="G3669"/>
      <c r="H3669"/>
      <c r="I3669"/>
    </row>
    <row r="3670" spans="6:9" ht="12.75" customHeight="1" x14ac:dyDescent="0.25">
      <c r="F3670"/>
      <c r="G3670"/>
      <c r="H3670"/>
      <c r="I3670"/>
    </row>
    <row r="3671" spans="6:9" ht="12.75" customHeight="1" x14ac:dyDescent="0.25">
      <c r="F3671"/>
      <c r="G3671"/>
      <c r="H3671"/>
      <c r="I3671"/>
    </row>
    <row r="3672" spans="6:9" ht="12.75" customHeight="1" x14ac:dyDescent="0.25">
      <c r="F3672"/>
      <c r="G3672"/>
      <c r="H3672"/>
      <c r="I3672"/>
    </row>
    <row r="3673" spans="6:9" ht="12.75" customHeight="1" x14ac:dyDescent="0.25">
      <c r="F3673"/>
      <c r="G3673"/>
      <c r="H3673"/>
      <c r="I3673"/>
    </row>
    <row r="3674" spans="6:9" ht="12.75" customHeight="1" x14ac:dyDescent="0.25">
      <c r="F3674"/>
      <c r="G3674"/>
      <c r="H3674"/>
      <c r="I3674"/>
    </row>
    <row r="3675" spans="6:9" ht="12.75" customHeight="1" x14ac:dyDescent="0.25">
      <c r="F3675"/>
      <c r="G3675"/>
      <c r="H3675"/>
      <c r="I3675"/>
    </row>
    <row r="3676" spans="6:9" ht="12.75" customHeight="1" x14ac:dyDescent="0.25">
      <c r="F3676"/>
      <c r="G3676"/>
      <c r="H3676"/>
      <c r="I3676"/>
    </row>
    <row r="3677" spans="6:9" ht="12.75" customHeight="1" x14ac:dyDescent="0.25">
      <c r="F3677"/>
      <c r="G3677"/>
      <c r="H3677"/>
      <c r="I3677"/>
    </row>
    <row r="3678" spans="6:9" ht="12.75" customHeight="1" x14ac:dyDescent="0.25">
      <c r="F3678"/>
      <c r="G3678"/>
      <c r="H3678"/>
      <c r="I3678"/>
    </row>
    <row r="3679" spans="6:9" ht="12.75" customHeight="1" x14ac:dyDescent="0.25">
      <c r="F3679"/>
      <c r="G3679"/>
      <c r="H3679"/>
      <c r="I3679"/>
    </row>
    <row r="3680" spans="6:9" ht="12.75" customHeight="1" x14ac:dyDescent="0.25">
      <c r="F3680"/>
      <c r="G3680"/>
      <c r="H3680"/>
      <c r="I3680"/>
    </row>
    <row r="3681" spans="6:9" ht="12.75" customHeight="1" x14ac:dyDescent="0.25">
      <c r="F3681"/>
      <c r="G3681"/>
      <c r="H3681"/>
      <c r="I3681"/>
    </row>
    <row r="3682" spans="6:9" ht="12.75" customHeight="1" x14ac:dyDescent="0.25">
      <c r="F3682"/>
      <c r="G3682"/>
      <c r="H3682"/>
      <c r="I3682"/>
    </row>
    <row r="3683" spans="6:9" ht="12.75" customHeight="1" x14ac:dyDescent="0.25">
      <c r="F3683"/>
      <c r="G3683"/>
      <c r="H3683"/>
      <c r="I3683"/>
    </row>
    <row r="3684" spans="6:9" ht="12.75" customHeight="1" x14ac:dyDescent="0.25">
      <c r="F3684"/>
      <c r="G3684"/>
      <c r="H3684"/>
      <c r="I3684"/>
    </row>
    <row r="3685" spans="6:9" ht="12.75" customHeight="1" x14ac:dyDescent="0.25">
      <c r="F3685"/>
      <c r="G3685"/>
      <c r="H3685"/>
      <c r="I3685"/>
    </row>
    <row r="3686" spans="6:9" ht="12.75" customHeight="1" x14ac:dyDescent="0.25">
      <c r="F3686"/>
      <c r="G3686"/>
      <c r="H3686"/>
      <c r="I3686"/>
    </row>
    <row r="3687" spans="6:9" ht="12.75" customHeight="1" x14ac:dyDescent="0.25">
      <c r="F3687"/>
      <c r="G3687"/>
      <c r="H3687"/>
      <c r="I3687"/>
    </row>
    <row r="3688" spans="6:9" ht="12.75" customHeight="1" x14ac:dyDescent="0.25">
      <c r="F3688"/>
      <c r="G3688"/>
      <c r="H3688"/>
      <c r="I3688"/>
    </row>
    <row r="3689" spans="6:9" ht="12.75" customHeight="1" x14ac:dyDescent="0.25">
      <c r="F3689"/>
      <c r="G3689"/>
      <c r="H3689"/>
      <c r="I3689"/>
    </row>
    <row r="3690" spans="6:9" ht="12.75" customHeight="1" x14ac:dyDescent="0.25">
      <c r="F3690"/>
      <c r="G3690"/>
      <c r="H3690"/>
      <c r="I3690"/>
    </row>
    <row r="3691" spans="6:9" ht="12.75" customHeight="1" x14ac:dyDescent="0.25">
      <c r="F3691"/>
      <c r="G3691"/>
      <c r="H3691"/>
      <c r="I3691"/>
    </row>
    <row r="3692" spans="6:9" ht="12.75" customHeight="1" x14ac:dyDescent="0.25">
      <c r="F3692"/>
      <c r="G3692"/>
      <c r="H3692"/>
      <c r="I3692"/>
    </row>
    <row r="3693" spans="6:9" ht="12.75" customHeight="1" x14ac:dyDescent="0.25">
      <c r="F3693"/>
      <c r="G3693"/>
      <c r="H3693"/>
      <c r="I3693"/>
    </row>
    <row r="3694" spans="6:9" ht="12.75" customHeight="1" x14ac:dyDescent="0.25">
      <c r="F3694"/>
      <c r="G3694"/>
      <c r="H3694"/>
      <c r="I3694"/>
    </row>
    <row r="3695" spans="6:9" ht="12.75" customHeight="1" x14ac:dyDescent="0.25">
      <c r="F3695"/>
      <c r="G3695"/>
      <c r="H3695"/>
      <c r="I3695"/>
    </row>
    <row r="3696" spans="6:9" ht="12.75" customHeight="1" x14ac:dyDescent="0.25">
      <c r="F3696"/>
      <c r="G3696"/>
      <c r="H3696"/>
      <c r="I3696"/>
    </row>
    <row r="3697" spans="6:9" ht="12.75" customHeight="1" x14ac:dyDescent="0.25">
      <c r="F3697"/>
      <c r="G3697"/>
      <c r="H3697"/>
      <c r="I3697"/>
    </row>
    <row r="3698" spans="6:9" ht="12.75" customHeight="1" x14ac:dyDescent="0.25">
      <c r="F3698"/>
      <c r="G3698"/>
      <c r="H3698"/>
      <c r="I3698"/>
    </row>
    <row r="3699" spans="6:9" ht="12.75" customHeight="1" x14ac:dyDescent="0.25">
      <c r="F3699"/>
      <c r="G3699"/>
      <c r="H3699"/>
      <c r="I3699"/>
    </row>
    <row r="3700" spans="6:9" ht="12.75" customHeight="1" x14ac:dyDescent="0.25">
      <c r="F3700"/>
      <c r="G3700"/>
      <c r="H3700"/>
      <c r="I3700"/>
    </row>
    <row r="3701" spans="6:9" ht="12.75" customHeight="1" x14ac:dyDescent="0.25">
      <c r="F3701"/>
      <c r="G3701"/>
      <c r="H3701"/>
      <c r="I3701"/>
    </row>
    <row r="3702" spans="6:9" ht="12.75" customHeight="1" x14ac:dyDescent="0.25">
      <c r="F3702"/>
      <c r="G3702"/>
      <c r="H3702"/>
      <c r="I3702"/>
    </row>
    <row r="3703" spans="6:9" ht="12.75" customHeight="1" x14ac:dyDescent="0.25">
      <c r="F3703"/>
      <c r="G3703"/>
      <c r="H3703"/>
      <c r="I3703"/>
    </row>
    <row r="3704" spans="6:9" ht="12.75" customHeight="1" x14ac:dyDescent="0.25">
      <c r="F3704"/>
      <c r="G3704"/>
      <c r="H3704"/>
      <c r="I3704"/>
    </row>
    <row r="3705" spans="6:9" ht="12.75" customHeight="1" x14ac:dyDescent="0.25">
      <c r="F3705"/>
      <c r="G3705"/>
      <c r="H3705"/>
      <c r="I3705"/>
    </row>
    <row r="3706" spans="6:9" ht="12.75" customHeight="1" x14ac:dyDescent="0.25">
      <c r="F3706"/>
      <c r="G3706"/>
      <c r="H3706"/>
      <c r="I3706"/>
    </row>
    <row r="3707" spans="6:9" ht="12.75" customHeight="1" x14ac:dyDescent="0.25">
      <c r="F3707"/>
      <c r="G3707"/>
      <c r="H3707"/>
      <c r="I3707"/>
    </row>
    <row r="3708" spans="6:9" ht="12.75" customHeight="1" x14ac:dyDescent="0.25">
      <c r="F3708"/>
      <c r="G3708"/>
      <c r="H3708"/>
      <c r="I3708"/>
    </row>
    <row r="3709" spans="6:9" ht="12.75" customHeight="1" x14ac:dyDescent="0.25">
      <c r="F3709"/>
      <c r="G3709"/>
      <c r="H3709"/>
      <c r="I3709"/>
    </row>
    <row r="3710" spans="6:9" ht="12.75" customHeight="1" x14ac:dyDescent="0.25">
      <c r="F3710"/>
      <c r="G3710"/>
      <c r="H3710"/>
      <c r="I3710"/>
    </row>
    <row r="3711" spans="6:9" ht="12.75" customHeight="1" x14ac:dyDescent="0.25">
      <c r="F3711"/>
      <c r="G3711"/>
      <c r="H3711"/>
      <c r="I3711"/>
    </row>
    <row r="3712" spans="6:9" ht="12.75" customHeight="1" x14ac:dyDescent="0.25">
      <c r="F3712"/>
      <c r="G3712"/>
      <c r="H3712"/>
      <c r="I3712"/>
    </row>
    <row r="3713" spans="6:9" ht="12.75" customHeight="1" x14ac:dyDescent="0.25">
      <c r="F3713"/>
      <c r="G3713"/>
      <c r="H3713"/>
      <c r="I3713"/>
    </row>
    <row r="3714" spans="6:9" ht="12.75" customHeight="1" x14ac:dyDescent="0.25">
      <c r="F3714"/>
      <c r="G3714"/>
      <c r="H3714"/>
      <c r="I3714"/>
    </row>
    <row r="3715" spans="6:9" ht="12.75" customHeight="1" x14ac:dyDescent="0.25">
      <c r="F3715"/>
      <c r="G3715"/>
      <c r="H3715"/>
      <c r="I3715"/>
    </row>
    <row r="3716" spans="6:9" ht="12.75" customHeight="1" x14ac:dyDescent="0.25">
      <c r="F3716"/>
      <c r="G3716"/>
      <c r="H3716"/>
      <c r="I3716"/>
    </row>
    <row r="3717" spans="6:9" ht="12.75" customHeight="1" x14ac:dyDescent="0.25">
      <c r="F3717"/>
      <c r="G3717"/>
      <c r="H3717"/>
      <c r="I3717"/>
    </row>
    <row r="3718" spans="6:9" ht="12.75" customHeight="1" x14ac:dyDescent="0.25">
      <c r="F3718"/>
      <c r="G3718"/>
      <c r="H3718"/>
      <c r="I3718"/>
    </row>
    <row r="3719" spans="6:9" ht="12.75" customHeight="1" x14ac:dyDescent="0.25">
      <c r="F3719"/>
      <c r="G3719"/>
      <c r="H3719"/>
      <c r="I3719"/>
    </row>
    <row r="3720" spans="6:9" ht="12.75" customHeight="1" x14ac:dyDescent="0.25">
      <c r="F3720"/>
      <c r="G3720"/>
      <c r="H3720"/>
      <c r="I3720"/>
    </row>
    <row r="3721" spans="6:9" ht="12.75" customHeight="1" x14ac:dyDescent="0.25">
      <c r="F3721"/>
      <c r="G3721"/>
      <c r="H3721"/>
      <c r="I3721"/>
    </row>
    <row r="3722" spans="6:9" ht="12.75" customHeight="1" x14ac:dyDescent="0.25">
      <c r="F3722"/>
      <c r="G3722"/>
      <c r="H3722"/>
      <c r="I3722"/>
    </row>
    <row r="3723" spans="6:9" ht="12.75" customHeight="1" x14ac:dyDescent="0.25">
      <c r="F3723"/>
      <c r="G3723"/>
      <c r="H3723"/>
      <c r="I3723"/>
    </row>
    <row r="3724" spans="6:9" ht="12.75" customHeight="1" x14ac:dyDescent="0.25">
      <c r="F3724"/>
      <c r="G3724"/>
      <c r="H3724"/>
      <c r="I3724"/>
    </row>
    <row r="3725" spans="6:9" ht="12.75" customHeight="1" x14ac:dyDescent="0.25">
      <c r="F3725"/>
      <c r="G3725"/>
      <c r="H3725"/>
      <c r="I3725"/>
    </row>
    <row r="3726" spans="6:9" ht="12.75" customHeight="1" x14ac:dyDescent="0.25">
      <c r="F3726"/>
      <c r="G3726"/>
      <c r="H3726"/>
      <c r="I3726"/>
    </row>
    <row r="3727" spans="6:9" ht="12.75" customHeight="1" x14ac:dyDescent="0.25">
      <c r="F3727"/>
      <c r="G3727"/>
      <c r="H3727"/>
      <c r="I3727"/>
    </row>
    <row r="3728" spans="6:9" ht="12.75" customHeight="1" x14ac:dyDescent="0.25">
      <c r="F3728"/>
      <c r="G3728"/>
      <c r="H3728"/>
      <c r="I3728"/>
    </row>
    <row r="3729" spans="6:9" ht="12.75" customHeight="1" x14ac:dyDescent="0.25">
      <c r="F3729"/>
      <c r="G3729"/>
      <c r="H3729"/>
      <c r="I3729"/>
    </row>
    <row r="3730" spans="6:9" ht="12.75" customHeight="1" x14ac:dyDescent="0.25">
      <c r="F3730"/>
      <c r="G3730"/>
      <c r="H3730"/>
      <c r="I3730"/>
    </row>
    <row r="3731" spans="6:9" ht="12.75" customHeight="1" x14ac:dyDescent="0.25">
      <c r="F3731"/>
      <c r="G3731"/>
      <c r="H3731"/>
      <c r="I3731"/>
    </row>
    <row r="3732" spans="6:9" ht="12.75" customHeight="1" x14ac:dyDescent="0.25">
      <c r="F3732"/>
      <c r="G3732"/>
      <c r="H3732"/>
      <c r="I3732"/>
    </row>
    <row r="3733" spans="6:9" ht="12.75" customHeight="1" x14ac:dyDescent="0.25">
      <c r="F3733"/>
      <c r="G3733"/>
      <c r="H3733"/>
      <c r="I3733"/>
    </row>
    <row r="3734" spans="6:9" ht="12.75" customHeight="1" x14ac:dyDescent="0.25">
      <c r="F3734"/>
      <c r="G3734"/>
      <c r="H3734"/>
      <c r="I3734"/>
    </row>
    <row r="3735" spans="6:9" ht="12.75" customHeight="1" x14ac:dyDescent="0.25">
      <c r="F3735"/>
      <c r="G3735"/>
      <c r="H3735"/>
      <c r="I3735"/>
    </row>
    <row r="3736" spans="6:9" ht="12.75" customHeight="1" x14ac:dyDescent="0.25">
      <c r="F3736"/>
      <c r="G3736"/>
      <c r="H3736"/>
      <c r="I3736"/>
    </row>
    <row r="3737" spans="6:9" ht="12.75" customHeight="1" x14ac:dyDescent="0.25">
      <c r="F3737"/>
      <c r="G3737"/>
      <c r="H3737"/>
      <c r="I3737"/>
    </row>
    <row r="3738" spans="6:9" ht="12.75" customHeight="1" x14ac:dyDescent="0.25">
      <c r="F3738"/>
      <c r="G3738"/>
      <c r="H3738"/>
      <c r="I3738"/>
    </row>
    <row r="3739" spans="6:9" ht="12.75" customHeight="1" x14ac:dyDescent="0.25">
      <c r="F3739"/>
      <c r="G3739"/>
      <c r="H3739"/>
      <c r="I3739"/>
    </row>
    <row r="3740" spans="6:9" ht="12.75" customHeight="1" x14ac:dyDescent="0.25">
      <c r="F3740"/>
      <c r="G3740"/>
      <c r="H3740"/>
      <c r="I3740"/>
    </row>
    <row r="3741" spans="6:9" ht="12.75" customHeight="1" x14ac:dyDescent="0.25">
      <c r="F3741"/>
      <c r="G3741"/>
      <c r="H3741"/>
      <c r="I3741"/>
    </row>
    <row r="3742" spans="6:9" ht="12.75" customHeight="1" x14ac:dyDescent="0.25">
      <c r="F3742"/>
      <c r="G3742"/>
      <c r="H3742"/>
      <c r="I3742"/>
    </row>
    <row r="3743" spans="6:9" ht="12.75" customHeight="1" x14ac:dyDescent="0.25">
      <c r="F3743"/>
      <c r="G3743"/>
      <c r="H3743"/>
      <c r="I3743"/>
    </row>
    <row r="3744" spans="6:9" ht="12.75" customHeight="1" x14ac:dyDescent="0.25">
      <c r="F3744"/>
      <c r="G3744"/>
      <c r="H3744"/>
      <c r="I3744"/>
    </row>
    <row r="3745" spans="6:9" ht="12.75" customHeight="1" x14ac:dyDescent="0.25">
      <c r="F3745"/>
      <c r="G3745"/>
      <c r="H3745"/>
      <c r="I3745"/>
    </row>
    <row r="3746" spans="6:9" ht="12.75" customHeight="1" x14ac:dyDescent="0.25">
      <c r="F3746"/>
      <c r="G3746"/>
      <c r="H3746"/>
      <c r="I3746"/>
    </row>
    <row r="3747" spans="6:9" ht="12.75" customHeight="1" x14ac:dyDescent="0.25">
      <c r="F3747"/>
      <c r="G3747"/>
      <c r="H3747"/>
      <c r="I3747"/>
    </row>
    <row r="3748" spans="6:9" ht="12.75" customHeight="1" x14ac:dyDescent="0.25">
      <c r="F3748"/>
      <c r="G3748"/>
      <c r="H3748"/>
      <c r="I3748"/>
    </row>
    <row r="3749" spans="6:9" ht="12.75" customHeight="1" x14ac:dyDescent="0.25">
      <c r="F3749"/>
      <c r="G3749"/>
      <c r="H3749"/>
      <c r="I3749"/>
    </row>
    <row r="3750" spans="6:9" ht="12.75" customHeight="1" x14ac:dyDescent="0.25">
      <c r="F3750"/>
      <c r="G3750"/>
      <c r="H3750"/>
      <c r="I3750"/>
    </row>
    <row r="3751" spans="6:9" ht="12.75" customHeight="1" x14ac:dyDescent="0.25">
      <c r="F3751"/>
      <c r="G3751"/>
      <c r="H3751"/>
      <c r="I3751"/>
    </row>
    <row r="3752" spans="6:9" ht="12.75" customHeight="1" x14ac:dyDescent="0.25">
      <c r="F3752"/>
      <c r="G3752"/>
      <c r="H3752"/>
      <c r="I3752"/>
    </row>
    <row r="3753" spans="6:9" ht="12.75" customHeight="1" x14ac:dyDescent="0.25">
      <c r="F3753"/>
      <c r="G3753"/>
      <c r="H3753"/>
      <c r="I3753"/>
    </row>
    <row r="3754" spans="6:9" ht="12.75" customHeight="1" x14ac:dyDescent="0.25">
      <c r="F3754"/>
      <c r="G3754"/>
      <c r="H3754"/>
      <c r="I3754"/>
    </row>
    <row r="3755" spans="6:9" ht="12.75" customHeight="1" x14ac:dyDescent="0.25">
      <c r="F3755"/>
      <c r="G3755"/>
      <c r="H3755"/>
      <c r="I3755"/>
    </row>
    <row r="3756" spans="6:9" ht="12.75" customHeight="1" x14ac:dyDescent="0.25">
      <c r="F3756"/>
      <c r="G3756"/>
      <c r="H3756"/>
      <c r="I3756"/>
    </row>
    <row r="3757" spans="6:9" ht="12.75" customHeight="1" x14ac:dyDescent="0.25">
      <c r="F3757"/>
      <c r="G3757"/>
      <c r="H3757"/>
      <c r="I3757"/>
    </row>
    <row r="3758" spans="6:9" ht="12.75" customHeight="1" x14ac:dyDescent="0.25">
      <c r="F3758"/>
      <c r="G3758"/>
      <c r="H3758"/>
      <c r="I3758"/>
    </row>
    <row r="3759" spans="6:9" ht="12.75" customHeight="1" x14ac:dyDescent="0.25">
      <c r="F3759"/>
      <c r="G3759"/>
      <c r="H3759"/>
      <c r="I3759"/>
    </row>
    <row r="3760" spans="6:9" ht="12.75" customHeight="1" x14ac:dyDescent="0.25">
      <c r="F3760"/>
      <c r="G3760"/>
      <c r="H3760"/>
      <c r="I3760"/>
    </row>
    <row r="3761" spans="6:9" ht="12.75" customHeight="1" x14ac:dyDescent="0.25">
      <c r="F3761"/>
      <c r="G3761"/>
      <c r="H3761"/>
      <c r="I3761"/>
    </row>
    <row r="3762" spans="6:9" ht="12.75" customHeight="1" x14ac:dyDescent="0.25">
      <c r="F3762"/>
      <c r="G3762"/>
      <c r="H3762"/>
      <c r="I3762"/>
    </row>
    <row r="3763" spans="6:9" ht="12.75" customHeight="1" x14ac:dyDescent="0.25">
      <c r="F3763"/>
      <c r="G3763"/>
      <c r="H3763"/>
      <c r="I3763"/>
    </row>
    <row r="3764" spans="6:9" ht="12.75" customHeight="1" x14ac:dyDescent="0.25">
      <c r="F3764"/>
      <c r="G3764"/>
      <c r="H3764"/>
      <c r="I3764"/>
    </row>
    <row r="3765" spans="6:9" ht="12.75" customHeight="1" x14ac:dyDescent="0.25">
      <c r="F3765"/>
      <c r="G3765"/>
      <c r="H3765"/>
      <c r="I3765"/>
    </row>
    <row r="3766" spans="6:9" ht="12.75" customHeight="1" x14ac:dyDescent="0.25">
      <c r="F3766"/>
      <c r="G3766"/>
      <c r="H3766"/>
      <c r="I3766"/>
    </row>
    <row r="3767" spans="6:9" ht="12.75" customHeight="1" x14ac:dyDescent="0.25">
      <c r="F3767"/>
      <c r="G3767"/>
      <c r="H3767"/>
      <c r="I3767"/>
    </row>
    <row r="3768" spans="6:9" ht="12.75" customHeight="1" x14ac:dyDescent="0.25">
      <c r="F3768"/>
      <c r="G3768"/>
      <c r="H3768"/>
      <c r="I3768"/>
    </row>
    <row r="3769" spans="6:9" ht="12.75" customHeight="1" x14ac:dyDescent="0.25">
      <c r="F3769"/>
      <c r="G3769"/>
      <c r="H3769"/>
      <c r="I3769"/>
    </row>
    <row r="3770" spans="6:9" ht="12.75" customHeight="1" x14ac:dyDescent="0.25">
      <c r="F3770"/>
      <c r="G3770"/>
      <c r="H3770"/>
      <c r="I3770"/>
    </row>
    <row r="3771" spans="6:9" ht="12.75" customHeight="1" x14ac:dyDescent="0.25">
      <c r="F3771"/>
      <c r="G3771"/>
      <c r="H3771"/>
      <c r="I3771"/>
    </row>
    <row r="3772" spans="6:9" ht="12.75" customHeight="1" x14ac:dyDescent="0.25">
      <c r="F3772"/>
      <c r="G3772"/>
      <c r="H3772"/>
      <c r="I3772"/>
    </row>
    <row r="3773" spans="6:9" ht="12.75" customHeight="1" x14ac:dyDescent="0.25">
      <c r="F3773"/>
      <c r="G3773"/>
      <c r="H3773"/>
      <c r="I3773"/>
    </row>
    <row r="3774" spans="6:9" ht="12.75" customHeight="1" x14ac:dyDescent="0.25">
      <c r="F3774"/>
      <c r="G3774"/>
      <c r="H3774"/>
      <c r="I3774"/>
    </row>
    <row r="3775" spans="6:9" ht="12.75" customHeight="1" x14ac:dyDescent="0.25">
      <c r="F3775"/>
      <c r="G3775"/>
      <c r="H3775"/>
      <c r="I3775"/>
    </row>
    <row r="3776" spans="6:9" ht="12.75" customHeight="1" x14ac:dyDescent="0.25">
      <c r="F3776"/>
      <c r="G3776"/>
      <c r="H3776"/>
      <c r="I3776"/>
    </row>
    <row r="3777" spans="6:9" ht="12.75" customHeight="1" x14ac:dyDescent="0.25">
      <c r="F3777"/>
      <c r="G3777"/>
      <c r="H3777"/>
      <c r="I3777"/>
    </row>
    <row r="3778" spans="6:9" ht="12.75" customHeight="1" x14ac:dyDescent="0.25">
      <c r="F3778"/>
      <c r="G3778"/>
      <c r="H3778"/>
      <c r="I3778"/>
    </row>
    <row r="3779" spans="6:9" ht="12.75" customHeight="1" x14ac:dyDescent="0.25">
      <c r="F3779"/>
      <c r="G3779"/>
      <c r="H3779"/>
      <c r="I3779"/>
    </row>
    <row r="3780" spans="6:9" ht="12.75" customHeight="1" x14ac:dyDescent="0.25">
      <c r="F3780"/>
      <c r="G3780"/>
      <c r="H3780"/>
      <c r="I3780"/>
    </row>
    <row r="3781" spans="6:9" ht="12.75" customHeight="1" x14ac:dyDescent="0.25">
      <c r="F3781"/>
      <c r="G3781"/>
      <c r="H3781"/>
      <c r="I3781"/>
    </row>
    <row r="3782" spans="6:9" ht="12.75" customHeight="1" x14ac:dyDescent="0.25">
      <c r="F3782"/>
      <c r="G3782"/>
      <c r="H3782"/>
      <c r="I3782"/>
    </row>
    <row r="3783" spans="6:9" ht="12.75" customHeight="1" x14ac:dyDescent="0.25">
      <c r="F3783"/>
      <c r="G3783"/>
      <c r="H3783"/>
      <c r="I3783"/>
    </row>
    <row r="3784" spans="6:9" ht="12.75" customHeight="1" x14ac:dyDescent="0.25">
      <c r="F3784"/>
      <c r="G3784"/>
      <c r="H3784"/>
      <c r="I3784"/>
    </row>
    <row r="3785" spans="6:9" ht="12.75" customHeight="1" x14ac:dyDescent="0.25">
      <c r="F3785"/>
      <c r="G3785"/>
      <c r="H3785"/>
      <c r="I3785"/>
    </row>
    <row r="3786" spans="6:9" ht="12.75" customHeight="1" x14ac:dyDescent="0.25">
      <c r="F3786"/>
      <c r="G3786"/>
      <c r="H3786"/>
      <c r="I3786"/>
    </row>
    <row r="3787" spans="6:9" ht="12.75" customHeight="1" x14ac:dyDescent="0.25">
      <c r="F3787"/>
      <c r="G3787"/>
      <c r="H3787"/>
      <c r="I3787"/>
    </row>
    <row r="3788" spans="6:9" ht="12.75" customHeight="1" x14ac:dyDescent="0.25">
      <c r="F3788"/>
      <c r="G3788"/>
      <c r="H3788"/>
      <c r="I3788"/>
    </row>
    <row r="3789" spans="6:9" ht="12.75" customHeight="1" x14ac:dyDescent="0.25">
      <c r="F3789"/>
      <c r="G3789"/>
      <c r="H3789"/>
      <c r="I3789"/>
    </row>
    <row r="3790" spans="6:9" ht="12.75" customHeight="1" x14ac:dyDescent="0.25">
      <c r="F3790"/>
      <c r="G3790"/>
      <c r="H3790"/>
      <c r="I3790"/>
    </row>
    <row r="3791" spans="6:9" ht="12.75" customHeight="1" x14ac:dyDescent="0.25">
      <c r="F3791"/>
      <c r="G3791"/>
      <c r="H3791"/>
      <c r="I3791"/>
    </row>
    <row r="3792" spans="6:9" ht="12.75" customHeight="1" x14ac:dyDescent="0.25">
      <c r="F3792"/>
      <c r="G3792"/>
      <c r="H3792"/>
      <c r="I3792"/>
    </row>
    <row r="3793" spans="6:9" ht="12.75" customHeight="1" x14ac:dyDescent="0.25">
      <c r="F3793"/>
      <c r="G3793"/>
      <c r="H3793"/>
      <c r="I3793"/>
    </row>
    <row r="3794" spans="6:9" ht="12.75" customHeight="1" x14ac:dyDescent="0.25">
      <c r="F3794"/>
      <c r="G3794"/>
      <c r="H3794"/>
      <c r="I3794"/>
    </row>
    <row r="3795" spans="6:9" ht="12.75" customHeight="1" x14ac:dyDescent="0.25">
      <c r="F3795"/>
      <c r="G3795"/>
      <c r="H3795"/>
      <c r="I3795"/>
    </row>
    <row r="3796" spans="6:9" ht="12.75" customHeight="1" x14ac:dyDescent="0.25">
      <c r="F3796"/>
      <c r="G3796"/>
      <c r="H3796"/>
      <c r="I3796"/>
    </row>
    <row r="3797" spans="6:9" ht="12.75" customHeight="1" x14ac:dyDescent="0.25">
      <c r="F3797"/>
      <c r="G3797"/>
      <c r="H3797"/>
      <c r="I3797"/>
    </row>
    <row r="3798" spans="6:9" ht="12.75" customHeight="1" x14ac:dyDescent="0.25">
      <c r="F3798"/>
      <c r="G3798"/>
      <c r="H3798"/>
      <c r="I3798"/>
    </row>
    <row r="3799" spans="6:9" ht="12.75" customHeight="1" x14ac:dyDescent="0.25">
      <c r="F3799"/>
      <c r="G3799"/>
      <c r="H3799"/>
      <c r="I3799"/>
    </row>
    <row r="3800" spans="6:9" ht="12.75" customHeight="1" x14ac:dyDescent="0.25">
      <c r="F3800"/>
      <c r="G3800"/>
      <c r="H3800"/>
      <c r="I3800"/>
    </row>
    <row r="3801" spans="6:9" ht="12.75" customHeight="1" x14ac:dyDescent="0.25">
      <c r="F3801"/>
      <c r="G3801"/>
      <c r="H3801"/>
      <c r="I3801"/>
    </row>
    <row r="3802" spans="6:9" ht="12.75" customHeight="1" x14ac:dyDescent="0.25">
      <c r="F3802"/>
      <c r="G3802"/>
      <c r="H3802"/>
      <c r="I3802"/>
    </row>
    <row r="3803" spans="6:9" ht="12.75" customHeight="1" x14ac:dyDescent="0.25">
      <c r="F3803"/>
      <c r="G3803"/>
      <c r="H3803"/>
      <c r="I3803"/>
    </row>
    <row r="3804" spans="6:9" ht="12.75" customHeight="1" x14ac:dyDescent="0.25">
      <c r="F3804"/>
      <c r="G3804"/>
      <c r="H3804"/>
      <c r="I3804"/>
    </row>
    <row r="3805" spans="6:9" ht="12.75" customHeight="1" x14ac:dyDescent="0.25">
      <c r="F3805"/>
      <c r="G3805"/>
      <c r="H3805"/>
      <c r="I3805"/>
    </row>
    <row r="3806" spans="6:9" ht="12.75" customHeight="1" x14ac:dyDescent="0.25">
      <c r="F3806"/>
      <c r="G3806"/>
      <c r="H3806"/>
      <c r="I3806"/>
    </row>
    <row r="3807" spans="6:9" ht="12.75" customHeight="1" x14ac:dyDescent="0.25">
      <c r="F3807"/>
      <c r="G3807"/>
      <c r="H3807"/>
      <c r="I3807"/>
    </row>
    <row r="3808" spans="6:9" ht="12.75" customHeight="1" x14ac:dyDescent="0.25">
      <c r="F3808"/>
      <c r="G3808"/>
      <c r="H3808"/>
      <c r="I3808"/>
    </row>
    <row r="3809" spans="6:9" ht="12.75" customHeight="1" x14ac:dyDescent="0.25">
      <c r="F3809"/>
      <c r="G3809"/>
      <c r="H3809"/>
      <c r="I3809"/>
    </row>
    <row r="3810" spans="6:9" ht="12.75" customHeight="1" x14ac:dyDescent="0.25">
      <c r="F3810"/>
      <c r="G3810"/>
      <c r="H3810"/>
      <c r="I3810"/>
    </row>
    <row r="3811" spans="6:9" ht="12.75" customHeight="1" x14ac:dyDescent="0.25">
      <c r="F3811"/>
      <c r="G3811"/>
      <c r="H3811"/>
      <c r="I3811"/>
    </row>
    <row r="3812" spans="6:9" ht="12.75" customHeight="1" x14ac:dyDescent="0.25">
      <c r="F3812"/>
      <c r="G3812"/>
      <c r="H3812"/>
      <c r="I3812"/>
    </row>
    <row r="3813" spans="6:9" ht="12.75" customHeight="1" x14ac:dyDescent="0.25">
      <c r="F3813"/>
      <c r="G3813"/>
      <c r="H3813"/>
      <c r="I3813"/>
    </row>
    <row r="3814" spans="6:9" ht="12.75" customHeight="1" x14ac:dyDescent="0.25">
      <c r="F3814"/>
      <c r="G3814"/>
      <c r="H3814"/>
      <c r="I3814"/>
    </row>
    <row r="3815" spans="6:9" ht="12.75" customHeight="1" x14ac:dyDescent="0.25">
      <c r="F3815"/>
      <c r="G3815"/>
      <c r="H3815"/>
      <c r="I3815"/>
    </row>
    <row r="3816" spans="6:9" ht="12.75" customHeight="1" x14ac:dyDescent="0.25">
      <c r="F3816"/>
      <c r="G3816"/>
      <c r="H3816"/>
      <c r="I3816"/>
    </row>
    <row r="3817" spans="6:9" ht="12.75" customHeight="1" x14ac:dyDescent="0.25">
      <c r="F3817"/>
      <c r="G3817"/>
      <c r="H3817"/>
      <c r="I3817"/>
    </row>
    <row r="3818" spans="6:9" ht="12.75" customHeight="1" x14ac:dyDescent="0.25">
      <c r="F3818"/>
      <c r="G3818"/>
      <c r="H3818"/>
      <c r="I3818"/>
    </row>
    <row r="3819" spans="6:9" ht="12.75" customHeight="1" x14ac:dyDescent="0.25">
      <c r="F3819"/>
      <c r="G3819"/>
      <c r="H3819"/>
      <c r="I3819"/>
    </row>
    <row r="3820" spans="6:9" ht="12.75" customHeight="1" x14ac:dyDescent="0.25">
      <c r="F3820"/>
      <c r="G3820"/>
      <c r="H3820"/>
      <c r="I3820"/>
    </row>
    <row r="3821" spans="6:9" ht="12.75" customHeight="1" x14ac:dyDescent="0.25">
      <c r="F3821"/>
      <c r="G3821"/>
      <c r="H3821"/>
      <c r="I3821"/>
    </row>
    <row r="3822" spans="6:9" ht="12.75" customHeight="1" x14ac:dyDescent="0.25">
      <c r="F3822"/>
      <c r="G3822"/>
      <c r="H3822"/>
      <c r="I3822"/>
    </row>
    <row r="3823" spans="6:9" ht="12.75" customHeight="1" x14ac:dyDescent="0.25">
      <c r="F3823"/>
      <c r="G3823"/>
      <c r="H3823"/>
      <c r="I3823"/>
    </row>
    <row r="3824" spans="6:9" ht="12.75" customHeight="1" x14ac:dyDescent="0.25">
      <c r="F3824"/>
      <c r="G3824"/>
      <c r="H3824"/>
      <c r="I3824"/>
    </row>
    <row r="3825" spans="6:9" ht="12.75" customHeight="1" x14ac:dyDescent="0.25">
      <c r="F3825"/>
      <c r="G3825"/>
      <c r="H3825"/>
      <c r="I3825"/>
    </row>
    <row r="3826" spans="6:9" ht="12.75" customHeight="1" x14ac:dyDescent="0.25">
      <c r="F3826"/>
      <c r="G3826"/>
      <c r="H3826"/>
      <c r="I3826"/>
    </row>
    <row r="3827" spans="6:9" ht="12.75" customHeight="1" x14ac:dyDescent="0.25">
      <c r="F3827"/>
      <c r="G3827"/>
      <c r="H3827"/>
      <c r="I3827"/>
    </row>
    <row r="3828" spans="6:9" ht="12.75" customHeight="1" x14ac:dyDescent="0.25">
      <c r="F3828"/>
      <c r="G3828"/>
      <c r="H3828"/>
      <c r="I3828"/>
    </row>
    <row r="3829" spans="6:9" ht="12.75" customHeight="1" x14ac:dyDescent="0.25">
      <c r="F3829"/>
      <c r="G3829"/>
      <c r="H3829"/>
      <c r="I3829"/>
    </row>
    <row r="3830" spans="6:9" ht="12.75" customHeight="1" x14ac:dyDescent="0.25">
      <c r="F3830"/>
      <c r="G3830"/>
      <c r="H3830"/>
      <c r="I3830"/>
    </row>
    <row r="3831" spans="6:9" ht="12.75" customHeight="1" x14ac:dyDescent="0.25">
      <c r="F3831"/>
      <c r="G3831"/>
      <c r="H3831"/>
      <c r="I3831"/>
    </row>
    <row r="3832" spans="6:9" ht="12.75" customHeight="1" x14ac:dyDescent="0.25">
      <c r="F3832"/>
      <c r="G3832"/>
      <c r="H3832"/>
      <c r="I3832"/>
    </row>
    <row r="3833" spans="6:9" ht="12.75" customHeight="1" x14ac:dyDescent="0.25">
      <c r="F3833"/>
      <c r="G3833"/>
      <c r="H3833"/>
      <c r="I3833"/>
    </row>
    <row r="3834" spans="6:9" ht="12.75" customHeight="1" x14ac:dyDescent="0.25">
      <c r="F3834"/>
      <c r="G3834"/>
      <c r="H3834"/>
      <c r="I3834"/>
    </row>
    <row r="3835" spans="6:9" ht="12.75" customHeight="1" x14ac:dyDescent="0.25">
      <c r="F3835"/>
      <c r="G3835"/>
      <c r="H3835"/>
      <c r="I3835"/>
    </row>
    <row r="3836" spans="6:9" ht="12.75" customHeight="1" x14ac:dyDescent="0.25">
      <c r="F3836"/>
      <c r="G3836"/>
      <c r="H3836"/>
      <c r="I3836"/>
    </row>
    <row r="3837" spans="6:9" ht="12.75" customHeight="1" x14ac:dyDescent="0.25">
      <c r="F3837"/>
      <c r="G3837"/>
      <c r="H3837"/>
      <c r="I3837"/>
    </row>
    <row r="3838" spans="6:9" ht="12.75" customHeight="1" x14ac:dyDescent="0.25">
      <c r="F3838"/>
      <c r="G3838"/>
      <c r="H3838"/>
      <c r="I3838"/>
    </row>
    <row r="3839" spans="6:9" ht="12.75" customHeight="1" x14ac:dyDescent="0.25">
      <c r="F3839"/>
      <c r="G3839"/>
      <c r="H3839"/>
      <c r="I3839"/>
    </row>
    <row r="3840" spans="6:9" ht="12.75" customHeight="1" x14ac:dyDescent="0.25">
      <c r="F3840"/>
      <c r="G3840"/>
      <c r="H3840"/>
      <c r="I3840"/>
    </row>
    <row r="3841" spans="6:9" ht="12.75" customHeight="1" x14ac:dyDescent="0.25">
      <c r="F3841"/>
      <c r="G3841"/>
      <c r="H3841"/>
      <c r="I3841"/>
    </row>
    <row r="3842" spans="6:9" ht="12.75" customHeight="1" x14ac:dyDescent="0.25">
      <c r="F3842"/>
      <c r="G3842"/>
      <c r="H3842"/>
      <c r="I3842"/>
    </row>
    <row r="3843" spans="6:9" ht="12.75" customHeight="1" x14ac:dyDescent="0.25">
      <c r="F3843"/>
      <c r="G3843"/>
      <c r="H3843"/>
      <c r="I3843"/>
    </row>
    <row r="3844" spans="6:9" ht="12.75" customHeight="1" x14ac:dyDescent="0.25">
      <c r="F3844"/>
      <c r="G3844"/>
      <c r="H3844"/>
      <c r="I3844"/>
    </row>
    <row r="3845" spans="6:9" ht="12.75" customHeight="1" x14ac:dyDescent="0.25">
      <c r="F3845"/>
      <c r="G3845"/>
      <c r="H3845"/>
      <c r="I3845"/>
    </row>
    <row r="3846" spans="6:9" ht="12.75" customHeight="1" x14ac:dyDescent="0.25">
      <c r="F3846"/>
      <c r="G3846"/>
      <c r="H3846"/>
      <c r="I3846"/>
    </row>
    <row r="3847" spans="6:9" ht="12.75" customHeight="1" x14ac:dyDescent="0.25">
      <c r="F3847"/>
      <c r="G3847"/>
      <c r="H3847"/>
      <c r="I3847"/>
    </row>
    <row r="3848" spans="6:9" ht="12.75" customHeight="1" x14ac:dyDescent="0.25">
      <c r="F3848"/>
      <c r="G3848"/>
      <c r="H3848"/>
      <c r="I3848"/>
    </row>
    <row r="3849" spans="6:9" ht="12.75" customHeight="1" x14ac:dyDescent="0.25">
      <c r="F3849"/>
      <c r="G3849"/>
      <c r="H3849"/>
      <c r="I3849"/>
    </row>
    <row r="3850" spans="6:9" ht="12.75" customHeight="1" x14ac:dyDescent="0.25">
      <c r="F3850"/>
      <c r="G3850"/>
      <c r="H3850"/>
      <c r="I3850"/>
    </row>
    <row r="3851" spans="6:9" ht="12.75" customHeight="1" x14ac:dyDescent="0.25">
      <c r="F3851"/>
      <c r="G3851"/>
      <c r="H3851"/>
      <c r="I3851"/>
    </row>
    <row r="3852" spans="6:9" ht="12.75" customHeight="1" x14ac:dyDescent="0.25">
      <c r="F3852"/>
      <c r="G3852"/>
      <c r="H3852"/>
      <c r="I3852"/>
    </row>
    <row r="3853" spans="6:9" ht="12.75" customHeight="1" x14ac:dyDescent="0.25">
      <c r="F3853"/>
      <c r="G3853"/>
      <c r="H3853"/>
      <c r="I3853"/>
    </row>
    <row r="3854" spans="6:9" ht="12.75" customHeight="1" x14ac:dyDescent="0.25">
      <c r="F3854"/>
      <c r="G3854"/>
      <c r="H3854"/>
      <c r="I3854"/>
    </row>
    <row r="3855" spans="6:9" ht="12.75" customHeight="1" x14ac:dyDescent="0.25">
      <c r="F3855"/>
      <c r="G3855"/>
      <c r="H3855"/>
      <c r="I3855"/>
    </row>
    <row r="3856" spans="6:9" ht="12.75" customHeight="1" x14ac:dyDescent="0.25">
      <c r="F3856"/>
      <c r="G3856"/>
      <c r="H3856"/>
      <c r="I3856"/>
    </row>
    <row r="3857" spans="6:9" ht="12.75" customHeight="1" x14ac:dyDescent="0.25">
      <c r="F3857"/>
      <c r="G3857"/>
      <c r="H3857"/>
      <c r="I3857"/>
    </row>
    <row r="3858" spans="6:9" ht="12.75" customHeight="1" x14ac:dyDescent="0.25">
      <c r="F3858"/>
      <c r="G3858"/>
      <c r="H3858"/>
      <c r="I3858"/>
    </row>
    <row r="3859" spans="6:9" ht="12.75" customHeight="1" x14ac:dyDescent="0.25">
      <c r="F3859"/>
      <c r="G3859"/>
      <c r="H3859"/>
      <c r="I3859"/>
    </row>
    <row r="3860" spans="6:9" ht="12.75" customHeight="1" x14ac:dyDescent="0.25">
      <c r="F3860"/>
      <c r="G3860"/>
      <c r="H3860"/>
      <c r="I3860"/>
    </row>
    <row r="3861" spans="6:9" ht="12.75" customHeight="1" x14ac:dyDescent="0.25">
      <c r="F3861"/>
      <c r="G3861"/>
      <c r="H3861"/>
      <c r="I3861"/>
    </row>
    <row r="3862" spans="6:9" ht="12.75" customHeight="1" x14ac:dyDescent="0.25">
      <c r="F3862"/>
      <c r="G3862"/>
      <c r="H3862"/>
      <c r="I3862"/>
    </row>
    <row r="3863" spans="6:9" ht="12.75" customHeight="1" x14ac:dyDescent="0.25">
      <c r="F3863"/>
      <c r="G3863"/>
      <c r="H3863"/>
      <c r="I3863"/>
    </row>
    <row r="3864" spans="6:9" ht="12.75" customHeight="1" x14ac:dyDescent="0.25">
      <c r="F3864"/>
      <c r="G3864"/>
      <c r="H3864"/>
      <c r="I3864"/>
    </row>
    <row r="3865" spans="6:9" ht="12.75" customHeight="1" x14ac:dyDescent="0.25">
      <c r="F3865"/>
      <c r="G3865"/>
      <c r="H3865"/>
      <c r="I3865"/>
    </row>
    <row r="3866" spans="6:9" ht="12.75" customHeight="1" x14ac:dyDescent="0.25">
      <c r="F3866"/>
      <c r="G3866"/>
      <c r="H3866"/>
      <c r="I3866"/>
    </row>
    <row r="3867" spans="6:9" ht="12.75" customHeight="1" x14ac:dyDescent="0.25">
      <c r="F3867"/>
      <c r="G3867"/>
      <c r="H3867"/>
      <c r="I3867"/>
    </row>
    <row r="3868" spans="6:9" ht="12.75" customHeight="1" x14ac:dyDescent="0.25">
      <c r="F3868"/>
      <c r="G3868"/>
      <c r="H3868"/>
      <c r="I3868"/>
    </row>
    <row r="3869" spans="6:9" ht="12.75" customHeight="1" x14ac:dyDescent="0.25">
      <c r="F3869"/>
      <c r="G3869"/>
      <c r="H3869"/>
      <c r="I3869"/>
    </row>
    <row r="3870" spans="6:9" ht="12.75" customHeight="1" x14ac:dyDescent="0.25">
      <c r="F3870"/>
      <c r="G3870"/>
      <c r="H3870"/>
      <c r="I3870"/>
    </row>
    <row r="3871" spans="6:9" ht="12.75" customHeight="1" x14ac:dyDescent="0.25">
      <c r="F3871"/>
      <c r="G3871"/>
      <c r="H3871"/>
      <c r="I3871"/>
    </row>
    <row r="3872" spans="6:9" ht="12.75" customHeight="1" x14ac:dyDescent="0.25">
      <c r="F3872"/>
      <c r="G3872"/>
      <c r="H3872"/>
      <c r="I3872"/>
    </row>
    <row r="3873" spans="6:9" ht="12.75" customHeight="1" x14ac:dyDescent="0.25">
      <c r="F3873"/>
      <c r="G3873"/>
      <c r="H3873"/>
      <c r="I3873"/>
    </row>
    <row r="3874" spans="6:9" ht="12.75" customHeight="1" x14ac:dyDescent="0.25">
      <c r="F3874"/>
      <c r="G3874"/>
      <c r="H3874"/>
      <c r="I3874"/>
    </row>
    <row r="3875" spans="6:9" ht="12.75" customHeight="1" x14ac:dyDescent="0.25">
      <c r="F3875"/>
      <c r="G3875"/>
      <c r="H3875"/>
      <c r="I3875"/>
    </row>
    <row r="3876" spans="6:9" ht="12.75" customHeight="1" x14ac:dyDescent="0.25">
      <c r="F3876"/>
      <c r="G3876"/>
      <c r="H3876"/>
      <c r="I3876"/>
    </row>
    <row r="3877" spans="6:9" ht="12.75" customHeight="1" x14ac:dyDescent="0.25">
      <c r="F3877"/>
      <c r="G3877"/>
      <c r="H3877"/>
      <c r="I3877"/>
    </row>
    <row r="3878" spans="6:9" ht="12.75" customHeight="1" x14ac:dyDescent="0.25">
      <c r="F3878"/>
      <c r="G3878"/>
      <c r="H3878"/>
      <c r="I3878"/>
    </row>
    <row r="3879" spans="6:9" ht="12.75" customHeight="1" x14ac:dyDescent="0.25">
      <c r="F3879"/>
      <c r="G3879"/>
      <c r="H3879"/>
      <c r="I3879"/>
    </row>
    <row r="3880" spans="6:9" ht="12.75" customHeight="1" x14ac:dyDescent="0.25">
      <c r="F3880"/>
      <c r="G3880"/>
      <c r="H3880"/>
      <c r="I3880"/>
    </row>
    <row r="3881" spans="6:9" ht="12.75" customHeight="1" x14ac:dyDescent="0.25">
      <c r="F3881"/>
      <c r="G3881"/>
      <c r="H3881"/>
      <c r="I3881"/>
    </row>
    <row r="3882" spans="6:9" ht="12.75" customHeight="1" x14ac:dyDescent="0.25">
      <c r="F3882"/>
      <c r="G3882"/>
      <c r="H3882"/>
      <c r="I3882"/>
    </row>
    <row r="3883" spans="6:9" ht="12.75" customHeight="1" x14ac:dyDescent="0.25">
      <c r="F3883"/>
      <c r="G3883"/>
      <c r="H3883"/>
      <c r="I3883"/>
    </row>
    <row r="3884" spans="6:9" ht="12.75" customHeight="1" x14ac:dyDescent="0.25">
      <c r="F3884"/>
      <c r="G3884"/>
      <c r="H3884"/>
      <c r="I3884"/>
    </row>
    <row r="3885" spans="6:9" ht="12.75" customHeight="1" x14ac:dyDescent="0.25">
      <c r="F3885"/>
      <c r="G3885"/>
      <c r="H3885"/>
      <c r="I3885"/>
    </row>
    <row r="3886" spans="6:9" ht="12.75" customHeight="1" x14ac:dyDescent="0.25">
      <c r="F3886"/>
      <c r="G3886"/>
      <c r="H3886"/>
      <c r="I3886"/>
    </row>
    <row r="3887" spans="6:9" ht="12.75" customHeight="1" x14ac:dyDescent="0.25">
      <c r="F3887"/>
      <c r="G3887"/>
      <c r="H3887"/>
      <c r="I3887"/>
    </row>
    <row r="3888" spans="6:9" ht="12.75" customHeight="1" x14ac:dyDescent="0.25">
      <c r="F3888"/>
      <c r="G3888"/>
      <c r="H3888"/>
      <c r="I3888"/>
    </row>
    <row r="3889" spans="6:9" ht="12.75" customHeight="1" x14ac:dyDescent="0.25">
      <c r="F3889"/>
      <c r="G3889"/>
      <c r="H3889"/>
      <c r="I3889"/>
    </row>
    <row r="3890" spans="6:9" ht="12.75" customHeight="1" x14ac:dyDescent="0.25">
      <c r="F3890"/>
      <c r="G3890"/>
      <c r="H3890"/>
      <c r="I3890"/>
    </row>
    <row r="3891" spans="6:9" ht="12.75" customHeight="1" x14ac:dyDescent="0.25">
      <c r="F3891"/>
      <c r="G3891"/>
      <c r="H3891"/>
      <c r="I3891"/>
    </row>
    <row r="3892" spans="6:9" ht="12.75" customHeight="1" x14ac:dyDescent="0.25">
      <c r="F3892"/>
      <c r="G3892"/>
      <c r="H3892"/>
      <c r="I3892"/>
    </row>
    <row r="3893" spans="6:9" ht="12.75" customHeight="1" x14ac:dyDescent="0.25">
      <c r="F3893"/>
      <c r="G3893"/>
      <c r="H3893"/>
      <c r="I3893"/>
    </row>
    <row r="3894" spans="6:9" ht="12.75" customHeight="1" x14ac:dyDescent="0.25">
      <c r="F3894"/>
      <c r="G3894"/>
      <c r="H3894"/>
      <c r="I3894"/>
    </row>
    <row r="3895" spans="6:9" ht="12.75" customHeight="1" x14ac:dyDescent="0.25">
      <c r="F3895"/>
      <c r="G3895"/>
      <c r="H3895"/>
      <c r="I3895"/>
    </row>
    <row r="3896" spans="6:9" ht="12.75" customHeight="1" x14ac:dyDescent="0.25">
      <c r="F3896"/>
      <c r="G3896"/>
      <c r="H3896"/>
      <c r="I3896"/>
    </row>
    <row r="3897" spans="6:9" ht="12.75" customHeight="1" x14ac:dyDescent="0.25">
      <c r="F3897"/>
      <c r="G3897"/>
      <c r="H3897"/>
      <c r="I3897"/>
    </row>
    <row r="3898" spans="6:9" ht="12.75" customHeight="1" x14ac:dyDescent="0.25">
      <c r="F3898"/>
      <c r="G3898"/>
      <c r="H3898"/>
      <c r="I3898"/>
    </row>
    <row r="3899" spans="6:9" ht="12.75" customHeight="1" x14ac:dyDescent="0.25">
      <c r="F3899"/>
      <c r="G3899"/>
      <c r="H3899"/>
      <c r="I3899"/>
    </row>
    <row r="3900" spans="6:9" ht="12.75" customHeight="1" x14ac:dyDescent="0.25">
      <c r="F3900"/>
      <c r="G3900"/>
      <c r="H3900"/>
      <c r="I3900"/>
    </row>
    <row r="3901" spans="6:9" ht="12.75" customHeight="1" x14ac:dyDescent="0.25">
      <c r="F3901"/>
      <c r="G3901"/>
      <c r="H3901"/>
      <c r="I3901"/>
    </row>
    <row r="3902" spans="6:9" ht="12.75" customHeight="1" x14ac:dyDescent="0.25">
      <c r="F3902"/>
      <c r="G3902"/>
      <c r="H3902"/>
      <c r="I3902"/>
    </row>
    <row r="3903" spans="6:9" ht="12.75" customHeight="1" x14ac:dyDescent="0.25">
      <c r="F3903"/>
      <c r="G3903"/>
      <c r="H3903"/>
      <c r="I3903"/>
    </row>
    <row r="3904" spans="6:9" ht="12.75" customHeight="1" x14ac:dyDescent="0.25">
      <c r="F3904"/>
      <c r="G3904"/>
      <c r="H3904"/>
      <c r="I3904"/>
    </row>
    <row r="3905" spans="6:9" ht="12.75" customHeight="1" x14ac:dyDescent="0.25">
      <c r="F3905"/>
      <c r="G3905"/>
      <c r="H3905"/>
      <c r="I3905"/>
    </row>
    <row r="3906" spans="6:9" ht="12.75" customHeight="1" x14ac:dyDescent="0.25">
      <c r="F3906"/>
      <c r="G3906"/>
      <c r="H3906"/>
      <c r="I3906"/>
    </row>
    <row r="3907" spans="6:9" ht="12.75" customHeight="1" x14ac:dyDescent="0.25">
      <c r="F3907"/>
      <c r="G3907"/>
      <c r="H3907"/>
      <c r="I3907"/>
    </row>
    <row r="3908" spans="6:9" ht="12.75" customHeight="1" x14ac:dyDescent="0.25">
      <c r="F3908"/>
      <c r="G3908"/>
      <c r="H3908"/>
      <c r="I3908"/>
    </row>
    <row r="3909" spans="6:9" ht="12.75" customHeight="1" x14ac:dyDescent="0.25">
      <c r="F3909"/>
      <c r="G3909"/>
      <c r="H3909"/>
      <c r="I3909"/>
    </row>
    <row r="3910" spans="6:9" ht="12.75" customHeight="1" x14ac:dyDescent="0.25">
      <c r="F3910"/>
      <c r="G3910"/>
      <c r="H3910"/>
      <c r="I3910"/>
    </row>
    <row r="3911" spans="6:9" ht="12.75" customHeight="1" x14ac:dyDescent="0.25">
      <c r="F3911"/>
      <c r="G3911"/>
      <c r="H3911"/>
      <c r="I3911"/>
    </row>
    <row r="3912" spans="6:9" ht="12.75" customHeight="1" x14ac:dyDescent="0.25">
      <c r="F3912"/>
      <c r="G3912"/>
      <c r="H3912"/>
      <c r="I3912"/>
    </row>
    <row r="3913" spans="6:9" ht="12.75" customHeight="1" x14ac:dyDescent="0.25">
      <c r="F3913"/>
      <c r="G3913"/>
      <c r="H3913"/>
      <c r="I3913"/>
    </row>
    <row r="3914" spans="6:9" ht="12.75" customHeight="1" x14ac:dyDescent="0.25">
      <c r="F3914"/>
      <c r="G3914"/>
      <c r="H3914"/>
      <c r="I3914"/>
    </row>
    <row r="3915" spans="6:9" ht="12.75" customHeight="1" x14ac:dyDescent="0.25">
      <c r="F3915"/>
      <c r="G3915"/>
      <c r="H3915"/>
      <c r="I3915"/>
    </row>
    <row r="3916" spans="6:9" ht="12.75" customHeight="1" x14ac:dyDescent="0.25">
      <c r="F3916"/>
      <c r="G3916"/>
      <c r="H3916"/>
      <c r="I3916"/>
    </row>
    <row r="3917" spans="6:9" ht="12.75" customHeight="1" x14ac:dyDescent="0.25">
      <c r="F3917"/>
      <c r="G3917"/>
      <c r="H3917"/>
      <c r="I3917"/>
    </row>
    <row r="3918" spans="6:9" ht="12.75" customHeight="1" x14ac:dyDescent="0.25">
      <c r="F3918"/>
      <c r="G3918"/>
      <c r="H3918"/>
      <c r="I3918"/>
    </row>
    <row r="3919" spans="6:9" ht="12.75" customHeight="1" x14ac:dyDescent="0.25">
      <c r="F3919"/>
      <c r="G3919"/>
      <c r="H3919"/>
      <c r="I3919"/>
    </row>
    <row r="3920" spans="6:9" ht="12.75" customHeight="1" x14ac:dyDescent="0.25">
      <c r="F3920"/>
      <c r="G3920"/>
      <c r="H3920"/>
      <c r="I3920"/>
    </row>
    <row r="3921" spans="6:9" ht="12.75" customHeight="1" x14ac:dyDescent="0.25">
      <c r="F3921"/>
      <c r="G3921"/>
      <c r="H3921"/>
      <c r="I3921"/>
    </row>
    <row r="3922" spans="6:9" ht="12.75" customHeight="1" x14ac:dyDescent="0.25">
      <c r="F3922"/>
      <c r="G3922"/>
      <c r="H3922"/>
      <c r="I3922"/>
    </row>
    <row r="3923" spans="6:9" ht="12.75" customHeight="1" x14ac:dyDescent="0.25">
      <c r="F3923"/>
      <c r="G3923"/>
      <c r="H3923"/>
      <c r="I3923"/>
    </row>
    <row r="3924" spans="6:9" ht="12.75" customHeight="1" x14ac:dyDescent="0.25">
      <c r="F3924"/>
      <c r="G3924"/>
      <c r="H3924"/>
      <c r="I3924"/>
    </row>
    <row r="3925" spans="6:9" ht="12.75" customHeight="1" x14ac:dyDescent="0.25">
      <c r="F3925"/>
      <c r="G3925"/>
      <c r="H3925"/>
      <c r="I3925"/>
    </row>
    <row r="3926" spans="6:9" ht="12.75" customHeight="1" x14ac:dyDescent="0.25">
      <c r="F3926"/>
      <c r="G3926"/>
      <c r="H3926"/>
      <c r="I3926"/>
    </row>
    <row r="3927" spans="6:9" ht="12.75" customHeight="1" x14ac:dyDescent="0.25">
      <c r="F3927"/>
      <c r="G3927"/>
      <c r="H3927"/>
      <c r="I3927"/>
    </row>
    <row r="3928" spans="6:9" ht="12.75" customHeight="1" x14ac:dyDescent="0.25">
      <c r="F3928"/>
      <c r="G3928"/>
      <c r="H3928"/>
      <c r="I3928"/>
    </row>
    <row r="3929" spans="6:9" ht="12.75" customHeight="1" x14ac:dyDescent="0.25">
      <c r="F3929"/>
      <c r="G3929"/>
      <c r="H3929"/>
      <c r="I3929"/>
    </row>
    <row r="3930" spans="6:9" ht="12.75" customHeight="1" x14ac:dyDescent="0.25">
      <c r="F3930"/>
      <c r="G3930"/>
      <c r="H3930"/>
      <c r="I3930"/>
    </row>
    <row r="3931" spans="6:9" ht="12.75" customHeight="1" x14ac:dyDescent="0.25">
      <c r="F3931"/>
      <c r="G3931"/>
      <c r="H3931"/>
      <c r="I3931"/>
    </row>
    <row r="3932" spans="6:9" ht="12.75" customHeight="1" x14ac:dyDescent="0.25">
      <c r="F3932"/>
      <c r="G3932"/>
      <c r="H3932"/>
      <c r="I3932"/>
    </row>
    <row r="3933" spans="6:9" ht="12.75" customHeight="1" x14ac:dyDescent="0.25">
      <c r="F3933"/>
      <c r="G3933"/>
      <c r="H3933"/>
      <c r="I3933"/>
    </row>
    <row r="3934" spans="6:9" ht="12.75" customHeight="1" x14ac:dyDescent="0.25">
      <c r="F3934"/>
      <c r="G3934"/>
      <c r="H3934"/>
      <c r="I3934"/>
    </row>
    <row r="3935" spans="6:9" ht="12.75" customHeight="1" x14ac:dyDescent="0.25">
      <c r="F3935"/>
      <c r="G3935"/>
      <c r="H3935"/>
      <c r="I3935"/>
    </row>
    <row r="3936" spans="6:9" ht="12.75" customHeight="1" x14ac:dyDescent="0.25">
      <c r="F3936"/>
      <c r="G3936"/>
      <c r="H3936"/>
      <c r="I3936"/>
    </row>
    <row r="3937" spans="6:9" ht="12.75" customHeight="1" x14ac:dyDescent="0.25">
      <c r="F3937"/>
      <c r="G3937"/>
      <c r="H3937"/>
      <c r="I3937"/>
    </row>
    <row r="3938" spans="6:9" ht="12.75" customHeight="1" x14ac:dyDescent="0.25">
      <c r="F3938"/>
      <c r="G3938"/>
      <c r="H3938"/>
      <c r="I3938"/>
    </row>
    <row r="3939" spans="6:9" ht="12.75" customHeight="1" x14ac:dyDescent="0.25">
      <c r="F3939"/>
      <c r="G3939"/>
      <c r="H3939"/>
      <c r="I3939"/>
    </row>
    <row r="3940" spans="6:9" ht="12.75" customHeight="1" x14ac:dyDescent="0.25">
      <c r="F3940"/>
      <c r="G3940"/>
      <c r="H3940"/>
      <c r="I3940"/>
    </row>
    <row r="3941" spans="6:9" ht="12.75" customHeight="1" x14ac:dyDescent="0.25">
      <c r="F3941"/>
      <c r="G3941"/>
      <c r="H3941"/>
      <c r="I3941"/>
    </row>
    <row r="3942" spans="6:9" ht="12.75" customHeight="1" x14ac:dyDescent="0.25">
      <c r="F3942"/>
      <c r="G3942"/>
      <c r="H3942"/>
      <c r="I3942"/>
    </row>
    <row r="3943" spans="6:9" ht="12.75" customHeight="1" x14ac:dyDescent="0.25">
      <c r="F3943"/>
      <c r="G3943"/>
      <c r="H3943"/>
      <c r="I3943"/>
    </row>
    <row r="3944" spans="6:9" ht="12.75" customHeight="1" x14ac:dyDescent="0.25">
      <c r="F3944"/>
      <c r="G3944"/>
      <c r="H3944"/>
      <c r="I3944"/>
    </row>
    <row r="3945" spans="6:9" ht="12.75" customHeight="1" x14ac:dyDescent="0.25">
      <c r="F3945"/>
      <c r="G3945"/>
      <c r="H3945"/>
      <c r="I3945"/>
    </row>
    <row r="3946" spans="6:9" ht="12.75" customHeight="1" x14ac:dyDescent="0.25">
      <c r="F3946"/>
      <c r="G3946"/>
      <c r="H3946"/>
      <c r="I3946"/>
    </row>
    <row r="3947" spans="6:9" ht="12.75" customHeight="1" x14ac:dyDescent="0.25">
      <c r="F3947"/>
      <c r="G3947"/>
      <c r="H3947"/>
      <c r="I3947"/>
    </row>
    <row r="3948" spans="6:9" ht="12.75" customHeight="1" x14ac:dyDescent="0.25">
      <c r="F3948"/>
      <c r="G3948"/>
      <c r="H3948"/>
      <c r="I3948"/>
    </row>
    <row r="3949" spans="6:9" ht="12.75" customHeight="1" x14ac:dyDescent="0.25">
      <c r="F3949"/>
      <c r="G3949"/>
      <c r="H3949"/>
      <c r="I3949"/>
    </row>
    <row r="3950" spans="6:9" ht="12.75" customHeight="1" x14ac:dyDescent="0.25">
      <c r="F3950"/>
      <c r="G3950"/>
      <c r="H3950"/>
      <c r="I3950"/>
    </row>
    <row r="3951" spans="6:9" ht="12.75" customHeight="1" x14ac:dyDescent="0.25">
      <c r="F3951"/>
      <c r="G3951"/>
      <c r="H3951"/>
      <c r="I3951"/>
    </row>
    <row r="3952" spans="6:9" ht="12.75" customHeight="1" x14ac:dyDescent="0.25">
      <c r="F3952"/>
      <c r="G3952"/>
      <c r="H3952"/>
      <c r="I3952"/>
    </row>
    <row r="3953" spans="6:9" ht="12.75" customHeight="1" x14ac:dyDescent="0.25">
      <c r="F3953"/>
      <c r="G3953"/>
      <c r="H3953"/>
      <c r="I3953"/>
    </row>
    <row r="3954" spans="6:9" ht="12.75" customHeight="1" x14ac:dyDescent="0.25">
      <c r="F3954"/>
      <c r="G3954"/>
      <c r="H3954"/>
      <c r="I3954"/>
    </row>
    <row r="3955" spans="6:9" ht="12.75" customHeight="1" x14ac:dyDescent="0.25">
      <c r="F3955"/>
      <c r="G3955"/>
      <c r="H3955"/>
      <c r="I3955"/>
    </row>
    <row r="3956" spans="6:9" ht="12.75" customHeight="1" x14ac:dyDescent="0.25">
      <c r="F3956"/>
      <c r="G3956"/>
      <c r="H3956"/>
      <c r="I3956"/>
    </row>
    <row r="3957" spans="6:9" ht="12.75" customHeight="1" x14ac:dyDescent="0.25">
      <c r="F3957"/>
      <c r="G3957"/>
      <c r="H3957"/>
      <c r="I3957"/>
    </row>
    <row r="3958" spans="6:9" ht="12.75" customHeight="1" x14ac:dyDescent="0.25">
      <c r="F3958"/>
      <c r="G3958"/>
      <c r="H3958"/>
      <c r="I3958"/>
    </row>
    <row r="3959" spans="6:9" ht="12.75" customHeight="1" x14ac:dyDescent="0.25">
      <c r="F3959"/>
      <c r="G3959"/>
      <c r="H3959"/>
      <c r="I3959"/>
    </row>
    <row r="3960" spans="6:9" ht="12.75" customHeight="1" x14ac:dyDescent="0.25">
      <c r="F3960"/>
      <c r="G3960"/>
      <c r="H3960"/>
      <c r="I3960"/>
    </row>
    <row r="3961" spans="6:9" ht="12.75" customHeight="1" x14ac:dyDescent="0.25">
      <c r="F3961"/>
      <c r="G3961"/>
      <c r="H3961"/>
      <c r="I3961"/>
    </row>
    <row r="3962" spans="6:9" ht="12.75" customHeight="1" x14ac:dyDescent="0.25">
      <c r="F3962"/>
      <c r="G3962"/>
      <c r="H3962"/>
      <c r="I3962"/>
    </row>
    <row r="3963" spans="6:9" ht="12.75" customHeight="1" x14ac:dyDescent="0.25">
      <c r="F3963"/>
      <c r="G3963"/>
      <c r="H3963"/>
      <c r="I3963"/>
    </row>
    <row r="3964" spans="6:9" ht="12.75" customHeight="1" x14ac:dyDescent="0.25">
      <c r="F3964"/>
      <c r="G3964"/>
      <c r="H3964"/>
      <c r="I3964"/>
    </row>
    <row r="3965" spans="6:9" ht="12.75" customHeight="1" x14ac:dyDescent="0.25">
      <c r="F3965"/>
      <c r="G3965"/>
      <c r="H3965"/>
      <c r="I3965"/>
    </row>
    <row r="3966" spans="6:9" ht="12.75" customHeight="1" x14ac:dyDescent="0.25">
      <c r="F3966"/>
      <c r="G3966"/>
      <c r="H3966"/>
      <c r="I3966"/>
    </row>
    <row r="3967" spans="6:9" ht="12.75" customHeight="1" x14ac:dyDescent="0.25">
      <c r="F3967"/>
      <c r="G3967"/>
      <c r="H3967"/>
      <c r="I3967"/>
    </row>
    <row r="3968" spans="6:9" ht="12.75" customHeight="1" x14ac:dyDescent="0.25">
      <c r="F3968"/>
      <c r="G3968"/>
      <c r="H3968"/>
      <c r="I3968"/>
    </row>
    <row r="3969" spans="6:9" ht="12.75" customHeight="1" x14ac:dyDescent="0.25">
      <c r="F3969"/>
      <c r="G3969"/>
      <c r="H3969"/>
      <c r="I3969"/>
    </row>
    <row r="3970" spans="6:9" ht="12.75" customHeight="1" x14ac:dyDescent="0.25">
      <c r="F3970"/>
      <c r="G3970"/>
      <c r="H3970"/>
      <c r="I3970"/>
    </row>
    <row r="3971" spans="6:9" ht="12.75" customHeight="1" x14ac:dyDescent="0.25">
      <c r="F3971"/>
      <c r="G3971"/>
      <c r="H3971"/>
      <c r="I3971"/>
    </row>
    <row r="3972" spans="6:9" ht="12.75" customHeight="1" x14ac:dyDescent="0.25">
      <c r="F3972"/>
      <c r="G3972"/>
      <c r="H3972"/>
      <c r="I3972"/>
    </row>
    <row r="3973" spans="6:9" ht="12.75" customHeight="1" x14ac:dyDescent="0.25">
      <c r="F3973"/>
      <c r="G3973"/>
      <c r="H3973"/>
      <c r="I3973"/>
    </row>
    <row r="3974" spans="6:9" ht="12.75" customHeight="1" x14ac:dyDescent="0.25">
      <c r="F3974"/>
      <c r="G3974"/>
      <c r="H3974"/>
      <c r="I3974"/>
    </row>
    <row r="3975" spans="6:9" ht="12.75" customHeight="1" x14ac:dyDescent="0.25">
      <c r="F3975"/>
      <c r="G3975"/>
      <c r="H3975"/>
      <c r="I3975"/>
    </row>
    <row r="3976" spans="6:9" ht="12.75" customHeight="1" x14ac:dyDescent="0.25">
      <c r="F3976"/>
      <c r="G3976"/>
      <c r="H3976"/>
      <c r="I3976"/>
    </row>
    <row r="3977" spans="6:9" ht="12.75" customHeight="1" x14ac:dyDescent="0.25">
      <c r="F3977"/>
      <c r="G3977"/>
      <c r="H3977"/>
      <c r="I3977"/>
    </row>
    <row r="3978" spans="6:9" ht="12.75" customHeight="1" x14ac:dyDescent="0.25">
      <c r="F3978"/>
      <c r="G3978"/>
      <c r="H3978"/>
      <c r="I3978"/>
    </row>
    <row r="3979" spans="6:9" ht="12.75" customHeight="1" x14ac:dyDescent="0.25">
      <c r="F3979"/>
      <c r="G3979"/>
      <c r="H3979"/>
      <c r="I3979"/>
    </row>
    <row r="3980" spans="6:9" ht="12.75" customHeight="1" x14ac:dyDescent="0.25">
      <c r="F3980"/>
      <c r="G3980"/>
      <c r="H3980"/>
      <c r="I3980"/>
    </row>
    <row r="3981" spans="6:9" ht="12.75" customHeight="1" x14ac:dyDescent="0.25">
      <c r="F3981"/>
      <c r="G3981"/>
      <c r="H3981"/>
      <c r="I3981"/>
    </row>
    <row r="3982" spans="6:9" ht="12.75" customHeight="1" x14ac:dyDescent="0.25">
      <c r="F3982"/>
      <c r="G3982"/>
      <c r="H3982"/>
      <c r="I3982"/>
    </row>
    <row r="3983" spans="6:9" ht="12.75" customHeight="1" x14ac:dyDescent="0.25">
      <c r="F3983"/>
      <c r="G3983"/>
      <c r="H3983"/>
      <c r="I3983"/>
    </row>
    <row r="3984" spans="6:9" ht="12.75" customHeight="1" x14ac:dyDescent="0.25">
      <c r="F3984"/>
      <c r="G3984"/>
      <c r="H3984"/>
      <c r="I3984"/>
    </row>
    <row r="3985" spans="6:9" ht="12.75" customHeight="1" x14ac:dyDescent="0.25">
      <c r="F3985"/>
      <c r="G3985"/>
      <c r="H3985"/>
      <c r="I3985"/>
    </row>
    <row r="3986" spans="6:9" ht="12.75" customHeight="1" x14ac:dyDescent="0.25">
      <c r="F3986"/>
      <c r="G3986"/>
      <c r="H3986"/>
      <c r="I3986"/>
    </row>
    <row r="3987" spans="6:9" ht="12.75" customHeight="1" x14ac:dyDescent="0.25">
      <c r="F3987"/>
      <c r="G3987"/>
      <c r="H3987"/>
      <c r="I3987"/>
    </row>
    <row r="3988" spans="6:9" ht="12.75" customHeight="1" x14ac:dyDescent="0.25">
      <c r="F3988"/>
      <c r="G3988"/>
      <c r="H3988"/>
      <c r="I3988"/>
    </row>
    <row r="3989" spans="6:9" ht="12.75" customHeight="1" x14ac:dyDescent="0.25">
      <c r="F3989"/>
      <c r="G3989"/>
      <c r="H3989"/>
      <c r="I3989"/>
    </row>
    <row r="3990" spans="6:9" ht="12.75" customHeight="1" x14ac:dyDescent="0.25">
      <c r="F3990"/>
      <c r="G3990"/>
      <c r="H3990"/>
      <c r="I3990"/>
    </row>
    <row r="3991" spans="6:9" ht="12.75" customHeight="1" x14ac:dyDescent="0.25">
      <c r="F3991"/>
      <c r="G3991"/>
      <c r="H3991"/>
      <c r="I3991"/>
    </row>
    <row r="3992" spans="6:9" ht="12.75" customHeight="1" x14ac:dyDescent="0.25">
      <c r="F3992"/>
      <c r="G3992"/>
      <c r="H3992"/>
      <c r="I3992"/>
    </row>
    <row r="3993" spans="6:9" ht="12.75" customHeight="1" x14ac:dyDescent="0.25">
      <c r="F3993"/>
      <c r="G3993"/>
      <c r="H3993"/>
      <c r="I3993"/>
    </row>
    <row r="3994" spans="6:9" ht="12.75" customHeight="1" x14ac:dyDescent="0.25">
      <c r="F3994"/>
      <c r="G3994"/>
      <c r="H3994"/>
      <c r="I3994"/>
    </row>
    <row r="3995" spans="6:9" ht="12.75" customHeight="1" x14ac:dyDescent="0.25">
      <c r="F3995"/>
      <c r="G3995"/>
      <c r="H3995"/>
      <c r="I3995"/>
    </row>
    <row r="3996" spans="6:9" ht="12.75" customHeight="1" x14ac:dyDescent="0.25">
      <c r="F3996"/>
      <c r="G3996"/>
      <c r="H3996"/>
      <c r="I3996"/>
    </row>
    <row r="3997" spans="6:9" ht="12.75" customHeight="1" x14ac:dyDescent="0.25">
      <c r="F3997"/>
      <c r="G3997"/>
      <c r="H3997"/>
      <c r="I3997"/>
    </row>
    <row r="3998" spans="6:9" ht="12.75" customHeight="1" x14ac:dyDescent="0.25">
      <c r="F3998"/>
      <c r="G3998"/>
      <c r="H3998"/>
      <c r="I3998"/>
    </row>
    <row r="3999" spans="6:9" ht="12.75" customHeight="1" x14ac:dyDescent="0.25">
      <c r="F3999"/>
      <c r="G3999"/>
      <c r="H3999"/>
      <c r="I3999"/>
    </row>
    <row r="4000" spans="6:9" ht="12.75" customHeight="1" x14ac:dyDescent="0.25">
      <c r="F4000"/>
      <c r="G4000"/>
      <c r="H4000"/>
      <c r="I4000"/>
    </row>
    <row r="4001" spans="6:9" ht="12.75" customHeight="1" x14ac:dyDescent="0.25">
      <c r="F4001"/>
      <c r="G4001"/>
      <c r="H4001"/>
      <c r="I4001"/>
    </row>
    <row r="4002" spans="6:9" ht="12.75" customHeight="1" x14ac:dyDescent="0.25">
      <c r="F4002"/>
      <c r="G4002"/>
      <c r="H4002"/>
      <c r="I4002"/>
    </row>
    <row r="4003" spans="6:9" ht="12.75" customHeight="1" x14ac:dyDescent="0.25">
      <c r="F4003"/>
      <c r="G4003"/>
      <c r="H4003"/>
      <c r="I4003"/>
    </row>
    <row r="4004" spans="6:9" ht="12.75" customHeight="1" x14ac:dyDescent="0.25">
      <c r="F4004"/>
      <c r="G4004"/>
      <c r="H4004"/>
      <c r="I4004"/>
    </row>
    <row r="4005" spans="6:9" ht="12.75" customHeight="1" x14ac:dyDescent="0.25">
      <c r="F4005"/>
      <c r="G4005"/>
      <c r="H4005"/>
      <c r="I4005"/>
    </row>
    <row r="4006" spans="6:9" ht="12.75" customHeight="1" x14ac:dyDescent="0.25">
      <c r="F4006"/>
      <c r="G4006"/>
      <c r="H4006"/>
      <c r="I4006"/>
    </row>
    <row r="4007" spans="6:9" ht="12.75" customHeight="1" x14ac:dyDescent="0.25">
      <c r="F4007"/>
      <c r="G4007"/>
      <c r="H4007"/>
      <c r="I4007"/>
    </row>
    <row r="4008" spans="6:9" ht="12.75" customHeight="1" x14ac:dyDescent="0.25">
      <c r="F4008"/>
      <c r="G4008"/>
      <c r="H4008"/>
      <c r="I4008"/>
    </row>
    <row r="4009" spans="6:9" ht="12.75" customHeight="1" x14ac:dyDescent="0.25">
      <c r="F4009"/>
      <c r="G4009"/>
      <c r="H4009"/>
      <c r="I4009"/>
    </row>
    <row r="4010" spans="6:9" ht="12.75" customHeight="1" x14ac:dyDescent="0.25">
      <c r="F4010"/>
      <c r="G4010"/>
      <c r="H4010"/>
      <c r="I4010"/>
    </row>
    <row r="4011" spans="6:9" ht="12.75" customHeight="1" x14ac:dyDescent="0.25">
      <c r="F4011"/>
      <c r="G4011"/>
      <c r="H4011"/>
      <c r="I4011"/>
    </row>
    <row r="4012" spans="6:9" ht="12.75" customHeight="1" x14ac:dyDescent="0.25">
      <c r="F4012"/>
      <c r="G4012"/>
      <c r="H4012"/>
      <c r="I4012"/>
    </row>
    <row r="4013" spans="6:9" ht="12.75" customHeight="1" x14ac:dyDescent="0.25">
      <c r="F4013"/>
      <c r="G4013"/>
      <c r="H4013"/>
      <c r="I4013"/>
    </row>
    <row r="4014" spans="6:9" ht="12.75" customHeight="1" x14ac:dyDescent="0.25">
      <c r="F4014"/>
      <c r="G4014"/>
      <c r="H4014"/>
      <c r="I4014"/>
    </row>
    <row r="4015" spans="6:9" ht="12.75" customHeight="1" x14ac:dyDescent="0.25">
      <c r="F4015"/>
      <c r="G4015"/>
      <c r="H4015"/>
      <c r="I4015"/>
    </row>
    <row r="4016" spans="6:9" ht="12.75" customHeight="1" x14ac:dyDescent="0.25">
      <c r="F4016"/>
      <c r="G4016"/>
      <c r="H4016"/>
      <c r="I4016"/>
    </row>
    <row r="4017" spans="6:9" ht="12.75" customHeight="1" x14ac:dyDescent="0.25">
      <c r="F4017"/>
      <c r="G4017"/>
      <c r="H4017"/>
      <c r="I4017"/>
    </row>
    <row r="4018" spans="6:9" ht="12.75" customHeight="1" x14ac:dyDescent="0.25">
      <c r="F4018"/>
      <c r="G4018"/>
      <c r="H4018"/>
      <c r="I4018"/>
    </row>
    <row r="4019" spans="6:9" ht="12.75" customHeight="1" x14ac:dyDescent="0.25">
      <c r="F4019"/>
      <c r="G4019"/>
      <c r="H4019"/>
      <c r="I4019"/>
    </row>
    <row r="4020" spans="6:9" ht="12.75" customHeight="1" x14ac:dyDescent="0.25">
      <c r="F4020"/>
      <c r="G4020"/>
      <c r="H4020"/>
      <c r="I4020"/>
    </row>
    <row r="4021" spans="6:9" ht="12.75" customHeight="1" x14ac:dyDescent="0.25">
      <c r="F4021"/>
      <c r="G4021"/>
      <c r="H4021"/>
      <c r="I4021"/>
    </row>
    <row r="4022" spans="6:9" ht="12.75" customHeight="1" x14ac:dyDescent="0.25">
      <c r="F4022"/>
      <c r="G4022"/>
      <c r="H4022"/>
      <c r="I4022"/>
    </row>
    <row r="4023" spans="6:9" ht="12.75" customHeight="1" x14ac:dyDescent="0.25">
      <c r="F4023"/>
      <c r="G4023"/>
      <c r="H4023"/>
      <c r="I4023"/>
    </row>
    <row r="4024" spans="6:9" ht="12.75" customHeight="1" x14ac:dyDescent="0.25">
      <c r="F4024"/>
      <c r="G4024"/>
      <c r="H4024"/>
      <c r="I4024"/>
    </row>
    <row r="4025" spans="6:9" ht="12.75" customHeight="1" x14ac:dyDescent="0.25">
      <c r="F4025"/>
      <c r="G4025"/>
      <c r="H4025"/>
      <c r="I4025"/>
    </row>
    <row r="4026" spans="6:9" ht="12.75" customHeight="1" x14ac:dyDescent="0.25">
      <c r="F4026"/>
      <c r="G4026"/>
      <c r="H4026"/>
      <c r="I4026"/>
    </row>
    <row r="4027" spans="6:9" ht="12.75" customHeight="1" x14ac:dyDescent="0.25">
      <c r="F4027"/>
      <c r="G4027"/>
      <c r="H4027"/>
      <c r="I4027"/>
    </row>
    <row r="4028" spans="6:9" ht="12.75" customHeight="1" x14ac:dyDescent="0.25">
      <c r="F4028"/>
      <c r="G4028"/>
      <c r="H4028"/>
      <c r="I4028"/>
    </row>
    <row r="4029" spans="6:9" ht="12.75" customHeight="1" x14ac:dyDescent="0.25">
      <c r="F4029"/>
      <c r="G4029"/>
      <c r="H4029"/>
      <c r="I4029"/>
    </row>
    <row r="4030" spans="6:9" ht="12.75" customHeight="1" x14ac:dyDescent="0.25">
      <c r="F4030"/>
      <c r="G4030"/>
      <c r="H4030"/>
      <c r="I4030"/>
    </row>
    <row r="4031" spans="6:9" ht="12.75" customHeight="1" x14ac:dyDescent="0.25">
      <c r="F4031"/>
      <c r="G4031"/>
      <c r="H4031"/>
      <c r="I4031"/>
    </row>
    <row r="4032" spans="6:9" ht="12.75" customHeight="1" x14ac:dyDescent="0.25">
      <c r="F4032"/>
      <c r="G4032"/>
      <c r="H4032"/>
      <c r="I4032"/>
    </row>
    <row r="4033" spans="6:9" ht="12.75" customHeight="1" x14ac:dyDescent="0.25">
      <c r="F4033"/>
      <c r="G4033"/>
      <c r="H4033"/>
      <c r="I4033"/>
    </row>
    <row r="4034" spans="6:9" ht="12.75" customHeight="1" x14ac:dyDescent="0.25">
      <c r="F4034"/>
      <c r="G4034"/>
      <c r="H4034"/>
      <c r="I4034"/>
    </row>
    <row r="4035" spans="6:9" ht="12.75" customHeight="1" x14ac:dyDescent="0.25">
      <c r="F4035"/>
      <c r="G4035"/>
      <c r="H4035"/>
      <c r="I4035"/>
    </row>
    <row r="4036" spans="6:9" ht="12.75" customHeight="1" x14ac:dyDescent="0.25">
      <c r="F4036"/>
      <c r="G4036"/>
      <c r="H4036"/>
      <c r="I4036"/>
    </row>
    <row r="4037" spans="6:9" ht="12.75" customHeight="1" x14ac:dyDescent="0.25">
      <c r="F4037"/>
      <c r="G4037"/>
      <c r="H4037"/>
      <c r="I4037"/>
    </row>
    <row r="4038" spans="6:9" ht="12.75" customHeight="1" x14ac:dyDescent="0.25">
      <c r="F4038"/>
      <c r="G4038"/>
      <c r="H4038"/>
      <c r="I4038"/>
    </row>
    <row r="4039" spans="6:9" ht="12.75" customHeight="1" x14ac:dyDescent="0.25">
      <c r="F4039"/>
      <c r="G4039"/>
      <c r="H4039"/>
      <c r="I4039"/>
    </row>
    <row r="4040" spans="6:9" ht="12.75" customHeight="1" x14ac:dyDescent="0.25">
      <c r="F4040"/>
      <c r="G4040"/>
      <c r="H4040"/>
      <c r="I4040"/>
    </row>
    <row r="4041" spans="6:9" ht="12.75" customHeight="1" x14ac:dyDescent="0.25">
      <c r="F4041"/>
      <c r="G4041"/>
      <c r="H4041"/>
      <c r="I4041"/>
    </row>
    <row r="4042" spans="6:9" ht="12.75" customHeight="1" x14ac:dyDescent="0.25">
      <c r="F4042"/>
      <c r="G4042"/>
      <c r="H4042"/>
      <c r="I4042"/>
    </row>
    <row r="4043" spans="6:9" ht="12.75" customHeight="1" x14ac:dyDescent="0.25">
      <c r="F4043"/>
      <c r="G4043"/>
      <c r="H4043"/>
      <c r="I4043"/>
    </row>
    <row r="4044" spans="6:9" ht="12.75" customHeight="1" x14ac:dyDescent="0.25">
      <c r="F4044"/>
      <c r="G4044"/>
      <c r="H4044"/>
      <c r="I4044"/>
    </row>
    <row r="4045" spans="6:9" ht="12.75" customHeight="1" x14ac:dyDescent="0.25">
      <c r="F4045"/>
      <c r="G4045"/>
      <c r="H4045"/>
      <c r="I4045"/>
    </row>
    <row r="4046" spans="6:9" ht="12.75" customHeight="1" x14ac:dyDescent="0.25">
      <c r="F4046"/>
      <c r="G4046"/>
      <c r="H4046"/>
      <c r="I4046"/>
    </row>
    <row r="4047" spans="6:9" ht="12.75" customHeight="1" x14ac:dyDescent="0.25">
      <c r="F4047"/>
      <c r="G4047"/>
      <c r="H4047"/>
      <c r="I4047"/>
    </row>
    <row r="4048" spans="6:9" ht="12.75" customHeight="1" x14ac:dyDescent="0.25">
      <c r="F4048"/>
      <c r="G4048"/>
      <c r="H4048"/>
      <c r="I4048"/>
    </row>
    <row r="4049" spans="6:9" ht="12.75" customHeight="1" x14ac:dyDescent="0.25">
      <c r="F4049"/>
      <c r="G4049"/>
      <c r="H4049"/>
      <c r="I4049"/>
    </row>
    <row r="4050" spans="6:9" ht="12.75" customHeight="1" x14ac:dyDescent="0.25">
      <c r="F4050"/>
      <c r="G4050"/>
      <c r="H4050"/>
      <c r="I4050"/>
    </row>
    <row r="4051" spans="6:9" ht="12.75" customHeight="1" x14ac:dyDescent="0.25">
      <c r="F4051"/>
      <c r="G4051"/>
      <c r="H4051"/>
      <c r="I4051"/>
    </row>
    <row r="4052" spans="6:9" ht="12.75" customHeight="1" x14ac:dyDescent="0.25">
      <c r="F4052"/>
      <c r="G4052"/>
      <c r="H4052"/>
      <c r="I4052"/>
    </row>
    <row r="4053" spans="6:9" ht="12.75" customHeight="1" x14ac:dyDescent="0.25">
      <c r="F4053"/>
      <c r="G4053"/>
      <c r="H4053"/>
      <c r="I4053"/>
    </row>
    <row r="4054" spans="6:9" ht="12.75" customHeight="1" x14ac:dyDescent="0.25">
      <c r="F4054"/>
      <c r="G4054"/>
      <c r="H4054"/>
      <c r="I4054"/>
    </row>
    <row r="4055" spans="6:9" ht="12.75" customHeight="1" x14ac:dyDescent="0.25">
      <c r="F4055"/>
      <c r="G4055"/>
      <c r="H4055"/>
      <c r="I4055"/>
    </row>
    <row r="4056" spans="6:9" ht="12.75" customHeight="1" x14ac:dyDescent="0.25">
      <c r="F4056"/>
      <c r="G4056"/>
      <c r="H4056"/>
      <c r="I4056"/>
    </row>
    <row r="4057" spans="6:9" ht="12.75" customHeight="1" x14ac:dyDescent="0.25">
      <c r="F4057"/>
      <c r="G4057"/>
      <c r="H4057"/>
      <c r="I4057"/>
    </row>
    <row r="4058" spans="6:9" ht="12.75" customHeight="1" x14ac:dyDescent="0.25">
      <c r="F4058"/>
      <c r="G4058"/>
      <c r="H4058"/>
      <c r="I4058"/>
    </row>
    <row r="4059" spans="6:9" ht="12.75" customHeight="1" x14ac:dyDescent="0.25">
      <c r="F4059"/>
      <c r="G4059"/>
      <c r="H4059"/>
      <c r="I4059"/>
    </row>
    <row r="4060" spans="6:9" ht="12.75" customHeight="1" x14ac:dyDescent="0.25">
      <c r="F4060"/>
      <c r="G4060"/>
      <c r="H4060"/>
      <c r="I4060"/>
    </row>
    <row r="4061" spans="6:9" ht="12.75" customHeight="1" x14ac:dyDescent="0.25">
      <c r="F4061"/>
      <c r="G4061"/>
      <c r="H4061"/>
      <c r="I4061"/>
    </row>
    <row r="4062" spans="6:9" ht="12.75" customHeight="1" x14ac:dyDescent="0.25">
      <c r="F4062"/>
      <c r="G4062"/>
      <c r="H4062"/>
      <c r="I4062"/>
    </row>
    <row r="4063" spans="6:9" ht="12.75" customHeight="1" x14ac:dyDescent="0.25">
      <c r="F4063"/>
      <c r="G4063"/>
      <c r="H4063"/>
      <c r="I4063"/>
    </row>
    <row r="4064" spans="6:9" ht="12.75" customHeight="1" x14ac:dyDescent="0.25">
      <c r="F4064"/>
      <c r="G4064"/>
      <c r="H4064"/>
      <c r="I4064"/>
    </row>
    <row r="4065" spans="6:9" ht="12.75" customHeight="1" x14ac:dyDescent="0.25">
      <c r="F4065"/>
      <c r="G4065"/>
      <c r="H4065"/>
      <c r="I4065"/>
    </row>
    <row r="4066" spans="6:9" ht="12.75" customHeight="1" x14ac:dyDescent="0.25">
      <c r="F4066"/>
      <c r="G4066"/>
      <c r="H4066"/>
      <c r="I4066"/>
    </row>
    <row r="4067" spans="6:9" ht="12.75" customHeight="1" x14ac:dyDescent="0.25">
      <c r="F4067"/>
      <c r="G4067"/>
      <c r="H4067"/>
      <c r="I4067"/>
    </row>
    <row r="4068" spans="6:9" ht="12.75" customHeight="1" x14ac:dyDescent="0.25">
      <c r="F4068"/>
      <c r="G4068"/>
      <c r="H4068"/>
      <c r="I4068"/>
    </row>
    <row r="4069" spans="6:9" ht="12.75" customHeight="1" x14ac:dyDescent="0.25">
      <c r="F4069"/>
      <c r="G4069"/>
      <c r="H4069"/>
      <c r="I4069"/>
    </row>
    <row r="4070" spans="6:9" ht="12.75" customHeight="1" x14ac:dyDescent="0.25">
      <c r="F4070"/>
      <c r="G4070"/>
      <c r="H4070"/>
      <c r="I4070"/>
    </row>
    <row r="4071" spans="6:9" ht="12.75" customHeight="1" x14ac:dyDescent="0.25">
      <c r="F4071"/>
      <c r="G4071"/>
      <c r="H4071"/>
      <c r="I4071"/>
    </row>
    <row r="4072" spans="6:9" ht="12.75" customHeight="1" x14ac:dyDescent="0.25">
      <c r="F4072"/>
      <c r="G4072"/>
      <c r="H4072"/>
      <c r="I4072"/>
    </row>
    <row r="4073" spans="6:9" ht="12.75" customHeight="1" x14ac:dyDescent="0.25">
      <c r="F4073"/>
      <c r="G4073"/>
      <c r="H4073"/>
      <c r="I4073"/>
    </row>
    <row r="4074" spans="6:9" ht="12.75" customHeight="1" x14ac:dyDescent="0.25">
      <c r="F4074"/>
      <c r="G4074"/>
      <c r="H4074"/>
      <c r="I4074"/>
    </row>
    <row r="4075" spans="6:9" ht="12.75" customHeight="1" x14ac:dyDescent="0.25">
      <c r="F4075"/>
      <c r="G4075"/>
      <c r="H4075"/>
      <c r="I4075"/>
    </row>
    <row r="4076" spans="6:9" ht="12.75" customHeight="1" x14ac:dyDescent="0.25">
      <c r="F4076"/>
      <c r="G4076"/>
      <c r="H4076"/>
      <c r="I4076"/>
    </row>
    <row r="4077" spans="6:9" ht="12.75" customHeight="1" x14ac:dyDescent="0.25">
      <c r="F4077"/>
      <c r="G4077"/>
      <c r="H4077"/>
      <c r="I4077"/>
    </row>
    <row r="4078" spans="6:9" ht="12.75" customHeight="1" x14ac:dyDescent="0.25">
      <c r="F4078"/>
      <c r="G4078"/>
      <c r="H4078"/>
      <c r="I4078"/>
    </row>
    <row r="4079" spans="6:9" ht="12.75" customHeight="1" x14ac:dyDescent="0.25">
      <c r="F4079"/>
      <c r="G4079"/>
      <c r="H4079"/>
      <c r="I4079"/>
    </row>
    <row r="4080" spans="6:9" ht="12.75" customHeight="1" x14ac:dyDescent="0.25">
      <c r="F4080"/>
      <c r="G4080"/>
      <c r="H4080"/>
      <c r="I4080"/>
    </row>
    <row r="4081" spans="6:9" ht="12.75" customHeight="1" x14ac:dyDescent="0.25">
      <c r="F4081"/>
      <c r="G4081"/>
      <c r="H4081"/>
      <c r="I4081"/>
    </row>
    <row r="4082" spans="6:9" ht="12.75" customHeight="1" x14ac:dyDescent="0.25">
      <c r="F4082"/>
      <c r="G4082"/>
      <c r="H4082"/>
      <c r="I4082"/>
    </row>
    <row r="4083" spans="6:9" ht="12.75" customHeight="1" x14ac:dyDescent="0.25">
      <c r="F4083"/>
      <c r="G4083"/>
      <c r="H4083"/>
      <c r="I4083"/>
    </row>
    <row r="4084" spans="6:9" ht="12.75" customHeight="1" x14ac:dyDescent="0.25">
      <c r="F4084"/>
      <c r="G4084"/>
      <c r="H4084"/>
      <c r="I4084"/>
    </row>
    <row r="4085" spans="6:9" ht="12.75" customHeight="1" x14ac:dyDescent="0.25">
      <c r="F4085"/>
      <c r="G4085"/>
      <c r="H4085"/>
      <c r="I4085"/>
    </row>
    <row r="4086" spans="6:9" ht="12.75" customHeight="1" x14ac:dyDescent="0.25">
      <c r="F4086"/>
      <c r="G4086"/>
      <c r="H4086"/>
      <c r="I4086"/>
    </row>
    <row r="4087" spans="6:9" ht="12.75" customHeight="1" x14ac:dyDescent="0.25">
      <c r="F4087"/>
      <c r="G4087"/>
      <c r="H4087"/>
      <c r="I4087"/>
    </row>
    <row r="4088" spans="6:9" ht="12.75" customHeight="1" x14ac:dyDescent="0.25">
      <c r="F4088"/>
      <c r="G4088"/>
      <c r="H4088"/>
      <c r="I4088"/>
    </row>
    <row r="4089" spans="6:9" ht="12.75" customHeight="1" x14ac:dyDescent="0.25">
      <c r="F4089"/>
      <c r="G4089"/>
      <c r="H4089"/>
      <c r="I4089"/>
    </row>
    <row r="4090" spans="6:9" ht="12.75" customHeight="1" x14ac:dyDescent="0.25">
      <c r="F4090"/>
      <c r="G4090"/>
      <c r="H4090"/>
      <c r="I4090"/>
    </row>
    <row r="4091" spans="6:9" ht="12.75" customHeight="1" x14ac:dyDescent="0.25">
      <c r="F4091"/>
      <c r="G4091"/>
      <c r="H4091"/>
      <c r="I4091"/>
    </row>
    <row r="4092" spans="6:9" ht="12.75" customHeight="1" x14ac:dyDescent="0.25">
      <c r="F4092"/>
      <c r="G4092"/>
      <c r="H4092"/>
      <c r="I4092"/>
    </row>
    <row r="4093" spans="6:9" ht="12.75" customHeight="1" x14ac:dyDescent="0.25">
      <c r="F4093"/>
      <c r="G4093"/>
      <c r="H4093"/>
      <c r="I4093"/>
    </row>
    <row r="4094" spans="6:9" ht="12.75" customHeight="1" x14ac:dyDescent="0.25">
      <c r="F4094"/>
      <c r="G4094"/>
      <c r="H4094"/>
      <c r="I4094"/>
    </row>
    <row r="4095" spans="6:9" ht="12.75" customHeight="1" x14ac:dyDescent="0.25">
      <c r="F4095"/>
      <c r="G4095"/>
      <c r="H4095"/>
      <c r="I4095"/>
    </row>
    <row r="4096" spans="6:9" ht="12.75" customHeight="1" x14ac:dyDescent="0.25">
      <c r="F4096"/>
      <c r="G4096"/>
      <c r="H4096"/>
      <c r="I4096"/>
    </row>
    <row r="4097" spans="6:9" ht="12.75" customHeight="1" x14ac:dyDescent="0.25">
      <c r="F4097"/>
      <c r="G4097"/>
      <c r="H4097"/>
      <c r="I4097"/>
    </row>
    <row r="4098" spans="6:9" ht="12.75" customHeight="1" x14ac:dyDescent="0.25">
      <c r="F4098"/>
      <c r="G4098"/>
      <c r="H4098"/>
      <c r="I4098"/>
    </row>
    <row r="4099" spans="6:9" ht="12.75" customHeight="1" x14ac:dyDescent="0.25">
      <c r="F4099"/>
      <c r="G4099"/>
      <c r="H4099"/>
      <c r="I4099"/>
    </row>
    <row r="4100" spans="6:9" ht="12.75" customHeight="1" x14ac:dyDescent="0.25">
      <c r="F4100"/>
      <c r="G4100"/>
      <c r="H4100"/>
      <c r="I4100"/>
    </row>
    <row r="4101" spans="6:9" ht="12.75" customHeight="1" x14ac:dyDescent="0.25">
      <c r="F4101"/>
      <c r="G4101"/>
      <c r="H4101"/>
      <c r="I4101"/>
    </row>
    <row r="4102" spans="6:9" ht="12.75" customHeight="1" x14ac:dyDescent="0.25">
      <c r="F4102"/>
      <c r="G4102"/>
      <c r="H4102"/>
      <c r="I4102"/>
    </row>
    <row r="4103" spans="6:9" ht="12.75" customHeight="1" x14ac:dyDescent="0.25">
      <c r="F4103"/>
      <c r="G4103"/>
      <c r="H4103"/>
      <c r="I4103"/>
    </row>
    <row r="4104" spans="6:9" ht="12.75" customHeight="1" x14ac:dyDescent="0.25">
      <c r="F4104"/>
      <c r="G4104"/>
      <c r="H4104"/>
      <c r="I4104"/>
    </row>
    <row r="4105" spans="6:9" ht="12.75" customHeight="1" x14ac:dyDescent="0.25">
      <c r="F4105"/>
      <c r="G4105"/>
      <c r="H4105"/>
      <c r="I4105"/>
    </row>
    <row r="4106" spans="6:9" ht="12.75" customHeight="1" x14ac:dyDescent="0.25">
      <c r="F4106"/>
      <c r="G4106"/>
      <c r="H4106"/>
      <c r="I4106"/>
    </row>
    <row r="4107" spans="6:9" ht="12.75" customHeight="1" x14ac:dyDescent="0.25">
      <c r="F4107"/>
      <c r="G4107"/>
      <c r="H4107"/>
      <c r="I4107"/>
    </row>
    <row r="4108" spans="6:9" ht="12.75" customHeight="1" x14ac:dyDescent="0.25">
      <c r="F4108"/>
      <c r="G4108"/>
      <c r="H4108"/>
      <c r="I4108"/>
    </row>
    <row r="4109" spans="6:9" ht="12.75" customHeight="1" x14ac:dyDescent="0.25">
      <c r="F4109"/>
      <c r="G4109"/>
      <c r="H4109"/>
      <c r="I4109"/>
    </row>
    <row r="4110" spans="6:9" ht="12.75" customHeight="1" x14ac:dyDescent="0.25">
      <c r="F4110"/>
      <c r="G4110"/>
      <c r="H4110"/>
      <c r="I4110"/>
    </row>
    <row r="4111" spans="6:9" ht="12.75" customHeight="1" x14ac:dyDescent="0.25">
      <c r="F4111"/>
      <c r="G4111"/>
      <c r="H4111"/>
      <c r="I4111"/>
    </row>
    <row r="4112" spans="6:9" ht="12.75" customHeight="1" x14ac:dyDescent="0.25">
      <c r="F4112"/>
      <c r="G4112"/>
      <c r="H4112"/>
      <c r="I4112"/>
    </row>
    <row r="4113" spans="6:9" ht="12.75" customHeight="1" x14ac:dyDescent="0.25">
      <c r="F4113"/>
      <c r="G4113"/>
      <c r="H4113"/>
      <c r="I4113"/>
    </row>
    <row r="4114" spans="6:9" ht="12.75" customHeight="1" x14ac:dyDescent="0.25">
      <c r="F4114"/>
      <c r="G4114"/>
      <c r="H4114"/>
      <c r="I4114"/>
    </row>
    <row r="4115" spans="6:9" ht="12.75" customHeight="1" x14ac:dyDescent="0.25">
      <c r="F4115"/>
      <c r="G4115"/>
      <c r="H4115"/>
      <c r="I4115"/>
    </row>
    <row r="4116" spans="6:9" ht="12.75" customHeight="1" x14ac:dyDescent="0.25">
      <c r="F4116"/>
      <c r="G4116"/>
      <c r="H4116"/>
      <c r="I4116"/>
    </row>
    <row r="4117" spans="6:9" ht="12.75" customHeight="1" x14ac:dyDescent="0.25">
      <c r="F4117"/>
      <c r="G4117"/>
      <c r="H4117"/>
      <c r="I4117"/>
    </row>
    <row r="4118" spans="6:9" ht="12.75" customHeight="1" x14ac:dyDescent="0.25">
      <c r="F4118"/>
      <c r="G4118"/>
      <c r="H4118"/>
      <c r="I4118"/>
    </row>
    <row r="4119" spans="6:9" ht="12.75" customHeight="1" x14ac:dyDescent="0.25">
      <c r="F4119"/>
      <c r="G4119"/>
      <c r="H4119"/>
      <c r="I4119"/>
    </row>
    <row r="4120" spans="6:9" ht="12.75" customHeight="1" x14ac:dyDescent="0.25">
      <c r="F4120"/>
      <c r="G4120"/>
      <c r="H4120"/>
      <c r="I4120"/>
    </row>
    <row r="4121" spans="6:9" ht="12.75" customHeight="1" x14ac:dyDescent="0.25">
      <c r="F4121"/>
      <c r="G4121"/>
      <c r="H4121"/>
      <c r="I4121"/>
    </row>
    <row r="4122" spans="6:9" ht="12.75" customHeight="1" x14ac:dyDescent="0.25">
      <c r="F4122"/>
      <c r="G4122"/>
      <c r="H4122"/>
      <c r="I4122"/>
    </row>
    <row r="4123" spans="6:9" ht="12.75" customHeight="1" x14ac:dyDescent="0.25">
      <c r="F4123"/>
      <c r="G4123"/>
      <c r="H4123"/>
      <c r="I4123"/>
    </row>
    <row r="4124" spans="6:9" ht="12.75" customHeight="1" x14ac:dyDescent="0.25">
      <c r="F4124"/>
      <c r="G4124"/>
      <c r="H4124"/>
      <c r="I4124"/>
    </row>
    <row r="4125" spans="6:9" ht="12.75" customHeight="1" x14ac:dyDescent="0.25">
      <c r="F4125"/>
      <c r="G4125"/>
      <c r="H4125"/>
      <c r="I4125"/>
    </row>
    <row r="4126" spans="6:9" ht="12.75" customHeight="1" x14ac:dyDescent="0.25">
      <c r="F4126"/>
      <c r="G4126"/>
      <c r="H4126"/>
      <c r="I4126"/>
    </row>
    <row r="4127" spans="6:9" ht="12.75" customHeight="1" x14ac:dyDescent="0.25">
      <c r="F4127"/>
      <c r="G4127"/>
      <c r="H4127"/>
      <c r="I4127"/>
    </row>
    <row r="4128" spans="6:9" ht="12.75" customHeight="1" x14ac:dyDescent="0.25">
      <c r="F4128"/>
      <c r="G4128"/>
      <c r="H4128"/>
      <c r="I4128"/>
    </row>
    <row r="4129" spans="6:9" ht="12.75" customHeight="1" x14ac:dyDescent="0.25">
      <c r="F4129"/>
      <c r="G4129"/>
      <c r="H4129"/>
      <c r="I4129"/>
    </row>
    <row r="4130" spans="6:9" ht="12.75" customHeight="1" x14ac:dyDescent="0.25">
      <c r="F4130"/>
      <c r="G4130"/>
      <c r="H4130"/>
      <c r="I4130"/>
    </row>
    <row r="4131" spans="6:9" ht="12.75" customHeight="1" x14ac:dyDescent="0.25">
      <c r="F4131"/>
      <c r="G4131"/>
      <c r="H4131"/>
      <c r="I4131"/>
    </row>
    <row r="4132" spans="6:9" ht="12.75" customHeight="1" x14ac:dyDescent="0.25">
      <c r="F4132"/>
      <c r="G4132"/>
      <c r="H4132"/>
      <c r="I4132"/>
    </row>
    <row r="4133" spans="6:9" ht="12.75" customHeight="1" x14ac:dyDescent="0.25">
      <c r="F4133"/>
      <c r="G4133"/>
      <c r="H4133"/>
      <c r="I4133"/>
    </row>
    <row r="4134" spans="6:9" ht="12.75" customHeight="1" x14ac:dyDescent="0.25">
      <c r="F4134"/>
      <c r="G4134"/>
      <c r="H4134"/>
      <c r="I4134"/>
    </row>
    <row r="4135" spans="6:9" ht="12.75" customHeight="1" x14ac:dyDescent="0.25">
      <c r="F4135"/>
      <c r="G4135"/>
      <c r="H4135"/>
      <c r="I4135"/>
    </row>
    <row r="4136" spans="6:9" ht="12.75" customHeight="1" x14ac:dyDescent="0.25">
      <c r="F4136"/>
      <c r="G4136"/>
      <c r="H4136"/>
      <c r="I4136"/>
    </row>
    <row r="4137" spans="6:9" ht="12.75" customHeight="1" x14ac:dyDescent="0.25">
      <c r="F4137"/>
      <c r="G4137"/>
      <c r="H4137"/>
      <c r="I4137"/>
    </row>
    <row r="4138" spans="6:9" ht="12.75" customHeight="1" x14ac:dyDescent="0.25">
      <c r="F4138"/>
      <c r="G4138"/>
      <c r="H4138"/>
      <c r="I4138"/>
    </row>
    <row r="4139" spans="6:9" ht="12.75" customHeight="1" x14ac:dyDescent="0.25">
      <c r="F4139"/>
      <c r="G4139"/>
      <c r="H4139"/>
      <c r="I4139"/>
    </row>
    <row r="4140" spans="6:9" ht="12.75" customHeight="1" x14ac:dyDescent="0.25">
      <c r="F4140"/>
      <c r="G4140"/>
      <c r="H4140"/>
      <c r="I4140"/>
    </row>
    <row r="4141" spans="6:9" ht="12.75" customHeight="1" x14ac:dyDescent="0.25">
      <c r="F4141"/>
      <c r="G4141"/>
      <c r="H4141"/>
      <c r="I4141"/>
    </row>
    <row r="4142" spans="6:9" ht="12.75" customHeight="1" x14ac:dyDescent="0.25">
      <c r="F4142"/>
      <c r="G4142"/>
      <c r="H4142"/>
      <c r="I4142"/>
    </row>
    <row r="4143" spans="6:9" ht="12.75" customHeight="1" x14ac:dyDescent="0.25">
      <c r="F4143"/>
      <c r="G4143"/>
      <c r="H4143"/>
      <c r="I4143"/>
    </row>
    <row r="4144" spans="6:9" ht="12.75" customHeight="1" x14ac:dyDescent="0.25">
      <c r="F4144"/>
      <c r="G4144"/>
      <c r="H4144"/>
      <c r="I4144"/>
    </row>
    <row r="4145" spans="6:9" ht="12.75" customHeight="1" x14ac:dyDescent="0.25">
      <c r="F4145"/>
      <c r="G4145"/>
      <c r="H4145"/>
      <c r="I4145"/>
    </row>
    <row r="4146" spans="6:9" ht="12.75" customHeight="1" x14ac:dyDescent="0.25">
      <c r="F4146"/>
      <c r="G4146"/>
      <c r="H4146"/>
      <c r="I4146"/>
    </row>
    <row r="4147" spans="6:9" ht="12.75" customHeight="1" x14ac:dyDescent="0.25">
      <c r="F4147"/>
      <c r="G4147"/>
      <c r="H4147"/>
      <c r="I4147"/>
    </row>
    <row r="4148" spans="6:9" ht="12.75" customHeight="1" x14ac:dyDescent="0.25">
      <c r="F4148"/>
      <c r="G4148"/>
      <c r="H4148"/>
      <c r="I4148"/>
    </row>
    <row r="4149" spans="6:9" ht="12.75" customHeight="1" x14ac:dyDescent="0.25">
      <c r="F4149"/>
      <c r="G4149"/>
      <c r="H4149"/>
      <c r="I4149"/>
    </row>
    <row r="4150" spans="6:9" ht="12.75" customHeight="1" x14ac:dyDescent="0.25">
      <c r="F4150"/>
      <c r="G4150"/>
      <c r="H4150"/>
      <c r="I4150"/>
    </row>
    <row r="4151" spans="6:9" ht="12.75" customHeight="1" x14ac:dyDescent="0.25">
      <c r="F4151"/>
      <c r="G4151"/>
      <c r="H4151"/>
      <c r="I4151"/>
    </row>
    <row r="4152" spans="6:9" ht="12.75" customHeight="1" x14ac:dyDescent="0.25">
      <c r="F4152"/>
      <c r="G4152"/>
      <c r="H4152"/>
      <c r="I4152"/>
    </row>
    <row r="4153" spans="6:9" ht="12.75" customHeight="1" x14ac:dyDescent="0.25">
      <c r="F4153"/>
      <c r="G4153"/>
      <c r="H4153"/>
      <c r="I4153"/>
    </row>
    <row r="4154" spans="6:9" ht="12.75" customHeight="1" x14ac:dyDescent="0.25">
      <c r="F4154"/>
      <c r="G4154"/>
      <c r="H4154"/>
      <c r="I4154"/>
    </row>
    <row r="4155" spans="6:9" ht="12.75" customHeight="1" x14ac:dyDescent="0.25">
      <c r="F4155"/>
      <c r="G4155"/>
      <c r="H4155"/>
      <c r="I4155"/>
    </row>
    <row r="4156" spans="6:9" ht="12.75" customHeight="1" x14ac:dyDescent="0.25">
      <c r="F4156"/>
      <c r="G4156"/>
      <c r="H4156"/>
      <c r="I4156"/>
    </row>
    <row r="4157" spans="6:9" ht="12.75" customHeight="1" x14ac:dyDescent="0.25">
      <c r="F4157"/>
      <c r="G4157"/>
      <c r="H4157"/>
      <c r="I4157"/>
    </row>
    <row r="4158" spans="6:9" ht="12.75" customHeight="1" x14ac:dyDescent="0.25">
      <c r="F4158"/>
      <c r="G4158"/>
      <c r="H4158"/>
      <c r="I4158"/>
    </row>
    <row r="4159" spans="6:9" ht="12.75" customHeight="1" x14ac:dyDescent="0.25">
      <c r="F4159"/>
      <c r="G4159"/>
      <c r="H4159"/>
      <c r="I4159"/>
    </row>
    <row r="4160" spans="6:9" ht="12.75" customHeight="1" x14ac:dyDescent="0.25">
      <c r="F4160"/>
      <c r="G4160"/>
      <c r="H4160"/>
      <c r="I4160"/>
    </row>
    <row r="4161" spans="6:9" ht="12.75" customHeight="1" x14ac:dyDescent="0.25">
      <c r="F4161"/>
      <c r="G4161"/>
      <c r="H4161"/>
      <c r="I4161"/>
    </row>
    <row r="4162" spans="6:9" ht="12.75" customHeight="1" x14ac:dyDescent="0.25">
      <c r="F4162"/>
      <c r="G4162"/>
      <c r="H4162"/>
      <c r="I4162"/>
    </row>
    <row r="4163" spans="6:9" ht="12.75" customHeight="1" x14ac:dyDescent="0.25">
      <c r="F4163"/>
      <c r="G4163"/>
      <c r="H4163"/>
      <c r="I4163"/>
    </row>
    <row r="4164" spans="6:9" ht="12.75" customHeight="1" x14ac:dyDescent="0.25">
      <c r="F4164"/>
      <c r="G4164"/>
      <c r="H4164"/>
      <c r="I4164"/>
    </row>
    <row r="4165" spans="6:9" ht="12.75" customHeight="1" x14ac:dyDescent="0.25">
      <c r="F4165"/>
      <c r="G4165"/>
      <c r="H4165"/>
      <c r="I4165"/>
    </row>
    <row r="4166" spans="6:9" ht="12.75" customHeight="1" x14ac:dyDescent="0.25">
      <c r="F4166"/>
      <c r="G4166"/>
      <c r="H4166"/>
      <c r="I4166"/>
    </row>
    <row r="4167" spans="6:9" ht="12.75" customHeight="1" x14ac:dyDescent="0.25">
      <c r="F4167"/>
      <c r="G4167"/>
      <c r="H4167"/>
      <c r="I4167"/>
    </row>
    <row r="4168" spans="6:9" ht="12.75" customHeight="1" x14ac:dyDescent="0.25">
      <c r="F4168"/>
      <c r="G4168"/>
      <c r="H4168"/>
      <c r="I4168"/>
    </row>
    <row r="4169" spans="6:9" ht="12.75" customHeight="1" x14ac:dyDescent="0.25">
      <c r="F4169"/>
      <c r="G4169"/>
      <c r="H4169"/>
      <c r="I4169"/>
    </row>
    <row r="4170" spans="6:9" ht="12.75" customHeight="1" x14ac:dyDescent="0.25">
      <c r="F4170"/>
      <c r="G4170"/>
      <c r="H4170"/>
      <c r="I4170"/>
    </row>
    <row r="4171" spans="6:9" ht="12.75" customHeight="1" x14ac:dyDescent="0.25">
      <c r="F4171"/>
      <c r="G4171"/>
      <c r="H4171"/>
      <c r="I4171"/>
    </row>
    <row r="4172" spans="6:9" ht="12.75" customHeight="1" x14ac:dyDescent="0.25">
      <c r="F4172"/>
      <c r="G4172"/>
      <c r="H4172"/>
      <c r="I4172"/>
    </row>
    <row r="4173" spans="6:9" ht="12.75" customHeight="1" x14ac:dyDescent="0.25">
      <c r="F4173"/>
      <c r="G4173"/>
      <c r="H4173"/>
      <c r="I4173"/>
    </row>
    <row r="4174" spans="6:9" ht="12.75" customHeight="1" x14ac:dyDescent="0.25">
      <c r="F4174"/>
      <c r="G4174"/>
      <c r="H4174"/>
      <c r="I4174"/>
    </row>
    <row r="4175" spans="6:9" ht="12.75" customHeight="1" x14ac:dyDescent="0.25">
      <c r="F4175"/>
      <c r="G4175"/>
      <c r="H4175"/>
      <c r="I4175"/>
    </row>
    <row r="4176" spans="6:9" ht="12.75" customHeight="1" x14ac:dyDescent="0.25">
      <c r="F4176"/>
      <c r="G4176"/>
      <c r="H4176"/>
      <c r="I4176"/>
    </row>
    <row r="4177" spans="6:9" ht="12.75" customHeight="1" x14ac:dyDescent="0.25">
      <c r="F4177"/>
      <c r="G4177"/>
      <c r="H4177"/>
      <c r="I4177"/>
    </row>
    <row r="4178" spans="6:9" ht="12.75" customHeight="1" x14ac:dyDescent="0.25">
      <c r="F4178"/>
      <c r="G4178"/>
      <c r="H4178"/>
      <c r="I4178"/>
    </row>
    <row r="4179" spans="6:9" ht="12.75" customHeight="1" x14ac:dyDescent="0.25">
      <c r="F4179"/>
      <c r="G4179"/>
      <c r="H4179"/>
      <c r="I4179"/>
    </row>
    <row r="4180" spans="6:9" ht="12.75" customHeight="1" x14ac:dyDescent="0.25">
      <c r="F4180"/>
      <c r="G4180"/>
      <c r="H4180"/>
      <c r="I4180"/>
    </row>
    <row r="4181" spans="6:9" ht="12.75" customHeight="1" x14ac:dyDescent="0.25">
      <c r="F4181"/>
      <c r="G4181"/>
      <c r="H4181"/>
      <c r="I4181"/>
    </row>
    <row r="4182" spans="6:9" ht="12.75" customHeight="1" x14ac:dyDescent="0.25">
      <c r="F4182"/>
      <c r="G4182"/>
      <c r="H4182"/>
      <c r="I4182"/>
    </row>
    <row r="4183" spans="6:9" ht="12.75" customHeight="1" x14ac:dyDescent="0.25">
      <c r="F4183"/>
      <c r="G4183"/>
      <c r="H4183"/>
      <c r="I4183"/>
    </row>
    <row r="4184" spans="6:9" ht="12.75" customHeight="1" x14ac:dyDescent="0.25">
      <c r="F4184"/>
      <c r="G4184"/>
      <c r="H4184"/>
      <c r="I4184"/>
    </row>
    <row r="4185" spans="6:9" ht="12.75" customHeight="1" x14ac:dyDescent="0.25">
      <c r="F4185"/>
      <c r="G4185"/>
      <c r="H4185"/>
      <c r="I4185"/>
    </row>
    <row r="4186" spans="6:9" ht="12.75" customHeight="1" x14ac:dyDescent="0.25">
      <c r="F4186"/>
      <c r="G4186"/>
      <c r="H4186"/>
      <c r="I4186"/>
    </row>
    <row r="4187" spans="6:9" ht="12.75" customHeight="1" x14ac:dyDescent="0.25">
      <c r="F4187"/>
      <c r="G4187"/>
      <c r="H4187"/>
      <c r="I4187"/>
    </row>
    <row r="4188" spans="6:9" ht="12.75" customHeight="1" x14ac:dyDescent="0.25">
      <c r="F4188"/>
      <c r="G4188"/>
      <c r="H4188"/>
      <c r="I4188"/>
    </row>
    <row r="4189" spans="6:9" ht="12.75" customHeight="1" x14ac:dyDescent="0.25">
      <c r="F4189"/>
      <c r="G4189"/>
      <c r="H4189"/>
      <c r="I4189"/>
    </row>
    <row r="4190" spans="6:9" ht="12.75" customHeight="1" x14ac:dyDescent="0.25">
      <c r="F4190"/>
      <c r="G4190"/>
      <c r="H4190"/>
      <c r="I4190"/>
    </row>
    <row r="4191" spans="6:9" ht="12.75" customHeight="1" x14ac:dyDescent="0.25">
      <c r="F4191"/>
      <c r="G4191"/>
      <c r="H4191"/>
      <c r="I4191"/>
    </row>
    <row r="4192" spans="6:9" ht="12.75" customHeight="1" x14ac:dyDescent="0.25">
      <c r="F4192"/>
      <c r="G4192"/>
      <c r="H4192"/>
      <c r="I4192"/>
    </row>
    <row r="4193" spans="6:9" ht="12.75" customHeight="1" x14ac:dyDescent="0.25">
      <c r="F4193"/>
      <c r="G4193"/>
      <c r="H4193"/>
      <c r="I4193"/>
    </row>
    <row r="4194" spans="6:9" ht="12.75" customHeight="1" x14ac:dyDescent="0.25">
      <c r="F4194"/>
      <c r="G4194"/>
      <c r="H4194"/>
      <c r="I4194"/>
    </row>
    <row r="4195" spans="6:9" ht="12.75" customHeight="1" x14ac:dyDescent="0.25">
      <c r="F4195"/>
      <c r="G4195"/>
      <c r="H4195"/>
      <c r="I4195"/>
    </row>
    <row r="4196" spans="6:9" ht="12.75" customHeight="1" x14ac:dyDescent="0.25">
      <c r="F4196"/>
      <c r="G4196"/>
      <c r="H4196"/>
      <c r="I4196"/>
    </row>
    <row r="4197" spans="6:9" ht="12.75" customHeight="1" x14ac:dyDescent="0.25">
      <c r="F4197"/>
      <c r="G4197"/>
      <c r="H4197"/>
      <c r="I4197"/>
    </row>
    <row r="4198" spans="6:9" ht="12.75" customHeight="1" x14ac:dyDescent="0.25">
      <c r="F4198"/>
      <c r="G4198"/>
      <c r="H4198"/>
      <c r="I4198"/>
    </row>
    <row r="4199" spans="6:9" ht="12.75" customHeight="1" x14ac:dyDescent="0.25">
      <c r="F4199"/>
      <c r="G4199"/>
      <c r="H4199"/>
      <c r="I4199"/>
    </row>
    <row r="4200" spans="6:9" ht="12.75" customHeight="1" x14ac:dyDescent="0.25">
      <c r="F4200"/>
      <c r="G4200"/>
      <c r="H4200"/>
      <c r="I4200"/>
    </row>
    <row r="4201" spans="6:9" ht="12.75" customHeight="1" x14ac:dyDescent="0.25">
      <c r="F4201"/>
      <c r="G4201"/>
      <c r="H4201"/>
      <c r="I4201"/>
    </row>
    <row r="4202" spans="6:9" ht="12.75" customHeight="1" x14ac:dyDescent="0.25">
      <c r="F4202"/>
      <c r="G4202"/>
      <c r="H4202"/>
      <c r="I4202"/>
    </row>
    <row r="4203" spans="6:9" ht="12.75" customHeight="1" x14ac:dyDescent="0.25">
      <c r="F4203"/>
      <c r="G4203"/>
      <c r="H4203"/>
      <c r="I4203"/>
    </row>
    <row r="4204" spans="6:9" ht="12.75" customHeight="1" x14ac:dyDescent="0.25">
      <c r="F4204"/>
      <c r="G4204"/>
      <c r="H4204"/>
      <c r="I4204"/>
    </row>
    <row r="4205" spans="6:9" ht="12.75" customHeight="1" x14ac:dyDescent="0.25">
      <c r="F4205"/>
      <c r="G4205"/>
      <c r="H4205"/>
      <c r="I4205"/>
    </row>
    <row r="4206" spans="6:9" ht="12.75" customHeight="1" x14ac:dyDescent="0.25">
      <c r="F4206"/>
      <c r="G4206"/>
      <c r="H4206"/>
      <c r="I4206"/>
    </row>
    <row r="4207" spans="6:9" ht="12.75" customHeight="1" x14ac:dyDescent="0.25">
      <c r="F4207"/>
      <c r="G4207"/>
      <c r="H4207"/>
      <c r="I4207"/>
    </row>
    <row r="4208" spans="6:9" ht="12.75" customHeight="1" x14ac:dyDescent="0.25">
      <c r="F4208"/>
      <c r="G4208"/>
      <c r="H4208"/>
      <c r="I4208"/>
    </row>
    <row r="4209" spans="6:9" ht="12.75" customHeight="1" x14ac:dyDescent="0.25">
      <c r="F4209"/>
      <c r="G4209"/>
      <c r="H4209"/>
      <c r="I4209"/>
    </row>
    <row r="4210" spans="6:9" ht="12.75" customHeight="1" x14ac:dyDescent="0.25">
      <c r="F4210"/>
      <c r="G4210"/>
      <c r="H4210"/>
      <c r="I4210"/>
    </row>
    <row r="4211" spans="6:9" ht="12.75" customHeight="1" x14ac:dyDescent="0.25">
      <c r="F4211"/>
      <c r="G4211"/>
      <c r="H4211"/>
      <c r="I4211"/>
    </row>
    <row r="4212" spans="6:9" ht="12.75" customHeight="1" x14ac:dyDescent="0.25">
      <c r="F4212"/>
      <c r="G4212"/>
      <c r="H4212"/>
      <c r="I4212"/>
    </row>
    <row r="4213" spans="6:9" ht="12.75" customHeight="1" x14ac:dyDescent="0.25">
      <c r="F4213"/>
      <c r="G4213"/>
      <c r="H4213"/>
      <c r="I4213"/>
    </row>
    <row r="4214" spans="6:9" ht="12.75" customHeight="1" x14ac:dyDescent="0.25">
      <c r="F4214"/>
      <c r="G4214"/>
      <c r="H4214"/>
      <c r="I4214"/>
    </row>
    <row r="4215" spans="6:9" ht="12.75" customHeight="1" x14ac:dyDescent="0.25">
      <c r="F4215"/>
      <c r="G4215"/>
      <c r="H4215"/>
      <c r="I4215"/>
    </row>
    <row r="4216" spans="6:9" ht="12.75" customHeight="1" x14ac:dyDescent="0.25">
      <c r="F4216"/>
      <c r="G4216"/>
      <c r="H4216"/>
      <c r="I4216"/>
    </row>
    <row r="4217" spans="6:9" ht="12.75" customHeight="1" x14ac:dyDescent="0.25">
      <c r="F4217"/>
      <c r="G4217"/>
      <c r="H4217"/>
      <c r="I4217"/>
    </row>
    <row r="4218" spans="6:9" ht="12.75" customHeight="1" x14ac:dyDescent="0.25">
      <c r="F4218"/>
      <c r="G4218"/>
      <c r="H4218"/>
      <c r="I4218"/>
    </row>
    <row r="4219" spans="6:9" ht="12.75" customHeight="1" x14ac:dyDescent="0.25">
      <c r="F4219"/>
      <c r="G4219"/>
      <c r="H4219"/>
      <c r="I4219"/>
    </row>
    <row r="4220" spans="6:9" ht="12.75" customHeight="1" x14ac:dyDescent="0.25">
      <c r="F4220"/>
      <c r="G4220"/>
      <c r="H4220"/>
      <c r="I4220"/>
    </row>
    <row r="4221" spans="6:9" ht="12.75" customHeight="1" x14ac:dyDescent="0.25">
      <c r="F4221"/>
      <c r="G4221"/>
      <c r="H4221"/>
      <c r="I4221"/>
    </row>
    <row r="4222" spans="6:9" ht="12.75" customHeight="1" x14ac:dyDescent="0.25">
      <c r="F4222"/>
      <c r="G4222"/>
      <c r="H4222"/>
      <c r="I4222"/>
    </row>
    <row r="4223" spans="6:9" ht="12.75" customHeight="1" x14ac:dyDescent="0.25">
      <c r="F4223"/>
      <c r="G4223"/>
      <c r="H4223"/>
      <c r="I4223"/>
    </row>
    <row r="4224" spans="6:9" ht="12.75" customHeight="1" x14ac:dyDescent="0.25">
      <c r="F4224"/>
      <c r="G4224"/>
      <c r="H4224"/>
      <c r="I4224"/>
    </row>
    <row r="4225" spans="6:9" ht="12.75" customHeight="1" x14ac:dyDescent="0.25">
      <c r="F4225"/>
      <c r="G4225"/>
      <c r="H4225"/>
      <c r="I4225"/>
    </row>
    <row r="4226" spans="6:9" ht="12.75" customHeight="1" x14ac:dyDescent="0.25">
      <c r="F4226"/>
      <c r="G4226"/>
      <c r="H4226"/>
      <c r="I4226"/>
    </row>
    <row r="4227" spans="6:9" ht="12.75" customHeight="1" x14ac:dyDescent="0.25">
      <c r="F4227"/>
      <c r="G4227"/>
      <c r="H4227"/>
      <c r="I4227"/>
    </row>
    <row r="4228" spans="6:9" ht="12.75" customHeight="1" x14ac:dyDescent="0.25">
      <c r="F4228"/>
      <c r="G4228"/>
      <c r="H4228"/>
      <c r="I4228"/>
    </row>
    <row r="4229" spans="6:9" ht="12.75" customHeight="1" x14ac:dyDescent="0.25">
      <c r="F4229"/>
      <c r="G4229"/>
      <c r="H4229"/>
      <c r="I4229"/>
    </row>
    <row r="4230" spans="6:9" ht="12.75" customHeight="1" x14ac:dyDescent="0.25">
      <c r="F4230"/>
      <c r="G4230"/>
      <c r="H4230"/>
      <c r="I4230"/>
    </row>
    <row r="4231" spans="6:9" ht="12.75" customHeight="1" x14ac:dyDescent="0.25">
      <c r="F4231"/>
      <c r="G4231"/>
      <c r="H4231"/>
      <c r="I4231"/>
    </row>
    <row r="4232" spans="6:9" ht="12.75" customHeight="1" x14ac:dyDescent="0.25">
      <c r="F4232"/>
      <c r="G4232"/>
      <c r="H4232"/>
      <c r="I4232"/>
    </row>
    <row r="4233" spans="6:9" ht="12.75" customHeight="1" x14ac:dyDescent="0.25">
      <c r="F4233"/>
      <c r="G4233"/>
      <c r="H4233"/>
      <c r="I4233"/>
    </row>
    <row r="4234" spans="6:9" ht="12.75" customHeight="1" x14ac:dyDescent="0.25">
      <c r="F4234"/>
      <c r="G4234"/>
      <c r="H4234"/>
      <c r="I4234"/>
    </row>
    <row r="4235" spans="6:9" ht="12.75" customHeight="1" x14ac:dyDescent="0.25">
      <c r="F4235"/>
      <c r="G4235"/>
      <c r="H4235"/>
      <c r="I4235"/>
    </row>
    <row r="4236" spans="6:9" ht="12.75" customHeight="1" x14ac:dyDescent="0.25">
      <c r="F4236"/>
      <c r="G4236"/>
      <c r="H4236"/>
      <c r="I4236"/>
    </row>
    <row r="4237" spans="6:9" ht="12.75" customHeight="1" x14ac:dyDescent="0.25">
      <c r="F4237"/>
      <c r="G4237"/>
      <c r="H4237"/>
      <c r="I4237"/>
    </row>
    <row r="4238" spans="6:9" ht="12.75" customHeight="1" x14ac:dyDescent="0.25">
      <c r="F4238"/>
      <c r="G4238"/>
      <c r="H4238"/>
      <c r="I4238"/>
    </row>
    <row r="4239" spans="6:9" ht="12.75" customHeight="1" x14ac:dyDescent="0.25">
      <c r="F4239"/>
      <c r="G4239"/>
      <c r="H4239"/>
      <c r="I4239"/>
    </row>
    <row r="4240" spans="6:9" ht="12.75" customHeight="1" x14ac:dyDescent="0.25">
      <c r="F4240"/>
      <c r="G4240"/>
      <c r="H4240"/>
      <c r="I4240"/>
    </row>
    <row r="4241" spans="6:9" ht="12.75" customHeight="1" x14ac:dyDescent="0.25">
      <c r="F4241"/>
      <c r="G4241"/>
      <c r="H4241"/>
      <c r="I4241"/>
    </row>
    <row r="4242" spans="6:9" ht="12.75" customHeight="1" x14ac:dyDescent="0.25">
      <c r="F4242"/>
      <c r="G4242"/>
      <c r="H4242"/>
      <c r="I4242"/>
    </row>
    <row r="4243" spans="6:9" ht="12.75" customHeight="1" x14ac:dyDescent="0.25">
      <c r="F4243"/>
      <c r="G4243"/>
      <c r="H4243"/>
      <c r="I4243"/>
    </row>
    <row r="4244" spans="6:9" ht="12.75" customHeight="1" x14ac:dyDescent="0.25">
      <c r="F4244"/>
      <c r="G4244"/>
      <c r="H4244"/>
      <c r="I4244"/>
    </row>
    <row r="4245" spans="6:9" ht="12.75" customHeight="1" x14ac:dyDescent="0.25">
      <c r="F4245"/>
      <c r="G4245"/>
      <c r="H4245"/>
      <c r="I4245"/>
    </row>
    <row r="4246" spans="6:9" ht="12.75" customHeight="1" x14ac:dyDescent="0.25">
      <c r="F4246"/>
      <c r="G4246"/>
      <c r="H4246"/>
      <c r="I4246"/>
    </row>
    <row r="4247" spans="6:9" ht="12.75" customHeight="1" x14ac:dyDescent="0.25">
      <c r="F4247"/>
      <c r="G4247"/>
      <c r="H4247"/>
      <c r="I4247"/>
    </row>
    <row r="4248" spans="6:9" ht="12.75" customHeight="1" x14ac:dyDescent="0.25">
      <c r="F4248"/>
      <c r="G4248"/>
      <c r="H4248"/>
      <c r="I4248"/>
    </row>
    <row r="4249" spans="6:9" ht="12.75" customHeight="1" x14ac:dyDescent="0.25">
      <c r="F4249"/>
      <c r="G4249"/>
      <c r="H4249"/>
      <c r="I4249"/>
    </row>
    <row r="4250" spans="6:9" ht="12.75" customHeight="1" x14ac:dyDescent="0.25">
      <c r="F4250"/>
      <c r="G4250"/>
      <c r="H4250"/>
      <c r="I4250"/>
    </row>
    <row r="4251" spans="6:9" ht="12.75" customHeight="1" x14ac:dyDescent="0.25">
      <c r="F4251"/>
      <c r="G4251"/>
      <c r="H4251"/>
      <c r="I4251"/>
    </row>
    <row r="4252" spans="6:9" ht="12.75" customHeight="1" x14ac:dyDescent="0.25">
      <c r="F4252"/>
      <c r="G4252"/>
      <c r="H4252"/>
      <c r="I4252"/>
    </row>
    <row r="4253" spans="6:9" ht="12.75" customHeight="1" x14ac:dyDescent="0.25">
      <c r="F4253"/>
      <c r="G4253"/>
      <c r="H4253"/>
      <c r="I4253"/>
    </row>
    <row r="4254" spans="6:9" ht="12.75" customHeight="1" x14ac:dyDescent="0.25">
      <c r="F4254"/>
      <c r="G4254"/>
      <c r="H4254"/>
      <c r="I4254"/>
    </row>
    <row r="4255" spans="6:9" ht="12.75" customHeight="1" x14ac:dyDescent="0.25">
      <c r="F4255"/>
      <c r="G4255"/>
      <c r="H4255"/>
      <c r="I4255"/>
    </row>
    <row r="4256" spans="6:9" ht="12.75" customHeight="1" x14ac:dyDescent="0.25">
      <c r="F4256"/>
      <c r="G4256"/>
      <c r="H4256"/>
      <c r="I4256"/>
    </row>
    <row r="4257" spans="6:9" ht="12.75" customHeight="1" x14ac:dyDescent="0.25">
      <c r="F4257"/>
      <c r="G4257"/>
      <c r="H4257"/>
      <c r="I4257"/>
    </row>
    <row r="4258" spans="6:9" ht="12.75" customHeight="1" x14ac:dyDescent="0.25">
      <c r="F4258"/>
      <c r="G4258"/>
      <c r="H4258"/>
      <c r="I4258"/>
    </row>
    <row r="4259" spans="6:9" ht="12.75" customHeight="1" x14ac:dyDescent="0.25">
      <c r="F4259"/>
      <c r="G4259"/>
      <c r="H4259"/>
      <c r="I4259"/>
    </row>
    <row r="4260" spans="6:9" ht="12.75" customHeight="1" x14ac:dyDescent="0.25">
      <c r="F4260"/>
      <c r="G4260"/>
      <c r="H4260"/>
      <c r="I4260"/>
    </row>
    <row r="4261" spans="6:9" ht="12.75" customHeight="1" x14ac:dyDescent="0.25">
      <c r="F4261"/>
      <c r="G4261"/>
      <c r="H4261"/>
      <c r="I4261"/>
    </row>
    <row r="4262" spans="6:9" ht="12.75" customHeight="1" x14ac:dyDescent="0.25">
      <c r="F4262"/>
      <c r="G4262"/>
      <c r="H4262"/>
      <c r="I4262"/>
    </row>
    <row r="4263" spans="6:9" ht="12.75" customHeight="1" x14ac:dyDescent="0.25">
      <c r="F4263"/>
      <c r="G4263"/>
      <c r="H4263"/>
      <c r="I4263"/>
    </row>
    <row r="4264" spans="6:9" ht="12.75" customHeight="1" x14ac:dyDescent="0.25">
      <c r="F4264"/>
      <c r="G4264"/>
      <c r="H4264"/>
      <c r="I4264"/>
    </row>
    <row r="4265" spans="6:9" ht="12.75" customHeight="1" x14ac:dyDescent="0.25">
      <c r="F4265"/>
      <c r="G4265"/>
      <c r="H4265"/>
      <c r="I4265"/>
    </row>
    <row r="4266" spans="6:9" ht="12.75" customHeight="1" x14ac:dyDescent="0.25">
      <c r="F4266"/>
      <c r="G4266"/>
      <c r="H4266"/>
      <c r="I4266"/>
    </row>
    <row r="4267" spans="6:9" ht="12.75" customHeight="1" x14ac:dyDescent="0.25">
      <c r="F4267"/>
      <c r="G4267"/>
      <c r="H4267"/>
      <c r="I4267"/>
    </row>
    <row r="4268" spans="6:9" ht="12.75" customHeight="1" x14ac:dyDescent="0.25">
      <c r="F4268"/>
      <c r="G4268"/>
      <c r="H4268"/>
      <c r="I4268"/>
    </row>
    <row r="4269" spans="6:9" ht="12.75" customHeight="1" x14ac:dyDescent="0.25">
      <c r="F4269"/>
      <c r="G4269"/>
      <c r="H4269"/>
      <c r="I4269"/>
    </row>
    <row r="4270" spans="6:9" ht="12.75" customHeight="1" x14ac:dyDescent="0.25">
      <c r="F4270"/>
      <c r="G4270"/>
      <c r="H4270"/>
      <c r="I4270"/>
    </row>
    <row r="4271" spans="6:9" ht="12.75" customHeight="1" x14ac:dyDescent="0.25">
      <c r="F4271"/>
      <c r="G4271"/>
      <c r="H4271"/>
      <c r="I4271"/>
    </row>
    <row r="4272" spans="6:9" ht="12.75" customHeight="1" x14ac:dyDescent="0.25">
      <c r="F4272"/>
      <c r="G4272"/>
      <c r="H4272"/>
      <c r="I4272"/>
    </row>
    <row r="4273" spans="6:9" ht="12.75" customHeight="1" x14ac:dyDescent="0.25">
      <c r="F4273"/>
      <c r="G4273"/>
      <c r="H4273"/>
      <c r="I4273"/>
    </row>
    <row r="4274" spans="6:9" ht="12.75" customHeight="1" x14ac:dyDescent="0.25">
      <c r="F4274"/>
      <c r="G4274"/>
      <c r="H4274"/>
      <c r="I4274"/>
    </row>
    <row r="4275" spans="6:9" ht="12.75" customHeight="1" x14ac:dyDescent="0.25">
      <c r="F4275"/>
      <c r="G4275"/>
      <c r="H4275"/>
      <c r="I4275"/>
    </row>
    <row r="4276" spans="6:9" ht="12.75" customHeight="1" x14ac:dyDescent="0.25">
      <c r="F4276"/>
      <c r="G4276"/>
      <c r="H4276"/>
      <c r="I4276"/>
    </row>
    <row r="4277" spans="6:9" ht="12.75" customHeight="1" x14ac:dyDescent="0.25">
      <c r="F4277"/>
      <c r="G4277"/>
      <c r="H4277"/>
      <c r="I4277"/>
    </row>
    <row r="4278" spans="6:9" ht="12.75" customHeight="1" x14ac:dyDescent="0.25">
      <c r="F4278"/>
      <c r="G4278"/>
      <c r="H4278"/>
      <c r="I4278"/>
    </row>
    <row r="4279" spans="6:9" ht="12.75" customHeight="1" x14ac:dyDescent="0.25">
      <c r="F4279"/>
      <c r="G4279"/>
      <c r="H4279"/>
      <c r="I4279"/>
    </row>
    <row r="4280" spans="6:9" ht="12.75" customHeight="1" x14ac:dyDescent="0.25">
      <c r="F4280"/>
      <c r="G4280"/>
      <c r="H4280"/>
      <c r="I4280"/>
    </row>
    <row r="4281" spans="6:9" ht="12.75" customHeight="1" x14ac:dyDescent="0.25">
      <c r="F4281"/>
      <c r="G4281"/>
      <c r="H4281"/>
      <c r="I4281"/>
    </row>
    <row r="4282" spans="6:9" ht="12.75" customHeight="1" x14ac:dyDescent="0.25">
      <c r="F4282"/>
      <c r="G4282"/>
      <c r="H4282"/>
      <c r="I4282"/>
    </row>
    <row r="4283" spans="6:9" ht="12.75" customHeight="1" x14ac:dyDescent="0.25">
      <c r="F4283"/>
      <c r="G4283"/>
      <c r="H4283"/>
      <c r="I4283"/>
    </row>
    <row r="4284" spans="6:9" ht="12.75" customHeight="1" x14ac:dyDescent="0.25">
      <c r="F4284"/>
      <c r="G4284"/>
      <c r="H4284"/>
      <c r="I4284"/>
    </row>
    <row r="4285" spans="6:9" ht="12.75" customHeight="1" x14ac:dyDescent="0.25">
      <c r="F4285"/>
      <c r="G4285"/>
      <c r="H4285"/>
      <c r="I4285"/>
    </row>
    <row r="4286" spans="6:9" ht="12.75" customHeight="1" x14ac:dyDescent="0.25">
      <c r="F4286"/>
      <c r="G4286"/>
      <c r="H4286"/>
      <c r="I4286"/>
    </row>
    <row r="4287" spans="6:9" ht="12.75" customHeight="1" x14ac:dyDescent="0.25">
      <c r="F4287"/>
      <c r="G4287"/>
      <c r="H4287"/>
      <c r="I4287"/>
    </row>
    <row r="4288" spans="6:9" ht="12.75" customHeight="1" x14ac:dyDescent="0.25">
      <c r="F4288"/>
      <c r="G4288"/>
      <c r="H4288"/>
      <c r="I4288"/>
    </row>
    <row r="4289" spans="6:9" ht="12.75" customHeight="1" x14ac:dyDescent="0.25">
      <c r="F4289"/>
      <c r="G4289"/>
      <c r="H4289"/>
      <c r="I4289"/>
    </row>
    <row r="4290" spans="6:9" ht="12.75" customHeight="1" x14ac:dyDescent="0.25">
      <c r="F4290"/>
      <c r="G4290"/>
      <c r="H4290"/>
      <c r="I4290"/>
    </row>
    <row r="4291" spans="6:9" ht="12.75" customHeight="1" x14ac:dyDescent="0.25">
      <c r="F4291"/>
      <c r="G4291"/>
      <c r="H4291"/>
      <c r="I4291"/>
    </row>
    <row r="4292" spans="6:9" ht="12.75" customHeight="1" x14ac:dyDescent="0.25">
      <c r="F4292"/>
      <c r="G4292"/>
      <c r="H4292"/>
      <c r="I4292"/>
    </row>
    <row r="4293" spans="6:9" ht="12.75" customHeight="1" x14ac:dyDescent="0.25">
      <c r="F4293"/>
      <c r="G4293"/>
      <c r="H4293"/>
      <c r="I4293"/>
    </row>
    <row r="4294" spans="6:9" ht="12.75" customHeight="1" x14ac:dyDescent="0.25">
      <c r="F4294"/>
      <c r="G4294"/>
      <c r="H4294"/>
      <c r="I4294"/>
    </row>
    <row r="4295" spans="6:9" ht="12.75" customHeight="1" x14ac:dyDescent="0.25">
      <c r="F4295"/>
      <c r="G4295"/>
      <c r="H4295"/>
      <c r="I4295"/>
    </row>
    <row r="4296" spans="6:9" ht="12.75" customHeight="1" x14ac:dyDescent="0.25">
      <c r="F4296"/>
      <c r="G4296"/>
      <c r="H4296"/>
      <c r="I4296"/>
    </row>
    <row r="4297" spans="6:9" ht="12.75" customHeight="1" x14ac:dyDescent="0.25">
      <c r="F4297"/>
      <c r="G4297"/>
      <c r="H4297"/>
      <c r="I4297"/>
    </row>
    <row r="4298" spans="6:9" ht="12.75" customHeight="1" x14ac:dyDescent="0.25">
      <c r="F4298"/>
      <c r="G4298"/>
      <c r="H4298"/>
      <c r="I4298"/>
    </row>
    <row r="4299" spans="6:9" ht="12.75" customHeight="1" x14ac:dyDescent="0.25">
      <c r="F4299"/>
      <c r="G4299"/>
      <c r="H4299"/>
      <c r="I4299"/>
    </row>
    <row r="4300" spans="6:9" ht="12.75" customHeight="1" x14ac:dyDescent="0.25">
      <c r="F4300"/>
      <c r="G4300"/>
      <c r="H4300"/>
      <c r="I4300"/>
    </row>
    <row r="4301" spans="6:9" ht="12.75" customHeight="1" x14ac:dyDescent="0.25">
      <c r="F4301"/>
      <c r="G4301"/>
      <c r="H4301"/>
      <c r="I4301"/>
    </row>
    <row r="4302" spans="6:9" ht="12.75" customHeight="1" x14ac:dyDescent="0.25">
      <c r="F4302"/>
      <c r="G4302"/>
      <c r="H4302"/>
      <c r="I4302"/>
    </row>
    <row r="4303" spans="6:9" ht="12.75" customHeight="1" x14ac:dyDescent="0.25">
      <c r="F4303"/>
      <c r="G4303"/>
      <c r="H4303"/>
      <c r="I4303"/>
    </row>
    <row r="4304" spans="6:9" ht="12.75" customHeight="1" x14ac:dyDescent="0.25">
      <c r="F4304"/>
      <c r="G4304"/>
      <c r="H4304"/>
      <c r="I4304"/>
    </row>
    <row r="4305" spans="6:9" ht="12.75" customHeight="1" x14ac:dyDescent="0.25">
      <c r="F4305"/>
      <c r="G4305"/>
      <c r="H4305"/>
      <c r="I4305"/>
    </row>
    <row r="4306" spans="6:9" ht="12.75" customHeight="1" x14ac:dyDescent="0.25">
      <c r="F4306"/>
      <c r="G4306"/>
      <c r="H4306"/>
      <c r="I4306"/>
    </row>
    <row r="4307" spans="6:9" ht="12.75" customHeight="1" x14ac:dyDescent="0.25">
      <c r="F4307"/>
      <c r="G4307"/>
      <c r="H4307"/>
      <c r="I4307"/>
    </row>
    <row r="4308" spans="6:9" ht="12.75" customHeight="1" x14ac:dyDescent="0.25">
      <c r="F4308"/>
      <c r="G4308"/>
      <c r="H4308"/>
      <c r="I4308"/>
    </row>
    <row r="4309" spans="6:9" ht="12.75" customHeight="1" x14ac:dyDescent="0.25">
      <c r="F4309"/>
      <c r="G4309"/>
      <c r="H4309"/>
      <c r="I4309"/>
    </row>
    <row r="4310" spans="6:9" ht="12.75" customHeight="1" x14ac:dyDescent="0.25">
      <c r="F4310"/>
      <c r="G4310"/>
      <c r="H4310"/>
      <c r="I4310"/>
    </row>
    <row r="4311" spans="6:9" ht="12.75" customHeight="1" x14ac:dyDescent="0.25">
      <c r="F4311"/>
      <c r="G4311"/>
      <c r="H4311"/>
      <c r="I4311"/>
    </row>
    <row r="4312" spans="6:9" ht="12.75" customHeight="1" x14ac:dyDescent="0.25">
      <c r="F4312"/>
      <c r="G4312"/>
      <c r="H4312"/>
      <c r="I4312"/>
    </row>
    <row r="4313" spans="6:9" ht="12.75" customHeight="1" x14ac:dyDescent="0.25">
      <c r="F4313"/>
      <c r="G4313"/>
      <c r="H4313"/>
      <c r="I4313"/>
    </row>
    <row r="4314" spans="6:9" ht="12.75" customHeight="1" x14ac:dyDescent="0.25">
      <c r="F4314"/>
      <c r="G4314"/>
      <c r="H4314"/>
      <c r="I4314"/>
    </row>
    <row r="4315" spans="6:9" ht="12.75" customHeight="1" x14ac:dyDescent="0.25">
      <c r="F4315"/>
      <c r="G4315"/>
      <c r="H4315"/>
      <c r="I4315"/>
    </row>
    <row r="4316" spans="6:9" ht="12.75" customHeight="1" x14ac:dyDescent="0.25">
      <c r="F4316"/>
      <c r="G4316"/>
      <c r="H4316"/>
      <c r="I4316"/>
    </row>
    <row r="4317" spans="6:9" ht="12.75" customHeight="1" x14ac:dyDescent="0.25">
      <c r="F4317"/>
      <c r="G4317"/>
      <c r="H4317"/>
      <c r="I4317"/>
    </row>
    <row r="4318" spans="6:9" ht="12.75" customHeight="1" x14ac:dyDescent="0.25">
      <c r="F4318"/>
      <c r="G4318"/>
      <c r="H4318"/>
      <c r="I4318"/>
    </row>
    <row r="4319" spans="6:9" ht="12.75" customHeight="1" x14ac:dyDescent="0.25">
      <c r="F4319"/>
      <c r="G4319"/>
      <c r="H4319"/>
      <c r="I4319"/>
    </row>
    <row r="4320" spans="6:9" ht="12.75" customHeight="1" x14ac:dyDescent="0.25">
      <c r="F4320"/>
      <c r="G4320"/>
      <c r="H4320"/>
      <c r="I4320"/>
    </row>
    <row r="4321" spans="6:9" ht="12.75" customHeight="1" x14ac:dyDescent="0.25">
      <c r="F4321"/>
      <c r="G4321"/>
      <c r="H4321"/>
      <c r="I4321"/>
    </row>
    <row r="4322" spans="6:9" ht="12.75" customHeight="1" x14ac:dyDescent="0.25">
      <c r="F4322"/>
      <c r="G4322"/>
      <c r="H4322"/>
      <c r="I4322"/>
    </row>
    <row r="4323" spans="6:9" ht="12.75" customHeight="1" x14ac:dyDescent="0.25">
      <c r="F4323"/>
      <c r="G4323"/>
      <c r="H4323"/>
      <c r="I4323"/>
    </row>
    <row r="4324" spans="6:9" ht="12.75" customHeight="1" x14ac:dyDescent="0.25">
      <c r="F4324"/>
      <c r="G4324"/>
      <c r="H4324"/>
      <c r="I4324"/>
    </row>
    <row r="4325" spans="6:9" ht="12.75" customHeight="1" x14ac:dyDescent="0.25">
      <c r="F4325"/>
      <c r="G4325"/>
      <c r="H4325"/>
      <c r="I4325"/>
    </row>
    <row r="4326" spans="6:9" ht="12.75" customHeight="1" x14ac:dyDescent="0.25">
      <c r="F4326"/>
      <c r="G4326"/>
      <c r="H4326"/>
      <c r="I4326"/>
    </row>
    <row r="4327" spans="6:9" ht="12.75" customHeight="1" x14ac:dyDescent="0.25">
      <c r="F4327"/>
      <c r="G4327"/>
      <c r="H4327"/>
      <c r="I4327"/>
    </row>
    <row r="4328" spans="6:9" ht="12.75" customHeight="1" x14ac:dyDescent="0.25">
      <c r="F4328"/>
      <c r="G4328"/>
      <c r="H4328"/>
      <c r="I4328"/>
    </row>
    <row r="4329" spans="6:9" ht="12.75" customHeight="1" x14ac:dyDescent="0.25">
      <c r="F4329"/>
      <c r="G4329"/>
      <c r="H4329"/>
      <c r="I4329"/>
    </row>
    <row r="4330" spans="6:9" ht="12.75" customHeight="1" x14ac:dyDescent="0.25">
      <c r="F4330"/>
      <c r="G4330"/>
      <c r="H4330"/>
      <c r="I4330"/>
    </row>
    <row r="4331" spans="6:9" ht="12.75" customHeight="1" x14ac:dyDescent="0.25">
      <c r="F4331"/>
      <c r="G4331"/>
      <c r="H4331"/>
      <c r="I4331"/>
    </row>
    <row r="4332" spans="6:9" ht="12.75" customHeight="1" x14ac:dyDescent="0.25">
      <c r="F4332"/>
      <c r="G4332"/>
      <c r="H4332"/>
      <c r="I4332"/>
    </row>
    <row r="4333" spans="6:9" ht="12.75" customHeight="1" x14ac:dyDescent="0.25">
      <c r="F4333"/>
      <c r="G4333"/>
      <c r="H4333"/>
      <c r="I4333"/>
    </row>
    <row r="4334" spans="6:9" ht="12.75" customHeight="1" x14ac:dyDescent="0.25">
      <c r="F4334"/>
      <c r="G4334"/>
      <c r="H4334"/>
      <c r="I4334"/>
    </row>
    <row r="4335" spans="6:9" ht="12.75" customHeight="1" x14ac:dyDescent="0.25">
      <c r="F4335"/>
      <c r="G4335"/>
      <c r="H4335"/>
      <c r="I4335"/>
    </row>
    <row r="4336" spans="6:9" ht="12.75" customHeight="1" x14ac:dyDescent="0.25">
      <c r="F4336"/>
      <c r="G4336"/>
      <c r="H4336"/>
      <c r="I4336"/>
    </row>
    <row r="4337" spans="6:9" ht="12.75" customHeight="1" x14ac:dyDescent="0.25">
      <c r="F4337"/>
      <c r="G4337"/>
      <c r="H4337"/>
      <c r="I4337"/>
    </row>
    <row r="4338" spans="6:9" ht="12.75" customHeight="1" x14ac:dyDescent="0.25">
      <c r="F4338"/>
      <c r="G4338"/>
      <c r="H4338"/>
      <c r="I4338"/>
    </row>
    <row r="4339" spans="6:9" ht="12.75" customHeight="1" x14ac:dyDescent="0.25">
      <c r="F4339"/>
      <c r="G4339"/>
      <c r="H4339"/>
      <c r="I4339"/>
    </row>
    <row r="4340" spans="6:9" ht="12.75" customHeight="1" x14ac:dyDescent="0.25">
      <c r="F4340"/>
      <c r="G4340"/>
      <c r="H4340"/>
      <c r="I4340"/>
    </row>
    <row r="4341" spans="6:9" ht="12.75" customHeight="1" x14ac:dyDescent="0.25">
      <c r="F4341"/>
      <c r="G4341"/>
      <c r="H4341"/>
      <c r="I4341"/>
    </row>
    <row r="4342" spans="6:9" ht="12.75" customHeight="1" x14ac:dyDescent="0.25">
      <c r="F4342"/>
      <c r="G4342"/>
      <c r="H4342"/>
      <c r="I4342"/>
    </row>
    <row r="4343" spans="6:9" ht="12.75" customHeight="1" x14ac:dyDescent="0.25">
      <c r="F4343"/>
      <c r="G4343"/>
      <c r="H4343"/>
      <c r="I4343"/>
    </row>
    <row r="4344" spans="6:9" ht="12.75" customHeight="1" x14ac:dyDescent="0.25">
      <c r="F4344"/>
      <c r="G4344"/>
      <c r="H4344"/>
      <c r="I4344"/>
    </row>
    <row r="4345" spans="6:9" ht="12.75" customHeight="1" x14ac:dyDescent="0.25">
      <c r="F4345"/>
      <c r="G4345"/>
      <c r="H4345"/>
      <c r="I4345"/>
    </row>
    <row r="4346" spans="6:9" ht="12.75" customHeight="1" x14ac:dyDescent="0.25">
      <c r="F4346"/>
      <c r="G4346"/>
      <c r="H4346"/>
      <c r="I4346"/>
    </row>
    <row r="4347" spans="6:9" ht="12.75" customHeight="1" x14ac:dyDescent="0.25">
      <c r="F4347"/>
      <c r="G4347"/>
      <c r="H4347"/>
      <c r="I4347"/>
    </row>
    <row r="4348" spans="6:9" ht="12.75" customHeight="1" x14ac:dyDescent="0.25">
      <c r="F4348"/>
      <c r="G4348"/>
      <c r="H4348"/>
      <c r="I4348"/>
    </row>
    <row r="4349" spans="6:9" ht="12.75" customHeight="1" x14ac:dyDescent="0.25">
      <c r="F4349"/>
      <c r="G4349"/>
      <c r="H4349"/>
      <c r="I4349"/>
    </row>
    <row r="4350" spans="6:9" ht="12.75" customHeight="1" x14ac:dyDescent="0.25">
      <c r="F4350"/>
      <c r="G4350"/>
      <c r="H4350"/>
      <c r="I4350"/>
    </row>
    <row r="4351" spans="6:9" ht="12.75" customHeight="1" x14ac:dyDescent="0.25">
      <c r="F4351"/>
      <c r="G4351"/>
      <c r="H4351"/>
      <c r="I4351"/>
    </row>
    <row r="4352" spans="6:9" ht="12.75" customHeight="1" x14ac:dyDescent="0.25">
      <c r="F4352"/>
      <c r="G4352"/>
      <c r="H4352"/>
      <c r="I4352"/>
    </row>
    <row r="4353" spans="6:9" ht="12.75" customHeight="1" x14ac:dyDescent="0.25">
      <c r="F4353"/>
      <c r="G4353"/>
      <c r="H4353"/>
      <c r="I4353"/>
    </row>
    <row r="4354" spans="6:9" ht="12.75" customHeight="1" x14ac:dyDescent="0.25">
      <c r="F4354"/>
      <c r="G4354"/>
      <c r="H4354"/>
      <c r="I4354"/>
    </row>
    <row r="4355" spans="6:9" ht="12.75" customHeight="1" x14ac:dyDescent="0.25">
      <c r="F4355"/>
      <c r="G4355"/>
      <c r="H4355"/>
      <c r="I4355"/>
    </row>
    <row r="4356" spans="6:9" ht="12.75" customHeight="1" x14ac:dyDescent="0.25">
      <c r="F4356"/>
      <c r="G4356"/>
      <c r="H4356"/>
      <c r="I4356"/>
    </row>
    <row r="4357" spans="6:9" ht="12.75" customHeight="1" x14ac:dyDescent="0.25">
      <c r="F4357"/>
      <c r="G4357"/>
      <c r="H4357"/>
      <c r="I4357"/>
    </row>
    <row r="4358" spans="6:9" ht="12.75" customHeight="1" x14ac:dyDescent="0.25">
      <c r="F4358"/>
      <c r="G4358"/>
      <c r="H4358"/>
      <c r="I4358"/>
    </row>
    <row r="4359" spans="6:9" ht="12.75" customHeight="1" x14ac:dyDescent="0.25">
      <c r="F4359"/>
      <c r="G4359"/>
      <c r="H4359"/>
      <c r="I4359"/>
    </row>
    <row r="4360" spans="6:9" ht="12.75" customHeight="1" x14ac:dyDescent="0.25">
      <c r="F4360"/>
      <c r="G4360"/>
      <c r="H4360"/>
      <c r="I4360"/>
    </row>
    <row r="4361" spans="6:9" ht="12.75" customHeight="1" x14ac:dyDescent="0.25">
      <c r="F4361"/>
      <c r="G4361"/>
      <c r="H4361"/>
      <c r="I4361"/>
    </row>
    <row r="4362" spans="6:9" ht="12.75" customHeight="1" x14ac:dyDescent="0.25">
      <c r="F4362"/>
      <c r="G4362"/>
      <c r="H4362"/>
      <c r="I4362"/>
    </row>
    <row r="4363" spans="6:9" ht="12.75" customHeight="1" x14ac:dyDescent="0.25">
      <c r="F4363"/>
      <c r="G4363"/>
      <c r="H4363"/>
      <c r="I4363"/>
    </row>
    <row r="4364" spans="6:9" ht="12.75" customHeight="1" x14ac:dyDescent="0.25">
      <c r="F4364"/>
      <c r="G4364"/>
      <c r="H4364"/>
      <c r="I4364"/>
    </row>
    <row r="4365" spans="6:9" ht="12.75" customHeight="1" x14ac:dyDescent="0.25">
      <c r="F4365"/>
      <c r="G4365"/>
      <c r="H4365"/>
      <c r="I4365"/>
    </row>
    <row r="4366" spans="6:9" ht="12.75" customHeight="1" x14ac:dyDescent="0.25">
      <c r="F4366"/>
      <c r="G4366"/>
      <c r="H4366"/>
      <c r="I4366"/>
    </row>
    <row r="4367" spans="6:9" ht="12.75" customHeight="1" x14ac:dyDescent="0.25">
      <c r="F4367"/>
      <c r="G4367"/>
      <c r="H4367"/>
      <c r="I4367"/>
    </row>
    <row r="4368" spans="6:9" ht="12.75" customHeight="1" x14ac:dyDescent="0.25">
      <c r="F4368"/>
      <c r="G4368"/>
      <c r="H4368"/>
      <c r="I4368"/>
    </row>
    <row r="4369" spans="6:9" ht="12.75" customHeight="1" x14ac:dyDescent="0.25">
      <c r="F4369"/>
      <c r="G4369"/>
      <c r="H4369"/>
      <c r="I4369"/>
    </row>
    <row r="4370" spans="6:9" ht="12.75" customHeight="1" x14ac:dyDescent="0.25">
      <c r="F4370"/>
      <c r="G4370"/>
      <c r="H4370"/>
      <c r="I4370"/>
    </row>
    <row r="4371" spans="6:9" ht="12.75" customHeight="1" x14ac:dyDescent="0.25">
      <c r="F4371"/>
      <c r="G4371"/>
      <c r="H4371"/>
      <c r="I4371"/>
    </row>
    <row r="4372" spans="6:9" ht="12.75" customHeight="1" x14ac:dyDescent="0.25">
      <c r="F4372"/>
      <c r="G4372"/>
      <c r="H4372"/>
      <c r="I4372"/>
    </row>
    <row r="4373" spans="6:9" ht="12.75" customHeight="1" x14ac:dyDescent="0.25">
      <c r="F4373"/>
      <c r="G4373"/>
      <c r="H4373"/>
      <c r="I4373"/>
    </row>
    <row r="4374" spans="6:9" ht="12.75" customHeight="1" x14ac:dyDescent="0.25">
      <c r="F4374"/>
      <c r="G4374"/>
      <c r="H4374"/>
      <c r="I4374"/>
    </row>
    <row r="4375" spans="6:9" ht="12.75" customHeight="1" x14ac:dyDescent="0.25">
      <c r="F4375"/>
      <c r="G4375"/>
      <c r="H4375"/>
      <c r="I4375"/>
    </row>
    <row r="4376" spans="6:9" ht="12.75" customHeight="1" x14ac:dyDescent="0.25">
      <c r="F4376"/>
      <c r="G4376"/>
      <c r="H4376"/>
      <c r="I4376"/>
    </row>
    <row r="4377" spans="6:9" ht="12.75" customHeight="1" x14ac:dyDescent="0.25">
      <c r="F4377"/>
      <c r="G4377"/>
      <c r="H4377"/>
      <c r="I4377"/>
    </row>
    <row r="4378" spans="6:9" ht="12.75" customHeight="1" x14ac:dyDescent="0.25">
      <c r="F4378"/>
      <c r="G4378"/>
      <c r="H4378"/>
      <c r="I4378"/>
    </row>
    <row r="4379" spans="6:9" ht="12.75" customHeight="1" x14ac:dyDescent="0.25">
      <c r="F4379"/>
      <c r="G4379"/>
      <c r="H4379"/>
      <c r="I4379"/>
    </row>
    <row r="4380" spans="6:9" ht="12.75" customHeight="1" x14ac:dyDescent="0.25">
      <c r="F4380"/>
      <c r="G4380"/>
      <c r="H4380"/>
      <c r="I4380"/>
    </row>
    <row r="4381" spans="6:9" ht="12.75" customHeight="1" x14ac:dyDescent="0.25">
      <c r="F4381"/>
      <c r="G4381"/>
      <c r="H4381"/>
      <c r="I4381"/>
    </row>
    <row r="4382" spans="6:9" ht="12.75" customHeight="1" x14ac:dyDescent="0.25">
      <c r="F4382"/>
      <c r="G4382"/>
      <c r="H4382"/>
      <c r="I4382"/>
    </row>
    <row r="4383" spans="6:9" ht="12.75" customHeight="1" x14ac:dyDescent="0.25">
      <c r="F4383"/>
      <c r="G4383"/>
      <c r="H4383"/>
      <c r="I4383"/>
    </row>
    <row r="4384" spans="6:9" ht="12.75" customHeight="1" x14ac:dyDescent="0.25">
      <c r="F4384"/>
      <c r="G4384"/>
      <c r="H4384"/>
      <c r="I4384"/>
    </row>
    <row r="4385" spans="6:9" ht="12.75" customHeight="1" x14ac:dyDescent="0.25">
      <c r="F4385"/>
      <c r="G4385"/>
      <c r="H4385"/>
      <c r="I4385"/>
    </row>
    <row r="4386" spans="6:9" ht="12.75" customHeight="1" x14ac:dyDescent="0.25">
      <c r="F4386"/>
      <c r="G4386"/>
      <c r="H4386"/>
      <c r="I4386"/>
    </row>
    <row r="4387" spans="6:9" ht="12.75" customHeight="1" x14ac:dyDescent="0.25">
      <c r="F4387"/>
      <c r="G4387"/>
      <c r="H4387"/>
      <c r="I4387"/>
    </row>
    <row r="4388" spans="6:9" ht="12.75" customHeight="1" x14ac:dyDescent="0.25">
      <c r="F4388"/>
      <c r="G4388"/>
      <c r="H4388"/>
      <c r="I4388"/>
    </row>
    <row r="4389" spans="6:9" ht="12.75" customHeight="1" x14ac:dyDescent="0.25">
      <c r="F4389"/>
      <c r="G4389"/>
      <c r="H4389"/>
      <c r="I4389"/>
    </row>
    <row r="4390" spans="6:9" ht="12.75" customHeight="1" x14ac:dyDescent="0.25">
      <c r="F4390"/>
      <c r="G4390"/>
      <c r="H4390"/>
      <c r="I4390"/>
    </row>
    <row r="4391" spans="6:9" ht="12.75" customHeight="1" x14ac:dyDescent="0.25">
      <c r="F4391"/>
      <c r="G4391"/>
      <c r="H4391"/>
      <c r="I4391"/>
    </row>
    <row r="4392" spans="6:9" ht="12.75" customHeight="1" x14ac:dyDescent="0.25">
      <c r="F4392"/>
      <c r="G4392"/>
      <c r="H4392"/>
      <c r="I4392"/>
    </row>
    <row r="4393" spans="6:9" ht="12.75" customHeight="1" x14ac:dyDescent="0.25">
      <c r="F4393"/>
      <c r="G4393"/>
      <c r="H4393"/>
      <c r="I4393"/>
    </row>
    <row r="4394" spans="6:9" ht="12.75" customHeight="1" x14ac:dyDescent="0.25">
      <c r="F4394"/>
      <c r="G4394"/>
      <c r="H4394"/>
      <c r="I4394"/>
    </row>
    <row r="4395" spans="6:9" ht="12.75" customHeight="1" x14ac:dyDescent="0.25">
      <c r="F4395"/>
      <c r="G4395"/>
      <c r="H4395"/>
      <c r="I4395"/>
    </row>
    <row r="4396" spans="6:9" ht="12.75" customHeight="1" x14ac:dyDescent="0.25">
      <c r="F4396"/>
      <c r="G4396"/>
      <c r="H4396"/>
      <c r="I4396"/>
    </row>
    <row r="4397" spans="6:9" ht="12.75" customHeight="1" x14ac:dyDescent="0.25">
      <c r="F4397"/>
      <c r="G4397"/>
      <c r="H4397"/>
      <c r="I4397"/>
    </row>
    <row r="4398" spans="6:9" ht="12.75" customHeight="1" x14ac:dyDescent="0.25">
      <c r="F4398"/>
      <c r="G4398"/>
      <c r="H4398"/>
      <c r="I4398"/>
    </row>
    <row r="4399" spans="6:9" ht="12.75" customHeight="1" x14ac:dyDescent="0.25">
      <c r="F4399"/>
      <c r="G4399"/>
      <c r="H4399"/>
      <c r="I4399"/>
    </row>
    <row r="4400" spans="6:9" ht="12.75" customHeight="1" x14ac:dyDescent="0.25">
      <c r="F4400"/>
      <c r="G4400"/>
      <c r="H4400"/>
      <c r="I4400"/>
    </row>
    <row r="4401" spans="6:9" ht="12.75" customHeight="1" x14ac:dyDescent="0.25">
      <c r="F4401"/>
      <c r="G4401"/>
      <c r="H4401"/>
      <c r="I4401"/>
    </row>
    <row r="4402" spans="6:9" ht="12.75" customHeight="1" x14ac:dyDescent="0.25">
      <c r="F4402"/>
      <c r="G4402"/>
      <c r="H4402"/>
      <c r="I4402"/>
    </row>
    <row r="4403" spans="6:9" ht="12.75" customHeight="1" x14ac:dyDescent="0.25">
      <c r="F4403"/>
      <c r="G4403"/>
      <c r="H4403"/>
      <c r="I4403"/>
    </row>
    <row r="4404" spans="6:9" ht="12.75" customHeight="1" x14ac:dyDescent="0.25">
      <c r="F4404"/>
      <c r="G4404"/>
      <c r="H4404"/>
      <c r="I4404"/>
    </row>
    <row r="4405" spans="6:9" ht="12.75" customHeight="1" x14ac:dyDescent="0.25">
      <c r="F4405"/>
      <c r="G4405"/>
      <c r="H4405"/>
      <c r="I4405"/>
    </row>
    <row r="4406" spans="6:9" ht="12.75" customHeight="1" x14ac:dyDescent="0.25">
      <c r="F4406"/>
      <c r="G4406"/>
      <c r="H4406"/>
      <c r="I4406"/>
    </row>
    <row r="4407" spans="6:9" ht="12.75" customHeight="1" x14ac:dyDescent="0.25">
      <c r="F4407"/>
      <c r="G4407"/>
      <c r="H4407"/>
      <c r="I4407"/>
    </row>
    <row r="4408" spans="6:9" ht="12.75" customHeight="1" x14ac:dyDescent="0.25">
      <c r="F4408"/>
      <c r="G4408"/>
      <c r="H4408"/>
      <c r="I4408"/>
    </row>
    <row r="4409" spans="6:9" ht="12.75" customHeight="1" x14ac:dyDescent="0.25">
      <c r="F4409"/>
      <c r="G4409"/>
      <c r="H4409"/>
      <c r="I4409"/>
    </row>
    <row r="4410" spans="6:9" ht="12.75" customHeight="1" x14ac:dyDescent="0.25">
      <c r="F4410"/>
      <c r="G4410"/>
      <c r="H4410"/>
      <c r="I4410"/>
    </row>
    <row r="4411" spans="6:9" ht="12.75" customHeight="1" x14ac:dyDescent="0.25">
      <c r="F4411"/>
      <c r="G4411"/>
      <c r="H4411"/>
      <c r="I4411"/>
    </row>
    <row r="4412" spans="6:9" ht="12.75" customHeight="1" x14ac:dyDescent="0.25">
      <c r="F4412"/>
      <c r="G4412"/>
      <c r="H4412"/>
      <c r="I4412"/>
    </row>
    <row r="4413" spans="6:9" ht="12.75" customHeight="1" x14ac:dyDescent="0.25">
      <c r="F4413"/>
      <c r="G4413"/>
      <c r="H4413"/>
      <c r="I4413"/>
    </row>
    <row r="4414" spans="6:9" ht="12.75" customHeight="1" x14ac:dyDescent="0.25">
      <c r="F4414"/>
      <c r="G4414"/>
      <c r="H4414"/>
      <c r="I4414"/>
    </row>
    <row r="4415" spans="6:9" ht="12.75" customHeight="1" x14ac:dyDescent="0.25">
      <c r="F4415"/>
      <c r="G4415"/>
      <c r="H4415"/>
      <c r="I4415"/>
    </row>
    <row r="4416" spans="6:9" ht="12.75" customHeight="1" x14ac:dyDescent="0.25">
      <c r="F4416"/>
      <c r="G4416"/>
      <c r="H4416"/>
      <c r="I4416"/>
    </row>
    <row r="4417" spans="6:9" ht="12.75" customHeight="1" x14ac:dyDescent="0.25">
      <c r="F4417"/>
      <c r="G4417"/>
      <c r="H4417"/>
      <c r="I4417"/>
    </row>
    <row r="4418" spans="6:9" ht="12.75" customHeight="1" x14ac:dyDescent="0.25">
      <c r="F4418"/>
      <c r="G4418"/>
      <c r="H4418"/>
      <c r="I4418"/>
    </row>
    <row r="4419" spans="6:9" ht="12.75" customHeight="1" x14ac:dyDescent="0.25">
      <c r="F4419"/>
      <c r="G4419"/>
      <c r="H4419"/>
      <c r="I4419"/>
    </row>
    <row r="4420" spans="6:9" ht="12.75" customHeight="1" x14ac:dyDescent="0.25">
      <c r="F4420"/>
      <c r="G4420"/>
      <c r="H4420"/>
      <c r="I4420"/>
    </row>
    <row r="4421" spans="6:9" ht="12.75" customHeight="1" x14ac:dyDescent="0.25">
      <c r="F4421"/>
      <c r="G4421"/>
      <c r="H4421"/>
      <c r="I4421"/>
    </row>
    <row r="4422" spans="6:9" ht="12.75" customHeight="1" x14ac:dyDescent="0.25">
      <c r="F4422"/>
      <c r="G4422"/>
      <c r="H4422"/>
      <c r="I4422"/>
    </row>
    <row r="4423" spans="6:9" ht="12.75" customHeight="1" x14ac:dyDescent="0.25">
      <c r="F4423"/>
      <c r="G4423"/>
      <c r="H4423"/>
      <c r="I4423"/>
    </row>
    <row r="4424" spans="6:9" ht="12.75" customHeight="1" x14ac:dyDescent="0.25">
      <c r="F4424"/>
      <c r="G4424"/>
      <c r="H4424"/>
      <c r="I4424"/>
    </row>
    <row r="4425" spans="6:9" ht="12.75" customHeight="1" x14ac:dyDescent="0.25">
      <c r="F4425"/>
      <c r="G4425"/>
      <c r="H4425"/>
      <c r="I4425"/>
    </row>
    <row r="4426" spans="6:9" ht="12.75" customHeight="1" x14ac:dyDescent="0.25">
      <c r="F4426"/>
      <c r="G4426"/>
      <c r="H4426"/>
      <c r="I4426"/>
    </row>
    <row r="4427" spans="6:9" ht="12.75" customHeight="1" x14ac:dyDescent="0.25">
      <c r="F4427"/>
      <c r="G4427"/>
      <c r="H4427"/>
      <c r="I4427"/>
    </row>
    <row r="4428" spans="6:9" ht="12.75" customHeight="1" x14ac:dyDescent="0.25">
      <c r="F4428"/>
      <c r="G4428"/>
      <c r="H4428"/>
      <c r="I4428"/>
    </row>
    <row r="4429" spans="6:9" ht="12.75" customHeight="1" x14ac:dyDescent="0.25">
      <c r="F4429"/>
      <c r="G4429"/>
      <c r="H4429"/>
      <c r="I4429"/>
    </row>
    <row r="4430" spans="6:9" ht="12.75" customHeight="1" x14ac:dyDescent="0.25">
      <c r="F4430"/>
      <c r="G4430"/>
      <c r="H4430"/>
      <c r="I4430"/>
    </row>
    <row r="4431" spans="6:9" ht="12.75" customHeight="1" x14ac:dyDescent="0.25">
      <c r="F4431"/>
      <c r="G4431"/>
      <c r="H4431"/>
      <c r="I4431"/>
    </row>
    <row r="4432" spans="6:9" ht="12.75" customHeight="1" x14ac:dyDescent="0.25">
      <c r="F4432"/>
      <c r="G4432"/>
      <c r="H4432"/>
      <c r="I4432"/>
    </row>
    <row r="4433" spans="6:9" ht="12.75" customHeight="1" x14ac:dyDescent="0.25">
      <c r="F4433"/>
      <c r="G4433"/>
      <c r="H4433"/>
      <c r="I4433"/>
    </row>
    <row r="4434" spans="6:9" ht="12.75" customHeight="1" x14ac:dyDescent="0.25">
      <c r="F4434"/>
      <c r="G4434"/>
      <c r="H4434"/>
      <c r="I4434"/>
    </row>
    <row r="4435" spans="6:9" ht="12.75" customHeight="1" x14ac:dyDescent="0.25">
      <c r="F4435"/>
      <c r="G4435"/>
      <c r="H4435"/>
      <c r="I4435"/>
    </row>
    <row r="4436" spans="6:9" ht="12.75" customHeight="1" x14ac:dyDescent="0.25">
      <c r="F4436"/>
      <c r="G4436"/>
      <c r="H4436"/>
      <c r="I4436"/>
    </row>
    <row r="4437" spans="6:9" ht="12.75" customHeight="1" x14ac:dyDescent="0.25">
      <c r="F4437"/>
      <c r="G4437"/>
      <c r="H4437"/>
      <c r="I4437"/>
    </row>
    <row r="4438" spans="6:9" ht="12.75" customHeight="1" x14ac:dyDescent="0.25">
      <c r="F4438"/>
      <c r="G4438"/>
      <c r="H4438"/>
      <c r="I4438"/>
    </row>
    <row r="4439" spans="6:9" ht="12.75" customHeight="1" x14ac:dyDescent="0.25">
      <c r="F4439"/>
      <c r="G4439"/>
      <c r="H4439"/>
      <c r="I4439"/>
    </row>
    <row r="4440" spans="6:9" ht="12.75" customHeight="1" x14ac:dyDescent="0.25">
      <c r="F4440"/>
      <c r="G4440"/>
      <c r="H4440"/>
      <c r="I4440"/>
    </row>
    <row r="4441" spans="6:9" ht="12.75" customHeight="1" x14ac:dyDescent="0.25">
      <c r="F4441"/>
      <c r="G4441"/>
      <c r="H4441"/>
      <c r="I4441"/>
    </row>
    <row r="4442" spans="6:9" ht="12.75" customHeight="1" x14ac:dyDescent="0.25">
      <c r="F4442"/>
      <c r="G4442"/>
      <c r="H4442"/>
      <c r="I4442"/>
    </row>
    <row r="4443" spans="6:9" ht="12.75" customHeight="1" x14ac:dyDescent="0.25">
      <c r="F4443"/>
      <c r="G4443"/>
      <c r="H4443"/>
      <c r="I4443"/>
    </row>
    <row r="4444" spans="6:9" ht="12.75" customHeight="1" x14ac:dyDescent="0.25">
      <c r="F4444"/>
      <c r="G4444"/>
      <c r="H4444"/>
      <c r="I4444"/>
    </row>
    <row r="4445" spans="6:9" ht="12.75" customHeight="1" x14ac:dyDescent="0.25">
      <c r="F4445"/>
      <c r="G4445"/>
      <c r="H4445"/>
      <c r="I4445"/>
    </row>
    <row r="4446" spans="6:9" ht="12.75" customHeight="1" x14ac:dyDescent="0.25">
      <c r="F4446"/>
      <c r="G4446"/>
      <c r="H4446"/>
      <c r="I4446"/>
    </row>
    <row r="4447" spans="6:9" ht="12.75" customHeight="1" x14ac:dyDescent="0.25">
      <c r="F4447"/>
      <c r="G4447"/>
      <c r="H4447"/>
      <c r="I4447"/>
    </row>
    <row r="4448" spans="6:9" ht="12.75" customHeight="1" x14ac:dyDescent="0.25">
      <c r="F4448"/>
      <c r="G4448"/>
      <c r="H4448"/>
      <c r="I4448"/>
    </row>
    <row r="4449" spans="6:9" ht="12.75" customHeight="1" x14ac:dyDescent="0.25">
      <c r="F4449"/>
      <c r="G4449"/>
      <c r="H4449"/>
      <c r="I4449"/>
    </row>
    <row r="4450" spans="6:9" ht="12.75" customHeight="1" x14ac:dyDescent="0.25">
      <c r="F4450"/>
      <c r="G4450"/>
      <c r="H4450"/>
      <c r="I4450"/>
    </row>
    <row r="4451" spans="6:9" ht="12.75" customHeight="1" x14ac:dyDescent="0.25">
      <c r="F4451"/>
      <c r="G4451"/>
      <c r="H4451"/>
      <c r="I4451"/>
    </row>
    <row r="4452" spans="6:9" ht="12.75" customHeight="1" x14ac:dyDescent="0.25">
      <c r="F4452"/>
      <c r="G4452"/>
      <c r="H4452"/>
      <c r="I4452"/>
    </row>
    <row r="4453" spans="6:9" ht="12.75" customHeight="1" x14ac:dyDescent="0.25">
      <c r="F4453"/>
      <c r="G4453"/>
      <c r="H4453"/>
      <c r="I4453"/>
    </row>
    <row r="4454" spans="6:9" ht="12.75" customHeight="1" x14ac:dyDescent="0.25">
      <c r="F4454"/>
      <c r="G4454"/>
      <c r="H4454"/>
      <c r="I4454"/>
    </row>
    <row r="4455" spans="6:9" ht="12.75" customHeight="1" x14ac:dyDescent="0.25">
      <c r="F4455"/>
      <c r="G4455"/>
      <c r="H4455"/>
      <c r="I4455"/>
    </row>
    <row r="4456" spans="6:9" ht="12.75" customHeight="1" x14ac:dyDescent="0.25">
      <c r="F4456"/>
      <c r="G4456"/>
      <c r="H4456"/>
      <c r="I4456"/>
    </row>
    <row r="4457" spans="6:9" ht="12.75" customHeight="1" x14ac:dyDescent="0.25">
      <c r="F4457"/>
      <c r="G4457"/>
      <c r="H4457"/>
      <c r="I4457"/>
    </row>
    <row r="4458" spans="6:9" ht="12.75" customHeight="1" x14ac:dyDescent="0.25">
      <c r="F4458"/>
      <c r="G4458"/>
      <c r="H4458"/>
      <c r="I4458"/>
    </row>
    <row r="4459" spans="6:9" ht="12.75" customHeight="1" x14ac:dyDescent="0.25">
      <c r="F4459"/>
      <c r="G4459"/>
      <c r="H4459"/>
      <c r="I4459"/>
    </row>
    <row r="4460" spans="6:9" ht="12.75" customHeight="1" x14ac:dyDescent="0.25">
      <c r="F4460"/>
      <c r="G4460"/>
      <c r="H4460"/>
      <c r="I4460"/>
    </row>
    <row r="4461" spans="6:9" ht="12.75" customHeight="1" x14ac:dyDescent="0.25">
      <c r="F4461"/>
      <c r="G4461"/>
      <c r="H4461"/>
      <c r="I4461"/>
    </row>
    <row r="4462" spans="6:9" ht="12.75" customHeight="1" x14ac:dyDescent="0.25">
      <c r="F4462"/>
      <c r="G4462"/>
      <c r="H4462"/>
      <c r="I4462"/>
    </row>
    <row r="4463" spans="6:9" ht="12.75" customHeight="1" x14ac:dyDescent="0.25">
      <c r="F4463"/>
      <c r="G4463"/>
      <c r="H4463"/>
      <c r="I4463"/>
    </row>
    <row r="4464" spans="6:9" ht="12.75" customHeight="1" x14ac:dyDescent="0.25">
      <c r="F4464"/>
      <c r="G4464"/>
      <c r="H4464"/>
      <c r="I4464"/>
    </row>
    <row r="4465" spans="6:9" ht="12.75" customHeight="1" x14ac:dyDescent="0.25">
      <c r="F4465"/>
      <c r="G4465"/>
      <c r="H4465"/>
      <c r="I4465"/>
    </row>
    <row r="4466" spans="6:9" ht="12.75" customHeight="1" x14ac:dyDescent="0.25">
      <c r="F4466"/>
      <c r="G4466"/>
      <c r="H4466"/>
      <c r="I4466"/>
    </row>
    <row r="4467" spans="6:9" ht="12.75" customHeight="1" x14ac:dyDescent="0.25">
      <c r="F4467"/>
      <c r="G4467"/>
      <c r="H4467"/>
      <c r="I4467"/>
    </row>
    <row r="4468" spans="6:9" ht="12.75" customHeight="1" x14ac:dyDescent="0.25">
      <c r="F4468"/>
      <c r="G4468"/>
      <c r="H4468"/>
      <c r="I4468"/>
    </row>
    <row r="4469" spans="6:9" ht="12.75" customHeight="1" x14ac:dyDescent="0.25">
      <c r="F4469"/>
      <c r="G4469"/>
      <c r="H4469"/>
      <c r="I4469"/>
    </row>
    <row r="4470" spans="6:9" ht="12.75" customHeight="1" x14ac:dyDescent="0.25">
      <c r="F4470"/>
      <c r="G4470"/>
      <c r="H4470"/>
      <c r="I4470"/>
    </row>
    <row r="4471" spans="6:9" ht="12.75" customHeight="1" x14ac:dyDescent="0.25">
      <c r="F4471"/>
      <c r="G4471"/>
      <c r="H4471"/>
      <c r="I4471"/>
    </row>
    <row r="4472" spans="6:9" ht="12.75" customHeight="1" x14ac:dyDescent="0.25">
      <c r="F4472"/>
      <c r="G4472"/>
      <c r="H4472"/>
      <c r="I4472"/>
    </row>
    <row r="4473" spans="6:9" ht="12.75" customHeight="1" x14ac:dyDescent="0.25">
      <c r="F4473"/>
      <c r="G4473"/>
      <c r="H4473"/>
      <c r="I4473"/>
    </row>
    <row r="4474" spans="6:9" ht="12.75" customHeight="1" x14ac:dyDescent="0.25">
      <c r="F4474"/>
      <c r="G4474"/>
      <c r="H4474"/>
      <c r="I4474"/>
    </row>
    <row r="4475" spans="6:9" ht="12.75" customHeight="1" x14ac:dyDescent="0.25">
      <c r="F4475"/>
      <c r="G4475"/>
      <c r="H4475"/>
      <c r="I4475"/>
    </row>
    <row r="4476" spans="6:9" ht="12.75" customHeight="1" x14ac:dyDescent="0.25">
      <c r="F4476"/>
      <c r="G4476"/>
      <c r="H4476"/>
      <c r="I4476"/>
    </row>
    <row r="4477" spans="6:9" ht="12.75" customHeight="1" x14ac:dyDescent="0.25">
      <c r="F4477"/>
      <c r="G4477"/>
      <c r="H4477"/>
      <c r="I4477"/>
    </row>
    <row r="4478" spans="6:9" ht="12.75" customHeight="1" x14ac:dyDescent="0.25">
      <c r="F4478"/>
      <c r="G4478"/>
      <c r="H4478"/>
      <c r="I4478"/>
    </row>
    <row r="4479" spans="6:9" ht="12.75" customHeight="1" x14ac:dyDescent="0.25">
      <c r="F4479"/>
      <c r="G4479"/>
      <c r="H4479"/>
      <c r="I4479"/>
    </row>
    <row r="4480" spans="6:9" ht="12.75" customHeight="1" x14ac:dyDescent="0.25">
      <c r="F4480"/>
      <c r="G4480"/>
      <c r="H4480"/>
      <c r="I4480"/>
    </row>
    <row r="4481" spans="6:9" ht="12.75" customHeight="1" x14ac:dyDescent="0.25">
      <c r="F4481"/>
      <c r="G4481"/>
      <c r="H4481"/>
      <c r="I4481"/>
    </row>
    <row r="4482" spans="6:9" ht="12.75" customHeight="1" x14ac:dyDescent="0.25">
      <c r="F4482"/>
      <c r="G4482"/>
      <c r="H4482"/>
      <c r="I4482"/>
    </row>
    <row r="4483" spans="6:9" ht="12.75" customHeight="1" x14ac:dyDescent="0.25">
      <c r="F4483"/>
      <c r="G4483"/>
      <c r="H4483"/>
      <c r="I4483"/>
    </row>
    <row r="4484" spans="6:9" ht="12.75" customHeight="1" x14ac:dyDescent="0.25">
      <c r="F4484"/>
      <c r="G4484"/>
      <c r="H4484"/>
      <c r="I4484"/>
    </row>
    <row r="4485" spans="6:9" ht="12.75" customHeight="1" x14ac:dyDescent="0.25">
      <c r="F4485"/>
      <c r="G4485"/>
      <c r="H4485"/>
      <c r="I4485"/>
    </row>
    <row r="4486" spans="6:9" ht="12.75" customHeight="1" x14ac:dyDescent="0.25">
      <c r="F4486"/>
      <c r="G4486"/>
      <c r="H4486"/>
      <c r="I4486"/>
    </row>
    <row r="4487" spans="6:9" ht="12.75" customHeight="1" x14ac:dyDescent="0.25">
      <c r="F4487"/>
      <c r="G4487"/>
      <c r="H4487"/>
      <c r="I4487"/>
    </row>
    <row r="4488" spans="6:9" ht="12.75" customHeight="1" x14ac:dyDescent="0.25">
      <c r="F4488"/>
      <c r="G4488"/>
      <c r="H4488"/>
      <c r="I4488"/>
    </row>
    <row r="4489" spans="6:9" ht="12.75" customHeight="1" x14ac:dyDescent="0.25">
      <c r="F4489"/>
      <c r="G4489"/>
      <c r="H4489"/>
      <c r="I4489"/>
    </row>
    <row r="4490" spans="6:9" ht="12.75" customHeight="1" x14ac:dyDescent="0.25">
      <c r="F4490"/>
      <c r="G4490"/>
      <c r="H4490"/>
      <c r="I4490"/>
    </row>
    <row r="4491" spans="6:9" ht="12.75" customHeight="1" x14ac:dyDescent="0.25">
      <c r="F4491"/>
      <c r="G4491"/>
      <c r="H4491"/>
      <c r="I4491"/>
    </row>
    <row r="4492" spans="6:9" ht="12.75" customHeight="1" x14ac:dyDescent="0.25">
      <c r="F4492"/>
      <c r="G4492"/>
      <c r="H4492"/>
      <c r="I4492"/>
    </row>
    <row r="4493" spans="6:9" ht="12.75" customHeight="1" x14ac:dyDescent="0.25">
      <c r="F4493"/>
      <c r="G4493"/>
      <c r="H4493"/>
      <c r="I4493"/>
    </row>
    <row r="4494" spans="6:9" ht="12.75" customHeight="1" x14ac:dyDescent="0.25">
      <c r="F4494"/>
      <c r="G4494"/>
      <c r="H4494"/>
      <c r="I4494"/>
    </row>
    <row r="4495" spans="6:9" ht="12.75" customHeight="1" x14ac:dyDescent="0.25">
      <c r="F4495"/>
      <c r="G4495"/>
      <c r="H4495"/>
      <c r="I4495"/>
    </row>
    <row r="4496" spans="6:9" ht="12.75" customHeight="1" x14ac:dyDescent="0.25">
      <c r="F4496"/>
      <c r="G4496"/>
      <c r="H4496"/>
      <c r="I4496"/>
    </row>
    <row r="4497" spans="6:9" ht="12.75" customHeight="1" x14ac:dyDescent="0.25">
      <c r="F4497"/>
      <c r="G4497"/>
      <c r="H4497"/>
      <c r="I4497"/>
    </row>
    <row r="4498" spans="6:9" ht="12.75" customHeight="1" x14ac:dyDescent="0.25">
      <c r="F4498"/>
      <c r="G4498"/>
      <c r="H4498"/>
      <c r="I4498"/>
    </row>
    <row r="4499" spans="6:9" ht="12.75" customHeight="1" x14ac:dyDescent="0.25">
      <c r="F4499"/>
      <c r="G4499"/>
      <c r="H4499"/>
      <c r="I4499"/>
    </row>
    <row r="4500" spans="6:9" ht="12.75" customHeight="1" x14ac:dyDescent="0.25">
      <c r="F4500"/>
      <c r="G4500"/>
      <c r="H4500"/>
      <c r="I4500"/>
    </row>
    <row r="4501" spans="6:9" ht="12.75" customHeight="1" x14ac:dyDescent="0.25">
      <c r="F4501"/>
      <c r="G4501"/>
      <c r="H4501"/>
      <c r="I4501"/>
    </row>
    <row r="4502" spans="6:9" ht="12.75" customHeight="1" x14ac:dyDescent="0.25">
      <c r="F4502"/>
      <c r="G4502"/>
      <c r="H4502"/>
      <c r="I4502"/>
    </row>
    <row r="4503" spans="6:9" ht="12.75" customHeight="1" x14ac:dyDescent="0.25">
      <c r="F4503"/>
      <c r="G4503"/>
      <c r="H4503"/>
      <c r="I4503"/>
    </row>
    <row r="4504" spans="6:9" ht="12.75" customHeight="1" x14ac:dyDescent="0.25">
      <c r="F4504"/>
      <c r="G4504"/>
      <c r="H4504"/>
      <c r="I4504"/>
    </row>
    <row r="4505" spans="6:9" ht="12.75" customHeight="1" x14ac:dyDescent="0.25">
      <c r="F4505"/>
      <c r="G4505"/>
      <c r="H4505"/>
      <c r="I4505"/>
    </row>
    <row r="4506" spans="6:9" ht="12.75" customHeight="1" x14ac:dyDescent="0.25">
      <c r="F4506"/>
      <c r="G4506"/>
      <c r="H4506"/>
      <c r="I4506"/>
    </row>
    <row r="4507" spans="6:9" ht="12.75" customHeight="1" x14ac:dyDescent="0.25">
      <c r="F4507"/>
      <c r="G4507"/>
      <c r="H4507"/>
      <c r="I4507"/>
    </row>
    <row r="4508" spans="6:9" ht="12.75" customHeight="1" x14ac:dyDescent="0.25">
      <c r="F4508"/>
      <c r="G4508"/>
      <c r="H4508"/>
      <c r="I4508"/>
    </row>
    <row r="4509" spans="6:9" ht="12.75" customHeight="1" x14ac:dyDescent="0.25">
      <c r="F4509"/>
      <c r="G4509"/>
      <c r="H4509"/>
      <c r="I4509"/>
    </row>
    <row r="4510" spans="6:9" ht="12.75" customHeight="1" x14ac:dyDescent="0.25">
      <c r="F4510"/>
      <c r="G4510"/>
      <c r="H4510"/>
      <c r="I4510"/>
    </row>
    <row r="4511" spans="6:9" ht="12.75" customHeight="1" x14ac:dyDescent="0.25">
      <c r="F4511"/>
      <c r="G4511"/>
      <c r="H4511"/>
      <c r="I4511"/>
    </row>
    <row r="4512" spans="6:9" ht="12.75" customHeight="1" x14ac:dyDescent="0.25">
      <c r="F4512"/>
      <c r="G4512"/>
      <c r="H4512"/>
      <c r="I4512"/>
    </row>
    <row r="4513" spans="6:9" ht="12.75" customHeight="1" x14ac:dyDescent="0.25">
      <c r="F4513"/>
      <c r="G4513"/>
      <c r="H4513"/>
      <c r="I4513"/>
    </row>
    <row r="4514" spans="6:9" ht="12.75" customHeight="1" x14ac:dyDescent="0.25">
      <c r="F4514"/>
      <c r="G4514"/>
      <c r="H4514"/>
      <c r="I4514"/>
    </row>
    <row r="4515" spans="6:9" ht="12.75" customHeight="1" x14ac:dyDescent="0.25">
      <c r="F4515"/>
      <c r="G4515"/>
      <c r="H4515"/>
      <c r="I4515"/>
    </row>
    <row r="4516" spans="6:9" ht="12.75" customHeight="1" x14ac:dyDescent="0.25">
      <c r="F4516"/>
      <c r="G4516"/>
      <c r="H4516"/>
      <c r="I4516"/>
    </row>
    <row r="4517" spans="6:9" ht="12.75" customHeight="1" x14ac:dyDescent="0.25">
      <c r="F4517"/>
      <c r="G4517"/>
      <c r="H4517"/>
      <c r="I4517"/>
    </row>
    <row r="4518" spans="6:9" ht="12.75" customHeight="1" x14ac:dyDescent="0.25">
      <c r="F4518"/>
      <c r="G4518"/>
      <c r="H4518"/>
      <c r="I4518"/>
    </row>
    <row r="4519" spans="6:9" ht="12.75" customHeight="1" x14ac:dyDescent="0.25">
      <c r="F4519"/>
      <c r="G4519"/>
      <c r="H4519"/>
      <c r="I4519"/>
    </row>
    <row r="4520" spans="6:9" ht="12.75" customHeight="1" x14ac:dyDescent="0.25">
      <c r="F4520"/>
      <c r="G4520"/>
      <c r="H4520"/>
      <c r="I4520"/>
    </row>
    <row r="4521" spans="6:9" ht="12.75" customHeight="1" x14ac:dyDescent="0.25">
      <c r="F4521"/>
      <c r="G4521"/>
      <c r="H4521"/>
      <c r="I4521"/>
    </row>
    <row r="4522" spans="6:9" ht="12.75" customHeight="1" x14ac:dyDescent="0.25">
      <c r="F4522"/>
      <c r="G4522"/>
      <c r="H4522"/>
      <c r="I4522"/>
    </row>
    <row r="4523" spans="6:9" ht="12.75" customHeight="1" x14ac:dyDescent="0.25">
      <c r="F4523"/>
      <c r="G4523"/>
      <c r="H4523"/>
      <c r="I4523"/>
    </row>
    <row r="4524" spans="6:9" ht="12.75" customHeight="1" x14ac:dyDescent="0.25">
      <c r="F4524"/>
      <c r="G4524"/>
      <c r="H4524"/>
      <c r="I4524"/>
    </row>
    <row r="4525" spans="6:9" ht="12.75" customHeight="1" x14ac:dyDescent="0.25">
      <c r="F4525"/>
      <c r="G4525"/>
      <c r="H4525"/>
      <c r="I4525"/>
    </row>
    <row r="4526" spans="6:9" ht="12.75" customHeight="1" x14ac:dyDescent="0.25">
      <c r="F4526"/>
      <c r="G4526"/>
      <c r="H4526"/>
      <c r="I4526"/>
    </row>
    <row r="4527" spans="6:9" ht="12.75" customHeight="1" x14ac:dyDescent="0.25">
      <c r="F4527"/>
      <c r="G4527"/>
      <c r="H4527"/>
      <c r="I4527"/>
    </row>
    <row r="4528" spans="6:9" ht="12.75" customHeight="1" x14ac:dyDescent="0.25">
      <c r="F4528"/>
      <c r="G4528"/>
      <c r="H4528"/>
      <c r="I4528"/>
    </row>
    <row r="4529" spans="6:9" ht="12.75" customHeight="1" x14ac:dyDescent="0.25">
      <c r="F4529"/>
      <c r="G4529"/>
      <c r="H4529"/>
      <c r="I4529"/>
    </row>
    <row r="4530" spans="6:9" ht="12.75" customHeight="1" x14ac:dyDescent="0.25">
      <c r="F4530"/>
      <c r="G4530"/>
      <c r="H4530"/>
      <c r="I4530"/>
    </row>
    <row r="4531" spans="6:9" ht="12.75" customHeight="1" x14ac:dyDescent="0.25">
      <c r="F4531"/>
      <c r="G4531"/>
      <c r="H4531"/>
      <c r="I4531"/>
    </row>
    <row r="4532" spans="6:9" ht="12.75" customHeight="1" x14ac:dyDescent="0.25">
      <c r="F4532"/>
      <c r="G4532"/>
      <c r="H4532"/>
      <c r="I4532"/>
    </row>
    <row r="4533" spans="6:9" ht="12.75" customHeight="1" x14ac:dyDescent="0.25">
      <c r="F4533"/>
      <c r="G4533"/>
      <c r="H4533"/>
      <c r="I4533"/>
    </row>
    <row r="4534" spans="6:9" ht="12.75" customHeight="1" x14ac:dyDescent="0.25">
      <c r="F4534"/>
      <c r="G4534"/>
      <c r="H4534"/>
      <c r="I4534"/>
    </row>
    <row r="4535" spans="6:9" ht="12.75" customHeight="1" x14ac:dyDescent="0.25">
      <c r="F4535"/>
      <c r="G4535"/>
      <c r="H4535"/>
      <c r="I4535"/>
    </row>
    <row r="4536" spans="6:9" ht="12.75" customHeight="1" x14ac:dyDescent="0.25">
      <c r="F4536"/>
      <c r="G4536"/>
      <c r="H4536"/>
      <c r="I4536"/>
    </row>
    <row r="4537" spans="6:9" ht="12.75" customHeight="1" x14ac:dyDescent="0.25">
      <c r="F4537"/>
      <c r="G4537"/>
      <c r="H4537"/>
      <c r="I4537"/>
    </row>
    <row r="4538" spans="6:9" ht="12.75" customHeight="1" x14ac:dyDescent="0.25">
      <c r="F4538"/>
      <c r="G4538"/>
      <c r="H4538"/>
      <c r="I4538"/>
    </row>
    <row r="4539" spans="6:9" ht="12.75" customHeight="1" x14ac:dyDescent="0.25">
      <c r="F4539"/>
      <c r="G4539"/>
      <c r="H4539"/>
      <c r="I4539"/>
    </row>
    <row r="4540" spans="6:9" ht="12.75" customHeight="1" x14ac:dyDescent="0.25">
      <c r="F4540"/>
      <c r="G4540"/>
      <c r="H4540"/>
      <c r="I4540"/>
    </row>
    <row r="4541" spans="6:9" ht="12.75" customHeight="1" x14ac:dyDescent="0.25">
      <c r="F4541"/>
      <c r="G4541"/>
      <c r="H4541"/>
      <c r="I4541"/>
    </row>
    <row r="4542" spans="6:9" ht="12.75" customHeight="1" x14ac:dyDescent="0.25">
      <c r="F4542"/>
      <c r="G4542"/>
      <c r="H4542"/>
      <c r="I4542"/>
    </row>
    <row r="4543" spans="6:9" ht="12.75" customHeight="1" x14ac:dyDescent="0.25">
      <c r="F4543"/>
      <c r="G4543"/>
      <c r="H4543"/>
      <c r="I4543"/>
    </row>
    <row r="4544" spans="6:9" ht="12.75" customHeight="1" x14ac:dyDescent="0.25">
      <c r="F4544"/>
      <c r="G4544"/>
      <c r="H4544"/>
      <c r="I4544"/>
    </row>
    <row r="4545" spans="6:9" ht="12.75" customHeight="1" x14ac:dyDescent="0.25">
      <c r="F4545"/>
      <c r="G4545"/>
      <c r="H4545"/>
      <c r="I4545"/>
    </row>
    <row r="4546" spans="6:9" ht="12.75" customHeight="1" x14ac:dyDescent="0.25">
      <c r="F4546"/>
      <c r="G4546"/>
      <c r="H4546"/>
      <c r="I4546"/>
    </row>
    <row r="4547" spans="6:9" ht="12.75" customHeight="1" x14ac:dyDescent="0.25">
      <c r="F4547"/>
      <c r="G4547"/>
      <c r="H4547"/>
      <c r="I4547"/>
    </row>
    <row r="4548" spans="6:9" ht="12.75" customHeight="1" x14ac:dyDescent="0.25">
      <c r="F4548"/>
      <c r="G4548"/>
      <c r="H4548"/>
      <c r="I4548"/>
    </row>
    <row r="4549" spans="6:9" ht="12.75" customHeight="1" x14ac:dyDescent="0.25">
      <c r="F4549"/>
      <c r="G4549"/>
      <c r="H4549"/>
      <c r="I4549"/>
    </row>
    <row r="4550" spans="6:9" ht="12.75" customHeight="1" x14ac:dyDescent="0.25">
      <c r="F4550"/>
      <c r="G4550"/>
      <c r="H4550"/>
      <c r="I4550"/>
    </row>
    <row r="4551" spans="6:9" ht="12.75" customHeight="1" x14ac:dyDescent="0.25">
      <c r="F4551"/>
      <c r="G4551"/>
      <c r="H4551"/>
      <c r="I4551"/>
    </row>
    <row r="4552" spans="6:9" ht="12.75" customHeight="1" x14ac:dyDescent="0.25">
      <c r="F4552"/>
      <c r="G4552"/>
      <c r="H4552"/>
      <c r="I4552"/>
    </row>
    <row r="4553" spans="6:9" ht="12.75" customHeight="1" x14ac:dyDescent="0.25">
      <c r="F4553"/>
      <c r="G4553"/>
      <c r="H4553"/>
      <c r="I4553"/>
    </row>
    <row r="4554" spans="6:9" ht="12.75" customHeight="1" x14ac:dyDescent="0.25">
      <c r="F4554"/>
      <c r="G4554"/>
      <c r="H4554"/>
      <c r="I4554"/>
    </row>
    <row r="4555" spans="6:9" ht="12.75" customHeight="1" x14ac:dyDescent="0.25">
      <c r="F4555"/>
      <c r="G4555"/>
      <c r="H4555"/>
      <c r="I4555"/>
    </row>
    <row r="4556" spans="6:9" ht="12.75" customHeight="1" x14ac:dyDescent="0.25">
      <c r="F4556"/>
      <c r="G4556"/>
      <c r="H4556"/>
      <c r="I4556"/>
    </row>
    <row r="4557" spans="6:9" ht="12.75" customHeight="1" x14ac:dyDescent="0.25">
      <c r="F4557"/>
      <c r="G4557"/>
      <c r="H4557"/>
      <c r="I4557"/>
    </row>
    <row r="4558" spans="6:9" ht="12.75" customHeight="1" x14ac:dyDescent="0.25">
      <c r="F4558"/>
      <c r="G4558"/>
      <c r="H4558"/>
      <c r="I4558"/>
    </row>
    <row r="4559" spans="6:9" ht="12.75" customHeight="1" x14ac:dyDescent="0.25">
      <c r="F4559"/>
      <c r="G4559"/>
      <c r="H4559"/>
      <c r="I4559"/>
    </row>
    <row r="4560" spans="6:9" ht="12.75" customHeight="1" x14ac:dyDescent="0.25">
      <c r="F4560"/>
      <c r="G4560"/>
      <c r="H4560"/>
      <c r="I4560"/>
    </row>
    <row r="4561" spans="6:9" ht="12.75" customHeight="1" x14ac:dyDescent="0.25">
      <c r="F4561"/>
      <c r="G4561"/>
      <c r="H4561"/>
      <c r="I4561"/>
    </row>
    <row r="4562" spans="6:9" ht="12.75" customHeight="1" x14ac:dyDescent="0.25">
      <c r="F4562"/>
      <c r="G4562"/>
      <c r="H4562"/>
      <c r="I4562"/>
    </row>
    <row r="4563" spans="6:9" ht="12.75" customHeight="1" x14ac:dyDescent="0.25">
      <c r="F4563"/>
      <c r="G4563"/>
      <c r="H4563"/>
      <c r="I4563"/>
    </row>
    <row r="4564" spans="6:9" ht="12.75" customHeight="1" x14ac:dyDescent="0.25">
      <c r="F4564"/>
      <c r="G4564"/>
      <c r="H4564"/>
      <c r="I4564"/>
    </row>
    <row r="4565" spans="6:9" ht="12.75" customHeight="1" x14ac:dyDescent="0.25">
      <c r="F4565"/>
      <c r="G4565"/>
      <c r="H4565"/>
      <c r="I4565"/>
    </row>
    <row r="4566" spans="6:9" ht="12.75" customHeight="1" x14ac:dyDescent="0.25">
      <c r="F4566"/>
      <c r="G4566"/>
      <c r="H4566"/>
      <c r="I4566"/>
    </row>
    <row r="4567" spans="6:9" ht="12.75" customHeight="1" x14ac:dyDescent="0.25">
      <c r="F4567"/>
      <c r="G4567"/>
      <c r="H4567"/>
      <c r="I4567"/>
    </row>
    <row r="4568" spans="6:9" ht="12.75" customHeight="1" x14ac:dyDescent="0.25">
      <c r="F4568"/>
      <c r="G4568"/>
      <c r="H4568"/>
      <c r="I4568"/>
    </row>
    <row r="4569" spans="6:9" ht="12.75" customHeight="1" x14ac:dyDescent="0.25">
      <c r="F4569"/>
      <c r="G4569"/>
      <c r="H4569"/>
      <c r="I4569"/>
    </row>
    <row r="4570" spans="6:9" ht="12.75" customHeight="1" x14ac:dyDescent="0.25">
      <c r="F4570"/>
      <c r="G4570"/>
      <c r="H4570"/>
      <c r="I4570"/>
    </row>
    <row r="4571" spans="6:9" ht="12.75" customHeight="1" x14ac:dyDescent="0.25">
      <c r="F4571"/>
      <c r="G4571"/>
      <c r="H4571"/>
      <c r="I4571"/>
    </row>
    <row r="4572" spans="6:9" ht="12.75" customHeight="1" x14ac:dyDescent="0.25">
      <c r="F4572"/>
      <c r="G4572"/>
      <c r="H4572"/>
      <c r="I4572"/>
    </row>
    <row r="4573" spans="6:9" ht="12.75" customHeight="1" x14ac:dyDescent="0.25">
      <c r="F4573"/>
      <c r="G4573"/>
      <c r="H4573"/>
      <c r="I4573"/>
    </row>
    <row r="4574" spans="6:9" ht="12.75" customHeight="1" x14ac:dyDescent="0.25">
      <c r="F4574"/>
      <c r="G4574"/>
      <c r="H4574"/>
      <c r="I4574"/>
    </row>
    <row r="4575" spans="6:9" ht="12.75" customHeight="1" x14ac:dyDescent="0.25">
      <c r="F4575"/>
      <c r="G4575"/>
      <c r="H4575"/>
      <c r="I4575"/>
    </row>
    <row r="4576" spans="6:9" ht="12.75" customHeight="1" x14ac:dyDescent="0.25">
      <c r="F4576"/>
      <c r="G4576"/>
      <c r="H4576"/>
      <c r="I4576"/>
    </row>
    <row r="4577" spans="6:9" ht="12.75" customHeight="1" x14ac:dyDescent="0.25">
      <c r="F4577"/>
      <c r="G4577"/>
      <c r="H4577"/>
      <c r="I4577"/>
    </row>
    <row r="4578" spans="6:9" ht="12.75" customHeight="1" x14ac:dyDescent="0.25">
      <c r="F4578"/>
      <c r="G4578"/>
      <c r="H4578"/>
      <c r="I4578"/>
    </row>
    <row r="4579" spans="6:9" ht="12.75" customHeight="1" x14ac:dyDescent="0.25">
      <c r="F4579"/>
      <c r="G4579"/>
      <c r="H4579"/>
      <c r="I4579"/>
    </row>
    <row r="4580" spans="6:9" ht="12.75" customHeight="1" x14ac:dyDescent="0.25">
      <c r="F4580"/>
      <c r="G4580"/>
      <c r="H4580"/>
      <c r="I4580"/>
    </row>
    <row r="4581" spans="6:9" ht="12.75" customHeight="1" x14ac:dyDescent="0.25">
      <c r="F4581"/>
      <c r="G4581"/>
      <c r="H4581"/>
      <c r="I4581"/>
    </row>
    <row r="4582" spans="6:9" ht="12.75" customHeight="1" x14ac:dyDescent="0.25">
      <c r="F4582"/>
      <c r="G4582"/>
      <c r="H4582"/>
      <c r="I4582"/>
    </row>
    <row r="4583" spans="6:9" ht="12.75" customHeight="1" x14ac:dyDescent="0.25">
      <c r="F4583"/>
      <c r="G4583"/>
      <c r="H4583"/>
      <c r="I4583"/>
    </row>
    <row r="4584" spans="6:9" ht="12.75" customHeight="1" x14ac:dyDescent="0.25">
      <c r="F4584"/>
      <c r="G4584"/>
      <c r="H4584"/>
      <c r="I4584"/>
    </row>
    <row r="4585" spans="6:9" ht="12.75" customHeight="1" x14ac:dyDescent="0.25">
      <c r="F4585"/>
      <c r="G4585"/>
      <c r="H4585"/>
      <c r="I4585"/>
    </row>
    <row r="4586" spans="6:9" ht="12.75" customHeight="1" x14ac:dyDescent="0.25">
      <c r="F4586"/>
      <c r="G4586"/>
      <c r="H4586"/>
      <c r="I4586"/>
    </row>
    <row r="4587" spans="6:9" ht="12.75" customHeight="1" x14ac:dyDescent="0.25">
      <c r="F4587"/>
      <c r="G4587"/>
      <c r="H4587"/>
      <c r="I4587"/>
    </row>
    <row r="4588" spans="6:9" ht="12.75" customHeight="1" x14ac:dyDescent="0.25">
      <c r="F4588"/>
      <c r="G4588"/>
      <c r="H4588"/>
      <c r="I4588"/>
    </row>
    <row r="4589" spans="6:9" ht="12.75" customHeight="1" x14ac:dyDescent="0.25">
      <c r="F4589"/>
      <c r="G4589"/>
      <c r="H4589"/>
      <c r="I4589"/>
    </row>
    <row r="4590" spans="6:9" ht="12.75" customHeight="1" x14ac:dyDescent="0.25">
      <c r="F4590"/>
      <c r="G4590"/>
      <c r="H4590"/>
      <c r="I4590"/>
    </row>
    <row r="4591" spans="6:9" ht="12.75" customHeight="1" x14ac:dyDescent="0.25">
      <c r="F4591"/>
      <c r="G4591"/>
      <c r="H4591"/>
      <c r="I4591"/>
    </row>
    <row r="4592" spans="6:9" ht="12.75" customHeight="1" x14ac:dyDescent="0.25">
      <c r="F4592"/>
      <c r="G4592"/>
      <c r="H4592"/>
      <c r="I4592"/>
    </row>
    <row r="4593" spans="6:9" ht="12.75" customHeight="1" x14ac:dyDescent="0.25">
      <c r="F4593"/>
      <c r="G4593"/>
      <c r="H4593"/>
      <c r="I4593"/>
    </row>
    <row r="4594" spans="6:9" ht="12.75" customHeight="1" x14ac:dyDescent="0.25">
      <c r="F4594"/>
      <c r="G4594"/>
      <c r="H4594"/>
      <c r="I4594"/>
    </row>
    <row r="4595" spans="6:9" ht="12.75" customHeight="1" x14ac:dyDescent="0.25">
      <c r="F4595"/>
      <c r="G4595"/>
      <c r="H4595"/>
      <c r="I4595"/>
    </row>
  </sheetData>
  <phoneticPr fontId="5" type="noConversion"/>
  <pageMargins left="0" right="0" top="0" bottom="0" header="0" footer="0"/>
  <pageSetup fitToWidth="0" fitToHeight="0" orientation="portrait" verticalDpi="0"/>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98"/>
  <sheetViews>
    <sheetView zoomScale="150" zoomScaleNormal="150" zoomScalePageLayoutView="150" workbookViewId="0">
      <selection activeCell="E13" sqref="E12:E13"/>
    </sheetView>
  </sheetViews>
  <sheetFormatPr defaultColWidth="6.81640625" defaultRowHeight="10" x14ac:dyDescent="0.25"/>
  <cols>
    <col min="1" max="1" width="8.1796875" style="1" customWidth="1"/>
    <col min="2" max="2" width="10.36328125" style="1" bestFit="1" customWidth="1"/>
    <col min="3" max="3" width="15.453125" style="4" bestFit="1" customWidth="1"/>
    <col min="4" max="4" width="9.81640625" style="27" bestFit="1" customWidth="1"/>
    <col min="5" max="16384" width="6.81640625" style="1"/>
  </cols>
  <sheetData>
    <row r="1" spans="1:4" x14ac:dyDescent="0.25">
      <c r="A1" s="1" t="s">
        <v>0</v>
      </c>
      <c r="B1" s="1" t="s">
        <v>3</v>
      </c>
      <c r="C1" s="4" t="s">
        <v>4</v>
      </c>
      <c r="D1" s="27" t="s">
        <v>5</v>
      </c>
    </row>
    <row r="2" spans="1:4" x14ac:dyDescent="0.25">
      <c r="A2" s="1">
        <v>1</v>
      </c>
      <c r="B2" s="2">
        <v>41094</v>
      </c>
      <c r="C2" s="4" t="s">
        <v>624</v>
      </c>
      <c r="D2" s="27" t="s">
        <v>6</v>
      </c>
    </row>
    <row r="3" spans="1:4" x14ac:dyDescent="0.25">
      <c r="A3" s="1">
        <v>1</v>
      </c>
      <c r="B3" s="2">
        <v>41122</v>
      </c>
      <c r="C3" s="4" t="s">
        <v>624</v>
      </c>
      <c r="D3" s="27" t="s">
        <v>7</v>
      </c>
    </row>
    <row r="4" spans="1:4" x14ac:dyDescent="0.25">
      <c r="A4" s="1">
        <v>1</v>
      </c>
      <c r="B4" s="2">
        <v>41157</v>
      </c>
      <c r="C4" s="4" t="s">
        <v>624</v>
      </c>
      <c r="D4" s="27" t="s">
        <v>8</v>
      </c>
    </row>
    <row r="5" spans="1:4" x14ac:dyDescent="0.25">
      <c r="A5" s="1">
        <v>1</v>
      </c>
      <c r="B5" s="2">
        <v>41185</v>
      </c>
      <c r="C5" s="4" t="s">
        <v>624</v>
      </c>
      <c r="D5" s="27" t="s">
        <v>9</v>
      </c>
    </row>
    <row r="6" spans="1:4" x14ac:dyDescent="0.25">
      <c r="A6" s="1">
        <v>1</v>
      </c>
      <c r="B6" s="2">
        <v>41220</v>
      </c>
      <c r="C6" s="4" t="s">
        <v>624</v>
      </c>
      <c r="D6" s="27" t="s">
        <v>10</v>
      </c>
    </row>
    <row r="7" spans="1:4" x14ac:dyDescent="0.25">
      <c r="A7" s="1">
        <v>1</v>
      </c>
      <c r="B7" s="2">
        <v>41248</v>
      </c>
      <c r="C7" s="4" t="s">
        <v>624</v>
      </c>
      <c r="D7" s="27" t="s">
        <v>11</v>
      </c>
    </row>
    <row r="8" spans="1:4" x14ac:dyDescent="0.25">
      <c r="A8" s="1">
        <v>1</v>
      </c>
      <c r="B8" s="2">
        <v>41094</v>
      </c>
      <c r="C8" s="4" t="s">
        <v>625</v>
      </c>
      <c r="D8" s="27" t="s">
        <v>12</v>
      </c>
    </row>
    <row r="9" spans="1:4" x14ac:dyDescent="0.25">
      <c r="A9" s="1">
        <v>1</v>
      </c>
      <c r="B9" s="2">
        <v>41110</v>
      </c>
      <c r="C9" s="4" t="s">
        <v>625</v>
      </c>
      <c r="D9" s="27" t="s">
        <v>13</v>
      </c>
    </row>
    <row r="10" spans="1:4" x14ac:dyDescent="0.25">
      <c r="A10" s="1">
        <v>1</v>
      </c>
      <c r="B10" s="2">
        <v>41122</v>
      </c>
      <c r="C10" s="4" t="s">
        <v>625</v>
      </c>
      <c r="D10" s="27" t="s">
        <v>14</v>
      </c>
    </row>
    <row r="11" spans="1:4" x14ac:dyDescent="0.25">
      <c r="A11" s="1">
        <v>1</v>
      </c>
      <c r="B11" s="2">
        <v>41138</v>
      </c>
      <c r="C11" s="4" t="s">
        <v>625</v>
      </c>
      <c r="D11" s="27" t="s">
        <v>14</v>
      </c>
    </row>
    <row r="12" spans="1:4" x14ac:dyDescent="0.25">
      <c r="A12" s="1">
        <v>1</v>
      </c>
      <c r="B12" s="2">
        <v>41157</v>
      </c>
      <c r="C12" s="4" t="s">
        <v>625</v>
      </c>
      <c r="D12" s="27" t="s">
        <v>15</v>
      </c>
    </row>
    <row r="13" spans="1:4" x14ac:dyDescent="0.25">
      <c r="A13" s="1">
        <v>1</v>
      </c>
      <c r="B13" s="2">
        <v>41171</v>
      </c>
      <c r="C13" s="4" t="s">
        <v>625</v>
      </c>
      <c r="D13" s="27" t="s">
        <v>12</v>
      </c>
    </row>
    <row r="14" spans="1:4" x14ac:dyDescent="0.25">
      <c r="A14" s="1">
        <v>1</v>
      </c>
      <c r="B14" s="2">
        <v>41185</v>
      </c>
      <c r="C14" s="4" t="s">
        <v>625</v>
      </c>
      <c r="D14" s="27" t="s">
        <v>16</v>
      </c>
    </row>
    <row r="15" spans="1:4" x14ac:dyDescent="0.25">
      <c r="A15" s="1">
        <v>1</v>
      </c>
      <c r="B15" s="2">
        <v>41199</v>
      </c>
      <c r="C15" s="4" t="s">
        <v>625</v>
      </c>
      <c r="D15" s="27" t="s">
        <v>16</v>
      </c>
    </row>
    <row r="16" spans="1:4" x14ac:dyDescent="0.25">
      <c r="A16" s="1">
        <v>1</v>
      </c>
      <c r="B16" s="2">
        <v>41220</v>
      </c>
      <c r="C16" s="4" t="s">
        <v>625</v>
      </c>
      <c r="D16" s="27" t="s">
        <v>17</v>
      </c>
    </row>
    <row r="17" spans="1:4" x14ac:dyDescent="0.25">
      <c r="A17" s="1">
        <v>1</v>
      </c>
      <c r="B17" s="2">
        <v>41233</v>
      </c>
      <c r="C17" s="4" t="s">
        <v>625</v>
      </c>
      <c r="D17" s="27" t="s">
        <v>18</v>
      </c>
    </row>
    <row r="18" spans="1:4" x14ac:dyDescent="0.25">
      <c r="A18" s="1">
        <v>1</v>
      </c>
      <c r="B18" s="2">
        <v>41248</v>
      </c>
      <c r="C18" s="4" t="s">
        <v>625</v>
      </c>
      <c r="D18" s="27" t="s">
        <v>18</v>
      </c>
    </row>
    <row r="19" spans="1:4" x14ac:dyDescent="0.25">
      <c r="A19" s="1">
        <v>1</v>
      </c>
      <c r="B19" s="2">
        <v>41094</v>
      </c>
      <c r="C19" s="4" t="s">
        <v>626</v>
      </c>
      <c r="D19" s="27" t="s">
        <v>19</v>
      </c>
    </row>
    <row r="20" spans="1:4" x14ac:dyDescent="0.25">
      <c r="A20" s="1">
        <v>1</v>
      </c>
      <c r="B20" s="2">
        <v>41122</v>
      </c>
      <c r="C20" s="4" t="s">
        <v>626</v>
      </c>
      <c r="D20" s="27" t="s">
        <v>20</v>
      </c>
    </row>
    <row r="21" spans="1:4" x14ac:dyDescent="0.25">
      <c r="A21" s="1">
        <v>1</v>
      </c>
      <c r="B21" s="2">
        <v>41157</v>
      </c>
      <c r="C21" s="4" t="s">
        <v>626</v>
      </c>
      <c r="D21" s="27" t="s">
        <v>21</v>
      </c>
    </row>
    <row r="22" spans="1:4" x14ac:dyDescent="0.25">
      <c r="A22" s="1">
        <v>1</v>
      </c>
      <c r="B22" s="2">
        <v>41185</v>
      </c>
      <c r="C22" s="4" t="s">
        <v>626</v>
      </c>
      <c r="D22" s="27" t="s">
        <v>22</v>
      </c>
    </row>
    <row r="23" spans="1:4" x14ac:dyDescent="0.25">
      <c r="A23" s="1">
        <v>1</v>
      </c>
      <c r="B23" s="2">
        <v>41220</v>
      </c>
      <c r="C23" s="4" t="s">
        <v>626</v>
      </c>
      <c r="D23" s="27" t="s">
        <v>23</v>
      </c>
    </row>
    <row r="24" spans="1:4" x14ac:dyDescent="0.25">
      <c r="A24" s="1">
        <v>1</v>
      </c>
      <c r="B24" s="2">
        <v>41248</v>
      </c>
      <c r="C24" s="4" t="s">
        <v>626</v>
      </c>
      <c r="D24" s="27" t="s">
        <v>24</v>
      </c>
    </row>
    <row r="25" spans="1:4" x14ac:dyDescent="0.25">
      <c r="A25" s="1">
        <v>2</v>
      </c>
      <c r="B25" s="2">
        <v>41095</v>
      </c>
      <c r="C25" s="4" t="s">
        <v>624</v>
      </c>
      <c r="D25" s="27" t="s">
        <v>25</v>
      </c>
    </row>
    <row r="26" spans="1:4" x14ac:dyDescent="0.25">
      <c r="A26" s="1">
        <v>2</v>
      </c>
      <c r="B26" s="2">
        <v>41123</v>
      </c>
      <c r="C26" s="4" t="s">
        <v>624</v>
      </c>
      <c r="D26" s="27" t="s">
        <v>26</v>
      </c>
    </row>
    <row r="27" spans="1:4" x14ac:dyDescent="0.25">
      <c r="A27" s="1">
        <v>2</v>
      </c>
      <c r="B27" s="2">
        <v>41156</v>
      </c>
      <c r="C27" s="4" t="s">
        <v>624</v>
      </c>
      <c r="D27" s="27" t="s">
        <v>27</v>
      </c>
    </row>
    <row r="28" spans="1:4" x14ac:dyDescent="0.25">
      <c r="A28" s="1">
        <v>2</v>
      </c>
      <c r="B28" s="2">
        <v>41188</v>
      </c>
      <c r="C28" s="4" t="s">
        <v>624</v>
      </c>
      <c r="D28" s="27" t="s">
        <v>28</v>
      </c>
    </row>
    <row r="29" spans="1:4" x14ac:dyDescent="0.25">
      <c r="A29" s="1">
        <v>2</v>
      </c>
      <c r="B29" s="2">
        <v>41221</v>
      </c>
      <c r="C29" s="4" t="s">
        <v>624</v>
      </c>
      <c r="D29" s="27" t="s">
        <v>29</v>
      </c>
    </row>
    <row r="30" spans="1:4" x14ac:dyDescent="0.25">
      <c r="A30" s="1">
        <v>2</v>
      </c>
      <c r="B30" s="2">
        <v>41095</v>
      </c>
      <c r="C30" s="4" t="s">
        <v>625</v>
      </c>
      <c r="D30" s="27" t="s">
        <v>30</v>
      </c>
    </row>
    <row r="31" spans="1:4" x14ac:dyDescent="0.25">
      <c r="A31" s="1">
        <v>2</v>
      </c>
      <c r="B31" s="2">
        <v>41109</v>
      </c>
      <c r="C31" s="4" t="s">
        <v>625</v>
      </c>
      <c r="D31" s="27" t="s">
        <v>31</v>
      </c>
    </row>
    <row r="32" spans="1:4" x14ac:dyDescent="0.25">
      <c r="A32" s="1">
        <v>2</v>
      </c>
      <c r="B32" s="2">
        <v>41123</v>
      </c>
      <c r="C32" s="4" t="s">
        <v>625</v>
      </c>
      <c r="D32" s="27" t="s">
        <v>32</v>
      </c>
    </row>
    <row r="33" spans="1:4" x14ac:dyDescent="0.25">
      <c r="A33" s="1">
        <v>2</v>
      </c>
      <c r="B33" s="2">
        <v>41139</v>
      </c>
      <c r="C33" s="4" t="s">
        <v>625</v>
      </c>
      <c r="D33" s="27" t="s">
        <v>33</v>
      </c>
    </row>
    <row r="34" spans="1:4" x14ac:dyDescent="0.25">
      <c r="A34" s="1">
        <v>2</v>
      </c>
      <c r="B34" s="2">
        <v>41144</v>
      </c>
      <c r="C34" s="4" t="s">
        <v>625</v>
      </c>
      <c r="D34" s="27" t="s">
        <v>34</v>
      </c>
    </row>
    <row r="35" spans="1:4" x14ac:dyDescent="0.25">
      <c r="A35" s="1">
        <v>2</v>
      </c>
      <c r="B35" s="2">
        <v>41153</v>
      </c>
      <c r="C35" s="4" t="s">
        <v>625</v>
      </c>
      <c r="D35" s="27" t="s">
        <v>35</v>
      </c>
    </row>
    <row r="36" spans="1:4" x14ac:dyDescent="0.25">
      <c r="A36" s="1">
        <v>2</v>
      </c>
      <c r="B36" s="2">
        <v>41156</v>
      </c>
      <c r="C36" s="4" t="s">
        <v>625</v>
      </c>
      <c r="D36" s="27" t="s">
        <v>36</v>
      </c>
    </row>
    <row r="37" spans="1:4" x14ac:dyDescent="0.25">
      <c r="A37" s="1">
        <v>2</v>
      </c>
      <c r="B37" s="2">
        <v>41172</v>
      </c>
      <c r="C37" s="4" t="s">
        <v>625</v>
      </c>
      <c r="D37" s="27" t="s">
        <v>37</v>
      </c>
    </row>
    <row r="38" spans="1:4" x14ac:dyDescent="0.25">
      <c r="A38" s="1">
        <v>2</v>
      </c>
      <c r="B38" s="2">
        <v>41188</v>
      </c>
      <c r="C38" s="4" t="s">
        <v>625</v>
      </c>
      <c r="D38" s="27" t="s">
        <v>38</v>
      </c>
    </row>
    <row r="39" spans="1:4" x14ac:dyDescent="0.25">
      <c r="A39" s="1">
        <v>2</v>
      </c>
      <c r="B39" s="2">
        <v>41200</v>
      </c>
      <c r="C39" s="4" t="s">
        <v>625</v>
      </c>
      <c r="D39" s="27" t="s">
        <v>33</v>
      </c>
    </row>
    <row r="40" spans="1:4" x14ac:dyDescent="0.25">
      <c r="A40" s="1">
        <v>2</v>
      </c>
      <c r="B40" s="2">
        <v>41221</v>
      </c>
      <c r="C40" s="4" t="s">
        <v>625</v>
      </c>
      <c r="D40" s="27" t="s">
        <v>39</v>
      </c>
    </row>
    <row r="41" spans="1:4" x14ac:dyDescent="0.25">
      <c r="A41" s="1">
        <v>2</v>
      </c>
      <c r="B41" s="2">
        <v>41232</v>
      </c>
      <c r="C41" s="4" t="s">
        <v>625</v>
      </c>
      <c r="D41" s="27" t="s">
        <v>35</v>
      </c>
    </row>
    <row r="42" spans="1:4" x14ac:dyDescent="0.25">
      <c r="A42" s="1">
        <v>2</v>
      </c>
      <c r="B42" s="2">
        <v>41095</v>
      </c>
      <c r="C42" s="4" t="s">
        <v>626</v>
      </c>
      <c r="D42" s="27" t="s">
        <v>40</v>
      </c>
    </row>
    <row r="43" spans="1:4" x14ac:dyDescent="0.25">
      <c r="A43" s="1">
        <v>2</v>
      </c>
      <c r="B43" s="2">
        <v>41123</v>
      </c>
      <c r="C43" s="4" t="s">
        <v>626</v>
      </c>
      <c r="D43" s="27" t="s">
        <v>41</v>
      </c>
    </row>
    <row r="44" spans="1:4" x14ac:dyDescent="0.25">
      <c r="A44" s="1">
        <v>2</v>
      </c>
      <c r="B44" s="2">
        <v>41156</v>
      </c>
      <c r="C44" s="4" t="s">
        <v>626</v>
      </c>
      <c r="D44" s="27" t="s">
        <v>42</v>
      </c>
    </row>
    <row r="45" spans="1:4" x14ac:dyDescent="0.25">
      <c r="A45" s="1">
        <v>2</v>
      </c>
      <c r="B45" s="2">
        <v>41188</v>
      </c>
      <c r="C45" s="4" t="s">
        <v>626</v>
      </c>
      <c r="D45" s="27" t="s">
        <v>43</v>
      </c>
    </row>
    <row r="46" spans="1:4" x14ac:dyDescent="0.25">
      <c r="A46" s="1">
        <v>2</v>
      </c>
      <c r="B46" s="2">
        <v>41221</v>
      </c>
      <c r="C46" s="4" t="s">
        <v>626</v>
      </c>
      <c r="D46" s="27" t="s">
        <v>44</v>
      </c>
    </row>
    <row r="47" spans="1:4" x14ac:dyDescent="0.25">
      <c r="A47" s="1">
        <v>3</v>
      </c>
      <c r="B47" s="2">
        <v>41094</v>
      </c>
      <c r="C47" s="4" t="s">
        <v>624</v>
      </c>
      <c r="D47" s="27" t="s">
        <v>45</v>
      </c>
    </row>
    <row r="48" spans="1:4" x14ac:dyDescent="0.25">
      <c r="A48" s="1">
        <v>3</v>
      </c>
      <c r="B48" s="2">
        <v>41122</v>
      </c>
      <c r="C48" s="4" t="s">
        <v>624</v>
      </c>
      <c r="D48" s="27" t="s">
        <v>46</v>
      </c>
    </row>
    <row r="49" spans="1:4" x14ac:dyDescent="0.25">
      <c r="A49" s="1">
        <v>3</v>
      </c>
      <c r="B49" s="2">
        <v>41157</v>
      </c>
      <c r="C49" s="4" t="s">
        <v>624</v>
      </c>
      <c r="D49" s="27" t="s">
        <v>47</v>
      </c>
    </row>
    <row r="50" spans="1:4" x14ac:dyDescent="0.25">
      <c r="A50" s="1">
        <v>3</v>
      </c>
      <c r="B50" s="2">
        <v>41185</v>
      </c>
      <c r="C50" s="4" t="s">
        <v>624</v>
      </c>
      <c r="D50" s="27" t="s">
        <v>48</v>
      </c>
    </row>
    <row r="51" spans="1:4" x14ac:dyDescent="0.25">
      <c r="A51" s="1">
        <v>3</v>
      </c>
      <c r="B51" s="2">
        <v>41220</v>
      </c>
      <c r="C51" s="4" t="s">
        <v>624</v>
      </c>
      <c r="D51" s="27" t="s">
        <v>49</v>
      </c>
    </row>
    <row r="52" spans="1:4" x14ac:dyDescent="0.25">
      <c r="A52" s="1">
        <v>3</v>
      </c>
      <c r="B52" s="2">
        <v>41248</v>
      </c>
      <c r="C52" s="4" t="s">
        <v>624</v>
      </c>
      <c r="D52" s="27" t="s">
        <v>50</v>
      </c>
    </row>
    <row r="53" spans="1:4" x14ac:dyDescent="0.25">
      <c r="A53" s="1">
        <v>3</v>
      </c>
      <c r="B53" s="2">
        <v>41094</v>
      </c>
      <c r="C53" s="4" t="s">
        <v>625</v>
      </c>
      <c r="D53" s="27" t="s">
        <v>51</v>
      </c>
    </row>
    <row r="54" spans="1:4" x14ac:dyDescent="0.25">
      <c r="A54" s="1">
        <v>3</v>
      </c>
      <c r="B54" s="2">
        <v>41101</v>
      </c>
      <c r="C54" s="4" t="s">
        <v>625</v>
      </c>
      <c r="D54" s="27" t="s">
        <v>52</v>
      </c>
    </row>
    <row r="55" spans="1:4" x14ac:dyDescent="0.25">
      <c r="A55" s="1">
        <v>3</v>
      </c>
      <c r="B55" s="2">
        <v>41108</v>
      </c>
      <c r="C55" s="4" t="s">
        <v>625</v>
      </c>
      <c r="D55" s="27" t="s">
        <v>17</v>
      </c>
    </row>
    <row r="56" spans="1:4" x14ac:dyDescent="0.25">
      <c r="A56" s="1">
        <v>3</v>
      </c>
      <c r="B56" s="2">
        <v>41115</v>
      </c>
      <c r="C56" s="4" t="s">
        <v>625</v>
      </c>
      <c r="D56" s="27" t="s">
        <v>53</v>
      </c>
    </row>
    <row r="57" spans="1:4" x14ac:dyDescent="0.25">
      <c r="A57" s="1">
        <v>3</v>
      </c>
      <c r="B57" s="2">
        <v>41122</v>
      </c>
      <c r="C57" s="4" t="s">
        <v>625</v>
      </c>
      <c r="D57" s="27" t="s">
        <v>54</v>
      </c>
    </row>
    <row r="58" spans="1:4" x14ac:dyDescent="0.25">
      <c r="A58" s="1">
        <v>3</v>
      </c>
      <c r="B58" s="2">
        <v>41129</v>
      </c>
      <c r="C58" s="4" t="s">
        <v>625</v>
      </c>
      <c r="D58" s="27" t="s">
        <v>33</v>
      </c>
    </row>
    <row r="59" spans="1:4" x14ac:dyDescent="0.25">
      <c r="A59" s="1">
        <v>3</v>
      </c>
      <c r="B59" s="2">
        <v>41136</v>
      </c>
      <c r="C59" s="4" t="s">
        <v>625</v>
      </c>
      <c r="D59" s="27" t="s">
        <v>17</v>
      </c>
    </row>
    <row r="60" spans="1:4" x14ac:dyDescent="0.25">
      <c r="A60" s="1">
        <v>3</v>
      </c>
      <c r="B60" s="2">
        <v>41143</v>
      </c>
      <c r="C60" s="4" t="s">
        <v>625</v>
      </c>
      <c r="D60" s="27" t="s">
        <v>55</v>
      </c>
    </row>
    <row r="61" spans="1:4" x14ac:dyDescent="0.25">
      <c r="A61" s="1">
        <v>3</v>
      </c>
      <c r="B61" s="2">
        <v>41157</v>
      </c>
      <c r="C61" s="4" t="s">
        <v>625</v>
      </c>
      <c r="D61" s="27" t="s">
        <v>53</v>
      </c>
    </row>
    <row r="62" spans="1:4" x14ac:dyDescent="0.25">
      <c r="A62" s="1">
        <v>3</v>
      </c>
      <c r="B62" s="2">
        <v>41164</v>
      </c>
      <c r="C62" s="4" t="s">
        <v>625</v>
      </c>
      <c r="D62" s="27" t="s">
        <v>33</v>
      </c>
    </row>
    <row r="63" spans="1:4" x14ac:dyDescent="0.25">
      <c r="A63" s="1">
        <v>3</v>
      </c>
      <c r="B63" s="2">
        <v>41171</v>
      </c>
      <c r="C63" s="4" t="s">
        <v>625</v>
      </c>
      <c r="D63" s="27" t="s">
        <v>54</v>
      </c>
    </row>
    <row r="64" spans="1:4" x14ac:dyDescent="0.25">
      <c r="A64" s="1">
        <v>3</v>
      </c>
      <c r="B64" s="2">
        <v>41185</v>
      </c>
      <c r="C64" s="4" t="s">
        <v>625</v>
      </c>
      <c r="D64" s="27" t="s">
        <v>17</v>
      </c>
    </row>
    <row r="65" spans="1:4" x14ac:dyDescent="0.25">
      <c r="A65" s="1">
        <v>3</v>
      </c>
      <c r="B65" s="2">
        <v>41199</v>
      </c>
      <c r="C65" s="4" t="s">
        <v>625</v>
      </c>
      <c r="D65" s="27" t="s">
        <v>51</v>
      </c>
    </row>
    <row r="66" spans="1:4" x14ac:dyDescent="0.25">
      <c r="A66" s="1">
        <v>3</v>
      </c>
      <c r="B66" s="2">
        <v>41220</v>
      </c>
      <c r="C66" s="4" t="s">
        <v>625</v>
      </c>
      <c r="D66" s="27" t="s">
        <v>17</v>
      </c>
    </row>
    <row r="67" spans="1:4" x14ac:dyDescent="0.25">
      <c r="A67" s="1">
        <v>3</v>
      </c>
      <c r="B67" s="2">
        <v>41233</v>
      </c>
      <c r="C67" s="4" t="s">
        <v>625</v>
      </c>
      <c r="D67" s="27" t="s">
        <v>53</v>
      </c>
    </row>
    <row r="68" spans="1:4" x14ac:dyDescent="0.25">
      <c r="A68" s="1">
        <v>3</v>
      </c>
      <c r="B68" s="2">
        <v>41248</v>
      </c>
      <c r="C68" s="4" t="s">
        <v>625</v>
      </c>
      <c r="D68" s="27" t="s">
        <v>51</v>
      </c>
    </row>
    <row r="69" spans="1:4" x14ac:dyDescent="0.25">
      <c r="A69" s="1">
        <v>3</v>
      </c>
      <c r="B69" s="2">
        <v>41094</v>
      </c>
      <c r="C69" s="4" t="s">
        <v>626</v>
      </c>
      <c r="D69" s="27" t="s">
        <v>56</v>
      </c>
    </row>
    <row r="70" spans="1:4" x14ac:dyDescent="0.25">
      <c r="A70" s="1">
        <v>3</v>
      </c>
      <c r="B70" s="2">
        <v>41122</v>
      </c>
      <c r="C70" s="4" t="s">
        <v>626</v>
      </c>
      <c r="D70" s="27" t="s">
        <v>21</v>
      </c>
    </row>
    <row r="71" spans="1:4" x14ac:dyDescent="0.25">
      <c r="A71" s="1">
        <v>3</v>
      </c>
      <c r="B71" s="2">
        <v>41157</v>
      </c>
      <c r="C71" s="4" t="s">
        <v>626</v>
      </c>
      <c r="D71" s="27" t="s">
        <v>57</v>
      </c>
    </row>
    <row r="72" spans="1:4" x14ac:dyDescent="0.25">
      <c r="A72" s="1">
        <v>3</v>
      </c>
      <c r="B72" s="2">
        <v>41185</v>
      </c>
      <c r="C72" s="4" t="s">
        <v>626</v>
      </c>
      <c r="D72" s="27" t="s">
        <v>58</v>
      </c>
    </row>
    <row r="73" spans="1:4" x14ac:dyDescent="0.25">
      <c r="A73" s="1">
        <v>3</v>
      </c>
      <c r="B73" s="2">
        <v>41220</v>
      </c>
      <c r="C73" s="4" t="s">
        <v>626</v>
      </c>
      <c r="D73" s="27" t="s">
        <v>59</v>
      </c>
    </row>
    <row r="74" spans="1:4" x14ac:dyDescent="0.25">
      <c r="A74" s="1">
        <v>3</v>
      </c>
      <c r="B74" s="2">
        <v>41248</v>
      </c>
      <c r="C74" s="4" t="s">
        <v>626</v>
      </c>
      <c r="D74" s="27" t="s">
        <v>43</v>
      </c>
    </row>
    <row r="75" spans="1:4" x14ac:dyDescent="0.25">
      <c r="A75" s="1">
        <v>4</v>
      </c>
      <c r="B75" s="2">
        <v>41094</v>
      </c>
      <c r="C75" s="4" t="s">
        <v>624</v>
      </c>
      <c r="D75" s="27" t="s">
        <v>60</v>
      </c>
    </row>
    <row r="76" spans="1:4" x14ac:dyDescent="0.25">
      <c r="A76" s="1">
        <v>4</v>
      </c>
      <c r="B76" s="2">
        <v>41122</v>
      </c>
      <c r="C76" s="4" t="s">
        <v>624</v>
      </c>
      <c r="D76" s="27" t="s">
        <v>61</v>
      </c>
    </row>
    <row r="77" spans="1:4" x14ac:dyDescent="0.25">
      <c r="A77" s="1">
        <v>4</v>
      </c>
      <c r="B77" s="2">
        <v>41157</v>
      </c>
      <c r="C77" s="4" t="s">
        <v>624</v>
      </c>
      <c r="D77" s="27" t="s">
        <v>62</v>
      </c>
    </row>
    <row r="78" spans="1:4" x14ac:dyDescent="0.25">
      <c r="A78" s="1">
        <v>4</v>
      </c>
      <c r="B78" s="2">
        <v>41185</v>
      </c>
      <c r="C78" s="4" t="s">
        <v>624</v>
      </c>
      <c r="D78" s="27" t="s">
        <v>63</v>
      </c>
    </row>
    <row r="79" spans="1:4" x14ac:dyDescent="0.25">
      <c r="A79" s="1">
        <v>4</v>
      </c>
      <c r="B79" s="2">
        <v>41220</v>
      </c>
      <c r="C79" s="4" t="s">
        <v>624</v>
      </c>
      <c r="D79" s="27" t="s">
        <v>64</v>
      </c>
    </row>
    <row r="80" spans="1:4" x14ac:dyDescent="0.25">
      <c r="A80" s="1">
        <v>4</v>
      </c>
      <c r="B80" s="2">
        <v>41094</v>
      </c>
      <c r="C80" s="4" t="s">
        <v>625</v>
      </c>
      <c r="D80" s="27" t="s">
        <v>12</v>
      </c>
    </row>
    <row r="81" spans="1:4" x14ac:dyDescent="0.25">
      <c r="A81" s="1">
        <v>4</v>
      </c>
      <c r="B81" s="2">
        <v>41108</v>
      </c>
      <c r="C81" s="4" t="s">
        <v>625</v>
      </c>
      <c r="D81" s="27" t="s">
        <v>12</v>
      </c>
    </row>
    <row r="82" spans="1:4" x14ac:dyDescent="0.25">
      <c r="A82" s="1">
        <v>4</v>
      </c>
      <c r="B82" s="2">
        <v>41122</v>
      </c>
      <c r="C82" s="4" t="s">
        <v>625</v>
      </c>
      <c r="D82" s="27" t="s">
        <v>13</v>
      </c>
    </row>
    <row r="83" spans="1:4" x14ac:dyDescent="0.25">
      <c r="A83" s="1">
        <v>4</v>
      </c>
      <c r="B83" s="2">
        <v>41136</v>
      </c>
      <c r="C83" s="4" t="s">
        <v>625</v>
      </c>
      <c r="D83" s="27" t="s">
        <v>16</v>
      </c>
    </row>
    <row r="84" spans="1:4" x14ac:dyDescent="0.25">
      <c r="A84" s="1">
        <v>4</v>
      </c>
      <c r="B84" s="2">
        <v>41157</v>
      </c>
      <c r="C84" s="4" t="s">
        <v>625</v>
      </c>
      <c r="D84" s="27" t="s">
        <v>31</v>
      </c>
    </row>
    <row r="85" spans="1:4" x14ac:dyDescent="0.25">
      <c r="A85" s="1">
        <v>4</v>
      </c>
      <c r="B85" s="2">
        <v>41171</v>
      </c>
      <c r="C85" s="4" t="s">
        <v>625</v>
      </c>
      <c r="D85" s="27" t="s">
        <v>55</v>
      </c>
    </row>
    <row r="86" spans="1:4" x14ac:dyDescent="0.25">
      <c r="A86" s="1">
        <v>4</v>
      </c>
      <c r="B86" s="2">
        <v>41185</v>
      </c>
      <c r="C86" s="4" t="s">
        <v>625</v>
      </c>
      <c r="D86" s="27" t="s">
        <v>38</v>
      </c>
    </row>
    <row r="87" spans="1:4" x14ac:dyDescent="0.25">
      <c r="A87" s="1">
        <v>4</v>
      </c>
      <c r="B87" s="2">
        <v>41199</v>
      </c>
      <c r="C87" s="4" t="s">
        <v>625</v>
      </c>
      <c r="D87" s="27" t="s">
        <v>65</v>
      </c>
    </row>
    <row r="88" spans="1:4" x14ac:dyDescent="0.25">
      <c r="A88" s="1">
        <v>4</v>
      </c>
      <c r="B88" s="2">
        <v>41220</v>
      </c>
      <c r="C88" s="4" t="s">
        <v>625</v>
      </c>
      <c r="D88" s="27" t="s">
        <v>66</v>
      </c>
    </row>
    <row r="89" spans="1:4" x14ac:dyDescent="0.25">
      <c r="A89" s="1">
        <v>4</v>
      </c>
      <c r="B89" s="2">
        <v>41233</v>
      </c>
      <c r="C89" s="4" t="s">
        <v>625</v>
      </c>
      <c r="D89" s="27" t="s">
        <v>12</v>
      </c>
    </row>
    <row r="90" spans="1:4" x14ac:dyDescent="0.25">
      <c r="A90" s="1">
        <v>4</v>
      </c>
      <c r="B90" s="2">
        <v>41094</v>
      </c>
      <c r="C90" s="4" t="s">
        <v>626</v>
      </c>
      <c r="D90" s="27" t="s">
        <v>67</v>
      </c>
    </row>
    <row r="91" spans="1:4" x14ac:dyDescent="0.25">
      <c r="A91" s="1">
        <v>4</v>
      </c>
      <c r="B91" s="2">
        <v>41122</v>
      </c>
      <c r="C91" s="4" t="s">
        <v>626</v>
      </c>
      <c r="D91" s="27" t="s">
        <v>41</v>
      </c>
    </row>
    <row r="92" spans="1:4" x14ac:dyDescent="0.25">
      <c r="A92" s="1">
        <v>4</v>
      </c>
      <c r="B92" s="2">
        <v>41157</v>
      </c>
      <c r="C92" s="4" t="s">
        <v>626</v>
      </c>
      <c r="D92" s="27" t="s">
        <v>68</v>
      </c>
    </row>
    <row r="93" spans="1:4" x14ac:dyDescent="0.25">
      <c r="A93" s="1">
        <v>4</v>
      </c>
      <c r="B93" s="2">
        <v>41185</v>
      </c>
      <c r="C93" s="4" t="s">
        <v>626</v>
      </c>
      <c r="D93" s="27" t="s">
        <v>57</v>
      </c>
    </row>
    <row r="94" spans="1:4" x14ac:dyDescent="0.25">
      <c r="A94" s="1">
        <v>4</v>
      </c>
      <c r="B94" s="2">
        <v>41220</v>
      </c>
      <c r="C94" s="4" t="s">
        <v>626</v>
      </c>
      <c r="D94" s="27" t="s">
        <v>69</v>
      </c>
    </row>
    <row r="95" spans="1:4" x14ac:dyDescent="0.25">
      <c r="A95" s="1">
        <v>5</v>
      </c>
      <c r="B95" s="2">
        <v>41094</v>
      </c>
      <c r="C95" s="4" t="s">
        <v>624</v>
      </c>
      <c r="D95" s="27" t="s">
        <v>70</v>
      </c>
    </row>
    <row r="96" spans="1:4" x14ac:dyDescent="0.25">
      <c r="A96" s="1">
        <v>5</v>
      </c>
      <c r="B96" s="2">
        <v>41122</v>
      </c>
      <c r="C96" s="4" t="s">
        <v>624</v>
      </c>
      <c r="D96" s="27" t="s">
        <v>71</v>
      </c>
    </row>
    <row r="97" spans="1:4" x14ac:dyDescent="0.25">
      <c r="A97" s="1">
        <v>5</v>
      </c>
      <c r="B97" s="2">
        <v>41159</v>
      </c>
      <c r="C97" s="4" t="s">
        <v>624</v>
      </c>
      <c r="D97" s="27" t="s">
        <v>72</v>
      </c>
    </row>
    <row r="98" spans="1:4" x14ac:dyDescent="0.25">
      <c r="A98" s="1">
        <v>5</v>
      </c>
      <c r="B98" s="2">
        <v>41185</v>
      </c>
      <c r="C98" s="4" t="s">
        <v>624</v>
      </c>
      <c r="D98" s="27" t="s">
        <v>73</v>
      </c>
    </row>
    <row r="99" spans="1:4" x14ac:dyDescent="0.25">
      <c r="A99" s="1">
        <v>5</v>
      </c>
      <c r="B99" s="2">
        <v>41220</v>
      </c>
      <c r="C99" s="4" t="s">
        <v>624</v>
      </c>
      <c r="D99" s="27" t="s">
        <v>74</v>
      </c>
    </row>
    <row r="100" spans="1:4" x14ac:dyDescent="0.25">
      <c r="A100" s="1">
        <v>5</v>
      </c>
      <c r="B100" s="2">
        <v>41248</v>
      </c>
      <c r="C100" s="4" t="s">
        <v>624</v>
      </c>
      <c r="D100" s="27" t="s">
        <v>75</v>
      </c>
    </row>
    <row r="101" spans="1:4" x14ac:dyDescent="0.25">
      <c r="A101" s="1">
        <v>5</v>
      </c>
      <c r="B101" s="2">
        <v>41094</v>
      </c>
      <c r="C101" s="4" t="s">
        <v>625</v>
      </c>
      <c r="D101" s="27" t="s">
        <v>32</v>
      </c>
    </row>
    <row r="102" spans="1:4" x14ac:dyDescent="0.25">
      <c r="A102" s="1">
        <v>5</v>
      </c>
      <c r="B102" s="2">
        <v>41108</v>
      </c>
      <c r="C102" s="4" t="s">
        <v>625</v>
      </c>
      <c r="D102" s="27" t="s">
        <v>66</v>
      </c>
    </row>
    <row r="103" spans="1:4" x14ac:dyDescent="0.25">
      <c r="A103" s="1">
        <v>5</v>
      </c>
      <c r="B103" s="2">
        <v>41122</v>
      </c>
      <c r="C103" s="4" t="s">
        <v>625</v>
      </c>
      <c r="D103" s="27" t="s">
        <v>16</v>
      </c>
    </row>
    <row r="104" spans="1:4" x14ac:dyDescent="0.25">
      <c r="A104" s="1">
        <v>5</v>
      </c>
      <c r="B104" s="2">
        <v>41136</v>
      </c>
      <c r="C104" s="4" t="s">
        <v>625</v>
      </c>
      <c r="D104" s="27" t="s">
        <v>39</v>
      </c>
    </row>
    <row r="105" spans="1:4" x14ac:dyDescent="0.25">
      <c r="A105" s="1">
        <v>5</v>
      </c>
      <c r="B105" s="2">
        <v>41143</v>
      </c>
      <c r="C105" s="4" t="s">
        <v>625</v>
      </c>
      <c r="D105" s="27" t="s">
        <v>54</v>
      </c>
    </row>
    <row r="106" spans="1:4" x14ac:dyDescent="0.25">
      <c r="A106" s="1">
        <v>5</v>
      </c>
      <c r="B106" s="2">
        <v>41159</v>
      </c>
      <c r="C106" s="4" t="s">
        <v>625</v>
      </c>
      <c r="D106" s="27" t="s">
        <v>12</v>
      </c>
    </row>
    <row r="107" spans="1:4" x14ac:dyDescent="0.25">
      <c r="A107" s="1">
        <v>5</v>
      </c>
      <c r="B107" s="2">
        <v>41164</v>
      </c>
      <c r="C107" s="4" t="s">
        <v>625</v>
      </c>
      <c r="D107" s="27" t="s">
        <v>76</v>
      </c>
    </row>
    <row r="108" spans="1:4" x14ac:dyDescent="0.25">
      <c r="A108" s="1">
        <v>5</v>
      </c>
      <c r="B108" s="2">
        <v>41171</v>
      </c>
      <c r="C108" s="4" t="s">
        <v>625</v>
      </c>
      <c r="D108" s="27" t="s">
        <v>15</v>
      </c>
    </row>
    <row r="109" spans="1:4" x14ac:dyDescent="0.25">
      <c r="A109" s="1">
        <v>5</v>
      </c>
      <c r="B109" s="2">
        <v>41185</v>
      </c>
      <c r="C109" s="4" t="s">
        <v>625</v>
      </c>
      <c r="D109" s="27" t="s">
        <v>16</v>
      </c>
    </row>
    <row r="110" spans="1:4" x14ac:dyDescent="0.25">
      <c r="A110" s="1">
        <v>5</v>
      </c>
      <c r="B110" s="2">
        <v>41199</v>
      </c>
      <c r="C110" s="4" t="s">
        <v>625</v>
      </c>
      <c r="D110" s="27" t="s">
        <v>36</v>
      </c>
    </row>
    <row r="111" spans="1:4" x14ac:dyDescent="0.25">
      <c r="A111" s="1">
        <v>5</v>
      </c>
      <c r="B111" s="2">
        <v>41220</v>
      </c>
      <c r="C111" s="4" t="s">
        <v>625</v>
      </c>
      <c r="D111" s="27" t="s">
        <v>76</v>
      </c>
    </row>
    <row r="112" spans="1:4" x14ac:dyDescent="0.25">
      <c r="A112" s="1">
        <v>5</v>
      </c>
      <c r="B112" s="2">
        <v>41233</v>
      </c>
      <c r="C112" s="4" t="s">
        <v>625</v>
      </c>
      <c r="D112" s="27" t="s">
        <v>15</v>
      </c>
    </row>
    <row r="113" spans="1:4" x14ac:dyDescent="0.25">
      <c r="A113" s="1">
        <v>5</v>
      </c>
      <c r="B113" s="2">
        <v>41248</v>
      </c>
      <c r="C113" s="4" t="s">
        <v>625</v>
      </c>
      <c r="D113" s="27" t="s">
        <v>12</v>
      </c>
    </row>
    <row r="114" spans="1:4" x14ac:dyDescent="0.25">
      <c r="A114" s="1">
        <v>5</v>
      </c>
      <c r="B114" s="2">
        <v>41094</v>
      </c>
      <c r="C114" s="4" t="s">
        <v>626</v>
      </c>
      <c r="D114" s="27" t="s">
        <v>77</v>
      </c>
    </row>
    <row r="115" spans="1:4" x14ac:dyDescent="0.25">
      <c r="A115" s="1">
        <v>5</v>
      </c>
      <c r="B115" s="2">
        <v>41122</v>
      </c>
      <c r="C115" s="4" t="s">
        <v>626</v>
      </c>
      <c r="D115" s="27" t="s">
        <v>78</v>
      </c>
    </row>
    <row r="116" spans="1:4" x14ac:dyDescent="0.25">
      <c r="A116" s="1">
        <v>5</v>
      </c>
      <c r="B116" s="2">
        <v>41159</v>
      </c>
      <c r="C116" s="4" t="s">
        <v>626</v>
      </c>
      <c r="D116" s="27" t="s">
        <v>79</v>
      </c>
    </row>
    <row r="117" spans="1:4" x14ac:dyDescent="0.25">
      <c r="A117" s="1">
        <v>5</v>
      </c>
      <c r="B117" s="2">
        <v>41185</v>
      </c>
      <c r="C117" s="4" t="s">
        <v>626</v>
      </c>
      <c r="D117" s="27" t="s">
        <v>44</v>
      </c>
    </row>
    <row r="118" spans="1:4" x14ac:dyDescent="0.25">
      <c r="A118" s="1">
        <v>5</v>
      </c>
      <c r="B118" s="2">
        <v>41220</v>
      </c>
      <c r="C118" s="4" t="s">
        <v>626</v>
      </c>
      <c r="D118" s="27" t="s">
        <v>80</v>
      </c>
    </row>
    <row r="119" spans="1:4" x14ac:dyDescent="0.25">
      <c r="A119" s="1">
        <v>5</v>
      </c>
      <c r="B119" s="2">
        <v>41248</v>
      </c>
      <c r="C119" s="4" t="s">
        <v>626</v>
      </c>
      <c r="D119" s="27" t="s">
        <v>58</v>
      </c>
    </row>
    <row r="120" spans="1:4" x14ac:dyDescent="0.25">
      <c r="A120" s="1">
        <v>6</v>
      </c>
      <c r="B120" s="2">
        <v>41248</v>
      </c>
      <c r="C120" s="4" t="s">
        <v>624</v>
      </c>
      <c r="D120" s="27" t="s">
        <v>81</v>
      </c>
    </row>
    <row r="121" spans="1:4" x14ac:dyDescent="0.25">
      <c r="A121" s="1">
        <v>6</v>
      </c>
      <c r="B121" s="2">
        <v>41248</v>
      </c>
      <c r="C121" s="4" t="s">
        <v>625</v>
      </c>
      <c r="D121" s="27" t="s">
        <v>32</v>
      </c>
    </row>
    <row r="122" spans="1:4" x14ac:dyDescent="0.25">
      <c r="A122" s="1">
        <v>6</v>
      </c>
      <c r="B122" s="2">
        <v>41248</v>
      </c>
      <c r="C122" s="4" t="s">
        <v>626</v>
      </c>
      <c r="D122" s="27" t="s">
        <v>80</v>
      </c>
    </row>
    <row r="123" spans="1:4" x14ac:dyDescent="0.25">
      <c r="A123" s="1">
        <v>7</v>
      </c>
      <c r="B123" s="2">
        <v>41097</v>
      </c>
      <c r="C123" s="4" t="s">
        <v>624</v>
      </c>
      <c r="D123" s="27" t="s">
        <v>82</v>
      </c>
    </row>
    <row r="124" spans="1:4" x14ac:dyDescent="0.25">
      <c r="A124" s="1">
        <v>7</v>
      </c>
      <c r="B124" s="2">
        <v>41123</v>
      </c>
      <c r="C124" s="4" t="s">
        <v>624</v>
      </c>
      <c r="D124" s="27" t="s">
        <v>83</v>
      </c>
    </row>
    <row r="125" spans="1:4" x14ac:dyDescent="0.25">
      <c r="A125" s="1">
        <v>7</v>
      </c>
      <c r="B125" s="2">
        <v>41097</v>
      </c>
      <c r="C125" s="4" t="s">
        <v>625</v>
      </c>
      <c r="D125" s="27" t="s">
        <v>16</v>
      </c>
    </row>
    <row r="126" spans="1:4" x14ac:dyDescent="0.25">
      <c r="A126" s="1">
        <v>7</v>
      </c>
      <c r="B126" s="2">
        <v>41109</v>
      </c>
      <c r="C126" s="4" t="s">
        <v>625</v>
      </c>
      <c r="D126" s="27" t="s">
        <v>34</v>
      </c>
    </row>
    <row r="127" spans="1:4" x14ac:dyDescent="0.25">
      <c r="A127" s="1">
        <v>7</v>
      </c>
      <c r="B127" s="2">
        <v>41116</v>
      </c>
      <c r="C127" s="4" t="s">
        <v>625</v>
      </c>
      <c r="D127" s="27" t="s">
        <v>84</v>
      </c>
    </row>
    <row r="128" spans="1:4" x14ac:dyDescent="0.25">
      <c r="A128" s="1">
        <v>7</v>
      </c>
      <c r="B128" s="2">
        <v>41123</v>
      </c>
      <c r="C128" s="4" t="s">
        <v>625</v>
      </c>
      <c r="D128" s="27" t="s">
        <v>34</v>
      </c>
    </row>
    <row r="129" spans="1:4" x14ac:dyDescent="0.25">
      <c r="A129" s="1">
        <v>7</v>
      </c>
      <c r="B129" s="2">
        <v>41130</v>
      </c>
      <c r="C129" s="4" t="s">
        <v>625</v>
      </c>
      <c r="D129" s="27" t="s">
        <v>84</v>
      </c>
    </row>
    <row r="130" spans="1:4" x14ac:dyDescent="0.25">
      <c r="A130" s="1">
        <v>7</v>
      </c>
      <c r="B130" s="2">
        <v>41097</v>
      </c>
      <c r="C130" s="4" t="s">
        <v>626</v>
      </c>
      <c r="D130" s="27" t="s">
        <v>85</v>
      </c>
    </row>
    <row r="131" spans="1:4" x14ac:dyDescent="0.25">
      <c r="A131" s="1">
        <v>7</v>
      </c>
      <c r="B131" s="2">
        <v>41123</v>
      </c>
      <c r="C131" s="4" t="s">
        <v>626</v>
      </c>
      <c r="D131" s="27" t="s">
        <v>86</v>
      </c>
    </row>
    <row r="132" spans="1:4" x14ac:dyDescent="0.25">
      <c r="A132" s="1">
        <v>8</v>
      </c>
      <c r="B132" s="2">
        <v>41095</v>
      </c>
      <c r="C132" s="4" t="s">
        <v>624</v>
      </c>
      <c r="D132" s="27" t="s">
        <v>87</v>
      </c>
    </row>
    <row r="133" spans="1:4" x14ac:dyDescent="0.25">
      <c r="A133" s="1">
        <v>8</v>
      </c>
      <c r="B133" s="2">
        <v>41123</v>
      </c>
      <c r="C133" s="4" t="s">
        <v>624</v>
      </c>
      <c r="D133" s="27" t="s">
        <v>88</v>
      </c>
    </row>
    <row r="134" spans="1:4" x14ac:dyDescent="0.25">
      <c r="A134" s="1">
        <v>8</v>
      </c>
      <c r="B134" s="2">
        <v>41156</v>
      </c>
      <c r="C134" s="4" t="s">
        <v>624</v>
      </c>
      <c r="D134" s="27" t="s">
        <v>88</v>
      </c>
    </row>
    <row r="135" spans="1:4" x14ac:dyDescent="0.25">
      <c r="A135" s="1">
        <v>8</v>
      </c>
      <c r="B135" s="2">
        <v>41186</v>
      </c>
      <c r="C135" s="4" t="s">
        <v>624</v>
      </c>
      <c r="D135" s="27" t="s">
        <v>89</v>
      </c>
    </row>
    <row r="136" spans="1:4" x14ac:dyDescent="0.25">
      <c r="A136" s="1">
        <v>8</v>
      </c>
      <c r="B136" s="2">
        <v>41221</v>
      </c>
      <c r="C136" s="4" t="s">
        <v>624</v>
      </c>
      <c r="D136" s="27" t="s">
        <v>90</v>
      </c>
    </row>
    <row r="137" spans="1:4" x14ac:dyDescent="0.25">
      <c r="A137" s="1">
        <v>8</v>
      </c>
      <c r="B137" s="2">
        <v>41095</v>
      </c>
      <c r="C137" s="4" t="s">
        <v>625</v>
      </c>
      <c r="D137" s="27" t="s">
        <v>18</v>
      </c>
    </row>
    <row r="138" spans="1:4" x14ac:dyDescent="0.25">
      <c r="A138" s="1">
        <v>8</v>
      </c>
      <c r="B138" s="2">
        <v>41109</v>
      </c>
      <c r="C138" s="4" t="s">
        <v>625</v>
      </c>
      <c r="D138" s="27" t="s">
        <v>91</v>
      </c>
    </row>
    <row r="139" spans="1:4" x14ac:dyDescent="0.25">
      <c r="A139" s="1">
        <v>8</v>
      </c>
      <c r="B139" s="2">
        <v>41123</v>
      </c>
      <c r="C139" s="4" t="s">
        <v>625</v>
      </c>
      <c r="D139" s="27" t="s">
        <v>91</v>
      </c>
    </row>
    <row r="140" spans="1:4" x14ac:dyDescent="0.25">
      <c r="A140" s="1">
        <v>8</v>
      </c>
      <c r="B140" s="2">
        <v>41137</v>
      </c>
      <c r="C140" s="4" t="s">
        <v>625</v>
      </c>
      <c r="D140" s="27" t="s">
        <v>14</v>
      </c>
    </row>
    <row r="141" spans="1:4" x14ac:dyDescent="0.25">
      <c r="A141" s="1">
        <v>8</v>
      </c>
      <c r="B141" s="2">
        <v>41156</v>
      </c>
      <c r="C141" s="4" t="s">
        <v>625</v>
      </c>
      <c r="D141" s="27" t="s">
        <v>76</v>
      </c>
    </row>
    <row r="142" spans="1:4" x14ac:dyDescent="0.25">
      <c r="A142" s="1">
        <v>8</v>
      </c>
      <c r="B142" s="2">
        <v>41172</v>
      </c>
      <c r="C142" s="4" t="s">
        <v>625</v>
      </c>
      <c r="D142" s="27" t="s">
        <v>92</v>
      </c>
    </row>
    <row r="143" spans="1:4" x14ac:dyDescent="0.25">
      <c r="A143" s="1">
        <v>8</v>
      </c>
      <c r="B143" s="2">
        <v>41186</v>
      </c>
      <c r="C143" s="4" t="s">
        <v>625</v>
      </c>
      <c r="D143" s="27" t="s">
        <v>12</v>
      </c>
    </row>
    <row r="144" spans="1:4" x14ac:dyDescent="0.25">
      <c r="A144" s="1">
        <v>8</v>
      </c>
      <c r="B144" s="2">
        <v>41200</v>
      </c>
      <c r="C144" s="4" t="s">
        <v>625</v>
      </c>
      <c r="D144" s="27" t="s">
        <v>93</v>
      </c>
    </row>
    <row r="145" spans="1:4" x14ac:dyDescent="0.25">
      <c r="A145" s="1">
        <v>8</v>
      </c>
      <c r="B145" s="2">
        <v>41221</v>
      </c>
      <c r="C145" s="4" t="s">
        <v>625</v>
      </c>
      <c r="D145" s="27" t="s">
        <v>13</v>
      </c>
    </row>
    <row r="146" spans="1:4" x14ac:dyDescent="0.25">
      <c r="A146" s="1">
        <v>8</v>
      </c>
      <c r="B146" s="2">
        <v>41095</v>
      </c>
      <c r="C146" s="4" t="s">
        <v>626</v>
      </c>
      <c r="D146" s="27" t="s">
        <v>43</v>
      </c>
    </row>
    <row r="147" spans="1:4" x14ac:dyDescent="0.25">
      <c r="A147" s="1">
        <v>8</v>
      </c>
      <c r="B147" s="2">
        <v>41123</v>
      </c>
      <c r="C147" s="4" t="s">
        <v>626</v>
      </c>
      <c r="D147" s="27" t="s">
        <v>94</v>
      </c>
    </row>
    <row r="148" spans="1:4" x14ac:dyDescent="0.25">
      <c r="A148" s="1">
        <v>8</v>
      </c>
      <c r="B148" s="2">
        <v>41156</v>
      </c>
      <c r="C148" s="4" t="s">
        <v>626</v>
      </c>
      <c r="D148" s="27" t="s">
        <v>59</v>
      </c>
    </row>
    <row r="149" spans="1:4" x14ac:dyDescent="0.25">
      <c r="A149" s="1">
        <v>8</v>
      </c>
      <c r="B149" s="2">
        <v>41186</v>
      </c>
      <c r="C149" s="4" t="s">
        <v>626</v>
      </c>
      <c r="D149" s="27" t="s">
        <v>77</v>
      </c>
    </row>
    <row r="150" spans="1:4" x14ac:dyDescent="0.25">
      <c r="A150" s="1">
        <v>8</v>
      </c>
      <c r="B150" s="2">
        <v>41221</v>
      </c>
      <c r="C150" s="4" t="s">
        <v>626</v>
      </c>
      <c r="D150" s="27" t="s">
        <v>95</v>
      </c>
    </row>
    <row r="151" spans="1:4" x14ac:dyDescent="0.25">
      <c r="A151" s="1">
        <v>9</v>
      </c>
      <c r="B151" s="2">
        <v>41095</v>
      </c>
      <c r="C151" s="4" t="s">
        <v>624</v>
      </c>
      <c r="D151" s="27" t="s">
        <v>96</v>
      </c>
    </row>
    <row r="152" spans="1:4" x14ac:dyDescent="0.25">
      <c r="A152" s="1">
        <v>9</v>
      </c>
      <c r="B152" s="2">
        <v>41123</v>
      </c>
      <c r="C152" s="4" t="s">
        <v>624</v>
      </c>
      <c r="D152" s="27" t="s">
        <v>97</v>
      </c>
    </row>
    <row r="153" spans="1:4" x14ac:dyDescent="0.25">
      <c r="A153" s="1">
        <v>9</v>
      </c>
      <c r="B153" s="2">
        <v>41156</v>
      </c>
      <c r="C153" s="4" t="s">
        <v>624</v>
      </c>
      <c r="D153" s="27" t="s">
        <v>98</v>
      </c>
    </row>
    <row r="154" spans="1:4" x14ac:dyDescent="0.25">
      <c r="A154" s="1">
        <v>9</v>
      </c>
      <c r="B154" s="2">
        <v>41186</v>
      </c>
      <c r="C154" s="4" t="s">
        <v>624</v>
      </c>
      <c r="D154" s="27" t="s">
        <v>99</v>
      </c>
    </row>
    <row r="155" spans="1:4" x14ac:dyDescent="0.25">
      <c r="A155" s="1">
        <v>9</v>
      </c>
      <c r="B155" s="2">
        <v>41221</v>
      </c>
      <c r="C155" s="4" t="s">
        <v>624</v>
      </c>
      <c r="D155" s="27" t="s">
        <v>100</v>
      </c>
    </row>
    <row r="156" spans="1:4" x14ac:dyDescent="0.25">
      <c r="A156" s="1">
        <v>9</v>
      </c>
      <c r="B156" s="2">
        <v>41095</v>
      </c>
      <c r="C156" s="4" t="s">
        <v>625</v>
      </c>
      <c r="D156" s="27" t="s">
        <v>101</v>
      </c>
    </row>
    <row r="157" spans="1:4" x14ac:dyDescent="0.25">
      <c r="A157" s="1">
        <v>9</v>
      </c>
      <c r="B157" s="2">
        <v>41109</v>
      </c>
      <c r="C157" s="4" t="s">
        <v>625</v>
      </c>
      <c r="D157" s="27" t="s">
        <v>52</v>
      </c>
    </row>
    <row r="158" spans="1:4" x14ac:dyDescent="0.25">
      <c r="A158" s="1">
        <v>9</v>
      </c>
      <c r="B158" s="2">
        <v>41116</v>
      </c>
      <c r="C158" s="4" t="s">
        <v>625</v>
      </c>
      <c r="D158" s="27" t="s">
        <v>32</v>
      </c>
    </row>
    <row r="159" spans="1:4" x14ac:dyDescent="0.25">
      <c r="A159" s="1">
        <v>9</v>
      </c>
      <c r="B159" s="2">
        <v>41123</v>
      </c>
      <c r="C159" s="4" t="s">
        <v>625</v>
      </c>
      <c r="D159" s="27" t="s">
        <v>16</v>
      </c>
    </row>
    <row r="160" spans="1:4" x14ac:dyDescent="0.25">
      <c r="A160" s="1">
        <v>9</v>
      </c>
      <c r="B160" s="2">
        <v>41137</v>
      </c>
      <c r="C160" s="4" t="s">
        <v>625</v>
      </c>
      <c r="D160" s="27" t="s">
        <v>102</v>
      </c>
    </row>
    <row r="161" spans="1:4" x14ac:dyDescent="0.25">
      <c r="A161" s="1">
        <v>9</v>
      </c>
      <c r="B161" s="2">
        <v>41156</v>
      </c>
      <c r="C161" s="4" t="s">
        <v>625</v>
      </c>
      <c r="D161" s="27" t="s">
        <v>103</v>
      </c>
    </row>
    <row r="162" spans="1:4" x14ac:dyDescent="0.25">
      <c r="A162" s="1">
        <v>9</v>
      </c>
      <c r="B162" s="2">
        <v>41172</v>
      </c>
      <c r="C162" s="4" t="s">
        <v>625</v>
      </c>
      <c r="D162" s="27" t="s">
        <v>30</v>
      </c>
    </row>
    <row r="163" spans="1:4" x14ac:dyDescent="0.25">
      <c r="A163" s="1">
        <v>9</v>
      </c>
      <c r="B163" s="2">
        <v>41186</v>
      </c>
      <c r="C163" s="4" t="s">
        <v>625</v>
      </c>
      <c r="D163" s="27" t="s">
        <v>91</v>
      </c>
    </row>
    <row r="164" spans="1:4" x14ac:dyDescent="0.25">
      <c r="A164" s="1">
        <v>9</v>
      </c>
      <c r="B164" s="2">
        <v>41200</v>
      </c>
      <c r="C164" s="4" t="s">
        <v>625</v>
      </c>
      <c r="D164" s="27" t="s">
        <v>15</v>
      </c>
    </row>
    <row r="165" spans="1:4" x14ac:dyDescent="0.25">
      <c r="A165" s="1">
        <v>9</v>
      </c>
      <c r="B165" s="2">
        <v>41221</v>
      </c>
      <c r="C165" s="4" t="s">
        <v>625</v>
      </c>
      <c r="D165" s="27" t="s">
        <v>12</v>
      </c>
    </row>
    <row r="166" spans="1:4" x14ac:dyDescent="0.25">
      <c r="A166" s="1">
        <v>9</v>
      </c>
      <c r="B166" s="2">
        <v>41232</v>
      </c>
      <c r="C166" s="4" t="s">
        <v>625</v>
      </c>
      <c r="D166" s="27" t="s">
        <v>102</v>
      </c>
    </row>
    <row r="167" spans="1:4" x14ac:dyDescent="0.25">
      <c r="A167" s="1">
        <v>9</v>
      </c>
      <c r="B167" s="2">
        <v>41242</v>
      </c>
      <c r="C167" s="4" t="s">
        <v>625</v>
      </c>
      <c r="D167" s="27" t="s">
        <v>12</v>
      </c>
    </row>
    <row r="168" spans="1:4" x14ac:dyDescent="0.25">
      <c r="A168" s="1">
        <v>9</v>
      </c>
      <c r="B168" s="2">
        <v>41095</v>
      </c>
      <c r="C168" s="4" t="s">
        <v>626</v>
      </c>
      <c r="D168" s="27" t="s">
        <v>80</v>
      </c>
    </row>
    <row r="169" spans="1:4" x14ac:dyDescent="0.25">
      <c r="A169" s="1">
        <v>9</v>
      </c>
      <c r="B169" s="2">
        <v>41123</v>
      </c>
      <c r="C169" s="4" t="s">
        <v>626</v>
      </c>
      <c r="D169" s="27" t="s">
        <v>104</v>
      </c>
    </row>
    <row r="170" spans="1:4" x14ac:dyDescent="0.25">
      <c r="A170" s="1">
        <v>9</v>
      </c>
      <c r="B170" s="2">
        <v>41156</v>
      </c>
      <c r="C170" s="4" t="s">
        <v>626</v>
      </c>
      <c r="D170" s="27" t="s">
        <v>105</v>
      </c>
    </row>
    <row r="171" spans="1:4" x14ac:dyDescent="0.25">
      <c r="A171" s="1">
        <v>9</v>
      </c>
      <c r="B171" s="2">
        <v>41186</v>
      </c>
      <c r="C171" s="4" t="s">
        <v>626</v>
      </c>
      <c r="D171" s="27" t="s">
        <v>24</v>
      </c>
    </row>
    <row r="172" spans="1:4" x14ac:dyDescent="0.25">
      <c r="A172" s="1">
        <v>9</v>
      </c>
      <c r="B172" s="2">
        <v>41221</v>
      </c>
      <c r="C172" s="4" t="s">
        <v>626</v>
      </c>
      <c r="D172" s="27" t="s">
        <v>95</v>
      </c>
    </row>
    <row r="173" spans="1:4" x14ac:dyDescent="0.25">
      <c r="A173" s="1">
        <v>10</v>
      </c>
      <c r="B173" s="2">
        <v>41149</v>
      </c>
      <c r="C173" s="4" t="s">
        <v>624</v>
      </c>
      <c r="D173" s="27" t="s">
        <v>106</v>
      </c>
    </row>
    <row r="174" spans="1:4" x14ac:dyDescent="0.25">
      <c r="A174" s="1">
        <v>10</v>
      </c>
      <c r="B174" s="2">
        <v>41156</v>
      </c>
      <c r="C174" s="4" t="s">
        <v>624</v>
      </c>
      <c r="D174" s="27" t="s">
        <v>107</v>
      </c>
    </row>
    <row r="175" spans="1:4" x14ac:dyDescent="0.25">
      <c r="A175" s="1">
        <v>10</v>
      </c>
      <c r="B175" s="2">
        <v>41186</v>
      </c>
      <c r="C175" s="4" t="s">
        <v>624</v>
      </c>
      <c r="D175" s="27" t="s">
        <v>108</v>
      </c>
    </row>
    <row r="176" spans="1:4" x14ac:dyDescent="0.25">
      <c r="A176" s="1">
        <v>10</v>
      </c>
      <c r="B176" s="2">
        <v>41221</v>
      </c>
      <c r="C176" s="4" t="s">
        <v>624</v>
      </c>
      <c r="D176" s="27" t="s">
        <v>109</v>
      </c>
    </row>
    <row r="177" spans="1:4" x14ac:dyDescent="0.25">
      <c r="A177" s="1">
        <v>10</v>
      </c>
      <c r="B177" s="2">
        <v>41149</v>
      </c>
      <c r="C177" s="4" t="s">
        <v>625</v>
      </c>
      <c r="D177" s="27" t="s">
        <v>110</v>
      </c>
    </row>
    <row r="178" spans="1:4" x14ac:dyDescent="0.25">
      <c r="A178" s="1">
        <v>10</v>
      </c>
      <c r="B178" s="2">
        <v>41156</v>
      </c>
      <c r="C178" s="4" t="s">
        <v>625</v>
      </c>
      <c r="D178" s="27" t="s">
        <v>111</v>
      </c>
    </row>
    <row r="179" spans="1:4" x14ac:dyDescent="0.25">
      <c r="A179" s="1">
        <v>10</v>
      </c>
      <c r="B179" s="2">
        <v>41172</v>
      </c>
      <c r="C179" s="4" t="s">
        <v>625</v>
      </c>
      <c r="D179" s="27" t="s">
        <v>112</v>
      </c>
    </row>
    <row r="180" spans="1:4" x14ac:dyDescent="0.25">
      <c r="A180" s="1">
        <v>10</v>
      </c>
      <c r="B180" s="2">
        <v>41186</v>
      </c>
      <c r="C180" s="4" t="s">
        <v>625</v>
      </c>
      <c r="D180" s="27" t="s">
        <v>14</v>
      </c>
    </row>
    <row r="181" spans="1:4" x14ac:dyDescent="0.25">
      <c r="A181" s="1">
        <v>10</v>
      </c>
      <c r="B181" s="2">
        <v>41200</v>
      </c>
      <c r="C181" s="4" t="s">
        <v>625</v>
      </c>
      <c r="D181" s="27" t="s">
        <v>15</v>
      </c>
    </row>
    <row r="182" spans="1:4" x14ac:dyDescent="0.25">
      <c r="A182" s="1">
        <v>10</v>
      </c>
      <c r="B182" s="2">
        <v>41221</v>
      </c>
      <c r="C182" s="4" t="s">
        <v>625</v>
      </c>
      <c r="D182" s="27" t="s">
        <v>16</v>
      </c>
    </row>
    <row r="183" spans="1:4" x14ac:dyDescent="0.25">
      <c r="A183" s="1">
        <v>10</v>
      </c>
      <c r="B183" s="2">
        <v>41232</v>
      </c>
      <c r="C183" s="4" t="s">
        <v>625</v>
      </c>
      <c r="D183" s="27" t="s">
        <v>13</v>
      </c>
    </row>
    <row r="184" spans="1:4" x14ac:dyDescent="0.25">
      <c r="A184" s="1">
        <v>10</v>
      </c>
      <c r="B184" s="2">
        <v>41149</v>
      </c>
      <c r="C184" s="4" t="s">
        <v>626</v>
      </c>
      <c r="D184" s="27" t="s">
        <v>78</v>
      </c>
    </row>
    <row r="185" spans="1:4" x14ac:dyDescent="0.25">
      <c r="A185" s="1">
        <v>10</v>
      </c>
      <c r="B185" s="2">
        <v>41156</v>
      </c>
      <c r="C185" s="4" t="s">
        <v>626</v>
      </c>
      <c r="D185" s="27" t="s">
        <v>58</v>
      </c>
    </row>
    <row r="186" spans="1:4" x14ac:dyDescent="0.25">
      <c r="A186" s="1">
        <v>10</v>
      </c>
      <c r="B186" s="2">
        <v>41186</v>
      </c>
      <c r="C186" s="4" t="s">
        <v>626</v>
      </c>
      <c r="D186" s="27" t="s">
        <v>113</v>
      </c>
    </row>
    <row r="187" spans="1:4" x14ac:dyDescent="0.25">
      <c r="A187" s="1">
        <v>10</v>
      </c>
      <c r="B187" s="2">
        <v>41221</v>
      </c>
      <c r="C187" s="4" t="s">
        <v>626</v>
      </c>
      <c r="D187" s="27" t="s">
        <v>114</v>
      </c>
    </row>
    <row r="188" spans="1:4" x14ac:dyDescent="0.25">
      <c r="A188" s="1">
        <v>11</v>
      </c>
      <c r="B188" s="2">
        <v>41220</v>
      </c>
      <c r="C188" s="4" t="s">
        <v>624</v>
      </c>
      <c r="D188" s="27" t="s">
        <v>10</v>
      </c>
    </row>
    <row r="189" spans="1:4" x14ac:dyDescent="0.25">
      <c r="A189" s="1">
        <v>11</v>
      </c>
      <c r="B189" s="2">
        <v>41248</v>
      </c>
      <c r="C189" s="4" t="s">
        <v>624</v>
      </c>
      <c r="D189" s="27" t="s">
        <v>115</v>
      </c>
    </row>
    <row r="190" spans="1:4" x14ac:dyDescent="0.25">
      <c r="A190" s="1">
        <v>11</v>
      </c>
      <c r="B190" s="2">
        <v>41220</v>
      </c>
      <c r="C190" s="4" t="s">
        <v>625</v>
      </c>
      <c r="D190" s="27" t="s">
        <v>116</v>
      </c>
    </row>
    <row r="191" spans="1:4" x14ac:dyDescent="0.25">
      <c r="A191" s="1">
        <v>11</v>
      </c>
      <c r="B191" s="2">
        <v>41233</v>
      </c>
      <c r="C191" s="4" t="s">
        <v>625</v>
      </c>
      <c r="D191" s="27" t="s">
        <v>117</v>
      </c>
    </row>
    <row r="192" spans="1:4" x14ac:dyDescent="0.25">
      <c r="A192" s="1">
        <v>11</v>
      </c>
      <c r="B192" s="2">
        <v>41248</v>
      </c>
      <c r="C192" s="4" t="s">
        <v>625</v>
      </c>
      <c r="D192" s="27" t="s">
        <v>30</v>
      </c>
    </row>
    <row r="193" spans="1:4" x14ac:dyDescent="0.25">
      <c r="A193" s="1">
        <v>11</v>
      </c>
      <c r="B193" s="2">
        <v>41220</v>
      </c>
      <c r="C193" s="4" t="s">
        <v>626</v>
      </c>
      <c r="D193" s="27" t="s">
        <v>118</v>
      </c>
    </row>
    <row r="194" spans="1:4" x14ac:dyDescent="0.25">
      <c r="A194" s="1">
        <v>11</v>
      </c>
      <c r="B194" s="2">
        <v>41248</v>
      </c>
      <c r="C194" s="4" t="s">
        <v>626</v>
      </c>
      <c r="D194" s="27" t="s">
        <v>80</v>
      </c>
    </row>
    <row r="195" spans="1:4" x14ac:dyDescent="0.25">
      <c r="A195" s="1">
        <v>12</v>
      </c>
      <c r="B195" s="2">
        <v>41094</v>
      </c>
      <c r="C195" s="4" t="s">
        <v>624</v>
      </c>
      <c r="D195" s="27" t="s">
        <v>119</v>
      </c>
    </row>
    <row r="196" spans="1:4" x14ac:dyDescent="0.25">
      <c r="A196" s="1">
        <v>12</v>
      </c>
      <c r="B196" s="2">
        <v>41123</v>
      </c>
      <c r="C196" s="4" t="s">
        <v>624</v>
      </c>
      <c r="D196" s="27" t="s">
        <v>120</v>
      </c>
    </row>
    <row r="197" spans="1:4" x14ac:dyDescent="0.25">
      <c r="A197" s="1">
        <v>12</v>
      </c>
      <c r="B197" s="2">
        <v>41157</v>
      </c>
      <c r="C197" s="4" t="s">
        <v>624</v>
      </c>
      <c r="D197" s="27" t="s">
        <v>121</v>
      </c>
    </row>
    <row r="198" spans="1:4" x14ac:dyDescent="0.25">
      <c r="A198" s="1">
        <v>12</v>
      </c>
      <c r="B198" s="2">
        <v>41185</v>
      </c>
      <c r="C198" s="4" t="s">
        <v>624</v>
      </c>
      <c r="D198" s="27" t="s">
        <v>122</v>
      </c>
    </row>
    <row r="199" spans="1:4" x14ac:dyDescent="0.25">
      <c r="A199" s="1">
        <v>12</v>
      </c>
      <c r="B199" s="2">
        <v>41094</v>
      </c>
      <c r="C199" s="4" t="s">
        <v>625</v>
      </c>
      <c r="D199" s="27" t="s">
        <v>13</v>
      </c>
    </row>
    <row r="200" spans="1:4" x14ac:dyDescent="0.25">
      <c r="A200" s="1">
        <v>12</v>
      </c>
      <c r="B200" s="2">
        <v>41110</v>
      </c>
      <c r="C200" s="4" t="s">
        <v>625</v>
      </c>
      <c r="D200" s="27" t="s">
        <v>30</v>
      </c>
    </row>
    <row r="201" spans="1:4" x14ac:dyDescent="0.25">
      <c r="A201" s="1">
        <v>12</v>
      </c>
      <c r="B201" s="2">
        <v>41123</v>
      </c>
      <c r="C201" s="4" t="s">
        <v>625</v>
      </c>
      <c r="D201" s="27" t="s">
        <v>110</v>
      </c>
    </row>
    <row r="202" spans="1:4" x14ac:dyDescent="0.25">
      <c r="A202" s="1">
        <v>12</v>
      </c>
      <c r="B202" s="2">
        <v>41150</v>
      </c>
      <c r="C202" s="4" t="s">
        <v>625</v>
      </c>
      <c r="D202" s="27" t="s">
        <v>123</v>
      </c>
    </row>
    <row r="203" spans="1:4" x14ac:dyDescent="0.25">
      <c r="A203" s="1">
        <v>12</v>
      </c>
      <c r="B203" s="2">
        <v>41152</v>
      </c>
      <c r="C203" s="4" t="s">
        <v>625</v>
      </c>
      <c r="D203" s="27" t="s">
        <v>124</v>
      </c>
    </row>
    <row r="204" spans="1:4" x14ac:dyDescent="0.25">
      <c r="A204" s="1">
        <v>12</v>
      </c>
      <c r="B204" s="2">
        <v>41157</v>
      </c>
      <c r="C204" s="4" t="s">
        <v>625</v>
      </c>
      <c r="D204" s="27" t="s">
        <v>111</v>
      </c>
    </row>
    <row r="205" spans="1:4" x14ac:dyDescent="0.25">
      <c r="A205" s="1">
        <v>12</v>
      </c>
      <c r="B205" s="2">
        <v>41171</v>
      </c>
      <c r="C205" s="4" t="s">
        <v>625</v>
      </c>
      <c r="D205" s="27" t="s">
        <v>36</v>
      </c>
    </row>
    <row r="206" spans="1:4" x14ac:dyDescent="0.25">
      <c r="A206" s="1">
        <v>12</v>
      </c>
      <c r="B206" s="2">
        <v>41185</v>
      </c>
      <c r="C206" s="4" t="s">
        <v>625</v>
      </c>
      <c r="D206" s="27" t="s">
        <v>15</v>
      </c>
    </row>
    <row r="207" spans="1:4" x14ac:dyDescent="0.25">
      <c r="A207" s="1">
        <v>12</v>
      </c>
      <c r="B207" s="2">
        <v>41199</v>
      </c>
      <c r="C207" s="4" t="s">
        <v>625</v>
      </c>
      <c r="D207" s="27" t="s">
        <v>30</v>
      </c>
    </row>
    <row r="208" spans="1:4" x14ac:dyDescent="0.25">
      <c r="A208" s="1">
        <v>12</v>
      </c>
      <c r="B208" s="2">
        <v>41094</v>
      </c>
      <c r="C208" s="4" t="s">
        <v>626</v>
      </c>
      <c r="D208" s="27" t="s">
        <v>41</v>
      </c>
    </row>
    <row r="209" spans="1:4" x14ac:dyDescent="0.25">
      <c r="A209" s="1">
        <v>12</v>
      </c>
      <c r="B209" s="2">
        <v>41123</v>
      </c>
      <c r="C209" s="4" t="s">
        <v>626</v>
      </c>
      <c r="D209" s="27" t="s">
        <v>125</v>
      </c>
    </row>
    <row r="210" spans="1:4" x14ac:dyDescent="0.25">
      <c r="A210" s="1">
        <v>12</v>
      </c>
      <c r="B210" s="2">
        <v>41157</v>
      </c>
      <c r="C210" s="4" t="s">
        <v>626</v>
      </c>
      <c r="D210" s="27" t="s">
        <v>126</v>
      </c>
    </row>
    <row r="211" spans="1:4" x14ac:dyDescent="0.25">
      <c r="A211" s="1">
        <v>12</v>
      </c>
      <c r="B211" s="2">
        <v>41185</v>
      </c>
      <c r="C211" s="4" t="s">
        <v>626</v>
      </c>
      <c r="D211" s="27" t="s">
        <v>125</v>
      </c>
    </row>
    <row r="212" spans="1:4" x14ac:dyDescent="0.25">
      <c r="A212" s="1" t="e">
        <v>#N/A</v>
      </c>
      <c r="B212" s="2">
        <v>41094</v>
      </c>
      <c r="C212" s="4" t="s">
        <v>624</v>
      </c>
      <c r="D212" s="27" t="s">
        <v>127</v>
      </c>
    </row>
    <row r="213" spans="1:4" x14ac:dyDescent="0.25">
      <c r="A213" s="1" t="e">
        <v>#N/A</v>
      </c>
      <c r="B213" s="2">
        <v>41122</v>
      </c>
      <c r="C213" s="4" t="s">
        <v>624</v>
      </c>
      <c r="D213" s="27" t="s">
        <v>128</v>
      </c>
    </row>
    <row r="214" spans="1:4" x14ac:dyDescent="0.25">
      <c r="A214" s="1" t="e">
        <v>#N/A</v>
      </c>
      <c r="B214" s="2">
        <v>41172</v>
      </c>
      <c r="C214" s="4" t="s">
        <v>624</v>
      </c>
      <c r="D214" s="27" t="s">
        <v>129</v>
      </c>
    </row>
    <row r="215" spans="1:4" x14ac:dyDescent="0.25">
      <c r="A215" s="1" t="e">
        <v>#N/A</v>
      </c>
      <c r="B215" s="2">
        <v>41185</v>
      </c>
      <c r="C215" s="4" t="s">
        <v>624</v>
      </c>
      <c r="D215" s="27" t="s">
        <v>130</v>
      </c>
    </row>
    <row r="216" spans="1:4" x14ac:dyDescent="0.25">
      <c r="A216" s="1" t="e">
        <v>#N/A</v>
      </c>
      <c r="B216" s="2">
        <v>41220</v>
      </c>
      <c r="C216" s="4" t="s">
        <v>624</v>
      </c>
      <c r="D216" s="27" t="s">
        <v>131</v>
      </c>
    </row>
    <row r="217" spans="1:4" x14ac:dyDescent="0.25">
      <c r="A217" s="1" t="e">
        <v>#N/A</v>
      </c>
      <c r="B217" s="2">
        <v>41094</v>
      </c>
      <c r="C217" s="4" t="s">
        <v>625</v>
      </c>
      <c r="D217" s="27" t="s">
        <v>52</v>
      </c>
    </row>
    <row r="218" spans="1:4" x14ac:dyDescent="0.25">
      <c r="A218" s="1" t="e">
        <v>#N/A</v>
      </c>
      <c r="B218" s="2">
        <v>41101</v>
      </c>
      <c r="C218" s="4" t="s">
        <v>625</v>
      </c>
      <c r="D218" s="27" t="s">
        <v>54</v>
      </c>
    </row>
    <row r="219" spans="1:4" x14ac:dyDescent="0.25">
      <c r="A219" s="1" t="e">
        <v>#N/A</v>
      </c>
      <c r="B219" s="2">
        <v>41108</v>
      </c>
      <c r="C219" s="4" t="s">
        <v>625</v>
      </c>
      <c r="D219" s="27" t="s">
        <v>53</v>
      </c>
    </row>
    <row r="220" spans="1:4" x14ac:dyDescent="0.25">
      <c r="A220" s="1" t="e">
        <v>#N/A</v>
      </c>
      <c r="B220" s="2">
        <v>41115</v>
      </c>
      <c r="C220" s="4" t="s">
        <v>625</v>
      </c>
      <c r="D220" s="27" t="s">
        <v>33</v>
      </c>
    </row>
    <row r="221" spans="1:4" x14ac:dyDescent="0.25">
      <c r="A221" s="1" t="e">
        <v>#N/A</v>
      </c>
      <c r="B221" s="2">
        <v>41122</v>
      </c>
      <c r="C221" s="4" t="s">
        <v>625</v>
      </c>
      <c r="D221" s="27" t="s">
        <v>132</v>
      </c>
    </row>
    <row r="222" spans="1:4" x14ac:dyDescent="0.25">
      <c r="A222" s="1" t="e">
        <v>#N/A</v>
      </c>
      <c r="B222" s="2">
        <v>41129</v>
      </c>
      <c r="C222" s="4" t="s">
        <v>625</v>
      </c>
      <c r="D222" s="27" t="s">
        <v>133</v>
      </c>
    </row>
    <row r="223" spans="1:4" x14ac:dyDescent="0.25">
      <c r="A223" s="1" t="e">
        <v>#N/A</v>
      </c>
      <c r="B223" s="2">
        <v>41136</v>
      </c>
      <c r="C223" s="4" t="s">
        <v>625</v>
      </c>
      <c r="D223" s="27" t="s">
        <v>33</v>
      </c>
    </row>
    <row r="224" spans="1:4" x14ac:dyDescent="0.25">
      <c r="A224" s="1" t="e">
        <v>#N/A</v>
      </c>
      <c r="B224" s="2">
        <v>41143</v>
      </c>
      <c r="C224" s="4" t="s">
        <v>625</v>
      </c>
      <c r="D224" s="27" t="s">
        <v>132</v>
      </c>
    </row>
    <row r="225" spans="1:4" x14ac:dyDescent="0.25">
      <c r="A225" s="1" t="e">
        <v>#N/A</v>
      </c>
      <c r="B225" s="2">
        <v>41173</v>
      </c>
      <c r="C225" s="4" t="s">
        <v>625</v>
      </c>
      <c r="D225" s="27" t="s">
        <v>132</v>
      </c>
    </row>
    <row r="226" spans="1:4" x14ac:dyDescent="0.25">
      <c r="A226" s="1" t="e">
        <v>#N/A</v>
      </c>
      <c r="B226" s="2">
        <v>41185</v>
      </c>
      <c r="C226" s="4" t="s">
        <v>625</v>
      </c>
      <c r="D226" s="27" t="s">
        <v>134</v>
      </c>
    </row>
    <row r="227" spans="1:4" x14ac:dyDescent="0.25">
      <c r="A227" s="1" t="e">
        <v>#N/A</v>
      </c>
      <c r="B227" s="2">
        <v>41199</v>
      </c>
      <c r="C227" s="4" t="s">
        <v>625</v>
      </c>
      <c r="D227" s="27" t="s">
        <v>135</v>
      </c>
    </row>
    <row r="228" spans="1:4" x14ac:dyDescent="0.25">
      <c r="A228" s="1" t="e">
        <v>#N/A</v>
      </c>
      <c r="B228" s="2">
        <v>41204</v>
      </c>
      <c r="C228" s="4" t="s">
        <v>625</v>
      </c>
      <c r="D228" s="27" t="s">
        <v>136</v>
      </c>
    </row>
    <row r="229" spans="1:4" x14ac:dyDescent="0.25">
      <c r="A229" s="1" t="e">
        <v>#N/A</v>
      </c>
      <c r="B229" s="2">
        <v>41220</v>
      </c>
      <c r="C229" s="4" t="s">
        <v>625</v>
      </c>
      <c r="D229" s="27" t="s">
        <v>137</v>
      </c>
    </row>
    <row r="230" spans="1:4" x14ac:dyDescent="0.25">
      <c r="A230" s="1" t="e">
        <v>#N/A</v>
      </c>
      <c r="B230" s="2">
        <v>41233</v>
      </c>
      <c r="C230" s="4" t="s">
        <v>625</v>
      </c>
      <c r="D230" s="27" t="s">
        <v>34</v>
      </c>
    </row>
    <row r="231" spans="1:4" x14ac:dyDescent="0.25">
      <c r="A231" s="1" t="e">
        <v>#N/A</v>
      </c>
      <c r="B231" s="2">
        <v>41234</v>
      </c>
      <c r="C231" s="4" t="s">
        <v>625</v>
      </c>
      <c r="D231" s="27" t="s">
        <v>51</v>
      </c>
    </row>
    <row r="232" spans="1:4" x14ac:dyDescent="0.25">
      <c r="A232" s="1" t="e">
        <v>#N/A</v>
      </c>
      <c r="B232" s="2">
        <v>41094</v>
      </c>
      <c r="C232" s="4" t="s">
        <v>626</v>
      </c>
      <c r="D232" s="27" t="s">
        <v>24</v>
      </c>
    </row>
    <row r="233" spans="1:4" x14ac:dyDescent="0.25">
      <c r="A233" s="1" t="e">
        <v>#N/A</v>
      </c>
      <c r="B233" s="2">
        <v>41122</v>
      </c>
      <c r="C233" s="4" t="s">
        <v>626</v>
      </c>
      <c r="D233" s="27" t="s">
        <v>24</v>
      </c>
    </row>
    <row r="234" spans="1:4" x14ac:dyDescent="0.25">
      <c r="A234" s="1" t="e">
        <v>#N/A</v>
      </c>
      <c r="B234" s="2">
        <v>41172</v>
      </c>
      <c r="C234" s="4" t="s">
        <v>626</v>
      </c>
      <c r="D234" s="27" t="s">
        <v>57</v>
      </c>
    </row>
    <row r="235" spans="1:4" x14ac:dyDescent="0.25">
      <c r="A235" s="1" t="e">
        <v>#N/A</v>
      </c>
      <c r="B235" s="2">
        <v>41185</v>
      </c>
      <c r="C235" s="4" t="s">
        <v>626</v>
      </c>
      <c r="D235" s="27" t="s">
        <v>21</v>
      </c>
    </row>
    <row r="236" spans="1:4" x14ac:dyDescent="0.25">
      <c r="A236" s="1" t="e">
        <v>#N/A</v>
      </c>
      <c r="B236" s="2">
        <v>41220</v>
      </c>
      <c r="C236" s="4" t="s">
        <v>626</v>
      </c>
      <c r="D236" s="27" t="s">
        <v>80</v>
      </c>
    </row>
    <row r="237" spans="1:4" x14ac:dyDescent="0.25">
      <c r="A237" s="1">
        <v>14</v>
      </c>
      <c r="B237" s="2">
        <v>41094</v>
      </c>
      <c r="C237" s="4" t="s">
        <v>624</v>
      </c>
      <c r="D237" s="27" t="s">
        <v>138</v>
      </c>
    </row>
    <row r="238" spans="1:4" x14ac:dyDescent="0.25">
      <c r="A238" s="1">
        <v>14</v>
      </c>
      <c r="B238" s="2">
        <v>41122</v>
      </c>
      <c r="C238" s="4" t="s">
        <v>624</v>
      </c>
      <c r="D238" s="27" t="s">
        <v>139</v>
      </c>
    </row>
    <row r="239" spans="1:4" x14ac:dyDescent="0.25">
      <c r="A239" s="1">
        <v>14</v>
      </c>
      <c r="B239" s="2">
        <v>41157</v>
      </c>
      <c r="C239" s="4" t="s">
        <v>624</v>
      </c>
      <c r="D239" s="27" t="s">
        <v>140</v>
      </c>
    </row>
    <row r="240" spans="1:4" x14ac:dyDescent="0.25">
      <c r="A240" s="1">
        <v>14</v>
      </c>
      <c r="B240" s="2">
        <v>41094</v>
      </c>
      <c r="C240" s="4" t="s">
        <v>625</v>
      </c>
      <c r="D240" s="27" t="s">
        <v>37</v>
      </c>
    </row>
    <row r="241" spans="1:4" x14ac:dyDescent="0.25">
      <c r="A241" s="1">
        <v>14</v>
      </c>
      <c r="B241" s="2">
        <v>41108</v>
      </c>
      <c r="C241" s="4" t="s">
        <v>625</v>
      </c>
      <c r="D241" s="27" t="s">
        <v>32</v>
      </c>
    </row>
    <row r="242" spans="1:4" x14ac:dyDescent="0.25">
      <c r="A242" s="1">
        <v>14</v>
      </c>
      <c r="B242" s="2">
        <v>41122</v>
      </c>
      <c r="C242" s="4" t="s">
        <v>625</v>
      </c>
      <c r="D242" s="27" t="s">
        <v>16</v>
      </c>
    </row>
    <row r="243" spans="1:4" x14ac:dyDescent="0.25">
      <c r="A243" s="1">
        <v>14</v>
      </c>
      <c r="B243" s="2">
        <v>41136</v>
      </c>
      <c r="C243" s="4" t="s">
        <v>625</v>
      </c>
      <c r="D243" s="27" t="s">
        <v>18</v>
      </c>
    </row>
    <row r="244" spans="1:4" x14ac:dyDescent="0.25">
      <c r="A244" s="1">
        <v>14</v>
      </c>
      <c r="B244" s="2">
        <v>41157</v>
      </c>
      <c r="C244" s="4" t="s">
        <v>625</v>
      </c>
      <c r="D244" s="27" t="s">
        <v>17</v>
      </c>
    </row>
    <row r="245" spans="1:4" x14ac:dyDescent="0.25">
      <c r="A245" s="1">
        <v>14</v>
      </c>
      <c r="B245" s="2">
        <v>41171</v>
      </c>
      <c r="C245" s="4" t="s">
        <v>625</v>
      </c>
      <c r="D245" s="27" t="s">
        <v>18</v>
      </c>
    </row>
    <row r="246" spans="1:4" x14ac:dyDescent="0.25">
      <c r="A246" s="1">
        <v>14</v>
      </c>
      <c r="B246" s="2">
        <v>41094</v>
      </c>
      <c r="C246" s="4" t="s">
        <v>626</v>
      </c>
      <c r="D246" s="27" t="s">
        <v>125</v>
      </c>
    </row>
    <row r="247" spans="1:4" x14ac:dyDescent="0.25">
      <c r="A247" s="1">
        <v>14</v>
      </c>
      <c r="B247" s="2">
        <v>41122</v>
      </c>
      <c r="C247" s="4" t="s">
        <v>626</v>
      </c>
      <c r="D247" s="27" t="s">
        <v>141</v>
      </c>
    </row>
    <row r="248" spans="1:4" x14ac:dyDescent="0.25">
      <c r="A248" s="1">
        <v>14</v>
      </c>
      <c r="B248" s="2">
        <v>41157</v>
      </c>
      <c r="C248" s="4" t="s">
        <v>626</v>
      </c>
      <c r="D248" s="27" t="s">
        <v>56</v>
      </c>
    </row>
    <row r="249" spans="1:4" x14ac:dyDescent="0.25">
      <c r="A249" s="1">
        <v>15</v>
      </c>
      <c r="B249" s="2">
        <v>41094</v>
      </c>
      <c r="C249" s="4" t="s">
        <v>624</v>
      </c>
      <c r="D249" s="27" t="s">
        <v>142</v>
      </c>
    </row>
    <row r="250" spans="1:4" x14ac:dyDescent="0.25">
      <c r="A250" s="1">
        <v>15</v>
      </c>
      <c r="B250" s="2">
        <v>41122</v>
      </c>
      <c r="C250" s="4" t="s">
        <v>624</v>
      </c>
      <c r="D250" s="27" t="s">
        <v>143</v>
      </c>
    </row>
    <row r="251" spans="1:4" x14ac:dyDescent="0.25">
      <c r="A251" s="1">
        <v>15</v>
      </c>
      <c r="B251" s="2">
        <v>41157</v>
      </c>
      <c r="C251" s="4" t="s">
        <v>624</v>
      </c>
      <c r="D251" s="27" t="s">
        <v>64</v>
      </c>
    </row>
    <row r="252" spans="1:4" x14ac:dyDescent="0.25">
      <c r="A252" s="1">
        <v>15</v>
      </c>
      <c r="B252" s="2">
        <v>41185</v>
      </c>
      <c r="C252" s="4" t="s">
        <v>624</v>
      </c>
      <c r="D252" s="27" t="s">
        <v>144</v>
      </c>
    </row>
    <row r="253" spans="1:4" x14ac:dyDescent="0.25">
      <c r="A253" s="1">
        <v>15</v>
      </c>
      <c r="B253" s="2">
        <v>41220</v>
      </c>
      <c r="C253" s="4" t="s">
        <v>624</v>
      </c>
      <c r="D253" s="27" t="s">
        <v>145</v>
      </c>
    </row>
    <row r="254" spans="1:4" x14ac:dyDescent="0.25">
      <c r="A254" s="1">
        <v>15</v>
      </c>
      <c r="B254" s="2">
        <v>41248</v>
      </c>
      <c r="C254" s="4" t="s">
        <v>624</v>
      </c>
      <c r="D254" s="27" t="s">
        <v>121</v>
      </c>
    </row>
    <row r="255" spans="1:4" x14ac:dyDescent="0.25">
      <c r="A255" s="1">
        <v>15</v>
      </c>
      <c r="B255" s="2">
        <v>41094</v>
      </c>
      <c r="C255" s="4" t="s">
        <v>625</v>
      </c>
      <c r="D255" s="27" t="s">
        <v>32</v>
      </c>
    </row>
    <row r="256" spans="1:4" x14ac:dyDescent="0.25">
      <c r="A256" s="1">
        <v>15</v>
      </c>
      <c r="B256" s="2">
        <v>41108</v>
      </c>
      <c r="C256" s="4" t="s">
        <v>625</v>
      </c>
      <c r="D256" s="27" t="s">
        <v>66</v>
      </c>
    </row>
    <row r="257" spans="1:4" x14ac:dyDescent="0.25">
      <c r="A257" s="1">
        <v>15</v>
      </c>
      <c r="B257" s="2">
        <v>41122</v>
      </c>
      <c r="C257" s="4" t="s">
        <v>625</v>
      </c>
      <c r="D257" s="27" t="s">
        <v>17</v>
      </c>
    </row>
    <row r="258" spans="1:4" x14ac:dyDescent="0.25">
      <c r="A258" s="1">
        <v>15</v>
      </c>
      <c r="B258" s="2">
        <v>41129</v>
      </c>
      <c r="C258" s="4" t="s">
        <v>625</v>
      </c>
      <c r="D258" s="27" t="s">
        <v>17</v>
      </c>
    </row>
    <row r="259" spans="1:4" x14ac:dyDescent="0.25">
      <c r="A259" s="1">
        <v>15</v>
      </c>
      <c r="B259" s="2">
        <v>41136</v>
      </c>
      <c r="C259" s="4" t="s">
        <v>625</v>
      </c>
      <c r="D259" s="27" t="s">
        <v>52</v>
      </c>
    </row>
    <row r="260" spans="1:4" x14ac:dyDescent="0.25">
      <c r="A260" s="1">
        <v>15</v>
      </c>
      <c r="B260" s="2">
        <v>41143</v>
      </c>
      <c r="C260" s="4" t="s">
        <v>625</v>
      </c>
      <c r="D260" s="27" t="s">
        <v>101</v>
      </c>
    </row>
    <row r="261" spans="1:4" x14ac:dyDescent="0.25">
      <c r="A261" s="1">
        <v>15</v>
      </c>
      <c r="B261" s="2">
        <v>41157</v>
      </c>
      <c r="C261" s="4" t="s">
        <v>625</v>
      </c>
      <c r="D261" s="27" t="s">
        <v>37</v>
      </c>
    </row>
    <row r="262" spans="1:4" x14ac:dyDescent="0.25">
      <c r="A262" s="1">
        <v>15</v>
      </c>
      <c r="B262" s="2">
        <v>41171</v>
      </c>
      <c r="C262" s="4" t="s">
        <v>625</v>
      </c>
      <c r="D262" s="27" t="s">
        <v>66</v>
      </c>
    </row>
    <row r="263" spans="1:4" x14ac:dyDescent="0.25">
      <c r="A263" s="1">
        <v>15</v>
      </c>
      <c r="B263" s="2">
        <v>41185</v>
      </c>
      <c r="C263" s="4" t="s">
        <v>625</v>
      </c>
      <c r="D263" s="27" t="s">
        <v>51</v>
      </c>
    </row>
    <row r="264" spans="1:4" x14ac:dyDescent="0.25">
      <c r="A264" s="1">
        <v>15</v>
      </c>
      <c r="B264" s="2">
        <v>41199</v>
      </c>
      <c r="C264" s="4" t="s">
        <v>625</v>
      </c>
      <c r="D264" s="27" t="s">
        <v>53</v>
      </c>
    </row>
    <row r="265" spans="1:4" x14ac:dyDescent="0.25">
      <c r="A265" s="1">
        <v>15</v>
      </c>
      <c r="B265" s="2">
        <v>41220</v>
      </c>
      <c r="C265" s="4" t="s">
        <v>625</v>
      </c>
      <c r="D265" s="27" t="s">
        <v>18</v>
      </c>
    </row>
    <row r="266" spans="1:4" x14ac:dyDescent="0.25">
      <c r="A266" s="1">
        <v>15</v>
      </c>
      <c r="B266" s="2">
        <v>41233</v>
      </c>
      <c r="C266" s="4" t="s">
        <v>625</v>
      </c>
      <c r="D266" s="27" t="s">
        <v>52</v>
      </c>
    </row>
    <row r="267" spans="1:4" x14ac:dyDescent="0.25">
      <c r="A267" s="1">
        <v>15</v>
      </c>
      <c r="B267" s="2">
        <v>41248</v>
      </c>
      <c r="C267" s="4" t="s">
        <v>625</v>
      </c>
      <c r="D267" s="27" t="s">
        <v>17</v>
      </c>
    </row>
    <row r="268" spans="1:4" x14ac:dyDescent="0.25">
      <c r="A268" s="1">
        <v>15</v>
      </c>
      <c r="B268" s="2">
        <v>41094</v>
      </c>
      <c r="C268" s="4" t="s">
        <v>626</v>
      </c>
      <c r="D268" s="27" t="s">
        <v>113</v>
      </c>
    </row>
    <row r="269" spans="1:4" x14ac:dyDescent="0.25">
      <c r="A269" s="1">
        <v>15</v>
      </c>
      <c r="B269" s="2">
        <v>41122</v>
      </c>
      <c r="C269" s="4" t="s">
        <v>626</v>
      </c>
      <c r="D269" s="27" t="s">
        <v>113</v>
      </c>
    </row>
    <row r="270" spans="1:4" x14ac:dyDescent="0.25">
      <c r="A270" s="1">
        <v>15</v>
      </c>
      <c r="B270" s="2">
        <v>41157</v>
      </c>
      <c r="C270" s="4" t="s">
        <v>626</v>
      </c>
      <c r="D270" s="27" t="s">
        <v>24</v>
      </c>
    </row>
    <row r="271" spans="1:4" x14ac:dyDescent="0.25">
      <c r="A271" s="1">
        <v>15</v>
      </c>
      <c r="B271" s="2">
        <v>41185</v>
      </c>
      <c r="C271" s="4" t="s">
        <v>626</v>
      </c>
      <c r="D271" s="27" t="s">
        <v>78</v>
      </c>
    </row>
    <row r="272" spans="1:4" x14ac:dyDescent="0.25">
      <c r="A272" s="1">
        <v>15</v>
      </c>
      <c r="B272" s="2">
        <v>41220</v>
      </c>
      <c r="C272" s="4" t="s">
        <v>626</v>
      </c>
      <c r="D272" s="27" t="s">
        <v>146</v>
      </c>
    </row>
    <row r="273" spans="1:4" x14ac:dyDescent="0.25">
      <c r="A273" s="1">
        <v>15</v>
      </c>
      <c r="B273" s="2">
        <v>41248</v>
      </c>
      <c r="C273" s="4" t="s">
        <v>626</v>
      </c>
      <c r="D273" s="27" t="s">
        <v>147</v>
      </c>
    </row>
    <row r="274" spans="1:4" x14ac:dyDescent="0.25">
      <c r="A274" s="1" t="e">
        <v>#N/A</v>
      </c>
      <c r="B274" s="2">
        <v>41134</v>
      </c>
      <c r="C274" s="4" t="s">
        <v>624</v>
      </c>
      <c r="D274" s="27" t="s">
        <v>148</v>
      </c>
    </row>
    <row r="275" spans="1:4" x14ac:dyDescent="0.25">
      <c r="A275" s="1" t="e">
        <v>#N/A</v>
      </c>
      <c r="B275" s="2">
        <v>41134</v>
      </c>
      <c r="C275" s="4" t="s">
        <v>625</v>
      </c>
      <c r="D275" s="27" t="s">
        <v>36</v>
      </c>
    </row>
    <row r="276" spans="1:4" x14ac:dyDescent="0.25">
      <c r="A276" s="1" t="e">
        <v>#N/A</v>
      </c>
      <c r="B276" s="2">
        <v>41135</v>
      </c>
      <c r="C276" s="4" t="s">
        <v>625</v>
      </c>
      <c r="D276" s="27" t="s">
        <v>30</v>
      </c>
    </row>
    <row r="277" spans="1:4" x14ac:dyDescent="0.25">
      <c r="A277" s="1" t="e">
        <v>#N/A</v>
      </c>
      <c r="B277" s="2">
        <v>41137</v>
      </c>
      <c r="C277" s="4" t="s">
        <v>625</v>
      </c>
      <c r="D277" s="27" t="s">
        <v>112</v>
      </c>
    </row>
    <row r="278" spans="1:4" x14ac:dyDescent="0.25">
      <c r="A278" s="1" t="e">
        <v>#N/A</v>
      </c>
      <c r="B278" s="2">
        <v>41134</v>
      </c>
      <c r="C278" s="4" t="s">
        <v>626</v>
      </c>
      <c r="D278" s="27" t="s">
        <v>41</v>
      </c>
    </row>
    <row r="279" spans="1:4" x14ac:dyDescent="0.25">
      <c r="A279" s="1">
        <v>16</v>
      </c>
      <c r="B279" s="2">
        <v>41095</v>
      </c>
      <c r="C279" s="4" t="s">
        <v>624</v>
      </c>
      <c r="D279" s="27" t="s">
        <v>149</v>
      </c>
    </row>
    <row r="280" spans="1:4" x14ac:dyDescent="0.25">
      <c r="A280" s="1">
        <v>16</v>
      </c>
      <c r="B280" s="2">
        <v>41123</v>
      </c>
      <c r="C280" s="4" t="s">
        <v>624</v>
      </c>
      <c r="D280" s="27" t="s">
        <v>150</v>
      </c>
    </row>
    <row r="281" spans="1:4" x14ac:dyDescent="0.25">
      <c r="A281" s="1">
        <v>16</v>
      </c>
      <c r="B281" s="2">
        <v>41156</v>
      </c>
      <c r="C281" s="4" t="s">
        <v>624</v>
      </c>
      <c r="D281" s="27" t="s">
        <v>151</v>
      </c>
    </row>
    <row r="282" spans="1:4" x14ac:dyDescent="0.25">
      <c r="A282" s="1">
        <v>16</v>
      </c>
      <c r="B282" s="2">
        <v>41186</v>
      </c>
      <c r="C282" s="4" t="s">
        <v>624</v>
      </c>
      <c r="D282" s="27" t="s">
        <v>152</v>
      </c>
    </row>
    <row r="283" spans="1:4" x14ac:dyDescent="0.25">
      <c r="A283" s="1">
        <v>16</v>
      </c>
      <c r="B283" s="2">
        <v>41221</v>
      </c>
      <c r="C283" s="4" t="s">
        <v>624</v>
      </c>
      <c r="D283" s="27" t="s">
        <v>153</v>
      </c>
    </row>
    <row r="284" spans="1:4" x14ac:dyDescent="0.25">
      <c r="A284" s="1">
        <v>16</v>
      </c>
      <c r="B284" s="2">
        <v>41095</v>
      </c>
      <c r="C284" s="4" t="s">
        <v>625</v>
      </c>
      <c r="D284" s="27" t="s">
        <v>15</v>
      </c>
    </row>
    <row r="285" spans="1:4" x14ac:dyDescent="0.25">
      <c r="A285" s="1">
        <v>16</v>
      </c>
      <c r="B285" s="2">
        <v>41109</v>
      </c>
      <c r="C285" s="4" t="s">
        <v>625</v>
      </c>
      <c r="D285" s="27" t="s">
        <v>101</v>
      </c>
    </row>
    <row r="286" spans="1:4" x14ac:dyDescent="0.25">
      <c r="A286" s="1">
        <v>16</v>
      </c>
      <c r="B286" s="2">
        <v>41123</v>
      </c>
      <c r="C286" s="4" t="s">
        <v>625</v>
      </c>
      <c r="D286" s="27" t="s">
        <v>92</v>
      </c>
    </row>
    <row r="287" spans="1:4" x14ac:dyDescent="0.25">
      <c r="A287" s="1">
        <v>16</v>
      </c>
      <c r="B287" s="2">
        <v>41137</v>
      </c>
      <c r="C287" s="4" t="s">
        <v>625</v>
      </c>
      <c r="D287" s="27" t="s">
        <v>76</v>
      </c>
    </row>
    <row r="288" spans="1:4" x14ac:dyDescent="0.25">
      <c r="A288" s="1">
        <v>16</v>
      </c>
      <c r="B288" s="2">
        <v>41158</v>
      </c>
      <c r="C288" s="4" t="s">
        <v>625</v>
      </c>
      <c r="D288" s="27" t="s">
        <v>16</v>
      </c>
    </row>
    <row r="289" spans="1:4" x14ac:dyDescent="0.25">
      <c r="A289" s="1">
        <v>16</v>
      </c>
      <c r="B289" s="2">
        <v>41172</v>
      </c>
      <c r="C289" s="4" t="s">
        <v>625</v>
      </c>
      <c r="D289" s="27" t="s">
        <v>14</v>
      </c>
    </row>
    <row r="290" spans="1:4" x14ac:dyDescent="0.25">
      <c r="A290" s="1">
        <v>16</v>
      </c>
      <c r="B290" s="2">
        <v>41186</v>
      </c>
      <c r="C290" s="4" t="s">
        <v>625</v>
      </c>
      <c r="D290" s="27" t="s">
        <v>53</v>
      </c>
    </row>
    <row r="291" spans="1:4" x14ac:dyDescent="0.25">
      <c r="A291" s="1">
        <v>16</v>
      </c>
      <c r="B291" s="2">
        <v>41200</v>
      </c>
      <c r="C291" s="4" t="s">
        <v>625</v>
      </c>
      <c r="D291" s="27" t="s">
        <v>101</v>
      </c>
    </row>
    <row r="292" spans="1:4" x14ac:dyDescent="0.25">
      <c r="A292" s="1">
        <v>16</v>
      </c>
      <c r="B292" s="2">
        <v>41221</v>
      </c>
      <c r="C292" s="4" t="s">
        <v>625</v>
      </c>
      <c r="D292" s="27" t="s">
        <v>76</v>
      </c>
    </row>
    <row r="293" spans="1:4" x14ac:dyDescent="0.25">
      <c r="A293" s="1">
        <v>16</v>
      </c>
      <c r="B293" s="2">
        <v>41232</v>
      </c>
      <c r="C293" s="4" t="s">
        <v>625</v>
      </c>
      <c r="D293" s="27" t="s">
        <v>154</v>
      </c>
    </row>
    <row r="294" spans="1:4" x14ac:dyDescent="0.25">
      <c r="A294" s="1">
        <v>16</v>
      </c>
      <c r="B294" s="2">
        <v>41095</v>
      </c>
      <c r="C294" s="4" t="s">
        <v>626</v>
      </c>
      <c r="D294" s="27" t="s">
        <v>69</v>
      </c>
    </row>
    <row r="295" spans="1:4" x14ac:dyDescent="0.25">
      <c r="A295" s="1">
        <v>16</v>
      </c>
      <c r="B295" s="2">
        <v>41123</v>
      </c>
      <c r="C295" s="4" t="s">
        <v>626</v>
      </c>
      <c r="D295" s="27" t="s">
        <v>40</v>
      </c>
    </row>
    <row r="296" spans="1:4" x14ac:dyDescent="0.25">
      <c r="A296" s="1">
        <v>16</v>
      </c>
      <c r="B296" s="2">
        <v>41156</v>
      </c>
      <c r="C296" s="4" t="s">
        <v>626</v>
      </c>
      <c r="D296" s="27" t="s">
        <v>155</v>
      </c>
    </row>
    <row r="297" spans="1:4" x14ac:dyDescent="0.25">
      <c r="A297" s="1">
        <v>16</v>
      </c>
      <c r="B297" s="2">
        <v>41186</v>
      </c>
      <c r="C297" s="4" t="s">
        <v>626</v>
      </c>
      <c r="D297" s="27" t="s">
        <v>147</v>
      </c>
    </row>
    <row r="298" spans="1:4" x14ac:dyDescent="0.25">
      <c r="A298" s="1">
        <v>16</v>
      </c>
      <c r="B298" s="2">
        <v>41221</v>
      </c>
      <c r="C298" s="4" t="s">
        <v>626</v>
      </c>
      <c r="D298" s="27" t="s">
        <v>156</v>
      </c>
    </row>
    <row r="299" spans="1:4" x14ac:dyDescent="0.25">
      <c r="A299" s="1">
        <v>17</v>
      </c>
      <c r="B299" s="2">
        <v>41095</v>
      </c>
      <c r="C299" s="4" t="s">
        <v>624</v>
      </c>
      <c r="D299" s="27" t="s">
        <v>157</v>
      </c>
    </row>
    <row r="300" spans="1:4" x14ac:dyDescent="0.25">
      <c r="A300" s="1">
        <v>17</v>
      </c>
      <c r="B300" s="2">
        <v>41123</v>
      </c>
      <c r="C300" s="4" t="s">
        <v>624</v>
      </c>
      <c r="D300" s="27" t="s">
        <v>158</v>
      </c>
    </row>
    <row r="301" spans="1:4" x14ac:dyDescent="0.25">
      <c r="A301" s="1">
        <v>17</v>
      </c>
      <c r="B301" s="2">
        <v>41156</v>
      </c>
      <c r="C301" s="4" t="s">
        <v>624</v>
      </c>
      <c r="D301" s="27" t="s">
        <v>159</v>
      </c>
    </row>
    <row r="302" spans="1:4" x14ac:dyDescent="0.25">
      <c r="A302" s="1">
        <v>17</v>
      </c>
      <c r="B302" s="2">
        <v>41186</v>
      </c>
      <c r="C302" s="4" t="s">
        <v>624</v>
      </c>
      <c r="D302" s="27" t="s">
        <v>160</v>
      </c>
    </row>
    <row r="303" spans="1:4" x14ac:dyDescent="0.25">
      <c r="A303" s="1">
        <v>17</v>
      </c>
      <c r="B303" s="2">
        <v>41221</v>
      </c>
      <c r="C303" s="4" t="s">
        <v>624</v>
      </c>
      <c r="D303" s="27" t="s">
        <v>161</v>
      </c>
    </row>
    <row r="304" spans="1:4" x14ac:dyDescent="0.25">
      <c r="A304" s="1">
        <v>17</v>
      </c>
      <c r="B304" s="2">
        <v>41095</v>
      </c>
      <c r="C304" s="4" t="s">
        <v>625</v>
      </c>
      <c r="D304" s="27" t="s">
        <v>112</v>
      </c>
    </row>
    <row r="305" spans="1:4" x14ac:dyDescent="0.25">
      <c r="A305" s="1">
        <v>17</v>
      </c>
      <c r="B305" s="2">
        <v>41123</v>
      </c>
      <c r="C305" s="4" t="s">
        <v>625</v>
      </c>
      <c r="D305" s="27" t="s">
        <v>18</v>
      </c>
    </row>
    <row r="306" spans="1:4" x14ac:dyDescent="0.25">
      <c r="A306" s="1">
        <v>17</v>
      </c>
      <c r="B306" s="2">
        <v>41125</v>
      </c>
      <c r="C306" s="4" t="s">
        <v>625</v>
      </c>
      <c r="D306" s="27" t="s">
        <v>65</v>
      </c>
    </row>
    <row r="307" spans="1:4" x14ac:dyDescent="0.25">
      <c r="A307" s="1">
        <v>17</v>
      </c>
      <c r="B307" s="2">
        <v>41135</v>
      </c>
      <c r="C307" s="4" t="s">
        <v>625</v>
      </c>
      <c r="D307" s="27" t="s">
        <v>132</v>
      </c>
    </row>
    <row r="308" spans="1:4" x14ac:dyDescent="0.25">
      <c r="A308" s="1">
        <v>17</v>
      </c>
      <c r="B308" s="2">
        <v>41137</v>
      </c>
      <c r="C308" s="4" t="s">
        <v>625</v>
      </c>
      <c r="D308" s="27" t="s">
        <v>51</v>
      </c>
    </row>
    <row r="309" spans="1:4" x14ac:dyDescent="0.25">
      <c r="A309" s="1">
        <v>17</v>
      </c>
      <c r="B309" s="2">
        <v>41144</v>
      </c>
      <c r="C309" s="4" t="s">
        <v>625</v>
      </c>
      <c r="D309" s="27" t="s">
        <v>32</v>
      </c>
    </row>
    <row r="310" spans="1:4" x14ac:dyDescent="0.25">
      <c r="A310" s="1">
        <v>17</v>
      </c>
      <c r="B310" s="2">
        <v>41149</v>
      </c>
      <c r="C310" s="4" t="s">
        <v>625</v>
      </c>
      <c r="D310" s="27" t="s">
        <v>18</v>
      </c>
    </row>
    <row r="311" spans="1:4" x14ac:dyDescent="0.25">
      <c r="A311" s="1">
        <v>17</v>
      </c>
      <c r="B311" s="2">
        <v>41156</v>
      </c>
      <c r="C311" s="4" t="s">
        <v>625</v>
      </c>
      <c r="D311" s="27" t="s">
        <v>76</v>
      </c>
    </row>
    <row r="312" spans="1:4" x14ac:dyDescent="0.25">
      <c r="A312" s="1">
        <v>17</v>
      </c>
      <c r="B312" s="2">
        <v>41170</v>
      </c>
      <c r="C312" s="4" t="s">
        <v>625</v>
      </c>
      <c r="D312" s="27" t="s">
        <v>162</v>
      </c>
    </row>
    <row r="313" spans="1:4" x14ac:dyDescent="0.25">
      <c r="A313" s="1">
        <v>17</v>
      </c>
      <c r="B313" s="2">
        <v>41172</v>
      </c>
      <c r="C313" s="4" t="s">
        <v>625</v>
      </c>
      <c r="D313" s="27" t="s">
        <v>30</v>
      </c>
    </row>
    <row r="314" spans="1:4" x14ac:dyDescent="0.25">
      <c r="A314" s="1">
        <v>17</v>
      </c>
      <c r="B314" s="2">
        <v>41184</v>
      </c>
      <c r="C314" s="4" t="s">
        <v>625</v>
      </c>
      <c r="D314" s="27" t="s">
        <v>91</v>
      </c>
    </row>
    <row r="315" spans="1:4" x14ac:dyDescent="0.25">
      <c r="A315" s="1">
        <v>17</v>
      </c>
      <c r="B315" s="2">
        <v>41186</v>
      </c>
      <c r="C315" s="4" t="s">
        <v>625</v>
      </c>
      <c r="D315" s="27" t="s">
        <v>16</v>
      </c>
    </row>
    <row r="316" spans="1:4" x14ac:dyDescent="0.25">
      <c r="A316" s="1">
        <v>17</v>
      </c>
      <c r="B316" s="2">
        <v>41200</v>
      </c>
      <c r="C316" s="4" t="s">
        <v>625</v>
      </c>
      <c r="D316" s="27" t="s">
        <v>102</v>
      </c>
    </row>
    <row r="317" spans="1:4" x14ac:dyDescent="0.25">
      <c r="A317" s="1">
        <v>17</v>
      </c>
      <c r="B317" s="2">
        <v>41212</v>
      </c>
      <c r="C317" s="4" t="s">
        <v>625</v>
      </c>
      <c r="D317" s="27" t="s">
        <v>111</v>
      </c>
    </row>
    <row r="318" spans="1:4" x14ac:dyDescent="0.25">
      <c r="A318" s="1">
        <v>17</v>
      </c>
      <c r="B318" s="2">
        <v>41221</v>
      </c>
      <c r="C318" s="4" t="s">
        <v>625</v>
      </c>
      <c r="D318" s="27" t="s">
        <v>117</v>
      </c>
    </row>
    <row r="319" spans="1:4" x14ac:dyDescent="0.25">
      <c r="A319" s="1">
        <v>17</v>
      </c>
      <c r="B319" s="2">
        <v>41226</v>
      </c>
      <c r="C319" s="4" t="s">
        <v>625</v>
      </c>
      <c r="D319" s="27" t="s">
        <v>163</v>
      </c>
    </row>
    <row r="320" spans="1:4" x14ac:dyDescent="0.25">
      <c r="A320" s="1">
        <v>17</v>
      </c>
      <c r="B320" s="2">
        <v>41232</v>
      </c>
      <c r="C320" s="4" t="s">
        <v>625</v>
      </c>
      <c r="D320" s="27" t="s">
        <v>31</v>
      </c>
    </row>
    <row r="321" spans="1:4" x14ac:dyDescent="0.25">
      <c r="A321" s="1">
        <v>17</v>
      </c>
      <c r="B321" s="2">
        <v>41242</v>
      </c>
      <c r="C321" s="4" t="s">
        <v>625</v>
      </c>
      <c r="D321" s="27" t="s">
        <v>164</v>
      </c>
    </row>
    <row r="322" spans="1:4" x14ac:dyDescent="0.25">
      <c r="A322" s="1">
        <v>17</v>
      </c>
      <c r="B322" s="2">
        <v>41095</v>
      </c>
      <c r="C322" s="4" t="s">
        <v>626</v>
      </c>
      <c r="D322" s="27" t="s">
        <v>20</v>
      </c>
    </row>
    <row r="323" spans="1:4" x14ac:dyDescent="0.25">
      <c r="A323" s="1">
        <v>17</v>
      </c>
      <c r="B323" s="2">
        <v>41123</v>
      </c>
      <c r="C323" s="4" t="s">
        <v>626</v>
      </c>
      <c r="D323" s="27" t="s">
        <v>165</v>
      </c>
    </row>
    <row r="324" spans="1:4" x14ac:dyDescent="0.25">
      <c r="A324" s="1">
        <v>17</v>
      </c>
      <c r="B324" s="2">
        <v>41156</v>
      </c>
      <c r="C324" s="4" t="s">
        <v>626</v>
      </c>
      <c r="D324" s="27" t="s">
        <v>125</v>
      </c>
    </row>
    <row r="325" spans="1:4" x14ac:dyDescent="0.25">
      <c r="A325" s="1">
        <v>17</v>
      </c>
      <c r="B325" s="2">
        <v>41186</v>
      </c>
      <c r="C325" s="4" t="s">
        <v>626</v>
      </c>
      <c r="D325" s="27" t="s">
        <v>166</v>
      </c>
    </row>
    <row r="326" spans="1:4" x14ac:dyDescent="0.25">
      <c r="A326" s="1">
        <v>17</v>
      </c>
      <c r="B326" s="2">
        <v>41221</v>
      </c>
      <c r="C326" s="4" t="s">
        <v>626</v>
      </c>
      <c r="D326" s="27" t="s">
        <v>118</v>
      </c>
    </row>
    <row r="327" spans="1:4" x14ac:dyDescent="0.25">
      <c r="A327" s="1">
        <v>18</v>
      </c>
      <c r="B327" s="2">
        <v>41094</v>
      </c>
      <c r="C327" s="4" t="s">
        <v>624</v>
      </c>
      <c r="D327" s="27" t="s">
        <v>61</v>
      </c>
    </row>
    <row r="328" spans="1:4" x14ac:dyDescent="0.25">
      <c r="A328" s="1">
        <v>18</v>
      </c>
      <c r="B328" s="2">
        <v>41122</v>
      </c>
      <c r="C328" s="4" t="s">
        <v>624</v>
      </c>
      <c r="D328" s="27" t="s">
        <v>167</v>
      </c>
    </row>
    <row r="329" spans="1:4" x14ac:dyDescent="0.25">
      <c r="A329" s="1">
        <v>18</v>
      </c>
      <c r="B329" s="2">
        <v>41157</v>
      </c>
      <c r="C329" s="4" t="s">
        <v>624</v>
      </c>
      <c r="D329" s="27" t="s">
        <v>168</v>
      </c>
    </row>
    <row r="330" spans="1:4" x14ac:dyDescent="0.25">
      <c r="A330" s="1">
        <v>18</v>
      </c>
      <c r="B330" s="2">
        <v>41185</v>
      </c>
      <c r="C330" s="4" t="s">
        <v>624</v>
      </c>
      <c r="D330" s="27" t="s">
        <v>169</v>
      </c>
    </row>
    <row r="331" spans="1:4" x14ac:dyDescent="0.25">
      <c r="A331" s="1">
        <v>18</v>
      </c>
      <c r="B331" s="2">
        <v>41220</v>
      </c>
      <c r="C331" s="4" t="s">
        <v>624</v>
      </c>
      <c r="D331" s="27" t="s">
        <v>61</v>
      </c>
    </row>
    <row r="332" spans="1:4" x14ac:dyDescent="0.25">
      <c r="A332" s="1">
        <v>18</v>
      </c>
      <c r="B332" s="2">
        <v>41248</v>
      </c>
      <c r="C332" s="4" t="s">
        <v>624</v>
      </c>
      <c r="D332" s="27" t="s">
        <v>170</v>
      </c>
    </row>
    <row r="333" spans="1:4" x14ac:dyDescent="0.25">
      <c r="A333" s="1">
        <v>18</v>
      </c>
      <c r="B333" s="2">
        <v>41094</v>
      </c>
      <c r="C333" s="4" t="s">
        <v>625</v>
      </c>
      <c r="D333" s="27" t="s">
        <v>91</v>
      </c>
    </row>
    <row r="334" spans="1:4" x14ac:dyDescent="0.25">
      <c r="A334" s="1">
        <v>18</v>
      </c>
      <c r="B334" s="2">
        <v>41108</v>
      </c>
      <c r="C334" s="4" t="s">
        <v>625</v>
      </c>
      <c r="D334" s="27" t="s">
        <v>110</v>
      </c>
    </row>
    <row r="335" spans="1:4" x14ac:dyDescent="0.25">
      <c r="A335" s="1">
        <v>18</v>
      </c>
      <c r="B335" s="2">
        <v>41122</v>
      </c>
      <c r="C335" s="4" t="s">
        <v>625</v>
      </c>
      <c r="D335" s="27" t="s">
        <v>76</v>
      </c>
    </row>
    <row r="336" spans="1:4" x14ac:dyDescent="0.25">
      <c r="A336" s="1">
        <v>18</v>
      </c>
      <c r="B336" s="2">
        <v>41136</v>
      </c>
      <c r="C336" s="4" t="s">
        <v>625</v>
      </c>
      <c r="D336" s="27" t="s">
        <v>30</v>
      </c>
    </row>
    <row r="337" spans="1:4" x14ac:dyDescent="0.25">
      <c r="A337" s="1">
        <v>18</v>
      </c>
      <c r="B337" s="2">
        <v>41157</v>
      </c>
      <c r="C337" s="4" t="s">
        <v>625</v>
      </c>
      <c r="D337" s="27" t="s">
        <v>13</v>
      </c>
    </row>
    <row r="338" spans="1:4" x14ac:dyDescent="0.25">
      <c r="A338" s="1">
        <v>18</v>
      </c>
      <c r="B338" s="2">
        <v>41171</v>
      </c>
      <c r="C338" s="4" t="s">
        <v>625</v>
      </c>
      <c r="D338" s="27" t="s">
        <v>15</v>
      </c>
    </row>
    <row r="339" spans="1:4" x14ac:dyDescent="0.25">
      <c r="A339" s="1">
        <v>18</v>
      </c>
      <c r="B339" s="2">
        <v>41183</v>
      </c>
      <c r="C339" s="4" t="s">
        <v>625</v>
      </c>
      <c r="D339" s="27" t="s">
        <v>35</v>
      </c>
    </row>
    <row r="340" spans="1:4" x14ac:dyDescent="0.25">
      <c r="A340" s="1">
        <v>18</v>
      </c>
      <c r="B340" s="2">
        <v>41185</v>
      </c>
      <c r="C340" s="4" t="s">
        <v>625</v>
      </c>
      <c r="D340" s="27" t="s">
        <v>14</v>
      </c>
    </row>
    <row r="341" spans="1:4" x14ac:dyDescent="0.25">
      <c r="A341" s="1">
        <v>18</v>
      </c>
      <c r="B341" s="2">
        <v>41199</v>
      </c>
      <c r="C341" s="4" t="s">
        <v>625</v>
      </c>
      <c r="D341" s="27" t="s">
        <v>16</v>
      </c>
    </row>
    <row r="342" spans="1:4" x14ac:dyDescent="0.25">
      <c r="A342" s="1">
        <v>18</v>
      </c>
      <c r="B342" s="2">
        <v>41220</v>
      </c>
      <c r="C342" s="4" t="s">
        <v>625</v>
      </c>
      <c r="D342" s="27" t="s">
        <v>16</v>
      </c>
    </row>
    <row r="343" spans="1:4" x14ac:dyDescent="0.25">
      <c r="A343" s="1">
        <v>18</v>
      </c>
      <c r="B343" s="2">
        <v>41233</v>
      </c>
      <c r="C343" s="4" t="s">
        <v>625</v>
      </c>
      <c r="D343" s="27" t="s">
        <v>102</v>
      </c>
    </row>
    <row r="344" spans="1:4" x14ac:dyDescent="0.25">
      <c r="A344" s="1">
        <v>18</v>
      </c>
      <c r="B344" s="2">
        <v>41248</v>
      </c>
      <c r="C344" s="4" t="s">
        <v>625</v>
      </c>
      <c r="D344" s="27" t="s">
        <v>76</v>
      </c>
    </row>
    <row r="345" spans="1:4" x14ac:dyDescent="0.25">
      <c r="A345" s="1">
        <v>18</v>
      </c>
      <c r="B345" s="2">
        <v>41094</v>
      </c>
      <c r="C345" s="4" t="s">
        <v>626</v>
      </c>
      <c r="D345" s="27" t="s">
        <v>171</v>
      </c>
    </row>
    <row r="346" spans="1:4" x14ac:dyDescent="0.25">
      <c r="A346" s="1">
        <v>18</v>
      </c>
      <c r="B346" s="2">
        <v>41122</v>
      </c>
      <c r="C346" s="4" t="s">
        <v>626</v>
      </c>
      <c r="D346" s="27" t="s">
        <v>172</v>
      </c>
    </row>
    <row r="347" spans="1:4" x14ac:dyDescent="0.25">
      <c r="A347" s="1">
        <v>18</v>
      </c>
      <c r="B347" s="2">
        <v>41157</v>
      </c>
      <c r="C347" s="4" t="s">
        <v>626</v>
      </c>
      <c r="D347" s="27" t="s">
        <v>165</v>
      </c>
    </row>
    <row r="348" spans="1:4" x14ac:dyDescent="0.25">
      <c r="A348" s="1">
        <v>18</v>
      </c>
      <c r="B348" s="2">
        <v>41185</v>
      </c>
      <c r="C348" s="4" t="s">
        <v>626</v>
      </c>
      <c r="D348" s="27" t="s">
        <v>43</v>
      </c>
    </row>
    <row r="349" spans="1:4" x14ac:dyDescent="0.25">
      <c r="A349" s="1">
        <v>18</v>
      </c>
      <c r="B349" s="2">
        <v>41220</v>
      </c>
      <c r="C349" s="4" t="s">
        <v>626</v>
      </c>
      <c r="D349" s="27" t="s">
        <v>173</v>
      </c>
    </row>
    <row r="350" spans="1:4" x14ac:dyDescent="0.25">
      <c r="A350" s="1">
        <v>18</v>
      </c>
      <c r="B350" s="2">
        <v>41248</v>
      </c>
      <c r="C350" s="4" t="s">
        <v>626</v>
      </c>
      <c r="D350" s="27" t="s">
        <v>174</v>
      </c>
    </row>
    <row r="351" spans="1:4" x14ac:dyDescent="0.25">
      <c r="A351" s="1">
        <v>19</v>
      </c>
      <c r="B351" s="2">
        <v>41094</v>
      </c>
      <c r="C351" s="4" t="s">
        <v>624</v>
      </c>
      <c r="D351" s="27" t="s">
        <v>175</v>
      </c>
    </row>
    <row r="352" spans="1:4" x14ac:dyDescent="0.25">
      <c r="A352" s="1">
        <v>19</v>
      </c>
      <c r="B352" s="2">
        <v>41122</v>
      </c>
      <c r="C352" s="4" t="s">
        <v>624</v>
      </c>
      <c r="D352" s="27" t="s">
        <v>176</v>
      </c>
    </row>
    <row r="353" spans="1:4" x14ac:dyDescent="0.25">
      <c r="A353" s="1">
        <v>19</v>
      </c>
      <c r="B353" s="2">
        <v>41157</v>
      </c>
      <c r="C353" s="4" t="s">
        <v>624</v>
      </c>
      <c r="D353" s="27" t="s">
        <v>177</v>
      </c>
    </row>
    <row r="354" spans="1:4" x14ac:dyDescent="0.25">
      <c r="A354" s="1">
        <v>19</v>
      </c>
      <c r="B354" s="2">
        <v>41185</v>
      </c>
      <c r="C354" s="4" t="s">
        <v>624</v>
      </c>
      <c r="D354" s="27" t="s">
        <v>178</v>
      </c>
    </row>
    <row r="355" spans="1:4" x14ac:dyDescent="0.25">
      <c r="A355" s="1">
        <v>19</v>
      </c>
      <c r="B355" s="2">
        <v>41220</v>
      </c>
      <c r="C355" s="4" t="s">
        <v>624</v>
      </c>
      <c r="D355" s="27" t="s">
        <v>179</v>
      </c>
    </row>
    <row r="356" spans="1:4" x14ac:dyDescent="0.25">
      <c r="A356" s="1">
        <v>19</v>
      </c>
      <c r="B356" s="2">
        <v>41248</v>
      </c>
      <c r="C356" s="4" t="s">
        <v>624</v>
      </c>
      <c r="D356" s="27" t="s">
        <v>180</v>
      </c>
    </row>
    <row r="357" spans="1:4" x14ac:dyDescent="0.25">
      <c r="A357" s="1">
        <v>19</v>
      </c>
      <c r="B357" s="2">
        <v>41094</v>
      </c>
      <c r="C357" s="4" t="s">
        <v>625</v>
      </c>
      <c r="D357" s="27" t="s">
        <v>15</v>
      </c>
    </row>
    <row r="358" spans="1:4" x14ac:dyDescent="0.25">
      <c r="A358" s="1">
        <v>19</v>
      </c>
      <c r="B358" s="2">
        <v>41108</v>
      </c>
      <c r="C358" s="4" t="s">
        <v>625</v>
      </c>
      <c r="D358" s="27" t="s">
        <v>37</v>
      </c>
    </row>
    <row r="359" spans="1:4" x14ac:dyDescent="0.25">
      <c r="A359" s="1">
        <v>19</v>
      </c>
      <c r="B359" s="2">
        <v>41122</v>
      </c>
      <c r="C359" s="4" t="s">
        <v>625</v>
      </c>
      <c r="D359" s="27" t="s">
        <v>91</v>
      </c>
    </row>
    <row r="360" spans="1:4" x14ac:dyDescent="0.25">
      <c r="A360" s="1">
        <v>19</v>
      </c>
      <c r="B360" s="2">
        <v>41136</v>
      </c>
      <c r="C360" s="4" t="s">
        <v>625</v>
      </c>
      <c r="D360" s="27" t="s">
        <v>18</v>
      </c>
    </row>
    <row r="361" spans="1:4" x14ac:dyDescent="0.25">
      <c r="A361" s="1">
        <v>19</v>
      </c>
      <c r="B361" s="2">
        <v>41157</v>
      </c>
      <c r="C361" s="4" t="s">
        <v>625</v>
      </c>
      <c r="D361" s="27" t="s">
        <v>18</v>
      </c>
    </row>
    <row r="362" spans="1:4" x14ac:dyDescent="0.25">
      <c r="A362" s="1">
        <v>19</v>
      </c>
      <c r="B362" s="2">
        <v>41171</v>
      </c>
      <c r="C362" s="4" t="s">
        <v>625</v>
      </c>
      <c r="D362" s="27" t="s">
        <v>12</v>
      </c>
    </row>
    <row r="363" spans="1:4" x14ac:dyDescent="0.25">
      <c r="A363" s="1">
        <v>19</v>
      </c>
      <c r="B363" s="2">
        <v>41185</v>
      </c>
      <c r="C363" s="4" t="s">
        <v>625</v>
      </c>
      <c r="D363" s="27" t="s">
        <v>16</v>
      </c>
    </row>
    <row r="364" spans="1:4" x14ac:dyDescent="0.25">
      <c r="A364" s="1">
        <v>19</v>
      </c>
      <c r="B364" s="2">
        <v>41199</v>
      </c>
      <c r="C364" s="4" t="s">
        <v>625</v>
      </c>
      <c r="D364" s="27" t="s">
        <v>16</v>
      </c>
    </row>
    <row r="365" spans="1:4" x14ac:dyDescent="0.25">
      <c r="A365" s="1">
        <v>19</v>
      </c>
      <c r="B365" s="2">
        <v>41220</v>
      </c>
      <c r="C365" s="4" t="s">
        <v>625</v>
      </c>
      <c r="D365" s="27" t="s">
        <v>112</v>
      </c>
    </row>
    <row r="366" spans="1:4" x14ac:dyDescent="0.25">
      <c r="A366" s="1">
        <v>19</v>
      </c>
      <c r="B366" s="2">
        <v>41233</v>
      </c>
      <c r="C366" s="4" t="s">
        <v>625</v>
      </c>
      <c r="D366" s="27" t="s">
        <v>112</v>
      </c>
    </row>
    <row r="367" spans="1:4" x14ac:dyDescent="0.25">
      <c r="A367" s="1">
        <v>19</v>
      </c>
      <c r="B367" s="2">
        <v>41248</v>
      </c>
      <c r="C367" s="4" t="s">
        <v>625</v>
      </c>
      <c r="D367" s="27" t="s">
        <v>35</v>
      </c>
    </row>
    <row r="368" spans="1:4" x14ac:dyDescent="0.25">
      <c r="A368" s="1">
        <v>19</v>
      </c>
      <c r="B368" s="2">
        <v>41094</v>
      </c>
      <c r="C368" s="4" t="s">
        <v>626</v>
      </c>
      <c r="D368" s="27" t="s">
        <v>21</v>
      </c>
    </row>
    <row r="369" spans="1:4" x14ac:dyDescent="0.25">
      <c r="A369" s="1">
        <v>19</v>
      </c>
      <c r="B369" s="2">
        <v>41122</v>
      </c>
      <c r="C369" s="4" t="s">
        <v>626</v>
      </c>
      <c r="D369" s="27" t="s">
        <v>165</v>
      </c>
    </row>
    <row r="370" spans="1:4" x14ac:dyDescent="0.25">
      <c r="A370" s="1">
        <v>19</v>
      </c>
      <c r="B370" s="2">
        <v>41157</v>
      </c>
      <c r="C370" s="4" t="s">
        <v>626</v>
      </c>
      <c r="D370" s="27" t="s">
        <v>57</v>
      </c>
    </row>
    <row r="371" spans="1:4" x14ac:dyDescent="0.25">
      <c r="A371" s="1">
        <v>19</v>
      </c>
      <c r="B371" s="2">
        <v>41185</v>
      </c>
      <c r="C371" s="4" t="s">
        <v>626</v>
      </c>
      <c r="D371" s="27" t="s">
        <v>104</v>
      </c>
    </row>
    <row r="372" spans="1:4" x14ac:dyDescent="0.25">
      <c r="A372" s="1">
        <v>19</v>
      </c>
      <c r="B372" s="2">
        <v>41220</v>
      </c>
      <c r="C372" s="4" t="s">
        <v>626</v>
      </c>
      <c r="D372" s="27" t="s">
        <v>181</v>
      </c>
    </row>
    <row r="373" spans="1:4" x14ac:dyDescent="0.25">
      <c r="A373" s="1">
        <v>19</v>
      </c>
      <c r="B373" s="2">
        <v>41248</v>
      </c>
      <c r="C373" s="4" t="s">
        <v>626</v>
      </c>
      <c r="D373" s="27" t="s">
        <v>56</v>
      </c>
    </row>
    <row r="374" spans="1:4" x14ac:dyDescent="0.25">
      <c r="A374" s="1">
        <v>20</v>
      </c>
      <c r="B374" s="2">
        <v>41094</v>
      </c>
      <c r="C374" s="4" t="s">
        <v>624</v>
      </c>
      <c r="D374" s="27" t="s">
        <v>182</v>
      </c>
    </row>
    <row r="375" spans="1:4" x14ac:dyDescent="0.25">
      <c r="A375" s="1">
        <v>20</v>
      </c>
      <c r="B375" s="2">
        <v>41122</v>
      </c>
      <c r="C375" s="4" t="s">
        <v>624</v>
      </c>
      <c r="D375" s="27" t="s">
        <v>170</v>
      </c>
    </row>
    <row r="376" spans="1:4" x14ac:dyDescent="0.25">
      <c r="A376" s="1">
        <v>20</v>
      </c>
      <c r="B376" s="2">
        <v>41157</v>
      </c>
      <c r="C376" s="4" t="s">
        <v>624</v>
      </c>
      <c r="D376" s="27" t="s">
        <v>183</v>
      </c>
    </row>
    <row r="377" spans="1:4" x14ac:dyDescent="0.25">
      <c r="A377" s="1">
        <v>20</v>
      </c>
      <c r="B377" s="2">
        <v>41185</v>
      </c>
      <c r="C377" s="4" t="s">
        <v>624</v>
      </c>
      <c r="D377" s="27" t="s">
        <v>184</v>
      </c>
    </row>
    <row r="378" spans="1:4" x14ac:dyDescent="0.25">
      <c r="A378" s="1">
        <v>20</v>
      </c>
      <c r="B378" s="2">
        <v>41220</v>
      </c>
      <c r="C378" s="4" t="s">
        <v>624</v>
      </c>
      <c r="D378" s="27" t="s">
        <v>185</v>
      </c>
    </row>
    <row r="379" spans="1:4" x14ac:dyDescent="0.25">
      <c r="A379" s="1">
        <v>20</v>
      </c>
      <c r="B379" s="2">
        <v>41248</v>
      </c>
      <c r="C379" s="4" t="s">
        <v>624</v>
      </c>
      <c r="D379" s="27" t="s">
        <v>186</v>
      </c>
    </row>
    <row r="380" spans="1:4" x14ac:dyDescent="0.25">
      <c r="A380" s="1">
        <v>20</v>
      </c>
      <c r="B380" s="2">
        <v>41094</v>
      </c>
      <c r="C380" s="4" t="s">
        <v>625</v>
      </c>
      <c r="D380" s="27" t="s">
        <v>116</v>
      </c>
    </row>
    <row r="381" spans="1:4" x14ac:dyDescent="0.25">
      <c r="A381" s="1">
        <v>20</v>
      </c>
      <c r="B381" s="2">
        <v>41108</v>
      </c>
      <c r="C381" s="4" t="s">
        <v>625</v>
      </c>
      <c r="D381" s="27" t="s">
        <v>162</v>
      </c>
    </row>
    <row r="382" spans="1:4" x14ac:dyDescent="0.25">
      <c r="A382" s="1">
        <v>20</v>
      </c>
      <c r="B382" s="2">
        <v>41122</v>
      </c>
      <c r="C382" s="4" t="s">
        <v>625</v>
      </c>
      <c r="D382" s="27" t="s">
        <v>110</v>
      </c>
    </row>
    <row r="383" spans="1:4" x14ac:dyDescent="0.25">
      <c r="A383" s="1">
        <v>20</v>
      </c>
      <c r="B383" s="2">
        <v>41136</v>
      </c>
      <c r="C383" s="4" t="s">
        <v>625</v>
      </c>
      <c r="D383" s="27" t="s">
        <v>187</v>
      </c>
    </row>
    <row r="384" spans="1:4" x14ac:dyDescent="0.25">
      <c r="A384" s="1">
        <v>20</v>
      </c>
      <c r="B384" s="2">
        <v>41157</v>
      </c>
      <c r="C384" s="4" t="s">
        <v>625</v>
      </c>
      <c r="D384" s="27" t="s">
        <v>37</v>
      </c>
    </row>
    <row r="385" spans="1:4" x14ac:dyDescent="0.25">
      <c r="A385" s="1">
        <v>20</v>
      </c>
      <c r="B385" s="2">
        <v>41171</v>
      </c>
      <c r="C385" s="4" t="s">
        <v>625</v>
      </c>
      <c r="D385" s="27" t="s">
        <v>66</v>
      </c>
    </row>
    <row r="386" spans="1:4" x14ac:dyDescent="0.25">
      <c r="A386" s="1">
        <v>20</v>
      </c>
      <c r="B386" s="2">
        <v>41185</v>
      </c>
      <c r="C386" s="4" t="s">
        <v>625</v>
      </c>
      <c r="D386" s="27" t="s">
        <v>53</v>
      </c>
    </row>
    <row r="387" spans="1:4" x14ac:dyDescent="0.25">
      <c r="A387" s="1">
        <v>20</v>
      </c>
      <c r="B387" s="2">
        <v>41199</v>
      </c>
      <c r="C387" s="4" t="s">
        <v>625</v>
      </c>
      <c r="D387" s="27" t="s">
        <v>31</v>
      </c>
    </row>
    <row r="388" spans="1:4" x14ac:dyDescent="0.25">
      <c r="A388" s="1">
        <v>20</v>
      </c>
      <c r="B388" s="2">
        <v>41220</v>
      </c>
      <c r="C388" s="4" t="s">
        <v>625</v>
      </c>
      <c r="D388" s="27" t="s">
        <v>93</v>
      </c>
    </row>
    <row r="389" spans="1:4" x14ac:dyDescent="0.25">
      <c r="A389" s="1">
        <v>20</v>
      </c>
      <c r="B389" s="2">
        <v>41233</v>
      </c>
      <c r="C389" s="4" t="s">
        <v>625</v>
      </c>
      <c r="D389" s="27" t="s">
        <v>93</v>
      </c>
    </row>
    <row r="390" spans="1:4" x14ac:dyDescent="0.25">
      <c r="A390" s="1">
        <v>20</v>
      </c>
      <c r="B390" s="2">
        <v>41248</v>
      </c>
      <c r="C390" s="4" t="s">
        <v>625</v>
      </c>
      <c r="D390" s="27" t="s">
        <v>92</v>
      </c>
    </row>
    <row r="391" spans="1:4" x14ac:dyDescent="0.25">
      <c r="A391" s="1">
        <v>20</v>
      </c>
      <c r="B391" s="2">
        <v>41094</v>
      </c>
      <c r="C391" s="4" t="s">
        <v>626</v>
      </c>
      <c r="D391" s="27" t="s">
        <v>188</v>
      </c>
    </row>
    <row r="392" spans="1:4" x14ac:dyDescent="0.25">
      <c r="A392" s="1">
        <v>20</v>
      </c>
      <c r="B392" s="2">
        <v>41122</v>
      </c>
      <c r="C392" s="4" t="s">
        <v>626</v>
      </c>
      <c r="D392" s="27" t="s">
        <v>41</v>
      </c>
    </row>
    <row r="393" spans="1:4" x14ac:dyDescent="0.25">
      <c r="A393" s="1">
        <v>20</v>
      </c>
      <c r="B393" s="2">
        <v>41157</v>
      </c>
      <c r="C393" s="4" t="s">
        <v>626</v>
      </c>
      <c r="D393" s="27" t="s">
        <v>188</v>
      </c>
    </row>
    <row r="394" spans="1:4" x14ac:dyDescent="0.25">
      <c r="A394" s="1">
        <v>20</v>
      </c>
      <c r="B394" s="2">
        <v>41185</v>
      </c>
      <c r="C394" s="4" t="s">
        <v>626</v>
      </c>
      <c r="D394" s="27" t="s">
        <v>21</v>
      </c>
    </row>
    <row r="395" spans="1:4" x14ac:dyDescent="0.25">
      <c r="A395" s="1">
        <v>20</v>
      </c>
      <c r="B395" s="2">
        <v>41220</v>
      </c>
      <c r="C395" s="4" t="s">
        <v>626</v>
      </c>
      <c r="D395" s="27" t="s">
        <v>24</v>
      </c>
    </row>
    <row r="396" spans="1:4" x14ac:dyDescent="0.25">
      <c r="A396" s="1">
        <v>20</v>
      </c>
      <c r="B396" s="2">
        <v>41248</v>
      </c>
      <c r="C396" s="4" t="s">
        <v>626</v>
      </c>
      <c r="D396" s="27" t="s">
        <v>181</v>
      </c>
    </row>
    <row r="397" spans="1:4" x14ac:dyDescent="0.25">
      <c r="A397" s="1">
        <v>21</v>
      </c>
      <c r="B397" s="2">
        <v>41094</v>
      </c>
      <c r="C397" s="4" t="s">
        <v>624</v>
      </c>
      <c r="D397" s="27" t="s">
        <v>189</v>
      </c>
    </row>
    <row r="398" spans="1:4" x14ac:dyDescent="0.25">
      <c r="A398" s="1">
        <v>21</v>
      </c>
      <c r="B398" s="2">
        <v>41122</v>
      </c>
      <c r="C398" s="4" t="s">
        <v>624</v>
      </c>
      <c r="D398" s="27" t="s">
        <v>190</v>
      </c>
    </row>
    <row r="399" spans="1:4" x14ac:dyDescent="0.25">
      <c r="A399" s="1">
        <v>21</v>
      </c>
      <c r="B399" s="2">
        <v>41157</v>
      </c>
      <c r="C399" s="4" t="s">
        <v>624</v>
      </c>
      <c r="D399" s="27" t="s">
        <v>179</v>
      </c>
    </row>
    <row r="400" spans="1:4" x14ac:dyDescent="0.25">
      <c r="A400" s="1">
        <v>21</v>
      </c>
      <c r="B400" s="2">
        <v>41185</v>
      </c>
      <c r="C400" s="4" t="s">
        <v>624</v>
      </c>
      <c r="D400" s="27" t="s">
        <v>191</v>
      </c>
    </row>
    <row r="401" spans="1:4" x14ac:dyDescent="0.25">
      <c r="A401" s="1">
        <v>21</v>
      </c>
      <c r="B401" s="2">
        <v>41220</v>
      </c>
      <c r="C401" s="4" t="s">
        <v>624</v>
      </c>
      <c r="D401" s="27" t="s">
        <v>192</v>
      </c>
    </row>
    <row r="402" spans="1:4" x14ac:dyDescent="0.25">
      <c r="A402" s="1">
        <v>21</v>
      </c>
      <c r="B402" s="2">
        <v>41248</v>
      </c>
      <c r="C402" s="4" t="s">
        <v>624</v>
      </c>
      <c r="D402" s="27" t="s">
        <v>193</v>
      </c>
    </row>
    <row r="403" spans="1:4" x14ac:dyDescent="0.25">
      <c r="A403" s="1">
        <v>21</v>
      </c>
      <c r="B403" s="2">
        <v>41094</v>
      </c>
      <c r="C403" s="4" t="s">
        <v>625</v>
      </c>
      <c r="D403" s="27" t="s">
        <v>14</v>
      </c>
    </row>
    <row r="404" spans="1:4" x14ac:dyDescent="0.25">
      <c r="A404" s="1">
        <v>21</v>
      </c>
      <c r="B404" s="2">
        <v>41108</v>
      </c>
      <c r="C404" s="4" t="s">
        <v>625</v>
      </c>
      <c r="D404" s="27" t="s">
        <v>111</v>
      </c>
    </row>
    <row r="405" spans="1:4" x14ac:dyDescent="0.25">
      <c r="A405" s="1">
        <v>21</v>
      </c>
      <c r="B405" s="2">
        <v>41122</v>
      </c>
      <c r="C405" s="4" t="s">
        <v>625</v>
      </c>
      <c r="D405" s="27" t="s">
        <v>36</v>
      </c>
    </row>
    <row r="406" spans="1:4" x14ac:dyDescent="0.25">
      <c r="A406" s="1">
        <v>21</v>
      </c>
      <c r="B406" s="2">
        <v>41136</v>
      </c>
      <c r="C406" s="4" t="s">
        <v>625</v>
      </c>
      <c r="D406" s="27" t="s">
        <v>76</v>
      </c>
    </row>
    <row r="407" spans="1:4" x14ac:dyDescent="0.25">
      <c r="A407" s="1">
        <v>21</v>
      </c>
      <c r="B407" s="2">
        <v>41157</v>
      </c>
      <c r="C407" s="4" t="s">
        <v>625</v>
      </c>
      <c r="D407" s="27" t="s">
        <v>93</v>
      </c>
    </row>
    <row r="408" spans="1:4" x14ac:dyDescent="0.25">
      <c r="A408" s="1">
        <v>21</v>
      </c>
      <c r="B408" s="2">
        <v>41171</v>
      </c>
      <c r="C408" s="4" t="s">
        <v>625</v>
      </c>
      <c r="D408" s="27" t="s">
        <v>14</v>
      </c>
    </row>
    <row r="409" spans="1:4" x14ac:dyDescent="0.25">
      <c r="A409" s="1">
        <v>21</v>
      </c>
      <c r="B409" s="2">
        <v>41185</v>
      </c>
      <c r="C409" s="4" t="s">
        <v>625</v>
      </c>
      <c r="D409" s="27" t="s">
        <v>93</v>
      </c>
    </row>
    <row r="410" spans="1:4" x14ac:dyDescent="0.25">
      <c r="A410" s="1">
        <v>21</v>
      </c>
      <c r="B410" s="2">
        <v>41199</v>
      </c>
      <c r="C410" s="4" t="s">
        <v>625</v>
      </c>
      <c r="D410" s="27" t="s">
        <v>53</v>
      </c>
    </row>
    <row r="411" spans="1:4" x14ac:dyDescent="0.25">
      <c r="A411" s="1">
        <v>21</v>
      </c>
      <c r="B411" s="2">
        <v>41220</v>
      </c>
      <c r="C411" s="4" t="s">
        <v>625</v>
      </c>
      <c r="D411" s="27" t="s">
        <v>52</v>
      </c>
    </row>
    <row r="412" spans="1:4" x14ac:dyDescent="0.25">
      <c r="A412" s="1">
        <v>21</v>
      </c>
      <c r="B412" s="2">
        <v>41233</v>
      </c>
      <c r="C412" s="4" t="s">
        <v>625</v>
      </c>
      <c r="D412" s="27" t="s">
        <v>14</v>
      </c>
    </row>
    <row r="413" spans="1:4" x14ac:dyDescent="0.25">
      <c r="A413" s="1">
        <v>21</v>
      </c>
      <c r="B413" s="2">
        <v>41248</v>
      </c>
      <c r="C413" s="4" t="s">
        <v>625</v>
      </c>
      <c r="D413" s="27" t="s">
        <v>102</v>
      </c>
    </row>
    <row r="414" spans="1:4" x14ac:dyDescent="0.25">
      <c r="A414" s="1">
        <v>21</v>
      </c>
      <c r="B414" s="2">
        <v>41094</v>
      </c>
      <c r="C414" s="4" t="s">
        <v>626</v>
      </c>
      <c r="D414" s="27" t="s">
        <v>146</v>
      </c>
    </row>
    <row r="415" spans="1:4" x14ac:dyDescent="0.25">
      <c r="A415" s="1">
        <v>21</v>
      </c>
      <c r="B415" s="2">
        <v>41122</v>
      </c>
      <c r="C415" s="4" t="s">
        <v>626</v>
      </c>
      <c r="D415" s="27" t="s">
        <v>19</v>
      </c>
    </row>
    <row r="416" spans="1:4" x14ac:dyDescent="0.25">
      <c r="A416" s="1">
        <v>21</v>
      </c>
      <c r="B416" s="2">
        <v>41157</v>
      </c>
      <c r="C416" s="4" t="s">
        <v>626</v>
      </c>
      <c r="D416" s="27" t="s">
        <v>147</v>
      </c>
    </row>
    <row r="417" spans="1:4" x14ac:dyDescent="0.25">
      <c r="A417" s="1">
        <v>21</v>
      </c>
      <c r="B417" s="2">
        <v>41185</v>
      </c>
      <c r="C417" s="4" t="s">
        <v>626</v>
      </c>
      <c r="D417" s="27" t="s">
        <v>118</v>
      </c>
    </row>
    <row r="418" spans="1:4" x14ac:dyDescent="0.25">
      <c r="A418" s="1">
        <v>21</v>
      </c>
      <c r="B418" s="2">
        <v>41220</v>
      </c>
      <c r="C418" s="4" t="s">
        <v>626</v>
      </c>
      <c r="D418" s="27" t="s">
        <v>194</v>
      </c>
    </row>
    <row r="419" spans="1:4" x14ac:dyDescent="0.25">
      <c r="A419" s="1">
        <v>21</v>
      </c>
      <c r="B419" s="2">
        <v>41248</v>
      </c>
      <c r="C419" s="4" t="s">
        <v>626</v>
      </c>
      <c r="D419" s="27" t="s">
        <v>195</v>
      </c>
    </row>
    <row r="420" spans="1:4" x14ac:dyDescent="0.25">
      <c r="A420" s="1">
        <v>22</v>
      </c>
      <c r="B420" s="2">
        <v>41094</v>
      </c>
      <c r="C420" s="4" t="s">
        <v>624</v>
      </c>
      <c r="D420" s="27" t="s">
        <v>196</v>
      </c>
    </row>
    <row r="421" spans="1:4" x14ac:dyDescent="0.25">
      <c r="A421" s="1">
        <v>22</v>
      </c>
      <c r="B421" s="2">
        <v>41122</v>
      </c>
      <c r="C421" s="4" t="s">
        <v>624</v>
      </c>
      <c r="D421" s="27" t="s">
        <v>197</v>
      </c>
    </row>
    <row r="422" spans="1:4" x14ac:dyDescent="0.25">
      <c r="A422" s="1">
        <v>22</v>
      </c>
      <c r="B422" s="2">
        <v>41157</v>
      </c>
      <c r="C422" s="4" t="s">
        <v>624</v>
      </c>
      <c r="D422" s="27" t="s">
        <v>198</v>
      </c>
    </row>
    <row r="423" spans="1:4" x14ac:dyDescent="0.25">
      <c r="A423" s="1">
        <v>22</v>
      </c>
      <c r="B423" s="2">
        <v>41185</v>
      </c>
      <c r="C423" s="4" t="s">
        <v>624</v>
      </c>
      <c r="D423" s="27" t="s">
        <v>199</v>
      </c>
    </row>
    <row r="424" spans="1:4" x14ac:dyDescent="0.25">
      <c r="A424" s="1">
        <v>22</v>
      </c>
      <c r="B424" s="2">
        <v>41220</v>
      </c>
      <c r="C424" s="4" t="s">
        <v>624</v>
      </c>
      <c r="D424" s="27" t="s">
        <v>200</v>
      </c>
    </row>
    <row r="425" spans="1:4" x14ac:dyDescent="0.25">
      <c r="A425" s="1">
        <v>22</v>
      </c>
      <c r="B425" s="2">
        <v>41248</v>
      </c>
      <c r="C425" s="4" t="s">
        <v>624</v>
      </c>
      <c r="D425" s="27" t="s">
        <v>201</v>
      </c>
    </row>
    <row r="426" spans="1:4" x14ac:dyDescent="0.25">
      <c r="A426" s="1">
        <v>22</v>
      </c>
      <c r="B426" s="2">
        <v>41094</v>
      </c>
      <c r="C426" s="4" t="s">
        <v>625</v>
      </c>
      <c r="D426" s="27" t="s">
        <v>52</v>
      </c>
    </row>
    <row r="427" spans="1:4" x14ac:dyDescent="0.25">
      <c r="A427" s="1">
        <v>22</v>
      </c>
      <c r="B427" s="2">
        <v>41101</v>
      </c>
      <c r="C427" s="4" t="s">
        <v>625</v>
      </c>
      <c r="D427" s="27" t="s">
        <v>101</v>
      </c>
    </row>
    <row r="428" spans="1:4" x14ac:dyDescent="0.25">
      <c r="A428" s="1">
        <v>22</v>
      </c>
      <c r="B428" s="2">
        <v>41108</v>
      </c>
      <c r="C428" s="4" t="s">
        <v>625</v>
      </c>
      <c r="D428" s="27" t="s">
        <v>18</v>
      </c>
    </row>
    <row r="429" spans="1:4" x14ac:dyDescent="0.25">
      <c r="A429" s="1">
        <v>22</v>
      </c>
      <c r="B429" s="2">
        <v>41122</v>
      </c>
      <c r="C429" s="4" t="s">
        <v>625</v>
      </c>
      <c r="D429" s="27" t="s">
        <v>30</v>
      </c>
    </row>
    <row r="430" spans="1:4" x14ac:dyDescent="0.25">
      <c r="A430" s="1">
        <v>22</v>
      </c>
      <c r="B430" s="2">
        <v>41136</v>
      </c>
      <c r="C430" s="4" t="s">
        <v>625</v>
      </c>
      <c r="D430" s="27" t="s">
        <v>16</v>
      </c>
    </row>
    <row r="431" spans="1:4" x14ac:dyDescent="0.25">
      <c r="A431" s="1">
        <v>22</v>
      </c>
      <c r="B431" s="2">
        <v>41157</v>
      </c>
      <c r="C431" s="4" t="s">
        <v>625</v>
      </c>
      <c r="D431" s="27" t="s">
        <v>132</v>
      </c>
    </row>
    <row r="432" spans="1:4" x14ac:dyDescent="0.25">
      <c r="A432" s="1">
        <v>22</v>
      </c>
      <c r="B432" s="2">
        <v>41171</v>
      </c>
      <c r="C432" s="4" t="s">
        <v>625</v>
      </c>
      <c r="D432" s="27" t="s">
        <v>17</v>
      </c>
    </row>
    <row r="433" spans="1:4" x14ac:dyDescent="0.25">
      <c r="A433" s="1">
        <v>22</v>
      </c>
      <c r="B433" s="2">
        <v>41185</v>
      </c>
      <c r="C433" s="4" t="s">
        <v>625</v>
      </c>
      <c r="D433" s="27" t="s">
        <v>35</v>
      </c>
    </row>
    <row r="434" spans="1:4" x14ac:dyDescent="0.25">
      <c r="A434" s="1">
        <v>22</v>
      </c>
      <c r="B434" s="2">
        <v>41199</v>
      </c>
      <c r="C434" s="4" t="s">
        <v>625</v>
      </c>
      <c r="D434" s="27" t="s">
        <v>15</v>
      </c>
    </row>
    <row r="435" spans="1:4" x14ac:dyDescent="0.25">
      <c r="A435" s="1">
        <v>22</v>
      </c>
      <c r="B435" s="2">
        <v>41220</v>
      </c>
      <c r="C435" s="4" t="s">
        <v>625</v>
      </c>
      <c r="D435" s="27" t="s">
        <v>202</v>
      </c>
    </row>
    <row r="436" spans="1:4" x14ac:dyDescent="0.25">
      <c r="A436" s="1">
        <v>22</v>
      </c>
      <c r="B436" s="2">
        <v>41233</v>
      </c>
      <c r="C436" s="4" t="s">
        <v>625</v>
      </c>
      <c r="D436" s="27" t="s">
        <v>203</v>
      </c>
    </row>
    <row r="437" spans="1:4" x14ac:dyDescent="0.25">
      <c r="A437" s="1">
        <v>22</v>
      </c>
      <c r="B437" s="2">
        <v>41248</v>
      </c>
      <c r="C437" s="4" t="s">
        <v>625</v>
      </c>
      <c r="D437" s="27" t="s">
        <v>116</v>
      </c>
    </row>
    <row r="438" spans="1:4" x14ac:dyDescent="0.25">
      <c r="A438" s="1">
        <v>22</v>
      </c>
      <c r="B438" s="2">
        <v>41094</v>
      </c>
      <c r="C438" s="4" t="s">
        <v>626</v>
      </c>
      <c r="D438" s="27" t="s">
        <v>126</v>
      </c>
    </row>
    <row r="439" spans="1:4" x14ac:dyDescent="0.25">
      <c r="A439" s="1">
        <v>22</v>
      </c>
      <c r="B439" s="2">
        <v>41122</v>
      </c>
      <c r="C439" s="4" t="s">
        <v>626</v>
      </c>
      <c r="D439" s="27" t="s">
        <v>67</v>
      </c>
    </row>
    <row r="440" spans="1:4" x14ac:dyDescent="0.25">
      <c r="A440" s="1">
        <v>22</v>
      </c>
      <c r="B440" s="2">
        <v>41157</v>
      </c>
      <c r="C440" s="4" t="s">
        <v>626</v>
      </c>
      <c r="D440" s="27" t="s">
        <v>41</v>
      </c>
    </row>
    <row r="441" spans="1:4" x14ac:dyDescent="0.25">
      <c r="A441" s="1">
        <v>22</v>
      </c>
      <c r="B441" s="2">
        <v>41185</v>
      </c>
      <c r="C441" s="4" t="s">
        <v>626</v>
      </c>
      <c r="D441" s="27" t="s">
        <v>204</v>
      </c>
    </row>
    <row r="442" spans="1:4" x14ac:dyDescent="0.25">
      <c r="A442" s="1">
        <v>22</v>
      </c>
      <c r="B442" s="2">
        <v>41220</v>
      </c>
      <c r="C442" s="4" t="s">
        <v>626</v>
      </c>
      <c r="D442" s="27" t="s">
        <v>23</v>
      </c>
    </row>
    <row r="443" spans="1:4" x14ac:dyDescent="0.25">
      <c r="A443" s="1">
        <v>22</v>
      </c>
      <c r="B443" s="2">
        <v>41248</v>
      </c>
      <c r="C443" s="4" t="s">
        <v>626</v>
      </c>
      <c r="D443" s="27" t="s">
        <v>43</v>
      </c>
    </row>
    <row r="444" spans="1:4" x14ac:dyDescent="0.25">
      <c r="A444" s="1">
        <v>23</v>
      </c>
      <c r="B444" s="2">
        <v>41095</v>
      </c>
      <c r="C444" s="4" t="s">
        <v>624</v>
      </c>
      <c r="D444" s="27" t="s">
        <v>205</v>
      </c>
    </row>
    <row r="445" spans="1:4" x14ac:dyDescent="0.25">
      <c r="A445" s="1">
        <v>23</v>
      </c>
      <c r="B445" s="2">
        <v>41127</v>
      </c>
      <c r="C445" s="4" t="s">
        <v>624</v>
      </c>
      <c r="D445" s="27" t="s">
        <v>206</v>
      </c>
    </row>
    <row r="446" spans="1:4" x14ac:dyDescent="0.25">
      <c r="A446" s="1">
        <v>23</v>
      </c>
      <c r="B446" s="2">
        <v>41095</v>
      </c>
      <c r="C446" s="4" t="s">
        <v>625</v>
      </c>
      <c r="D446" s="27" t="s">
        <v>103</v>
      </c>
    </row>
    <row r="447" spans="1:4" x14ac:dyDescent="0.25">
      <c r="A447" s="1">
        <v>23</v>
      </c>
      <c r="B447" s="2">
        <v>41097</v>
      </c>
      <c r="C447" s="4" t="s">
        <v>625</v>
      </c>
      <c r="D447" s="27" t="s">
        <v>111</v>
      </c>
    </row>
    <row r="448" spans="1:4" x14ac:dyDescent="0.25">
      <c r="A448" s="1">
        <v>23</v>
      </c>
      <c r="B448" s="2">
        <v>41109</v>
      </c>
      <c r="C448" s="4" t="s">
        <v>625</v>
      </c>
      <c r="D448" s="27" t="s">
        <v>207</v>
      </c>
    </row>
    <row r="449" spans="1:4" x14ac:dyDescent="0.25">
      <c r="A449" s="1">
        <v>23</v>
      </c>
      <c r="B449" s="2">
        <v>41127</v>
      </c>
      <c r="C449" s="4" t="s">
        <v>625</v>
      </c>
      <c r="D449" s="27" t="s">
        <v>208</v>
      </c>
    </row>
    <row r="450" spans="1:4" x14ac:dyDescent="0.25">
      <c r="A450" s="1">
        <v>23</v>
      </c>
      <c r="B450" s="2">
        <v>41142</v>
      </c>
      <c r="C450" s="4" t="s">
        <v>625</v>
      </c>
      <c r="D450" s="27" t="s">
        <v>163</v>
      </c>
    </row>
    <row r="451" spans="1:4" x14ac:dyDescent="0.25">
      <c r="A451" s="1">
        <v>23</v>
      </c>
      <c r="B451" s="2">
        <v>41095</v>
      </c>
      <c r="C451" s="4" t="s">
        <v>626</v>
      </c>
      <c r="D451" s="27" t="s">
        <v>204</v>
      </c>
    </row>
    <row r="452" spans="1:4" x14ac:dyDescent="0.25">
      <c r="A452" s="1">
        <v>23</v>
      </c>
      <c r="B452" s="2">
        <v>41127</v>
      </c>
      <c r="C452" s="4" t="s">
        <v>626</v>
      </c>
      <c r="D452" s="27" t="s">
        <v>40</v>
      </c>
    </row>
    <row r="453" spans="1:4" x14ac:dyDescent="0.25">
      <c r="A453" s="1">
        <v>24</v>
      </c>
      <c r="B453" s="2">
        <v>41184</v>
      </c>
      <c r="C453" s="4" t="s">
        <v>624</v>
      </c>
      <c r="D453" s="27" t="s">
        <v>209</v>
      </c>
    </row>
    <row r="454" spans="1:4" x14ac:dyDescent="0.25">
      <c r="A454" s="1">
        <v>24</v>
      </c>
      <c r="B454" s="2">
        <v>41184</v>
      </c>
      <c r="C454" s="4" t="s">
        <v>625</v>
      </c>
      <c r="D454" s="27" t="s">
        <v>163</v>
      </c>
    </row>
    <row r="455" spans="1:4" x14ac:dyDescent="0.25">
      <c r="A455" s="1">
        <v>24</v>
      </c>
      <c r="B455" s="2">
        <v>41202</v>
      </c>
      <c r="C455" s="4" t="s">
        <v>625</v>
      </c>
      <c r="D455" s="27" t="s">
        <v>210</v>
      </c>
    </row>
    <row r="456" spans="1:4" x14ac:dyDescent="0.25">
      <c r="A456" s="1">
        <v>24</v>
      </c>
      <c r="B456" s="2">
        <v>41184</v>
      </c>
      <c r="C456" s="4" t="s">
        <v>626</v>
      </c>
      <c r="D456" s="27" t="s">
        <v>155</v>
      </c>
    </row>
    <row r="457" spans="1:4" x14ac:dyDescent="0.25">
      <c r="A457" s="1">
        <v>25</v>
      </c>
      <c r="B457" s="2">
        <v>41142</v>
      </c>
      <c r="C457" s="4" t="s">
        <v>624</v>
      </c>
      <c r="D457" s="27" t="s">
        <v>211</v>
      </c>
    </row>
    <row r="458" spans="1:4" x14ac:dyDescent="0.25">
      <c r="A458" s="1">
        <v>25</v>
      </c>
      <c r="B458" s="2">
        <v>41157</v>
      </c>
      <c r="C458" s="4" t="s">
        <v>624</v>
      </c>
      <c r="D458" s="27" t="s">
        <v>212</v>
      </c>
    </row>
    <row r="459" spans="1:4" x14ac:dyDescent="0.25">
      <c r="A459" s="1">
        <v>25</v>
      </c>
      <c r="B459" s="2">
        <v>41185</v>
      </c>
      <c r="C459" s="4" t="s">
        <v>624</v>
      </c>
      <c r="D459" s="27" t="s">
        <v>213</v>
      </c>
    </row>
    <row r="460" spans="1:4" x14ac:dyDescent="0.25">
      <c r="A460" s="1">
        <v>25</v>
      </c>
      <c r="B460" s="2">
        <v>41220</v>
      </c>
      <c r="C460" s="4" t="s">
        <v>624</v>
      </c>
      <c r="D460" s="27" t="s">
        <v>214</v>
      </c>
    </row>
    <row r="461" spans="1:4" x14ac:dyDescent="0.25">
      <c r="A461" s="1">
        <v>25</v>
      </c>
      <c r="B461" s="2">
        <v>41248</v>
      </c>
      <c r="C461" s="4" t="s">
        <v>624</v>
      </c>
      <c r="D461" s="27" t="s">
        <v>215</v>
      </c>
    </row>
    <row r="462" spans="1:4" x14ac:dyDescent="0.25">
      <c r="A462" s="1">
        <v>25</v>
      </c>
      <c r="B462" s="2">
        <v>41142</v>
      </c>
      <c r="C462" s="4" t="s">
        <v>625</v>
      </c>
      <c r="D462" s="27" t="s">
        <v>116</v>
      </c>
    </row>
    <row r="463" spans="1:4" x14ac:dyDescent="0.25">
      <c r="A463" s="1">
        <v>25</v>
      </c>
      <c r="B463" s="2">
        <v>41157</v>
      </c>
      <c r="C463" s="4" t="s">
        <v>625</v>
      </c>
      <c r="D463" s="27" t="s">
        <v>92</v>
      </c>
    </row>
    <row r="464" spans="1:4" x14ac:dyDescent="0.25">
      <c r="A464" s="1">
        <v>25</v>
      </c>
      <c r="B464" s="2">
        <v>41171</v>
      </c>
      <c r="C464" s="4" t="s">
        <v>625</v>
      </c>
      <c r="D464" s="27" t="s">
        <v>101</v>
      </c>
    </row>
    <row r="465" spans="1:4" x14ac:dyDescent="0.25">
      <c r="A465" s="1">
        <v>25</v>
      </c>
      <c r="B465" s="2">
        <v>41185</v>
      </c>
      <c r="C465" s="4" t="s">
        <v>625</v>
      </c>
      <c r="D465" s="27" t="s">
        <v>91</v>
      </c>
    </row>
    <row r="466" spans="1:4" x14ac:dyDescent="0.25">
      <c r="A466" s="1">
        <v>25</v>
      </c>
      <c r="B466" s="2">
        <v>41199</v>
      </c>
      <c r="C466" s="4" t="s">
        <v>625</v>
      </c>
      <c r="D466" s="27" t="s">
        <v>30</v>
      </c>
    </row>
    <row r="467" spans="1:4" x14ac:dyDescent="0.25">
      <c r="A467" s="1">
        <v>25</v>
      </c>
      <c r="B467" s="2">
        <v>41220</v>
      </c>
      <c r="C467" s="4" t="s">
        <v>625</v>
      </c>
      <c r="D467" s="27" t="s">
        <v>30</v>
      </c>
    </row>
    <row r="468" spans="1:4" x14ac:dyDescent="0.25">
      <c r="A468" s="1">
        <v>25</v>
      </c>
      <c r="B468" s="2">
        <v>41233</v>
      </c>
      <c r="C468" s="4" t="s">
        <v>625</v>
      </c>
      <c r="D468" s="27" t="s">
        <v>110</v>
      </c>
    </row>
    <row r="469" spans="1:4" x14ac:dyDescent="0.25">
      <c r="A469" s="1">
        <v>25</v>
      </c>
      <c r="B469" s="2">
        <v>41248</v>
      </c>
      <c r="C469" s="4" t="s">
        <v>625</v>
      </c>
      <c r="D469" s="27" t="s">
        <v>15</v>
      </c>
    </row>
    <row r="470" spans="1:4" x14ac:dyDescent="0.25">
      <c r="A470" s="1">
        <v>25</v>
      </c>
      <c r="B470" s="2">
        <v>41142</v>
      </c>
      <c r="C470" s="4" t="s">
        <v>626</v>
      </c>
      <c r="D470" s="27" t="s">
        <v>22</v>
      </c>
    </row>
    <row r="471" spans="1:4" x14ac:dyDescent="0.25">
      <c r="A471" s="1">
        <v>25</v>
      </c>
      <c r="B471" s="2">
        <v>41157</v>
      </c>
      <c r="C471" s="4" t="s">
        <v>626</v>
      </c>
      <c r="D471" s="27" t="s">
        <v>156</v>
      </c>
    </row>
    <row r="472" spans="1:4" x14ac:dyDescent="0.25">
      <c r="A472" s="1">
        <v>25</v>
      </c>
      <c r="B472" s="2">
        <v>41185</v>
      </c>
      <c r="C472" s="4" t="s">
        <v>626</v>
      </c>
      <c r="D472" s="27" t="s">
        <v>216</v>
      </c>
    </row>
    <row r="473" spans="1:4" x14ac:dyDescent="0.25">
      <c r="A473" s="1">
        <v>25</v>
      </c>
      <c r="B473" s="2">
        <v>41220</v>
      </c>
      <c r="C473" s="4" t="s">
        <v>626</v>
      </c>
      <c r="D473" s="27" t="s">
        <v>217</v>
      </c>
    </row>
    <row r="474" spans="1:4" x14ac:dyDescent="0.25">
      <c r="A474" s="1">
        <v>25</v>
      </c>
      <c r="B474" s="2">
        <v>41248</v>
      </c>
      <c r="C474" s="4" t="s">
        <v>626</v>
      </c>
      <c r="D474" s="27" t="s">
        <v>218</v>
      </c>
    </row>
    <row r="475" spans="1:4" x14ac:dyDescent="0.25">
      <c r="A475" s="1">
        <v>28</v>
      </c>
      <c r="B475" s="2">
        <v>41099</v>
      </c>
      <c r="C475" s="4" t="s">
        <v>624</v>
      </c>
      <c r="D475" s="27" t="s">
        <v>219</v>
      </c>
    </row>
    <row r="476" spans="1:4" x14ac:dyDescent="0.25">
      <c r="A476" s="1">
        <v>28</v>
      </c>
      <c r="B476" s="2">
        <v>41122</v>
      </c>
      <c r="C476" s="4" t="s">
        <v>624</v>
      </c>
      <c r="D476" s="27" t="s">
        <v>220</v>
      </c>
    </row>
    <row r="477" spans="1:4" x14ac:dyDescent="0.25">
      <c r="A477" s="1">
        <v>28</v>
      </c>
      <c r="B477" s="2">
        <v>41157</v>
      </c>
      <c r="C477" s="4" t="s">
        <v>624</v>
      </c>
      <c r="D477" s="27" t="s">
        <v>221</v>
      </c>
    </row>
    <row r="478" spans="1:4" x14ac:dyDescent="0.25">
      <c r="A478" s="1">
        <v>28</v>
      </c>
      <c r="B478" s="2">
        <v>41185</v>
      </c>
      <c r="C478" s="4" t="s">
        <v>624</v>
      </c>
      <c r="D478" s="27" t="s">
        <v>222</v>
      </c>
    </row>
    <row r="479" spans="1:4" x14ac:dyDescent="0.25">
      <c r="A479" s="1">
        <v>28</v>
      </c>
      <c r="B479" s="2">
        <v>41220</v>
      </c>
      <c r="C479" s="4" t="s">
        <v>624</v>
      </c>
      <c r="D479" s="27" t="s">
        <v>223</v>
      </c>
    </row>
    <row r="480" spans="1:4" x14ac:dyDescent="0.25">
      <c r="A480" s="1">
        <v>28</v>
      </c>
      <c r="B480" s="2">
        <v>41248</v>
      </c>
      <c r="C480" s="4" t="s">
        <v>624</v>
      </c>
      <c r="D480" s="27" t="s">
        <v>224</v>
      </c>
    </row>
    <row r="481" spans="1:4" x14ac:dyDescent="0.25">
      <c r="A481" s="1">
        <v>28</v>
      </c>
      <c r="B481" s="2">
        <v>41099</v>
      </c>
      <c r="C481" s="4" t="s">
        <v>625</v>
      </c>
      <c r="D481" s="27" t="s">
        <v>35</v>
      </c>
    </row>
    <row r="482" spans="1:4" x14ac:dyDescent="0.25">
      <c r="A482" s="1">
        <v>28</v>
      </c>
      <c r="B482" s="2">
        <v>41108</v>
      </c>
      <c r="C482" s="4" t="s">
        <v>625</v>
      </c>
      <c r="D482" s="27" t="s">
        <v>12</v>
      </c>
    </row>
    <row r="483" spans="1:4" x14ac:dyDescent="0.25">
      <c r="A483" s="1">
        <v>28</v>
      </c>
      <c r="B483" s="2">
        <v>41122</v>
      </c>
      <c r="C483" s="4" t="s">
        <v>625</v>
      </c>
      <c r="D483" s="27" t="s">
        <v>101</v>
      </c>
    </row>
    <row r="484" spans="1:4" x14ac:dyDescent="0.25">
      <c r="A484" s="1">
        <v>28</v>
      </c>
      <c r="B484" s="2">
        <v>41136</v>
      </c>
      <c r="C484" s="4" t="s">
        <v>625</v>
      </c>
      <c r="D484" s="27" t="s">
        <v>17</v>
      </c>
    </row>
    <row r="485" spans="1:4" x14ac:dyDescent="0.25">
      <c r="A485" s="1">
        <v>28</v>
      </c>
      <c r="B485" s="2">
        <v>41143</v>
      </c>
      <c r="C485" s="4" t="s">
        <v>625</v>
      </c>
      <c r="D485" s="27" t="s">
        <v>51</v>
      </c>
    </row>
    <row r="486" spans="1:4" x14ac:dyDescent="0.25">
      <c r="A486" s="1">
        <v>28</v>
      </c>
      <c r="B486" s="2">
        <v>41157</v>
      </c>
      <c r="C486" s="4" t="s">
        <v>625</v>
      </c>
      <c r="D486" s="27" t="s">
        <v>66</v>
      </c>
    </row>
    <row r="487" spans="1:4" x14ac:dyDescent="0.25">
      <c r="A487" s="1">
        <v>28</v>
      </c>
      <c r="B487" s="2">
        <v>41171</v>
      </c>
      <c r="C487" s="4" t="s">
        <v>625</v>
      </c>
      <c r="D487" s="27" t="s">
        <v>53</v>
      </c>
    </row>
    <row r="488" spans="1:4" x14ac:dyDescent="0.25">
      <c r="A488" s="1">
        <v>28</v>
      </c>
      <c r="B488" s="2">
        <v>41185</v>
      </c>
      <c r="C488" s="4" t="s">
        <v>625</v>
      </c>
      <c r="D488" s="27" t="s">
        <v>53</v>
      </c>
    </row>
    <row r="489" spans="1:4" x14ac:dyDescent="0.25">
      <c r="A489" s="1">
        <v>28</v>
      </c>
      <c r="B489" s="2">
        <v>41199</v>
      </c>
      <c r="C489" s="4" t="s">
        <v>625</v>
      </c>
      <c r="D489" s="27" t="s">
        <v>18</v>
      </c>
    </row>
    <row r="490" spans="1:4" x14ac:dyDescent="0.25">
      <c r="A490" s="1">
        <v>28</v>
      </c>
      <c r="B490" s="2">
        <v>41220</v>
      </c>
      <c r="C490" s="4" t="s">
        <v>625</v>
      </c>
      <c r="D490" s="27" t="s">
        <v>154</v>
      </c>
    </row>
    <row r="491" spans="1:4" x14ac:dyDescent="0.25">
      <c r="A491" s="1">
        <v>28</v>
      </c>
      <c r="B491" s="2">
        <v>41233</v>
      </c>
      <c r="C491" s="4" t="s">
        <v>625</v>
      </c>
      <c r="D491" s="27" t="s">
        <v>76</v>
      </c>
    </row>
    <row r="492" spans="1:4" x14ac:dyDescent="0.25">
      <c r="A492" s="1">
        <v>28</v>
      </c>
      <c r="B492" s="2">
        <v>41248</v>
      </c>
      <c r="C492" s="4" t="s">
        <v>625</v>
      </c>
      <c r="D492" s="27" t="s">
        <v>30</v>
      </c>
    </row>
    <row r="493" spans="1:4" x14ac:dyDescent="0.25">
      <c r="A493" s="1">
        <v>28</v>
      </c>
      <c r="B493" s="2">
        <v>41099</v>
      </c>
      <c r="C493" s="4" t="s">
        <v>626</v>
      </c>
      <c r="D493" s="27" t="s">
        <v>57</v>
      </c>
    </row>
    <row r="494" spans="1:4" x14ac:dyDescent="0.25">
      <c r="A494" s="1">
        <v>28</v>
      </c>
      <c r="B494" s="2">
        <v>41122</v>
      </c>
      <c r="C494" s="4" t="s">
        <v>626</v>
      </c>
      <c r="D494" s="27" t="s">
        <v>24</v>
      </c>
    </row>
    <row r="495" spans="1:4" x14ac:dyDescent="0.25">
      <c r="A495" s="1">
        <v>28</v>
      </c>
      <c r="B495" s="2">
        <v>41157</v>
      </c>
      <c r="C495" s="4" t="s">
        <v>626</v>
      </c>
      <c r="D495" s="27" t="s">
        <v>59</v>
      </c>
    </row>
    <row r="496" spans="1:4" x14ac:dyDescent="0.25">
      <c r="A496" s="1">
        <v>28</v>
      </c>
      <c r="B496" s="2">
        <v>41185</v>
      </c>
      <c r="C496" s="4" t="s">
        <v>626</v>
      </c>
      <c r="D496" s="27" t="s">
        <v>78</v>
      </c>
    </row>
    <row r="497" spans="1:4" x14ac:dyDescent="0.25">
      <c r="A497" s="1">
        <v>28</v>
      </c>
      <c r="B497" s="2">
        <v>41220</v>
      </c>
      <c r="C497" s="4" t="s">
        <v>626</v>
      </c>
      <c r="D497" s="27" t="s">
        <v>225</v>
      </c>
    </row>
    <row r="498" spans="1:4" x14ac:dyDescent="0.25">
      <c r="A498" s="1">
        <v>28</v>
      </c>
      <c r="B498" s="2">
        <v>41248</v>
      </c>
      <c r="C498" s="4" t="s">
        <v>626</v>
      </c>
      <c r="D498" s="27" t="s">
        <v>57</v>
      </c>
    </row>
    <row r="499" spans="1:4" x14ac:dyDescent="0.25">
      <c r="A499" s="1">
        <v>29</v>
      </c>
      <c r="B499" s="2">
        <v>41095</v>
      </c>
      <c r="C499" s="4" t="s">
        <v>624</v>
      </c>
      <c r="D499" s="27" t="s">
        <v>226</v>
      </c>
    </row>
    <row r="500" spans="1:4" x14ac:dyDescent="0.25">
      <c r="A500" s="1">
        <v>29</v>
      </c>
      <c r="B500" s="2">
        <v>41123</v>
      </c>
      <c r="C500" s="4" t="s">
        <v>624</v>
      </c>
      <c r="D500" s="27" t="s">
        <v>227</v>
      </c>
    </row>
    <row r="501" spans="1:4" x14ac:dyDescent="0.25">
      <c r="A501" s="1">
        <v>29</v>
      </c>
      <c r="B501" s="2">
        <v>41186</v>
      </c>
      <c r="C501" s="4" t="s">
        <v>624</v>
      </c>
      <c r="D501" s="27" t="s">
        <v>228</v>
      </c>
    </row>
    <row r="502" spans="1:4" x14ac:dyDescent="0.25">
      <c r="A502" s="1">
        <v>29</v>
      </c>
      <c r="B502" s="2">
        <v>41223</v>
      </c>
      <c r="C502" s="4" t="s">
        <v>624</v>
      </c>
      <c r="D502" s="27" t="s">
        <v>229</v>
      </c>
    </row>
    <row r="503" spans="1:4" x14ac:dyDescent="0.25">
      <c r="A503" s="1">
        <v>29</v>
      </c>
      <c r="B503" s="2">
        <v>41095</v>
      </c>
      <c r="C503" s="4" t="s">
        <v>625</v>
      </c>
      <c r="D503" s="27" t="s">
        <v>51</v>
      </c>
    </row>
    <row r="504" spans="1:4" x14ac:dyDescent="0.25">
      <c r="A504" s="1">
        <v>29</v>
      </c>
      <c r="B504" s="2">
        <v>41102</v>
      </c>
      <c r="C504" s="4" t="s">
        <v>625</v>
      </c>
      <c r="D504" s="27" t="s">
        <v>33</v>
      </c>
    </row>
    <row r="505" spans="1:4" x14ac:dyDescent="0.25">
      <c r="A505" s="1">
        <v>29</v>
      </c>
      <c r="B505" s="2">
        <v>41109</v>
      </c>
      <c r="C505" s="4" t="s">
        <v>625</v>
      </c>
      <c r="D505" s="27" t="s">
        <v>37</v>
      </c>
    </row>
    <row r="506" spans="1:4" x14ac:dyDescent="0.25">
      <c r="A506" s="1">
        <v>29</v>
      </c>
      <c r="B506" s="2">
        <v>41123</v>
      </c>
      <c r="C506" s="4" t="s">
        <v>625</v>
      </c>
      <c r="D506" s="27" t="s">
        <v>132</v>
      </c>
    </row>
    <row r="507" spans="1:4" x14ac:dyDescent="0.25">
      <c r="A507" s="1">
        <v>29</v>
      </c>
      <c r="B507" s="2">
        <v>41137</v>
      </c>
      <c r="C507" s="4" t="s">
        <v>625</v>
      </c>
      <c r="D507" s="27" t="s">
        <v>35</v>
      </c>
    </row>
    <row r="508" spans="1:4" x14ac:dyDescent="0.25">
      <c r="A508" s="1">
        <v>29</v>
      </c>
      <c r="B508" s="2">
        <v>41153</v>
      </c>
      <c r="C508" s="4" t="s">
        <v>625</v>
      </c>
      <c r="D508" s="27" t="s">
        <v>92</v>
      </c>
    </row>
    <row r="509" spans="1:4" x14ac:dyDescent="0.25">
      <c r="A509" s="1">
        <v>29</v>
      </c>
      <c r="B509" s="2">
        <v>41156</v>
      </c>
      <c r="C509" s="4" t="s">
        <v>625</v>
      </c>
      <c r="D509" s="27" t="s">
        <v>30</v>
      </c>
    </row>
    <row r="510" spans="1:4" x14ac:dyDescent="0.25">
      <c r="A510" s="1">
        <v>29</v>
      </c>
      <c r="B510" s="2">
        <v>41174</v>
      </c>
      <c r="C510" s="4" t="s">
        <v>625</v>
      </c>
      <c r="D510" s="27" t="s">
        <v>52</v>
      </c>
    </row>
    <row r="511" spans="1:4" x14ac:dyDescent="0.25">
      <c r="A511" s="1">
        <v>29</v>
      </c>
      <c r="B511" s="2">
        <v>41186</v>
      </c>
      <c r="C511" s="4" t="s">
        <v>625</v>
      </c>
      <c r="D511" s="27" t="s">
        <v>65</v>
      </c>
    </row>
    <row r="512" spans="1:4" x14ac:dyDescent="0.25">
      <c r="A512" s="1">
        <v>29</v>
      </c>
      <c r="B512" s="2">
        <v>41200</v>
      </c>
      <c r="C512" s="4" t="s">
        <v>625</v>
      </c>
      <c r="D512" s="27" t="s">
        <v>31</v>
      </c>
    </row>
    <row r="513" spans="1:4" x14ac:dyDescent="0.25">
      <c r="A513" s="1">
        <v>29</v>
      </c>
      <c r="B513" s="2">
        <v>41223</v>
      </c>
      <c r="C513" s="4" t="s">
        <v>625</v>
      </c>
      <c r="D513" s="27" t="s">
        <v>116</v>
      </c>
    </row>
    <row r="514" spans="1:4" x14ac:dyDescent="0.25">
      <c r="A514" s="1">
        <v>29</v>
      </c>
      <c r="B514" s="2">
        <v>41230</v>
      </c>
      <c r="C514" s="4" t="s">
        <v>625</v>
      </c>
      <c r="D514" s="27" t="s">
        <v>103</v>
      </c>
    </row>
    <row r="515" spans="1:4" x14ac:dyDescent="0.25">
      <c r="A515" s="1">
        <v>29</v>
      </c>
      <c r="B515" s="2">
        <v>41232</v>
      </c>
      <c r="C515" s="4" t="s">
        <v>625</v>
      </c>
      <c r="D515" s="27" t="s">
        <v>110</v>
      </c>
    </row>
    <row r="516" spans="1:4" x14ac:dyDescent="0.25">
      <c r="A516" s="1">
        <v>29</v>
      </c>
      <c r="B516" s="2">
        <v>41095</v>
      </c>
      <c r="C516" s="4" t="s">
        <v>626</v>
      </c>
      <c r="D516" s="27" t="s">
        <v>146</v>
      </c>
    </row>
    <row r="517" spans="1:4" x14ac:dyDescent="0.25">
      <c r="A517" s="1">
        <v>29</v>
      </c>
      <c r="B517" s="2">
        <v>41123</v>
      </c>
      <c r="C517" s="4" t="s">
        <v>626</v>
      </c>
      <c r="D517" s="27" t="s">
        <v>21</v>
      </c>
    </row>
    <row r="518" spans="1:4" x14ac:dyDescent="0.25">
      <c r="A518" s="1">
        <v>29</v>
      </c>
      <c r="B518" s="2">
        <v>41186</v>
      </c>
      <c r="C518" s="4" t="s">
        <v>626</v>
      </c>
      <c r="D518" s="27" t="s">
        <v>78</v>
      </c>
    </row>
    <row r="519" spans="1:4" x14ac:dyDescent="0.25">
      <c r="A519" s="1">
        <v>29</v>
      </c>
      <c r="B519" s="2">
        <v>41223</v>
      </c>
      <c r="C519" s="4" t="s">
        <v>626</v>
      </c>
      <c r="D519" s="27" t="s">
        <v>56</v>
      </c>
    </row>
    <row r="520" spans="1:4" x14ac:dyDescent="0.25">
      <c r="A520" s="1" t="e">
        <v>#N/A</v>
      </c>
      <c r="B520" s="2">
        <v>41211</v>
      </c>
      <c r="C520" s="4" t="s">
        <v>624</v>
      </c>
      <c r="D520" s="27" t="s">
        <v>230</v>
      </c>
    </row>
    <row r="521" spans="1:4" x14ac:dyDescent="0.25">
      <c r="A521" s="1" t="e">
        <v>#N/A</v>
      </c>
      <c r="B521" s="2">
        <v>41222</v>
      </c>
      <c r="C521" s="4" t="s">
        <v>624</v>
      </c>
      <c r="D521" s="27" t="s">
        <v>231</v>
      </c>
    </row>
    <row r="522" spans="1:4" x14ac:dyDescent="0.25">
      <c r="A522" s="1" t="e">
        <v>#N/A</v>
      </c>
      <c r="B522" s="2">
        <v>41248</v>
      </c>
      <c r="C522" s="4" t="s">
        <v>624</v>
      </c>
      <c r="D522" s="27" t="s">
        <v>232</v>
      </c>
    </row>
    <row r="523" spans="1:4" x14ac:dyDescent="0.25">
      <c r="A523" s="1" t="e">
        <v>#N/A</v>
      </c>
      <c r="B523" s="2">
        <v>41211</v>
      </c>
      <c r="C523" s="4" t="s">
        <v>625</v>
      </c>
      <c r="D523" s="27" t="s">
        <v>37</v>
      </c>
    </row>
    <row r="524" spans="1:4" x14ac:dyDescent="0.25">
      <c r="A524" s="1" t="e">
        <v>#N/A</v>
      </c>
      <c r="B524" s="2">
        <v>41222</v>
      </c>
      <c r="C524" s="4" t="s">
        <v>625</v>
      </c>
      <c r="D524" s="27" t="s">
        <v>53</v>
      </c>
    </row>
    <row r="525" spans="1:4" x14ac:dyDescent="0.25">
      <c r="A525" s="1" t="e">
        <v>#N/A</v>
      </c>
      <c r="B525" s="2">
        <v>41233</v>
      </c>
      <c r="C525" s="4" t="s">
        <v>625</v>
      </c>
      <c r="D525" s="27" t="s">
        <v>17</v>
      </c>
    </row>
    <row r="526" spans="1:4" x14ac:dyDescent="0.25">
      <c r="A526" s="1" t="e">
        <v>#N/A</v>
      </c>
      <c r="B526" s="2">
        <v>41248</v>
      </c>
      <c r="C526" s="4" t="s">
        <v>625</v>
      </c>
      <c r="D526" s="27" t="s">
        <v>17</v>
      </c>
    </row>
    <row r="527" spans="1:4" x14ac:dyDescent="0.25">
      <c r="A527" s="1" t="e">
        <v>#N/A</v>
      </c>
      <c r="B527" s="2">
        <v>41211</v>
      </c>
      <c r="C527" s="4" t="s">
        <v>626</v>
      </c>
      <c r="D527" s="27" t="s">
        <v>85</v>
      </c>
    </row>
    <row r="528" spans="1:4" x14ac:dyDescent="0.25">
      <c r="A528" s="1" t="e">
        <v>#N/A</v>
      </c>
      <c r="B528" s="2">
        <v>41222</v>
      </c>
      <c r="C528" s="4" t="s">
        <v>626</v>
      </c>
      <c r="D528" s="27" t="s">
        <v>125</v>
      </c>
    </row>
    <row r="529" spans="1:4" x14ac:dyDescent="0.25">
      <c r="A529" s="1" t="e">
        <v>#N/A</v>
      </c>
      <c r="B529" s="2">
        <v>41248</v>
      </c>
      <c r="C529" s="4" t="s">
        <v>626</v>
      </c>
      <c r="D529" s="27" t="s">
        <v>44</v>
      </c>
    </row>
    <row r="530" spans="1:4" x14ac:dyDescent="0.25">
      <c r="A530" s="1">
        <v>30</v>
      </c>
      <c r="B530" s="2">
        <v>41094</v>
      </c>
      <c r="C530" s="4" t="s">
        <v>624</v>
      </c>
      <c r="D530" s="27" t="s">
        <v>233</v>
      </c>
    </row>
    <row r="531" spans="1:4" x14ac:dyDescent="0.25">
      <c r="A531" s="1">
        <v>30</v>
      </c>
      <c r="B531" s="2">
        <v>41122</v>
      </c>
      <c r="C531" s="4" t="s">
        <v>624</v>
      </c>
      <c r="D531" s="27" t="s">
        <v>234</v>
      </c>
    </row>
    <row r="532" spans="1:4" x14ac:dyDescent="0.25">
      <c r="A532" s="1">
        <v>30</v>
      </c>
      <c r="B532" s="2">
        <v>41156</v>
      </c>
      <c r="C532" s="4" t="s">
        <v>624</v>
      </c>
      <c r="D532" s="27" t="s">
        <v>235</v>
      </c>
    </row>
    <row r="533" spans="1:4" x14ac:dyDescent="0.25">
      <c r="A533" s="1">
        <v>30</v>
      </c>
      <c r="B533" s="2">
        <v>41186</v>
      </c>
      <c r="C533" s="4" t="s">
        <v>624</v>
      </c>
      <c r="D533" s="27" t="s">
        <v>236</v>
      </c>
    </row>
    <row r="534" spans="1:4" x14ac:dyDescent="0.25">
      <c r="A534" s="1">
        <v>30</v>
      </c>
      <c r="B534" s="2">
        <v>41221</v>
      </c>
      <c r="C534" s="4" t="s">
        <v>624</v>
      </c>
      <c r="D534" s="27" t="s">
        <v>237</v>
      </c>
    </row>
    <row r="535" spans="1:4" x14ac:dyDescent="0.25">
      <c r="A535" s="1">
        <v>30</v>
      </c>
      <c r="B535" s="2">
        <v>41094</v>
      </c>
      <c r="C535" s="4" t="s">
        <v>625</v>
      </c>
      <c r="D535" s="27" t="s">
        <v>37</v>
      </c>
    </row>
    <row r="536" spans="1:4" x14ac:dyDescent="0.25">
      <c r="A536" s="1">
        <v>30</v>
      </c>
      <c r="B536" s="2">
        <v>41108</v>
      </c>
      <c r="C536" s="4" t="s">
        <v>625</v>
      </c>
      <c r="D536" s="27" t="s">
        <v>17</v>
      </c>
    </row>
    <row r="537" spans="1:4" x14ac:dyDescent="0.25">
      <c r="A537" s="1">
        <v>30</v>
      </c>
      <c r="B537" s="2">
        <v>41115</v>
      </c>
      <c r="C537" s="4" t="s">
        <v>625</v>
      </c>
      <c r="D537" s="27" t="s">
        <v>16</v>
      </c>
    </row>
    <row r="538" spans="1:4" x14ac:dyDescent="0.25">
      <c r="A538" s="1">
        <v>30</v>
      </c>
      <c r="B538" s="2">
        <v>41122</v>
      </c>
      <c r="C538" s="4" t="s">
        <v>625</v>
      </c>
      <c r="D538" s="27" t="s">
        <v>35</v>
      </c>
    </row>
    <row r="539" spans="1:4" x14ac:dyDescent="0.25">
      <c r="A539" s="1">
        <v>30</v>
      </c>
      <c r="B539" s="2">
        <v>41136</v>
      </c>
      <c r="C539" s="4" t="s">
        <v>625</v>
      </c>
      <c r="D539" s="27" t="s">
        <v>15</v>
      </c>
    </row>
    <row r="540" spans="1:4" x14ac:dyDescent="0.25">
      <c r="A540" s="1">
        <v>30</v>
      </c>
      <c r="B540" s="2">
        <v>41156</v>
      </c>
      <c r="C540" s="4" t="s">
        <v>625</v>
      </c>
      <c r="D540" s="27" t="s">
        <v>37</v>
      </c>
    </row>
    <row r="541" spans="1:4" x14ac:dyDescent="0.25">
      <c r="A541" s="1">
        <v>30</v>
      </c>
      <c r="B541" s="2">
        <v>41172</v>
      </c>
      <c r="C541" s="4" t="s">
        <v>625</v>
      </c>
      <c r="D541" s="27" t="s">
        <v>18</v>
      </c>
    </row>
    <row r="542" spans="1:4" x14ac:dyDescent="0.25">
      <c r="A542" s="1">
        <v>30</v>
      </c>
      <c r="B542" s="2">
        <v>41186</v>
      </c>
      <c r="C542" s="4" t="s">
        <v>625</v>
      </c>
      <c r="D542" s="27" t="s">
        <v>13</v>
      </c>
    </row>
    <row r="543" spans="1:4" x14ac:dyDescent="0.25">
      <c r="A543" s="1">
        <v>30</v>
      </c>
      <c r="B543" s="2">
        <v>41200</v>
      </c>
      <c r="C543" s="4" t="s">
        <v>625</v>
      </c>
      <c r="D543" s="27" t="s">
        <v>93</v>
      </c>
    </row>
    <row r="544" spans="1:4" x14ac:dyDescent="0.25">
      <c r="A544" s="1">
        <v>30</v>
      </c>
      <c r="B544" s="2">
        <v>41221</v>
      </c>
      <c r="C544" s="4" t="s">
        <v>625</v>
      </c>
      <c r="D544" s="27" t="s">
        <v>137</v>
      </c>
    </row>
    <row r="545" spans="1:4" x14ac:dyDescent="0.25">
      <c r="A545" s="1">
        <v>30</v>
      </c>
      <c r="B545" s="2">
        <v>41232</v>
      </c>
      <c r="C545" s="4" t="s">
        <v>625</v>
      </c>
      <c r="D545" s="27" t="s">
        <v>65</v>
      </c>
    </row>
    <row r="546" spans="1:4" x14ac:dyDescent="0.25">
      <c r="A546" s="1">
        <v>30</v>
      </c>
      <c r="B546" s="2">
        <v>41094</v>
      </c>
      <c r="C546" s="4" t="s">
        <v>626</v>
      </c>
      <c r="D546" s="27" t="s">
        <v>19</v>
      </c>
    </row>
    <row r="547" spans="1:4" x14ac:dyDescent="0.25">
      <c r="A547" s="1">
        <v>30</v>
      </c>
      <c r="B547" s="2">
        <v>41122</v>
      </c>
      <c r="C547" s="4" t="s">
        <v>626</v>
      </c>
      <c r="D547" s="27" t="s">
        <v>225</v>
      </c>
    </row>
    <row r="548" spans="1:4" x14ac:dyDescent="0.25">
      <c r="A548" s="1">
        <v>30</v>
      </c>
      <c r="B548" s="2">
        <v>41156</v>
      </c>
      <c r="C548" s="4" t="s">
        <v>626</v>
      </c>
      <c r="D548" s="27" t="s">
        <v>21</v>
      </c>
    </row>
    <row r="549" spans="1:4" x14ac:dyDescent="0.25">
      <c r="A549" s="1">
        <v>30</v>
      </c>
      <c r="B549" s="2">
        <v>41186</v>
      </c>
      <c r="C549" s="4" t="s">
        <v>626</v>
      </c>
      <c r="D549" s="27" t="s">
        <v>105</v>
      </c>
    </row>
    <row r="550" spans="1:4" x14ac:dyDescent="0.25">
      <c r="A550" s="1">
        <v>30</v>
      </c>
      <c r="B550" s="2">
        <v>41221</v>
      </c>
      <c r="C550" s="4" t="s">
        <v>626</v>
      </c>
      <c r="D550" s="27" t="s">
        <v>58</v>
      </c>
    </row>
    <row r="551" spans="1:4" x14ac:dyDescent="0.25">
      <c r="A551" s="1">
        <v>31</v>
      </c>
      <c r="B551" s="2">
        <v>41097</v>
      </c>
      <c r="C551" s="4" t="s">
        <v>624</v>
      </c>
      <c r="D551" s="27" t="s">
        <v>238</v>
      </c>
    </row>
    <row r="552" spans="1:4" x14ac:dyDescent="0.25">
      <c r="A552" s="1">
        <v>31</v>
      </c>
      <c r="B552" s="2">
        <v>41124</v>
      </c>
      <c r="C552" s="4" t="s">
        <v>624</v>
      </c>
      <c r="D552" s="27" t="s">
        <v>239</v>
      </c>
    </row>
    <row r="553" spans="1:4" x14ac:dyDescent="0.25">
      <c r="A553" s="1">
        <v>31</v>
      </c>
      <c r="B553" s="2">
        <v>41158</v>
      </c>
      <c r="C553" s="4" t="s">
        <v>624</v>
      </c>
      <c r="D553" s="27" t="s">
        <v>240</v>
      </c>
    </row>
    <row r="554" spans="1:4" x14ac:dyDescent="0.25">
      <c r="A554" s="1">
        <v>31</v>
      </c>
      <c r="B554" s="2">
        <v>41186</v>
      </c>
      <c r="C554" s="4" t="s">
        <v>624</v>
      </c>
      <c r="D554" s="27" t="s">
        <v>241</v>
      </c>
    </row>
    <row r="555" spans="1:4" x14ac:dyDescent="0.25">
      <c r="A555" s="1">
        <v>31</v>
      </c>
      <c r="B555" s="2">
        <v>41223</v>
      </c>
      <c r="C555" s="4" t="s">
        <v>624</v>
      </c>
      <c r="D555" s="27" t="s">
        <v>242</v>
      </c>
    </row>
    <row r="556" spans="1:4" x14ac:dyDescent="0.25">
      <c r="A556" s="1">
        <v>31</v>
      </c>
      <c r="B556" s="2">
        <v>41097</v>
      </c>
      <c r="C556" s="4" t="s">
        <v>625</v>
      </c>
      <c r="D556" s="27" t="s">
        <v>76</v>
      </c>
    </row>
    <row r="557" spans="1:4" x14ac:dyDescent="0.25">
      <c r="A557" s="1">
        <v>31</v>
      </c>
      <c r="B557" s="2">
        <v>41109</v>
      </c>
      <c r="C557" s="4" t="s">
        <v>625</v>
      </c>
      <c r="D557" s="27" t="s">
        <v>37</v>
      </c>
    </row>
    <row r="558" spans="1:4" x14ac:dyDescent="0.25">
      <c r="A558" s="1">
        <v>31</v>
      </c>
      <c r="B558" s="2">
        <v>41124</v>
      </c>
      <c r="C558" s="4" t="s">
        <v>625</v>
      </c>
      <c r="D558" s="27" t="s">
        <v>51</v>
      </c>
    </row>
    <row r="559" spans="1:4" x14ac:dyDescent="0.25">
      <c r="A559" s="1">
        <v>31</v>
      </c>
      <c r="B559" s="2">
        <v>41139</v>
      </c>
      <c r="C559" s="4" t="s">
        <v>625</v>
      </c>
      <c r="D559" s="27" t="s">
        <v>51</v>
      </c>
    </row>
    <row r="560" spans="1:4" x14ac:dyDescent="0.25">
      <c r="A560" s="1">
        <v>31</v>
      </c>
      <c r="B560" s="2">
        <v>41158</v>
      </c>
      <c r="C560" s="4" t="s">
        <v>625</v>
      </c>
      <c r="D560" s="27" t="s">
        <v>30</v>
      </c>
    </row>
    <row r="561" spans="1:4" x14ac:dyDescent="0.25">
      <c r="A561" s="1">
        <v>31</v>
      </c>
      <c r="B561" s="2">
        <v>41174</v>
      </c>
      <c r="C561" s="4" t="s">
        <v>625</v>
      </c>
      <c r="D561" s="27" t="s">
        <v>110</v>
      </c>
    </row>
    <row r="562" spans="1:4" x14ac:dyDescent="0.25">
      <c r="A562" s="1">
        <v>31</v>
      </c>
      <c r="B562" s="2">
        <v>41186</v>
      </c>
      <c r="C562" s="4" t="s">
        <v>625</v>
      </c>
      <c r="D562" s="27" t="s">
        <v>154</v>
      </c>
    </row>
    <row r="563" spans="1:4" x14ac:dyDescent="0.25">
      <c r="A563" s="1">
        <v>31</v>
      </c>
      <c r="B563" s="2">
        <v>41200</v>
      </c>
      <c r="C563" s="4" t="s">
        <v>625</v>
      </c>
      <c r="D563" s="27" t="s">
        <v>18</v>
      </c>
    </row>
    <row r="564" spans="1:4" x14ac:dyDescent="0.25">
      <c r="A564" s="1">
        <v>31</v>
      </c>
      <c r="B564" s="2">
        <v>41223</v>
      </c>
      <c r="C564" s="4" t="s">
        <v>625</v>
      </c>
      <c r="D564" s="27" t="s">
        <v>18</v>
      </c>
    </row>
    <row r="565" spans="1:4" x14ac:dyDescent="0.25">
      <c r="A565" s="1">
        <v>31</v>
      </c>
      <c r="B565" s="2">
        <v>41232</v>
      </c>
      <c r="C565" s="4" t="s">
        <v>625</v>
      </c>
      <c r="D565" s="27" t="s">
        <v>31</v>
      </c>
    </row>
    <row r="566" spans="1:4" x14ac:dyDescent="0.25">
      <c r="A566" s="1">
        <v>31</v>
      </c>
      <c r="B566" s="2">
        <v>41097</v>
      </c>
      <c r="C566" s="4" t="s">
        <v>626</v>
      </c>
      <c r="D566" s="27" t="s">
        <v>77</v>
      </c>
    </row>
    <row r="567" spans="1:4" x14ac:dyDescent="0.25">
      <c r="A567" s="1">
        <v>31</v>
      </c>
      <c r="B567" s="2">
        <v>41124</v>
      </c>
      <c r="C567" s="4" t="s">
        <v>626</v>
      </c>
      <c r="D567" s="27" t="s">
        <v>125</v>
      </c>
    </row>
    <row r="568" spans="1:4" x14ac:dyDescent="0.25">
      <c r="A568" s="1">
        <v>31</v>
      </c>
      <c r="B568" s="2">
        <v>41158</v>
      </c>
      <c r="C568" s="4" t="s">
        <v>626</v>
      </c>
      <c r="D568" s="27" t="s">
        <v>79</v>
      </c>
    </row>
    <row r="569" spans="1:4" x14ac:dyDescent="0.25">
      <c r="A569" s="1">
        <v>31</v>
      </c>
      <c r="B569" s="2">
        <v>41186</v>
      </c>
      <c r="C569" s="4" t="s">
        <v>626</v>
      </c>
      <c r="D569" s="27" t="s">
        <v>165</v>
      </c>
    </row>
    <row r="570" spans="1:4" x14ac:dyDescent="0.25">
      <c r="A570" s="1">
        <v>31</v>
      </c>
      <c r="B570" s="2">
        <v>41223</v>
      </c>
      <c r="C570" s="4" t="s">
        <v>626</v>
      </c>
      <c r="D570" s="27" t="s">
        <v>147</v>
      </c>
    </row>
    <row r="571" spans="1:4" x14ac:dyDescent="0.25">
      <c r="A571" s="1">
        <v>33</v>
      </c>
      <c r="B571" s="2">
        <v>41095</v>
      </c>
      <c r="C571" s="4" t="s">
        <v>624</v>
      </c>
      <c r="D571" s="27" t="s">
        <v>243</v>
      </c>
    </row>
    <row r="572" spans="1:4" x14ac:dyDescent="0.25">
      <c r="A572" s="1">
        <v>33</v>
      </c>
      <c r="B572" s="2">
        <v>41123</v>
      </c>
      <c r="C572" s="4" t="s">
        <v>624</v>
      </c>
      <c r="D572" s="27" t="s">
        <v>244</v>
      </c>
    </row>
    <row r="573" spans="1:4" x14ac:dyDescent="0.25">
      <c r="A573" s="1">
        <v>33</v>
      </c>
      <c r="B573" s="2">
        <v>41156</v>
      </c>
      <c r="C573" s="4" t="s">
        <v>624</v>
      </c>
      <c r="D573" s="27" t="s">
        <v>245</v>
      </c>
    </row>
    <row r="574" spans="1:4" x14ac:dyDescent="0.25">
      <c r="A574" s="1">
        <v>33</v>
      </c>
      <c r="B574" s="2">
        <v>41188</v>
      </c>
      <c r="C574" s="4" t="s">
        <v>624</v>
      </c>
      <c r="D574" s="27" t="s">
        <v>246</v>
      </c>
    </row>
    <row r="575" spans="1:4" x14ac:dyDescent="0.25">
      <c r="A575" s="1">
        <v>33</v>
      </c>
      <c r="B575" s="2">
        <v>41221</v>
      </c>
      <c r="C575" s="4" t="s">
        <v>624</v>
      </c>
      <c r="D575" s="27" t="s">
        <v>180</v>
      </c>
    </row>
    <row r="576" spans="1:4" x14ac:dyDescent="0.25">
      <c r="A576" s="1">
        <v>33</v>
      </c>
      <c r="B576" s="2">
        <v>41095</v>
      </c>
      <c r="C576" s="4" t="s">
        <v>625</v>
      </c>
      <c r="D576" s="27" t="s">
        <v>31</v>
      </c>
    </row>
    <row r="577" spans="1:4" x14ac:dyDescent="0.25">
      <c r="A577" s="1">
        <v>33</v>
      </c>
      <c r="B577" s="2">
        <v>41109</v>
      </c>
      <c r="C577" s="4" t="s">
        <v>625</v>
      </c>
      <c r="D577" s="27" t="s">
        <v>133</v>
      </c>
    </row>
    <row r="578" spans="1:4" x14ac:dyDescent="0.25">
      <c r="A578" s="1">
        <v>33</v>
      </c>
      <c r="B578" s="2">
        <v>41116</v>
      </c>
      <c r="C578" s="4" t="s">
        <v>625</v>
      </c>
      <c r="D578" s="27" t="s">
        <v>55</v>
      </c>
    </row>
    <row r="579" spans="1:4" x14ac:dyDescent="0.25">
      <c r="A579" s="1">
        <v>33</v>
      </c>
      <c r="B579" s="2">
        <v>41123</v>
      </c>
      <c r="C579" s="4" t="s">
        <v>625</v>
      </c>
      <c r="D579" s="27" t="s">
        <v>133</v>
      </c>
    </row>
    <row r="580" spans="1:4" x14ac:dyDescent="0.25">
      <c r="A580" s="1">
        <v>33</v>
      </c>
      <c r="B580" s="2">
        <v>41137</v>
      </c>
      <c r="C580" s="4" t="s">
        <v>625</v>
      </c>
      <c r="D580" s="27" t="s">
        <v>91</v>
      </c>
    </row>
    <row r="581" spans="1:4" x14ac:dyDescent="0.25">
      <c r="A581" s="1">
        <v>33</v>
      </c>
      <c r="B581" s="2">
        <v>41156</v>
      </c>
      <c r="C581" s="4" t="s">
        <v>625</v>
      </c>
      <c r="D581" s="27" t="s">
        <v>15</v>
      </c>
    </row>
    <row r="582" spans="1:4" x14ac:dyDescent="0.25">
      <c r="A582" s="1">
        <v>33</v>
      </c>
      <c r="B582" s="2">
        <v>41172</v>
      </c>
      <c r="C582" s="4" t="s">
        <v>625</v>
      </c>
      <c r="D582" s="27" t="s">
        <v>102</v>
      </c>
    </row>
    <row r="583" spans="1:4" x14ac:dyDescent="0.25">
      <c r="A583" s="1">
        <v>33</v>
      </c>
      <c r="B583" s="2">
        <v>41188</v>
      </c>
      <c r="C583" s="4" t="s">
        <v>625</v>
      </c>
      <c r="D583" s="27" t="s">
        <v>247</v>
      </c>
    </row>
    <row r="584" spans="1:4" x14ac:dyDescent="0.25">
      <c r="A584" s="1">
        <v>33</v>
      </c>
      <c r="B584" s="2">
        <v>41191</v>
      </c>
      <c r="C584" s="4" t="s">
        <v>625</v>
      </c>
      <c r="D584" s="27" t="s">
        <v>248</v>
      </c>
    </row>
    <row r="585" spans="1:4" x14ac:dyDescent="0.25">
      <c r="A585" s="1">
        <v>33</v>
      </c>
      <c r="B585" s="2">
        <v>41195</v>
      </c>
      <c r="C585" s="4" t="s">
        <v>625</v>
      </c>
      <c r="D585" s="27" t="s">
        <v>249</v>
      </c>
    </row>
    <row r="586" spans="1:4" x14ac:dyDescent="0.25">
      <c r="A586" s="1">
        <v>33</v>
      </c>
      <c r="B586" s="2">
        <v>41205</v>
      </c>
      <c r="C586" s="4" t="s">
        <v>625</v>
      </c>
      <c r="D586" s="27" t="s">
        <v>250</v>
      </c>
    </row>
    <row r="587" spans="1:4" x14ac:dyDescent="0.25">
      <c r="A587" s="1">
        <v>33</v>
      </c>
      <c r="B587" s="2">
        <v>41209</v>
      </c>
      <c r="C587" s="4" t="s">
        <v>625</v>
      </c>
      <c r="D587" s="27" t="s">
        <v>111</v>
      </c>
    </row>
    <row r="588" spans="1:4" x14ac:dyDescent="0.25">
      <c r="A588" s="1">
        <v>33</v>
      </c>
      <c r="B588" s="2">
        <v>41221</v>
      </c>
      <c r="C588" s="4" t="s">
        <v>625</v>
      </c>
      <c r="D588" s="27" t="s">
        <v>53</v>
      </c>
    </row>
    <row r="589" spans="1:4" x14ac:dyDescent="0.25">
      <c r="A589" s="1">
        <v>33</v>
      </c>
      <c r="B589" s="2">
        <v>41226</v>
      </c>
      <c r="C589" s="4" t="s">
        <v>625</v>
      </c>
      <c r="D589" s="27" t="s">
        <v>12</v>
      </c>
    </row>
    <row r="590" spans="1:4" x14ac:dyDescent="0.25">
      <c r="A590" s="1">
        <v>33</v>
      </c>
      <c r="B590" s="2">
        <v>41232</v>
      </c>
      <c r="C590" s="4" t="s">
        <v>625</v>
      </c>
      <c r="D590" s="27" t="s">
        <v>187</v>
      </c>
    </row>
    <row r="591" spans="1:4" x14ac:dyDescent="0.25">
      <c r="A591" s="1">
        <v>33</v>
      </c>
      <c r="B591" s="2">
        <v>41095</v>
      </c>
      <c r="C591" s="4" t="s">
        <v>626</v>
      </c>
      <c r="D591" s="27" t="s">
        <v>251</v>
      </c>
    </row>
    <row r="592" spans="1:4" x14ac:dyDescent="0.25">
      <c r="A592" s="1">
        <v>33</v>
      </c>
      <c r="B592" s="2">
        <v>41123</v>
      </c>
      <c r="C592" s="4" t="s">
        <v>626</v>
      </c>
      <c r="D592" s="27" t="s">
        <v>252</v>
      </c>
    </row>
    <row r="593" spans="1:4" x14ac:dyDescent="0.25">
      <c r="A593" s="1">
        <v>33</v>
      </c>
      <c r="B593" s="2">
        <v>41156</v>
      </c>
      <c r="C593" s="4" t="s">
        <v>626</v>
      </c>
      <c r="D593" s="27" t="s">
        <v>118</v>
      </c>
    </row>
    <row r="594" spans="1:4" x14ac:dyDescent="0.25">
      <c r="A594" s="1">
        <v>33</v>
      </c>
      <c r="B594" s="2">
        <v>41188</v>
      </c>
      <c r="C594" s="4" t="s">
        <v>626</v>
      </c>
      <c r="D594" s="27" t="s">
        <v>56</v>
      </c>
    </row>
    <row r="595" spans="1:4" x14ac:dyDescent="0.25">
      <c r="A595" s="1">
        <v>33</v>
      </c>
      <c r="B595" s="2">
        <v>41221</v>
      </c>
      <c r="C595" s="4" t="s">
        <v>626</v>
      </c>
      <c r="D595" s="27" t="s">
        <v>125</v>
      </c>
    </row>
    <row r="596" spans="1:4" x14ac:dyDescent="0.25">
      <c r="A596" s="1">
        <v>34</v>
      </c>
      <c r="B596" s="2">
        <v>41099</v>
      </c>
      <c r="C596" s="4" t="s">
        <v>624</v>
      </c>
      <c r="D596" s="27" t="s">
        <v>253</v>
      </c>
    </row>
    <row r="597" spans="1:4" x14ac:dyDescent="0.25">
      <c r="A597" s="1">
        <v>34</v>
      </c>
      <c r="B597" s="2">
        <v>41122</v>
      </c>
      <c r="C597" s="4" t="s">
        <v>624</v>
      </c>
      <c r="D597" s="27" t="s">
        <v>254</v>
      </c>
    </row>
    <row r="598" spans="1:4" x14ac:dyDescent="0.25">
      <c r="A598" s="1">
        <v>34</v>
      </c>
      <c r="B598" s="2">
        <v>41157</v>
      </c>
      <c r="C598" s="4" t="s">
        <v>624</v>
      </c>
      <c r="D598" s="27" t="s">
        <v>238</v>
      </c>
    </row>
    <row r="599" spans="1:4" x14ac:dyDescent="0.25">
      <c r="A599" s="1">
        <v>34</v>
      </c>
      <c r="B599" s="2">
        <v>41185</v>
      </c>
      <c r="C599" s="4" t="s">
        <v>624</v>
      </c>
      <c r="D599" s="27" t="s">
        <v>122</v>
      </c>
    </row>
    <row r="600" spans="1:4" x14ac:dyDescent="0.25">
      <c r="A600" s="1">
        <v>34</v>
      </c>
      <c r="B600" s="2">
        <v>41220</v>
      </c>
      <c r="C600" s="4" t="s">
        <v>624</v>
      </c>
      <c r="D600" s="27" t="s">
        <v>255</v>
      </c>
    </row>
    <row r="601" spans="1:4" x14ac:dyDescent="0.25">
      <c r="A601" s="1">
        <v>34</v>
      </c>
      <c r="B601" s="2">
        <v>41248</v>
      </c>
      <c r="C601" s="4" t="s">
        <v>624</v>
      </c>
      <c r="D601" s="27" t="s">
        <v>169</v>
      </c>
    </row>
    <row r="602" spans="1:4" x14ac:dyDescent="0.25">
      <c r="A602" s="1">
        <v>34</v>
      </c>
      <c r="B602" s="2">
        <v>41099</v>
      </c>
      <c r="C602" s="4" t="s">
        <v>625</v>
      </c>
      <c r="D602" s="27" t="s">
        <v>112</v>
      </c>
    </row>
    <row r="603" spans="1:4" x14ac:dyDescent="0.25">
      <c r="A603" s="1">
        <v>34</v>
      </c>
      <c r="B603" s="2">
        <v>41117</v>
      </c>
      <c r="C603" s="4" t="s">
        <v>625</v>
      </c>
      <c r="D603" s="27" t="s">
        <v>15</v>
      </c>
    </row>
    <row r="604" spans="1:4" x14ac:dyDescent="0.25">
      <c r="A604" s="1">
        <v>34</v>
      </c>
      <c r="B604" s="2">
        <v>41122</v>
      </c>
      <c r="C604" s="4" t="s">
        <v>625</v>
      </c>
      <c r="D604" s="27" t="s">
        <v>93</v>
      </c>
    </row>
    <row r="605" spans="1:4" x14ac:dyDescent="0.25">
      <c r="A605" s="1">
        <v>34</v>
      </c>
      <c r="B605" s="2">
        <v>41136</v>
      </c>
      <c r="C605" s="4" t="s">
        <v>625</v>
      </c>
      <c r="D605" s="27" t="s">
        <v>14</v>
      </c>
    </row>
    <row r="606" spans="1:4" x14ac:dyDescent="0.25">
      <c r="A606" s="1">
        <v>34</v>
      </c>
      <c r="B606" s="2">
        <v>41157</v>
      </c>
      <c r="C606" s="4" t="s">
        <v>625</v>
      </c>
      <c r="D606" s="27" t="s">
        <v>36</v>
      </c>
    </row>
    <row r="607" spans="1:4" x14ac:dyDescent="0.25">
      <c r="A607" s="1">
        <v>34</v>
      </c>
      <c r="B607" s="2">
        <v>41171</v>
      </c>
      <c r="C607" s="4" t="s">
        <v>625</v>
      </c>
      <c r="D607" s="27" t="s">
        <v>36</v>
      </c>
    </row>
    <row r="608" spans="1:4" x14ac:dyDescent="0.25">
      <c r="A608" s="1">
        <v>34</v>
      </c>
      <c r="B608" s="2">
        <v>41185</v>
      </c>
      <c r="C608" s="4" t="s">
        <v>625</v>
      </c>
      <c r="D608" s="27" t="s">
        <v>36</v>
      </c>
    </row>
    <row r="609" spans="1:4" x14ac:dyDescent="0.25">
      <c r="A609" s="1">
        <v>34</v>
      </c>
      <c r="B609" s="2">
        <v>41199</v>
      </c>
      <c r="C609" s="4" t="s">
        <v>625</v>
      </c>
      <c r="D609" s="27" t="s">
        <v>92</v>
      </c>
    </row>
    <row r="610" spans="1:4" x14ac:dyDescent="0.25">
      <c r="A610" s="1">
        <v>34</v>
      </c>
      <c r="B610" s="2">
        <v>41220</v>
      </c>
      <c r="C610" s="4" t="s">
        <v>625</v>
      </c>
      <c r="D610" s="27" t="s">
        <v>16</v>
      </c>
    </row>
    <row r="611" spans="1:4" x14ac:dyDescent="0.25">
      <c r="A611" s="1">
        <v>34</v>
      </c>
      <c r="B611" s="2">
        <v>41233</v>
      </c>
      <c r="C611" s="4" t="s">
        <v>625</v>
      </c>
      <c r="D611" s="27" t="s">
        <v>12</v>
      </c>
    </row>
    <row r="612" spans="1:4" x14ac:dyDescent="0.25">
      <c r="A612" s="1">
        <v>34</v>
      </c>
      <c r="B612" s="2">
        <v>41248</v>
      </c>
      <c r="C612" s="4" t="s">
        <v>625</v>
      </c>
      <c r="D612" s="27" t="s">
        <v>66</v>
      </c>
    </row>
    <row r="613" spans="1:4" x14ac:dyDescent="0.25">
      <c r="A613" s="1">
        <v>34</v>
      </c>
      <c r="B613" s="2">
        <v>41099</v>
      </c>
      <c r="C613" s="4" t="s">
        <v>626</v>
      </c>
      <c r="D613" s="27" t="s">
        <v>41</v>
      </c>
    </row>
    <row r="614" spans="1:4" x14ac:dyDescent="0.25">
      <c r="A614" s="1">
        <v>34</v>
      </c>
      <c r="B614" s="2">
        <v>41122</v>
      </c>
      <c r="C614" s="4" t="s">
        <v>626</v>
      </c>
      <c r="D614" s="27" t="s">
        <v>147</v>
      </c>
    </row>
    <row r="615" spans="1:4" x14ac:dyDescent="0.25">
      <c r="A615" s="1">
        <v>34</v>
      </c>
      <c r="B615" s="2">
        <v>41157</v>
      </c>
      <c r="C615" s="4" t="s">
        <v>626</v>
      </c>
      <c r="D615" s="27" t="s">
        <v>44</v>
      </c>
    </row>
    <row r="616" spans="1:4" x14ac:dyDescent="0.25">
      <c r="A616" s="1">
        <v>34</v>
      </c>
      <c r="B616" s="2">
        <v>41185</v>
      </c>
      <c r="C616" s="4" t="s">
        <v>626</v>
      </c>
      <c r="D616" s="27" t="s">
        <v>113</v>
      </c>
    </row>
    <row r="617" spans="1:4" x14ac:dyDescent="0.25">
      <c r="A617" s="1">
        <v>34</v>
      </c>
      <c r="B617" s="2">
        <v>41220</v>
      </c>
      <c r="C617" s="4" t="s">
        <v>626</v>
      </c>
      <c r="D617" s="27" t="s">
        <v>165</v>
      </c>
    </row>
    <row r="618" spans="1:4" x14ac:dyDescent="0.25">
      <c r="A618" s="1">
        <v>34</v>
      </c>
      <c r="B618" s="2">
        <v>41248</v>
      </c>
      <c r="C618" s="4" t="s">
        <v>626</v>
      </c>
      <c r="D618" s="27" t="s">
        <v>113</v>
      </c>
    </row>
    <row r="619" spans="1:4" x14ac:dyDescent="0.25">
      <c r="A619" s="1">
        <v>35</v>
      </c>
      <c r="B619" s="2">
        <v>41104</v>
      </c>
      <c r="C619" s="4" t="s">
        <v>624</v>
      </c>
      <c r="D619" s="27" t="s">
        <v>256</v>
      </c>
    </row>
    <row r="620" spans="1:4" x14ac:dyDescent="0.25">
      <c r="A620" s="1">
        <v>35</v>
      </c>
      <c r="B620" s="2">
        <v>41123</v>
      </c>
      <c r="C620" s="4" t="s">
        <v>624</v>
      </c>
      <c r="D620" s="27" t="s">
        <v>257</v>
      </c>
    </row>
    <row r="621" spans="1:4" x14ac:dyDescent="0.25">
      <c r="A621" s="1">
        <v>35</v>
      </c>
      <c r="B621" s="2">
        <v>41163</v>
      </c>
      <c r="C621" s="4" t="s">
        <v>624</v>
      </c>
      <c r="D621" s="27" t="s">
        <v>258</v>
      </c>
    </row>
    <row r="622" spans="1:4" x14ac:dyDescent="0.25">
      <c r="A622" s="1">
        <v>35</v>
      </c>
      <c r="B622" s="2">
        <v>41191</v>
      </c>
      <c r="C622" s="4" t="s">
        <v>624</v>
      </c>
      <c r="D622" s="27" t="s">
        <v>259</v>
      </c>
    </row>
    <row r="623" spans="1:4" x14ac:dyDescent="0.25">
      <c r="A623" s="1">
        <v>35</v>
      </c>
      <c r="B623" s="2">
        <v>41221</v>
      </c>
      <c r="C623" s="4" t="s">
        <v>624</v>
      </c>
      <c r="D623" s="27" t="s">
        <v>260</v>
      </c>
    </row>
    <row r="624" spans="1:4" x14ac:dyDescent="0.25">
      <c r="A624" s="1">
        <v>35</v>
      </c>
      <c r="B624" s="2">
        <v>41104</v>
      </c>
      <c r="C624" s="4" t="s">
        <v>625</v>
      </c>
      <c r="D624" s="27" t="s">
        <v>123</v>
      </c>
    </row>
    <row r="625" spans="1:4" x14ac:dyDescent="0.25">
      <c r="A625" s="1">
        <v>35</v>
      </c>
      <c r="B625" s="2">
        <v>41109</v>
      </c>
      <c r="C625" s="4" t="s">
        <v>625</v>
      </c>
      <c r="D625" s="27" t="s">
        <v>163</v>
      </c>
    </row>
    <row r="626" spans="1:4" x14ac:dyDescent="0.25">
      <c r="A626" s="1">
        <v>35</v>
      </c>
      <c r="B626" s="2">
        <v>41116</v>
      </c>
      <c r="C626" s="4" t="s">
        <v>625</v>
      </c>
      <c r="D626" s="27" t="s">
        <v>261</v>
      </c>
    </row>
    <row r="627" spans="1:4" x14ac:dyDescent="0.25">
      <c r="A627" s="1">
        <v>35</v>
      </c>
      <c r="B627" s="2">
        <v>41121</v>
      </c>
      <c r="C627" s="4" t="s">
        <v>625</v>
      </c>
      <c r="D627" s="27" t="s">
        <v>187</v>
      </c>
    </row>
    <row r="628" spans="1:4" x14ac:dyDescent="0.25">
      <c r="A628" s="1">
        <v>35</v>
      </c>
      <c r="B628" s="2">
        <v>41123</v>
      </c>
      <c r="C628" s="4" t="s">
        <v>625</v>
      </c>
      <c r="D628" s="27" t="s">
        <v>187</v>
      </c>
    </row>
    <row r="629" spans="1:4" x14ac:dyDescent="0.25">
      <c r="A629" s="1">
        <v>35</v>
      </c>
      <c r="B629" s="2">
        <v>41137</v>
      </c>
      <c r="C629" s="4" t="s">
        <v>625</v>
      </c>
      <c r="D629" s="27" t="s">
        <v>162</v>
      </c>
    </row>
    <row r="630" spans="1:4" x14ac:dyDescent="0.25">
      <c r="A630" s="1">
        <v>35</v>
      </c>
      <c r="B630" s="2">
        <v>41163</v>
      </c>
      <c r="C630" s="4" t="s">
        <v>625</v>
      </c>
      <c r="D630" s="27" t="s">
        <v>93</v>
      </c>
    </row>
    <row r="631" spans="1:4" x14ac:dyDescent="0.25">
      <c r="A631" s="1">
        <v>35</v>
      </c>
      <c r="B631" s="2">
        <v>41172</v>
      </c>
      <c r="C631" s="4" t="s">
        <v>625</v>
      </c>
      <c r="D631" s="27" t="s">
        <v>187</v>
      </c>
    </row>
    <row r="632" spans="1:4" x14ac:dyDescent="0.25">
      <c r="A632" s="1">
        <v>35</v>
      </c>
      <c r="B632" s="2">
        <v>41191</v>
      </c>
      <c r="C632" s="4" t="s">
        <v>625</v>
      </c>
      <c r="D632" s="27" t="s">
        <v>262</v>
      </c>
    </row>
    <row r="633" spans="1:4" x14ac:dyDescent="0.25">
      <c r="A633" s="1">
        <v>35</v>
      </c>
      <c r="B633" s="2">
        <v>41193</v>
      </c>
      <c r="C633" s="4" t="s">
        <v>625</v>
      </c>
      <c r="D633" s="27" t="s">
        <v>208</v>
      </c>
    </row>
    <row r="634" spans="1:4" x14ac:dyDescent="0.25">
      <c r="A634" s="1">
        <v>35</v>
      </c>
      <c r="B634" s="2">
        <v>41200</v>
      </c>
      <c r="C634" s="4" t="s">
        <v>625</v>
      </c>
      <c r="D634" s="27" t="s">
        <v>111</v>
      </c>
    </row>
    <row r="635" spans="1:4" x14ac:dyDescent="0.25">
      <c r="A635" s="1">
        <v>35</v>
      </c>
      <c r="B635" s="2">
        <v>41221</v>
      </c>
      <c r="C635" s="4" t="s">
        <v>625</v>
      </c>
      <c r="D635" s="27" t="s">
        <v>261</v>
      </c>
    </row>
    <row r="636" spans="1:4" x14ac:dyDescent="0.25">
      <c r="A636" s="1">
        <v>35</v>
      </c>
      <c r="B636" s="2">
        <v>41228</v>
      </c>
      <c r="C636" s="4" t="s">
        <v>625</v>
      </c>
      <c r="D636" s="27" t="s">
        <v>262</v>
      </c>
    </row>
    <row r="637" spans="1:4" x14ac:dyDescent="0.25">
      <c r="A637" s="1">
        <v>35</v>
      </c>
      <c r="B637" s="2">
        <v>41232</v>
      </c>
      <c r="C637" s="4" t="s">
        <v>625</v>
      </c>
      <c r="D637" s="27" t="s">
        <v>103</v>
      </c>
    </row>
    <row r="638" spans="1:4" x14ac:dyDescent="0.25">
      <c r="A638" s="1">
        <v>35</v>
      </c>
      <c r="B638" s="2">
        <v>41104</v>
      </c>
      <c r="C638" s="4" t="s">
        <v>626</v>
      </c>
      <c r="D638" s="27" t="s">
        <v>67</v>
      </c>
    </row>
    <row r="639" spans="1:4" x14ac:dyDescent="0.25">
      <c r="A639" s="1">
        <v>35</v>
      </c>
      <c r="B639" s="2">
        <v>41123</v>
      </c>
      <c r="C639" s="4" t="s">
        <v>626</v>
      </c>
      <c r="D639" s="27" t="s">
        <v>125</v>
      </c>
    </row>
    <row r="640" spans="1:4" x14ac:dyDescent="0.25">
      <c r="A640" s="1">
        <v>35</v>
      </c>
      <c r="B640" s="2">
        <v>41191</v>
      </c>
      <c r="C640" s="4" t="s">
        <v>626</v>
      </c>
      <c r="D640" s="27" t="s">
        <v>104</v>
      </c>
    </row>
    <row r="641" spans="1:4" x14ac:dyDescent="0.25">
      <c r="A641" s="1">
        <v>35</v>
      </c>
      <c r="B641" s="2">
        <v>41221</v>
      </c>
      <c r="C641" s="4" t="s">
        <v>626</v>
      </c>
      <c r="D641" s="27" t="s">
        <v>80</v>
      </c>
    </row>
    <row r="642" spans="1:4" x14ac:dyDescent="0.25">
      <c r="A642" s="1">
        <v>36</v>
      </c>
      <c r="B642" s="2">
        <v>41094</v>
      </c>
      <c r="C642" s="4" t="s">
        <v>624</v>
      </c>
      <c r="D642" s="27" t="s">
        <v>263</v>
      </c>
    </row>
    <row r="643" spans="1:4" x14ac:dyDescent="0.25">
      <c r="A643" s="1">
        <v>36</v>
      </c>
      <c r="B643" s="2">
        <v>41127</v>
      </c>
      <c r="C643" s="4" t="s">
        <v>624</v>
      </c>
      <c r="D643" s="27" t="s">
        <v>264</v>
      </c>
    </row>
    <row r="644" spans="1:4" x14ac:dyDescent="0.25">
      <c r="A644" s="1">
        <v>36</v>
      </c>
      <c r="B644" s="2">
        <v>41157</v>
      </c>
      <c r="C644" s="4" t="s">
        <v>624</v>
      </c>
      <c r="D644" s="27" t="s">
        <v>265</v>
      </c>
    </row>
    <row r="645" spans="1:4" x14ac:dyDescent="0.25">
      <c r="A645" s="1">
        <v>36</v>
      </c>
      <c r="B645" s="2">
        <v>41185</v>
      </c>
      <c r="C645" s="4" t="s">
        <v>624</v>
      </c>
      <c r="D645" s="27" t="s">
        <v>266</v>
      </c>
    </row>
    <row r="646" spans="1:4" x14ac:dyDescent="0.25">
      <c r="A646" s="1">
        <v>36</v>
      </c>
      <c r="B646" s="2">
        <v>41220</v>
      </c>
      <c r="C646" s="4" t="s">
        <v>624</v>
      </c>
      <c r="D646" s="27" t="s">
        <v>265</v>
      </c>
    </row>
    <row r="647" spans="1:4" x14ac:dyDescent="0.25">
      <c r="A647" s="1">
        <v>36</v>
      </c>
      <c r="B647" s="2">
        <v>41248</v>
      </c>
      <c r="C647" s="4" t="s">
        <v>624</v>
      </c>
      <c r="D647" s="27" t="s">
        <v>267</v>
      </c>
    </row>
    <row r="648" spans="1:4" x14ac:dyDescent="0.25">
      <c r="A648" s="1">
        <v>36</v>
      </c>
      <c r="B648" s="2">
        <v>41094</v>
      </c>
      <c r="C648" s="4" t="s">
        <v>625</v>
      </c>
      <c r="D648" s="27" t="s">
        <v>91</v>
      </c>
    </row>
    <row r="649" spans="1:4" x14ac:dyDescent="0.25">
      <c r="A649" s="1">
        <v>36</v>
      </c>
      <c r="B649" s="2">
        <v>41108</v>
      </c>
      <c r="C649" s="4" t="s">
        <v>625</v>
      </c>
      <c r="D649" s="27" t="s">
        <v>101</v>
      </c>
    </row>
    <row r="650" spans="1:4" x14ac:dyDescent="0.25">
      <c r="A650" s="1">
        <v>36</v>
      </c>
      <c r="B650" s="2">
        <v>41127</v>
      </c>
      <c r="C650" s="4" t="s">
        <v>625</v>
      </c>
      <c r="D650" s="27" t="s">
        <v>101</v>
      </c>
    </row>
    <row r="651" spans="1:4" x14ac:dyDescent="0.25">
      <c r="A651" s="1">
        <v>36</v>
      </c>
      <c r="B651" s="2">
        <v>41136</v>
      </c>
      <c r="C651" s="4" t="s">
        <v>625</v>
      </c>
      <c r="D651" s="27" t="s">
        <v>33</v>
      </c>
    </row>
    <row r="652" spans="1:4" x14ac:dyDescent="0.25">
      <c r="A652" s="1">
        <v>36</v>
      </c>
      <c r="B652" s="2">
        <v>41143</v>
      </c>
      <c r="C652" s="4" t="s">
        <v>625</v>
      </c>
      <c r="D652" s="27" t="s">
        <v>54</v>
      </c>
    </row>
    <row r="653" spans="1:4" x14ac:dyDescent="0.25">
      <c r="A653" s="1">
        <v>36</v>
      </c>
      <c r="B653" s="2">
        <v>41157</v>
      </c>
      <c r="C653" s="4" t="s">
        <v>625</v>
      </c>
      <c r="D653" s="27" t="s">
        <v>66</v>
      </c>
    </row>
    <row r="654" spans="1:4" x14ac:dyDescent="0.25">
      <c r="A654" s="1">
        <v>36</v>
      </c>
      <c r="B654" s="2">
        <v>41171</v>
      </c>
      <c r="C654" s="4" t="s">
        <v>625</v>
      </c>
      <c r="D654" s="27" t="s">
        <v>101</v>
      </c>
    </row>
    <row r="655" spans="1:4" x14ac:dyDescent="0.25">
      <c r="A655" s="1">
        <v>36</v>
      </c>
      <c r="B655" s="2">
        <v>41185</v>
      </c>
      <c r="C655" s="4" t="s">
        <v>625</v>
      </c>
      <c r="D655" s="27" t="s">
        <v>66</v>
      </c>
    </row>
    <row r="656" spans="1:4" x14ac:dyDescent="0.25">
      <c r="A656" s="1">
        <v>36</v>
      </c>
      <c r="B656" s="2">
        <v>41199</v>
      </c>
      <c r="C656" s="4" t="s">
        <v>625</v>
      </c>
      <c r="D656" s="27" t="s">
        <v>37</v>
      </c>
    </row>
    <row r="657" spans="1:4" x14ac:dyDescent="0.25">
      <c r="A657" s="1">
        <v>36</v>
      </c>
      <c r="B657" s="2">
        <v>41220</v>
      </c>
      <c r="C657" s="4" t="s">
        <v>625</v>
      </c>
      <c r="D657" s="27" t="s">
        <v>18</v>
      </c>
    </row>
    <row r="658" spans="1:4" x14ac:dyDescent="0.25">
      <c r="A658" s="1">
        <v>36</v>
      </c>
      <c r="B658" s="2">
        <v>41233</v>
      </c>
      <c r="C658" s="4" t="s">
        <v>625</v>
      </c>
      <c r="D658" s="27" t="s">
        <v>51</v>
      </c>
    </row>
    <row r="659" spans="1:4" x14ac:dyDescent="0.25">
      <c r="A659" s="1">
        <v>36</v>
      </c>
      <c r="B659" s="2">
        <v>41248</v>
      </c>
      <c r="C659" s="4" t="s">
        <v>625</v>
      </c>
      <c r="D659" s="27" t="s">
        <v>18</v>
      </c>
    </row>
    <row r="660" spans="1:4" x14ac:dyDescent="0.25">
      <c r="A660" s="1">
        <v>36</v>
      </c>
      <c r="B660" s="2">
        <v>41094</v>
      </c>
      <c r="C660" s="4" t="s">
        <v>626</v>
      </c>
      <c r="D660" s="27" t="s">
        <v>147</v>
      </c>
    </row>
    <row r="661" spans="1:4" x14ac:dyDescent="0.25">
      <c r="A661" s="1">
        <v>36</v>
      </c>
      <c r="B661" s="2">
        <v>41127</v>
      </c>
      <c r="C661" s="4" t="s">
        <v>626</v>
      </c>
      <c r="D661" s="27" t="s">
        <v>126</v>
      </c>
    </row>
    <row r="662" spans="1:4" x14ac:dyDescent="0.25">
      <c r="A662" s="1">
        <v>36</v>
      </c>
      <c r="B662" s="2">
        <v>41157</v>
      </c>
      <c r="C662" s="4" t="s">
        <v>626</v>
      </c>
      <c r="D662" s="27" t="s">
        <v>156</v>
      </c>
    </row>
    <row r="663" spans="1:4" x14ac:dyDescent="0.25">
      <c r="A663" s="1">
        <v>36</v>
      </c>
      <c r="B663" s="2">
        <v>41185</v>
      </c>
      <c r="C663" s="4" t="s">
        <v>626</v>
      </c>
      <c r="D663" s="27" t="s">
        <v>268</v>
      </c>
    </row>
    <row r="664" spans="1:4" x14ac:dyDescent="0.25">
      <c r="A664" s="1">
        <v>36</v>
      </c>
      <c r="B664" s="2">
        <v>41220</v>
      </c>
      <c r="C664" s="4" t="s">
        <v>626</v>
      </c>
      <c r="D664" s="27" t="s">
        <v>269</v>
      </c>
    </row>
    <row r="665" spans="1:4" x14ac:dyDescent="0.25">
      <c r="A665" s="1">
        <v>36</v>
      </c>
      <c r="B665" s="2">
        <v>41248</v>
      </c>
      <c r="C665" s="4" t="s">
        <v>626</v>
      </c>
      <c r="D665" s="27" t="s">
        <v>42</v>
      </c>
    </row>
    <row r="666" spans="1:4" x14ac:dyDescent="0.25">
      <c r="A666" s="1" t="e">
        <v>#N/A</v>
      </c>
      <c r="B666" s="2">
        <v>41116</v>
      </c>
      <c r="C666" s="4" t="s">
        <v>624</v>
      </c>
      <c r="D666" s="27" t="s">
        <v>243</v>
      </c>
    </row>
    <row r="667" spans="1:4" x14ac:dyDescent="0.25">
      <c r="A667" s="1" t="e">
        <v>#N/A</v>
      </c>
      <c r="B667" s="2">
        <v>41116</v>
      </c>
      <c r="C667" s="4" t="s">
        <v>625</v>
      </c>
      <c r="D667" s="27" t="s">
        <v>103</v>
      </c>
    </row>
    <row r="668" spans="1:4" x14ac:dyDescent="0.25">
      <c r="A668" s="1" t="e">
        <v>#N/A</v>
      </c>
      <c r="B668" s="2">
        <v>41116</v>
      </c>
      <c r="C668" s="4" t="s">
        <v>626</v>
      </c>
      <c r="D668" s="27" t="s">
        <v>270</v>
      </c>
    </row>
    <row r="669" spans="1:4" x14ac:dyDescent="0.25">
      <c r="A669" s="1">
        <v>37</v>
      </c>
      <c r="B669" s="2">
        <v>41170</v>
      </c>
      <c r="C669" s="4" t="s">
        <v>624</v>
      </c>
      <c r="D669" s="27" t="s">
        <v>271</v>
      </c>
    </row>
    <row r="670" spans="1:4" x14ac:dyDescent="0.25">
      <c r="A670" s="1">
        <v>37</v>
      </c>
      <c r="B670" s="2">
        <v>41186</v>
      </c>
      <c r="C670" s="4" t="s">
        <v>624</v>
      </c>
      <c r="D670" s="27" t="s">
        <v>272</v>
      </c>
    </row>
    <row r="671" spans="1:4" x14ac:dyDescent="0.25">
      <c r="A671" s="1">
        <v>37</v>
      </c>
      <c r="B671" s="2">
        <v>41221</v>
      </c>
      <c r="C671" s="4" t="s">
        <v>624</v>
      </c>
      <c r="D671" s="27" t="s">
        <v>273</v>
      </c>
    </row>
    <row r="672" spans="1:4" x14ac:dyDescent="0.25">
      <c r="A672" s="1">
        <v>37</v>
      </c>
      <c r="B672" s="2">
        <v>41170</v>
      </c>
      <c r="C672" s="4" t="s">
        <v>625</v>
      </c>
      <c r="D672" s="27" t="s">
        <v>13</v>
      </c>
    </row>
    <row r="673" spans="1:4" x14ac:dyDescent="0.25">
      <c r="A673" s="1">
        <v>37</v>
      </c>
      <c r="B673" s="2">
        <v>41172</v>
      </c>
      <c r="C673" s="4" t="s">
        <v>625</v>
      </c>
      <c r="D673" s="27" t="s">
        <v>15</v>
      </c>
    </row>
    <row r="674" spans="1:4" x14ac:dyDescent="0.25">
      <c r="A674" s="1">
        <v>37</v>
      </c>
      <c r="B674" s="2">
        <v>41186</v>
      </c>
      <c r="C674" s="4" t="s">
        <v>625</v>
      </c>
      <c r="D674" s="27" t="s">
        <v>14</v>
      </c>
    </row>
    <row r="675" spans="1:4" x14ac:dyDescent="0.25">
      <c r="A675" s="1">
        <v>37</v>
      </c>
      <c r="B675" s="2">
        <v>41200</v>
      </c>
      <c r="C675" s="4" t="s">
        <v>625</v>
      </c>
      <c r="D675" s="27" t="s">
        <v>91</v>
      </c>
    </row>
    <row r="676" spans="1:4" x14ac:dyDescent="0.25">
      <c r="A676" s="1">
        <v>37</v>
      </c>
      <c r="B676" s="2">
        <v>41221</v>
      </c>
      <c r="C676" s="4" t="s">
        <v>625</v>
      </c>
      <c r="D676" s="27" t="s">
        <v>32</v>
      </c>
    </row>
    <row r="677" spans="1:4" x14ac:dyDescent="0.25">
      <c r="A677" s="1">
        <v>37</v>
      </c>
      <c r="B677" s="2">
        <v>41232</v>
      </c>
      <c r="C677" s="4" t="s">
        <v>625</v>
      </c>
      <c r="D677" s="27" t="s">
        <v>51</v>
      </c>
    </row>
    <row r="678" spans="1:4" x14ac:dyDescent="0.25">
      <c r="A678" s="1">
        <v>37</v>
      </c>
      <c r="B678" s="2">
        <v>41170</v>
      </c>
      <c r="C678" s="4" t="s">
        <v>626</v>
      </c>
      <c r="D678" s="27" t="s">
        <v>21</v>
      </c>
    </row>
    <row r="679" spans="1:4" x14ac:dyDescent="0.25">
      <c r="A679" s="1">
        <v>37</v>
      </c>
      <c r="B679" s="2">
        <v>41186</v>
      </c>
      <c r="C679" s="4" t="s">
        <v>626</v>
      </c>
      <c r="D679" s="27" t="s">
        <v>166</v>
      </c>
    </row>
    <row r="680" spans="1:4" x14ac:dyDescent="0.25">
      <c r="A680" s="1">
        <v>37</v>
      </c>
      <c r="B680" s="2">
        <v>41221</v>
      </c>
      <c r="C680" s="4" t="s">
        <v>626</v>
      </c>
      <c r="D680" s="27" t="s">
        <v>43</v>
      </c>
    </row>
    <row r="681" spans="1:4" x14ac:dyDescent="0.25">
      <c r="A681" s="1">
        <v>38</v>
      </c>
      <c r="B681" s="2">
        <v>41153</v>
      </c>
      <c r="C681" s="4" t="s">
        <v>624</v>
      </c>
      <c r="D681" s="27" t="s">
        <v>274</v>
      </c>
    </row>
    <row r="682" spans="1:4" x14ac:dyDescent="0.25">
      <c r="A682" s="1">
        <v>38</v>
      </c>
      <c r="B682" s="2">
        <v>41188</v>
      </c>
      <c r="C682" s="4" t="s">
        <v>624</v>
      </c>
      <c r="D682" s="27" t="s">
        <v>275</v>
      </c>
    </row>
    <row r="683" spans="1:4" x14ac:dyDescent="0.25">
      <c r="A683" s="1">
        <v>38</v>
      </c>
      <c r="B683" s="2">
        <v>41153</v>
      </c>
      <c r="C683" s="4" t="s">
        <v>625</v>
      </c>
      <c r="D683" s="27" t="s">
        <v>276</v>
      </c>
    </row>
    <row r="684" spans="1:4" x14ac:dyDescent="0.25">
      <c r="A684" s="1">
        <v>38</v>
      </c>
      <c r="B684" s="2">
        <v>41172</v>
      </c>
      <c r="C684" s="4" t="s">
        <v>625</v>
      </c>
      <c r="D684" s="27" t="s">
        <v>112</v>
      </c>
    </row>
    <row r="685" spans="1:4" x14ac:dyDescent="0.25">
      <c r="A685" s="1">
        <v>38</v>
      </c>
      <c r="B685" s="2">
        <v>41188</v>
      </c>
      <c r="C685" s="4" t="s">
        <v>625</v>
      </c>
      <c r="D685" s="27" t="s">
        <v>117</v>
      </c>
    </row>
    <row r="686" spans="1:4" x14ac:dyDescent="0.25">
      <c r="A686" s="1">
        <v>38</v>
      </c>
      <c r="B686" s="2">
        <v>41153</v>
      </c>
      <c r="C686" s="4" t="s">
        <v>626</v>
      </c>
      <c r="D686" s="27" t="s">
        <v>147</v>
      </c>
    </row>
    <row r="687" spans="1:4" x14ac:dyDescent="0.25">
      <c r="A687" s="1">
        <v>38</v>
      </c>
      <c r="B687" s="2">
        <v>41188</v>
      </c>
      <c r="C687" s="4" t="s">
        <v>626</v>
      </c>
      <c r="D687" s="27" t="s">
        <v>95</v>
      </c>
    </row>
    <row r="688" spans="1:4" x14ac:dyDescent="0.25">
      <c r="A688" s="1">
        <v>39</v>
      </c>
      <c r="B688" s="2">
        <v>41100</v>
      </c>
      <c r="C688" s="4" t="s">
        <v>624</v>
      </c>
      <c r="D688" s="27" t="s">
        <v>277</v>
      </c>
    </row>
    <row r="689" spans="1:4" x14ac:dyDescent="0.25">
      <c r="A689" s="1">
        <v>39</v>
      </c>
      <c r="B689" s="2">
        <v>41123</v>
      </c>
      <c r="C689" s="4" t="s">
        <v>624</v>
      </c>
      <c r="D689" s="27" t="s">
        <v>278</v>
      </c>
    </row>
    <row r="690" spans="1:4" x14ac:dyDescent="0.25">
      <c r="A690" s="1">
        <v>39</v>
      </c>
      <c r="B690" s="2">
        <v>41157</v>
      </c>
      <c r="C690" s="4" t="s">
        <v>624</v>
      </c>
      <c r="D690" s="27" t="s">
        <v>279</v>
      </c>
    </row>
    <row r="691" spans="1:4" x14ac:dyDescent="0.25">
      <c r="A691" s="1">
        <v>39</v>
      </c>
      <c r="B691" s="2">
        <v>41186</v>
      </c>
      <c r="C691" s="4" t="s">
        <v>624</v>
      </c>
      <c r="D691" s="27" t="s">
        <v>280</v>
      </c>
    </row>
    <row r="692" spans="1:4" x14ac:dyDescent="0.25">
      <c r="A692" s="1">
        <v>39</v>
      </c>
      <c r="B692" s="2">
        <v>41225</v>
      </c>
      <c r="C692" s="4" t="s">
        <v>624</v>
      </c>
      <c r="D692" s="27" t="s">
        <v>281</v>
      </c>
    </row>
    <row r="693" spans="1:4" x14ac:dyDescent="0.25">
      <c r="A693" s="1">
        <v>39</v>
      </c>
      <c r="B693" s="2">
        <v>41100</v>
      </c>
      <c r="C693" s="4" t="s">
        <v>625</v>
      </c>
      <c r="D693" s="27" t="s">
        <v>31</v>
      </c>
    </row>
    <row r="694" spans="1:4" x14ac:dyDescent="0.25">
      <c r="A694" s="1">
        <v>39</v>
      </c>
      <c r="B694" s="2">
        <v>41111</v>
      </c>
      <c r="C694" s="4" t="s">
        <v>625</v>
      </c>
      <c r="D694" s="27" t="s">
        <v>32</v>
      </c>
    </row>
    <row r="695" spans="1:4" x14ac:dyDescent="0.25">
      <c r="A695" s="1">
        <v>39</v>
      </c>
      <c r="B695" s="2">
        <v>41123</v>
      </c>
      <c r="C695" s="4" t="s">
        <v>625</v>
      </c>
      <c r="D695" s="27" t="s">
        <v>35</v>
      </c>
    </row>
    <row r="696" spans="1:4" x14ac:dyDescent="0.25">
      <c r="A696" s="1">
        <v>39</v>
      </c>
      <c r="B696" s="2">
        <v>41137</v>
      </c>
      <c r="C696" s="4" t="s">
        <v>625</v>
      </c>
      <c r="D696" s="27" t="s">
        <v>18</v>
      </c>
    </row>
    <row r="697" spans="1:4" x14ac:dyDescent="0.25">
      <c r="A697" s="1">
        <v>39</v>
      </c>
      <c r="B697" s="2">
        <v>41157</v>
      </c>
      <c r="C697" s="4" t="s">
        <v>625</v>
      </c>
      <c r="D697" s="27" t="s">
        <v>93</v>
      </c>
    </row>
    <row r="698" spans="1:4" x14ac:dyDescent="0.25">
      <c r="A698" s="1">
        <v>39</v>
      </c>
      <c r="B698" s="2">
        <v>41176</v>
      </c>
      <c r="C698" s="4" t="s">
        <v>625</v>
      </c>
      <c r="D698" s="27" t="s">
        <v>18</v>
      </c>
    </row>
    <row r="699" spans="1:4" x14ac:dyDescent="0.25">
      <c r="A699" s="1">
        <v>39</v>
      </c>
      <c r="B699" s="2">
        <v>41186</v>
      </c>
      <c r="C699" s="4" t="s">
        <v>625</v>
      </c>
      <c r="D699" s="27" t="s">
        <v>17</v>
      </c>
    </row>
    <row r="700" spans="1:4" x14ac:dyDescent="0.25">
      <c r="A700" s="1">
        <v>39</v>
      </c>
      <c r="B700" s="2">
        <v>41209</v>
      </c>
      <c r="C700" s="4" t="s">
        <v>625</v>
      </c>
      <c r="D700" s="27" t="s">
        <v>15</v>
      </c>
    </row>
    <row r="701" spans="1:4" x14ac:dyDescent="0.25">
      <c r="A701" s="1">
        <v>39</v>
      </c>
      <c r="B701" s="2">
        <v>41225</v>
      </c>
      <c r="C701" s="4" t="s">
        <v>625</v>
      </c>
      <c r="D701" s="27" t="s">
        <v>92</v>
      </c>
    </row>
    <row r="702" spans="1:4" x14ac:dyDescent="0.25">
      <c r="A702" s="1">
        <v>39</v>
      </c>
      <c r="B702" s="2">
        <v>41232</v>
      </c>
      <c r="C702" s="4" t="s">
        <v>625</v>
      </c>
      <c r="D702" s="27" t="s">
        <v>102</v>
      </c>
    </row>
    <row r="703" spans="1:4" x14ac:dyDescent="0.25">
      <c r="A703" s="1">
        <v>39</v>
      </c>
      <c r="B703" s="2">
        <v>41100</v>
      </c>
      <c r="C703" s="4" t="s">
        <v>626</v>
      </c>
      <c r="D703" s="27" t="s">
        <v>113</v>
      </c>
    </row>
    <row r="704" spans="1:4" x14ac:dyDescent="0.25">
      <c r="A704" s="1">
        <v>39</v>
      </c>
      <c r="B704" s="2">
        <v>41123</v>
      </c>
      <c r="C704" s="4" t="s">
        <v>626</v>
      </c>
      <c r="D704" s="27" t="s">
        <v>69</v>
      </c>
    </row>
    <row r="705" spans="1:4" x14ac:dyDescent="0.25">
      <c r="A705" s="1">
        <v>39</v>
      </c>
      <c r="B705" s="2">
        <v>41157</v>
      </c>
      <c r="C705" s="4" t="s">
        <v>626</v>
      </c>
      <c r="D705" s="27" t="s">
        <v>146</v>
      </c>
    </row>
    <row r="706" spans="1:4" x14ac:dyDescent="0.25">
      <c r="A706" s="1">
        <v>39</v>
      </c>
      <c r="B706" s="2">
        <v>41186</v>
      </c>
      <c r="C706" s="4" t="s">
        <v>626</v>
      </c>
      <c r="D706" s="27" t="s">
        <v>21</v>
      </c>
    </row>
    <row r="707" spans="1:4" x14ac:dyDescent="0.25">
      <c r="A707" s="1">
        <v>39</v>
      </c>
      <c r="B707" s="2">
        <v>41225</v>
      </c>
      <c r="C707" s="4" t="s">
        <v>626</v>
      </c>
      <c r="D707" s="27" t="s">
        <v>282</v>
      </c>
    </row>
    <row r="708" spans="1:4" x14ac:dyDescent="0.25">
      <c r="A708" s="1">
        <v>40</v>
      </c>
      <c r="B708" s="2">
        <v>41095</v>
      </c>
      <c r="C708" s="4" t="s">
        <v>624</v>
      </c>
      <c r="D708" s="27" t="s">
        <v>283</v>
      </c>
    </row>
    <row r="709" spans="1:4" x14ac:dyDescent="0.25">
      <c r="A709" s="1">
        <v>40</v>
      </c>
      <c r="B709" s="2">
        <v>41123</v>
      </c>
      <c r="C709" s="4" t="s">
        <v>624</v>
      </c>
      <c r="D709" s="27" t="s">
        <v>284</v>
      </c>
    </row>
    <row r="710" spans="1:4" x14ac:dyDescent="0.25">
      <c r="A710" s="1">
        <v>40</v>
      </c>
      <c r="B710" s="2">
        <v>41156</v>
      </c>
      <c r="C710" s="4" t="s">
        <v>624</v>
      </c>
      <c r="D710" s="27" t="s">
        <v>285</v>
      </c>
    </row>
    <row r="711" spans="1:4" x14ac:dyDescent="0.25">
      <c r="A711" s="1">
        <v>40</v>
      </c>
      <c r="B711" s="2">
        <v>41186</v>
      </c>
      <c r="C711" s="4" t="s">
        <v>624</v>
      </c>
      <c r="D711" s="27" t="s">
        <v>61</v>
      </c>
    </row>
    <row r="712" spans="1:4" x14ac:dyDescent="0.25">
      <c r="A712" s="1">
        <v>40</v>
      </c>
      <c r="B712" s="2">
        <v>41221</v>
      </c>
      <c r="C712" s="4" t="s">
        <v>624</v>
      </c>
      <c r="D712" s="27" t="s">
        <v>286</v>
      </c>
    </row>
    <row r="713" spans="1:4" x14ac:dyDescent="0.25">
      <c r="A713" s="1">
        <v>40</v>
      </c>
      <c r="B713" s="2">
        <v>41095</v>
      </c>
      <c r="C713" s="4" t="s">
        <v>625</v>
      </c>
      <c r="D713" s="27" t="s">
        <v>32</v>
      </c>
    </row>
    <row r="714" spans="1:4" x14ac:dyDescent="0.25">
      <c r="A714" s="1">
        <v>40</v>
      </c>
      <c r="B714" s="2">
        <v>41109</v>
      </c>
      <c r="C714" s="4" t="s">
        <v>625</v>
      </c>
      <c r="D714" s="27" t="s">
        <v>37</v>
      </c>
    </row>
    <row r="715" spans="1:4" x14ac:dyDescent="0.25">
      <c r="A715" s="1">
        <v>40</v>
      </c>
      <c r="B715" s="2">
        <v>41123</v>
      </c>
      <c r="C715" s="4" t="s">
        <v>625</v>
      </c>
      <c r="D715" s="27" t="s">
        <v>16</v>
      </c>
    </row>
    <row r="716" spans="1:4" x14ac:dyDescent="0.25">
      <c r="A716" s="1">
        <v>40</v>
      </c>
      <c r="B716" s="2">
        <v>41137</v>
      </c>
      <c r="C716" s="4" t="s">
        <v>625</v>
      </c>
      <c r="D716" s="27" t="s">
        <v>52</v>
      </c>
    </row>
    <row r="717" spans="1:4" x14ac:dyDescent="0.25">
      <c r="A717" s="1">
        <v>40</v>
      </c>
      <c r="B717" s="2">
        <v>41156</v>
      </c>
      <c r="C717" s="4" t="s">
        <v>625</v>
      </c>
      <c r="D717" s="27" t="s">
        <v>132</v>
      </c>
    </row>
    <row r="718" spans="1:4" x14ac:dyDescent="0.25">
      <c r="A718" s="1">
        <v>40</v>
      </c>
      <c r="B718" s="2">
        <v>41165</v>
      </c>
      <c r="C718" s="4" t="s">
        <v>625</v>
      </c>
      <c r="D718" s="27" t="s">
        <v>33</v>
      </c>
    </row>
    <row r="719" spans="1:4" x14ac:dyDescent="0.25">
      <c r="A719" s="1">
        <v>40</v>
      </c>
      <c r="B719" s="2">
        <v>41172</v>
      </c>
      <c r="C719" s="4" t="s">
        <v>625</v>
      </c>
      <c r="D719" s="27" t="s">
        <v>133</v>
      </c>
    </row>
    <row r="720" spans="1:4" x14ac:dyDescent="0.25">
      <c r="A720" s="1">
        <v>40</v>
      </c>
      <c r="B720" s="2">
        <v>41186</v>
      </c>
      <c r="C720" s="4" t="s">
        <v>625</v>
      </c>
      <c r="D720" s="27" t="s">
        <v>52</v>
      </c>
    </row>
    <row r="721" spans="1:4" x14ac:dyDescent="0.25">
      <c r="A721" s="1">
        <v>40</v>
      </c>
      <c r="B721" s="2">
        <v>41200</v>
      </c>
      <c r="C721" s="4" t="s">
        <v>625</v>
      </c>
      <c r="D721" s="27" t="s">
        <v>16</v>
      </c>
    </row>
    <row r="722" spans="1:4" x14ac:dyDescent="0.25">
      <c r="A722" s="1">
        <v>40</v>
      </c>
      <c r="B722" s="2">
        <v>41221</v>
      </c>
      <c r="C722" s="4" t="s">
        <v>625</v>
      </c>
      <c r="D722" s="27" t="s">
        <v>31</v>
      </c>
    </row>
    <row r="723" spans="1:4" x14ac:dyDescent="0.25">
      <c r="A723" s="1">
        <v>40</v>
      </c>
      <c r="B723" s="2">
        <v>41232</v>
      </c>
      <c r="C723" s="4" t="s">
        <v>625</v>
      </c>
      <c r="D723" s="27" t="s">
        <v>31</v>
      </c>
    </row>
    <row r="724" spans="1:4" x14ac:dyDescent="0.25">
      <c r="A724" s="1">
        <v>40</v>
      </c>
      <c r="B724" s="2">
        <v>41095</v>
      </c>
      <c r="C724" s="4" t="s">
        <v>626</v>
      </c>
      <c r="D724" s="27" t="s">
        <v>21</v>
      </c>
    </row>
    <row r="725" spans="1:4" x14ac:dyDescent="0.25">
      <c r="A725" s="1">
        <v>40</v>
      </c>
      <c r="B725" s="2">
        <v>41123</v>
      </c>
      <c r="C725" s="4" t="s">
        <v>626</v>
      </c>
      <c r="D725" s="27" t="s">
        <v>125</v>
      </c>
    </row>
    <row r="726" spans="1:4" x14ac:dyDescent="0.25">
      <c r="A726" s="1">
        <v>40</v>
      </c>
      <c r="B726" s="2">
        <v>41156</v>
      </c>
      <c r="C726" s="4" t="s">
        <v>626</v>
      </c>
      <c r="D726" s="27" t="s">
        <v>44</v>
      </c>
    </row>
    <row r="727" spans="1:4" x14ac:dyDescent="0.25">
      <c r="A727" s="1">
        <v>40</v>
      </c>
      <c r="B727" s="2">
        <v>41186</v>
      </c>
      <c r="C727" s="4" t="s">
        <v>626</v>
      </c>
      <c r="D727" s="27" t="s">
        <v>225</v>
      </c>
    </row>
    <row r="728" spans="1:4" x14ac:dyDescent="0.25">
      <c r="A728" s="1">
        <v>40</v>
      </c>
      <c r="B728" s="2">
        <v>41221</v>
      </c>
      <c r="C728" s="4" t="s">
        <v>626</v>
      </c>
      <c r="D728" s="27" t="s">
        <v>44</v>
      </c>
    </row>
    <row r="729" spans="1:4" x14ac:dyDescent="0.25">
      <c r="A729" s="1">
        <v>41</v>
      </c>
      <c r="B729" s="2">
        <v>41186</v>
      </c>
      <c r="C729" s="4" t="s">
        <v>624</v>
      </c>
      <c r="D729" s="27" t="s">
        <v>287</v>
      </c>
    </row>
    <row r="730" spans="1:4" x14ac:dyDescent="0.25">
      <c r="A730" s="1">
        <v>41</v>
      </c>
      <c r="B730" s="2">
        <v>41172</v>
      </c>
      <c r="C730" s="4" t="s">
        <v>625</v>
      </c>
      <c r="D730" s="27" t="s">
        <v>162</v>
      </c>
    </row>
    <row r="731" spans="1:4" x14ac:dyDescent="0.25">
      <c r="A731" s="1">
        <v>41</v>
      </c>
      <c r="B731" s="2">
        <v>41186</v>
      </c>
      <c r="C731" s="4" t="s">
        <v>625</v>
      </c>
      <c r="D731" s="27" t="s">
        <v>111</v>
      </c>
    </row>
    <row r="732" spans="1:4" x14ac:dyDescent="0.25">
      <c r="A732" s="1">
        <v>41</v>
      </c>
      <c r="B732" s="2">
        <v>41156</v>
      </c>
      <c r="C732" s="4" t="s">
        <v>626</v>
      </c>
      <c r="D732" s="27" t="s">
        <v>69</v>
      </c>
    </row>
    <row r="733" spans="1:4" x14ac:dyDescent="0.25">
      <c r="A733" s="1">
        <v>41</v>
      </c>
      <c r="B733" s="2">
        <v>41186</v>
      </c>
      <c r="C733" s="4" t="s">
        <v>626</v>
      </c>
      <c r="D733" s="27" t="s">
        <v>41</v>
      </c>
    </row>
    <row r="734" spans="1:4" x14ac:dyDescent="0.25">
      <c r="A734" s="1">
        <v>42</v>
      </c>
      <c r="B734" s="2">
        <v>41103</v>
      </c>
      <c r="C734" s="4" t="s">
        <v>624</v>
      </c>
      <c r="D734" s="27" t="s">
        <v>284</v>
      </c>
    </row>
    <row r="735" spans="1:4" x14ac:dyDescent="0.25">
      <c r="A735" s="1">
        <v>42</v>
      </c>
      <c r="B735" s="2">
        <v>41122</v>
      </c>
      <c r="C735" s="4" t="s">
        <v>624</v>
      </c>
      <c r="D735" s="27" t="s">
        <v>288</v>
      </c>
    </row>
    <row r="736" spans="1:4" x14ac:dyDescent="0.25">
      <c r="A736" s="1">
        <v>42</v>
      </c>
      <c r="B736" s="2">
        <v>41157</v>
      </c>
      <c r="C736" s="4" t="s">
        <v>624</v>
      </c>
      <c r="D736" s="27" t="s">
        <v>289</v>
      </c>
    </row>
    <row r="737" spans="1:4" x14ac:dyDescent="0.25">
      <c r="A737" s="1">
        <v>42</v>
      </c>
      <c r="B737" s="2">
        <v>41185</v>
      </c>
      <c r="C737" s="4" t="s">
        <v>624</v>
      </c>
      <c r="D737" s="27" t="s">
        <v>290</v>
      </c>
    </row>
    <row r="738" spans="1:4" x14ac:dyDescent="0.25">
      <c r="A738" s="1">
        <v>42</v>
      </c>
      <c r="B738" s="2">
        <v>41220</v>
      </c>
      <c r="C738" s="4" t="s">
        <v>624</v>
      </c>
      <c r="D738" s="27" t="s">
        <v>291</v>
      </c>
    </row>
    <row r="739" spans="1:4" x14ac:dyDescent="0.25">
      <c r="A739" s="1">
        <v>42</v>
      </c>
      <c r="B739" s="2">
        <v>41248</v>
      </c>
      <c r="C739" s="4" t="s">
        <v>624</v>
      </c>
      <c r="D739" s="27" t="s">
        <v>292</v>
      </c>
    </row>
    <row r="740" spans="1:4" x14ac:dyDescent="0.25">
      <c r="A740" s="1">
        <v>42</v>
      </c>
      <c r="B740" s="2">
        <v>41103</v>
      </c>
      <c r="C740" s="4" t="s">
        <v>625</v>
      </c>
      <c r="D740" s="27" t="s">
        <v>66</v>
      </c>
    </row>
    <row r="741" spans="1:4" x14ac:dyDescent="0.25">
      <c r="A741" s="1">
        <v>42</v>
      </c>
      <c r="B741" s="2">
        <v>41108</v>
      </c>
      <c r="C741" s="4" t="s">
        <v>625</v>
      </c>
      <c r="D741" s="27" t="s">
        <v>17</v>
      </c>
    </row>
    <row r="742" spans="1:4" x14ac:dyDescent="0.25">
      <c r="A742" s="1">
        <v>42</v>
      </c>
      <c r="B742" s="2">
        <v>41115</v>
      </c>
      <c r="C742" s="4" t="s">
        <v>625</v>
      </c>
      <c r="D742" s="27" t="s">
        <v>34</v>
      </c>
    </row>
    <row r="743" spans="1:4" x14ac:dyDescent="0.25">
      <c r="A743" s="1">
        <v>42</v>
      </c>
      <c r="B743" s="2">
        <v>41122</v>
      </c>
      <c r="C743" s="4" t="s">
        <v>625</v>
      </c>
      <c r="D743" s="27" t="s">
        <v>37</v>
      </c>
    </row>
    <row r="744" spans="1:4" x14ac:dyDescent="0.25">
      <c r="A744" s="1">
        <v>42</v>
      </c>
      <c r="B744" s="2">
        <v>41124</v>
      </c>
      <c r="C744" s="4" t="s">
        <v>625</v>
      </c>
      <c r="D744" s="27" t="s">
        <v>133</v>
      </c>
    </row>
    <row r="745" spans="1:4" x14ac:dyDescent="0.25">
      <c r="A745" s="1">
        <v>42</v>
      </c>
      <c r="B745" s="2">
        <v>41136</v>
      </c>
      <c r="C745" s="4" t="s">
        <v>625</v>
      </c>
      <c r="D745" s="27" t="s">
        <v>293</v>
      </c>
    </row>
    <row r="746" spans="1:4" x14ac:dyDescent="0.25">
      <c r="A746" s="1">
        <v>42</v>
      </c>
      <c r="B746" s="2">
        <v>41143</v>
      </c>
      <c r="C746" s="4" t="s">
        <v>625</v>
      </c>
      <c r="D746" s="27" t="s">
        <v>51</v>
      </c>
    </row>
    <row r="747" spans="1:4" x14ac:dyDescent="0.25">
      <c r="A747" s="1">
        <v>42</v>
      </c>
      <c r="B747" s="2">
        <v>41157</v>
      </c>
      <c r="C747" s="4" t="s">
        <v>625</v>
      </c>
      <c r="D747" s="27" t="s">
        <v>17</v>
      </c>
    </row>
    <row r="748" spans="1:4" x14ac:dyDescent="0.25">
      <c r="A748" s="1">
        <v>42</v>
      </c>
      <c r="B748" s="2">
        <v>41171</v>
      </c>
      <c r="C748" s="4" t="s">
        <v>625</v>
      </c>
      <c r="D748" s="27" t="s">
        <v>53</v>
      </c>
    </row>
    <row r="749" spans="1:4" x14ac:dyDescent="0.25">
      <c r="A749" s="1">
        <v>42</v>
      </c>
      <c r="B749" s="2">
        <v>41185</v>
      </c>
      <c r="C749" s="4" t="s">
        <v>625</v>
      </c>
      <c r="D749" s="27" t="s">
        <v>91</v>
      </c>
    </row>
    <row r="750" spans="1:4" x14ac:dyDescent="0.25">
      <c r="A750" s="1">
        <v>42</v>
      </c>
      <c r="B750" s="2">
        <v>41199</v>
      </c>
      <c r="C750" s="4" t="s">
        <v>625</v>
      </c>
      <c r="D750" s="27" t="s">
        <v>37</v>
      </c>
    </row>
    <row r="751" spans="1:4" x14ac:dyDescent="0.25">
      <c r="A751" s="1">
        <v>42</v>
      </c>
      <c r="B751" s="2">
        <v>41220</v>
      </c>
      <c r="C751" s="4" t="s">
        <v>625</v>
      </c>
      <c r="D751" s="27" t="s">
        <v>30</v>
      </c>
    </row>
    <row r="752" spans="1:4" x14ac:dyDescent="0.25">
      <c r="A752" s="1">
        <v>42</v>
      </c>
      <c r="B752" s="2">
        <v>41233</v>
      </c>
      <c r="C752" s="4" t="s">
        <v>625</v>
      </c>
      <c r="D752" s="27" t="s">
        <v>294</v>
      </c>
    </row>
    <row r="753" spans="1:4" x14ac:dyDescent="0.25">
      <c r="A753" s="1">
        <v>42</v>
      </c>
      <c r="B753" s="2">
        <v>41248</v>
      </c>
      <c r="C753" s="4" t="s">
        <v>625</v>
      </c>
      <c r="D753" s="27" t="s">
        <v>294</v>
      </c>
    </row>
    <row r="754" spans="1:4" x14ac:dyDescent="0.25">
      <c r="A754" s="1">
        <v>42</v>
      </c>
      <c r="B754" s="2">
        <v>41103</v>
      </c>
      <c r="C754" s="4" t="s">
        <v>626</v>
      </c>
      <c r="D754" s="27" t="s">
        <v>44</v>
      </c>
    </row>
    <row r="755" spans="1:4" x14ac:dyDescent="0.25">
      <c r="A755" s="1">
        <v>42</v>
      </c>
      <c r="B755" s="2">
        <v>41122</v>
      </c>
      <c r="C755" s="4" t="s">
        <v>626</v>
      </c>
      <c r="D755" s="27" t="s">
        <v>146</v>
      </c>
    </row>
    <row r="756" spans="1:4" x14ac:dyDescent="0.25">
      <c r="A756" s="1">
        <v>42</v>
      </c>
      <c r="B756" s="2">
        <v>41157</v>
      </c>
      <c r="C756" s="4" t="s">
        <v>626</v>
      </c>
      <c r="D756" s="27" t="s">
        <v>126</v>
      </c>
    </row>
    <row r="757" spans="1:4" x14ac:dyDescent="0.25">
      <c r="A757" s="1">
        <v>42</v>
      </c>
      <c r="B757" s="2">
        <v>41185</v>
      </c>
      <c r="C757" s="4" t="s">
        <v>626</v>
      </c>
      <c r="D757" s="27" t="s">
        <v>147</v>
      </c>
    </row>
    <row r="758" spans="1:4" x14ac:dyDescent="0.25">
      <c r="A758" s="1">
        <v>42</v>
      </c>
      <c r="B758" s="2">
        <v>41220</v>
      </c>
      <c r="C758" s="4" t="s">
        <v>626</v>
      </c>
      <c r="D758" s="27" t="s">
        <v>155</v>
      </c>
    </row>
    <row r="759" spans="1:4" x14ac:dyDescent="0.25">
      <c r="A759" s="1">
        <v>42</v>
      </c>
      <c r="B759" s="2">
        <v>41248</v>
      </c>
      <c r="C759" s="4" t="s">
        <v>626</v>
      </c>
      <c r="D759" s="27" t="s">
        <v>21</v>
      </c>
    </row>
    <row r="760" spans="1:4" x14ac:dyDescent="0.25">
      <c r="A760" s="1" t="e">
        <v>#N/A</v>
      </c>
      <c r="B760" s="2">
        <v>41094</v>
      </c>
      <c r="C760" s="4" t="s">
        <v>624</v>
      </c>
      <c r="D760" s="27" t="s">
        <v>295</v>
      </c>
    </row>
    <row r="761" spans="1:4" x14ac:dyDescent="0.25">
      <c r="A761" s="1" t="e">
        <v>#N/A</v>
      </c>
      <c r="B761" s="2">
        <v>41122</v>
      </c>
      <c r="C761" s="4" t="s">
        <v>624</v>
      </c>
      <c r="D761" s="27" t="s">
        <v>296</v>
      </c>
    </row>
    <row r="762" spans="1:4" x14ac:dyDescent="0.25">
      <c r="A762" s="1" t="e">
        <v>#N/A</v>
      </c>
      <c r="B762" s="2">
        <v>41157</v>
      </c>
      <c r="C762" s="4" t="s">
        <v>624</v>
      </c>
      <c r="D762" s="27" t="s">
        <v>297</v>
      </c>
    </row>
    <row r="763" spans="1:4" x14ac:dyDescent="0.25">
      <c r="A763" s="1" t="e">
        <v>#N/A</v>
      </c>
      <c r="B763" s="2">
        <v>41094</v>
      </c>
      <c r="C763" s="4" t="s">
        <v>625</v>
      </c>
      <c r="D763" s="27" t="s">
        <v>298</v>
      </c>
    </row>
    <row r="764" spans="1:4" x14ac:dyDescent="0.25">
      <c r="A764" s="1" t="e">
        <v>#N/A</v>
      </c>
      <c r="B764" s="2">
        <v>41101</v>
      </c>
      <c r="C764" s="4" t="s">
        <v>625</v>
      </c>
      <c r="D764" s="27" t="s">
        <v>299</v>
      </c>
    </row>
    <row r="765" spans="1:4" x14ac:dyDescent="0.25">
      <c r="A765" s="1" t="e">
        <v>#N/A</v>
      </c>
      <c r="B765" s="2">
        <v>41108</v>
      </c>
      <c r="C765" s="4" t="s">
        <v>625</v>
      </c>
      <c r="D765" s="27" t="s">
        <v>164</v>
      </c>
    </row>
    <row r="766" spans="1:4" x14ac:dyDescent="0.25">
      <c r="A766" s="1" t="e">
        <v>#N/A</v>
      </c>
      <c r="B766" s="2">
        <v>41115</v>
      </c>
      <c r="C766" s="4" t="s">
        <v>625</v>
      </c>
      <c r="D766" s="27" t="s">
        <v>300</v>
      </c>
    </row>
    <row r="767" spans="1:4" x14ac:dyDescent="0.25">
      <c r="A767" s="1" t="e">
        <v>#N/A</v>
      </c>
      <c r="B767" s="2">
        <v>41122</v>
      </c>
      <c r="C767" s="4" t="s">
        <v>625</v>
      </c>
      <c r="D767" s="27" t="s">
        <v>164</v>
      </c>
    </row>
    <row r="768" spans="1:4" x14ac:dyDescent="0.25">
      <c r="A768" s="1" t="e">
        <v>#N/A</v>
      </c>
      <c r="B768" s="2">
        <v>41136</v>
      </c>
      <c r="C768" s="4" t="s">
        <v>625</v>
      </c>
      <c r="D768" s="27" t="s">
        <v>298</v>
      </c>
    </row>
    <row r="769" spans="1:4" x14ac:dyDescent="0.25">
      <c r="A769" s="1" t="e">
        <v>#N/A</v>
      </c>
      <c r="B769" s="2">
        <v>41143</v>
      </c>
      <c r="C769" s="4" t="s">
        <v>625</v>
      </c>
      <c r="D769" s="27" t="s">
        <v>84</v>
      </c>
    </row>
    <row r="770" spans="1:4" x14ac:dyDescent="0.25">
      <c r="A770" s="1" t="e">
        <v>#N/A</v>
      </c>
      <c r="B770" s="2">
        <v>41157</v>
      </c>
      <c r="C770" s="4" t="s">
        <v>625</v>
      </c>
      <c r="D770" s="27" t="s">
        <v>301</v>
      </c>
    </row>
    <row r="771" spans="1:4" x14ac:dyDescent="0.25">
      <c r="A771" s="1" t="e">
        <v>#N/A</v>
      </c>
      <c r="B771" s="2">
        <v>41171</v>
      </c>
      <c r="C771" s="4" t="s">
        <v>625</v>
      </c>
      <c r="D771" s="27" t="s">
        <v>38</v>
      </c>
    </row>
    <row r="772" spans="1:4" x14ac:dyDescent="0.25">
      <c r="A772" s="1" t="e">
        <v>#N/A</v>
      </c>
      <c r="B772" s="2">
        <v>41094</v>
      </c>
      <c r="C772" s="4" t="s">
        <v>626</v>
      </c>
      <c r="D772" s="27" t="s">
        <v>57</v>
      </c>
    </row>
    <row r="773" spans="1:4" x14ac:dyDescent="0.25">
      <c r="A773" s="1" t="e">
        <v>#N/A</v>
      </c>
      <c r="B773" s="2">
        <v>41122</v>
      </c>
      <c r="C773" s="4" t="s">
        <v>626</v>
      </c>
      <c r="D773" s="27" t="s">
        <v>195</v>
      </c>
    </row>
    <row r="774" spans="1:4" x14ac:dyDescent="0.25">
      <c r="A774" s="1" t="e">
        <v>#N/A</v>
      </c>
      <c r="B774" s="2">
        <v>41157</v>
      </c>
      <c r="C774" s="4" t="s">
        <v>626</v>
      </c>
      <c r="D774" s="27" t="s">
        <v>43</v>
      </c>
    </row>
    <row r="775" spans="1:4" x14ac:dyDescent="0.25">
      <c r="A775" s="1">
        <v>43</v>
      </c>
      <c r="B775" s="2">
        <v>41094</v>
      </c>
      <c r="C775" s="4" t="s">
        <v>624</v>
      </c>
      <c r="D775" s="27" t="s">
        <v>302</v>
      </c>
    </row>
    <row r="776" spans="1:4" x14ac:dyDescent="0.25">
      <c r="A776" s="1">
        <v>43</v>
      </c>
      <c r="B776" s="2">
        <v>41094</v>
      </c>
      <c r="C776" s="4" t="s">
        <v>625</v>
      </c>
      <c r="D776" s="27" t="s">
        <v>303</v>
      </c>
    </row>
    <row r="777" spans="1:4" x14ac:dyDescent="0.25">
      <c r="A777" s="1">
        <v>43</v>
      </c>
      <c r="B777" s="2">
        <v>41099</v>
      </c>
      <c r="C777" s="4" t="s">
        <v>625</v>
      </c>
      <c r="D777" s="27" t="s">
        <v>103</v>
      </c>
    </row>
    <row r="778" spans="1:4" x14ac:dyDescent="0.25">
      <c r="A778" s="1">
        <v>43</v>
      </c>
      <c r="B778" s="2">
        <v>41094</v>
      </c>
      <c r="C778" s="4" t="s">
        <v>626</v>
      </c>
      <c r="D778" s="27" t="s">
        <v>68</v>
      </c>
    </row>
    <row r="779" spans="1:4" x14ac:dyDescent="0.25">
      <c r="A779" s="1">
        <v>44</v>
      </c>
      <c r="B779" s="2">
        <v>41103</v>
      </c>
      <c r="C779" s="4" t="s">
        <v>624</v>
      </c>
      <c r="D779" s="27" t="s">
        <v>304</v>
      </c>
    </row>
    <row r="780" spans="1:4" x14ac:dyDescent="0.25">
      <c r="A780" s="1">
        <v>44</v>
      </c>
      <c r="B780" s="2">
        <v>41138</v>
      </c>
      <c r="C780" s="4" t="s">
        <v>624</v>
      </c>
      <c r="D780" s="27" t="s">
        <v>305</v>
      </c>
    </row>
    <row r="781" spans="1:4" x14ac:dyDescent="0.25">
      <c r="A781" s="1">
        <v>44</v>
      </c>
      <c r="B781" s="2">
        <v>41162</v>
      </c>
      <c r="C781" s="4" t="s">
        <v>624</v>
      </c>
      <c r="D781" s="27" t="s">
        <v>306</v>
      </c>
    </row>
    <row r="782" spans="1:4" x14ac:dyDescent="0.25">
      <c r="A782" s="1">
        <v>44</v>
      </c>
      <c r="B782" s="2">
        <v>41185</v>
      </c>
      <c r="C782" s="4" t="s">
        <v>624</v>
      </c>
      <c r="D782" s="27" t="s">
        <v>307</v>
      </c>
    </row>
    <row r="783" spans="1:4" x14ac:dyDescent="0.25">
      <c r="A783" s="1">
        <v>44</v>
      </c>
      <c r="B783" s="2">
        <v>41103</v>
      </c>
      <c r="C783" s="4" t="s">
        <v>625</v>
      </c>
      <c r="D783" s="27" t="s">
        <v>18</v>
      </c>
    </row>
    <row r="784" spans="1:4" x14ac:dyDescent="0.25">
      <c r="A784" s="1">
        <v>44</v>
      </c>
      <c r="B784" s="2">
        <v>41115</v>
      </c>
      <c r="C784" s="4" t="s">
        <v>625</v>
      </c>
      <c r="D784" s="27" t="s">
        <v>39</v>
      </c>
    </row>
    <row r="785" spans="1:4" x14ac:dyDescent="0.25">
      <c r="A785" s="1">
        <v>44</v>
      </c>
      <c r="B785" s="2">
        <v>41138</v>
      </c>
      <c r="C785" s="4" t="s">
        <v>625</v>
      </c>
      <c r="D785" s="27" t="s">
        <v>37</v>
      </c>
    </row>
    <row r="786" spans="1:4" x14ac:dyDescent="0.25">
      <c r="A786" s="1">
        <v>44</v>
      </c>
      <c r="B786" s="2">
        <v>41141</v>
      </c>
      <c r="C786" s="4" t="s">
        <v>625</v>
      </c>
      <c r="D786" s="27" t="s">
        <v>18</v>
      </c>
    </row>
    <row r="787" spans="1:4" x14ac:dyDescent="0.25">
      <c r="A787" s="1">
        <v>44</v>
      </c>
      <c r="B787" s="2">
        <v>41162</v>
      </c>
      <c r="C787" s="4" t="s">
        <v>625</v>
      </c>
      <c r="D787" s="27" t="s">
        <v>33</v>
      </c>
    </row>
    <row r="788" spans="1:4" x14ac:dyDescent="0.25">
      <c r="A788" s="1">
        <v>44</v>
      </c>
      <c r="B788" s="2">
        <v>41185</v>
      </c>
      <c r="C788" s="4" t="s">
        <v>625</v>
      </c>
      <c r="D788" s="27" t="s">
        <v>35</v>
      </c>
    </row>
    <row r="789" spans="1:4" x14ac:dyDescent="0.25">
      <c r="A789" s="1">
        <v>44</v>
      </c>
      <c r="B789" s="2">
        <v>41103</v>
      </c>
      <c r="C789" s="4" t="s">
        <v>626</v>
      </c>
      <c r="D789" s="27" t="s">
        <v>67</v>
      </c>
    </row>
    <row r="790" spans="1:4" x14ac:dyDescent="0.25">
      <c r="A790" s="1">
        <v>44</v>
      </c>
      <c r="B790" s="2">
        <v>41138</v>
      </c>
      <c r="C790" s="4" t="s">
        <v>626</v>
      </c>
      <c r="D790" s="27" t="s">
        <v>113</v>
      </c>
    </row>
    <row r="791" spans="1:4" x14ac:dyDescent="0.25">
      <c r="A791" s="1">
        <v>44</v>
      </c>
      <c r="B791" s="2">
        <v>41162</v>
      </c>
      <c r="C791" s="4" t="s">
        <v>626</v>
      </c>
      <c r="D791" s="27" t="s">
        <v>24</v>
      </c>
    </row>
    <row r="792" spans="1:4" x14ac:dyDescent="0.25">
      <c r="A792" s="1">
        <v>44</v>
      </c>
      <c r="B792" s="2">
        <v>41185</v>
      </c>
      <c r="C792" s="4" t="s">
        <v>626</v>
      </c>
      <c r="D792" s="27" t="s">
        <v>78</v>
      </c>
    </row>
    <row r="793" spans="1:4" x14ac:dyDescent="0.25">
      <c r="A793" s="1" t="e">
        <v>#N/A</v>
      </c>
      <c r="B793" s="2">
        <v>41248</v>
      </c>
      <c r="C793" s="4" t="s">
        <v>624</v>
      </c>
      <c r="D793" s="27" t="s">
        <v>308</v>
      </c>
    </row>
    <row r="794" spans="1:4" x14ac:dyDescent="0.25">
      <c r="A794" s="1" t="e">
        <v>#N/A</v>
      </c>
      <c r="B794" s="2">
        <v>41233</v>
      </c>
      <c r="C794" s="4" t="s">
        <v>625</v>
      </c>
      <c r="D794" s="27" t="s">
        <v>133</v>
      </c>
    </row>
    <row r="795" spans="1:4" x14ac:dyDescent="0.25">
      <c r="A795" s="1" t="e">
        <v>#N/A</v>
      </c>
      <c r="B795" s="2">
        <v>41248</v>
      </c>
      <c r="C795" s="4" t="s">
        <v>625</v>
      </c>
      <c r="D795" s="27" t="s">
        <v>52</v>
      </c>
    </row>
    <row r="796" spans="1:4" x14ac:dyDescent="0.25">
      <c r="A796" s="1" t="e">
        <v>#N/A</v>
      </c>
      <c r="B796" s="2">
        <v>41248</v>
      </c>
      <c r="C796" s="4" t="s">
        <v>626</v>
      </c>
      <c r="D796" s="27" t="s">
        <v>269</v>
      </c>
    </row>
    <row r="797" spans="1:4" x14ac:dyDescent="0.25">
      <c r="A797" s="1">
        <v>46</v>
      </c>
      <c r="B797" s="2">
        <v>41094</v>
      </c>
      <c r="C797" s="4" t="s">
        <v>624</v>
      </c>
      <c r="D797" s="27" t="s">
        <v>309</v>
      </c>
    </row>
    <row r="798" spans="1:4" x14ac:dyDescent="0.25">
      <c r="A798" s="1">
        <v>46</v>
      </c>
      <c r="B798" s="2">
        <v>41122</v>
      </c>
      <c r="C798" s="4" t="s">
        <v>624</v>
      </c>
      <c r="D798" s="27" t="s">
        <v>310</v>
      </c>
    </row>
    <row r="799" spans="1:4" x14ac:dyDescent="0.25">
      <c r="A799" s="1">
        <v>46</v>
      </c>
      <c r="B799" s="2">
        <v>41157</v>
      </c>
      <c r="C799" s="4" t="s">
        <v>624</v>
      </c>
      <c r="D799" s="27" t="s">
        <v>311</v>
      </c>
    </row>
    <row r="800" spans="1:4" x14ac:dyDescent="0.25">
      <c r="A800" s="1">
        <v>46</v>
      </c>
      <c r="B800" s="2">
        <v>41185</v>
      </c>
      <c r="C800" s="4" t="s">
        <v>624</v>
      </c>
      <c r="D800" s="27" t="s">
        <v>312</v>
      </c>
    </row>
    <row r="801" spans="1:4" x14ac:dyDescent="0.25">
      <c r="A801" s="1">
        <v>46</v>
      </c>
      <c r="B801" s="2">
        <v>41220</v>
      </c>
      <c r="C801" s="4" t="s">
        <v>624</v>
      </c>
      <c r="D801" s="27" t="s">
        <v>313</v>
      </c>
    </row>
    <row r="802" spans="1:4" x14ac:dyDescent="0.25">
      <c r="A802" s="1">
        <v>46</v>
      </c>
      <c r="B802" s="2">
        <v>41248</v>
      </c>
      <c r="C802" s="4" t="s">
        <v>624</v>
      </c>
      <c r="D802" s="27" t="s">
        <v>314</v>
      </c>
    </row>
    <row r="803" spans="1:4" x14ac:dyDescent="0.25">
      <c r="A803" s="1">
        <v>46</v>
      </c>
      <c r="B803" s="2">
        <v>41094</v>
      </c>
      <c r="C803" s="4" t="s">
        <v>625</v>
      </c>
      <c r="D803" s="27" t="s">
        <v>14</v>
      </c>
    </row>
    <row r="804" spans="1:4" x14ac:dyDescent="0.25">
      <c r="A804" s="1">
        <v>46</v>
      </c>
      <c r="B804" s="2">
        <v>41108</v>
      </c>
      <c r="C804" s="4" t="s">
        <v>625</v>
      </c>
      <c r="D804" s="27" t="s">
        <v>15</v>
      </c>
    </row>
    <row r="805" spans="1:4" x14ac:dyDescent="0.25">
      <c r="A805" s="1">
        <v>46</v>
      </c>
      <c r="B805" s="2">
        <v>41122</v>
      </c>
      <c r="C805" s="4" t="s">
        <v>625</v>
      </c>
      <c r="D805" s="27" t="s">
        <v>14</v>
      </c>
    </row>
    <row r="806" spans="1:4" x14ac:dyDescent="0.25">
      <c r="A806" s="1">
        <v>46</v>
      </c>
      <c r="B806" s="2">
        <v>41136</v>
      </c>
      <c r="C806" s="4" t="s">
        <v>625</v>
      </c>
      <c r="D806" s="27" t="s">
        <v>15</v>
      </c>
    </row>
    <row r="807" spans="1:4" x14ac:dyDescent="0.25">
      <c r="A807" s="1">
        <v>46</v>
      </c>
      <c r="B807" s="2">
        <v>41157</v>
      </c>
      <c r="C807" s="4" t="s">
        <v>625</v>
      </c>
      <c r="D807" s="27" t="s">
        <v>91</v>
      </c>
    </row>
    <row r="808" spans="1:4" x14ac:dyDescent="0.25">
      <c r="A808" s="1">
        <v>46</v>
      </c>
      <c r="B808" s="2">
        <v>41171</v>
      </c>
      <c r="C808" s="4" t="s">
        <v>625</v>
      </c>
      <c r="D808" s="27" t="s">
        <v>92</v>
      </c>
    </row>
    <row r="809" spans="1:4" x14ac:dyDescent="0.25">
      <c r="A809" s="1">
        <v>46</v>
      </c>
      <c r="B809" s="2">
        <v>41185</v>
      </c>
      <c r="C809" s="4" t="s">
        <v>625</v>
      </c>
      <c r="D809" s="27" t="s">
        <v>32</v>
      </c>
    </row>
    <row r="810" spans="1:4" x14ac:dyDescent="0.25">
      <c r="A810" s="1">
        <v>46</v>
      </c>
      <c r="B810" s="2">
        <v>41199</v>
      </c>
      <c r="C810" s="4" t="s">
        <v>625</v>
      </c>
      <c r="D810" s="27" t="s">
        <v>30</v>
      </c>
    </row>
    <row r="811" spans="1:4" x14ac:dyDescent="0.25">
      <c r="A811" s="1">
        <v>46</v>
      </c>
      <c r="B811" s="2">
        <v>41220</v>
      </c>
      <c r="C811" s="4" t="s">
        <v>625</v>
      </c>
      <c r="D811" s="27" t="s">
        <v>111</v>
      </c>
    </row>
    <row r="812" spans="1:4" x14ac:dyDescent="0.25">
      <c r="A812" s="1">
        <v>46</v>
      </c>
      <c r="B812" s="2">
        <v>41233</v>
      </c>
      <c r="C812" s="4" t="s">
        <v>625</v>
      </c>
      <c r="D812" s="27" t="s">
        <v>110</v>
      </c>
    </row>
    <row r="813" spans="1:4" x14ac:dyDescent="0.25">
      <c r="A813" s="1">
        <v>46</v>
      </c>
      <c r="B813" s="2">
        <v>41248</v>
      </c>
      <c r="C813" s="4" t="s">
        <v>625</v>
      </c>
      <c r="D813" s="27" t="s">
        <v>124</v>
      </c>
    </row>
    <row r="814" spans="1:4" x14ac:dyDescent="0.25">
      <c r="A814" s="1">
        <v>46</v>
      </c>
      <c r="B814" s="2">
        <v>41094</v>
      </c>
      <c r="C814" s="4" t="s">
        <v>626</v>
      </c>
      <c r="D814" s="27" t="s">
        <v>166</v>
      </c>
    </row>
    <row r="815" spans="1:4" x14ac:dyDescent="0.25">
      <c r="A815" s="1">
        <v>46</v>
      </c>
      <c r="B815" s="2">
        <v>41122</v>
      </c>
      <c r="C815" s="4" t="s">
        <v>626</v>
      </c>
      <c r="D815" s="27" t="s">
        <v>94</v>
      </c>
    </row>
    <row r="816" spans="1:4" x14ac:dyDescent="0.25">
      <c r="A816" s="1">
        <v>46</v>
      </c>
      <c r="B816" s="2">
        <v>41157</v>
      </c>
      <c r="C816" s="4" t="s">
        <v>626</v>
      </c>
      <c r="D816" s="27" t="s">
        <v>67</v>
      </c>
    </row>
    <row r="817" spans="1:4" x14ac:dyDescent="0.25">
      <c r="A817" s="1">
        <v>46</v>
      </c>
      <c r="B817" s="2">
        <v>41185</v>
      </c>
      <c r="C817" s="4" t="s">
        <v>626</v>
      </c>
      <c r="D817" s="27" t="s">
        <v>22</v>
      </c>
    </row>
    <row r="818" spans="1:4" x14ac:dyDescent="0.25">
      <c r="A818" s="1">
        <v>46</v>
      </c>
      <c r="B818" s="2">
        <v>41220</v>
      </c>
      <c r="C818" s="4" t="s">
        <v>626</v>
      </c>
      <c r="D818" s="27" t="s">
        <v>95</v>
      </c>
    </row>
    <row r="819" spans="1:4" x14ac:dyDescent="0.25">
      <c r="A819" s="1">
        <v>46</v>
      </c>
      <c r="B819" s="2">
        <v>41248</v>
      </c>
      <c r="C819" s="4" t="s">
        <v>626</v>
      </c>
      <c r="D819" s="27" t="s">
        <v>95</v>
      </c>
    </row>
    <row r="820" spans="1:4" x14ac:dyDescent="0.25">
      <c r="A820" s="1">
        <v>47</v>
      </c>
      <c r="B820" s="2">
        <v>41094</v>
      </c>
      <c r="C820" s="4" t="s">
        <v>624</v>
      </c>
      <c r="D820" s="27" t="s">
        <v>295</v>
      </c>
    </row>
    <row r="821" spans="1:4" x14ac:dyDescent="0.25">
      <c r="A821" s="1">
        <v>47</v>
      </c>
      <c r="B821" s="2">
        <v>41122</v>
      </c>
      <c r="C821" s="4" t="s">
        <v>624</v>
      </c>
      <c r="D821" s="27" t="s">
        <v>182</v>
      </c>
    </row>
    <row r="822" spans="1:4" x14ac:dyDescent="0.25">
      <c r="A822" s="1">
        <v>47</v>
      </c>
      <c r="B822" s="2">
        <v>41157</v>
      </c>
      <c r="C822" s="4" t="s">
        <v>624</v>
      </c>
      <c r="D822" s="27" t="s">
        <v>315</v>
      </c>
    </row>
    <row r="823" spans="1:4" x14ac:dyDescent="0.25">
      <c r="A823" s="1">
        <v>47</v>
      </c>
      <c r="B823" s="2">
        <v>41184</v>
      </c>
      <c r="C823" s="4" t="s">
        <v>624</v>
      </c>
      <c r="D823" s="27" t="s">
        <v>128</v>
      </c>
    </row>
    <row r="824" spans="1:4" x14ac:dyDescent="0.25">
      <c r="A824" s="1">
        <v>47</v>
      </c>
      <c r="B824" s="2">
        <v>41220</v>
      </c>
      <c r="C824" s="4" t="s">
        <v>624</v>
      </c>
      <c r="D824" s="27" t="s">
        <v>316</v>
      </c>
    </row>
    <row r="825" spans="1:4" x14ac:dyDescent="0.25">
      <c r="A825" s="1">
        <v>47</v>
      </c>
      <c r="B825" s="2">
        <v>41248</v>
      </c>
      <c r="C825" s="4" t="s">
        <v>624</v>
      </c>
      <c r="D825" s="27" t="s">
        <v>61</v>
      </c>
    </row>
    <row r="826" spans="1:4" x14ac:dyDescent="0.25">
      <c r="A826" s="1">
        <v>47</v>
      </c>
      <c r="B826" s="2">
        <v>41094</v>
      </c>
      <c r="C826" s="4" t="s">
        <v>625</v>
      </c>
      <c r="D826" s="27" t="s">
        <v>13</v>
      </c>
    </row>
    <row r="827" spans="1:4" x14ac:dyDescent="0.25">
      <c r="A827" s="1">
        <v>47</v>
      </c>
      <c r="B827" s="2">
        <v>41108</v>
      </c>
      <c r="C827" s="4" t="s">
        <v>625</v>
      </c>
      <c r="D827" s="27" t="s">
        <v>37</v>
      </c>
    </row>
    <row r="828" spans="1:4" x14ac:dyDescent="0.25">
      <c r="A828" s="1">
        <v>47</v>
      </c>
      <c r="B828" s="2">
        <v>41122</v>
      </c>
      <c r="C828" s="4" t="s">
        <v>625</v>
      </c>
      <c r="D828" s="27" t="s">
        <v>15</v>
      </c>
    </row>
    <row r="829" spans="1:4" x14ac:dyDescent="0.25">
      <c r="A829" s="1">
        <v>47</v>
      </c>
      <c r="B829" s="2">
        <v>41136</v>
      </c>
      <c r="C829" s="4" t="s">
        <v>625</v>
      </c>
      <c r="D829" s="27" t="s">
        <v>35</v>
      </c>
    </row>
    <row r="830" spans="1:4" x14ac:dyDescent="0.25">
      <c r="A830" s="1">
        <v>47</v>
      </c>
      <c r="B830" s="2">
        <v>41157</v>
      </c>
      <c r="C830" s="4" t="s">
        <v>625</v>
      </c>
      <c r="D830" s="27" t="s">
        <v>112</v>
      </c>
    </row>
    <row r="831" spans="1:4" x14ac:dyDescent="0.25">
      <c r="A831" s="1">
        <v>47</v>
      </c>
      <c r="B831" s="2">
        <v>41171</v>
      </c>
      <c r="C831" s="4" t="s">
        <v>625</v>
      </c>
      <c r="D831" s="27" t="s">
        <v>110</v>
      </c>
    </row>
    <row r="832" spans="1:4" x14ac:dyDescent="0.25">
      <c r="A832" s="1">
        <v>47</v>
      </c>
      <c r="B832" s="2">
        <v>41184</v>
      </c>
      <c r="C832" s="4" t="s">
        <v>625</v>
      </c>
      <c r="D832" s="27" t="s">
        <v>111</v>
      </c>
    </row>
    <row r="833" spans="1:4" x14ac:dyDescent="0.25">
      <c r="A833" s="1">
        <v>47</v>
      </c>
      <c r="B833" s="2">
        <v>41199</v>
      </c>
      <c r="C833" s="4" t="s">
        <v>625</v>
      </c>
      <c r="D833" s="27" t="s">
        <v>317</v>
      </c>
    </row>
    <row r="834" spans="1:4" x14ac:dyDescent="0.25">
      <c r="A834" s="1">
        <v>47</v>
      </c>
      <c r="B834" s="2">
        <v>41220</v>
      </c>
      <c r="C834" s="4" t="s">
        <v>625</v>
      </c>
      <c r="D834" s="27" t="s">
        <v>207</v>
      </c>
    </row>
    <row r="835" spans="1:4" x14ac:dyDescent="0.25">
      <c r="A835" s="1">
        <v>47</v>
      </c>
      <c r="B835" s="2">
        <v>41233</v>
      </c>
      <c r="C835" s="4" t="s">
        <v>625</v>
      </c>
      <c r="D835" s="27" t="s">
        <v>318</v>
      </c>
    </row>
    <row r="836" spans="1:4" x14ac:dyDescent="0.25">
      <c r="A836" s="1">
        <v>47</v>
      </c>
      <c r="B836" s="2">
        <v>41239</v>
      </c>
      <c r="C836" s="4" t="s">
        <v>625</v>
      </c>
      <c r="D836" s="27" t="s">
        <v>187</v>
      </c>
    </row>
    <row r="837" spans="1:4" x14ac:dyDescent="0.25">
      <c r="A837" s="1">
        <v>47</v>
      </c>
      <c r="B837" s="2">
        <v>41248</v>
      </c>
      <c r="C837" s="4" t="s">
        <v>625</v>
      </c>
      <c r="D837" s="27" t="s">
        <v>111</v>
      </c>
    </row>
    <row r="838" spans="1:4" x14ac:dyDescent="0.25">
      <c r="A838" s="1">
        <v>47</v>
      </c>
      <c r="B838" s="2">
        <v>41094</v>
      </c>
      <c r="C838" s="4" t="s">
        <v>626</v>
      </c>
      <c r="D838" s="27" t="s">
        <v>21</v>
      </c>
    </row>
    <row r="839" spans="1:4" x14ac:dyDescent="0.25">
      <c r="A839" s="1">
        <v>47</v>
      </c>
      <c r="B839" s="2">
        <v>41122</v>
      </c>
      <c r="C839" s="4" t="s">
        <v>626</v>
      </c>
      <c r="D839" s="27" t="s">
        <v>44</v>
      </c>
    </row>
    <row r="840" spans="1:4" x14ac:dyDescent="0.25">
      <c r="A840" s="1">
        <v>48</v>
      </c>
      <c r="B840" s="2">
        <v>41094</v>
      </c>
      <c r="C840" s="4" t="s">
        <v>624</v>
      </c>
      <c r="D840" s="27" t="s">
        <v>319</v>
      </c>
    </row>
    <row r="841" spans="1:4" x14ac:dyDescent="0.25">
      <c r="A841" s="1">
        <v>48</v>
      </c>
      <c r="B841" s="2">
        <v>41122</v>
      </c>
      <c r="C841" s="4" t="s">
        <v>624</v>
      </c>
      <c r="D841" s="27" t="s">
        <v>320</v>
      </c>
    </row>
    <row r="842" spans="1:4" x14ac:dyDescent="0.25">
      <c r="A842" s="1">
        <v>48</v>
      </c>
      <c r="B842" s="2">
        <v>41157</v>
      </c>
      <c r="C842" s="4" t="s">
        <v>624</v>
      </c>
      <c r="D842" s="27" t="s">
        <v>321</v>
      </c>
    </row>
    <row r="843" spans="1:4" x14ac:dyDescent="0.25">
      <c r="A843" s="1">
        <v>48</v>
      </c>
      <c r="B843" s="2">
        <v>41185</v>
      </c>
      <c r="C843" s="4" t="s">
        <v>624</v>
      </c>
      <c r="D843" s="27" t="s">
        <v>322</v>
      </c>
    </row>
    <row r="844" spans="1:4" x14ac:dyDescent="0.25">
      <c r="A844" s="1">
        <v>48</v>
      </c>
      <c r="B844" s="2">
        <v>41220</v>
      </c>
      <c r="C844" s="4" t="s">
        <v>624</v>
      </c>
      <c r="D844" s="27" t="s">
        <v>323</v>
      </c>
    </row>
    <row r="845" spans="1:4" x14ac:dyDescent="0.25">
      <c r="A845" s="1">
        <v>48</v>
      </c>
      <c r="B845" s="2">
        <v>41248</v>
      </c>
      <c r="C845" s="4" t="s">
        <v>624</v>
      </c>
      <c r="D845" s="27" t="s">
        <v>258</v>
      </c>
    </row>
    <row r="846" spans="1:4" x14ac:dyDescent="0.25">
      <c r="A846" s="1">
        <v>48</v>
      </c>
      <c r="B846" s="2">
        <v>41092</v>
      </c>
      <c r="C846" s="4" t="s">
        <v>625</v>
      </c>
      <c r="D846" s="27" t="s">
        <v>37</v>
      </c>
    </row>
    <row r="847" spans="1:4" x14ac:dyDescent="0.25">
      <c r="A847" s="1">
        <v>48</v>
      </c>
      <c r="B847" s="2">
        <v>41094</v>
      </c>
      <c r="C847" s="4" t="s">
        <v>625</v>
      </c>
      <c r="D847" s="27" t="s">
        <v>14</v>
      </c>
    </row>
    <row r="848" spans="1:4" x14ac:dyDescent="0.25">
      <c r="A848" s="1">
        <v>48</v>
      </c>
      <c r="B848" s="2">
        <v>41108</v>
      </c>
      <c r="C848" s="4" t="s">
        <v>625</v>
      </c>
      <c r="D848" s="27" t="s">
        <v>16</v>
      </c>
    </row>
    <row r="849" spans="1:4" x14ac:dyDescent="0.25">
      <c r="A849" s="1">
        <v>48</v>
      </c>
      <c r="B849" s="2">
        <v>41122</v>
      </c>
      <c r="C849" s="4" t="s">
        <v>625</v>
      </c>
      <c r="D849" s="27" t="s">
        <v>31</v>
      </c>
    </row>
    <row r="850" spans="1:4" x14ac:dyDescent="0.25">
      <c r="A850" s="1">
        <v>48</v>
      </c>
      <c r="B850" s="2">
        <v>41136</v>
      </c>
      <c r="C850" s="4" t="s">
        <v>625</v>
      </c>
      <c r="D850" s="27" t="s">
        <v>53</v>
      </c>
    </row>
    <row r="851" spans="1:4" x14ac:dyDescent="0.25">
      <c r="A851" s="1">
        <v>48</v>
      </c>
      <c r="B851" s="2">
        <v>41143</v>
      </c>
      <c r="C851" s="4" t="s">
        <v>625</v>
      </c>
      <c r="D851" s="27" t="s">
        <v>101</v>
      </c>
    </row>
    <row r="852" spans="1:4" x14ac:dyDescent="0.25">
      <c r="A852" s="1">
        <v>48</v>
      </c>
      <c r="B852" s="2">
        <v>41157</v>
      </c>
      <c r="C852" s="4" t="s">
        <v>625</v>
      </c>
      <c r="D852" s="27" t="s">
        <v>15</v>
      </c>
    </row>
    <row r="853" spans="1:4" x14ac:dyDescent="0.25">
      <c r="A853" s="1">
        <v>48</v>
      </c>
      <c r="B853" s="2">
        <v>41171</v>
      </c>
      <c r="C853" s="4" t="s">
        <v>625</v>
      </c>
      <c r="D853" s="27" t="s">
        <v>18</v>
      </c>
    </row>
    <row r="854" spans="1:4" x14ac:dyDescent="0.25">
      <c r="A854" s="1">
        <v>48</v>
      </c>
      <c r="B854" s="2">
        <v>41185</v>
      </c>
      <c r="C854" s="4" t="s">
        <v>625</v>
      </c>
      <c r="D854" s="27" t="s">
        <v>31</v>
      </c>
    </row>
    <row r="855" spans="1:4" x14ac:dyDescent="0.25">
      <c r="A855" s="1">
        <v>48</v>
      </c>
      <c r="B855" s="2">
        <v>41199</v>
      </c>
      <c r="C855" s="4" t="s">
        <v>625</v>
      </c>
      <c r="D855" s="27" t="s">
        <v>66</v>
      </c>
    </row>
    <row r="856" spans="1:4" x14ac:dyDescent="0.25">
      <c r="A856" s="1">
        <v>48</v>
      </c>
      <c r="B856" s="2">
        <v>41220</v>
      </c>
      <c r="C856" s="4" t="s">
        <v>625</v>
      </c>
      <c r="D856" s="27" t="s">
        <v>30</v>
      </c>
    </row>
    <row r="857" spans="1:4" x14ac:dyDescent="0.25">
      <c r="A857" s="1">
        <v>48</v>
      </c>
      <c r="B857" s="2">
        <v>41233</v>
      </c>
      <c r="C857" s="4" t="s">
        <v>625</v>
      </c>
      <c r="D857" s="27" t="s">
        <v>324</v>
      </c>
    </row>
    <row r="858" spans="1:4" x14ac:dyDescent="0.25">
      <c r="A858" s="1">
        <v>48</v>
      </c>
      <c r="B858" s="2">
        <v>41234</v>
      </c>
      <c r="C858" s="4" t="s">
        <v>625</v>
      </c>
      <c r="D858" s="27" t="s">
        <v>116</v>
      </c>
    </row>
    <row r="859" spans="1:4" x14ac:dyDescent="0.25">
      <c r="A859" s="1">
        <v>48</v>
      </c>
      <c r="B859" s="2">
        <v>41239</v>
      </c>
      <c r="C859" s="4" t="s">
        <v>625</v>
      </c>
      <c r="D859" s="27" t="s">
        <v>123</v>
      </c>
    </row>
    <row r="860" spans="1:4" x14ac:dyDescent="0.25">
      <c r="A860" s="1">
        <v>48</v>
      </c>
      <c r="B860" s="2">
        <v>41248</v>
      </c>
      <c r="C860" s="4" t="s">
        <v>625</v>
      </c>
      <c r="D860" s="27" t="s">
        <v>30</v>
      </c>
    </row>
    <row r="861" spans="1:4" x14ac:dyDescent="0.25">
      <c r="A861" s="1">
        <v>48</v>
      </c>
      <c r="B861" s="2">
        <v>41094</v>
      </c>
      <c r="C861" s="4" t="s">
        <v>626</v>
      </c>
      <c r="D861" s="27" t="s">
        <v>165</v>
      </c>
    </row>
    <row r="862" spans="1:4" x14ac:dyDescent="0.25">
      <c r="A862" s="1">
        <v>48</v>
      </c>
      <c r="B862" s="2">
        <v>41122</v>
      </c>
      <c r="C862" s="4" t="s">
        <v>626</v>
      </c>
      <c r="D862" s="27" t="s">
        <v>146</v>
      </c>
    </row>
    <row r="863" spans="1:4" x14ac:dyDescent="0.25">
      <c r="A863" s="1">
        <v>48</v>
      </c>
      <c r="B863" s="2">
        <v>41157</v>
      </c>
      <c r="C863" s="4" t="s">
        <v>626</v>
      </c>
      <c r="D863" s="27" t="s">
        <v>325</v>
      </c>
    </row>
    <row r="864" spans="1:4" x14ac:dyDescent="0.25">
      <c r="A864" s="1">
        <v>48</v>
      </c>
      <c r="B864" s="2">
        <v>41185</v>
      </c>
      <c r="C864" s="4" t="s">
        <v>626</v>
      </c>
      <c r="D864" s="27" t="s">
        <v>269</v>
      </c>
    </row>
    <row r="865" spans="1:4" x14ac:dyDescent="0.25">
      <c r="A865" s="1">
        <v>48</v>
      </c>
      <c r="B865" s="2">
        <v>41220</v>
      </c>
      <c r="C865" s="4" t="s">
        <v>626</v>
      </c>
      <c r="D865" s="27" t="s">
        <v>172</v>
      </c>
    </row>
    <row r="866" spans="1:4" x14ac:dyDescent="0.25">
      <c r="A866" s="1">
        <v>48</v>
      </c>
      <c r="B866" s="2">
        <v>41248</v>
      </c>
      <c r="C866" s="4" t="s">
        <v>626</v>
      </c>
      <c r="D866" s="27" t="s">
        <v>195</v>
      </c>
    </row>
    <row r="867" spans="1:4" x14ac:dyDescent="0.25">
      <c r="A867" s="1">
        <v>49</v>
      </c>
      <c r="B867" s="2">
        <v>41095</v>
      </c>
      <c r="C867" s="4" t="s">
        <v>624</v>
      </c>
      <c r="D867" s="27" t="s">
        <v>326</v>
      </c>
    </row>
    <row r="868" spans="1:4" x14ac:dyDescent="0.25">
      <c r="A868" s="1">
        <v>49</v>
      </c>
      <c r="B868" s="2">
        <v>41123</v>
      </c>
      <c r="C868" s="4" t="s">
        <v>624</v>
      </c>
      <c r="D868" s="27" t="s">
        <v>327</v>
      </c>
    </row>
    <row r="869" spans="1:4" x14ac:dyDescent="0.25">
      <c r="A869" s="1">
        <v>49</v>
      </c>
      <c r="B869" s="2">
        <v>41156</v>
      </c>
      <c r="C869" s="4" t="s">
        <v>624</v>
      </c>
      <c r="D869" s="27" t="s">
        <v>328</v>
      </c>
    </row>
    <row r="870" spans="1:4" x14ac:dyDescent="0.25">
      <c r="A870" s="1">
        <v>49</v>
      </c>
      <c r="B870" s="2">
        <v>41095</v>
      </c>
      <c r="C870" s="4" t="s">
        <v>625</v>
      </c>
      <c r="D870" s="27" t="s">
        <v>65</v>
      </c>
    </row>
    <row r="871" spans="1:4" x14ac:dyDescent="0.25">
      <c r="A871" s="1">
        <v>49</v>
      </c>
      <c r="B871" s="2">
        <v>41109</v>
      </c>
      <c r="C871" s="4" t="s">
        <v>625</v>
      </c>
      <c r="D871" s="27" t="s">
        <v>35</v>
      </c>
    </row>
    <row r="872" spans="1:4" x14ac:dyDescent="0.25">
      <c r="A872" s="1">
        <v>49</v>
      </c>
      <c r="B872" s="2">
        <v>41123</v>
      </c>
      <c r="C872" s="4" t="s">
        <v>625</v>
      </c>
      <c r="D872" s="27" t="s">
        <v>13</v>
      </c>
    </row>
    <row r="873" spans="1:4" x14ac:dyDescent="0.25">
      <c r="A873" s="1">
        <v>49</v>
      </c>
      <c r="B873" s="2">
        <v>41137</v>
      </c>
      <c r="C873" s="4" t="s">
        <v>625</v>
      </c>
      <c r="D873" s="27" t="s">
        <v>93</v>
      </c>
    </row>
    <row r="874" spans="1:4" x14ac:dyDescent="0.25">
      <c r="A874" s="1">
        <v>49</v>
      </c>
      <c r="B874" s="2">
        <v>41156</v>
      </c>
      <c r="C874" s="4" t="s">
        <v>625</v>
      </c>
      <c r="D874" s="27" t="s">
        <v>13</v>
      </c>
    </row>
    <row r="875" spans="1:4" x14ac:dyDescent="0.25">
      <c r="A875" s="1">
        <v>49</v>
      </c>
      <c r="B875" s="2">
        <v>41095</v>
      </c>
      <c r="C875" s="4" t="s">
        <v>626</v>
      </c>
      <c r="D875" s="27" t="s">
        <v>155</v>
      </c>
    </row>
    <row r="876" spans="1:4" x14ac:dyDescent="0.25">
      <c r="A876" s="1">
        <v>49</v>
      </c>
      <c r="B876" s="2">
        <v>41123</v>
      </c>
      <c r="C876" s="4" t="s">
        <v>626</v>
      </c>
      <c r="D876" s="27" t="s">
        <v>67</v>
      </c>
    </row>
    <row r="877" spans="1:4" x14ac:dyDescent="0.25">
      <c r="A877" s="1">
        <v>49</v>
      </c>
      <c r="B877" s="2">
        <v>41156</v>
      </c>
      <c r="C877" s="4" t="s">
        <v>626</v>
      </c>
      <c r="D877" s="27" t="s">
        <v>329</v>
      </c>
    </row>
    <row r="878" spans="1:4" x14ac:dyDescent="0.25">
      <c r="A878" s="1">
        <v>50</v>
      </c>
      <c r="B878" s="2">
        <v>41095</v>
      </c>
      <c r="C878" s="4" t="s">
        <v>624</v>
      </c>
      <c r="D878" s="27" t="s">
        <v>330</v>
      </c>
    </row>
    <row r="879" spans="1:4" x14ac:dyDescent="0.25">
      <c r="A879" s="1">
        <v>50</v>
      </c>
      <c r="B879" s="2">
        <v>41123</v>
      </c>
      <c r="C879" s="4" t="s">
        <v>624</v>
      </c>
      <c r="D879" s="27" t="s">
        <v>199</v>
      </c>
    </row>
    <row r="880" spans="1:4" x14ac:dyDescent="0.25">
      <c r="A880" s="1">
        <v>50</v>
      </c>
      <c r="B880" s="2">
        <v>41156</v>
      </c>
      <c r="C880" s="4" t="s">
        <v>624</v>
      </c>
      <c r="D880" s="27" t="s">
        <v>228</v>
      </c>
    </row>
    <row r="881" spans="1:4" x14ac:dyDescent="0.25">
      <c r="A881" s="1">
        <v>50</v>
      </c>
      <c r="B881" s="2">
        <v>41095</v>
      </c>
      <c r="C881" s="4" t="s">
        <v>625</v>
      </c>
      <c r="D881" s="27" t="s">
        <v>37</v>
      </c>
    </row>
    <row r="882" spans="1:4" x14ac:dyDescent="0.25">
      <c r="A882" s="1">
        <v>50</v>
      </c>
      <c r="B882" s="2">
        <v>41109</v>
      </c>
      <c r="C882" s="4" t="s">
        <v>625</v>
      </c>
      <c r="D882" s="27" t="s">
        <v>65</v>
      </c>
    </row>
    <row r="883" spans="1:4" x14ac:dyDescent="0.25">
      <c r="A883" s="1">
        <v>50</v>
      </c>
      <c r="B883" s="2">
        <v>41116</v>
      </c>
      <c r="C883" s="4" t="s">
        <v>625</v>
      </c>
      <c r="D883" s="27" t="s">
        <v>16</v>
      </c>
    </row>
    <row r="884" spans="1:4" x14ac:dyDescent="0.25">
      <c r="A884" s="1">
        <v>50</v>
      </c>
      <c r="B884" s="2">
        <v>41123</v>
      </c>
      <c r="C884" s="4" t="s">
        <v>625</v>
      </c>
      <c r="D884" s="27" t="s">
        <v>13</v>
      </c>
    </row>
    <row r="885" spans="1:4" x14ac:dyDescent="0.25">
      <c r="A885" s="1">
        <v>50</v>
      </c>
      <c r="B885" s="2">
        <v>41137</v>
      </c>
      <c r="C885" s="4" t="s">
        <v>625</v>
      </c>
      <c r="D885" s="27" t="s">
        <v>93</v>
      </c>
    </row>
    <row r="886" spans="1:4" x14ac:dyDescent="0.25">
      <c r="A886" s="1">
        <v>50</v>
      </c>
      <c r="B886" s="2">
        <v>41156</v>
      </c>
      <c r="C886" s="4" t="s">
        <v>625</v>
      </c>
      <c r="D886" s="27" t="s">
        <v>31</v>
      </c>
    </row>
    <row r="887" spans="1:4" x14ac:dyDescent="0.25">
      <c r="A887" s="1">
        <v>50</v>
      </c>
      <c r="B887" s="2">
        <v>41095</v>
      </c>
      <c r="C887" s="4" t="s">
        <v>626</v>
      </c>
      <c r="D887" s="27" t="s">
        <v>165</v>
      </c>
    </row>
    <row r="888" spans="1:4" x14ac:dyDescent="0.25">
      <c r="A888" s="1">
        <v>50</v>
      </c>
      <c r="B888" s="2">
        <v>41123</v>
      </c>
      <c r="C888" s="4" t="s">
        <v>626</v>
      </c>
      <c r="D888" s="27" t="s">
        <v>225</v>
      </c>
    </row>
    <row r="889" spans="1:4" x14ac:dyDescent="0.25">
      <c r="A889" s="1">
        <v>50</v>
      </c>
      <c r="B889" s="2">
        <v>41156</v>
      </c>
      <c r="C889" s="4" t="s">
        <v>626</v>
      </c>
      <c r="D889" s="27" t="s">
        <v>155</v>
      </c>
    </row>
    <row r="890" spans="1:4" x14ac:dyDescent="0.25">
      <c r="A890" s="1" t="e">
        <v>#N/A</v>
      </c>
      <c r="B890" s="2">
        <v>41095</v>
      </c>
      <c r="C890" s="4" t="s">
        <v>624</v>
      </c>
      <c r="D890" s="27" t="s">
        <v>331</v>
      </c>
    </row>
    <row r="891" spans="1:4" x14ac:dyDescent="0.25">
      <c r="A891" s="1" t="e">
        <v>#N/A</v>
      </c>
      <c r="B891" s="2">
        <v>41125</v>
      </c>
      <c r="C891" s="4" t="s">
        <v>624</v>
      </c>
      <c r="D891" s="27" t="s">
        <v>332</v>
      </c>
    </row>
    <row r="892" spans="1:4" x14ac:dyDescent="0.25">
      <c r="A892" s="1" t="e">
        <v>#N/A</v>
      </c>
      <c r="B892" s="2">
        <v>41156</v>
      </c>
      <c r="C892" s="4" t="s">
        <v>624</v>
      </c>
      <c r="D892" s="27" t="s">
        <v>128</v>
      </c>
    </row>
    <row r="893" spans="1:4" x14ac:dyDescent="0.25">
      <c r="A893" s="1" t="e">
        <v>#N/A</v>
      </c>
      <c r="B893" s="2">
        <v>41095</v>
      </c>
      <c r="C893" s="4" t="s">
        <v>625</v>
      </c>
      <c r="D893" s="27" t="s">
        <v>36</v>
      </c>
    </row>
    <row r="894" spans="1:4" x14ac:dyDescent="0.25">
      <c r="A894" s="1" t="e">
        <v>#N/A</v>
      </c>
      <c r="B894" s="2">
        <v>41109</v>
      </c>
      <c r="C894" s="4" t="s">
        <v>625</v>
      </c>
      <c r="D894" s="27" t="s">
        <v>37</v>
      </c>
    </row>
    <row r="895" spans="1:4" x14ac:dyDescent="0.25">
      <c r="A895" s="1" t="e">
        <v>#N/A</v>
      </c>
      <c r="B895" s="2">
        <v>41125</v>
      </c>
      <c r="C895" s="4" t="s">
        <v>625</v>
      </c>
      <c r="D895" s="27" t="s">
        <v>102</v>
      </c>
    </row>
    <row r="896" spans="1:4" x14ac:dyDescent="0.25">
      <c r="A896" s="1" t="e">
        <v>#N/A</v>
      </c>
      <c r="B896" s="2">
        <v>41137</v>
      </c>
      <c r="C896" s="4" t="s">
        <v>625</v>
      </c>
      <c r="D896" s="27" t="s">
        <v>36</v>
      </c>
    </row>
    <row r="897" spans="1:4" x14ac:dyDescent="0.25">
      <c r="A897" s="1" t="e">
        <v>#N/A</v>
      </c>
      <c r="B897" s="2">
        <v>41149</v>
      </c>
      <c r="C897" s="4" t="s">
        <v>625</v>
      </c>
      <c r="D897" s="27" t="s">
        <v>112</v>
      </c>
    </row>
    <row r="898" spans="1:4" x14ac:dyDescent="0.25">
      <c r="A898" s="1" t="e">
        <v>#N/A</v>
      </c>
      <c r="B898" s="2">
        <v>41156</v>
      </c>
      <c r="C898" s="4" t="s">
        <v>625</v>
      </c>
      <c r="D898" s="27" t="s">
        <v>162</v>
      </c>
    </row>
    <row r="899" spans="1:4" x14ac:dyDescent="0.25">
      <c r="A899" s="1" t="e">
        <v>#N/A</v>
      </c>
      <c r="B899" s="2">
        <v>41095</v>
      </c>
      <c r="C899" s="4" t="s">
        <v>626</v>
      </c>
      <c r="D899" s="27" t="s">
        <v>22</v>
      </c>
    </row>
    <row r="900" spans="1:4" x14ac:dyDescent="0.25">
      <c r="A900" s="1" t="e">
        <v>#N/A</v>
      </c>
      <c r="B900" s="2">
        <v>41125</v>
      </c>
      <c r="C900" s="4" t="s">
        <v>626</v>
      </c>
      <c r="D900" s="27" t="s">
        <v>21</v>
      </c>
    </row>
    <row r="901" spans="1:4" x14ac:dyDescent="0.25">
      <c r="A901" s="1" t="e">
        <v>#N/A</v>
      </c>
      <c r="B901" s="2">
        <v>41156</v>
      </c>
      <c r="C901" s="4" t="s">
        <v>626</v>
      </c>
      <c r="D901" s="27" t="s">
        <v>41</v>
      </c>
    </row>
    <row r="902" spans="1:4" x14ac:dyDescent="0.25">
      <c r="A902" s="1">
        <v>52</v>
      </c>
      <c r="B902" s="2">
        <v>41121</v>
      </c>
      <c r="C902" s="4" t="s">
        <v>624</v>
      </c>
      <c r="D902" s="27" t="s">
        <v>333</v>
      </c>
    </row>
    <row r="903" spans="1:4" x14ac:dyDescent="0.25">
      <c r="A903" s="1">
        <v>52</v>
      </c>
      <c r="B903" s="2">
        <v>41123</v>
      </c>
      <c r="C903" s="4" t="s">
        <v>624</v>
      </c>
      <c r="D903" s="27" t="s">
        <v>334</v>
      </c>
    </row>
    <row r="904" spans="1:4" x14ac:dyDescent="0.25">
      <c r="A904" s="1">
        <v>52</v>
      </c>
      <c r="B904" s="2">
        <v>41156</v>
      </c>
      <c r="C904" s="4" t="s">
        <v>624</v>
      </c>
      <c r="D904" s="27" t="s">
        <v>335</v>
      </c>
    </row>
    <row r="905" spans="1:4" x14ac:dyDescent="0.25">
      <c r="A905" s="1">
        <v>52</v>
      </c>
      <c r="B905" s="2">
        <v>41186</v>
      </c>
      <c r="C905" s="4" t="s">
        <v>624</v>
      </c>
      <c r="D905" s="27" t="s">
        <v>263</v>
      </c>
    </row>
    <row r="906" spans="1:4" x14ac:dyDescent="0.25">
      <c r="A906" s="1">
        <v>52</v>
      </c>
      <c r="B906" s="2">
        <v>41221</v>
      </c>
      <c r="C906" s="4" t="s">
        <v>624</v>
      </c>
      <c r="D906" s="27" t="s">
        <v>336</v>
      </c>
    </row>
    <row r="907" spans="1:4" x14ac:dyDescent="0.25">
      <c r="A907" s="1">
        <v>52</v>
      </c>
      <c r="B907" s="2">
        <v>41121</v>
      </c>
      <c r="C907" s="4" t="s">
        <v>625</v>
      </c>
      <c r="D907" s="27" t="s">
        <v>317</v>
      </c>
    </row>
    <row r="908" spans="1:4" x14ac:dyDescent="0.25">
      <c r="A908" s="1">
        <v>52</v>
      </c>
      <c r="B908" s="2">
        <v>41123</v>
      </c>
      <c r="C908" s="4" t="s">
        <v>625</v>
      </c>
      <c r="D908" s="27" t="s">
        <v>111</v>
      </c>
    </row>
    <row r="909" spans="1:4" x14ac:dyDescent="0.25">
      <c r="A909" s="1">
        <v>52</v>
      </c>
      <c r="B909" s="2">
        <v>41137</v>
      </c>
      <c r="C909" s="4" t="s">
        <v>625</v>
      </c>
      <c r="D909" s="27" t="s">
        <v>110</v>
      </c>
    </row>
    <row r="910" spans="1:4" x14ac:dyDescent="0.25">
      <c r="A910" s="1">
        <v>52</v>
      </c>
      <c r="B910" s="2">
        <v>41156</v>
      </c>
      <c r="C910" s="4" t="s">
        <v>625</v>
      </c>
      <c r="D910" s="27" t="s">
        <v>15</v>
      </c>
    </row>
    <row r="911" spans="1:4" x14ac:dyDescent="0.25">
      <c r="A911" s="1">
        <v>52</v>
      </c>
      <c r="B911" s="2">
        <v>41165</v>
      </c>
      <c r="C911" s="4" t="s">
        <v>625</v>
      </c>
      <c r="D911" s="27" t="s">
        <v>36</v>
      </c>
    </row>
    <row r="912" spans="1:4" x14ac:dyDescent="0.25">
      <c r="A912" s="1">
        <v>52</v>
      </c>
      <c r="B912" s="2">
        <v>41174</v>
      </c>
      <c r="C912" s="4" t="s">
        <v>625</v>
      </c>
      <c r="D912" s="27" t="s">
        <v>31</v>
      </c>
    </row>
    <row r="913" spans="1:4" x14ac:dyDescent="0.25">
      <c r="A913" s="1">
        <v>52</v>
      </c>
      <c r="B913" s="2">
        <v>41186</v>
      </c>
      <c r="C913" s="4" t="s">
        <v>625</v>
      </c>
      <c r="D913" s="27" t="s">
        <v>37</v>
      </c>
    </row>
    <row r="914" spans="1:4" x14ac:dyDescent="0.25">
      <c r="A914" s="1">
        <v>52</v>
      </c>
      <c r="B914" s="2">
        <v>41200</v>
      </c>
      <c r="C914" s="4" t="s">
        <v>625</v>
      </c>
      <c r="D914" s="27" t="s">
        <v>35</v>
      </c>
    </row>
    <row r="915" spans="1:4" x14ac:dyDescent="0.25">
      <c r="A915" s="1">
        <v>52</v>
      </c>
      <c r="B915" s="2">
        <v>41221</v>
      </c>
      <c r="C915" s="4" t="s">
        <v>625</v>
      </c>
      <c r="D915" s="27" t="s">
        <v>37</v>
      </c>
    </row>
    <row r="916" spans="1:4" x14ac:dyDescent="0.25">
      <c r="A916" s="1">
        <v>52</v>
      </c>
      <c r="B916" s="2">
        <v>41232</v>
      </c>
      <c r="C916" s="4" t="s">
        <v>625</v>
      </c>
      <c r="D916" s="27" t="s">
        <v>93</v>
      </c>
    </row>
    <row r="917" spans="1:4" x14ac:dyDescent="0.25">
      <c r="A917" s="1">
        <v>52</v>
      </c>
      <c r="B917" s="2">
        <v>41121</v>
      </c>
      <c r="C917" s="4" t="s">
        <v>626</v>
      </c>
      <c r="D917" s="27" t="s">
        <v>155</v>
      </c>
    </row>
    <row r="918" spans="1:4" x14ac:dyDescent="0.25">
      <c r="A918" s="1">
        <v>52</v>
      </c>
      <c r="B918" s="2">
        <v>41123</v>
      </c>
      <c r="C918" s="4" t="s">
        <v>626</v>
      </c>
      <c r="D918" s="27" t="s">
        <v>155</v>
      </c>
    </row>
    <row r="919" spans="1:4" x14ac:dyDescent="0.25">
      <c r="A919" s="1">
        <v>52</v>
      </c>
      <c r="B919" s="2">
        <v>41156</v>
      </c>
      <c r="C919" s="4" t="s">
        <v>626</v>
      </c>
      <c r="D919" s="27" t="s">
        <v>188</v>
      </c>
    </row>
    <row r="920" spans="1:4" x14ac:dyDescent="0.25">
      <c r="A920" s="1">
        <v>52</v>
      </c>
      <c r="B920" s="2">
        <v>41186</v>
      </c>
      <c r="C920" s="4" t="s">
        <v>626</v>
      </c>
      <c r="D920" s="27" t="s">
        <v>80</v>
      </c>
    </row>
    <row r="921" spans="1:4" x14ac:dyDescent="0.25">
      <c r="A921" s="1">
        <v>52</v>
      </c>
      <c r="B921" s="2">
        <v>41221</v>
      </c>
      <c r="C921" s="4" t="s">
        <v>626</v>
      </c>
      <c r="D921" s="27" t="s">
        <v>126</v>
      </c>
    </row>
    <row r="922" spans="1:4" x14ac:dyDescent="0.25">
      <c r="A922" s="1">
        <v>53</v>
      </c>
      <c r="B922" s="2">
        <v>41095</v>
      </c>
      <c r="C922" s="4" t="s">
        <v>624</v>
      </c>
      <c r="D922" s="27" t="s">
        <v>337</v>
      </c>
    </row>
    <row r="923" spans="1:4" x14ac:dyDescent="0.25">
      <c r="A923" s="1">
        <v>53</v>
      </c>
      <c r="B923" s="2">
        <v>41123</v>
      </c>
      <c r="C923" s="4" t="s">
        <v>624</v>
      </c>
      <c r="D923" s="27" t="s">
        <v>338</v>
      </c>
    </row>
    <row r="924" spans="1:4" x14ac:dyDescent="0.25">
      <c r="A924" s="1">
        <v>53</v>
      </c>
      <c r="B924" s="2">
        <v>41156</v>
      </c>
      <c r="C924" s="4" t="s">
        <v>624</v>
      </c>
      <c r="D924" s="27" t="s">
        <v>339</v>
      </c>
    </row>
    <row r="925" spans="1:4" x14ac:dyDescent="0.25">
      <c r="A925" s="1">
        <v>53</v>
      </c>
      <c r="B925" s="2">
        <v>41186</v>
      </c>
      <c r="C925" s="4" t="s">
        <v>624</v>
      </c>
      <c r="D925" s="27" t="s">
        <v>340</v>
      </c>
    </row>
    <row r="926" spans="1:4" x14ac:dyDescent="0.25">
      <c r="A926" s="1">
        <v>53</v>
      </c>
      <c r="B926" s="2">
        <v>41221</v>
      </c>
      <c r="C926" s="4" t="s">
        <v>624</v>
      </c>
      <c r="D926" s="27" t="s">
        <v>341</v>
      </c>
    </row>
    <row r="927" spans="1:4" x14ac:dyDescent="0.25">
      <c r="A927" s="1">
        <v>53</v>
      </c>
      <c r="B927" s="2">
        <v>41095</v>
      </c>
      <c r="C927" s="4" t="s">
        <v>625</v>
      </c>
      <c r="D927" s="27" t="s">
        <v>135</v>
      </c>
    </row>
    <row r="928" spans="1:4" x14ac:dyDescent="0.25">
      <c r="A928" s="1">
        <v>53</v>
      </c>
      <c r="B928" s="2">
        <v>41097</v>
      </c>
      <c r="C928" s="4" t="s">
        <v>625</v>
      </c>
      <c r="D928" s="27" t="s">
        <v>298</v>
      </c>
    </row>
    <row r="929" spans="1:4" x14ac:dyDescent="0.25">
      <c r="A929" s="1">
        <v>53</v>
      </c>
      <c r="B929" s="2">
        <v>41102</v>
      </c>
      <c r="C929" s="4" t="s">
        <v>625</v>
      </c>
      <c r="D929" s="27" t="s">
        <v>133</v>
      </c>
    </row>
    <row r="930" spans="1:4" x14ac:dyDescent="0.25">
      <c r="A930" s="1">
        <v>53</v>
      </c>
      <c r="B930" s="2">
        <v>41109</v>
      </c>
      <c r="C930" s="4" t="s">
        <v>625</v>
      </c>
      <c r="D930" s="27" t="s">
        <v>54</v>
      </c>
    </row>
    <row r="931" spans="1:4" x14ac:dyDescent="0.25">
      <c r="A931" s="1">
        <v>53</v>
      </c>
      <c r="B931" s="2">
        <v>41123</v>
      </c>
      <c r="C931" s="4" t="s">
        <v>625</v>
      </c>
      <c r="D931" s="27" t="s">
        <v>52</v>
      </c>
    </row>
    <row r="932" spans="1:4" x14ac:dyDescent="0.25">
      <c r="A932" s="1">
        <v>53</v>
      </c>
      <c r="B932" s="2">
        <v>41144</v>
      </c>
      <c r="C932" s="4" t="s">
        <v>625</v>
      </c>
      <c r="D932" s="27" t="s">
        <v>13</v>
      </c>
    </row>
    <row r="933" spans="1:4" x14ac:dyDescent="0.25">
      <c r="A933" s="1">
        <v>53</v>
      </c>
      <c r="B933" s="2">
        <v>41158</v>
      </c>
      <c r="C933" s="4" t="s">
        <v>625</v>
      </c>
      <c r="D933" s="27" t="s">
        <v>30</v>
      </c>
    </row>
    <row r="934" spans="1:4" x14ac:dyDescent="0.25">
      <c r="A934" s="1">
        <v>53</v>
      </c>
      <c r="B934" s="2">
        <v>41170</v>
      </c>
      <c r="C934" s="4" t="s">
        <v>625</v>
      </c>
      <c r="D934" s="27" t="s">
        <v>37</v>
      </c>
    </row>
    <row r="935" spans="1:4" x14ac:dyDescent="0.25">
      <c r="A935" s="1">
        <v>53</v>
      </c>
      <c r="B935" s="2">
        <v>41172</v>
      </c>
      <c r="C935" s="4" t="s">
        <v>625</v>
      </c>
      <c r="D935" s="27" t="s">
        <v>16</v>
      </c>
    </row>
    <row r="936" spans="1:4" x14ac:dyDescent="0.25">
      <c r="A936" s="1">
        <v>53</v>
      </c>
      <c r="B936" s="2">
        <v>41186</v>
      </c>
      <c r="C936" s="4" t="s">
        <v>625</v>
      </c>
      <c r="D936" s="27" t="s">
        <v>37</v>
      </c>
    </row>
    <row r="937" spans="1:4" x14ac:dyDescent="0.25">
      <c r="A937" s="1">
        <v>53</v>
      </c>
      <c r="B937" s="2">
        <v>41200</v>
      </c>
      <c r="C937" s="4" t="s">
        <v>625</v>
      </c>
      <c r="D937" s="27" t="s">
        <v>14</v>
      </c>
    </row>
    <row r="938" spans="1:4" x14ac:dyDescent="0.25">
      <c r="A938" s="1">
        <v>53</v>
      </c>
      <c r="B938" s="2">
        <v>41221</v>
      </c>
      <c r="C938" s="4" t="s">
        <v>625</v>
      </c>
      <c r="D938" s="27" t="s">
        <v>16</v>
      </c>
    </row>
    <row r="939" spans="1:4" x14ac:dyDescent="0.25">
      <c r="A939" s="1">
        <v>53</v>
      </c>
      <c r="B939" s="2">
        <v>41232</v>
      </c>
      <c r="C939" s="4" t="s">
        <v>625</v>
      </c>
      <c r="D939" s="27" t="s">
        <v>18</v>
      </c>
    </row>
    <row r="940" spans="1:4" x14ac:dyDescent="0.25">
      <c r="A940" s="1">
        <v>53</v>
      </c>
      <c r="B940" s="2">
        <v>41095</v>
      </c>
      <c r="C940" s="4" t="s">
        <v>626</v>
      </c>
      <c r="D940" s="27" t="s">
        <v>118</v>
      </c>
    </row>
    <row r="941" spans="1:4" x14ac:dyDescent="0.25">
      <c r="A941" s="1">
        <v>53</v>
      </c>
      <c r="B941" s="2">
        <v>41123</v>
      </c>
      <c r="C941" s="4" t="s">
        <v>626</v>
      </c>
      <c r="D941" s="27" t="s">
        <v>156</v>
      </c>
    </row>
    <row r="942" spans="1:4" x14ac:dyDescent="0.25">
      <c r="A942" s="1">
        <v>53</v>
      </c>
      <c r="B942" s="2">
        <v>41156</v>
      </c>
      <c r="C942" s="4" t="s">
        <v>626</v>
      </c>
      <c r="D942" s="27" t="s">
        <v>59</v>
      </c>
    </row>
    <row r="943" spans="1:4" x14ac:dyDescent="0.25">
      <c r="A943" s="1">
        <v>53</v>
      </c>
      <c r="B943" s="2">
        <v>41170</v>
      </c>
      <c r="C943" s="4" t="s">
        <v>626</v>
      </c>
      <c r="D943" s="27" t="s">
        <v>174</v>
      </c>
    </row>
    <row r="944" spans="1:4" x14ac:dyDescent="0.25">
      <c r="A944" s="1">
        <v>53</v>
      </c>
      <c r="B944" s="2">
        <v>41186</v>
      </c>
      <c r="C944" s="4" t="s">
        <v>626</v>
      </c>
      <c r="D944" s="27" t="s">
        <v>174</v>
      </c>
    </row>
    <row r="945" spans="1:4" x14ac:dyDescent="0.25">
      <c r="A945" s="1">
        <v>53</v>
      </c>
      <c r="B945" s="2">
        <v>41221</v>
      </c>
      <c r="C945" s="4" t="s">
        <v>626</v>
      </c>
      <c r="D945" s="27" t="s">
        <v>77</v>
      </c>
    </row>
    <row r="946" spans="1:4" x14ac:dyDescent="0.25">
      <c r="A946" s="1">
        <v>54</v>
      </c>
      <c r="B946" s="2">
        <v>41094</v>
      </c>
      <c r="C946" s="4" t="s">
        <v>624</v>
      </c>
      <c r="D946" s="27" t="s">
        <v>342</v>
      </c>
    </row>
    <row r="947" spans="1:4" x14ac:dyDescent="0.25">
      <c r="A947" s="1">
        <v>54</v>
      </c>
      <c r="B947" s="2">
        <v>41122</v>
      </c>
      <c r="C947" s="4" t="s">
        <v>624</v>
      </c>
      <c r="D947" s="27" t="s">
        <v>343</v>
      </c>
    </row>
    <row r="948" spans="1:4" x14ac:dyDescent="0.25">
      <c r="A948" s="1">
        <v>54</v>
      </c>
      <c r="B948" s="2">
        <v>41159</v>
      </c>
      <c r="C948" s="4" t="s">
        <v>624</v>
      </c>
      <c r="D948" s="27" t="s">
        <v>344</v>
      </c>
    </row>
    <row r="949" spans="1:4" x14ac:dyDescent="0.25">
      <c r="A949" s="1">
        <v>54</v>
      </c>
      <c r="B949" s="2">
        <v>41185</v>
      </c>
      <c r="C949" s="4" t="s">
        <v>624</v>
      </c>
      <c r="D949" s="27" t="s">
        <v>345</v>
      </c>
    </row>
    <row r="950" spans="1:4" x14ac:dyDescent="0.25">
      <c r="A950" s="1">
        <v>54</v>
      </c>
      <c r="B950" s="2">
        <v>41220</v>
      </c>
      <c r="C950" s="4" t="s">
        <v>624</v>
      </c>
      <c r="D950" s="27" t="s">
        <v>201</v>
      </c>
    </row>
    <row r="951" spans="1:4" x14ac:dyDescent="0.25">
      <c r="A951" s="1">
        <v>54</v>
      </c>
      <c r="B951" s="2">
        <v>41248</v>
      </c>
      <c r="C951" s="4" t="s">
        <v>624</v>
      </c>
      <c r="D951" s="27" t="s">
        <v>346</v>
      </c>
    </row>
    <row r="952" spans="1:4" x14ac:dyDescent="0.25">
      <c r="A952" s="1">
        <v>54</v>
      </c>
      <c r="B952" s="2">
        <v>41094</v>
      </c>
      <c r="C952" s="4" t="s">
        <v>625</v>
      </c>
      <c r="D952" s="27" t="s">
        <v>124</v>
      </c>
    </row>
    <row r="953" spans="1:4" x14ac:dyDescent="0.25">
      <c r="A953" s="1">
        <v>54</v>
      </c>
      <c r="B953" s="2">
        <v>41108</v>
      </c>
      <c r="C953" s="4" t="s">
        <v>625</v>
      </c>
      <c r="D953" s="27" t="s">
        <v>187</v>
      </c>
    </row>
    <row r="954" spans="1:4" x14ac:dyDescent="0.25">
      <c r="A954" s="1">
        <v>54</v>
      </c>
      <c r="B954" s="2">
        <v>41122</v>
      </c>
      <c r="C954" s="4" t="s">
        <v>625</v>
      </c>
      <c r="D954" s="27" t="s">
        <v>116</v>
      </c>
    </row>
    <row r="955" spans="1:4" x14ac:dyDescent="0.25">
      <c r="A955" s="1">
        <v>54</v>
      </c>
      <c r="B955" s="2">
        <v>41136</v>
      </c>
      <c r="C955" s="4" t="s">
        <v>625</v>
      </c>
      <c r="D955" s="27" t="s">
        <v>154</v>
      </c>
    </row>
    <row r="956" spans="1:4" x14ac:dyDescent="0.25">
      <c r="A956" s="1">
        <v>54</v>
      </c>
      <c r="B956" s="2">
        <v>41157</v>
      </c>
      <c r="C956" s="4" t="s">
        <v>625</v>
      </c>
      <c r="D956" s="27" t="s">
        <v>15</v>
      </c>
    </row>
    <row r="957" spans="1:4" x14ac:dyDescent="0.25">
      <c r="A957" s="1">
        <v>54</v>
      </c>
      <c r="B957" s="2">
        <v>41171</v>
      </c>
      <c r="C957" s="4" t="s">
        <v>625</v>
      </c>
      <c r="D957" s="27" t="s">
        <v>347</v>
      </c>
    </row>
    <row r="958" spans="1:4" x14ac:dyDescent="0.25">
      <c r="A958" s="1">
        <v>54</v>
      </c>
      <c r="B958" s="2">
        <v>41172</v>
      </c>
      <c r="C958" s="4" t="s">
        <v>625</v>
      </c>
      <c r="D958" s="27" t="s">
        <v>91</v>
      </c>
    </row>
    <row r="959" spans="1:4" x14ac:dyDescent="0.25">
      <c r="A959" s="1">
        <v>54</v>
      </c>
      <c r="B959" s="2">
        <v>41185</v>
      </c>
      <c r="C959" s="4" t="s">
        <v>625</v>
      </c>
      <c r="D959" s="27" t="s">
        <v>66</v>
      </c>
    </row>
    <row r="960" spans="1:4" x14ac:dyDescent="0.25">
      <c r="A960" s="1">
        <v>54</v>
      </c>
      <c r="B960" s="2">
        <v>41199</v>
      </c>
      <c r="C960" s="4" t="s">
        <v>625</v>
      </c>
      <c r="D960" s="27" t="s">
        <v>17</v>
      </c>
    </row>
    <row r="961" spans="1:4" x14ac:dyDescent="0.25">
      <c r="A961" s="1">
        <v>54</v>
      </c>
      <c r="B961" s="2">
        <v>41220</v>
      </c>
      <c r="C961" s="4" t="s">
        <v>625</v>
      </c>
      <c r="D961" s="27" t="s">
        <v>18</v>
      </c>
    </row>
    <row r="962" spans="1:4" x14ac:dyDescent="0.25">
      <c r="A962" s="1">
        <v>54</v>
      </c>
      <c r="B962" s="2">
        <v>41233</v>
      </c>
      <c r="C962" s="4" t="s">
        <v>625</v>
      </c>
      <c r="D962" s="27" t="s">
        <v>31</v>
      </c>
    </row>
    <row r="963" spans="1:4" x14ac:dyDescent="0.25">
      <c r="A963" s="1">
        <v>54</v>
      </c>
      <c r="B963" s="2">
        <v>41248</v>
      </c>
      <c r="C963" s="4" t="s">
        <v>625</v>
      </c>
      <c r="D963" s="27" t="s">
        <v>17</v>
      </c>
    </row>
    <row r="964" spans="1:4" x14ac:dyDescent="0.25">
      <c r="A964" s="1">
        <v>54</v>
      </c>
      <c r="B964" s="2">
        <v>41094</v>
      </c>
      <c r="C964" s="4" t="s">
        <v>626</v>
      </c>
      <c r="D964" s="27" t="s">
        <v>146</v>
      </c>
    </row>
    <row r="965" spans="1:4" x14ac:dyDescent="0.25">
      <c r="A965" s="1">
        <v>54</v>
      </c>
      <c r="B965" s="2">
        <v>41122</v>
      </c>
      <c r="C965" s="4" t="s">
        <v>626</v>
      </c>
      <c r="D965" s="27" t="s">
        <v>147</v>
      </c>
    </row>
    <row r="966" spans="1:4" x14ac:dyDescent="0.25">
      <c r="A966" s="1">
        <v>54</v>
      </c>
      <c r="B966" s="2">
        <v>41157</v>
      </c>
      <c r="C966" s="4" t="s">
        <v>626</v>
      </c>
      <c r="D966" s="27" t="s">
        <v>126</v>
      </c>
    </row>
    <row r="967" spans="1:4" x14ac:dyDescent="0.25">
      <c r="A967" s="1">
        <v>54</v>
      </c>
      <c r="B967" s="2">
        <v>41185</v>
      </c>
      <c r="C967" s="4" t="s">
        <v>626</v>
      </c>
      <c r="D967" s="27" t="s">
        <v>58</v>
      </c>
    </row>
    <row r="968" spans="1:4" x14ac:dyDescent="0.25">
      <c r="A968" s="1">
        <v>54</v>
      </c>
      <c r="B968" s="2">
        <v>41220</v>
      </c>
      <c r="C968" s="4" t="s">
        <v>626</v>
      </c>
      <c r="D968" s="27" t="s">
        <v>204</v>
      </c>
    </row>
    <row r="969" spans="1:4" x14ac:dyDescent="0.25">
      <c r="A969" s="1">
        <v>54</v>
      </c>
      <c r="B969" s="2">
        <v>41248</v>
      </c>
      <c r="C969" s="4" t="s">
        <v>626</v>
      </c>
      <c r="D969" s="27" t="s">
        <v>195</v>
      </c>
    </row>
    <row r="970" spans="1:4" x14ac:dyDescent="0.25">
      <c r="A970" s="1">
        <v>55</v>
      </c>
      <c r="B970" s="2">
        <v>41094</v>
      </c>
      <c r="C970" s="4" t="s">
        <v>624</v>
      </c>
      <c r="D970" s="27" t="s">
        <v>348</v>
      </c>
    </row>
    <row r="971" spans="1:4" x14ac:dyDescent="0.25">
      <c r="A971" s="1">
        <v>55</v>
      </c>
      <c r="B971" s="2">
        <v>41122</v>
      </c>
      <c r="C971" s="4" t="s">
        <v>624</v>
      </c>
      <c r="D971" s="27" t="s">
        <v>349</v>
      </c>
    </row>
    <row r="972" spans="1:4" x14ac:dyDescent="0.25">
      <c r="A972" s="1">
        <v>55</v>
      </c>
      <c r="B972" s="2">
        <v>41094</v>
      </c>
      <c r="C972" s="4" t="s">
        <v>625</v>
      </c>
      <c r="D972" s="27" t="s">
        <v>187</v>
      </c>
    </row>
    <row r="973" spans="1:4" x14ac:dyDescent="0.25">
      <c r="A973" s="1">
        <v>55</v>
      </c>
      <c r="B973" s="2">
        <v>41108</v>
      </c>
      <c r="C973" s="4" t="s">
        <v>625</v>
      </c>
      <c r="D973" s="27" t="s">
        <v>111</v>
      </c>
    </row>
    <row r="974" spans="1:4" x14ac:dyDescent="0.25">
      <c r="A974" s="1">
        <v>55</v>
      </c>
      <c r="B974" s="2">
        <v>41122</v>
      </c>
      <c r="C974" s="4" t="s">
        <v>625</v>
      </c>
      <c r="D974" s="27" t="s">
        <v>36</v>
      </c>
    </row>
    <row r="975" spans="1:4" x14ac:dyDescent="0.25">
      <c r="A975" s="1">
        <v>55</v>
      </c>
      <c r="B975" s="2">
        <v>41136</v>
      </c>
      <c r="C975" s="4" t="s">
        <v>625</v>
      </c>
      <c r="D975" s="27" t="s">
        <v>76</v>
      </c>
    </row>
    <row r="976" spans="1:4" x14ac:dyDescent="0.25">
      <c r="A976" s="1">
        <v>55</v>
      </c>
      <c r="B976" s="2">
        <v>41094</v>
      </c>
      <c r="C976" s="4" t="s">
        <v>626</v>
      </c>
      <c r="D976" s="27" t="s">
        <v>155</v>
      </c>
    </row>
    <row r="977" spans="1:4" x14ac:dyDescent="0.25">
      <c r="A977" s="1">
        <v>55</v>
      </c>
      <c r="B977" s="2">
        <v>41122</v>
      </c>
      <c r="C977" s="4" t="s">
        <v>626</v>
      </c>
      <c r="D977" s="27" t="s">
        <v>67</v>
      </c>
    </row>
    <row r="978" spans="1:4" x14ac:dyDescent="0.25">
      <c r="A978" s="1">
        <v>56</v>
      </c>
      <c r="B978" s="2">
        <v>41177</v>
      </c>
      <c r="C978" s="4" t="s">
        <v>624</v>
      </c>
      <c r="D978" s="27" t="s">
        <v>105</v>
      </c>
    </row>
    <row r="979" spans="1:4" x14ac:dyDescent="0.25">
      <c r="A979" s="1">
        <v>56</v>
      </c>
      <c r="B979" s="2">
        <v>41186</v>
      </c>
      <c r="C979" s="4" t="s">
        <v>624</v>
      </c>
      <c r="D979" s="27" t="s">
        <v>350</v>
      </c>
    </row>
    <row r="980" spans="1:4" x14ac:dyDescent="0.25">
      <c r="A980" s="1">
        <v>56</v>
      </c>
      <c r="B980" s="2">
        <v>41221</v>
      </c>
      <c r="C980" s="4" t="s">
        <v>624</v>
      </c>
      <c r="D980" s="27" t="s">
        <v>351</v>
      </c>
    </row>
    <row r="981" spans="1:4" x14ac:dyDescent="0.25">
      <c r="A981" s="1">
        <v>56</v>
      </c>
      <c r="B981" s="2">
        <v>41177</v>
      </c>
      <c r="C981" s="4" t="s">
        <v>625</v>
      </c>
      <c r="D981" s="27" t="s">
        <v>111</v>
      </c>
    </row>
    <row r="982" spans="1:4" x14ac:dyDescent="0.25">
      <c r="A982" s="1">
        <v>56</v>
      </c>
      <c r="B982" s="2">
        <v>41186</v>
      </c>
      <c r="C982" s="4" t="s">
        <v>625</v>
      </c>
      <c r="D982" s="27" t="s">
        <v>276</v>
      </c>
    </row>
    <row r="983" spans="1:4" x14ac:dyDescent="0.25">
      <c r="A983" s="1">
        <v>56</v>
      </c>
      <c r="B983" s="2">
        <v>41200</v>
      </c>
      <c r="C983" s="4" t="s">
        <v>625</v>
      </c>
      <c r="D983" s="27" t="s">
        <v>116</v>
      </c>
    </row>
    <row r="984" spans="1:4" x14ac:dyDescent="0.25">
      <c r="A984" s="1">
        <v>56</v>
      </c>
      <c r="B984" s="2">
        <v>41221</v>
      </c>
      <c r="C984" s="4" t="s">
        <v>625</v>
      </c>
      <c r="D984" s="27" t="s">
        <v>110</v>
      </c>
    </row>
    <row r="985" spans="1:4" x14ac:dyDescent="0.25">
      <c r="A985" s="1">
        <v>56</v>
      </c>
      <c r="B985" s="2">
        <v>41232</v>
      </c>
      <c r="C985" s="4" t="s">
        <v>625</v>
      </c>
      <c r="D985" s="27" t="s">
        <v>111</v>
      </c>
    </row>
    <row r="986" spans="1:4" x14ac:dyDescent="0.25">
      <c r="A986" s="1">
        <v>56</v>
      </c>
      <c r="B986" s="2">
        <v>41177</v>
      </c>
      <c r="C986" s="4" t="s">
        <v>626</v>
      </c>
      <c r="D986" s="27" t="s">
        <v>352</v>
      </c>
    </row>
    <row r="987" spans="1:4" x14ac:dyDescent="0.25">
      <c r="A987" s="1">
        <v>56</v>
      </c>
      <c r="B987" s="2">
        <v>41186</v>
      </c>
      <c r="C987" s="4" t="s">
        <v>626</v>
      </c>
      <c r="D987" s="27" t="s">
        <v>141</v>
      </c>
    </row>
    <row r="988" spans="1:4" x14ac:dyDescent="0.25">
      <c r="A988" s="1">
        <v>56</v>
      </c>
      <c r="B988" s="2">
        <v>41221</v>
      </c>
      <c r="C988" s="4" t="s">
        <v>626</v>
      </c>
      <c r="D988" s="27" t="s">
        <v>146</v>
      </c>
    </row>
    <row r="989" spans="1:4" x14ac:dyDescent="0.25">
      <c r="A989" s="1" t="e">
        <v>#N/A</v>
      </c>
      <c r="B989" s="2">
        <v>41094</v>
      </c>
      <c r="C989" s="4" t="s">
        <v>624</v>
      </c>
      <c r="D989" s="27" t="s">
        <v>353</v>
      </c>
    </row>
    <row r="990" spans="1:4" x14ac:dyDescent="0.25">
      <c r="A990" s="1" t="e">
        <v>#N/A</v>
      </c>
      <c r="B990" s="2">
        <v>41122</v>
      </c>
      <c r="C990" s="4" t="s">
        <v>624</v>
      </c>
      <c r="D990" s="27" t="s">
        <v>354</v>
      </c>
    </row>
    <row r="991" spans="1:4" x14ac:dyDescent="0.25">
      <c r="A991" s="1" t="e">
        <v>#N/A</v>
      </c>
      <c r="B991" s="2">
        <v>41159</v>
      </c>
      <c r="C991" s="4" t="s">
        <v>624</v>
      </c>
      <c r="D991" s="27" t="s">
        <v>180</v>
      </c>
    </row>
    <row r="992" spans="1:4" x14ac:dyDescent="0.25">
      <c r="A992" s="1" t="e">
        <v>#N/A</v>
      </c>
      <c r="B992" s="2">
        <v>41187</v>
      </c>
      <c r="C992" s="4" t="s">
        <v>624</v>
      </c>
      <c r="D992" s="27" t="s">
        <v>355</v>
      </c>
    </row>
    <row r="993" spans="1:4" x14ac:dyDescent="0.25">
      <c r="A993" s="1" t="e">
        <v>#N/A</v>
      </c>
      <c r="B993" s="2">
        <v>41220</v>
      </c>
      <c r="C993" s="4" t="s">
        <v>624</v>
      </c>
      <c r="D993" s="27" t="s">
        <v>356</v>
      </c>
    </row>
    <row r="994" spans="1:4" x14ac:dyDescent="0.25">
      <c r="A994" s="1" t="e">
        <v>#N/A</v>
      </c>
      <c r="B994" s="2">
        <v>41248</v>
      </c>
      <c r="C994" s="4" t="s">
        <v>624</v>
      </c>
      <c r="D994" s="27" t="s">
        <v>357</v>
      </c>
    </row>
    <row r="995" spans="1:4" x14ac:dyDescent="0.25">
      <c r="A995" s="1" t="e">
        <v>#N/A</v>
      </c>
      <c r="B995" s="2">
        <v>41094</v>
      </c>
      <c r="C995" s="4" t="s">
        <v>625</v>
      </c>
      <c r="D995" s="27" t="s">
        <v>358</v>
      </c>
    </row>
    <row r="996" spans="1:4" x14ac:dyDescent="0.25">
      <c r="A996" s="1" t="e">
        <v>#N/A</v>
      </c>
      <c r="B996" s="2">
        <v>41101</v>
      </c>
      <c r="C996" s="4" t="s">
        <v>625</v>
      </c>
      <c r="D996" s="27" t="s">
        <v>299</v>
      </c>
    </row>
    <row r="997" spans="1:4" x14ac:dyDescent="0.25">
      <c r="A997" s="1" t="e">
        <v>#N/A</v>
      </c>
      <c r="B997" s="2">
        <v>41108</v>
      </c>
      <c r="C997" s="4" t="s">
        <v>625</v>
      </c>
      <c r="D997" s="27" t="s">
        <v>359</v>
      </c>
    </row>
    <row r="998" spans="1:4" x14ac:dyDescent="0.25">
      <c r="A998" s="1" t="e">
        <v>#N/A</v>
      </c>
      <c r="B998" s="2">
        <v>41122</v>
      </c>
      <c r="C998" s="4" t="s">
        <v>625</v>
      </c>
      <c r="D998" s="27" t="s">
        <v>360</v>
      </c>
    </row>
    <row r="999" spans="1:4" x14ac:dyDescent="0.25">
      <c r="A999" s="1" t="e">
        <v>#N/A</v>
      </c>
      <c r="B999" s="2">
        <v>41136</v>
      </c>
      <c r="C999" s="4" t="s">
        <v>625</v>
      </c>
      <c r="D999" s="27" t="s">
        <v>361</v>
      </c>
    </row>
    <row r="1000" spans="1:4" x14ac:dyDescent="0.25">
      <c r="A1000" s="1" t="e">
        <v>#N/A</v>
      </c>
      <c r="B1000" s="2">
        <v>41150</v>
      </c>
      <c r="C1000" s="4" t="s">
        <v>625</v>
      </c>
      <c r="D1000" s="27" t="s">
        <v>362</v>
      </c>
    </row>
    <row r="1001" spans="1:4" x14ac:dyDescent="0.25">
      <c r="A1001" s="1" t="e">
        <v>#N/A</v>
      </c>
      <c r="B1001" s="2">
        <v>41159</v>
      </c>
      <c r="C1001" s="4" t="s">
        <v>625</v>
      </c>
      <c r="D1001" s="27" t="s">
        <v>363</v>
      </c>
    </row>
    <row r="1002" spans="1:4" x14ac:dyDescent="0.25">
      <c r="A1002" s="1" t="e">
        <v>#N/A</v>
      </c>
      <c r="B1002" s="2">
        <v>41171</v>
      </c>
      <c r="C1002" s="4" t="s">
        <v>625</v>
      </c>
      <c r="D1002" s="27" t="s">
        <v>299</v>
      </c>
    </row>
    <row r="1003" spans="1:4" x14ac:dyDescent="0.25">
      <c r="A1003" s="1" t="e">
        <v>#N/A</v>
      </c>
      <c r="B1003" s="2">
        <v>41186</v>
      </c>
      <c r="C1003" s="4" t="s">
        <v>625</v>
      </c>
      <c r="D1003" s="27" t="s">
        <v>294</v>
      </c>
    </row>
    <row r="1004" spans="1:4" x14ac:dyDescent="0.25">
      <c r="A1004" s="1" t="e">
        <v>#N/A</v>
      </c>
      <c r="B1004" s="2">
        <v>41199</v>
      </c>
      <c r="C1004" s="4" t="s">
        <v>625</v>
      </c>
      <c r="D1004" s="27" t="s">
        <v>34</v>
      </c>
    </row>
    <row r="1005" spans="1:4" x14ac:dyDescent="0.25">
      <c r="A1005" s="1" t="e">
        <v>#N/A</v>
      </c>
      <c r="B1005" s="2">
        <v>41220</v>
      </c>
      <c r="C1005" s="4" t="s">
        <v>625</v>
      </c>
      <c r="D1005" s="27" t="s">
        <v>55</v>
      </c>
    </row>
    <row r="1006" spans="1:4" x14ac:dyDescent="0.25">
      <c r="A1006" s="1" t="e">
        <v>#N/A</v>
      </c>
      <c r="B1006" s="2">
        <v>41248</v>
      </c>
      <c r="C1006" s="4" t="s">
        <v>625</v>
      </c>
      <c r="D1006" s="27" t="s">
        <v>294</v>
      </c>
    </row>
    <row r="1007" spans="1:4" x14ac:dyDescent="0.25">
      <c r="A1007" s="1" t="e">
        <v>#N/A</v>
      </c>
      <c r="B1007" s="2">
        <v>41094</v>
      </c>
      <c r="C1007" s="4" t="s">
        <v>626</v>
      </c>
      <c r="D1007" s="27" t="s">
        <v>79</v>
      </c>
    </row>
    <row r="1008" spans="1:4" x14ac:dyDescent="0.25">
      <c r="A1008" s="1" t="e">
        <v>#N/A</v>
      </c>
      <c r="B1008" s="2">
        <v>41122</v>
      </c>
      <c r="C1008" s="4" t="s">
        <v>626</v>
      </c>
      <c r="D1008" s="27" t="s">
        <v>172</v>
      </c>
    </row>
    <row r="1009" spans="1:4" x14ac:dyDescent="0.25">
      <c r="A1009" s="1" t="e">
        <v>#N/A</v>
      </c>
      <c r="B1009" s="2">
        <v>41159</v>
      </c>
      <c r="C1009" s="4" t="s">
        <v>626</v>
      </c>
      <c r="D1009" s="27" t="s">
        <v>166</v>
      </c>
    </row>
    <row r="1010" spans="1:4" x14ac:dyDescent="0.25">
      <c r="A1010" s="1" t="e">
        <v>#N/A</v>
      </c>
      <c r="B1010" s="2">
        <v>41186</v>
      </c>
      <c r="C1010" s="4" t="s">
        <v>626</v>
      </c>
      <c r="D1010" s="27" t="s">
        <v>364</v>
      </c>
    </row>
    <row r="1011" spans="1:4" x14ac:dyDescent="0.25">
      <c r="A1011" s="1" t="e">
        <v>#N/A</v>
      </c>
      <c r="B1011" s="2">
        <v>41220</v>
      </c>
      <c r="C1011" s="4" t="s">
        <v>626</v>
      </c>
      <c r="D1011" s="27" t="s">
        <v>166</v>
      </c>
    </row>
    <row r="1012" spans="1:4" x14ac:dyDescent="0.25">
      <c r="A1012" s="1" t="e">
        <v>#N/A</v>
      </c>
      <c r="B1012" s="2">
        <v>41248</v>
      </c>
      <c r="C1012" s="4" t="s">
        <v>626</v>
      </c>
      <c r="D1012" s="27" t="s">
        <v>94</v>
      </c>
    </row>
    <row r="1013" spans="1:4" x14ac:dyDescent="0.25">
      <c r="A1013" s="1">
        <v>57</v>
      </c>
      <c r="B1013" s="2">
        <v>41094</v>
      </c>
      <c r="C1013" s="4" t="s">
        <v>624</v>
      </c>
      <c r="D1013" s="27" t="s">
        <v>365</v>
      </c>
    </row>
    <row r="1014" spans="1:4" x14ac:dyDescent="0.25">
      <c r="A1014" s="1">
        <v>57</v>
      </c>
      <c r="B1014" s="2">
        <v>41122</v>
      </c>
      <c r="C1014" s="4" t="s">
        <v>624</v>
      </c>
      <c r="D1014" s="27" t="s">
        <v>366</v>
      </c>
    </row>
    <row r="1015" spans="1:4" x14ac:dyDescent="0.25">
      <c r="A1015" s="1">
        <v>57</v>
      </c>
      <c r="B1015" s="2">
        <v>41157</v>
      </c>
      <c r="C1015" s="4" t="s">
        <v>624</v>
      </c>
      <c r="D1015" s="27" t="s">
        <v>106</v>
      </c>
    </row>
    <row r="1016" spans="1:4" x14ac:dyDescent="0.25">
      <c r="A1016" s="1">
        <v>57</v>
      </c>
      <c r="B1016" s="2">
        <v>41185</v>
      </c>
      <c r="C1016" s="4" t="s">
        <v>624</v>
      </c>
      <c r="D1016" s="27" t="s">
        <v>176</v>
      </c>
    </row>
    <row r="1017" spans="1:4" x14ac:dyDescent="0.25">
      <c r="A1017" s="1">
        <v>57</v>
      </c>
      <c r="B1017" s="2">
        <v>41220</v>
      </c>
      <c r="C1017" s="4" t="s">
        <v>624</v>
      </c>
      <c r="D1017" s="27" t="s">
        <v>367</v>
      </c>
    </row>
    <row r="1018" spans="1:4" x14ac:dyDescent="0.25">
      <c r="A1018" s="1">
        <v>57</v>
      </c>
      <c r="B1018" s="2">
        <v>41248</v>
      </c>
      <c r="C1018" s="4" t="s">
        <v>624</v>
      </c>
      <c r="D1018" s="27" t="s">
        <v>149</v>
      </c>
    </row>
    <row r="1019" spans="1:4" x14ac:dyDescent="0.25">
      <c r="A1019" s="1">
        <v>57</v>
      </c>
      <c r="B1019" s="2">
        <v>41094</v>
      </c>
      <c r="C1019" s="4" t="s">
        <v>625</v>
      </c>
      <c r="D1019" s="27" t="s">
        <v>91</v>
      </c>
    </row>
    <row r="1020" spans="1:4" x14ac:dyDescent="0.25">
      <c r="A1020" s="1">
        <v>57</v>
      </c>
      <c r="B1020" s="2">
        <v>41108</v>
      </c>
      <c r="C1020" s="4" t="s">
        <v>625</v>
      </c>
      <c r="D1020" s="27" t="s">
        <v>101</v>
      </c>
    </row>
    <row r="1021" spans="1:4" x14ac:dyDescent="0.25">
      <c r="A1021" s="1">
        <v>57</v>
      </c>
      <c r="B1021" s="2">
        <v>41122</v>
      </c>
      <c r="C1021" s="4" t="s">
        <v>625</v>
      </c>
      <c r="D1021" s="27" t="s">
        <v>38</v>
      </c>
    </row>
    <row r="1022" spans="1:4" x14ac:dyDescent="0.25">
      <c r="A1022" s="1">
        <v>57</v>
      </c>
      <c r="B1022" s="2">
        <v>41134</v>
      </c>
      <c r="C1022" s="4" t="s">
        <v>625</v>
      </c>
      <c r="D1022" s="27" t="s">
        <v>135</v>
      </c>
    </row>
    <row r="1023" spans="1:4" x14ac:dyDescent="0.25">
      <c r="A1023" s="1">
        <v>57</v>
      </c>
      <c r="B1023" s="2">
        <v>41136</v>
      </c>
      <c r="C1023" s="4" t="s">
        <v>625</v>
      </c>
      <c r="D1023" s="27" t="s">
        <v>164</v>
      </c>
    </row>
    <row r="1024" spans="1:4" x14ac:dyDescent="0.25">
      <c r="A1024" s="1">
        <v>57</v>
      </c>
      <c r="B1024" s="2">
        <v>41145</v>
      </c>
      <c r="C1024" s="4" t="s">
        <v>625</v>
      </c>
      <c r="D1024" s="27" t="s">
        <v>65</v>
      </c>
    </row>
    <row r="1025" spans="1:4" x14ac:dyDescent="0.25">
      <c r="A1025" s="1">
        <v>57</v>
      </c>
      <c r="B1025" s="2">
        <v>41157</v>
      </c>
      <c r="C1025" s="4" t="s">
        <v>625</v>
      </c>
      <c r="D1025" s="27" t="s">
        <v>18</v>
      </c>
    </row>
    <row r="1026" spans="1:4" x14ac:dyDescent="0.25">
      <c r="A1026" s="1">
        <v>57</v>
      </c>
      <c r="B1026" s="2">
        <v>41173</v>
      </c>
      <c r="C1026" s="4" t="s">
        <v>625</v>
      </c>
      <c r="D1026" s="27" t="s">
        <v>91</v>
      </c>
    </row>
    <row r="1027" spans="1:4" x14ac:dyDescent="0.25">
      <c r="A1027" s="1">
        <v>57</v>
      </c>
      <c r="B1027" s="2">
        <v>41185</v>
      </c>
      <c r="C1027" s="4" t="s">
        <v>625</v>
      </c>
      <c r="D1027" s="27" t="s">
        <v>32</v>
      </c>
    </row>
    <row r="1028" spans="1:4" x14ac:dyDescent="0.25">
      <c r="A1028" s="1">
        <v>57</v>
      </c>
      <c r="B1028" s="2">
        <v>41199</v>
      </c>
      <c r="C1028" s="4" t="s">
        <v>625</v>
      </c>
      <c r="D1028" s="27" t="s">
        <v>17</v>
      </c>
    </row>
    <row r="1029" spans="1:4" x14ac:dyDescent="0.25">
      <c r="A1029" s="1">
        <v>57</v>
      </c>
      <c r="B1029" s="2">
        <v>41220</v>
      </c>
      <c r="C1029" s="4" t="s">
        <v>625</v>
      </c>
      <c r="D1029" s="27" t="s">
        <v>31</v>
      </c>
    </row>
    <row r="1030" spans="1:4" x14ac:dyDescent="0.25">
      <c r="A1030" s="1">
        <v>57</v>
      </c>
      <c r="B1030" s="2">
        <v>41237</v>
      </c>
      <c r="C1030" s="4" t="s">
        <v>625</v>
      </c>
      <c r="D1030" s="27" t="s">
        <v>91</v>
      </c>
    </row>
    <row r="1031" spans="1:4" x14ac:dyDescent="0.25">
      <c r="A1031" s="1">
        <v>57</v>
      </c>
      <c r="B1031" s="2">
        <v>41248</v>
      </c>
      <c r="C1031" s="4" t="s">
        <v>625</v>
      </c>
      <c r="D1031" s="27" t="s">
        <v>31</v>
      </c>
    </row>
    <row r="1032" spans="1:4" x14ac:dyDescent="0.25">
      <c r="A1032" s="1">
        <v>57</v>
      </c>
      <c r="B1032" s="2">
        <v>41094</v>
      </c>
      <c r="C1032" s="4" t="s">
        <v>626</v>
      </c>
      <c r="D1032" s="27" t="s">
        <v>69</v>
      </c>
    </row>
    <row r="1033" spans="1:4" x14ac:dyDescent="0.25">
      <c r="A1033" s="1">
        <v>57</v>
      </c>
      <c r="B1033" s="2">
        <v>41122</v>
      </c>
      <c r="C1033" s="4" t="s">
        <v>626</v>
      </c>
      <c r="D1033" s="27" t="s">
        <v>43</v>
      </c>
    </row>
    <row r="1034" spans="1:4" x14ac:dyDescent="0.25">
      <c r="A1034" s="1">
        <v>57</v>
      </c>
      <c r="B1034" s="2">
        <v>41157</v>
      </c>
      <c r="C1034" s="4" t="s">
        <v>626</v>
      </c>
      <c r="D1034" s="27" t="s">
        <v>165</v>
      </c>
    </row>
    <row r="1035" spans="1:4" x14ac:dyDescent="0.25">
      <c r="A1035" s="1">
        <v>57</v>
      </c>
      <c r="B1035" s="2">
        <v>41185</v>
      </c>
      <c r="C1035" s="4" t="s">
        <v>626</v>
      </c>
      <c r="D1035" s="27" t="s">
        <v>40</v>
      </c>
    </row>
    <row r="1036" spans="1:4" x14ac:dyDescent="0.25">
      <c r="A1036" s="1">
        <v>57</v>
      </c>
      <c r="B1036" s="2">
        <v>41220</v>
      </c>
      <c r="C1036" s="4" t="s">
        <v>626</v>
      </c>
      <c r="D1036" s="27" t="s">
        <v>118</v>
      </c>
    </row>
    <row r="1037" spans="1:4" x14ac:dyDescent="0.25">
      <c r="A1037" s="1">
        <v>57</v>
      </c>
      <c r="B1037" s="2">
        <v>41248</v>
      </c>
      <c r="C1037" s="4" t="s">
        <v>626</v>
      </c>
      <c r="D1037" s="27" t="s">
        <v>24</v>
      </c>
    </row>
    <row r="1038" spans="1:4" x14ac:dyDescent="0.25">
      <c r="A1038" s="1">
        <v>59</v>
      </c>
      <c r="B1038" s="2">
        <v>41094</v>
      </c>
      <c r="C1038" s="4" t="s">
        <v>624</v>
      </c>
      <c r="D1038" s="27" t="s">
        <v>178</v>
      </c>
    </row>
    <row r="1039" spans="1:4" x14ac:dyDescent="0.25">
      <c r="A1039" s="1">
        <v>59</v>
      </c>
      <c r="B1039" s="2">
        <v>41122</v>
      </c>
      <c r="C1039" s="4" t="s">
        <v>624</v>
      </c>
      <c r="D1039" s="27" t="s">
        <v>368</v>
      </c>
    </row>
    <row r="1040" spans="1:4" x14ac:dyDescent="0.25">
      <c r="A1040" s="1">
        <v>59</v>
      </c>
      <c r="B1040" s="2">
        <v>41094</v>
      </c>
      <c r="C1040" s="4" t="s">
        <v>625</v>
      </c>
      <c r="D1040" s="27" t="s">
        <v>32</v>
      </c>
    </row>
    <row r="1041" spans="1:4" x14ac:dyDescent="0.25">
      <c r="A1041" s="1">
        <v>59</v>
      </c>
      <c r="B1041" s="2">
        <v>41108</v>
      </c>
      <c r="C1041" s="4" t="s">
        <v>625</v>
      </c>
      <c r="D1041" s="27" t="s">
        <v>16</v>
      </c>
    </row>
    <row r="1042" spans="1:4" x14ac:dyDescent="0.25">
      <c r="A1042" s="1">
        <v>59</v>
      </c>
      <c r="B1042" s="2">
        <v>41122</v>
      </c>
      <c r="C1042" s="4" t="s">
        <v>625</v>
      </c>
      <c r="D1042" s="27" t="s">
        <v>101</v>
      </c>
    </row>
    <row r="1043" spans="1:4" x14ac:dyDescent="0.25">
      <c r="A1043" s="1">
        <v>59</v>
      </c>
      <c r="B1043" s="2">
        <v>41094</v>
      </c>
      <c r="C1043" s="4" t="s">
        <v>626</v>
      </c>
      <c r="D1043" s="27" t="s">
        <v>165</v>
      </c>
    </row>
    <row r="1044" spans="1:4" x14ac:dyDescent="0.25">
      <c r="A1044" s="1">
        <v>59</v>
      </c>
      <c r="B1044" s="2">
        <v>41122</v>
      </c>
      <c r="C1044" s="4" t="s">
        <v>626</v>
      </c>
      <c r="D1044" s="27" t="s">
        <v>22</v>
      </c>
    </row>
    <row r="1045" spans="1:4" x14ac:dyDescent="0.25">
      <c r="A1045" s="1">
        <v>60</v>
      </c>
      <c r="B1045" s="2">
        <v>41094</v>
      </c>
      <c r="C1045" s="4" t="s">
        <v>624</v>
      </c>
      <c r="D1045" s="27" t="s">
        <v>369</v>
      </c>
    </row>
    <row r="1046" spans="1:4" x14ac:dyDescent="0.25">
      <c r="A1046" s="1">
        <v>60</v>
      </c>
      <c r="B1046" s="2">
        <v>41122</v>
      </c>
      <c r="C1046" s="4" t="s">
        <v>624</v>
      </c>
      <c r="D1046" s="27" t="s">
        <v>357</v>
      </c>
    </row>
    <row r="1047" spans="1:4" x14ac:dyDescent="0.25">
      <c r="A1047" s="1">
        <v>60</v>
      </c>
      <c r="B1047" s="2">
        <v>41157</v>
      </c>
      <c r="C1047" s="4" t="s">
        <v>624</v>
      </c>
      <c r="D1047" s="27" t="s">
        <v>370</v>
      </c>
    </row>
    <row r="1048" spans="1:4" x14ac:dyDescent="0.25">
      <c r="A1048" s="1">
        <v>60</v>
      </c>
      <c r="B1048" s="2">
        <v>41187</v>
      </c>
      <c r="C1048" s="4" t="s">
        <v>624</v>
      </c>
      <c r="D1048" s="27" t="s">
        <v>371</v>
      </c>
    </row>
    <row r="1049" spans="1:4" x14ac:dyDescent="0.25">
      <c r="A1049" s="1">
        <v>60</v>
      </c>
      <c r="B1049" s="2">
        <v>41220</v>
      </c>
      <c r="C1049" s="4" t="s">
        <v>624</v>
      </c>
      <c r="D1049" s="27" t="s">
        <v>372</v>
      </c>
    </row>
    <row r="1050" spans="1:4" x14ac:dyDescent="0.25">
      <c r="A1050" s="1">
        <v>60</v>
      </c>
      <c r="B1050" s="2">
        <v>41248</v>
      </c>
      <c r="C1050" s="4" t="s">
        <v>624</v>
      </c>
      <c r="D1050" s="27" t="s">
        <v>373</v>
      </c>
    </row>
    <row r="1051" spans="1:4" x14ac:dyDescent="0.25">
      <c r="A1051" s="1">
        <v>60</v>
      </c>
      <c r="B1051" s="2">
        <v>41094</v>
      </c>
      <c r="C1051" s="4" t="s">
        <v>625</v>
      </c>
      <c r="D1051" s="27" t="s">
        <v>16</v>
      </c>
    </row>
    <row r="1052" spans="1:4" x14ac:dyDescent="0.25">
      <c r="A1052" s="1">
        <v>60</v>
      </c>
      <c r="B1052" s="2">
        <v>41110</v>
      </c>
      <c r="C1052" s="4" t="s">
        <v>625</v>
      </c>
      <c r="D1052" s="27" t="s">
        <v>37</v>
      </c>
    </row>
    <row r="1053" spans="1:4" x14ac:dyDescent="0.25">
      <c r="A1053" s="1">
        <v>60</v>
      </c>
      <c r="B1053" s="2">
        <v>41122</v>
      </c>
      <c r="C1053" s="4" t="s">
        <v>625</v>
      </c>
      <c r="D1053" s="27" t="s">
        <v>37</v>
      </c>
    </row>
    <row r="1054" spans="1:4" x14ac:dyDescent="0.25">
      <c r="A1054" s="1">
        <v>60</v>
      </c>
      <c r="B1054" s="2">
        <v>41136</v>
      </c>
      <c r="C1054" s="4" t="s">
        <v>625</v>
      </c>
      <c r="D1054" s="27" t="s">
        <v>35</v>
      </c>
    </row>
    <row r="1055" spans="1:4" x14ac:dyDescent="0.25">
      <c r="A1055" s="1">
        <v>60</v>
      </c>
      <c r="B1055" s="2">
        <v>41157</v>
      </c>
      <c r="C1055" s="4" t="s">
        <v>625</v>
      </c>
      <c r="D1055" s="27" t="s">
        <v>35</v>
      </c>
    </row>
    <row r="1056" spans="1:4" x14ac:dyDescent="0.25">
      <c r="A1056" s="1">
        <v>60</v>
      </c>
      <c r="B1056" s="2">
        <v>41171</v>
      </c>
      <c r="C1056" s="4" t="s">
        <v>625</v>
      </c>
      <c r="D1056" s="27" t="s">
        <v>53</v>
      </c>
    </row>
    <row r="1057" spans="1:4" x14ac:dyDescent="0.25">
      <c r="A1057" s="1">
        <v>60</v>
      </c>
      <c r="B1057" s="2">
        <v>41187</v>
      </c>
      <c r="C1057" s="4" t="s">
        <v>625</v>
      </c>
      <c r="D1057" s="27" t="s">
        <v>32</v>
      </c>
    </row>
    <row r="1058" spans="1:4" x14ac:dyDescent="0.25">
      <c r="A1058" s="1">
        <v>60</v>
      </c>
      <c r="B1058" s="2">
        <v>41199</v>
      </c>
      <c r="C1058" s="4" t="s">
        <v>625</v>
      </c>
      <c r="D1058" s="27" t="s">
        <v>18</v>
      </c>
    </row>
    <row r="1059" spans="1:4" x14ac:dyDescent="0.25">
      <c r="A1059" s="1">
        <v>60</v>
      </c>
      <c r="B1059" s="2">
        <v>41220</v>
      </c>
      <c r="C1059" s="4" t="s">
        <v>625</v>
      </c>
      <c r="D1059" s="27" t="s">
        <v>93</v>
      </c>
    </row>
    <row r="1060" spans="1:4" x14ac:dyDescent="0.25">
      <c r="A1060" s="1">
        <v>60</v>
      </c>
      <c r="B1060" s="2">
        <v>41233</v>
      </c>
      <c r="C1060" s="4" t="s">
        <v>625</v>
      </c>
      <c r="D1060" s="27" t="s">
        <v>12</v>
      </c>
    </row>
    <row r="1061" spans="1:4" x14ac:dyDescent="0.25">
      <c r="A1061" s="1">
        <v>60</v>
      </c>
      <c r="B1061" s="2">
        <v>41248</v>
      </c>
      <c r="C1061" s="4" t="s">
        <v>625</v>
      </c>
      <c r="D1061" s="27" t="s">
        <v>91</v>
      </c>
    </row>
    <row r="1062" spans="1:4" x14ac:dyDescent="0.25">
      <c r="A1062" s="1">
        <v>60</v>
      </c>
      <c r="B1062" s="2">
        <v>41094</v>
      </c>
      <c r="C1062" s="4" t="s">
        <v>626</v>
      </c>
      <c r="D1062" s="27" t="s">
        <v>147</v>
      </c>
    </row>
    <row r="1063" spans="1:4" x14ac:dyDescent="0.25">
      <c r="A1063" s="1">
        <v>60</v>
      </c>
      <c r="B1063" s="2">
        <v>41122</v>
      </c>
      <c r="C1063" s="4" t="s">
        <v>626</v>
      </c>
      <c r="D1063" s="27" t="s">
        <v>58</v>
      </c>
    </row>
    <row r="1064" spans="1:4" x14ac:dyDescent="0.25">
      <c r="A1064" s="1">
        <v>60</v>
      </c>
      <c r="B1064" s="2">
        <v>41157</v>
      </c>
      <c r="C1064" s="4" t="s">
        <v>626</v>
      </c>
      <c r="D1064" s="27" t="s">
        <v>94</v>
      </c>
    </row>
    <row r="1065" spans="1:4" x14ac:dyDescent="0.25">
      <c r="A1065" s="1">
        <v>60</v>
      </c>
      <c r="B1065" s="2">
        <v>41187</v>
      </c>
      <c r="C1065" s="4" t="s">
        <v>626</v>
      </c>
      <c r="D1065" s="27" t="s">
        <v>21</v>
      </c>
    </row>
    <row r="1066" spans="1:4" x14ac:dyDescent="0.25">
      <c r="A1066" s="1">
        <v>60</v>
      </c>
      <c r="B1066" s="2">
        <v>41220</v>
      </c>
      <c r="C1066" s="4" t="s">
        <v>626</v>
      </c>
      <c r="D1066" s="27" t="s">
        <v>78</v>
      </c>
    </row>
    <row r="1067" spans="1:4" x14ac:dyDescent="0.25">
      <c r="A1067" s="1">
        <v>60</v>
      </c>
      <c r="B1067" s="2">
        <v>41248</v>
      </c>
      <c r="C1067" s="4" t="s">
        <v>626</v>
      </c>
      <c r="D1067" s="27" t="s">
        <v>78</v>
      </c>
    </row>
    <row r="1068" spans="1:4" x14ac:dyDescent="0.25">
      <c r="A1068" s="1" t="e">
        <v>#N/A</v>
      </c>
      <c r="B1068" s="2">
        <v>41234</v>
      </c>
      <c r="C1068" s="4" t="s">
        <v>624</v>
      </c>
      <c r="D1068" s="27" t="s">
        <v>43</v>
      </c>
    </row>
    <row r="1069" spans="1:4" x14ac:dyDescent="0.25">
      <c r="A1069" s="1" t="e">
        <v>#N/A</v>
      </c>
      <c r="B1069" s="2">
        <v>41234</v>
      </c>
      <c r="C1069" s="4" t="s">
        <v>625</v>
      </c>
      <c r="D1069" s="27" t="s">
        <v>34</v>
      </c>
    </row>
    <row r="1070" spans="1:4" x14ac:dyDescent="0.25">
      <c r="A1070" s="1" t="e">
        <v>#N/A</v>
      </c>
      <c r="B1070" s="2">
        <v>41234</v>
      </c>
      <c r="C1070" s="4" t="s">
        <v>626</v>
      </c>
      <c r="D1070" s="27" t="s">
        <v>19</v>
      </c>
    </row>
    <row r="1071" spans="1:4" x14ac:dyDescent="0.25">
      <c r="A1071" s="1">
        <v>61</v>
      </c>
      <c r="B1071" s="2">
        <v>41095</v>
      </c>
      <c r="C1071" s="4" t="s">
        <v>624</v>
      </c>
      <c r="D1071" s="27" t="s">
        <v>374</v>
      </c>
    </row>
    <row r="1072" spans="1:4" x14ac:dyDescent="0.25">
      <c r="A1072" s="1">
        <v>61</v>
      </c>
      <c r="B1072" s="2">
        <v>41123</v>
      </c>
      <c r="C1072" s="4" t="s">
        <v>624</v>
      </c>
      <c r="D1072" s="27" t="s">
        <v>375</v>
      </c>
    </row>
    <row r="1073" spans="1:4" x14ac:dyDescent="0.25">
      <c r="A1073" s="1">
        <v>61</v>
      </c>
      <c r="B1073" s="2">
        <v>41095</v>
      </c>
      <c r="C1073" s="4" t="s">
        <v>625</v>
      </c>
      <c r="D1073" s="27" t="s">
        <v>51</v>
      </c>
    </row>
    <row r="1074" spans="1:4" x14ac:dyDescent="0.25">
      <c r="A1074" s="1">
        <v>61</v>
      </c>
      <c r="B1074" s="2">
        <v>41102</v>
      </c>
      <c r="C1074" s="4" t="s">
        <v>625</v>
      </c>
      <c r="D1074" s="27" t="s">
        <v>32</v>
      </c>
    </row>
    <row r="1075" spans="1:4" x14ac:dyDescent="0.25">
      <c r="A1075" s="1">
        <v>61</v>
      </c>
      <c r="B1075" s="2">
        <v>41109</v>
      </c>
      <c r="C1075" s="4" t="s">
        <v>625</v>
      </c>
      <c r="D1075" s="27" t="s">
        <v>51</v>
      </c>
    </row>
    <row r="1076" spans="1:4" x14ac:dyDescent="0.25">
      <c r="A1076" s="1">
        <v>61</v>
      </c>
      <c r="B1076" s="2">
        <v>41123</v>
      </c>
      <c r="C1076" s="4" t="s">
        <v>625</v>
      </c>
      <c r="D1076" s="27" t="s">
        <v>12</v>
      </c>
    </row>
    <row r="1077" spans="1:4" x14ac:dyDescent="0.25">
      <c r="A1077" s="1">
        <v>61</v>
      </c>
      <c r="B1077" s="2">
        <v>41137</v>
      </c>
      <c r="C1077" s="4" t="s">
        <v>625</v>
      </c>
      <c r="D1077" s="27" t="s">
        <v>16</v>
      </c>
    </row>
    <row r="1078" spans="1:4" x14ac:dyDescent="0.25">
      <c r="A1078" s="1">
        <v>61</v>
      </c>
      <c r="B1078" s="2">
        <v>41095</v>
      </c>
      <c r="C1078" s="4" t="s">
        <v>626</v>
      </c>
      <c r="D1078" s="27" t="s">
        <v>77</v>
      </c>
    </row>
    <row r="1079" spans="1:4" x14ac:dyDescent="0.25">
      <c r="A1079" s="1">
        <v>61</v>
      </c>
      <c r="B1079" s="2">
        <v>41123</v>
      </c>
      <c r="C1079" s="4" t="s">
        <v>626</v>
      </c>
      <c r="D1079" s="27" t="s">
        <v>325</v>
      </c>
    </row>
    <row r="1080" spans="1:4" x14ac:dyDescent="0.25">
      <c r="A1080" s="1" t="e">
        <v>#N/A</v>
      </c>
      <c r="B1080" s="2">
        <v>41095</v>
      </c>
      <c r="C1080" s="4" t="s">
        <v>624</v>
      </c>
      <c r="D1080" s="27" t="s">
        <v>376</v>
      </c>
    </row>
    <row r="1081" spans="1:4" x14ac:dyDescent="0.25">
      <c r="A1081" s="1" t="e">
        <v>#N/A</v>
      </c>
      <c r="B1081" s="2">
        <v>41123</v>
      </c>
      <c r="C1081" s="4" t="s">
        <v>624</v>
      </c>
      <c r="D1081" s="27" t="s">
        <v>377</v>
      </c>
    </row>
    <row r="1082" spans="1:4" x14ac:dyDescent="0.25">
      <c r="A1082" s="1" t="e">
        <v>#N/A</v>
      </c>
      <c r="B1082" s="2">
        <v>41156</v>
      </c>
      <c r="C1082" s="4" t="s">
        <v>624</v>
      </c>
      <c r="D1082" s="27" t="s">
        <v>378</v>
      </c>
    </row>
    <row r="1083" spans="1:4" x14ac:dyDescent="0.25">
      <c r="A1083" s="1" t="e">
        <v>#N/A</v>
      </c>
      <c r="B1083" s="2">
        <v>41187</v>
      </c>
      <c r="C1083" s="4" t="s">
        <v>624</v>
      </c>
      <c r="D1083" s="27" t="s">
        <v>379</v>
      </c>
    </row>
    <row r="1084" spans="1:4" x14ac:dyDescent="0.25">
      <c r="A1084" s="1" t="e">
        <v>#N/A</v>
      </c>
      <c r="B1084" s="2">
        <v>41221</v>
      </c>
      <c r="C1084" s="4" t="s">
        <v>624</v>
      </c>
      <c r="D1084" s="27" t="s">
        <v>259</v>
      </c>
    </row>
    <row r="1085" spans="1:4" x14ac:dyDescent="0.25">
      <c r="A1085" s="1" t="e">
        <v>#N/A</v>
      </c>
      <c r="B1085" s="2">
        <v>41095</v>
      </c>
      <c r="C1085" s="4" t="s">
        <v>625</v>
      </c>
      <c r="D1085" s="27" t="s">
        <v>136</v>
      </c>
    </row>
    <row r="1086" spans="1:4" x14ac:dyDescent="0.25">
      <c r="A1086" s="1" t="e">
        <v>#N/A</v>
      </c>
      <c r="B1086" s="2">
        <v>41102</v>
      </c>
      <c r="C1086" s="4" t="s">
        <v>625</v>
      </c>
      <c r="D1086" s="27" t="s">
        <v>363</v>
      </c>
    </row>
    <row r="1087" spans="1:4" x14ac:dyDescent="0.25">
      <c r="A1087" s="1" t="e">
        <v>#N/A</v>
      </c>
      <c r="B1087" s="2">
        <v>41109</v>
      </c>
      <c r="C1087" s="4" t="s">
        <v>625</v>
      </c>
      <c r="D1087" s="27" t="s">
        <v>84</v>
      </c>
    </row>
    <row r="1088" spans="1:4" x14ac:dyDescent="0.25">
      <c r="A1088" s="1" t="e">
        <v>#N/A</v>
      </c>
      <c r="B1088" s="2">
        <v>41116</v>
      </c>
      <c r="C1088" s="4" t="s">
        <v>625</v>
      </c>
      <c r="D1088" s="27" t="s">
        <v>298</v>
      </c>
    </row>
    <row r="1089" spans="1:4" x14ac:dyDescent="0.25">
      <c r="A1089" s="1" t="e">
        <v>#N/A</v>
      </c>
      <c r="B1089" s="2">
        <v>41123</v>
      </c>
      <c r="C1089" s="4" t="s">
        <v>625</v>
      </c>
      <c r="D1089" s="27" t="s">
        <v>34</v>
      </c>
    </row>
    <row r="1090" spans="1:4" x14ac:dyDescent="0.25">
      <c r="A1090" s="1" t="e">
        <v>#N/A</v>
      </c>
      <c r="B1090" s="2">
        <v>41130</v>
      </c>
      <c r="C1090" s="4" t="s">
        <v>625</v>
      </c>
      <c r="D1090" s="27" t="s">
        <v>300</v>
      </c>
    </row>
    <row r="1091" spans="1:4" x14ac:dyDescent="0.25">
      <c r="A1091" s="1" t="e">
        <v>#N/A</v>
      </c>
      <c r="B1091" s="2">
        <v>41137</v>
      </c>
      <c r="C1091" s="4" t="s">
        <v>625</v>
      </c>
      <c r="D1091" s="27" t="s">
        <v>164</v>
      </c>
    </row>
    <row r="1092" spans="1:4" x14ac:dyDescent="0.25">
      <c r="A1092" s="1" t="e">
        <v>#N/A</v>
      </c>
      <c r="B1092" s="2">
        <v>41144</v>
      </c>
      <c r="C1092" s="4" t="s">
        <v>625</v>
      </c>
      <c r="D1092" s="27" t="s">
        <v>135</v>
      </c>
    </row>
    <row r="1093" spans="1:4" x14ac:dyDescent="0.25">
      <c r="A1093" s="1" t="e">
        <v>#N/A</v>
      </c>
      <c r="B1093" s="2">
        <v>41156</v>
      </c>
      <c r="C1093" s="4" t="s">
        <v>625</v>
      </c>
      <c r="D1093" s="27" t="s">
        <v>164</v>
      </c>
    </row>
    <row r="1094" spans="1:4" x14ac:dyDescent="0.25">
      <c r="A1094" s="1" t="e">
        <v>#N/A</v>
      </c>
      <c r="B1094" s="2">
        <v>41172</v>
      </c>
      <c r="C1094" s="4" t="s">
        <v>625</v>
      </c>
      <c r="D1094" s="27" t="s">
        <v>301</v>
      </c>
    </row>
    <row r="1095" spans="1:4" x14ac:dyDescent="0.25">
      <c r="A1095" s="1" t="e">
        <v>#N/A</v>
      </c>
      <c r="B1095" s="2">
        <v>41187</v>
      </c>
      <c r="C1095" s="4" t="s">
        <v>625</v>
      </c>
      <c r="D1095" s="27" t="s">
        <v>300</v>
      </c>
    </row>
    <row r="1096" spans="1:4" x14ac:dyDescent="0.25">
      <c r="A1096" s="1" t="e">
        <v>#N/A</v>
      </c>
      <c r="B1096" s="2">
        <v>41200</v>
      </c>
      <c r="C1096" s="4" t="s">
        <v>625</v>
      </c>
      <c r="D1096" s="27" t="s">
        <v>380</v>
      </c>
    </row>
    <row r="1097" spans="1:4" x14ac:dyDescent="0.25">
      <c r="A1097" s="1" t="e">
        <v>#N/A</v>
      </c>
      <c r="B1097" s="2">
        <v>41221</v>
      </c>
      <c r="C1097" s="4" t="s">
        <v>625</v>
      </c>
      <c r="D1097" s="27" t="s">
        <v>381</v>
      </c>
    </row>
    <row r="1098" spans="1:4" x14ac:dyDescent="0.25">
      <c r="A1098" s="1" t="e">
        <v>#N/A</v>
      </c>
      <c r="B1098" s="2">
        <v>41243</v>
      </c>
      <c r="C1098" s="4" t="s">
        <v>625</v>
      </c>
      <c r="D1098" s="27" t="s">
        <v>65</v>
      </c>
    </row>
    <row r="1099" spans="1:4" x14ac:dyDescent="0.25">
      <c r="A1099" s="1" t="e">
        <v>#N/A</v>
      </c>
      <c r="B1099" s="2">
        <v>41095</v>
      </c>
      <c r="C1099" s="4" t="s">
        <v>626</v>
      </c>
      <c r="D1099" s="27" t="s">
        <v>166</v>
      </c>
    </row>
    <row r="1100" spans="1:4" x14ac:dyDescent="0.25">
      <c r="A1100" s="1" t="e">
        <v>#N/A</v>
      </c>
      <c r="B1100" s="2">
        <v>41123</v>
      </c>
      <c r="C1100" s="4" t="s">
        <v>626</v>
      </c>
      <c r="D1100" s="27" t="s">
        <v>21</v>
      </c>
    </row>
    <row r="1101" spans="1:4" x14ac:dyDescent="0.25">
      <c r="A1101" s="1" t="e">
        <v>#N/A</v>
      </c>
      <c r="B1101" s="2">
        <v>41156</v>
      </c>
      <c r="C1101" s="4" t="s">
        <v>626</v>
      </c>
      <c r="D1101" s="27" t="s">
        <v>225</v>
      </c>
    </row>
    <row r="1102" spans="1:4" x14ac:dyDescent="0.25">
      <c r="A1102" s="1" t="e">
        <v>#N/A</v>
      </c>
      <c r="B1102" s="2">
        <v>41187</v>
      </c>
      <c r="C1102" s="4" t="s">
        <v>626</v>
      </c>
      <c r="D1102" s="27" t="s">
        <v>57</v>
      </c>
    </row>
    <row r="1103" spans="1:4" x14ac:dyDescent="0.25">
      <c r="A1103" s="1" t="e">
        <v>#N/A</v>
      </c>
      <c r="B1103" s="2">
        <v>41221</v>
      </c>
      <c r="C1103" s="4" t="s">
        <v>626</v>
      </c>
      <c r="D1103" s="27" t="s">
        <v>58</v>
      </c>
    </row>
    <row r="1104" spans="1:4" x14ac:dyDescent="0.25">
      <c r="A1104" s="1">
        <v>63</v>
      </c>
      <c r="B1104" s="2">
        <v>41094</v>
      </c>
      <c r="C1104" s="4" t="s">
        <v>624</v>
      </c>
      <c r="D1104" s="27" t="s">
        <v>382</v>
      </c>
    </row>
    <row r="1105" spans="1:4" x14ac:dyDescent="0.25">
      <c r="A1105" s="1">
        <v>63</v>
      </c>
      <c r="B1105" s="2">
        <v>41122</v>
      </c>
      <c r="C1105" s="4" t="s">
        <v>624</v>
      </c>
      <c r="D1105" s="27" t="s">
        <v>383</v>
      </c>
    </row>
    <row r="1106" spans="1:4" x14ac:dyDescent="0.25">
      <c r="A1106" s="1">
        <v>63</v>
      </c>
      <c r="B1106" s="2">
        <v>41157</v>
      </c>
      <c r="C1106" s="4" t="s">
        <v>624</v>
      </c>
      <c r="D1106" s="27" t="s">
        <v>108</v>
      </c>
    </row>
    <row r="1107" spans="1:4" x14ac:dyDescent="0.25">
      <c r="A1107" s="1">
        <v>63</v>
      </c>
      <c r="B1107" s="2">
        <v>41185</v>
      </c>
      <c r="C1107" s="4" t="s">
        <v>624</v>
      </c>
      <c r="D1107" s="27" t="s">
        <v>384</v>
      </c>
    </row>
    <row r="1108" spans="1:4" x14ac:dyDescent="0.25">
      <c r="A1108" s="1">
        <v>63</v>
      </c>
      <c r="B1108" s="2">
        <v>41220</v>
      </c>
      <c r="C1108" s="4" t="s">
        <v>624</v>
      </c>
      <c r="D1108" s="27" t="s">
        <v>385</v>
      </c>
    </row>
    <row r="1109" spans="1:4" x14ac:dyDescent="0.25">
      <c r="A1109" s="1">
        <v>63</v>
      </c>
      <c r="B1109" s="2">
        <v>41248</v>
      </c>
      <c r="C1109" s="4" t="s">
        <v>624</v>
      </c>
      <c r="D1109" s="27" t="s">
        <v>196</v>
      </c>
    </row>
    <row r="1110" spans="1:4" x14ac:dyDescent="0.25">
      <c r="A1110" s="1">
        <v>63</v>
      </c>
      <c r="B1110" s="2">
        <v>41094</v>
      </c>
      <c r="C1110" s="4" t="s">
        <v>625</v>
      </c>
      <c r="D1110" s="27" t="s">
        <v>91</v>
      </c>
    </row>
    <row r="1111" spans="1:4" x14ac:dyDescent="0.25">
      <c r="A1111" s="1">
        <v>63</v>
      </c>
      <c r="B1111" s="2">
        <v>41108</v>
      </c>
      <c r="C1111" s="4" t="s">
        <v>625</v>
      </c>
      <c r="D1111" s="27" t="s">
        <v>101</v>
      </c>
    </row>
    <row r="1112" spans="1:4" x14ac:dyDescent="0.25">
      <c r="A1112" s="1">
        <v>63</v>
      </c>
      <c r="B1112" s="2">
        <v>41122</v>
      </c>
      <c r="C1112" s="4" t="s">
        <v>625</v>
      </c>
      <c r="D1112" s="27" t="s">
        <v>66</v>
      </c>
    </row>
    <row r="1113" spans="1:4" x14ac:dyDescent="0.25">
      <c r="A1113" s="1">
        <v>63</v>
      </c>
      <c r="B1113" s="2">
        <v>41136</v>
      </c>
      <c r="C1113" s="4" t="s">
        <v>625</v>
      </c>
      <c r="D1113" s="27" t="s">
        <v>53</v>
      </c>
    </row>
    <row r="1114" spans="1:4" x14ac:dyDescent="0.25">
      <c r="A1114" s="1">
        <v>63</v>
      </c>
      <c r="B1114" s="2">
        <v>41143</v>
      </c>
      <c r="C1114" s="4" t="s">
        <v>625</v>
      </c>
      <c r="D1114" s="27" t="s">
        <v>33</v>
      </c>
    </row>
    <row r="1115" spans="1:4" x14ac:dyDescent="0.25">
      <c r="A1115" s="1">
        <v>63</v>
      </c>
      <c r="B1115" s="2">
        <v>41157</v>
      </c>
      <c r="C1115" s="4" t="s">
        <v>625</v>
      </c>
      <c r="D1115" s="27" t="s">
        <v>12</v>
      </c>
    </row>
    <row r="1116" spans="1:4" x14ac:dyDescent="0.25">
      <c r="A1116" s="1">
        <v>63</v>
      </c>
      <c r="B1116" s="2">
        <v>41171</v>
      </c>
      <c r="C1116" s="4" t="s">
        <v>625</v>
      </c>
      <c r="D1116" s="27" t="s">
        <v>12</v>
      </c>
    </row>
    <row r="1117" spans="1:4" x14ac:dyDescent="0.25">
      <c r="A1117" s="1">
        <v>63</v>
      </c>
      <c r="B1117" s="2">
        <v>41185</v>
      </c>
      <c r="C1117" s="4" t="s">
        <v>625</v>
      </c>
      <c r="D1117" s="27" t="s">
        <v>66</v>
      </c>
    </row>
    <row r="1118" spans="1:4" x14ac:dyDescent="0.25">
      <c r="A1118" s="1">
        <v>63</v>
      </c>
      <c r="B1118" s="2">
        <v>41199</v>
      </c>
      <c r="C1118" s="4" t="s">
        <v>625</v>
      </c>
      <c r="D1118" s="27" t="s">
        <v>51</v>
      </c>
    </row>
    <row r="1119" spans="1:4" x14ac:dyDescent="0.25">
      <c r="A1119" s="1">
        <v>63</v>
      </c>
      <c r="B1119" s="2">
        <v>41220</v>
      </c>
      <c r="C1119" s="4" t="s">
        <v>625</v>
      </c>
      <c r="D1119" s="27" t="s">
        <v>101</v>
      </c>
    </row>
    <row r="1120" spans="1:4" x14ac:dyDescent="0.25">
      <c r="A1120" s="1">
        <v>63</v>
      </c>
      <c r="B1120" s="2">
        <v>41233</v>
      </c>
      <c r="C1120" s="4" t="s">
        <v>625</v>
      </c>
      <c r="D1120" s="27" t="s">
        <v>15</v>
      </c>
    </row>
    <row r="1121" spans="1:4" x14ac:dyDescent="0.25">
      <c r="A1121" s="1">
        <v>63</v>
      </c>
      <c r="B1121" s="2">
        <v>41248</v>
      </c>
      <c r="C1121" s="4" t="s">
        <v>625</v>
      </c>
      <c r="D1121" s="27" t="s">
        <v>124</v>
      </c>
    </row>
    <row r="1122" spans="1:4" x14ac:dyDescent="0.25">
      <c r="A1122" s="1">
        <v>63</v>
      </c>
      <c r="B1122" s="2">
        <v>41094</v>
      </c>
      <c r="C1122" s="4" t="s">
        <v>626</v>
      </c>
      <c r="D1122" s="27" t="s">
        <v>80</v>
      </c>
    </row>
    <row r="1123" spans="1:4" x14ac:dyDescent="0.25">
      <c r="A1123" s="1">
        <v>63</v>
      </c>
      <c r="B1123" s="2">
        <v>41122</v>
      </c>
      <c r="C1123" s="4" t="s">
        <v>626</v>
      </c>
      <c r="D1123" s="27" t="s">
        <v>181</v>
      </c>
    </row>
    <row r="1124" spans="1:4" x14ac:dyDescent="0.25">
      <c r="A1124" s="1">
        <v>63</v>
      </c>
      <c r="B1124" s="2">
        <v>41157</v>
      </c>
      <c r="C1124" s="4" t="s">
        <v>626</v>
      </c>
      <c r="D1124" s="27" t="s">
        <v>172</v>
      </c>
    </row>
    <row r="1125" spans="1:4" x14ac:dyDescent="0.25">
      <c r="A1125" s="1">
        <v>63</v>
      </c>
      <c r="B1125" s="2">
        <v>41185</v>
      </c>
      <c r="C1125" s="4" t="s">
        <v>626</v>
      </c>
      <c r="D1125" s="27" t="s">
        <v>56</v>
      </c>
    </row>
    <row r="1126" spans="1:4" x14ac:dyDescent="0.25">
      <c r="A1126" s="1">
        <v>63</v>
      </c>
      <c r="B1126" s="2">
        <v>41220</v>
      </c>
      <c r="C1126" s="4" t="s">
        <v>626</v>
      </c>
      <c r="D1126" s="27" t="s">
        <v>113</v>
      </c>
    </row>
    <row r="1127" spans="1:4" x14ac:dyDescent="0.25">
      <c r="A1127" s="1">
        <v>63</v>
      </c>
      <c r="B1127" s="2">
        <v>41248</v>
      </c>
      <c r="C1127" s="4" t="s">
        <v>626</v>
      </c>
      <c r="D1127" s="27" t="s">
        <v>118</v>
      </c>
    </row>
    <row r="1128" spans="1:4" x14ac:dyDescent="0.25">
      <c r="A1128" s="1" t="e">
        <v>#N/A</v>
      </c>
      <c r="B1128" s="2">
        <v>41247</v>
      </c>
      <c r="C1128" s="4" t="s">
        <v>624</v>
      </c>
      <c r="D1128" s="27" t="s">
        <v>75</v>
      </c>
    </row>
    <row r="1129" spans="1:4" x14ac:dyDescent="0.25">
      <c r="A1129" s="1" t="e">
        <v>#N/A</v>
      </c>
      <c r="B1129" s="2">
        <v>41247</v>
      </c>
      <c r="C1129" s="4" t="s">
        <v>625</v>
      </c>
      <c r="D1129" s="27" t="s">
        <v>116</v>
      </c>
    </row>
    <row r="1130" spans="1:4" x14ac:dyDescent="0.25">
      <c r="A1130" s="1" t="e">
        <v>#N/A</v>
      </c>
      <c r="B1130" s="2">
        <v>41247</v>
      </c>
      <c r="C1130" s="4" t="s">
        <v>626</v>
      </c>
      <c r="D1130" s="27" t="s">
        <v>165</v>
      </c>
    </row>
    <row r="1131" spans="1:4" x14ac:dyDescent="0.25">
      <c r="A1131" s="1" t="e">
        <v>#N/A</v>
      </c>
      <c r="B1131" s="2">
        <v>41093</v>
      </c>
      <c r="C1131" s="4" t="s">
        <v>624</v>
      </c>
      <c r="D1131" s="27" t="s">
        <v>386</v>
      </c>
    </row>
    <row r="1132" spans="1:4" x14ac:dyDescent="0.25">
      <c r="A1132" s="1" t="e">
        <v>#N/A</v>
      </c>
      <c r="B1132" s="2">
        <v>41125</v>
      </c>
      <c r="C1132" s="4" t="s">
        <v>624</v>
      </c>
      <c r="D1132" s="27" t="s">
        <v>387</v>
      </c>
    </row>
    <row r="1133" spans="1:4" x14ac:dyDescent="0.25">
      <c r="A1133" s="1" t="e">
        <v>#N/A</v>
      </c>
      <c r="B1133" s="2">
        <v>41132</v>
      </c>
      <c r="C1133" s="4" t="s">
        <v>624</v>
      </c>
      <c r="D1133" s="27" t="s">
        <v>388</v>
      </c>
    </row>
    <row r="1134" spans="1:4" x14ac:dyDescent="0.25">
      <c r="A1134" s="1" t="e">
        <v>#N/A</v>
      </c>
      <c r="B1134" s="2">
        <v>41156</v>
      </c>
      <c r="C1134" s="4" t="s">
        <v>624</v>
      </c>
      <c r="D1134" s="27" t="s">
        <v>389</v>
      </c>
    </row>
    <row r="1135" spans="1:4" x14ac:dyDescent="0.25">
      <c r="A1135" s="1" t="e">
        <v>#N/A</v>
      </c>
      <c r="B1135" s="2">
        <v>41184</v>
      </c>
      <c r="C1135" s="4" t="s">
        <v>624</v>
      </c>
      <c r="D1135" s="27" t="s">
        <v>390</v>
      </c>
    </row>
    <row r="1136" spans="1:4" x14ac:dyDescent="0.25">
      <c r="A1136" s="1" t="e">
        <v>#N/A</v>
      </c>
      <c r="B1136" s="2">
        <v>41219</v>
      </c>
      <c r="C1136" s="4" t="s">
        <v>624</v>
      </c>
      <c r="D1136" s="27" t="s">
        <v>391</v>
      </c>
    </row>
    <row r="1137" spans="1:4" x14ac:dyDescent="0.25">
      <c r="A1137" s="1" t="e">
        <v>#N/A</v>
      </c>
      <c r="B1137" s="2">
        <v>41247</v>
      </c>
      <c r="C1137" s="4" t="s">
        <v>624</v>
      </c>
      <c r="D1137" s="27" t="s">
        <v>392</v>
      </c>
    </row>
    <row r="1138" spans="1:4" x14ac:dyDescent="0.25">
      <c r="A1138" s="1" t="e">
        <v>#N/A</v>
      </c>
      <c r="B1138" s="2">
        <v>41093</v>
      </c>
      <c r="C1138" s="4" t="s">
        <v>625</v>
      </c>
      <c r="D1138" s="27" t="s">
        <v>393</v>
      </c>
    </row>
    <row r="1139" spans="1:4" x14ac:dyDescent="0.25">
      <c r="A1139" s="1" t="e">
        <v>#N/A</v>
      </c>
      <c r="B1139" s="2">
        <v>41107</v>
      </c>
      <c r="C1139" s="4" t="s">
        <v>625</v>
      </c>
      <c r="D1139" s="27" t="s">
        <v>123</v>
      </c>
    </row>
    <row r="1140" spans="1:4" x14ac:dyDescent="0.25">
      <c r="A1140" s="1" t="e">
        <v>#N/A</v>
      </c>
      <c r="B1140" s="2">
        <v>41125</v>
      </c>
      <c r="C1140" s="4" t="s">
        <v>625</v>
      </c>
      <c r="D1140" s="27" t="s">
        <v>110</v>
      </c>
    </row>
    <row r="1141" spans="1:4" x14ac:dyDescent="0.25">
      <c r="A1141" s="1" t="e">
        <v>#N/A</v>
      </c>
      <c r="B1141" s="2">
        <v>41132</v>
      </c>
      <c r="C1141" s="4" t="s">
        <v>625</v>
      </c>
      <c r="D1141" s="27" t="s">
        <v>111</v>
      </c>
    </row>
    <row r="1142" spans="1:4" x14ac:dyDescent="0.25">
      <c r="A1142" s="1" t="e">
        <v>#N/A</v>
      </c>
      <c r="B1142" s="2">
        <v>41135</v>
      </c>
      <c r="C1142" s="4" t="s">
        <v>625</v>
      </c>
      <c r="D1142" s="27" t="s">
        <v>103</v>
      </c>
    </row>
    <row r="1143" spans="1:4" x14ac:dyDescent="0.25">
      <c r="A1143" s="1" t="e">
        <v>#N/A</v>
      </c>
      <c r="B1143" s="2">
        <v>41156</v>
      </c>
      <c r="C1143" s="4" t="s">
        <v>625</v>
      </c>
      <c r="D1143" s="27" t="s">
        <v>162</v>
      </c>
    </row>
    <row r="1144" spans="1:4" x14ac:dyDescent="0.25">
      <c r="A1144" s="1" t="e">
        <v>#N/A</v>
      </c>
      <c r="B1144" s="2">
        <v>41170</v>
      </c>
      <c r="C1144" s="4" t="s">
        <v>625</v>
      </c>
      <c r="D1144" s="27" t="s">
        <v>103</v>
      </c>
    </row>
    <row r="1145" spans="1:4" x14ac:dyDescent="0.25">
      <c r="A1145" s="1" t="e">
        <v>#N/A</v>
      </c>
      <c r="B1145" s="2">
        <v>41184</v>
      </c>
      <c r="C1145" s="4" t="s">
        <v>625</v>
      </c>
      <c r="D1145" s="27" t="s">
        <v>110</v>
      </c>
    </row>
    <row r="1146" spans="1:4" x14ac:dyDescent="0.25">
      <c r="A1146" s="1" t="e">
        <v>#N/A</v>
      </c>
      <c r="B1146" s="2">
        <v>41198</v>
      </c>
      <c r="C1146" s="4" t="s">
        <v>625</v>
      </c>
      <c r="D1146" s="27" t="s">
        <v>111</v>
      </c>
    </row>
    <row r="1147" spans="1:4" x14ac:dyDescent="0.25">
      <c r="A1147" s="1" t="e">
        <v>#N/A</v>
      </c>
      <c r="B1147" s="2">
        <v>41219</v>
      </c>
      <c r="C1147" s="4" t="s">
        <v>625</v>
      </c>
      <c r="D1147" s="27" t="s">
        <v>154</v>
      </c>
    </row>
    <row r="1148" spans="1:4" x14ac:dyDescent="0.25">
      <c r="A1148" s="1" t="e">
        <v>#N/A</v>
      </c>
      <c r="B1148" s="2">
        <v>41232</v>
      </c>
      <c r="C1148" s="4" t="s">
        <v>625</v>
      </c>
      <c r="D1148" s="27" t="s">
        <v>162</v>
      </c>
    </row>
    <row r="1149" spans="1:4" x14ac:dyDescent="0.25">
      <c r="A1149" s="1" t="e">
        <v>#N/A</v>
      </c>
      <c r="B1149" s="2">
        <v>41247</v>
      </c>
      <c r="C1149" s="4" t="s">
        <v>625</v>
      </c>
      <c r="D1149" s="27" t="s">
        <v>116</v>
      </c>
    </row>
    <row r="1150" spans="1:4" x14ac:dyDescent="0.25">
      <c r="A1150" s="1" t="e">
        <v>#N/A</v>
      </c>
      <c r="B1150" s="2">
        <v>41093</v>
      </c>
      <c r="C1150" s="4" t="s">
        <v>626</v>
      </c>
      <c r="D1150" s="27" t="s">
        <v>165</v>
      </c>
    </row>
    <row r="1151" spans="1:4" x14ac:dyDescent="0.25">
      <c r="A1151" s="1" t="e">
        <v>#N/A</v>
      </c>
      <c r="B1151" s="2">
        <v>41125</v>
      </c>
      <c r="C1151" s="4" t="s">
        <v>626</v>
      </c>
      <c r="D1151" s="27" t="s">
        <v>147</v>
      </c>
    </row>
    <row r="1152" spans="1:4" x14ac:dyDescent="0.25">
      <c r="A1152" s="1" t="e">
        <v>#N/A</v>
      </c>
      <c r="B1152" s="2">
        <v>41132</v>
      </c>
      <c r="C1152" s="4" t="s">
        <v>626</v>
      </c>
      <c r="D1152" s="27" t="s">
        <v>165</v>
      </c>
    </row>
    <row r="1153" spans="1:4" x14ac:dyDescent="0.25">
      <c r="A1153" s="1" t="e">
        <v>#N/A</v>
      </c>
      <c r="B1153" s="2">
        <v>41156</v>
      </c>
      <c r="C1153" s="4" t="s">
        <v>626</v>
      </c>
      <c r="D1153" s="27" t="s">
        <v>57</v>
      </c>
    </row>
    <row r="1154" spans="1:4" x14ac:dyDescent="0.25">
      <c r="A1154" s="1" t="e">
        <v>#N/A</v>
      </c>
      <c r="B1154" s="2">
        <v>41184</v>
      </c>
      <c r="C1154" s="4" t="s">
        <v>626</v>
      </c>
      <c r="D1154" s="27" t="s">
        <v>80</v>
      </c>
    </row>
    <row r="1155" spans="1:4" x14ac:dyDescent="0.25">
      <c r="A1155" s="1" t="e">
        <v>#N/A</v>
      </c>
      <c r="B1155" s="2">
        <v>41219</v>
      </c>
      <c r="C1155" s="4" t="s">
        <v>626</v>
      </c>
      <c r="D1155" s="27" t="s">
        <v>147</v>
      </c>
    </row>
    <row r="1156" spans="1:4" x14ac:dyDescent="0.25">
      <c r="A1156" s="1" t="e">
        <v>#N/A</v>
      </c>
      <c r="B1156" s="2">
        <v>41247</v>
      </c>
      <c r="C1156" s="4" t="s">
        <v>626</v>
      </c>
      <c r="D1156" s="27" t="s">
        <v>147</v>
      </c>
    </row>
    <row r="1157" spans="1:4" x14ac:dyDescent="0.25">
      <c r="A1157" s="1">
        <v>64</v>
      </c>
      <c r="B1157" s="2">
        <v>41157</v>
      </c>
      <c r="C1157" s="4" t="s">
        <v>624</v>
      </c>
      <c r="D1157" s="27" t="s">
        <v>386</v>
      </c>
    </row>
    <row r="1158" spans="1:4" x14ac:dyDescent="0.25">
      <c r="A1158" s="1">
        <v>64</v>
      </c>
      <c r="B1158" s="2">
        <v>41136</v>
      </c>
      <c r="C1158" s="4" t="s">
        <v>625</v>
      </c>
      <c r="D1158" s="27" t="s">
        <v>92</v>
      </c>
    </row>
    <row r="1159" spans="1:4" x14ac:dyDescent="0.25">
      <c r="A1159" s="1">
        <v>64</v>
      </c>
      <c r="B1159" s="2">
        <v>41157</v>
      </c>
      <c r="C1159" s="4" t="s">
        <v>625</v>
      </c>
      <c r="D1159" s="27" t="s">
        <v>132</v>
      </c>
    </row>
    <row r="1160" spans="1:4" x14ac:dyDescent="0.25">
      <c r="A1160" s="1">
        <v>64</v>
      </c>
      <c r="B1160" s="2">
        <v>41171</v>
      </c>
      <c r="C1160" s="4" t="s">
        <v>625</v>
      </c>
      <c r="D1160" s="27" t="s">
        <v>13</v>
      </c>
    </row>
    <row r="1161" spans="1:4" x14ac:dyDescent="0.25">
      <c r="A1161" s="1">
        <v>64</v>
      </c>
      <c r="B1161" s="2">
        <v>41157</v>
      </c>
      <c r="C1161" s="4" t="s">
        <v>626</v>
      </c>
      <c r="D1161" s="27" t="s">
        <v>147</v>
      </c>
    </row>
    <row r="1162" spans="1:4" x14ac:dyDescent="0.25">
      <c r="A1162" s="1">
        <v>65</v>
      </c>
      <c r="B1162" s="2">
        <v>41095</v>
      </c>
      <c r="C1162" s="4" t="s">
        <v>624</v>
      </c>
      <c r="D1162" s="27" t="s">
        <v>394</v>
      </c>
    </row>
    <row r="1163" spans="1:4" x14ac:dyDescent="0.25">
      <c r="A1163" s="1">
        <v>65</v>
      </c>
      <c r="B1163" s="2">
        <v>41123</v>
      </c>
      <c r="C1163" s="4" t="s">
        <v>624</v>
      </c>
      <c r="D1163" s="27" t="s">
        <v>218</v>
      </c>
    </row>
    <row r="1164" spans="1:4" x14ac:dyDescent="0.25">
      <c r="A1164" s="1">
        <v>65</v>
      </c>
      <c r="B1164" s="2">
        <v>41156</v>
      </c>
      <c r="C1164" s="4" t="s">
        <v>624</v>
      </c>
      <c r="D1164" s="27" t="s">
        <v>216</v>
      </c>
    </row>
    <row r="1165" spans="1:4" x14ac:dyDescent="0.25">
      <c r="A1165" s="1">
        <v>65</v>
      </c>
      <c r="B1165" s="2">
        <v>41186</v>
      </c>
      <c r="C1165" s="4" t="s">
        <v>624</v>
      </c>
      <c r="D1165" s="27" t="s">
        <v>204</v>
      </c>
    </row>
    <row r="1166" spans="1:4" x14ac:dyDescent="0.25">
      <c r="A1166" s="1">
        <v>65</v>
      </c>
      <c r="B1166" s="2">
        <v>41234</v>
      </c>
      <c r="C1166" s="4" t="s">
        <v>624</v>
      </c>
      <c r="D1166" s="27" t="s">
        <v>395</v>
      </c>
    </row>
    <row r="1167" spans="1:4" x14ac:dyDescent="0.25">
      <c r="A1167" s="1">
        <v>65</v>
      </c>
      <c r="B1167" s="2">
        <v>41095</v>
      </c>
      <c r="C1167" s="4" t="s">
        <v>625</v>
      </c>
      <c r="D1167" s="27" t="s">
        <v>123</v>
      </c>
    </row>
    <row r="1168" spans="1:4" x14ac:dyDescent="0.25">
      <c r="A1168" s="1">
        <v>65</v>
      </c>
      <c r="B1168" s="2">
        <v>41109</v>
      </c>
      <c r="C1168" s="4" t="s">
        <v>625</v>
      </c>
      <c r="D1168" s="27" t="s">
        <v>123</v>
      </c>
    </row>
    <row r="1169" spans="1:4" x14ac:dyDescent="0.25">
      <c r="A1169" s="1">
        <v>65</v>
      </c>
      <c r="B1169" s="2">
        <v>41123</v>
      </c>
      <c r="C1169" s="4" t="s">
        <v>625</v>
      </c>
      <c r="D1169" s="27" t="s">
        <v>276</v>
      </c>
    </row>
    <row r="1170" spans="1:4" x14ac:dyDescent="0.25">
      <c r="A1170" s="1">
        <v>65</v>
      </c>
      <c r="B1170" s="2">
        <v>41137</v>
      </c>
      <c r="C1170" s="4" t="s">
        <v>625</v>
      </c>
      <c r="D1170" s="27" t="s">
        <v>276</v>
      </c>
    </row>
    <row r="1171" spans="1:4" x14ac:dyDescent="0.25">
      <c r="A1171" s="1">
        <v>65</v>
      </c>
      <c r="B1171" s="2">
        <v>41156</v>
      </c>
      <c r="C1171" s="4" t="s">
        <v>625</v>
      </c>
      <c r="D1171" s="27" t="s">
        <v>203</v>
      </c>
    </row>
    <row r="1172" spans="1:4" x14ac:dyDescent="0.25">
      <c r="A1172" s="1">
        <v>65</v>
      </c>
      <c r="B1172" s="2">
        <v>41172</v>
      </c>
      <c r="C1172" s="4" t="s">
        <v>625</v>
      </c>
      <c r="D1172" s="27" t="s">
        <v>117</v>
      </c>
    </row>
    <row r="1173" spans="1:4" x14ac:dyDescent="0.25">
      <c r="A1173" s="1">
        <v>65</v>
      </c>
      <c r="B1173" s="2">
        <v>41186</v>
      </c>
      <c r="C1173" s="4" t="s">
        <v>625</v>
      </c>
      <c r="D1173" s="27" t="s">
        <v>317</v>
      </c>
    </row>
    <row r="1174" spans="1:4" x14ac:dyDescent="0.25">
      <c r="A1174" s="1">
        <v>65</v>
      </c>
      <c r="B1174" s="2">
        <v>41200</v>
      </c>
      <c r="C1174" s="4" t="s">
        <v>625</v>
      </c>
      <c r="D1174" s="27" t="s">
        <v>116</v>
      </c>
    </row>
    <row r="1175" spans="1:4" x14ac:dyDescent="0.25">
      <c r="A1175" s="1">
        <v>65</v>
      </c>
      <c r="B1175" s="2">
        <v>41228</v>
      </c>
      <c r="C1175" s="4" t="s">
        <v>625</v>
      </c>
      <c r="D1175" s="27" t="s">
        <v>123</v>
      </c>
    </row>
    <row r="1176" spans="1:4" x14ac:dyDescent="0.25">
      <c r="A1176" s="1">
        <v>65</v>
      </c>
      <c r="B1176" s="2">
        <v>41230</v>
      </c>
      <c r="C1176" s="4" t="s">
        <v>625</v>
      </c>
      <c r="D1176" s="27" t="s">
        <v>123</v>
      </c>
    </row>
    <row r="1177" spans="1:4" x14ac:dyDescent="0.25">
      <c r="A1177" s="1">
        <v>65</v>
      </c>
      <c r="B1177" s="2">
        <v>41234</v>
      </c>
      <c r="C1177" s="4" t="s">
        <v>625</v>
      </c>
      <c r="D1177" s="27" t="s">
        <v>396</v>
      </c>
    </row>
    <row r="1178" spans="1:4" x14ac:dyDescent="0.25">
      <c r="A1178" s="1">
        <v>65</v>
      </c>
      <c r="B1178" s="2">
        <v>41237</v>
      </c>
      <c r="C1178" s="4" t="s">
        <v>625</v>
      </c>
      <c r="D1178" s="27" t="s">
        <v>208</v>
      </c>
    </row>
    <row r="1179" spans="1:4" x14ac:dyDescent="0.25">
      <c r="A1179" s="1">
        <v>65</v>
      </c>
      <c r="B1179" s="2">
        <v>41242</v>
      </c>
      <c r="C1179" s="4" t="s">
        <v>625</v>
      </c>
      <c r="D1179" s="27" t="s">
        <v>317</v>
      </c>
    </row>
    <row r="1180" spans="1:4" x14ac:dyDescent="0.25">
      <c r="A1180" s="1">
        <v>65</v>
      </c>
      <c r="B1180" s="2">
        <v>41095</v>
      </c>
      <c r="C1180" s="4" t="s">
        <v>626</v>
      </c>
      <c r="D1180" s="27" t="s">
        <v>352</v>
      </c>
    </row>
    <row r="1181" spans="1:4" x14ac:dyDescent="0.25">
      <c r="A1181" s="1">
        <v>65</v>
      </c>
      <c r="B1181" s="2">
        <v>41123</v>
      </c>
      <c r="C1181" s="4" t="s">
        <v>626</v>
      </c>
      <c r="D1181" s="27" t="s">
        <v>352</v>
      </c>
    </row>
    <row r="1182" spans="1:4" x14ac:dyDescent="0.25">
      <c r="A1182" s="1">
        <v>65</v>
      </c>
      <c r="B1182" s="2">
        <v>41156</v>
      </c>
      <c r="C1182" s="4" t="s">
        <v>626</v>
      </c>
      <c r="D1182" s="27" t="s">
        <v>85</v>
      </c>
    </row>
    <row r="1183" spans="1:4" x14ac:dyDescent="0.25">
      <c r="A1183" s="1">
        <v>65</v>
      </c>
      <c r="B1183" s="2">
        <v>41186</v>
      </c>
      <c r="C1183" s="4" t="s">
        <v>626</v>
      </c>
      <c r="D1183" s="27" t="s">
        <v>155</v>
      </c>
    </row>
    <row r="1184" spans="1:4" x14ac:dyDescent="0.25">
      <c r="A1184" s="1">
        <v>65</v>
      </c>
      <c r="B1184" s="2">
        <v>41234</v>
      </c>
      <c r="C1184" s="4" t="s">
        <v>626</v>
      </c>
      <c r="D1184" s="27" t="s">
        <v>69</v>
      </c>
    </row>
    <row r="1185" spans="1:4" x14ac:dyDescent="0.25">
      <c r="A1185" s="1" t="e">
        <v>#N/A</v>
      </c>
      <c r="B1185" s="2">
        <v>41095</v>
      </c>
      <c r="C1185" s="4" t="s">
        <v>624</v>
      </c>
      <c r="D1185" s="27" t="s">
        <v>58</v>
      </c>
    </row>
    <row r="1186" spans="1:4" x14ac:dyDescent="0.25">
      <c r="A1186" s="1" t="e">
        <v>#N/A</v>
      </c>
      <c r="B1186" s="2">
        <v>41123</v>
      </c>
      <c r="C1186" s="4" t="s">
        <v>624</v>
      </c>
      <c r="D1186" s="27" t="s">
        <v>147</v>
      </c>
    </row>
    <row r="1187" spans="1:4" x14ac:dyDescent="0.25">
      <c r="A1187" s="1" t="e">
        <v>#N/A</v>
      </c>
      <c r="B1187" s="2">
        <v>41186</v>
      </c>
      <c r="C1187" s="4" t="s">
        <v>624</v>
      </c>
      <c r="D1187" s="27" t="s">
        <v>21</v>
      </c>
    </row>
    <row r="1188" spans="1:4" x14ac:dyDescent="0.25">
      <c r="A1188" s="1" t="e">
        <v>#N/A</v>
      </c>
      <c r="B1188" s="2">
        <v>41221</v>
      </c>
      <c r="C1188" s="4" t="s">
        <v>624</v>
      </c>
      <c r="D1188" s="27" t="s">
        <v>24</v>
      </c>
    </row>
    <row r="1189" spans="1:4" x14ac:dyDescent="0.25">
      <c r="A1189" s="1" t="e">
        <v>#N/A</v>
      </c>
      <c r="B1189" s="2">
        <v>41095</v>
      </c>
      <c r="C1189" s="4" t="s">
        <v>625</v>
      </c>
      <c r="D1189" s="27" t="s">
        <v>34</v>
      </c>
    </row>
    <row r="1190" spans="1:4" x14ac:dyDescent="0.25">
      <c r="A1190" s="1" t="e">
        <v>#N/A</v>
      </c>
      <c r="B1190" s="2">
        <v>41102</v>
      </c>
      <c r="C1190" s="4" t="s">
        <v>625</v>
      </c>
      <c r="D1190" s="27" t="s">
        <v>84</v>
      </c>
    </row>
    <row r="1191" spans="1:4" x14ac:dyDescent="0.25">
      <c r="A1191" s="1" t="e">
        <v>#N/A</v>
      </c>
      <c r="B1191" s="2">
        <v>41109</v>
      </c>
      <c r="C1191" s="4" t="s">
        <v>625</v>
      </c>
      <c r="D1191" s="27" t="s">
        <v>133</v>
      </c>
    </row>
    <row r="1192" spans="1:4" x14ac:dyDescent="0.25">
      <c r="A1192" s="1" t="e">
        <v>#N/A</v>
      </c>
      <c r="B1192" s="2">
        <v>41123</v>
      </c>
      <c r="C1192" s="4" t="s">
        <v>625</v>
      </c>
      <c r="D1192" s="27" t="s">
        <v>38</v>
      </c>
    </row>
    <row r="1193" spans="1:4" x14ac:dyDescent="0.25">
      <c r="A1193" s="1" t="e">
        <v>#N/A</v>
      </c>
      <c r="B1193" s="2">
        <v>41129</v>
      </c>
      <c r="C1193" s="4" t="s">
        <v>625</v>
      </c>
      <c r="D1193" s="27" t="s">
        <v>134</v>
      </c>
    </row>
    <row r="1194" spans="1:4" x14ac:dyDescent="0.25">
      <c r="A1194" s="1" t="e">
        <v>#N/A</v>
      </c>
      <c r="B1194" s="2">
        <v>41137</v>
      </c>
      <c r="C1194" s="4" t="s">
        <v>625</v>
      </c>
      <c r="D1194" s="27" t="s">
        <v>134</v>
      </c>
    </row>
    <row r="1195" spans="1:4" x14ac:dyDescent="0.25">
      <c r="A1195" s="1" t="e">
        <v>#N/A</v>
      </c>
      <c r="B1195" s="2">
        <v>41144</v>
      </c>
      <c r="C1195" s="4" t="s">
        <v>625</v>
      </c>
      <c r="D1195" s="27" t="s">
        <v>38</v>
      </c>
    </row>
    <row r="1196" spans="1:4" x14ac:dyDescent="0.25">
      <c r="A1196" s="1" t="e">
        <v>#N/A</v>
      </c>
      <c r="B1196" s="2">
        <v>41156</v>
      </c>
      <c r="C1196" s="4" t="s">
        <v>625</v>
      </c>
      <c r="D1196" s="27" t="s">
        <v>38</v>
      </c>
    </row>
    <row r="1197" spans="1:4" x14ac:dyDescent="0.25">
      <c r="A1197" s="1" t="e">
        <v>#N/A</v>
      </c>
      <c r="B1197" s="2">
        <v>41172</v>
      </c>
      <c r="C1197" s="4" t="s">
        <v>625</v>
      </c>
      <c r="D1197" s="27" t="s">
        <v>34</v>
      </c>
    </row>
    <row r="1198" spans="1:4" x14ac:dyDescent="0.25">
      <c r="A1198" s="1" t="e">
        <v>#N/A</v>
      </c>
      <c r="B1198" s="2">
        <v>41186</v>
      </c>
      <c r="C1198" s="4" t="s">
        <v>625</v>
      </c>
      <c r="D1198" s="27" t="s">
        <v>84</v>
      </c>
    </row>
    <row r="1199" spans="1:4" x14ac:dyDescent="0.25">
      <c r="A1199" s="1" t="e">
        <v>#N/A</v>
      </c>
      <c r="B1199" s="2">
        <v>41200</v>
      </c>
      <c r="C1199" s="4" t="s">
        <v>625</v>
      </c>
      <c r="D1199" s="27" t="s">
        <v>84</v>
      </c>
    </row>
    <row r="1200" spans="1:4" x14ac:dyDescent="0.25">
      <c r="A1200" s="1" t="e">
        <v>#N/A</v>
      </c>
      <c r="B1200" s="2">
        <v>41221</v>
      </c>
      <c r="C1200" s="4" t="s">
        <v>625</v>
      </c>
      <c r="D1200" s="27" t="s">
        <v>294</v>
      </c>
    </row>
    <row r="1201" spans="1:4" x14ac:dyDescent="0.25">
      <c r="A1201" s="1" t="e">
        <v>#N/A</v>
      </c>
      <c r="B1201" s="2">
        <v>41232</v>
      </c>
      <c r="C1201" s="4" t="s">
        <v>625</v>
      </c>
      <c r="D1201" s="27" t="s">
        <v>298</v>
      </c>
    </row>
    <row r="1202" spans="1:4" x14ac:dyDescent="0.25">
      <c r="A1202" s="1" t="e">
        <v>#N/A</v>
      </c>
      <c r="B1202" s="2">
        <v>41095</v>
      </c>
      <c r="C1202" s="4" t="s">
        <v>626</v>
      </c>
      <c r="D1202" s="27" t="s">
        <v>78</v>
      </c>
    </row>
    <row r="1203" spans="1:4" x14ac:dyDescent="0.25">
      <c r="A1203" s="1" t="e">
        <v>#N/A</v>
      </c>
      <c r="B1203" s="2">
        <v>41123</v>
      </c>
      <c r="C1203" s="4" t="s">
        <v>626</v>
      </c>
      <c r="D1203" s="27" t="s">
        <v>95</v>
      </c>
    </row>
    <row r="1204" spans="1:4" x14ac:dyDescent="0.25">
      <c r="A1204" s="1" t="e">
        <v>#N/A</v>
      </c>
      <c r="B1204" s="2">
        <v>41156</v>
      </c>
      <c r="C1204" s="4" t="s">
        <v>626</v>
      </c>
      <c r="D1204" s="27" t="s">
        <v>80</v>
      </c>
    </row>
    <row r="1205" spans="1:4" x14ac:dyDescent="0.25">
      <c r="A1205" s="1" t="e">
        <v>#N/A</v>
      </c>
      <c r="B1205" s="2">
        <v>41186</v>
      </c>
      <c r="C1205" s="4" t="s">
        <v>626</v>
      </c>
      <c r="D1205" s="27" t="s">
        <v>56</v>
      </c>
    </row>
    <row r="1206" spans="1:4" x14ac:dyDescent="0.25">
      <c r="A1206" s="1" t="e">
        <v>#N/A</v>
      </c>
      <c r="B1206" s="2">
        <v>41221</v>
      </c>
      <c r="C1206" s="4" t="s">
        <v>626</v>
      </c>
      <c r="D1206" s="27" t="s">
        <v>165</v>
      </c>
    </row>
    <row r="1207" spans="1:4" x14ac:dyDescent="0.25">
      <c r="A1207" s="1" t="e">
        <v>#N/A</v>
      </c>
      <c r="B1207" s="2">
        <v>41094</v>
      </c>
      <c r="C1207" s="4" t="s">
        <v>624</v>
      </c>
      <c r="D1207" s="27" t="s">
        <v>397</v>
      </c>
    </row>
    <row r="1208" spans="1:4" x14ac:dyDescent="0.25">
      <c r="A1208" s="1" t="e">
        <v>#N/A</v>
      </c>
      <c r="B1208" s="2">
        <v>41122</v>
      </c>
      <c r="C1208" s="4" t="s">
        <v>624</v>
      </c>
      <c r="D1208" s="27" t="s">
        <v>336</v>
      </c>
    </row>
    <row r="1209" spans="1:4" x14ac:dyDescent="0.25">
      <c r="A1209" s="1" t="e">
        <v>#N/A</v>
      </c>
      <c r="B1209" s="2">
        <v>41157</v>
      </c>
      <c r="C1209" s="4" t="s">
        <v>624</v>
      </c>
      <c r="D1209" s="27" t="s">
        <v>398</v>
      </c>
    </row>
    <row r="1210" spans="1:4" x14ac:dyDescent="0.25">
      <c r="A1210" s="1" t="e">
        <v>#N/A</v>
      </c>
      <c r="B1210" s="2">
        <v>41185</v>
      </c>
      <c r="C1210" s="4" t="s">
        <v>624</v>
      </c>
      <c r="D1210" s="27" t="s">
        <v>399</v>
      </c>
    </row>
    <row r="1211" spans="1:4" x14ac:dyDescent="0.25">
      <c r="A1211" s="1" t="e">
        <v>#N/A</v>
      </c>
      <c r="B1211" s="2">
        <v>41229</v>
      </c>
      <c r="C1211" s="4" t="s">
        <v>624</v>
      </c>
      <c r="D1211" s="27" t="s">
        <v>400</v>
      </c>
    </row>
    <row r="1212" spans="1:4" x14ac:dyDescent="0.25">
      <c r="A1212" s="1" t="e">
        <v>#N/A</v>
      </c>
      <c r="B1212" s="2">
        <v>41248</v>
      </c>
      <c r="C1212" s="4" t="s">
        <v>624</v>
      </c>
      <c r="D1212" s="27" t="s">
        <v>401</v>
      </c>
    </row>
    <row r="1213" spans="1:4" x14ac:dyDescent="0.25">
      <c r="A1213" s="1" t="e">
        <v>#N/A</v>
      </c>
      <c r="B1213" s="2">
        <v>41094</v>
      </c>
      <c r="C1213" s="4" t="s">
        <v>625</v>
      </c>
      <c r="D1213" s="27" t="s">
        <v>361</v>
      </c>
    </row>
    <row r="1214" spans="1:4" x14ac:dyDescent="0.25">
      <c r="A1214" s="1" t="e">
        <v>#N/A</v>
      </c>
      <c r="B1214" s="2">
        <v>41108</v>
      </c>
      <c r="C1214" s="4" t="s">
        <v>625</v>
      </c>
      <c r="D1214" s="27" t="s">
        <v>402</v>
      </c>
    </row>
    <row r="1215" spans="1:4" x14ac:dyDescent="0.25">
      <c r="A1215" s="1" t="e">
        <v>#N/A</v>
      </c>
      <c r="B1215" s="2">
        <v>41122</v>
      </c>
      <c r="C1215" s="4" t="s">
        <v>625</v>
      </c>
      <c r="D1215" s="27" t="s">
        <v>403</v>
      </c>
    </row>
    <row r="1216" spans="1:4" x14ac:dyDescent="0.25">
      <c r="A1216" s="1" t="e">
        <v>#N/A</v>
      </c>
      <c r="B1216" s="2">
        <v>41136</v>
      </c>
      <c r="C1216" s="4" t="s">
        <v>625</v>
      </c>
      <c r="D1216" s="27" t="s">
        <v>403</v>
      </c>
    </row>
    <row r="1217" spans="1:4" x14ac:dyDescent="0.25">
      <c r="A1217" s="1" t="e">
        <v>#N/A</v>
      </c>
      <c r="B1217" s="2">
        <v>41143</v>
      </c>
      <c r="C1217" s="4" t="s">
        <v>625</v>
      </c>
      <c r="D1217" s="27" t="s">
        <v>402</v>
      </c>
    </row>
    <row r="1218" spans="1:4" x14ac:dyDescent="0.25">
      <c r="A1218" s="1" t="e">
        <v>#N/A</v>
      </c>
      <c r="B1218" s="2">
        <v>41157</v>
      </c>
      <c r="C1218" s="4" t="s">
        <v>625</v>
      </c>
      <c r="D1218" s="27" t="s">
        <v>404</v>
      </c>
    </row>
    <row r="1219" spans="1:4" x14ac:dyDescent="0.25">
      <c r="A1219" s="1" t="e">
        <v>#N/A</v>
      </c>
      <c r="B1219" s="2">
        <v>41171</v>
      </c>
      <c r="C1219" s="4" t="s">
        <v>625</v>
      </c>
      <c r="D1219" s="27" t="s">
        <v>405</v>
      </c>
    </row>
    <row r="1220" spans="1:4" x14ac:dyDescent="0.25">
      <c r="A1220" s="1" t="e">
        <v>#N/A</v>
      </c>
      <c r="B1220" s="2">
        <v>41178</v>
      </c>
      <c r="C1220" s="4" t="s">
        <v>625</v>
      </c>
      <c r="D1220" s="27" t="s">
        <v>405</v>
      </c>
    </row>
    <row r="1221" spans="1:4" x14ac:dyDescent="0.25">
      <c r="A1221" s="1" t="e">
        <v>#N/A</v>
      </c>
      <c r="B1221" s="2">
        <v>41180</v>
      </c>
      <c r="C1221" s="4" t="s">
        <v>625</v>
      </c>
      <c r="D1221" s="27" t="s">
        <v>361</v>
      </c>
    </row>
    <row r="1222" spans="1:4" x14ac:dyDescent="0.25">
      <c r="A1222" s="1" t="e">
        <v>#N/A</v>
      </c>
      <c r="B1222" s="2">
        <v>41185</v>
      </c>
      <c r="C1222" s="4" t="s">
        <v>625</v>
      </c>
      <c r="D1222" s="27" t="s">
        <v>406</v>
      </c>
    </row>
    <row r="1223" spans="1:4" x14ac:dyDescent="0.25">
      <c r="A1223" s="1" t="e">
        <v>#N/A</v>
      </c>
      <c r="B1223" s="2">
        <v>41199</v>
      </c>
      <c r="C1223" s="4" t="s">
        <v>625</v>
      </c>
      <c r="D1223" s="27" t="s">
        <v>407</v>
      </c>
    </row>
    <row r="1224" spans="1:4" x14ac:dyDescent="0.25">
      <c r="A1224" s="1" t="e">
        <v>#N/A</v>
      </c>
      <c r="B1224" s="2">
        <v>41229</v>
      </c>
      <c r="C1224" s="4" t="s">
        <v>625</v>
      </c>
      <c r="D1224" s="27" t="s">
        <v>132</v>
      </c>
    </row>
    <row r="1225" spans="1:4" x14ac:dyDescent="0.25">
      <c r="A1225" s="1" t="e">
        <v>#N/A</v>
      </c>
      <c r="B1225" s="2">
        <v>41234</v>
      </c>
      <c r="C1225" s="4" t="s">
        <v>625</v>
      </c>
      <c r="D1225" s="27" t="s">
        <v>133</v>
      </c>
    </row>
    <row r="1226" spans="1:4" x14ac:dyDescent="0.25">
      <c r="A1226" s="1" t="e">
        <v>#N/A</v>
      </c>
      <c r="B1226" s="2">
        <v>41248</v>
      </c>
      <c r="C1226" s="4" t="s">
        <v>625</v>
      </c>
      <c r="D1226" s="27" t="s">
        <v>39</v>
      </c>
    </row>
    <row r="1227" spans="1:4" x14ac:dyDescent="0.25">
      <c r="A1227" s="1" t="e">
        <v>#N/A</v>
      </c>
      <c r="B1227" s="2">
        <v>41094</v>
      </c>
      <c r="C1227" s="4" t="s">
        <v>626</v>
      </c>
      <c r="D1227" s="27" t="s">
        <v>69</v>
      </c>
    </row>
    <row r="1228" spans="1:4" x14ac:dyDescent="0.25">
      <c r="A1228" s="1" t="e">
        <v>#N/A</v>
      </c>
      <c r="B1228" s="2">
        <v>41122</v>
      </c>
      <c r="C1228" s="4" t="s">
        <v>626</v>
      </c>
      <c r="D1228" s="27" t="s">
        <v>24</v>
      </c>
    </row>
    <row r="1229" spans="1:4" x14ac:dyDescent="0.25">
      <c r="A1229" s="1" t="e">
        <v>#N/A</v>
      </c>
      <c r="B1229" s="2">
        <v>41157</v>
      </c>
      <c r="C1229" s="4" t="s">
        <v>626</v>
      </c>
      <c r="D1229" s="27" t="s">
        <v>155</v>
      </c>
    </row>
    <row r="1230" spans="1:4" x14ac:dyDescent="0.25">
      <c r="A1230" s="1" t="e">
        <v>#N/A</v>
      </c>
      <c r="B1230" s="2">
        <v>41185</v>
      </c>
      <c r="C1230" s="4" t="s">
        <v>626</v>
      </c>
      <c r="D1230" s="27" t="s">
        <v>69</v>
      </c>
    </row>
    <row r="1231" spans="1:4" x14ac:dyDescent="0.25">
      <c r="A1231" s="1" t="e">
        <v>#N/A</v>
      </c>
      <c r="B1231" s="2">
        <v>41229</v>
      </c>
      <c r="C1231" s="4" t="s">
        <v>626</v>
      </c>
      <c r="D1231" s="27" t="s">
        <v>19</v>
      </c>
    </row>
    <row r="1232" spans="1:4" x14ac:dyDescent="0.25">
      <c r="A1232" s="1" t="e">
        <v>#N/A</v>
      </c>
      <c r="B1232" s="2">
        <v>41248</v>
      </c>
      <c r="C1232" s="4" t="s">
        <v>626</v>
      </c>
      <c r="D1232" s="27" t="s">
        <v>21</v>
      </c>
    </row>
    <row r="1233" spans="1:4" x14ac:dyDescent="0.25">
      <c r="A1233" s="1">
        <v>66</v>
      </c>
      <c r="B1233" s="2">
        <v>41094</v>
      </c>
      <c r="C1233" s="4" t="s">
        <v>624</v>
      </c>
      <c r="D1233" s="27" t="s">
        <v>145</v>
      </c>
    </row>
    <row r="1234" spans="1:4" x14ac:dyDescent="0.25">
      <c r="A1234" s="1">
        <v>66</v>
      </c>
      <c r="B1234" s="2">
        <v>41122</v>
      </c>
      <c r="C1234" s="4" t="s">
        <v>624</v>
      </c>
      <c r="D1234" s="27" t="s">
        <v>408</v>
      </c>
    </row>
    <row r="1235" spans="1:4" x14ac:dyDescent="0.25">
      <c r="A1235" s="1">
        <v>66</v>
      </c>
      <c r="B1235" s="2">
        <v>41157</v>
      </c>
      <c r="C1235" s="4" t="s">
        <v>624</v>
      </c>
      <c r="D1235" s="27" t="s">
        <v>409</v>
      </c>
    </row>
    <row r="1236" spans="1:4" x14ac:dyDescent="0.25">
      <c r="A1236" s="1">
        <v>66</v>
      </c>
      <c r="B1236" s="2">
        <v>41208</v>
      </c>
      <c r="C1236" s="4" t="s">
        <v>624</v>
      </c>
      <c r="D1236" s="27" t="s">
        <v>410</v>
      </c>
    </row>
    <row r="1237" spans="1:4" x14ac:dyDescent="0.25">
      <c r="A1237" s="1">
        <v>66</v>
      </c>
      <c r="B1237" s="2">
        <v>41220</v>
      </c>
      <c r="C1237" s="4" t="s">
        <v>624</v>
      </c>
      <c r="D1237" s="27" t="s">
        <v>411</v>
      </c>
    </row>
    <row r="1238" spans="1:4" x14ac:dyDescent="0.25">
      <c r="A1238" s="1">
        <v>66</v>
      </c>
      <c r="B1238" s="2">
        <v>41248</v>
      </c>
      <c r="C1238" s="4" t="s">
        <v>624</v>
      </c>
      <c r="D1238" s="27" t="s">
        <v>412</v>
      </c>
    </row>
    <row r="1239" spans="1:4" x14ac:dyDescent="0.25">
      <c r="A1239" s="1">
        <v>66</v>
      </c>
      <c r="B1239" s="2">
        <v>41094</v>
      </c>
      <c r="C1239" s="4" t="s">
        <v>625</v>
      </c>
      <c r="D1239" s="27" t="s">
        <v>13</v>
      </c>
    </row>
    <row r="1240" spans="1:4" x14ac:dyDescent="0.25">
      <c r="A1240" s="1">
        <v>66</v>
      </c>
      <c r="B1240" s="2">
        <v>41108</v>
      </c>
      <c r="C1240" s="4" t="s">
        <v>625</v>
      </c>
      <c r="D1240" s="27" t="s">
        <v>16</v>
      </c>
    </row>
    <row r="1241" spans="1:4" x14ac:dyDescent="0.25">
      <c r="A1241" s="1">
        <v>66</v>
      </c>
      <c r="B1241" s="2">
        <v>41122</v>
      </c>
      <c r="C1241" s="4" t="s">
        <v>625</v>
      </c>
      <c r="D1241" s="27" t="s">
        <v>93</v>
      </c>
    </row>
    <row r="1242" spans="1:4" x14ac:dyDescent="0.25">
      <c r="A1242" s="1">
        <v>66</v>
      </c>
      <c r="B1242" s="2">
        <v>41136</v>
      </c>
      <c r="C1242" s="4" t="s">
        <v>625</v>
      </c>
      <c r="D1242" s="27" t="s">
        <v>35</v>
      </c>
    </row>
    <row r="1243" spans="1:4" x14ac:dyDescent="0.25">
      <c r="A1243" s="1">
        <v>66</v>
      </c>
      <c r="B1243" s="2">
        <v>41157</v>
      </c>
      <c r="C1243" s="4" t="s">
        <v>625</v>
      </c>
      <c r="D1243" s="27" t="s">
        <v>92</v>
      </c>
    </row>
    <row r="1244" spans="1:4" x14ac:dyDescent="0.25">
      <c r="A1244" s="1">
        <v>66</v>
      </c>
      <c r="B1244" s="2">
        <v>41208</v>
      </c>
      <c r="C1244" s="4" t="s">
        <v>625</v>
      </c>
      <c r="D1244" s="27" t="s">
        <v>110</v>
      </c>
    </row>
    <row r="1245" spans="1:4" x14ac:dyDescent="0.25">
      <c r="A1245" s="1">
        <v>66</v>
      </c>
      <c r="B1245" s="2">
        <v>41220</v>
      </c>
      <c r="C1245" s="4" t="s">
        <v>625</v>
      </c>
      <c r="D1245" s="27" t="s">
        <v>14</v>
      </c>
    </row>
    <row r="1246" spans="1:4" x14ac:dyDescent="0.25">
      <c r="A1246" s="1">
        <v>66</v>
      </c>
      <c r="B1246" s="2">
        <v>41233</v>
      </c>
      <c r="C1246" s="4" t="s">
        <v>625</v>
      </c>
      <c r="D1246" s="27" t="s">
        <v>91</v>
      </c>
    </row>
    <row r="1247" spans="1:4" x14ac:dyDescent="0.25">
      <c r="A1247" s="1">
        <v>66</v>
      </c>
      <c r="B1247" s="2">
        <v>41248</v>
      </c>
      <c r="C1247" s="4" t="s">
        <v>625</v>
      </c>
      <c r="D1247" s="27" t="s">
        <v>31</v>
      </c>
    </row>
    <row r="1248" spans="1:4" x14ac:dyDescent="0.25">
      <c r="A1248" s="1">
        <v>66</v>
      </c>
      <c r="B1248" s="2">
        <v>41094</v>
      </c>
      <c r="C1248" s="4" t="s">
        <v>626</v>
      </c>
      <c r="D1248" s="27" t="s">
        <v>166</v>
      </c>
    </row>
    <row r="1249" spans="1:4" x14ac:dyDescent="0.25">
      <c r="A1249" s="1">
        <v>66</v>
      </c>
      <c r="B1249" s="2">
        <v>41122</v>
      </c>
      <c r="C1249" s="4" t="s">
        <v>626</v>
      </c>
      <c r="D1249" s="27" t="s">
        <v>77</v>
      </c>
    </row>
    <row r="1250" spans="1:4" x14ac:dyDescent="0.25">
      <c r="A1250" s="1">
        <v>66</v>
      </c>
      <c r="B1250" s="2">
        <v>41157</v>
      </c>
      <c r="C1250" s="4" t="s">
        <v>626</v>
      </c>
      <c r="D1250" s="27" t="s">
        <v>155</v>
      </c>
    </row>
    <row r="1251" spans="1:4" x14ac:dyDescent="0.25">
      <c r="A1251" s="1">
        <v>66</v>
      </c>
      <c r="B1251" s="2">
        <v>41208</v>
      </c>
      <c r="C1251" s="4" t="s">
        <v>626</v>
      </c>
      <c r="D1251" s="27" t="s">
        <v>325</v>
      </c>
    </row>
    <row r="1252" spans="1:4" x14ac:dyDescent="0.25">
      <c r="A1252" s="1">
        <v>66</v>
      </c>
      <c r="B1252" s="2">
        <v>41220</v>
      </c>
      <c r="C1252" s="4" t="s">
        <v>626</v>
      </c>
      <c r="D1252" s="27" t="s">
        <v>165</v>
      </c>
    </row>
    <row r="1253" spans="1:4" x14ac:dyDescent="0.25">
      <c r="A1253" s="1">
        <v>66</v>
      </c>
      <c r="B1253" s="2">
        <v>41248</v>
      </c>
      <c r="C1253" s="4" t="s">
        <v>626</v>
      </c>
      <c r="D1253" s="27" t="s">
        <v>216</v>
      </c>
    </row>
    <row r="1254" spans="1:4" x14ac:dyDescent="0.25">
      <c r="A1254" s="1" t="e">
        <v>#N/A</v>
      </c>
      <c r="B1254" s="2">
        <v>41094</v>
      </c>
      <c r="C1254" s="4" t="s">
        <v>624</v>
      </c>
      <c r="D1254" s="27" t="s">
        <v>413</v>
      </c>
    </row>
    <row r="1255" spans="1:4" x14ac:dyDescent="0.25">
      <c r="A1255" s="1" t="e">
        <v>#N/A</v>
      </c>
      <c r="B1255" s="2">
        <v>41122</v>
      </c>
      <c r="C1255" s="4" t="s">
        <v>624</v>
      </c>
      <c r="D1255" s="27" t="s">
        <v>311</v>
      </c>
    </row>
    <row r="1256" spans="1:4" x14ac:dyDescent="0.25">
      <c r="A1256" s="1" t="e">
        <v>#N/A</v>
      </c>
      <c r="B1256" s="2">
        <v>41157</v>
      </c>
      <c r="C1256" s="4" t="s">
        <v>624</v>
      </c>
      <c r="D1256" s="27" t="s">
        <v>211</v>
      </c>
    </row>
    <row r="1257" spans="1:4" x14ac:dyDescent="0.25">
      <c r="A1257" s="1" t="e">
        <v>#N/A</v>
      </c>
      <c r="B1257" s="2">
        <v>41094</v>
      </c>
      <c r="C1257" s="4" t="s">
        <v>625</v>
      </c>
      <c r="D1257" s="27" t="s">
        <v>276</v>
      </c>
    </row>
    <row r="1258" spans="1:4" x14ac:dyDescent="0.25">
      <c r="A1258" s="1" t="e">
        <v>#N/A</v>
      </c>
      <c r="B1258" s="2">
        <v>41099</v>
      </c>
      <c r="C1258" s="4" t="s">
        <v>625</v>
      </c>
      <c r="D1258" s="27" t="s">
        <v>203</v>
      </c>
    </row>
    <row r="1259" spans="1:4" x14ac:dyDescent="0.25">
      <c r="A1259" s="1" t="e">
        <v>#N/A</v>
      </c>
      <c r="B1259" s="2">
        <v>41108</v>
      </c>
      <c r="C1259" s="4" t="s">
        <v>625</v>
      </c>
      <c r="D1259" s="27" t="s">
        <v>103</v>
      </c>
    </row>
    <row r="1260" spans="1:4" x14ac:dyDescent="0.25">
      <c r="A1260" s="1" t="e">
        <v>#N/A</v>
      </c>
      <c r="B1260" s="2">
        <v>41122</v>
      </c>
      <c r="C1260" s="4" t="s">
        <v>625</v>
      </c>
      <c r="D1260" s="27" t="s">
        <v>112</v>
      </c>
    </row>
    <row r="1261" spans="1:4" x14ac:dyDescent="0.25">
      <c r="A1261" s="1" t="e">
        <v>#N/A</v>
      </c>
      <c r="B1261" s="2">
        <v>41136</v>
      </c>
      <c r="C1261" s="4" t="s">
        <v>625</v>
      </c>
      <c r="D1261" s="27" t="s">
        <v>324</v>
      </c>
    </row>
    <row r="1262" spans="1:4" x14ac:dyDescent="0.25">
      <c r="A1262" s="1" t="e">
        <v>#N/A</v>
      </c>
      <c r="B1262" s="2">
        <v>41138</v>
      </c>
      <c r="C1262" s="4" t="s">
        <v>625</v>
      </c>
      <c r="D1262" s="27" t="s">
        <v>30</v>
      </c>
    </row>
    <row r="1263" spans="1:4" x14ac:dyDescent="0.25">
      <c r="A1263" s="1" t="e">
        <v>#N/A</v>
      </c>
      <c r="B1263" s="2">
        <v>41150</v>
      </c>
      <c r="C1263" s="4" t="s">
        <v>625</v>
      </c>
      <c r="D1263" s="27" t="s">
        <v>162</v>
      </c>
    </row>
    <row r="1264" spans="1:4" x14ac:dyDescent="0.25">
      <c r="A1264" s="1" t="e">
        <v>#N/A</v>
      </c>
      <c r="B1264" s="2">
        <v>41157</v>
      </c>
      <c r="C1264" s="4" t="s">
        <v>625</v>
      </c>
      <c r="D1264" s="27" t="s">
        <v>30</v>
      </c>
    </row>
    <row r="1265" spans="1:4" x14ac:dyDescent="0.25">
      <c r="A1265" s="1" t="e">
        <v>#N/A</v>
      </c>
      <c r="B1265" s="2">
        <v>41164</v>
      </c>
      <c r="C1265" s="4" t="s">
        <v>625</v>
      </c>
      <c r="D1265" s="27" t="s">
        <v>187</v>
      </c>
    </row>
    <row r="1266" spans="1:4" x14ac:dyDescent="0.25">
      <c r="A1266" s="1" t="e">
        <v>#N/A</v>
      </c>
      <c r="B1266" s="2">
        <v>41171</v>
      </c>
      <c r="C1266" s="4" t="s">
        <v>625</v>
      </c>
      <c r="D1266" s="27" t="s">
        <v>14</v>
      </c>
    </row>
    <row r="1267" spans="1:4" x14ac:dyDescent="0.25">
      <c r="A1267" s="1" t="e">
        <v>#N/A</v>
      </c>
      <c r="B1267" s="2">
        <v>41094</v>
      </c>
      <c r="C1267" s="4" t="s">
        <v>626</v>
      </c>
      <c r="D1267" s="27" t="s">
        <v>125</v>
      </c>
    </row>
    <row r="1268" spans="1:4" x14ac:dyDescent="0.25">
      <c r="A1268" s="1" t="e">
        <v>#N/A</v>
      </c>
      <c r="B1268" s="2">
        <v>41122</v>
      </c>
      <c r="C1268" s="4" t="s">
        <v>626</v>
      </c>
      <c r="D1268" s="27" t="s">
        <v>44</v>
      </c>
    </row>
    <row r="1269" spans="1:4" x14ac:dyDescent="0.25">
      <c r="A1269" s="1" t="e">
        <v>#N/A</v>
      </c>
      <c r="B1269" s="2">
        <v>41157</v>
      </c>
      <c r="C1269" s="4" t="s">
        <v>626</v>
      </c>
      <c r="D1269" s="27" t="s">
        <v>181</v>
      </c>
    </row>
    <row r="1270" spans="1:4" x14ac:dyDescent="0.25">
      <c r="A1270" s="1">
        <v>67</v>
      </c>
      <c r="B1270" s="2">
        <v>41095</v>
      </c>
      <c r="C1270" s="4" t="s">
        <v>624</v>
      </c>
      <c r="D1270" s="27" t="s">
        <v>270</v>
      </c>
    </row>
    <row r="1271" spans="1:4" x14ac:dyDescent="0.25">
      <c r="A1271" s="1">
        <v>67</v>
      </c>
      <c r="B1271" s="2">
        <v>41123</v>
      </c>
      <c r="C1271" s="4" t="s">
        <v>624</v>
      </c>
      <c r="D1271" s="27" t="s">
        <v>414</v>
      </c>
    </row>
    <row r="1272" spans="1:4" x14ac:dyDescent="0.25">
      <c r="A1272" s="1">
        <v>67</v>
      </c>
      <c r="B1272" s="2">
        <v>41156</v>
      </c>
      <c r="C1272" s="4" t="s">
        <v>624</v>
      </c>
      <c r="D1272" s="27" t="s">
        <v>415</v>
      </c>
    </row>
    <row r="1273" spans="1:4" x14ac:dyDescent="0.25">
      <c r="A1273" s="1">
        <v>67</v>
      </c>
      <c r="B1273" s="2">
        <v>41186</v>
      </c>
      <c r="C1273" s="4" t="s">
        <v>624</v>
      </c>
      <c r="D1273" s="27" t="s">
        <v>349</v>
      </c>
    </row>
    <row r="1274" spans="1:4" x14ac:dyDescent="0.25">
      <c r="A1274" s="1">
        <v>67</v>
      </c>
      <c r="B1274" s="2">
        <v>41221</v>
      </c>
      <c r="C1274" s="4" t="s">
        <v>624</v>
      </c>
      <c r="D1274" s="27" t="s">
        <v>416</v>
      </c>
    </row>
    <row r="1275" spans="1:4" x14ac:dyDescent="0.25">
      <c r="A1275" s="1">
        <v>67</v>
      </c>
      <c r="B1275" s="2">
        <v>41095</v>
      </c>
      <c r="C1275" s="4" t="s">
        <v>625</v>
      </c>
      <c r="D1275" s="27" t="s">
        <v>110</v>
      </c>
    </row>
    <row r="1276" spans="1:4" x14ac:dyDescent="0.25">
      <c r="A1276" s="1">
        <v>67</v>
      </c>
      <c r="B1276" s="2">
        <v>41109</v>
      </c>
      <c r="C1276" s="4" t="s">
        <v>625</v>
      </c>
      <c r="D1276" s="27" t="s">
        <v>12</v>
      </c>
    </row>
    <row r="1277" spans="1:4" x14ac:dyDescent="0.25">
      <c r="A1277" s="1">
        <v>67</v>
      </c>
      <c r="B1277" s="2">
        <v>41123</v>
      </c>
      <c r="C1277" s="4" t="s">
        <v>625</v>
      </c>
      <c r="D1277" s="27" t="s">
        <v>16</v>
      </c>
    </row>
    <row r="1278" spans="1:4" x14ac:dyDescent="0.25">
      <c r="A1278" s="1">
        <v>67</v>
      </c>
      <c r="B1278" s="2">
        <v>41137</v>
      </c>
      <c r="C1278" s="4" t="s">
        <v>625</v>
      </c>
      <c r="D1278" s="27" t="s">
        <v>137</v>
      </c>
    </row>
    <row r="1279" spans="1:4" x14ac:dyDescent="0.25">
      <c r="A1279" s="1">
        <v>67</v>
      </c>
      <c r="B1279" s="2">
        <v>41144</v>
      </c>
      <c r="C1279" s="4" t="s">
        <v>625</v>
      </c>
      <c r="D1279" s="27" t="s">
        <v>54</v>
      </c>
    </row>
    <row r="1280" spans="1:4" x14ac:dyDescent="0.25">
      <c r="A1280" s="1">
        <v>67</v>
      </c>
      <c r="B1280" s="2">
        <v>41158</v>
      </c>
      <c r="C1280" s="4" t="s">
        <v>625</v>
      </c>
      <c r="D1280" s="27" t="s">
        <v>53</v>
      </c>
    </row>
    <row r="1281" spans="1:4" x14ac:dyDescent="0.25">
      <c r="A1281" s="1">
        <v>67</v>
      </c>
      <c r="B1281" s="2">
        <v>41172</v>
      </c>
      <c r="C1281" s="4" t="s">
        <v>625</v>
      </c>
      <c r="D1281" s="27" t="s">
        <v>54</v>
      </c>
    </row>
    <row r="1282" spans="1:4" x14ac:dyDescent="0.25">
      <c r="A1282" s="1">
        <v>67</v>
      </c>
      <c r="B1282" s="2">
        <v>41186</v>
      </c>
      <c r="C1282" s="4" t="s">
        <v>625</v>
      </c>
      <c r="D1282" s="27" t="s">
        <v>66</v>
      </c>
    </row>
    <row r="1283" spans="1:4" x14ac:dyDescent="0.25">
      <c r="A1283" s="1">
        <v>67</v>
      </c>
      <c r="B1283" s="2">
        <v>41200</v>
      </c>
      <c r="C1283" s="4" t="s">
        <v>625</v>
      </c>
      <c r="D1283" s="27" t="s">
        <v>101</v>
      </c>
    </row>
    <row r="1284" spans="1:4" x14ac:dyDescent="0.25">
      <c r="A1284" s="1">
        <v>67</v>
      </c>
      <c r="B1284" s="2">
        <v>41221</v>
      </c>
      <c r="C1284" s="4" t="s">
        <v>625</v>
      </c>
      <c r="D1284" s="27" t="s">
        <v>15</v>
      </c>
    </row>
    <row r="1285" spans="1:4" x14ac:dyDescent="0.25">
      <c r="A1285" s="1">
        <v>67</v>
      </c>
      <c r="B1285" s="2">
        <v>41232</v>
      </c>
      <c r="C1285" s="4" t="s">
        <v>625</v>
      </c>
      <c r="D1285" s="27" t="s">
        <v>13</v>
      </c>
    </row>
    <row r="1286" spans="1:4" x14ac:dyDescent="0.25">
      <c r="A1286" s="1">
        <v>67</v>
      </c>
      <c r="B1286" s="2">
        <v>41095</v>
      </c>
      <c r="C1286" s="4" t="s">
        <v>626</v>
      </c>
      <c r="D1286" s="27" t="s">
        <v>125</v>
      </c>
    </row>
    <row r="1287" spans="1:4" x14ac:dyDescent="0.25">
      <c r="A1287" s="1">
        <v>67</v>
      </c>
      <c r="B1287" s="2">
        <v>41123</v>
      </c>
      <c r="C1287" s="4" t="s">
        <v>626</v>
      </c>
      <c r="D1287" s="27" t="s">
        <v>126</v>
      </c>
    </row>
    <row r="1288" spans="1:4" x14ac:dyDescent="0.25">
      <c r="A1288" s="1">
        <v>67</v>
      </c>
      <c r="B1288" s="2">
        <v>41156</v>
      </c>
      <c r="C1288" s="4" t="s">
        <v>626</v>
      </c>
      <c r="D1288" s="27" t="s">
        <v>147</v>
      </c>
    </row>
    <row r="1289" spans="1:4" x14ac:dyDescent="0.25">
      <c r="A1289" s="1">
        <v>67</v>
      </c>
      <c r="B1289" s="2">
        <v>41186</v>
      </c>
      <c r="C1289" s="4" t="s">
        <v>626</v>
      </c>
      <c r="D1289" s="27" t="s">
        <v>147</v>
      </c>
    </row>
    <row r="1290" spans="1:4" x14ac:dyDescent="0.25">
      <c r="A1290" s="1">
        <v>67</v>
      </c>
      <c r="B1290" s="2">
        <v>41221</v>
      </c>
      <c r="C1290" s="4" t="s">
        <v>626</v>
      </c>
      <c r="D1290" s="27" t="s">
        <v>78</v>
      </c>
    </row>
    <row r="1291" spans="1:4" x14ac:dyDescent="0.25">
      <c r="A1291" s="1" t="e">
        <v>#N/A</v>
      </c>
      <c r="B1291" s="2">
        <v>41094</v>
      </c>
      <c r="C1291" s="4" t="s">
        <v>624</v>
      </c>
      <c r="D1291" s="27" t="s">
        <v>417</v>
      </c>
    </row>
    <row r="1292" spans="1:4" x14ac:dyDescent="0.25">
      <c r="A1292" s="1" t="e">
        <v>#N/A</v>
      </c>
      <c r="B1292" s="2">
        <v>41122</v>
      </c>
      <c r="C1292" s="4" t="s">
        <v>624</v>
      </c>
      <c r="D1292" s="27" t="s">
        <v>418</v>
      </c>
    </row>
    <row r="1293" spans="1:4" x14ac:dyDescent="0.25">
      <c r="A1293" s="1" t="e">
        <v>#N/A</v>
      </c>
      <c r="B1293" s="2">
        <v>41157</v>
      </c>
      <c r="C1293" s="4" t="s">
        <v>624</v>
      </c>
      <c r="D1293" s="27" t="s">
        <v>419</v>
      </c>
    </row>
    <row r="1294" spans="1:4" x14ac:dyDescent="0.25">
      <c r="A1294" s="1" t="e">
        <v>#N/A</v>
      </c>
      <c r="B1294" s="2">
        <v>41185</v>
      </c>
      <c r="C1294" s="4" t="s">
        <v>624</v>
      </c>
      <c r="D1294" s="27" t="s">
        <v>420</v>
      </c>
    </row>
    <row r="1295" spans="1:4" x14ac:dyDescent="0.25">
      <c r="A1295" s="1" t="e">
        <v>#N/A</v>
      </c>
      <c r="B1295" s="2">
        <v>41220</v>
      </c>
      <c r="C1295" s="4" t="s">
        <v>624</v>
      </c>
      <c r="D1295" s="27" t="s">
        <v>421</v>
      </c>
    </row>
    <row r="1296" spans="1:4" x14ac:dyDescent="0.25">
      <c r="A1296" s="1" t="e">
        <v>#N/A</v>
      </c>
      <c r="B1296" s="2">
        <v>41248</v>
      </c>
      <c r="C1296" s="4" t="s">
        <v>624</v>
      </c>
      <c r="D1296" s="27" t="s">
        <v>327</v>
      </c>
    </row>
    <row r="1297" spans="1:4" x14ac:dyDescent="0.25">
      <c r="A1297" s="1" t="e">
        <v>#N/A</v>
      </c>
      <c r="B1297" s="2">
        <v>41094</v>
      </c>
      <c r="C1297" s="4" t="s">
        <v>625</v>
      </c>
      <c r="D1297" s="27" t="s">
        <v>187</v>
      </c>
    </row>
    <row r="1298" spans="1:4" x14ac:dyDescent="0.25">
      <c r="A1298" s="1" t="e">
        <v>#N/A</v>
      </c>
      <c r="B1298" s="2">
        <v>41108</v>
      </c>
      <c r="C1298" s="4" t="s">
        <v>625</v>
      </c>
      <c r="D1298" s="27" t="s">
        <v>110</v>
      </c>
    </row>
    <row r="1299" spans="1:4" x14ac:dyDescent="0.25">
      <c r="A1299" s="1" t="e">
        <v>#N/A</v>
      </c>
      <c r="B1299" s="2">
        <v>41122</v>
      </c>
      <c r="C1299" s="4" t="s">
        <v>625</v>
      </c>
      <c r="D1299" s="27" t="s">
        <v>162</v>
      </c>
    </row>
    <row r="1300" spans="1:4" x14ac:dyDescent="0.25">
      <c r="A1300" s="1" t="e">
        <v>#N/A</v>
      </c>
      <c r="B1300" s="2">
        <v>41136</v>
      </c>
      <c r="C1300" s="4" t="s">
        <v>625</v>
      </c>
      <c r="D1300" s="27" t="s">
        <v>112</v>
      </c>
    </row>
    <row r="1301" spans="1:4" x14ac:dyDescent="0.25">
      <c r="A1301" s="1" t="e">
        <v>#N/A</v>
      </c>
      <c r="B1301" s="2">
        <v>41157</v>
      </c>
      <c r="C1301" s="4" t="s">
        <v>625</v>
      </c>
      <c r="D1301" s="27" t="s">
        <v>187</v>
      </c>
    </row>
    <row r="1302" spans="1:4" x14ac:dyDescent="0.25">
      <c r="A1302" s="1" t="e">
        <v>#N/A</v>
      </c>
      <c r="B1302" s="2">
        <v>41171</v>
      </c>
      <c r="C1302" s="4" t="s">
        <v>625</v>
      </c>
      <c r="D1302" s="27" t="s">
        <v>393</v>
      </c>
    </row>
    <row r="1303" spans="1:4" x14ac:dyDescent="0.25">
      <c r="A1303" s="1" t="e">
        <v>#N/A</v>
      </c>
      <c r="B1303" s="2">
        <v>41180</v>
      </c>
      <c r="C1303" s="4" t="s">
        <v>625</v>
      </c>
      <c r="D1303" s="27" t="s">
        <v>36</v>
      </c>
    </row>
    <row r="1304" spans="1:4" x14ac:dyDescent="0.25">
      <c r="A1304" s="1" t="e">
        <v>#N/A</v>
      </c>
      <c r="B1304" s="2">
        <v>41185</v>
      </c>
      <c r="C1304" s="4" t="s">
        <v>625</v>
      </c>
      <c r="D1304" s="27" t="s">
        <v>102</v>
      </c>
    </row>
    <row r="1305" spans="1:4" x14ac:dyDescent="0.25">
      <c r="A1305" s="1" t="e">
        <v>#N/A</v>
      </c>
      <c r="B1305" s="2">
        <v>41199</v>
      </c>
      <c r="C1305" s="4" t="s">
        <v>625</v>
      </c>
      <c r="D1305" s="27" t="s">
        <v>76</v>
      </c>
    </row>
    <row r="1306" spans="1:4" x14ac:dyDescent="0.25">
      <c r="A1306" s="1" t="e">
        <v>#N/A</v>
      </c>
      <c r="B1306" s="2">
        <v>41220</v>
      </c>
      <c r="C1306" s="4" t="s">
        <v>625</v>
      </c>
      <c r="D1306" s="27" t="s">
        <v>18</v>
      </c>
    </row>
    <row r="1307" spans="1:4" x14ac:dyDescent="0.25">
      <c r="A1307" s="1" t="e">
        <v>#N/A</v>
      </c>
      <c r="B1307" s="2">
        <v>41239</v>
      </c>
      <c r="C1307" s="4" t="s">
        <v>625</v>
      </c>
      <c r="D1307" s="27" t="s">
        <v>32</v>
      </c>
    </row>
    <row r="1308" spans="1:4" x14ac:dyDescent="0.25">
      <c r="A1308" s="1" t="e">
        <v>#N/A</v>
      </c>
      <c r="B1308" s="2">
        <v>41248</v>
      </c>
      <c r="C1308" s="4" t="s">
        <v>625</v>
      </c>
      <c r="D1308" s="27" t="s">
        <v>13</v>
      </c>
    </row>
    <row r="1309" spans="1:4" x14ac:dyDescent="0.25">
      <c r="A1309" s="1" t="e">
        <v>#N/A</v>
      </c>
      <c r="B1309" s="2">
        <v>41094</v>
      </c>
      <c r="C1309" s="4" t="s">
        <v>626</v>
      </c>
      <c r="D1309" s="27" t="s">
        <v>225</v>
      </c>
    </row>
    <row r="1310" spans="1:4" x14ac:dyDescent="0.25">
      <c r="A1310" s="1" t="e">
        <v>#N/A</v>
      </c>
      <c r="B1310" s="2">
        <v>41122</v>
      </c>
      <c r="C1310" s="4" t="s">
        <v>626</v>
      </c>
      <c r="D1310" s="27" t="s">
        <v>225</v>
      </c>
    </row>
    <row r="1311" spans="1:4" x14ac:dyDescent="0.25">
      <c r="A1311" s="1" t="e">
        <v>#N/A</v>
      </c>
      <c r="B1311" s="2">
        <v>41157</v>
      </c>
      <c r="C1311" s="4" t="s">
        <v>626</v>
      </c>
      <c r="D1311" s="27" t="s">
        <v>56</v>
      </c>
    </row>
    <row r="1312" spans="1:4" x14ac:dyDescent="0.25">
      <c r="A1312" s="1" t="e">
        <v>#N/A</v>
      </c>
      <c r="B1312" s="2">
        <v>41185</v>
      </c>
      <c r="C1312" s="4" t="s">
        <v>626</v>
      </c>
      <c r="D1312" s="27" t="s">
        <v>57</v>
      </c>
    </row>
    <row r="1313" spans="1:4" x14ac:dyDescent="0.25">
      <c r="A1313" s="1" t="e">
        <v>#N/A</v>
      </c>
      <c r="B1313" s="2">
        <v>41220</v>
      </c>
      <c r="C1313" s="4" t="s">
        <v>626</v>
      </c>
      <c r="D1313" s="27" t="s">
        <v>43</v>
      </c>
    </row>
    <row r="1314" spans="1:4" x14ac:dyDescent="0.25">
      <c r="A1314" s="1" t="e">
        <v>#N/A</v>
      </c>
      <c r="B1314" s="2">
        <v>41248</v>
      </c>
      <c r="C1314" s="4" t="s">
        <v>626</v>
      </c>
      <c r="D1314" s="27" t="s">
        <v>422</v>
      </c>
    </row>
    <row r="1315" spans="1:4" x14ac:dyDescent="0.25">
      <c r="A1315" s="1" t="e">
        <v>#N/A</v>
      </c>
      <c r="B1315" s="2">
        <v>41094</v>
      </c>
      <c r="C1315" s="4" t="s">
        <v>624</v>
      </c>
      <c r="D1315" s="27" t="s">
        <v>423</v>
      </c>
    </row>
    <row r="1316" spans="1:4" x14ac:dyDescent="0.25">
      <c r="A1316" s="1" t="e">
        <v>#N/A</v>
      </c>
      <c r="B1316" s="2">
        <v>41122</v>
      </c>
      <c r="C1316" s="4" t="s">
        <v>624</v>
      </c>
      <c r="D1316" s="27" t="s">
        <v>81</v>
      </c>
    </row>
    <row r="1317" spans="1:4" x14ac:dyDescent="0.25">
      <c r="A1317" s="1" t="e">
        <v>#N/A</v>
      </c>
      <c r="B1317" s="2">
        <v>41157</v>
      </c>
      <c r="C1317" s="4" t="s">
        <v>624</v>
      </c>
      <c r="D1317" s="27" t="s">
        <v>424</v>
      </c>
    </row>
    <row r="1318" spans="1:4" x14ac:dyDescent="0.25">
      <c r="A1318" s="1" t="e">
        <v>#N/A</v>
      </c>
      <c r="B1318" s="2">
        <v>41185</v>
      </c>
      <c r="C1318" s="4" t="s">
        <v>624</v>
      </c>
      <c r="D1318" s="27" t="s">
        <v>425</v>
      </c>
    </row>
    <row r="1319" spans="1:4" x14ac:dyDescent="0.25">
      <c r="A1319" s="1" t="e">
        <v>#N/A</v>
      </c>
      <c r="B1319" s="2">
        <v>41220</v>
      </c>
      <c r="C1319" s="4" t="s">
        <v>624</v>
      </c>
      <c r="D1319" s="27" t="s">
        <v>150</v>
      </c>
    </row>
    <row r="1320" spans="1:4" x14ac:dyDescent="0.25">
      <c r="A1320" s="1" t="e">
        <v>#N/A</v>
      </c>
      <c r="B1320" s="2">
        <v>41248</v>
      </c>
      <c r="C1320" s="4" t="s">
        <v>624</v>
      </c>
      <c r="D1320" s="27" t="s">
        <v>330</v>
      </c>
    </row>
    <row r="1321" spans="1:4" x14ac:dyDescent="0.25">
      <c r="A1321" s="1" t="e">
        <v>#N/A</v>
      </c>
      <c r="B1321" s="2">
        <v>41094</v>
      </c>
      <c r="C1321" s="4" t="s">
        <v>625</v>
      </c>
      <c r="D1321" s="27" t="s">
        <v>76</v>
      </c>
    </row>
    <row r="1322" spans="1:4" x14ac:dyDescent="0.25">
      <c r="A1322" s="1" t="e">
        <v>#N/A</v>
      </c>
      <c r="B1322" s="2">
        <v>41108</v>
      </c>
      <c r="C1322" s="4" t="s">
        <v>625</v>
      </c>
      <c r="D1322" s="27" t="s">
        <v>15</v>
      </c>
    </row>
    <row r="1323" spans="1:4" x14ac:dyDescent="0.25">
      <c r="A1323" s="1" t="e">
        <v>#N/A</v>
      </c>
      <c r="B1323" s="2">
        <v>41122</v>
      </c>
      <c r="C1323" s="4" t="s">
        <v>625</v>
      </c>
      <c r="D1323" s="27" t="s">
        <v>12</v>
      </c>
    </row>
    <row r="1324" spans="1:4" x14ac:dyDescent="0.25">
      <c r="A1324" s="1" t="e">
        <v>#N/A</v>
      </c>
      <c r="B1324" s="2">
        <v>41136</v>
      </c>
      <c r="C1324" s="4" t="s">
        <v>625</v>
      </c>
      <c r="D1324" s="27" t="s">
        <v>13</v>
      </c>
    </row>
    <row r="1325" spans="1:4" x14ac:dyDescent="0.25">
      <c r="A1325" s="1" t="e">
        <v>#N/A</v>
      </c>
      <c r="B1325" s="2">
        <v>41157</v>
      </c>
      <c r="C1325" s="4" t="s">
        <v>625</v>
      </c>
      <c r="D1325" s="27" t="s">
        <v>76</v>
      </c>
    </row>
    <row r="1326" spans="1:4" x14ac:dyDescent="0.25">
      <c r="A1326" s="1" t="e">
        <v>#N/A</v>
      </c>
      <c r="B1326" s="2">
        <v>41171</v>
      </c>
      <c r="C1326" s="4" t="s">
        <v>625</v>
      </c>
      <c r="D1326" s="27" t="s">
        <v>35</v>
      </c>
    </row>
    <row r="1327" spans="1:4" x14ac:dyDescent="0.25">
      <c r="A1327" s="1" t="e">
        <v>#N/A</v>
      </c>
      <c r="B1327" s="2">
        <v>41185</v>
      </c>
      <c r="C1327" s="4" t="s">
        <v>625</v>
      </c>
      <c r="D1327" s="27" t="s">
        <v>18</v>
      </c>
    </row>
    <row r="1328" spans="1:4" x14ac:dyDescent="0.25">
      <c r="A1328" s="1" t="e">
        <v>#N/A</v>
      </c>
      <c r="B1328" s="2">
        <v>41199</v>
      </c>
      <c r="C1328" s="4" t="s">
        <v>625</v>
      </c>
      <c r="D1328" s="27" t="s">
        <v>13</v>
      </c>
    </row>
    <row r="1329" spans="1:4" x14ac:dyDescent="0.25">
      <c r="A1329" s="1" t="e">
        <v>#N/A</v>
      </c>
      <c r="B1329" s="2">
        <v>41220</v>
      </c>
      <c r="C1329" s="4" t="s">
        <v>625</v>
      </c>
      <c r="D1329" s="27" t="s">
        <v>15</v>
      </c>
    </row>
    <row r="1330" spans="1:4" x14ac:dyDescent="0.25">
      <c r="A1330" s="1" t="e">
        <v>#N/A</v>
      </c>
      <c r="B1330" s="2">
        <v>41233</v>
      </c>
      <c r="C1330" s="4" t="s">
        <v>625</v>
      </c>
      <c r="D1330" s="27" t="s">
        <v>92</v>
      </c>
    </row>
    <row r="1331" spans="1:4" x14ac:dyDescent="0.25">
      <c r="A1331" s="1" t="e">
        <v>#N/A</v>
      </c>
      <c r="B1331" s="2">
        <v>41248</v>
      </c>
      <c r="C1331" s="4" t="s">
        <v>625</v>
      </c>
      <c r="D1331" s="27" t="s">
        <v>91</v>
      </c>
    </row>
    <row r="1332" spans="1:4" x14ac:dyDescent="0.25">
      <c r="A1332" s="1" t="e">
        <v>#N/A</v>
      </c>
      <c r="B1332" s="2">
        <v>41094</v>
      </c>
      <c r="C1332" s="4" t="s">
        <v>626</v>
      </c>
      <c r="D1332" s="27" t="s">
        <v>126</v>
      </c>
    </row>
    <row r="1333" spans="1:4" x14ac:dyDescent="0.25">
      <c r="A1333" s="1" t="e">
        <v>#N/A</v>
      </c>
      <c r="B1333" s="2">
        <v>41122</v>
      </c>
      <c r="C1333" s="4" t="s">
        <v>626</v>
      </c>
      <c r="D1333" s="27" t="s">
        <v>56</v>
      </c>
    </row>
    <row r="1334" spans="1:4" x14ac:dyDescent="0.25">
      <c r="A1334" s="1" t="e">
        <v>#N/A</v>
      </c>
      <c r="B1334" s="2">
        <v>41157</v>
      </c>
      <c r="C1334" s="4" t="s">
        <v>626</v>
      </c>
      <c r="D1334" s="27" t="s">
        <v>80</v>
      </c>
    </row>
    <row r="1335" spans="1:4" x14ac:dyDescent="0.25">
      <c r="A1335" s="1" t="e">
        <v>#N/A</v>
      </c>
      <c r="B1335" s="2">
        <v>41185</v>
      </c>
      <c r="C1335" s="4" t="s">
        <v>626</v>
      </c>
      <c r="D1335" s="27" t="s">
        <v>113</v>
      </c>
    </row>
    <row r="1336" spans="1:4" x14ac:dyDescent="0.25">
      <c r="A1336" s="1" t="e">
        <v>#N/A</v>
      </c>
      <c r="B1336" s="2">
        <v>41220</v>
      </c>
      <c r="C1336" s="4" t="s">
        <v>626</v>
      </c>
      <c r="D1336" s="27" t="s">
        <v>114</v>
      </c>
    </row>
    <row r="1337" spans="1:4" x14ac:dyDescent="0.25">
      <c r="A1337" s="1" t="e">
        <v>#N/A</v>
      </c>
      <c r="B1337" s="2">
        <v>41248</v>
      </c>
      <c r="C1337" s="4" t="s">
        <v>626</v>
      </c>
      <c r="D1337" s="27" t="s">
        <v>166</v>
      </c>
    </row>
    <row r="1338" spans="1:4" x14ac:dyDescent="0.25">
      <c r="A1338" s="1">
        <v>68</v>
      </c>
      <c r="B1338" s="2">
        <v>41234</v>
      </c>
      <c r="C1338" s="4" t="s">
        <v>624</v>
      </c>
      <c r="D1338" s="27" t="s">
        <v>426</v>
      </c>
    </row>
    <row r="1339" spans="1:4" x14ac:dyDescent="0.25">
      <c r="A1339" s="1">
        <v>68</v>
      </c>
      <c r="B1339" s="2">
        <v>41234</v>
      </c>
      <c r="C1339" s="4" t="s">
        <v>625</v>
      </c>
      <c r="D1339" s="27" t="s">
        <v>110</v>
      </c>
    </row>
    <row r="1340" spans="1:4" x14ac:dyDescent="0.25">
      <c r="A1340" s="1">
        <v>68</v>
      </c>
      <c r="B1340" s="2">
        <v>41234</v>
      </c>
      <c r="C1340" s="4" t="s">
        <v>626</v>
      </c>
      <c r="D1340" s="27" t="s">
        <v>85</v>
      </c>
    </row>
    <row r="1341" spans="1:4" x14ac:dyDescent="0.25">
      <c r="A1341" s="1">
        <v>69</v>
      </c>
      <c r="B1341" s="2">
        <v>41095</v>
      </c>
      <c r="C1341" s="4" t="s">
        <v>624</v>
      </c>
      <c r="D1341" s="27" t="s">
        <v>427</v>
      </c>
    </row>
    <row r="1342" spans="1:4" x14ac:dyDescent="0.25">
      <c r="A1342" s="1">
        <v>69</v>
      </c>
      <c r="B1342" s="2">
        <v>41123</v>
      </c>
      <c r="C1342" s="4" t="s">
        <v>624</v>
      </c>
      <c r="D1342" s="27" t="s">
        <v>428</v>
      </c>
    </row>
    <row r="1343" spans="1:4" x14ac:dyDescent="0.25">
      <c r="A1343" s="1">
        <v>69</v>
      </c>
      <c r="B1343" s="2">
        <v>41156</v>
      </c>
      <c r="C1343" s="4" t="s">
        <v>624</v>
      </c>
      <c r="D1343" s="27" t="s">
        <v>429</v>
      </c>
    </row>
    <row r="1344" spans="1:4" x14ac:dyDescent="0.25">
      <c r="A1344" s="1">
        <v>69</v>
      </c>
      <c r="B1344" s="2">
        <v>41186</v>
      </c>
      <c r="C1344" s="4" t="s">
        <v>624</v>
      </c>
      <c r="D1344" s="27" t="s">
        <v>401</v>
      </c>
    </row>
    <row r="1345" spans="1:4" x14ac:dyDescent="0.25">
      <c r="A1345" s="1">
        <v>69</v>
      </c>
      <c r="B1345" s="2">
        <v>41221</v>
      </c>
      <c r="C1345" s="4" t="s">
        <v>624</v>
      </c>
      <c r="D1345" s="27" t="s">
        <v>430</v>
      </c>
    </row>
    <row r="1346" spans="1:4" x14ac:dyDescent="0.25">
      <c r="A1346" s="1">
        <v>69</v>
      </c>
      <c r="B1346" s="2">
        <v>41095</v>
      </c>
      <c r="C1346" s="4" t="s">
        <v>625</v>
      </c>
      <c r="D1346" s="27" t="s">
        <v>14</v>
      </c>
    </row>
    <row r="1347" spans="1:4" x14ac:dyDescent="0.25">
      <c r="A1347" s="1">
        <v>69</v>
      </c>
      <c r="B1347" s="2">
        <v>41109</v>
      </c>
      <c r="C1347" s="4" t="s">
        <v>625</v>
      </c>
      <c r="D1347" s="27" t="s">
        <v>13</v>
      </c>
    </row>
    <row r="1348" spans="1:4" x14ac:dyDescent="0.25">
      <c r="A1348" s="1">
        <v>69</v>
      </c>
      <c r="B1348" s="2">
        <v>41123</v>
      </c>
      <c r="C1348" s="4" t="s">
        <v>625</v>
      </c>
      <c r="D1348" s="27" t="s">
        <v>76</v>
      </c>
    </row>
    <row r="1349" spans="1:4" x14ac:dyDescent="0.25">
      <c r="A1349" s="1">
        <v>69</v>
      </c>
      <c r="B1349" s="2">
        <v>41137</v>
      </c>
      <c r="C1349" s="4" t="s">
        <v>625</v>
      </c>
      <c r="D1349" s="27" t="s">
        <v>76</v>
      </c>
    </row>
    <row r="1350" spans="1:4" x14ac:dyDescent="0.25">
      <c r="A1350" s="1">
        <v>69</v>
      </c>
      <c r="B1350" s="2">
        <v>41156</v>
      </c>
      <c r="C1350" s="4" t="s">
        <v>625</v>
      </c>
      <c r="D1350" s="27" t="s">
        <v>92</v>
      </c>
    </row>
    <row r="1351" spans="1:4" x14ac:dyDescent="0.25">
      <c r="A1351" s="1">
        <v>69</v>
      </c>
      <c r="B1351" s="2">
        <v>41172</v>
      </c>
      <c r="C1351" s="4" t="s">
        <v>625</v>
      </c>
      <c r="D1351" s="27" t="s">
        <v>18</v>
      </c>
    </row>
    <row r="1352" spans="1:4" x14ac:dyDescent="0.25">
      <c r="A1352" s="1">
        <v>69</v>
      </c>
      <c r="B1352" s="2">
        <v>41186</v>
      </c>
      <c r="C1352" s="4" t="s">
        <v>625</v>
      </c>
      <c r="D1352" s="27" t="s">
        <v>16</v>
      </c>
    </row>
    <row r="1353" spans="1:4" x14ac:dyDescent="0.25">
      <c r="A1353" s="1">
        <v>69</v>
      </c>
      <c r="B1353" s="2">
        <v>41200</v>
      </c>
      <c r="C1353" s="4" t="s">
        <v>625</v>
      </c>
      <c r="D1353" s="27" t="s">
        <v>18</v>
      </c>
    </row>
    <row r="1354" spans="1:4" x14ac:dyDescent="0.25">
      <c r="A1354" s="1">
        <v>69</v>
      </c>
      <c r="B1354" s="2">
        <v>41221</v>
      </c>
      <c r="C1354" s="4" t="s">
        <v>625</v>
      </c>
      <c r="D1354" s="27" t="s">
        <v>12</v>
      </c>
    </row>
    <row r="1355" spans="1:4" x14ac:dyDescent="0.25">
      <c r="A1355" s="1">
        <v>69</v>
      </c>
      <c r="B1355" s="2">
        <v>41232</v>
      </c>
      <c r="C1355" s="4" t="s">
        <v>625</v>
      </c>
      <c r="D1355" s="27" t="s">
        <v>37</v>
      </c>
    </row>
    <row r="1356" spans="1:4" x14ac:dyDescent="0.25">
      <c r="A1356" s="1">
        <v>69</v>
      </c>
      <c r="B1356" s="2">
        <v>41095</v>
      </c>
      <c r="C1356" s="4" t="s">
        <v>626</v>
      </c>
      <c r="D1356" s="27" t="s">
        <v>194</v>
      </c>
    </row>
    <row r="1357" spans="1:4" x14ac:dyDescent="0.25">
      <c r="A1357" s="1">
        <v>69</v>
      </c>
      <c r="B1357" s="2">
        <v>41123</v>
      </c>
      <c r="C1357" s="4" t="s">
        <v>626</v>
      </c>
      <c r="D1357" s="27" t="s">
        <v>166</v>
      </c>
    </row>
    <row r="1358" spans="1:4" x14ac:dyDescent="0.25">
      <c r="A1358" s="1">
        <v>69</v>
      </c>
      <c r="B1358" s="2">
        <v>41156</v>
      </c>
      <c r="C1358" s="4" t="s">
        <v>626</v>
      </c>
      <c r="D1358" s="27" t="s">
        <v>56</v>
      </c>
    </row>
    <row r="1359" spans="1:4" x14ac:dyDescent="0.25">
      <c r="A1359" s="1">
        <v>69</v>
      </c>
      <c r="B1359" s="2">
        <v>41186</v>
      </c>
      <c r="C1359" s="4" t="s">
        <v>626</v>
      </c>
      <c r="D1359" s="27" t="s">
        <v>94</v>
      </c>
    </row>
    <row r="1360" spans="1:4" x14ac:dyDescent="0.25">
      <c r="A1360" s="1">
        <v>69</v>
      </c>
      <c r="B1360" s="2">
        <v>41221</v>
      </c>
      <c r="C1360" s="4" t="s">
        <v>626</v>
      </c>
      <c r="D1360" s="27" t="s">
        <v>156</v>
      </c>
    </row>
    <row r="1361" spans="1:4" x14ac:dyDescent="0.25">
      <c r="A1361" s="1">
        <v>70</v>
      </c>
      <c r="B1361" s="2">
        <v>41094</v>
      </c>
      <c r="C1361" s="4" t="s">
        <v>624</v>
      </c>
      <c r="D1361" s="27" t="s">
        <v>431</v>
      </c>
    </row>
    <row r="1362" spans="1:4" x14ac:dyDescent="0.25">
      <c r="A1362" s="1">
        <v>70</v>
      </c>
      <c r="B1362" s="2">
        <v>41122</v>
      </c>
      <c r="C1362" s="4" t="s">
        <v>624</v>
      </c>
      <c r="D1362" s="27" t="s">
        <v>236</v>
      </c>
    </row>
    <row r="1363" spans="1:4" x14ac:dyDescent="0.25">
      <c r="A1363" s="1">
        <v>70</v>
      </c>
      <c r="B1363" s="2">
        <v>41094</v>
      </c>
      <c r="C1363" s="4" t="s">
        <v>625</v>
      </c>
      <c r="D1363" s="27" t="s">
        <v>15</v>
      </c>
    </row>
    <row r="1364" spans="1:4" x14ac:dyDescent="0.25">
      <c r="A1364" s="1">
        <v>70</v>
      </c>
      <c r="B1364" s="2">
        <v>41117</v>
      </c>
      <c r="C1364" s="4" t="s">
        <v>625</v>
      </c>
      <c r="D1364" s="27" t="s">
        <v>32</v>
      </c>
    </row>
    <row r="1365" spans="1:4" x14ac:dyDescent="0.25">
      <c r="A1365" s="1">
        <v>70</v>
      </c>
      <c r="B1365" s="2">
        <v>41122</v>
      </c>
      <c r="C1365" s="4" t="s">
        <v>625</v>
      </c>
      <c r="D1365" s="27" t="s">
        <v>18</v>
      </c>
    </row>
    <row r="1366" spans="1:4" x14ac:dyDescent="0.25">
      <c r="A1366" s="1">
        <v>70</v>
      </c>
      <c r="B1366" s="2">
        <v>41094</v>
      </c>
      <c r="C1366" s="4" t="s">
        <v>626</v>
      </c>
      <c r="D1366" s="27" t="s">
        <v>69</v>
      </c>
    </row>
    <row r="1367" spans="1:4" x14ac:dyDescent="0.25">
      <c r="A1367" s="1">
        <v>70</v>
      </c>
      <c r="B1367" s="2">
        <v>41122</v>
      </c>
      <c r="C1367" s="4" t="s">
        <v>626</v>
      </c>
      <c r="D1367" s="27" t="s">
        <v>105</v>
      </c>
    </row>
    <row r="1368" spans="1:4" x14ac:dyDescent="0.25">
      <c r="A1368" s="1">
        <v>71</v>
      </c>
      <c r="B1368" s="2">
        <v>41094</v>
      </c>
      <c r="C1368" s="4" t="s">
        <v>624</v>
      </c>
      <c r="D1368" s="27" t="s">
        <v>432</v>
      </c>
    </row>
    <row r="1369" spans="1:4" x14ac:dyDescent="0.25">
      <c r="A1369" s="1">
        <v>71</v>
      </c>
      <c r="B1369" s="2">
        <v>41094</v>
      </c>
      <c r="C1369" s="4" t="s">
        <v>625</v>
      </c>
      <c r="D1369" s="27" t="s">
        <v>33</v>
      </c>
    </row>
    <row r="1370" spans="1:4" x14ac:dyDescent="0.25">
      <c r="A1370" s="1">
        <v>71</v>
      </c>
      <c r="B1370" s="2">
        <v>41094</v>
      </c>
      <c r="C1370" s="4" t="s">
        <v>626</v>
      </c>
      <c r="D1370" s="27" t="s">
        <v>67</v>
      </c>
    </row>
    <row r="1371" spans="1:4" x14ac:dyDescent="0.25">
      <c r="A1371" s="1">
        <v>72</v>
      </c>
      <c r="B1371" s="2">
        <v>41207</v>
      </c>
      <c r="C1371" s="4" t="s">
        <v>624</v>
      </c>
      <c r="D1371" s="27" t="s">
        <v>433</v>
      </c>
    </row>
    <row r="1372" spans="1:4" x14ac:dyDescent="0.25">
      <c r="A1372" s="1">
        <v>72</v>
      </c>
      <c r="B1372" s="2">
        <v>41221</v>
      </c>
      <c r="C1372" s="4" t="s">
        <v>624</v>
      </c>
      <c r="D1372" s="27" t="s">
        <v>434</v>
      </c>
    </row>
    <row r="1373" spans="1:4" x14ac:dyDescent="0.25">
      <c r="A1373" s="1">
        <v>72</v>
      </c>
      <c r="B1373" s="2">
        <v>41207</v>
      </c>
      <c r="C1373" s="4" t="s">
        <v>625</v>
      </c>
      <c r="D1373" s="27" t="s">
        <v>187</v>
      </c>
    </row>
    <row r="1374" spans="1:4" x14ac:dyDescent="0.25">
      <c r="A1374" s="1">
        <v>72</v>
      </c>
      <c r="B1374" s="2">
        <v>41221</v>
      </c>
      <c r="C1374" s="4" t="s">
        <v>625</v>
      </c>
      <c r="D1374" s="27" t="s">
        <v>187</v>
      </c>
    </row>
    <row r="1375" spans="1:4" x14ac:dyDescent="0.25">
      <c r="A1375" s="1">
        <v>72</v>
      </c>
      <c r="B1375" s="2">
        <v>41236</v>
      </c>
      <c r="C1375" s="4" t="s">
        <v>625</v>
      </c>
      <c r="D1375" s="27" t="s">
        <v>154</v>
      </c>
    </row>
    <row r="1376" spans="1:4" x14ac:dyDescent="0.25">
      <c r="A1376" s="1">
        <v>72</v>
      </c>
      <c r="B1376" s="2">
        <v>41207</v>
      </c>
      <c r="C1376" s="4" t="s">
        <v>626</v>
      </c>
      <c r="D1376" s="27" t="s">
        <v>85</v>
      </c>
    </row>
    <row r="1377" spans="1:4" x14ac:dyDescent="0.25">
      <c r="A1377" s="1">
        <v>72</v>
      </c>
      <c r="B1377" s="2">
        <v>41221</v>
      </c>
      <c r="C1377" s="4" t="s">
        <v>626</v>
      </c>
      <c r="D1377" s="27" t="s">
        <v>67</v>
      </c>
    </row>
    <row r="1378" spans="1:4" x14ac:dyDescent="0.25">
      <c r="A1378" s="1">
        <v>73</v>
      </c>
      <c r="B1378" s="2">
        <v>41148</v>
      </c>
      <c r="C1378" s="4" t="s">
        <v>624</v>
      </c>
      <c r="D1378" s="27" t="s">
        <v>11</v>
      </c>
    </row>
    <row r="1379" spans="1:4" x14ac:dyDescent="0.25">
      <c r="A1379" s="1">
        <v>73</v>
      </c>
      <c r="B1379" s="2">
        <v>41157</v>
      </c>
      <c r="C1379" s="4" t="s">
        <v>624</v>
      </c>
      <c r="D1379" s="27" t="s">
        <v>435</v>
      </c>
    </row>
    <row r="1380" spans="1:4" x14ac:dyDescent="0.25">
      <c r="A1380" s="1">
        <v>73</v>
      </c>
      <c r="B1380" s="2">
        <v>41185</v>
      </c>
      <c r="C1380" s="4" t="s">
        <v>624</v>
      </c>
      <c r="D1380" s="27" t="s">
        <v>255</v>
      </c>
    </row>
    <row r="1381" spans="1:4" x14ac:dyDescent="0.25">
      <c r="A1381" s="1">
        <v>73</v>
      </c>
      <c r="B1381" s="2">
        <v>41220</v>
      </c>
      <c r="C1381" s="4" t="s">
        <v>624</v>
      </c>
      <c r="D1381" s="27" t="s">
        <v>436</v>
      </c>
    </row>
    <row r="1382" spans="1:4" x14ac:dyDescent="0.25">
      <c r="A1382" s="1">
        <v>73</v>
      </c>
      <c r="B1382" s="2">
        <v>41248</v>
      </c>
      <c r="C1382" s="4" t="s">
        <v>624</v>
      </c>
      <c r="D1382" s="27" t="s">
        <v>437</v>
      </c>
    </row>
    <row r="1383" spans="1:4" x14ac:dyDescent="0.25">
      <c r="A1383" s="1">
        <v>73</v>
      </c>
      <c r="B1383" s="2">
        <v>41148</v>
      </c>
      <c r="C1383" s="4" t="s">
        <v>625</v>
      </c>
      <c r="D1383" s="27" t="s">
        <v>116</v>
      </c>
    </row>
    <row r="1384" spans="1:4" x14ac:dyDescent="0.25">
      <c r="A1384" s="1">
        <v>73</v>
      </c>
      <c r="B1384" s="2">
        <v>41157</v>
      </c>
      <c r="C1384" s="4" t="s">
        <v>625</v>
      </c>
      <c r="D1384" s="27" t="s">
        <v>102</v>
      </c>
    </row>
    <row r="1385" spans="1:4" x14ac:dyDescent="0.25">
      <c r="A1385" s="1">
        <v>73</v>
      </c>
      <c r="B1385" s="2">
        <v>41171</v>
      </c>
      <c r="C1385" s="4" t="s">
        <v>625</v>
      </c>
      <c r="D1385" s="27" t="s">
        <v>30</v>
      </c>
    </row>
    <row r="1386" spans="1:4" x14ac:dyDescent="0.25">
      <c r="A1386" s="1">
        <v>73</v>
      </c>
      <c r="B1386" s="2">
        <v>41185</v>
      </c>
      <c r="C1386" s="4" t="s">
        <v>625</v>
      </c>
      <c r="D1386" s="27" t="s">
        <v>76</v>
      </c>
    </row>
    <row r="1387" spans="1:4" x14ac:dyDescent="0.25">
      <c r="A1387" s="1">
        <v>73</v>
      </c>
      <c r="B1387" s="2">
        <v>41199</v>
      </c>
      <c r="C1387" s="4" t="s">
        <v>625</v>
      </c>
      <c r="D1387" s="27" t="s">
        <v>37</v>
      </c>
    </row>
    <row r="1388" spans="1:4" x14ac:dyDescent="0.25">
      <c r="A1388" s="1">
        <v>73</v>
      </c>
      <c r="B1388" s="2">
        <v>41213</v>
      </c>
      <c r="C1388" s="4" t="s">
        <v>625</v>
      </c>
      <c r="D1388" s="27" t="s">
        <v>16</v>
      </c>
    </row>
    <row r="1389" spans="1:4" x14ac:dyDescent="0.25">
      <c r="A1389" s="1">
        <v>73</v>
      </c>
      <c r="B1389" s="2">
        <v>41220</v>
      </c>
      <c r="C1389" s="4" t="s">
        <v>625</v>
      </c>
      <c r="D1389" s="27" t="s">
        <v>18</v>
      </c>
    </row>
    <row r="1390" spans="1:4" x14ac:dyDescent="0.25">
      <c r="A1390" s="1">
        <v>73</v>
      </c>
      <c r="B1390" s="2">
        <v>41233</v>
      </c>
      <c r="C1390" s="4" t="s">
        <v>625</v>
      </c>
      <c r="D1390" s="27" t="s">
        <v>37</v>
      </c>
    </row>
    <row r="1391" spans="1:4" x14ac:dyDescent="0.25">
      <c r="A1391" s="1">
        <v>73</v>
      </c>
      <c r="B1391" s="2">
        <v>41248</v>
      </c>
      <c r="C1391" s="4" t="s">
        <v>625</v>
      </c>
      <c r="D1391" s="27" t="s">
        <v>55</v>
      </c>
    </row>
    <row r="1392" spans="1:4" x14ac:dyDescent="0.25">
      <c r="A1392" s="1">
        <v>73</v>
      </c>
      <c r="B1392" s="2">
        <v>41148</v>
      </c>
      <c r="C1392" s="4" t="s">
        <v>626</v>
      </c>
      <c r="D1392" s="27" t="s">
        <v>24</v>
      </c>
    </row>
    <row r="1393" spans="1:4" x14ac:dyDescent="0.25">
      <c r="A1393" s="1">
        <v>73</v>
      </c>
      <c r="B1393" s="2">
        <v>41157</v>
      </c>
      <c r="C1393" s="4" t="s">
        <v>626</v>
      </c>
      <c r="D1393" s="27" t="s">
        <v>80</v>
      </c>
    </row>
    <row r="1394" spans="1:4" x14ac:dyDescent="0.25">
      <c r="A1394" s="1">
        <v>73</v>
      </c>
      <c r="B1394" s="2">
        <v>41185</v>
      </c>
      <c r="C1394" s="4" t="s">
        <v>626</v>
      </c>
      <c r="D1394" s="27" t="s">
        <v>125</v>
      </c>
    </row>
    <row r="1395" spans="1:4" x14ac:dyDescent="0.25">
      <c r="A1395" s="1">
        <v>73</v>
      </c>
      <c r="B1395" s="2">
        <v>41220</v>
      </c>
      <c r="C1395" s="4" t="s">
        <v>626</v>
      </c>
      <c r="D1395" s="27" t="s">
        <v>22</v>
      </c>
    </row>
    <row r="1396" spans="1:4" x14ac:dyDescent="0.25">
      <c r="A1396" s="1">
        <v>73</v>
      </c>
      <c r="B1396" s="2">
        <v>41248</v>
      </c>
      <c r="C1396" s="4" t="s">
        <v>626</v>
      </c>
      <c r="D1396" s="27" t="s">
        <v>146</v>
      </c>
    </row>
    <row r="1397" spans="1:4" x14ac:dyDescent="0.25">
      <c r="A1397" s="1">
        <v>74</v>
      </c>
      <c r="B1397" s="2">
        <v>41096</v>
      </c>
      <c r="C1397" s="4" t="s">
        <v>624</v>
      </c>
      <c r="D1397" s="27" t="s">
        <v>438</v>
      </c>
    </row>
    <row r="1398" spans="1:4" x14ac:dyDescent="0.25">
      <c r="A1398" s="1">
        <v>74</v>
      </c>
      <c r="B1398" s="2">
        <v>41122</v>
      </c>
      <c r="C1398" s="4" t="s">
        <v>624</v>
      </c>
      <c r="D1398" s="27" t="s">
        <v>273</v>
      </c>
    </row>
    <row r="1399" spans="1:4" x14ac:dyDescent="0.25">
      <c r="A1399" s="1">
        <v>74</v>
      </c>
      <c r="B1399" s="2">
        <v>41157</v>
      </c>
      <c r="C1399" s="4" t="s">
        <v>624</v>
      </c>
      <c r="D1399" s="27" t="s">
        <v>439</v>
      </c>
    </row>
    <row r="1400" spans="1:4" x14ac:dyDescent="0.25">
      <c r="A1400" s="1">
        <v>74</v>
      </c>
      <c r="B1400" s="2">
        <v>41185</v>
      </c>
      <c r="C1400" s="4" t="s">
        <v>624</v>
      </c>
      <c r="D1400" s="27" t="s">
        <v>243</v>
      </c>
    </row>
    <row r="1401" spans="1:4" x14ac:dyDescent="0.25">
      <c r="A1401" s="1">
        <v>74</v>
      </c>
      <c r="B1401" s="2">
        <v>41220</v>
      </c>
      <c r="C1401" s="4" t="s">
        <v>624</v>
      </c>
      <c r="D1401" s="27" t="s">
        <v>440</v>
      </c>
    </row>
    <row r="1402" spans="1:4" x14ac:dyDescent="0.25">
      <c r="A1402" s="1">
        <v>74</v>
      </c>
      <c r="B1402" s="2">
        <v>41248</v>
      </c>
      <c r="C1402" s="4" t="s">
        <v>624</v>
      </c>
      <c r="D1402" s="27" t="s">
        <v>150</v>
      </c>
    </row>
    <row r="1403" spans="1:4" x14ac:dyDescent="0.25">
      <c r="A1403" s="1">
        <v>74</v>
      </c>
      <c r="B1403" s="2">
        <v>41096</v>
      </c>
      <c r="C1403" s="4" t="s">
        <v>625</v>
      </c>
      <c r="D1403" s="27" t="s">
        <v>76</v>
      </c>
    </row>
    <row r="1404" spans="1:4" x14ac:dyDescent="0.25">
      <c r="A1404" s="1">
        <v>74</v>
      </c>
      <c r="B1404" s="2">
        <v>41110</v>
      </c>
      <c r="C1404" s="4" t="s">
        <v>625</v>
      </c>
      <c r="D1404" s="27" t="s">
        <v>276</v>
      </c>
    </row>
    <row r="1405" spans="1:4" x14ac:dyDescent="0.25">
      <c r="A1405" s="1">
        <v>74</v>
      </c>
      <c r="B1405" s="2">
        <v>41122</v>
      </c>
      <c r="C1405" s="4" t="s">
        <v>625</v>
      </c>
      <c r="D1405" s="27" t="s">
        <v>116</v>
      </c>
    </row>
    <row r="1406" spans="1:4" x14ac:dyDescent="0.25">
      <c r="A1406" s="1">
        <v>74</v>
      </c>
      <c r="B1406" s="2">
        <v>41136</v>
      </c>
      <c r="C1406" s="4" t="s">
        <v>625</v>
      </c>
      <c r="D1406" s="27" t="s">
        <v>162</v>
      </c>
    </row>
    <row r="1407" spans="1:4" x14ac:dyDescent="0.25">
      <c r="A1407" s="1">
        <v>74</v>
      </c>
      <c r="B1407" s="2">
        <v>41157</v>
      </c>
      <c r="C1407" s="4" t="s">
        <v>625</v>
      </c>
      <c r="D1407" s="27" t="s">
        <v>102</v>
      </c>
    </row>
    <row r="1408" spans="1:4" x14ac:dyDescent="0.25">
      <c r="A1408" s="1">
        <v>74</v>
      </c>
      <c r="B1408" s="2">
        <v>41171</v>
      </c>
      <c r="C1408" s="4" t="s">
        <v>625</v>
      </c>
      <c r="D1408" s="27" t="s">
        <v>92</v>
      </c>
    </row>
    <row r="1409" spans="1:4" x14ac:dyDescent="0.25">
      <c r="A1409" s="1">
        <v>74</v>
      </c>
      <c r="B1409" s="2">
        <v>41185</v>
      </c>
      <c r="C1409" s="4" t="s">
        <v>625</v>
      </c>
      <c r="D1409" s="27" t="s">
        <v>30</v>
      </c>
    </row>
    <row r="1410" spans="1:4" x14ac:dyDescent="0.25">
      <c r="A1410" s="1">
        <v>74</v>
      </c>
      <c r="B1410" s="2">
        <v>41199</v>
      </c>
      <c r="C1410" s="4" t="s">
        <v>625</v>
      </c>
      <c r="D1410" s="27" t="s">
        <v>14</v>
      </c>
    </row>
    <row r="1411" spans="1:4" x14ac:dyDescent="0.25">
      <c r="A1411" s="1">
        <v>74</v>
      </c>
      <c r="B1411" s="2">
        <v>41220</v>
      </c>
      <c r="C1411" s="4" t="s">
        <v>625</v>
      </c>
      <c r="D1411" s="27" t="s">
        <v>92</v>
      </c>
    </row>
    <row r="1412" spans="1:4" x14ac:dyDescent="0.25">
      <c r="A1412" s="1">
        <v>74</v>
      </c>
      <c r="B1412" s="2">
        <v>41233</v>
      </c>
      <c r="C1412" s="4" t="s">
        <v>625</v>
      </c>
      <c r="D1412" s="27" t="s">
        <v>76</v>
      </c>
    </row>
    <row r="1413" spans="1:4" x14ac:dyDescent="0.25">
      <c r="A1413" s="1">
        <v>74</v>
      </c>
      <c r="B1413" s="2">
        <v>41248</v>
      </c>
      <c r="C1413" s="4" t="s">
        <v>625</v>
      </c>
      <c r="D1413" s="27" t="s">
        <v>14</v>
      </c>
    </row>
    <row r="1414" spans="1:4" x14ac:dyDescent="0.25">
      <c r="A1414" s="1">
        <v>74</v>
      </c>
      <c r="B1414" s="2">
        <v>41096</v>
      </c>
      <c r="C1414" s="4" t="s">
        <v>626</v>
      </c>
      <c r="D1414" s="27" t="s">
        <v>80</v>
      </c>
    </row>
    <row r="1415" spans="1:4" x14ac:dyDescent="0.25">
      <c r="A1415" s="1">
        <v>74</v>
      </c>
      <c r="B1415" s="2">
        <v>41122</v>
      </c>
      <c r="C1415" s="4" t="s">
        <v>626</v>
      </c>
      <c r="D1415" s="27" t="s">
        <v>21</v>
      </c>
    </row>
    <row r="1416" spans="1:4" x14ac:dyDescent="0.25">
      <c r="A1416" s="1">
        <v>74</v>
      </c>
      <c r="B1416" s="2">
        <v>41157</v>
      </c>
      <c r="C1416" s="4" t="s">
        <v>626</v>
      </c>
      <c r="D1416" s="27" t="s">
        <v>126</v>
      </c>
    </row>
    <row r="1417" spans="1:4" x14ac:dyDescent="0.25">
      <c r="A1417" s="1">
        <v>74</v>
      </c>
      <c r="B1417" s="2">
        <v>41185</v>
      </c>
      <c r="C1417" s="4" t="s">
        <v>626</v>
      </c>
      <c r="D1417" s="27" t="s">
        <v>78</v>
      </c>
    </row>
    <row r="1418" spans="1:4" x14ac:dyDescent="0.25">
      <c r="A1418" s="1">
        <v>74</v>
      </c>
      <c r="B1418" s="2">
        <v>41220</v>
      </c>
      <c r="C1418" s="4" t="s">
        <v>626</v>
      </c>
      <c r="D1418" s="27" t="s">
        <v>57</v>
      </c>
    </row>
    <row r="1419" spans="1:4" x14ac:dyDescent="0.25">
      <c r="A1419" s="1">
        <v>74</v>
      </c>
      <c r="B1419" s="2">
        <v>41248</v>
      </c>
      <c r="C1419" s="4" t="s">
        <v>626</v>
      </c>
      <c r="D1419" s="27" t="s">
        <v>181</v>
      </c>
    </row>
    <row r="1420" spans="1:4" x14ac:dyDescent="0.25">
      <c r="A1420" s="1">
        <v>75</v>
      </c>
      <c r="B1420" s="2">
        <v>41102</v>
      </c>
      <c r="C1420" s="4" t="s">
        <v>624</v>
      </c>
      <c r="D1420" s="27" t="s">
        <v>441</v>
      </c>
    </row>
    <row r="1421" spans="1:4" x14ac:dyDescent="0.25">
      <c r="A1421" s="1">
        <v>75</v>
      </c>
      <c r="B1421" s="2">
        <v>41123</v>
      </c>
      <c r="C1421" s="4" t="s">
        <v>624</v>
      </c>
      <c r="D1421" s="27" t="s">
        <v>442</v>
      </c>
    </row>
    <row r="1422" spans="1:4" x14ac:dyDescent="0.25">
      <c r="A1422" s="1">
        <v>75</v>
      </c>
      <c r="B1422" s="2">
        <v>41157</v>
      </c>
      <c r="C1422" s="4" t="s">
        <v>624</v>
      </c>
      <c r="D1422" s="27" t="s">
        <v>443</v>
      </c>
    </row>
    <row r="1423" spans="1:4" x14ac:dyDescent="0.25">
      <c r="A1423" s="1">
        <v>75</v>
      </c>
      <c r="B1423" s="2">
        <v>41186</v>
      </c>
      <c r="C1423" s="4" t="s">
        <v>624</v>
      </c>
      <c r="D1423" s="27" t="s">
        <v>357</v>
      </c>
    </row>
    <row r="1424" spans="1:4" x14ac:dyDescent="0.25">
      <c r="A1424" s="1">
        <v>75</v>
      </c>
      <c r="B1424" s="2">
        <v>41230</v>
      </c>
      <c r="C1424" s="4" t="s">
        <v>624</v>
      </c>
      <c r="D1424" s="27" t="s">
        <v>444</v>
      </c>
    </row>
    <row r="1425" spans="1:4" x14ac:dyDescent="0.25">
      <c r="A1425" s="1">
        <v>75</v>
      </c>
      <c r="B1425" s="2">
        <v>41102</v>
      </c>
      <c r="C1425" s="4" t="s">
        <v>625</v>
      </c>
      <c r="D1425" s="27" t="s">
        <v>393</v>
      </c>
    </row>
    <row r="1426" spans="1:4" x14ac:dyDescent="0.25">
      <c r="A1426" s="1">
        <v>75</v>
      </c>
      <c r="B1426" s="2">
        <v>41109</v>
      </c>
      <c r="C1426" s="4" t="s">
        <v>625</v>
      </c>
      <c r="D1426" s="27" t="s">
        <v>276</v>
      </c>
    </row>
    <row r="1427" spans="1:4" x14ac:dyDescent="0.25">
      <c r="A1427" s="1">
        <v>75</v>
      </c>
      <c r="B1427" s="2">
        <v>41123</v>
      </c>
      <c r="C1427" s="4" t="s">
        <v>625</v>
      </c>
      <c r="D1427" s="27" t="s">
        <v>162</v>
      </c>
    </row>
    <row r="1428" spans="1:4" x14ac:dyDescent="0.25">
      <c r="A1428" s="1">
        <v>75</v>
      </c>
      <c r="B1428" s="2">
        <v>41137</v>
      </c>
      <c r="C1428" s="4" t="s">
        <v>625</v>
      </c>
      <c r="D1428" s="27" t="s">
        <v>92</v>
      </c>
    </row>
    <row r="1429" spans="1:4" x14ac:dyDescent="0.25">
      <c r="A1429" s="1">
        <v>75</v>
      </c>
      <c r="B1429" s="2">
        <v>41157</v>
      </c>
      <c r="C1429" s="4" t="s">
        <v>625</v>
      </c>
      <c r="D1429" s="27" t="s">
        <v>93</v>
      </c>
    </row>
    <row r="1430" spans="1:4" x14ac:dyDescent="0.25">
      <c r="A1430" s="1">
        <v>75</v>
      </c>
      <c r="B1430" s="2">
        <v>41172</v>
      </c>
      <c r="C1430" s="4" t="s">
        <v>625</v>
      </c>
      <c r="D1430" s="27" t="s">
        <v>30</v>
      </c>
    </row>
    <row r="1431" spans="1:4" x14ac:dyDescent="0.25">
      <c r="A1431" s="1">
        <v>75</v>
      </c>
      <c r="B1431" s="2">
        <v>41186</v>
      </c>
      <c r="C1431" s="4" t="s">
        <v>625</v>
      </c>
      <c r="D1431" s="27" t="s">
        <v>154</v>
      </c>
    </row>
    <row r="1432" spans="1:4" x14ac:dyDescent="0.25">
      <c r="A1432" s="1">
        <v>75</v>
      </c>
      <c r="B1432" s="2">
        <v>41200</v>
      </c>
      <c r="C1432" s="4" t="s">
        <v>625</v>
      </c>
      <c r="D1432" s="27" t="s">
        <v>187</v>
      </c>
    </row>
    <row r="1433" spans="1:4" x14ac:dyDescent="0.25">
      <c r="A1433" s="1">
        <v>75</v>
      </c>
      <c r="B1433" s="2">
        <v>41230</v>
      </c>
      <c r="C1433" s="4" t="s">
        <v>625</v>
      </c>
      <c r="D1433" s="27" t="s">
        <v>102</v>
      </c>
    </row>
    <row r="1434" spans="1:4" x14ac:dyDescent="0.25">
      <c r="A1434" s="1">
        <v>75</v>
      </c>
      <c r="B1434" s="2">
        <v>41102</v>
      </c>
      <c r="C1434" s="4" t="s">
        <v>626</v>
      </c>
      <c r="D1434" s="27" t="s">
        <v>155</v>
      </c>
    </row>
    <row r="1435" spans="1:4" x14ac:dyDescent="0.25">
      <c r="A1435" s="1">
        <v>75</v>
      </c>
      <c r="B1435" s="2">
        <v>41123</v>
      </c>
      <c r="C1435" s="4" t="s">
        <v>626</v>
      </c>
      <c r="D1435" s="27" t="s">
        <v>155</v>
      </c>
    </row>
    <row r="1436" spans="1:4" x14ac:dyDescent="0.25">
      <c r="A1436" s="1">
        <v>75</v>
      </c>
      <c r="B1436" s="2">
        <v>41157</v>
      </c>
      <c r="C1436" s="4" t="s">
        <v>626</v>
      </c>
      <c r="D1436" s="27" t="s">
        <v>85</v>
      </c>
    </row>
    <row r="1437" spans="1:4" x14ac:dyDescent="0.25">
      <c r="A1437" s="1">
        <v>75</v>
      </c>
      <c r="B1437" s="2">
        <v>41186</v>
      </c>
      <c r="C1437" s="4" t="s">
        <v>626</v>
      </c>
      <c r="D1437" s="27" t="s">
        <v>41</v>
      </c>
    </row>
    <row r="1438" spans="1:4" x14ac:dyDescent="0.25">
      <c r="A1438" s="1">
        <v>75</v>
      </c>
      <c r="B1438" s="2">
        <v>41230</v>
      </c>
      <c r="C1438" s="4" t="s">
        <v>626</v>
      </c>
      <c r="D1438" s="27" t="s">
        <v>126</v>
      </c>
    </row>
    <row r="1439" spans="1:4" x14ac:dyDescent="0.25">
      <c r="A1439" s="1">
        <v>76</v>
      </c>
      <c r="B1439" s="2">
        <v>41209</v>
      </c>
      <c r="C1439" s="4" t="s">
        <v>624</v>
      </c>
      <c r="D1439" s="27" t="s">
        <v>445</v>
      </c>
    </row>
    <row r="1440" spans="1:4" x14ac:dyDescent="0.25">
      <c r="A1440" s="1">
        <v>76</v>
      </c>
      <c r="B1440" s="2">
        <v>41221</v>
      </c>
      <c r="C1440" s="4" t="s">
        <v>624</v>
      </c>
      <c r="D1440" s="27" t="s">
        <v>446</v>
      </c>
    </row>
    <row r="1441" spans="1:4" x14ac:dyDescent="0.25">
      <c r="A1441" s="1">
        <v>76</v>
      </c>
      <c r="B1441" s="2">
        <v>41209</v>
      </c>
      <c r="C1441" s="4" t="s">
        <v>625</v>
      </c>
      <c r="D1441" s="27" t="s">
        <v>261</v>
      </c>
    </row>
    <row r="1442" spans="1:4" x14ac:dyDescent="0.25">
      <c r="A1442" s="1">
        <v>76</v>
      </c>
      <c r="B1442" s="2">
        <v>41221</v>
      </c>
      <c r="C1442" s="4" t="s">
        <v>625</v>
      </c>
      <c r="D1442" s="27" t="s">
        <v>124</v>
      </c>
    </row>
    <row r="1443" spans="1:4" x14ac:dyDescent="0.25">
      <c r="A1443" s="1">
        <v>76</v>
      </c>
      <c r="B1443" s="2">
        <v>41232</v>
      </c>
      <c r="C1443" s="4" t="s">
        <v>625</v>
      </c>
      <c r="D1443" s="27" t="s">
        <v>35</v>
      </c>
    </row>
    <row r="1444" spans="1:4" x14ac:dyDescent="0.25">
      <c r="A1444" s="1">
        <v>76</v>
      </c>
      <c r="B1444" s="2">
        <v>41209</v>
      </c>
      <c r="C1444" s="4" t="s">
        <v>626</v>
      </c>
      <c r="D1444" s="27" t="s">
        <v>44</v>
      </c>
    </row>
    <row r="1445" spans="1:4" x14ac:dyDescent="0.25">
      <c r="A1445" s="1">
        <v>76</v>
      </c>
      <c r="B1445" s="2">
        <v>41221</v>
      </c>
      <c r="C1445" s="4" t="s">
        <v>626</v>
      </c>
      <c r="D1445" s="27" t="s">
        <v>80</v>
      </c>
    </row>
    <row r="1446" spans="1:4" x14ac:dyDescent="0.25">
      <c r="A1446" s="1">
        <v>77</v>
      </c>
      <c r="B1446" s="2">
        <v>41093</v>
      </c>
      <c r="C1446" s="4" t="s">
        <v>624</v>
      </c>
      <c r="D1446" s="27" t="s">
        <v>447</v>
      </c>
    </row>
    <row r="1447" spans="1:4" x14ac:dyDescent="0.25">
      <c r="A1447" s="1">
        <v>77</v>
      </c>
      <c r="B1447" s="2">
        <v>41125</v>
      </c>
      <c r="C1447" s="4" t="s">
        <v>624</v>
      </c>
      <c r="D1447" s="27" t="s">
        <v>448</v>
      </c>
    </row>
    <row r="1448" spans="1:4" x14ac:dyDescent="0.25">
      <c r="A1448" s="1">
        <v>77</v>
      </c>
      <c r="B1448" s="2">
        <v>41159</v>
      </c>
      <c r="C1448" s="4" t="s">
        <v>624</v>
      </c>
      <c r="D1448" s="27" t="s">
        <v>446</v>
      </c>
    </row>
    <row r="1449" spans="1:4" x14ac:dyDescent="0.25">
      <c r="A1449" s="1">
        <v>77</v>
      </c>
      <c r="B1449" s="2">
        <v>41183</v>
      </c>
      <c r="C1449" s="4" t="s">
        <v>624</v>
      </c>
      <c r="D1449" s="27" t="s">
        <v>449</v>
      </c>
    </row>
    <row r="1450" spans="1:4" x14ac:dyDescent="0.25">
      <c r="A1450" s="1">
        <v>77</v>
      </c>
      <c r="B1450" s="2">
        <v>41218</v>
      </c>
      <c r="C1450" s="4" t="s">
        <v>624</v>
      </c>
      <c r="D1450" s="27" t="s">
        <v>450</v>
      </c>
    </row>
    <row r="1451" spans="1:4" x14ac:dyDescent="0.25">
      <c r="A1451" s="1">
        <v>77</v>
      </c>
      <c r="B1451" s="2">
        <v>41246</v>
      </c>
      <c r="C1451" s="4" t="s">
        <v>624</v>
      </c>
      <c r="D1451" s="27" t="s">
        <v>451</v>
      </c>
    </row>
    <row r="1452" spans="1:4" x14ac:dyDescent="0.25">
      <c r="A1452" s="1">
        <v>77</v>
      </c>
      <c r="B1452" s="2">
        <v>41093</v>
      </c>
      <c r="C1452" s="4" t="s">
        <v>625</v>
      </c>
      <c r="D1452" s="27" t="s">
        <v>17</v>
      </c>
    </row>
    <row r="1453" spans="1:4" x14ac:dyDescent="0.25">
      <c r="A1453" s="1">
        <v>77</v>
      </c>
      <c r="B1453" s="2">
        <v>41104</v>
      </c>
      <c r="C1453" s="4" t="s">
        <v>625</v>
      </c>
      <c r="D1453" s="27" t="s">
        <v>18</v>
      </c>
    </row>
    <row r="1454" spans="1:4" x14ac:dyDescent="0.25">
      <c r="A1454" s="1">
        <v>77</v>
      </c>
      <c r="B1454" s="2">
        <v>41111</v>
      </c>
      <c r="C1454" s="4" t="s">
        <v>625</v>
      </c>
      <c r="D1454" s="27" t="s">
        <v>35</v>
      </c>
    </row>
    <row r="1455" spans="1:4" x14ac:dyDescent="0.25">
      <c r="A1455" s="1">
        <v>77</v>
      </c>
      <c r="B1455" s="2">
        <v>41125</v>
      </c>
      <c r="C1455" s="4" t="s">
        <v>625</v>
      </c>
      <c r="D1455" s="27" t="s">
        <v>18</v>
      </c>
    </row>
    <row r="1456" spans="1:4" x14ac:dyDescent="0.25">
      <c r="A1456" s="1">
        <v>77</v>
      </c>
      <c r="B1456" s="2">
        <v>41135</v>
      </c>
      <c r="C1456" s="4" t="s">
        <v>625</v>
      </c>
      <c r="D1456" s="27" t="s">
        <v>51</v>
      </c>
    </row>
    <row r="1457" spans="1:4" x14ac:dyDescent="0.25">
      <c r="A1457" s="1">
        <v>77</v>
      </c>
      <c r="B1457" s="2">
        <v>41142</v>
      </c>
      <c r="C1457" s="4" t="s">
        <v>625</v>
      </c>
      <c r="D1457" s="27" t="s">
        <v>33</v>
      </c>
    </row>
    <row r="1458" spans="1:4" x14ac:dyDescent="0.25">
      <c r="A1458" s="1">
        <v>77</v>
      </c>
      <c r="B1458" s="2">
        <v>41159</v>
      </c>
      <c r="C1458" s="4" t="s">
        <v>625</v>
      </c>
      <c r="D1458" s="27" t="s">
        <v>66</v>
      </c>
    </row>
    <row r="1459" spans="1:4" x14ac:dyDescent="0.25">
      <c r="A1459" s="1">
        <v>77</v>
      </c>
      <c r="B1459" s="2">
        <v>41173</v>
      </c>
      <c r="C1459" s="4" t="s">
        <v>625</v>
      </c>
      <c r="D1459" s="27" t="s">
        <v>18</v>
      </c>
    </row>
    <row r="1460" spans="1:4" x14ac:dyDescent="0.25">
      <c r="A1460" s="1">
        <v>77</v>
      </c>
      <c r="B1460" s="2">
        <v>41183</v>
      </c>
      <c r="C1460" s="4" t="s">
        <v>625</v>
      </c>
      <c r="D1460" s="27" t="s">
        <v>65</v>
      </c>
    </row>
    <row r="1461" spans="1:4" x14ac:dyDescent="0.25">
      <c r="A1461" s="1">
        <v>77</v>
      </c>
      <c r="B1461" s="2">
        <v>41201</v>
      </c>
      <c r="C1461" s="4" t="s">
        <v>625</v>
      </c>
      <c r="D1461" s="27" t="s">
        <v>37</v>
      </c>
    </row>
    <row r="1462" spans="1:4" x14ac:dyDescent="0.25">
      <c r="A1462" s="1">
        <v>77</v>
      </c>
      <c r="B1462" s="2">
        <v>41218</v>
      </c>
      <c r="C1462" s="4" t="s">
        <v>625</v>
      </c>
      <c r="D1462" s="27" t="s">
        <v>76</v>
      </c>
    </row>
    <row r="1463" spans="1:4" x14ac:dyDescent="0.25">
      <c r="A1463" s="1">
        <v>77</v>
      </c>
      <c r="B1463" s="2">
        <v>41236</v>
      </c>
      <c r="C1463" s="4" t="s">
        <v>625</v>
      </c>
      <c r="D1463" s="27" t="s">
        <v>123</v>
      </c>
    </row>
    <row r="1464" spans="1:4" x14ac:dyDescent="0.25">
      <c r="A1464" s="1">
        <v>77</v>
      </c>
      <c r="B1464" s="2">
        <v>41246</v>
      </c>
      <c r="C1464" s="4" t="s">
        <v>625</v>
      </c>
      <c r="D1464" s="27" t="s">
        <v>162</v>
      </c>
    </row>
    <row r="1465" spans="1:4" x14ac:dyDescent="0.25">
      <c r="A1465" s="1">
        <v>77</v>
      </c>
      <c r="B1465" s="2">
        <v>41093</v>
      </c>
      <c r="C1465" s="4" t="s">
        <v>626</v>
      </c>
      <c r="D1465" s="27" t="s">
        <v>19</v>
      </c>
    </row>
    <row r="1466" spans="1:4" x14ac:dyDescent="0.25">
      <c r="A1466" s="1">
        <v>77</v>
      </c>
      <c r="B1466" s="2">
        <v>41125</v>
      </c>
      <c r="C1466" s="4" t="s">
        <v>626</v>
      </c>
      <c r="D1466" s="27" t="s">
        <v>155</v>
      </c>
    </row>
    <row r="1467" spans="1:4" x14ac:dyDescent="0.25">
      <c r="A1467" s="1">
        <v>77</v>
      </c>
      <c r="B1467" s="2">
        <v>41159</v>
      </c>
      <c r="C1467" s="4" t="s">
        <v>626</v>
      </c>
      <c r="D1467" s="27" t="s">
        <v>452</v>
      </c>
    </row>
    <row r="1468" spans="1:4" x14ac:dyDescent="0.25">
      <c r="A1468" s="1">
        <v>77</v>
      </c>
      <c r="B1468" s="2">
        <v>41183</v>
      </c>
      <c r="C1468" s="4" t="s">
        <v>626</v>
      </c>
      <c r="D1468" s="27" t="s">
        <v>69</v>
      </c>
    </row>
    <row r="1469" spans="1:4" x14ac:dyDescent="0.25">
      <c r="A1469" s="1">
        <v>77</v>
      </c>
      <c r="B1469" s="2">
        <v>41218</v>
      </c>
      <c r="C1469" s="4" t="s">
        <v>626</v>
      </c>
      <c r="D1469" s="27" t="s">
        <v>195</v>
      </c>
    </row>
    <row r="1470" spans="1:4" x14ac:dyDescent="0.25">
      <c r="A1470" s="1">
        <v>77</v>
      </c>
      <c r="B1470" s="2">
        <v>41246</v>
      </c>
      <c r="C1470" s="4" t="s">
        <v>626</v>
      </c>
      <c r="D1470" s="27" t="s">
        <v>56</v>
      </c>
    </row>
    <row r="1471" spans="1:4" x14ac:dyDescent="0.25">
      <c r="A1471" s="1">
        <v>78</v>
      </c>
      <c r="B1471" s="2">
        <v>41094</v>
      </c>
      <c r="C1471" s="4" t="s">
        <v>624</v>
      </c>
      <c r="D1471" s="27" t="s">
        <v>453</v>
      </c>
    </row>
    <row r="1472" spans="1:4" x14ac:dyDescent="0.25">
      <c r="A1472" s="1">
        <v>78</v>
      </c>
      <c r="B1472" s="2">
        <v>41122</v>
      </c>
      <c r="C1472" s="4" t="s">
        <v>624</v>
      </c>
      <c r="D1472" s="27" t="s">
        <v>454</v>
      </c>
    </row>
    <row r="1473" spans="1:4" x14ac:dyDescent="0.25">
      <c r="A1473" s="1">
        <v>78</v>
      </c>
      <c r="B1473" s="2">
        <v>41218</v>
      </c>
      <c r="C1473" s="4" t="s">
        <v>624</v>
      </c>
      <c r="D1473" s="27" t="s">
        <v>455</v>
      </c>
    </row>
    <row r="1474" spans="1:4" x14ac:dyDescent="0.25">
      <c r="A1474" s="1">
        <v>78</v>
      </c>
      <c r="B1474" s="2">
        <v>41094</v>
      </c>
      <c r="C1474" s="4" t="s">
        <v>625</v>
      </c>
      <c r="D1474" s="27" t="s">
        <v>66</v>
      </c>
    </row>
    <row r="1475" spans="1:4" x14ac:dyDescent="0.25">
      <c r="A1475" s="1">
        <v>78</v>
      </c>
      <c r="B1475" s="2">
        <v>41122</v>
      </c>
      <c r="C1475" s="4" t="s">
        <v>625</v>
      </c>
      <c r="D1475" s="27" t="s">
        <v>31</v>
      </c>
    </row>
    <row r="1476" spans="1:4" x14ac:dyDescent="0.25">
      <c r="A1476" s="1">
        <v>78</v>
      </c>
      <c r="B1476" s="2">
        <v>41136</v>
      </c>
      <c r="C1476" s="4" t="s">
        <v>625</v>
      </c>
      <c r="D1476" s="27" t="s">
        <v>51</v>
      </c>
    </row>
    <row r="1477" spans="1:4" x14ac:dyDescent="0.25">
      <c r="A1477" s="1">
        <v>78</v>
      </c>
      <c r="B1477" s="2">
        <v>41143</v>
      </c>
      <c r="C1477" s="4" t="s">
        <v>625</v>
      </c>
      <c r="D1477" s="27" t="s">
        <v>17</v>
      </c>
    </row>
    <row r="1478" spans="1:4" x14ac:dyDescent="0.25">
      <c r="A1478" s="1">
        <v>78</v>
      </c>
      <c r="B1478" s="2">
        <v>41218</v>
      </c>
      <c r="C1478" s="4" t="s">
        <v>625</v>
      </c>
      <c r="D1478" s="27" t="s">
        <v>66</v>
      </c>
    </row>
    <row r="1479" spans="1:4" x14ac:dyDescent="0.25">
      <c r="A1479" s="1">
        <v>78</v>
      </c>
      <c r="B1479" s="2">
        <v>41236</v>
      </c>
      <c r="C1479" s="4" t="s">
        <v>625</v>
      </c>
      <c r="D1479" s="27" t="s">
        <v>15</v>
      </c>
    </row>
    <row r="1480" spans="1:4" x14ac:dyDescent="0.25">
      <c r="A1480" s="1">
        <v>78</v>
      </c>
      <c r="B1480" s="2">
        <v>41094</v>
      </c>
      <c r="C1480" s="4" t="s">
        <v>626</v>
      </c>
      <c r="D1480" s="27" t="s">
        <v>146</v>
      </c>
    </row>
    <row r="1481" spans="1:4" x14ac:dyDescent="0.25">
      <c r="A1481" s="1">
        <v>78</v>
      </c>
      <c r="B1481" s="2">
        <v>41122</v>
      </c>
      <c r="C1481" s="4" t="s">
        <v>626</v>
      </c>
      <c r="D1481" s="27" t="s">
        <v>125</v>
      </c>
    </row>
    <row r="1482" spans="1:4" x14ac:dyDescent="0.25">
      <c r="A1482" s="1">
        <v>78</v>
      </c>
      <c r="B1482" s="2">
        <v>41218</v>
      </c>
      <c r="C1482" s="4" t="s">
        <v>626</v>
      </c>
      <c r="D1482" s="27" t="s">
        <v>125</v>
      </c>
    </row>
    <row r="1483" spans="1:4" x14ac:dyDescent="0.25">
      <c r="A1483" s="1">
        <v>80</v>
      </c>
      <c r="B1483" s="2">
        <v>41094</v>
      </c>
      <c r="C1483" s="4" t="s">
        <v>624</v>
      </c>
      <c r="D1483" s="27" t="s">
        <v>456</v>
      </c>
    </row>
    <row r="1484" spans="1:4" x14ac:dyDescent="0.25">
      <c r="A1484" s="1">
        <v>80</v>
      </c>
      <c r="B1484" s="2">
        <v>41122</v>
      </c>
      <c r="C1484" s="4" t="s">
        <v>624</v>
      </c>
      <c r="D1484" s="27" t="s">
        <v>421</v>
      </c>
    </row>
    <row r="1485" spans="1:4" x14ac:dyDescent="0.25">
      <c r="A1485" s="1">
        <v>80</v>
      </c>
      <c r="B1485" s="2">
        <v>41157</v>
      </c>
      <c r="C1485" s="4" t="s">
        <v>624</v>
      </c>
      <c r="D1485" s="27" t="s">
        <v>457</v>
      </c>
    </row>
    <row r="1486" spans="1:4" x14ac:dyDescent="0.25">
      <c r="A1486" s="1">
        <v>80</v>
      </c>
      <c r="B1486" s="2">
        <v>41094</v>
      </c>
      <c r="C1486" s="4" t="s">
        <v>625</v>
      </c>
      <c r="D1486" s="27" t="s">
        <v>101</v>
      </c>
    </row>
    <row r="1487" spans="1:4" x14ac:dyDescent="0.25">
      <c r="A1487" s="1">
        <v>80</v>
      </c>
      <c r="B1487" s="2">
        <v>41108</v>
      </c>
      <c r="C1487" s="4" t="s">
        <v>625</v>
      </c>
      <c r="D1487" s="27" t="s">
        <v>101</v>
      </c>
    </row>
    <row r="1488" spans="1:4" x14ac:dyDescent="0.25">
      <c r="A1488" s="1">
        <v>80</v>
      </c>
      <c r="B1488" s="2">
        <v>41122</v>
      </c>
      <c r="C1488" s="4" t="s">
        <v>625</v>
      </c>
      <c r="D1488" s="27" t="s">
        <v>16</v>
      </c>
    </row>
    <row r="1489" spans="1:4" x14ac:dyDescent="0.25">
      <c r="A1489" s="1">
        <v>80</v>
      </c>
      <c r="B1489" s="2">
        <v>41157</v>
      </c>
      <c r="C1489" s="4" t="s">
        <v>625</v>
      </c>
      <c r="D1489" s="27" t="s">
        <v>76</v>
      </c>
    </row>
    <row r="1490" spans="1:4" x14ac:dyDescent="0.25">
      <c r="A1490" s="1">
        <v>80</v>
      </c>
      <c r="B1490" s="2">
        <v>41094</v>
      </c>
      <c r="C1490" s="4" t="s">
        <v>626</v>
      </c>
      <c r="D1490" s="27" t="s">
        <v>146</v>
      </c>
    </row>
    <row r="1491" spans="1:4" x14ac:dyDescent="0.25">
      <c r="A1491" s="1">
        <v>80</v>
      </c>
      <c r="B1491" s="2">
        <v>41122</v>
      </c>
      <c r="C1491" s="4" t="s">
        <v>626</v>
      </c>
      <c r="D1491" s="27" t="s">
        <v>85</v>
      </c>
    </row>
    <row r="1492" spans="1:4" x14ac:dyDescent="0.25">
      <c r="A1492" s="1">
        <v>80</v>
      </c>
      <c r="B1492" s="2">
        <v>41157</v>
      </c>
      <c r="C1492" s="4" t="s">
        <v>626</v>
      </c>
      <c r="D1492" s="27" t="s">
        <v>166</v>
      </c>
    </row>
    <row r="1493" spans="1:4" x14ac:dyDescent="0.25">
      <c r="A1493" s="1">
        <v>81</v>
      </c>
      <c r="B1493" s="2">
        <v>41095</v>
      </c>
      <c r="C1493" s="4" t="s">
        <v>624</v>
      </c>
      <c r="D1493" s="27" t="s">
        <v>458</v>
      </c>
    </row>
    <row r="1494" spans="1:4" x14ac:dyDescent="0.25">
      <c r="A1494" s="1">
        <v>81</v>
      </c>
      <c r="B1494" s="2">
        <v>41123</v>
      </c>
      <c r="C1494" s="4" t="s">
        <v>624</v>
      </c>
      <c r="D1494" s="27" t="s">
        <v>459</v>
      </c>
    </row>
    <row r="1495" spans="1:4" x14ac:dyDescent="0.25">
      <c r="A1495" s="1">
        <v>81</v>
      </c>
      <c r="B1495" s="2">
        <v>41156</v>
      </c>
      <c r="C1495" s="4" t="s">
        <v>624</v>
      </c>
      <c r="D1495" s="27" t="s">
        <v>244</v>
      </c>
    </row>
    <row r="1496" spans="1:4" x14ac:dyDescent="0.25">
      <c r="A1496" s="1">
        <v>81</v>
      </c>
      <c r="B1496" s="2">
        <v>41186</v>
      </c>
      <c r="C1496" s="4" t="s">
        <v>624</v>
      </c>
      <c r="D1496" s="27" t="s">
        <v>460</v>
      </c>
    </row>
    <row r="1497" spans="1:4" x14ac:dyDescent="0.25">
      <c r="A1497" s="1">
        <v>81</v>
      </c>
      <c r="B1497" s="2">
        <v>41221</v>
      </c>
      <c r="C1497" s="4" t="s">
        <v>624</v>
      </c>
      <c r="D1497" s="27" t="s">
        <v>461</v>
      </c>
    </row>
    <row r="1498" spans="1:4" x14ac:dyDescent="0.25">
      <c r="A1498" s="1">
        <v>81</v>
      </c>
      <c r="B1498" s="2">
        <v>41095</v>
      </c>
      <c r="C1498" s="4" t="s">
        <v>625</v>
      </c>
      <c r="D1498" s="27" t="s">
        <v>154</v>
      </c>
    </row>
    <row r="1499" spans="1:4" x14ac:dyDescent="0.25">
      <c r="A1499" s="1">
        <v>81</v>
      </c>
      <c r="B1499" s="2">
        <v>41109</v>
      </c>
      <c r="C1499" s="4" t="s">
        <v>625</v>
      </c>
      <c r="D1499" s="27" t="s">
        <v>110</v>
      </c>
    </row>
    <row r="1500" spans="1:4" x14ac:dyDescent="0.25">
      <c r="A1500" s="1">
        <v>81</v>
      </c>
      <c r="B1500" s="2">
        <v>41123</v>
      </c>
      <c r="C1500" s="4" t="s">
        <v>625</v>
      </c>
      <c r="D1500" s="27" t="s">
        <v>111</v>
      </c>
    </row>
    <row r="1501" spans="1:4" x14ac:dyDescent="0.25">
      <c r="A1501" s="1">
        <v>81</v>
      </c>
      <c r="B1501" s="2">
        <v>41137</v>
      </c>
      <c r="C1501" s="4" t="s">
        <v>625</v>
      </c>
      <c r="D1501" s="27" t="s">
        <v>112</v>
      </c>
    </row>
    <row r="1502" spans="1:4" x14ac:dyDescent="0.25">
      <c r="A1502" s="1">
        <v>81</v>
      </c>
      <c r="B1502" s="2">
        <v>41156</v>
      </c>
      <c r="C1502" s="4" t="s">
        <v>625</v>
      </c>
      <c r="D1502" s="27" t="s">
        <v>30</v>
      </c>
    </row>
    <row r="1503" spans="1:4" x14ac:dyDescent="0.25">
      <c r="A1503" s="1">
        <v>81</v>
      </c>
      <c r="B1503" s="2">
        <v>41172</v>
      </c>
      <c r="C1503" s="4" t="s">
        <v>625</v>
      </c>
      <c r="D1503" s="27" t="s">
        <v>12</v>
      </c>
    </row>
    <row r="1504" spans="1:4" x14ac:dyDescent="0.25">
      <c r="A1504" s="1">
        <v>81</v>
      </c>
      <c r="B1504" s="2">
        <v>41186</v>
      </c>
      <c r="C1504" s="4" t="s">
        <v>625</v>
      </c>
      <c r="D1504" s="27" t="s">
        <v>66</v>
      </c>
    </row>
    <row r="1505" spans="1:4" x14ac:dyDescent="0.25">
      <c r="A1505" s="1">
        <v>81</v>
      </c>
      <c r="B1505" s="2">
        <v>41200</v>
      </c>
      <c r="C1505" s="4" t="s">
        <v>625</v>
      </c>
      <c r="D1505" s="27" t="s">
        <v>66</v>
      </c>
    </row>
    <row r="1506" spans="1:4" x14ac:dyDescent="0.25">
      <c r="A1506" s="1">
        <v>81</v>
      </c>
      <c r="B1506" s="2">
        <v>41221</v>
      </c>
      <c r="C1506" s="4" t="s">
        <v>625</v>
      </c>
      <c r="D1506" s="27" t="s">
        <v>91</v>
      </c>
    </row>
    <row r="1507" spans="1:4" x14ac:dyDescent="0.25">
      <c r="A1507" s="1">
        <v>81</v>
      </c>
      <c r="B1507" s="2">
        <v>41232</v>
      </c>
      <c r="C1507" s="4" t="s">
        <v>625</v>
      </c>
      <c r="D1507" s="27" t="s">
        <v>35</v>
      </c>
    </row>
    <row r="1508" spans="1:4" x14ac:dyDescent="0.25">
      <c r="A1508" s="1">
        <v>81</v>
      </c>
      <c r="B1508" s="2">
        <v>41095</v>
      </c>
      <c r="C1508" s="4" t="s">
        <v>626</v>
      </c>
      <c r="D1508" s="27" t="s">
        <v>24</v>
      </c>
    </row>
    <row r="1509" spans="1:4" x14ac:dyDescent="0.25">
      <c r="A1509" s="1">
        <v>81</v>
      </c>
      <c r="B1509" s="2">
        <v>41123</v>
      </c>
      <c r="C1509" s="4" t="s">
        <v>626</v>
      </c>
      <c r="D1509" s="27" t="s">
        <v>21</v>
      </c>
    </row>
    <row r="1510" spans="1:4" x14ac:dyDescent="0.25">
      <c r="A1510" s="1">
        <v>81</v>
      </c>
      <c r="B1510" s="2">
        <v>41156</v>
      </c>
      <c r="C1510" s="4" t="s">
        <v>626</v>
      </c>
      <c r="D1510" s="27" t="s">
        <v>24</v>
      </c>
    </row>
    <row r="1511" spans="1:4" x14ac:dyDescent="0.25">
      <c r="A1511" s="1">
        <v>81</v>
      </c>
      <c r="B1511" s="2">
        <v>41186</v>
      </c>
      <c r="C1511" s="4" t="s">
        <v>626</v>
      </c>
      <c r="D1511" s="27" t="s">
        <v>166</v>
      </c>
    </row>
    <row r="1512" spans="1:4" x14ac:dyDescent="0.25">
      <c r="A1512" s="1">
        <v>81</v>
      </c>
      <c r="B1512" s="2">
        <v>41221</v>
      </c>
      <c r="C1512" s="4" t="s">
        <v>626</v>
      </c>
      <c r="D1512" s="27" t="s">
        <v>94</v>
      </c>
    </row>
    <row r="1513" spans="1:4" x14ac:dyDescent="0.25">
      <c r="A1513" s="1">
        <v>82</v>
      </c>
      <c r="B1513" s="2">
        <v>41094</v>
      </c>
      <c r="C1513" s="4" t="s">
        <v>624</v>
      </c>
      <c r="D1513" s="27" t="s">
        <v>462</v>
      </c>
    </row>
    <row r="1514" spans="1:4" x14ac:dyDescent="0.25">
      <c r="A1514" s="1">
        <v>82</v>
      </c>
      <c r="B1514" s="2">
        <v>41122</v>
      </c>
      <c r="C1514" s="4" t="s">
        <v>624</v>
      </c>
      <c r="D1514" s="27" t="s">
        <v>330</v>
      </c>
    </row>
    <row r="1515" spans="1:4" x14ac:dyDescent="0.25">
      <c r="A1515" s="1">
        <v>82</v>
      </c>
      <c r="B1515" s="2">
        <v>41157</v>
      </c>
      <c r="C1515" s="4" t="s">
        <v>624</v>
      </c>
      <c r="D1515" s="27" t="s">
        <v>463</v>
      </c>
    </row>
    <row r="1516" spans="1:4" x14ac:dyDescent="0.25">
      <c r="A1516" s="1">
        <v>82</v>
      </c>
      <c r="B1516" s="2">
        <v>41185</v>
      </c>
      <c r="C1516" s="4" t="s">
        <v>624</v>
      </c>
      <c r="D1516" s="27" t="s">
        <v>464</v>
      </c>
    </row>
    <row r="1517" spans="1:4" x14ac:dyDescent="0.25">
      <c r="A1517" s="1">
        <v>82</v>
      </c>
      <c r="B1517" s="2">
        <v>41220</v>
      </c>
      <c r="C1517" s="4" t="s">
        <v>624</v>
      </c>
      <c r="D1517" s="27" t="s">
        <v>465</v>
      </c>
    </row>
    <row r="1518" spans="1:4" x14ac:dyDescent="0.25">
      <c r="A1518" s="1">
        <v>82</v>
      </c>
      <c r="B1518" s="2">
        <v>41248</v>
      </c>
      <c r="C1518" s="4" t="s">
        <v>624</v>
      </c>
      <c r="D1518" s="27" t="s">
        <v>169</v>
      </c>
    </row>
    <row r="1519" spans="1:4" x14ac:dyDescent="0.25">
      <c r="A1519" s="1">
        <v>82</v>
      </c>
      <c r="B1519" s="2">
        <v>41094</v>
      </c>
      <c r="C1519" s="4" t="s">
        <v>625</v>
      </c>
      <c r="D1519" s="27" t="s">
        <v>31</v>
      </c>
    </row>
    <row r="1520" spans="1:4" x14ac:dyDescent="0.25">
      <c r="A1520" s="1">
        <v>82</v>
      </c>
      <c r="B1520" s="2">
        <v>41108</v>
      </c>
      <c r="C1520" s="4" t="s">
        <v>625</v>
      </c>
      <c r="D1520" s="27" t="s">
        <v>31</v>
      </c>
    </row>
    <row r="1521" spans="1:4" x14ac:dyDescent="0.25">
      <c r="A1521" s="1">
        <v>82</v>
      </c>
      <c r="B1521" s="2">
        <v>41122</v>
      </c>
      <c r="C1521" s="4" t="s">
        <v>625</v>
      </c>
      <c r="D1521" s="27" t="s">
        <v>51</v>
      </c>
    </row>
    <row r="1522" spans="1:4" x14ac:dyDescent="0.25">
      <c r="A1522" s="1">
        <v>82</v>
      </c>
      <c r="B1522" s="2">
        <v>41129</v>
      </c>
      <c r="C1522" s="4" t="s">
        <v>625</v>
      </c>
      <c r="D1522" s="27" t="s">
        <v>16</v>
      </c>
    </row>
    <row r="1523" spans="1:4" x14ac:dyDescent="0.25">
      <c r="A1523" s="1">
        <v>82</v>
      </c>
      <c r="B1523" s="2">
        <v>41136</v>
      </c>
      <c r="C1523" s="4" t="s">
        <v>625</v>
      </c>
      <c r="D1523" s="27" t="s">
        <v>14</v>
      </c>
    </row>
    <row r="1524" spans="1:4" x14ac:dyDescent="0.25">
      <c r="A1524" s="1">
        <v>82</v>
      </c>
      <c r="B1524" s="2">
        <v>41157</v>
      </c>
      <c r="C1524" s="4" t="s">
        <v>625</v>
      </c>
      <c r="D1524" s="27" t="s">
        <v>15</v>
      </c>
    </row>
    <row r="1525" spans="1:4" x14ac:dyDescent="0.25">
      <c r="A1525" s="1">
        <v>82</v>
      </c>
      <c r="B1525" s="2">
        <v>41171</v>
      </c>
      <c r="C1525" s="4" t="s">
        <v>625</v>
      </c>
      <c r="D1525" s="27" t="s">
        <v>32</v>
      </c>
    </row>
    <row r="1526" spans="1:4" x14ac:dyDescent="0.25">
      <c r="A1526" s="1">
        <v>82</v>
      </c>
      <c r="B1526" s="2">
        <v>41185</v>
      </c>
      <c r="C1526" s="4" t="s">
        <v>625</v>
      </c>
      <c r="D1526" s="27" t="s">
        <v>37</v>
      </c>
    </row>
    <row r="1527" spans="1:4" x14ac:dyDescent="0.25">
      <c r="A1527" s="1">
        <v>82</v>
      </c>
      <c r="B1527" s="2">
        <v>41199</v>
      </c>
      <c r="C1527" s="4" t="s">
        <v>625</v>
      </c>
      <c r="D1527" s="27" t="s">
        <v>12</v>
      </c>
    </row>
    <row r="1528" spans="1:4" x14ac:dyDescent="0.25">
      <c r="A1528" s="1">
        <v>82</v>
      </c>
      <c r="B1528" s="2">
        <v>41220</v>
      </c>
      <c r="C1528" s="4" t="s">
        <v>625</v>
      </c>
      <c r="D1528" s="27" t="s">
        <v>91</v>
      </c>
    </row>
    <row r="1529" spans="1:4" x14ac:dyDescent="0.25">
      <c r="A1529" s="1">
        <v>82</v>
      </c>
      <c r="B1529" s="2">
        <v>41233</v>
      </c>
      <c r="C1529" s="4" t="s">
        <v>625</v>
      </c>
      <c r="D1529" s="27" t="s">
        <v>110</v>
      </c>
    </row>
    <row r="1530" spans="1:4" x14ac:dyDescent="0.25">
      <c r="A1530" s="1">
        <v>82</v>
      </c>
      <c r="B1530" s="2">
        <v>41248</v>
      </c>
      <c r="C1530" s="4" t="s">
        <v>625</v>
      </c>
      <c r="D1530" s="27" t="s">
        <v>93</v>
      </c>
    </row>
    <row r="1531" spans="1:4" x14ac:dyDescent="0.25">
      <c r="A1531" s="1">
        <v>82</v>
      </c>
      <c r="B1531" s="2">
        <v>41094</v>
      </c>
      <c r="C1531" s="4" t="s">
        <v>626</v>
      </c>
      <c r="D1531" s="27" t="s">
        <v>56</v>
      </c>
    </row>
    <row r="1532" spans="1:4" x14ac:dyDescent="0.25">
      <c r="A1532" s="1">
        <v>82</v>
      </c>
      <c r="B1532" s="2">
        <v>41122</v>
      </c>
      <c r="C1532" s="4" t="s">
        <v>626</v>
      </c>
      <c r="D1532" s="27" t="s">
        <v>146</v>
      </c>
    </row>
    <row r="1533" spans="1:4" x14ac:dyDescent="0.25">
      <c r="A1533" s="1">
        <v>82</v>
      </c>
      <c r="B1533" s="2">
        <v>41157</v>
      </c>
      <c r="C1533" s="4" t="s">
        <v>626</v>
      </c>
      <c r="D1533" s="27" t="s">
        <v>24</v>
      </c>
    </row>
    <row r="1534" spans="1:4" x14ac:dyDescent="0.25">
      <c r="A1534" s="1">
        <v>82</v>
      </c>
      <c r="B1534" s="2">
        <v>41185</v>
      </c>
      <c r="C1534" s="4" t="s">
        <v>626</v>
      </c>
      <c r="D1534" s="27" t="s">
        <v>147</v>
      </c>
    </row>
    <row r="1535" spans="1:4" x14ac:dyDescent="0.25">
      <c r="A1535" s="1">
        <v>82</v>
      </c>
      <c r="B1535" s="2">
        <v>41220</v>
      </c>
      <c r="C1535" s="4" t="s">
        <v>626</v>
      </c>
      <c r="D1535" s="27" t="s">
        <v>44</v>
      </c>
    </row>
    <row r="1536" spans="1:4" x14ac:dyDescent="0.25">
      <c r="A1536" s="1">
        <v>82</v>
      </c>
      <c r="B1536" s="2">
        <v>41248</v>
      </c>
      <c r="C1536" s="4" t="s">
        <v>626</v>
      </c>
      <c r="D1536" s="27" t="s">
        <v>40</v>
      </c>
    </row>
    <row r="1537" spans="1:4" x14ac:dyDescent="0.25">
      <c r="A1537" s="1">
        <v>83</v>
      </c>
      <c r="B1537" s="2">
        <v>41157</v>
      </c>
      <c r="C1537" s="4" t="s">
        <v>624</v>
      </c>
      <c r="D1537" s="27" t="s">
        <v>322</v>
      </c>
    </row>
    <row r="1538" spans="1:4" x14ac:dyDescent="0.25">
      <c r="A1538" s="1">
        <v>83</v>
      </c>
      <c r="B1538" s="2">
        <v>41185</v>
      </c>
      <c r="C1538" s="4" t="s">
        <v>624</v>
      </c>
      <c r="D1538" s="27" t="s">
        <v>466</v>
      </c>
    </row>
    <row r="1539" spans="1:4" x14ac:dyDescent="0.25">
      <c r="A1539" s="1">
        <v>83</v>
      </c>
      <c r="B1539" s="2">
        <v>41220</v>
      </c>
      <c r="C1539" s="4" t="s">
        <v>624</v>
      </c>
      <c r="D1539" s="27" t="s">
        <v>467</v>
      </c>
    </row>
    <row r="1540" spans="1:4" x14ac:dyDescent="0.25">
      <c r="A1540" s="1">
        <v>83</v>
      </c>
      <c r="B1540" s="2">
        <v>41248</v>
      </c>
      <c r="C1540" s="4" t="s">
        <v>624</v>
      </c>
      <c r="D1540" s="27" t="s">
        <v>279</v>
      </c>
    </row>
    <row r="1541" spans="1:4" x14ac:dyDescent="0.25">
      <c r="A1541" s="1">
        <v>83</v>
      </c>
      <c r="B1541" s="2">
        <v>41136</v>
      </c>
      <c r="C1541" s="4" t="s">
        <v>625</v>
      </c>
      <c r="D1541" s="27" t="s">
        <v>30</v>
      </c>
    </row>
    <row r="1542" spans="1:4" x14ac:dyDescent="0.25">
      <c r="A1542" s="1">
        <v>83</v>
      </c>
      <c r="B1542" s="2">
        <v>41157</v>
      </c>
      <c r="C1542" s="4" t="s">
        <v>625</v>
      </c>
      <c r="D1542" s="27" t="s">
        <v>15</v>
      </c>
    </row>
    <row r="1543" spans="1:4" x14ac:dyDescent="0.25">
      <c r="A1543" s="1">
        <v>83</v>
      </c>
      <c r="B1543" s="2">
        <v>41171</v>
      </c>
      <c r="C1543" s="4" t="s">
        <v>625</v>
      </c>
      <c r="D1543" s="27" t="s">
        <v>18</v>
      </c>
    </row>
    <row r="1544" spans="1:4" x14ac:dyDescent="0.25">
      <c r="A1544" s="1">
        <v>83</v>
      </c>
      <c r="B1544" s="2">
        <v>41185</v>
      </c>
      <c r="C1544" s="4" t="s">
        <v>625</v>
      </c>
      <c r="D1544" s="27" t="s">
        <v>38</v>
      </c>
    </row>
    <row r="1545" spans="1:4" x14ac:dyDescent="0.25">
      <c r="A1545" s="1">
        <v>83</v>
      </c>
      <c r="B1545" s="2">
        <v>41192</v>
      </c>
      <c r="C1545" s="4" t="s">
        <v>625</v>
      </c>
      <c r="D1545" s="27" t="s">
        <v>34</v>
      </c>
    </row>
    <row r="1546" spans="1:4" x14ac:dyDescent="0.25">
      <c r="A1546" s="1">
        <v>83</v>
      </c>
      <c r="B1546" s="2">
        <v>41199</v>
      </c>
      <c r="C1546" s="4" t="s">
        <v>625</v>
      </c>
      <c r="D1546" s="27" t="s">
        <v>33</v>
      </c>
    </row>
    <row r="1547" spans="1:4" x14ac:dyDescent="0.25">
      <c r="A1547" s="1">
        <v>83</v>
      </c>
      <c r="B1547" s="2">
        <v>41220</v>
      </c>
      <c r="C1547" s="4" t="s">
        <v>625</v>
      </c>
      <c r="D1547" s="27" t="s">
        <v>12</v>
      </c>
    </row>
    <row r="1548" spans="1:4" x14ac:dyDescent="0.25">
      <c r="A1548" s="1">
        <v>83</v>
      </c>
      <c r="B1548" s="2">
        <v>41233</v>
      </c>
      <c r="C1548" s="4" t="s">
        <v>625</v>
      </c>
      <c r="D1548" s="27" t="s">
        <v>92</v>
      </c>
    </row>
    <row r="1549" spans="1:4" x14ac:dyDescent="0.25">
      <c r="A1549" s="1">
        <v>83</v>
      </c>
      <c r="B1549" s="2">
        <v>41248</v>
      </c>
      <c r="C1549" s="4" t="s">
        <v>625</v>
      </c>
      <c r="D1549" s="27" t="s">
        <v>92</v>
      </c>
    </row>
    <row r="1550" spans="1:4" x14ac:dyDescent="0.25">
      <c r="A1550" s="1">
        <v>83</v>
      </c>
      <c r="B1550" s="2">
        <v>41157</v>
      </c>
      <c r="C1550" s="4" t="s">
        <v>626</v>
      </c>
      <c r="D1550" s="27" t="s">
        <v>78</v>
      </c>
    </row>
    <row r="1551" spans="1:4" x14ac:dyDescent="0.25">
      <c r="A1551" s="1">
        <v>83</v>
      </c>
      <c r="B1551" s="2">
        <v>41185</v>
      </c>
      <c r="C1551" s="4" t="s">
        <v>626</v>
      </c>
      <c r="D1551" s="27" t="s">
        <v>95</v>
      </c>
    </row>
    <row r="1552" spans="1:4" x14ac:dyDescent="0.25">
      <c r="A1552" s="1">
        <v>83</v>
      </c>
      <c r="B1552" s="2">
        <v>41220</v>
      </c>
      <c r="C1552" s="4" t="s">
        <v>626</v>
      </c>
      <c r="D1552" s="27" t="s">
        <v>468</v>
      </c>
    </row>
    <row r="1553" spans="1:4" x14ac:dyDescent="0.25">
      <c r="A1553" s="1">
        <v>83</v>
      </c>
      <c r="B1553" s="2">
        <v>41248</v>
      </c>
      <c r="C1553" s="4" t="s">
        <v>626</v>
      </c>
      <c r="D1553" s="27" t="s">
        <v>270</v>
      </c>
    </row>
    <row r="1554" spans="1:4" x14ac:dyDescent="0.25">
      <c r="A1554" s="1" t="e">
        <v>#N/A</v>
      </c>
      <c r="B1554" s="2">
        <v>41170</v>
      </c>
      <c r="C1554" s="4" t="s">
        <v>624</v>
      </c>
      <c r="D1554" s="27" t="s">
        <v>469</v>
      </c>
    </row>
    <row r="1555" spans="1:4" x14ac:dyDescent="0.25">
      <c r="A1555" s="1" t="e">
        <v>#N/A</v>
      </c>
      <c r="B1555" s="2">
        <v>41170</v>
      </c>
      <c r="C1555" s="4" t="s">
        <v>625</v>
      </c>
      <c r="D1555" s="27" t="s">
        <v>30</v>
      </c>
    </row>
    <row r="1556" spans="1:4" x14ac:dyDescent="0.25">
      <c r="A1556" s="1" t="e">
        <v>#N/A</v>
      </c>
      <c r="B1556" s="2">
        <v>41172</v>
      </c>
      <c r="C1556" s="4" t="s">
        <v>625</v>
      </c>
      <c r="D1556" s="27" t="s">
        <v>76</v>
      </c>
    </row>
    <row r="1557" spans="1:4" x14ac:dyDescent="0.25">
      <c r="A1557" s="1" t="e">
        <v>#N/A</v>
      </c>
      <c r="B1557" s="2">
        <v>41170</v>
      </c>
      <c r="C1557" s="4" t="s">
        <v>626</v>
      </c>
      <c r="D1557" s="27" t="s">
        <v>67</v>
      </c>
    </row>
    <row r="1558" spans="1:4" x14ac:dyDescent="0.25">
      <c r="A1558" s="1">
        <v>84</v>
      </c>
      <c r="B1558" s="2">
        <v>41192</v>
      </c>
      <c r="C1558" s="4" t="s">
        <v>624</v>
      </c>
      <c r="D1558" s="27" t="s">
        <v>419</v>
      </c>
    </row>
    <row r="1559" spans="1:4" x14ac:dyDescent="0.25">
      <c r="A1559" s="1">
        <v>84</v>
      </c>
      <c r="B1559" s="2">
        <v>41192</v>
      </c>
      <c r="C1559" s="4" t="s">
        <v>625</v>
      </c>
      <c r="D1559" s="27" t="s">
        <v>14</v>
      </c>
    </row>
    <row r="1560" spans="1:4" x14ac:dyDescent="0.25">
      <c r="A1560" s="1">
        <v>84</v>
      </c>
      <c r="B1560" s="2">
        <v>41199</v>
      </c>
      <c r="C1560" s="4" t="s">
        <v>625</v>
      </c>
      <c r="D1560" s="27" t="s">
        <v>93</v>
      </c>
    </row>
    <row r="1561" spans="1:4" x14ac:dyDescent="0.25">
      <c r="A1561" s="1">
        <v>84</v>
      </c>
      <c r="B1561" s="2">
        <v>41192</v>
      </c>
      <c r="C1561" s="4" t="s">
        <v>626</v>
      </c>
      <c r="D1561" s="27" t="s">
        <v>19</v>
      </c>
    </row>
    <row r="1562" spans="1:4" x14ac:dyDescent="0.25">
      <c r="A1562" s="1" t="e">
        <v>#N/A</v>
      </c>
      <c r="B1562" s="2">
        <v>41162</v>
      </c>
      <c r="C1562" s="4" t="s">
        <v>624</v>
      </c>
      <c r="D1562" s="27" t="s">
        <v>470</v>
      </c>
    </row>
    <row r="1563" spans="1:4" x14ac:dyDescent="0.25">
      <c r="A1563" s="1" t="e">
        <v>#N/A</v>
      </c>
      <c r="B1563" s="2">
        <v>41162</v>
      </c>
      <c r="C1563" s="4" t="s">
        <v>625</v>
      </c>
      <c r="D1563" s="27" t="s">
        <v>92</v>
      </c>
    </row>
    <row r="1564" spans="1:4" x14ac:dyDescent="0.25">
      <c r="A1564" s="1" t="e">
        <v>#N/A</v>
      </c>
      <c r="B1564" s="2">
        <v>41171</v>
      </c>
      <c r="C1564" s="4" t="s">
        <v>625</v>
      </c>
      <c r="D1564" s="27" t="s">
        <v>12</v>
      </c>
    </row>
    <row r="1565" spans="1:4" x14ac:dyDescent="0.25">
      <c r="A1565" s="1" t="e">
        <v>#N/A</v>
      </c>
      <c r="B1565" s="2">
        <v>41162</v>
      </c>
      <c r="C1565" s="4" t="s">
        <v>626</v>
      </c>
      <c r="D1565" s="27" t="s">
        <v>352</v>
      </c>
    </row>
    <row r="1566" spans="1:4" x14ac:dyDescent="0.25">
      <c r="A1566" s="1">
        <v>85</v>
      </c>
      <c r="B1566" s="2">
        <v>41095</v>
      </c>
      <c r="C1566" s="4" t="s">
        <v>624</v>
      </c>
      <c r="D1566" s="27" t="s">
        <v>238</v>
      </c>
    </row>
    <row r="1567" spans="1:4" x14ac:dyDescent="0.25">
      <c r="A1567" s="1">
        <v>85</v>
      </c>
      <c r="B1567" s="2">
        <v>41123</v>
      </c>
      <c r="C1567" s="4" t="s">
        <v>624</v>
      </c>
      <c r="D1567" s="27" t="s">
        <v>471</v>
      </c>
    </row>
    <row r="1568" spans="1:4" x14ac:dyDescent="0.25">
      <c r="A1568" s="1">
        <v>85</v>
      </c>
      <c r="B1568" s="2">
        <v>41156</v>
      </c>
      <c r="C1568" s="4" t="s">
        <v>624</v>
      </c>
      <c r="D1568" s="27" t="s">
        <v>472</v>
      </c>
    </row>
    <row r="1569" spans="1:4" x14ac:dyDescent="0.25">
      <c r="A1569" s="1">
        <v>85</v>
      </c>
      <c r="B1569" s="2">
        <v>41095</v>
      </c>
      <c r="C1569" s="4" t="s">
        <v>625</v>
      </c>
      <c r="D1569" s="27" t="s">
        <v>66</v>
      </c>
    </row>
    <row r="1570" spans="1:4" x14ac:dyDescent="0.25">
      <c r="A1570" s="1">
        <v>85</v>
      </c>
      <c r="B1570" s="2">
        <v>41109</v>
      </c>
      <c r="C1570" s="4" t="s">
        <v>625</v>
      </c>
      <c r="D1570" s="27" t="s">
        <v>12</v>
      </c>
    </row>
    <row r="1571" spans="1:4" x14ac:dyDescent="0.25">
      <c r="A1571" s="1">
        <v>85</v>
      </c>
      <c r="B1571" s="2">
        <v>41123</v>
      </c>
      <c r="C1571" s="4" t="s">
        <v>625</v>
      </c>
      <c r="D1571" s="27" t="s">
        <v>33</v>
      </c>
    </row>
    <row r="1572" spans="1:4" x14ac:dyDescent="0.25">
      <c r="A1572" s="1">
        <v>85</v>
      </c>
      <c r="B1572" s="2">
        <v>41137</v>
      </c>
      <c r="C1572" s="4" t="s">
        <v>625</v>
      </c>
      <c r="D1572" s="27" t="s">
        <v>91</v>
      </c>
    </row>
    <row r="1573" spans="1:4" x14ac:dyDescent="0.25">
      <c r="A1573" s="1">
        <v>85</v>
      </c>
      <c r="B1573" s="2">
        <v>41156</v>
      </c>
      <c r="C1573" s="4" t="s">
        <v>625</v>
      </c>
      <c r="D1573" s="27" t="s">
        <v>93</v>
      </c>
    </row>
    <row r="1574" spans="1:4" x14ac:dyDescent="0.25">
      <c r="A1574" s="1">
        <v>85</v>
      </c>
      <c r="B1574" s="2">
        <v>41173</v>
      </c>
      <c r="C1574" s="4" t="s">
        <v>625</v>
      </c>
      <c r="D1574" s="27" t="s">
        <v>37</v>
      </c>
    </row>
    <row r="1575" spans="1:4" x14ac:dyDescent="0.25">
      <c r="A1575" s="1">
        <v>85</v>
      </c>
      <c r="B1575" s="2">
        <v>41095</v>
      </c>
      <c r="C1575" s="4" t="s">
        <v>626</v>
      </c>
      <c r="D1575" s="27" t="s">
        <v>473</v>
      </c>
    </row>
    <row r="1576" spans="1:4" x14ac:dyDescent="0.25">
      <c r="A1576" s="1">
        <v>85</v>
      </c>
      <c r="B1576" s="2">
        <v>41123</v>
      </c>
      <c r="C1576" s="4" t="s">
        <v>626</v>
      </c>
      <c r="D1576" s="27" t="s">
        <v>113</v>
      </c>
    </row>
    <row r="1577" spans="1:4" x14ac:dyDescent="0.25">
      <c r="A1577" s="1">
        <v>85</v>
      </c>
      <c r="B1577" s="2">
        <v>41156</v>
      </c>
      <c r="C1577" s="4" t="s">
        <v>626</v>
      </c>
      <c r="D1577" s="27" t="s">
        <v>146</v>
      </c>
    </row>
    <row r="1578" spans="1:4" x14ac:dyDescent="0.25">
      <c r="A1578" s="1">
        <v>86</v>
      </c>
      <c r="B1578" s="2">
        <v>41095</v>
      </c>
      <c r="C1578" s="4" t="s">
        <v>624</v>
      </c>
      <c r="D1578" s="27" t="s">
        <v>474</v>
      </c>
    </row>
    <row r="1579" spans="1:4" x14ac:dyDescent="0.25">
      <c r="A1579" s="1">
        <v>86</v>
      </c>
      <c r="B1579" s="2">
        <v>41123</v>
      </c>
      <c r="C1579" s="4" t="s">
        <v>624</v>
      </c>
      <c r="D1579" s="27" t="s">
        <v>475</v>
      </c>
    </row>
    <row r="1580" spans="1:4" x14ac:dyDescent="0.25">
      <c r="A1580" s="1">
        <v>86</v>
      </c>
      <c r="B1580" s="2">
        <v>41156</v>
      </c>
      <c r="C1580" s="4" t="s">
        <v>624</v>
      </c>
      <c r="D1580" s="27" t="s">
        <v>476</v>
      </c>
    </row>
    <row r="1581" spans="1:4" x14ac:dyDescent="0.25">
      <c r="A1581" s="1">
        <v>86</v>
      </c>
      <c r="B1581" s="2">
        <v>41186</v>
      </c>
      <c r="C1581" s="4" t="s">
        <v>624</v>
      </c>
      <c r="D1581" s="27" t="s">
        <v>477</v>
      </c>
    </row>
    <row r="1582" spans="1:4" x14ac:dyDescent="0.25">
      <c r="A1582" s="1">
        <v>86</v>
      </c>
      <c r="B1582" s="2">
        <v>41221</v>
      </c>
      <c r="C1582" s="4" t="s">
        <v>624</v>
      </c>
      <c r="D1582" s="27" t="s">
        <v>478</v>
      </c>
    </row>
    <row r="1583" spans="1:4" x14ac:dyDescent="0.25">
      <c r="A1583" s="1">
        <v>86</v>
      </c>
      <c r="B1583" s="2">
        <v>41095</v>
      </c>
      <c r="C1583" s="4" t="s">
        <v>625</v>
      </c>
      <c r="D1583" s="27" t="s">
        <v>53</v>
      </c>
    </row>
    <row r="1584" spans="1:4" x14ac:dyDescent="0.25">
      <c r="A1584" s="1">
        <v>86</v>
      </c>
      <c r="B1584" s="2">
        <v>41102</v>
      </c>
      <c r="C1584" s="4" t="s">
        <v>625</v>
      </c>
      <c r="D1584" s="27" t="s">
        <v>39</v>
      </c>
    </row>
    <row r="1585" spans="1:4" x14ac:dyDescent="0.25">
      <c r="A1585" s="1">
        <v>86</v>
      </c>
      <c r="B1585" s="2">
        <v>41109</v>
      </c>
      <c r="C1585" s="4" t="s">
        <v>625</v>
      </c>
      <c r="D1585" s="27" t="s">
        <v>53</v>
      </c>
    </row>
    <row r="1586" spans="1:4" x14ac:dyDescent="0.25">
      <c r="A1586" s="1">
        <v>86</v>
      </c>
      <c r="B1586" s="2">
        <v>41116</v>
      </c>
      <c r="C1586" s="4" t="s">
        <v>625</v>
      </c>
      <c r="D1586" s="27" t="s">
        <v>17</v>
      </c>
    </row>
    <row r="1587" spans="1:4" x14ac:dyDescent="0.25">
      <c r="A1587" s="1">
        <v>86</v>
      </c>
      <c r="B1587" s="2">
        <v>41123</v>
      </c>
      <c r="C1587" s="4" t="s">
        <v>625</v>
      </c>
      <c r="D1587" s="27" t="s">
        <v>132</v>
      </c>
    </row>
    <row r="1588" spans="1:4" x14ac:dyDescent="0.25">
      <c r="A1588" s="1">
        <v>86</v>
      </c>
      <c r="B1588" s="2">
        <v>41130</v>
      </c>
      <c r="C1588" s="4" t="s">
        <v>625</v>
      </c>
      <c r="D1588" s="27" t="s">
        <v>65</v>
      </c>
    </row>
    <row r="1589" spans="1:4" x14ac:dyDescent="0.25">
      <c r="A1589" s="1">
        <v>86</v>
      </c>
      <c r="B1589" s="2">
        <v>41137</v>
      </c>
      <c r="C1589" s="4" t="s">
        <v>625</v>
      </c>
      <c r="D1589" s="27" t="s">
        <v>32</v>
      </c>
    </row>
    <row r="1590" spans="1:4" x14ac:dyDescent="0.25">
      <c r="A1590" s="1">
        <v>86</v>
      </c>
      <c r="B1590" s="2">
        <v>41156</v>
      </c>
      <c r="C1590" s="4" t="s">
        <v>625</v>
      </c>
      <c r="D1590" s="27" t="s">
        <v>51</v>
      </c>
    </row>
    <row r="1591" spans="1:4" x14ac:dyDescent="0.25">
      <c r="A1591" s="1">
        <v>86</v>
      </c>
      <c r="B1591" s="2">
        <v>41165</v>
      </c>
      <c r="C1591" s="4" t="s">
        <v>625</v>
      </c>
      <c r="D1591" s="27" t="s">
        <v>52</v>
      </c>
    </row>
    <row r="1592" spans="1:4" x14ac:dyDescent="0.25">
      <c r="A1592" s="1">
        <v>86</v>
      </c>
      <c r="B1592" s="2">
        <v>41172</v>
      </c>
      <c r="C1592" s="4" t="s">
        <v>625</v>
      </c>
      <c r="D1592" s="27" t="s">
        <v>35</v>
      </c>
    </row>
    <row r="1593" spans="1:4" x14ac:dyDescent="0.25">
      <c r="A1593" s="1">
        <v>86</v>
      </c>
      <c r="B1593" s="2">
        <v>41186</v>
      </c>
      <c r="C1593" s="4" t="s">
        <v>625</v>
      </c>
      <c r="D1593" s="27" t="s">
        <v>18</v>
      </c>
    </row>
    <row r="1594" spans="1:4" x14ac:dyDescent="0.25">
      <c r="A1594" s="1">
        <v>86</v>
      </c>
      <c r="B1594" s="2">
        <v>41200</v>
      </c>
      <c r="C1594" s="4" t="s">
        <v>625</v>
      </c>
      <c r="D1594" s="27" t="s">
        <v>51</v>
      </c>
    </row>
    <row r="1595" spans="1:4" x14ac:dyDescent="0.25">
      <c r="A1595" s="1">
        <v>86</v>
      </c>
      <c r="B1595" s="2">
        <v>41221</v>
      </c>
      <c r="C1595" s="4" t="s">
        <v>625</v>
      </c>
      <c r="D1595" s="27" t="s">
        <v>54</v>
      </c>
    </row>
    <row r="1596" spans="1:4" x14ac:dyDescent="0.25">
      <c r="A1596" s="1">
        <v>86</v>
      </c>
      <c r="B1596" s="2">
        <v>41232</v>
      </c>
      <c r="C1596" s="4" t="s">
        <v>625</v>
      </c>
      <c r="D1596" s="27" t="s">
        <v>54</v>
      </c>
    </row>
    <row r="1597" spans="1:4" x14ac:dyDescent="0.25">
      <c r="A1597" s="1">
        <v>86</v>
      </c>
      <c r="B1597" s="2">
        <v>41095</v>
      </c>
      <c r="C1597" s="4" t="s">
        <v>626</v>
      </c>
      <c r="D1597" s="27" t="s">
        <v>172</v>
      </c>
    </row>
    <row r="1598" spans="1:4" x14ac:dyDescent="0.25">
      <c r="A1598" s="1">
        <v>86</v>
      </c>
      <c r="B1598" s="2">
        <v>41123</v>
      </c>
      <c r="C1598" s="4" t="s">
        <v>626</v>
      </c>
      <c r="D1598" s="27" t="s">
        <v>86</v>
      </c>
    </row>
    <row r="1599" spans="1:4" x14ac:dyDescent="0.25">
      <c r="A1599" s="1">
        <v>86</v>
      </c>
      <c r="B1599" s="2">
        <v>41156</v>
      </c>
      <c r="C1599" s="4" t="s">
        <v>626</v>
      </c>
      <c r="D1599" s="27" t="s">
        <v>113</v>
      </c>
    </row>
    <row r="1600" spans="1:4" x14ac:dyDescent="0.25">
      <c r="A1600" s="1">
        <v>86</v>
      </c>
      <c r="B1600" s="2">
        <v>41186</v>
      </c>
      <c r="C1600" s="4" t="s">
        <v>626</v>
      </c>
      <c r="D1600" s="27" t="s">
        <v>44</v>
      </c>
    </row>
    <row r="1601" spans="1:4" x14ac:dyDescent="0.25">
      <c r="A1601" s="1">
        <v>86</v>
      </c>
      <c r="B1601" s="2">
        <v>41221</v>
      </c>
      <c r="C1601" s="4" t="s">
        <v>626</v>
      </c>
      <c r="D1601" s="27" t="s">
        <v>118</v>
      </c>
    </row>
    <row r="1602" spans="1:4" x14ac:dyDescent="0.25">
      <c r="A1602" s="1">
        <v>87</v>
      </c>
      <c r="B1602" s="2">
        <v>41094</v>
      </c>
      <c r="C1602" s="4" t="s">
        <v>624</v>
      </c>
      <c r="D1602" s="27" t="s">
        <v>311</v>
      </c>
    </row>
    <row r="1603" spans="1:4" x14ac:dyDescent="0.25">
      <c r="A1603" s="1">
        <v>87</v>
      </c>
      <c r="B1603" s="2">
        <v>41122</v>
      </c>
      <c r="C1603" s="4" t="s">
        <v>624</v>
      </c>
      <c r="D1603" s="27" t="s">
        <v>479</v>
      </c>
    </row>
    <row r="1604" spans="1:4" x14ac:dyDescent="0.25">
      <c r="A1604" s="1">
        <v>87</v>
      </c>
      <c r="B1604" s="2">
        <v>41157</v>
      </c>
      <c r="C1604" s="4" t="s">
        <v>624</v>
      </c>
      <c r="D1604" s="27" t="s">
        <v>480</v>
      </c>
    </row>
    <row r="1605" spans="1:4" x14ac:dyDescent="0.25">
      <c r="A1605" s="1">
        <v>87</v>
      </c>
      <c r="B1605" s="2">
        <v>41187</v>
      </c>
      <c r="C1605" s="4" t="s">
        <v>624</v>
      </c>
      <c r="D1605" s="27" t="s">
        <v>481</v>
      </c>
    </row>
    <row r="1606" spans="1:4" x14ac:dyDescent="0.25">
      <c r="A1606" s="1">
        <v>87</v>
      </c>
      <c r="B1606" s="2">
        <v>41220</v>
      </c>
      <c r="C1606" s="4" t="s">
        <v>624</v>
      </c>
      <c r="D1606" s="27" t="s">
        <v>482</v>
      </c>
    </row>
    <row r="1607" spans="1:4" x14ac:dyDescent="0.25">
      <c r="A1607" s="1">
        <v>87</v>
      </c>
      <c r="B1607" s="2">
        <v>41092</v>
      </c>
      <c r="C1607" s="4" t="s">
        <v>625</v>
      </c>
      <c r="D1607" s="27" t="s">
        <v>14</v>
      </c>
    </row>
    <row r="1608" spans="1:4" x14ac:dyDescent="0.25">
      <c r="A1608" s="1">
        <v>87</v>
      </c>
      <c r="B1608" s="2">
        <v>41094</v>
      </c>
      <c r="C1608" s="4" t="s">
        <v>625</v>
      </c>
      <c r="D1608" s="27" t="s">
        <v>35</v>
      </c>
    </row>
    <row r="1609" spans="1:4" x14ac:dyDescent="0.25">
      <c r="A1609" s="1">
        <v>87</v>
      </c>
      <c r="B1609" s="2">
        <v>41108</v>
      </c>
      <c r="C1609" s="4" t="s">
        <v>625</v>
      </c>
      <c r="D1609" s="27" t="s">
        <v>91</v>
      </c>
    </row>
    <row r="1610" spans="1:4" x14ac:dyDescent="0.25">
      <c r="A1610" s="1">
        <v>87</v>
      </c>
      <c r="B1610" s="2">
        <v>41122</v>
      </c>
      <c r="C1610" s="4" t="s">
        <v>625</v>
      </c>
      <c r="D1610" s="27" t="s">
        <v>51</v>
      </c>
    </row>
    <row r="1611" spans="1:4" x14ac:dyDescent="0.25">
      <c r="A1611" s="1">
        <v>87</v>
      </c>
      <c r="B1611" s="2">
        <v>41138</v>
      </c>
      <c r="C1611" s="4" t="s">
        <v>625</v>
      </c>
      <c r="D1611" s="27" t="s">
        <v>18</v>
      </c>
    </row>
    <row r="1612" spans="1:4" x14ac:dyDescent="0.25">
      <c r="A1612" s="1">
        <v>87</v>
      </c>
      <c r="B1612" s="2">
        <v>41157</v>
      </c>
      <c r="C1612" s="4" t="s">
        <v>625</v>
      </c>
      <c r="D1612" s="27" t="s">
        <v>66</v>
      </c>
    </row>
    <row r="1613" spans="1:4" x14ac:dyDescent="0.25">
      <c r="A1613" s="1">
        <v>87</v>
      </c>
      <c r="B1613" s="2">
        <v>41171</v>
      </c>
      <c r="C1613" s="4" t="s">
        <v>625</v>
      </c>
      <c r="D1613" s="27" t="s">
        <v>31</v>
      </c>
    </row>
    <row r="1614" spans="1:4" x14ac:dyDescent="0.25">
      <c r="A1614" s="1">
        <v>87</v>
      </c>
      <c r="B1614" s="2">
        <v>41187</v>
      </c>
      <c r="C1614" s="4" t="s">
        <v>625</v>
      </c>
      <c r="D1614" s="27" t="s">
        <v>16</v>
      </c>
    </row>
    <row r="1615" spans="1:4" x14ac:dyDescent="0.25">
      <c r="A1615" s="1">
        <v>87</v>
      </c>
      <c r="B1615" s="2">
        <v>41199</v>
      </c>
      <c r="C1615" s="4" t="s">
        <v>625</v>
      </c>
      <c r="D1615" s="27" t="s">
        <v>101</v>
      </c>
    </row>
    <row r="1616" spans="1:4" x14ac:dyDescent="0.25">
      <c r="A1616" s="1">
        <v>87</v>
      </c>
      <c r="B1616" s="2">
        <v>41220</v>
      </c>
      <c r="C1616" s="4" t="s">
        <v>625</v>
      </c>
      <c r="D1616" s="27" t="s">
        <v>37</v>
      </c>
    </row>
    <row r="1617" spans="1:4" x14ac:dyDescent="0.25">
      <c r="A1617" s="1">
        <v>87</v>
      </c>
      <c r="B1617" s="2">
        <v>41236</v>
      </c>
      <c r="C1617" s="4" t="s">
        <v>625</v>
      </c>
      <c r="D1617" s="27" t="s">
        <v>35</v>
      </c>
    </row>
    <row r="1618" spans="1:4" x14ac:dyDescent="0.25">
      <c r="A1618" s="1">
        <v>87</v>
      </c>
      <c r="B1618" s="2">
        <v>41094</v>
      </c>
      <c r="C1618" s="4" t="s">
        <v>626</v>
      </c>
      <c r="D1618" s="27" t="s">
        <v>80</v>
      </c>
    </row>
    <row r="1619" spans="1:4" x14ac:dyDescent="0.25">
      <c r="A1619" s="1">
        <v>87</v>
      </c>
      <c r="B1619" s="2">
        <v>41122</v>
      </c>
      <c r="C1619" s="4" t="s">
        <v>626</v>
      </c>
      <c r="D1619" s="27" t="s">
        <v>165</v>
      </c>
    </row>
    <row r="1620" spans="1:4" x14ac:dyDescent="0.25">
      <c r="A1620" s="1">
        <v>87</v>
      </c>
      <c r="B1620" s="2">
        <v>41157</v>
      </c>
      <c r="C1620" s="4" t="s">
        <v>626</v>
      </c>
      <c r="D1620" s="27" t="s">
        <v>113</v>
      </c>
    </row>
    <row r="1621" spans="1:4" x14ac:dyDescent="0.25">
      <c r="A1621" s="1">
        <v>87</v>
      </c>
      <c r="B1621" s="2">
        <v>41187</v>
      </c>
      <c r="C1621" s="4" t="s">
        <v>626</v>
      </c>
      <c r="D1621" s="27" t="s">
        <v>171</v>
      </c>
    </row>
    <row r="1622" spans="1:4" x14ac:dyDescent="0.25">
      <c r="A1622" s="1">
        <v>87</v>
      </c>
      <c r="B1622" s="2">
        <v>41220</v>
      </c>
      <c r="C1622" s="4" t="s">
        <v>626</v>
      </c>
      <c r="D1622" s="27" t="s">
        <v>114</v>
      </c>
    </row>
    <row r="1623" spans="1:4" x14ac:dyDescent="0.25">
      <c r="A1623" s="1">
        <v>88</v>
      </c>
      <c r="B1623" s="2">
        <v>41095</v>
      </c>
      <c r="C1623" s="4" t="s">
        <v>624</v>
      </c>
      <c r="D1623" s="27" t="s">
        <v>19</v>
      </c>
    </row>
    <row r="1624" spans="1:4" x14ac:dyDescent="0.25">
      <c r="A1624" s="1">
        <v>88</v>
      </c>
      <c r="B1624" s="2">
        <v>41123</v>
      </c>
      <c r="C1624" s="4" t="s">
        <v>624</v>
      </c>
      <c r="D1624" s="27" t="s">
        <v>40</v>
      </c>
    </row>
    <row r="1625" spans="1:4" x14ac:dyDescent="0.25">
      <c r="A1625" s="1">
        <v>88</v>
      </c>
      <c r="B1625" s="2">
        <v>41156</v>
      </c>
      <c r="C1625" s="4" t="s">
        <v>624</v>
      </c>
      <c r="D1625" s="27" t="s">
        <v>56</v>
      </c>
    </row>
    <row r="1626" spans="1:4" x14ac:dyDescent="0.25">
      <c r="A1626" s="1">
        <v>88</v>
      </c>
      <c r="B1626" s="2">
        <v>41186</v>
      </c>
      <c r="C1626" s="4" t="s">
        <v>624</v>
      </c>
      <c r="D1626" s="27" t="s">
        <v>58</v>
      </c>
    </row>
    <row r="1627" spans="1:4" x14ac:dyDescent="0.25">
      <c r="A1627" s="1">
        <v>88</v>
      </c>
      <c r="B1627" s="2">
        <v>41221</v>
      </c>
      <c r="C1627" s="4" t="s">
        <v>624</v>
      </c>
      <c r="D1627" s="27" t="s">
        <v>483</v>
      </c>
    </row>
    <row r="1628" spans="1:4" x14ac:dyDescent="0.25">
      <c r="A1628" s="1">
        <v>88</v>
      </c>
      <c r="B1628" s="2">
        <v>41095</v>
      </c>
      <c r="C1628" s="4" t="s">
        <v>625</v>
      </c>
      <c r="D1628" s="27" t="s">
        <v>14</v>
      </c>
    </row>
    <row r="1629" spans="1:4" x14ac:dyDescent="0.25">
      <c r="A1629" s="1">
        <v>88</v>
      </c>
      <c r="B1629" s="2">
        <v>41109</v>
      </c>
      <c r="C1629" s="4" t="s">
        <v>625</v>
      </c>
      <c r="D1629" s="27" t="s">
        <v>123</v>
      </c>
    </row>
    <row r="1630" spans="1:4" x14ac:dyDescent="0.25">
      <c r="A1630" s="1">
        <v>88</v>
      </c>
      <c r="B1630" s="2">
        <v>41123</v>
      </c>
      <c r="C1630" s="4" t="s">
        <v>625</v>
      </c>
      <c r="D1630" s="27" t="s">
        <v>317</v>
      </c>
    </row>
    <row r="1631" spans="1:4" x14ac:dyDescent="0.25">
      <c r="A1631" s="1">
        <v>88</v>
      </c>
      <c r="B1631" s="2">
        <v>41130</v>
      </c>
      <c r="C1631" s="4" t="s">
        <v>625</v>
      </c>
      <c r="D1631" s="27" t="s">
        <v>187</v>
      </c>
    </row>
    <row r="1632" spans="1:4" x14ac:dyDescent="0.25">
      <c r="A1632" s="1">
        <v>88</v>
      </c>
      <c r="B1632" s="2">
        <v>41137</v>
      </c>
      <c r="C1632" s="4" t="s">
        <v>625</v>
      </c>
      <c r="D1632" s="27" t="s">
        <v>276</v>
      </c>
    </row>
    <row r="1633" spans="1:4" x14ac:dyDescent="0.25">
      <c r="A1633" s="1">
        <v>88</v>
      </c>
      <c r="B1633" s="2">
        <v>41156</v>
      </c>
      <c r="C1633" s="4" t="s">
        <v>625</v>
      </c>
      <c r="D1633" s="27" t="s">
        <v>203</v>
      </c>
    </row>
    <row r="1634" spans="1:4" x14ac:dyDescent="0.25">
      <c r="A1634" s="1">
        <v>88</v>
      </c>
      <c r="B1634" s="2">
        <v>41172</v>
      </c>
      <c r="C1634" s="4" t="s">
        <v>625</v>
      </c>
      <c r="D1634" s="27" t="s">
        <v>123</v>
      </c>
    </row>
    <row r="1635" spans="1:4" x14ac:dyDescent="0.25">
      <c r="A1635" s="1">
        <v>88</v>
      </c>
      <c r="B1635" s="2">
        <v>41186</v>
      </c>
      <c r="C1635" s="4" t="s">
        <v>625</v>
      </c>
      <c r="D1635" s="27" t="s">
        <v>162</v>
      </c>
    </row>
    <row r="1636" spans="1:4" x14ac:dyDescent="0.25">
      <c r="A1636" s="1">
        <v>88</v>
      </c>
      <c r="B1636" s="2">
        <v>41200</v>
      </c>
      <c r="C1636" s="4" t="s">
        <v>625</v>
      </c>
      <c r="D1636" s="27" t="s">
        <v>37</v>
      </c>
    </row>
    <row r="1637" spans="1:4" x14ac:dyDescent="0.25">
      <c r="A1637" s="1">
        <v>88</v>
      </c>
      <c r="B1637" s="2">
        <v>41221</v>
      </c>
      <c r="C1637" s="4" t="s">
        <v>625</v>
      </c>
      <c r="D1637" s="27" t="s">
        <v>54</v>
      </c>
    </row>
    <row r="1638" spans="1:4" x14ac:dyDescent="0.25">
      <c r="A1638" s="1">
        <v>88</v>
      </c>
      <c r="B1638" s="2">
        <v>41232</v>
      </c>
      <c r="C1638" s="4" t="s">
        <v>625</v>
      </c>
      <c r="D1638" s="27" t="s">
        <v>18</v>
      </c>
    </row>
    <row r="1639" spans="1:4" x14ac:dyDescent="0.25">
      <c r="A1639" s="1">
        <v>88</v>
      </c>
      <c r="B1639" s="2">
        <v>41241</v>
      </c>
      <c r="C1639" s="4" t="s">
        <v>625</v>
      </c>
      <c r="D1639" s="27" t="s">
        <v>91</v>
      </c>
    </row>
    <row r="1640" spans="1:4" x14ac:dyDescent="0.25">
      <c r="A1640" s="1">
        <v>88</v>
      </c>
      <c r="B1640" s="2">
        <v>41095</v>
      </c>
      <c r="C1640" s="4" t="s">
        <v>626</v>
      </c>
      <c r="D1640" s="27" t="s">
        <v>352</v>
      </c>
    </row>
    <row r="1641" spans="1:4" x14ac:dyDescent="0.25">
      <c r="A1641" s="1">
        <v>88</v>
      </c>
      <c r="B1641" s="2">
        <v>41123</v>
      </c>
      <c r="C1641" s="4" t="s">
        <v>626</v>
      </c>
      <c r="D1641" s="27" t="s">
        <v>350</v>
      </c>
    </row>
    <row r="1642" spans="1:4" x14ac:dyDescent="0.25">
      <c r="A1642" s="1">
        <v>88</v>
      </c>
      <c r="B1642" s="2">
        <v>41130</v>
      </c>
      <c r="C1642" s="4" t="s">
        <v>626</v>
      </c>
      <c r="D1642" s="27" t="s">
        <v>58</v>
      </c>
    </row>
    <row r="1643" spans="1:4" x14ac:dyDescent="0.25">
      <c r="A1643" s="1">
        <v>88</v>
      </c>
      <c r="B1643" s="2">
        <v>41156</v>
      </c>
      <c r="C1643" s="4" t="s">
        <v>626</v>
      </c>
      <c r="D1643" s="27" t="s">
        <v>86</v>
      </c>
    </row>
    <row r="1644" spans="1:4" x14ac:dyDescent="0.25">
      <c r="A1644" s="1">
        <v>88</v>
      </c>
      <c r="B1644" s="2">
        <v>41186</v>
      </c>
      <c r="C1644" s="4" t="s">
        <v>626</v>
      </c>
      <c r="D1644" s="27" t="s">
        <v>188</v>
      </c>
    </row>
    <row r="1645" spans="1:4" x14ac:dyDescent="0.25">
      <c r="A1645" s="1">
        <v>88</v>
      </c>
      <c r="B1645" s="2">
        <v>41221</v>
      </c>
      <c r="C1645" s="4" t="s">
        <v>626</v>
      </c>
      <c r="D1645" s="27" t="s">
        <v>350</v>
      </c>
    </row>
    <row r="1646" spans="1:4" x14ac:dyDescent="0.25">
      <c r="A1646" s="1">
        <v>89</v>
      </c>
      <c r="B1646" s="2">
        <v>41094</v>
      </c>
      <c r="C1646" s="4" t="s">
        <v>624</v>
      </c>
      <c r="D1646" s="27" t="s">
        <v>169</v>
      </c>
    </row>
    <row r="1647" spans="1:4" x14ac:dyDescent="0.25">
      <c r="A1647" s="1">
        <v>89</v>
      </c>
      <c r="B1647" s="2">
        <v>41122</v>
      </c>
      <c r="C1647" s="4" t="s">
        <v>624</v>
      </c>
      <c r="D1647" s="27" t="s">
        <v>484</v>
      </c>
    </row>
    <row r="1648" spans="1:4" x14ac:dyDescent="0.25">
      <c r="A1648" s="1">
        <v>89</v>
      </c>
      <c r="B1648" s="2">
        <v>41157</v>
      </c>
      <c r="C1648" s="4" t="s">
        <v>624</v>
      </c>
      <c r="D1648" s="27" t="s">
        <v>485</v>
      </c>
    </row>
    <row r="1649" spans="1:4" x14ac:dyDescent="0.25">
      <c r="A1649" s="1">
        <v>89</v>
      </c>
      <c r="B1649" s="2">
        <v>41185</v>
      </c>
      <c r="C1649" s="4" t="s">
        <v>624</v>
      </c>
      <c r="D1649" s="27" t="s">
        <v>87</v>
      </c>
    </row>
    <row r="1650" spans="1:4" x14ac:dyDescent="0.25">
      <c r="A1650" s="1">
        <v>89</v>
      </c>
      <c r="B1650" s="2">
        <v>41222</v>
      </c>
      <c r="C1650" s="4" t="s">
        <v>624</v>
      </c>
      <c r="D1650" s="27" t="s">
        <v>486</v>
      </c>
    </row>
    <row r="1651" spans="1:4" x14ac:dyDescent="0.25">
      <c r="A1651" s="1">
        <v>89</v>
      </c>
      <c r="B1651" s="2">
        <v>41248</v>
      </c>
      <c r="C1651" s="4" t="s">
        <v>624</v>
      </c>
      <c r="D1651" s="27" t="s">
        <v>401</v>
      </c>
    </row>
    <row r="1652" spans="1:4" x14ac:dyDescent="0.25">
      <c r="A1652" s="1">
        <v>89</v>
      </c>
      <c r="B1652" s="2">
        <v>41094</v>
      </c>
      <c r="C1652" s="4" t="s">
        <v>625</v>
      </c>
      <c r="D1652" s="27" t="s">
        <v>301</v>
      </c>
    </row>
    <row r="1653" spans="1:4" x14ac:dyDescent="0.25">
      <c r="A1653" s="1">
        <v>89</v>
      </c>
      <c r="B1653" s="2">
        <v>41101</v>
      </c>
      <c r="C1653" s="4" t="s">
        <v>625</v>
      </c>
      <c r="D1653" s="27" t="s">
        <v>136</v>
      </c>
    </row>
    <row r="1654" spans="1:4" x14ac:dyDescent="0.25">
      <c r="A1654" s="1">
        <v>89</v>
      </c>
      <c r="B1654" s="2">
        <v>41115</v>
      </c>
      <c r="C1654" s="4" t="s">
        <v>625</v>
      </c>
      <c r="D1654" s="27" t="s">
        <v>36</v>
      </c>
    </row>
    <row r="1655" spans="1:4" x14ac:dyDescent="0.25">
      <c r="A1655" s="1">
        <v>89</v>
      </c>
      <c r="B1655" s="2">
        <v>41117</v>
      </c>
      <c r="C1655" s="4" t="s">
        <v>625</v>
      </c>
      <c r="D1655" s="27" t="s">
        <v>93</v>
      </c>
    </row>
    <row r="1656" spans="1:4" x14ac:dyDescent="0.25">
      <c r="A1656" s="1">
        <v>89</v>
      </c>
      <c r="B1656" s="2">
        <v>41122</v>
      </c>
      <c r="C1656" s="4" t="s">
        <v>625</v>
      </c>
      <c r="D1656" s="27" t="s">
        <v>32</v>
      </c>
    </row>
    <row r="1657" spans="1:4" x14ac:dyDescent="0.25">
      <c r="A1657" s="1">
        <v>89</v>
      </c>
      <c r="B1657" s="2">
        <v>41136</v>
      </c>
      <c r="C1657" s="4" t="s">
        <v>625</v>
      </c>
      <c r="D1657" s="27" t="s">
        <v>66</v>
      </c>
    </row>
    <row r="1658" spans="1:4" x14ac:dyDescent="0.25">
      <c r="A1658" s="1">
        <v>89</v>
      </c>
      <c r="B1658" s="2">
        <v>41157</v>
      </c>
      <c r="C1658" s="4" t="s">
        <v>625</v>
      </c>
      <c r="D1658" s="27" t="s">
        <v>34</v>
      </c>
    </row>
    <row r="1659" spans="1:4" x14ac:dyDescent="0.25">
      <c r="A1659" s="1">
        <v>89</v>
      </c>
      <c r="B1659" s="2">
        <v>41171</v>
      </c>
      <c r="C1659" s="4" t="s">
        <v>625</v>
      </c>
      <c r="D1659" s="27" t="s">
        <v>487</v>
      </c>
    </row>
    <row r="1660" spans="1:4" x14ac:dyDescent="0.25">
      <c r="A1660" s="1">
        <v>89</v>
      </c>
      <c r="B1660" s="2">
        <v>41185</v>
      </c>
      <c r="C1660" s="4" t="s">
        <v>625</v>
      </c>
      <c r="D1660" s="27" t="s">
        <v>381</v>
      </c>
    </row>
    <row r="1661" spans="1:4" x14ac:dyDescent="0.25">
      <c r="A1661" s="1">
        <v>89</v>
      </c>
      <c r="B1661" s="2">
        <v>41199</v>
      </c>
      <c r="C1661" s="4" t="s">
        <v>625</v>
      </c>
      <c r="D1661" s="27" t="s">
        <v>363</v>
      </c>
    </row>
    <row r="1662" spans="1:4" x14ac:dyDescent="0.25">
      <c r="A1662" s="1">
        <v>89</v>
      </c>
      <c r="B1662" s="2">
        <v>41222</v>
      </c>
      <c r="C1662" s="4" t="s">
        <v>625</v>
      </c>
      <c r="D1662" s="27" t="s">
        <v>299</v>
      </c>
    </row>
    <row r="1663" spans="1:4" x14ac:dyDescent="0.25">
      <c r="A1663" s="1">
        <v>89</v>
      </c>
      <c r="B1663" s="2">
        <v>41233</v>
      </c>
      <c r="C1663" s="4" t="s">
        <v>625</v>
      </c>
      <c r="D1663" s="27" t="s">
        <v>301</v>
      </c>
    </row>
    <row r="1664" spans="1:4" x14ac:dyDescent="0.25">
      <c r="A1664" s="1">
        <v>89</v>
      </c>
      <c r="B1664" s="2">
        <v>41248</v>
      </c>
      <c r="C1664" s="4" t="s">
        <v>625</v>
      </c>
      <c r="D1664" s="27" t="s">
        <v>381</v>
      </c>
    </row>
    <row r="1665" spans="1:4" x14ac:dyDescent="0.25">
      <c r="A1665" s="1">
        <v>89</v>
      </c>
      <c r="B1665" s="2">
        <v>41094</v>
      </c>
      <c r="C1665" s="4" t="s">
        <v>626</v>
      </c>
      <c r="D1665" s="27" t="s">
        <v>166</v>
      </c>
    </row>
    <row r="1666" spans="1:4" x14ac:dyDescent="0.25">
      <c r="A1666" s="1">
        <v>89</v>
      </c>
      <c r="B1666" s="2">
        <v>41122</v>
      </c>
      <c r="C1666" s="4" t="s">
        <v>626</v>
      </c>
      <c r="D1666" s="27" t="s">
        <v>21</v>
      </c>
    </row>
    <row r="1667" spans="1:4" x14ac:dyDescent="0.25">
      <c r="A1667" s="1">
        <v>89</v>
      </c>
      <c r="B1667" s="2">
        <v>41157</v>
      </c>
      <c r="C1667" s="4" t="s">
        <v>626</v>
      </c>
      <c r="D1667" s="27" t="s">
        <v>21</v>
      </c>
    </row>
    <row r="1668" spans="1:4" x14ac:dyDescent="0.25">
      <c r="A1668" s="1">
        <v>89</v>
      </c>
      <c r="B1668" s="2">
        <v>41185</v>
      </c>
      <c r="C1668" s="4" t="s">
        <v>626</v>
      </c>
      <c r="D1668" s="27" t="s">
        <v>80</v>
      </c>
    </row>
    <row r="1669" spans="1:4" x14ac:dyDescent="0.25">
      <c r="A1669" s="1">
        <v>89</v>
      </c>
      <c r="B1669" s="2">
        <v>41222</v>
      </c>
      <c r="C1669" s="4" t="s">
        <v>626</v>
      </c>
      <c r="D1669" s="27" t="s">
        <v>80</v>
      </c>
    </row>
    <row r="1670" spans="1:4" x14ac:dyDescent="0.25">
      <c r="A1670" s="1">
        <v>89</v>
      </c>
      <c r="B1670" s="2">
        <v>41248</v>
      </c>
      <c r="C1670" s="4" t="s">
        <v>626</v>
      </c>
      <c r="D1670" s="27" t="s">
        <v>165</v>
      </c>
    </row>
    <row r="1671" spans="1:4" x14ac:dyDescent="0.25">
      <c r="A1671" s="1">
        <v>90</v>
      </c>
      <c r="B1671" s="2">
        <v>41095</v>
      </c>
      <c r="C1671" s="4" t="s">
        <v>624</v>
      </c>
      <c r="D1671" s="27" t="s">
        <v>427</v>
      </c>
    </row>
    <row r="1672" spans="1:4" x14ac:dyDescent="0.25">
      <c r="A1672" s="1">
        <v>90</v>
      </c>
      <c r="B1672" s="2">
        <v>41123</v>
      </c>
      <c r="C1672" s="4" t="s">
        <v>624</v>
      </c>
      <c r="D1672" s="27" t="s">
        <v>488</v>
      </c>
    </row>
    <row r="1673" spans="1:4" x14ac:dyDescent="0.25">
      <c r="A1673" s="1">
        <v>90</v>
      </c>
      <c r="B1673" s="2">
        <v>41156</v>
      </c>
      <c r="C1673" s="4" t="s">
        <v>624</v>
      </c>
      <c r="D1673" s="27" t="s">
        <v>489</v>
      </c>
    </row>
    <row r="1674" spans="1:4" x14ac:dyDescent="0.25">
      <c r="A1674" s="1">
        <v>90</v>
      </c>
      <c r="B1674" s="2">
        <v>41186</v>
      </c>
      <c r="C1674" s="4" t="s">
        <v>624</v>
      </c>
      <c r="D1674" s="27" t="s">
        <v>490</v>
      </c>
    </row>
    <row r="1675" spans="1:4" x14ac:dyDescent="0.25">
      <c r="A1675" s="1">
        <v>90</v>
      </c>
      <c r="B1675" s="2">
        <v>41221</v>
      </c>
      <c r="C1675" s="4" t="s">
        <v>624</v>
      </c>
      <c r="D1675" s="27" t="s">
        <v>491</v>
      </c>
    </row>
    <row r="1676" spans="1:4" x14ac:dyDescent="0.25">
      <c r="A1676" s="1">
        <v>90</v>
      </c>
      <c r="B1676" s="2">
        <v>41095</v>
      </c>
      <c r="C1676" s="4" t="s">
        <v>625</v>
      </c>
      <c r="D1676" s="27" t="s">
        <v>18</v>
      </c>
    </row>
    <row r="1677" spans="1:4" x14ac:dyDescent="0.25">
      <c r="A1677" s="1">
        <v>90</v>
      </c>
      <c r="B1677" s="2">
        <v>41109</v>
      </c>
      <c r="C1677" s="4" t="s">
        <v>625</v>
      </c>
      <c r="D1677" s="27" t="s">
        <v>101</v>
      </c>
    </row>
    <row r="1678" spans="1:4" x14ac:dyDescent="0.25">
      <c r="A1678" s="1">
        <v>90</v>
      </c>
      <c r="B1678" s="2">
        <v>41123</v>
      </c>
      <c r="C1678" s="4" t="s">
        <v>625</v>
      </c>
      <c r="D1678" s="27" t="s">
        <v>53</v>
      </c>
    </row>
    <row r="1679" spans="1:4" x14ac:dyDescent="0.25">
      <c r="A1679" s="1">
        <v>90</v>
      </c>
      <c r="B1679" s="2">
        <v>41130</v>
      </c>
      <c r="C1679" s="4" t="s">
        <v>625</v>
      </c>
      <c r="D1679" s="27" t="s">
        <v>31</v>
      </c>
    </row>
    <row r="1680" spans="1:4" x14ac:dyDescent="0.25">
      <c r="A1680" s="1">
        <v>90</v>
      </c>
      <c r="B1680" s="2">
        <v>41137</v>
      </c>
      <c r="C1680" s="4" t="s">
        <v>625</v>
      </c>
      <c r="D1680" s="27" t="s">
        <v>16</v>
      </c>
    </row>
    <row r="1681" spans="1:4" x14ac:dyDescent="0.25">
      <c r="A1681" s="1">
        <v>90</v>
      </c>
      <c r="B1681" s="2">
        <v>41156</v>
      </c>
      <c r="C1681" s="4" t="s">
        <v>625</v>
      </c>
      <c r="D1681" s="27" t="s">
        <v>32</v>
      </c>
    </row>
    <row r="1682" spans="1:4" x14ac:dyDescent="0.25">
      <c r="A1682" s="1">
        <v>90</v>
      </c>
      <c r="B1682" s="2">
        <v>41172</v>
      </c>
      <c r="C1682" s="4" t="s">
        <v>625</v>
      </c>
      <c r="D1682" s="27" t="s">
        <v>16</v>
      </c>
    </row>
    <row r="1683" spans="1:4" x14ac:dyDescent="0.25">
      <c r="A1683" s="1">
        <v>90</v>
      </c>
      <c r="B1683" s="2">
        <v>41186</v>
      </c>
      <c r="C1683" s="4" t="s">
        <v>625</v>
      </c>
      <c r="D1683" s="27" t="s">
        <v>53</v>
      </c>
    </row>
    <row r="1684" spans="1:4" x14ac:dyDescent="0.25">
      <c r="A1684" s="1">
        <v>90</v>
      </c>
      <c r="B1684" s="2">
        <v>41200</v>
      </c>
      <c r="C1684" s="4" t="s">
        <v>625</v>
      </c>
      <c r="D1684" s="27" t="s">
        <v>32</v>
      </c>
    </row>
    <row r="1685" spans="1:4" x14ac:dyDescent="0.25">
      <c r="A1685" s="1">
        <v>90</v>
      </c>
      <c r="B1685" s="2">
        <v>41221</v>
      </c>
      <c r="C1685" s="4" t="s">
        <v>625</v>
      </c>
      <c r="D1685" s="27" t="s">
        <v>76</v>
      </c>
    </row>
    <row r="1686" spans="1:4" x14ac:dyDescent="0.25">
      <c r="A1686" s="1">
        <v>90</v>
      </c>
      <c r="B1686" s="2">
        <v>41232</v>
      </c>
      <c r="C1686" s="4" t="s">
        <v>625</v>
      </c>
      <c r="D1686" s="27" t="s">
        <v>154</v>
      </c>
    </row>
    <row r="1687" spans="1:4" x14ac:dyDescent="0.25">
      <c r="A1687" s="1">
        <v>90</v>
      </c>
      <c r="B1687" s="2">
        <v>41095</v>
      </c>
      <c r="C1687" s="4" t="s">
        <v>626</v>
      </c>
      <c r="D1687" s="27" t="s">
        <v>225</v>
      </c>
    </row>
    <row r="1688" spans="1:4" x14ac:dyDescent="0.25">
      <c r="A1688" s="1">
        <v>90</v>
      </c>
      <c r="B1688" s="2">
        <v>41123</v>
      </c>
      <c r="C1688" s="4" t="s">
        <v>626</v>
      </c>
      <c r="D1688" s="27" t="s">
        <v>86</v>
      </c>
    </row>
    <row r="1689" spans="1:4" x14ac:dyDescent="0.25">
      <c r="A1689" s="1">
        <v>90</v>
      </c>
      <c r="B1689" s="2">
        <v>41156</v>
      </c>
      <c r="C1689" s="4" t="s">
        <v>626</v>
      </c>
      <c r="D1689" s="27" t="s">
        <v>58</v>
      </c>
    </row>
    <row r="1690" spans="1:4" x14ac:dyDescent="0.25">
      <c r="A1690" s="1">
        <v>90</v>
      </c>
      <c r="B1690" s="2">
        <v>41186</v>
      </c>
      <c r="C1690" s="4" t="s">
        <v>626</v>
      </c>
      <c r="D1690" s="27" t="s">
        <v>77</v>
      </c>
    </row>
    <row r="1691" spans="1:4" x14ac:dyDescent="0.25">
      <c r="A1691" s="1">
        <v>90</v>
      </c>
      <c r="B1691" s="2">
        <v>41221</v>
      </c>
      <c r="C1691" s="4" t="s">
        <v>626</v>
      </c>
      <c r="D1691" s="27" t="s">
        <v>172</v>
      </c>
    </row>
    <row r="1692" spans="1:4" x14ac:dyDescent="0.25">
      <c r="A1692" s="1">
        <v>91</v>
      </c>
      <c r="B1692" s="2">
        <v>41095</v>
      </c>
      <c r="C1692" s="4" t="s">
        <v>624</v>
      </c>
      <c r="D1692" s="27" t="s">
        <v>492</v>
      </c>
    </row>
    <row r="1693" spans="1:4" x14ac:dyDescent="0.25">
      <c r="A1693" s="1">
        <v>91</v>
      </c>
      <c r="B1693" s="2">
        <v>41123</v>
      </c>
      <c r="C1693" s="4" t="s">
        <v>624</v>
      </c>
      <c r="D1693" s="27" t="s">
        <v>493</v>
      </c>
    </row>
    <row r="1694" spans="1:4" x14ac:dyDescent="0.25">
      <c r="A1694" s="1">
        <v>91</v>
      </c>
      <c r="B1694" s="2">
        <v>41156</v>
      </c>
      <c r="C1694" s="4" t="s">
        <v>624</v>
      </c>
      <c r="D1694" s="27" t="s">
        <v>494</v>
      </c>
    </row>
    <row r="1695" spans="1:4" x14ac:dyDescent="0.25">
      <c r="A1695" s="1">
        <v>91</v>
      </c>
      <c r="B1695" s="2">
        <v>41208</v>
      </c>
      <c r="C1695" s="4" t="s">
        <v>624</v>
      </c>
      <c r="D1695" s="27" t="s">
        <v>495</v>
      </c>
    </row>
    <row r="1696" spans="1:4" x14ac:dyDescent="0.25">
      <c r="A1696" s="1">
        <v>91</v>
      </c>
      <c r="B1696" s="2">
        <v>41220</v>
      </c>
      <c r="C1696" s="4" t="s">
        <v>624</v>
      </c>
      <c r="D1696" s="27" t="s">
        <v>496</v>
      </c>
    </row>
    <row r="1697" spans="1:4" x14ac:dyDescent="0.25">
      <c r="A1697" s="1">
        <v>91</v>
      </c>
      <c r="B1697" s="2">
        <v>41095</v>
      </c>
      <c r="C1697" s="4" t="s">
        <v>625</v>
      </c>
      <c r="D1697" s="27" t="s">
        <v>15</v>
      </c>
    </row>
    <row r="1698" spans="1:4" x14ac:dyDescent="0.25">
      <c r="A1698" s="1">
        <v>91</v>
      </c>
      <c r="B1698" s="2">
        <v>41109</v>
      </c>
      <c r="C1698" s="4" t="s">
        <v>625</v>
      </c>
      <c r="D1698" s="27" t="s">
        <v>91</v>
      </c>
    </row>
    <row r="1699" spans="1:4" x14ac:dyDescent="0.25">
      <c r="A1699" s="1">
        <v>91</v>
      </c>
      <c r="B1699" s="2">
        <v>41123</v>
      </c>
      <c r="C1699" s="4" t="s">
        <v>625</v>
      </c>
      <c r="D1699" s="27" t="s">
        <v>51</v>
      </c>
    </row>
    <row r="1700" spans="1:4" x14ac:dyDescent="0.25">
      <c r="A1700" s="1">
        <v>91</v>
      </c>
      <c r="B1700" s="2">
        <v>41130</v>
      </c>
      <c r="C1700" s="4" t="s">
        <v>625</v>
      </c>
      <c r="D1700" s="27" t="s">
        <v>37</v>
      </c>
    </row>
    <row r="1701" spans="1:4" x14ac:dyDescent="0.25">
      <c r="A1701" s="1">
        <v>91</v>
      </c>
      <c r="B1701" s="2">
        <v>41137</v>
      </c>
      <c r="C1701" s="4" t="s">
        <v>625</v>
      </c>
      <c r="D1701" s="27" t="s">
        <v>101</v>
      </c>
    </row>
    <row r="1702" spans="1:4" x14ac:dyDescent="0.25">
      <c r="A1702" s="1">
        <v>91</v>
      </c>
      <c r="B1702" s="2">
        <v>41156</v>
      </c>
      <c r="C1702" s="4" t="s">
        <v>625</v>
      </c>
      <c r="D1702" s="27" t="s">
        <v>35</v>
      </c>
    </row>
    <row r="1703" spans="1:4" x14ac:dyDescent="0.25">
      <c r="A1703" s="1">
        <v>91</v>
      </c>
      <c r="B1703" s="2">
        <v>41172</v>
      </c>
      <c r="C1703" s="4" t="s">
        <v>625</v>
      </c>
      <c r="D1703" s="27" t="s">
        <v>91</v>
      </c>
    </row>
    <row r="1704" spans="1:4" x14ac:dyDescent="0.25">
      <c r="A1704" s="1">
        <v>91</v>
      </c>
      <c r="B1704" s="2">
        <v>41208</v>
      </c>
      <c r="C1704" s="4" t="s">
        <v>625</v>
      </c>
      <c r="D1704" s="27" t="s">
        <v>18</v>
      </c>
    </row>
    <row r="1705" spans="1:4" x14ac:dyDescent="0.25">
      <c r="A1705" s="1">
        <v>91</v>
      </c>
      <c r="B1705" s="2">
        <v>41220</v>
      </c>
      <c r="C1705" s="4" t="s">
        <v>625</v>
      </c>
      <c r="D1705" s="27" t="s">
        <v>54</v>
      </c>
    </row>
    <row r="1706" spans="1:4" x14ac:dyDescent="0.25">
      <c r="A1706" s="1">
        <v>91</v>
      </c>
      <c r="B1706" s="2">
        <v>41095</v>
      </c>
      <c r="C1706" s="4" t="s">
        <v>626</v>
      </c>
      <c r="D1706" s="27" t="s">
        <v>19</v>
      </c>
    </row>
    <row r="1707" spans="1:4" x14ac:dyDescent="0.25">
      <c r="A1707" s="1">
        <v>91</v>
      </c>
      <c r="B1707" s="2">
        <v>41123</v>
      </c>
      <c r="C1707" s="4" t="s">
        <v>626</v>
      </c>
      <c r="D1707" s="27" t="s">
        <v>126</v>
      </c>
    </row>
    <row r="1708" spans="1:4" x14ac:dyDescent="0.25">
      <c r="A1708" s="1">
        <v>91</v>
      </c>
      <c r="B1708" s="2">
        <v>41156</v>
      </c>
      <c r="C1708" s="4" t="s">
        <v>626</v>
      </c>
      <c r="D1708" s="27" t="s">
        <v>225</v>
      </c>
    </row>
    <row r="1709" spans="1:4" x14ac:dyDescent="0.25">
      <c r="A1709" s="1">
        <v>91</v>
      </c>
      <c r="B1709" s="2">
        <v>41208</v>
      </c>
      <c r="C1709" s="4" t="s">
        <v>626</v>
      </c>
      <c r="D1709" s="27" t="s">
        <v>165</v>
      </c>
    </row>
    <row r="1710" spans="1:4" x14ac:dyDescent="0.25">
      <c r="A1710" s="1">
        <v>91</v>
      </c>
      <c r="B1710" s="2">
        <v>41220</v>
      </c>
      <c r="C1710" s="4" t="s">
        <v>626</v>
      </c>
      <c r="D1710" s="27" t="s">
        <v>204</v>
      </c>
    </row>
    <row r="1711" spans="1:4" x14ac:dyDescent="0.25">
      <c r="A1711" s="1">
        <v>92</v>
      </c>
      <c r="B1711" s="2">
        <v>41094</v>
      </c>
      <c r="C1711" s="4" t="s">
        <v>624</v>
      </c>
      <c r="D1711" s="27" t="s">
        <v>497</v>
      </c>
    </row>
    <row r="1712" spans="1:4" x14ac:dyDescent="0.25">
      <c r="A1712" s="1">
        <v>92</v>
      </c>
      <c r="B1712" s="2">
        <v>41122</v>
      </c>
      <c r="C1712" s="4" t="s">
        <v>624</v>
      </c>
      <c r="D1712" s="27" t="s">
        <v>498</v>
      </c>
    </row>
    <row r="1713" spans="1:4" x14ac:dyDescent="0.25">
      <c r="A1713" s="1">
        <v>92</v>
      </c>
      <c r="B1713" s="2">
        <v>41157</v>
      </c>
      <c r="C1713" s="4" t="s">
        <v>624</v>
      </c>
      <c r="D1713" s="27" t="s">
        <v>499</v>
      </c>
    </row>
    <row r="1714" spans="1:4" x14ac:dyDescent="0.25">
      <c r="A1714" s="1">
        <v>92</v>
      </c>
      <c r="B1714" s="2">
        <v>41185</v>
      </c>
      <c r="C1714" s="4" t="s">
        <v>624</v>
      </c>
      <c r="D1714" s="27" t="s">
        <v>167</v>
      </c>
    </row>
    <row r="1715" spans="1:4" x14ac:dyDescent="0.25">
      <c r="A1715" s="1">
        <v>92</v>
      </c>
      <c r="B1715" s="2">
        <v>41222</v>
      </c>
      <c r="C1715" s="4" t="s">
        <v>624</v>
      </c>
      <c r="D1715" s="27" t="s">
        <v>500</v>
      </c>
    </row>
    <row r="1716" spans="1:4" x14ac:dyDescent="0.25">
      <c r="A1716" s="1">
        <v>92</v>
      </c>
      <c r="B1716" s="2">
        <v>41248</v>
      </c>
      <c r="C1716" s="4" t="s">
        <v>624</v>
      </c>
      <c r="D1716" s="27" t="s">
        <v>501</v>
      </c>
    </row>
    <row r="1717" spans="1:4" x14ac:dyDescent="0.25">
      <c r="A1717" s="1">
        <v>92</v>
      </c>
      <c r="B1717" s="2">
        <v>41094</v>
      </c>
      <c r="C1717" s="4" t="s">
        <v>625</v>
      </c>
      <c r="D1717" s="27" t="s">
        <v>92</v>
      </c>
    </row>
    <row r="1718" spans="1:4" x14ac:dyDescent="0.25">
      <c r="A1718" s="1">
        <v>92</v>
      </c>
      <c r="B1718" s="2">
        <v>41108</v>
      </c>
      <c r="C1718" s="4" t="s">
        <v>625</v>
      </c>
      <c r="D1718" s="27" t="s">
        <v>13</v>
      </c>
    </row>
    <row r="1719" spans="1:4" x14ac:dyDescent="0.25">
      <c r="A1719" s="1">
        <v>92</v>
      </c>
      <c r="B1719" s="2">
        <v>41122</v>
      </c>
      <c r="C1719" s="4" t="s">
        <v>625</v>
      </c>
      <c r="D1719" s="27" t="s">
        <v>32</v>
      </c>
    </row>
    <row r="1720" spans="1:4" x14ac:dyDescent="0.25">
      <c r="A1720" s="1">
        <v>92</v>
      </c>
      <c r="B1720" s="2">
        <v>41136</v>
      </c>
      <c r="C1720" s="4" t="s">
        <v>625</v>
      </c>
      <c r="D1720" s="27" t="s">
        <v>16</v>
      </c>
    </row>
    <row r="1721" spans="1:4" x14ac:dyDescent="0.25">
      <c r="A1721" s="1">
        <v>92</v>
      </c>
      <c r="B1721" s="2">
        <v>41157</v>
      </c>
      <c r="C1721" s="4" t="s">
        <v>625</v>
      </c>
      <c r="D1721" s="27" t="s">
        <v>91</v>
      </c>
    </row>
    <row r="1722" spans="1:4" x14ac:dyDescent="0.25">
      <c r="A1722" s="1">
        <v>92</v>
      </c>
      <c r="B1722" s="2">
        <v>41173</v>
      </c>
      <c r="C1722" s="4" t="s">
        <v>625</v>
      </c>
      <c r="D1722" s="27" t="s">
        <v>16</v>
      </c>
    </row>
    <row r="1723" spans="1:4" x14ac:dyDescent="0.25">
      <c r="A1723" s="1">
        <v>92</v>
      </c>
      <c r="B1723" s="2">
        <v>41185</v>
      </c>
      <c r="C1723" s="4" t="s">
        <v>625</v>
      </c>
      <c r="D1723" s="27" t="s">
        <v>12</v>
      </c>
    </row>
    <row r="1724" spans="1:4" x14ac:dyDescent="0.25">
      <c r="A1724" s="1">
        <v>92</v>
      </c>
      <c r="B1724" s="2">
        <v>41199</v>
      </c>
      <c r="C1724" s="4" t="s">
        <v>625</v>
      </c>
      <c r="D1724" s="27" t="s">
        <v>31</v>
      </c>
    </row>
    <row r="1725" spans="1:4" x14ac:dyDescent="0.25">
      <c r="A1725" s="1">
        <v>92</v>
      </c>
      <c r="B1725" s="2">
        <v>41222</v>
      </c>
      <c r="C1725" s="4" t="s">
        <v>625</v>
      </c>
      <c r="D1725" s="27" t="s">
        <v>32</v>
      </c>
    </row>
    <row r="1726" spans="1:4" x14ac:dyDescent="0.25">
      <c r="A1726" s="1">
        <v>92</v>
      </c>
      <c r="B1726" s="2">
        <v>41234</v>
      </c>
      <c r="C1726" s="4" t="s">
        <v>625</v>
      </c>
      <c r="D1726" s="27" t="s">
        <v>91</v>
      </c>
    </row>
    <row r="1727" spans="1:4" x14ac:dyDescent="0.25">
      <c r="A1727" s="1">
        <v>92</v>
      </c>
      <c r="B1727" s="2">
        <v>41248</v>
      </c>
      <c r="C1727" s="4" t="s">
        <v>625</v>
      </c>
      <c r="D1727" s="27" t="s">
        <v>93</v>
      </c>
    </row>
    <row r="1728" spans="1:4" x14ac:dyDescent="0.25">
      <c r="A1728" s="1">
        <v>92</v>
      </c>
      <c r="B1728" s="2">
        <v>41094</v>
      </c>
      <c r="C1728" s="4" t="s">
        <v>626</v>
      </c>
      <c r="D1728" s="27" t="s">
        <v>19</v>
      </c>
    </row>
    <row r="1729" spans="1:4" x14ac:dyDescent="0.25">
      <c r="A1729" s="1">
        <v>92</v>
      </c>
      <c r="B1729" s="2">
        <v>41122</v>
      </c>
      <c r="C1729" s="4" t="s">
        <v>626</v>
      </c>
      <c r="D1729" s="27" t="s">
        <v>181</v>
      </c>
    </row>
    <row r="1730" spans="1:4" x14ac:dyDescent="0.25">
      <c r="A1730" s="1">
        <v>92</v>
      </c>
      <c r="B1730" s="2">
        <v>41157</v>
      </c>
      <c r="C1730" s="4" t="s">
        <v>626</v>
      </c>
      <c r="D1730" s="27" t="s">
        <v>225</v>
      </c>
    </row>
    <row r="1731" spans="1:4" x14ac:dyDescent="0.25">
      <c r="A1731" s="1">
        <v>92</v>
      </c>
      <c r="B1731" s="2">
        <v>41185</v>
      </c>
      <c r="C1731" s="4" t="s">
        <v>626</v>
      </c>
      <c r="D1731" s="27" t="s">
        <v>165</v>
      </c>
    </row>
    <row r="1732" spans="1:4" x14ac:dyDescent="0.25">
      <c r="A1732" s="1">
        <v>92</v>
      </c>
      <c r="B1732" s="2">
        <v>41222</v>
      </c>
      <c r="C1732" s="4" t="s">
        <v>626</v>
      </c>
      <c r="D1732" s="27" t="s">
        <v>113</v>
      </c>
    </row>
    <row r="1733" spans="1:4" x14ac:dyDescent="0.25">
      <c r="A1733" s="1">
        <v>92</v>
      </c>
      <c r="B1733" s="2">
        <v>41248</v>
      </c>
      <c r="C1733" s="4" t="s">
        <v>626</v>
      </c>
      <c r="D1733" s="27" t="s">
        <v>56</v>
      </c>
    </row>
    <row r="1734" spans="1:4" x14ac:dyDescent="0.25">
      <c r="A1734" s="1">
        <v>93</v>
      </c>
      <c r="B1734" s="2">
        <v>41110</v>
      </c>
      <c r="C1734" s="4" t="s">
        <v>624</v>
      </c>
      <c r="D1734" s="27" t="s">
        <v>502</v>
      </c>
    </row>
    <row r="1735" spans="1:4" x14ac:dyDescent="0.25">
      <c r="A1735" s="1">
        <v>93</v>
      </c>
      <c r="B1735" s="2">
        <v>41127</v>
      </c>
      <c r="C1735" s="4" t="s">
        <v>624</v>
      </c>
      <c r="D1735" s="27" t="s">
        <v>503</v>
      </c>
    </row>
    <row r="1736" spans="1:4" x14ac:dyDescent="0.25">
      <c r="A1736" s="1">
        <v>93</v>
      </c>
      <c r="B1736" s="2">
        <v>41110</v>
      </c>
      <c r="C1736" s="4" t="s">
        <v>625</v>
      </c>
      <c r="D1736" s="27" t="s">
        <v>51</v>
      </c>
    </row>
    <row r="1737" spans="1:4" x14ac:dyDescent="0.25">
      <c r="A1737" s="1">
        <v>93</v>
      </c>
      <c r="B1737" s="2">
        <v>41127</v>
      </c>
      <c r="C1737" s="4" t="s">
        <v>625</v>
      </c>
      <c r="D1737" s="27" t="s">
        <v>36</v>
      </c>
    </row>
    <row r="1738" spans="1:4" x14ac:dyDescent="0.25">
      <c r="A1738" s="1">
        <v>93</v>
      </c>
      <c r="B1738" s="2">
        <v>41136</v>
      </c>
      <c r="C1738" s="4" t="s">
        <v>625</v>
      </c>
      <c r="D1738" s="27" t="s">
        <v>363</v>
      </c>
    </row>
    <row r="1739" spans="1:4" x14ac:dyDescent="0.25">
      <c r="A1739" s="1">
        <v>93</v>
      </c>
      <c r="B1739" s="2">
        <v>41110</v>
      </c>
      <c r="C1739" s="4" t="s">
        <v>626</v>
      </c>
      <c r="D1739" s="27" t="s">
        <v>56</v>
      </c>
    </row>
    <row r="1740" spans="1:4" x14ac:dyDescent="0.25">
      <c r="A1740" s="1">
        <v>93</v>
      </c>
      <c r="B1740" s="2">
        <v>41127</v>
      </c>
      <c r="C1740" s="4" t="s">
        <v>626</v>
      </c>
      <c r="D1740" s="27" t="s">
        <v>181</v>
      </c>
    </row>
    <row r="1741" spans="1:4" x14ac:dyDescent="0.25">
      <c r="A1741" s="1">
        <v>94</v>
      </c>
      <c r="B1741" s="2">
        <v>41094</v>
      </c>
      <c r="C1741" s="4" t="s">
        <v>624</v>
      </c>
      <c r="D1741" s="27" t="s">
        <v>504</v>
      </c>
    </row>
    <row r="1742" spans="1:4" x14ac:dyDescent="0.25">
      <c r="A1742" s="1">
        <v>94</v>
      </c>
      <c r="B1742" s="2">
        <v>41122</v>
      </c>
      <c r="C1742" s="4" t="s">
        <v>624</v>
      </c>
      <c r="D1742" s="27" t="s">
        <v>505</v>
      </c>
    </row>
    <row r="1743" spans="1:4" x14ac:dyDescent="0.25">
      <c r="A1743" s="1">
        <v>94</v>
      </c>
      <c r="B1743" s="2">
        <v>41157</v>
      </c>
      <c r="C1743" s="4" t="s">
        <v>624</v>
      </c>
      <c r="D1743" s="27" t="s">
        <v>506</v>
      </c>
    </row>
    <row r="1744" spans="1:4" x14ac:dyDescent="0.25">
      <c r="A1744" s="1">
        <v>94</v>
      </c>
      <c r="B1744" s="2">
        <v>41185</v>
      </c>
      <c r="C1744" s="4" t="s">
        <v>624</v>
      </c>
      <c r="D1744" s="27" t="s">
        <v>507</v>
      </c>
    </row>
    <row r="1745" spans="1:4" x14ac:dyDescent="0.25">
      <c r="A1745" s="1">
        <v>94</v>
      </c>
      <c r="B1745" s="2">
        <v>41220</v>
      </c>
      <c r="C1745" s="4" t="s">
        <v>624</v>
      </c>
      <c r="D1745" s="27" t="s">
        <v>508</v>
      </c>
    </row>
    <row r="1746" spans="1:4" x14ac:dyDescent="0.25">
      <c r="A1746" s="1">
        <v>94</v>
      </c>
      <c r="B1746" s="2">
        <v>41248</v>
      </c>
      <c r="C1746" s="4" t="s">
        <v>624</v>
      </c>
      <c r="D1746" s="27" t="s">
        <v>509</v>
      </c>
    </row>
    <row r="1747" spans="1:4" x14ac:dyDescent="0.25">
      <c r="A1747" s="1">
        <v>94</v>
      </c>
      <c r="B1747" s="2">
        <v>41094</v>
      </c>
      <c r="C1747" s="4" t="s">
        <v>625</v>
      </c>
      <c r="D1747" s="27" t="s">
        <v>276</v>
      </c>
    </row>
    <row r="1748" spans="1:4" x14ac:dyDescent="0.25">
      <c r="A1748" s="1">
        <v>94</v>
      </c>
      <c r="B1748" s="2">
        <v>41108</v>
      </c>
      <c r="C1748" s="4" t="s">
        <v>625</v>
      </c>
      <c r="D1748" s="27" t="s">
        <v>123</v>
      </c>
    </row>
    <row r="1749" spans="1:4" x14ac:dyDescent="0.25">
      <c r="A1749" s="1">
        <v>94</v>
      </c>
      <c r="B1749" s="2">
        <v>41122</v>
      </c>
      <c r="C1749" s="4" t="s">
        <v>625</v>
      </c>
      <c r="D1749" s="27" t="s">
        <v>112</v>
      </c>
    </row>
    <row r="1750" spans="1:4" x14ac:dyDescent="0.25">
      <c r="A1750" s="1">
        <v>94</v>
      </c>
      <c r="B1750" s="2">
        <v>41136</v>
      </c>
      <c r="C1750" s="4" t="s">
        <v>625</v>
      </c>
      <c r="D1750" s="27" t="s">
        <v>92</v>
      </c>
    </row>
    <row r="1751" spans="1:4" x14ac:dyDescent="0.25">
      <c r="A1751" s="1">
        <v>94</v>
      </c>
      <c r="B1751" s="2">
        <v>41157</v>
      </c>
      <c r="C1751" s="4" t="s">
        <v>625</v>
      </c>
      <c r="D1751" s="27" t="s">
        <v>31</v>
      </c>
    </row>
    <row r="1752" spans="1:4" x14ac:dyDescent="0.25">
      <c r="A1752" s="1">
        <v>94</v>
      </c>
      <c r="B1752" s="2">
        <v>41171</v>
      </c>
      <c r="C1752" s="4" t="s">
        <v>625</v>
      </c>
      <c r="D1752" s="27" t="s">
        <v>53</v>
      </c>
    </row>
    <row r="1753" spans="1:4" x14ac:dyDescent="0.25">
      <c r="A1753" s="1">
        <v>94</v>
      </c>
      <c r="B1753" s="2">
        <v>41185</v>
      </c>
      <c r="C1753" s="4" t="s">
        <v>625</v>
      </c>
      <c r="D1753" s="27" t="s">
        <v>84</v>
      </c>
    </row>
    <row r="1754" spans="1:4" x14ac:dyDescent="0.25">
      <c r="A1754" s="1">
        <v>94</v>
      </c>
      <c r="B1754" s="2">
        <v>41199</v>
      </c>
      <c r="C1754" s="4" t="s">
        <v>625</v>
      </c>
      <c r="D1754" s="27" t="s">
        <v>34</v>
      </c>
    </row>
    <row r="1755" spans="1:4" x14ac:dyDescent="0.25">
      <c r="A1755" s="1">
        <v>94</v>
      </c>
      <c r="B1755" s="2">
        <v>41220</v>
      </c>
      <c r="C1755" s="4" t="s">
        <v>625</v>
      </c>
      <c r="D1755" s="27" t="s">
        <v>66</v>
      </c>
    </row>
    <row r="1756" spans="1:4" x14ac:dyDescent="0.25">
      <c r="A1756" s="1">
        <v>94</v>
      </c>
      <c r="B1756" s="2">
        <v>41233</v>
      </c>
      <c r="C1756" s="4" t="s">
        <v>625</v>
      </c>
      <c r="D1756" s="27" t="s">
        <v>32</v>
      </c>
    </row>
    <row r="1757" spans="1:4" x14ac:dyDescent="0.25">
      <c r="A1757" s="1">
        <v>94</v>
      </c>
      <c r="B1757" s="2">
        <v>41248</v>
      </c>
      <c r="C1757" s="4" t="s">
        <v>625</v>
      </c>
      <c r="D1757" s="27" t="s">
        <v>35</v>
      </c>
    </row>
    <row r="1758" spans="1:4" x14ac:dyDescent="0.25">
      <c r="A1758" s="1">
        <v>94</v>
      </c>
      <c r="B1758" s="2">
        <v>41094</v>
      </c>
      <c r="C1758" s="4" t="s">
        <v>626</v>
      </c>
      <c r="D1758" s="27" t="s">
        <v>69</v>
      </c>
    </row>
    <row r="1759" spans="1:4" x14ac:dyDescent="0.25">
      <c r="A1759" s="1">
        <v>94</v>
      </c>
      <c r="B1759" s="2">
        <v>41122</v>
      </c>
      <c r="C1759" s="4" t="s">
        <v>626</v>
      </c>
      <c r="D1759" s="27" t="s">
        <v>67</v>
      </c>
    </row>
    <row r="1760" spans="1:4" x14ac:dyDescent="0.25">
      <c r="A1760" s="1">
        <v>94</v>
      </c>
      <c r="B1760" s="2">
        <v>41157</v>
      </c>
      <c r="C1760" s="4" t="s">
        <v>626</v>
      </c>
      <c r="D1760" s="27" t="s">
        <v>41</v>
      </c>
    </row>
    <row r="1761" spans="1:4" x14ac:dyDescent="0.25">
      <c r="A1761" s="1">
        <v>94</v>
      </c>
      <c r="B1761" s="2">
        <v>41185</v>
      </c>
      <c r="C1761" s="4" t="s">
        <v>626</v>
      </c>
      <c r="D1761" s="27" t="s">
        <v>40</v>
      </c>
    </row>
    <row r="1762" spans="1:4" x14ac:dyDescent="0.25">
      <c r="A1762" s="1">
        <v>94</v>
      </c>
      <c r="B1762" s="2">
        <v>41220</v>
      </c>
      <c r="C1762" s="4" t="s">
        <v>626</v>
      </c>
      <c r="D1762" s="27" t="s">
        <v>59</v>
      </c>
    </row>
    <row r="1763" spans="1:4" x14ac:dyDescent="0.25">
      <c r="A1763" s="1">
        <v>94</v>
      </c>
      <c r="B1763" s="2">
        <v>41248</v>
      </c>
      <c r="C1763" s="4" t="s">
        <v>626</v>
      </c>
      <c r="D1763" s="27" t="s">
        <v>104</v>
      </c>
    </row>
    <row r="1764" spans="1:4" x14ac:dyDescent="0.25">
      <c r="A1764" s="1">
        <v>95</v>
      </c>
      <c r="B1764" s="2">
        <v>41095</v>
      </c>
      <c r="C1764" s="4" t="s">
        <v>624</v>
      </c>
      <c r="D1764" s="27" t="s">
        <v>510</v>
      </c>
    </row>
    <row r="1765" spans="1:4" x14ac:dyDescent="0.25">
      <c r="A1765" s="1">
        <v>95</v>
      </c>
      <c r="B1765" s="2">
        <v>41123</v>
      </c>
      <c r="C1765" s="4" t="s">
        <v>624</v>
      </c>
      <c r="D1765" s="27" t="s">
        <v>296</v>
      </c>
    </row>
    <row r="1766" spans="1:4" x14ac:dyDescent="0.25">
      <c r="A1766" s="1">
        <v>95</v>
      </c>
      <c r="B1766" s="2">
        <v>41095</v>
      </c>
      <c r="C1766" s="4" t="s">
        <v>625</v>
      </c>
      <c r="D1766" s="27" t="s">
        <v>54</v>
      </c>
    </row>
    <row r="1767" spans="1:4" x14ac:dyDescent="0.25">
      <c r="A1767" s="1">
        <v>95</v>
      </c>
      <c r="B1767" s="2">
        <v>41102</v>
      </c>
      <c r="C1767" s="4" t="s">
        <v>625</v>
      </c>
      <c r="D1767" s="27" t="s">
        <v>52</v>
      </c>
    </row>
    <row r="1768" spans="1:4" x14ac:dyDescent="0.25">
      <c r="A1768" s="1">
        <v>95</v>
      </c>
      <c r="B1768" s="2">
        <v>41111</v>
      </c>
      <c r="C1768" s="4" t="s">
        <v>625</v>
      </c>
      <c r="D1768" s="27" t="s">
        <v>101</v>
      </c>
    </row>
    <row r="1769" spans="1:4" x14ac:dyDescent="0.25">
      <c r="A1769" s="1">
        <v>95</v>
      </c>
      <c r="B1769" s="2">
        <v>41118</v>
      </c>
      <c r="C1769" s="4" t="s">
        <v>625</v>
      </c>
      <c r="D1769" s="27" t="s">
        <v>31</v>
      </c>
    </row>
    <row r="1770" spans="1:4" x14ac:dyDescent="0.25">
      <c r="A1770" s="1">
        <v>95</v>
      </c>
      <c r="B1770" s="2">
        <v>41123</v>
      </c>
      <c r="C1770" s="4" t="s">
        <v>625</v>
      </c>
      <c r="D1770" s="27" t="s">
        <v>13</v>
      </c>
    </row>
    <row r="1771" spans="1:4" x14ac:dyDescent="0.25">
      <c r="A1771" s="1">
        <v>95</v>
      </c>
      <c r="B1771" s="2">
        <v>41137</v>
      </c>
      <c r="C1771" s="4" t="s">
        <v>625</v>
      </c>
      <c r="D1771" s="27" t="s">
        <v>102</v>
      </c>
    </row>
    <row r="1772" spans="1:4" x14ac:dyDescent="0.25">
      <c r="A1772" s="1">
        <v>95</v>
      </c>
      <c r="B1772" s="2">
        <v>41095</v>
      </c>
      <c r="C1772" s="4" t="s">
        <v>626</v>
      </c>
      <c r="D1772" s="27" t="s">
        <v>94</v>
      </c>
    </row>
    <row r="1773" spans="1:4" x14ac:dyDescent="0.25">
      <c r="A1773" s="1">
        <v>95</v>
      </c>
      <c r="B1773" s="2">
        <v>41123</v>
      </c>
      <c r="C1773" s="4" t="s">
        <v>626</v>
      </c>
      <c r="D1773" s="27" t="s">
        <v>80</v>
      </c>
    </row>
    <row r="1774" spans="1:4" x14ac:dyDescent="0.25">
      <c r="A1774" s="1">
        <v>96</v>
      </c>
      <c r="B1774" s="2">
        <v>41095</v>
      </c>
      <c r="C1774" s="4" t="s">
        <v>624</v>
      </c>
      <c r="D1774" s="27" t="s">
        <v>511</v>
      </c>
    </row>
    <row r="1775" spans="1:4" x14ac:dyDescent="0.25">
      <c r="A1775" s="1">
        <v>96</v>
      </c>
      <c r="B1775" s="2">
        <v>41123</v>
      </c>
      <c r="C1775" s="4" t="s">
        <v>624</v>
      </c>
      <c r="D1775" s="27" t="s">
        <v>512</v>
      </c>
    </row>
    <row r="1776" spans="1:4" x14ac:dyDescent="0.25">
      <c r="A1776" s="1">
        <v>96</v>
      </c>
      <c r="B1776" s="2">
        <v>41156</v>
      </c>
      <c r="C1776" s="4" t="s">
        <v>624</v>
      </c>
      <c r="D1776" s="27" t="s">
        <v>513</v>
      </c>
    </row>
    <row r="1777" spans="1:4" x14ac:dyDescent="0.25">
      <c r="A1777" s="1">
        <v>96</v>
      </c>
      <c r="B1777" s="2">
        <v>41186</v>
      </c>
      <c r="C1777" s="4" t="s">
        <v>624</v>
      </c>
      <c r="D1777" s="27" t="s">
        <v>514</v>
      </c>
    </row>
    <row r="1778" spans="1:4" x14ac:dyDescent="0.25">
      <c r="A1778" s="1">
        <v>96</v>
      </c>
      <c r="B1778" s="2">
        <v>41221</v>
      </c>
      <c r="C1778" s="4" t="s">
        <v>624</v>
      </c>
      <c r="D1778" s="27" t="s">
        <v>515</v>
      </c>
    </row>
    <row r="1779" spans="1:4" x14ac:dyDescent="0.25">
      <c r="A1779" s="1">
        <v>96</v>
      </c>
      <c r="B1779" s="2">
        <v>41095</v>
      </c>
      <c r="C1779" s="4" t="s">
        <v>625</v>
      </c>
      <c r="D1779" s="27" t="s">
        <v>32</v>
      </c>
    </row>
    <row r="1780" spans="1:4" x14ac:dyDescent="0.25">
      <c r="A1780" s="1">
        <v>96</v>
      </c>
      <c r="B1780" s="2">
        <v>41108</v>
      </c>
      <c r="C1780" s="4" t="s">
        <v>625</v>
      </c>
      <c r="D1780" s="27" t="s">
        <v>91</v>
      </c>
    </row>
    <row r="1781" spans="1:4" x14ac:dyDescent="0.25">
      <c r="A1781" s="1">
        <v>96</v>
      </c>
      <c r="B1781" s="2">
        <v>41123</v>
      </c>
      <c r="C1781" s="4" t="s">
        <v>625</v>
      </c>
      <c r="D1781" s="27" t="s">
        <v>101</v>
      </c>
    </row>
    <row r="1782" spans="1:4" x14ac:dyDescent="0.25">
      <c r="A1782" s="1">
        <v>96</v>
      </c>
      <c r="B1782" s="2">
        <v>41137</v>
      </c>
      <c r="C1782" s="4" t="s">
        <v>625</v>
      </c>
      <c r="D1782" s="27" t="s">
        <v>36</v>
      </c>
    </row>
    <row r="1783" spans="1:4" x14ac:dyDescent="0.25">
      <c r="A1783" s="1">
        <v>96</v>
      </c>
      <c r="B1783" s="2">
        <v>41156</v>
      </c>
      <c r="C1783" s="4" t="s">
        <v>625</v>
      </c>
      <c r="D1783" s="27" t="s">
        <v>37</v>
      </c>
    </row>
    <row r="1784" spans="1:4" x14ac:dyDescent="0.25">
      <c r="A1784" s="1">
        <v>96</v>
      </c>
      <c r="B1784" s="2">
        <v>41170</v>
      </c>
      <c r="C1784" s="4" t="s">
        <v>625</v>
      </c>
      <c r="D1784" s="27" t="s">
        <v>65</v>
      </c>
    </row>
    <row r="1785" spans="1:4" x14ac:dyDescent="0.25">
      <c r="A1785" s="1">
        <v>96</v>
      </c>
      <c r="B1785" s="2">
        <v>41172</v>
      </c>
      <c r="C1785" s="4" t="s">
        <v>625</v>
      </c>
      <c r="D1785" s="27" t="s">
        <v>33</v>
      </c>
    </row>
    <row r="1786" spans="1:4" x14ac:dyDescent="0.25">
      <c r="A1786" s="1">
        <v>96</v>
      </c>
      <c r="B1786" s="2">
        <v>41186</v>
      </c>
      <c r="C1786" s="4" t="s">
        <v>625</v>
      </c>
      <c r="D1786" s="27" t="s">
        <v>65</v>
      </c>
    </row>
    <row r="1787" spans="1:4" x14ac:dyDescent="0.25">
      <c r="A1787" s="1">
        <v>96</v>
      </c>
      <c r="B1787" s="2">
        <v>41200</v>
      </c>
      <c r="C1787" s="4" t="s">
        <v>625</v>
      </c>
      <c r="D1787" s="27" t="s">
        <v>53</v>
      </c>
    </row>
    <row r="1788" spans="1:4" x14ac:dyDescent="0.25">
      <c r="A1788" s="1">
        <v>96</v>
      </c>
      <c r="B1788" s="2">
        <v>41221</v>
      </c>
      <c r="C1788" s="4" t="s">
        <v>625</v>
      </c>
      <c r="D1788" s="27" t="s">
        <v>32</v>
      </c>
    </row>
    <row r="1789" spans="1:4" x14ac:dyDescent="0.25">
      <c r="A1789" s="1">
        <v>96</v>
      </c>
      <c r="B1789" s="2">
        <v>41232</v>
      </c>
      <c r="C1789" s="4" t="s">
        <v>625</v>
      </c>
      <c r="D1789" s="27" t="s">
        <v>18</v>
      </c>
    </row>
    <row r="1790" spans="1:4" x14ac:dyDescent="0.25">
      <c r="A1790" s="1">
        <v>96</v>
      </c>
      <c r="B1790" s="2">
        <v>41095</v>
      </c>
      <c r="C1790" s="4" t="s">
        <v>626</v>
      </c>
      <c r="D1790" s="27" t="s">
        <v>173</v>
      </c>
    </row>
    <row r="1791" spans="1:4" x14ac:dyDescent="0.25">
      <c r="A1791" s="1">
        <v>96</v>
      </c>
      <c r="B1791" s="2">
        <v>41123</v>
      </c>
      <c r="C1791" s="4" t="s">
        <v>626</v>
      </c>
      <c r="D1791" s="27" t="s">
        <v>195</v>
      </c>
    </row>
    <row r="1792" spans="1:4" x14ac:dyDescent="0.25">
      <c r="A1792" s="1">
        <v>96</v>
      </c>
      <c r="B1792" s="2">
        <v>41156</v>
      </c>
      <c r="C1792" s="4" t="s">
        <v>626</v>
      </c>
      <c r="D1792" s="27" t="s">
        <v>113</v>
      </c>
    </row>
    <row r="1793" spans="1:4" x14ac:dyDescent="0.25">
      <c r="A1793" s="1">
        <v>96</v>
      </c>
      <c r="B1793" s="2">
        <v>41170</v>
      </c>
      <c r="C1793" s="4" t="s">
        <v>626</v>
      </c>
      <c r="D1793" s="27" t="s">
        <v>174</v>
      </c>
    </row>
    <row r="1794" spans="1:4" x14ac:dyDescent="0.25">
      <c r="A1794" s="1">
        <v>96</v>
      </c>
      <c r="B1794" s="2">
        <v>41186</v>
      </c>
      <c r="C1794" s="4" t="s">
        <v>626</v>
      </c>
      <c r="D1794" s="27" t="s">
        <v>174</v>
      </c>
    </row>
    <row r="1795" spans="1:4" x14ac:dyDescent="0.25">
      <c r="A1795" s="1">
        <v>96</v>
      </c>
      <c r="B1795" s="2">
        <v>41221</v>
      </c>
      <c r="C1795" s="4" t="s">
        <v>626</v>
      </c>
      <c r="D1795" s="27" t="s">
        <v>251</v>
      </c>
    </row>
    <row r="1796" spans="1:4" x14ac:dyDescent="0.25">
      <c r="A1796" s="1">
        <v>97</v>
      </c>
      <c r="B1796" s="2">
        <v>41157</v>
      </c>
      <c r="C1796" s="4" t="s">
        <v>624</v>
      </c>
      <c r="D1796" s="27" t="s">
        <v>516</v>
      </c>
    </row>
    <row r="1797" spans="1:4" x14ac:dyDescent="0.25">
      <c r="A1797" s="1">
        <v>97</v>
      </c>
      <c r="B1797" s="2">
        <v>41185</v>
      </c>
      <c r="C1797" s="4" t="s">
        <v>624</v>
      </c>
      <c r="D1797" s="27" t="s">
        <v>517</v>
      </c>
    </row>
    <row r="1798" spans="1:4" x14ac:dyDescent="0.25">
      <c r="A1798" s="1">
        <v>97</v>
      </c>
      <c r="B1798" s="2">
        <v>41136</v>
      </c>
      <c r="C1798" s="4" t="s">
        <v>625</v>
      </c>
      <c r="D1798" s="27" t="s">
        <v>51</v>
      </c>
    </row>
    <row r="1799" spans="1:4" x14ac:dyDescent="0.25">
      <c r="A1799" s="1">
        <v>97</v>
      </c>
      <c r="B1799" s="2">
        <v>41143</v>
      </c>
      <c r="C1799" s="4" t="s">
        <v>625</v>
      </c>
      <c r="D1799" s="27" t="s">
        <v>31</v>
      </c>
    </row>
    <row r="1800" spans="1:4" x14ac:dyDescent="0.25">
      <c r="A1800" s="1">
        <v>97</v>
      </c>
      <c r="B1800" s="2">
        <v>41157</v>
      </c>
      <c r="C1800" s="4" t="s">
        <v>625</v>
      </c>
      <c r="D1800" s="27" t="s">
        <v>18</v>
      </c>
    </row>
    <row r="1801" spans="1:4" x14ac:dyDescent="0.25">
      <c r="A1801" s="1">
        <v>97</v>
      </c>
      <c r="B1801" s="2">
        <v>41171</v>
      </c>
      <c r="C1801" s="4" t="s">
        <v>625</v>
      </c>
      <c r="D1801" s="27" t="s">
        <v>35</v>
      </c>
    </row>
    <row r="1802" spans="1:4" x14ac:dyDescent="0.25">
      <c r="A1802" s="1">
        <v>97</v>
      </c>
      <c r="B1802" s="2">
        <v>41185</v>
      </c>
      <c r="C1802" s="4" t="s">
        <v>625</v>
      </c>
      <c r="D1802" s="27" t="s">
        <v>14</v>
      </c>
    </row>
    <row r="1803" spans="1:4" x14ac:dyDescent="0.25">
      <c r="A1803" s="1">
        <v>97</v>
      </c>
      <c r="B1803" s="2">
        <v>41157</v>
      </c>
      <c r="C1803" s="4" t="s">
        <v>626</v>
      </c>
      <c r="D1803" s="27" t="s">
        <v>225</v>
      </c>
    </row>
    <row r="1804" spans="1:4" x14ac:dyDescent="0.25">
      <c r="A1804" s="1">
        <v>97</v>
      </c>
      <c r="B1804" s="2">
        <v>41185</v>
      </c>
      <c r="C1804" s="4" t="s">
        <v>626</v>
      </c>
      <c r="D1804" s="27" t="s">
        <v>125</v>
      </c>
    </row>
    <row r="1805" spans="1:4" x14ac:dyDescent="0.25">
      <c r="A1805" s="1">
        <v>98</v>
      </c>
      <c r="B1805" s="2">
        <v>41095</v>
      </c>
      <c r="C1805" s="4" t="s">
        <v>624</v>
      </c>
      <c r="D1805" s="27" t="s">
        <v>518</v>
      </c>
    </row>
    <row r="1806" spans="1:4" x14ac:dyDescent="0.25">
      <c r="A1806" s="1">
        <v>98</v>
      </c>
      <c r="B1806" s="2">
        <v>41123</v>
      </c>
      <c r="C1806" s="4" t="s">
        <v>624</v>
      </c>
      <c r="D1806" s="27" t="s">
        <v>519</v>
      </c>
    </row>
    <row r="1807" spans="1:4" x14ac:dyDescent="0.25">
      <c r="A1807" s="1">
        <v>98</v>
      </c>
      <c r="B1807" s="2">
        <v>41158</v>
      </c>
      <c r="C1807" s="4" t="s">
        <v>624</v>
      </c>
      <c r="D1807" s="27" t="s">
        <v>520</v>
      </c>
    </row>
    <row r="1808" spans="1:4" x14ac:dyDescent="0.25">
      <c r="A1808" s="1">
        <v>98</v>
      </c>
      <c r="B1808" s="2">
        <v>41186</v>
      </c>
      <c r="C1808" s="4" t="s">
        <v>624</v>
      </c>
      <c r="D1808" s="27" t="s">
        <v>521</v>
      </c>
    </row>
    <row r="1809" spans="1:4" x14ac:dyDescent="0.25">
      <c r="A1809" s="1">
        <v>98</v>
      </c>
      <c r="B1809" s="2">
        <v>41221</v>
      </c>
      <c r="C1809" s="4" t="s">
        <v>624</v>
      </c>
      <c r="D1809" s="27" t="s">
        <v>522</v>
      </c>
    </row>
    <row r="1810" spans="1:4" x14ac:dyDescent="0.25">
      <c r="A1810" s="1">
        <v>98</v>
      </c>
      <c r="B1810" s="2">
        <v>41095</v>
      </c>
      <c r="C1810" s="4" t="s">
        <v>625</v>
      </c>
      <c r="D1810" s="27" t="s">
        <v>30</v>
      </c>
    </row>
    <row r="1811" spans="1:4" x14ac:dyDescent="0.25">
      <c r="A1811" s="1">
        <v>98</v>
      </c>
      <c r="B1811" s="2">
        <v>41109</v>
      </c>
      <c r="C1811" s="4" t="s">
        <v>625</v>
      </c>
      <c r="D1811" s="27" t="s">
        <v>92</v>
      </c>
    </row>
    <row r="1812" spans="1:4" x14ac:dyDescent="0.25">
      <c r="A1812" s="1">
        <v>98</v>
      </c>
      <c r="B1812" s="2">
        <v>41123</v>
      </c>
      <c r="C1812" s="4" t="s">
        <v>625</v>
      </c>
      <c r="D1812" s="27" t="s">
        <v>14</v>
      </c>
    </row>
    <row r="1813" spans="1:4" x14ac:dyDescent="0.25">
      <c r="A1813" s="1">
        <v>98</v>
      </c>
      <c r="B1813" s="2">
        <v>41137</v>
      </c>
      <c r="C1813" s="4" t="s">
        <v>625</v>
      </c>
      <c r="D1813" s="27" t="s">
        <v>101</v>
      </c>
    </row>
    <row r="1814" spans="1:4" x14ac:dyDescent="0.25">
      <c r="A1814" s="1">
        <v>98</v>
      </c>
      <c r="B1814" s="2">
        <v>41158</v>
      </c>
      <c r="C1814" s="4" t="s">
        <v>625</v>
      </c>
      <c r="D1814" s="27" t="s">
        <v>54</v>
      </c>
    </row>
    <row r="1815" spans="1:4" x14ac:dyDescent="0.25">
      <c r="A1815" s="1">
        <v>98</v>
      </c>
      <c r="B1815" s="2">
        <v>41174</v>
      </c>
      <c r="C1815" s="4" t="s">
        <v>625</v>
      </c>
      <c r="D1815" s="27" t="s">
        <v>32</v>
      </c>
    </row>
    <row r="1816" spans="1:4" x14ac:dyDescent="0.25">
      <c r="A1816" s="1">
        <v>98</v>
      </c>
      <c r="B1816" s="2">
        <v>41186</v>
      </c>
      <c r="C1816" s="4" t="s">
        <v>625</v>
      </c>
      <c r="D1816" s="27" t="s">
        <v>15</v>
      </c>
    </row>
    <row r="1817" spans="1:4" x14ac:dyDescent="0.25">
      <c r="A1817" s="1">
        <v>98</v>
      </c>
      <c r="B1817" s="2">
        <v>41221</v>
      </c>
      <c r="C1817" s="4" t="s">
        <v>625</v>
      </c>
      <c r="D1817" s="27" t="s">
        <v>103</v>
      </c>
    </row>
    <row r="1818" spans="1:4" x14ac:dyDescent="0.25">
      <c r="A1818" s="1">
        <v>98</v>
      </c>
      <c r="B1818" s="2">
        <v>41232</v>
      </c>
      <c r="C1818" s="4" t="s">
        <v>625</v>
      </c>
      <c r="D1818" s="27" t="s">
        <v>110</v>
      </c>
    </row>
    <row r="1819" spans="1:4" x14ac:dyDescent="0.25">
      <c r="A1819" s="1">
        <v>98</v>
      </c>
      <c r="B1819" s="2">
        <v>41237</v>
      </c>
      <c r="C1819" s="4" t="s">
        <v>625</v>
      </c>
      <c r="D1819" s="27" t="s">
        <v>317</v>
      </c>
    </row>
    <row r="1820" spans="1:4" x14ac:dyDescent="0.25">
      <c r="A1820" s="1">
        <v>98</v>
      </c>
      <c r="B1820" s="2">
        <v>41240</v>
      </c>
      <c r="C1820" s="4" t="s">
        <v>625</v>
      </c>
      <c r="D1820" s="27" t="s">
        <v>203</v>
      </c>
    </row>
    <row r="1821" spans="1:4" x14ac:dyDescent="0.25">
      <c r="A1821" s="1">
        <v>98</v>
      </c>
      <c r="B1821" s="2">
        <v>41095</v>
      </c>
      <c r="C1821" s="4" t="s">
        <v>626</v>
      </c>
      <c r="D1821" s="27" t="s">
        <v>225</v>
      </c>
    </row>
    <row r="1822" spans="1:4" x14ac:dyDescent="0.25">
      <c r="A1822" s="1">
        <v>98</v>
      </c>
      <c r="B1822" s="2">
        <v>41123</v>
      </c>
      <c r="C1822" s="4" t="s">
        <v>626</v>
      </c>
      <c r="D1822" s="27" t="s">
        <v>80</v>
      </c>
    </row>
    <row r="1823" spans="1:4" x14ac:dyDescent="0.25">
      <c r="A1823" s="1">
        <v>98</v>
      </c>
      <c r="B1823" s="2">
        <v>41158</v>
      </c>
      <c r="C1823" s="4" t="s">
        <v>626</v>
      </c>
      <c r="D1823" s="27" t="s">
        <v>21</v>
      </c>
    </row>
    <row r="1824" spans="1:4" x14ac:dyDescent="0.25">
      <c r="A1824" s="1">
        <v>98</v>
      </c>
      <c r="B1824" s="2">
        <v>41186</v>
      </c>
      <c r="C1824" s="4" t="s">
        <v>626</v>
      </c>
      <c r="D1824" s="27" t="s">
        <v>118</v>
      </c>
    </row>
    <row r="1825" spans="1:4" x14ac:dyDescent="0.25">
      <c r="A1825" s="1">
        <v>98</v>
      </c>
      <c r="B1825" s="2">
        <v>41221</v>
      </c>
      <c r="C1825" s="4" t="s">
        <v>626</v>
      </c>
      <c r="D1825" s="27" t="s">
        <v>113</v>
      </c>
    </row>
    <row r="1826" spans="1:4" x14ac:dyDescent="0.25">
      <c r="A1826" s="1">
        <v>99</v>
      </c>
      <c r="B1826" s="2">
        <v>41094</v>
      </c>
      <c r="C1826" s="4" t="s">
        <v>624</v>
      </c>
      <c r="D1826" s="27" t="s">
        <v>419</v>
      </c>
    </row>
    <row r="1827" spans="1:4" x14ac:dyDescent="0.25">
      <c r="A1827" s="1">
        <v>99</v>
      </c>
      <c r="B1827" s="2">
        <v>41122</v>
      </c>
      <c r="C1827" s="4" t="s">
        <v>624</v>
      </c>
      <c r="D1827" s="27" t="s">
        <v>523</v>
      </c>
    </row>
    <row r="1828" spans="1:4" x14ac:dyDescent="0.25">
      <c r="A1828" s="1">
        <v>99</v>
      </c>
      <c r="B1828" s="2">
        <v>41157</v>
      </c>
      <c r="C1828" s="4" t="s">
        <v>624</v>
      </c>
      <c r="D1828" s="27" t="s">
        <v>524</v>
      </c>
    </row>
    <row r="1829" spans="1:4" x14ac:dyDescent="0.25">
      <c r="A1829" s="1">
        <v>99</v>
      </c>
      <c r="B1829" s="2">
        <v>41185</v>
      </c>
      <c r="C1829" s="4" t="s">
        <v>624</v>
      </c>
      <c r="D1829" s="27" t="s">
        <v>525</v>
      </c>
    </row>
    <row r="1830" spans="1:4" x14ac:dyDescent="0.25">
      <c r="A1830" s="1">
        <v>99</v>
      </c>
      <c r="B1830" s="2">
        <v>41220</v>
      </c>
      <c r="C1830" s="4" t="s">
        <v>624</v>
      </c>
      <c r="D1830" s="27" t="s">
        <v>526</v>
      </c>
    </row>
    <row r="1831" spans="1:4" x14ac:dyDescent="0.25">
      <c r="A1831" s="1">
        <v>99</v>
      </c>
      <c r="B1831" s="2">
        <v>41248</v>
      </c>
      <c r="C1831" s="4" t="s">
        <v>624</v>
      </c>
      <c r="D1831" s="27" t="s">
        <v>527</v>
      </c>
    </row>
    <row r="1832" spans="1:4" x14ac:dyDescent="0.25">
      <c r="A1832" s="1">
        <v>99</v>
      </c>
      <c r="B1832" s="2">
        <v>41094</v>
      </c>
      <c r="C1832" s="4" t="s">
        <v>625</v>
      </c>
      <c r="D1832" s="27" t="s">
        <v>111</v>
      </c>
    </row>
    <row r="1833" spans="1:4" x14ac:dyDescent="0.25">
      <c r="A1833" s="1">
        <v>99</v>
      </c>
      <c r="B1833" s="2">
        <v>41108</v>
      </c>
      <c r="C1833" s="4" t="s">
        <v>625</v>
      </c>
      <c r="D1833" s="27" t="s">
        <v>102</v>
      </c>
    </row>
    <row r="1834" spans="1:4" x14ac:dyDescent="0.25">
      <c r="A1834" s="1">
        <v>99</v>
      </c>
      <c r="B1834" s="2">
        <v>41122</v>
      </c>
      <c r="C1834" s="4" t="s">
        <v>625</v>
      </c>
      <c r="D1834" s="27" t="s">
        <v>14</v>
      </c>
    </row>
    <row r="1835" spans="1:4" x14ac:dyDescent="0.25">
      <c r="A1835" s="1">
        <v>99</v>
      </c>
      <c r="B1835" s="2">
        <v>41136</v>
      </c>
      <c r="C1835" s="4" t="s">
        <v>625</v>
      </c>
      <c r="D1835" s="27" t="s">
        <v>37</v>
      </c>
    </row>
    <row r="1836" spans="1:4" x14ac:dyDescent="0.25">
      <c r="A1836" s="1">
        <v>99</v>
      </c>
      <c r="B1836" s="2">
        <v>41157</v>
      </c>
      <c r="C1836" s="4" t="s">
        <v>625</v>
      </c>
      <c r="D1836" s="27" t="s">
        <v>12</v>
      </c>
    </row>
    <row r="1837" spans="1:4" x14ac:dyDescent="0.25">
      <c r="A1837" s="1">
        <v>99</v>
      </c>
      <c r="B1837" s="2">
        <v>41171</v>
      </c>
      <c r="C1837" s="4" t="s">
        <v>625</v>
      </c>
      <c r="D1837" s="27" t="s">
        <v>32</v>
      </c>
    </row>
    <row r="1838" spans="1:4" x14ac:dyDescent="0.25">
      <c r="A1838" s="1">
        <v>99</v>
      </c>
      <c r="B1838" s="2">
        <v>41185</v>
      </c>
      <c r="C1838" s="4" t="s">
        <v>625</v>
      </c>
      <c r="D1838" s="27" t="s">
        <v>18</v>
      </c>
    </row>
    <row r="1839" spans="1:4" x14ac:dyDescent="0.25">
      <c r="A1839" s="1">
        <v>99</v>
      </c>
      <c r="B1839" s="2">
        <v>41199</v>
      </c>
      <c r="C1839" s="4" t="s">
        <v>625</v>
      </c>
      <c r="D1839" s="27" t="s">
        <v>17</v>
      </c>
    </row>
    <row r="1840" spans="1:4" x14ac:dyDescent="0.25">
      <c r="A1840" s="1">
        <v>99</v>
      </c>
      <c r="B1840" s="2">
        <v>41220</v>
      </c>
      <c r="C1840" s="4" t="s">
        <v>625</v>
      </c>
      <c r="D1840" s="27" t="s">
        <v>53</v>
      </c>
    </row>
    <row r="1841" spans="1:4" x14ac:dyDescent="0.25">
      <c r="A1841" s="1">
        <v>99</v>
      </c>
      <c r="B1841" s="2">
        <v>41233</v>
      </c>
      <c r="C1841" s="4" t="s">
        <v>625</v>
      </c>
      <c r="D1841" s="27" t="s">
        <v>33</v>
      </c>
    </row>
    <row r="1842" spans="1:4" x14ac:dyDescent="0.25">
      <c r="A1842" s="1">
        <v>99</v>
      </c>
      <c r="B1842" s="2">
        <v>41241</v>
      </c>
      <c r="C1842" s="4" t="s">
        <v>625</v>
      </c>
      <c r="D1842" s="27" t="s">
        <v>12</v>
      </c>
    </row>
    <row r="1843" spans="1:4" x14ac:dyDescent="0.25">
      <c r="A1843" s="1">
        <v>99</v>
      </c>
      <c r="B1843" s="2">
        <v>41248</v>
      </c>
      <c r="C1843" s="4" t="s">
        <v>625</v>
      </c>
      <c r="D1843" s="27" t="s">
        <v>16</v>
      </c>
    </row>
    <row r="1844" spans="1:4" x14ac:dyDescent="0.25">
      <c r="A1844" s="1">
        <v>99</v>
      </c>
      <c r="B1844" s="2">
        <v>41094</v>
      </c>
      <c r="C1844" s="4" t="s">
        <v>626</v>
      </c>
      <c r="D1844" s="27" t="s">
        <v>141</v>
      </c>
    </row>
    <row r="1845" spans="1:4" x14ac:dyDescent="0.25">
      <c r="A1845" s="1">
        <v>99</v>
      </c>
      <c r="B1845" s="2">
        <v>41122</v>
      </c>
      <c r="C1845" s="4" t="s">
        <v>626</v>
      </c>
      <c r="D1845" s="27" t="s">
        <v>67</v>
      </c>
    </row>
    <row r="1846" spans="1:4" x14ac:dyDescent="0.25">
      <c r="A1846" s="1">
        <v>99</v>
      </c>
      <c r="B1846" s="2">
        <v>41157</v>
      </c>
      <c r="C1846" s="4" t="s">
        <v>626</v>
      </c>
      <c r="D1846" s="27" t="s">
        <v>155</v>
      </c>
    </row>
    <row r="1847" spans="1:4" x14ac:dyDescent="0.25">
      <c r="A1847" s="1">
        <v>99</v>
      </c>
      <c r="B1847" s="2">
        <v>41185</v>
      </c>
      <c r="C1847" s="4" t="s">
        <v>626</v>
      </c>
      <c r="D1847" s="27" t="s">
        <v>146</v>
      </c>
    </row>
    <row r="1848" spans="1:4" x14ac:dyDescent="0.25">
      <c r="A1848" s="1">
        <v>99</v>
      </c>
      <c r="B1848" s="2">
        <v>41220</v>
      </c>
      <c r="C1848" s="4" t="s">
        <v>626</v>
      </c>
      <c r="D1848" s="27" t="s">
        <v>146</v>
      </c>
    </row>
    <row r="1849" spans="1:4" x14ac:dyDescent="0.25">
      <c r="A1849" s="1">
        <v>99</v>
      </c>
      <c r="B1849" s="2">
        <v>41248</v>
      </c>
      <c r="C1849" s="4" t="s">
        <v>626</v>
      </c>
      <c r="D1849" s="27" t="s">
        <v>21</v>
      </c>
    </row>
    <row r="1850" spans="1:4" x14ac:dyDescent="0.25">
      <c r="A1850" s="1">
        <v>100</v>
      </c>
      <c r="B1850" s="2">
        <v>41095</v>
      </c>
      <c r="C1850" s="4" t="s">
        <v>624</v>
      </c>
      <c r="D1850" s="27" t="s">
        <v>528</v>
      </c>
    </row>
    <row r="1851" spans="1:4" x14ac:dyDescent="0.25">
      <c r="A1851" s="1">
        <v>100</v>
      </c>
      <c r="B1851" s="2">
        <v>41123</v>
      </c>
      <c r="C1851" s="4" t="s">
        <v>624</v>
      </c>
      <c r="D1851" s="27" t="s">
        <v>529</v>
      </c>
    </row>
    <row r="1852" spans="1:4" x14ac:dyDescent="0.25">
      <c r="A1852" s="1">
        <v>100</v>
      </c>
      <c r="B1852" s="2">
        <v>41156</v>
      </c>
      <c r="C1852" s="4" t="s">
        <v>624</v>
      </c>
      <c r="D1852" s="27" t="s">
        <v>530</v>
      </c>
    </row>
    <row r="1853" spans="1:4" x14ac:dyDescent="0.25">
      <c r="A1853" s="1">
        <v>100</v>
      </c>
      <c r="B1853" s="2">
        <v>41188</v>
      </c>
      <c r="C1853" s="4" t="s">
        <v>624</v>
      </c>
      <c r="D1853" s="27" t="s">
        <v>531</v>
      </c>
    </row>
    <row r="1854" spans="1:4" x14ac:dyDescent="0.25">
      <c r="A1854" s="1">
        <v>100</v>
      </c>
      <c r="B1854" s="2">
        <v>41195</v>
      </c>
      <c r="C1854" s="4" t="s">
        <v>624</v>
      </c>
      <c r="D1854" s="27" t="s">
        <v>532</v>
      </c>
    </row>
    <row r="1855" spans="1:4" x14ac:dyDescent="0.25">
      <c r="A1855" s="1">
        <v>100</v>
      </c>
      <c r="B1855" s="2">
        <v>41221</v>
      </c>
      <c r="C1855" s="4" t="s">
        <v>624</v>
      </c>
      <c r="D1855" s="27" t="s">
        <v>533</v>
      </c>
    </row>
    <row r="1856" spans="1:4" x14ac:dyDescent="0.25">
      <c r="A1856" s="1">
        <v>100</v>
      </c>
      <c r="B1856" s="2">
        <v>41095</v>
      </c>
      <c r="C1856" s="4" t="s">
        <v>625</v>
      </c>
      <c r="D1856" s="27" t="s">
        <v>93</v>
      </c>
    </row>
    <row r="1857" spans="1:4" x14ac:dyDescent="0.25">
      <c r="A1857" s="1">
        <v>100</v>
      </c>
      <c r="B1857" s="2">
        <v>41109</v>
      </c>
      <c r="C1857" s="4" t="s">
        <v>625</v>
      </c>
      <c r="D1857" s="27" t="s">
        <v>116</v>
      </c>
    </row>
    <row r="1858" spans="1:4" x14ac:dyDescent="0.25">
      <c r="A1858" s="1">
        <v>100</v>
      </c>
      <c r="B1858" s="2">
        <v>41123</v>
      </c>
      <c r="C1858" s="4" t="s">
        <v>625</v>
      </c>
      <c r="D1858" s="27" t="s">
        <v>51</v>
      </c>
    </row>
    <row r="1859" spans="1:4" x14ac:dyDescent="0.25">
      <c r="A1859" s="1">
        <v>100</v>
      </c>
      <c r="B1859" s="2">
        <v>41125</v>
      </c>
      <c r="C1859" s="4" t="s">
        <v>625</v>
      </c>
      <c r="D1859" s="27" t="s">
        <v>93</v>
      </c>
    </row>
    <row r="1860" spans="1:4" x14ac:dyDescent="0.25">
      <c r="A1860" s="1">
        <v>100</v>
      </c>
      <c r="B1860" s="2">
        <v>41137</v>
      </c>
      <c r="C1860" s="4" t="s">
        <v>625</v>
      </c>
      <c r="D1860" s="27" t="s">
        <v>324</v>
      </c>
    </row>
    <row r="1861" spans="1:4" x14ac:dyDescent="0.25">
      <c r="A1861" s="1">
        <v>100</v>
      </c>
      <c r="B1861" s="2">
        <v>41142</v>
      </c>
      <c r="C1861" s="4" t="s">
        <v>625</v>
      </c>
      <c r="D1861" s="27" t="s">
        <v>112</v>
      </c>
    </row>
    <row r="1862" spans="1:4" x14ac:dyDescent="0.25">
      <c r="A1862" s="1">
        <v>100</v>
      </c>
      <c r="B1862" s="2">
        <v>41156</v>
      </c>
      <c r="C1862" s="4" t="s">
        <v>625</v>
      </c>
      <c r="D1862" s="27" t="s">
        <v>112</v>
      </c>
    </row>
    <row r="1863" spans="1:4" x14ac:dyDescent="0.25">
      <c r="A1863" s="1">
        <v>100</v>
      </c>
      <c r="B1863" s="2">
        <v>41172</v>
      </c>
      <c r="C1863" s="4" t="s">
        <v>625</v>
      </c>
      <c r="D1863" s="27" t="s">
        <v>36</v>
      </c>
    </row>
    <row r="1864" spans="1:4" x14ac:dyDescent="0.25">
      <c r="A1864" s="1">
        <v>100</v>
      </c>
      <c r="B1864" s="2">
        <v>41187</v>
      </c>
      <c r="C1864" s="4" t="s">
        <v>625</v>
      </c>
      <c r="D1864" s="27" t="s">
        <v>37</v>
      </c>
    </row>
    <row r="1865" spans="1:4" x14ac:dyDescent="0.25">
      <c r="A1865" s="1">
        <v>100</v>
      </c>
      <c r="B1865" s="2">
        <v>41200</v>
      </c>
      <c r="C1865" s="4" t="s">
        <v>625</v>
      </c>
      <c r="D1865" s="27" t="s">
        <v>30</v>
      </c>
    </row>
    <row r="1866" spans="1:4" x14ac:dyDescent="0.25">
      <c r="A1866" s="1">
        <v>100</v>
      </c>
      <c r="B1866" s="2">
        <v>41221</v>
      </c>
      <c r="C1866" s="4" t="s">
        <v>625</v>
      </c>
      <c r="D1866" s="27" t="s">
        <v>37</v>
      </c>
    </row>
    <row r="1867" spans="1:4" x14ac:dyDescent="0.25">
      <c r="A1867" s="1">
        <v>100</v>
      </c>
      <c r="B1867" s="2">
        <v>41232</v>
      </c>
      <c r="C1867" s="4" t="s">
        <v>625</v>
      </c>
      <c r="D1867" s="27" t="s">
        <v>202</v>
      </c>
    </row>
    <row r="1868" spans="1:4" x14ac:dyDescent="0.25">
      <c r="A1868" s="1">
        <v>100</v>
      </c>
      <c r="B1868" s="2">
        <v>41095</v>
      </c>
      <c r="C1868" s="4" t="s">
        <v>626</v>
      </c>
      <c r="D1868" s="27" t="s">
        <v>181</v>
      </c>
    </row>
    <row r="1869" spans="1:4" x14ac:dyDescent="0.25">
      <c r="A1869" s="1">
        <v>100</v>
      </c>
      <c r="B1869" s="2">
        <v>41123</v>
      </c>
      <c r="C1869" s="4" t="s">
        <v>626</v>
      </c>
      <c r="D1869" s="27" t="s">
        <v>57</v>
      </c>
    </row>
    <row r="1870" spans="1:4" x14ac:dyDescent="0.25">
      <c r="A1870" s="1">
        <v>100</v>
      </c>
      <c r="B1870" s="2">
        <v>41156</v>
      </c>
      <c r="C1870" s="4" t="s">
        <v>626</v>
      </c>
      <c r="D1870" s="27" t="s">
        <v>80</v>
      </c>
    </row>
    <row r="1871" spans="1:4" x14ac:dyDescent="0.25">
      <c r="A1871" s="1">
        <v>100</v>
      </c>
      <c r="B1871" s="2">
        <v>41187</v>
      </c>
      <c r="C1871" s="4" t="s">
        <v>626</v>
      </c>
      <c r="D1871" s="27" t="s">
        <v>21</v>
      </c>
    </row>
    <row r="1872" spans="1:4" x14ac:dyDescent="0.25">
      <c r="A1872" s="1">
        <v>100</v>
      </c>
      <c r="B1872" s="2">
        <v>41195</v>
      </c>
      <c r="C1872" s="4" t="s">
        <v>626</v>
      </c>
      <c r="D1872" s="27" t="s">
        <v>79</v>
      </c>
    </row>
    <row r="1873" spans="1:4" x14ac:dyDescent="0.25">
      <c r="A1873" s="1">
        <v>100</v>
      </c>
      <c r="B1873" s="2">
        <v>41221</v>
      </c>
      <c r="C1873" s="4" t="s">
        <v>626</v>
      </c>
      <c r="D1873" s="27" t="s">
        <v>22</v>
      </c>
    </row>
    <row r="1874" spans="1:4" x14ac:dyDescent="0.25">
      <c r="A1874" s="1">
        <v>101</v>
      </c>
      <c r="B1874" s="2">
        <v>41093</v>
      </c>
      <c r="C1874" s="4" t="s">
        <v>624</v>
      </c>
      <c r="D1874" s="27" t="s">
        <v>438</v>
      </c>
    </row>
    <row r="1875" spans="1:4" x14ac:dyDescent="0.25">
      <c r="A1875" s="1">
        <v>101</v>
      </c>
      <c r="B1875" s="2">
        <v>41124</v>
      </c>
      <c r="C1875" s="4" t="s">
        <v>624</v>
      </c>
      <c r="D1875" s="27" t="s">
        <v>145</v>
      </c>
    </row>
    <row r="1876" spans="1:4" x14ac:dyDescent="0.25">
      <c r="A1876" s="1">
        <v>101</v>
      </c>
      <c r="B1876" s="2">
        <v>41156</v>
      </c>
      <c r="C1876" s="4" t="s">
        <v>624</v>
      </c>
      <c r="D1876" s="27" t="s">
        <v>376</v>
      </c>
    </row>
    <row r="1877" spans="1:4" x14ac:dyDescent="0.25">
      <c r="A1877" s="1">
        <v>101</v>
      </c>
      <c r="B1877" s="2">
        <v>41184</v>
      </c>
      <c r="C1877" s="4" t="s">
        <v>624</v>
      </c>
      <c r="D1877" s="27" t="s">
        <v>534</v>
      </c>
    </row>
    <row r="1878" spans="1:4" x14ac:dyDescent="0.25">
      <c r="A1878" s="1">
        <v>101</v>
      </c>
      <c r="B1878" s="2">
        <v>41219</v>
      </c>
      <c r="C1878" s="4" t="s">
        <v>624</v>
      </c>
      <c r="D1878" s="27" t="s">
        <v>63</v>
      </c>
    </row>
    <row r="1879" spans="1:4" x14ac:dyDescent="0.25">
      <c r="A1879" s="1">
        <v>101</v>
      </c>
      <c r="B1879" s="2">
        <v>41247</v>
      </c>
      <c r="C1879" s="4" t="s">
        <v>624</v>
      </c>
      <c r="D1879" s="27" t="s">
        <v>390</v>
      </c>
    </row>
    <row r="1880" spans="1:4" x14ac:dyDescent="0.25">
      <c r="A1880" s="1">
        <v>101</v>
      </c>
      <c r="B1880" s="2">
        <v>41093</v>
      </c>
      <c r="C1880" s="4" t="s">
        <v>625</v>
      </c>
      <c r="D1880" s="27" t="s">
        <v>154</v>
      </c>
    </row>
    <row r="1881" spans="1:4" x14ac:dyDescent="0.25">
      <c r="A1881" s="1">
        <v>101</v>
      </c>
      <c r="B1881" s="2">
        <v>41107</v>
      </c>
      <c r="C1881" s="4" t="s">
        <v>625</v>
      </c>
      <c r="D1881" s="27" t="s">
        <v>76</v>
      </c>
    </row>
    <row r="1882" spans="1:4" x14ac:dyDescent="0.25">
      <c r="A1882" s="1">
        <v>101</v>
      </c>
      <c r="B1882" s="2">
        <v>41124</v>
      </c>
      <c r="C1882" s="4" t="s">
        <v>625</v>
      </c>
      <c r="D1882" s="27" t="s">
        <v>92</v>
      </c>
    </row>
    <row r="1883" spans="1:4" x14ac:dyDescent="0.25">
      <c r="A1883" s="1">
        <v>101</v>
      </c>
      <c r="B1883" s="2">
        <v>41135</v>
      </c>
      <c r="C1883" s="4" t="s">
        <v>625</v>
      </c>
      <c r="D1883" s="27" t="s">
        <v>76</v>
      </c>
    </row>
    <row r="1884" spans="1:4" x14ac:dyDescent="0.25">
      <c r="A1884" s="1">
        <v>101</v>
      </c>
      <c r="B1884" s="2">
        <v>41156</v>
      </c>
      <c r="C1884" s="4" t="s">
        <v>625</v>
      </c>
      <c r="D1884" s="27" t="s">
        <v>13</v>
      </c>
    </row>
    <row r="1885" spans="1:4" x14ac:dyDescent="0.25">
      <c r="A1885" s="1">
        <v>101</v>
      </c>
      <c r="B1885" s="2">
        <v>41170</v>
      </c>
      <c r="C1885" s="4" t="s">
        <v>625</v>
      </c>
      <c r="D1885" s="27" t="s">
        <v>15</v>
      </c>
    </row>
    <row r="1886" spans="1:4" x14ac:dyDescent="0.25">
      <c r="A1886" s="1">
        <v>101</v>
      </c>
      <c r="B1886" s="2">
        <v>41184</v>
      </c>
      <c r="C1886" s="4" t="s">
        <v>625</v>
      </c>
      <c r="D1886" s="27" t="s">
        <v>12</v>
      </c>
    </row>
    <row r="1887" spans="1:4" x14ac:dyDescent="0.25">
      <c r="A1887" s="1">
        <v>101</v>
      </c>
      <c r="B1887" s="2">
        <v>41198</v>
      </c>
      <c r="C1887" s="4" t="s">
        <v>625</v>
      </c>
      <c r="D1887" s="27" t="s">
        <v>37</v>
      </c>
    </row>
    <row r="1888" spans="1:4" x14ac:dyDescent="0.25">
      <c r="A1888" s="1">
        <v>101</v>
      </c>
      <c r="B1888" s="2">
        <v>41219</v>
      </c>
      <c r="C1888" s="4" t="s">
        <v>625</v>
      </c>
      <c r="D1888" s="27" t="s">
        <v>35</v>
      </c>
    </row>
    <row r="1889" spans="1:4" x14ac:dyDescent="0.25">
      <c r="A1889" s="1">
        <v>101</v>
      </c>
      <c r="B1889" s="2">
        <v>41237</v>
      </c>
      <c r="C1889" s="4" t="s">
        <v>625</v>
      </c>
      <c r="D1889" s="27" t="s">
        <v>51</v>
      </c>
    </row>
    <row r="1890" spans="1:4" x14ac:dyDescent="0.25">
      <c r="A1890" s="1">
        <v>101</v>
      </c>
      <c r="B1890" s="2">
        <v>41247</v>
      </c>
      <c r="C1890" s="4" t="s">
        <v>625</v>
      </c>
      <c r="D1890" s="27" t="s">
        <v>31</v>
      </c>
    </row>
    <row r="1891" spans="1:4" x14ac:dyDescent="0.25">
      <c r="A1891" s="1">
        <v>101</v>
      </c>
      <c r="B1891" s="2">
        <v>41093</v>
      </c>
      <c r="C1891" s="4" t="s">
        <v>626</v>
      </c>
      <c r="D1891" s="27" t="s">
        <v>125</v>
      </c>
    </row>
    <row r="1892" spans="1:4" x14ac:dyDescent="0.25">
      <c r="A1892" s="1">
        <v>101</v>
      </c>
      <c r="B1892" s="2">
        <v>41124</v>
      </c>
      <c r="C1892" s="4" t="s">
        <v>626</v>
      </c>
      <c r="D1892" s="27" t="s">
        <v>57</v>
      </c>
    </row>
    <row r="1893" spans="1:4" x14ac:dyDescent="0.25">
      <c r="A1893" s="1">
        <v>101</v>
      </c>
      <c r="B1893" s="2">
        <v>41156</v>
      </c>
      <c r="C1893" s="4" t="s">
        <v>626</v>
      </c>
      <c r="D1893" s="27" t="s">
        <v>44</v>
      </c>
    </row>
    <row r="1894" spans="1:4" x14ac:dyDescent="0.25">
      <c r="A1894" s="1">
        <v>101</v>
      </c>
      <c r="B1894" s="2">
        <v>41184</v>
      </c>
      <c r="C1894" s="4" t="s">
        <v>626</v>
      </c>
      <c r="D1894" s="27" t="s">
        <v>59</v>
      </c>
    </row>
    <row r="1895" spans="1:4" x14ac:dyDescent="0.25">
      <c r="A1895" s="1">
        <v>101</v>
      </c>
      <c r="B1895" s="2">
        <v>41219</v>
      </c>
      <c r="C1895" s="4" t="s">
        <v>626</v>
      </c>
      <c r="D1895" s="27" t="s">
        <v>166</v>
      </c>
    </row>
    <row r="1896" spans="1:4" x14ac:dyDescent="0.25">
      <c r="A1896" s="1">
        <v>101</v>
      </c>
      <c r="B1896" s="2">
        <v>41247</v>
      </c>
      <c r="C1896" s="4" t="s">
        <v>626</v>
      </c>
      <c r="D1896" s="27" t="s">
        <v>195</v>
      </c>
    </row>
    <row r="1897" spans="1:4" x14ac:dyDescent="0.25">
      <c r="A1897" s="1">
        <v>103</v>
      </c>
      <c r="B1897" s="2">
        <v>41094</v>
      </c>
      <c r="C1897" s="4" t="s">
        <v>624</v>
      </c>
      <c r="D1897" s="27" t="s">
        <v>535</v>
      </c>
    </row>
    <row r="1898" spans="1:4" x14ac:dyDescent="0.25">
      <c r="A1898" s="1">
        <v>103</v>
      </c>
      <c r="B1898" s="2">
        <v>41144</v>
      </c>
      <c r="C1898" s="4" t="s">
        <v>624</v>
      </c>
      <c r="D1898" s="27" t="s">
        <v>536</v>
      </c>
    </row>
    <row r="1899" spans="1:4" x14ac:dyDescent="0.25">
      <c r="A1899" s="1">
        <v>103</v>
      </c>
      <c r="B1899" s="2">
        <v>41094</v>
      </c>
      <c r="C1899" s="4" t="s">
        <v>625</v>
      </c>
      <c r="D1899" s="27" t="s">
        <v>51</v>
      </c>
    </row>
    <row r="1900" spans="1:4" x14ac:dyDescent="0.25">
      <c r="A1900" s="1">
        <v>103</v>
      </c>
      <c r="B1900" s="2">
        <v>41101</v>
      </c>
      <c r="C1900" s="4" t="s">
        <v>625</v>
      </c>
      <c r="D1900" s="27" t="s">
        <v>52</v>
      </c>
    </row>
    <row r="1901" spans="1:4" x14ac:dyDescent="0.25">
      <c r="A1901" s="1">
        <v>103</v>
      </c>
      <c r="B1901" s="2">
        <v>41108</v>
      </c>
      <c r="C1901" s="4" t="s">
        <v>625</v>
      </c>
      <c r="D1901" s="27" t="s">
        <v>101</v>
      </c>
    </row>
    <row r="1902" spans="1:4" x14ac:dyDescent="0.25">
      <c r="A1902" s="1">
        <v>103</v>
      </c>
      <c r="B1902" s="2">
        <v>41144</v>
      </c>
      <c r="C1902" s="4" t="s">
        <v>625</v>
      </c>
      <c r="D1902" s="27" t="s">
        <v>116</v>
      </c>
    </row>
    <row r="1903" spans="1:4" x14ac:dyDescent="0.25">
      <c r="A1903" s="1">
        <v>103</v>
      </c>
      <c r="B1903" s="2">
        <v>41094</v>
      </c>
      <c r="C1903" s="4" t="s">
        <v>626</v>
      </c>
      <c r="D1903" s="27" t="s">
        <v>146</v>
      </c>
    </row>
    <row r="1904" spans="1:4" x14ac:dyDescent="0.25">
      <c r="A1904" s="1">
        <v>103</v>
      </c>
      <c r="B1904" s="2">
        <v>41144</v>
      </c>
      <c r="C1904" s="4" t="s">
        <v>626</v>
      </c>
      <c r="D1904" s="27" t="s">
        <v>536</v>
      </c>
    </row>
    <row r="1905" spans="1:4" x14ac:dyDescent="0.25">
      <c r="A1905" s="1">
        <v>104</v>
      </c>
      <c r="B1905" s="2">
        <v>41095</v>
      </c>
      <c r="C1905" s="4" t="s">
        <v>624</v>
      </c>
      <c r="D1905" s="27" t="s">
        <v>109</v>
      </c>
    </row>
    <row r="1906" spans="1:4" x14ac:dyDescent="0.25">
      <c r="A1906" s="1">
        <v>104</v>
      </c>
      <c r="B1906" s="2">
        <v>41123</v>
      </c>
      <c r="C1906" s="4" t="s">
        <v>624</v>
      </c>
      <c r="D1906" s="27" t="s">
        <v>537</v>
      </c>
    </row>
    <row r="1907" spans="1:4" x14ac:dyDescent="0.25">
      <c r="A1907" s="1">
        <v>104</v>
      </c>
      <c r="B1907" s="2">
        <v>41156</v>
      </c>
      <c r="C1907" s="4" t="s">
        <v>624</v>
      </c>
      <c r="D1907" s="27" t="s">
        <v>89</v>
      </c>
    </row>
    <row r="1908" spans="1:4" x14ac:dyDescent="0.25">
      <c r="A1908" s="1">
        <v>104</v>
      </c>
      <c r="B1908" s="2">
        <v>41186</v>
      </c>
      <c r="C1908" s="4" t="s">
        <v>624</v>
      </c>
      <c r="D1908" s="27" t="s">
        <v>168</v>
      </c>
    </row>
    <row r="1909" spans="1:4" x14ac:dyDescent="0.25">
      <c r="A1909" s="1">
        <v>104</v>
      </c>
      <c r="B1909" s="2">
        <v>41095</v>
      </c>
      <c r="C1909" s="4" t="s">
        <v>625</v>
      </c>
      <c r="D1909" s="27" t="s">
        <v>101</v>
      </c>
    </row>
    <row r="1910" spans="1:4" x14ac:dyDescent="0.25">
      <c r="A1910" s="1">
        <v>104</v>
      </c>
      <c r="B1910" s="2">
        <v>41109</v>
      </c>
      <c r="C1910" s="4" t="s">
        <v>625</v>
      </c>
      <c r="D1910" s="27" t="s">
        <v>101</v>
      </c>
    </row>
    <row r="1911" spans="1:4" x14ac:dyDescent="0.25">
      <c r="A1911" s="1">
        <v>104</v>
      </c>
      <c r="B1911" s="2">
        <v>41123</v>
      </c>
      <c r="C1911" s="4" t="s">
        <v>625</v>
      </c>
      <c r="D1911" s="27" t="s">
        <v>52</v>
      </c>
    </row>
    <row r="1912" spans="1:4" x14ac:dyDescent="0.25">
      <c r="A1912" s="1">
        <v>104</v>
      </c>
      <c r="B1912" s="2">
        <v>41130</v>
      </c>
      <c r="C1912" s="4" t="s">
        <v>625</v>
      </c>
      <c r="D1912" s="27" t="s">
        <v>91</v>
      </c>
    </row>
    <row r="1913" spans="1:4" x14ac:dyDescent="0.25">
      <c r="A1913" s="1">
        <v>104</v>
      </c>
      <c r="B1913" s="2">
        <v>41137</v>
      </c>
      <c r="C1913" s="4" t="s">
        <v>625</v>
      </c>
      <c r="D1913" s="27" t="s">
        <v>35</v>
      </c>
    </row>
    <row r="1914" spans="1:4" x14ac:dyDescent="0.25">
      <c r="A1914" s="1">
        <v>104</v>
      </c>
      <c r="B1914" s="2">
        <v>41156</v>
      </c>
      <c r="C1914" s="4" t="s">
        <v>625</v>
      </c>
      <c r="D1914" s="27" t="s">
        <v>76</v>
      </c>
    </row>
    <row r="1915" spans="1:4" x14ac:dyDescent="0.25">
      <c r="A1915" s="1">
        <v>104</v>
      </c>
      <c r="B1915" s="2">
        <v>41172</v>
      </c>
      <c r="C1915" s="4" t="s">
        <v>625</v>
      </c>
      <c r="D1915" s="27" t="s">
        <v>93</v>
      </c>
    </row>
    <row r="1916" spans="1:4" x14ac:dyDescent="0.25">
      <c r="A1916" s="1">
        <v>104</v>
      </c>
      <c r="B1916" s="2">
        <v>41186</v>
      </c>
      <c r="C1916" s="4" t="s">
        <v>625</v>
      </c>
      <c r="D1916" s="27" t="s">
        <v>66</v>
      </c>
    </row>
    <row r="1917" spans="1:4" x14ac:dyDescent="0.25">
      <c r="A1917" s="1">
        <v>104</v>
      </c>
      <c r="B1917" s="2">
        <v>41200</v>
      </c>
      <c r="C1917" s="4" t="s">
        <v>625</v>
      </c>
      <c r="D1917" s="27" t="s">
        <v>32</v>
      </c>
    </row>
    <row r="1918" spans="1:4" x14ac:dyDescent="0.25">
      <c r="A1918" s="1">
        <v>104</v>
      </c>
      <c r="B1918" s="2">
        <v>41095</v>
      </c>
      <c r="C1918" s="4" t="s">
        <v>626</v>
      </c>
      <c r="D1918" s="27" t="s">
        <v>80</v>
      </c>
    </row>
    <row r="1919" spans="1:4" x14ac:dyDescent="0.25">
      <c r="A1919" s="1">
        <v>104</v>
      </c>
      <c r="B1919" s="2">
        <v>41123</v>
      </c>
      <c r="C1919" s="4" t="s">
        <v>626</v>
      </c>
      <c r="D1919" s="27" t="s">
        <v>225</v>
      </c>
    </row>
    <row r="1920" spans="1:4" x14ac:dyDescent="0.25">
      <c r="A1920" s="1">
        <v>104</v>
      </c>
      <c r="B1920" s="2">
        <v>41156</v>
      </c>
      <c r="C1920" s="4" t="s">
        <v>626</v>
      </c>
      <c r="D1920" s="27" t="s">
        <v>113</v>
      </c>
    </row>
    <row r="1921" spans="1:4" x14ac:dyDescent="0.25">
      <c r="A1921" s="1">
        <v>104</v>
      </c>
      <c r="B1921" s="2">
        <v>41186</v>
      </c>
      <c r="C1921" s="4" t="s">
        <v>626</v>
      </c>
      <c r="D1921" s="27" t="s">
        <v>113</v>
      </c>
    </row>
    <row r="1922" spans="1:4" x14ac:dyDescent="0.25">
      <c r="A1922" s="1">
        <v>105</v>
      </c>
      <c r="B1922" s="2">
        <v>41094</v>
      </c>
      <c r="C1922" s="4" t="s">
        <v>624</v>
      </c>
      <c r="D1922" s="27" t="s">
        <v>538</v>
      </c>
    </row>
    <row r="1923" spans="1:4" x14ac:dyDescent="0.25">
      <c r="A1923" s="1">
        <v>105</v>
      </c>
      <c r="B1923" s="2">
        <v>41122</v>
      </c>
      <c r="C1923" s="4" t="s">
        <v>624</v>
      </c>
      <c r="D1923" s="27" t="s">
        <v>539</v>
      </c>
    </row>
    <row r="1924" spans="1:4" x14ac:dyDescent="0.25">
      <c r="A1924" s="1">
        <v>105</v>
      </c>
      <c r="B1924" s="2">
        <v>41157</v>
      </c>
      <c r="C1924" s="4" t="s">
        <v>624</v>
      </c>
      <c r="D1924" s="27" t="s">
        <v>540</v>
      </c>
    </row>
    <row r="1925" spans="1:4" x14ac:dyDescent="0.25">
      <c r="A1925" s="1">
        <v>105</v>
      </c>
      <c r="B1925" s="2">
        <v>41186</v>
      </c>
      <c r="C1925" s="4" t="s">
        <v>624</v>
      </c>
      <c r="D1925" s="27" t="s">
        <v>421</v>
      </c>
    </row>
    <row r="1926" spans="1:4" x14ac:dyDescent="0.25">
      <c r="A1926" s="1">
        <v>105</v>
      </c>
      <c r="B1926" s="2">
        <v>41221</v>
      </c>
      <c r="C1926" s="4" t="s">
        <v>624</v>
      </c>
      <c r="D1926" s="27" t="s">
        <v>541</v>
      </c>
    </row>
    <row r="1927" spans="1:4" x14ac:dyDescent="0.25">
      <c r="A1927" s="1">
        <v>105</v>
      </c>
      <c r="B1927" s="2">
        <v>41094</v>
      </c>
      <c r="C1927" s="4" t="s">
        <v>625</v>
      </c>
      <c r="D1927" s="27" t="s">
        <v>17</v>
      </c>
    </row>
    <row r="1928" spans="1:4" x14ac:dyDescent="0.25">
      <c r="A1928" s="1">
        <v>105</v>
      </c>
      <c r="B1928" s="2">
        <v>41101</v>
      </c>
      <c r="C1928" s="4" t="s">
        <v>625</v>
      </c>
      <c r="D1928" s="27" t="s">
        <v>53</v>
      </c>
    </row>
    <row r="1929" spans="1:4" x14ac:dyDescent="0.25">
      <c r="A1929" s="1">
        <v>105</v>
      </c>
      <c r="B1929" s="2">
        <v>41108</v>
      </c>
      <c r="C1929" s="4" t="s">
        <v>625</v>
      </c>
      <c r="D1929" s="27" t="s">
        <v>102</v>
      </c>
    </row>
    <row r="1930" spans="1:4" x14ac:dyDescent="0.25">
      <c r="A1930" s="1">
        <v>105</v>
      </c>
      <c r="B1930" s="2">
        <v>41110</v>
      </c>
      <c r="C1930" s="4" t="s">
        <v>625</v>
      </c>
      <c r="D1930" s="27" t="s">
        <v>13</v>
      </c>
    </row>
    <row r="1931" spans="1:4" x14ac:dyDescent="0.25">
      <c r="A1931" s="1">
        <v>105</v>
      </c>
      <c r="B1931" s="2">
        <v>41122</v>
      </c>
      <c r="C1931" s="4" t="s">
        <v>625</v>
      </c>
      <c r="D1931" s="27" t="s">
        <v>103</v>
      </c>
    </row>
    <row r="1932" spans="1:4" x14ac:dyDescent="0.25">
      <c r="A1932" s="1">
        <v>105</v>
      </c>
      <c r="B1932" s="2">
        <v>41150</v>
      </c>
      <c r="C1932" s="4" t="s">
        <v>625</v>
      </c>
      <c r="D1932" s="27" t="s">
        <v>93</v>
      </c>
    </row>
    <row r="1933" spans="1:4" x14ac:dyDescent="0.25">
      <c r="A1933" s="1">
        <v>105</v>
      </c>
      <c r="B1933" s="2">
        <v>41157</v>
      </c>
      <c r="C1933" s="4" t="s">
        <v>625</v>
      </c>
      <c r="D1933" s="27" t="s">
        <v>91</v>
      </c>
    </row>
    <row r="1934" spans="1:4" x14ac:dyDescent="0.25">
      <c r="A1934" s="1">
        <v>105</v>
      </c>
      <c r="B1934" s="2">
        <v>41171</v>
      </c>
      <c r="C1934" s="4" t="s">
        <v>625</v>
      </c>
      <c r="D1934" s="27" t="s">
        <v>53</v>
      </c>
    </row>
    <row r="1935" spans="1:4" x14ac:dyDescent="0.25">
      <c r="A1935" s="1">
        <v>105</v>
      </c>
      <c r="B1935" s="2">
        <v>41186</v>
      </c>
      <c r="C1935" s="4" t="s">
        <v>625</v>
      </c>
      <c r="D1935" s="27" t="s">
        <v>65</v>
      </c>
    </row>
    <row r="1936" spans="1:4" x14ac:dyDescent="0.25">
      <c r="A1936" s="1">
        <v>105</v>
      </c>
      <c r="B1936" s="2">
        <v>41200</v>
      </c>
      <c r="C1936" s="4" t="s">
        <v>625</v>
      </c>
      <c r="D1936" s="27" t="s">
        <v>93</v>
      </c>
    </row>
    <row r="1937" spans="1:4" x14ac:dyDescent="0.25">
      <c r="A1937" s="1">
        <v>105</v>
      </c>
      <c r="B1937" s="2">
        <v>41215</v>
      </c>
      <c r="C1937" s="4" t="s">
        <v>625</v>
      </c>
      <c r="D1937" s="27" t="s">
        <v>12</v>
      </c>
    </row>
    <row r="1938" spans="1:4" x14ac:dyDescent="0.25">
      <c r="A1938" s="1">
        <v>105</v>
      </c>
      <c r="B1938" s="2">
        <v>41216</v>
      </c>
      <c r="C1938" s="4" t="s">
        <v>625</v>
      </c>
      <c r="D1938" s="27" t="s">
        <v>117</v>
      </c>
    </row>
    <row r="1939" spans="1:4" x14ac:dyDescent="0.25">
      <c r="A1939" s="1">
        <v>105</v>
      </c>
      <c r="B1939" s="2">
        <v>41221</v>
      </c>
      <c r="C1939" s="4" t="s">
        <v>625</v>
      </c>
      <c r="D1939" s="27" t="s">
        <v>207</v>
      </c>
    </row>
    <row r="1940" spans="1:4" x14ac:dyDescent="0.25">
      <c r="A1940" s="1">
        <v>105</v>
      </c>
      <c r="B1940" s="2">
        <v>41232</v>
      </c>
      <c r="C1940" s="4" t="s">
        <v>625</v>
      </c>
      <c r="D1940" s="27" t="s">
        <v>123</v>
      </c>
    </row>
    <row r="1941" spans="1:4" x14ac:dyDescent="0.25">
      <c r="A1941" s="1">
        <v>105</v>
      </c>
      <c r="B1941" s="2">
        <v>41094</v>
      </c>
      <c r="C1941" s="4" t="s">
        <v>626</v>
      </c>
      <c r="D1941" s="27" t="s">
        <v>542</v>
      </c>
    </row>
    <row r="1942" spans="1:4" x14ac:dyDescent="0.25">
      <c r="A1942" s="1">
        <v>105</v>
      </c>
      <c r="B1942" s="2">
        <v>41122</v>
      </c>
      <c r="C1942" s="4" t="s">
        <v>626</v>
      </c>
      <c r="D1942" s="27" t="s">
        <v>543</v>
      </c>
    </row>
    <row r="1943" spans="1:4" x14ac:dyDescent="0.25">
      <c r="A1943" s="1">
        <v>105</v>
      </c>
      <c r="B1943" s="2">
        <v>41157</v>
      </c>
      <c r="C1943" s="4" t="s">
        <v>626</v>
      </c>
      <c r="D1943" s="27" t="s">
        <v>146</v>
      </c>
    </row>
    <row r="1944" spans="1:4" x14ac:dyDescent="0.25">
      <c r="A1944" s="1">
        <v>105</v>
      </c>
      <c r="B1944" s="2">
        <v>41186</v>
      </c>
      <c r="C1944" s="4" t="s">
        <v>626</v>
      </c>
      <c r="D1944" s="27" t="s">
        <v>364</v>
      </c>
    </row>
    <row r="1945" spans="1:4" x14ac:dyDescent="0.25">
      <c r="A1945" s="1">
        <v>105</v>
      </c>
      <c r="B1945" s="2">
        <v>41221</v>
      </c>
      <c r="C1945" s="4" t="s">
        <v>626</v>
      </c>
      <c r="D1945" s="27" t="s">
        <v>269</v>
      </c>
    </row>
    <row r="1946" spans="1:4" x14ac:dyDescent="0.25">
      <c r="A1946" s="1">
        <v>106</v>
      </c>
      <c r="B1946" s="2">
        <v>41094</v>
      </c>
      <c r="C1946" s="4" t="s">
        <v>624</v>
      </c>
      <c r="D1946" s="27" t="s">
        <v>544</v>
      </c>
    </row>
    <row r="1947" spans="1:4" x14ac:dyDescent="0.25">
      <c r="A1947" s="1">
        <v>106</v>
      </c>
      <c r="B1947" s="2">
        <v>41122</v>
      </c>
      <c r="C1947" s="4" t="s">
        <v>624</v>
      </c>
      <c r="D1947" s="27" t="s">
        <v>258</v>
      </c>
    </row>
    <row r="1948" spans="1:4" x14ac:dyDescent="0.25">
      <c r="A1948" s="1">
        <v>106</v>
      </c>
      <c r="B1948" s="2">
        <v>41156</v>
      </c>
      <c r="C1948" s="4" t="s">
        <v>624</v>
      </c>
      <c r="D1948" s="27" t="s">
        <v>545</v>
      </c>
    </row>
    <row r="1949" spans="1:4" x14ac:dyDescent="0.25">
      <c r="A1949" s="1">
        <v>106</v>
      </c>
      <c r="B1949" s="2">
        <v>41186</v>
      </c>
      <c r="C1949" s="4" t="s">
        <v>624</v>
      </c>
      <c r="D1949" s="27" t="s">
        <v>546</v>
      </c>
    </row>
    <row r="1950" spans="1:4" x14ac:dyDescent="0.25">
      <c r="A1950" s="1">
        <v>106</v>
      </c>
      <c r="B1950" s="2">
        <v>41221</v>
      </c>
      <c r="C1950" s="4" t="s">
        <v>624</v>
      </c>
      <c r="D1950" s="27" t="s">
        <v>271</v>
      </c>
    </row>
    <row r="1951" spans="1:4" x14ac:dyDescent="0.25">
      <c r="A1951" s="1">
        <v>106</v>
      </c>
      <c r="B1951" s="2">
        <v>41094</v>
      </c>
      <c r="C1951" s="4" t="s">
        <v>625</v>
      </c>
      <c r="D1951" s="27" t="s">
        <v>123</v>
      </c>
    </row>
    <row r="1952" spans="1:4" x14ac:dyDescent="0.25">
      <c r="A1952" s="1">
        <v>106</v>
      </c>
      <c r="B1952" s="2">
        <v>41108</v>
      </c>
      <c r="C1952" s="4" t="s">
        <v>625</v>
      </c>
      <c r="D1952" s="27" t="s">
        <v>30</v>
      </c>
    </row>
    <row r="1953" spans="1:4" x14ac:dyDescent="0.25">
      <c r="A1953" s="1">
        <v>106</v>
      </c>
      <c r="B1953" s="2">
        <v>41122</v>
      </c>
      <c r="C1953" s="4" t="s">
        <v>625</v>
      </c>
      <c r="D1953" s="27" t="s">
        <v>317</v>
      </c>
    </row>
    <row r="1954" spans="1:4" x14ac:dyDescent="0.25">
      <c r="A1954" s="1">
        <v>106</v>
      </c>
      <c r="B1954" s="2">
        <v>41137</v>
      </c>
      <c r="C1954" s="4" t="s">
        <v>625</v>
      </c>
      <c r="D1954" s="27" t="s">
        <v>276</v>
      </c>
    </row>
    <row r="1955" spans="1:4" x14ac:dyDescent="0.25">
      <c r="A1955" s="1">
        <v>106</v>
      </c>
      <c r="B1955" s="2">
        <v>41156</v>
      </c>
      <c r="C1955" s="4" t="s">
        <v>625</v>
      </c>
      <c r="D1955" s="27" t="s">
        <v>207</v>
      </c>
    </row>
    <row r="1956" spans="1:4" x14ac:dyDescent="0.25">
      <c r="A1956" s="1">
        <v>106</v>
      </c>
      <c r="B1956" s="2">
        <v>41172</v>
      </c>
      <c r="C1956" s="4" t="s">
        <v>625</v>
      </c>
      <c r="D1956" s="27" t="s">
        <v>116</v>
      </c>
    </row>
    <row r="1957" spans="1:4" x14ac:dyDescent="0.25">
      <c r="A1957" s="1">
        <v>106</v>
      </c>
      <c r="B1957" s="2">
        <v>41186</v>
      </c>
      <c r="C1957" s="4" t="s">
        <v>625</v>
      </c>
      <c r="D1957" s="27" t="s">
        <v>31</v>
      </c>
    </row>
    <row r="1958" spans="1:4" x14ac:dyDescent="0.25">
      <c r="A1958" s="1">
        <v>106</v>
      </c>
      <c r="B1958" s="2">
        <v>41193</v>
      </c>
      <c r="C1958" s="4" t="s">
        <v>625</v>
      </c>
      <c r="D1958" s="27" t="s">
        <v>276</v>
      </c>
    </row>
    <row r="1959" spans="1:4" x14ac:dyDescent="0.25">
      <c r="A1959" s="1">
        <v>106</v>
      </c>
      <c r="B1959" s="2">
        <v>41200</v>
      </c>
      <c r="C1959" s="4" t="s">
        <v>625</v>
      </c>
      <c r="D1959" s="27" t="s">
        <v>111</v>
      </c>
    </row>
    <row r="1960" spans="1:4" x14ac:dyDescent="0.25">
      <c r="A1960" s="1">
        <v>106</v>
      </c>
      <c r="B1960" s="2">
        <v>41221</v>
      </c>
      <c r="C1960" s="4" t="s">
        <v>625</v>
      </c>
      <c r="D1960" s="27" t="s">
        <v>13</v>
      </c>
    </row>
    <row r="1961" spans="1:4" x14ac:dyDescent="0.25">
      <c r="A1961" s="1">
        <v>106</v>
      </c>
      <c r="B1961" s="2">
        <v>41094</v>
      </c>
      <c r="C1961" s="4" t="s">
        <v>626</v>
      </c>
      <c r="D1961" s="27" t="s">
        <v>155</v>
      </c>
    </row>
    <row r="1962" spans="1:4" x14ac:dyDescent="0.25">
      <c r="A1962" s="1">
        <v>106</v>
      </c>
      <c r="B1962" s="2">
        <v>41122</v>
      </c>
      <c r="C1962" s="4" t="s">
        <v>626</v>
      </c>
      <c r="D1962" s="27" t="s">
        <v>188</v>
      </c>
    </row>
    <row r="1963" spans="1:4" x14ac:dyDescent="0.25">
      <c r="A1963" s="1">
        <v>106</v>
      </c>
      <c r="B1963" s="2">
        <v>41156</v>
      </c>
      <c r="C1963" s="4" t="s">
        <v>626</v>
      </c>
      <c r="D1963" s="27" t="s">
        <v>85</v>
      </c>
    </row>
    <row r="1964" spans="1:4" x14ac:dyDescent="0.25">
      <c r="A1964" s="1">
        <v>106</v>
      </c>
      <c r="B1964" s="2">
        <v>41186</v>
      </c>
      <c r="C1964" s="4" t="s">
        <v>626</v>
      </c>
      <c r="D1964" s="27" t="s">
        <v>69</v>
      </c>
    </row>
    <row r="1965" spans="1:4" x14ac:dyDescent="0.25">
      <c r="A1965" s="1">
        <v>106</v>
      </c>
      <c r="B1965" s="2">
        <v>41221</v>
      </c>
      <c r="C1965" s="4" t="s">
        <v>626</v>
      </c>
      <c r="D1965" s="27" t="s">
        <v>105</v>
      </c>
    </row>
    <row r="1966" spans="1:4" x14ac:dyDescent="0.25">
      <c r="A1966" s="1">
        <v>108</v>
      </c>
      <c r="B1966" s="2">
        <v>41095</v>
      </c>
      <c r="C1966" s="4" t="s">
        <v>624</v>
      </c>
      <c r="D1966" s="27" t="s">
        <v>488</v>
      </c>
    </row>
    <row r="1967" spans="1:4" x14ac:dyDescent="0.25">
      <c r="A1967" s="1">
        <v>108</v>
      </c>
      <c r="B1967" s="2">
        <v>41123</v>
      </c>
      <c r="C1967" s="4" t="s">
        <v>624</v>
      </c>
      <c r="D1967" s="27" t="s">
        <v>150</v>
      </c>
    </row>
    <row r="1968" spans="1:4" x14ac:dyDescent="0.25">
      <c r="A1968" s="1">
        <v>108</v>
      </c>
      <c r="B1968" s="2">
        <v>41165</v>
      </c>
      <c r="C1968" s="4" t="s">
        <v>624</v>
      </c>
      <c r="D1968" s="27" t="s">
        <v>266</v>
      </c>
    </row>
    <row r="1969" spans="1:4" x14ac:dyDescent="0.25">
      <c r="A1969" s="1">
        <v>108</v>
      </c>
      <c r="B1969" s="2">
        <v>41186</v>
      </c>
      <c r="C1969" s="4" t="s">
        <v>624</v>
      </c>
      <c r="D1969" s="27" t="s">
        <v>305</v>
      </c>
    </row>
    <row r="1970" spans="1:4" x14ac:dyDescent="0.25">
      <c r="A1970" s="1">
        <v>108</v>
      </c>
      <c r="B1970" s="2">
        <v>41095</v>
      </c>
      <c r="C1970" s="4" t="s">
        <v>625</v>
      </c>
      <c r="D1970" s="27" t="s">
        <v>13</v>
      </c>
    </row>
    <row r="1971" spans="1:4" x14ac:dyDescent="0.25">
      <c r="A1971" s="1">
        <v>108</v>
      </c>
      <c r="B1971" s="2">
        <v>41109</v>
      </c>
      <c r="C1971" s="4" t="s">
        <v>625</v>
      </c>
      <c r="D1971" s="27" t="s">
        <v>32</v>
      </c>
    </row>
    <row r="1972" spans="1:4" x14ac:dyDescent="0.25">
      <c r="A1972" s="1">
        <v>108</v>
      </c>
      <c r="B1972" s="2">
        <v>41123</v>
      </c>
      <c r="C1972" s="4" t="s">
        <v>625</v>
      </c>
      <c r="D1972" s="27" t="s">
        <v>53</v>
      </c>
    </row>
    <row r="1973" spans="1:4" x14ac:dyDescent="0.25">
      <c r="A1973" s="1">
        <v>108</v>
      </c>
      <c r="B1973" s="2">
        <v>41130</v>
      </c>
      <c r="C1973" s="4" t="s">
        <v>625</v>
      </c>
      <c r="D1973" s="27" t="s">
        <v>17</v>
      </c>
    </row>
    <row r="1974" spans="1:4" x14ac:dyDescent="0.25">
      <c r="A1974" s="1">
        <v>108</v>
      </c>
      <c r="B1974" s="2">
        <v>41137</v>
      </c>
      <c r="C1974" s="4" t="s">
        <v>625</v>
      </c>
      <c r="D1974" s="27" t="s">
        <v>32</v>
      </c>
    </row>
    <row r="1975" spans="1:4" x14ac:dyDescent="0.25">
      <c r="A1975" s="1">
        <v>108</v>
      </c>
      <c r="B1975" s="2">
        <v>41165</v>
      </c>
      <c r="C1975" s="4" t="s">
        <v>625</v>
      </c>
      <c r="D1975" s="27" t="s">
        <v>35</v>
      </c>
    </row>
    <row r="1976" spans="1:4" x14ac:dyDescent="0.25">
      <c r="A1976" s="1">
        <v>108</v>
      </c>
      <c r="B1976" s="2">
        <v>41172</v>
      </c>
      <c r="C1976" s="4" t="s">
        <v>625</v>
      </c>
      <c r="D1976" s="27" t="s">
        <v>92</v>
      </c>
    </row>
    <row r="1977" spans="1:4" x14ac:dyDescent="0.25">
      <c r="A1977" s="1">
        <v>108</v>
      </c>
      <c r="B1977" s="2">
        <v>41186</v>
      </c>
      <c r="C1977" s="4" t="s">
        <v>625</v>
      </c>
      <c r="D1977" s="27" t="s">
        <v>101</v>
      </c>
    </row>
    <row r="1978" spans="1:4" x14ac:dyDescent="0.25">
      <c r="A1978" s="1">
        <v>108</v>
      </c>
      <c r="B1978" s="2">
        <v>41200</v>
      </c>
      <c r="C1978" s="4" t="s">
        <v>625</v>
      </c>
      <c r="D1978" s="27" t="s">
        <v>15</v>
      </c>
    </row>
    <row r="1979" spans="1:4" x14ac:dyDescent="0.25">
      <c r="A1979" s="1">
        <v>108</v>
      </c>
      <c r="B1979" s="2">
        <v>41244</v>
      </c>
      <c r="C1979" s="4" t="s">
        <v>625</v>
      </c>
      <c r="D1979" s="27" t="s">
        <v>102</v>
      </c>
    </row>
    <row r="1980" spans="1:4" x14ac:dyDescent="0.25">
      <c r="A1980" s="1">
        <v>108</v>
      </c>
      <c r="B1980" s="2">
        <v>41095</v>
      </c>
      <c r="C1980" s="4" t="s">
        <v>626</v>
      </c>
      <c r="D1980" s="27" t="s">
        <v>24</v>
      </c>
    </row>
    <row r="1981" spans="1:4" x14ac:dyDescent="0.25">
      <c r="A1981" s="1">
        <v>108</v>
      </c>
      <c r="B1981" s="2">
        <v>41123</v>
      </c>
      <c r="C1981" s="4" t="s">
        <v>626</v>
      </c>
      <c r="D1981" s="27" t="s">
        <v>56</v>
      </c>
    </row>
    <row r="1982" spans="1:4" x14ac:dyDescent="0.25">
      <c r="A1982" s="1">
        <v>108</v>
      </c>
      <c r="B1982" s="2">
        <v>41165</v>
      </c>
      <c r="C1982" s="4" t="s">
        <v>626</v>
      </c>
      <c r="D1982" s="27" t="s">
        <v>22</v>
      </c>
    </row>
    <row r="1983" spans="1:4" x14ac:dyDescent="0.25">
      <c r="A1983" s="1">
        <v>108</v>
      </c>
      <c r="B1983" s="2">
        <v>41186</v>
      </c>
      <c r="C1983" s="4" t="s">
        <v>626</v>
      </c>
      <c r="D1983" s="27" t="s">
        <v>78</v>
      </c>
    </row>
    <row r="1984" spans="1:4" x14ac:dyDescent="0.25">
      <c r="A1984" s="1">
        <v>109</v>
      </c>
      <c r="B1984" s="2">
        <v>41094</v>
      </c>
      <c r="C1984" s="4" t="s">
        <v>624</v>
      </c>
      <c r="D1984" s="27" t="s">
        <v>193</v>
      </c>
    </row>
    <row r="1985" spans="1:4" x14ac:dyDescent="0.25">
      <c r="A1985" s="1">
        <v>109</v>
      </c>
      <c r="B1985" s="2">
        <v>41122</v>
      </c>
      <c r="C1985" s="4" t="s">
        <v>624</v>
      </c>
      <c r="D1985" s="27" t="s">
        <v>547</v>
      </c>
    </row>
    <row r="1986" spans="1:4" x14ac:dyDescent="0.25">
      <c r="A1986" s="1">
        <v>109</v>
      </c>
      <c r="B1986" s="2">
        <v>41157</v>
      </c>
      <c r="C1986" s="4" t="s">
        <v>624</v>
      </c>
      <c r="D1986" s="27" t="s">
        <v>368</v>
      </c>
    </row>
    <row r="1987" spans="1:4" x14ac:dyDescent="0.25">
      <c r="A1987" s="1">
        <v>109</v>
      </c>
      <c r="B1987" s="2">
        <v>41185</v>
      </c>
      <c r="C1987" s="4" t="s">
        <v>624</v>
      </c>
      <c r="D1987" s="27" t="s">
        <v>548</v>
      </c>
    </row>
    <row r="1988" spans="1:4" x14ac:dyDescent="0.25">
      <c r="A1988" s="1">
        <v>109</v>
      </c>
      <c r="B1988" s="2">
        <v>41220</v>
      </c>
      <c r="C1988" s="4" t="s">
        <v>624</v>
      </c>
      <c r="D1988" s="27" t="s">
        <v>549</v>
      </c>
    </row>
    <row r="1989" spans="1:4" x14ac:dyDescent="0.25">
      <c r="A1989" s="1">
        <v>109</v>
      </c>
      <c r="B1989" s="2">
        <v>41248</v>
      </c>
      <c r="C1989" s="4" t="s">
        <v>624</v>
      </c>
      <c r="D1989" s="27" t="s">
        <v>491</v>
      </c>
    </row>
    <row r="1990" spans="1:4" x14ac:dyDescent="0.25">
      <c r="A1990" s="1">
        <v>109</v>
      </c>
      <c r="B1990" s="2">
        <v>41094</v>
      </c>
      <c r="C1990" s="4" t="s">
        <v>625</v>
      </c>
      <c r="D1990" s="27" t="s">
        <v>52</v>
      </c>
    </row>
    <row r="1991" spans="1:4" x14ac:dyDescent="0.25">
      <c r="A1991" s="1">
        <v>109</v>
      </c>
      <c r="B1991" s="2">
        <v>41103</v>
      </c>
      <c r="C1991" s="4" t="s">
        <v>625</v>
      </c>
      <c r="D1991" s="27" t="s">
        <v>137</v>
      </c>
    </row>
    <row r="1992" spans="1:4" x14ac:dyDescent="0.25">
      <c r="A1992" s="1">
        <v>109</v>
      </c>
      <c r="B1992" s="2">
        <v>41108</v>
      </c>
      <c r="C1992" s="4" t="s">
        <v>625</v>
      </c>
      <c r="D1992" s="27" t="s">
        <v>55</v>
      </c>
    </row>
    <row r="1993" spans="1:4" x14ac:dyDescent="0.25">
      <c r="A1993" s="1">
        <v>109</v>
      </c>
      <c r="B1993" s="2">
        <v>41115</v>
      </c>
      <c r="C1993" s="4" t="s">
        <v>625</v>
      </c>
      <c r="D1993" s="27" t="s">
        <v>294</v>
      </c>
    </row>
    <row r="1994" spans="1:4" x14ac:dyDescent="0.25">
      <c r="A1994" s="1">
        <v>109</v>
      </c>
      <c r="B1994" s="2">
        <v>41122</v>
      </c>
      <c r="C1994" s="4" t="s">
        <v>625</v>
      </c>
      <c r="D1994" s="27" t="s">
        <v>135</v>
      </c>
    </row>
    <row r="1995" spans="1:4" x14ac:dyDescent="0.25">
      <c r="A1995" s="1">
        <v>109</v>
      </c>
      <c r="B1995" s="2">
        <v>41136</v>
      </c>
      <c r="C1995" s="4" t="s">
        <v>625</v>
      </c>
      <c r="D1995" s="27" t="s">
        <v>39</v>
      </c>
    </row>
    <row r="1996" spans="1:4" x14ac:dyDescent="0.25">
      <c r="A1996" s="1">
        <v>109</v>
      </c>
      <c r="B1996" s="2">
        <v>41143</v>
      </c>
      <c r="C1996" s="4" t="s">
        <v>625</v>
      </c>
      <c r="D1996" s="27" t="s">
        <v>65</v>
      </c>
    </row>
    <row r="1997" spans="1:4" x14ac:dyDescent="0.25">
      <c r="A1997" s="1">
        <v>109</v>
      </c>
      <c r="B1997" s="2">
        <v>41157</v>
      </c>
      <c r="C1997" s="4" t="s">
        <v>625</v>
      </c>
      <c r="D1997" s="27" t="s">
        <v>65</v>
      </c>
    </row>
    <row r="1998" spans="1:4" x14ac:dyDescent="0.25">
      <c r="A1998" s="1">
        <v>109</v>
      </c>
      <c r="B1998" s="2">
        <v>41171</v>
      </c>
      <c r="C1998" s="4" t="s">
        <v>625</v>
      </c>
      <c r="D1998" s="27" t="s">
        <v>66</v>
      </c>
    </row>
    <row r="1999" spans="1:4" x14ac:dyDescent="0.25">
      <c r="A1999" s="1">
        <v>109</v>
      </c>
      <c r="B1999" s="2">
        <v>41185</v>
      </c>
      <c r="C1999" s="4" t="s">
        <v>625</v>
      </c>
      <c r="D1999" s="27" t="s">
        <v>15</v>
      </c>
    </row>
    <row r="2000" spans="1:4" x14ac:dyDescent="0.25">
      <c r="A2000" s="1">
        <v>109</v>
      </c>
      <c r="B2000" s="2">
        <v>41199</v>
      </c>
      <c r="C2000" s="4" t="s">
        <v>625</v>
      </c>
      <c r="D2000" s="27" t="s">
        <v>32</v>
      </c>
    </row>
    <row r="2001" spans="1:4" x14ac:dyDescent="0.25">
      <c r="A2001" s="1">
        <v>109</v>
      </c>
      <c r="B2001" s="2">
        <v>41220</v>
      </c>
      <c r="C2001" s="4" t="s">
        <v>625</v>
      </c>
      <c r="D2001" s="27" t="s">
        <v>92</v>
      </c>
    </row>
    <row r="2002" spans="1:4" x14ac:dyDescent="0.25">
      <c r="A2002" s="1">
        <v>109</v>
      </c>
      <c r="B2002" s="2">
        <v>41233</v>
      </c>
      <c r="C2002" s="4" t="s">
        <v>625</v>
      </c>
      <c r="D2002" s="27" t="s">
        <v>154</v>
      </c>
    </row>
    <row r="2003" spans="1:4" x14ac:dyDescent="0.25">
      <c r="A2003" s="1">
        <v>109</v>
      </c>
      <c r="B2003" s="2">
        <v>41248</v>
      </c>
      <c r="C2003" s="4" t="s">
        <v>625</v>
      </c>
      <c r="D2003" s="27" t="s">
        <v>14</v>
      </c>
    </row>
    <row r="2004" spans="1:4" x14ac:dyDescent="0.25">
      <c r="A2004" s="1">
        <v>109</v>
      </c>
      <c r="B2004" s="2">
        <v>41094</v>
      </c>
      <c r="C2004" s="4" t="s">
        <v>626</v>
      </c>
      <c r="D2004" s="27" t="s">
        <v>146</v>
      </c>
    </row>
    <row r="2005" spans="1:4" x14ac:dyDescent="0.25">
      <c r="A2005" s="1">
        <v>109</v>
      </c>
      <c r="B2005" s="2">
        <v>41122</v>
      </c>
      <c r="C2005" s="4" t="s">
        <v>626</v>
      </c>
      <c r="D2005" s="27" t="s">
        <v>24</v>
      </c>
    </row>
    <row r="2006" spans="1:4" x14ac:dyDescent="0.25">
      <c r="A2006" s="1">
        <v>109</v>
      </c>
      <c r="B2006" s="2">
        <v>41157</v>
      </c>
      <c r="C2006" s="4" t="s">
        <v>626</v>
      </c>
      <c r="D2006" s="27" t="s">
        <v>125</v>
      </c>
    </row>
    <row r="2007" spans="1:4" x14ac:dyDescent="0.25">
      <c r="A2007" s="1">
        <v>109</v>
      </c>
      <c r="B2007" s="2">
        <v>41185</v>
      </c>
      <c r="C2007" s="4" t="s">
        <v>626</v>
      </c>
      <c r="D2007" s="27" t="s">
        <v>40</v>
      </c>
    </row>
    <row r="2008" spans="1:4" x14ac:dyDescent="0.25">
      <c r="A2008" s="1">
        <v>109</v>
      </c>
      <c r="B2008" s="2">
        <v>41220</v>
      </c>
      <c r="C2008" s="4" t="s">
        <v>626</v>
      </c>
      <c r="D2008" s="27" t="s">
        <v>146</v>
      </c>
    </row>
    <row r="2009" spans="1:4" x14ac:dyDescent="0.25">
      <c r="A2009" s="1">
        <v>109</v>
      </c>
      <c r="B2009" s="2">
        <v>41248</v>
      </c>
      <c r="C2009" s="4" t="s">
        <v>626</v>
      </c>
      <c r="D2009" s="27" t="s">
        <v>24</v>
      </c>
    </row>
    <row r="2010" spans="1:4" x14ac:dyDescent="0.25">
      <c r="A2010" s="1">
        <v>110</v>
      </c>
      <c r="B2010" s="2">
        <v>41095</v>
      </c>
      <c r="C2010" s="4" t="s">
        <v>624</v>
      </c>
      <c r="D2010" s="27" t="s">
        <v>550</v>
      </c>
    </row>
    <row r="2011" spans="1:4" x14ac:dyDescent="0.25">
      <c r="A2011" s="1">
        <v>110</v>
      </c>
      <c r="B2011" s="2">
        <v>41123</v>
      </c>
      <c r="C2011" s="4" t="s">
        <v>624</v>
      </c>
      <c r="D2011" s="27" t="s">
        <v>551</v>
      </c>
    </row>
    <row r="2012" spans="1:4" x14ac:dyDescent="0.25">
      <c r="A2012" s="1">
        <v>110</v>
      </c>
      <c r="B2012" s="2">
        <v>41156</v>
      </c>
      <c r="C2012" s="4" t="s">
        <v>624</v>
      </c>
      <c r="D2012" s="27" t="s">
        <v>446</v>
      </c>
    </row>
    <row r="2013" spans="1:4" x14ac:dyDescent="0.25">
      <c r="A2013" s="1">
        <v>110</v>
      </c>
      <c r="B2013" s="2">
        <v>41186</v>
      </c>
      <c r="C2013" s="4" t="s">
        <v>624</v>
      </c>
      <c r="D2013" s="27" t="s">
        <v>295</v>
      </c>
    </row>
    <row r="2014" spans="1:4" x14ac:dyDescent="0.25">
      <c r="A2014" s="1">
        <v>110</v>
      </c>
      <c r="B2014" s="2">
        <v>41221</v>
      </c>
      <c r="C2014" s="4" t="s">
        <v>624</v>
      </c>
      <c r="D2014" s="27" t="s">
        <v>552</v>
      </c>
    </row>
    <row r="2015" spans="1:4" x14ac:dyDescent="0.25">
      <c r="A2015" s="1">
        <v>110</v>
      </c>
      <c r="B2015" s="2">
        <v>41095</v>
      </c>
      <c r="C2015" s="4" t="s">
        <v>625</v>
      </c>
      <c r="D2015" s="27" t="s">
        <v>35</v>
      </c>
    </row>
    <row r="2016" spans="1:4" x14ac:dyDescent="0.25">
      <c r="A2016" s="1">
        <v>110</v>
      </c>
      <c r="B2016" s="2">
        <v>41109</v>
      </c>
      <c r="C2016" s="4" t="s">
        <v>625</v>
      </c>
      <c r="D2016" s="27" t="s">
        <v>35</v>
      </c>
    </row>
    <row r="2017" spans="1:4" x14ac:dyDescent="0.25">
      <c r="A2017" s="1">
        <v>110</v>
      </c>
      <c r="B2017" s="2">
        <v>41123</v>
      </c>
      <c r="C2017" s="4" t="s">
        <v>625</v>
      </c>
      <c r="D2017" s="27" t="s">
        <v>14</v>
      </c>
    </row>
    <row r="2018" spans="1:4" x14ac:dyDescent="0.25">
      <c r="A2018" s="1">
        <v>110</v>
      </c>
      <c r="B2018" s="2">
        <v>41137</v>
      </c>
      <c r="C2018" s="4" t="s">
        <v>625</v>
      </c>
      <c r="D2018" s="27" t="s">
        <v>14</v>
      </c>
    </row>
    <row r="2019" spans="1:4" x14ac:dyDescent="0.25">
      <c r="A2019" s="1">
        <v>110</v>
      </c>
      <c r="B2019" s="2">
        <v>41156</v>
      </c>
      <c r="C2019" s="4" t="s">
        <v>625</v>
      </c>
      <c r="D2019" s="27" t="s">
        <v>93</v>
      </c>
    </row>
    <row r="2020" spans="1:4" x14ac:dyDescent="0.25">
      <c r="A2020" s="1">
        <v>110</v>
      </c>
      <c r="B2020" s="2">
        <v>41172</v>
      </c>
      <c r="C2020" s="4" t="s">
        <v>625</v>
      </c>
      <c r="D2020" s="27" t="s">
        <v>52</v>
      </c>
    </row>
    <row r="2021" spans="1:4" x14ac:dyDescent="0.25">
      <c r="A2021" s="1">
        <v>110</v>
      </c>
      <c r="B2021" s="2">
        <v>41186</v>
      </c>
      <c r="C2021" s="4" t="s">
        <v>625</v>
      </c>
      <c r="D2021" s="27" t="s">
        <v>32</v>
      </c>
    </row>
    <row r="2022" spans="1:4" x14ac:dyDescent="0.25">
      <c r="A2022" s="1">
        <v>110</v>
      </c>
      <c r="B2022" s="2">
        <v>41200</v>
      </c>
      <c r="C2022" s="4" t="s">
        <v>625</v>
      </c>
      <c r="D2022" s="27" t="s">
        <v>31</v>
      </c>
    </row>
    <row r="2023" spans="1:4" x14ac:dyDescent="0.25">
      <c r="A2023" s="1">
        <v>110</v>
      </c>
      <c r="B2023" s="2">
        <v>41214</v>
      </c>
      <c r="C2023" s="4" t="s">
        <v>625</v>
      </c>
      <c r="D2023" s="27" t="s">
        <v>14</v>
      </c>
    </row>
    <row r="2024" spans="1:4" x14ac:dyDescent="0.25">
      <c r="A2024" s="1">
        <v>110</v>
      </c>
      <c r="B2024" s="2">
        <v>41221</v>
      </c>
      <c r="C2024" s="4" t="s">
        <v>625</v>
      </c>
      <c r="D2024" s="27" t="s">
        <v>187</v>
      </c>
    </row>
    <row r="2025" spans="1:4" x14ac:dyDescent="0.25">
      <c r="A2025" s="1">
        <v>110</v>
      </c>
      <c r="B2025" s="2">
        <v>41226</v>
      </c>
      <c r="C2025" s="4" t="s">
        <v>625</v>
      </c>
      <c r="D2025" s="27" t="s">
        <v>553</v>
      </c>
    </row>
    <row r="2026" spans="1:4" x14ac:dyDescent="0.25">
      <c r="A2026" s="1">
        <v>110</v>
      </c>
      <c r="B2026" s="2">
        <v>41234</v>
      </c>
      <c r="C2026" s="4" t="s">
        <v>625</v>
      </c>
      <c r="D2026" s="27" t="s">
        <v>14</v>
      </c>
    </row>
    <row r="2027" spans="1:4" x14ac:dyDescent="0.25">
      <c r="A2027" s="1">
        <v>110</v>
      </c>
      <c r="B2027" s="2">
        <v>41239</v>
      </c>
      <c r="C2027" s="4" t="s">
        <v>625</v>
      </c>
      <c r="D2027" s="27" t="s">
        <v>14</v>
      </c>
    </row>
    <row r="2028" spans="1:4" x14ac:dyDescent="0.25">
      <c r="A2028" s="1">
        <v>110</v>
      </c>
      <c r="B2028" s="2">
        <v>41095</v>
      </c>
      <c r="C2028" s="4" t="s">
        <v>626</v>
      </c>
      <c r="D2028" s="27" t="s">
        <v>181</v>
      </c>
    </row>
    <row r="2029" spans="1:4" x14ac:dyDescent="0.25">
      <c r="A2029" s="1">
        <v>110</v>
      </c>
      <c r="B2029" s="2">
        <v>41123</v>
      </c>
      <c r="C2029" s="4" t="s">
        <v>626</v>
      </c>
      <c r="D2029" s="27" t="s">
        <v>181</v>
      </c>
    </row>
    <row r="2030" spans="1:4" x14ac:dyDescent="0.25">
      <c r="A2030" s="1">
        <v>110</v>
      </c>
      <c r="B2030" s="2">
        <v>41156</v>
      </c>
      <c r="C2030" s="4" t="s">
        <v>626</v>
      </c>
      <c r="D2030" s="27" t="s">
        <v>181</v>
      </c>
    </row>
    <row r="2031" spans="1:4" x14ac:dyDescent="0.25">
      <c r="A2031" s="1">
        <v>110</v>
      </c>
      <c r="B2031" s="2">
        <v>41186</v>
      </c>
      <c r="C2031" s="4" t="s">
        <v>626</v>
      </c>
      <c r="D2031" s="27" t="s">
        <v>113</v>
      </c>
    </row>
    <row r="2032" spans="1:4" x14ac:dyDescent="0.25">
      <c r="A2032" s="1">
        <v>110</v>
      </c>
      <c r="B2032" s="2">
        <v>41221</v>
      </c>
      <c r="C2032" s="4" t="s">
        <v>626</v>
      </c>
      <c r="D2032" s="27" t="s">
        <v>364</v>
      </c>
    </row>
    <row r="2033" spans="1:4" x14ac:dyDescent="0.25">
      <c r="A2033" s="1">
        <v>111</v>
      </c>
      <c r="B2033" s="2">
        <v>41095</v>
      </c>
      <c r="C2033" s="4" t="s">
        <v>624</v>
      </c>
      <c r="D2033" s="27" t="s">
        <v>460</v>
      </c>
    </row>
    <row r="2034" spans="1:4" x14ac:dyDescent="0.25">
      <c r="A2034" s="1">
        <v>111</v>
      </c>
      <c r="B2034" s="2">
        <v>41127</v>
      </c>
      <c r="C2034" s="4" t="s">
        <v>624</v>
      </c>
      <c r="D2034" s="27" t="s">
        <v>554</v>
      </c>
    </row>
    <row r="2035" spans="1:4" x14ac:dyDescent="0.25">
      <c r="A2035" s="1">
        <v>111</v>
      </c>
      <c r="B2035" s="2">
        <v>41156</v>
      </c>
      <c r="C2035" s="4" t="s">
        <v>624</v>
      </c>
      <c r="D2035" s="27" t="s">
        <v>476</v>
      </c>
    </row>
    <row r="2036" spans="1:4" x14ac:dyDescent="0.25">
      <c r="A2036" s="1">
        <v>111</v>
      </c>
      <c r="B2036" s="2">
        <v>41186</v>
      </c>
      <c r="C2036" s="4" t="s">
        <v>624</v>
      </c>
      <c r="D2036" s="27" t="s">
        <v>555</v>
      </c>
    </row>
    <row r="2037" spans="1:4" x14ac:dyDescent="0.25">
      <c r="A2037" s="1">
        <v>111</v>
      </c>
      <c r="B2037" s="2">
        <v>41221</v>
      </c>
      <c r="C2037" s="4" t="s">
        <v>624</v>
      </c>
      <c r="D2037" s="27" t="s">
        <v>556</v>
      </c>
    </row>
    <row r="2038" spans="1:4" x14ac:dyDescent="0.25">
      <c r="A2038" s="1">
        <v>111</v>
      </c>
      <c r="B2038" s="2">
        <v>41095</v>
      </c>
      <c r="C2038" s="4" t="s">
        <v>625</v>
      </c>
      <c r="D2038" s="27" t="s">
        <v>66</v>
      </c>
    </row>
    <row r="2039" spans="1:4" x14ac:dyDescent="0.25">
      <c r="A2039" s="1">
        <v>111</v>
      </c>
      <c r="B2039" s="2">
        <v>41109</v>
      </c>
      <c r="C2039" s="4" t="s">
        <v>625</v>
      </c>
      <c r="D2039" s="27" t="s">
        <v>52</v>
      </c>
    </row>
    <row r="2040" spans="1:4" x14ac:dyDescent="0.25">
      <c r="A2040" s="1">
        <v>111</v>
      </c>
      <c r="B2040" s="2">
        <v>41116</v>
      </c>
      <c r="C2040" s="4" t="s">
        <v>625</v>
      </c>
      <c r="D2040" s="27" t="s">
        <v>52</v>
      </c>
    </row>
    <row r="2041" spans="1:4" x14ac:dyDescent="0.25">
      <c r="A2041" s="1">
        <v>111</v>
      </c>
      <c r="B2041" s="2">
        <v>41127</v>
      </c>
      <c r="C2041" s="4" t="s">
        <v>625</v>
      </c>
      <c r="D2041" s="27" t="s">
        <v>66</v>
      </c>
    </row>
    <row r="2042" spans="1:4" x14ac:dyDescent="0.25">
      <c r="A2042" s="1">
        <v>111</v>
      </c>
      <c r="B2042" s="2">
        <v>41137</v>
      </c>
      <c r="C2042" s="4" t="s">
        <v>625</v>
      </c>
      <c r="D2042" s="27" t="s">
        <v>32</v>
      </c>
    </row>
    <row r="2043" spans="1:4" x14ac:dyDescent="0.25">
      <c r="A2043" s="1">
        <v>111</v>
      </c>
      <c r="B2043" s="2">
        <v>41156</v>
      </c>
      <c r="C2043" s="4" t="s">
        <v>625</v>
      </c>
      <c r="D2043" s="27" t="s">
        <v>35</v>
      </c>
    </row>
    <row r="2044" spans="1:4" x14ac:dyDescent="0.25">
      <c r="A2044" s="1">
        <v>111</v>
      </c>
      <c r="B2044" s="2">
        <v>41174</v>
      </c>
      <c r="C2044" s="4" t="s">
        <v>625</v>
      </c>
      <c r="D2044" s="27" t="s">
        <v>18</v>
      </c>
    </row>
    <row r="2045" spans="1:4" x14ac:dyDescent="0.25">
      <c r="A2045" s="1">
        <v>111</v>
      </c>
      <c r="B2045" s="2">
        <v>41186</v>
      </c>
      <c r="C2045" s="4" t="s">
        <v>625</v>
      </c>
      <c r="D2045" s="27" t="s">
        <v>92</v>
      </c>
    </row>
    <row r="2046" spans="1:4" x14ac:dyDescent="0.25">
      <c r="A2046" s="1">
        <v>111</v>
      </c>
      <c r="B2046" s="2">
        <v>41200</v>
      </c>
      <c r="C2046" s="4" t="s">
        <v>625</v>
      </c>
      <c r="D2046" s="27" t="s">
        <v>35</v>
      </c>
    </row>
    <row r="2047" spans="1:4" x14ac:dyDescent="0.25">
      <c r="A2047" s="1">
        <v>111</v>
      </c>
      <c r="B2047" s="2">
        <v>41221</v>
      </c>
      <c r="C2047" s="4" t="s">
        <v>625</v>
      </c>
      <c r="D2047" s="27" t="s">
        <v>12</v>
      </c>
    </row>
    <row r="2048" spans="1:4" x14ac:dyDescent="0.25">
      <c r="A2048" s="1">
        <v>111</v>
      </c>
      <c r="B2048" s="2">
        <v>41240</v>
      </c>
      <c r="C2048" s="4" t="s">
        <v>625</v>
      </c>
      <c r="D2048" s="27" t="s">
        <v>32</v>
      </c>
    </row>
    <row r="2049" spans="1:4" x14ac:dyDescent="0.25">
      <c r="A2049" s="1">
        <v>111</v>
      </c>
      <c r="B2049" s="2">
        <v>41095</v>
      </c>
      <c r="C2049" s="4" t="s">
        <v>626</v>
      </c>
      <c r="D2049" s="27" t="s">
        <v>118</v>
      </c>
    </row>
    <row r="2050" spans="1:4" x14ac:dyDescent="0.25">
      <c r="A2050" s="1">
        <v>111</v>
      </c>
      <c r="B2050" s="2">
        <v>41127</v>
      </c>
      <c r="C2050" s="4" t="s">
        <v>626</v>
      </c>
      <c r="D2050" s="27" t="s">
        <v>86</v>
      </c>
    </row>
    <row r="2051" spans="1:4" x14ac:dyDescent="0.25">
      <c r="A2051" s="1">
        <v>111</v>
      </c>
      <c r="B2051" s="2">
        <v>41156</v>
      </c>
      <c r="C2051" s="4" t="s">
        <v>626</v>
      </c>
      <c r="D2051" s="27" t="s">
        <v>19</v>
      </c>
    </row>
    <row r="2052" spans="1:4" x14ac:dyDescent="0.25">
      <c r="A2052" s="1">
        <v>111</v>
      </c>
      <c r="B2052" s="2">
        <v>41186</v>
      </c>
      <c r="C2052" s="4" t="s">
        <v>626</v>
      </c>
      <c r="D2052" s="27" t="s">
        <v>86</v>
      </c>
    </row>
    <row r="2053" spans="1:4" x14ac:dyDescent="0.25">
      <c r="A2053" s="1">
        <v>111</v>
      </c>
      <c r="B2053" s="2">
        <v>41221</v>
      </c>
      <c r="C2053" s="4" t="s">
        <v>626</v>
      </c>
      <c r="D2053" s="27" t="s">
        <v>43</v>
      </c>
    </row>
    <row r="2054" spans="1:4" x14ac:dyDescent="0.25">
      <c r="A2054" s="1">
        <v>112</v>
      </c>
      <c r="B2054" s="2">
        <v>41094</v>
      </c>
      <c r="C2054" s="4" t="s">
        <v>624</v>
      </c>
      <c r="D2054" s="27" t="s">
        <v>557</v>
      </c>
    </row>
    <row r="2055" spans="1:4" x14ac:dyDescent="0.25">
      <c r="A2055" s="1">
        <v>112</v>
      </c>
      <c r="B2055" s="2">
        <v>41122</v>
      </c>
      <c r="C2055" s="4" t="s">
        <v>624</v>
      </c>
      <c r="D2055" s="27" t="s">
        <v>558</v>
      </c>
    </row>
    <row r="2056" spans="1:4" x14ac:dyDescent="0.25">
      <c r="A2056" s="1">
        <v>112</v>
      </c>
      <c r="B2056" s="2">
        <v>41157</v>
      </c>
      <c r="C2056" s="4" t="s">
        <v>624</v>
      </c>
      <c r="D2056" s="27" t="s">
        <v>527</v>
      </c>
    </row>
    <row r="2057" spans="1:4" x14ac:dyDescent="0.25">
      <c r="A2057" s="1">
        <v>112</v>
      </c>
      <c r="B2057" s="2">
        <v>41185</v>
      </c>
      <c r="C2057" s="4" t="s">
        <v>624</v>
      </c>
      <c r="D2057" s="27" t="s">
        <v>559</v>
      </c>
    </row>
    <row r="2058" spans="1:4" x14ac:dyDescent="0.25">
      <c r="A2058" s="1">
        <v>112</v>
      </c>
      <c r="B2058" s="2">
        <v>41220</v>
      </c>
      <c r="C2058" s="4" t="s">
        <v>624</v>
      </c>
      <c r="D2058" s="27" t="s">
        <v>560</v>
      </c>
    </row>
    <row r="2059" spans="1:4" x14ac:dyDescent="0.25">
      <c r="A2059" s="1">
        <v>112</v>
      </c>
      <c r="B2059" s="2">
        <v>41248</v>
      </c>
      <c r="C2059" s="4" t="s">
        <v>624</v>
      </c>
      <c r="D2059" s="27" t="s">
        <v>129</v>
      </c>
    </row>
    <row r="2060" spans="1:4" x14ac:dyDescent="0.25">
      <c r="A2060" s="1">
        <v>112</v>
      </c>
      <c r="B2060" s="2">
        <v>41094</v>
      </c>
      <c r="C2060" s="4" t="s">
        <v>625</v>
      </c>
      <c r="D2060" s="27" t="s">
        <v>37</v>
      </c>
    </row>
    <row r="2061" spans="1:4" x14ac:dyDescent="0.25">
      <c r="A2061" s="1">
        <v>112</v>
      </c>
      <c r="B2061" s="2">
        <v>41108</v>
      </c>
      <c r="C2061" s="4" t="s">
        <v>625</v>
      </c>
      <c r="D2061" s="27" t="s">
        <v>16</v>
      </c>
    </row>
    <row r="2062" spans="1:4" x14ac:dyDescent="0.25">
      <c r="A2062" s="1">
        <v>112</v>
      </c>
      <c r="B2062" s="2">
        <v>41122</v>
      </c>
      <c r="C2062" s="4" t="s">
        <v>625</v>
      </c>
      <c r="D2062" s="27" t="s">
        <v>53</v>
      </c>
    </row>
    <row r="2063" spans="1:4" x14ac:dyDescent="0.25">
      <c r="A2063" s="1">
        <v>112</v>
      </c>
      <c r="B2063" s="2">
        <v>41129</v>
      </c>
      <c r="C2063" s="4" t="s">
        <v>625</v>
      </c>
      <c r="D2063" s="27" t="s">
        <v>51</v>
      </c>
    </row>
    <row r="2064" spans="1:4" x14ac:dyDescent="0.25">
      <c r="A2064" s="1">
        <v>112</v>
      </c>
      <c r="B2064" s="2">
        <v>41136</v>
      </c>
      <c r="C2064" s="4" t="s">
        <v>625</v>
      </c>
      <c r="D2064" s="27" t="s">
        <v>18</v>
      </c>
    </row>
    <row r="2065" spans="1:4" x14ac:dyDescent="0.25">
      <c r="A2065" s="1">
        <v>112</v>
      </c>
      <c r="B2065" s="2">
        <v>41157</v>
      </c>
      <c r="C2065" s="4" t="s">
        <v>625</v>
      </c>
      <c r="D2065" s="27" t="s">
        <v>18</v>
      </c>
    </row>
    <row r="2066" spans="1:4" x14ac:dyDescent="0.25">
      <c r="A2066" s="1">
        <v>112</v>
      </c>
      <c r="B2066" s="2">
        <v>41171</v>
      </c>
      <c r="C2066" s="4" t="s">
        <v>625</v>
      </c>
      <c r="D2066" s="27" t="s">
        <v>52</v>
      </c>
    </row>
    <row r="2067" spans="1:4" x14ac:dyDescent="0.25">
      <c r="A2067" s="1">
        <v>112</v>
      </c>
      <c r="B2067" s="2">
        <v>41185</v>
      </c>
      <c r="C2067" s="4" t="s">
        <v>625</v>
      </c>
      <c r="D2067" s="27" t="s">
        <v>54</v>
      </c>
    </row>
    <row r="2068" spans="1:4" x14ac:dyDescent="0.25">
      <c r="A2068" s="1">
        <v>112</v>
      </c>
      <c r="B2068" s="2">
        <v>41199</v>
      </c>
      <c r="C2068" s="4" t="s">
        <v>625</v>
      </c>
      <c r="D2068" s="27" t="s">
        <v>52</v>
      </c>
    </row>
    <row r="2069" spans="1:4" x14ac:dyDescent="0.25">
      <c r="A2069" s="1">
        <v>112</v>
      </c>
      <c r="B2069" s="2">
        <v>41220</v>
      </c>
      <c r="C2069" s="4" t="s">
        <v>625</v>
      </c>
      <c r="D2069" s="27" t="s">
        <v>92</v>
      </c>
    </row>
    <row r="2070" spans="1:4" x14ac:dyDescent="0.25">
      <c r="A2070" s="1">
        <v>112</v>
      </c>
      <c r="B2070" s="2">
        <v>41233</v>
      </c>
      <c r="C2070" s="4" t="s">
        <v>625</v>
      </c>
      <c r="D2070" s="27" t="s">
        <v>102</v>
      </c>
    </row>
    <row r="2071" spans="1:4" x14ac:dyDescent="0.25">
      <c r="A2071" s="1">
        <v>112</v>
      </c>
      <c r="B2071" s="2">
        <v>41248</v>
      </c>
      <c r="C2071" s="4" t="s">
        <v>625</v>
      </c>
      <c r="D2071" s="27" t="s">
        <v>92</v>
      </c>
    </row>
    <row r="2072" spans="1:4" x14ac:dyDescent="0.25">
      <c r="A2072" s="1">
        <v>112</v>
      </c>
      <c r="B2072" s="2">
        <v>41094</v>
      </c>
      <c r="C2072" s="4" t="s">
        <v>626</v>
      </c>
      <c r="D2072" s="27" t="s">
        <v>19</v>
      </c>
    </row>
    <row r="2073" spans="1:4" x14ac:dyDescent="0.25">
      <c r="A2073" s="1">
        <v>112</v>
      </c>
      <c r="B2073" s="2">
        <v>41122</v>
      </c>
      <c r="C2073" s="4" t="s">
        <v>626</v>
      </c>
      <c r="D2073" s="27" t="s">
        <v>19</v>
      </c>
    </row>
    <row r="2074" spans="1:4" x14ac:dyDescent="0.25">
      <c r="A2074" s="1">
        <v>112</v>
      </c>
      <c r="B2074" s="2">
        <v>41157</v>
      </c>
      <c r="C2074" s="4" t="s">
        <v>626</v>
      </c>
      <c r="D2074" s="27" t="s">
        <v>147</v>
      </c>
    </row>
    <row r="2075" spans="1:4" x14ac:dyDescent="0.25">
      <c r="A2075" s="1">
        <v>112</v>
      </c>
      <c r="B2075" s="2">
        <v>41185</v>
      </c>
      <c r="C2075" s="4" t="s">
        <v>626</v>
      </c>
      <c r="D2075" s="27" t="s">
        <v>80</v>
      </c>
    </row>
    <row r="2076" spans="1:4" x14ac:dyDescent="0.25">
      <c r="A2076" s="1">
        <v>112</v>
      </c>
      <c r="B2076" s="2">
        <v>41220</v>
      </c>
      <c r="C2076" s="4" t="s">
        <v>626</v>
      </c>
      <c r="D2076" s="27" t="s">
        <v>172</v>
      </c>
    </row>
    <row r="2077" spans="1:4" x14ac:dyDescent="0.25">
      <c r="A2077" s="1">
        <v>112</v>
      </c>
      <c r="B2077" s="2">
        <v>41248</v>
      </c>
      <c r="C2077" s="4" t="s">
        <v>626</v>
      </c>
      <c r="D2077" s="27" t="s">
        <v>57</v>
      </c>
    </row>
    <row r="2078" spans="1:4" x14ac:dyDescent="0.25">
      <c r="A2078" s="1" t="e">
        <v>#N/A</v>
      </c>
      <c r="B2078" s="2">
        <v>41097</v>
      </c>
      <c r="C2078" s="4" t="s">
        <v>624</v>
      </c>
      <c r="D2078" s="27" t="s">
        <v>561</v>
      </c>
    </row>
    <row r="2079" spans="1:4" x14ac:dyDescent="0.25">
      <c r="A2079" s="1" t="e">
        <v>#N/A</v>
      </c>
      <c r="B2079" s="2">
        <v>41125</v>
      </c>
      <c r="C2079" s="4" t="s">
        <v>624</v>
      </c>
      <c r="D2079" s="27" t="s">
        <v>246</v>
      </c>
    </row>
    <row r="2080" spans="1:4" x14ac:dyDescent="0.25">
      <c r="A2080" s="1" t="e">
        <v>#N/A</v>
      </c>
      <c r="B2080" s="2">
        <v>41156</v>
      </c>
      <c r="C2080" s="4" t="s">
        <v>624</v>
      </c>
      <c r="D2080" s="27" t="s">
        <v>562</v>
      </c>
    </row>
    <row r="2081" spans="1:4" x14ac:dyDescent="0.25">
      <c r="A2081" s="1" t="e">
        <v>#N/A</v>
      </c>
      <c r="B2081" s="2">
        <v>41186</v>
      </c>
      <c r="C2081" s="4" t="s">
        <v>624</v>
      </c>
      <c r="D2081" s="27" t="s">
        <v>563</v>
      </c>
    </row>
    <row r="2082" spans="1:4" x14ac:dyDescent="0.25">
      <c r="A2082" s="1" t="e">
        <v>#N/A</v>
      </c>
      <c r="B2082" s="2">
        <v>41221</v>
      </c>
      <c r="C2082" s="4" t="s">
        <v>624</v>
      </c>
      <c r="D2082" s="27" t="s">
        <v>564</v>
      </c>
    </row>
    <row r="2083" spans="1:4" x14ac:dyDescent="0.25">
      <c r="A2083" s="1" t="e">
        <v>#N/A</v>
      </c>
      <c r="B2083" s="2">
        <v>41097</v>
      </c>
      <c r="C2083" s="4" t="s">
        <v>625</v>
      </c>
      <c r="D2083" s="27" t="s">
        <v>111</v>
      </c>
    </row>
    <row r="2084" spans="1:4" x14ac:dyDescent="0.25">
      <c r="A2084" s="1" t="e">
        <v>#N/A</v>
      </c>
      <c r="B2084" s="2">
        <v>41109</v>
      </c>
      <c r="C2084" s="4" t="s">
        <v>625</v>
      </c>
      <c r="D2084" s="27" t="s">
        <v>111</v>
      </c>
    </row>
    <row r="2085" spans="1:4" x14ac:dyDescent="0.25">
      <c r="A2085" s="1" t="e">
        <v>#N/A</v>
      </c>
      <c r="B2085" s="2">
        <v>41125</v>
      </c>
      <c r="C2085" s="4" t="s">
        <v>625</v>
      </c>
      <c r="D2085" s="27" t="s">
        <v>202</v>
      </c>
    </row>
    <row r="2086" spans="1:4" x14ac:dyDescent="0.25">
      <c r="A2086" s="1" t="e">
        <v>#N/A</v>
      </c>
      <c r="B2086" s="2">
        <v>41139</v>
      </c>
      <c r="C2086" s="4" t="s">
        <v>625</v>
      </c>
      <c r="D2086" s="27" t="s">
        <v>317</v>
      </c>
    </row>
    <row r="2087" spans="1:4" x14ac:dyDescent="0.25">
      <c r="A2087" s="1" t="e">
        <v>#N/A</v>
      </c>
      <c r="B2087" s="2">
        <v>41156</v>
      </c>
      <c r="C2087" s="4" t="s">
        <v>625</v>
      </c>
      <c r="D2087" s="27" t="s">
        <v>103</v>
      </c>
    </row>
    <row r="2088" spans="1:4" x14ac:dyDescent="0.25">
      <c r="A2088" s="1" t="e">
        <v>#N/A</v>
      </c>
      <c r="B2088" s="2">
        <v>41172</v>
      </c>
      <c r="C2088" s="4" t="s">
        <v>625</v>
      </c>
      <c r="D2088" s="27" t="s">
        <v>202</v>
      </c>
    </row>
    <row r="2089" spans="1:4" x14ac:dyDescent="0.25">
      <c r="A2089" s="1" t="e">
        <v>#N/A</v>
      </c>
      <c r="B2089" s="2">
        <v>41186</v>
      </c>
      <c r="C2089" s="4" t="s">
        <v>625</v>
      </c>
      <c r="D2089" s="27" t="s">
        <v>317</v>
      </c>
    </row>
    <row r="2090" spans="1:4" x14ac:dyDescent="0.25">
      <c r="A2090" s="1" t="e">
        <v>#N/A</v>
      </c>
      <c r="B2090" s="2">
        <v>41200</v>
      </c>
      <c r="C2090" s="4" t="s">
        <v>625</v>
      </c>
      <c r="D2090" s="27" t="s">
        <v>202</v>
      </c>
    </row>
    <row r="2091" spans="1:4" x14ac:dyDescent="0.25">
      <c r="A2091" s="1" t="e">
        <v>#N/A</v>
      </c>
      <c r="B2091" s="2">
        <v>41221</v>
      </c>
      <c r="C2091" s="4" t="s">
        <v>625</v>
      </c>
      <c r="D2091" s="27" t="s">
        <v>202</v>
      </c>
    </row>
    <row r="2092" spans="1:4" x14ac:dyDescent="0.25">
      <c r="A2092" s="1" t="e">
        <v>#N/A</v>
      </c>
      <c r="B2092" s="2">
        <v>41240</v>
      </c>
      <c r="C2092" s="4" t="s">
        <v>625</v>
      </c>
      <c r="D2092" s="27" t="s">
        <v>393</v>
      </c>
    </row>
    <row r="2093" spans="1:4" x14ac:dyDescent="0.25">
      <c r="A2093" s="1" t="e">
        <v>#N/A</v>
      </c>
      <c r="B2093" s="2">
        <v>41097</v>
      </c>
      <c r="C2093" s="4" t="s">
        <v>626</v>
      </c>
      <c r="D2093" s="27" t="s">
        <v>95</v>
      </c>
    </row>
    <row r="2094" spans="1:4" x14ac:dyDescent="0.25">
      <c r="A2094" s="1" t="e">
        <v>#N/A</v>
      </c>
      <c r="B2094" s="2">
        <v>41125</v>
      </c>
      <c r="C2094" s="4" t="s">
        <v>626</v>
      </c>
      <c r="D2094" s="27" t="s">
        <v>147</v>
      </c>
    </row>
    <row r="2095" spans="1:4" x14ac:dyDescent="0.25">
      <c r="A2095" s="1" t="e">
        <v>#N/A</v>
      </c>
      <c r="B2095" s="2">
        <v>41156</v>
      </c>
      <c r="C2095" s="4" t="s">
        <v>626</v>
      </c>
      <c r="D2095" s="27" t="s">
        <v>58</v>
      </c>
    </row>
    <row r="2096" spans="1:4" x14ac:dyDescent="0.25">
      <c r="A2096" s="1" t="e">
        <v>#N/A</v>
      </c>
      <c r="B2096" s="2">
        <v>41186</v>
      </c>
      <c r="C2096" s="4" t="s">
        <v>626</v>
      </c>
      <c r="D2096" s="27" t="s">
        <v>195</v>
      </c>
    </row>
    <row r="2097" spans="1:4" x14ac:dyDescent="0.25">
      <c r="A2097" s="1" t="e">
        <v>#N/A</v>
      </c>
      <c r="B2097" s="2">
        <v>41221</v>
      </c>
      <c r="C2097" s="4" t="s">
        <v>626</v>
      </c>
      <c r="D2097" s="27" t="s">
        <v>57</v>
      </c>
    </row>
    <row r="2098" spans="1:4" x14ac:dyDescent="0.25">
      <c r="A2098" s="1">
        <v>113</v>
      </c>
      <c r="B2098" s="2">
        <v>41095</v>
      </c>
      <c r="C2098" s="4" t="s">
        <v>624</v>
      </c>
      <c r="D2098" s="27" t="s">
        <v>480</v>
      </c>
    </row>
    <row r="2099" spans="1:4" x14ac:dyDescent="0.25">
      <c r="A2099" s="1">
        <v>113</v>
      </c>
      <c r="B2099" s="2">
        <v>41123</v>
      </c>
      <c r="C2099" s="4" t="s">
        <v>624</v>
      </c>
      <c r="D2099" s="27" t="s">
        <v>565</v>
      </c>
    </row>
    <row r="2100" spans="1:4" x14ac:dyDescent="0.25">
      <c r="A2100" s="1">
        <v>113</v>
      </c>
      <c r="B2100" s="2">
        <v>41156</v>
      </c>
      <c r="C2100" s="4" t="s">
        <v>624</v>
      </c>
      <c r="D2100" s="27" t="s">
        <v>566</v>
      </c>
    </row>
    <row r="2101" spans="1:4" x14ac:dyDescent="0.25">
      <c r="A2101" s="1">
        <v>113</v>
      </c>
      <c r="B2101" s="2">
        <v>41191</v>
      </c>
      <c r="C2101" s="4" t="s">
        <v>624</v>
      </c>
      <c r="D2101" s="27" t="s">
        <v>567</v>
      </c>
    </row>
    <row r="2102" spans="1:4" x14ac:dyDescent="0.25">
      <c r="A2102" s="1">
        <v>113</v>
      </c>
      <c r="B2102" s="2">
        <v>41221</v>
      </c>
      <c r="C2102" s="4" t="s">
        <v>624</v>
      </c>
      <c r="D2102" s="27" t="s">
        <v>568</v>
      </c>
    </row>
    <row r="2103" spans="1:4" x14ac:dyDescent="0.25">
      <c r="A2103" s="1">
        <v>113</v>
      </c>
      <c r="B2103" s="2">
        <v>41095</v>
      </c>
      <c r="C2103" s="4" t="s">
        <v>625</v>
      </c>
      <c r="D2103" s="27" t="s">
        <v>18</v>
      </c>
    </row>
    <row r="2104" spans="1:4" x14ac:dyDescent="0.25">
      <c r="A2104" s="1">
        <v>113</v>
      </c>
      <c r="B2104" s="2">
        <v>41109</v>
      </c>
      <c r="C2104" s="4" t="s">
        <v>625</v>
      </c>
      <c r="D2104" s="27" t="s">
        <v>12</v>
      </c>
    </row>
    <row r="2105" spans="1:4" x14ac:dyDescent="0.25">
      <c r="A2105" s="1">
        <v>113</v>
      </c>
      <c r="B2105" s="2">
        <v>41123</v>
      </c>
      <c r="C2105" s="4" t="s">
        <v>625</v>
      </c>
      <c r="D2105" s="27" t="s">
        <v>12</v>
      </c>
    </row>
    <row r="2106" spans="1:4" x14ac:dyDescent="0.25">
      <c r="A2106" s="1">
        <v>113</v>
      </c>
      <c r="B2106" s="2">
        <v>41137</v>
      </c>
      <c r="C2106" s="4" t="s">
        <v>625</v>
      </c>
      <c r="D2106" s="27" t="s">
        <v>92</v>
      </c>
    </row>
    <row r="2107" spans="1:4" x14ac:dyDescent="0.25">
      <c r="A2107" s="1">
        <v>113</v>
      </c>
      <c r="B2107" s="2">
        <v>41156</v>
      </c>
      <c r="C2107" s="4" t="s">
        <v>625</v>
      </c>
      <c r="D2107" s="27" t="s">
        <v>92</v>
      </c>
    </row>
    <row r="2108" spans="1:4" x14ac:dyDescent="0.25">
      <c r="A2108" s="1">
        <v>113</v>
      </c>
      <c r="B2108" s="2">
        <v>41191</v>
      </c>
      <c r="C2108" s="4" t="s">
        <v>625</v>
      </c>
      <c r="D2108" s="27" t="s">
        <v>92</v>
      </c>
    </row>
    <row r="2109" spans="1:4" x14ac:dyDescent="0.25">
      <c r="A2109" s="1">
        <v>113</v>
      </c>
      <c r="B2109" s="2">
        <v>41202</v>
      </c>
      <c r="C2109" s="4" t="s">
        <v>625</v>
      </c>
      <c r="D2109" s="27" t="s">
        <v>154</v>
      </c>
    </row>
    <row r="2110" spans="1:4" x14ac:dyDescent="0.25">
      <c r="A2110" s="1">
        <v>113</v>
      </c>
      <c r="B2110" s="2">
        <v>41221</v>
      </c>
      <c r="C2110" s="4" t="s">
        <v>625</v>
      </c>
      <c r="D2110" s="27" t="s">
        <v>112</v>
      </c>
    </row>
    <row r="2111" spans="1:4" x14ac:dyDescent="0.25">
      <c r="A2111" s="1">
        <v>113</v>
      </c>
      <c r="B2111" s="2">
        <v>41232</v>
      </c>
      <c r="C2111" s="4" t="s">
        <v>625</v>
      </c>
      <c r="D2111" s="27" t="s">
        <v>123</v>
      </c>
    </row>
    <row r="2112" spans="1:4" x14ac:dyDescent="0.25">
      <c r="A2112" s="1">
        <v>113</v>
      </c>
      <c r="B2112" s="2">
        <v>41095</v>
      </c>
      <c r="C2112" s="4" t="s">
        <v>626</v>
      </c>
      <c r="D2112" s="27" t="s">
        <v>56</v>
      </c>
    </row>
    <row r="2113" spans="1:4" x14ac:dyDescent="0.25">
      <c r="A2113" s="1">
        <v>113</v>
      </c>
      <c r="B2113" s="2">
        <v>41123</v>
      </c>
      <c r="C2113" s="4" t="s">
        <v>626</v>
      </c>
      <c r="D2113" s="27" t="s">
        <v>146</v>
      </c>
    </row>
    <row r="2114" spans="1:4" x14ac:dyDescent="0.25">
      <c r="A2114" s="1">
        <v>113</v>
      </c>
      <c r="B2114" s="2">
        <v>41156</v>
      </c>
      <c r="C2114" s="4" t="s">
        <v>626</v>
      </c>
      <c r="D2114" s="27" t="s">
        <v>141</v>
      </c>
    </row>
    <row r="2115" spans="1:4" x14ac:dyDescent="0.25">
      <c r="A2115" s="1">
        <v>113</v>
      </c>
      <c r="B2115" s="2">
        <v>41191</v>
      </c>
      <c r="C2115" s="4" t="s">
        <v>626</v>
      </c>
      <c r="D2115" s="27" t="s">
        <v>19</v>
      </c>
    </row>
    <row r="2116" spans="1:4" x14ac:dyDescent="0.25">
      <c r="A2116" s="1">
        <v>113</v>
      </c>
      <c r="B2116" s="2">
        <v>41221</v>
      </c>
      <c r="C2116" s="4" t="s">
        <v>626</v>
      </c>
      <c r="D2116" s="27" t="s">
        <v>147</v>
      </c>
    </row>
    <row r="2117" spans="1:4" x14ac:dyDescent="0.25">
      <c r="A2117" s="1">
        <v>114</v>
      </c>
      <c r="B2117" s="2">
        <v>41095</v>
      </c>
      <c r="C2117" s="4" t="s">
        <v>624</v>
      </c>
      <c r="D2117" s="27" t="s">
        <v>569</v>
      </c>
    </row>
    <row r="2118" spans="1:4" x14ac:dyDescent="0.25">
      <c r="A2118" s="1">
        <v>114</v>
      </c>
      <c r="B2118" s="2">
        <v>41123</v>
      </c>
      <c r="C2118" s="4" t="s">
        <v>624</v>
      </c>
      <c r="D2118" s="27" t="s">
        <v>570</v>
      </c>
    </row>
    <row r="2119" spans="1:4" x14ac:dyDescent="0.25">
      <c r="A2119" s="1">
        <v>114</v>
      </c>
      <c r="B2119" s="2">
        <v>41156</v>
      </c>
      <c r="C2119" s="4" t="s">
        <v>624</v>
      </c>
      <c r="D2119" s="27" t="s">
        <v>571</v>
      </c>
    </row>
    <row r="2120" spans="1:4" x14ac:dyDescent="0.25">
      <c r="A2120" s="1">
        <v>114</v>
      </c>
      <c r="B2120" s="2">
        <v>41186</v>
      </c>
      <c r="C2120" s="4" t="s">
        <v>624</v>
      </c>
      <c r="D2120" s="27" t="s">
        <v>568</v>
      </c>
    </row>
    <row r="2121" spans="1:4" x14ac:dyDescent="0.25">
      <c r="A2121" s="1">
        <v>114</v>
      </c>
      <c r="B2121" s="2">
        <v>41221</v>
      </c>
      <c r="C2121" s="4" t="s">
        <v>624</v>
      </c>
      <c r="D2121" s="27" t="s">
        <v>572</v>
      </c>
    </row>
    <row r="2122" spans="1:4" x14ac:dyDescent="0.25">
      <c r="A2122" s="1">
        <v>114</v>
      </c>
      <c r="B2122" s="2">
        <v>41095</v>
      </c>
      <c r="C2122" s="4" t="s">
        <v>625</v>
      </c>
      <c r="D2122" s="27" t="s">
        <v>32</v>
      </c>
    </row>
    <row r="2123" spans="1:4" x14ac:dyDescent="0.25">
      <c r="A2123" s="1">
        <v>114</v>
      </c>
      <c r="B2123" s="2">
        <v>41109</v>
      </c>
      <c r="C2123" s="4" t="s">
        <v>625</v>
      </c>
      <c r="D2123" s="27" t="s">
        <v>91</v>
      </c>
    </row>
    <row r="2124" spans="1:4" x14ac:dyDescent="0.25">
      <c r="A2124" s="1">
        <v>114</v>
      </c>
      <c r="B2124" s="2">
        <v>41123</v>
      </c>
      <c r="C2124" s="4" t="s">
        <v>625</v>
      </c>
      <c r="D2124" s="27" t="s">
        <v>37</v>
      </c>
    </row>
    <row r="2125" spans="1:4" x14ac:dyDescent="0.25">
      <c r="A2125" s="1">
        <v>114</v>
      </c>
      <c r="B2125" s="2">
        <v>41139</v>
      </c>
      <c r="C2125" s="4" t="s">
        <v>625</v>
      </c>
      <c r="D2125" s="27" t="s">
        <v>187</v>
      </c>
    </row>
    <row r="2126" spans="1:4" x14ac:dyDescent="0.25">
      <c r="A2126" s="1">
        <v>114</v>
      </c>
      <c r="B2126" s="2">
        <v>41158</v>
      </c>
      <c r="C2126" s="4" t="s">
        <v>625</v>
      </c>
      <c r="D2126" s="27" t="s">
        <v>36</v>
      </c>
    </row>
    <row r="2127" spans="1:4" x14ac:dyDescent="0.25">
      <c r="A2127" s="1">
        <v>114</v>
      </c>
      <c r="B2127" s="2">
        <v>41186</v>
      </c>
      <c r="C2127" s="4" t="s">
        <v>625</v>
      </c>
      <c r="D2127" s="27" t="s">
        <v>15</v>
      </c>
    </row>
    <row r="2128" spans="1:4" x14ac:dyDescent="0.25">
      <c r="A2128" s="1">
        <v>114</v>
      </c>
      <c r="B2128" s="2">
        <v>41200</v>
      </c>
      <c r="C2128" s="4" t="s">
        <v>625</v>
      </c>
      <c r="D2128" s="27" t="s">
        <v>14</v>
      </c>
    </row>
    <row r="2129" spans="1:4" x14ac:dyDescent="0.25">
      <c r="A2129" s="1">
        <v>114</v>
      </c>
      <c r="B2129" s="2">
        <v>41221</v>
      </c>
      <c r="C2129" s="4" t="s">
        <v>625</v>
      </c>
      <c r="D2129" s="27" t="s">
        <v>15</v>
      </c>
    </row>
    <row r="2130" spans="1:4" x14ac:dyDescent="0.25">
      <c r="A2130" s="1">
        <v>114</v>
      </c>
      <c r="B2130" s="2">
        <v>41095</v>
      </c>
      <c r="C2130" s="4" t="s">
        <v>626</v>
      </c>
      <c r="D2130" s="27" t="s">
        <v>146</v>
      </c>
    </row>
    <row r="2131" spans="1:4" x14ac:dyDescent="0.25">
      <c r="A2131" s="1">
        <v>114</v>
      </c>
      <c r="B2131" s="2">
        <v>41123</v>
      </c>
      <c r="C2131" s="4" t="s">
        <v>626</v>
      </c>
      <c r="D2131" s="27" t="s">
        <v>225</v>
      </c>
    </row>
    <row r="2132" spans="1:4" x14ac:dyDescent="0.25">
      <c r="A2132" s="1">
        <v>114</v>
      </c>
      <c r="B2132" s="2">
        <v>41156</v>
      </c>
      <c r="C2132" s="4" t="s">
        <v>626</v>
      </c>
      <c r="D2132" s="27" t="s">
        <v>69</v>
      </c>
    </row>
    <row r="2133" spans="1:4" x14ac:dyDescent="0.25">
      <c r="A2133" s="1">
        <v>114</v>
      </c>
      <c r="B2133" s="2">
        <v>41186</v>
      </c>
      <c r="C2133" s="4" t="s">
        <v>626</v>
      </c>
      <c r="D2133" s="27" t="s">
        <v>44</v>
      </c>
    </row>
    <row r="2134" spans="1:4" x14ac:dyDescent="0.25">
      <c r="A2134" s="1">
        <v>114</v>
      </c>
      <c r="B2134" s="2">
        <v>41221</v>
      </c>
      <c r="C2134" s="4" t="s">
        <v>626</v>
      </c>
      <c r="D2134" s="27" t="s">
        <v>44</v>
      </c>
    </row>
    <row r="2135" spans="1:4" x14ac:dyDescent="0.25">
      <c r="A2135" s="1">
        <v>115</v>
      </c>
      <c r="B2135" s="2">
        <v>41094</v>
      </c>
      <c r="C2135" s="4" t="s">
        <v>624</v>
      </c>
      <c r="D2135" s="27" t="s">
        <v>573</v>
      </c>
    </row>
    <row r="2136" spans="1:4" x14ac:dyDescent="0.25">
      <c r="A2136" s="1">
        <v>115</v>
      </c>
      <c r="B2136" s="2">
        <v>41094</v>
      </c>
      <c r="C2136" s="4" t="s">
        <v>625</v>
      </c>
      <c r="D2136" s="27" t="s">
        <v>13</v>
      </c>
    </row>
    <row r="2137" spans="1:4" x14ac:dyDescent="0.25">
      <c r="A2137" s="1">
        <v>115</v>
      </c>
      <c r="B2137" s="2">
        <v>41094</v>
      </c>
      <c r="C2137" s="4" t="s">
        <v>626</v>
      </c>
      <c r="D2137" s="27" t="s">
        <v>69</v>
      </c>
    </row>
    <row r="2138" spans="1:4" x14ac:dyDescent="0.25">
      <c r="A2138" s="1">
        <v>116</v>
      </c>
      <c r="B2138" s="2">
        <v>41094</v>
      </c>
      <c r="C2138" s="4" t="s">
        <v>624</v>
      </c>
      <c r="D2138" s="27" t="s">
        <v>574</v>
      </c>
    </row>
    <row r="2139" spans="1:4" x14ac:dyDescent="0.25">
      <c r="A2139" s="1">
        <v>116</v>
      </c>
      <c r="B2139" s="2">
        <v>41122</v>
      </c>
      <c r="C2139" s="4" t="s">
        <v>624</v>
      </c>
      <c r="D2139" s="27" t="s">
        <v>575</v>
      </c>
    </row>
    <row r="2140" spans="1:4" x14ac:dyDescent="0.25">
      <c r="A2140" s="1">
        <v>116</v>
      </c>
      <c r="B2140" s="2">
        <v>41159</v>
      </c>
      <c r="C2140" s="4" t="s">
        <v>624</v>
      </c>
      <c r="D2140" s="27" t="s">
        <v>444</v>
      </c>
    </row>
    <row r="2141" spans="1:4" x14ac:dyDescent="0.25">
      <c r="A2141" s="1">
        <v>116</v>
      </c>
      <c r="B2141" s="2">
        <v>41185</v>
      </c>
      <c r="C2141" s="4" t="s">
        <v>624</v>
      </c>
      <c r="D2141" s="27" t="s">
        <v>437</v>
      </c>
    </row>
    <row r="2142" spans="1:4" x14ac:dyDescent="0.25">
      <c r="A2142" s="1">
        <v>116</v>
      </c>
      <c r="B2142" s="2">
        <v>41220</v>
      </c>
      <c r="C2142" s="4" t="s">
        <v>624</v>
      </c>
      <c r="D2142" s="27" t="s">
        <v>576</v>
      </c>
    </row>
    <row r="2143" spans="1:4" x14ac:dyDescent="0.25">
      <c r="A2143" s="1">
        <v>116</v>
      </c>
      <c r="B2143" s="2">
        <v>41248</v>
      </c>
      <c r="C2143" s="4" t="s">
        <v>624</v>
      </c>
      <c r="D2143" s="27" t="s">
        <v>577</v>
      </c>
    </row>
    <row r="2144" spans="1:4" x14ac:dyDescent="0.25">
      <c r="A2144" s="1">
        <v>116</v>
      </c>
      <c r="B2144" s="2">
        <v>41094</v>
      </c>
      <c r="C2144" s="4" t="s">
        <v>625</v>
      </c>
      <c r="D2144" s="27" t="s">
        <v>35</v>
      </c>
    </row>
    <row r="2145" spans="1:4" x14ac:dyDescent="0.25">
      <c r="A2145" s="1">
        <v>116</v>
      </c>
      <c r="B2145" s="2">
        <v>41108</v>
      </c>
      <c r="C2145" s="4" t="s">
        <v>625</v>
      </c>
      <c r="D2145" s="27" t="s">
        <v>92</v>
      </c>
    </row>
    <row r="2146" spans="1:4" x14ac:dyDescent="0.25">
      <c r="A2146" s="1">
        <v>116</v>
      </c>
      <c r="B2146" s="2">
        <v>41122</v>
      </c>
      <c r="C2146" s="4" t="s">
        <v>625</v>
      </c>
      <c r="D2146" s="27" t="s">
        <v>37</v>
      </c>
    </row>
    <row r="2147" spans="1:4" x14ac:dyDescent="0.25">
      <c r="A2147" s="1">
        <v>116</v>
      </c>
      <c r="B2147" s="2">
        <v>41136</v>
      </c>
      <c r="C2147" s="4" t="s">
        <v>625</v>
      </c>
      <c r="D2147" s="27" t="s">
        <v>52</v>
      </c>
    </row>
    <row r="2148" spans="1:4" x14ac:dyDescent="0.25">
      <c r="A2148" s="1">
        <v>116</v>
      </c>
      <c r="B2148" s="2">
        <v>41143</v>
      </c>
      <c r="C2148" s="4" t="s">
        <v>625</v>
      </c>
      <c r="D2148" s="27" t="s">
        <v>37</v>
      </c>
    </row>
    <row r="2149" spans="1:4" x14ac:dyDescent="0.25">
      <c r="A2149" s="1">
        <v>116</v>
      </c>
      <c r="B2149" s="2">
        <v>41159</v>
      </c>
      <c r="C2149" s="4" t="s">
        <v>625</v>
      </c>
      <c r="D2149" s="27" t="s">
        <v>93</v>
      </c>
    </row>
    <row r="2150" spans="1:4" x14ac:dyDescent="0.25">
      <c r="A2150" s="1">
        <v>116</v>
      </c>
      <c r="B2150" s="2">
        <v>41171</v>
      </c>
      <c r="C2150" s="4" t="s">
        <v>625</v>
      </c>
      <c r="D2150" s="27" t="s">
        <v>37</v>
      </c>
    </row>
    <row r="2151" spans="1:4" x14ac:dyDescent="0.25">
      <c r="A2151" s="1">
        <v>116</v>
      </c>
      <c r="B2151" s="2">
        <v>41185</v>
      </c>
      <c r="C2151" s="4" t="s">
        <v>625</v>
      </c>
      <c r="D2151" s="27" t="s">
        <v>54</v>
      </c>
    </row>
    <row r="2152" spans="1:4" x14ac:dyDescent="0.25">
      <c r="A2152" s="1">
        <v>116</v>
      </c>
      <c r="B2152" s="2">
        <v>41199</v>
      </c>
      <c r="C2152" s="4" t="s">
        <v>625</v>
      </c>
      <c r="D2152" s="27" t="s">
        <v>101</v>
      </c>
    </row>
    <row r="2153" spans="1:4" x14ac:dyDescent="0.25">
      <c r="A2153" s="1">
        <v>116</v>
      </c>
      <c r="B2153" s="2">
        <v>41220</v>
      </c>
      <c r="C2153" s="4" t="s">
        <v>625</v>
      </c>
      <c r="D2153" s="27" t="s">
        <v>30</v>
      </c>
    </row>
    <row r="2154" spans="1:4" x14ac:dyDescent="0.25">
      <c r="A2154" s="1">
        <v>116</v>
      </c>
      <c r="B2154" s="2">
        <v>41233</v>
      </c>
      <c r="C2154" s="4" t="s">
        <v>625</v>
      </c>
      <c r="D2154" s="27" t="s">
        <v>393</v>
      </c>
    </row>
    <row r="2155" spans="1:4" x14ac:dyDescent="0.25">
      <c r="A2155" s="1">
        <v>116</v>
      </c>
      <c r="B2155" s="2">
        <v>41248</v>
      </c>
      <c r="C2155" s="4" t="s">
        <v>625</v>
      </c>
      <c r="D2155" s="27" t="s">
        <v>154</v>
      </c>
    </row>
    <row r="2156" spans="1:4" x14ac:dyDescent="0.25">
      <c r="A2156" s="1">
        <v>116</v>
      </c>
      <c r="B2156" s="2">
        <v>41094</v>
      </c>
      <c r="C2156" s="4" t="s">
        <v>626</v>
      </c>
      <c r="D2156" s="27" t="s">
        <v>113</v>
      </c>
    </row>
    <row r="2157" spans="1:4" x14ac:dyDescent="0.25">
      <c r="A2157" s="1">
        <v>116</v>
      </c>
      <c r="B2157" s="2">
        <v>41122</v>
      </c>
      <c r="C2157" s="4" t="s">
        <v>626</v>
      </c>
      <c r="D2157" s="27" t="s">
        <v>58</v>
      </c>
    </row>
    <row r="2158" spans="1:4" x14ac:dyDescent="0.25">
      <c r="A2158" s="1">
        <v>116</v>
      </c>
      <c r="B2158" s="2">
        <v>41159</v>
      </c>
      <c r="C2158" s="4" t="s">
        <v>626</v>
      </c>
      <c r="D2158" s="27" t="s">
        <v>94</v>
      </c>
    </row>
    <row r="2159" spans="1:4" x14ac:dyDescent="0.25">
      <c r="A2159" s="1">
        <v>116</v>
      </c>
      <c r="B2159" s="2">
        <v>41185</v>
      </c>
      <c r="C2159" s="4" t="s">
        <v>626</v>
      </c>
      <c r="D2159" s="27" t="s">
        <v>86</v>
      </c>
    </row>
    <row r="2160" spans="1:4" x14ac:dyDescent="0.25">
      <c r="A2160" s="1">
        <v>116</v>
      </c>
      <c r="B2160" s="2">
        <v>41220</v>
      </c>
      <c r="C2160" s="4" t="s">
        <v>626</v>
      </c>
      <c r="D2160" s="27" t="s">
        <v>216</v>
      </c>
    </row>
    <row r="2161" spans="1:4" x14ac:dyDescent="0.25">
      <c r="A2161" s="1">
        <v>116</v>
      </c>
      <c r="B2161" s="2">
        <v>41248</v>
      </c>
      <c r="C2161" s="4" t="s">
        <v>626</v>
      </c>
      <c r="D2161" s="27" t="s">
        <v>94</v>
      </c>
    </row>
    <row r="2162" spans="1:4" x14ac:dyDescent="0.25">
      <c r="A2162" s="1">
        <v>117</v>
      </c>
      <c r="B2162" s="2">
        <v>41094</v>
      </c>
      <c r="C2162" s="4" t="s">
        <v>624</v>
      </c>
      <c r="D2162" s="27" t="s">
        <v>578</v>
      </c>
    </row>
    <row r="2163" spans="1:4" x14ac:dyDescent="0.25">
      <c r="A2163" s="1">
        <v>117</v>
      </c>
      <c r="B2163" s="2">
        <v>41122</v>
      </c>
      <c r="C2163" s="4" t="s">
        <v>624</v>
      </c>
      <c r="D2163" s="27" t="s">
        <v>579</v>
      </c>
    </row>
    <row r="2164" spans="1:4" x14ac:dyDescent="0.25">
      <c r="A2164" s="1">
        <v>117</v>
      </c>
      <c r="B2164" s="2">
        <v>41157</v>
      </c>
      <c r="C2164" s="4" t="s">
        <v>624</v>
      </c>
      <c r="D2164" s="27" t="s">
        <v>370</v>
      </c>
    </row>
    <row r="2165" spans="1:4" x14ac:dyDescent="0.25">
      <c r="A2165" s="1">
        <v>117</v>
      </c>
      <c r="B2165" s="2">
        <v>41185</v>
      </c>
      <c r="C2165" s="4" t="s">
        <v>624</v>
      </c>
      <c r="D2165" s="27" t="s">
        <v>336</v>
      </c>
    </row>
    <row r="2166" spans="1:4" x14ac:dyDescent="0.25">
      <c r="A2166" s="1">
        <v>117</v>
      </c>
      <c r="B2166" s="2">
        <v>41220</v>
      </c>
      <c r="C2166" s="4" t="s">
        <v>624</v>
      </c>
      <c r="D2166" s="27" t="s">
        <v>580</v>
      </c>
    </row>
    <row r="2167" spans="1:4" x14ac:dyDescent="0.25">
      <c r="A2167" s="1">
        <v>117</v>
      </c>
      <c r="B2167" s="2">
        <v>41248</v>
      </c>
      <c r="C2167" s="4" t="s">
        <v>624</v>
      </c>
      <c r="D2167" s="27" t="s">
        <v>581</v>
      </c>
    </row>
    <row r="2168" spans="1:4" x14ac:dyDescent="0.25">
      <c r="A2168" s="1">
        <v>117</v>
      </c>
      <c r="B2168" s="2">
        <v>41094</v>
      </c>
      <c r="C2168" s="4" t="s">
        <v>625</v>
      </c>
      <c r="D2168" s="27" t="s">
        <v>396</v>
      </c>
    </row>
    <row r="2169" spans="1:4" x14ac:dyDescent="0.25">
      <c r="A2169" s="1">
        <v>117</v>
      </c>
      <c r="B2169" s="2">
        <v>41108</v>
      </c>
      <c r="C2169" s="4" t="s">
        <v>625</v>
      </c>
      <c r="D2169" s="27" t="s">
        <v>203</v>
      </c>
    </row>
    <row r="2170" spans="1:4" x14ac:dyDescent="0.25">
      <c r="A2170" s="1">
        <v>117</v>
      </c>
      <c r="B2170" s="2">
        <v>41122</v>
      </c>
      <c r="C2170" s="4" t="s">
        <v>625</v>
      </c>
      <c r="D2170" s="27" t="s">
        <v>582</v>
      </c>
    </row>
    <row r="2171" spans="1:4" x14ac:dyDescent="0.25">
      <c r="A2171" s="1">
        <v>117</v>
      </c>
      <c r="B2171" s="2">
        <v>41129</v>
      </c>
      <c r="C2171" s="4" t="s">
        <v>625</v>
      </c>
      <c r="D2171" s="27" t="s">
        <v>163</v>
      </c>
    </row>
    <row r="2172" spans="1:4" x14ac:dyDescent="0.25">
      <c r="A2172" s="1">
        <v>117</v>
      </c>
      <c r="B2172" s="2">
        <v>41136</v>
      </c>
      <c r="C2172" s="4" t="s">
        <v>625</v>
      </c>
      <c r="D2172" s="27" t="s">
        <v>124</v>
      </c>
    </row>
    <row r="2173" spans="1:4" x14ac:dyDescent="0.25">
      <c r="A2173" s="1">
        <v>117</v>
      </c>
      <c r="B2173" s="2">
        <v>41157</v>
      </c>
      <c r="C2173" s="4" t="s">
        <v>625</v>
      </c>
      <c r="D2173" s="27" t="s">
        <v>30</v>
      </c>
    </row>
    <row r="2174" spans="1:4" x14ac:dyDescent="0.25">
      <c r="A2174" s="1">
        <v>117</v>
      </c>
      <c r="B2174" s="2">
        <v>41176</v>
      </c>
      <c r="C2174" s="4" t="s">
        <v>625</v>
      </c>
      <c r="D2174" s="27" t="s">
        <v>37</v>
      </c>
    </row>
    <row r="2175" spans="1:4" x14ac:dyDescent="0.25">
      <c r="A2175" s="1">
        <v>117</v>
      </c>
      <c r="B2175" s="2">
        <v>41185</v>
      </c>
      <c r="C2175" s="4" t="s">
        <v>625</v>
      </c>
      <c r="D2175" s="27" t="s">
        <v>39</v>
      </c>
    </row>
    <row r="2176" spans="1:4" x14ac:dyDescent="0.25">
      <c r="A2176" s="1">
        <v>117</v>
      </c>
      <c r="B2176" s="2">
        <v>41192</v>
      </c>
      <c r="C2176" s="4" t="s">
        <v>625</v>
      </c>
      <c r="D2176" s="27" t="s">
        <v>55</v>
      </c>
    </row>
    <row r="2177" spans="1:4" x14ac:dyDescent="0.25">
      <c r="A2177" s="1">
        <v>117</v>
      </c>
      <c r="B2177" s="2">
        <v>41199</v>
      </c>
      <c r="C2177" s="4" t="s">
        <v>625</v>
      </c>
      <c r="D2177" s="27" t="s">
        <v>39</v>
      </c>
    </row>
    <row r="2178" spans="1:4" x14ac:dyDescent="0.25">
      <c r="A2178" s="1">
        <v>117</v>
      </c>
      <c r="B2178" s="2">
        <v>41220</v>
      </c>
      <c r="C2178" s="4" t="s">
        <v>625</v>
      </c>
      <c r="D2178" s="27" t="s">
        <v>35</v>
      </c>
    </row>
    <row r="2179" spans="1:4" x14ac:dyDescent="0.25">
      <c r="A2179" s="1">
        <v>117</v>
      </c>
      <c r="B2179" s="2">
        <v>41225</v>
      </c>
      <c r="C2179" s="4" t="s">
        <v>625</v>
      </c>
      <c r="D2179" s="27" t="s">
        <v>110</v>
      </c>
    </row>
    <row r="2180" spans="1:4" x14ac:dyDescent="0.25">
      <c r="A2180" s="1">
        <v>117</v>
      </c>
      <c r="B2180" s="2">
        <v>41233</v>
      </c>
      <c r="C2180" s="4" t="s">
        <v>625</v>
      </c>
      <c r="D2180" s="27" t="s">
        <v>110</v>
      </c>
    </row>
    <row r="2181" spans="1:4" x14ac:dyDescent="0.25">
      <c r="A2181" s="1">
        <v>117</v>
      </c>
      <c r="B2181" s="2">
        <v>41241</v>
      </c>
      <c r="C2181" s="4" t="s">
        <v>625</v>
      </c>
      <c r="D2181" s="27" t="s">
        <v>124</v>
      </c>
    </row>
    <row r="2182" spans="1:4" x14ac:dyDescent="0.25">
      <c r="A2182" s="1">
        <v>117</v>
      </c>
      <c r="B2182" s="2">
        <v>41248</v>
      </c>
      <c r="C2182" s="4" t="s">
        <v>625</v>
      </c>
      <c r="D2182" s="27" t="s">
        <v>203</v>
      </c>
    </row>
    <row r="2183" spans="1:4" x14ac:dyDescent="0.25">
      <c r="A2183" s="1">
        <v>117</v>
      </c>
      <c r="B2183" s="2">
        <v>41094</v>
      </c>
      <c r="C2183" s="4" t="s">
        <v>626</v>
      </c>
      <c r="D2183" s="27" t="s">
        <v>181</v>
      </c>
    </row>
    <row r="2184" spans="1:4" x14ac:dyDescent="0.25">
      <c r="A2184" s="1">
        <v>117</v>
      </c>
      <c r="B2184" s="2">
        <v>41122</v>
      </c>
      <c r="C2184" s="4" t="s">
        <v>626</v>
      </c>
      <c r="D2184" s="27" t="s">
        <v>146</v>
      </c>
    </row>
    <row r="2185" spans="1:4" x14ac:dyDescent="0.25">
      <c r="A2185" s="1">
        <v>117</v>
      </c>
      <c r="B2185" s="2">
        <v>41157</v>
      </c>
      <c r="C2185" s="4" t="s">
        <v>626</v>
      </c>
      <c r="D2185" s="27" t="s">
        <v>57</v>
      </c>
    </row>
    <row r="2186" spans="1:4" x14ac:dyDescent="0.25">
      <c r="A2186" s="1">
        <v>117</v>
      </c>
      <c r="B2186" s="2">
        <v>41185</v>
      </c>
      <c r="C2186" s="4" t="s">
        <v>626</v>
      </c>
      <c r="D2186" s="27" t="s">
        <v>21</v>
      </c>
    </row>
    <row r="2187" spans="1:4" x14ac:dyDescent="0.25">
      <c r="A2187" s="1">
        <v>117</v>
      </c>
      <c r="B2187" s="2">
        <v>41220</v>
      </c>
      <c r="C2187" s="4" t="s">
        <v>626</v>
      </c>
      <c r="D2187" s="27" t="s">
        <v>113</v>
      </c>
    </row>
    <row r="2188" spans="1:4" x14ac:dyDescent="0.25">
      <c r="A2188" s="1">
        <v>117</v>
      </c>
      <c r="B2188" s="2">
        <v>41248</v>
      </c>
      <c r="C2188" s="4" t="s">
        <v>626</v>
      </c>
      <c r="D2188" s="27" t="s">
        <v>181</v>
      </c>
    </row>
    <row r="2189" spans="1:4" x14ac:dyDescent="0.25">
      <c r="A2189" s="1" t="e">
        <v>#N/A</v>
      </c>
      <c r="B2189" s="2">
        <v>41128</v>
      </c>
      <c r="C2189" s="4" t="s">
        <v>625</v>
      </c>
      <c r="D2189" s="27" t="s">
        <v>187</v>
      </c>
    </row>
    <row r="2190" spans="1:4" x14ac:dyDescent="0.25">
      <c r="A2190" s="1">
        <v>118</v>
      </c>
      <c r="B2190" s="2">
        <v>41095</v>
      </c>
      <c r="C2190" s="4" t="s">
        <v>624</v>
      </c>
      <c r="D2190" s="27" t="s">
        <v>583</v>
      </c>
    </row>
    <row r="2191" spans="1:4" x14ac:dyDescent="0.25">
      <c r="A2191" s="1">
        <v>118</v>
      </c>
      <c r="B2191" s="2">
        <v>41123</v>
      </c>
      <c r="C2191" s="4" t="s">
        <v>624</v>
      </c>
      <c r="D2191" s="27" t="s">
        <v>584</v>
      </c>
    </row>
    <row r="2192" spans="1:4" x14ac:dyDescent="0.25">
      <c r="A2192" s="1">
        <v>118</v>
      </c>
      <c r="B2192" s="2">
        <v>41156</v>
      </c>
      <c r="C2192" s="4" t="s">
        <v>624</v>
      </c>
      <c r="D2192" s="27" t="s">
        <v>585</v>
      </c>
    </row>
    <row r="2193" spans="1:4" x14ac:dyDescent="0.25">
      <c r="A2193" s="1">
        <v>118</v>
      </c>
      <c r="B2193" s="2">
        <v>41095</v>
      </c>
      <c r="C2193" s="4" t="s">
        <v>625</v>
      </c>
      <c r="D2193" s="27" t="s">
        <v>16</v>
      </c>
    </row>
    <row r="2194" spans="1:4" x14ac:dyDescent="0.25">
      <c r="A2194" s="1">
        <v>118</v>
      </c>
      <c r="B2194" s="2">
        <v>41109</v>
      </c>
      <c r="C2194" s="4" t="s">
        <v>625</v>
      </c>
      <c r="D2194" s="27" t="s">
        <v>101</v>
      </c>
    </row>
    <row r="2195" spans="1:4" x14ac:dyDescent="0.25">
      <c r="A2195" s="1">
        <v>118</v>
      </c>
      <c r="B2195" s="2">
        <v>41123</v>
      </c>
      <c r="C2195" s="4" t="s">
        <v>625</v>
      </c>
      <c r="D2195" s="27" t="s">
        <v>66</v>
      </c>
    </row>
    <row r="2196" spans="1:4" x14ac:dyDescent="0.25">
      <c r="A2196" s="1">
        <v>118</v>
      </c>
      <c r="B2196" s="2">
        <v>41137</v>
      </c>
      <c r="C2196" s="4" t="s">
        <v>625</v>
      </c>
      <c r="D2196" s="27" t="s">
        <v>132</v>
      </c>
    </row>
    <row r="2197" spans="1:4" x14ac:dyDescent="0.25">
      <c r="A2197" s="1">
        <v>118</v>
      </c>
      <c r="B2197" s="2">
        <v>41144</v>
      </c>
      <c r="C2197" s="4" t="s">
        <v>625</v>
      </c>
      <c r="D2197" s="27" t="s">
        <v>53</v>
      </c>
    </row>
    <row r="2198" spans="1:4" x14ac:dyDescent="0.25">
      <c r="A2198" s="1">
        <v>118</v>
      </c>
      <c r="B2198" s="2">
        <v>41156</v>
      </c>
      <c r="C2198" s="4" t="s">
        <v>625</v>
      </c>
      <c r="D2198" s="27" t="s">
        <v>32</v>
      </c>
    </row>
    <row r="2199" spans="1:4" x14ac:dyDescent="0.25">
      <c r="A2199" s="1">
        <v>118</v>
      </c>
      <c r="B2199" s="2">
        <v>41095</v>
      </c>
      <c r="C2199" s="4" t="s">
        <v>626</v>
      </c>
      <c r="D2199" s="27" t="s">
        <v>113</v>
      </c>
    </row>
    <row r="2200" spans="1:4" x14ac:dyDescent="0.25">
      <c r="A2200" s="1">
        <v>118</v>
      </c>
      <c r="B2200" s="2">
        <v>41123</v>
      </c>
      <c r="C2200" s="4" t="s">
        <v>626</v>
      </c>
      <c r="D2200" s="27" t="s">
        <v>56</v>
      </c>
    </row>
    <row r="2201" spans="1:4" x14ac:dyDescent="0.25">
      <c r="A2201" s="1">
        <v>118</v>
      </c>
      <c r="B2201" s="2">
        <v>41156</v>
      </c>
      <c r="C2201" s="4" t="s">
        <v>626</v>
      </c>
      <c r="D2201" s="27" t="s">
        <v>586</v>
      </c>
    </row>
    <row r="2202" spans="1:4" x14ac:dyDescent="0.25">
      <c r="A2202" s="1">
        <v>119</v>
      </c>
      <c r="B2202" s="2">
        <v>41095</v>
      </c>
      <c r="C2202" s="4" t="s">
        <v>624</v>
      </c>
      <c r="D2202" s="27" t="s">
        <v>587</v>
      </c>
    </row>
    <row r="2203" spans="1:4" x14ac:dyDescent="0.25">
      <c r="A2203" s="1">
        <v>119</v>
      </c>
      <c r="B2203" s="2">
        <v>41123</v>
      </c>
      <c r="C2203" s="4" t="s">
        <v>624</v>
      </c>
      <c r="D2203" s="27" t="s">
        <v>320</v>
      </c>
    </row>
    <row r="2204" spans="1:4" x14ac:dyDescent="0.25">
      <c r="A2204" s="1">
        <v>119</v>
      </c>
      <c r="B2204" s="2">
        <v>41156</v>
      </c>
      <c r="C2204" s="4" t="s">
        <v>624</v>
      </c>
      <c r="D2204" s="27" t="s">
        <v>588</v>
      </c>
    </row>
    <row r="2205" spans="1:4" x14ac:dyDescent="0.25">
      <c r="A2205" s="1">
        <v>119</v>
      </c>
      <c r="B2205" s="2">
        <v>41186</v>
      </c>
      <c r="C2205" s="4" t="s">
        <v>624</v>
      </c>
      <c r="D2205" s="27" t="s">
        <v>589</v>
      </c>
    </row>
    <row r="2206" spans="1:4" x14ac:dyDescent="0.25">
      <c r="A2206" s="1">
        <v>119</v>
      </c>
      <c r="B2206" s="2">
        <v>41221</v>
      </c>
      <c r="C2206" s="4" t="s">
        <v>624</v>
      </c>
      <c r="D2206" s="27" t="s">
        <v>590</v>
      </c>
    </row>
    <row r="2207" spans="1:4" x14ac:dyDescent="0.25">
      <c r="A2207" s="1">
        <v>119</v>
      </c>
      <c r="B2207" s="2">
        <v>41095</v>
      </c>
      <c r="C2207" s="4" t="s">
        <v>625</v>
      </c>
      <c r="D2207" s="27" t="s">
        <v>103</v>
      </c>
    </row>
    <row r="2208" spans="1:4" x14ac:dyDescent="0.25">
      <c r="A2208" s="1">
        <v>119</v>
      </c>
      <c r="B2208" s="2">
        <v>41109</v>
      </c>
      <c r="C2208" s="4" t="s">
        <v>625</v>
      </c>
      <c r="D2208" s="27" t="s">
        <v>112</v>
      </c>
    </row>
    <row r="2209" spans="1:4" x14ac:dyDescent="0.25">
      <c r="A2209" s="1">
        <v>119</v>
      </c>
      <c r="B2209" s="2">
        <v>41123</v>
      </c>
      <c r="C2209" s="4" t="s">
        <v>625</v>
      </c>
      <c r="D2209" s="27" t="s">
        <v>112</v>
      </c>
    </row>
    <row r="2210" spans="1:4" x14ac:dyDescent="0.25">
      <c r="A2210" s="1">
        <v>119</v>
      </c>
      <c r="B2210" s="2">
        <v>41137</v>
      </c>
      <c r="C2210" s="4" t="s">
        <v>625</v>
      </c>
      <c r="D2210" s="27" t="s">
        <v>112</v>
      </c>
    </row>
    <row r="2211" spans="1:4" x14ac:dyDescent="0.25">
      <c r="A2211" s="1">
        <v>119</v>
      </c>
      <c r="B2211" s="2">
        <v>41156</v>
      </c>
      <c r="C2211" s="4" t="s">
        <v>625</v>
      </c>
      <c r="D2211" s="27" t="s">
        <v>102</v>
      </c>
    </row>
    <row r="2212" spans="1:4" x14ac:dyDescent="0.25">
      <c r="A2212" s="1">
        <v>119</v>
      </c>
      <c r="B2212" s="2">
        <v>41172</v>
      </c>
      <c r="C2212" s="4" t="s">
        <v>625</v>
      </c>
      <c r="D2212" s="27" t="s">
        <v>35</v>
      </c>
    </row>
    <row r="2213" spans="1:4" x14ac:dyDescent="0.25">
      <c r="A2213" s="1">
        <v>119</v>
      </c>
      <c r="B2213" s="2">
        <v>41186</v>
      </c>
      <c r="C2213" s="4" t="s">
        <v>625</v>
      </c>
      <c r="D2213" s="27" t="s">
        <v>37</v>
      </c>
    </row>
    <row r="2214" spans="1:4" x14ac:dyDescent="0.25">
      <c r="A2214" s="1">
        <v>119</v>
      </c>
      <c r="B2214" s="2">
        <v>41200</v>
      </c>
      <c r="C2214" s="4" t="s">
        <v>625</v>
      </c>
      <c r="D2214" s="27" t="s">
        <v>101</v>
      </c>
    </row>
    <row r="2215" spans="1:4" x14ac:dyDescent="0.25">
      <c r="A2215" s="1">
        <v>119</v>
      </c>
      <c r="B2215" s="2">
        <v>41221</v>
      </c>
      <c r="C2215" s="4" t="s">
        <v>625</v>
      </c>
      <c r="D2215" s="27" t="s">
        <v>52</v>
      </c>
    </row>
    <row r="2216" spans="1:4" x14ac:dyDescent="0.25">
      <c r="A2216" s="1">
        <v>119</v>
      </c>
      <c r="B2216" s="2">
        <v>41232</v>
      </c>
      <c r="C2216" s="4" t="s">
        <v>625</v>
      </c>
      <c r="D2216" s="27" t="s">
        <v>103</v>
      </c>
    </row>
    <row r="2217" spans="1:4" x14ac:dyDescent="0.25">
      <c r="A2217" s="1">
        <v>119</v>
      </c>
      <c r="B2217" s="2">
        <v>41240</v>
      </c>
      <c r="C2217" s="4" t="s">
        <v>625</v>
      </c>
      <c r="D2217" s="27" t="s">
        <v>117</v>
      </c>
    </row>
    <row r="2218" spans="1:4" x14ac:dyDescent="0.25">
      <c r="A2218" s="1">
        <v>119</v>
      </c>
      <c r="B2218" s="2">
        <v>41095</v>
      </c>
      <c r="C2218" s="4" t="s">
        <v>626</v>
      </c>
      <c r="D2218" s="27" t="s">
        <v>58</v>
      </c>
    </row>
    <row r="2219" spans="1:4" x14ac:dyDescent="0.25">
      <c r="A2219" s="1">
        <v>119</v>
      </c>
      <c r="B2219" s="2">
        <v>41123</v>
      </c>
      <c r="C2219" s="4" t="s">
        <v>626</v>
      </c>
      <c r="D2219" s="27" t="s">
        <v>24</v>
      </c>
    </row>
    <row r="2220" spans="1:4" x14ac:dyDescent="0.25">
      <c r="A2220" s="1">
        <v>119</v>
      </c>
      <c r="B2220" s="2">
        <v>41156</v>
      </c>
      <c r="C2220" s="4" t="s">
        <v>626</v>
      </c>
      <c r="D2220" s="27" t="s">
        <v>141</v>
      </c>
    </row>
    <row r="2221" spans="1:4" x14ac:dyDescent="0.25">
      <c r="A2221" s="1">
        <v>119</v>
      </c>
      <c r="B2221" s="2">
        <v>41186</v>
      </c>
      <c r="C2221" s="4" t="s">
        <v>626</v>
      </c>
      <c r="D2221" s="27" t="s">
        <v>126</v>
      </c>
    </row>
    <row r="2222" spans="1:4" x14ac:dyDescent="0.25">
      <c r="A2222" s="1">
        <v>119</v>
      </c>
      <c r="B2222" s="2">
        <v>41221</v>
      </c>
      <c r="C2222" s="4" t="s">
        <v>626</v>
      </c>
      <c r="D2222" s="27" t="s">
        <v>394</v>
      </c>
    </row>
    <row r="2223" spans="1:4" x14ac:dyDescent="0.25">
      <c r="A2223" s="1">
        <v>120</v>
      </c>
      <c r="B2223" s="2">
        <v>41157</v>
      </c>
      <c r="C2223" s="4" t="s">
        <v>624</v>
      </c>
      <c r="D2223" s="27" t="s">
        <v>167</v>
      </c>
    </row>
    <row r="2224" spans="1:4" x14ac:dyDescent="0.25">
      <c r="A2224" s="1">
        <v>120</v>
      </c>
      <c r="B2224" s="2">
        <v>41185</v>
      </c>
      <c r="C2224" s="4" t="s">
        <v>624</v>
      </c>
      <c r="D2224" s="27" t="s">
        <v>461</v>
      </c>
    </row>
    <row r="2225" spans="1:4" x14ac:dyDescent="0.25">
      <c r="A2225" s="1">
        <v>120</v>
      </c>
      <c r="B2225" s="2">
        <v>41220</v>
      </c>
      <c r="C2225" s="4" t="s">
        <v>624</v>
      </c>
      <c r="D2225" s="27" t="s">
        <v>591</v>
      </c>
    </row>
    <row r="2226" spans="1:4" x14ac:dyDescent="0.25">
      <c r="A2226" s="1">
        <v>120</v>
      </c>
      <c r="B2226" s="2">
        <v>41248</v>
      </c>
      <c r="C2226" s="4" t="s">
        <v>624</v>
      </c>
      <c r="D2226" s="27" t="s">
        <v>397</v>
      </c>
    </row>
    <row r="2227" spans="1:4" x14ac:dyDescent="0.25">
      <c r="A2227" s="1">
        <v>120</v>
      </c>
      <c r="B2227" s="2">
        <v>41157</v>
      </c>
      <c r="C2227" s="4" t="s">
        <v>625</v>
      </c>
      <c r="D2227" s="27" t="s">
        <v>12</v>
      </c>
    </row>
    <row r="2228" spans="1:4" x14ac:dyDescent="0.25">
      <c r="A2228" s="1">
        <v>120</v>
      </c>
      <c r="B2228" s="2">
        <v>41171</v>
      </c>
      <c r="C2228" s="4" t="s">
        <v>625</v>
      </c>
      <c r="D2228" s="27" t="s">
        <v>112</v>
      </c>
    </row>
    <row r="2229" spans="1:4" x14ac:dyDescent="0.25">
      <c r="A2229" s="1">
        <v>120</v>
      </c>
      <c r="B2229" s="2">
        <v>41185</v>
      </c>
      <c r="C2229" s="4" t="s">
        <v>625</v>
      </c>
      <c r="D2229" s="27" t="s">
        <v>76</v>
      </c>
    </row>
    <row r="2230" spans="1:4" x14ac:dyDescent="0.25">
      <c r="A2230" s="1">
        <v>120</v>
      </c>
      <c r="B2230" s="2">
        <v>41199</v>
      </c>
      <c r="C2230" s="4" t="s">
        <v>625</v>
      </c>
      <c r="D2230" s="27" t="s">
        <v>110</v>
      </c>
    </row>
    <row r="2231" spans="1:4" x14ac:dyDescent="0.25">
      <c r="A2231" s="1">
        <v>120</v>
      </c>
      <c r="B2231" s="2">
        <v>41220</v>
      </c>
      <c r="C2231" s="4" t="s">
        <v>625</v>
      </c>
      <c r="D2231" s="27" t="s">
        <v>92</v>
      </c>
    </row>
    <row r="2232" spans="1:4" x14ac:dyDescent="0.25">
      <c r="A2232" s="1">
        <v>120</v>
      </c>
      <c r="B2232" s="2">
        <v>41229</v>
      </c>
      <c r="C2232" s="4" t="s">
        <v>625</v>
      </c>
      <c r="D2232" s="27" t="s">
        <v>103</v>
      </c>
    </row>
    <row r="2233" spans="1:4" x14ac:dyDescent="0.25">
      <c r="A2233" s="1">
        <v>120</v>
      </c>
      <c r="B2233" s="2">
        <v>41233</v>
      </c>
      <c r="C2233" s="4" t="s">
        <v>625</v>
      </c>
      <c r="D2233" s="27" t="s">
        <v>187</v>
      </c>
    </row>
    <row r="2234" spans="1:4" x14ac:dyDescent="0.25">
      <c r="A2234" s="1">
        <v>120</v>
      </c>
      <c r="B2234" s="2">
        <v>41248</v>
      </c>
      <c r="C2234" s="4" t="s">
        <v>625</v>
      </c>
      <c r="D2234" s="27" t="s">
        <v>102</v>
      </c>
    </row>
    <row r="2235" spans="1:4" x14ac:dyDescent="0.25">
      <c r="A2235" s="1">
        <v>120</v>
      </c>
      <c r="B2235" s="2">
        <v>41157</v>
      </c>
      <c r="C2235" s="4" t="s">
        <v>626</v>
      </c>
      <c r="D2235" s="27" t="s">
        <v>126</v>
      </c>
    </row>
    <row r="2236" spans="1:4" x14ac:dyDescent="0.25">
      <c r="A2236" s="1">
        <v>120</v>
      </c>
      <c r="B2236" s="2">
        <v>41185</v>
      </c>
      <c r="C2236" s="4" t="s">
        <v>626</v>
      </c>
      <c r="D2236" s="27" t="s">
        <v>40</v>
      </c>
    </row>
    <row r="2237" spans="1:4" x14ac:dyDescent="0.25">
      <c r="A2237" s="1">
        <v>120</v>
      </c>
      <c r="B2237" s="2">
        <v>41220</v>
      </c>
      <c r="C2237" s="4" t="s">
        <v>626</v>
      </c>
      <c r="D2237" s="27" t="s">
        <v>67</v>
      </c>
    </row>
    <row r="2238" spans="1:4" x14ac:dyDescent="0.25">
      <c r="A2238" s="1">
        <v>120</v>
      </c>
      <c r="B2238" s="2">
        <v>41248</v>
      </c>
      <c r="C2238" s="4" t="s">
        <v>626</v>
      </c>
      <c r="D2238" s="27" t="s">
        <v>24</v>
      </c>
    </row>
    <row r="2239" spans="1:4" x14ac:dyDescent="0.25">
      <c r="A2239" s="1">
        <v>121</v>
      </c>
      <c r="B2239" s="2">
        <v>41094</v>
      </c>
      <c r="C2239" s="4" t="s">
        <v>624</v>
      </c>
      <c r="D2239" s="27" t="s">
        <v>592</v>
      </c>
    </row>
    <row r="2240" spans="1:4" x14ac:dyDescent="0.25">
      <c r="A2240" s="1">
        <v>121</v>
      </c>
      <c r="B2240" s="2">
        <v>41122</v>
      </c>
      <c r="C2240" s="4" t="s">
        <v>624</v>
      </c>
      <c r="D2240" s="27" t="s">
        <v>179</v>
      </c>
    </row>
    <row r="2241" spans="1:4" x14ac:dyDescent="0.25">
      <c r="A2241" s="1">
        <v>121</v>
      </c>
      <c r="B2241" s="2">
        <v>41157</v>
      </c>
      <c r="C2241" s="4" t="s">
        <v>624</v>
      </c>
      <c r="D2241" s="27" t="s">
        <v>593</v>
      </c>
    </row>
    <row r="2242" spans="1:4" x14ac:dyDescent="0.25">
      <c r="A2242" s="1">
        <v>121</v>
      </c>
      <c r="B2242" s="2">
        <v>41185</v>
      </c>
      <c r="C2242" s="4" t="s">
        <v>624</v>
      </c>
      <c r="D2242" s="27" t="s">
        <v>89</v>
      </c>
    </row>
    <row r="2243" spans="1:4" x14ac:dyDescent="0.25">
      <c r="A2243" s="1">
        <v>121</v>
      </c>
      <c r="B2243" s="2">
        <v>41220</v>
      </c>
      <c r="C2243" s="4" t="s">
        <v>624</v>
      </c>
      <c r="D2243" s="27" t="s">
        <v>594</v>
      </c>
    </row>
    <row r="2244" spans="1:4" x14ac:dyDescent="0.25">
      <c r="A2244" s="1">
        <v>121</v>
      </c>
      <c r="B2244" s="2">
        <v>41248</v>
      </c>
      <c r="C2244" s="4" t="s">
        <v>624</v>
      </c>
      <c r="D2244" s="27" t="s">
        <v>98</v>
      </c>
    </row>
    <row r="2245" spans="1:4" x14ac:dyDescent="0.25">
      <c r="A2245" s="1">
        <v>121</v>
      </c>
      <c r="B2245" s="2">
        <v>41094</v>
      </c>
      <c r="C2245" s="4" t="s">
        <v>625</v>
      </c>
      <c r="D2245" s="27" t="s">
        <v>18</v>
      </c>
    </row>
    <row r="2246" spans="1:4" x14ac:dyDescent="0.25">
      <c r="A2246" s="1">
        <v>121</v>
      </c>
      <c r="B2246" s="2">
        <v>41108</v>
      </c>
      <c r="C2246" s="4" t="s">
        <v>625</v>
      </c>
      <c r="D2246" s="27" t="s">
        <v>101</v>
      </c>
    </row>
    <row r="2247" spans="1:4" x14ac:dyDescent="0.25">
      <c r="A2247" s="1">
        <v>121</v>
      </c>
      <c r="B2247" s="2">
        <v>41122</v>
      </c>
      <c r="C2247" s="4" t="s">
        <v>625</v>
      </c>
      <c r="D2247" s="27" t="s">
        <v>133</v>
      </c>
    </row>
    <row r="2248" spans="1:4" x14ac:dyDescent="0.25">
      <c r="A2248" s="1">
        <v>121</v>
      </c>
      <c r="B2248" s="2">
        <v>41129</v>
      </c>
      <c r="C2248" s="4" t="s">
        <v>625</v>
      </c>
      <c r="D2248" s="27" t="s">
        <v>39</v>
      </c>
    </row>
    <row r="2249" spans="1:4" x14ac:dyDescent="0.25">
      <c r="A2249" s="1">
        <v>121</v>
      </c>
      <c r="B2249" s="2">
        <v>41136</v>
      </c>
      <c r="C2249" s="4" t="s">
        <v>625</v>
      </c>
      <c r="D2249" s="27" t="s">
        <v>39</v>
      </c>
    </row>
    <row r="2250" spans="1:4" x14ac:dyDescent="0.25">
      <c r="A2250" s="1">
        <v>121</v>
      </c>
      <c r="B2250" s="2">
        <v>41142</v>
      </c>
      <c r="C2250" s="4" t="s">
        <v>625</v>
      </c>
      <c r="D2250" s="27" t="s">
        <v>17</v>
      </c>
    </row>
    <row r="2251" spans="1:4" x14ac:dyDescent="0.25">
      <c r="A2251" s="1">
        <v>121</v>
      </c>
      <c r="B2251" s="2">
        <v>41157</v>
      </c>
      <c r="C2251" s="4" t="s">
        <v>625</v>
      </c>
      <c r="D2251" s="27" t="s">
        <v>132</v>
      </c>
    </row>
    <row r="2252" spans="1:4" x14ac:dyDescent="0.25">
      <c r="A2252" s="1">
        <v>121</v>
      </c>
      <c r="B2252" s="2">
        <v>41171</v>
      </c>
      <c r="C2252" s="4" t="s">
        <v>625</v>
      </c>
      <c r="D2252" s="27" t="s">
        <v>39</v>
      </c>
    </row>
    <row r="2253" spans="1:4" x14ac:dyDescent="0.25">
      <c r="A2253" s="1">
        <v>121</v>
      </c>
      <c r="B2253" s="2">
        <v>41185</v>
      </c>
      <c r="C2253" s="4" t="s">
        <v>625</v>
      </c>
      <c r="D2253" s="27" t="s">
        <v>101</v>
      </c>
    </row>
    <row r="2254" spans="1:4" x14ac:dyDescent="0.25">
      <c r="A2254" s="1">
        <v>121</v>
      </c>
      <c r="B2254" s="2">
        <v>41201</v>
      </c>
      <c r="C2254" s="4" t="s">
        <v>625</v>
      </c>
      <c r="D2254" s="27" t="s">
        <v>101</v>
      </c>
    </row>
    <row r="2255" spans="1:4" x14ac:dyDescent="0.25">
      <c r="A2255" s="1">
        <v>121</v>
      </c>
      <c r="B2255" s="2">
        <v>41220</v>
      </c>
      <c r="C2255" s="4" t="s">
        <v>625</v>
      </c>
      <c r="D2255" s="27" t="s">
        <v>33</v>
      </c>
    </row>
    <row r="2256" spans="1:4" x14ac:dyDescent="0.25">
      <c r="A2256" s="1">
        <v>121</v>
      </c>
      <c r="B2256" s="2">
        <v>41233</v>
      </c>
      <c r="C2256" s="4" t="s">
        <v>625</v>
      </c>
      <c r="D2256" s="27" t="s">
        <v>137</v>
      </c>
    </row>
    <row r="2257" spans="1:4" x14ac:dyDescent="0.25">
      <c r="A2257" s="1">
        <v>121</v>
      </c>
      <c r="B2257" s="2">
        <v>41248</v>
      </c>
      <c r="C2257" s="4" t="s">
        <v>625</v>
      </c>
      <c r="D2257" s="27" t="s">
        <v>31</v>
      </c>
    </row>
    <row r="2258" spans="1:4" x14ac:dyDescent="0.25">
      <c r="A2258" s="1">
        <v>121</v>
      </c>
      <c r="B2258" s="2">
        <v>41094</v>
      </c>
      <c r="C2258" s="4" t="s">
        <v>626</v>
      </c>
      <c r="D2258" s="27" t="s">
        <v>19</v>
      </c>
    </row>
    <row r="2259" spans="1:4" x14ac:dyDescent="0.25">
      <c r="A2259" s="1">
        <v>121</v>
      </c>
      <c r="B2259" s="2">
        <v>41122</v>
      </c>
      <c r="C2259" s="4" t="s">
        <v>626</v>
      </c>
      <c r="D2259" s="27" t="s">
        <v>80</v>
      </c>
    </row>
    <row r="2260" spans="1:4" x14ac:dyDescent="0.25">
      <c r="A2260" s="1">
        <v>121</v>
      </c>
      <c r="B2260" s="2">
        <v>41157</v>
      </c>
      <c r="C2260" s="4" t="s">
        <v>626</v>
      </c>
      <c r="D2260" s="27" t="s">
        <v>147</v>
      </c>
    </row>
    <row r="2261" spans="1:4" x14ac:dyDescent="0.25">
      <c r="A2261" s="1">
        <v>121</v>
      </c>
      <c r="B2261" s="2">
        <v>41185</v>
      </c>
      <c r="C2261" s="4" t="s">
        <v>626</v>
      </c>
      <c r="D2261" s="27" t="s">
        <v>126</v>
      </c>
    </row>
    <row r="2262" spans="1:4" x14ac:dyDescent="0.25">
      <c r="A2262" s="1">
        <v>121</v>
      </c>
      <c r="B2262" s="2">
        <v>41220</v>
      </c>
      <c r="C2262" s="4" t="s">
        <v>626</v>
      </c>
      <c r="D2262" s="27" t="s">
        <v>165</v>
      </c>
    </row>
    <row r="2263" spans="1:4" x14ac:dyDescent="0.25">
      <c r="A2263" s="1">
        <v>121</v>
      </c>
      <c r="B2263" s="2">
        <v>41248</v>
      </c>
      <c r="C2263" s="4" t="s">
        <v>626</v>
      </c>
      <c r="D2263" s="27" t="s">
        <v>146</v>
      </c>
    </row>
    <row r="2264" spans="1:4" x14ac:dyDescent="0.25">
      <c r="A2264" s="1">
        <v>122</v>
      </c>
      <c r="B2264" s="2">
        <v>41099</v>
      </c>
      <c r="C2264" s="4" t="s">
        <v>624</v>
      </c>
      <c r="D2264" s="27" t="s">
        <v>521</v>
      </c>
    </row>
    <row r="2265" spans="1:4" x14ac:dyDescent="0.25">
      <c r="A2265" s="1">
        <v>122</v>
      </c>
      <c r="B2265" s="2">
        <v>41122</v>
      </c>
      <c r="C2265" s="4" t="s">
        <v>624</v>
      </c>
      <c r="D2265" s="27" t="s">
        <v>595</v>
      </c>
    </row>
    <row r="2266" spans="1:4" x14ac:dyDescent="0.25">
      <c r="A2266" s="1">
        <v>122</v>
      </c>
      <c r="B2266" s="2">
        <v>41185</v>
      </c>
      <c r="C2266" s="4" t="s">
        <v>624</v>
      </c>
      <c r="D2266" s="27" t="s">
        <v>596</v>
      </c>
    </row>
    <row r="2267" spans="1:4" x14ac:dyDescent="0.25">
      <c r="A2267" s="1">
        <v>122</v>
      </c>
      <c r="B2267" s="2">
        <v>41220</v>
      </c>
      <c r="C2267" s="4" t="s">
        <v>624</v>
      </c>
      <c r="D2267" s="27" t="s">
        <v>418</v>
      </c>
    </row>
    <row r="2268" spans="1:4" x14ac:dyDescent="0.25">
      <c r="A2268" s="1">
        <v>122</v>
      </c>
      <c r="B2268" s="2">
        <v>41099</v>
      </c>
      <c r="C2268" s="4" t="s">
        <v>625</v>
      </c>
      <c r="D2268" s="27" t="s">
        <v>37</v>
      </c>
    </row>
    <row r="2269" spans="1:4" x14ac:dyDescent="0.25">
      <c r="A2269" s="1">
        <v>122</v>
      </c>
      <c r="B2269" s="2">
        <v>41108</v>
      </c>
      <c r="C2269" s="4" t="s">
        <v>625</v>
      </c>
      <c r="D2269" s="27" t="s">
        <v>18</v>
      </c>
    </row>
    <row r="2270" spans="1:4" x14ac:dyDescent="0.25">
      <c r="A2270" s="1">
        <v>122</v>
      </c>
      <c r="B2270" s="2">
        <v>41122</v>
      </c>
      <c r="C2270" s="4" t="s">
        <v>625</v>
      </c>
      <c r="D2270" s="27" t="s">
        <v>65</v>
      </c>
    </row>
    <row r="2271" spans="1:4" x14ac:dyDescent="0.25">
      <c r="A2271" s="1">
        <v>122</v>
      </c>
      <c r="B2271" s="2">
        <v>41138</v>
      </c>
      <c r="C2271" s="4" t="s">
        <v>625</v>
      </c>
      <c r="D2271" s="27" t="s">
        <v>38</v>
      </c>
    </row>
    <row r="2272" spans="1:4" x14ac:dyDescent="0.25">
      <c r="A2272" s="1">
        <v>122</v>
      </c>
      <c r="B2272" s="2">
        <v>41152</v>
      </c>
      <c r="C2272" s="4" t="s">
        <v>625</v>
      </c>
      <c r="D2272" s="27" t="s">
        <v>16</v>
      </c>
    </row>
    <row r="2273" spans="1:4" x14ac:dyDescent="0.25">
      <c r="A2273" s="1">
        <v>122</v>
      </c>
      <c r="B2273" s="2">
        <v>41155</v>
      </c>
      <c r="C2273" s="4" t="s">
        <v>625</v>
      </c>
      <c r="D2273" s="27" t="s">
        <v>14</v>
      </c>
    </row>
    <row r="2274" spans="1:4" x14ac:dyDescent="0.25">
      <c r="A2274" s="1">
        <v>122</v>
      </c>
      <c r="B2274" s="2">
        <v>41169</v>
      </c>
      <c r="C2274" s="4" t="s">
        <v>625</v>
      </c>
      <c r="D2274" s="27" t="s">
        <v>32</v>
      </c>
    </row>
    <row r="2275" spans="1:4" x14ac:dyDescent="0.25">
      <c r="A2275" s="1">
        <v>122</v>
      </c>
      <c r="B2275" s="2">
        <v>41171</v>
      </c>
      <c r="C2275" s="4" t="s">
        <v>625</v>
      </c>
      <c r="D2275" s="27" t="s">
        <v>54</v>
      </c>
    </row>
    <row r="2276" spans="1:4" x14ac:dyDescent="0.25">
      <c r="A2276" s="1">
        <v>122</v>
      </c>
      <c r="B2276" s="2">
        <v>41183</v>
      </c>
      <c r="C2276" s="4" t="s">
        <v>625</v>
      </c>
      <c r="D2276" s="27" t="s">
        <v>137</v>
      </c>
    </row>
    <row r="2277" spans="1:4" x14ac:dyDescent="0.25">
      <c r="A2277" s="1">
        <v>122</v>
      </c>
      <c r="B2277" s="2">
        <v>41185</v>
      </c>
      <c r="C2277" s="4" t="s">
        <v>625</v>
      </c>
      <c r="D2277" s="27" t="s">
        <v>51</v>
      </c>
    </row>
    <row r="2278" spans="1:4" x14ac:dyDescent="0.25">
      <c r="A2278" s="1">
        <v>122</v>
      </c>
      <c r="B2278" s="2">
        <v>41199</v>
      </c>
      <c r="C2278" s="4" t="s">
        <v>625</v>
      </c>
      <c r="D2278" s="27" t="s">
        <v>55</v>
      </c>
    </row>
    <row r="2279" spans="1:4" x14ac:dyDescent="0.25">
      <c r="A2279" s="1">
        <v>122</v>
      </c>
      <c r="B2279" s="2">
        <v>41220</v>
      </c>
      <c r="C2279" s="4" t="s">
        <v>625</v>
      </c>
      <c r="D2279" s="27" t="s">
        <v>101</v>
      </c>
    </row>
    <row r="2280" spans="1:4" x14ac:dyDescent="0.25">
      <c r="A2280" s="1">
        <v>122</v>
      </c>
      <c r="B2280" s="2">
        <v>41233</v>
      </c>
      <c r="C2280" s="4" t="s">
        <v>625</v>
      </c>
      <c r="D2280" s="27" t="s">
        <v>17</v>
      </c>
    </row>
    <row r="2281" spans="1:4" x14ac:dyDescent="0.25">
      <c r="A2281" s="1">
        <v>122</v>
      </c>
      <c r="B2281" s="2">
        <v>41099</v>
      </c>
      <c r="C2281" s="4" t="s">
        <v>626</v>
      </c>
      <c r="D2281" s="27" t="s">
        <v>597</v>
      </c>
    </row>
    <row r="2282" spans="1:4" x14ac:dyDescent="0.25">
      <c r="A2282" s="1">
        <v>122</v>
      </c>
      <c r="B2282" s="2">
        <v>41122</v>
      </c>
      <c r="C2282" s="4" t="s">
        <v>626</v>
      </c>
      <c r="D2282" s="27" t="s">
        <v>147</v>
      </c>
    </row>
    <row r="2283" spans="1:4" x14ac:dyDescent="0.25">
      <c r="A2283" s="1">
        <v>122</v>
      </c>
      <c r="B2283" s="2">
        <v>41155</v>
      </c>
      <c r="C2283" s="4" t="s">
        <v>626</v>
      </c>
      <c r="D2283" s="27" t="s">
        <v>22</v>
      </c>
    </row>
    <row r="2284" spans="1:4" x14ac:dyDescent="0.25">
      <c r="A2284" s="1">
        <v>122</v>
      </c>
      <c r="B2284" s="2">
        <v>41185</v>
      </c>
      <c r="C2284" s="4" t="s">
        <v>626</v>
      </c>
      <c r="D2284" s="27" t="s">
        <v>126</v>
      </c>
    </row>
    <row r="2285" spans="1:4" x14ac:dyDescent="0.25">
      <c r="A2285" s="1">
        <v>122</v>
      </c>
      <c r="B2285" s="2">
        <v>41220</v>
      </c>
      <c r="C2285" s="4" t="s">
        <v>626</v>
      </c>
      <c r="D2285" s="27" t="s">
        <v>452</v>
      </c>
    </row>
    <row r="2286" spans="1:4" x14ac:dyDescent="0.25">
      <c r="A2286" s="1">
        <v>123</v>
      </c>
      <c r="B2286" s="2">
        <v>41167</v>
      </c>
      <c r="C2286" s="4" t="s">
        <v>624</v>
      </c>
      <c r="D2286" s="27" t="s">
        <v>598</v>
      </c>
    </row>
    <row r="2287" spans="1:4" x14ac:dyDescent="0.25">
      <c r="A2287" s="1">
        <v>123</v>
      </c>
      <c r="B2287" s="2">
        <v>41186</v>
      </c>
      <c r="C2287" s="4" t="s">
        <v>624</v>
      </c>
      <c r="D2287" s="27" t="s">
        <v>599</v>
      </c>
    </row>
    <row r="2288" spans="1:4" x14ac:dyDescent="0.25">
      <c r="A2288" s="1">
        <v>123</v>
      </c>
      <c r="B2288" s="2">
        <v>41221</v>
      </c>
      <c r="C2288" s="4" t="s">
        <v>624</v>
      </c>
      <c r="D2288" s="27" t="s">
        <v>600</v>
      </c>
    </row>
    <row r="2289" spans="1:4" x14ac:dyDescent="0.25">
      <c r="A2289" s="1">
        <v>123</v>
      </c>
      <c r="B2289" s="2">
        <v>41167</v>
      </c>
      <c r="C2289" s="4" t="s">
        <v>625</v>
      </c>
      <c r="D2289" s="27" t="s">
        <v>102</v>
      </c>
    </row>
    <row r="2290" spans="1:4" x14ac:dyDescent="0.25">
      <c r="A2290" s="1">
        <v>123</v>
      </c>
      <c r="B2290" s="2">
        <v>41172</v>
      </c>
      <c r="C2290" s="4" t="s">
        <v>625</v>
      </c>
      <c r="D2290" s="27" t="s">
        <v>14</v>
      </c>
    </row>
    <row r="2291" spans="1:4" x14ac:dyDescent="0.25">
      <c r="A2291" s="1">
        <v>123</v>
      </c>
      <c r="B2291" s="2">
        <v>41186</v>
      </c>
      <c r="C2291" s="4" t="s">
        <v>625</v>
      </c>
      <c r="D2291" s="27" t="s">
        <v>101</v>
      </c>
    </row>
    <row r="2292" spans="1:4" x14ac:dyDescent="0.25">
      <c r="A2292" s="1">
        <v>123</v>
      </c>
      <c r="B2292" s="2">
        <v>41200</v>
      </c>
      <c r="C2292" s="4" t="s">
        <v>625</v>
      </c>
      <c r="D2292" s="27" t="s">
        <v>101</v>
      </c>
    </row>
    <row r="2293" spans="1:4" x14ac:dyDescent="0.25">
      <c r="A2293" s="1">
        <v>123</v>
      </c>
      <c r="B2293" s="2">
        <v>41221</v>
      </c>
      <c r="C2293" s="4" t="s">
        <v>625</v>
      </c>
      <c r="D2293" s="27" t="s">
        <v>18</v>
      </c>
    </row>
    <row r="2294" spans="1:4" x14ac:dyDescent="0.25">
      <c r="A2294" s="1">
        <v>123</v>
      </c>
      <c r="B2294" s="2">
        <v>41232</v>
      </c>
      <c r="C2294" s="4" t="s">
        <v>625</v>
      </c>
      <c r="D2294" s="27" t="s">
        <v>12</v>
      </c>
    </row>
    <row r="2295" spans="1:4" x14ac:dyDescent="0.25">
      <c r="A2295" s="1">
        <v>123</v>
      </c>
      <c r="B2295" s="2">
        <v>41167</v>
      </c>
      <c r="C2295" s="4" t="s">
        <v>626</v>
      </c>
      <c r="D2295" s="27" t="s">
        <v>601</v>
      </c>
    </row>
    <row r="2296" spans="1:4" x14ac:dyDescent="0.25">
      <c r="A2296" s="1">
        <v>123</v>
      </c>
      <c r="B2296" s="2">
        <v>41186</v>
      </c>
      <c r="C2296" s="4" t="s">
        <v>626</v>
      </c>
      <c r="D2296" s="27" t="s">
        <v>188</v>
      </c>
    </row>
    <row r="2297" spans="1:4" x14ac:dyDescent="0.25">
      <c r="A2297" s="1">
        <v>123</v>
      </c>
      <c r="B2297" s="2">
        <v>41221</v>
      </c>
      <c r="C2297" s="4" t="s">
        <v>626</v>
      </c>
      <c r="D2297" s="27" t="s">
        <v>69</v>
      </c>
    </row>
    <row r="2298" spans="1:4" x14ac:dyDescent="0.25">
      <c r="A2298" s="1" t="e">
        <v>#N/A</v>
      </c>
      <c r="B2298" s="2">
        <v>41228</v>
      </c>
      <c r="C2298" s="4" t="s">
        <v>624</v>
      </c>
      <c r="D2298" s="27" t="s">
        <v>602</v>
      </c>
    </row>
    <row r="2299" spans="1:4" x14ac:dyDescent="0.25">
      <c r="A2299" s="1" t="e">
        <v>#N/A</v>
      </c>
      <c r="B2299" s="2">
        <v>41228</v>
      </c>
      <c r="C2299" s="4" t="s">
        <v>625</v>
      </c>
      <c r="D2299" s="27" t="s">
        <v>276</v>
      </c>
    </row>
    <row r="2300" spans="1:4" x14ac:dyDescent="0.25">
      <c r="A2300" s="1" t="e">
        <v>#N/A</v>
      </c>
      <c r="B2300" s="2">
        <v>41232</v>
      </c>
      <c r="C2300" s="4" t="s">
        <v>625</v>
      </c>
      <c r="D2300" s="27" t="s">
        <v>117</v>
      </c>
    </row>
    <row r="2301" spans="1:4" x14ac:dyDescent="0.25">
      <c r="A2301" s="1" t="e">
        <v>#N/A</v>
      </c>
      <c r="B2301" s="2">
        <v>41228</v>
      </c>
      <c r="C2301" s="4" t="s">
        <v>626</v>
      </c>
      <c r="D2301" s="27" t="s">
        <v>105</v>
      </c>
    </row>
    <row r="2302" spans="1:4" x14ac:dyDescent="0.25">
      <c r="A2302" s="1">
        <v>125</v>
      </c>
      <c r="B2302" s="2">
        <v>41095</v>
      </c>
      <c r="C2302" s="4" t="s">
        <v>624</v>
      </c>
      <c r="D2302" s="27" t="s">
        <v>603</v>
      </c>
    </row>
    <row r="2303" spans="1:4" x14ac:dyDescent="0.25">
      <c r="A2303" s="1">
        <v>125</v>
      </c>
      <c r="B2303" s="2">
        <v>41123</v>
      </c>
      <c r="C2303" s="4" t="s">
        <v>624</v>
      </c>
      <c r="D2303" s="27" t="s">
        <v>604</v>
      </c>
    </row>
    <row r="2304" spans="1:4" x14ac:dyDescent="0.25">
      <c r="A2304" s="1">
        <v>125</v>
      </c>
      <c r="B2304" s="2">
        <v>41156</v>
      </c>
      <c r="C2304" s="4" t="s">
        <v>624</v>
      </c>
      <c r="D2304" s="27" t="s">
        <v>605</v>
      </c>
    </row>
    <row r="2305" spans="1:4" x14ac:dyDescent="0.25">
      <c r="A2305" s="1">
        <v>125</v>
      </c>
      <c r="B2305" s="2">
        <v>41186</v>
      </c>
      <c r="C2305" s="4" t="s">
        <v>624</v>
      </c>
      <c r="D2305" s="27" t="s">
        <v>606</v>
      </c>
    </row>
    <row r="2306" spans="1:4" x14ac:dyDescent="0.25">
      <c r="A2306" s="1">
        <v>125</v>
      </c>
      <c r="B2306" s="2">
        <v>41221</v>
      </c>
      <c r="C2306" s="4" t="s">
        <v>624</v>
      </c>
      <c r="D2306" s="27" t="s">
        <v>78</v>
      </c>
    </row>
    <row r="2307" spans="1:4" x14ac:dyDescent="0.25">
      <c r="A2307" s="1">
        <v>125</v>
      </c>
      <c r="B2307" s="2">
        <v>41095</v>
      </c>
      <c r="C2307" s="4" t="s">
        <v>625</v>
      </c>
      <c r="D2307" s="27" t="s">
        <v>35</v>
      </c>
    </row>
    <row r="2308" spans="1:4" x14ac:dyDescent="0.25">
      <c r="A2308" s="1">
        <v>125</v>
      </c>
      <c r="B2308" s="2">
        <v>41109</v>
      </c>
      <c r="C2308" s="4" t="s">
        <v>625</v>
      </c>
      <c r="D2308" s="27" t="s">
        <v>276</v>
      </c>
    </row>
    <row r="2309" spans="1:4" x14ac:dyDescent="0.25">
      <c r="A2309" s="1">
        <v>125</v>
      </c>
      <c r="B2309" s="2">
        <v>41111</v>
      </c>
      <c r="C2309" s="4" t="s">
        <v>625</v>
      </c>
      <c r="D2309" s="27" t="s">
        <v>116</v>
      </c>
    </row>
    <row r="2310" spans="1:4" x14ac:dyDescent="0.25">
      <c r="A2310" s="1">
        <v>125</v>
      </c>
      <c r="B2310" s="2">
        <v>41123</v>
      </c>
      <c r="C2310" s="4" t="s">
        <v>625</v>
      </c>
      <c r="D2310" s="27" t="s">
        <v>553</v>
      </c>
    </row>
    <row r="2311" spans="1:4" x14ac:dyDescent="0.25">
      <c r="A2311" s="1">
        <v>125</v>
      </c>
      <c r="B2311" s="2">
        <v>41137</v>
      </c>
      <c r="C2311" s="4" t="s">
        <v>625</v>
      </c>
      <c r="D2311" s="27" t="s">
        <v>111</v>
      </c>
    </row>
    <row r="2312" spans="1:4" x14ac:dyDescent="0.25">
      <c r="A2312" s="1">
        <v>125</v>
      </c>
      <c r="B2312" s="2">
        <v>41156</v>
      </c>
      <c r="C2312" s="4" t="s">
        <v>625</v>
      </c>
      <c r="D2312" s="27" t="s">
        <v>276</v>
      </c>
    </row>
    <row r="2313" spans="1:4" x14ac:dyDescent="0.25">
      <c r="A2313" s="1">
        <v>125</v>
      </c>
      <c r="B2313" s="2">
        <v>41172</v>
      </c>
      <c r="C2313" s="4" t="s">
        <v>625</v>
      </c>
      <c r="D2313" s="27" t="s">
        <v>110</v>
      </c>
    </row>
    <row r="2314" spans="1:4" x14ac:dyDescent="0.25">
      <c r="A2314" s="1">
        <v>125</v>
      </c>
      <c r="B2314" s="2">
        <v>41186</v>
      </c>
      <c r="C2314" s="4" t="s">
        <v>625</v>
      </c>
      <c r="D2314" s="27" t="s">
        <v>124</v>
      </c>
    </row>
    <row r="2315" spans="1:4" x14ac:dyDescent="0.25">
      <c r="A2315" s="1">
        <v>125</v>
      </c>
      <c r="B2315" s="2">
        <v>41200</v>
      </c>
      <c r="C2315" s="4" t="s">
        <v>625</v>
      </c>
      <c r="D2315" s="27" t="s">
        <v>553</v>
      </c>
    </row>
    <row r="2316" spans="1:4" x14ac:dyDescent="0.25">
      <c r="A2316" s="1">
        <v>125</v>
      </c>
      <c r="B2316" s="2">
        <v>41205</v>
      </c>
      <c r="C2316" s="4" t="s">
        <v>625</v>
      </c>
      <c r="D2316" s="27" t="s">
        <v>276</v>
      </c>
    </row>
    <row r="2317" spans="1:4" x14ac:dyDescent="0.25">
      <c r="A2317" s="1">
        <v>125</v>
      </c>
      <c r="B2317" s="2">
        <v>41221</v>
      </c>
      <c r="C2317" s="4" t="s">
        <v>625</v>
      </c>
      <c r="D2317" s="27" t="s">
        <v>607</v>
      </c>
    </row>
    <row r="2318" spans="1:4" x14ac:dyDescent="0.25">
      <c r="A2318" s="1">
        <v>125</v>
      </c>
      <c r="B2318" s="2">
        <v>41226</v>
      </c>
      <c r="C2318" s="4" t="s">
        <v>625</v>
      </c>
      <c r="D2318" s="27" t="s">
        <v>248</v>
      </c>
    </row>
    <row r="2319" spans="1:4" x14ac:dyDescent="0.25">
      <c r="A2319" s="1">
        <v>125</v>
      </c>
      <c r="B2319" s="2">
        <v>41230</v>
      </c>
      <c r="C2319" s="4" t="s">
        <v>625</v>
      </c>
      <c r="D2319" s="27" t="s">
        <v>203</v>
      </c>
    </row>
    <row r="2320" spans="1:4" x14ac:dyDescent="0.25">
      <c r="A2320" s="1">
        <v>125</v>
      </c>
      <c r="B2320" s="2">
        <v>41232</v>
      </c>
      <c r="C2320" s="4" t="s">
        <v>625</v>
      </c>
      <c r="D2320" s="27" t="s">
        <v>162</v>
      </c>
    </row>
    <row r="2321" spans="1:4" x14ac:dyDescent="0.25">
      <c r="A2321" s="1">
        <v>125</v>
      </c>
      <c r="B2321" s="2">
        <v>41095</v>
      </c>
      <c r="C2321" s="4" t="s">
        <v>626</v>
      </c>
      <c r="D2321" s="27" t="s">
        <v>56</v>
      </c>
    </row>
    <row r="2322" spans="1:4" x14ac:dyDescent="0.25">
      <c r="A2322" s="1">
        <v>125</v>
      </c>
      <c r="B2322" s="2">
        <v>41123</v>
      </c>
      <c r="C2322" s="4" t="s">
        <v>626</v>
      </c>
      <c r="D2322" s="27" t="s">
        <v>20</v>
      </c>
    </row>
    <row r="2323" spans="1:4" x14ac:dyDescent="0.25">
      <c r="A2323" s="1">
        <v>125</v>
      </c>
      <c r="B2323" s="2">
        <v>41156</v>
      </c>
      <c r="C2323" s="4" t="s">
        <v>626</v>
      </c>
      <c r="D2323" s="27" t="s">
        <v>20</v>
      </c>
    </row>
    <row r="2324" spans="1:4" x14ac:dyDescent="0.25">
      <c r="A2324" s="1">
        <v>125</v>
      </c>
      <c r="B2324" s="2">
        <v>41186</v>
      </c>
      <c r="C2324" s="4" t="s">
        <v>626</v>
      </c>
      <c r="D2324" s="27" t="s">
        <v>21</v>
      </c>
    </row>
    <row r="2325" spans="1:4" x14ac:dyDescent="0.25">
      <c r="A2325" s="1">
        <v>125</v>
      </c>
      <c r="B2325" s="2">
        <v>41221</v>
      </c>
      <c r="C2325" s="4" t="s">
        <v>626</v>
      </c>
      <c r="D2325" s="27" t="s">
        <v>352</v>
      </c>
    </row>
    <row r="2326" spans="1:4" x14ac:dyDescent="0.25">
      <c r="A2326" s="1" t="e">
        <v>#N/A</v>
      </c>
      <c r="B2326" s="2">
        <v>41094</v>
      </c>
      <c r="C2326" s="4" t="s">
        <v>624</v>
      </c>
      <c r="D2326" s="27" t="s">
        <v>608</v>
      </c>
    </row>
    <row r="2327" spans="1:4" x14ac:dyDescent="0.25">
      <c r="A2327" s="1" t="e">
        <v>#N/A</v>
      </c>
      <c r="B2327" s="2">
        <v>41094</v>
      </c>
      <c r="C2327" s="4" t="s">
        <v>625</v>
      </c>
      <c r="D2327" s="27" t="s">
        <v>317</v>
      </c>
    </row>
    <row r="2328" spans="1:4" x14ac:dyDescent="0.25">
      <c r="A2328" s="1" t="e">
        <v>#N/A</v>
      </c>
      <c r="B2328" s="2">
        <v>41096</v>
      </c>
      <c r="C2328" s="4" t="s">
        <v>625</v>
      </c>
      <c r="D2328" s="27" t="s">
        <v>124</v>
      </c>
    </row>
    <row r="2329" spans="1:4" x14ac:dyDescent="0.25">
      <c r="A2329" s="1" t="e">
        <v>#N/A</v>
      </c>
      <c r="B2329" s="2">
        <v>41094</v>
      </c>
      <c r="C2329" s="4" t="s">
        <v>626</v>
      </c>
      <c r="D2329" s="27" t="s">
        <v>58</v>
      </c>
    </row>
    <row r="2330" spans="1:4" x14ac:dyDescent="0.25">
      <c r="A2330" s="1">
        <v>126</v>
      </c>
      <c r="B2330" s="2">
        <v>41094</v>
      </c>
      <c r="C2330" s="4" t="s">
        <v>624</v>
      </c>
      <c r="D2330" s="27" t="s">
        <v>609</v>
      </c>
    </row>
    <row r="2331" spans="1:4" x14ac:dyDescent="0.25">
      <c r="A2331" s="1">
        <v>126</v>
      </c>
      <c r="B2331" s="2">
        <v>41122</v>
      </c>
      <c r="C2331" s="4" t="s">
        <v>624</v>
      </c>
      <c r="D2331" s="27" t="s">
        <v>349</v>
      </c>
    </row>
    <row r="2332" spans="1:4" x14ac:dyDescent="0.25">
      <c r="A2332" s="1">
        <v>126</v>
      </c>
      <c r="B2332" s="2">
        <v>41157</v>
      </c>
      <c r="C2332" s="4" t="s">
        <v>624</v>
      </c>
      <c r="D2332" s="27" t="s">
        <v>610</v>
      </c>
    </row>
    <row r="2333" spans="1:4" x14ac:dyDescent="0.25">
      <c r="A2333" s="1">
        <v>126</v>
      </c>
      <c r="B2333" s="2">
        <v>41185</v>
      </c>
      <c r="C2333" s="4" t="s">
        <v>624</v>
      </c>
      <c r="D2333" s="27" t="s">
        <v>238</v>
      </c>
    </row>
    <row r="2334" spans="1:4" x14ac:dyDescent="0.25">
      <c r="A2334" s="1">
        <v>126</v>
      </c>
      <c r="B2334" s="2">
        <v>41220</v>
      </c>
      <c r="C2334" s="4" t="s">
        <v>624</v>
      </c>
      <c r="D2334" s="27" t="s">
        <v>611</v>
      </c>
    </row>
    <row r="2335" spans="1:4" x14ac:dyDescent="0.25">
      <c r="A2335" s="1">
        <v>126</v>
      </c>
      <c r="B2335" s="2">
        <v>41248</v>
      </c>
      <c r="C2335" s="4" t="s">
        <v>624</v>
      </c>
      <c r="D2335" s="27" t="s">
        <v>612</v>
      </c>
    </row>
    <row r="2336" spans="1:4" x14ac:dyDescent="0.25">
      <c r="A2336" s="1">
        <v>126</v>
      </c>
      <c r="B2336" s="2">
        <v>41094</v>
      </c>
      <c r="C2336" s="4" t="s">
        <v>625</v>
      </c>
      <c r="D2336" s="27" t="s">
        <v>16</v>
      </c>
    </row>
    <row r="2337" spans="1:4" x14ac:dyDescent="0.25">
      <c r="A2337" s="1">
        <v>126</v>
      </c>
      <c r="B2337" s="2">
        <v>41108</v>
      </c>
      <c r="C2337" s="4" t="s">
        <v>625</v>
      </c>
      <c r="D2337" s="27" t="s">
        <v>18</v>
      </c>
    </row>
    <row r="2338" spans="1:4" x14ac:dyDescent="0.25">
      <c r="A2338" s="1">
        <v>126</v>
      </c>
      <c r="B2338" s="2">
        <v>41122</v>
      </c>
      <c r="C2338" s="4" t="s">
        <v>625</v>
      </c>
      <c r="D2338" s="27" t="s">
        <v>31</v>
      </c>
    </row>
    <row r="2339" spans="1:4" x14ac:dyDescent="0.25">
      <c r="A2339" s="1">
        <v>126</v>
      </c>
      <c r="B2339" s="2">
        <v>41136</v>
      </c>
      <c r="C2339" s="4" t="s">
        <v>625</v>
      </c>
      <c r="D2339" s="27" t="s">
        <v>65</v>
      </c>
    </row>
    <row r="2340" spans="1:4" x14ac:dyDescent="0.25">
      <c r="A2340" s="1">
        <v>126</v>
      </c>
      <c r="B2340" s="2">
        <v>41141</v>
      </c>
      <c r="C2340" s="4" t="s">
        <v>625</v>
      </c>
      <c r="D2340" s="27" t="s">
        <v>16</v>
      </c>
    </row>
    <row r="2341" spans="1:4" x14ac:dyDescent="0.25">
      <c r="A2341" s="1">
        <v>126</v>
      </c>
      <c r="B2341" s="2">
        <v>41157</v>
      </c>
      <c r="C2341" s="4" t="s">
        <v>625</v>
      </c>
      <c r="D2341" s="27" t="s">
        <v>91</v>
      </c>
    </row>
    <row r="2342" spans="1:4" x14ac:dyDescent="0.25">
      <c r="A2342" s="1">
        <v>126</v>
      </c>
      <c r="B2342" s="2">
        <v>41171</v>
      </c>
      <c r="C2342" s="4" t="s">
        <v>625</v>
      </c>
      <c r="D2342" s="27" t="s">
        <v>51</v>
      </c>
    </row>
    <row r="2343" spans="1:4" x14ac:dyDescent="0.25">
      <c r="A2343" s="1">
        <v>126</v>
      </c>
      <c r="B2343" s="2">
        <v>41185</v>
      </c>
      <c r="C2343" s="4" t="s">
        <v>625</v>
      </c>
      <c r="D2343" s="27" t="s">
        <v>137</v>
      </c>
    </row>
    <row r="2344" spans="1:4" x14ac:dyDescent="0.25">
      <c r="A2344" s="1">
        <v>126</v>
      </c>
      <c r="B2344" s="2">
        <v>41199</v>
      </c>
      <c r="C2344" s="4" t="s">
        <v>625</v>
      </c>
      <c r="D2344" s="27" t="s">
        <v>133</v>
      </c>
    </row>
    <row r="2345" spans="1:4" x14ac:dyDescent="0.25">
      <c r="A2345" s="1">
        <v>126</v>
      </c>
      <c r="B2345" s="2">
        <v>41220</v>
      </c>
      <c r="C2345" s="4" t="s">
        <v>625</v>
      </c>
      <c r="D2345" s="27" t="s">
        <v>16</v>
      </c>
    </row>
    <row r="2346" spans="1:4" x14ac:dyDescent="0.25">
      <c r="A2346" s="1">
        <v>126</v>
      </c>
      <c r="B2346" s="2">
        <v>41233</v>
      </c>
      <c r="C2346" s="4" t="s">
        <v>625</v>
      </c>
      <c r="D2346" s="27" t="s">
        <v>18</v>
      </c>
    </row>
    <row r="2347" spans="1:4" x14ac:dyDescent="0.25">
      <c r="A2347" s="1">
        <v>126</v>
      </c>
      <c r="B2347" s="2">
        <v>41248</v>
      </c>
      <c r="C2347" s="4" t="s">
        <v>625</v>
      </c>
      <c r="D2347" s="27" t="s">
        <v>37</v>
      </c>
    </row>
    <row r="2348" spans="1:4" x14ac:dyDescent="0.25">
      <c r="A2348" s="1">
        <v>126</v>
      </c>
      <c r="B2348" s="2">
        <v>41094</v>
      </c>
      <c r="C2348" s="4" t="s">
        <v>626</v>
      </c>
      <c r="D2348" s="27" t="s">
        <v>268</v>
      </c>
    </row>
    <row r="2349" spans="1:4" x14ac:dyDescent="0.25">
      <c r="A2349" s="1">
        <v>126</v>
      </c>
      <c r="B2349" s="2">
        <v>41122</v>
      </c>
      <c r="C2349" s="4" t="s">
        <v>626</v>
      </c>
      <c r="D2349" s="27" t="s">
        <v>225</v>
      </c>
    </row>
    <row r="2350" spans="1:4" x14ac:dyDescent="0.25">
      <c r="A2350" s="1">
        <v>126</v>
      </c>
      <c r="B2350" s="2">
        <v>41157</v>
      </c>
      <c r="C2350" s="4" t="s">
        <v>626</v>
      </c>
      <c r="D2350" s="27" t="s">
        <v>78</v>
      </c>
    </row>
    <row r="2351" spans="1:4" x14ac:dyDescent="0.25">
      <c r="A2351" s="1">
        <v>126</v>
      </c>
      <c r="B2351" s="2">
        <v>41185</v>
      </c>
      <c r="C2351" s="4" t="s">
        <v>626</v>
      </c>
      <c r="D2351" s="27" t="s">
        <v>58</v>
      </c>
    </row>
    <row r="2352" spans="1:4" x14ac:dyDescent="0.25">
      <c r="A2352" s="1">
        <v>126</v>
      </c>
      <c r="B2352" s="2">
        <v>41220</v>
      </c>
      <c r="C2352" s="4" t="s">
        <v>626</v>
      </c>
      <c r="D2352" s="27" t="s">
        <v>586</v>
      </c>
    </row>
    <row r="2353" spans="1:4" x14ac:dyDescent="0.25">
      <c r="A2353" s="1">
        <v>126</v>
      </c>
      <c r="B2353" s="2">
        <v>41248</v>
      </c>
      <c r="C2353" s="4" t="s">
        <v>626</v>
      </c>
      <c r="D2353" s="27" t="s">
        <v>613</v>
      </c>
    </row>
    <row r="2354" spans="1:4" x14ac:dyDescent="0.25">
      <c r="A2354" s="1">
        <v>127</v>
      </c>
      <c r="B2354" s="2">
        <v>41213</v>
      </c>
      <c r="C2354" s="4" t="s">
        <v>624</v>
      </c>
      <c r="D2354" s="27" t="s">
        <v>614</v>
      </c>
    </row>
    <row r="2355" spans="1:4" x14ac:dyDescent="0.25">
      <c r="A2355" s="1">
        <v>127</v>
      </c>
      <c r="B2355" s="2">
        <v>41227</v>
      </c>
      <c r="C2355" s="4" t="s">
        <v>624</v>
      </c>
      <c r="D2355" s="27" t="s">
        <v>526</v>
      </c>
    </row>
    <row r="2356" spans="1:4" x14ac:dyDescent="0.25">
      <c r="A2356" s="1">
        <v>127</v>
      </c>
      <c r="B2356" s="2">
        <v>41248</v>
      </c>
      <c r="C2356" s="4" t="s">
        <v>624</v>
      </c>
      <c r="D2356" s="27" t="s">
        <v>615</v>
      </c>
    </row>
    <row r="2357" spans="1:4" x14ac:dyDescent="0.25">
      <c r="A2357" s="1">
        <v>127</v>
      </c>
      <c r="B2357" s="2">
        <v>41213</v>
      </c>
      <c r="C2357" s="4" t="s">
        <v>625</v>
      </c>
      <c r="D2357" s="27" t="s">
        <v>13</v>
      </c>
    </row>
    <row r="2358" spans="1:4" x14ac:dyDescent="0.25">
      <c r="A2358" s="1">
        <v>127</v>
      </c>
      <c r="B2358" s="2">
        <v>41227</v>
      </c>
      <c r="C2358" s="4" t="s">
        <v>625</v>
      </c>
      <c r="D2358" s="27" t="s">
        <v>124</v>
      </c>
    </row>
    <row r="2359" spans="1:4" x14ac:dyDescent="0.25">
      <c r="A2359" s="1">
        <v>127</v>
      </c>
      <c r="B2359" s="2">
        <v>41233</v>
      </c>
      <c r="C2359" s="4" t="s">
        <v>625</v>
      </c>
      <c r="D2359" s="27" t="s">
        <v>202</v>
      </c>
    </row>
    <row r="2360" spans="1:4" x14ac:dyDescent="0.25">
      <c r="A2360" s="1">
        <v>127</v>
      </c>
      <c r="B2360" s="2">
        <v>41248</v>
      </c>
      <c r="C2360" s="4" t="s">
        <v>625</v>
      </c>
      <c r="D2360" s="27" t="s">
        <v>102</v>
      </c>
    </row>
    <row r="2361" spans="1:4" x14ac:dyDescent="0.25">
      <c r="A2361" s="1">
        <v>127</v>
      </c>
      <c r="B2361" s="2">
        <v>41213</v>
      </c>
      <c r="C2361" s="4" t="s">
        <v>626</v>
      </c>
      <c r="D2361" s="27" t="s">
        <v>155</v>
      </c>
    </row>
    <row r="2362" spans="1:4" x14ac:dyDescent="0.25">
      <c r="A2362" s="1">
        <v>127</v>
      </c>
      <c r="B2362" s="2">
        <v>41227</v>
      </c>
      <c r="C2362" s="4" t="s">
        <v>626</v>
      </c>
      <c r="D2362" s="27" t="s">
        <v>40</v>
      </c>
    </row>
    <row r="2363" spans="1:4" x14ac:dyDescent="0.25">
      <c r="A2363" s="1">
        <v>127</v>
      </c>
      <c r="B2363" s="2">
        <v>41248</v>
      </c>
      <c r="C2363" s="4" t="s">
        <v>626</v>
      </c>
      <c r="D2363" s="27" t="s">
        <v>69</v>
      </c>
    </row>
    <row r="2364" spans="1:4" x14ac:dyDescent="0.25">
      <c r="A2364" s="1">
        <v>128</v>
      </c>
      <c r="B2364" s="2">
        <v>41095</v>
      </c>
      <c r="C2364" s="4" t="s">
        <v>624</v>
      </c>
      <c r="D2364" s="27" t="s">
        <v>616</v>
      </c>
    </row>
    <row r="2365" spans="1:4" x14ac:dyDescent="0.25">
      <c r="A2365" s="1">
        <v>128</v>
      </c>
      <c r="B2365" s="2">
        <v>41123</v>
      </c>
      <c r="C2365" s="4" t="s">
        <v>624</v>
      </c>
      <c r="D2365" s="27" t="s">
        <v>70</v>
      </c>
    </row>
    <row r="2366" spans="1:4" x14ac:dyDescent="0.25">
      <c r="A2366" s="1">
        <v>128</v>
      </c>
      <c r="B2366" s="2">
        <v>41156</v>
      </c>
      <c r="C2366" s="4" t="s">
        <v>624</v>
      </c>
      <c r="D2366" s="27" t="s">
        <v>617</v>
      </c>
    </row>
    <row r="2367" spans="1:4" x14ac:dyDescent="0.25">
      <c r="A2367" s="1">
        <v>128</v>
      </c>
      <c r="B2367" s="2">
        <v>41186</v>
      </c>
      <c r="C2367" s="4" t="s">
        <v>624</v>
      </c>
      <c r="D2367" s="27" t="s">
        <v>618</v>
      </c>
    </row>
    <row r="2368" spans="1:4" x14ac:dyDescent="0.25">
      <c r="A2368" s="1">
        <v>128</v>
      </c>
      <c r="B2368" s="2">
        <v>41221</v>
      </c>
      <c r="C2368" s="4" t="s">
        <v>624</v>
      </c>
      <c r="D2368" s="27" t="s">
        <v>619</v>
      </c>
    </row>
    <row r="2369" spans="1:4" x14ac:dyDescent="0.25">
      <c r="A2369" s="1">
        <v>128</v>
      </c>
      <c r="B2369" s="2">
        <v>41095</v>
      </c>
      <c r="C2369" s="4" t="s">
        <v>625</v>
      </c>
      <c r="D2369" s="27" t="s">
        <v>32</v>
      </c>
    </row>
    <row r="2370" spans="1:4" x14ac:dyDescent="0.25">
      <c r="A2370" s="1">
        <v>128</v>
      </c>
      <c r="B2370" s="2">
        <v>41109</v>
      </c>
      <c r="C2370" s="4" t="s">
        <v>625</v>
      </c>
      <c r="D2370" s="27" t="s">
        <v>30</v>
      </c>
    </row>
    <row r="2371" spans="1:4" x14ac:dyDescent="0.25">
      <c r="A2371" s="1">
        <v>128</v>
      </c>
      <c r="B2371" s="2">
        <v>41123</v>
      </c>
      <c r="C2371" s="4" t="s">
        <v>625</v>
      </c>
      <c r="D2371" s="27" t="s">
        <v>51</v>
      </c>
    </row>
    <row r="2372" spans="1:4" x14ac:dyDescent="0.25">
      <c r="A2372" s="1">
        <v>128</v>
      </c>
      <c r="B2372" s="2">
        <v>41125</v>
      </c>
      <c r="C2372" s="4" t="s">
        <v>625</v>
      </c>
      <c r="D2372" s="27" t="s">
        <v>12</v>
      </c>
    </row>
    <row r="2373" spans="1:4" x14ac:dyDescent="0.25">
      <c r="A2373" s="1">
        <v>128</v>
      </c>
      <c r="B2373" s="2">
        <v>41137</v>
      </c>
      <c r="C2373" s="4" t="s">
        <v>625</v>
      </c>
      <c r="D2373" s="27" t="s">
        <v>32</v>
      </c>
    </row>
    <row r="2374" spans="1:4" x14ac:dyDescent="0.25">
      <c r="A2374" s="1">
        <v>128</v>
      </c>
      <c r="B2374" s="2">
        <v>41156</v>
      </c>
      <c r="C2374" s="4" t="s">
        <v>625</v>
      </c>
      <c r="D2374" s="27" t="s">
        <v>33</v>
      </c>
    </row>
    <row r="2375" spans="1:4" x14ac:dyDescent="0.25">
      <c r="A2375" s="1">
        <v>128</v>
      </c>
      <c r="B2375" s="2">
        <v>41165</v>
      </c>
      <c r="C2375" s="4" t="s">
        <v>625</v>
      </c>
      <c r="D2375" s="27" t="s">
        <v>51</v>
      </c>
    </row>
    <row r="2376" spans="1:4" x14ac:dyDescent="0.25">
      <c r="A2376" s="1">
        <v>128</v>
      </c>
      <c r="B2376" s="2">
        <v>41172</v>
      </c>
      <c r="C2376" s="4" t="s">
        <v>625</v>
      </c>
      <c r="D2376" s="27" t="s">
        <v>32</v>
      </c>
    </row>
    <row r="2377" spans="1:4" x14ac:dyDescent="0.25">
      <c r="A2377" s="1">
        <v>128</v>
      </c>
      <c r="B2377" s="2">
        <v>41186</v>
      </c>
      <c r="C2377" s="4" t="s">
        <v>625</v>
      </c>
      <c r="D2377" s="27" t="s">
        <v>91</v>
      </c>
    </row>
    <row r="2378" spans="1:4" x14ac:dyDescent="0.25">
      <c r="A2378" s="1">
        <v>128</v>
      </c>
      <c r="B2378" s="2">
        <v>41200</v>
      </c>
      <c r="C2378" s="4" t="s">
        <v>625</v>
      </c>
      <c r="D2378" s="27" t="s">
        <v>31</v>
      </c>
    </row>
    <row r="2379" spans="1:4" x14ac:dyDescent="0.25">
      <c r="A2379" s="1">
        <v>128</v>
      </c>
      <c r="B2379" s="2">
        <v>41221</v>
      </c>
      <c r="C2379" s="4" t="s">
        <v>625</v>
      </c>
      <c r="D2379" s="27" t="s">
        <v>92</v>
      </c>
    </row>
    <row r="2380" spans="1:4" x14ac:dyDescent="0.25">
      <c r="A2380" s="1">
        <v>128</v>
      </c>
      <c r="B2380" s="2">
        <v>41232</v>
      </c>
      <c r="C2380" s="4" t="s">
        <v>625</v>
      </c>
      <c r="D2380" s="27" t="s">
        <v>187</v>
      </c>
    </row>
    <row r="2381" spans="1:4" x14ac:dyDescent="0.25">
      <c r="A2381" s="1">
        <v>128</v>
      </c>
      <c r="B2381" s="2">
        <v>41095</v>
      </c>
      <c r="C2381" s="4" t="s">
        <v>626</v>
      </c>
      <c r="D2381" s="27" t="s">
        <v>113</v>
      </c>
    </row>
    <row r="2382" spans="1:4" x14ac:dyDescent="0.25">
      <c r="A2382" s="1">
        <v>128</v>
      </c>
      <c r="B2382" s="2">
        <v>41123</v>
      </c>
      <c r="C2382" s="4" t="s">
        <v>626</v>
      </c>
      <c r="D2382" s="27" t="s">
        <v>19</v>
      </c>
    </row>
    <row r="2383" spans="1:4" x14ac:dyDescent="0.25">
      <c r="A2383" s="1">
        <v>128</v>
      </c>
      <c r="B2383" s="2">
        <v>41156</v>
      </c>
      <c r="C2383" s="4" t="s">
        <v>626</v>
      </c>
      <c r="D2383" s="27" t="s">
        <v>80</v>
      </c>
    </row>
    <row r="2384" spans="1:4" x14ac:dyDescent="0.25">
      <c r="A2384" s="1">
        <v>128</v>
      </c>
      <c r="B2384" s="2">
        <v>41186</v>
      </c>
      <c r="C2384" s="4" t="s">
        <v>626</v>
      </c>
      <c r="D2384" s="27" t="s">
        <v>146</v>
      </c>
    </row>
    <row r="2385" spans="1:4" x14ac:dyDescent="0.25">
      <c r="A2385" s="1">
        <v>128</v>
      </c>
      <c r="B2385" s="2">
        <v>41221</v>
      </c>
      <c r="C2385" s="4" t="s">
        <v>626</v>
      </c>
      <c r="D2385" s="27" t="s">
        <v>95</v>
      </c>
    </row>
    <row r="2386" spans="1:4" x14ac:dyDescent="0.25">
      <c r="A2386" s="1">
        <v>129</v>
      </c>
      <c r="B2386" s="2">
        <v>41095</v>
      </c>
      <c r="C2386" s="4" t="s">
        <v>624</v>
      </c>
      <c r="D2386" s="27" t="s">
        <v>620</v>
      </c>
    </row>
    <row r="2387" spans="1:4" x14ac:dyDescent="0.25">
      <c r="A2387" s="1">
        <v>129</v>
      </c>
      <c r="B2387" s="2">
        <v>41123</v>
      </c>
      <c r="C2387" s="4" t="s">
        <v>624</v>
      </c>
      <c r="D2387" s="27" t="s">
        <v>418</v>
      </c>
    </row>
    <row r="2388" spans="1:4" x14ac:dyDescent="0.25">
      <c r="A2388" s="1">
        <v>129</v>
      </c>
      <c r="B2388" s="2">
        <v>41156</v>
      </c>
      <c r="C2388" s="4" t="s">
        <v>624</v>
      </c>
      <c r="D2388" s="27" t="s">
        <v>266</v>
      </c>
    </row>
    <row r="2389" spans="1:4" x14ac:dyDescent="0.25">
      <c r="A2389" s="1">
        <v>129</v>
      </c>
      <c r="B2389" s="2">
        <v>41095</v>
      </c>
      <c r="C2389" s="4" t="s">
        <v>625</v>
      </c>
      <c r="D2389" s="27" t="s">
        <v>52</v>
      </c>
    </row>
    <row r="2390" spans="1:4" x14ac:dyDescent="0.25">
      <c r="A2390" s="1">
        <v>129</v>
      </c>
      <c r="B2390" s="2">
        <v>41102</v>
      </c>
      <c r="C2390" s="4" t="s">
        <v>625</v>
      </c>
      <c r="D2390" s="27" t="s">
        <v>53</v>
      </c>
    </row>
    <row r="2391" spans="1:4" x14ac:dyDescent="0.25">
      <c r="A2391" s="1">
        <v>129</v>
      </c>
      <c r="B2391" s="2">
        <v>41116</v>
      </c>
      <c r="C2391" s="4" t="s">
        <v>625</v>
      </c>
      <c r="D2391" s="27" t="s">
        <v>102</v>
      </c>
    </row>
    <row r="2392" spans="1:4" x14ac:dyDescent="0.25">
      <c r="A2392" s="1">
        <v>129</v>
      </c>
      <c r="B2392" s="2">
        <v>41118</v>
      </c>
      <c r="C2392" s="4" t="s">
        <v>625</v>
      </c>
      <c r="D2392" s="27" t="s">
        <v>102</v>
      </c>
    </row>
    <row r="2393" spans="1:4" x14ac:dyDescent="0.25">
      <c r="A2393" s="1">
        <v>129</v>
      </c>
      <c r="B2393" s="2">
        <v>41123</v>
      </c>
      <c r="C2393" s="4" t="s">
        <v>625</v>
      </c>
      <c r="D2393" s="27" t="s">
        <v>13</v>
      </c>
    </row>
    <row r="2394" spans="1:4" x14ac:dyDescent="0.25">
      <c r="A2394" s="1">
        <v>129</v>
      </c>
      <c r="B2394" s="2">
        <v>41137</v>
      </c>
      <c r="C2394" s="4" t="s">
        <v>625</v>
      </c>
      <c r="D2394" s="27" t="s">
        <v>36</v>
      </c>
    </row>
    <row r="2395" spans="1:4" x14ac:dyDescent="0.25">
      <c r="A2395" s="1">
        <v>129</v>
      </c>
      <c r="B2395" s="2">
        <v>41156</v>
      </c>
      <c r="C2395" s="4" t="s">
        <v>625</v>
      </c>
      <c r="D2395" s="27" t="s">
        <v>110</v>
      </c>
    </row>
    <row r="2396" spans="1:4" x14ac:dyDescent="0.25">
      <c r="A2396" s="1">
        <v>129</v>
      </c>
      <c r="B2396" s="2">
        <v>41095</v>
      </c>
      <c r="C2396" s="4" t="s">
        <v>626</v>
      </c>
      <c r="D2396" s="27" t="s">
        <v>166</v>
      </c>
    </row>
    <row r="2397" spans="1:4" x14ac:dyDescent="0.25">
      <c r="A2397" s="1">
        <v>129</v>
      </c>
      <c r="B2397" s="2">
        <v>41123</v>
      </c>
      <c r="C2397" s="4" t="s">
        <v>626</v>
      </c>
      <c r="D2397" s="27" t="s">
        <v>43</v>
      </c>
    </row>
    <row r="2398" spans="1:4" x14ac:dyDescent="0.25">
      <c r="A2398" s="1">
        <v>129</v>
      </c>
      <c r="B2398" s="2">
        <v>41156</v>
      </c>
      <c r="C2398" s="4" t="s">
        <v>626</v>
      </c>
      <c r="D2398" s="27" t="s">
        <v>80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CEA3-7AE2-449A-B0A7-16B89F807BB0}">
  <dimension ref="B2:E12"/>
  <sheetViews>
    <sheetView workbookViewId="0"/>
  </sheetViews>
  <sheetFormatPr defaultRowHeight="12.5" x14ac:dyDescent="0.25"/>
  <cols>
    <col min="1" max="2" width="12.54296875" bestFit="1" customWidth="1"/>
    <col min="3" max="3" width="14.81640625" bestFit="1" customWidth="1"/>
    <col min="4" max="4" width="6.08984375" bestFit="1" customWidth="1"/>
    <col min="5" max="5" width="10.36328125" bestFit="1" customWidth="1"/>
    <col min="8" max="8" width="13.08984375" bestFit="1" customWidth="1"/>
  </cols>
  <sheetData>
    <row r="2" spans="2:5" x14ac:dyDescent="0.25">
      <c r="B2" s="7" t="s">
        <v>638</v>
      </c>
    </row>
    <row r="4" spans="2:5" x14ac:dyDescent="0.25">
      <c r="B4" s="17" t="s">
        <v>635</v>
      </c>
      <c r="C4" s="17" t="s">
        <v>636</v>
      </c>
      <c r="D4" s="13"/>
      <c r="E4" s="13"/>
    </row>
    <row r="5" spans="2:5" x14ac:dyDescent="0.25">
      <c r="B5" s="17" t="s">
        <v>627</v>
      </c>
      <c r="C5" s="13" t="s">
        <v>622</v>
      </c>
      <c r="D5" s="13" t="s">
        <v>623</v>
      </c>
      <c r="E5" s="13" t="s">
        <v>628</v>
      </c>
    </row>
    <row r="6" spans="2:5" x14ac:dyDescent="0.25">
      <c r="B6" s="8" t="s">
        <v>629</v>
      </c>
      <c r="C6" s="13">
        <v>4303700</v>
      </c>
      <c r="D6" s="13"/>
      <c r="E6" s="13">
        <v>4303700</v>
      </c>
    </row>
    <row r="7" spans="2:5" x14ac:dyDescent="0.25">
      <c r="B7" s="8" t="s">
        <v>630</v>
      </c>
      <c r="C7" s="13">
        <v>4477100</v>
      </c>
      <c r="D7" s="13"/>
      <c r="E7" s="13">
        <v>4477100</v>
      </c>
    </row>
    <row r="8" spans="2:5" x14ac:dyDescent="0.25">
      <c r="B8" s="8" t="s">
        <v>631</v>
      </c>
      <c r="C8" s="13">
        <v>849900</v>
      </c>
      <c r="D8" s="13">
        <v>535</v>
      </c>
      <c r="E8" s="13">
        <v>850435</v>
      </c>
    </row>
    <row r="9" spans="2:5" x14ac:dyDescent="0.25">
      <c r="B9" s="8" t="s">
        <v>632</v>
      </c>
      <c r="C9" s="13"/>
      <c r="D9" s="13">
        <v>393</v>
      </c>
      <c r="E9" s="13">
        <v>393</v>
      </c>
    </row>
    <row r="10" spans="2:5" x14ac:dyDescent="0.25">
      <c r="B10" s="8" t="s">
        <v>633</v>
      </c>
      <c r="C10" s="13">
        <v>75300</v>
      </c>
      <c r="D10" s="13">
        <v>420</v>
      </c>
      <c r="E10" s="13">
        <v>75720</v>
      </c>
    </row>
    <row r="11" spans="2:5" x14ac:dyDescent="0.25">
      <c r="B11" s="8" t="s">
        <v>634</v>
      </c>
      <c r="C11" s="13">
        <v>10200</v>
      </c>
      <c r="D11" s="13">
        <v>1</v>
      </c>
      <c r="E11" s="13">
        <v>10201</v>
      </c>
    </row>
    <row r="12" spans="2:5" x14ac:dyDescent="0.25">
      <c r="B12" s="8" t="s">
        <v>628</v>
      </c>
      <c r="C12" s="13">
        <v>9716200</v>
      </c>
      <c r="D12" s="13">
        <v>1349</v>
      </c>
      <c r="E12" s="13">
        <v>9717549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3583D-89BF-41D5-97B2-6A821A982AB8}">
  <dimension ref="B2:E11"/>
  <sheetViews>
    <sheetView workbookViewId="0"/>
  </sheetViews>
  <sheetFormatPr defaultRowHeight="12.5" x14ac:dyDescent="0.25"/>
  <cols>
    <col min="2" max="2" width="17.81640625" bestFit="1" customWidth="1"/>
    <col min="3" max="3" width="14.81640625" bestFit="1" customWidth="1"/>
    <col min="4" max="4" width="6.08984375" bestFit="1" customWidth="1"/>
    <col min="5" max="5" width="10.36328125" bestFit="1" customWidth="1"/>
    <col min="8" max="8" width="30.08984375" bestFit="1" customWidth="1"/>
  </cols>
  <sheetData>
    <row r="2" spans="2:5" x14ac:dyDescent="0.25">
      <c r="B2" s="7" t="s">
        <v>639</v>
      </c>
    </row>
    <row r="4" spans="2:5" x14ac:dyDescent="0.25">
      <c r="B4" s="17" t="s">
        <v>637</v>
      </c>
      <c r="C4" s="17" t="s">
        <v>636</v>
      </c>
      <c r="D4" s="13"/>
      <c r="E4" s="13"/>
    </row>
    <row r="5" spans="2:5" x14ac:dyDescent="0.25">
      <c r="B5" s="17" t="s">
        <v>627</v>
      </c>
      <c r="C5" s="13" t="s">
        <v>622</v>
      </c>
      <c r="D5" s="13" t="s">
        <v>623</v>
      </c>
      <c r="E5" s="13" t="s">
        <v>628</v>
      </c>
    </row>
    <row r="6" spans="2:5" x14ac:dyDescent="0.25">
      <c r="B6" s="8" t="s">
        <v>629</v>
      </c>
      <c r="C6" s="13">
        <v>92</v>
      </c>
      <c r="D6" s="13"/>
      <c r="E6" s="13">
        <v>92</v>
      </c>
    </row>
    <row r="7" spans="2:5" x14ac:dyDescent="0.25">
      <c r="B7" s="8" t="s">
        <v>630</v>
      </c>
      <c r="C7" s="13">
        <v>92</v>
      </c>
      <c r="D7" s="13"/>
      <c r="E7" s="13">
        <v>92</v>
      </c>
    </row>
    <row r="8" spans="2:5" x14ac:dyDescent="0.25">
      <c r="B8" s="8" t="s">
        <v>631</v>
      </c>
      <c r="C8" s="13">
        <v>73</v>
      </c>
      <c r="D8" s="13">
        <v>76</v>
      </c>
      <c r="E8" s="13">
        <v>87</v>
      </c>
    </row>
    <row r="9" spans="2:5" x14ac:dyDescent="0.25">
      <c r="B9" s="8" t="s">
        <v>632</v>
      </c>
      <c r="C9" s="13"/>
      <c r="D9" s="13">
        <v>66</v>
      </c>
      <c r="E9" s="13">
        <v>66</v>
      </c>
    </row>
    <row r="10" spans="2:5" x14ac:dyDescent="0.25">
      <c r="B10" s="8" t="s">
        <v>633</v>
      </c>
      <c r="C10" s="13">
        <v>4</v>
      </c>
      <c r="D10" s="13">
        <v>72</v>
      </c>
      <c r="E10" s="13">
        <v>76</v>
      </c>
    </row>
    <row r="11" spans="2:5" x14ac:dyDescent="0.25">
      <c r="B11" s="8" t="s">
        <v>628</v>
      </c>
      <c r="C11" s="13">
        <v>110</v>
      </c>
      <c r="D11" s="13">
        <v>97</v>
      </c>
      <c r="E11" s="13">
        <v>126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601E3-AC5E-49B4-81C4-E57ABE44212B}">
  <dimension ref="B3:H23"/>
  <sheetViews>
    <sheetView workbookViewId="0">
      <selection activeCell="K31" sqref="K31"/>
    </sheetView>
  </sheetViews>
  <sheetFormatPr defaultRowHeight="12.5" x14ac:dyDescent="0.25"/>
  <cols>
    <col min="2" max="2" width="12.54296875" bestFit="1" customWidth="1"/>
    <col min="3" max="3" width="14.81640625" bestFit="1" customWidth="1"/>
    <col min="4" max="4" width="10.90625" bestFit="1" customWidth="1"/>
    <col min="5" max="5" width="16.36328125" bestFit="1" customWidth="1"/>
    <col min="6" max="6" width="7.26953125" bestFit="1" customWidth="1"/>
    <col min="7" max="7" width="10.90625" bestFit="1" customWidth="1"/>
    <col min="8" max="8" width="7.26953125" bestFit="1" customWidth="1"/>
    <col min="9" max="9" width="21.08984375" bestFit="1" customWidth="1"/>
    <col min="10" max="10" width="15.54296875" bestFit="1" customWidth="1"/>
    <col min="11" max="11" width="11.81640625" bestFit="1" customWidth="1"/>
    <col min="12" max="12" width="5.81640625" bestFit="1" customWidth="1"/>
    <col min="13" max="13" width="2.81640625" bestFit="1" customWidth="1"/>
    <col min="14" max="15" width="5.81640625" bestFit="1" customWidth="1"/>
    <col min="16" max="16" width="4.81640625" bestFit="1" customWidth="1"/>
    <col min="17" max="17" width="5.81640625" bestFit="1" customWidth="1"/>
    <col min="18" max="18" width="6.81640625" bestFit="1" customWidth="1"/>
    <col min="19" max="19" width="5.81640625" bestFit="1" customWidth="1"/>
    <col min="20" max="20" width="6.81640625" bestFit="1" customWidth="1"/>
    <col min="21" max="21" width="5.81640625" bestFit="1" customWidth="1"/>
    <col min="22" max="22" width="6.81640625" bestFit="1" customWidth="1"/>
    <col min="23" max="23" width="5.81640625" bestFit="1" customWidth="1"/>
    <col min="24" max="25" width="6.81640625" bestFit="1" customWidth="1"/>
    <col min="26" max="26" width="2.81640625" bestFit="1" customWidth="1"/>
    <col min="27" max="28" width="5.81640625" bestFit="1" customWidth="1"/>
    <col min="29" max="29" width="4.81640625" bestFit="1" customWidth="1"/>
    <col min="30" max="32" width="5.81640625" bestFit="1" customWidth="1"/>
    <col min="33" max="33" width="6.81640625" bestFit="1" customWidth="1"/>
    <col min="34" max="35" width="5.81640625" bestFit="1" customWidth="1"/>
    <col min="36" max="36" width="2.81640625" bestFit="1" customWidth="1"/>
    <col min="37" max="37" width="6.81640625" bestFit="1" customWidth="1"/>
    <col min="38" max="38" width="5.81640625" bestFit="1" customWidth="1"/>
    <col min="39" max="39" width="2.81640625" bestFit="1" customWidth="1"/>
    <col min="40" max="40" width="4.81640625" bestFit="1" customWidth="1"/>
    <col min="41" max="42" width="5.81640625" bestFit="1" customWidth="1"/>
    <col min="43" max="43" width="2.81640625" bestFit="1" customWidth="1"/>
    <col min="44" max="45" width="4.81640625" bestFit="1" customWidth="1"/>
    <col min="46" max="47" width="2.81640625" bestFit="1" customWidth="1"/>
    <col min="48" max="49" width="6.81640625" bestFit="1" customWidth="1"/>
    <col min="50" max="51" width="5.81640625" bestFit="1" customWidth="1"/>
    <col min="52" max="52" width="6.81640625" bestFit="1" customWidth="1"/>
    <col min="53" max="53" width="4.81640625" bestFit="1" customWidth="1"/>
    <col min="54" max="55" width="5.81640625" bestFit="1" customWidth="1"/>
    <col min="56" max="56" width="6.81640625" bestFit="1" customWidth="1"/>
    <col min="57" max="57" width="5.81640625" bestFit="1" customWidth="1"/>
    <col min="58" max="58" width="2.81640625" bestFit="1" customWidth="1"/>
    <col min="59" max="59" width="6.81640625" bestFit="1" customWidth="1"/>
    <col min="60" max="60" width="3.81640625" bestFit="1" customWidth="1"/>
    <col min="61" max="62" width="5.81640625" bestFit="1" customWidth="1"/>
    <col min="63" max="64" width="4.81640625" bestFit="1" customWidth="1"/>
    <col min="65" max="66" width="5.81640625" bestFit="1" customWidth="1"/>
    <col min="67" max="67" width="6.81640625" bestFit="1" customWidth="1"/>
    <col min="68" max="68" width="5.81640625" bestFit="1" customWidth="1"/>
    <col min="69" max="69" width="6.81640625" bestFit="1" customWidth="1"/>
    <col min="70" max="70" width="2.81640625" bestFit="1" customWidth="1"/>
    <col min="71" max="72" width="5.81640625" bestFit="1" customWidth="1"/>
    <col min="73" max="73" width="4.81640625" bestFit="1" customWidth="1"/>
    <col min="74" max="74" width="2.81640625" bestFit="1" customWidth="1"/>
    <col min="75" max="76" width="5.81640625" bestFit="1" customWidth="1"/>
    <col min="77" max="77" width="6.81640625" bestFit="1" customWidth="1"/>
    <col min="78" max="78" width="2.81640625" bestFit="1" customWidth="1"/>
    <col min="79" max="79" width="5.81640625" bestFit="1" customWidth="1"/>
    <col min="80" max="81" width="4.81640625" bestFit="1" customWidth="1"/>
    <col min="82" max="83" width="6.81640625" bestFit="1" customWidth="1"/>
    <col min="84" max="85" width="5.81640625" bestFit="1" customWidth="1"/>
    <col min="86" max="86" width="2.81640625" bestFit="1" customWidth="1"/>
    <col min="87" max="87" width="6.81640625" bestFit="1" customWidth="1"/>
    <col min="88" max="88" width="4.81640625" bestFit="1" customWidth="1"/>
    <col min="89" max="89" width="5.81640625" bestFit="1" customWidth="1"/>
    <col min="90" max="90" width="2.81640625" bestFit="1" customWidth="1"/>
    <col min="91" max="92" width="5.81640625" bestFit="1" customWidth="1"/>
    <col min="93" max="93" width="3.81640625" bestFit="1" customWidth="1"/>
    <col min="94" max="94" width="5.81640625" bestFit="1" customWidth="1"/>
    <col min="95" max="96" width="6.81640625" bestFit="1" customWidth="1"/>
    <col min="97" max="98" width="5.81640625" bestFit="1" customWidth="1"/>
    <col min="99" max="99" width="4.81640625" bestFit="1" customWidth="1"/>
    <col min="100" max="100" width="6.81640625" bestFit="1" customWidth="1"/>
    <col min="101" max="103" width="5.81640625" bestFit="1" customWidth="1"/>
    <col min="104" max="104" width="4.81640625" bestFit="1" customWidth="1"/>
    <col min="105" max="105" width="3.81640625" bestFit="1" customWidth="1"/>
    <col min="106" max="107" width="5.81640625" bestFit="1" customWidth="1"/>
    <col min="108" max="108" width="6.81640625" bestFit="1" customWidth="1"/>
    <col min="109" max="109" width="4.81640625" bestFit="1" customWidth="1"/>
    <col min="110" max="110" width="5.81640625" bestFit="1" customWidth="1"/>
    <col min="111" max="111" width="3.81640625" bestFit="1" customWidth="1"/>
    <col min="112" max="112" width="6.81640625" bestFit="1" customWidth="1"/>
    <col min="113" max="114" width="5.81640625" bestFit="1" customWidth="1"/>
    <col min="115" max="116" width="6.81640625" bestFit="1" customWidth="1"/>
    <col min="117" max="118" width="5.81640625" bestFit="1" customWidth="1"/>
    <col min="119" max="119" width="6.81640625" bestFit="1" customWidth="1"/>
    <col min="120" max="121" width="5.81640625" bestFit="1" customWidth="1"/>
    <col min="122" max="122" width="3.81640625" bestFit="1" customWidth="1"/>
    <col min="123" max="123" width="5.81640625" bestFit="1" customWidth="1"/>
    <col min="124" max="124" width="6.81640625" bestFit="1" customWidth="1"/>
    <col min="125" max="125" width="3.81640625" bestFit="1" customWidth="1"/>
    <col min="126" max="126" width="4.81640625" bestFit="1" customWidth="1"/>
    <col min="127" max="128" width="6.81640625" bestFit="1" customWidth="1"/>
    <col min="129" max="129" width="3.81640625" bestFit="1" customWidth="1"/>
    <col min="130" max="131" width="5.81640625" bestFit="1" customWidth="1"/>
    <col min="132" max="132" width="10.36328125" bestFit="1" customWidth="1"/>
    <col min="133" max="140" width="1.81640625" bestFit="1" customWidth="1"/>
    <col min="141" max="230" width="2.81640625" bestFit="1" customWidth="1"/>
    <col min="231" max="260" width="3.81640625" bestFit="1" customWidth="1"/>
    <col min="261" max="261" width="15.54296875" bestFit="1" customWidth="1"/>
    <col min="262" max="262" width="21.08984375" bestFit="1" customWidth="1"/>
  </cols>
  <sheetData>
    <row r="3" spans="2:8" x14ac:dyDescent="0.25">
      <c r="C3" s="5" t="s">
        <v>636</v>
      </c>
    </row>
    <row r="4" spans="2:8" x14ac:dyDescent="0.25">
      <c r="C4" t="s">
        <v>622</v>
      </c>
      <c r="F4" t="s">
        <v>623</v>
      </c>
    </row>
    <row r="5" spans="2:8" x14ac:dyDescent="0.25">
      <c r="B5" s="5" t="s">
        <v>627</v>
      </c>
      <c r="C5" t="s">
        <v>637</v>
      </c>
      <c r="D5" t="s">
        <v>635</v>
      </c>
      <c r="E5" t="s">
        <v>640</v>
      </c>
      <c r="F5" t="s">
        <v>637</v>
      </c>
      <c r="G5" t="s">
        <v>635</v>
      </c>
      <c r="H5" t="s">
        <v>640</v>
      </c>
    </row>
    <row r="6" spans="2:8" x14ac:dyDescent="0.25">
      <c r="B6" s="8" t="s">
        <v>629</v>
      </c>
      <c r="C6" s="9">
        <v>92</v>
      </c>
      <c r="D6" s="9">
        <v>4303700</v>
      </c>
      <c r="E6" s="14">
        <v>46779.34782608696</v>
      </c>
      <c r="F6" s="9"/>
      <c r="G6" s="9"/>
      <c r="H6" s="14"/>
    </row>
    <row r="7" spans="2:8" x14ac:dyDescent="0.25">
      <c r="B7" s="8" t="s">
        <v>630</v>
      </c>
      <c r="C7" s="9">
        <v>92</v>
      </c>
      <c r="D7" s="9">
        <v>4477100</v>
      </c>
      <c r="E7" s="14">
        <v>48664.130434782608</v>
      </c>
      <c r="F7" s="9"/>
      <c r="G7" s="9"/>
      <c r="H7" s="14"/>
    </row>
    <row r="8" spans="2:8" x14ac:dyDescent="0.25">
      <c r="B8" s="8" t="s">
        <v>631</v>
      </c>
      <c r="C8" s="9">
        <v>73</v>
      </c>
      <c r="D8" s="9">
        <v>849900</v>
      </c>
      <c r="E8" s="14">
        <v>11642.465753424658</v>
      </c>
      <c r="F8" s="9">
        <v>76</v>
      </c>
      <c r="G8" s="9">
        <v>535</v>
      </c>
      <c r="H8" s="14">
        <v>7.0394736842105265</v>
      </c>
    </row>
    <row r="9" spans="2:8" x14ac:dyDescent="0.25">
      <c r="B9" s="8" t="s">
        <v>632</v>
      </c>
      <c r="C9" s="9"/>
      <c r="D9" s="9"/>
      <c r="E9" s="14"/>
      <c r="F9" s="9">
        <v>66</v>
      </c>
      <c r="G9" s="9">
        <v>393</v>
      </c>
      <c r="H9" s="14">
        <v>5.9545454545454541</v>
      </c>
    </row>
    <row r="10" spans="2:8" x14ac:dyDescent="0.25">
      <c r="B10" s="8" t="s">
        <v>633</v>
      </c>
      <c r="C10" s="9">
        <v>4</v>
      </c>
      <c r="D10" s="9">
        <v>75300</v>
      </c>
      <c r="E10" s="14">
        <v>18825</v>
      </c>
      <c r="F10" s="9">
        <v>72</v>
      </c>
      <c r="G10" s="9">
        <v>420</v>
      </c>
      <c r="H10" s="14">
        <v>5.833333333333333</v>
      </c>
    </row>
    <row r="11" spans="2:8" x14ac:dyDescent="0.25">
      <c r="B11" s="8" t="s">
        <v>634</v>
      </c>
      <c r="C11" s="9">
        <v>3</v>
      </c>
      <c r="D11" s="9">
        <v>10200</v>
      </c>
      <c r="E11" s="14">
        <v>3400</v>
      </c>
      <c r="F11" s="9">
        <v>1</v>
      </c>
      <c r="G11" s="9">
        <v>1</v>
      </c>
      <c r="H11" s="14">
        <v>1</v>
      </c>
    </row>
    <row r="16" spans="2:8" x14ac:dyDescent="0.25">
      <c r="B16" s="5" t="s">
        <v>640</v>
      </c>
      <c r="C16" s="5" t="s">
        <v>636</v>
      </c>
    </row>
    <row r="17" spans="2:4" x14ac:dyDescent="0.25">
      <c r="B17" s="5" t="s">
        <v>627</v>
      </c>
      <c r="C17" t="s">
        <v>622</v>
      </c>
      <c r="D17" t="s">
        <v>623</v>
      </c>
    </row>
    <row r="18" spans="2:4" x14ac:dyDescent="0.25">
      <c r="B18" s="8" t="s">
        <v>629</v>
      </c>
      <c r="C18" s="14">
        <v>46779.34782608696</v>
      </c>
      <c r="D18" s="14"/>
    </row>
    <row r="19" spans="2:4" x14ac:dyDescent="0.25">
      <c r="B19" s="8" t="s">
        <v>630</v>
      </c>
      <c r="C19" s="14">
        <v>48664.130434782608</v>
      </c>
      <c r="D19" s="14"/>
    </row>
    <row r="20" spans="2:4" x14ac:dyDescent="0.25">
      <c r="B20" s="8" t="s">
        <v>631</v>
      </c>
      <c r="C20" s="14">
        <v>11642.465753424658</v>
      </c>
      <c r="D20" s="14">
        <v>7.0394736842105265</v>
      </c>
    </row>
    <row r="21" spans="2:4" x14ac:dyDescent="0.25">
      <c r="B21" s="8" t="s">
        <v>632</v>
      </c>
      <c r="C21" s="14"/>
      <c r="D21" s="14">
        <v>5.9545454545454541</v>
      </c>
    </row>
    <row r="22" spans="2:4" x14ac:dyDescent="0.25">
      <c r="B22" s="8" t="s">
        <v>633</v>
      </c>
      <c r="C22" s="14">
        <v>18825</v>
      </c>
      <c r="D22" s="14">
        <v>5.833333333333333</v>
      </c>
    </row>
    <row r="23" spans="2:4" x14ac:dyDescent="0.25">
      <c r="B23" s="8" t="s">
        <v>634</v>
      </c>
      <c r="C23" s="14">
        <v>3400</v>
      </c>
      <c r="D23" s="14">
        <v>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B20DF-BA03-488A-B0DB-B5291259D434}">
  <dimension ref="A1:K2023"/>
  <sheetViews>
    <sheetView workbookViewId="0">
      <selection activeCell="I1" sqref="I1:K5"/>
    </sheetView>
  </sheetViews>
  <sheetFormatPr defaultRowHeight="12.5" x14ac:dyDescent="0.25"/>
  <cols>
    <col min="9" max="9" width="12.54296875" bestFit="1" customWidth="1"/>
    <col min="10" max="10" width="14.36328125" bestFit="1" customWidth="1"/>
    <col min="11" max="11" width="15.08984375" bestFit="1" customWidth="1"/>
  </cols>
  <sheetData>
    <row r="1" spans="1:11" x14ac:dyDescent="0.25">
      <c r="A1" s="11" t="s">
        <v>0</v>
      </c>
      <c r="B1" s="11" t="s">
        <v>621</v>
      </c>
      <c r="C1" s="11" t="s">
        <v>1</v>
      </c>
      <c r="D1" s="11" t="s">
        <v>2</v>
      </c>
      <c r="E1" s="11" t="s">
        <v>647</v>
      </c>
      <c r="F1" s="11" t="s">
        <v>648</v>
      </c>
      <c r="G1" s="1"/>
      <c r="I1" s="5" t="s">
        <v>627</v>
      </c>
      <c r="J1" t="s">
        <v>641</v>
      </c>
      <c r="K1" t="s">
        <v>642</v>
      </c>
    </row>
    <row r="2" spans="1:11" x14ac:dyDescent="0.25">
      <c r="A2" s="11">
        <v>1</v>
      </c>
      <c r="B2" s="11" t="s">
        <v>622</v>
      </c>
      <c r="C2" s="12">
        <v>41092</v>
      </c>
      <c r="D2" s="15">
        <v>1500</v>
      </c>
      <c r="E2" s="13">
        <f>IF(AND(B2="Med A", A2=A3, B3="Med B"), 1, 0)</f>
        <v>0</v>
      </c>
      <c r="F2" s="13">
        <f>IF(AND(B2="Med B",COUNTIFS(A$1:A1,A2,B$1:B1,"Med B")=0,COUNTIFS(A$1:A1,A2,B$1:B1,"Med A")=0),1,0)</f>
        <v>0</v>
      </c>
      <c r="I2" s="6" t="s">
        <v>631</v>
      </c>
      <c r="J2">
        <v>67</v>
      </c>
      <c r="K2">
        <v>5</v>
      </c>
    </row>
    <row r="3" spans="1:11" x14ac:dyDescent="0.25">
      <c r="A3" s="11">
        <v>1</v>
      </c>
      <c r="B3" s="11" t="s">
        <v>622</v>
      </c>
      <c r="C3" s="12">
        <v>41096</v>
      </c>
      <c r="D3" s="15">
        <v>1500</v>
      </c>
      <c r="E3" s="13">
        <f t="shared" ref="E3:E66" si="0">IF(AND(B3="Med A", A3=A4, B4="Med B"), 1, 0)</f>
        <v>0</v>
      </c>
      <c r="F3" s="13">
        <f>IF(AND(B3="Med B",COUNTIFS(A$1:A2,A3,B$1:B2,"Med B")=0,COUNTIFS(A$1:A2,A3,B$1:B2,"Med A")=0),1,0)</f>
        <v>0</v>
      </c>
      <c r="I3" s="6" t="s">
        <v>632</v>
      </c>
      <c r="J3">
        <v>0</v>
      </c>
      <c r="K3">
        <v>5</v>
      </c>
    </row>
    <row r="4" spans="1:11" x14ac:dyDescent="0.25">
      <c r="A4" s="11">
        <v>1</v>
      </c>
      <c r="B4" s="11" t="s">
        <v>622</v>
      </c>
      <c r="C4" s="12">
        <v>41099</v>
      </c>
      <c r="D4" s="15">
        <v>1500</v>
      </c>
      <c r="E4" s="13">
        <f t="shared" si="0"/>
        <v>0</v>
      </c>
      <c r="F4" s="13">
        <f>IF(AND(B4="Med B",COUNTIFS(A$1:A3,A4,B$1:B3,"Med B")=0,COUNTIFS(A$1:A3,A4,B$1:B3,"Med A")=0),1,0)</f>
        <v>0</v>
      </c>
      <c r="I4" s="6" t="s">
        <v>633</v>
      </c>
      <c r="J4">
        <v>0</v>
      </c>
      <c r="K4">
        <v>6</v>
      </c>
    </row>
    <row r="5" spans="1:11" x14ac:dyDescent="0.25">
      <c r="A5" s="11">
        <v>1</v>
      </c>
      <c r="B5" s="11" t="s">
        <v>622</v>
      </c>
      <c r="C5" s="12">
        <v>41101</v>
      </c>
      <c r="D5" s="15">
        <v>1500</v>
      </c>
      <c r="E5" s="13">
        <f t="shared" si="0"/>
        <v>0</v>
      </c>
      <c r="F5" s="13">
        <f>IF(AND(B5="Med B",COUNTIFS(A$1:A4,A5,B$1:B4,"Med B")=0,COUNTIFS(A$1:A4,A5,B$1:B4,"Med A")=0),1,0)</f>
        <v>0</v>
      </c>
      <c r="I5" s="6" t="s">
        <v>628</v>
      </c>
      <c r="J5">
        <v>67</v>
      </c>
      <c r="K5">
        <v>16</v>
      </c>
    </row>
    <row r="6" spans="1:11" x14ac:dyDescent="0.25">
      <c r="A6" s="11">
        <v>1</v>
      </c>
      <c r="B6" s="11" t="s">
        <v>622</v>
      </c>
      <c r="C6" s="12">
        <v>41103</v>
      </c>
      <c r="D6" s="15">
        <v>1500</v>
      </c>
      <c r="E6" s="13">
        <f t="shared" si="0"/>
        <v>0</v>
      </c>
      <c r="F6" s="13">
        <f>IF(AND(B6="Med B",COUNTIFS(A$1:A5,A6,B$1:B5,"Med B")=0,COUNTIFS(A$1:A5,A6,B$1:B5,"Med A")=0),1,0)</f>
        <v>0</v>
      </c>
    </row>
    <row r="7" spans="1:11" x14ac:dyDescent="0.25">
      <c r="A7" s="11">
        <v>1</v>
      </c>
      <c r="B7" s="11" t="s">
        <v>622</v>
      </c>
      <c r="C7" s="12">
        <v>41106</v>
      </c>
      <c r="D7" s="15">
        <v>1500</v>
      </c>
      <c r="E7" s="13">
        <f t="shared" si="0"/>
        <v>0</v>
      </c>
      <c r="F7" s="13">
        <f>IF(AND(B7="Med B",COUNTIFS(A$1:A6,A7,B$1:B6,"Med B")=0,COUNTIFS(A$1:A6,A7,B$1:B6,"Med A")=0),1,0)</f>
        <v>0</v>
      </c>
    </row>
    <row r="8" spans="1:11" x14ac:dyDescent="0.25">
      <c r="A8" s="11">
        <v>1</v>
      </c>
      <c r="B8" s="11" t="s">
        <v>622</v>
      </c>
      <c r="C8" s="12">
        <v>41110</v>
      </c>
      <c r="D8" s="15">
        <v>1500</v>
      </c>
      <c r="E8" s="13">
        <f t="shared" si="0"/>
        <v>0</v>
      </c>
      <c r="F8" s="13">
        <f>IF(AND(B8="Med B",COUNTIFS(A$1:A7,A8,B$1:B7,"Med B")=0,COUNTIFS(A$1:A7,A8,B$1:B7,"Med A")=0),1,0)</f>
        <v>0</v>
      </c>
    </row>
    <row r="9" spans="1:11" x14ac:dyDescent="0.25">
      <c r="A9" s="11">
        <v>1</v>
      </c>
      <c r="B9" s="11" t="s">
        <v>622</v>
      </c>
      <c r="C9" s="12">
        <v>41113</v>
      </c>
      <c r="D9" s="15">
        <v>1500</v>
      </c>
      <c r="E9" s="13">
        <f t="shared" si="0"/>
        <v>0</v>
      </c>
      <c r="F9" s="13">
        <f>IF(AND(B9="Med B",COUNTIFS(A$1:A8,A9,B$1:B8,"Med B")=0,COUNTIFS(A$1:A8,A9,B$1:B8,"Med A")=0),1,0)</f>
        <v>0</v>
      </c>
    </row>
    <row r="10" spans="1:11" x14ac:dyDescent="0.25">
      <c r="A10" s="11">
        <v>1</v>
      </c>
      <c r="B10" s="11" t="s">
        <v>622</v>
      </c>
      <c r="C10" s="12">
        <v>41115</v>
      </c>
      <c r="D10" s="15">
        <v>1700</v>
      </c>
      <c r="E10" s="13">
        <f t="shared" si="0"/>
        <v>0</v>
      </c>
      <c r="F10" s="13">
        <f>IF(AND(B10="Med B",COUNTIFS(A$1:A9,A10,B$1:B9,"Med B")=0,COUNTIFS(A$1:A9,A10,B$1:B9,"Med A")=0),1,0)</f>
        <v>0</v>
      </c>
    </row>
    <row r="11" spans="1:11" x14ac:dyDescent="0.25">
      <c r="A11" s="11">
        <v>1</v>
      </c>
      <c r="B11" s="11" t="s">
        <v>622</v>
      </c>
      <c r="C11" s="12">
        <v>41117</v>
      </c>
      <c r="D11" s="15">
        <v>1700</v>
      </c>
      <c r="E11" s="13">
        <f t="shared" si="0"/>
        <v>0</v>
      </c>
      <c r="F11" s="13">
        <f>IF(AND(B11="Med B",COUNTIFS(A$1:A10,A11,B$1:B10,"Med B")=0,COUNTIFS(A$1:A10,A11,B$1:B10,"Med A")=0),1,0)</f>
        <v>0</v>
      </c>
    </row>
    <row r="12" spans="1:11" x14ac:dyDescent="0.25">
      <c r="A12" s="11">
        <v>1</v>
      </c>
      <c r="B12" s="11" t="s">
        <v>622</v>
      </c>
      <c r="C12" s="12">
        <v>41120</v>
      </c>
      <c r="D12" s="15">
        <v>1700</v>
      </c>
      <c r="E12" s="13">
        <f t="shared" si="0"/>
        <v>0</v>
      </c>
      <c r="F12" s="13">
        <f>IF(AND(B12="Med B",COUNTIFS(A$1:A11,A12,B$1:B11,"Med B")=0,COUNTIFS(A$1:A11,A12,B$1:B11,"Med A")=0),1,0)</f>
        <v>0</v>
      </c>
    </row>
    <row r="13" spans="1:11" x14ac:dyDescent="0.25">
      <c r="A13" s="11">
        <v>1</v>
      </c>
      <c r="B13" s="11" t="s">
        <v>622</v>
      </c>
      <c r="C13" s="12">
        <v>41122</v>
      </c>
      <c r="D13" s="15">
        <v>1700</v>
      </c>
      <c r="E13" s="13">
        <f t="shared" si="0"/>
        <v>0</v>
      </c>
      <c r="F13" s="13">
        <f>IF(AND(B13="Med B",COUNTIFS(A$1:A12,A13,B$1:B12,"Med B")=0,COUNTIFS(A$1:A12,A13,B$1:B12,"Med A")=0),1,0)</f>
        <v>0</v>
      </c>
    </row>
    <row r="14" spans="1:11" x14ac:dyDescent="0.25">
      <c r="A14" s="11">
        <v>1</v>
      </c>
      <c r="B14" s="11" t="s">
        <v>622</v>
      </c>
      <c r="C14" s="12">
        <v>41124</v>
      </c>
      <c r="D14" s="15">
        <v>1700</v>
      </c>
      <c r="E14" s="13">
        <f t="shared" si="0"/>
        <v>0</v>
      </c>
      <c r="F14" s="13">
        <f>IF(AND(B14="Med B",COUNTIFS(A$1:A13,A14,B$1:B13,"Med B")=0,COUNTIFS(A$1:A13,A14,B$1:B13,"Med A")=0),1,0)</f>
        <v>0</v>
      </c>
    </row>
    <row r="15" spans="1:11" x14ac:dyDescent="0.25">
      <c r="A15" s="11">
        <v>1</v>
      </c>
      <c r="B15" s="11" t="s">
        <v>622</v>
      </c>
      <c r="C15" s="12">
        <v>41127</v>
      </c>
      <c r="D15" s="15">
        <v>1700</v>
      </c>
      <c r="E15" s="13">
        <f t="shared" si="0"/>
        <v>0</v>
      </c>
      <c r="F15" s="13">
        <f>IF(AND(B15="Med B",COUNTIFS(A$1:A14,A15,B$1:B14,"Med B")=0,COUNTIFS(A$1:A14,A15,B$1:B14,"Med A")=0),1,0)</f>
        <v>0</v>
      </c>
    </row>
    <row r="16" spans="1:11" x14ac:dyDescent="0.25">
      <c r="A16" s="11">
        <v>1</v>
      </c>
      <c r="B16" s="11" t="s">
        <v>622</v>
      </c>
      <c r="C16" s="12">
        <v>41129</v>
      </c>
      <c r="D16" s="15">
        <v>1700</v>
      </c>
      <c r="E16" s="13">
        <f t="shared" si="0"/>
        <v>0</v>
      </c>
      <c r="F16" s="13">
        <f>IF(AND(B16="Med B",COUNTIFS(A$1:A15,A16,B$1:B15,"Med B")=0,COUNTIFS(A$1:A15,A16,B$1:B15,"Med A")=0),1,0)</f>
        <v>0</v>
      </c>
    </row>
    <row r="17" spans="1:6" x14ac:dyDescent="0.25">
      <c r="A17" s="11">
        <v>1</v>
      </c>
      <c r="B17" s="11" t="s">
        <v>622</v>
      </c>
      <c r="C17" s="12">
        <v>41131</v>
      </c>
      <c r="D17" s="15">
        <v>1700</v>
      </c>
      <c r="E17" s="13">
        <f t="shared" si="0"/>
        <v>0</v>
      </c>
      <c r="F17" s="13">
        <f>IF(AND(B17="Med B",COUNTIFS(A$1:A16,A17,B$1:B16,"Med B")=0,COUNTIFS(A$1:A16,A17,B$1:B16,"Med A")=0),1,0)</f>
        <v>0</v>
      </c>
    </row>
    <row r="18" spans="1:6" x14ac:dyDescent="0.25">
      <c r="A18" s="11">
        <v>1</v>
      </c>
      <c r="B18" s="11" t="s">
        <v>622</v>
      </c>
      <c r="C18" s="12">
        <v>41134</v>
      </c>
      <c r="D18" s="15">
        <v>1700</v>
      </c>
      <c r="E18" s="13">
        <f t="shared" si="0"/>
        <v>0</v>
      </c>
      <c r="F18" s="13">
        <f>IF(AND(B18="Med B",COUNTIFS(A$1:A17,A18,B$1:B17,"Med B")=0,COUNTIFS(A$1:A17,A18,B$1:B17,"Med A")=0),1,0)</f>
        <v>0</v>
      </c>
    </row>
    <row r="19" spans="1:6" x14ac:dyDescent="0.25">
      <c r="A19" s="11">
        <v>1</v>
      </c>
      <c r="B19" s="11" t="s">
        <v>622</v>
      </c>
      <c r="C19" s="12">
        <v>41138</v>
      </c>
      <c r="D19" s="15">
        <v>1700</v>
      </c>
      <c r="E19" s="13">
        <f t="shared" si="0"/>
        <v>0</v>
      </c>
      <c r="F19" s="13">
        <f>IF(AND(B19="Med B",COUNTIFS(A$1:A18,A19,B$1:B18,"Med B")=0,COUNTIFS(A$1:A18,A19,B$1:B18,"Med A")=0),1,0)</f>
        <v>0</v>
      </c>
    </row>
    <row r="20" spans="1:6" x14ac:dyDescent="0.25">
      <c r="A20" s="11">
        <v>1</v>
      </c>
      <c r="B20" s="11" t="s">
        <v>622</v>
      </c>
      <c r="C20" s="12">
        <v>41141</v>
      </c>
      <c r="D20" s="15">
        <v>1700</v>
      </c>
      <c r="E20" s="13">
        <f t="shared" si="0"/>
        <v>0</v>
      </c>
      <c r="F20" s="13">
        <f>IF(AND(B20="Med B",COUNTIFS(A$1:A19,A20,B$1:B19,"Med B")=0,COUNTIFS(A$1:A19,A20,B$1:B19,"Med A")=0),1,0)</f>
        <v>0</v>
      </c>
    </row>
    <row r="21" spans="1:6" x14ac:dyDescent="0.25">
      <c r="A21" s="11">
        <v>1</v>
      </c>
      <c r="B21" s="11" t="s">
        <v>622</v>
      </c>
      <c r="C21" s="12">
        <v>41143</v>
      </c>
      <c r="D21" s="15">
        <v>1700</v>
      </c>
      <c r="E21" s="13">
        <f t="shared" si="0"/>
        <v>0</v>
      </c>
      <c r="F21" s="13">
        <f>IF(AND(B21="Med B",COUNTIFS(A$1:A20,A21,B$1:B20,"Med B")=0,COUNTIFS(A$1:A20,A21,B$1:B20,"Med A")=0),1,0)</f>
        <v>0</v>
      </c>
    </row>
    <row r="22" spans="1:6" x14ac:dyDescent="0.25">
      <c r="A22" s="11">
        <v>1</v>
      </c>
      <c r="B22" s="11" t="s">
        <v>622</v>
      </c>
      <c r="C22" s="12">
        <v>41145</v>
      </c>
      <c r="D22" s="15">
        <v>1900</v>
      </c>
      <c r="E22" s="13">
        <f t="shared" si="0"/>
        <v>0</v>
      </c>
      <c r="F22" s="13">
        <f>IF(AND(B22="Med B",COUNTIFS(A$1:A21,A22,B$1:B21,"Med B")=0,COUNTIFS(A$1:A21,A22,B$1:B21,"Med A")=0),1,0)</f>
        <v>0</v>
      </c>
    </row>
    <row r="23" spans="1:6" x14ac:dyDescent="0.25">
      <c r="A23" s="11">
        <v>1</v>
      </c>
      <c r="B23" s="11" t="s">
        <v>622</v>
      </c>
      <c r="C23" s="12">
        <v>41148</v>
      </c>
      <c r="D23" s="15">
        <v>1900</v>
      </c>
      <c r="E23" s="13">
        <f t="shared" si="0"/>
        <v>0</v>
      </c>
      <c r="F23" s="13">
        <f>IF(AND(B23="Med B",COUNTIFS(A$1:A22,A23,B$1:B22,"Med B")=0,COUNTIFS(A$1:A22,A23,B$1:B22,"Med A")=0),1,0)</f>
        <v>0</v>
      </c>
    </row>
    <row r="24" spans="1:6" x14ac:dyDescent="0.25">
      <c r="A24" s="11">
        <v>1</v>
      </c>
      <c r="B24" s="11" t="s">
        <v>622</v>
      </c>
      <c r="C24" s="12">
        <v>41150</v>
      </c>
      <c r="D24" s="15">
        <v>1900</v>
      </c>
      <c r="E24" s="13">
        <f t="shared" si="0"/>
        <v>0</v>
      </c>
      <c r="F24" s="13">
        <f>IF(AND(B24="Med B",COUNTIFS(A$1:A23,A24,B$1:B23,"Med B")=0,COUNTIFS(A$1:A23,A24,B$1:B23,"Med A")=0),1,0)</f>
        <v>0</v>
      </c>
    </row>
    <row r="25" spans="1:6" x14ac:dyDescent="0.25">
      <c r="A25" s="11">
        <v>1</v>
      </c>
      <c r="B25" s="11" t="s">
        <v>622</v>
      </c>
      <c r="C25" s="12">
        <v>41152</v>
      </c>
      <c r="D25" s="15">
        <v>1900</v>
      </c>
      <c r="E25" s="13">
        <f t="shared" si="0"/>
        <v>0</v>
      </c>
      <c r="F25" s="13">
        <f>IF(AND(B25="Med B",COUNTIFS(A$1:A24,A25,B$1:B24,"Med B")=0,COUNTIFS(A$1:A24,A25,B$1:B24,"Med A")=0),1,0)</f>
        <v>0</v>
      </c>
    </row>
    <row r="26" spans="1:6" x14ac:dyDescent="0.25">
      <c r="A26" s="11">
        <v>1</v>
      </c>
      <c r="B26" s="11" t="s">
        <v>622</v>
      </c>
      <c r="C26" s="12">
        <v>41155</v>
      </c>
      <c r="D26" s="15">
        <v>1900</v>
      </c>
      <c r="E26" s="13">
        <f t="shared" si="0"/>
        <v>0</v>
      </c>
      <c r="F26" s="13">
        <f>IF(AND(B26="Med B",COUNTIFS(A$1:A25,A26,B$1:B25,"Med B")=0,COUNTIFS(A$1:A25,A26,B$1:B25,"Med A")=0),1,0)</f>
        <v>0</v>
      </c>
    </row>
    <row r="27" spans="1:6" x14ac:dyDescent="0.25">
      <c r="A27" s="11">
        <v>1</v>
      </c>
      <c r="B27" s="11" t="s">
        <v>622</v>
      </c>
      <c r="C27" s="12">
        <v>41157</v>
      </c>
      <c r="D27" s="15">
        <v>1900</v>
      </c>
      <c r="E27" s="13">
        <f t="shared" si="0"/>
        <v>1</v>
      </c>
      <c r="F27" s="13">
        <f>IF(AND(B27="Med B",COUNTIFS(A$1:A26,A27,B$1:B26,"Med B")=0,COUNTIFS(A$1:A26,A27,B$1:B26,"Med A")=0),1,0)</f>
        <v>0</v>
      </c>
    </row>
    <row r="28" spans="1:6" x14ac:dyDescent="0.25">
      <c r="A28" s="11">
        <v>1</v>
      </c>
      <c r="B28" s="11" t="s">
        <v>623</v>
      </c>
      <c r="C28" s="12">
        <v>41164</v>
      </c>
      <c r="D28" s="15">
        <v>4</v>
      </c>
      <c r="E28" s="13">
        <f t="shared" si="0"/>
        <v>0</v>
      </c>
      <c r="F28" s="13">
        <f>IF(AND(B28="Med B",COUNTIFS(A$1:A27,A28,B$1:B27,"Med B")=0,COUNTIFS(A$1:A27,A28,B$1:B27,"Med A")=0),1,0)</f>
        <v>0</v>
      </c>
    </row>
    <row r="29" spans="1:6" x14ac:dyDescent="0.25">
      <c r="A29" s="11">
        <v>1</v>
      </c>
      <c r="B29" s="11" t="s">
        <v>623</v>
      </c>
      <c r="C29" s="12">
        <v>41199</v>
      </c>
      <c r="D29" s="15">
        <v>3</v>
      </c>
      <c r="E29" s="13">
        <f t="shared" si="0"/>
        <v>0</v>
      </c>
      <c r="F29" s="13">
        <f>IF(AND(B29="Med B",COUNTIFS(A$1:A28,A29,B$1:B28,"Med B")=0,COUNTIFS(A$1:A28,A29,B$1:B28,"Med A")=0),1,0)</f>
        <v>0</v>
      </c>
    </row>
    <row r="30" spans="1:6" x14ac:dyDescent="0.25">
      <c r="A30" s="11">
        <v>1</v>
      </c>
      <c r="B30" s="11" t="s">
        <v>623</v>
      </c>
      <c r="C30" s="12">
        <v>41241</v>
      </c>
      <c r="D30" s="15">
        <v>1</v>
      </c>
      <c r="E30" s="13">
        <f t="shared" si="0"/>
        <v>0</v>
      </c>
      <c r="F30" s="13">
        <f>IF(AND(B30="Med B",COUNTIFS(A$1:A29,A30,B$1:B29,"Med B")=0,COUNTIFS(A$1:A29,A30,B$1:B29,"Med A")=0),1,0)</f>
        <v>0</v>
      </c>
    </row>
    <row r="31" spans="1:6" x14ac:dyDescent="0.25">
      <c r="A31" s="11">
        <v>2</v>
      </c>
      <c r="B31" s="11" t="s">
        <v>622</v>
      </c>
      <c r="C31" s="12">
        <v>41093</v>
      </c>
      <c r="D31" s="15">
        <v>1100</v>
      </c>
      <c r="E31" s="13">
        <f t="shared" si="0"/>
        <v>0</v>
      </c>
      <c r="F31" s="13">
        <f>IF(AND(B31="Med B",COUNTIFS(A$1:A30,A31,B$1:B30,"Med B")=0,COUNTIFS(A$1:A30,A31,B$1:B30,"Med A")=0),1,0)</f>
        <v>0</v>
      </c>
    </row>
    <row r="32" spans="1:6" x14ac:dyDescent="0.25">
      <c r="A32" s="11">
        <v>2</v>
      </c>
      <c r="B32" s="11" t="s">
        <v>622</v>
      </c>
      <c r="C32" s="12">
        <v>41095</v>
      </c>
      <c r="D32" s="15">
        <v>1100</v>
      </c>
      <c r="E32" s="13">
        <f t="shared" si="0"/>
        <v>0</v>
      </c>
      <c r="F32" s="13">
        <f>IF(AND(B32="Med B",COUNTIFS(A$1:A31,A32,B$1:B31,"Med B")=0,COUNTIFS(A$1:A31,A32,B$1:B31,"Med A")=0),1,0)</f>
        <v>0</v>
      </c>
    </row>
    <row r="33" spans="1:6" x14ac:dyDescent="0.25">
      <c r="A33" s="11">
        <v>2</v>
      </c>
      <c r="B33" s="11" t="s">
        <v>622</v>
      </c>
      <c r="C33" s="12">
        <v>41096</v>
      </c>
      <c r="D33" s="15">
        <v>1300</v>
      </c>
      <c r="E33" s="13">
        <f t="shared" si="0"/>
        <v>0</v>
      </c>
      <c r="F33" s="13">
        <f>IF(AND(B33="Med B",COUNTIFS(A$1:A32,A33,B$1:B32,"Med B")=0,COUNTIFS(A$1:A32,A33,B$1:B32,"Med A")=0),1,0)</f>
        <v>0</v>
      </c>
    </row>
    <row r="34" spans="1:6" x14ac:dyDescent="0.25">
      <c r="A34" s="11">
        <v>2</v>
      </c>
      <c r="B34" s="11" t="s">
        <v>622</v>
      </c>
      <c r="C34" s="12">
        <v>41097</v>
      </c>
      <c r="D34" s="15">
        <v>1300</v>
      </c>
      <c r="E34" s="13">
        <f t="shared" si="0"/>
        <v>0</v>
      </c>
      <c r="F34" s="13">
        <f>IF(AND(B34="Med B",COUNTIFS(A$1:A33,A34,B$1:B33,"Med B")=0,COUNTIFS(A$1:A33,A34,B$1:B33,"Med A")=0),1,0)</f>
        <v>0</v>
      </c>
    </row>
    <row r="35" spans="1:6" x14ac:dyDescent="0.25">
      <c r="A35" s="11">
        <v>2</v>
      </c>
      <c r="B35" s="11" t="s">
        <v>622</v>
      </c>
      <c r="C35" s="12">
        <v>41100</v>
      </c>
      <c r="D35" s="15">
        <v>1300</v>
      </c>
      <c r="E35" s="13">
        <f t="shared" si="0"/>
        <v>0</v>
      </c>
      <c r="F35" s="13">
        <f>IF(AND(B35="Med B",COUNTIFS(A$1:A34,A35,B$1:B34,"Med B")=0,COUNTIFS(A$1:A34,A35,B$1:B34,"Med A")=0),1,0)</f>
        <v>0</v>
      </c>
    </row>
    <row r="36" spans="1:6" x14ac:dyDescent="0.25">
      <c r="A36" s="11">
        <v>2</v>
      </c>
      <c r="B36" s="11" t="s">
        <v>622</v>
      </c>
      <c r="C36" s="12">
        <v>41102</v>
      </c>
      <c r="D36" s="15">
        <v>1300</v>
      </c>
      <c r="E36" s="13">
        <f t="shared" si="0"/>
        <v>0</v>
      </c>
      <c r="F36" s="13">
        <f>IF(AND(B36="Med B",COUNTIFS(A$1:A35,A36,B$1:B35,"Med B")=0,COUNTIFS(A$1:A35,A36,B$1:B35,"Med A")=0),1,0)</f>
        <v>0</v>
      </c>
    </row>
    <row r="37" spans="1:6" x14ac:dyDescent="0.25">
      <c r="A37" s="11">
        <v>2</v>
      </c>
      <c r="B37" s="11" t="s">
        <v>622</v>
      </c>
      <c r="C37" s="12">
        <v>41104</v>
      </c>
      <c r="D37" s="15">
        <v>1300</v>
      </c>
      <c r="E37" s="13">
        <f t="shared" si="0"/>
        <v>0</v>
      </c>
      <c r="F37" s="13">
        <f>IF(AND(B37="Med B",COUNTIFS(A$1:A36,A37,B$1:B36,"Med B")=0,COUNTIFS(A$1:A36,A37,B$1:B36,"Med A")=0),1,0)</f>
        <v>0</v>
      </c>
    </row>
    <row r="38" spans="1:6" x14ac:dyDescent="0.25">
      <c r="A38" s="11">
        <v>2</v>
      </c>
      <c r="B38" s="11" t="s">
        <v>622</v>
      </c>
      <c r="C38" s="12">
        <v>41107</v>
      </c>
      <c r="D38" s="15">
        <v>1300</v>
      </c>
      <c r="E38" s="13">
        <f t="shared" si="0"/>
        <v>0</v>
      </c>
      <c r="F38" s="13">
        <f>IF(AND(B38="Med B",COUNTIFS(A$1:A37,A38,B$1:B37,"Med B")=0,COUNTIFS(A$1:A37,A38,B$1:B37,"Med A")=0),1,0)</f>
        <v>0</v>
      </c>
    </row>
    <row r="39" spans="1:6" x14ac:dyDescent="0.25">
      <c r="A39" s="11">
        <v>2</v>
      </c>
      <c r="B39" s="11" t="s">
        <v>622</v>
      </c>
      <c r="C39" s="12">
        <v>41109</v>
      </c>
      <c r="D39" s="15">
        <v>1300</v>
      </c>
      <c r="E39" s="13">
        <f t="shared" si="0"/>
        <v>0</v>
      </c>
      <c r="F39" s="13">
        <f>IF(AND(B39="Med B",COUNTIFS(A$1:A38,A39,B$1:B38,"Med B")=0,COUNTIFS(A$1:A38,A39,B$1:B38,"Med A")=0),1,0)</f>
        <v>0</v>
      </c>
    </row>
    <row r="40" spans="1:6" x14ac:dyDescent="0.25">
      <c r="A40" s="11">
        <v>2</v>
      </c>
      <c r="B40" s="11" t="s">
        <v>622</v>
      </c>
      <c r="C40" s="12">
        <v>41111</v>
      </c>
      <c r="D40" s="15">
        <v>1300</v>
      </c>
      <c r="E40" s="13">
        <f t="shared" si="0"/>
        <v>0</v>
      </c>
      <c r="F40" s="13">
        <f>IF(AND(B40="Med B",COUNTIFS(A$1:A39,A40,B$1:B39,"Med B")=0,COUNTIFS(A$1:A39,A40,B$1:B39,"Med A")=0),1,0)</f>
        <v>0</v>
      </c>
    </row>
    <row r="41" spans="1:6" x14ac:dyDescent="0.25">
      <c r="A41" s="11">
        <v>2</v>
      </c>
      <c r="B41" s="11" t="s">
        <v>622</v>
      </c>
      <c r="C41" s="12">
        <v>41114</v>
      </c>
      <c r="D41" s="15">
        <v>1300</v>
      </c>
      <c r="E41" s="13">
        <f t="shared" si="0"/>
        <v>0</v>
      </c>
      <c r="F41" s="13">
        <f>IF(AND(B41="Med B",COUNTIFS(A$1:A40,A41,B$1:B40,"Med B")=0,COUNTIFS(A$1:A40,A41,B$1:B40,"Med A")=0),1,0)</f>
        <v>0</v>
      </c>
    </row>
    <row r="42" spans="1:6" x14ac:dyDescent="0.25">
      <c r="A42" s="11">
        <v>2</v>
      </c>
      <c r="B42" s="11" t="s">
        <v>622</v>
      </c>
      <c r="C42" s="12">
        <v>41116</v>
      </c>
      <c r="D42" s="15">
        <v>1300</v>
      </c>
      <c r="E42" s="13">
        <f t="shared" si="0"/>
        <v>0</v>
      </c>
      <c r="F42" s="13">
        <f>IF(AND(B42="Med B",COUNTIFS(A$1:A41,A42,B$1:B41,"Med B")=0,COUNTIFS(A$1:A41,A42,B$1:B41,"Med A")=0),1,0)</f>
        <v>0</v>
      </c>
    </row>
    <row r="43" spans="1:6" x14ac:dyDescent="0.25">
      <c r="A43" s="11">
        <v>2</v>
      </c>
      <c r="B43" s="11" t="s">
        <v>622</v>
      </c>
      <c r="C43" s="12">
        <v>41118</v>
      </c>
      <c r="D43" s="15">
        <v>1300</v>
      </c>
      <c r="E43" s="13">
        <f t="shared" si="0"/>
        <v>0</v>
      </c>
      <c r="F43" s="13">
        <f>IF(AND(B43="Med B",COUNTIFS(A$1:A42,A43,B$1:B42,"Med B")=0,COUNTIFS(A$1:A42,A43,B$1:B42,"Med A")=0),1,0)</f>
        <v>0</v>
      </c>
    </row>
    <row r="44" spans="1:6" x14ac:dyDescent="0.25">
      <c r="A44" s="11">
        <v>2</v>
      </c>
      <c r="B44" s="11" t="s">
        <v>622</v>
      </c>
      <c r="C44" s="12">
        <v>41121</v>
      </c>
      <c r="D44" s="15">
        <v>1300</v>
      </c>
      <c r="E44" s="13">
        <f t="shared" si="0"/>
        <v>0</v>
      </c>
      <c r="F44" s="13">
        <f>IF(AND(B44="Med B",COUNTIFS(A$1:A43,A44,B$1:B43,"Med B")=0,COUNTIFS(A$1:A43,A44,B$1:B43,"Med A")=0),1,0)</f>
        <v>0</v>
      </c>
    </row>
    <row r="45" spans="1:6" x14ac:dyDescent="0.25">
      <c r="A45" s="11">
        <v>2</v>
      </c>
      <c r="B45" s="11" t="s">
        <v>622</v>
      </c>
      <c r="C45" s="12">
        <v>41123</v>
      </c>
      <c r="D45" s="15">
        <v>1300</v>
      </c>
      <c r="E45" s="13">
        <f t="shared" si="0"/>
        <v>0</v>
      </c>
      <c r="F45" s="13">
        <f>IF(AND(B45="Med B",COUNTIFS(A$1:A44,A45,B$1:B44,"Med B")=0,COUNTIFS(A$1:A44,A45,B$1:B44,"Med A")=0),1,0)</f>
        <v>0</v>
      </c>
    </row>
    <row r="46" spans="1:6" x14ac:dyDescent="0.25">
      <c r="A46" s="11">
        <v>2</v>
      </c>
      <c r="B46" s="11" t="s">
        <v>622</v>
      </c>
      <c r="C46" s="12">
        <v>41125</v>
      </c>
      <c r="D46" s="15">
        <v>1300</v>
      </c>
      <c r="E46" s="13">
        <f t="shared" si="0"/>
        <v>0</v>
      </c>
      <c r="F46" s="13">
        <f>IF(AND(B46="Med B",COUNTIFS(A$1:A45,A46,B$1:B45,"Med B")=0,COUNTIFS(A$1:A45,A46,B$1:B45,"Med A")=0),1,0)</f>
        <v>0</v>
      </c>
    </row>
    <row r="47" spans="1:6" x14ac:dyDescent="0.25">
      <c r="A47" s="11">
        <v>2</v>
      </c>
      <c r="B47" s="11" t="s">
        <v>622</v>
      </c>
      <c r="C47" s="12">
        <v>41128</v>
      </c>
      <c r="D47" s="15">
        <v>1300</v>
      </c>
      <c r="E47" s="13">
        <f t="shared" si="0"/>
        <v>0</v>
      </c>
      <c r="F47" s="13">
        <f>IF(AND(B47="Med B",COUNTIFS(A$1:A46,A47,B$1:B46,"Med B")=0,COUNTIFS(A$1:A46,A47,B$1:B46,"Med A")=0),1,0)</f>
        <v>0</v>
      </c>
    </row>
    <row r="48" spans="1:6" x14ac:dyDescent="0.25">
      <c r="A48" s="11">
        <v>2</v>
      </c>
      <c r="B48" s="11" t="s">
        <v>622</v>
      </c>
      <c r="C48" s="12">
        <v>41130</v>
      </c>
      <c r="D48" s="15">
        <v>1300</v>
      </c>
      <c r="E48" s="13">
        <f t="shared" si="0"/>
        <v>0</v>
      </c>
      <c r="F48" s="13">
        <f>IF(AND(B48="Med B",COUNTIFS(A$1:A47,A48,B$1:B47,"Med B")=0,COUNTIFS(A$1:A47,A48,B$1:B47,"Med A")=0),1,0)</f>
        <v>0</v>
      </c>
    </row>
    <row r="49" spans="1:6" x14ac:dyDescent="0.25">
      <c r="A49" s="11">
        <v>2</v>
      </c>
      <c r="B49" s="11" t="s">
        <v>622</v>
      </c>
      <c r="C49" s="12">
        <v>41131</v>
      </c>
      <c r="D49" s="15">
        <v>1300</v>
      </c>
      <c r="E49" s="13">
        <f t="shared" si="0"/>
        <v>0</v>
      </c>
      <c r="F49" s="13">
        <f>IF(AND(B49="Med B",COUNTIFS(A$1:A48,A49,B$1:B48,"Med B")=0,COUNTIFS(A$1:A48,A49,B$1:B48,"Med A")=0),1,0)</f>
        <v>0</v>
      </c>
    </row>
    <row r="50" spans="1:6" x14ac:dyDescent="0.25">
      <c r="A50" s="11">
        <v>2</v>
      </c>
      <c r="B50" s="11" t="s">
        <v>622</v>
      </c>
      <c r="C50" s="12">
        <v>41135</v>
      </c>
      <c r="D50" s="15">
        <v>1300</v>
      </c>
      <c r="E50" s="13">
        <f t="shared" si="0"/>
        <v>0</v>
      </c>
      <c r="F50" s="13">
        <f>IF(AND(B50="Med B",COUNTIFS(A$1:A49,A50,B$1:B49,"Med B")=0,COUNTIFS(A$1:A49,A50,B$1:B49,"Med A")=0),1,0)</f>
        <v>0</v>
      </c>
    </row>
    <row r="51" spans="1:6" x14ac:dyDescent="0.25">
      <c r="A51" s="11">
        <v>2</v>
      </c>
      <c r="B51" s="11" t="s">
        <v>622</v>
      </c>
      <c r="C51" s="12">
        <v>41139</v>
      </c>
      <c r="D51" s="15">
        <v>1300</v>
      </c>
      <c r="E51" s="13">
        <f t="shared" si="0"/>
        <v>1</v>
      </c>
      <c r="F51" s="13">
        <f>IF(AND(B51="Med B",COUNTIFS(A$1:A50,A51,B$1:B50,"Med B")=0,COUNTIFS(A$1:A50,A51,B$1:B50,"Med A")=0),1,0)</f>
        <v>0</v>
      </c>
    </row>
    <row r="52" spans="1:6" x14ac:dyDescent="0.25">
      <c r="A52" s="11">
        <v>2</v>
      </c>
      <c r="B52" s="11" t="s">
        <v>623</v>
      </c>
      <c r="C52" s="12">
        <v>41165</v>
      </c>
      <c r="D52" s="15">
        <v>3</v>
      </c>
      <c r="E52" s="13">
        <f t="shared" si="0"/>
        <v>0</v>
      </c>
      <c r="F52" s="13">
        <f>IF(AND(B52="Med B",COUNTIFS(A$1:A51,A52,B$1:B51,"Med B")=0,COUNTIFS(A$1:A51,A52,B$1:B51,"Med A")=0),1,0)</f>
        <v>0</v>
      </c>
    </row>
    <row r="53" spans="1:6" x14ac:dyDescent="0.25">
      <c r="A53" s="11">
        <v>3</v>
      </c>
      <c r="B53" s="11" t="s">
        <v>622</v>
      </c>
      <c r="C53" s="12">
        <v>41092</v>
      </c>
      <c r="D53" s="15">
        <v>100</v>
      </c>
      <c r="E53" s="13">
        <f t="shared" si="0"/>
        <v>0</v>
      </c>
      <c r="F53" s="13">
        <f>IF(AND(B53="Med B",COUNTIFS(A$1:A52,A53,B$1:B52,"Med B")=0,COUNTIFS(A$1:A52,A53,B$1:B52,"Med A")=0),1,0)</f>
        <v>0</v>
      </c>
    </row>
    <row r="54" spans="1:6" x14ac:dyDescent="0.25">
      <c r="A54" s="11">
        <v>3</v>
      </c>
      <c r="B54" s="11" t="s">
        <v>622</v>
      </c>
      <c r="C54" s="12">
        <v>41094</v>
      </c>
      <c r="D54" s="15">
        <v>100</v>
      </c>
      <c r="E54" s="13">
        <f t="shared" si="0"/>
        <v>0</v>
      </c>
      <c r="F54" s="13">
        <f>IF(AND(B54="Med B",COUNTIFS(A$1:A53,A54,B$1:B53,"Med B")=0,COUNTIFS(A$1:A53,A54,B$1:B53,"Med A")=0),1,0)</f>
        <v>0</v>
      </c>
    </row>
    <row r="55" spans="1:6" x14ac:dyDescent="0.25">
      <c r="A55" s="11">
        <v>4</v>
      </c>
      <c r="B55" s="11" t="s">
        <v>622</v>
      </c>
      <c r="C55" s="12">
        <v>41092</v>
      </c>
      <c r="D55" s="15">
        <v>1200</v>
      </c>
      <c r="E55" s="13">
        <f t="shared" si="0"/>
        <v>0</v>
      </c>
      <c r="F55" s="13">
        <f>IF(AND(B55="Med B",COUNTIFS(A$1:A54,A55,B$1:B54,"Med B")=0,COUNTIFS(A$1:A54,A55,B$1:B54,"Med A")=0),1,0)</f>
        <v>0</v>
      </c>
    </row>
    <row r="56" spans="1:6" x14ac:dyDescent="0.25">
      <c r="A56" s="11">
        <v>4</v>
      </c>
      <c r="B56" s="11" t="s">
        <v>622</v>
      </c>
      <c r="C56" s="12">
        <v>41094</v>
      </c>
      <c r="D56" s="15">
        <v>1200</v>
      </c>
      <c r="E56" s="13">
        <f t="shared" si="0"/>
        <v>0</v>
      </c>
      <c r="F56" s="13">
        <f>IF(AND(B56="Med B",COUNTIFS(A$1:A55,A56,B$1:B55,"Med B")=0,COUNTIFS(A$1:A55,A56,B$1:B55,"Med A")=0),1,0)</f>
        <v>0</v>
      </c>
    </row>
    <row r="57" spans="1:6" x14ac:dyDescent="0.25">
      <c r="A57" s="11">
        <v>4</v>
      </c>
      <c r="B57" s="11" t="s">
        <v>622</v>
      </c>
      <c r="C57" s="12">
        <v>41096</v>
      </c>
      <c r="D57" s="15">
        <v>1200</v>
      </c>
      <c r="E57" s="13">
        <f t="shared" si="0"/>
        <v>0</v>
      </c>
      <c r="F57" s="13">
        <f>IF(AND(B57="Med B",COUNTIFS(A$1:A56,A57,B$1:B56,"Med B")=0,COUNTIFS(A$1:A56,A57,B$1:B56,"Med A")=0),1,0)</f>
        <v>0</v>
      </c>
    </row>
    <row r="58" spans="1:6" x14ac:dyDescent="0.25">
      <c r="A58" s="11">
        <v>4</v>
      </c>
      <c r="B58" s="11" t="s">
        <v>622</v>
      </c>
      <c r="C58" s="12">
        <v>41099</v>
      </c>
      <c r="D58" s="15">
        <v>1200</v>
      </c>
      <c r="E58" s="13">
        <f t="shared" si="0"/>
        <v>0</v>
      </c>
      <c r="F58" s="13">
        <f>IF(AND(B58="Med B",COUNTIFS(A$1:A57,A58,B$1:B57,"Med B")=0,COUNTIFS(A$1:A57,A58,B$1:B57,"Med A")=0),1,0)</f>
        <v>0</v>
      </c>
    </row>
    <row r="59" spans="1:6" x14ac:dyDescent="0.25">
      <c r="A59" s="11">
        <v>4</v>
      </c>
      <c r="B59" s="11" t="s">
        <v>622</v>
      </c>
      <c r="C59" s="12">
        <v>41101</v>
      </c>
      <c r="D59" s="15">
        <v>1200</v>
      </c>
      <c r="E59" s="13">
        <f t="shared" si="0"/>
        <v>0</v>
      </c>
      <c r="F59" s="13">
        <f>IF(AND(B59="Med B",COUNTIFS(A$1:A58,A59,B$1:B58,"Med B")=0,COUNTIFS(A$1:A58,A59,B$1:B58,"Med A")=0),1,0)</f>
        <v>0</v>
      </c>
    </row>
    <row r="60" spans="1:6" x14ac:dyDescent="0.25">
      <c r="A60" s="11">
        <v>4</v>
      </c>
      <c r="B60" s="11" t="s">
        <v>622</v>
      </c>
      <c r="C60" s="12">
        <v>41103</v>
      </c>
      <c r="D60" s="15">
        <v>1200</v>
      </c>
      <c r="E60" s="13">
        <f t="shared" si="0"/>
        <v>0</v>
      </c>
      <c r="F60" s="13">
        <f>IF(AND(B60="Med B",COUNTIFS(A$1:A59,A60,B$1:B59,"Med B")=0,COUNTIFS(A$1:A59,A60,B$1:B59,"Med A")=0),1,0)</f>
        <v>0</v>
      </c>
    </row>
    <row r="61" spans="1:6" x14ac:dyDescent="0.25">
      <c r="A61" s="11">
        <v>4</v>
      </c>
      <c r="B61" s="11" t="s">
        <v>622</v>
      </c>
      <c r="C61" s="12">
        <v>41106</v>
      </c>
      <c r="D61" s="15">
        <v>1200</v>
      </c>
      <c r="E61" s="13">
        <f t="shared" si="0"/>
        <v>0</v>
      </c>
      <c r="F61" s="13">
        <f>IF(AND(B61="Med B",COUNTIFS(A$1:A60,A61,B$1:B60,"Med B")=0,COUNTIFS(A$1:A60,A61,B$1:B60,"Med A")=0),1,0)</f>
        <v>0</v>
      </c>
    </row>
    <row r="62" spans="1:6" x14ac:dyDescent="0.25">
      <c r="A62" s="11">
        <v>4</v>
      </c>
      <c r="B62" s="11" t="s">
        <v>622</v>
      </c>
      <c r="C62" s="12">
        <v>41108</v>
      </c>
      <c r="D62" s="15">
        <v>1200</v>
      </c>
      <c r="E62" s="13">
        <f t="shared" si="0"/>
        <v>0</v>
      </c>
      <c r="F62" s="13">
        <f>IF(AND(B62="Med B",COUNTIFS(A$1:A61,A62,B$1:B61,"Med B")=0,COUNTIFS(A$1:A61,A62,B$1:B61,"Med A")=0),1,0)</f>
        <v>0</v>
      </c>
    </row>
    <row r="63" spans="1:6" x14ac:dyDescent="0.25">
      <c r="A63" s="11">
        <v>4</v>
      </c>
      <c r="B63" s="11" t="s">
        <v>622</v>
      </c>
      <c r="C63" s="12">
        <v>41110</v>
      </c>
      <c r="D63" s="15">
        <v>1200</v>
      </c>
      <c r="E63" s="13">
        <f t="shared" si="0"/>
        <v>0</v>
      </c>
      <c r="F63" s="13">
        <f>IF(AND(B63="Med B",COUNTIFS(A$1:A62,A63,B$1:B62,"Med B")=0,COUNTIFS(A$1:A62,A63,B$1:B62,"Med A")=0),1,0)</f>
        <v>0</v>
      </c>
    </row>
    <row r="64" spans="1:6" x14ac:dyDescent="0.25">
      <c r="A64" s="11">
        <v>4</v>
      </c>
      <c r="B64" s="11" t="s">
        <v>622</v>
      </c>
      <c r="C64" s="12">
        <v>41113</v>
      </c>
      <c r="D64" s="15">
        <v>1200</v>
      </c>
      <c r="E64" s="13">
        <f t="shared" si="0"/>
        <v>0</v>
      </c>
      <c r="F64" s="13">
        <f>IF(AND(B64="Med B",COUNTIFS(A$1:A63,A64,B$1:B63,"Med B")=0,COUNTIFS(A$1:A63,A64,B$1:B63,"Med A")=0),1,0)</f>
        <v>0</v>
      </c>
    </row>
    <row r="65" spans="1:6" x14ac:dyDescent="0.25">
      <c r="A65" s="11">
        <v>4</v>
      </c>
      <c r="B65" s="11" t="s">
        <v>622</v>
      </c>
      <c r="C65" s="12">
        <v>41115</v>
      </c>
      <c r="D65" s="15">
        <v>1200</v>
      </c>
      <c r="E65" s="13">
        <f t="shared" si="0"/>
        <v>0</v>
      </c>
      <c r="F65" s="13">
        <f>IF(AND(B65="Med B",COUNTIFS(A$1:A64,A65,B$1:B64,"Med B")=0,COUNTIFS(A$1:A64,A65,B$1:B64,"Med A")=0),1,0)</f>
        <v>0</v>
      </c>
    </row>
    <row r="66" spans="1:6" x14ac:dyDescent="0.25">
      <c r="A66" s="11">
        <v>4</v>
      </c>
      <c r="B66" s="11" t="s">
        <v>622</v>
      </c>
      <c r="C66" s="12">
        <v>41117</v>
      </c>
      <c r="D66" s="15">
        <v>1200</v>
      </c>
      <c r="E66" s="13">
        <f t="shared" si="0"/>
        <v>0</v>
      </c>
      <c r="F66" s="13">
        <f>IF(AND(B66="Med B",COUNTIFS(A$1:A65,A66,B$1:B65,"Med B")=0,COUNTIFS(A$1:A65,A66,B$1:B65,"Med A")=0),1,0)</f>
        <v>0</v>
      </c>
    </row>
    <row r="67" spans="1:6" x14ac:dyDescent="0.25">
      <c r="A67" s="11">
        <v>4</v>
      </c>
      <c r="B67" s="11" t="s">
        <v>622</v>
      </c>
      <c r="C67" s="12">
        <v>41120</v>
      </c>
      <c r="D67" s="15">
        <v>1200</v>
      </c>
      <c r="E67" s="13">
        <f t="shared" ref="E67:E130" si="1">IF(AND(B67="Med A", A67=A68, B68="Med B"), 1, 0)</f>
        <v>0</v>
      </c>
      <c r="F67" s="13">
        <f>IF(AND(B67="Med B",COUNTIFS(A$1:A66,A67,B$1:B66,"Med B")=0,COUNTIFS(A$1:A66,A67,B$1:B66,"Med A")=0),1,0)</f>
        <v>0</v>
      </c>
    </row>
    <row r="68" spans="1:6" x14ac:dyDescent="0.25">
      <c r="A68" s="11">
        <v>4</v>
      </c>
      <c r="B68" s="11" t="s">
        <v>622</v>
      </c>
      <c r="C68" s="12">
        <v>41122</v>
      </c>
      <c r="D68" s="15">
        <v>1200</v>
      </c>
      <c r="E68" s="13">
        <f t="shared" si="1"/>
        <v>0</v>
      </c>
      <c r="F68" s="13">
        <f>IF(AND(B68="Med B",COUNTIFS(A$1:A67,A68,B$1:B67,"Med B")=0,COUNTIFS(A$1:A67,A68,B$1:B67,"Med A")=0),1,0)</f>
        <v>0</v>
      </c>
    </row>
    <row r="69" spans="1:6" x14ac:dyDescent="0.25">
      <c r="A69" s="11">
        <v>4</v>
      </c>
      <c r="B69" s="11" t="s">
        <v>622</v>
      </c>
      <c r="C69" s="12">
        <v>41124</v>
      </c>
      <c r="D69" s="15">
        <v>1200</v>
      </c>
      <c r="E69" s="13">
        <f t="shared" si="1"/>
        <v>0</v>
      </c>
      <c r="F69" s="13">
        <f>IF(AND(B69="Med B",COUNTIFS(A$1:A68,A69,B$1:B68,"Med B")=0,COUNTIFS(A$1:A68,A69,B$1:B68,"Med A")=0),1,0)</f>
        <v>0</v>
      </c>
    </row>
    <row r="70" spans="1:6" x14ac:dyDescent="0.25">
      <c r="A70" s="11">
        <v>4</v>
      </c>
      <c r="B70" s="11" t="s">
        <v>622</v>
      </c>
      <c r="C70" s="12">
        <v>41127</v>
      </c>
      <c r="D70" s="15">
        <v>1300</v>
      </c>
      <c r="E70" s="13">
        <f t="shared" si="1"/>
        <v>0</v>
      </c>
      <c r="F70" s="13">
        <f>IF(AND(B70="Med B",COUNTIFS(A$1:A69,A70,B$1:B69,"Med B")=0,COUNTIFS(A$1:A69,A70,B$1:B69,"Med A")=0),1,0)</f>
        <v>0</v>
      </c>
    </row>
    <row r="71" spans="1:6" x14ac:dyDescent="0.25">
      <c r="A71" s="11">
        <v>4</v>
      </c>
      <c r="B71" s="11" t="s">
        <v>622</v>
      </c>
      <c r="C71" s="12">
        <v>41129</v>
      </c>
      <c r="D71" s="15">
        <v>1300</v>
      </c>
      <c r="E71" s="13">
        <f t="shared" si="1"/>
        <v>0</v>
      </c>
      <c r="F71" s="13">
        <f>IF(AND(B71="Med B",COUNTIFS(A$1:A70,A71,B$1:B70,"Med B")=0,COUNTIFS(A$1:A70,A71,B$1:B70,"Med A")=0),1,0)</f>
        <v>0</v>
      </c>
    </row>
    <row r="72" spans="1:6" x14ac:dyDescent="0.25">
      <c r="A72" s="11">
        <v>4</v>
      </c>
      <c r="B72" s="11" t="s">
        <v>622</v>
      </c>
      <c r="C72" s="12">
        <v>41131</v>
      </c>
      <c r="D72" s="15">
        <v>1300</v>
      </c>
      <c r="E72" s="13">
        <f t="shared" si="1"/>
        <v>0</v>
      </c>
      <c r="F72" s="13">
        <f>IF(AND(B72="Med B",COUNTIFS(A$1:A71,A72,B$1:B71,"Med B")=0,COUNTIFS(A$1:A71,A72,B$1:B71,"Med A")=0),1,0)</f>
        <v>0</v>
      </c>
    </row>
    <row r="73" spans="1:6" x14ac:dyDescent="0.25">
      <c r="A73" s="11">
        <v>4</v>
      </c>
      <c r="B73" s="11" t="s">
        <v>622</v>
      </c>
      <c r="C73" s="12">
        <v>41134</v>
      </c>
      <c r="D73" s="15">
        <v>1300</v>
      </c>
      <c r="E73" s="13">
        <f t="shared" si="1"/>
        <v>0</v>
      </c>
      <c r="F73" s="13">
        <f>IF(AND(B73="Med B",COUNTIFS(A$1:A72,A73,B$1:B72,"Med B")=0,COUNTIFS(A$1:A72,A73,B$1:B72,"Med A")=0),1,0)</f>
        <v>0</v>
      </c>
    </row>
    <row r="74" spans="1:6" x14ac:dyDescent="0.25">
      <c r="A74" s="11">
        <v>4</v>
      </c>
      <c r="B74" s="11" t="s">
        <v>622</v>
      </c>
      <c r="C74" s="12">
        <v>41136</v>
      </c>
      <c r="D74" s="15">
        <v>1300</v>
      </c>
      <c r="E74" s="13">
        <f t="shared" si="1"/>
        <v>0</v>
      </c>
      <c r="F74" s="13">
        <f>IF(AND(B74="Med B",COUNTIFS(A$1:A73,A74,B$1:B73,"Med B")=0,COUNTIFS(A$1:A73,A74,B$1:B73,"Med A")=0),1,0)</f>
        <v>0</v>
      </c>
    </row>
    <row r="75" spans="1:6" x14ac:dyDescent="0.25">
      <c r="A75" s="11">
        <v>4</v>
      </c>
      <c r="B75" s="11" t="s">
        <v>622</v>
      </c>
      <c r="C75" s="12">
        <v>41138</v>
      </c>
      <c r="D75" s="15">
        <v>1300</v>
      </c>
      <c r="E75" s="13">
        <f t="shared" si="1"/>
        <v>0</v>
      </c>
      <c r="F75" s="13">
        <f>IF(AND(B75="Med B",COUNTIFS(A$1:A74,A75,B$1:B74,"Med B")=0,COUNTIFS(A$1:A74,A75,B$1:B74,"Med A")=0),1,0)</f>
        <v>0</v>
      </c>
    </row>
    <row r="76" spans="1:6" x14ac:dyDescent="0.25">
      <c r="A76" s="11">
        <v>4</v>
      </c>
      <c r="B76" s="11" t="s">
        <v>622</v>
      </c>
      <c r="C76" s="12">
        <v>41142</v>
      </c>
      <c r="D76" s="15">
        <v>1300</v>
      </c>
      <c r="E76" s="13">
        <f t="shared" si="1"/>
        <v>0</v>
      </c>
      <c r="F76" s="13">
        <f>IF(AND(B76="Med B",COUNTIFS(A$1:A75,A76,B$1:B75,"Med B")=0,COUNTIFS(A$1:A75,A76,B$1:B75,"Med A")=0),1,0)</f>
        <v>0</v>
      </c>
    </row>
    <row r="77" spans="1:6" x14ac:dyDescent="0.25">
      <c r="A77" s="11">
        <v>4</v>
      </c>
      <c r="B77" s="11" t="s">
        <v>622</v>
      </c>
      <c r="C77" s="12">
        <v>41143</v>
      </c>
      <c r="D77" s="15">
        <v>1300</v>
      </c>
      <c r="E77" s="13">
        <f t="shared" si="1"/>
        <v>0</v>
      </c>
      <c r="F77" s="13">
        <f>IF(AND(B77="Med B",COUNTIFS(A$1:A76,A77,B$1:B76,"Med B")=0,COUNTIFS(A$1:A76,A77,B$1:B76,"Med A")=0),1,0)</f>
        <v>0</v>
      </c>
    </row>
    <row r="78" spans="1:6" x14ac:dyDescent="0.25">
      <c r="A78" s="11">
        <v>4</v>
      </c>
      <c r="B78" s="11" t="s">
        <v>622</v>
      </c>
      <c r="C78" s="12">
        <v>41145</v>
      </c>
      <c r="D78" s="15">
        <v>1300</v>
      </c>
      <c r="E78" s="13">
        <f t="shared" si="1"/>
        <v>0</v>
      </c>
      <c r="F78" s="13">
        <f>IF(AND(B78="Med B",COUNTIFS(A$1:A77,A78,B$1:B77,"Med B")=0,COUNTIFS(A$1:A77,A78,B$1:B77,"Med A")=0),1,0)</f>
        <v>0</v>
      </c>
    </row>
    <row r="79" spans="1:6" x14ac:dyDescent="0.25">
      <c r="A79" s="11">
        <v>4</v>
      </c>
      <c r="B79" s="11" t="s">
        <v>622</v>
      </c>
      <c r="C79" s="12">
        <v>41148</v>
      </c>
      <c r="D79" s="15">
        <v>1300</v>
      </c>
      <c r="E79" s="13">
        <f t="shared" si="1"/>
        <v>0</v>
      </c>
      <c r="F79" s="13">
        <f>IF(AND(B79="Med B",COUNTIFS(A$1:A78,A79,B$1:B78,"Med B")=0,COUNTIFS(A$1:A78,A79,B$1:B78,"Med A")=0),1,0)</f>
        <v>0</v>
      </c>
    </row>
    <row r="80" spans="1:6" x14ac:dyDescent="0.25">
      <c r="A80" s="11">
        <v>4</v>
      </c>
      <c r="B80" s="11" t="s">
        <v>622</v>
      </c>
      <c r="C80" s="12">
        <v>41150</v>
      </c>
      <c r="D80" s="15">
        <v>1300</v>
      </c>
      <c r="E80" s="13">
        <f t="shared" si="1"/>
        <v>0</v>
      </c>
      <c r="F80" s="13">
        <f>IF(AND(B80="Med B",COUNTIFS(A$1:A79,A80,B$1:B79,"Med B")=0,COUNTIFS(A$1:A79,A80,B$1:B79,"Med A")=0),1,0)</f>
        <v>0</v>
      </c>
    </row>
    <row r="81" spans="1:6" x14ac:dyDescent="0.25">
      <c r="A81" s="11">
        <v>4</v>
      </c>
      <c r="B81" s="11" t="s">
        <v>622</v>
      </c>
      <c r="C81" s="12">
        <v>41152</v>
      </c>
      <c r="D81" s="15">
        <v>1300</v>
      </c>
      <c r="E81" s="13">
        <f t="shared" si="1"/>
        <v>0</v>
      </c>
      <c r="F81" s="13">
        <f>IF(AND(B81="Med B",COUNTIFS(A$1:A80,A81,B$1:B80,"Med B")=0,COUNTIFS(A$1:A80,A81,B$1:B80,"Med A")=0),1,0)</f>
        <v>0</v>
      </c>
    </row>
    <row r="82" spans="1:6" x14ac:dyDescent="0.25">
      <c r="A82" s="11">
        <v>4</v>
      </c>
      <c r="B82" s="11" t="s">
        <v>622</v>
      </c>
      <c r="C82" s="12">
        <v>41155</v>
      </c>
      <c r="D82" s="15">
        <v>1300</v>
      </c>
      <c r="E82" s="13">
        <f t="shared" si="1"/>
        <v>0</v>
      </c>
      <c r="F82" s="13">
        <f>IF(AND(B82="Med B",COUNTIFS(A$1:A81,A82,B$1:B81,"Med B")=0,COUNTIFS(A$1:A81,A82,B$1:B81,"Med A")=0),1,0)</f>
        <v>0</v>
      </c>
    </row>
    <row r="83" spans="1:6" x14ac:dyDescent="0.25">
      <c r="A83" s="11">
        <v>4</v>
      </c>
      <c r="B83" s="11" t="s">
        <v>622</v>
      </c>
      <c r="C83" s="12">
        <v>41157</v>
      </c>
      <c r="D83" s="15">
        <v>1300</v>
      </c>
      <c r="E83" s="13">
        <f t="shared" si="1"/>
        <v>1</v>
      </c>
      <c r="F83" s="13">
        <f>IF(AND(B83="Med B",COUNTIFS(A$1:A82,A83,B$1:B82,"Med B")=0,COUNTIFS(A$1:A82,A83,B$1:B82,"Med A")=0),1,0)</f>
        <v>0</v>
      </c>
    </row>
    <row r="84" spans="1:6" x14ac:dyDescent="0.25">
      <c r="A84" s="11">
        <v>4</v>
      </c>
      <c r="B84" s="11" t="s">
        <v>623</v>
      </c>
      <c r="C84" s="12">
        <v>41164</v>
      </c>
      <c r="D84" s="15">
        <v>3</v>
      </c>
      <c r="E84" s="13">
        <f t="shared" si="1"/>
        <v>0</v>
      </c>
      <c r="F84" s="13">
        <f>IF(AND(B84="Med B",COUNTIFS(A$1:A83,A84,B$1:B83,"Med B")=0,COUNTIFS(A$1:A83,A84,B$1:B83,"Med A")=0),1,0)</f>
        <v>0</v>
      </c>
    </row>
    <row r="85" spans="1:6" x14ac:dyDescent="0.25">
      <c r="A85" s="11">
        <v>4</v>
      </c>
      <c r="B85" s="11" t="s">
        <v>623</v>
      </c>
      <c r="C85" s="12">
        <v>41227</v>
      </c>
      <c r="D85" s="15">
        <v>1</v>
      </c>
      <c r="E85" s="13">
        <f t="shared" si="1"/>
        <v>0</v>
      </c>
      <c r="F85" s="13">
        <f>IF(AND(B85="Med B",COUNTIFS(A$1:A84,A85,B$1:B84,"Med B")=0,COUNTIFS(A$1:A84,A85,B$1:B84,"Med A")=0),1,0)</f>
        <v>0</v>
      </c>
    </row>
    <row r="86" spans="1:6" x14ac:dyDescent="0.25">
      <c r="A86" s="11">
        <v>5</v>
      </c>
      <c r="B86" s="11" t="s">
        <v>622</v>
      </c>
      <c r="C86" s="12">
        <v>41096</v>
      </c>
      <c r="D86" s="15">
        <v>5700</v>
      </c>
      <c r="E86" s="13">
        <f t="shared" si="1"/>
        <v>0</v>
      </c>
      <c r="F86" s="13">
        <f>IF(AND(B86="Med B",COUNTIFS(A$1:A85,A86,B$1:B85,"Med B")=0,COUNTIFS(A$1:A85,A86,B$1:B85,"Med A")=0),1,0)</f>
        <v>0</v>
      </c>
    </row>
    <row r="87" spans="1:6" x14ac:dyDescent="0.25">
      <c r="A87" s="11">
        <v>5</v>
      </c>
      <c r="B87" s="11" t="s">
        <v>622</v>
      </c>
      <c r="C87" s="12">
        <v>41099</v>
      </c>
      <c r="D87" s="15">
        <v>5700</v>
      </c>
      <c r="E87" s="13">
        <f t="shared" si="1"/>
        <v>0</v>
      </c>
      <c r="F87" s="13">
        <f>IF(AND(B87="Med B",COUNTIFS(A$1:A86,A87,B$1:B86,"Med B")=0,COUNTIFS(A$1:A86,A87,B$1:B86,"Med A")=0),1,0)</f>
        <v>0</v>
      </c>
    </row>
    <row r="88" spans="1:6" x14ac:dyDescent="0.25">
      <c r="A88" s="11">
        <v>5</v>
      </c>
      <c r="B88" s="11" t="s">
        <v>622</v>
      </c>
      <c r="C88" s="12">
        <v>41101</v>
      </c>
      <c r="D88" s="15">
        <v>5700</v>
      </c>
      <c r="E88" s="13">
        <f t="shared" si="1"/>
        <v>0</v>
      </c>
      <c r="F88" s="13">
        <f>IF(AND(B88="Med B",COUNTIFS(A$1:A87,A88,B$1:B87,"Med B")=0,COUNTIFS(A$1:A87,A88,B$1:B87,"Med A")=0),1,0)</f>
        <v>0</v>
      </c>
    </row>
    <row r="89" spans="1:6" x14ac:dyDescent="0.25">
      <c r="A89" s="11">
        <v>5</v>
      </c>
      <c r="B89" s="11" t="s">
        <v>622</v>
      </c>
      <c r="C89" s="12">
        <v>41103</v>
      </c>
      <c r="D89" s="15">
        <v>5700</v>
      </c>
      <c r="E89" s="13">
        <f t="shared" si="1"/>
        <v>0</v>
      </c>
      <c r="F89" s="13">
        <f>IF(AND(B89="Med B",COUNTIFS(A$1:A88,A89,B$1:B88,"Med B")=0,COUNTIFS(A$1:A88,A89,B$1:B88,"Med A")=0),1,0)</f>
        <v>0</v>
      </c>
    </row>
    <row r="90" spans="1:6" x14ac:dyDescent="0.25">
      <c r="A90" s="11">
        <v>5</v>
      </c>
      <c r="B90" s="11" t="s">
        <v>622</v>
      </c>
      <c r="C90" s="12">
        <v>41106</v>
      </c>
      <c r="D90" s="15">
        <v>5700</v>
      </c>
      <c r="E90" s="13">
        <f t="shared" si="1"/>
        <v>0</v>
      </c>
      <c r="F90" s="13">
        <f>IF(AND(B90="Med B",COUNTIFS(A$1:A89,A90,B$1:B89,"Med B")=0,COUNTIFS(A$1:A89,A90,B$1:B89,"Med A")=0),1,0)</f>
        <v>0</v>
      </c>
    </row>
    <row r="91" spans="1:6" x14ac:dyDescent="0.25">
      <c r="A91" s="11">
        <v>5</v>
      </c>
      <c r="B91" s="11" t="s">
        <v>622</v>
      </c>
      <c r="C91" s="12">
        <v>41108</v>
      </c>
      <c r="D91" s="15">
        <v>5700</v>
      </c>
      <c r="E91" s="13">
        <f t="shared" si="1"/>
        <v>0</v>
      </c>
      <c r="F91" s="13">
        <f>IF(AND(B91="Med B",COUNTIFS(A$1:A90,A91,B$1:B90,"Med B")=0,COUNTIFS(A$1:A90,A91,B$1:B90,"Med A")=0),1,0)</f>
        <v>0</v>
      </c>
    </row>
    <row r="92" spans="1:6" x14ac:dyDescent="0.25">
      <c r="A92" s="11">
        <v>5</v>
      </c>
      <c r="B92" s="11" t="s">
        <v>622</v>
      </c>
      <c r="C92" s="12">
        <v>41110</v>
      </c>
      <c r="D92" s="15">
        <v>5700</v>
      </c>
      <c r="E92" s="13">
        <f t="shared" si="1"/>
        <v>0</v>
      </c>
      <c r="F92" s="13">
        <f>IF(AND(B92="Med B",COUNTIFS(A$1:A91,A92,B$1:B91,"Med B")=0,COUNTIFS(A$1:A91,A92,B$1:B91,"Med A")=0),1,0)</f>
        <v>0</v>
      </c>
    </row>
    <row r="93" spans="1:6" x14ac:dyDescent="0.25">
      <c r="A93" s="11">
        <v>5</v>
      </c>
      <c r="B93" s="11" t="s">
        <v>622</v>
      </c>
      <c r="C93" s="12">
        <v>41113</v>
      </c>
      <c r="D93" s="15">
        <v>5700</v>
      </c>
      <c r="E93" s="13">
        <f t="shared" si="1"/>
        <v>0</v>
      </c>
      <c r="F93" s="13">
        <f>IF(AND(B93="Med B",COUNTIFS(A$1:A92,A93,B$1:B92,"Med B")=0,COUNTIFS(A$1:A92,A93,B$1:B92,"Med A")=0),1,0)</f>
        <v>0</v>
      </c>
    </row>
    <row r="94" spans="1:6" x14ac:dyDescent="0.25">
      <c r="A94" s="11">
        <v>5</v>
      </c>
      <c r="B94" s="11" t="s">
        <v>622</v>
      </c>
      <c r="C94" s="12">
        <v>41115</v>
      </c>
      <c r="D94" s="15">
        <v>5700</v>
      </c>
      <c r="E94" s="13">
        <f t="shared" si="1"/>
        <v>0</v>
      </c>
      <c r="F94" s="13">
        <f>IF(AND(B94="Med B",COUNTIFS(A$1:A93,A94,B$1:B93,"Med B")=0,COUNTIFS(A$1:A93,A94,B$1:B93,"Med A")=0),1,0)</f>
        <v>0</v>
      </c>
    </row>
    <row r="95" spans="1:6" x14ac:dyDescent="0.25">
      <c r="A95" s="11">
        <v>5</v>
      </c>
      <c r="B95" s="11" t="s">
        <v>622</v>
      </c>
      <c r="C95" s="12">
        <v>41117</v>
      </c>
      <c r="D95" s="15">
        <v>5700</v>
      </c>
      <c r="E95" s="13">
        <f t="shared" si="1"/>
        <v>0</v>
      </c>
      <c r="F95" s="13">
        <f>IF(AND(B95="Med B",COUNTIFS(A$1:A94,A95,B$1:B94,"Med B")=0,COUNTIFS(A$1:A94,A95,B$1:B94,"Med A")=0),1,0)</f>
        <v>0</v>
      </c>
    </row>
    <row r="96" spans="1:6" x14ac:dyDescent="0.25">
      <c r="A96" s="11">
        <v>5</v>
      </c>
      <c r="B96" s="11" t="s">
        <v>622</v>
      </c>
      <c r="C96" s="12">
        <v>41122</v>
      </c>
      <c r="D96" s="15">
        <v>5700</v>
      </c>
      <c r="E96" s="13">
        <f t="shared" si="1"/>
        <v>0</v>
      </c>
      <c r="F96" s="13">
        <f>IF(AND(B96="Med B",COUNTIFS(A$1:A95,A96,B$1:B95,"Med B")=0,COUNTIFS(A$1:A95,A96,B$1:B95,"Med A")=0),1,0)</f>
        <v>0</v>
      </c>
    </row>
    <row r="97" spans="1:6" x14ac:dyDescent="0.25">
      <c r="A97" s="11">
        <v>5</v>
      </c>
      <c r="B97" s="11" t="s">
        <v>622</v>
      </c>
      <c r="C97" s="12">
        <v>41124</v>
      </c>
      <c r="D97" s="15">
        <v>5700</v>
      </c>
      <c r="E97" s="13">
        <f t="shared" si="1"/>
        <v>0</v>
      </c>
      <c r="F97" s="13">
        <f>IF(AND(B97="Med B",COUNTIFS(A$1:A96,A97,B$1:B96,"Med B")=0,COUNTIFS(A$1:A96,A97,B$1:B96,"Med A")=0),1,0)</f>
        <v>0</v>
      </c>
    </row>
    <row r="98" spans="1:6" x14ac:dyDescent="0.25">
      <c r="A98" s="11">
        <v>5</v>
      </c>
      <c r="B98" s="11" t="s">
        <v>622</v>
      </c>
      <c r="C98" s="12">
        <v>41127</v>
      </c>
      <c r="D98" s="15">
        <v>5700</v>
      </c>
      <c r="E98" s="13">
        <f t="shared" si="1"/>
        <v>0</v>
      </c>
      <c r="F98" s="13">
        <f>IF(AND(B98="Med B",COUNTIFS(A$1:A97,A98,B$1:B97,"Med B")=0,COUNTIFS(A$1:A97,A98,B$1:B97,"Med A")=0),1,0)</f>
        <v>0</v>
      </c>
    </row>
    <row r="99" spans="1:6" x14ac:dyDescent="0.25">
      <c r="A99" s="11">
        <v>5</v>
      </c>
      <c r="B99" s="11" t="s">
        <v>622</v>
      </c>
      <c r="C99" s="12">
        <v>41129</v>
      </c>
      <c r="D99" s="15">
        <v>5700</v>
      </c>
      <c r="E99" s="13">
        <f t="shared" si="1"/>
        <v>0</v>
      </c>
      <c r="F99" s="13">
        <f>IF(AND(B99="Med B",COUNTIFS(A$1:A98,A99,B$1:B98,"Med B")=0,COUNTIFS(A$1:A98,A99,B$1:B98,"Med A")=0),1,0)</f>
        <v>0</v>
      </c>
    </row>
    <row r="100" spans="1:6" x14ac:dyDescent="0.25">
      <c r="A100" s="11">
        <v>5</v>
      </c>
      <c r="B100" s="11" t="s">
        <v>622</v>
      </c>
      <c r="C100" s="12">
        <v>41131</v>
      </c>
      <c r="D100" s="15">
        <v>5700</v>
      </c>
      <c r="E100" s="13">
        <f t="shared" si="1"/>
        <v>0</v>
      </c>
      <c r="F100" s="13">
        <f>IF(AND(B100="Med B",COUNTIFS(A$1:A99,A100,B$1:B99,"Med B")=0,COUNTIFS(A$1:A99,A100,B$1:B99,"Med A")=0),1,0)</f>
        <v>0</v>
      </c>
    </row>
    <row r="101" spans="1:6" x14ac:dyDescent="0.25">
      <c r="A101" s="11">
        <v>5</v>
      </c>
      <c r="B101" s="11" t="s">
        <v>622</v>
      </c>
      <c r="C101" s="12">
        <v>41134</v>
      </c>
      <c r="D101" s="15">
        <v>5700</v>
      </c>
      <c r="E101" s="13">
        <f t="shared" si="1"/>
        <v>0</v>
      </c>
      <c r="F101" s="13">
        <f>IF(AND(B101="Med B",COUNTIFS(A$1:A100,A101,B$1:B100,"Med B")=0,COUNTIFS(A$1:A100,A101,B$1:B100,"Med A")=0),1,0)</f>
        <v>0</v>
      </c>
    </row>
    <row r="102" spans="1:6" x14ac:dyDescent="0.25">
      <c r="A102" s="11">
        <v>5</v>
      </c>
      <c r="B102" s="11" t="s">
        <v>622</v>
      </c>
      <c r="C102" s="12">
        <v>41136</v>
      </c>
      <c r="D102" s="15">
        <v>5700</v>
      </c>
      <c r="E102" s="13">
        <f t="shared" si="1"/>
        <v>1</v>
      </c>
      <c r="F102" s="13">
        <f>IF(AND(B102="Med B",COUNTIFS(A$1:A101,A102,B$1:B101,"Med B")=0,COUNTIFS(A$1:A101,A102,B$1:B101,"Med A")=0),1,0)</f>
        <v>0</v>
      </c>
    </row>
    <row r="103" spans="1:6" x14ac:dyDescent="0.25">
      <c r="A103" s="11">
        <v>5</v>
      </c>
      <c r="B103" s="11" t="s">
        <v>623</v>
      </c>
      <c r="C103" s="12">
        <v>41164</v>
      </c>
      <c r="D103" s="15">
        <v>8</v>
      </c>
      <c r="E103" s="13">
        <f t="shared" si="1"/>
        <v>0</v>
      </c>
      <c r="F103" s="13">
        <f>IF(AND(B103="Med B",COUNTIFS(A$1:A102,A103,B$1:B102,"Med B")=0,COUNTIFS(A$1:A102,A103,B$1:B102,"Med A")=0),1,0)</f>
        <v>0</v>
      </c>
    </row>
    <row r="104" spans="1:6" x14ac:dyDescent="0.25">
      <c r="A104" s="11">
        <v>5</v>
      </c>
      <c r="B104" s="11" t="s">
        <v>623</v>
      </c>
      <c r="C104" s="12">
        <v>41199</v>
      </c>
      <c r="D104" s="15">
        <v>8</v>
      </c>
      <c r="E104" s="13">
        <f t="shared" si="1"/>
        <v>0</v>
      </c>
      <c r="F104" s="13">
        <f>IF(AND(B104="Med B",COUNTIFS(A$1:A103,A104,B$1:B103,"Med B")=0,COUNTIFS(A$1:A103,A104,B$1:B103,"Med A")=0),1,0)</f>
        <v>0</v>
      </c>
    </row>
    <row r="105" spans="1:6" x14ac:dyDescent="0.25">
      <c r="A105" s="11">
        <v>5</v>
      </c>
      <c r="B105" s="11" t="s">
        <v>623</v>
      </c>
      <c r="C105" s="12">
        <v>41227</v>
      </c>
      <c r="D105" s="15">
        <v>8</v>
      </c>
      <c r="E105" s="13">
        <f t="shared" si="1"/>
        <v>0</v>
      </c>
      <c r="F105" s="13">
        <f>IF(AND(B105="Med B",COUNTIFS(A$1:A104,A105,B$1:B104,"Med B")=0,COUNTIFS(A$1:A104,A105,B$1:B104,"Med A")=0),1,0)</f>
        <v>0</v>
      </c>
    </row>
    <row r="106" spans="1:6" x14ac:dyDescent="0.25">
      <c r="A106" s="11">
        <v>6</v>
      </c>
      <c r="B106" s="11" t="s">
        <v>622</v>
      </c>
      <c r="C106" s="12">
        <v>41246</v>
      </c>
      <c r="D106" s="15">
        <v>3800</v>
      </c>
      <c r="E106" s="13">
        <f t="shared" si="1"/>
        <v>0</v>
      </c>
      <c r="F106" s="13">
        <f>IF(AND(B106="Med B",COUNTIFS(A$1:A105,A106,B$1:B105,"Med B")=0,COUNTIFS(A$1:A105,A106,B$1:B105,"Med A")=0),1,0)</f>
        <v>0</v>
      </c>
    </row>
    <row r="107" spans="1:6" x14ac:dyDescent="0.25">
      <c r="A107" s="11">
        <v>7</v>
      </c>
      <c r="B107" s="11" t="s">
        <v>622</v>
      </c>
      <c r="C107" s="12">
        <v>41093</v>
      </c>
      <c r="D107" s="15">
        <v>6400</v>
      </c>
      <c r="E107" s="13">
        <f t="shared" si="1"/>
        <v>0</v>
      </c>
      <c r="F107" s="13">
        <f>IF(AND(B107="Med B",COUNTIFS(A$1:A106,A107,B$1:B106,"Med B")=0,COUNTIFS(A$1:A106,A107,B$1:B106,"Med A")=0),1,0)</f>
        <v>0</v>
      </c>
    </row>
    <row r="108" spans="1:6" x14ac:dyDescent="0.25">
      <c r="A108" s="11">
        <v>7</v>
      </c>
      <c r="B108" s="11" t="s">
        <v>622</v>
      </c>
      <c r="C108" s="12">
        <v>41097</v>
      </c>
      <c r="D108" s="15">
        <v>6400</v>
      </c>
      <c r="E108" s="13">
        <f t="shared" si="1"/>
        <v>0</v>
      </c>
      <c r="F108" s="13">
        <f>IF(AND(B108="Med B",COUNTIFS(A$1:A107,A108,B$1:B107,"Med B")=0,COUNTIFS(A$1:A107,A108,B$1:B107,"Med A")=0),1,0)</f>
        <v>0</v>
      </c>
    </row>
    <row r="109" spans="1:6" x14ac:dyDescent="0.25">
      <c r="A109" s="11">
        <v>7</v>
      </c>
      <c r="B109" s="11" t="s">
        <v>622</v>
      </c>
      <c r="C109" s="12">
        <v>41100</v>
      </c>
      <c r="D109" s="15">
        <v>6400</v>
      </c>
      <c r="E109" s="13">
        <f t="shared" si="1"/>
        <v>0</v>
      </c>
      <c r="F109" s="13">
        <f>IF(AND(B109="Med B",COUNTIFS(A$1:A108,A109,B$1:B108,"Med B")=0,COUNTIFS(A$1:A108,A109,B$1:B108,"Med A")=0),1,0)</f>
        <v>0</v>
      </c>
    </row>
    <row r="110" spans="1:6" x14ac:dyDescent="0.25">
      <c r="A110" s="11">
        <v>7</v>
      </c>
      <c r="B110" s="11" t="s">
        <v>622</v>
      </c>
      <c r="C110" s="12">
        <v>41102</v>
      </c>
      <c r="D110" s="15">
        <v>6400</v>
      </c>
      <c r="E110" s="13">
        <f t="shared" si="1"/>
        <v>0</v>
      </c>
      <c r="F110" s="13">
        <f>IF(AND(B110="Med B",COUNTIFS(A$1:A109,A110,B$1:B109,"Med B")=0,COUNTIFS(A$1:A109,A110,B$1:B109,"Med A")=0),1,0)</f>
        <v>0</v>
      </c>
    </row>
    <row r="111" spans="1:6" x14ac:dyDescent="0.25">
      <c r="A111" s="11">
        <v>7</v>
      </c>
      <c r="B111" s="11" t="s">
        <v>622</v>
      </c>
      <c r="C111" s="12">
        <v>41104</v>
      </c>
      <c r="D111" s="15">
        <v>6400</v>
      </c>
      <c r="E111" s="13">
        <f t="shared" si="1"/>
        <v>0</v>
      </c>
      <c r="F111" s="13">
        <f>IF(AND(B111="Med B",COUNTIFS(A$1:A110,A111,B$1:B110,"Med B")=0,COUNTIFS(A$1:A110,A111,B$1:B110,"Med A")=0),1,0)</f>
        <v>0</v>
      </c>
    </row>
    <row r="112" spans="1:6" x14ac:dyDescent="0.25">
      <c r="A112" s="11">
        <v>7</v>
      </c>
      <c r="B112" s="11" t="s">
        <v>622</v>
      </c>
      <c r="C112" s="12">
        <v>41107</v>
      </c>
      <c r="D112" s="15">
        <v>6400</v>
      </c>
      <c r="E112" s="13">
        <f t="shared" si="1"/>
        <v>0</v>
      </c>
      <c r="F112" s="13">
        <f>IF(AND(B112="Med B",COUNTIFS(A$1:A111,A112,B$1:B111,"Med B")=0,COUNTIFS(A$1:A111,A112,B$1:B111,"Med A")=0),1,0)</f>
        <v>0</v>
      </c>
    </row>
    <row r="113" spans="1:6" x14ac:dyDescent="0.25">
      <c r="A113" s="11">
        <v>7</v>
      </c>
      <c r="B113" s="11" t="s">
        <v>622</v>
      </c>
      <c r="C113" s="12">
        <v>41109</v>
      </c>
      <c r="D113" s="15">
        <v>6400</v>
      </c>
      <c r="E113" s="13">
        <f t="shared" si="1"/>
        <v>0</v>
      </c>
      <c r="F113" s="13">
        <f>IF(AND(B113="Med B",COUNTIFS(A$1:A112,A113,B$1:B112,"Med B")=0,COUNTIFS(A$1:A112,A113,B$1:B112,"Med A")=0),1,0)</f>
        <v>0</v>
      </c>
    </row>
    <row r="114" spans="1:6" x14ac:dyDescent="0.25">
      <c r="A114" s="11">
        <v>8</v>
      </c>
      <c r="B114" s="11" t="s">
        <v>622</v>
      </c>
      <c r="C114" s="12">
        <v>41093</v>
      </c>
      <c r="D114" s="15">
        <v>2000</v>
      </c>
      <c r="E114" s="13">
        <f t="shared" si="1"/>
        <v>0</v>
      </c>
      <c r="F114" s="13">
        <f>IF(AND(B114="Med B",COUNTIFS(A$1:A113,A114,B$1:B113,"Med B")=0,COUNTIFS(A$1:A113,A114,B$1:B113,"Med A")=0),1,0)</f>
        <v>0</v>
      </c>
    </row>
    <row r="115" spans="1:6" x14ac:dyDescent="0.25">
      <c r="A115" s="11">
        <v>8</v>
      </c>
      <c r="B115" s="11" t="s">
        <v>622</v>
      </c>
      <c r="C115" s="12">
        <v>41095</v>
      </c>
      <c r="D115" s="15">
        <v>2000</v>
      </c>
      <c r="E115" s="13">
        <f t="shared" si="1"/>
        <v>0</v>
      </c>
      <c r="F115" s="13">
        <f>IF(AND(B115="Med B",COUNTIFS(A$1:A114,A115,B$1:B114,"Med B")=0,COUNTIFS(A$1:A114,A115,B$1:B114,"Med A")=0),1,0)</f>
        <v>0</v>
      </c>
    </row>
    <row r="116" spans="1:6" x14ac:dyDescent="0.25">
      <c r="A116" s="11">
        <v>8</v>
      </c>
      <c r="B116" s="11" t="s">
        <v>622</v>
      </c>
      <c r="C116" s="12">
        <v>41097</v>
      </c>
      <c r="D116" s="15">
        <v>2000</v>
      </c>
      <c r="E116" s="13">
        <f t="shared" si="1"/>
        <v>0</v>
      </c>
      <c r="F116" s="13">
        <f>IF(AND(B116="Med B",COUNTIFS(A$1:A115,A116,B$1:B115,"Med B")=0,COUNTIFS(A$1:A115,A116,B$1:B115,"Med A")=0),1,0)</f>
        <v>0</v>
      </c>
    </row>
    <row r="117" spans="1:6" x14ac:dyDescent="0.25">
      <c r="A117" s="11">
        <v>8</v>
      </c>
      <c r="B117" s="11" t="s">
        <v>622</v>
      </c>
      <c r="C117" s="12">
        <v>41100</v>
      </c>
      <c r="D117" s="15">
        <v>2000</v>
      </c>
      <c r="E117" s="13">
        <f t="shared" si="1"/>
        <v>0</v>
      </c>
      <c r="F117" s="13">
        <f>IF(AND(B117="Med B",COUNTIFS(A$1:A116,A117,B$1:B116,"Med B")=0,COUNTIFS(A$1:A116,A117,B$1:B116,"Med A")=0),1,0)</f>
        <v>0</v>
      </c>
    </row>
    <row r="118" spans="1:6" x14ac:dyDescent="0.25">
      <c r="A118" s="11">
        <v>8</v>
      </c>
      <c r="B118" s="11" t="s">
        <v>622</v>
      </c>
      <c r="C118" s="12">
        <v>41102</v>
      </c>
      <c r="D118" s="15">
        <v>2000</v>
      </c>
      <c r="E118" s="13">
        <f t="shared" si="1"/>
        <v>0</v>
      </c>
      <c r="F118" s="13">
        <f>IF(AND(B118="Med B",COUNTIFS(A$1:A117,A118,B$1:B117,"Med B")=0,COUNTIFS(A$1:A117,A118,B$1:B117,"Med A")=0),1,0)</f>
        <v>0</v>
      </c>
    </row>
    <row r="119" spans="1:6" x14ac:dyDescent="0.25">
      <c r="A119" s="11">
        <v>8</v>
      </c>
      <c r="B119" s="11" t="s">
        <v>622</v>
      </c>
      <c r="C119" s="12">
        <v>41104</v>
      </c>
      <c r="D119" s="15">
        <v>2000</v>
      </c>
      <c r="E119" s="13">
        <f t="shared" si="1"/>
        <v>0</v>
      </c>
      <c r="F119" s="13">
        <f>IF(AND(B119="Med B",COUNTIFS(A$1:A118,A119,B$1:B118,"Med B")=0,COUNTIFS(A$1:A118,A119,B$1:B118,"Med A")=0),1,0)</f>
        <v>0</v>
      </c>
    </row>
    <row r="120" spans="1:6" x14ac:dyDescent="0.25">
      <c r="A120" s="11">
        <v>8</v>
      </c>
      <c r="B120" s="11" t="s">
        <v>622</v>
      </c>
      <c r="C120" s="12">
        <v>41107</v>
      </c>
      <c r="D120" s="15">
        <v>2000</v>
      </c>
      <c r="E120" s="13">
        <f t="shared" si="1"/>
        <v>0</v>
      </c>
      <c r="F120" s="13">
        <f>IF(AND(B120="Med B",COUNTIFS(A$1:A119,A120,B$1:B119,"Med B")=0,COUNTIFS(A$1:A119,A120,B$1:B119,"Med A")=0),1,0)</f>
        <v>0</v>
      </c>
    </row>
    <row r="121" spans="1:6" x14ac:dyDescent="0.25">
      <c r="A121" s="11">
        <v>8</v>
      </c>
      <c r="B121" s="11" t="s">
        <v>622</v>
      </c>
      <c r="C121" s="12">
        <v>41109</v>
      </c>
      <c r="D121" s="15">
        <v>2000</v>
      </c>
      <c r="E121" s="13">
        <f t="shared" si="1"/>
        <v>0</v>
      </c>
      <c r="F121" s="13">
        <f>IF(AND(B121="Med B",COUNTIFS(A$1:A120,A121,B$1:B120,"Med B")=0,COUNTIFS(A$1:A120,A121,B$1:B120,"Med A")=0),1,0)</f>
        <v>0</v>
      </c>
    </row>
    <row r="122" spans="1:6" x14ac:dyDescent="0.25">
      <c r="A122" s="11">
        <v>8</v>
      </c>
      <c r="B122" s="11" t="s">
        <v>622</v>
      </c>
      <c r="C122" s="12">
        <v>41111</v>
      </c>
      <c r="D122" s="15">
        <v>2000</v>
      </c>
      <c r="E122" s="13">
        <f t="shared" si="1"/>
        <v>0</v>
      </c>
      <c r="F122" s="13">
        <f>IF(AND(B122="Med B",COUNTIFS(A$1:A121,A122,B$1:B121,"Med B")=0,COUNTIFS(A$1:A121,A122,B$1:B121,"Med A")=0),1,0)</f>
        <v>0</v>
      </c>
    </row>
    <row r="123" spans="1:6" x14ac:dyDescent="0.25">
      <c r="A123" s="11">
        <v>8</v>
      </c>
      <c r="B123" s="11" t="s">
        <v>622</v>
      </c>
      <c r="C123" s="12">
        <v>41114</v>
      </c>
      <c r="D123" s="15">
        <v>2000</v>
      </c>
      <c r="E123" s="13">
        <f t="shared" si="1"/>
        <v>0</v>
      </c>
      <c r="F123" s="13">
        <f>IF(AND(B123="Med B",COUNTIFS(A$1:A122,A123,B$1:B122,"Med B")=0,COUNTIFS(A$1:A122,A123,B$1:B122,"Med A")=0),1,0)</f>
        <v>0</v>
      </c>
    </row>
    <row r="124" spans="1:6" x14ac:dyDescent="0.25">
      <c r="A124" s="11">
        <v>8</v>
      </c>
      <c r="B124" s="11" t="s">
        <v>622</v>
      </c>
      <c r="C124" s="12">
        <v>41116</v>
      </c>
      <c r="D124" s="15">
        <v>2000</v>
      </c>
      <c r="E124" s="13">
        <f t="shared" si="1"/>
        <v>0</v>
      </c>
      <c r="F124" s="13">
        <f>IF(AND(B124="Med B",COUNTIFS(A$1:A123,A124,B$1:B123,"Med B")=0,COUNTIFS(A$1:A123,A124,B$1:B123,"Med A")=0),1,0)</f>
        <v>0</v>
      </c>
    </row>
    <row r="125" spans="1:6" x14ac:dyDescent="0.25">
      <c r="A125" s="11">
        <v>8</v>
      </c>
      <c r="B125" s="11" t="s">
        <v>622</v>
      </c>
      <c r="C125" s="12">
        <v>41118</v>
      </c>
      <c r="D125" s="15">
        <v>2000</v>
      </c>
      <c r="E125" s="13">
        <f t="shared" si="1"/>
        <v>0</v>
      </c>
      <c r="F125" s="13">
        <f>IF(AND(B125="Med B",COUNTIFS(A$1:A124,A125,B$1:B124,"Med B")=0,COUNTIFS(A$1:A124,A125,B$1:B124,"Med A")=0),1,0)</f>
        <v>0</v>
      </c>
    </row>
    <row r="126" spans="1:6" x14ac:dyDescent="0.25">
      <c r="A126" s="11">
        <v>8</v>
      </c>
      <c r="B126" s="11" t="s">
        <v>622</v>
      </c>
      <c r="C126" s="12">
        <v>41121</v>
      </c>
      <c r="D126" s="15">
        <v>2000</v>
      </c>
      <c r="E126" s="13">
        <f t="shared" si="1"/>
        <v>0</v>
      </c>
      <c r="F126" s="13">
        <f>IF(AND(B126="Med B",COUNTIFS(A$1:A125,A126,B$1:B125,"Med B")=0,COUNTIFS(A$1:A125,A126,B$1:B125,"Med A")=0),1,0)</f>
        <v>0</v>
      </c>
    </row>
    <row r="127" spans="1:6" x14ac:dyDescent="0.25">
      <c r="A127" s="11">
        <v>8</v>
      </c>
      <c r="B127" s="11" t="s">
        <v>622</v>
      </c>
      <c r="C127" s="12">
        <v>41123</v>
      </c>
      <c r="D127" s="15">
        <v>2000</v>
      </c>
      <c r="E127" s="13">
        <f t="shared" si="1"/>
        <v>0</v>
      </c>
      <c r="F127" s="13">
        <f>IF(AND(B127="Med B",COUNTIFS(A$1:A126,A127,B$1:B126,"Med B")=0,COUNTIFS(A$1:A126,A127,B$1:B126,"Med A")=0),1,0)</f>
        <v>0</v>
      </c>
    </row>
    <row r="128" spans="1:6" x14ac:dyDescent="0.25">
      <c r="A128" s="11">
        <v>8</v>
      </c>
      <c r="B128" s="11" t="s">
        <v>622</v>
      </c>
      <c r="C128" s="12">
        <v>41125</v>
      </c>
      <c r="D128" s="15">
        <v>2000</v>
      </c>
      <c r="E128" s="13">
        <f t="shared" si="1"/>
        <v>0</v>
      </c>
      <c r="F128" s="13">
        <f>IF(AND(B128="Med B",COUNTIFS(A$1:A127,A128,B$1:B127,"Med B")=0,COUNTIFS(A$1:A127,A128,B$1:B127,"Med A")=0),1,0)</f>
        <v>0</v>
      </c>
    </row>
    <row r="129" spans="1:6" x14ac:dyDescent="0.25">
      <c r="A129" s="11">
        <v>8</v>
      </c>
      <c r="B129" s="11" t="s">
        <v>622</v>
      </c>
      <c r="C129" s="12">
        <v>41128</v>
      </c>
      <c r="D129" s="15">
        <v>2000</v>
      </c>
      <c r="E129" s="13">
        <f t="shared" si="1"/>
        <v>0</v>
      </c>
      <c r="F129" s="13">
        <f>IF(AND(B129="Med B",COUNTIFS(A$1:A128,A129,B$1:B128,"Med B")=0,COUNTIFS(A$1:A128,A129,B$1:B128,"Med A")=0),1,0)</f>
        <v>0</v>
      </c>
    </row>
    <row r="130" spans="1:6" x14ac:dyDescent="0.25">
      <c r="A130" s="11">
        <v>8</v>
      </c>
      <c r="B130" s="11" t="s">
        <v>622</v>
      </c>
      <c r="C130" s="12">
        <v>41130</v>
      </c>
      <c r="D130" s="15">
        <v>2000</v>
      </c>
      <c r="E130" s="13">
        <f t="shared" si="1"/>
        <v>0</v>
      </c>
      <c r="F130" s="13">
        <f>IF(AND(B130="Med B",COUNTIFS(A$1:A129,A130,B$1:B129,"Med B")=0,COUNTIFS(A$1:A129,A130,B$1:B129,"Med A")=0),1,0)</f>
        <v>0</v>
      </c>
    </row>
    <row r="131" spans="1:6" x14ac:dyDescent="0.25">
      <c r="A131" s="11">
        <v>8</v>
      </c>
      <c r="B131" s="11" t="s">
        <v>622</v>
      </c>
      <c r="C131" s="12">
        <v>41132</v>
      </c>
      <c r="D131" s="15">
        <v>2000</v>
      </c>
      <c r="E131" s="13">
        <f t="shared" ref="E131:E194" si="2">IF(AND(B131="Med A", A131=A132, B132="Med B"), 1, 0)</f>
        <v>0</v>
      </c>
      <c r="F131" s="13">
        <f>IF(AND(B131="Med B",COUNTIFS(A$1:A130,A131,B$1:B130,"Med B")=0,COUNTIFS(A$1:A130,A131,B$1:B130,"Med A")=0),1,0)</f>
        <v>0</v>
      </c>
    </row>
    <row r="132" spans="1:6" x14ac:dyDescent="0.25">
      <c r="A132" s="11">
        <v>8</v>
      </c>
      <c r="B132" s="11" t="s">
        <v>622</v>
      </c>
      <c r="C132" s="12">
        <v>41135</v>
      </c>
      <c r="D132" s="15">
        <v>2000</v>
      </c>
      <c r="E132" s="13">
        <f t="shared" si="2"/>
        <v>0</v>
      </c>
      <c r="F132" s="13">
        <f>IF(AND(B132="Med B",COUNTIFS(A$1:A131,A132,B$1:B131,"Med B")=0,COUNTIFS(A$1:A131,A132,B$1:B131,"Med A")=0),1,0)</f>
        <v>0</v>
      </c>
    </row>
    <row r="133" spans="1:6" x14ac:dyDescent="0.25">
      <c r="A133" s="11">
        <v>8</v>
      </c>
      <c r="B133" s="11" t="s">
        <v>622</v>
      </c>
      <c r="C133" s="12">
        <v>41137</v>
      </c>
      <c r="D133" s="15">
        <v>2000</v>
      </c>
      <c r="E133" s="13">
        <f t="shared" si="2"/>
        <v>0</v>
      </c>
      <c r="F133" s="13">
        <f>IF(AND(B133="Med B",COUNTIFS(A$1:A132,A133,B$1:B132,"Med B")=0,COUNTIFS(A$1:A132,A133,B$1:B132,"Med A")=0),1,0)</f>
        <v>0</v>
      </c>
    </row>
    <row r="134" spans="1:6" x14ac:dyDescent="0.25">
      <c r="A134" s="11">
        <v>8</v>
      </c>
      <c r="B134" s="11" t="s">
        <v>622</v>
      </c>
      <c r="C134" s="12">
        <v>41139</v>
      </c>
      <c r="D134" s="15">
        <v>2400</v>
      </c>
      <c r="E134" s="13">
        <f t="shared" si="2"/>
        <v>0</v>
      </c>
      <c r="F134" s="13">
        <f>IF(AND(B134="Med B",COUNTIFS(A$1:A133,A134,B$1:B133,"Med B")=0,COUNTIFS(A$1:A133,A134,B$1:B133,"Med A")=0),1,0)</f>
        <v>0</v>
      </c>
    </row>
    <row r="135" spans="1:6" x14ac:dyDescent="0.25">
      <c r="A135" s="11">
        <v>8</v>
      </c>
      <c r="B135" s="11" t="s">
        <v>622</v>
      </c>
      <c r="C135" s="12">
        <v>41142</v>
      </c>
      <c r="D135" s="15">
        <v>2400</v>
      </c>
      <c r="E135" s="13">
        <f t="shared" si="2"/>
        <v>0</v>
      </c>
      <c r="F135" s="13">
        <f>IF(AND(B135="Med B",COUNTIFS(A$1:A134,A135,B$1:B134,"Med B")=0,COUNTIFS(A$1:A134,A135,B$1:B134,"Med A")=0),1,0)</f>
        <v>0</v>
      </c>
    </row>
    <row r="136" spans="1:6" x14ac:dyDescent="0.25">
      <c r="A136" s="11">
        <v>8</v>
      </c>
      <c r="B136" s="11" t="s">
        <v>622</v>
      </c>
      <c r="C136" s="12">
        <v>41144</v>
      </c>
      <c r="D136" s="15">
        <v>2400</v>
      </c>
      <c r="E136" s="13">
        <f t="shared" si="2"/>
        <v>0</v>
      </c>
      <c r="F136" s="13">
        <f>IF(AND(B136="Med B",COUNTIFS(A$1:A135,A136,B$1:B135,"Med B")=0,COUNTIFS(A$1:A135,A136,B$1:B135,"Med A")=0),1,0)</f>
        <v>0</v>
      </c>
    </row>
    <row r="137" spans="1:6" x14ac:dyDescent="0.25">
      <c r="A137" s="11">
        <v>8</v>
      </c>
      <c r="B137" s="11" t="s">
        <v>622</v>
      </c>
      <c r="C137" s="12">
        <v>41146</v>
      </c>
      <c r="D137" s="15">
        <v>2400</v>
      </c>
      <c r="E137" s="13">
        <f t="shared" si="2"/>
        <v>0</v>
      </c>
      <c r="F137" s="13">
        <f>IF(AND(B137="Med B",COUNTIFS(A$1:A136,A137,B$1:B136,"Med B")=0,COUNTIFS(A$1:A136,A137,B$1:B136,"Med A")=0),1,0)</f>
        <v>0</v>
      </c>
    </row>
    <row r="138" spans="1:6" x14ac:dyDescent="0.25">
      <c r="A138" s="11">
        <v>8</v>
      </c>
      <c r="B138" s="11" t="s">
        <v>622</v>
      </c>
      <c r="C138" s="12">
        <v>41149</v>
      </c>
      <c r="D138" s="15">
        <v>2400</v>
      </c>
      <c r="E138" s="13">
        <f t="shared" si="2"/>
        <v>0</v>
      </c>
      <c r="F138" s="13">
        <f>IF(AND(B138="Med B",COUNTIFS(A$1:A137,A138,B$1:B137,"Med B")=0,COUNTIFS(A$1:A137,A138,B$1:B137,"Med A")=0),1,0)</f>
        <v>0</v>
      </c>
    </row>
    <row r="139" spans="1:6" x14ac:dyDescent="0.25">
      <c r="A139" s="11">
        <v>8</v>
      </c>
      <c r="B139" s="11" t="s">
        <v>622</v>
      </c>
      <c r="C139" s="12">
        <v>41151</v>
      </c>
      <c r="D139" s="15">
        <v>2400</v>
      </c>
      <c r="E139" s="13">
        <f t="shared" si="2"/>
        <v>0</v>
      </c>
      <c r="F139" s="13">
        <f>IF(AND(B139="Med B",COUNTIFS(A$1:A138,A139,B$1:B138,"Med B")=0,COUNTIFS(A$1:A138,A139,B$1:B138,"Med A")=0),1,0)</f>
        <v>0</v>
      </c>
    </row>
    <row r="140" spans="1:6" x14ac:dyDescent="0.25">
      <c r="A140" s="11">
        <v>8</v>
      </c>
      <c r="B140" s="11" t="s">
        <v>622</v>
      </c>
      <c r="C140" s="12">
        <v>41153</v>
      </c>
      <c r="D140" s="15">
        <v>2400</v>
      </c>
      <c r="E140" s="13">
        <f t="shared" si="2"/>
        <v>0</v>
      </c>
      <c r="F140" s="13">
        <f>IF(AND(B140="Med B",COUNTIFS(A$1:A139,A140,B$1:B139,"Med B")=0,COUNTIFS(A$1:A139,A140,B$1:B139,"Med A")=0),1,0)</f>
        <v>0</v>
      </c>
    </row>
    <row r="141" spans="1:6" x14ac:dyDescent="0.25">
      <c r="A141" s="11">
        <v>8</v>
      </c>
      <c r="B141" s="11" t="s">
        <v>622</v>
      </c>
      <c r="C141" s="12">
        <v>41156</v>
      </c>
      <c r="D141" s="15">
        <v>2400</v>
      </c>
      <c r="E141" s="13">
        <f t="shared" si="2"/>
        <v>0</v>
      </c>
      <c r="F141" s="13">
        <f>IF(AND(B141="Med B",COUNTIFS(A$1:A140,A141,B$1:B140,"Med B")=0,COUNTIFS(A$1:A140,A141,B$1:B140,"Med A")=0),1,0)</f>
        <v>0</v>
      </c>
    </row>
    <row r="142" spans="1:6" x14ac:dyDescent="0.25">
      <c r="A142" s="11">
        <v>8</v>
      </c>
      <c r="B142" s="11" t="s">
        <v>622</v>
      </c>
      <c r="C142" s="12">
        <v>41158</v>
      </c>
      <c r="D142" s="15">
        <v>2900</v>
      </c>
      <c r="E142" s="13">
        <f t="shared" si="2"/>
        <v>1</v>
      </c>
      <c r="F142" s="13">
        <f>IF(AND(B142="Med B",COUNTIFS(A$1:A141,A142,B$1:B141,"Med B")=0,COUNTIFS(A$1:A141,A142,B$1:B141,"Med A")=0),1,0)</f>
        <v>0</v>
      </c>
    </row>
    <row r="143" spans="1:6" x14ac:dyDescent="0.25">
      <c r="A143" s="11">
        <v>8</v>
      </c>
      <c r="B143" s="11" t="s">
        <v>623</v>
      </c>
      <c r="C143" s="12">
        <v>41165</v>
      </c>
      <c r="D143" s="15">
        <v>5</v>
      </c>
      <c r="E143" s="13">
        <f t="shared" si="2"/>
        <v>0</v>
      </c>
      <c r="F143" s="13">
        <f>IF(AND(B143="Med B",COUNTIFS(A$1:A142,A143,B$1:B142,"Med B")=0,COUNTIFS(A$1:A142,A143,B$1:B142,"Med A")=0),1,0)</f>
        <v>0</v>
      </c>
    </row>
    <row r="144" spans="1:6" x14ac:dyDescent="0.25">
      <c r="A144" s="11">
        <v>8</v>
      </c>
      <c r="B144" s="11" t="s">
        <v>623</v>
      </c>
      <c r="C144" s="12">
        <v>41193</v>
      </c>
      <c r="D144" s="15">
        <v>4</v>
      </c>
      <c r="E144" s="13">
        <f t="shared" si="2"/>
        <v>0</v>
      </c>
      <c r="F144" s="13">
        <f>IF(AND(B144="Med B",COUNTIFS(A$1:A143,A144,B$1:B143,"Med B")=0,COUNTIFS(A$1:A143,A144,B$1:B143,"Med A")=0),1,0)</f>
        <v>0</v>
      </c>
    </row>
    <row r="145" spans="1:6" x14ac:dyDescent="0.25">
      <c r="A145" s="11">
        <v>8</v>
      </c>
      <c r="B145" s="11" t="s">
        <v>623</v>
      </c>
      <c r="C145" s="12">
        <v>41228</v>
      </c>
      <c r="D145" s="15">
        <v>4</v>
      </c>
      <c r="E145" s="13">
        <f t="shared" si="2"/>
        <v>0</v>
      </c>
      <c r="F145" s="13">
        <f>IF(AND(B145="Med B",COUNTIFS(A$1:A144,A145,B$1:B144,"Med B")=0,COUNTIFS(A$1:A144,A145,B$1:B144,"Med A")=0),1,0)</f>
        <v>0</v>
      </c>
    </row>
    <row r="146" spans="1:6" x14ac:dyDescent="0.25">
      <c r="A146" s="11">
        <v>9</v>
      </c>
      <c r="B146" s="11" t="s">
        <v>622</v>
      </c>
      <c r="C146" s="12">
        <v>41093</v>
      </c>
      <c r="D146" s="15">
        <v>4000</v>
      </c>
      <c r="E146" s="13">
        <f t="shared" si="2"/>
        <v>0</v>
      </c>
      <c r="F146" s="13">
        <f>IF(AND(B146="Med B",COUNTIFS(A$1:A145,A146,B$1:B145,"Med B")=0,COUNTIFS(A$1:A145,A146,B$1:B145,"Med A")=0),1,0)</f>
        <v>0</v>
      </c>
    </row>
    <row r="147" spans="1:6" x14ac:dyDescent="0.25">
      <c r="A147" s="11">
        <v>9</v>
      </c>
      <c r="B147" s="11" t="s">
        <v>622</v>
      </c>
      <c r="C147" s="12">
        <v>41095</v>
      </c>
      <c r="D147" s="15">
        <v>4000</v>
      </c>
      <c r="E147" s="13">
        <f t="shared" si="2"/>
        <v>0</v>
      </c>
      <c r="F147" s="13">
        <f>IF(AND(B147="Med B",COUNTIFS(A$1:A146,A147,B$1:B146,"Med B")=0,COUNTIFS(A$1:A146,A147,B$1:B146,"Med A")=0),1,0)</f>
        <v>0</v>
      </c>
    </row>
    <row r="148" spans="1:6" x14ac:dyDescent="0.25">
      <c r="A148" s="11">
        <v>9</v>
      </c>
      <c r="B148" s="11" t="s">
        <v>622</v>
      </c>
      <c r="C148" s="12">
        <v>41097</v>
      </c>
      <c r="D148" s="15">
        <v>3200</v>
      </c>
      <c r="E148" s="13">
        <f t="shared" si="2"/>
        <v>0</v>
      </c>
      <c r="F148" s="13">
        <f>IF(AND(B148="Med B",COUNTIFS(A$1:A147,A148,B$1:B147,"Med B")=0,COUNTIFS(A$1:A147,A148,B$1:B147,"Med A")=0),1,0)</f>
        <v>0</v>
      </c>
    </row>
    <row r="149" spans="1:6" x14ac:dyDescent="0.25">
      <c r="A149" s="11">
        <v>9</v>
      </c>
      <c r="B149" s="11" t="s">
        <v>622</v>
      </c>
      <c r="C149" s="12">
        <v>41100</v>
      </c>
      <c r="D149" s="15">
        <v>3200</v>
      </c>
      <c r="E149" s="13">
        <f t="shared" si="2"/>
        <v>0</v>
      </c>
      <c r="F149" s="13">
        <f>IF(AND(B149="Med B",COUNTIFS(A$1:A148,A149,B$1:B148,"Med B")=0,COUNTIFS(A$1:A148,A149,B$1:B148,"Med A")=0),1,0)</f>
        <v>0</v>
      </c>
    </row>
    <row r="150" spans="1:6" x14ac:dyDescent="0.25">
      <c r="A150" s="11">
        <v>9</v>
      </c>
      <c r="B150" s="11" t="s">
        <v>622</v>
      </c>
      <c r="C150" s="12">
        <v>41102</v>
      </c>
      <c r="D150" s="15">
        <v>3200</v>
      </c>
      <c r="E150" s="13">
        <f t="shared" si="2"/>
        <v>0</v>
      </c>
      <c r="F150" s="13">
        <f>IF(AND(B150="Med B",COUNTIFS(A$1:A149,A150,B$1:B149,"Med B")=0,COUNTIFS(A$1:A149,A150,B$1:B149,"Med A")=0),1,0)</f>
        <v>0</v>
      </c>
    </row>
    <row r="151" spans="1:6" x14ac:dyDescent="0.25">
      <c r="A151" s="11">
        <v>9</v>
      </c>
      <c r="B151" s="11" t="s">
        <v>622</v>
      </c>
      <c r="C151" s="12">
        <v>41104</v>
      </c>
      <c r="D151" s="15">
        <v>3200</v>
      </c>
      <c r="E151" s="13">
        <f t="shared" si="2"/>
        <v>0</v>
      </c>
      <c r="F151" s="13">
        <f>IF(AND(B151="Med B",COUNTIFS(A$1:A150,A151,B$1:B150,"Med B")=0,COUNTIFS(A$1:A150,A151,B$1:B150,"Med A")=0),1,0)</f>
        <v>0</v>
      </c>
    </row>
    <row r="152" spans="1:6" x14ac:dyDescent="0.25">
      <c r="A152" s="11">
        <v>9</v>
      </c>
      <c r="B152" s="11" t="s">
        <v>622</v>
      </c>
      <c r="C152" s="12">
        <v>41107</v>
      </c>
      <c r="D152" s="15">
        <v>3200</v>
      </c>
      <c r="E152" s="13">
        <f t="shared" si="2"/>
        <v>0</v>
      </c>
      <c r="F152" s="13">
        <f>IF(AND(B152="Med B",COUNTIFS(A$1:A151,A152,B$1:B151,"Med B")=0,COUNTIFS(A$1:A151,A152,B$1:B151,"Med A")=0),1,0)</f>
        <v>0</v>
      </c>
    </row>
    <row r="153" spans="1:6" x14ac:dyDescent="0.25">
      <c r="A153" s="11">
        <v>9</v>
      </c>
      <c r="B153" s="11" t="s">
        <v>622</v>
      </c>
      <c r="C153" s="12">
        <v>41109</v>
      </c>
      <c r="D153" s="15">
        <v>3200</v>
      </c>
      <c r="E153" s="13">
        <f t="shared" si="2"/>
        <v>0</v>
      </c>
      <c r="F153" s="13">
        <f>IF(AND(B153="Med B",COUNTIFS(A$1:A152,A153,B$1:B152,"Med B")=0,COUNTIFS(A$1:A152,A153,B$1:B152,"Med A")=0),1,0)</f>
        <v>0</v>
      </c>
    </row>
    <row r="154" spans="1:6" x14ac:dyDescent="0.25">
      <c r="A154" s="11">
        <v>9</v>
      </c>
      <c r="B154" s="11" t="s">
        <v>622</v>
      </c>
      <c r="C154" s="12">
        <v>41139</v>
      </c>
      <c r="D154" s="15">
        <v>4500</v>
      </c>
      <c r="E154" s="13">
        <f t="shared" si="2"/>
        <v>0</v>
      </c>
      <c r="F154" s="13">
        <f>IF(AND(B154="Med B",COUNTIFS(A$1:A153,A154,B$1:B153,"Med B")=0,COUNTIFS(A$1:A153,A154,B$1:B153,"Med A")=0),1,0)</f>
        <v>0</v>
      </c>
    </row>
    <row r="155" spans="1:6" x14ac:dyDescent="0.25">
      <c r="A155" s="11">
        <v>9</v>
      </c>
      <c r="B155" s="11" t="s">
        <v>622</v>
      </c>
      <c r="C155" s="12">
        <v>41142</v>
      </c>
      <c r="D155" s="15">
        <v>4500</v>
      </c>
      <c r="E155" s="13">
        <f t="shared" si="2"/>
        <v>0</v>
      </c>
      <c r="F155" s="13">
        <f>IF(AND(B155="Med B",COUNTIFS(A$1:A154,A155,B$1:B154,"Med B")=0,COUNTIFS(A$1:A154,A155,B$1:B154,"Med A")=0),1,0)</f>
        <v>0</v>
      </c>
    </row>
    <row r="156" spans="1:6" x14ac:dyDescent="0.25">
      <c r="A156" s="11">
        <v>9</v>
      </c>
      <c r="B156" s="11" t="s">
        <v>622</v>
      </c>
      <c r="C156" s="12">
        <v>41144</v>
      </c>
      <c r="D156" s="15">
        <v>4500</v>
      </c>
      <c r="E156" s="13">
        <f t="shared" si="2"/>
        <v>0</v>
      </c>
      <c r="F156" s="13">
        <f>IF(AND(B156="Med B",COUNTIFS(A$1:A155,A156,B$1:B155,"Med B")=0,COUNTIFS(A$1:A155,A156,B$1:B155,"Med A")=0),1,0)</f>
        <v>0</v>
      </c>
    </row>
    <row r="157" spans="1:6" x14ac:dyDescent="0.25">
      <c r="A157" s="11">
        <v>9</v>
      </c>
      <c r="B157" s="11" t="s">
        <v>622</v>
      </c>
      <c r="C157" s="12">
        <v>41146</v>
      </c>
      <c r="D157" s="15">
        <v>4500</v>
      </c>
      <c r="E157" s="13">
        <f t="shared" si="2"/>
        <v>0</v>
      </c>
      <c r="F157" s="13">
        <f>IF(AND(B157="Med B",COUNTIFS(A$1:A156,A157,B$1:B156,"Med B")=0,COUNTIFS(A$1:A156,A157,B$1:B156,"Med A")=0),1,0)</f>
        <v>0</v>
      </c>
    </row>
    <row r="158" spans="1:6" x14ac:dyDescent="0.25">
      <c r="A158" s="11">
        <v>9</v>
      </c>
      <c r="B158" s="11" t="s">
        <v>622</v>
      </c>
      <c r="C158" s="12">
        <v>41149</v>
      </c>
      <c r="D158" s="15">
        <v>4500</v>
      </c>
      <c r="E158" s="13">
        <f t="shared" si="2"/>
        <v>0</v>
      </c>
      <c r="F158" s="13">
        <f>IF(AND(B158="Med B",COUNTIFS(A$1:A157,A158,B$1:B157,"Med B")=0,COUNTIFS(A$1:A157,A158,B$1:B157,"Med A")=0),1,0)</f>
        <v>0</v>
      </c>
    </row>
    <row r="159" spans="1:6" x14ac:dyDescent="0.25">
      <c r="A159" s="11">
        <v>9</v>
      </c>
      <c r="B159" s="11" t="s">
        <v>622</v>
      </c>
      <c r="C159" s="12">
        <v>41151</v>
      </c>
      <c r="D159" s="15">
        <v>4500</v>
      </c>
      <c r="E159" s="13">
        <f t="shared" si="2"/>
        <v>0</v>
      </c>
      <c r="F159" s="13">
        <f>IF(AND(B159="Med B",COUNTIFS(A$1:A158,A159,B$1:B158,"Med B")=0,COUNTIFS(A$1:A158,A159,B$1:B158,"Med A")=0),1,0)</f>
        <v>0</v>
      </c>
    </row>
    <row r="160" spans="1:6" x14ac:dyDescent="0.25">
      <c r="A160" s="11">
        <v>9</v>
      </c>
      <c r="B160" s="11" t="s">
        <v>622</v>
      </c>
      <c r="C160" s="12">
        <v>41153</v>
      </c>
      <c r="D160" s="15">
        <v>4500</v>
      </c>
      <c r="E160" s="13">
        <f t="shared" si="2"/>
        <v>0</v>
      </c>
      <c r="F160" s="13">
        <f>IF(AND(B160="Med B",COUNTIFS(A$1:A159,A160,B$1:B159,"Med B")=0,COUNTIFS(A$1:A159,A160,B$1:B159,"Med A")=0),1,0)</f>
        <v>0</v>
      </c>
    </row>
    <row r="161" spans="1:6" x14ac:dyDescent="0.25">
      <c r="A161" s="11">
        <v>9</v>
      </c>
      <c r="B161" s="11" t="s">
        <v>622</v>
      </c>
      <c r="C161" s="12">
        <v>41156</v>
      </c>
      <c r="D161" s="15">
        <v>4500</v>
      </c>
      <c r="E161" s="13">
        <f t="shared" si="2"/>
        <v>0</v>
      </c>
      <c r="F161" s="13">
        <f>IF(AND(B161="Med B",COUNTIFS(A$1:A160,A161,B$1:B160,"Med B")=0,COUNTIFS(A$1:A160,A161,B$1:B160,"Med A")=0),1,0)</f>
        <v>0</v>
      </c>
    </row>
    <row r="162" spans="1:6" x14ac:dyDescent="0.25">
      <c r="A162" s="11">
        <v>9</v>
      </c>
      <c r="B162" s="11" t="s">
        <v>622</v>
      </c>
      <c r="C162" s="12">
        <v>41158</v>
      </c>
      <c r="D162" s="15">
        <v>4500</v>
      </c>
      <c r="E162" s="13">
        <f t="shared" si="2"/>
        <v>1</v>
      </c>
      <c r="F162" s="13">
        <f>IF(AND(B162="Med B",COUNTIFS(A$1:A161,A162,B$1:B161,"Med B")=0,COUNTIFS(A$1:A161,A162,B$1:B161,"Med A")=0),1,0)</f>
        <v>0</v>
      </c>
    </row>
    <row r="163" spans="1:6" x14ac:dyDescent="0.25">
      <c r="A163" s="11">
        <v>9</v>
      </c>
      <c r="B163" s="11" t="s">
        <v>623</v>
      </c>
      <c r="C163" s="12">
        <v>41165</v>
      </c>
      <c r="D163" s="15">
        <v>8</v>
      </c>
      <c r="E163" s="13">
        <f t="shared" si="2"/>
        <v>0</v>
      </c>
      <c r="F163" s="13">
        <f>IF(AND(B163="Med B",COUNTIFS(A$1:A162,A163,B$1:B162,"Med B")=0,COUNTIFS(A$1:A162,A163,B$1:B162,"Med A")=0),1,0)</f>
        <v>0</v>
      </c>
    </row>
    <row r="164" spans="1:6" x14ac:dyDescent="0.25">
      <c r="A164" s="11">
        <v>9</v>
      </c>
      <c r="B164" s="11" t="s">
        <v>623</v>
      </c>
      <c r="C164" s="12">
        <v>41193</v>
      </c>
      <c r="D164" s="15">
        <v>6</v>
      </c>
      <c r="E164" s="13">
        <f t="shared" si="2"/>
        <v>0</v>
      </c>
      <c r="F164" s="13">
        <f>IF(AND(B164="Med B",COUNTIFS(A$1:A163,A164,B$1:B163,"Med B")=0,COUNTIFS(A$1:A163,A164,B$1:B163,"Med A")=0),1,0)</f>
        <v>0</v>
      </c>
    </row>
    <row r="165" spans="1:6" x14ac:dyDescent="0.25">
      <c r="A165" s="11">
        <v>9</v>
      </c>
      <c r="B165" s="11" t="s">
        <v>623</v>
      </c>
      <c r="C165" s="12">
        <v>41228</v>
      </c>
      <c r="D165" s="15">
        <v>6</v>
      </c>
      <c r="E165" s="13">
        <f t="shared" si="2"/>
        <v>0</v>
      </c>
      <c r="F165" s="13">
        <f>IF(AND(B165="Med B",COUNTIFS(A$1:A164,A165,B$1:B164,"Med B")=0,COUNTIFS(A$1:A164,A165,B$1:B164,"Med A")=0),1,0)</f>
        <v>0</v>
      </c>
    </row>
    <row r="166" spans="1:6" x14ac:dyDescent="0.25">
      <c r="A166" s="11">
        <v>10</v>
      </c>
      <c r="B166" s="11" t="s">
        <v>622</v>
      </c>
      <c r="C166" s="12">
        <v>41153</v>
      </c>
      <c r="D166" s="15">
        <v>3600</v>
      </c>
      <c r="E166" s="13">
        <f t="shared" si="2"/>
        <v>0</v>
      </c>
      <c r="F166" s="13">
        <f>IF(AND(B166="Med B",COUNTIFS(A$1:A165,A166,B$1:B165,"Med B")=0,COUNTIFS(A$1:A165,A166,B$1:B165,"Med A")=0),1,0)</f>
        <v>0</v>
      </c>
    </row>
    <row r="167" spans="1:6" x14ac:dyDescent="0.25">
      <c r="A167" s="11">
        <v>10</v>
      </c>
      <c r="B167" s="11" t="s">
        <v>622</v>
      </c>
      <c r="C167" s="12">
        <v>41156</v>
      </c>
      <c r="D167" s="15">
        <v>3600</v>
      </c>
      <c r="E167" s="13">
        <f t="shared" si="2"/>
        <v>0</v>
      </c>
      <c r="F167" s="13">
        <f>IF(AND(B167="Med B",COUNTIFS(A$1:A166,A167,B$1:B166,"Med B")=0,COUNTIFS(A$1:A166,A167,B$1:B166,"Med A")=0),1,0)</f>
        <v>0</v>
      </c>
    </row>
    <row r="168" spans="1:6" x14ac:dyDescent="0.25">
      <c r="A168" s="11">
        <v>10</v>
      </c>
      <c r="B168" s="11" t="s">
        <v>622</v>
      </c>
      <c r="C168" s="12">
        <v>41158</v>
      </c>
      <c r="D168" s="15">
        <v>4700</v>
      </c>
      <c r="E168" s="13">
        <f t="shared" si="2"/>
        <v>1</v>
      </c>
      <c r="F168" s="13">
        <f>IF(AND(B168="Med B",COUNTIFS(A$1:A167,A168,B$1:B167,"Med B")=0,COUNTIFS(A$1:A167,A168,B$1:B167,"Med A")=0),1,0)</f>
        <v>0</v>
      </c>
    </row>
    <row r="169" spans="1:6" x14ac:dyDescent="0.25">
      <c r="A169" s="11">
        <v>10</v>
      </c>
      <c r="B169" s="11" t="s">
        <v>623</v>
      </c>
      <c r="C169" s="12">
        <v>41165</v>
      </c>
      <c r="D169" s="15">
        <v>8</v>
      </c>
      <c r="E169" s="13">
        <f t="shared" si="2"/>
        <v>0</v>
      </c>
      <c r="F169" s="13">
        <f>IF(AND(B169="Med B",COUNTIFS(A$1:A168,A169,B$1:B168,"Med B")=0,COUNTIFS(A$1:A168,A169,B$1:B168,"Med A")=0),1,0)</f>
        <v>0</v>
      </c>
    </row>
    <row r="170" spans="1:6" x14ac:dyDescent="0.25">
      <c r="A170" s="11">
        <v>10</v>
      </c>
      <c r="B170" s="11" t="s">
        <v>623</v>
      </c>
      <c r="C170" s="12">
        <v>41193</v>
      </c>
      <c r="D170" s="15">
        <v>8</v>
      </c>
      <c r="E170" s="13">
        <f t="shared" si="2"/>
        <v>0</v>
      </c>
      <c r="F170" s="13">
        <f>IF(AND(B170="Med B",COUNTIFS(A$1:A169,A170,B$1:B169,"Med B")=0,COUNTIFS(A$1:A169,A170,B$1:B169,"Med A")=0),1,0)</f>
        <v>0</v>
      </c>
    </row>
    <row r="171" spans="1:6" x14ac:dyDescent="0.25">
      <c r="A171" s="11">
        <v>10</v>
      </c>
      <c r="B171" s="11" t="s">
        <v>623</v>
      </c>
      <c r="C171" s="12">
        <v>41228</v>
      </c>
      <c r="D171" s="15">
        <v>8</v>
      </c>
      <c r="E171" s="13">
        <f t="shared" si="2"/>
        <v>0</v>
      </c>
      <c r="F171" s="13">
        <f>IF(AND(B171="Med B",COUNTIFS(A$1:A170,A171,B$1:B170,"Med B")=0,COUNTIFS(A$1:A170,A171,B$1:B170,"Med A")=0),1,0)</f>
        <v>0</v>
      </c>
    </row>
    <row r="172" spans="1:6" x14ac:dyDescent="0.25">
      <c r="A172" s="11">
        <v>11</v>
      </c>
      <c r="B172" s="11" t="s">
        <v>623</v>
      </c>
      <c r="C172" s="12">
        <v>41239</v>
      </c>
      <c r="D172" s="15">
        <v>2</v>
      </c>
      <c r="E172" s="13">
        <f t="shared" si="2"/>
        <v>0</v>
      </c>
      <c r="F172" s="13">
        <f>IF(AND(B172="Med B",COUNTIFS(A$1:A171,A172,B$1:B171,"Med B")=0,COUNTIFS(A$1:A171,A172,B$1:B171,"Med A")=0),1,0)</f>
        <v>1</v>
      </c>
    </row>
    <row r="173" spans="1:6" x14ac:dyDescent="0.25">
      <c r="A173" s="11">
        <v>12</v>
      </c>
      <c r="B173" s="11" t="s">
        <v>622</v>
      </c>
      <c r="C173" s="12">
        <v>41092</v>
      </c>
      <c r="D173" s="15">
        <v>4000</v>
      </c>
      <c r="E173" s="13">
        <f t="shared" si="2"/>
        <v>0</v>
      </c>
      <c r="F173" s="13">
        <f>IF(AND(B173="Med B",COUNTIFS(A$1:A172,A173,B$1:B172,"Med B")=0,COUNTIFS(A$1:A172,A173,B$1:B172,"Med A")=0),1,0)</f>
        <v>0</v>
      </c>
    </row>
    <row r="174" spans="1:6" x14ac:dyDescent="0.25">
      <c r="A174" s="11">
        <v>12</v>
      </c>
      <c r="B174" s="11" t="s">
        <v>622</v>
      </c>
      <c r="C174" s="12">
        <v>41096</v>
      </c>
      <c r="D174" s="15">
        <v>4000</v>
      </c>
      <c r="E174" s="13">
        <f t="shared" si="2"/>
        <v>0</v>
      </c>
      <c r="F174" s="13">
        <f>IF(AND(B174="Med B",COUNTIFS(A$1:A173,A174,B$1:B173,"Med B")=0,COUNTIFS(A$1:A173,A174,B$1:B173,"Med A")=0),1,0)</f>
        <v>0</v>
      </c>
    </row>
    <row r="175" spans="1:6" x14ac:dyDescent="0.25">
      <c r="A175" s="11">
        <v>12</v>
      </c>
      <c r="B175" s="11" t="s">
        <v>622</v>
      </c>
      <c r="C175" s="12">
        <v>41100</v>
      </c>
      <c r="D175" s="15">
        <v>4000</v>
      </c>
      <c r="E175" s="13">
        <f t="shared" si="2"/>
        <v>0</v>
      </c>
      <c r="F175" s="13">
        <f>IF(AND(B175="Med B",COUNTIFS(A$1:A174,A175,B$1:B174,"Med B")=0,COUNTIFS(A$1:A174,A175,B$1:B174,"Med A")=0),1,0)</f>
        <v>0</v>
      </c>
    </row>
    <row r="176" spans="1:6" x14ac:dyDescent="0.25">
      <c r="A176" s="11">
        <v>12</v>
      </c>
      <c r="B176" s="11" t="s">
        <v>622</v>
      </c>
      <c r="C176" s="12">
        <v>41101</v>
      </c>
      <c r="D176" s="15">
        <v>4000</v>
      </c>
      <c r="E176" s="13">
        <f t="shared" si="2"/>
        <v>0</v>
      </c>
      <c r="F176" s="13">
        <f>IF(AND(B176="Med B",COUNTIFS(A$1:A175,A176,B$1:B175,"Med B")=0,COUNTIFS(A$1:A175,A176,B$1:B175,"Med A")=0),1,0)</f>
        <v>0</v>
      </c>
    </row>
    <row r="177" spans="1:6" x14ac:dyDescent="0.25">
      <c r="A177" s="11">
        <v>12</v>
      </c>
      <c r="B177" s="11" t="s">
        <v>622</v>
      </c>
      <c r="C177" s="12">
        <v>41106</v>
      </c>
      <c r="D177" s="15">
        <v>4000</v>
      </c>
      <c r="E177" s="13">
        <f t="shared" si="2"/>
        <v>0</v>
      </c>
      <c r="F177" s="13">
        <f>IF(AND(B177="Med B",COUNTIFS(A$1:A176,A177,B$1:B176,"Med B")=0,COUNTIFS(A$1:A176,A177,B$1:B176,"Med A")=0),1,0)</f>
        <v>0</v>
      </c>
    </row>
    <row r="178" spans="1:6" x14ac:dyDescent="0.25">
      <c r="A178" s="11">
        <v>12</v>
      </c>
      <c r="B178" s="11" t="s">
        <v>622</v>
      </c>
      <c r="C178" s="12">
        <v>41110</v>
      </c>
      <c r="D178" s="15">
        <v>4000</v>
      </c>
      <c r="E178" s="13">
        <f t="shared" si="2"/>
        <v>0</v>
      </c>
      <c r="F178" s="13">
        <f>IF(AND(B178="Med B",COUNTIFS(A$1:A177,A178,B$1:B177,"Med B")=0,COUNTIFS(A$1:A177,A178,B$1:B177,"Med A")=0),1,0)</f>
        <v>0</v>
      </c>
    </row>
    <row r="179" spans="1:6" x14ac:dyDescent="0.25">
      <c r="A179" s="11">
        <v>12</v>
      </c>
      <c r="B179" s="11" t="s">
        <v>622</v>
      </c>
      <c r="C179" s="12">
        <v>41113</v>
      </c>
      <c r="D179" s="15">
        <v>4000</v>
      </c>
      <c r="E179" s="13">
        <f t="shared" si="2"/>
        <v>0</v>
      </c>
      <c r="F179" s="13">
        <f>IF(AND(B179="Med B",COUNTIFS(A$1:A178,A179,B$1:B178,"Med B")=0,COUNTIFS(A$1:A178,A179,B$1:B178,"Med A")=0),1,0)</f>
        <v>0</v>
      </c>
    </row>
    <row r="180" spans="1:6" x14ac:dyDescent="0.25">
      <c r="A180" s="11">
        <v>12</v>
      </c>
      <c r="B180" s="11" t="s">
        <v>622</v>
      </c>
      <c r="C180" s="12">
        <v>41115</v>
      </c>
      <c r="D180" s="15">
        <v>4800</v>
      </c>
      <c r="E180" s="13">
        <f t="shared" si="2"/>
        <v>0</v>
      </c>
      <c r="F180" s="13">
        <f>IF(AND(B180="Med B",COUNTIFS(A$1:A179,A180,B$1:B179,"Med B")=0,COUNTIFS(A$1:A179,A180,B$1:B179,"Med A")=0),1,0)</f>
        <v>0</v>
      </c>
    </row>
    <row r="181" spans="1:6" x14ac:dyDescent="0.25">
      <c r="A181" s="11">
        <v>12</v>
      </c>
      <c r="B181" s="11" t="s">
        <v>622</v>
      </c>
      <c r="C181" s="12">
        <v>41117</v>
      </c>
      <c r="D181" s="15">
        <v>4800</v>
      </c>
      <c r="E181" s="13">
        <f t="shared" si="2"/>
        <v>0</v>
      </c>
      <c r="F181" s="13">
        <f>IF(AND(B181="Med B",COUNTIFS(A$1:A180,A181,B$1:B180,"Med B")=0,COUNTIFS(A$1:A180,A181,B$1:B180,"Med A")=0),1,0)</f>
        <v>0</v>
      </c>
    </row>
    <row r="182" spans="1:6" x14ac:dyDescent="0.25">
      <c r="A182" s="11">
        <v>12</v>
      </c>
      <c r="B182" s="11" t="s">
        <v>622</v>
      </c>
      <c r="C182" s="12">
        <v>41120</v>
      </c>
      <c r="D182" s="15">
        <v>4800</v>
      </c>
      <c r="E182" s="13">
        <f t="shared" si="2"/>
        <v>0</v>
      </c>
      <c r="F182" s="13">
        <f>IF(AND(B182="Med B",COUNTIFS(A$1:A181,A182,B$1:B181,"Med B")=0,COUNTIFS(A$1:A181,A182,B$1:B181,"Med A")=0),1,0)</f>
        <v>0</v>
      </c>
    </row>
    <row r="183" spans="1:6" x14ac:dyDescent="0.25">
      <c r="A183" s="11">
        <v>12</v>
      </c>
      <c r="B183" s="11" t="s">
        <v>622</v>
      </c>
      <c r="C183" s="12">
        <v>41124</v>
      </c>
      <c r="D183" s="15">
        <v>4800</v>
      </c>
      <c r="E183" s="13">
        <f t="shared" si="2"/>
        <v>0</v>
      </c>
      <c r="F183" s="13">
        <f>IF(AND(B183="Med B",COUNTIFS(A$1:A182,A183,B$1:B182,"Med B")=0,COUNTIFS(A$1:A182,A183,B$1:B182,"Med A")=0),1,0)</f>
        <v>0</v>
      </c>
    </row>
    <row r="184" spans="1:6" x14ac:dyDescent="0.25">
      <c r="A184" s="11">
        <v>12</v>
      </c>
      <c r="B184" s="11" t="s">
        <v>622</v>
      </c>
      <c r="C184" s="12">
        <v>41127</v>
      </c>
      <c r="D184" s="15">
        <v>6200</v>
      </c>
      <c r="E184" s="13">
        <f t="shared" si="2"/>
        <v>0</v>
      </c>
      <c r="F184" s="13">
        <f>IF(AND(B184="Med B",COUNTIFS(A$1:A183,A184,B$1:B183,"Med B")=0,COUNTIFS(A$1:A183,A184,B$1:B183,"Med A")=0),1,0)</f>
        <v>0</v>
      </c>
    </row>
    <row r="185" spans="1:6" x14ac:dyDescent="0.25">
      <c r="A185" s="11">
        <v>12</v>
      </c>
      <c r="B185" s="11" t="s">
        <v>622</v>
      </c>
      <c r="C185" s="12">
        <v>41149</v>
      </c>
      <c r="D185" s="15">
        <v>5800</v>
      </c>
      <c r="E185" s="13">
        <f t="shared" si="2"/>
        <v>0</v>
      </c>
      <c r="F185" s="13">
        <f>IF(AND(B185="Med B",COUNTIFS(A$1:A184,A185,B$1:B184,"Med B")=0,COUNTIFS(A$1:A184,A185,B$1:B184,"Med A")=0),1,0)</f>
        <v>0</v>
      </c>
    </row>
    <row r="186" spans="1:6" x14ac:dyDescent="0.25">
      <c r="A186" s="11">
        <v>12</v>
      </c>
      <c r="B186" s="11" t="s">
        <v>622</v>
      </c>
      <c r="C186" s="12">
        <v>41150</v>
      </c>
      <c r="D186" s="15">
        <v>5800</v>
      </c>
      <c r="E186" s="13">
        <f t="shared" si="2"/>
        <v>0</v>
      </c>
      <c r="F186" s="13">
        <f>IF(AND(B186="Med B",COUNTIFS(A$1:A185,A186,B$1:B185,"Med B")=0,COUNTIFS(A$1:A185,A186,B$1:B185,"Med A")=0),1,0)</f>
        <v>0</v>
      </c>
    </row>
    <row r="187" spans="1:6" x14ac:dyDescent="0.25">
      <c r="A187" s="11">
        <v>12</v>
      </c>
      <c r="B187" s="11" t="s">
        <v>622</v>
      </c>
      <c r="C187" s="12">
        <v>41152</v>
      </c>
      <c r="D187" s="15">
        <v>7800</v>
      </c>
      <c r="E187" s="13">
        <f t="shared" si="2"/>
        <v>0</v>
      </c>
      <c r="F187" s="13">
        <f>IF(AND(B187="Med B",COUNTIFS(A$1:A186,A187,B$1:B186,"Med B")=0,COUNTIFS(A$1:A186,A187,B$1:B186,"Med A")=0),1,0)</f>
        <v>0</v>
      </c>
    </row>
    <row r="188" spans="1:6" x14ac:dyDescent="0.25">
      <c r="A188" s="11">
        <v>12</v>
      </c>
      <c r="B188" s="11" t="s">
        <v>622</v>
      </c>
      <c r="C188" s="12">
        <v>41155</v>
      </c>
      <c r="D188" s="15">
        <v>7800</v>
      </c>
      <c r="E188" s="13">
        <f t="shared" si="2"/>
        <v>0</v>
      </c>
      <c r="F188" s="13">
        <f>IF(AND(B188="Med B",COUNTIFS(A$1:A187,A188,B$1:B187,"Med B")=0,COUNTIFS(A$1:A187,A188,B$1:B187,"Med A")=0),1,0)</f>
        <v>0</v>
      </c>
    </row>
    <row r="189" spans="1:6" x14ac:dyDescent="0.25">
      <c r="A189" s="11">
        <v>12</v>
      </c>
      <c r="B189" s="11" t="s">
        <v>622</v>
      </c>
      <c r="C189" s="12">
        <v>41157</v>
      </c>
      <c r="D189" s="15">
        <v>7800</v>
      </c>
      <c r="E189" s="13">
        <f t="shared" si="2"/>
        <v>1</v>
      </c>
      <c r="F189" s="13">
        <f>IF(AND(B189="Med B",COUNTIFS(A$1:A188,A189,B$1:B188,"Med B")=0,COUNTIFS(A$1:A188,A189,B$1:B188,"Med A")=0),1,0)</f>
        <v>0</v>
      </c>
    </row>
    <row r="190" spans="1:6" x14ac:dyDescent="0.25">
      <c r="A190" s="11">
        <v>12</v>
      </c>
      <c r="B190" s="11" t="s">
        <v>623</v>
      </c>
      <c r="C190" s="12">
        <v>41164</v>
      </c>
      <c r="D190" s="15">
        <v>10</v>
      </c>
      <c r="E190" s="13">
        <f t="shared" si="2"/>
        <v>0</v>
      </c>
      <c r="F190" s="13">
        <f>IF(AND(B190="Med B",COUNTIFS(A$1:A189,A190,B$1:B189,"Med B")=0,COUNTIFS(A$1:A189,A190,B$1:B189,"Med A")=0),1,0)</f>
        <v>0</v>
      </c>
    </row>
    <row r="191" spans="1:6" x14ac:dyDescent="0.25">
      <c r="A191" s="11">
        <v>12</v>
      </c>
      <c r="B191" s="11" t="s">
        <v>623</v>
      </c>
      <c r="C191" s="12">
        <v>41192</v>
      </c>
      <c r="D191" s="15">
        <v>10</v>
      </c>
      <c r="E191" s="13">
        <f t="shared" si="2"/>
        <v>0</v>
      </c>
      <c r="F191" s="13">
        <f>IF(AND(B191="Med B",COUNTIFS(A$1:A190,A191,B$1:B190,"Med B")=0,COUNTIFS(A$1:A190,A191,B$1:B190,"Med A")=0),1,0)</f>
        <v>0</v>
      </c>
    </row>
    <row r="192" spans="1:6" x14ac:dyDescent="0.25">
      <c r="A192" s="11">
        <v>13</v>
      </c>
      <c r="B192" s="11" t="s">
        <v>622</v>
      </c>
      <c r="C192" s="12">
        <v>41236</v>
      </c>
      <c r="D192" s="15">
        <v>20000</v>
      </c>
      <c r="E192" s="13">
        <f t="shared" si="2"/>
        <v>0</v>
      </c>
      <c r="F192" s="13">
        <f>IF(AND(B192="Med B",COUNTIFS(A$1:A191,A192,B$1:B191,"Med B")=0,COUNTIFS(A$1:A191,A192,B$1:B191,"Med A")=0),1,0)</f>
        <v>0</v>
      </c>
    </row>
    <row r="193" spans="1:6" x14ac:dyDescent="0.25">
      <c r="A193" s="11">
        <v>13</v>
      </c>
      <c r="B193" s="11" t="s">
        <v>622</v>
      </c>
      <c r="C193" s="12">
        <v>41239</v>
      </c>
      <c r="D193" s="15">
        <v>20000</v>
      </c>
      <c r="E193" s="13">
        <f t="shared" si="2"/>
        <v>0</v>
      </c>
      <c r="F193" s="13">
        <f>IF(AND(B193="Med B",COUNTIFS(A$1:A192,A193,B$1:B192,"Med B")=0,COUNTIFS(A$1:A192,A193,B$1:B192,"Med A")=0),1,0)</f>
        <v>0</v>
      </c>
    </row>
    <row r="194" spans="1:6" x14ac:dyDescent="0.25">
      <c r="A194" s="11">
        <v>14</v>
      </c>
      <c r="B194" s="11" t="s">
        <v>622</v>
      </c>
      <c r="C194" s="12">
        <v>41092</v>
      </c>
      <c r="D194" s="15">
        <v>300</v>
      </c>
      <c r="E194" s="13">
        <f t="shared" si="2"/>
        <v>0</v>
      </c>
      <c r="F194" s="13">
        <f>IF(AND(B194="Med B",COUNTIFS(A$1:A193,A194,B$1:B193,"Med B")=0,COUNTIFS(A$1:A193,A194,B$1:B193,"Med A")=0),1,0)</f>
        <v>0</v>
      </c>
    </row>
    <row r="195" spans="1:6" x14ac:dyDescent="0.25">
      <c r="A195" s="11">
        <v>14</v>
      </c>
      <c r="B195" s="11" t="s">
        <v>622</v>
      </c>
      <c r="C195" s="12">
        <v>41099</v>
      </c>
      <c r="D195" s="15">
        <v>300</v>
      </c>
      <c r="E195" s="13">
        <f t="shared" ref="E195:E258" si="3">IF(AND(B195="Med A", A195=A196, B196="Med B"), 1, 0)</f>
        <v>0</v>
      </c>
      <c r="F195" s="13">
        <f>IF(AND(B195="Med B",COUNTIFS(A$1:A194,A195,B$1:B194,"Med B")=0,COUNTIFS(A$1:A194,A195,B$1:B194,"Med A")=0),1,0)</f>
        <v>0</v>
      </c>
    </row>
    <row r="196" spans="1:6" x14ac:dyDescent="0.25">
      <c r="A196" s="11">
        <v>14</v>
      </c>
      <c r="B196" s="11" t="s">
        <v>622</v>
      </c>
      <c r="C196" s="12">
        <v>41106</v>
      </c>
      <c r="D196" s="15">
        <v>300</v>
      </c>
      <c r="E196" s="13">
        <f t="shared" si="3"/>
        <v>0</v>
      </c>
      <c r="F196" s="13">
        <f>IF(AND(B196="Med B",COUNTIFS(A$1:A195,A196,B$1:B195,"Med B")=0,COUNTIFS(A$1:A195,A196,B$1:B195,"Med A")=0),1,0)</f>
        <v>0</v>
      </c>
    </row>
    <row r="197" spans="1:6" x14ac:dyDescent="0.25">
      <c r="A197" s="11">
        <v>14</v>
      </c>
      <c r="B197" s="11" t="s">
        <v>622</v>
      </c>
      <c r="C197" s="12">
        <v>41113</v>
      </c>
      <c r="D197" s="15">
        <v>300</v>
      </c>
      <c r="E197" s="13">
        <f t="shared" si="3"/>
        <v>0</v>
      </c>
      <c r="F197" s="13">
        <f>IF(AND(B197="Med B",COUNTIFS(A$1:A196,A197,B$1:B196,"Med B")=0,COUNTIFS(A$1:A196,A197,B$1:B196,"Med A")=0),1,0)</f>
        <v>0</v>
      </c>
    </row>
    <row r="198" spans="1:6" x14ac:dyDescent="0.25">
      <c r="A198" s="11">
        <v>14</v>
      </c>
      <c r="B198" s="11" t="s">
        <v>622</v>
      </c>
      <c r="C198" s="12">
        <v>41120</v>
      </c>
      <c r="D198" s="15">
        <v>300</v>
      </c>
      <c r="E198" s="13">
        <f t="shared" si="3"/>
        <v>0</v>
      </c>
      <c r="F198" s="13">
        <f>IF(AND(B198="Med B",COUNTIFS(A$1:A197,A198,B$1:B197,"Med B")=0,COUNTIFS(A$1:A197,A198,B$1:B197,"Med A")=0),1,0)</f>
        <v>0</v>
      </c>
    </row>
    <row r="199" spans="1:6" x14ac:dyDescent="0.25">
      <c r="A199" s="11">
        <v>14</v>
      </c>
      <c r="B199" s="11" t="s">
        <v>622</v>
      </c>
      <c r="C199" s="12">
        <v>41127</v>
      </c>
      <c r="D199" s="15">
        <v>300</v>
      </c>
      <c r="E199" s="13">
        <f t="shared" si="3"/>
        <v>0</v>
      </c>
      <c r="F199" s="13">
        <f>IF(AND(B199="Med B",COUNTIFS(A$1:A198,A199,B$1:B198,"Med B")=0,COUNTIFS(A$1:A198,A199,B$1:B198,"Med A")=0),1,0)</f>
        <v>0</v>
      </c>
    </row>
    <row r="200" spans="1:6" x14ac:dyDescent="0.25">
      <c r="A200" s="11">
        <v>14</v>
      </c>
      <c r="B200" s="11" t="s">
        <v>622</v>
      </c>
      <c r="C200" s="12">
        <v>41134</v>
      </c>
      <c r="D200" s="15">
        <v>300</v>
      </c>
      <c r="E200" s="13">
        <f t="shared" si="3"/>
        <v>0</v>
      </c>
      <c r="F200" s="13">
        <f>IF(AND(B200="Med B",COUNTIFS(A$1:A199,A200,B$1:B199,"Med B")=0,COUNTIFS(A$1:A199,A200,B$1:B199,"Med A")=0),1,0)</f>
        <v>0</v>
      </c>
    </row>
    <row r="201" spans="1:6" x14ac:dyDescent="0.25">
      <c r="A201" s="11">
        <v>14</v>
      </c>
      <c r="B201" s="11" t="s">
        <v>622</v>
      </c>
      <c r="C201" s="12">
        <v>41141</v>
      </c>
      <c r="D201" s="15">
        <v>300</v>
      </c>
      <c r="E201" s="13">
        <f t="shared" si="3"/>
        <v>0</v>
      </c>
      <c r="F201" s="13">
        <f>IF(AND(B201="Med B",COUNTIFS(A$1:A200,A201,B$1:B200,"Med B")=0,COUNTIFS(A$1:A200,A201,B$1:B200,"Med A")=0),1,0)</f>
        <v>0</v>
      </c>
    </row>
    <row r="202" spans="1:6" x14ac:dyDescent="0.25">
      <c r="A202" s="11">
        <v>14</v>
      </c>
      <c r="B202" s="11" t="s">
        <v>622</v>
      </c>
      <c r="C202" s="12">
        <v>41148</v>
      </c>
      <c r="D202" s="15">
        <v>300</v>
      </c>
      <c r="E202" s="13">
        <f t="shared" si="3"/>
        <v>0</v>
      </c>
      <c r="F202" s="13">
        <f>IF(AND(B202="Med B",COUNTIFS(A$1:A201,A202,B$1:B201,"Med B")=0,COUNTIFS(A$1:A201,A202,B$1:B201,"Med A")=0),1,0)</f>
        <v>0</v>
      </c>
    </row>
    <row r="203" spans="1:6" x14ac:dyDescent="0.25">
      <c r="A203" s="11">
        <v>14</v>
      </c>
      <c r="B203" s="11" t="s">
        <v>622</v>
      </c>
      <c r="C203" s="12">
        <v>41155</v>
      </c>
      <c r="D203" s="15">
        <v>300</v>
      </c>
      <c r="E203" s="13">
        <f t="shared" si="3"/>
        <v>0</v>
      </c>
      <c r="F203" s="13">
        <f>IF(AND(B203="Med B",COUNTIFS(A$1:A202,A203,B$1:B202,"Med B")=0,COUNTIFS(A$1:A202,A203,B$1:B202,"Med A")=0),1,0)</f>
        <v>0</v>
      </c>
    </row>
    <row r="204" spans="1:6" x14ac:dyDescent="0.25">
      <c r="A204" s="11">
        <v>15</v>
      </c>
      <c r="B204" s="11" t="s">
        <v>622</v>
      </c>
      <c r="C204" s="12">
        <v>41096</v>
      </c>
      <c r="D204" s="15">
        <v>1400</v>
      </c>
      <c r="E204" s="13">
        <f t="shared" si="3"/>
        <v>0</v>
      </c>
      <c r="F204" s="13">
        <f>IF(AND(B204="Med B",COUNTIFS(A$1:A203,A204,B$1:B203,"Med B")=0,COUNTIFS(A$1:A203,A204,B$1:B203,"Med A")=0),1,0)</f>
        <v>0</v>
      </c>
    </row>
    <row r="205" spans="1:6" x14ac:dyDescent="0.25">
      <c r="A205" s="11">
        <v>15</v>
      </c>
      <c r="B205" s="11" t="s">
        <v>622</v>
      </c>
      <c r="C205" s="12">
        <v>41099</v>
      </c>
      <c r="D205" s="15">
        <v>1400</v>
      </c>
      <c r="E205" s="13">
        <f t="shared" si="3"/>
        <v>0</v>
      </c>
      <c r="F205" s="13">
        <f>IF(AND(B205="Med B",COUNTIFS(A$1:A204,A205,B$1:B204,"Med B")=0,COUNTIFS(A$1:A204,A205,B$1:B204,"Med A")=0),1,0)</f>
        <v>0</v>
      </c>
    </row>
    <row r="206" spans="1:6" x14ac:dyDescent="0.25">
      <c r="A206" s="11">
        <v>15</v>
      </c>
      <c r="B206" s="11" t="s">
        <v>622</v>
      </c>
      <c r="C206" s="12">
        <v>41101</v>
      </c>
      <c r="D206" s="15">
        <v>1400</v>
      </c>
      <c r="E206" s="13">
        <f t="shared" si="3"/>
        <v>0</v>
      </c>
      <c r="F206" s="13">
        <f>IF(AND(B206="Med B",COUNTIFS(A$1:A205,A206,B$1:B205,"Med B")=0,COUNTIFS(A$1:A205,A206,B$1:B205,"Med A")=0),1,0)</f>
        <v>0</v>
      </c>
    </row>
    <row r="207" spans="1:6" x14ac:dyDescent="0.25">
      <c r="A207" s="11">
        <v>15</v>
      </c>
      <c r="B207" s="11" t="s">
        <v>622</v>
      </c>
      <c r="C207" s="12">
        <v>41103</v>
      </c>
      <c r="D207" s="15">
        <v>1400</v>
      </c>
      <c r="E207" s="13">
        <f t="shared" si="3"/>
        <v>0</v>
      </c>
      <c r="F207" s="13">
        <f>IF(AND(B207="Med B",COUNTIFS(A$1:A206,A207,B$1:B206,"Med B")=0,COUNTIFS(A$1:A206,A207,B$1:B206,"Med A")=0),1,0)</f>
        <v>0</v>
      </c>
    </row>
    <row r="208" spans="1:6" x14ac:dyDescent="0.25">
      <c r="A208" s="11">
        <v>15</v>
      </c>
      <c r="B208" s="11" t="s">
        <v>622</v>
      </c>
      <c r="C208" s="12">
        <v>41106</v>
      </c>
      <c r="D208" s="15">
        <v>1400</v>
      </c>
      <c r="E208" s="13">
        <f t="shared" si="3"/>
        <v>0</v>
      </c>
      <c r="F208" s="13">
        <f>IF(AND(B208="Med B",COUNTIFS(A$1:A207,A208,B$1:B207,"Med B")=0,COUNTIFS(A$1:A207,A208,B$1:B207,"Med A")=0),1,0)</f>
        <v>0</v>
      </c>
    </row>
    <row r="209" spans="1:6" x14ac:dyDescent="0.25">
      <c r="A209" s="11">
        <v>15</v>
      </c>
      <c r="B209" s="11" t="s">
        <v>622</v>
      </c>
      <c r="C209" s="12">
        <v>41108</v>
      </c>
      <c r="D209" s="15">
        <v>1400</v>
      </c>
      <c r="E209" s="13">
        <f t="shared" si="3"/>
        <v>0</v>
      </c>
      <c r="F209" s="13">
        <f>IF(AND(B209="Med B",COUNTIFS(A$1:A208,A209,B$1:B208,"Med B")=0,COUNTIFS(A$1:A208,A209,B$1:B208,"Med A")=0),1,0)</f>
        <v>0</v>
      </c>
    </row>
    <row r="210" spans="1:6" x14ac:dyDescent="0.25">
      <c r="A210" s="11">
        <v>15</v>
      </c>
      <c r="B210" s="11" t="s">
        <v>622</v>
      </c>
      <c r="C210" s="12">
        <v>41110</v>
      </c>
      <c r="D210" s="15">
        <v>1400</v>
      </c>
      <c r="E210" s="13">
        <f t="shared" si="3"/>
        <v>0</v>
      </c>
      <c r="F210" s="13">
        <f>IF(AND(B210="Med B",COUNTIFS(A$1:A209,A210,B$1:B209,"Med B")=0,COUNTIFS(A$1:A209,A210,B$1:B209,"Med A")=0),1,0)</f>
        <v>0</v>
      </c>
    </row>
    <row r="211" spans="1:6" x14ac:dyDescent="0.25">
      <c r="A211" s="11">
        <v>15</v>
      </c>
      <c r="B211" s="11" t="s">
        <v>622</v>
      </c>
      <c r="C211" s="12">
        <v>41113</v>
      </c>
      <c r="D211" s="15">
        <v>1400</v>
      </c>
      <c r="E211" s="13">
        <f t="shared" si="3"/>
        <v>0</v>
      </c>
      <c r="F211" s="13">
        <f>IF(AND(B211="Med B",COUNTIFS(A$1:A210,A211,B$1:B210,"Med B")=0,COUNTIFS(A$1:A210,A211,B$1:B210,"Med A")=0),1,0)</f>
        <v>0</v>
      </c>
    </row>
    <row r="212" spans="1:6" x14ac:dyDescent="0.25">
      <c r="A212" s="11">
        <v>15</v>
      </c>
      <c r="B212" s="11" t="s">
        <v>622</v>
      </c>
      <c r="C212" s="12">
        <v>41115</v>
      </c>
      <c r="D212" s="15">
        <v>1400</v>
      </c>
      <c r="E212" s="13">
        <f t="shared" si="3"/>
        <v>0</v>
      </c>
      <c r="F212" s="13">
        <f>IF(AND(B212="Med B",COUNTIFS(A$1:A211,A212,B$1:B211,"Med B")=0,COUNTIFS(A$1:A211,A212,B$1:B211,"Med A")=0),1,0)</f>
        <v>0</v>
      </c>
    </row>
    <row r="213" spans="1:6" x14ac:dyDescent="0.25">
      <c r="A213" s="11">
        <v>15</v>
      </c>
      <c r="B213" s="11" t="s">
        <v>622</v>
      </c>
      <c r="C213" s="12">
        <v>41117</v>
      </c>
      <c r="D213" s="15">
        <v>1400</v>
      </c>
      <c r="E213" s="13">
        <f t="shared" si="3"/>
        <v>0</v>
      </c>
      <c r="F213" s="13">
        <f>IF(AND(B213="Med B",COUNTIFS(A$1:A212,A213,B$1:B212,"Med B")=0,COUNTIFS(A$1:A212,A213,B$1:B212,"Med A")=0),1,0)</f>
        <v>0</v>
      </c>
    </row>
    <row r="214" spans="1:6" x14ac:dyDescent="0.25">
      <c r="A214" s="11">
        <v>15</v>
      </c>
      <c r="B214" s="11" t="s">
        <v>622</v>
      </c>
      <c r="C214" s="12">
        <v>41121</v>
      </c>
      <c r="D214" s="15">
        <v>1400</v>
      </c>
      <c r="E214" s="13">
        <f t="shared" si="3"/>
        <v>0</v>
      </c>
      <c r="F214" s="13">
        <f>IF(AND(B214="Med B",COUNTIFS(A$1:A213,A214,B$1:B213,"Med B")=0,COUNTIFS(A$1:A213,A214,B$1:B213,"Med A")=0),1,0)</f>
        <v>0</v>
      </c>
    </row>
    <row r="215" spans="1:6" x14ac:dyDescent="0.25">
      <c r="A215" s="11">
        <v>15</v>
      </c>
      <c r="B215" s="11" t="s">
        <v>622</v>
      </c>
      <c r="C215" s="12">
        <v>41122</v>
      </c>
      <c r="D215" s="15">
        <v>1400</v>
      </c>
      <c r="E215" s="13">
        <f t="shared" si="3"/>
        <v>0</v>
      </c>
      <c r="F215" s="13">
        <f>IF(AND(B215="Med B",COUNTIFS(A$1:A214,A215,B$1:B214,"Med B")=0,COUNTIFS(A$1:A214,A215,B$1:B214,"Med A")=0),1,0)</f>
        <v>0</v>
      </c>
    </row>
    <row r="216" spans="1:6" x14ac:dyDescent="0.25">
      <c r="A216" s="11">
        <v>15</v>
      </c>
      <c r="B216" s="11" t="s">
        <v>622</v>
      </c>
      <c r="C216" s="12">
        <v>41155</v>
      </c>
      <c r="D216" s="15">
        <v>1000</v>
      </c>
      <c r="E216" s="13">
        <f t="shared" si="3"/>
        <v>0</v>
      </c>
      <c r="F216" s="13">
        <f>IF(AND(B216="Med B",COUNTIFS(A$1:A215,A216,B$1:B215,"Med B")=0,COUNTIFS(A$1:A215,A216,B$1:B215,"Med A")=0),1,0)</f>
        <v>0</v>
      </c>
    </row>
    <row r="217" spans="1:6" x14ac:dyDescent="0.25">
      <c r="A217" s="11">
        <v>15</v>
      </c>
      <c r="B217" s="11" t="s">
        <v>622</v>
      </c>
      <c r="C217" s="12">
        <v>41157</v>
      </c>
      <c r="D217" s="15">
        <v>1000</v>
      </c>
      <c r="E217" s="13">
        <f t="shared" si="3"/>
        <v>1</v>
      </c>
      <c r="F217" s="13">
        <f>IF(AND(B217="Med B",COUNTIFS(A$1:A216,A217,B$1:B216,"Med B")=0,COUNTIFS(A$1:A216,A217,B$1:B216,"Med A")=0),1,0)</f>
        <v>0</v>
      </c>
    </row>
    <row r="218" spans="1:6" x14ac:dyDescent="0.25">
      <c r="A218" s="11">
        <v>15</v>
      </c>
      <c r="B218" s="11" t="s">
        <v>623</v>
      </c>
      <c r="C218" s="12">
        <v>41164</v>
      </c>
      <c r="D218" s="15">
        <v>3</v>
      </c>
      <c r="E218" s="13">
        <f t="shared" si="3"/>
        <v>0</v>
      </c>
      <c r="F218" s="13">
        <f>IF(AND(B218="Med B",COUNTIFS(A$1:A217,A218,B$1:B217,"Med B")=0,COUNTIFS(A$1:A217,A218,B$1:B217,"Med A")=0),1,0)</f>
        <v>0</v>
      </c>
    </row>
    <row r="219" spans="1:6" x14ac:dyDescent="0.25">
      <c r="A219" s="11">
        <v>15</v>
      </c>
      <c r="B219" s="11" t="s">
        <v>623</v>
      </c>
      <c r="C219" s="12">
        <v>41227</v>
      </c>
      <c r="D219" s="15">
        <v>1</v>
      </c>
      <c r="E219" s="13">
        <f t="shared" si="3"/>
        <v>0</v>
      </c>
      <c r="F219" s="13">
        <f>IF(AND(B219="Med B",COUNTIFS(A$1:A218,A219,B$1:B218,"Med B")=0,COUNTIFS(A$1:A218,A219,B$1:B218,"Med A")=0),1,0)</f>
        <v>0</v>
      </c>
    </row>
    <row r="220" spans="1:6" x14ac:dyDescent="0.25">
      <c r="A220" s="11">
        <v>16</v>
      </c>
      <c r="B220" s="11" t="s">
        <v>622</v>
      </c>
      <c r="C220" s="12">
        <v>41093</v>
      </c>
      <c r="D220" s="15">
        <v>5000</v>
      </c>
      <c r="E220" s="13">
        <f t="shared" si="3"/>
        <v>0</v>
      </c>
      <c r="F220" s="13">
        <f>IF(AND(B220="Med B",COUNTIFS(A$1:A219,A220,B$1:B219,"Med B")=0,COUNTIFS(A$1:A219,A220,B$1:B219,"Med A")=0),1,0)</f>
        <v>0</v>
      </c>
    </row>
    <row r="221" spans="1:6" x14ac:dyDescent="0.25">
      <c r="A221" s="11">
        <v>16</v>
      </c>
      <c r="B221" s="11" t="s">
        <v>622</v>
      </c>
      <c r="C221" s="12">
        <v>41095</v>
      </c>
      <c r="D221" s="15">
        <v>5000</v>
      </c>
      <c r="E221" s="13">
        <f t="shared" si="3"/>
        <v>0</v>
      </c>
      <c r="F221" s="13">
        <f>IF(AND(B221="Med B",COUNTIFS(A$1:A220,A221,B$1:B220,"Med B")=0,COUNTIFS(A$1:A220,A221,B$1:B220,"Med A")=0),1,0)</f>
        <v>0</v>
      </c>
    </row>
    <row r="222" spans="1:6" x14ac:dyDescent="0.25">
      <c r="A222" s="11">
        <v>16</v>
      </c>
      <c r="B222" s="11" t="s">
        <v>622</v>
      </c>
      <c r="C222" s="12">
        <v>41097</v>
      </c>
      <c r="D222" s="15">
        <v>5000</v>
      </c>
      <c r="E222" s="13">
        <f t="shared" si="3"/>
        <v>0</v>
      </c>
      <c r="F222" s="13">
        <f>IF(AND(B222="Med B",COUNTIFS(A$1:A221,A222,B$1:B221,"Med B")=0,COUNTIFS(A$1:A221,A222,B$1:B221,"Med A")=0),1,0)</f>
        <v>0</v>
      </c>
    </row>
    <row r="223" spans="1:6" x14ac:dyDescent="0.25">
      <c r="A223" s="11">
        <v>16</v>
      </c>
      <c r="B223" s="11" t="s">
        <v>622</v>
      </c>
      <c r="C223" s="12">
        <v>41100</v>
      </c>
      <c r="D223" s="15">
        <v>5000</v>
      </c>
      <c r="E223" s="13">
        <f t="shared" si="3"/>
        <v>0</v>
      </c>
      <c r="F223" s="13">
        <f>IF(AND(B223="Med B",COUNTIFS(A$1:A222,A223,B$1:B222,"Med B")=0,COUNTIFS(A$1:A222,A223,B$1:B222,"Med A")=0),1,0)</f>
        <v>0</v>
      </c>
    </row>
    <row r="224" spans="1:6" x14ac:dyDescent="0.25">
      <c r="A224" s="11">
        <v>16</v>
      </c>
      <c r="B224" s="11" t="s">
        <v>622</v>
      </c>
      <c r="C224" s="12">
        <v>41102</v>
      </c>
      <c r="D224" s="15">
        <v>5000</v>
      </c>
      <c r="E224" s="13">
        <f t="shared" si="3"/>
        <v>0</v>
      </c>
      <c r="F224" s="13">
        <f>IF(AND(B224="Med B",COUNTIFS(A$1:A223,A224,B$1:B223,"Med B")=0,COUNTIFS(A$1:A223,A224,B$1:B223,"Med A")=0),1,0)</f>
        <v>0</v>
      </c>
    </row>
    <row r="225" spans="1:6" x14ac:dyDescent="0.25">
      <c r="A225" s="11">
        <v>16</v>
      </c>
      <c r="B225" s="11" t="s">
        <v>622</v>
      </c>
      <c r="C225" s="12">
        <v>41104</v>
      </c>
      <c r="D225" s="15">
        <v>5000</v>
      </c>
      <c r="E225" s="13">
        <f t="shared" si="3"/>
        <v>0</v>
      </c>
      <c r="F225" s="13">
        <f>IF(AND(B225="Med B",COUNTIFS(A$1:A224,A225,B$1:B224,"Med B")=0,COUNTIFS(A$1:A224,A225,B$1:B224,"Med A")=0),1,0)</f>
        <v>0</v>
      </c>
    </row>
    <row r="226" spans="1:6" x14ac:dyDescent="0.25">
      <c r="A226" s="11">
        <v>16</v>
      </c>
      <c r="B226" s="11" t="s">
        <v>622</v>
      </c>
      <c r="C226" s="12">
        <v>41109</v>
      </c>
      <c r="D226" s="15">
        <v>5000</v>
      </c>
      <c r="E226" s="13">
        <f t="shared" si="3"/>
        <v>0</v>
      </c>
      <c r="F226" s="13">
        <f>IF(AND(B226="Med B",COUNTIFS(A$1:A225,A226,B$1:B225,"Med B")=0,COUNTIFS(A$1:A225,A226,B$1:B225,"Med A")=0),1,0)</f>
        <v>0</v>
      </c>
    </row>
    <row r="227" spans="1:6" x14ac:dyDescent="0.25">
      <c r="A227" s="11">
        <v>16</v>
      </c>
      <c r="B227" s="11" t="s">
        <v>622</v>
      </c>
      <c r="C227" s="12">
        <v>41111</v>
      </c>
      <c r="D227" s="15">
        <v>4500</v>
      </c>
      <c r="E227" s="13">
        <f t="shared" si="3"/>
        <v>0</v>
      </c>
      <c r="F227" s="13">
        <f>IF(AND(B227="Med B",COUNTIFS(A$1:A226,A227,B$1:B226,"Med B")=0,COUNTIFS(A$1:A226,A227,B$1:B226,"Med A")=0),1,0)</f>
        <v>0</v>
      </c>
    </row>
    <row r="228" spans="1:6" x14ac:dyDescent="0.25">
      <c r="A228" s="11">
        <v>16</v>
      </c>
      <c r="B228" s="11" t="s">
        <v>622</v>
      </c>
      <c r="C228" s="12">
        <v>41114</v>
      </c>
      <c r="D228" s="15">
        <v>4500</v>
      </c>
      <c r="E228" s="13">
        <f t="shared" si="3"/>
        <v>0</v>
      </c>
      <c r="F228" s="13">
        <f>IF(AND(B228="Med B",COUNTIFS(A$1:A227,A228,B$1:B227,"Med B")=0,COUNTIFS(A$1:A227,A228,B$1:B227,"Med A")=0),1,0)</f>
        <v>0</v>
      </c>
    </row>
    <row r="229" spans="1:6" x14ac:dyDescent="0.25">
      <c r="A229" s="11">
        <v>16</v>
      </c>
      <c r="B229" s="11" t="s">
        <v>622</v>
      </c>
      <c r="C229" s="12">
        <v>41116</v>
      </c>
      <c r="D229" s="15">
        <v>4500</v>
      </c>
      <c r="E229" s="13">
        <f t="shared" si="3"/>
        <v>0</v>
      </c>
      <c r="F229" s="13">
        <f>IF(AND(B229="Med B",COUNTIFS(A$1:A228,A229,B$1:B228,"Med B")=0,COUNTIFS(A$1:A228,A229,B$1:B228,"Med A")=0),1,0)</f>
        <v>0</v>
      </c>
    </row>
    <row r="230" spans="1:6" x14ac:dyDescent="0.25">
      <c r="A230" s="11">
        <v>16</v>
      </c>
      <c r="B230" s="11" t="s">
        <v>622</v>
      </c>
      <c r="C230" s="12">
        <v>41118</v>
      </c>
      <c r="D230" s="15">
        <v>4500</v>
      </c>
      <c r="E230" s="13">
        <f t="shared" si="3"/>
        <v>0</v>
      </c>
      <c r="F230" s="13">
        <f>IF(AND(B230="Med B",COUNTIFS(A$1:A229,A230,B$1:B229,"Med B")=0,COUNTIFS(A$1:A229,A230,B$1:B229,"Med A")=0),1,0)</f>
        <v>0</v>
      </c>
    </row>
    <row r="231" spans="1:6" x14ac:dyDescent="0.25">
      <c r="A231" s="11">
        <v>16</v>
      </c>
      <c r="B231" s="11" t="s">
        <v>622</v>
      </c>
      <c r="C231" s="12">
        <v>41121</v>
      </c>
      <c r="D231" s="15">
        <v>4500</v>
      </c>
      <c r="E231" s="13">
        <f t="shared" si="3"/>
        <v>0</v>
      </c>
      <c r="F231" s="13">
        <f>IF(AND(B231="Med B",COUNTIFS(A$1:A230,A231,B$1:B230,"Med B")=0,COUNTIFS(A$1:A230,A231,B$1:B230,"Med A")=0),1,0)</f>
        <v>0</v>
      </c>
    </row>
    <row r="232" spans="1:6" x14ac:dyDescent="0.25">
      <c r="A232" s="11">
        <v>16</v>
      </c>
      <c r="B232" s="11" t="s">
        <v>622</v>
      </c>
      <c r="C232" s="12">
        <v>41123</v>
      </c>
      <c r="D232" s="15">
        <v>4500</v>
      </c>
      <c r="E232" s="13">
        <f t="shared" si="3"/>
        <v>0</v>
      </c>
      <c r="F232" s="13">
        <f>IF(AND(B232="Med B",COUNTIFS(A$1:A231,A232,B$1:B231,"Med B")=0,COUNTIFS(A$1:A231,A232,B$1:B231,"Med A")=0),1,0)</f>
        <v>0</v>
      </c>
    </row>
    <row r="233" spans="1:6" x14ac:dyDescent="0.25">
      <c r="A233" s="11">
        <v>16</v>
      </c>
      <c r="B233" s="11" t="s">
        <v>622</v>
      </c>
      <c r="C233" s="12">
        <v>41125</v>
      </c>
      <c r="D233" s="15">
        <v>4500</v>
      </c>
      <c r="E233" s="13">
        <f t="shared" si="3"/>
        <v>0</v>
      </c>
      <c r="F233" s="13">
        <f>IF(AND(B233="Med B",COUNTIFS(A$1:A232,A233,B$1:B232,"Med B")=0,COUNTIFS(A$1:A232,A233,B$1:B232,"Med A")=0),1,0)</f>
        <v>0</v>
      </c>
    </row>
    <row r="234" spans="1:6" x14ac:dyDescent="0.25">
      <c r="A234" s="11">
        <v>16</v>
      </c>
      <c r="B234" s="11" t="s">
        <v>622</v>
      </c>
      <c r="C234" s="12">
        <v>41128</v>
      </c>
      <c r="D234" s="15">
        <v>4500</v>
      </c>
      <c r="E234" s="13">
        <f t="shared" si="3"/>
        <v>0</v>
      </c>
      <c r="F234" s="13">
        <f>IF(AND(B234="Med B",COUNTIFS(A$1:A233,A234,B$1:B233,"Med B")=0,COUNTIFS(A$1:A233,A234,B$1:B233,"Med A")=0),1,0)</f>
        <v>0</v>
      </c>
    </row>
    <row r="235" spans="1:6" x14ac:dyDescent="0.25">
      <c r="A235" s="11">
        <v>16</v>
      </c>
      <c r="B235" s="11" t="s">
        <v>622</v>
      </c>
      <c r="C235" s="12">
        <v>41130</v>
      </c>
      <c r="D235" s="15">
        <v>4500</v>
      </c>
      <c r="E235" s="13">
        <f t="shared" si="3"/>
        <v>0</v>
      </c>
      <c r="F235" s="13">
        <f>IF(AND(B235="Med B",COUNTIFS(A$1:A234,A235,B$1:B234,"Med B")=0,COUNTIFS(A$1:A234,A235,B$1:B234,"Med A")=0),1,0)</f>
        <v>0</v>
      </c>
    </row>
    <row r="236" spans="1:6" x14ac:dyDescent="0.25">
      <c r="A236" s="11">
        <v>16</v>
      </c>
      <c r="B236" s="11" t="s">
        <v>622</v>
      </c>
      <c r="C236" s="12">
        <v>41132</v>
      </c>
      <c r="D236" s="15">
        <v>4500</v>
      </c>
      <c r="E236" s="13">
        <f t="shared" si="3"/>
        <v>0</v>
      </c>
      <c r="F236" s="13">
        <f>IF(AND(B236="Med B",COUNTIFS(A$1:A235,A236,B$1:B235,"Med B")=0,COUNTIFS(A$1:A235,A236,B$1:B235,"Med A")=0),1,0)</f>
        <v>0</v>
      </c>
    </row>
    <row r="237" spans="1:6" x14ac:dyDescent="0.25">
      <c r="A237" s="11">
        <v>16</v>
      </c>
      <c r="B237" s="11" t="s">
        <v>622</v>
      </c>
      <c r="C237" s="12">
        <v>41135</v>
      </c>
      <c r="D237" s="15">
        <v>4500</v>
      </c>
      <c r="E237" s="13">
        <f t="shared" si="3"/>
        <v>0</v>
      </c>
      <c r="F237" s="13">
        <f>IF(AND(B237="Med B",COUNTIFS(A$1:A236,A237,B$1:B236,"Med B")=0,COUNTIFS(A$1:A236,A237,B$1:B236,"Med A")=0),1,0)</f>
        <v>0</v>
      </c>
    </row>
    <row r="238" spans="1:6" x14ac:dyDescent="0.25">
      <c r="A238" s="11">
        <v>16</v>
      </c>
      <c r="B238" s="11" t="s">
        <v>622</v>
      </c>
      <c r="C238" s="12">
        <v>41137</v>
      </c>
      <c r="D238" s="15">
        <v>4500</v>
      </c>
      <c r="E238" s="13">
        <f t="shared" si="3"/>
        <v>0</v>
      </c>
      <c r="F238" s="13">
        <f>IF(AND(B238="Med B",COUNTIFS(A$1:A237,A238,B$1:B237,"Med B")=0,COUNTIFS(A$1:A237,A238,B$1:B237,"Med A")=0),1,0)</f>
        <v>0</v>
      </c>
    </row>
    <row r="239" spans="1:6" x14ac:dyDescent="0.25">
      <c r="A239" s="11">
        <v>16</v>
      </c>
      <c r="B239" s="11" t="s">
        <v>622</v>
      </c>
      <c r="C239" s="12">
        <v>41139</v>
      </c>
      <c r="D239" s="15">
        <v>5900</v>
      </c>
      <c r="E239" s="13">
        <f t="shared" si="3"/>
        <v>0</v>
      </c>
      <c r="F239" s="13">
        <f>IF(AND(B239="Med B",COUNTIFS(A$1:A238,A239,B$1:B238,"Med B")=0,COUNTIFS(A$1:A238,A239,B$1:B238,"Med A")=0),1,0)</f>
        <v>0</v>
      </c>
    </row>
    <row r="240" spans="1:6" x14ac:dyDescent="0.25">
      <c r="A240" s="11">
        <v>16</v>
      </c>
      <c r="B240" s="11" t="s">
        <v>622</v>
      </c>
      <c r="C240" s="12">
        <v>41142</v>
      </c>
      <c r="D240" s="15">
        <v>5900</v>
      </c>
      <c r="E240" s="13">
        <f t="shared" si="3"/>
        <v>0</v>
      </c>
      <c r="F240" s="13">
        <f>IF(AND(B240="Med B",COUNTIFS(A$1:A239,A240,B$1:B239,"Med B")=0,COUNTIFS(A$1:A239,A240,B$1:B239,"Med A")=0),1,0)</f>
        <v>0</v>
      </c>
    </row>
    <row r="241" spans="1:6" x14ac:dyDescent="0.25">
      <c r="A241" s="11">
        <v>16</v>
      </c>
      <c r="B241" s="11" t="s">
        <v>622</v>
      </c>
      <c r="C241" s="12">
        <v>41144</v>
      </c>
      <c r="D241" s="15">
        <v>5900</v>
      </c>
      <c r="E241" s="13">
        <f t="shared" si="3"/>
        <v>0</v>
      </c>
      <c r="F241" s="13">
        <f>IF(AND(B241="Med B",COUNTIFS(A$1:A240,A241,B$1:B240,"Med B")=0,COUNTIFS(A$1:A240,A241,B$1:B240,"Med A")=0),1,0)</f>
        <v>0</v>
      </c>
    </row>
    <row r="242" spans="1:6" x14ac:dyDescent="0.25">
      <c r="A242" s="11">
        <v>16</v>
      </c>
      <c r="B242" s="11" t="s">
        <v>622</v>
      </c>
      <c r="C242" s="12">
        <v>41146</v>
      </c>
      <c r="D242" s="15">
        <v>5900</v>
      </c>
      <c r="E242" s="13">
        <f t="shared" si="3"/>
        <v>0</v>
      </c>
      <c r="F242" s="13">
        <f>IF(AND(B242="Med B",COUNTIFS(A$1:A241,A242,B$1:B241,"Med B")=0,COUNTIFS(A$1:A241,A242,B$1:B241,"Med A")=0),1,0)</f>
        <v>0</v>
      </c>
    </row>
    <row r="243" spans="1:6" x14ac:dyDescent="0.25">
      <c r="A243" s="11">
        <v>16</v>
      </c>
      <c r="B243" s="11" t="s">
        <v>622</v>
      </c>
      <c r="C243" s="12">
        <v>41149</v>
      </c>
      <c r="D243" s="15">
        <v>5900</v>
      </c>
      <c r="E243" s="13">
        <f t="shared" si="3"/>
        <v>0</v>
      </c>
      <c r="F243" s="13">
        <f>IF(AND(B243="Med B",COUNTIFS(A$1:A242,A243,B$1:B242,"Med B")=0,COUNTIFS(A$1:A242,A243,B$1:B242,"Med A")=0),1,0)</f>
        <v>0</v>
      </c>
    </row>
    <row r="244" spans="1:6" x14ac:dyDescent="0.25">
      <c r="A244" s="11">
        <v>16</v>
      </c>
      <c r="B244" s="11" t="s">
        <v>622</v>
      </c>
      <c r="C244" s="12">
        <v>41151</v>
      </c>
      <c r="D244" s="15">
        <v>5900</v>
      </c>
      <c r="E244" s="13">
        <f t="shared" si="3"/>
        <v>0</v>
      </c>
      <c r="F244" s="13">
        <f>IF(AND(B244="Med B",COUNTIFS(A$1:A243,A244,B$1:B243,"Med B")=0,COUNTIFS(A$1:A243,A244,B$1:B243,"Med A")=0),1,0)</f>
        <v>0</v>
      </c>
    </row>
    <row r="245" spans="1:6" x14ac:dyDescent="0.25">
      <c r="A245" s="11">
        <v>16</v>
      </c>
      <c r="B245" s="11" t="s">
        <v>622</v>
      </c>
      <c r="C245" s="12">
        <v>41153</v>
      </c>
      <c r="D245" s="15">
        <v>5900</v>
      </c>
      <c r="E245" s="13">
        <f t="shared" si="3"/>
        <v>0</v>
      </c>
      <c r="F245" s="13">
        <f>IF(AND(B245="Med B",COUNTIFS(A$1:A244,A245,B$1:B244,"Med B")=0,COUNTIFS(A$1:A244,A245,B$1:B244,"Med A")=0),1,0)</f>
        <v>0</v>
      </c>
    </row>
    <row r="246" spans="1:6" x14ac:dyDescent="0.25">
      <c r="A246" s="11">
        <v>16</v>
      </c>
      <c r="B246" s="11" t="s">
        <v>622</v>
      </c>
      <c r="C246" s="12">
        <v>41156</v>
      </c>
      <c r="D246" s="15">
        <v>5900</v>
      </c>
      <c r="E246" s="13">
        <f t="shared" si="3"/>
        <v>0</v>
      </c>
      <c r="F246" s="13">
        <f>IF(AND(B246="Med B",COUNTIFS(A$1:A245,A246,B$1:B245,"Med B")=0,COUNTIFS(A$1:A245,A246,B$1:B245,"Med A")=0),1,0)</f>
        <v>0</v>
      </c>
    </row>
    <row r="247" spans="1:6" x14ac:dyDescent="0.25">
      <c r="A247" s="11">
        <v>16</v>
      </c>
      <c r="B247" s="11" t="s">
        <v>622</v>
      </c>
      <c r="C247" s="12">
        <v>41158</v>
      </c>
      <c r="D247" s="15">
        <v>5900</v>
      </c>
      <c r="E247" s="13">
        <f t="shared" si="3"/>
        <v>1</v>
      </c>
      <c r="F247" s="13">
        <f>IF(AND(B247="Med B",COUNTIFS(A$1:A246,A247,B$1:B246,"Med B")=0,COUNTIFS(A$1:A246,A247,B$1:B246,"Med A")=0),1,0)</f>
        <v>0</v>
      </c>
    </row>
    <row r="248" spans="1:6" x14ac:dyDescent="0.25">
      <c r="A248" s="11">
        <v>16</v>
      </c>
      <c r="B248" s="11" t="s">
        <v>623</v>
      </c>
      <c r="C248" s="12">
        <v>41165</v>
      </c>
      <c r="D248" s="15">
        <v>8</v>
      </c>
      <c r="E248" s="13">
        <f t="shared" si="3"/>
        <v>0</v>
      </c>
      <c r="F248" s="13">
        <f>IF(AND(B248="Med B",COUNTIFS(A$1:A247,A248,B$1:B247,"Med B")=0,COUNTIFS(A$1:A247,A248,B$1:B247,"Med A")=0),1,0)</f>
        <v>0</v>
      </c>
    </row>
    <row r="249" spans="1:6" x14ac:dyDescent="0.25">
      <c r="A249" s="11">
        <v>16</v>
      </c>
      <c r="B249" s="11" t="s">
        <v>623</v>
      </c>
      <c r="C249" s="12">
        <v>41223</v>
      </c>
      <c r="D249" s="15">
        <v>2</v>
      </c>
      <c r="E249" s="13">
        <f t="shared" si="3"/>
        <v>0</v>
      </c>
      <c r="F249" s="13">
        <f>IF(AND(B249="Med B",COUNTIFS(A$1:A248,A249,B$1:B248,"Med B")=0,COUNTIFS(A$1:A248,A249,B$1:B248,"Med A")=0),1,0)</f>
        <v>0</v>
      </c>
    </row>
    <row r="250" spans="1:6" x14ac:dyDescent="0.25">
      <c r="A250" s="11">
        <v>17</v>
      </c>
      <c r="B250" s="11" t="s">
        <v>622</v>
      </c>
      <c r="C250" s="12">
        <v>41093</v>
      </c>
      <c r="D250" s="15">
        <v>800</v>
      </c>
      <c r="E250" s="13">
        <f t="shared" si="3"/>
        <v>0</v>
      </c>
      <c r="F250" s="13">
        <f>IF(AND(B250="Med B",COUNTIFS(A$1:A249,A250,B$1:B249,"Med B")=0,COUNTIFS(A$1:A249,A250,B$1:B249,"Med A")=0),1,0)</f>
        <v>0</v>
      </c>
    </row>
    <row r="251" spans="1:6" x14ac:dyDescent="0.25">
      <c r="A251" s="11">
        <v>17</v>
      </c>
      <c r="B251" s="11" t="s">
        <v>622</v>
      </c>
      <c r="C251" s="12">
        <v>41095</v>
      </c>
      <c r="D251" s="15">
        <v>800</v>
      </c>
      <c r="E251" s="13">
        <f t="shared" si="3"/>
        <v>0</v>
      </c>
      <c r="F251" s="13">
        <f>IF(AND(B251="Med B",COUNTIFS(A$1:A250,A251,B$1:B250,"Med B")=0,COUNTIFS(A$1:A250,A251,B$1:B250,"Med A")=0),1,0)</f>
        <v>0</v>
      </c>
    </row>
    <row r="252" spans="1:6" x14ac:dyDescent="0.25">
      <c r="A252" s="11">
        <v>17</v>
      </c>
      <c r="B252" s="11" t="s">
        <v>622</v>
      </c>
      <c r="C252" s="12">
        <v>41100</v>
      </c>
      <c r="D252" s="15">
        <v>900</v>
      </c>
      <c r="E252" s="13">
        <f t="shared" si="3"/>
        <v>0</v>
      </c>
      <c r="F252" s="13">
        <f>IF(AND(B252="Med B",COUNTIFS(A$1:A251,A252,B$1:B251,"Med B")=0,COUNTIFS(A$1:A251,A252,B$1:B251,"Med A")=0),1,0)</f>
        <v>0</v>
      </c>
    </row>
    <row r="253" spans="1:6" x14ac:dyDescent="0.25">
      <c r="A253" s="11">
        <v>17</v>
      </c>
      <c r="B253" s="11" t="s">
        <v>622</v>
      </c>
      <c r="C253" s="12">
        <v>41102</v>
      </c>
      <c r="D253" s="15">
        <v>900</v>
      </c>
      <c r="E253" s="13">
        <f t="shared" si="3"/>
        <v>0</v>
      </c>
      <c r="F253" s="13">
        <f>IF(AND(B253="Med B",COUNTIFS(A$1:A252,A253,B$1:B252,"Med B")=0,COUNTIFS(A$1:A252,A253,B$1:B252,"Med A")=0),1,0)</f>
        <v>0</v>
      </c>
    </row>
    <row r="254" spans="1:6" x14ac:dyDescent="0.25">
      <c r="A254" s="11">
        <v>17</v>
      </c>
      <c r="B254" s="11" t="s">
        <v>622</v>
      </c>
      <c r="C254" s="12">
        <v>41123</v>
      </c>
      <c r="D254" s="15">
        <v>5000</v>
      </c>
      <c r="E254" s="13">
        <f t="shared" si="3"/>
        <v>0</v>
      </c>
      <c r="F254" s="13">
        <f>IF(AND(B254="Med B",COUNTIFS(A$1:A253,A254,B$1:B253,"Med B")=0,COUNTIFS(A$1:A253,A254,B$1:B253,"Med A")=0),1,0)</f>
        <v>0</v>
      </c>
    </row>
    <row r="255" spans="1:6" x14ac:dyDescent="0.25">
      <c r="A255" s="11">
        <v>17</v>
      </c>
      <c r="B255" s="11" t="s">
        <v>622</v>
      </c>
      <c r="C255" s="12">
        <v>41125</v>
      </c>
      <c r="D255" s="15">
        <v>5000</v>
      </c>
      <c r="E255" s="13">
        <f t="shared" si="3"/>
        <v>0</v>
      </c>
      <c r="F255" s="13">
        <f>IF(AND(B255="Med B",COUNTIFS(A$1:A254,A255,B$1:B254,"Med B")=0,COUNTIFS(A$1:A254,A255,B$1:B254,"Med A")=0),1,0)</f>
        <v>0</v>
      </c>
    </row>
    <row r="256" spans="1:6" x14ac:dyDescent="0.25">
      <c r="A256" s="11">
        <v>17</v>
      </c>
      <c r="B256" s="11" t="s">
        <v>622</v>
      </c>
      <c r="C256" s="12">
        <v>41128</v>
      </c>
      <c r="D256" s="15">
        <v>5000</v>
      </c>
      <c r="E256" s="13">
        <f t="shared" si="3"/>
        <v>0</v>
      </c>
      <c r="F256" s="13">
        <f>IF(AND(B256="Med B",COUNTIFS(A$1:A255,A256,B$1:B255,"Med B")=0,COUNTIFS(A$1:A255,A256,B$1:B255,"Med A")=0),1,0)</f>
        <v>0</v>
      </c>
    </row>
    <row r="257" spans="1:6" x14ac:dyDescent="0.25">
      <c r="A257" s="11">
        <v>17</v>
      </c>
      <c r="B257" s="11" t="s">
        <v>622</v>
      </c>
      <c r="C257" s="12">
        <v>41149</v>
      </c>
      <c r="D257" s="15">
        <v>3200</v>
      </c>
      <c r="E257" s="13">
        <f t="shared" si="3"/>
        <v>0</v>
      </c>
      <c r="F257" s="13">
        <f>IF(AND(B257="Med B",COUNTIFS(A$1:A256,A257,B$1:B256,"Med B")=0,COUNTIFS(A$1:A256,A257,B$1:B256,"Med A")=0),1,0)</f>
        <v>0</v>
      </c>
    </row>
    <row r="258" spans="1:6" x14ac:dyDescent="0.25">
      <c r="A258" s="11">
        <v>17</v>
      </c>
      <c r="B258" s="11" t="s">
        <v>622</v>
      </c>
      <c r="C258" s="12">
        <v>41151</v>
      </c>
      <c r="D258" s="15">
        <v>3200</v>
      </c>
      <c r="E258" s="13">
        <f t="shared" si="3"/>
        <v>0</v>
      </c>
      <c r="F258" s="13">
        <f>IF(AND(B258="Med B",COUNTIFS(A$1:A257,A258,B$1:B257,"Med B")=0,COUNTIFS(A$1:A257,A258,B$1:B257,"Med A")=0),1,0)</f>
        <v>0</v>
      </c>
    </row>
    <row r="259" spans="1:6" x14ac:dyDescent="0.25">
      <c r="A259" s="11">
        <v>17</v>
      </c>
      <c r="B259" s="11" t="s">
        <v>622</v>
      </c>
      <c r="C259" s="12">
        <v>41153</v>
      </c>
      <c r="D259" s="15">
        <v>3200</v>
      </c>
      <c r="E259" s="13">
        <f t="shared" ref="E259:E322" si="4">IF(AND(B259="Med A", A259=A260, B260="Med B"), 1, 0)</f>
        <v>0</v>
      </c>
      <c r="F259" s="13">
        <f>IF(AND(B259="Med B",COUNTIFS(A$1:A258,A259,B$1:B258,"Med B")=0,COUNTIFS(A$1:A258,A259,B$1:B258,"Med A")=0),1,0)</f>
        <v>0</v>
      </c>
    </row>
    <row r="260" spans="1:6" x14ac:dyDescent="0.25">
      <c r="A260" s="11">
        <v>17</v>
      </c>
      <c r="B260" s="11" t="s">
        <v>622</v>
      </c>
      <c r="C260" s="12">
        <v>41156</v>
      </c>
      <c r="D260" s="15">
        <v>3200</v>
      </c>
      <c r="E260" s="13">
        <f t="shared" si="4"/>
        <v>0</v>
      </c>
      <c r="F260" s="13">
        <f>IF(AND(B260="Med B",COUNTIFS(A$1:A259,A260,B$1:B259,"Med B")=0,COUNTIFS(A$1:A259,A260,B$1:B259,"Med A")=0),1,0)</f>
        <v>0</v>
      </c>
    </row>
    <row r="261" spans="1:6" x14ac:dyDescent="0.25">
      <c r="A261" s="11">
        <v>17</v>
      </c>
      <c r="B261" s="11" t="s">
        <v>622</v>
      </c>
      <c r="C261" s="12">
        <v>41158</v>
      </c>
      <c r="D261" s="15">
        <v>3200</v>
      </c>
      <c r="E261" s="13">
        <f t="shared" si="4"/>
        <v>1</v>
      </c>
      <c r="F261" s="13">
        <f>IF(AND(B261="Med B",COUNTIFS(A$1:A260,A261,B$1:B260,"Med B")=0,COUNTIFS(A$1:A260,A261,B$1:B260,"Med A")=0),1,0)</f>
        <v>0</v>
      </c>
    </row>
    <row r="262" spans="1:6" x14ac:dyDescent="0.25">
      <c r="A262" s="11">
        <v>17</v>
      </c>
      <c r="B262" s="11" t="s">
        <v>623</v>
      </c>
      <c r="C262" s="12">
        <v>41165</v>
      </c>
      <c r="D262" s="15">
        <v>6</v>
      </c>
      <c r="E262" s="13">
        <f t="shared" si="4"/>
        <v>0</v>
      </c>
      <c r="F262" s="13">
        <f>IF(AND(B262="Med B",COUNTIFS(A$1:A261,A262,B$1:B261,"Med B")=0,COUNTIFS(A$1:A261,A262,B$1:B261,"Med A")=0),1,0)</f>
        <v>0</v>
      </c>
    </row>
    <row r="263" spans="1:6" x14ac:dyDescent="0.25">
      <c r="A263" s="11">
        <v>17</v>
      </c>
      <c r="B263" s="11" t="s">
        <v>623</v>
      </c>
      <c r="C263" s="12">
        <v>41193</v>
      </c>
      <c r="D263" s="15">
        <v>5</v>
      </c>
      <c r="E263" s="13">
        <f t="shared" si="4"/>
        <v>0</v>
      </c>
      <c r="F263" s="13">
        <f>IF(AND(B263="Med B",COUNTIFS(A$1:A262,A263,B$1:B262,"Med B")=0,COUNTIFS(A$1:A262,A263,B$1:B262,"Med A")=0),1,0)</f>
        <v>0</v>
      </c>
    </row>
    <row r="264" spans="1:6" x14ac:dyDescent="0.25">
      <c r="A264" s="11">
        <v>17</v>
      </c>
      <c r="B264" s="11" t="s">
        <v>623</v>
      </c>
      <c r="C264" s="12">
        <v>41228</v>
      </c>
      <c r="D264" s="15">
        <v>16</v>
      </c>
      <c r="E264" s="13">
        <f t="shared" si="4"/>
        <v>0</v>
      </c>
      <c r="F264" s="13">
        <f>IF(AND(B264="Med B",COUNTIFS(A$1:A263,A264,B$1:B263,"Med B")=0,COUNTIFS(A$1:A263,A264,B$1:B263,"Med A")=0),1,0)</f>
        <v>0</v>
      </c>
    </row>
    <row r="265" spans="1:6" x14ac:dyDescent="0.25">
      <c r="A265" s="11">
        <v>18</v>
      </c>
      <c r="B265" s="11" t="s">
        <v>622</v>
      </c>
      <c r="C265" s="12">
        <v>41096</v>
      </c>
      <c r="D265" s="15">
        <v>3300</v>
      </c>
      <c r="E265" s="13">
        <f t="shared" si="4"/>
        <v>0</v>
      </c>
      <c r="F265" s="13">
        <f>IF(AND(B265="Med B",COUNTIFS(A$1:A264,A265,B$1:B264,"Med B")=0,COUNTIFS(A$1:A264,A265,B$1:B264,"Med A")=0),1,0)</f>
        <v>0</v>
      </c>
    </row>
    <row r="266" spans="1:6" x14ac:dyDescent="0.25">
      <c r="A266" s="11">
        <v>18</v>
      </c>
      <c r="B266" s="11" t="s">
        <v>622</v>
      </c>
      <c r="C266" s="12">
        <v>41099</v>
      </c>
      <c r="D266" s="15">
        <v>3300</v>
      </c>
      <c r="E266" s="13">
        <f t="shared" si="4"/>
        <v>0</v>
      </c>
      <c r="F266" s="13">
        <f>IF(AND(B266="Med B",COUNTIFS(A$1:A265,A266,B$1:B265,"Med B")=0,COUNTIFS(A$1:A265,A266,B$1:B265,"Med A")=0),1,0)</f>
        <v>0</v>
      </c>
    </row>
    <row r="267" spans="1:6" x14ac:dyDescent="0.25">
      <c r="A267" s="11">
        <v>18</v>
      </c>
      <c r="B267" s="11" t="s">
        <v>622</v>
      </c>
      <c r="C267" s="12">
        <v>41101</v>
      </c>
      <c r="D267" s="15">
        <v>3300</v>
      </c>
      <c r="E267" s="13">
        <f t="shared" si="4"/>
        <v>0</v>
      </c>
      <c r="F267" s="13">
        <f>IF(AND(B267="Med B",COUNTIFS(A$1:A266,A267,B$1:B266,"Med B")=0,COUNTIFS(A$1:A266,A267,B$1:B266,"Med A")=0),1,0)</f>
        <v>0</v>
      </c>
    </row>
    <row r="268" spans="1:6" x14ac:dyDescent="0.25">
      <c r="A268" s="11">
        <v>18</v>
      </c>
      <c r="B268" s="11" t="s">
        <v>622</v>
      </c>
      <c r="C268" s="12">
        <v>41103</v>
      </c>
      <c r="D268" s="15">
        <v>3300</v>
      </c>
      <c r="E268" s="13">
        <f t="shared" si="4"/>
        <v>0</v>
      </c>
      <c r="F268" s="13">
        <f>IF(AND(B268="Med B",COUNTIFS(A$1:A267,A268,B$1:B267,"Med B")=0,COUNTIFS(A$1:A267,A268,B$1:B267,"Med A")=0),1,0)</f>
        <v>0</v>
      </c>
    </row>
    <row r="269" spans="1:6" x14ac:dyDescent="0.25">
      <c r="A269" s="11">
        <v>18</v>
      </c>
      <c r="B269" s="11" t="s">
        <v>622</v>
      </c>
      <c r="C269" s="12">
        <v>41106</v>
      </c>
      <c r="D269" s="15">
        <v>3300</v>
      </c>
      <c r="E269" s="13">
        <f t="shared" si="4"/>
        <v>0</v>
      </c>
      <c r="F269" s="13">
        <f>IF(AND(B269="Med B",COUNTIFS(A$1:A268,A269,B$1:B268,"Med B")=0,COUNTIFS(A$1:A268,A269,B$1:B268,"Med A")=0),1,0)</f>
        <v>0</v>
      </c>
    </row>
    <row r="270" spans="1:6" x14ac:dyDescent="0.25">
      <c r="A270" s="11">
        <v>18</v>
      </c>
      <c r="B270" s="11" t="s">
        <v>622</v>
      </c>
      <c r="C270" s="12">
        <v>41108</v>
      </c>
      <c r="D270" s="15">
        <v>3300</v>
      </c>
      <c r="E270" s="13">
        <f t="shared" si="4"/>
        <v>0</v>
      </c>
      <c r="F270" s="13">
        <f>IF(AND(B270="Med B",COUNTIFS(A$1:A269,A270,B$1:B269,"Med B")=0,COUNTIFS(A$1:A269,A270,B$1:B269,"Med A")=0),1,0)</f>
        <v>0</v>
      </c>
    </row>
    <row r="271" spans="1:6" x14ac:dyDescent="0.25">
      <c r="A271" s="11">
        <v>18</v>
      </c>
      <c r="B271" s="11" t="s">
        <v>622</v>
      </c>
      <c r="C271" s="12">
        <v>41110</v>
      </c>
      <c r="D271" s="15">
        <v>4300</v>
      </c>
      <c r="E271" s="13">
        <f t="shared" si="4"/>
        <v>0</v>
      </c>
      <c r="F271" s="13">
        <f>IF(AND(B271="Med B",COUNTIFS(A$1:A270,A271,B$1:B270,"Med B")=0,COUNTIFS(A$1:A270,A271,B$1:B270,"Med A")=0),1,0)</f>
        <v>0</v>
      </c>
    </row>
    <row r="272" spans="1:6" x14ac:dyDescent="0.25">
      <c r="A272" s="11">
        <v>18</v>
      </c>
      <c r="B272" s="11" t="s">
        <v>622</v>
      </c>
      <c r="C272" s="12">
        <v>41113</v>
      </c>
      <c r="D272" s="15">
        <v>4300</v>
      </c>
      <c r="E272" s="13">
        <f t="shared" si="4"/>
        <v>0</v>
      </c>
      <c r="F272" s="13">
        <f>IF(AND(B272="Med B",COUNTIFS(A$1:A271,A272,B$1:B271,"Med B")=0,COUNTIFS(A$1:A271,A272,B$1:B271,"Med A")=0),1,0)</f>
        <v>0</v>
      </c>
    </row>
    <row r="273" spans="1:6" x14ac:dyDescent="0.25">
      <c r="A273" s="11">
        <v>18</v>
      </c>
      <c r="B273" s="11" t="s">
        <v>622</v>
      </c>
      <c r="C273" s="12">
        <v>41115</v>
      </c>
      <c r="D273" s="15">
        <v>4300</v>
      </c>
      <c r="E273" s="13">
        <f t="shared" si="4"/>
        <v>0</v>
      </c>
      <c r="F273" s="13">
        <f>IF(AND(B273="Med B",COUNTIFS(A$1:A272,A273,B$1:B272,"Med B")=0,COUNTIFS(A$1:A272,A273,B$1:B272,"Med A")=0),1,0)</f>
        <v>0</v>
      </c>
    </row>
    <row r="274" spans="1:6" x14ac:dyDescent="0.25">
      <c r="A274" s="11">
        <v>18</v>
      </c>
      <c r="B274" s="11" t="s">
        <v>622</v>
      </c>
      <c r="C274" s="12">
        <v>41117</v>
      </c>
      <c r="D274" s="15">
        <v>4300</v>
      </c>
      <c r="E274" s="13">
        <f t="shared" si="4"/>
        <v>0</v>
      </c>
      <c r="F274" s="13">
        <f>IF(AND(B274="Med B",COUNTIFS(A$1:A273,A274,B$1:B273,"Med B")=0,COUNTIFS(A$1:A273,A274,B$1:B273,"Med A")=0),1,0)</f>
        <v>0</v>
      </c>
    </row>
    <row r="275" spans="1:6" x14ac:dyDescent="0.25">
      <c r="A275" s="11">
        <v>18</v>
      </c>
      <c r="B275" s="11" t="s">
        <v>622</v>
      </c>
      <c r="C275" s="12">
        <v>41120</v>
      </c>
      <c r="D275" s="15">
        <v>4300</v>
      </c>
      <c r="E275" s="13">
        <f t="shared" si="4"/>
        <v>0</v>
      </c>
      <c r="F275" s="13">
        <f>IF(AND(B275="Med B",COUNTIFS(A$1:A274,A275,B$1:B274,"Med B")=0,COUNTIFS(A$1:A274,A275,B$1:B274,"Med A")=0),1,0)</f>
        <v>0</v>
      </c>
    </row>
    <row r="276" spans="1:6" x14ac:dyDescent="0.25">
      <c r="A276" s="11">
        <v>18</v>
      </c>
      <c r="B276" s="11" t="s">
        <v>622</v>
      </c>
      <c r="C276" s="12">
        <v>41122</v>
      </c>
      <c r="D276" s="15">
        <v>4300</v>
      </c>
      <c r="E276" s="13">
        <f t="shared" si="4"/>
        <v>0</v>
      </c>
      <c r="F276" s="13">
        <f>IF(AND(B276="Med B",COUNTIFS(A$1:A275,A276,B$1:B275,"Med B")=0,COUNTIFS(A$1:A275,A276,B$1:B275,"Med A")=0),1,0)</f>
        <v>0</v>
      </c>
    </row>
    <row r="277" spans="1:6" x14ac:dyDescent="0.25">
      <c r="A277" s="11">
        <v>18</v>
      </c>
      <c r="B277" s="11" t="s">
        <v>622</v>
      </c>
      <c r="C277" s="12">
        <v>41124</v>
      </c>
      <c r="D277" s="15">
        <v>4300</v>
      </c>
      <c r="E277" s="13">
        <f t="shared" si="4"/>
        <v>0</v>
      </c>
      <c r="F277" s="13">
        <f>IF(AND(B277="Med B",COUNTIFS(A$1:A276,A277,B$1:B276,"Med B")=0,COUNTIFS(A$1:A276,A277,B$1:B276,"Med A")=0),1,0)</f>
        <v>0</v>
      </c>
    </row>
    <row r="278" spans="1:6" x14ac:dyDescent="0.25">
      <c r="A278" s="11">
        <v>18</v>
      </c>
      <c r="B278" s="11" t="s">
        <v>622</v>
      </c>
      <c r="C278" s="12">
        <v>41127</v>
      </c>
      <c r="D278" s="15">
        <v>4800</v>
      </c>
      <c r="E278" s="13">
        <f t="shared" si="4"/>
        <v>0</v>
      </c>
      <c r="F278" s="13">
        <f>IF(AND(B278="Med B",COUNTIFS(A$1:A277,A278,B$1:B277,"Med B")=0,COUNTIFS(A$1:A277,A278,B$1:B277,"Med A")=0),1,0)</f>
        <v>0</v>
      </c>
    </row>
    <row r="279" spans="1:6" x14ac:dyDescent="0.25">
      <c r="A279" s="11">
        <v>18</v>
      </c>
      <c r="B279" s="11" t="s">
        <v>622</v>
      </c>
      <c r="C279" s="12">
        <v>41129</v>
      </c>
      <c r="D279" s="15">
        <v>4800</v>
      </c>
      <c r="E279" s="13">
        <f t="shared" si="4"/>
        <v>0</v>
      </c>
      <c r="F279" s="13">
        <f>IF(AND(B279="Med B",COUNTIFS(A$1:A278,A279,B$1:B278,"Med B")=0,COUNTIFS(A$1:A278,A279,B$1:B278,"Med A")=0),1,0)</f>
        <v>0</v>
      </c>
    </row>
    <row r="280" spans="1:6" x14ac:dyDescent="0.25">
      <c r="A280" s="11">
        <v>18</v>
      </c>
      <c r="B280" s="11" t="s">
        <v>622</v>
      </c>
      <c r="C280" s="12">
        <v>41131</v>
      </c>
      <c r="D280" s="15">
        <v>4800</v>
      </c>
      <c r="E280" s="13">
        <f t="shared" si="4"/>
        <v>0</v>
      </c>
      <c r="F280" s="13">
        <f>IF(AND(B280="Med B",COUNTIFS(A$1:A279,A280,B$1:B279,"Med B")=0,COUNTIFS(A$1:A279,A280,B$1:B279,"Med A")=0),1,0)</f>
        <v>0</v>
      </c>
    </row>
    <row r="281" spans="1:6" x14ac:dyDescent="0.25">
      <c r="A281" s="11">
        <v>18</v>
      </c>
      <c r="B281" s="11" t="s">
        <v>622</v>
      </c>
      <c r="C281" s="12">
        <v>41134</v>
      </c>
      <c r="D281" s="15">
        <v>4800</v>
      </c>
      <c r="E281" s="13">
        <f t="shared" si="4"/>
        <v>0</v>
      </c>
      <c r="F281" s="13">
        <f>IF(AND(B281="Med B",COUNTIFS(A$1:A280,A281,B$1:B280,"Med B")=0,COUNTIFS(A$1:A280,A281,B$1:B280,"Med A")=0),1,0)</f>
        <v>0</v>
      </c>
    </row>
    <row r="282" spans="1:6" x14ac:dyDescent="0.25">
      <c r="A282" s="11">
        <v>18</v>
      </c>
      <c r="B282" s="11" t="s">
        <v>622</v>
      </c>
      <c r="C282" s="12">
        <v>41136</v>
      </c>
      <c r="D282" s="15">
        <v>4800</v>
      </c>
      <c r="E282" s="13">
        <f t="shared" si="4"/>
        <v>0</v>
      </c>
      <c r="F282" s="13">
        <f>IF(AND(B282="Med B",COUNTIFS(A$1:A281,A282,B$1:B281,"Med B")=0,COUNTIFS(A$1:A281,A282,B$1:B281,"Med A")=0),1,0)</f>
        <v>0</v>
      </c>
    </row>
    <row r="283" spans="1:6" x14ac:dyDescent="0.25">
      <c r="A283" s="11">
        <v>18</v>
      </c>
      <c r="B283" s="11" t="s">
        <v>622</v>
      </c>
      <c r="C283" s="12">
        <v>41138</v>
      </c>
      <c r="D283" s="15">
        <v>4800</v>
      </c>
      <c r="E283" s="13">
        <f t="shared" si="4"/>
        <v>0</v>
      </c>
      <c r="F283" s="13">
        <f>IF(AND(B283="Med B",COUNTIFS(A$1:A282,A283,B$1:B282,"Med B")=0,COUNTIFS(A$1:A282,A283,B$1:B282,"Med A")=0),1,0)</f>
        <v>0</v>
      </c>
    </row>
    <row r="284" spans="1:6" x14ac:dyDescent="0.25">
      <c r="A284" s="11">
        <v>18</v>
      </c>
      <c r="B284" s="11" t="s">
        <v>622</v>
      </c>
      <c r="C284" s="12">
        <v>41141</v>
      </c>
      <c r="D284" s="15">
        <v>5800</v>
      </c>
      <c r="E284" s="13">
        <f t="shared" si="4"/>
        <v>0</v>
      </c>
      <c r="F284" s="13">
        <f>IF(AND(B284="Med B",COUNTIFS(A$1:A283,A284,B$1:B283,"Med B")=0,COUNTIFS(A$1:A283,A284,B$1:B283,"Med A")=0),1,0)</f>
        <v>0</v>
      </c>
    </row>
    <row r="285" spans="1:6" x14ac:dyDescent="0.25">
      <c r="A285" s="11">
        <v>18</v>
      </c>
      <c r="B285" s="11" t="s">
        <v>622</v>
      </c>
      <c r="C285" s="12">
        <v>41143</v>
      </c>
      <c r="D285" s="15">
        <v>5800</v>
      </c>
      <c r="E285" s="13">
        <f t="shared" si="4"/>
        <v>0</v>
      </c>
      <c r="F285" s="13">
        <f>IF(AND(B285="Med B",COUNTIFS(A$1:A284,A285,B$1:B284,"Med B")=0,COUNTIFS(A$1:A284,A285,B$1:B284,"Med A")=0),1,0)</f>
        <v>0</v>
      </c>
    </row>
    <row r="286" spans="1:6" x14ac:dyDescent="0.25">
      <c r="A286" s="11">
        <v>18</v>
      </c>
      <c r="B286" s="11" t="s">
        <v>622</v>
      </c>
      <c r="C286" s="12">
        <v>41145</v>
      </c>
      <c r="D286" s="15">
        <v>5800</v>
      </c>
      <c r="E286" s="13">
        <f t="shared" si="4"/>
        <v>0</v>
      </c>
      <c r="F286" s="13">
        <f>IF(AND(B286="Med B",COUNTIFS(A$1:A285,A286,B$1:B285,"Med B")=0,COUNTIFS(A$1:A285,A286,B$1:B285,"Med A")=0),1,0)</f>
        <v>0</v>
      </c>
    </row>
    <row r="287" spans="1:6" x14ac:dyDescent="0.25">
      <c r="A287" s="11">
        <v>18</v>
      </c>
      <c r="B287" s="11" t="s">
        <v>622</v>
      </c>
      <c r="C287" s="12">
        <v>41148</v>
      </c>
      <c r="D287" s="15">
        <v>5800</v>
      </c>
      <c r="E287" s="13">
        <f t="shared" si="4"/>
        <v>0</v>
      </c>
      <c r="F287" s="13">
        <f>IF(AND(B287="Med B",COUNTIFS(A$1:A286,A287,B$1:B286,"Med B")=0,COUNTIFS(A$1:A286,A287,B$1:B286,"Med A")=0),1,0)</f>
        <v>0</v>
      </c>
    </row>
    <row r="288" spans="1:6" x14ac:dyDescent="0.25">
      <c r="A288" s="11">
        <v>18</v>
      </c>
      <c r="B288" s="11" t="s">
        <v>622</v>
      </c>
      <c r="C288" s="12">
        <v>41150</v>
      </c>
      <c r="D288" s="15">
        <v>5800</v>
      </c>
      <c r="E288" s="13">
        <f t="shared" si="4"/>
        <v>0</v>
      </c>
      <c r="F288" s="13">
        <f>IF(AND(B288="Med B",COUNTIFS(A$1:A287,A288,B$1:B287,"Med B")=0,COUNTIFS(A$1:A287,A288,B$1:B287,"Med A")=0),1,0)</f>
        <v>0</v>
      </c>
    </row>
    <row r="289" spans="1:6" x14ac:dyDescent="0.25">
      <c r="A289" s="11">
        <v>18</v>
      </c>
      <c r="B289" s="11" t="s">
        <v>622</v>
      </c>
      <c r="C289" s="12">
        <v>41152</v>
      </c>
      <c r="D289" s="15">
        <v>5800</v>
      </c>
      <c r="E289" s="13">
        <f t="shared" si="4"/>
        <v>0</v>
      </c>
      <c r="F289" s="13">
        <f>IF(AND(B289="Med B",COUNTIFS(A$1:A288,A289,B$1:B288,"Med B")=0,COUNTIFS(A$1:A288,A289,B$1:B288,"Med A")=0),1,0)</f>
        <v>0</v>
      </c>
    </row>
    <row r="290" spans="1:6" x14ac:dyDescent="0.25">
      <c r="A290" s="11">
        <v>18</v>
      </c>
      <c r="B290" s="11" t="s">
        <v>622</v>
      </c>
      <c r="C290" s="12">
        <v>41155</v>
      </c>
      <c r="D290" s="15">
        <v>5800</v>
      </c>
      <c r="E290" s="13">
        <f t="shared" si="4"/>
        <v>0</v>
      </c>
      <c r="F290" s="13">
        <f>IF(AND(B290="Med B",COUNTIFS(A$1:A289,A290,B$1:B289,"Med B")=0,COUNTIFS(A$1:A289,A290,B$1:B289,"Med A")=0),1,0)</f>
        <v>0</v>
      </c>
    </row>
    <row r="291" spans="1:6" x14ac:dyDescent="0.25">
      <c r="A291" s="11">
        <v>18</v>
      </c>
      <c r="B291" s="11" t="s">
        <v>622</v>
      </c>
      <c r="C291" s="12">
        <v>41157</v>
      </c>
      <c r="D291" s="15">
        <v>5800</v>
      </c>
      <c r="E291" s="13">
        <f t="shared" si="4"/>
        <v>1</v>
      </c>
      <c r="F291" s="13">
        <f>IF(AND(B291="Med B",COUNTIFS(A$1:A290,A291,B$1:B290,"Med B")=0,COUNTIFS(A$1:A290,A291,B$1:B290,"Med A")=0),1,0)</f>
        <v>0</v>
      </c>
    </row>
    <row r="292" spans="1:6" x14ac:dyDescent="0.25">
      <c r="A292" s="11">
        <v>18</v>
      </c>
      <c r="B292" s="11" t="s">
        <v>623</v>
      </c>
      <c r="C292" s="12">
        <v>41173</v>
      </c>
      <c r="D292" s="15">
        <v>8</v>
      </c>
      <c r="E292" s="13">
        <f t="shared" si="4"/>
        <v>0</v>
      </c>
      <c r="F292" s="13">
        <f>IF(AND(B292="Med B",COUNTIFS(A$1:A291,A292,B$1:B291,"Med B")=0,COUNTIFS(A$1:A291,A292,B$1:B291,"Med A")=0),1,0)</f>
        <v>0</v>
      </c>
    </row>
    <row r="293" spans="1:6" x14ac:dyDescent="0.25">
      <c r="A293" s="11">
        <v>18</v>
      </c>
      <c r="B293" s="11" t="s">
        <v>623</v>
      </c>
      <c r="C293" s="12">
        <v>41192</v>
      </c>
      <c r="D293" s="15">
        <v>8</v>
      </c>
      <c r="E293" s="13">
        <f t="shared" si="4"/>
        <v>0</v>
      </c>
      <c r="F293" s="13">
        <f>IF(AND(B293="Med B",COUNTIFS(A$1:A292,A293,B$1:B292,"Med B")=0,COUNTIFS(A$1:A292,A293,B$1:B292,"Med A")=0),1,0)</f>
        <v>0</v>
      </c>
    </row>
    <row r="294" spans="1:6" x14ac:dyDescent="0.25">
      <c r="A294" s="11">
        <v>18</v>
      </c>
      <c r="B294" s="11" t="s">
        <v>623</v>
      </c>
      <c r="C294" s="12">
        <v>41228</v>
      </c>
      <c r="D294" s="15">
        <v>8</v>
      </c>
      <c r="E294" s="13">
        <f t="shared" si="4"/>
        <v>0</v>
      </c>
      <c r="F294" s="13">
        <f>IF(AND(B294="Med B",COUNTIFS(A$1:A293,A294,B$1:B293,"Med B")=0,COUNTIFS(A$1:A293,A294,B$1:B293,"Med A")=0),1,0)</f>
        <v>0</v>
      </c>
    </row>
    <row r="295" spans="1:6" x14ac:dyDescent="0.25">
      <c r="A295" s="11">
        <v>19</v>
      </c>
      <c r="B295" s="11" t="s">
        <v>622</v>
      </c>
      <c r="C295" s="12">
        <v>41092</v>
      </c>
      <c r="D295" s="15">
        <v>1700</v>
      </c>
      <c r="E295" s="13">
        <f t="shared" si="4"/>
        <v>0</v>
      </c>
      <c r="F295" s="13">
        <f>IF(AND(B295="Med B",COUNTIFS(A$1:A294,A295,B$1:B294,"Med B")=0,COUNTIFS(A$1:A294,A295,B$1:B294,"Med A")=0),1,0)</f>
        <v>0</v>
      </c>
    </row>
    <row r="296" spans="1:6" x14ac:dyDescent="0.25">
      <c r="A296" s="11">
        <v>19</v>
      </c>
      <c r="B296" s="11" t="s">
        <v>622</v>
      </c>
      <c r="C296" s="12">
        <v>41094</v>
      </c>
      <c r="D296" s="15">
        <v>1700</v>
      </c>
      <c r="E296" s="13">
        <f t="shared" si="4"/>
        <v>0</v>
      </c>
      <c r="F296" s="13">
        <f>IF(AND(B296="Med B",COUNTIFS(A$1:A295,A296,B$1:B295,"Med B")=0,COUNTIFS(A$1:A295,A296,B$1:B295,"Med A")=0),1,0)</f>
        <v>0</v>
      </c>
    </row>
    <row r="297" spans="1:6" x14ac:dyDescent="0.25">
      <c r="A297" s="11">
        <v>19</v>
      </c>
      <c r="B297" s="11" t="s">
        <v>622</v>
      </c>
      <c r="C297" s="12">
        <v>41096</v>
      </c>
      <c r="D297" s="15">
        <v>1700</v>
      </c>
      <c r="E297" s="13">
        <f t="shared" si="4"/>
        <v>0</v>
      </c>
      <c r="F297" s="13">
        <f>IF(AND(B297="Med B",COUNTIFS(A$1:A296,A297,B$1:B296,"Med B")=0,COUNTIFS(A$1:A296,A297,B$1:B296,"Med A")=0),1,0)</f>
        <v>0</v>
      </c>
    </row>
    <row r="298" spans="1:6" x14ac:dyDescent="0.25">
      <c r="A298" s="11">
        <v>19</v>
      </c>
      <c r="B298" s="11" t="s">
        <v>622</v>
      </c>
      <c r="C298" s="12">
        <v>41099</v>
      </c>
      <c r="D298" s="15">
        <v>1700</v>
      </c>
      <c r="E298" s="13">
        <f t="shared" si="4"/>
        <v>0</v>
      </c>
      <c r="F298" s="13">
        <f>IF(AND(B298="Med B",COUNTIFS(A$1:A297,A298,B$1:B297,"Med B")=0,COUNTIFS(A$1:A297,A298,B$1:B297,"Med A")=0),1,0)</f>
        <v>0</v>
      </c>
    </row>
    <row r="299" spans="1:6" x14ac:dyDescent="0.25">
      <c r="A299" s="11">
        <v>19</v>
      </c>
      <c r="B299" s="11" t="s">
        <v>622</v>
      </c>
      <c r="C299" s="12">
        <v>41101</v>
      </c>
      <c r="D299" s="15">
        <v>1700</v>
      </c>
      <c r="E299" s="13">
        <f t="shared" si="4"/>
        <v>0</v>
      </c>
      <c r="F299" s="13">
        <f>IF(AND(B299="Med B",COUNTIFS(A$1:A298,A299,B$1:B298,"Med B")=0,COUNTIFS(A$1:A298,A299,B$1:B298,"Med A")=0),1,0)</f>
        <v>0</v>
      </c>
    </row>
    <row r="300" spans="1:6" x14ac:dyDescent="0.25">
      <c r="A300" s="11">
        <v>19</v>
      </c>
      <c r="B300" s="11" t="s">
        <v>622</v>
      </c>
      <c r="C300" s="12">
        <v>41103</v>
      </c>
      <c r="D300" s="15">
        <v>1700</v>
      </c>
      <c r="E300" s="13">
        <f t="shared" si="4"/>
        <v>0</v>
      </c>
      <c r="F300" s="13">
        <f>IF(AND(B300="Med B",COUNTIFS(A$1:A299,A300,B$1:B299,"Med B")=0,COUNTIFS(A$1:A299,A300,B$1:B299,"Med A")=0),1,0)</f>
        <v>0</v>
      </c>
    </row>
    <row r="301" spans="1:6" x14ac:dyDescent="0.25">
      <c r="A301" s="11">
        <v>19</v>
      </c>
      <c r="B301" s="11" t="s">
        <v>622</v>
      </c>
      <c r="C301" s="12">
        <v>41106</v>
      </c>
      <c r="D301" s="15">
        <v>1700</v>
      </c>
      <c r="E301" s="13">
        <f t="shared" si="4"/>
        <v>0</v>
      </c>
      <c r="F301" s="13">
        <f>IF(AND(B301="Med B",COUNTIFS(A$1:A300,A301,B$1:B300,"Med B")=0,COUNTIFS(A$1:A300,A301,B$1:B300,"Med A")=0),1,0)</f>
        <v>0</v>
      </c>
    </row>
    <row r="302" spans="1:6" x14ac:dyDescent="0.25">
      <c r="A302" s="11">
        <v>19</v>
      </c>
      <c r="B302" s="11" t="s">
        <v>622</v>
      </c>
      <c r="C302" s="12">
        <v>41108</v>
      </c>
      <c r="D302" s="15">
        <v>1700</v>
      </c>
      <c r="E302" s="13">
        <f t="shared" si="4"/>
        <v>0</v>
      </c>
      <c r="F302" s="13">
        <f>IF(AND(B302="Med B",COUNTIFS(A$1:A301,A302,B$1:B301,"Med B")=0,COUNTIFS(A$1:A301,A302,B$1:B301,"Med A")=0),1,0)</f>
        <v>0</v>
      </c>
    </row>
    <row r="303" spans="1:6" x14ac:dyDescent="0.25">
      <c r="A303" s="11">
        <v>19</v>
      </c>
      <c r="B303" s="11" t="s">
        <v>622</v>
      </c>
      <c r="C303" s="12">
        <v>41110</v>
      </c>
      <c r="D303" s="15">
        <v>1700</v>
      </c>
      <c r="E303" s="13">
        <f t="shared" si="4"/>
        <v>0</v>
      </c>
      <c r="F303" s="13">
        <f>IF(AND(B303="Med B",COUNTIFS(A$1:A302,A303,B$1:B302,"Med B")=0,COUNTIFS(A$1:A302,A303,B$1:B302,"Med A")=0),1,0)</f>
        <v>0</v>
      </c>
    </row>
    <row r="304" spans="1:6" x14ac:dyDescent="0.25">
      <c r="A304" s="11">
        <v>19</v>
      </c>
      <c r="B304" s="11" t="s">
        <v>622</v>
      </c>
      <c r="C304" s="12">
        <v>41113</v>
      </c>
      <c r="D304" s="15">
        <v>1700</v>
      </c>
      <c r="E304" s="13">
        <f t="shared" si="4"/>
        <v>0</v>
      </c>
      <c r="F304" s="13">
        <f>IF(AND(B304="Med B",COUNTIFS(A$1:A303,A304,B$1:B303,"Med B")=0,COUNTIFS(A$1:A303,A304,B$1:B303,"Med A")=0),1,0)</f>
        <v>0</v>
      </c>
    </row>
    <row r="305" spans="1:6" x14ac:dyDescent="0.25">
      <c r="A305" s="11">
        <v>19</v>
      </c>
      <c r="B305" s="11" t="s">
        <v>622</v>
      </c>
      <c r="C305" s="12">
        <v>41115</v>
      </c>
      <c r="D305" s="15">
        <v>1700</v>
      </c>
      <c r="E305" s="13">
        <f t="shared" si="4"/>
        <v>0</v>
      </c>
      <c r="F305" s="13">
        <f>IF(AND(B305="Med B",COUNTIFS(A$1:A304,A305,B$1:B304,"Med B")=0,COUNTIFS(A$1:A304,A305,B$1:B304,"Med A")=0),1,0)</f>
        <v>0</v>
      </c>
    </row>
    <row r="306" spans="1:6" x14ac:dyDescent="0.25">
      <c r="A306" s="11">
        <v>19</v>
      </c>
      <c r="B306" s="11" t="s">
        <v>622</v>
      </c>
      <c r="C306" s="12">
        <v>41117</v>
      </c>
      <c r="D306" s="15">
        <v>1700</v>
      </c>
      <c r="E306" s="13">
        <f t="shared" si="4"/>
        <v>0</v>
      </c>
      <c r="F306" s="13">
        <f>IF(AND(B306="Med B",COUNTIFS(A$1:A305,A306,B$1:B305,"Med B")=0,COUNTIFS(A$1:A305,A306,B$1:B305,"Med A")=0),1,0)</f>
        <v>0</v>
      </c>
    </row>
    <row r="307" spans="1:6" x14ac:dyDescent="0.25">
      <c r="A307" s="11">
        <v>19</v>
      </c>
      <c r="B307" s="11" t="s">
        <v>622</v>
      </c>
      <c r="C307" s="12">
        <v>41120</v>
      </c>
      <c r="D307" s="15">
        <v>1700</v>
      </c>
      <c r="E307" s="13">
        <f t="shared" si="4"/>
        <v>0</v>
      </c>
      <c r="F307" s="13">
        <f>IF(AND(B307="Med B",COUNTIFS(A$1:A306,A307,B$1:B306,"Med B")=0,COUNTIFS(A$1:A306,A307,B$1:B306,"Med A")=0),1,0)</f>
        <v>0</v>
      </c>
    </row>
    <row r="308" spans="1:6" x14ac:dyDescent="0.25">
      <c r="A308" s="11">
        <v>19</v>
      </c>
      <c r="B308" s="11" t="s">
        <v>622</v>
      </c>
      <c r="C308" s="12">
        <v>41122</v>
      </c>
      <c r="D308" s="15">
        <v>1700</v>
      </c>
      <c r="E308" s="13">
        <f t="shared" si="4"/>
        <v>0</v>
      </c>
      <c r="F308" s="13">
        <f>IF(AND(B308="Med B",COUNTIFS(A$1:A307,A308,B$1:B307,"Med B")=0,COUNTIFS(A$1:A307,A308,B$1:B307,"Med A")=0),1,0)</f>
        <v>0</v>
      </c>
    </row>
    <row r="309" spans="1:6" x14ac:dyDescent="0.25">
      <c r="A309" s="11">
        <v>19</v>
      </c>
      <c r="B309" s="11" t="s">
        <v>622</v>
      </c>
      <c r="C309" s="12">
        <v>41124</v>
      </c>
      <c r="D309" s="15">
        <v>1700</v>
      </c>
      <c r="E309" s="13">
        <f t="shared" si="4"/>
        <v>0</v>
      </c>
      <c r="F309" s="13">
        <f>IF(AND(B309="Med B",COUNTIFS(A$1:A308,A309,B$1:B308,"Med B")=0,COUNTIFS(A$1:A308,A309,B$1:B308,"Med A")=0),1,0)</f>
        <v>0</v>
      </c>
    </row>
    <row r="310" spans="1:6" x14ac:dyDescent="0.25">
      <c r="A310" s="11">
        <v>19</v>
      </c>
      <c r="B310" s="11" t="s">
        <v>622</v>
      </c>
      <c r="C310" s="12">
        <v>41127</v>
      </c>
      <c r="D310" s="15">
        <v>1700</v>
      </c>
      <c r="E310" s="13">
        <f t="shared" si="4"/>
        <v>0</v>
      </c>
      <c r="F310" s="13">
        <f>IF(AND(B310="Med B",COUNTIFS(A$1:A309,A310,B$1:B309,"Med B")=0,COUNTIFS(A$1:A309,A310,B$1:B309,"Med A")=0),1,0)</f>
        <v>0</v>
      </c>
    </row>
    <row r="311" spans="1:6" x14ac:dyDescent="0.25">
      <c r="A311" s="11">
        <v>19</v>
      </c>
      <c r="B311" s="11" t="s">
        <v>622</v>
      </c>
      <c r="C311" s="12">
        <v>41129</v>
      </c>
      <c r="D311" s="15">
        <v>1700</v>
      </c>
      <c r="E311" s="13">
        <f t="shared" si="4"/>
        <v>0</v>
      </c>
      <c r="F311" s="13">
        <f>IF(AND(B311="Med B",COUNTIFS(A$1:A310,A311,B$1:B310,"Med B")=0,COUNTIFS(A$1:A310,A311,B$1:B310,"Med A")=0),1,0)</f>
        <v>0</v>
      </c>
    </row>
    <row r="312" spans="1:6" x14ac:dyDescent="0.25">
      <c r="A312" s="11">
        <v>19</v>
      </c>
      <c r="B312" s="11" t="s">
        <v>622</v>
      </c>
      <c r="C312" s="12">
        <v>41131</v>
      </c>
      <c r="D312" s="15">
        <v>1700</v>
      </c>
      <c r="E312" s="13">
        <f t="shared" si="4"/>
        <v>0</v>
      </c>
      <c r="F312" s="13">
        <f>IF(AND(B312="Med B",COUNTIFS(A$1:A311,A312,B$1:B311,"Med B")=0,COUNTIFS(A$1:A311,A312,B$1:B311,"Med A")=0),1,0)</f>
        <v>0</v>
      </c>
    </row>
    <row r="313" spans="1:6" x14ac:dyDescent="0.25">
      <c r="A313" s="11">
        <v>19</v>
      </c>
      <c r="B313" s="11" t="s">
        <v>622</v>
      </c>
      <c r="C313" s="12">
        <v>41134</v>
      </c>
      <c r="D313" s="15">
        <v>1700</v>
      </c>
      <c r="E313" s="13">
        <f t="shared" si="4"/>
        <v>0</v>
      </c>
      <c r="F313" s="13">
        <f>IF(AND(B313="Med B",COUNTIFS(A$1:A312,A313,B$1:B312,"Med B")=0,COUNTIFS(A$1:A312,A313,B$1:B312,"Med A")=0),1,0)</f>
        <v>0</v>
      </c>
    </row>
    <row r="314" spans="1:6" x14ac:dyDescent="0.25">
      <c r="A314" s="11">
        <v>19</v>
      </c>
      <c r="B314" s="11" t="s">
        <v>622</v>
      </c>
      <c r="C314" s="12">
        <v>41136</v>
      </c>
      <c r="D314" s="15">
        <v>1700</v>
      </c>
      <c r="E314" s="13">
        <f t="shared" si="4"/>
        <v>0</v>
      </c>
      <c r="F314" s="13">
        <f>IF(AND(B314="Med B",COUNTIFS(A$1:A313,A314,B$1:B313,"Med B")=0,COUNTIFS(A$1:A313,A314,B$1:B313,"Med A")=0),1,0)</f>
        <v>0</v>
      </c>
    </row>
    <row r="315" spans="1:6" x14ac:dyDescent="0.25">
      <c r="A315" s="11">
        <v>19</v>
      </c>
      <c r="B315" s="11" t="s">
        <v>622</v>
      </c>
      <c r="C315" s="12">
        <v>41138</v>
      </c>
      <c r="D315" s="15">
        <v>1700</v>
      </c>
      <c r="E315" s="13">
        <f t="shared" si="4"/>
        <v>0</v>
      </c>
      <c r="F315" s="13">
        <f>IF(AND(B315="Med B",COUNTIFS(A$1:A314,A315,B$1:B314,"Med B")=0,COUNTIFS(A$1:A314,A315,B$1:B314,"Med A")=0),1,0)</f>
        <v>0</v>
      </c>
    </row>
    <row r="316" spans="1:6" x14ac:dyDescent="0.25">
      <c r="A316" s="11">
        <v>19</v>
      </c>
      <c r="B316" s="11" t="s">
        <v>622</v>
      </c>
      <c r="C316" s="12">
        <v>41141</v>
      </c>
      <c r="D316" s="15">
        <v>1700</v>
      </c>
      <c r="E316" s="13">
        <f t="shared" si="4"/>
        <v>0</v>
      </c>
      <c r="F316" s="13">
        <f>IF(AND(B316="Med B",COUNTIFS(A$1:A315,A316,B$1:B315,"Med B")=0,COUNTIFS(A$1:A315,A316,B$1:B315,"Med A")=0),1,0)</f>
        <v>0</v>
      </c>
    </row>
    <row r="317" spans="1:6" x14ac:dyDescent="0.25">
      <c r="A317" s="11">
        <v>19</v>
      </c>
      <c r="B317" s="11" t="s">
        <v>622</v>
      </c>
      <c r="C317" s="12">
        <v>41143</v>
      </c>
      <c r="D317" s="15">
        <v>1700</v>
      </c>
      <c r="E317" s="13">
        <f t="shared" si="4"/>
        <v>0</v>
      </c>
      <c r="F317" s="13">
        <f>IF(AND(B317="Med B",COUNTIFS(A$1:A316,A317,B$1:B316,"Med B")=0,COUNTIFS(A$1:A316,A317,B$1:B316,"Med A")=0),1,0)</f>
        <v>0</v>
      </c>
    </row>
    <row r="318" spans="1:6" x14ac:dyDescent="0.25">
      <c r="A318" s="11">
        <v>19</v>
      </c>
      <c r="B318" s="11" t="s">
        <v>622</v>
      </c>
      <c r="C318" s="12">
        <v>41145</v>
      </c>
      <c r="D318" s="15">
        <v>1700</v>
      </c>
      <c r="E318" s="13">
        <f t="shared" si="4"/>
        <v>0</v>
      </c>
      <c r="F318" s="13">
        <f>IF(AND(B318="Med B",COUNTIFS(A$1:A317,A318,B$1:B317,"Med B")=0,COUNTIFS(A$1:A317,A318,B$1:B317,"Med A")=0),1,0)</f>
        <v>0</v>
      </c>
    </row>
    <row r="319" spans="1:6" x14ac:dyDescent="0.25">
      <c r="A319" s="11">
        <v>19</v>
      </c>
      <c r="B319" s="11" t="s">
        <v>622</v>
      </c>
      <c r="C319" s="12">
        <v>41148</v>
      </c>
      <c r="D319" s="15">
        <v>1700</v>
      </c>
      <c r="E319" s="13">
        <f t="shared" si="4"/>
        <v>0</v>
      </c>
      <c r="F319" s="13">
        <f>IF(AND(B319="Med B",COUNTIFS(A$1:A318,A319,B$1:B318,"Med B")=0,COUNTIFS(A$1:A318,A319,B$1:B318,"Med A")=0),1,0)</f>
        <v>0</v>
      </c>
    </row>
    <row r="320" spans="1:6" x14ac:dyDescent="0.25">
      <c r="A320" s="11">
        <v>19</v>
      </c>
      <c r="B320" s="11" t="s">
        <v>622</v>
      </c>
      <c r="C320" s="12">
        <v>41150</v>
      </c>
      <c r="D320" s="15">
        <v>1700</v>
      </c>
      <c r="E320" s="13">
        <f t="shared" si="4"/>
        <v>0</v>
      </c>
      <c r="F320" s="13">
        <f>IF(AND(B320="Med B",COUNTIFS(A$1:A319,A320,B$1:B319,"Med B")=0,COUNTIFS(A$1:A319,A320,B$1:B319,"Med A")=0),1,0)</f>
        <v>0</v>
      </c>
    </row>
    <row r="321" spans="1:6" x14ac:dyDescent="0.25">
      <c r="A321" s="11">
        <v>19</v>
      </c>
      <c r="B321" s="11" t="s">
        <v>622</v>
      </c>
      <c r="C321" s="12">
        <v>41152</v>
      </c>
      <c r="D321" s="15">
        <v>1700</v>
      </c>
      <c r="E321" s="13">
        <f t="shared" si="4"/>
        <v>0</v>
      </c>
      <c r="F321" s="13">
        <f>IF(AND(B321="Med B",COUNTIFS(A$1:A320,A321,B$1:B320,"Med B")=0,COUNTIFS(A$1:A320,A321,B$1:B320,"Med A")=0),1,0)</f>
        <v>0</v>
      </c>
    </row>
    <row r="322" spans="1:6" x14ac:dyDescent="0.25">
      <c r="A322" s="11">
        <v>19</v>
      </c>
      <c r="B322" s="11" t="s">
        <v>622</v>
      </c>
      <c r="C322" s="12">
        <v>41155</v>
      </c>
      <c r="D322" s="15">
        <v>1700</v>
      </c>
      <c r="E322" s="13">
        <f t="shared" si="4"/>
        <v>0</v>
      </c>
      <c r="F322" s="13">
        <f>IF(AND(B322="Med B",COUNTIFS(A$1:A321,A322,B$1:B321,"Med B")=0,COUNTIFS(A$1:A321,A322,B$1:B321,"Med A")=0),1,0)</f>
        <v>0</v>
      </c>
    </row>
    <row r="323" spans="1:6" x14ac:dyDescent="0.25">
      <c r="A323" s="11">
        <v>19</v>
      </c>
      <c r="B323" s="11" t="s">
        <v>622</v>
      </c>
      <c r="C323" s="12">
        <v>41157</v>
      </c>
      <c r="D323" s="15">
        <v>1700</v>
      </c>
      <c r="E323" s="13">
        <f t="shared" ref="E323:E386" si="5">IF(AND(B323="Med A", A323=A324, B324="Med B"), 1, 0)</f>
        <v>1</v>
      </c>
      <c r="F323" s="13">
        <f>IF(AND(B323="Med B",COUNTIFS(A$1:A322,A323,B$1:B322,"Med B")=0,COUNTIFS(A$1:A322,A323,B$1:B322,"Med A")=0),1,0)</f>
        <v>0</v>
      </c>
    </row>
    <row r="324" spans="1:6" x14ac:dyDescent="0.25">
      <c r="A324" s="11">
        <v>19</v>
      </c>
      <c r="B324" s="11" t="s">
        <v>623</v>
      </c>
      <c r="C324" s="12">
        <v>41164</v>
      </c>
      <c r="D324" s="15">
        <v>4</v>
      </c>
      <c r="E324" s="13">
        <f t="shared" si="5"/>
        <v>0</v>
      </c>
      <c r="F324" s="13">
        <f>IF(AND(B324="Med B",COUNTIFS(A$1:A323,A324,B$1:B323,"Med B")=0,COUNTIFS(A$1:A323,A324,B$1:B323,"Med A")=0),1,0)</f>
        <v>0</v>
      </c>
    </row>
    <row r="325" spans="1:6" x14ac:dyDescent="0.25">
      <c r="A325" s="11">
        <v>19</v>
      </c>
      <c r="B325" s="11" t="s">
        <v>623</v>
      </c>
      <c r="C325" s="12">
        <v>41192</v>
      </c>
      <c r="D325" s="15">
        <v>3</v>
      </c>
      <c r="E325" s="13">
        <f t="shared" si="5"/>
        <v>0</v>
      </c>
      <c r="F325" s="13">
        <f>IF(AND(B325="Med B",COUNTIFS(A$1:A324,A325,B$1:B324,"Med B")=0,COUNTIFS(A$1:A324,A325,B$1:B324,"Med A")=0),1,0)</f>
        <v>0</v>
      </c>
    </row>
    <row r="326" spans="1:6" x14ac:dyDescent="0.25">
      <c r="A326" s="11">
        <v>19</v>
      </c>
      <c r="B326" s="11" t="s">
        <v>623</v>
      </c>
      <c r="C326" s="12">
        <v>41227</v>
      </c>
      <c r="D326" s="15">
        <v>5</v>
      </c>
      <c r="E326" s="13">
        <f t="shared" si="5"/>
        <v>0</v>
      </c>
      <c r="F326" s="13">
        <f>IF(AND(B326="Med B",COUNTIFS(A$1:A325,A326,B$1:B325,"Med B")=0,COUNTIFS(A$1:A325,A326,B$1:B325,"Med A")=0),1,0)</f>
        <v>0</v>
      </c>
    </row>
    <row r="327" spans="1:6" x14ac:dyDescent="0.25">
      <c r="A327" s="11">
        <v>20</v>
      </c>
      <c r="B327" s="11" t="s">
        <v>622</v>
      </c>
      <c r="C327" s="12">
        <v>41092</v>
      </c>
      <c r="D327" s="15">
        <v>3400</v>
      </c>
      <c r="E327" s="13">
        <f t="shared" si="5"/>
        <v>0</v>
      </c>
      <c r="F327" s="13">
        <f>IF(AND(B327="Med B",COUNTIFS(A$1:A326,A327,B$1:B326,"Med B")=0,COUNTIFS(A$1:A326,A327,B$1:B326,"Med A")=0),1,0)</f>
        <v>0</v>
      </c>
    </row>
    <row r="328" spans="1:6" x14ac:dyDescent="0.25">
      <c r="A328" s="11">
        <v>20</v>
      </c>
      <c r="B328" s="11" t="s">
        <v>622</v>
      </c>
      <c r="C328" s="12">
        <v>41094</v>
      </c>
      <c r="D328" s="15">
        <v>3400</v>
      </c>
      <c r="E328" s="13">
        <f t="shared" si="5"/>
        <v>0</v>
      </c>
      <c r="F328" s="13">
        <f>IF(AND(B328="Med B",COUNTIFS(A$1:A327,A328,B$1:B327,"Med B")=0,COUNTIFS(A$1:A327,A328,B$1:B327,"Med A")=0),1,0)</f>
        <v>0</v>
      </c>
    </row>
    <row r="329" spans="1:6" x14ac:dyDescent="0.25">
      <c r="A329" s="11">
        <v>20</v>
      </c>
      <c r="B329" s="11" t="s">
        <v>622</v>
      </c>
      <c r="C329" s="12">
        <v>41096</v>
      </c>
      <c r="D329" s="15">
        <v>3400</v>
      </c>
      <c r="E329" s="13">
        <f t="shared" si="5"/>
        <v>0</v>
      </c>
      <c r="F329" s="13">
        <f>IF(AND(B329="Med B",COUNTIFS(A$1:A328,A329,B$1:B328,"Med B")=0,COUNTIFS(A$1:A328,A329,B$1:B328,"Med A")=0),1,0)</f>
        <v>0</v>
      </c>
    </row>
    <row r="330" spans="1:6" x14ac:dyDescent="0.25">
      <c r="A330" s="11">
        <v>20</v>
      </c>
      <c r="B330" s="11" t="s">
        <v>622</v>
      </c>
      <c r="C330" s="12">
        <v>41099</v>
      </c>
      <c r="D330" s="15">
        <v>3400</v>
      </c>
      <c r="E330" s="13">
        <f t="shared" si="5"/>
        <v>0</v>
      </c>
      <c r="F330" s="13">
        <f>IF(AND(B330="Med B",COUNTIFS(A$1:A329,A330,B$1:B329,"Med B")=0,COUNTIFS(A$1:A329,A330,B$1:B329,"Med A")=0),1,0)</f>
        <v>0</v>
      </c>
    </row>
    <row r="331" spans="1:6" x14ac:dyDescent="0.25">
      <c r="A331" s="11">
        <v>20</v>
      </c>
      <c r="B331" s="11" t="s">
        <v>622</v>
      </c>
      <c r="C331" s="12">
        <v>41101</v>
      </c>
      <c r="D331" s="15">
        <v>3400</v>
      </c>
      <c r="E331" s="13">
        <f t="shared" si="5"/>
        <v>0</v>
      </c>
      <c r="F331" s="13">
        <f>IF(AND(B331="Med B",COUNTIFS(A$1:A330,A331,B$1:B330,"Med B")=0,COUNTIFS(A$1:A330,A331,B$1:B330,"Med A")=0),1,0)</f>
        <v>0</v>
      </c>
    </row>
    <row r="332" spans="1:6" x14ac:dyDescent="0.25">
      <c r="A332" s="11">
        <v>20</v>
      </c>
      <c r="B332" s="11" t="s">
        <v>622</v>
      </c>
      <c r="C332" s="12">
        <v>41103</v>
      </c>
      <c r="D332" s="15">
        <v>3400</v>
      </c>
      <c r="E332" s="13">
        <f t="shared" si="5"/>
        <v>0</v>
      </c>
      <c r="F332" s="13">
        <f>IF(AND(B332="Med B",COUNTIFS(A$1:A331,A332,B$1:B331,"Med B")=0,COUNTIFS(A$1:A331,A332,B$1:B331,"Med A")=0),1,0)</f>
        <v>0</v>
      </c>
    </row>
    <row r="333" spans="1:6" x14ac:dyDescent="0.25">
      <c r="A333" s="11">
        <v>20</v>
      </c>
      <c r="B333" s="11" t="s">
        <v>622</v>
      </c>
      <c r="C333" s="12">
        <v>41106</v>
      </c>
      <c r="D333" s="15">
        <v>3400</v>
      </c>
      <c r="E333" s="13">
        <f t="shared" si="5"/>
        <v>0</v>
      </c>
      <c r="F333" s="13">
        <f>IF(AND(B333="Med B",COUNTIFS(A$1:A332,A333,B$1:B332,"Med B")=0,COUNTIFS(A$1:A332,A333,B$1:B332,"Med A")=0),1,0)</f>
        <v>0</v>
      </c>
    </row>
    <row r="334" spans="1:6" x14ac:dyDescent="0.25">
      <c r="A334" s="11">
        <v>20</v>
      </c>
      <c r="B334" s="11" t="s">
        <v>622</v>
      </c>
      <c r="C334" s="12">
        <v>41108</v>
      </c>
      <c r="D334" s="15">
        <v>3400</v>
      </c>
      <c r="E334" s="13">
        <f t="shared" si="5"/>
        <v>0</v>
      </c>
      <c r="F334" s="13">
        <f>IF(AND(B334="Med B",COUNTIFS(A$1:A333,A334,B$1:B333,"Med B")=0,COUNTIFS(A$1:A333,A334,B$1:B333,"Med A")=0),1,0)</f>
        <v>0</v>
      </c>
    </row>
    <row r="335" spans="1:6" x14ac:dyDescent="0.25">
      <c r="A335" s="11">
        <v>20</v>
      </c>
      <c r="B335" s="11" t="s">
        <v>622</v>
      </c>
      <c r="C335" s="12">
        <v>41110</v>
      </c>
      <c r="D335" s="15">
        <v>4100</v>
      </c>
      <c r="E335" s="13">
        <f t="shared" si="5"/>
        <v>0</v>
      </c>
      <c r="F335" s="13">
        <f>IF(AND(B335="Med B",COUNTIFS(A$1:A334,A335,B$1:B334,"Med B")=0,COUNTIFS(A$1:A334,A335,B$1:B334,"Med A")=0),1,0)</f>
        <v>0</v>
      </c>
    </row>
    <row r="336" spans="1:6" x14ac:dyDescent="0.25">
      <c r="A336" s="11">
        <v>20</v>
      </c>
      <c r="B336" s="11" t="s">
        <v>622</v>
      </c>
      <c r="C336" s="12">
        <v>41113</v>
      </c>
      <c r="D336" s="15">
        <v>4100</v>
      </c>
      <c r="E336" s="13">
        <f t="shared" si="5"/>
        <v>0</v>
      </c>
      <c r="F336" s="13">
        <f>IF(AND(B336="Med B",COUNTIFS(A$1:A335,A336,B$1:B335,"Med B")=0,COUNTIFS(A$1:A335,A336,B$1:B335,"Med A")=0),1,0)</f>
        <v>0</v>
      </c>
    </row>
    <row r="337" spans="1:6" x14ac:dyDescent="0.25">
      <c r="A337" s="11">
        <v>20</v>
      </c>
      <c r="B337" s="11" t="s">
        <v>622</v>
      </c>
      <c r="C337" s="12">
        <v>41115</v>
      </c>
      <c r="D337" s="15">
        <v>4100</v>
      </c>
      <c r="E337" s="13">
        <f t="shared" si="5"/>
        <v>0</v>
      </c>
      <c r="F337" s="13">
        <f>IF(AND(B337="Med B",COUNTIFS(A$1:A336,A337,B$1:B336,"Med B")=0,COUNTIFS(A$1:A336,A337,B$1:B336,"Med A")=0),1,0)</f>
        <v>0</v>
      </c>
    </row>
    <row r="338" spans="1:6" x14ac:dyDescent="0.25">
      <c r="A338" s="11">
        <v>20</v>
      </c>
      <c r="B338" s="11" t="s">
        <v>622</v>
      </c>
      <c r="C338" s="12">
        <v>41117</v>
      </c>
      <c r="D338" s="15">
        <v>4100</v>
      </c>
      <c r="E338" s="13">
        <f t="shared" si="5"/>
        <v>0</v>
      </c>
      <c r="F338" s="13">
        <f>IF(AND(B338="Med B",COUNTIFS(A$1:A337,A338,B$1:B337,"Med B")=0,COUNTIFS(A$1:A337,A338,B$1:B337,"Med A")=0),1,0)</f>
        <v>0</v>
      </c>
    </row>
    <row r="339" spans="1:6" x14ac:dyDescent="0.25">
      <c r="A339" s="11">
        <v>20</v>
      </c>
      <c r="B339" s="11" t="s">
        <v>622</v>
      </c>
      <c r="C339" s="12">
        <v>41120</v>
      </c>
      <c r="D339" s="15">
        <v>4100</v>
      </c>
      <c r="E339" s="13">
        <f t="shared" si="5"/>
        <v>0</v>
      </c>
      <c r="F339" s="13">
        <f>IF(AND(B339="Med B",COUNTIFS(A$1:A338,A339,B$1:B338,"Med B")=0,COUNTIFS(A$1:A338,A339,B$1:B338,"Med A")=0),1,0)</f>
        <v>0</v>
      </c>
    </row>
    <row r="340" spans="1:6" x14ac:dyDescent="0.25">
      <c r="A340" s="11">
        <v>20</v>
      </c>
      <c r="B340" s="11" t="s">
        <v>622</v>
      </c>
      <c r="C340" s="12">
        <v>41122</v>
      </c>
      <c r="D340" s="15">
        <v>4100</v>
      </c>
      <c r="E340" s="13">
        <f t="shared" si="5"/>
        <v>0</v>
      </c>
      <c r="F340" s="13">
        <f>IF(AND(B340="Med B",COUNTIFS(A$1:A339,A340,B$1:B339,"Med B")=0,COUNTIFS(A$1:A339,A340,B$1:B339,"Med A")=0),1,0)</f>
        <v>0</v>
      </c>
    </row>
    <row r="341" spans="1:6" x14ac:dyDescent="0.25">
      <c r="A341" s="11">
        <v>20</v>
      </c>
      <c r="B341" s="11" t="s">
        <v>622</v>
      </c>
      <c r="C341" s="12">
        <v>41124</v>
      </c>
      <c r="D341" s="15">
        <v>4600</v>
      </c>
      <c r="E341" s="13">
        <f t="shared" si="5"/>
        <v>0</v>
      </c>
      <c r="F341" s="13">
        <f>IF(AND(B341="Med B",COUNTIFS(A$1:A340,A341,B$1:B340,"Med B")=0,COUNTIFS(A$1:A340,A341,B$1:B340,"Med A")=0),1,0)</f>
        <v>0</v>
      </c>
    </row>
    <row r="342" spans="1:6" x14ac:dyDescent="0.25">
      <c r="A342" s="11">
        <v>20</v>
      </c>
      <c r="B342" s="11" t="s">
        <v>622</v>
      </c>
      <c r="C342" s="12">
        <v>41127</v>
      </c>
      <c r="D342" s="15">
        <v>4600</v>
      </c>
      <c r="E342" s="13">
        <f t="shared" si="5"/>
        <v>0</v>
      </c>
      <c r="F342" s="13">
        <f>IF(AND(B342="Med B",COUNTIFS(A$1:A341,A342,B$1:B341,"Med B")=0,COUNTIFS(A$1:A341,A342,B$1:B341,"Med A")=0),1,0)</f>
        <v>0</v>
      </c>
    </row>
    <row r="343" spans="1:6" x14ac:dyDescent="0.25">
      <c r="A343" s="11">
        <v>20</v>
      </c>
      <c r="B343" s="11" t="s">
        <v>622</v>
      </c>
      <c r="C343" s="12">
        <v>41129</v>
      </c>
      <c r="D343" s="15">
        <v>4600</v>
      </c>
      <c r="E343" s="13">
        <f t="shared" si="5"/>
        <v>0</v>
      </c>
      <c r="F343" s="13">
        <f>IF(AND(B343="Med B",COUNTIFS(A$1:A342,A343,B$1:B342,"Med B")=0,COUNTIFS(A$1:A342,A343,B$1:B342,"Med A")=0),1,0)</f>
        <v>0</v>
      </c>
    </row>
    <row r="344" spans="1:6" x14ac:dyDescent="0.25">
      <c r="A344" s="11">
        <v>20</v>
      </c>
      <c r="B344" s="11" t="s">
        <v>622</v>
      </c>
      <c r="C344" s="12">
        <v>41131</v>
      </c>
      <c r="D344" s="15">
        <v>4600</v>
      </c>
      <c r="E344" s="13">
        <f t="shared" si="5"/>
        <v>0</v>
      </c>
      <c r="F344" s="13">
        <f>IF(AND(B344="Med B",COUNTIFS(A$1:A343,A344,B$1:B343,"Med B")=0,COUNTIFS(A$1:A343,A344,B$1:B343,"Med A")=0),1,0)</f>
        <v>0</v>
      </c>
    </row>
    <row r="345" spans="1:6" x14ac:dyDescent="0.25">
      <c r="A345" s="11">
        <v>20</v>
      </c>
      <c r="B345" s="11" t="s">
        <v>622</v>
      </c>
      <c r="C345" s="12">
        <v>41134</v>
      </c>
      <c r="D345" s="15">
        <v>4600</v>
      </c>
      <c r="E345" s="13">
        <f t="shared" si="5"/>
        <v>0</v>
      </c>
      <c r="F345" s="13">
        <f>IF(AND(B345="Med B",COUNTIFS(A$1:A344,A345,B$1:B344,"Med B")=0,COUNTIFS(A$1:A344,A345,B$1:B344,"Med A")=0),1,0)</f>
        <v>0</v>
      </c>
    </row>
    <row r="346" spans="1:6" x14ac:dyDescent="0.25">
      <c r="A346" s="11">
        <v>20</v>
      </c>
      <c r="B346" s="11" t="s">
        <v>622</v>
      </c>
      <c r="C346" s="12">
        <v>41136</v>
      </c>
      <c r="D346" s="15">
        <v>4600</v>
      </c>
      <c r="E346" s="13">
        <f t="shared" si="5"/>
        <v>0</v>
      </c>
      <c r="F346" s="13">
        <f>IF(AND(B346="Med B",COUNTIFS(A$1:A345,A346,B$1:B345,"Med B")=0,COUNTIFS(A$1:A345,A346,B$1:B345,"Med A")=0),1,0)</f>
        <v>0</v>
      </c>
    </row>
    <row r="347" spans="1:6" x14ac:dyDescent="0.25">
      <c r="A347" s="11">
        <v>20</v>
      </c>
      <c r="B347" s="11" t="s">
        <v>622</v>
      </c>
      <c r="C347" s="12">
        <v>41138</v>
      </c>
      <c r="D347" s="15">
        <v>4600</v>
      </c>
      <c r="E347" s="13">
        <f t="shared" si="5"/>
        <v>0</v>
      </c>
      <c r="F347" s="13">
        <f>IF(AND(B347="Med B",COUNTIFS(A$1:A346,A347,B$1:B346,"Med B")=0,COUNTIFS(A$1:A346,A347,B$1:B346,"Med A")=0),1,0)</f>
        <v>0</v>
      </c>
    </row>
    <row r="348" spans="1:6" x14ac:dyDescent="0.25">
      <c r="A348" s="11">
        <v>20</v>
      </c>
      <c r="B348" s="11" t="s">
        <v>622</v>
      </c>
      <c r="C348" s="12">
        <v>41141</v>
      </c>
      <c r="D348" s="15">
        <v>5600</v>
      </c>
      <c r="E348" s="13">
        <f t="shared" si="5"/>
        <v>0</v>
      </c>
      <c r="F348" s="13">
        <f>IF(AND(B348="Med B",COUNTIFS(A$1:A347,A348,B$1:B347,"Med B")=0,COUNTIFS(A$1:A347,A348,B$1:B347,"Med A")=0),1,0)</f>
        <v>0</v>
      </c>
    </row>
    <row r="349" spans="1:6" x14ac:dyDescent="0.25">
      <c r="A349" s="11">
        <v>20</v>
      </c>
      <c r="B349" s="11" t="s">
        <v>622</v>
      </c>
      <c r="C349" s="12">
        <v>41143</v>
      </c>
      <c r="D349" s="15">
        <v>5600</v>
      </c>
      <c r="E349" s="13">
        <f t="shared" si="5"/>
        <v>0</v>
      </c>
      <c r="F349" s="13">
        <f>IF(AND(B349="Med B",COUNTIFS(A$1:A348,A349,B$1:B348,"Med B")=0,COUNTIFS(A$1:A348,A349,B$1:B348,"Med A")=0),1,0)</f>
        <v>0</v>
      </c>
    </row>
    <row r="350" spans="1:6" x14ac:dyDescent="0.25">
      <c r="A350" s="11">
        <v>20</v>
      </c>
      <c r="B350" s="11" t="s">
        <v>622</v>
      </c>
      <c r="C350" s="12">
        <v>41145</v>
      </c>
      <c r="D350" s="15">
        <v>5600</v>
      </c>
      <c r="E350" s="13">
        <f t="shared" si="5"/>
        <v>0</v>
      </c>
      <c r="F350" s="13">
        <f>IF(AND(B350="Med B",COUNTIFS(A$1:A349,A350,B$1:B349,"Med B")=0,COUNTIFS(A$1:A349,A350,B$1:B349,"Med A")=0),1,0)</f>
        <v>0</v>
      </c>
    </row>
    <row r="351" spans="1:6" x14ac:dyDescent="0.25">
      <c r="A351" s="11">
        <v>20</v>
      </c>
      <c r="B351" s="11" t="s">
        <v>622</v>
      </c>
      <c r="C351" s="12">
        <v>41148</v>
      </c>
      <c r="D351" s="15">
        <v>5600</v>
      </c>
      <c r="E351" s="13">
        <f t="shared" si="5"/>
        <v>0</v>
      </c>
      <c r="F351" s="13">
        <f>IF(AND(B351="Med B",COUNTIFS(A$1:A350,A351,B$1:B350,"Med B")=0,COUNTIFS(A$1:A350,A351,B$1:B350,"Med A")=0),1,0)</f>
        <v>0</v>
      </c>
    </row>
    <row r="352" spans="1:6" x14ac:dyDescent="0.25">
      <c r="A352" s="11">
        <v>20</v>
      </c>
      <c r="B352" s="11" t="s">
        <v>622</v>
      </c>
      <c r="C352" s="12">
        <v>41150</v>
      </c>
      <c r="D352" s="15">
        <v>5600</v>
      </c>
      <c r="E352" s="13">
        <f t="shared" si="5"/>
        <v>0</v>
      </c>
      <c r="F352" s="13">
        <f>IF(AND(B352="Med B",COUNTIFS(A$1:A351,A352,B$1:B351,"Med B")=0,COUNTIFS(A$1:A351,A352,B$1:B351,"Med A")=0),1,0)</f>
        <v>0</v>
      </c>
    </row>
    <row r="353" spans="1:6" x14ac:dyDescent="0.25">
      <c r="A353" s="11">
        <v>20</v>
      </c>
      <c r="B353" s="11" t="s">
        <v>622</v>
      </c>
      <c r="C353" s="12">
        <v>41152</v>
      </c>
      <c r="D353" s="15">
        <v>5600</v>
      </c>
      <c r="E353" s="13">
        <f t="shared" si="5"/>
        <v>0</v>
      </c>
      <c r="F353" s="13">
        <f>IF(AND(B353="Med B",COUNTIFS(A$1:A352,A353,B$1:B352,"Med B")=0,COUNTIFS(A$1:A352,A353,B$1:B352,"Med A")=0),1,0)</f>
        <v>0</v>
      </c>
    </row>
    <row r="354" spans="1:6" x14ac:dyDescent="0.25">
      <c r="A354" s="11">
        <v>20</v>
      </c>
      <c r="B354" s="11" t="s">
        <v>622</v>
      </c>
      <c r="C354" s="12">
        <v>41155</v>
      </c>
      <c r="D354" s="15">
        <v>5600</v>
      </c>
      <c r="E354" s="13">
        <f t="shared" si="5"/>
        <v>0</v>
      </c>
      <c r="F354" s="13">
        <f>IF(AND(B354="Med B",COUNTIFS(A$1:A353,A354,B$1:B353,"Med B")=0,COUNTIFS(A$1:A353,A354,B$1:B353,"Med A")=0),1,0)</f>
        <v>0</v>
      </c>
    </row>
    <row r="355" spans="1:6" x14ac:dyDescent="0.25">
      <c r="A355" s="11">
        <v>20</v>
      </c>
      <c r="B355" s="11" t="s">
        <v>622</v>
      </c>
      <c r="C355" s="12">
        <v>41157</v>
      </c>
      <c r="D355" s="15">
        <v>5600</v>
      </c>
      <c r="E355" s="13">
        <f t="shared" si="5"/>
        <v>1</v>
      </c>
      <c r="F355" s="13">
        <f>IF(AND(B355="Med B",COUNTIFS(A$1:A354,A355,B$1:B354,"Med B")=0,COUNTIFS(A$1:A354,A355,B$1:B354,"Med A")=0),1,0)</f>
        <v>0</v>
      </c>
    </row>
    <row r="356" spans="1:6" x14ac:dyDescent="0.25">
      <c r="A356" s="11">
        <v>20</v>
      </c>
      <c r="B356" s="11" t="s">
        <v>623</v>
      </c>
      <c r="C356" s="12">
        <v>41164</v>
      </c>
      <c r="D356" s="15">
        <v>8</v>
      </c>
      <c r="E356" s="13">
        <f t="shared" si="5"/>
        <v>0</v>
      </c>
      <c r="F356" s="13">
        <f>IF(AND(B356="Med B",COUNTIFS(A$1:A355,A356,B$1:B355,"Med B")=0,COUNTIFS(A$1:A355,A356,B$1:B355,"Med A")=0),1,0)</f>
        <v>0</v>
      </c>
    </row>
    <row r="357" spans="1:6" x14ac:dyDescent="0.25">
      <c r="A357" s="11">
        <v>20</v>
      </c>
      <c r="B357" s="11" t="s">
        <v>623</v>
      </c>
      <c r="C357" s="12">
        <v>41227</v>
      </c>
      <c r="D357" s="15">
        <v>2</v>
      </c>
      <c r="E357" s="13">
        <f t="shared" si="5"/>
        <v>0</v>
      </c>
      <c r="F357" s="13">
        <f>IF(AND(B357="Med B",COUNTIFS(A$1:A356,A357,B$1:B356,"Med B")=0,COUNTIFS(A$1:A356,A357,B$1:B356,"Med A")=0),1,0)</f>
        <v>0</v>
      </c>
    </row>
    <row r="358" spans="1:6" x14ac:dyDescent="0.25">
      <c r="A358" s="11">
        <v>21</v>
      </c>
      <c r="B358" s="11" t="s">
        <v>622</v>
      </c>
      <c r="C358" s="12">
        <v>41092</v>
      </c>
      <c r="D358" s="15">
        <v>1900</v>
      </c>
      <c r="E358" s="13">
        <f t="shared" si="5"/>
        <v>0</v>
      </c>
      <c r="F358" s="13">
        <f>IF(AND(B358="Med B",COUNTIFS(A$1:A357,A358,B$1:B357,"Med B")=0,COUNTIFS(A$1:A357,A358,B$1:B357,"Med A")=0),1,0)</f>
        <v>0</v>
      </c>
    </row>
    <row r="359" spans="1:6" x14ac:dyDescent="0.25">
      <c r="A359" s="11">
        <v>21</v>
      </c>
      <c r="B359" s="11" t="s">
        <v>622</v>
      </c>
      <c r="C359" s="12">
        <v>41094</v>
      </c>
      <c r="D359" s="15">
        <v>1900</v>
      </c>
      <c r="E359" s="13">
        <f t="shared" si="5"/>
        <v>0</v>
      </c>
      <c r="F359" s="13">
        <f>IF(AND(B359="Med B",COUNTIFS(A$1:A358,A359,B$1:B358,"Med B")=0,COUNTIFS(A$1:A358,A359,B$1:B358,"Med A")=0),1,0)</f>
        <v>0</v>
      </c>
    </row>
    <row r="360" spans="1:6" x14ac:dyDescent="0.25">
      <c r="A360" s="11">
        <v>21</v>
      </c>
      <c r="B360" s="11" t="s">
        <v>622</v>
      </c>
      <c r="C360" s="12">
        <v>41096</v>
      </c>
      <c r="D360" s="15">
        <v>1900</v>
      </c>
      <c r="E360" s="13">
        <f t="shared" si="5"/>
        <v>0</v>
      </c>
      <c r="F360" s="13">
        <f>IF(AND(B360="Med B",COUNTIFS(A$1:A359,A360,B$1:B359,"Med B")=0,COUNTIFS(A$1:A359,A360,B$1:B359,"Med A")=0),1,0)</f>
        <v>0</v>
      </c>
    </row>
    <row r="361" spans="1:6" x14ac:dyDescent="0.25">
      <c r="A361" s="11">
        <v>21</v>
      </c>
      <c r="B361" s="11" t="s">
        <v>622</v>
      </c>
      <c r="C361" s="12">
        <v>41099</v>
      </c>
      <c r="D361" s="15">
        <v>1900</v>
      </c>
      <c r="E361" s="13">
        <f t="shared" si="5"/>
        <v>0</v>
      </c>
      <c r="F361" s="13">
        <f>IF(AND(B361="Med B",COUNTIFS(A$1:A360,A361,B$1:B360,"Med B")=0,COUNTIFS(A$1:A360,A361,B$1:B360,"Med A")=0),1,0)</f>
        <v>0</v>
      </c>
    </row>
    <row r="362" spans="1:6" x14ac:dyDescent="0.25">
      <c r="A362" s="11">
        <v>21</v>
      </c>
      <c r="B362" s="11" t="s">
        <v>622</v>
      </c>
      <c r="C362" s="12">
        <v>41101</v>
      </c>
      <c r="D362" s="15">
        <v>1900</v>
      </c>
      <c r="E362" s="13">
        <f t="shared" si="5"/>
        <v>0</v>
      </c>
      <c r="F362" s="13">
        <f>IF(AND(B362="Med B",COUNTIFS(A$1:A361,A362,B$1:B361,"Med B")=0,COUNTIFS(A$1:A361,A362,B$1:B361,"Med A")=0),1,0)</f>
        <v>0</v>
      </c>
    </row>
    <row r="363" spans="1:6" x14ac:dyDescent="0.25">
      <c r="A363" s="11">
        <v>21</v>
      </c>
      <c r="B363" s="11" t="s">
        <v>622</v>
      </c>
      <c r="C363" s="12">
        <v>41103</v>
      </c>
      <c r="D363" s="15">
        <v>1900</v>
      </c>
      <c r="E363" s="13">
        <f t="shared" si="5"/>
        <v>0</v>
      </c>
      <c r="F363" s="13">
        <f>IF(AND(B363="Med B",COUNTIFS(A$1:A362,A363,B$1:B362,"Med B")=0,COUNTIFS(A$1:A362,A363,B$1:B362,"Med A")=0),1,0)</f>
        <v>0</v>
      </c>
    </row>
    <row r="364" spans="1:6" x14ac:dyDescent="0.25">
      <c r="A364" s="11">
        <v>21</v>
      </c>
      <c r="B364" s="11" t="s">
        <v>622</v>
      </c>
      <c r="C364" s="12">
        <v>41106</v>
      </c>
      <c r="D364" s="15">
        <v>1900</v>
      </c>
      <c r="E364" s="13">
        <f t="shared" si="5"/>
        <v>0</v>
      </c>
      <c r="F364" s="13">
        <f>IF(AND(B364="Med B",COUNTIFS(A$1:A363,A364,B$1:B363,"Med B")=0,COUNTIFS(A$1:A363,A364,B$1:B363,"Med A")=0),1,0)</f>
        <v>0</v>
      </c>
    </row>
    <row r="365" spans="1:6" x14ac:dyDescent="0.25">
      <c r="A365" s="11">
        <v>21</v>
      </c>
      <c r="B365" s="11" t="s">
        <v>622</v>
      </c>
      <c r="C365" s="12">
        <v>41108</v>
      </c>
      <c r="D365" s="15">
        <v>1900</v>
      </c>
      <c r="E365" s="13">
        <f t="shared" si="5"/>
        <v>0</v>
      </c>
      <c r="F365" s="13">
        <f>IF(AND(B365="Med B",COUNTIFS(A$1:A364,A365,B$1:B364,"Med B")=0,COUNTIFS(A$1:A364,A365,B$1:B364,"Med A")=0),1,0)</f>
        <v>0</v>
      </c>
    </row>
    <row r="366" spans="1:6" x14ac:dyDescent="0.25">
      <c r="A366" s="11">
        <v>21</v>
      </c>
      <c r="B366" s="11" t="s">
        <v>622</v>
      </c>
      <c r="C366" s="12">
        <v>41110</v>
      </c>
      <c r="D366" s="15">
        <v>2500</v>
      </c>
      <c r="E366" s="13">
        <f t="shared" si="5"/>
        <v>0</v>
      </c>
      <c r="F366" s="13">
        <f>IF(AND(B366="Med B",COUNTIFS(A$1:A365,A366,B$1:B365,"Med B")=0,COUNTIFS(A$1:A365,A366,B$1:B365,"Med A")=0),1,0)</f>
        <v>0</v>
      </c>
    </row>
    <row r="367" spans="1:6" x14ac:dyDescent="0.25">
      <c r="A367" s="11">
        <v>21</v>
      </c>
      <c r="B367" s="11" t="s">
        <v>622</v>
      </c>
      <c r="C367" s="12">
        <v>41113</v>
      </c>
      <c r="D367" s="15">
        <v>2500</v>
      </c>
      <c r="E367" s="13">
        <f t="shared" si="5"/>
        <v>0</v>
      </c>
      <c r="F367" s="13">
        <f>IF(AND(B367="Med B",COUNTIFS(A$1:A366,A367,B$1:B366,"Med B")=0,COUNTIFS(A$1:A366,A367,B$1:B366,"Med A")=0),1,0)</f>
        <v>0</v>
      </c>
    </row>
    <row r="368" spans="1:6" x14ac:dyDescent="0.25">
      <c r="A368" s="11">
        <v>21</v>
      </c>
      <c r="B368" s="11" t="s">
        <v>622</v>
      </c>
      <c r="C368" s="12">
        <v>41117</v>
      </c>
      <c r="D368" s="15">
        <v>2500</v>
      </c>
      <c r="E368" s="13">
        <f t="shared" si="5"/>
        <v>0</v>
      </c>
      <c r="F368" s="13">
        <f>IF(AND(B368="Med B",COUNTIFS(A$1:A367,A368,B$1:B367,"Med B")=0,COUNTIFS(A$1:A367,A368,B$1:B367,"Med A")=0),1,0)</f>
        <v>0</v>
      </c>
    </row>
    <row r="369" spans="1:6" x14ac:dyDescent="0.25">
      <c r="A369" s="11">
        <v>21</v>
      </c>
      <c r="B369" s="11" t="s">
        <v>622</v>
      </c>
      <c r="C369" s="12">
        <v>41120</v>
      </c>
      <c r="D369" s="15">
        <v>2500</v>
      </c>
      <c r="E369" s="13">
        <f t="shared" si="5"/>
        <v>0</v>
      </c>
      <c r="F369" s="13">
        <f>IF(AND(B369="Med B",COUNTIFS(A$1:A368,A369,B$1:B368,"Med B")=0,COUNTIFS(A$1:A368,A369,B$1:B368,"Med A")=0),1,0)</f>
        <v>0</v>
      </c>
    </row>
    <row r="370" spans="1:6" x14ac:dyDescent="0.25">
      <c r="A370" s="11">
        <v>21</v>
      </c>
      <c r="B370" s="11" t="s">
        <v>622</v>
      </c>
      <c r="C370" s="12">
        <v>41122</v>
      </c>
      <c r="D370" s="15">
        <v>2500</v>
      </c>
      <c r="E370" s="13">
        <f t="shared" si="5"/>
        <v>0</v>
      </c>
      <c r="F370" s="13">
        <f>IF(AND(B370="Med B",COUNTIFS(A$1:A369,A370,B$1:B369,"Med B")=0,COUNTIFS(A$1:A369,A370,B$1:B369,"Med A")=0),1,0)</f>
        <v>0</v>
      </c>
    </row>
    <row r="371" spans="1:6" x14ac:dyDescent="0.25">
      <c r="A371" s="11">
        <v>21</v>
      </c>
      <c r="B371" s="11" t="s">
        <v>622</v>
      </c>
      <c r="C371" s="12">
        <v>41127</v>
      </c>
      <c r="D371" s="15">
        <v>2500</v>
      </c>
      <c r="E371" s="13">
        <f t="shared" si="5"/>
        <v>0</v>
      </c>
      <c r="F371" s="13">
        <f>IF(AND(B371="Med B",COUNTIFS(A$1:A370,A371,B$1:B370,"Med B")=0,COUNTIFS(A$1:A370,A371,B$1:B370,"Med A")=0),1,0)</f>
        <v>0</v>
      </c>
    </row>
    <row r="372" spans="1:6" x14ac:dyDescent="0.25">
      <c r="A372" s="11">
        <v>21</v>
      </c>
      <c r="B372" s="11" t="s">
        <v>622</v>
      </c>
      <c r="C372" s="12">
        <v>41129</v>
      </c>
      <c r="D372" s="15">
        <v>2500</v>
      </c>
      <c r="E372" s="13">
        <f t="shared" si="5"/>
        <v>0</v>
      </c>
      <c r="F372" s="13">
        <f>IF(AND(B372="Med B",COUNTIFS(A$1:A371,A372,B$1:B371,"Med B")=0,COUNTIFS(A$1:A371,A372,B$1:B371,"Med A")=0),1,0)</f>
        <v>0</v>
      </c>
    </row>
    <row r="373" spans="1:6" x14ac:dyDescent="0.25">
      <c r="A373" s="11">
        <v>21</v>
      </c>
      <c r="B373" s="11" t="s">
        <v>622</v>
      </c>
      <c r="C373" s="12">
        <v>41131</v>
      </c>
      <c r="D373" s="15">
        <v>2500</v>
      </c>
      <c r="E373" s="13">
        <f t="shared" si="5"/>
        <v>0</v>
      </c>
      <c r="F373" s="13">
        <f>IF(AND(B373="Med B",COUNTIFS(A$1:A372,A373,B$1:B372,"Med B")=0,COUNTIFS(A$1:A372,A373,B$1:B372,"Med A")=0),1,0)</f>
        <v>0</v>
      </c>
    </row>
    <row r="374" spans="1:6" x14ac:dyDescent="0.25">
      <c r="A374" s="11">
        <v>21</v>
      </c>
      <c r="B374" s="11" t="s">
        <v>622</v>
      </c>
      <c r="C374" s="12">
        <v>41134</v>
      </c>
      <c r="D374" s="15">
        <v>2500</v>
      </c>
      <c r="E374" s="13">
        <f t="shared" si="5"/>
        <v>0</v>
      </c>
      <c r="F374" s="13">
        <f>IF(AND(B374="Med B",COUNTIFS(A$1:A373,A374,B$1:B373,"Med B")=0,COUNTIFS(A$1:A373,A374,B$1:B373,"Med A")=0),1,0)</f>
        <v>0</v>
      </c>
    </row>
    <row r="375" spans="1:6" x14ac:dyDescent="0.25">
      <c r="A375" s="11">
        <v>21</v>
      </c>
      <c r="B375" s="11" t="s">
        <v>622</v>
      </c>
      <c r="C375" s="12">
        <v>41136</v>
      </c>
      <c r="D375" s="15">
        <v>2500</v>
      </c>
      <c r="E375" s="13">
        <f t="shared" si="5"/>
        <v>0</v>
      </c>
      <c r="F375" s="13">
        <f>IF(AND(B375="Med B",COUNTIFS(A$1:A374,A375,B$1:B374,"Med B")=0,COUNTIFS(A$1:A374,A375,B$1:B374,"Med A")=0),1,0)</f>
        <v>0</v>
      </c>
    </row>
    <row r="376" spans="1:6" x14ac:dyDescent="0.25">
      <c r="A376" s="11">
        <v>21</v>
      </c>
      <c r="B376" s="11" t="s">
        <v>622</v>
      </c>
      <c r="C376" s="12">
        <v>41138</v>
      </c>
      <c r="D376" s="15">
        <v>3300</v>
      </c>
      <c r="E376" s="13">
        <f t="shared" si="5"/>
        <v>0</v>
      </c>
      <c r="F376" s="13">
        <f>IF(AND(B376="Med B",COUNTIFS(A$1:A375,A376,B$1:B375,"Med B")=0,COUNTIFS(A$1:A375,A376,B$1:B375,"Med A")=0),1,0)</f>
        <v>0</v>
      </c>
    </row>
    <row r="377" spans="1:6" x14ac:dyDescent="0.25">
      <c r="A377" s="11">
        <v>21</v>
      </c>
      <c r="B377" s="11" t="s">
        <v>622</v>
      </c>
      <c r="C377" s="12">
        <v>41141</v>
      </c>
      <c r="D377" s="15">
        <v>3300</v>
      </c>
      <c r="E377" s="13">
        <f t="shared" si="5"/>
        <v>0</v>
      </c>
      <c r="F377" s="13">
        <f>IF(AND(B377="Med B",COUNTIFS(A$1:A376,A377,B$1:B376,"Med B")=0,COUNTIFS(A$1:A376,A377,B$1:B376,"Med A")=0),1,0)</f>
        <v>0</v>
      </c>
    </row>
    <row r="378" spans="1:6" x14ac:dyDescent="0.25">
      <c r="A378" s="11">
        <v>21</v>
      </c>
      <c r="B378" s="11" t="s">
        <v>622</v>
      </c>
      <c r="C378" s="12">
        <v>41143</v>
      </c>
      <c r="D378" s="15">
        <v>3300</v>
      </c>
      <c r="E378" s="13">
        <f t="shared" si="5"/>
        <v>0</v>
      </c>
      <c r="F378" s="13">
        <f>IF(AND(B378="Med B",COUNTIFS(A$1:A377,A378,B$1:B377,"Med B")=0,COUNTIFS(A$1:A377,A378,B$1:B377,"Med A")=0),1,0)</f>
        <v>0</v>
      </c>
    </row>
    <row r="379" spans="1:6" x14ac:dyDescent="0.25">
      <c r="A379" s="11">
        <v>21</v>
      </c>
      <c r="B379" s="11" t="s">
        <v>622</v>
      </c>
      <c r="C379" s="12">
        <v>41145</v>
      </c>
      <c r="D379" s="15">
        <v>3300</v>
      </c>
      <c r="E379" s="13">
        <f t="shared" si="5"/>
        <v>0</v>
      </c>
      <c r="F379" s="13">
        <f>IF(AND(B379="Med B",COUNTIFS(A$1:A378,A379,B$1:B378,"Med B")=0,COUNTIFS(A$1:A378,A379,B$1:B378,"Med A")=0),1,0)</f>
        <v>0</v>
      </c>
    </row>
    <row r="380" spans="1:6" x14ac:dyDescent="0.25">
      <c r="A380" s="11">
        <v>21</v>
      </c>
      <c r="B380" s="11" t="s">
        <v>622</v>
      </c>
      <c r="C380" s="12">
        <v>41148</v>
      </c>
      <c r="D380" s="15">
        <v>3300</v>
      </c>
      <c r="E380" s="13">
        <f t="shared" si="5"/>
        <v>0</v>
      </c>
      <c r="F380" s="13">
        <f>IF(AND(B380="Med B",COUNTIFS(A$1:A379,A380,B$1:B379,"Med B")=0,COUNTIFS(A$1:A379,A380,B$1:B379,"Med A")=0),1,0)</f>
        <v>0</v>
      </c>
    </row>
    <row r="381" spans="1:6" x14ac:dyDescent="0.25">
      <c r="A381" s="11">
        <v>21</v>
      </c>
      <c r="B381" s="11" t="s">
        <v>622</v>
      </c>
      <c r="C381" s="12">
        <v>41150</v>
      </c>
      <c r="D381" s="15">
        <v>3300</v>
      </c>
      <c r="E381" s="13">
        <f t="shared" si="5"/>
        <v>0</v>
      </c>
      <c r="F381" s="13">
        <f>IF(AND(B381="Med B",COUNTIFS(A$1:A380,A381,B$1:B380,"Med B")=0,COUNTIFS(A$1:A380,A381,B$1:B380,"Med A")=0),1,0)</f>
        <v>0</v>
      </c>
    </row>
    <row r="382" spans="1:6" x14ac:dyDescent="0.25">
      <c r="A382" s="11">
        <v>21</v>
      </c>
      <c r="B382" s="11" t="s">
        <v>622</v>
      </c>
      <c r="C382" s="12">
        <v>41155</v>
      </c>
      <c r="D382" s="15">
        <v>3300</v>
      </c>
      <c r="E382" s="13">
        <f t="shared" si="5"/>
        <v>0</v>
      </c>
      <c r="F382" s="13">
        <f>IF(AND(B382="Med B",COUNTIFS(A$1:A381,A382,B$1:B381,"Med B")=0,COUNTIFS(A$1:A381,A382,B$1:B381,"Med A")=0),1,0)</f>
        <v>0</v>
      </c>
    </row>
    <row r="383" spans="1:6" x14ac:dyDescent="0.25">
      <c r="A383" s="11">
        <v>21</v>
      </c>
      <c r="B383" s="11" t="s">
        <v>622</v>
      </c>
      <c r="C383" s="12">
        <v>41157</v>
      </c>
      <c r="D383" s="15">
        <v>3300</v>
      </c>
      <c r="E383" s="13">
        <f t="shared" si="5"/>
        <v>1</v>
      </c>
      <c r="F383" s="13">
        <f>IF(AND(B383="Med B",COUNTIFS(A$1:A382,A383,B$1:B382,"Med B")=0,COUNTIFS(A$1:A382,A383,B$1:B382,"Med A")=0),1,0)</f>
        <v>0</v>
      </c>
    </row>
    <row r="384" spans="1:6" x14ac:dyDescent="0.25">
      <c r="A384" s="11">
        <v>21</v>
      </c>
      <c r="B384" s="11" t="s">
        <v>623</v>
      </c>
      <c r="C384" s="12">
        <v>41164</v>
      </c>
      <c r="D384" s="15">
        <v>6</v>
      </c>
      <c r="E384" s="13">
        <f t="shared" si="5"/>
        <v>0</v>
      </c>
      <c r="F384" s="13">
        <f>IF(AND(B384="Med B",COUNTIFS(A$1:A383,A384,B$1:B383,"Med B")=0,COUNTIFS(A$1:A383,A384,B$1:B383,"Med A")=0),1,0)</f>
        <v>0</v>
      </c>
    </row>
    <row r="385" spans="1:6" x14ac:dyDescent="0.25">
      <c r="A385" s="11">
        <v>21</v>
      </c>
      <c r="B385" s="11" t="s">
        <v>623</v>
      </c>
      <c r="C385" s="12">
        <v>41192</v>
      </c>
      <c r="D385" s="15">
        <v>6</v>
      </c>
      <c r="E385" s="13">
        <f t="shared" si="5"/>
        <v>0</v>
      </c>
      <c r="F385" s="13">
        <f>IF(AND(B385="Med B",COUNTIFS(A$1:A384,A385,B$1:B384,"Med B")=0,COUNTIFS(A$1:A384,A385,B$1:B384,"Med A")=0),1,0)</f>
        <v>0</v>
      </c>
    </row>
    <row r="386" spans="1:6" x14ac:dyDescent="0.25">
      <c r="A386" s="11">
        <v>22</v>
      </c>
      <c r="B386" s="11" t="s">
        <v>622</v>
      </c>
      <c r="C386" s="12">
        <v>41092</v>
      </c>
      <c r="D386" s="15">
        <v>8000</v>
      </c>
      <c r="E386" s="13">
        <f t="shared" si="5"/>
        <v>0</v>
      </c>
      <c r="F386" s="13">
        <f>IF(AND(B386="Med B",COUNTIFS(A$1:A385,A386,B$1:B385,"Med B")=0,COUNTIFS(A$1:A385,A386,B$1:B385,"Med A")=0),1,0)</f>
        <v>0</v>
      </c>
    </row>
    <row r="387" spans="1:6" x14ac:dyDescent="0.25">
      <c r="A387" s="11">
        <v>22</v>
      </c>
      <c r="B387" s="11" t="s">
        <v>622</v>
      </c>
      <c r="C387" s="12">
        <v>41094</v>
      </c>
      <c r="D387" s="15">
        <v>8000</v>
      </c>
      <c r="E387" s="13">
        <f t="shared" ref="E387:E450" si="6">IF(AND(B387="Med A", A387=A388, B388="Med B"), 1, 0)</f>
        <v>0</v>
      </c>
      <c r="F387" s="13">
        <f>IF(AND(B387="Med B",COUNTIFS(A$1:A386,A387,B$1:B386,"Med B")=0,COUNTIFS(A$1:A386,A387,B$1:B386,"Med A")=0),1,0)</f>
        <v>0</v>
      </c>
    </row>
    <row r="388" spans="1:6" x14ac:dyDescent="0.25">
      <c r="A388" s="11">
        <v>22</v>
      </c>
      <c r="B388" s="11" t="s">
        <v>622</v>
      </c>
      <c r="C388" s="12">
        <v>41113</v>
      </c>
      <c r="D388" s="15">
        <v>5600</v>
      </c>
      <c r="E388" s="13">
        <f t="shared" si="6"/>
        <v>0</v>
      </c>
      <c r="F388" s="13">
        <f>IF(AND(B388="Med B",COUNTIFS(A$1:A387,A388,B$1:B387,"Med B")=0,COUNTIFS(A$1:A387,A388,B$1:B387,"Med A")=0),1,0)</f>
        <v>0</v>
      </c>
    </row>
    <row r="389" spans="1:6" x14ac:dyDescent="0.25">
      <c r="A389" s="11">
        <v>22</v>
      </c>
      <c r="B389" s="11" t="s">
        <v>622</v>
      </c>
      <c r="C389" s="12">
        <v>41115</v>
      </c>
      <c r="D389" s="15">
        <v>5600</v>
      </c>
      <c r="E389" s="13">
        <f t="shared" si="6"/>
        <v>0</v>
      </c>
      <c r="F389" s="13">
        <f>IF(AND(B389="Med B",COUNTIFS(A$1:A388,A389,B$1:B388,"Med B")=0,COUNTIFS(A$1:A388,A389,B$1:B388,"Med A")=0),1,0)</f>
        <v>0</v>
      </c>
    </row>
    <row r="390" spans="1:6" x14ac:dyDescent="0.25">
      <c r="A390" s="11">
        <v>22</v>
      </c>
      <c r="B390" s="11" t="s">
        <v>622</v>
      </c>
      <c r="C390" s="12">
        <v>41117</v>
      </c>
      <c r="D390" s="15">
        <v>5600</v>
      </c>
      <c r="E390" s="13">
        <f t="shared" si="6"/>
        <v>0</v>
      </c>
      <c r="F390" s="13">
        <f>IF(AND(B390="Med B",COUNTIFS(A$1:A389,A390,B$1:B389,"Med B")=0,COUNTIFS(A$1:A389,A390,B$1:B389,"Med A")=0),1,0)</f>
        <v>0</v>
      </c>
    </row>
    <row r="391" spans="1:6" x14ac:dyDescent="0.25">
      <c r="A391" s="11">
        <v>22</v>
      </c>
      <c r="B391" s="11" t="s">
        <v>622</v>
      </c>
      <c r="C391" s="12">
        <v>41120</v>
      </c>
      <c r="D391" s="15">
        <v>5600</v>
      </c>
      <c r="E391" s="13">
        <f t="shared" si="6"/>
        <v>0</v>
      </c>
      <c r="F391" s="13">
        <f>IF(AND(B391="Med B",COUNTIFS(A$1:A390,A391,B$1:B390,"Med B")=0,COUNTIFS(A$1:A390,A391,B$1:B390,"Med A")=0),1,0)</f>
        <v>0</v>
      </c>
    </row>
    <row r="392" spans="1:6" x14ac:dyDescent="0.25">
      <c r="A392" s="11">
        <v>22</v>
      </c>
      <c r="B392" s="11" t="s">
        <v>622</v>
      </c>
      <c r="C392" s="12">
        <v>41122</v>
      </c>
      <c r="D392" s="15">
        <v>5600</v>
      </c>
      <c r="E392" s="13">
        <f t="shared" si="6"/>
        <v>0</v>
      </c>
      <c r="F392" s="13">
        <f>IF(AND(B392="Med B",COUNTIFS(A$1:A391,A392,B$1:B391,"Med B")=0,COUNTIFS(A$1:A391,A392,B$1:B391,"Med A")=0),1,0)</f>
        <v>0</v>
      </c>
    </row>
    <row r="393" spans="1:6" x14ac:dyDescent="0.25">
      <c r="A393" s="11">
        <v>22</v>
      </c>
      <c r="B393" s="11" t="s">
        <v>622</v>
      </c>
      <c r="C393" s="12">
        <v>41124</v>
      </c>
      <c r="D393" s="15">
        <v>7300</v>
      </c>
      <c r="E393" s="13">
        <f t="shared" si="6"/>
        <v>0</v>
      </c>
      <c r="F393" s="13">
        <f>IF(AND(B393="Med B",COUNTIFS(A$1:A392,A393,B$1:B392,"Med B")=0,COUNTIFS(A$1:A392,A393,B$1:B392,"Med A")=0),1,0)</f>
        <v>0</v>
      </c>
    </row>
    <row r="394" spans="1:6" x14ac:dyDescent="0.25">
      <c r="A394" s="11">
        <v>22</v>
      </c>
      <c r="B394" s="11" t="s">
        <v>622</v>
      </c>
      <c r="C394" s="12">
        <v>41127</v>
      </c>
      <c r="D394" s="15">
        <v>7300</v>
      </c>
      <c r="E394" s="13">
        <f t="shared" si="6"/>
        <v>0</v>
      </c>
      <c r="F394" s="13">
        <f>IF(AND(B394="Med B",COUNTIFS(A$1:A393,A394,B$1:B393,"Med B")=0,COUNTIFS(A$1:A393,A394,B$1:B393,"Med A")=0),1,0)</f>
        <v>0</v>
      </c>
    </row>
    <row r="395" spans="1:6" x14ac:dyDescent="0.25">
      <c r="A395" s="11">
        <v>22</v>
      </c>
      <c r="B395" s="11" t="s">
        <v>622</v>
      </c>
      <c r="C395" s="12">
        <v>41129</v>
      </c>
      <c r="D395" s="15">
        <v>7300</v>
      </c>
      <c r="E395" s="13">
        <f t="shared" si="6"/>
        <v>0</v>
      </c>
      <c r="F395" s="13">
        <f>IF(AND(B395="Med B",COUNTIFS(A$1:A394,A395,B$1:B394,"Med B")=0,COUNTIFS(A$1:A394,A395,B$1:B394,"Med A")=0),1,0)</f>
        <v>0</v>
      </c>
    </row>
    <row r="396" spans="1:6" x14ac:dyDescent="0.25">
      <c r="A396" s="11">
        <v>22</v>
      </c>
      <c r="B396" s="11" t="s">
        <v>622</v>
      </c>
      <c r="C396" s="12">
        <v>41131</v>
      </c>
      <c r="D396" s="15">
        <v>7300</v>
      </c>
      <c r="E396" s="13">
        <f t="shared" si="6"/>
        <v>0</v>
      </c>
      <c r="F396" s="13">
        <f>IF(AND(B396="Med B",COUNTIFS(A$1:A395,A396,B$1:B395,"Med B")=0,COUNTIFS(A$1:A395,A396,B$1:B395,"Med A")=0),1,0)</f>
        <v>0</v>
      </c>
    </row>
    <row r="397" spans="1:6" x14ac:dyDescent="0.25">
      <c r="A397" s="11">
        <v>22</v>
      </c>
      <c r="B397" s="11" t="s">
        <v>622</v>
      </c>
      <c r="C397" s="12">
        <v>41134</v>
      </c>
      <c r="D397" s="15">
        <v>7300</v>
      </c>
      <c r="E397" s="13">
        <f t="shared" si="6"/>
        <v>0</v>
      </c>
      <c r="F397" s="13">
        <f>IF(AND(B397="Med B",COUNTIFS(A$1:A396,A397,B$1:B396,"Med B")=0,COUNTIFS(A$1:A396,A397,B$1:B396,"Med A")=0),1,0)</f>
        <v>0</v>
      </c>
    </row>
    <row r="398" spans="1:6" x14ac:dyDescent="0.25">
      <c r="A398" s="11">
        <v>22</v>
      </c>
      <c r="B398" s="11" t="s">
        <v>622</v>
      </c>
      <c r="C398" s="12">
        <v>41136</v>
      </c>
      <c r="D398" s="15">
        <v>7300</v>
      </c>
      <c r="E398" s="13">
        <f t="shared" si="6"/>
        <v>0</v>
      </c>
      <c r="F398" s="13">
        <f>IF(AND(B398="Med B",COUNTIFS(A$1:A397,A398,B$1:B397,"Med B")=0,COUNTIFS(A$1:A397,A398,B$1:B397,"Med A")=0),1,0)</f>
        <v>0</v>
      </c>
    </row>
    <row r="399" spans="1:6" x14ac:dyDescent="0.25">
      <c r="A399" s="11">
        <v>22</v>
      </c>
      <c r="B399" s="11" t="s">
        <v>622</v>
      </c>
      <c r="C399" s="12">
        <v>41138</v>
      </c>
      <c r="D399" s="15">
        <v>7300</v>
      </c>
      <c r="E399" s="13">
        <f t="shared" si="6"/>
        <v>0</v>
      </c>
      <c r="F399" s="13">
        <f>IF(AND(B399="Med B",COUNTIFS(A$1:A398,A399,B$1:B398,"Med B")=0,COUNTIFS(A$1:A398,A399,B$1:B398,"Med A")=0),1,0)</f>
        <v>0</v>
      </c>
    </row>
    <row r="400" spans="1:6" x14ac:dyDescent="0.25">
      <c r="A400" s="11">
        <v>22</v>
      </c>
      <c r="B400" s="11" t="s">
        <v>622</v>
      </c>
      <c r="C400" s="12">
        <v>41141</v>
      </c>
      <c r="D400" s="15">
        <v>7300</v>
      </c>
      <c r="E400" s="13">
        <f t="shared" si="6"/>
        <v>0</v>
      </c>
      <c r="F400" s="13">
        <f>IF(AND(B400="Med B",COUNTIFS(A$1:A399,A400,B$1:B399,"Med B")=0,COUNTIFS(A$1:A399,A400,B$1:B399,"Med A")=0),1,0)</f>
        <v>0</v>
      </c>
    </row>
    <row r="401" spans="1:6" x14ac:dyDescent="0.25">
      <c r="A401" s="11">
        <v>22</v>
      </c>
      <c r="B401" s="11" t="s">
        <v>622</v>
      </c>
      <c r="C401" s="12">
        <v>41143</v>
      </c>
      <c r="D401" s="15">
        <v>7300</v>
      </c>
      <c r="E401" s="13">
        <f t="shared" si="6"/>
        <v>0</v>
      </c>
      <c r="F401" s="13">
        <f>IF(AND(B401="Med B",COUNTIFS(A$1:A400,A401,B$1:B400,"Med B")=0,COUNTIFS(A$1:A400,A401,B$1:B400,"Med A")=0),1,0)</f>
        <v>0</v>
      </c>
    </row>
    <row r="402" spans="1:6" x14ac:dyDescent="0.25">
      <c r="A402" s="11">
        <v>22</v>
      </c>
      <c r="B402" s="11" t="s">
        <v>622</v>
      </c>
      <c r="C402" s="12">
        <v>41145</v>
      </c>
      <c r="D402" s="15">
        <v>7300</v>
      </c>
      <c r="E402" s="13">
        <f t="shared" si="6"/>
        <v>0</v>
      </c>
      <c r="F402" s="13">
        <f>IF(AND(B402="Med B",COUNTIFS(A$1:A401,A402,B$1:B401,"Med B")=0,COUNTIFS(A$1:A401,A402,B$1:B401,"Med A")=0),1,0)</f>
        <v>0</v>
      </c>
    </row>
    <row r="403" spans="1:6" x14ac:dyDescent="0.25">
      <c r="A403" s="11">
        <v>22</v>
      </c>
      <c r="B403" s="11" t="s">
        <v>622</v>
      </c>
      <c r="C403" s="12">
        <v>41148</v>
      </c>
      <c r="D403" s="15">
        <v>7300</v>
      </c>
      <c r="E403" s="13">
        <f t="shared" si="6"/>
        <v>0</v>
      </c>
      <c r="F403" s="13">
        <f>IF(AND(B403="Med B",COUNTIFS(A$1:A402,A403,B$1:B402,"Med B")=0,COUNTIFS(A$1:A402,A403,B$1:B402,"Med A")=0),1,0)</f>
        <v>0</v>
      </c>
    </row>
    <row r="404" spans="1:6" x14ac:dyDescent="0.25">
      <c r="A404" s="11">
        <v>22</v>
      </c>
      <c r="B404" s="11" t="s">
        <v>622</v>
      </c>
      <c r="C404" s="12">
        <v>41150</v>
      </c>
      <c r="D404" s="15">
        <v>7300</v>
      </c>
      <c r="E404" s="13">
        <f t="shared" si="6"/>
        <v>0</v>
      </c>
      <c r="F404" s="13">
        <f>IF(AND(B404="Med B",COUNTIFS(A$1:A403,A404,B$1:B403,"Med B")=0,COUNTIFS(A$1:A403,A404,B$1:B403,"Med A")=0),1,0)</f>
        <v>0</v>
      </c>
    </row>
    <row r="405" spans="1:6" x14ac:dyDescent="0.25">
      <c r="A405" s="11">
        <v>22</v>
      </c>
      <c r="B405" s="11" t="s">
        <v>622</v>
      </c>
      <c r="C405" s="12">
        <v>41155</v>
      </c>
      <c r="D405" s="15">
        <v>7300</v>
      </c>
      <c r="E405" s="13">
        <f t="shared" si="6"/>
        <v>0</v>
      </c>
      <c r="F405" s="13">
        <f>IF(AND(B405="Med B",COUNTIFS(A$1:A404,A405,B$1:B404,"Med B")=0,COUNTIFS(A$1:A404,A405,B$1:B404,"Med A")=0),1,0)</f>
        <v>0</v>
      </c>
    </row>
    <row r="406" spans="1:6" x14ac:dyDescent="0.25">
      <c r="A406" s="11">
        <v>22</v>
      </c>
      <c r="B406" s="11" t="s">
        <v>622</v>
      </c>
      <c r="C406" s="12">
        <v>41157</v>
      </c>
      <c r="D406" s="15">
        <v>7300</v>
      </c>
      <c r="E406" s="13">
        <f t="shared" si="6"/>
        <v>1</v>
      </c>
      <c r="F406" s="13">
        <f>IF(AND(B406="Med B",COUNTIFS(A$1:A405,A406,B$1:B405,"Med B")=0,COUNTIFS(A$1:A405,A406,B$1:B405,"Med A")=0),1,0)</f>
        <v>0</v>
      </c>
    </row>
    <row r="407" spans="1:6" x14ac:dyDescent="0.25">
      <c r="A407" s="11">
        <v>22</v>
      </c>
      <c r="B407" s="11" t="s">
        <v>623</v>
      </c>
      <c r="C407" s="12">
        <v>41192</v>
      </c>
      <c r="D407" s="15">
        <v>2</v>
      </c>
      <c r="E407" s="13">
        <f t="shared" si="6"/>
        <v>0</v>
      </c>
      <c r="F407" s="13">
        <f>IF(AND(B407="Med B",COUNTIFS(A$1:A406,A407,B$1:B406,"Med B")=0,COUNTIFS(A$1:A406,A407,B$1:B406,"Med A")=0),1,0)</f>
        <v>0</v>
      </c>
    </row>
    <row r="408" spans="1:6" x14ac:dyDescent="0.25">
      <c r="A408" s="11">
        <v>22</v>
      </c>
      <c r="B408" s="11" t="s">
        <v>623</v>
      </c>
      <c r="C408" s="12">
        <v>41227</v>
      </c>
      <c r="D408" s="15">
        <v>4</v>
      </c>
      <c r="E408" s="13">
        <f t="shared" si="6"/>
        <v>0</v>
      </c>
      <c r="F408" s="13">
        <f>IF(AND(B408="Med B",COUNTIFS(A$1:A407,A408,B$1:B407,"Med B")=0,COUNTIFS(A$1:A407,A408,B$1:B407,"Med A")=0),1,0)</f>
        <v>0</v>
      </c>
    </row>
    <row r="409" spans="1:6" x14ac:dyDescent="0.25">
      <c r="A409" s="11">
        <v>23</v>
      </c>
      <c r="B409" s="11" t="s">
        <v>622</v>
      </c>
      <c r="C409" s="12">
        <v>41102</v>
      </c>
      <c r="D409" s="15">
        <v>7000</v>
      </c>
      <c r="E409" s="13">
        <f t="shared" si="6"/>
        <v>0</v>
      </c>
      <c r="F409" s="13">
        <f>IF(AND(B409="Med B",COUNTIFS(A$1:A408,A409,B$1:B408,"Med B")=0,COUNTIFS(A$1:A408,A409,B$1:B408,"Med A")=0),1,0)</f>
        <v>0</v>
      </c>
    </row>
    <row r="410" spans="1:6" x14ac:dyDescent="0.25">
      <c r="A410" s="11">
        <v>23</v>
      </c>
      <c r="B410" s="11" t="s">
        <v>622</v>
      </c>
      <c r="C410" s="12">
        <v>41104</v>
      </c>
      <c r="D410" s="15">
        <v>7000</v>
      </c>
      <c r="E410" s="13">
        <f t="shared" si="6"/>
        <v>0</v>
      </c>
      <c r="F410" s="13">
        <f>IF(AND(B410="Med B",COUNTIFS(A$1:A409,A410,B$1:B409,"Med B")=0,COUNTIFS(A$1:A409,A410,B$1:B409,"Med A")=0),1,0)</f>
        <v>0</v>
      </c>
    </row>
    <row r="411" spans="1:6" x14ac:dyDescent="0.25">
      <c r="A411" s="11">
        <v>23</v>
      </c>
      <c r="B411" s="11" t="s">
        <v>622</v>
      </c>
      <c r="C411" s="12">
        <v>41109</v>
      </c>
      <c r="D411" s="15">
        <v>7000</v>
      </c>
      <c r="E411" s="13">
        <f t="shared" si="6"/>
        <v>0</v>
      </c>
      <c r="F411" s="13">
        <f>IF(AND(B411="Med B",COUNTIFS(A$1:A410,A411,B$1:B410,"Med B")=0,COUNTIFS(A$1:A410,A411,B$1:B410,"Med A")=0),1,0)</f>
        <v>0</v>
      </c>
    </row>
    <row r="412" spans="1:6" x14ac:dyDescent="0.25">
      <c r="A412" s="11">
        <v>23</v>
      </c>
      <c r="B412" s="11" t="s">
        <v>622</v>
      </c>
      <c r="C412" s="12">
        <v>41111</v>
      </c>
      <c r="D412" s="15">
        <v>9100</v>
      </c>
      <c r="E412" s="13">
        <f t="shared" si="6"/>
        <v>0</v>
      </c>
      <c r="F412" s="13">
        <f>IF(AND(B412="Med B",COUNTIFS(A$1:A411,A412,B$1:B411,"Med B")=0,COUNTIFS(A$1:A411,A412,B$1:B411,"Med A")=0),1,0)</f>
        <v>0</v>
      </c>
    </row>
    <row r="413" spans="1:6" x14ac:dyDescent="0.25">
      <c r="A413" s="11">
        <v>23</v>
      </c>
      <c r="B413" s="11" t="s">
        <v>622</v>
      </c>
      <c r="C413" s="12">
        <v>41114</v>
      </c>
      <c r="D413" s="15">
        <v>9100</v>
      </c>
      <c r="E413" s="13">
        <f t="shared" si="6"/>
        <v>0</v>
      </c>
      <c r="F413" s="13">
        <f>IF(AND(B413="Med B",COUNTIFS(A$1:A412,A413,B$1:B412,"Med B")=0,COUNTIFS(A$1:A412,A413,B$1:B412,"Med A")=0),1,0)</f>
        <v>0</v>
      </c>
    </row>
    <row r="414" spans="1:6" x14ac:dyDescent="0.25">
      <c r="A414" s="11">
        <v>23</v>
      </c>
      <c r="B414" s="11" t="s">
        <v>622</v>
      </c>
      <c r="C414" s="12">
        <v>41118</v>
      </c>
      <c r="D414" s="15">
        <v>9100</v>
      </c>
      <c r="E414" s="13">
        <f t="shared" si="6"/>
        <v>0</v>
      </c>
      <c r="F414" s="13">
        <f>IF(AND(B414="Med B",COUNTIFS(A$1:A413,A414,B$1:B413,"Med B")=0,COUNTIFS(A$1:A413,A414,B$1:B413,"Med A")=0),1,0)</f>
        <v>0</v>
      </c>
    </row>
    <row r="415" spans="1:6" x14ac:dyDescent="0.25">
      <c r="A415" s="11">
        <v>23</v>
      </c>
      <c r="B415" s="11" t="s">
        <v>622</v>
      </c>
      <c r="C415" s="12">
        <v>41121</v>
      </c>
      <c r="D415" s="15">
        <v>9100</v>
      </c>
      <c r="E415" s="13">
        <f t="shared" si="6"/>
        <v>0</v>
      </c>
      <c r="F415" s="13">
        <f>IF(AND(B415="Med B",COUNTIFS(A$1:A414,A415,B$1:B414,"Med B")=0,COUNTIFS(A$1:A414,A415,B$1:B414,"Med A")=0),1,0)</f>
        <v>0</v>
      </c>
    </row>
    <row r="416" spans="1:6" x14ac:dyDescent="0.25">
      <c r="A416" s="11">
        <v>23</v>
      </c>
      <c r="B416" s="11" t="s">
        <v>622</v>
      </c>
      <c r="C416" s="12">
        <v>41124</v>
      </c>
      <c r="D416" s="15">
        <v>9100</v>
      </c>
      <c r="E416" s="13">
        <f t="shared" si="6"/>
        <v>0</v>
      </c>
      <c r="F416" s="13">
        <f>IF(AND(B416="Med B",COUNTIFS(A$1:A415,A416,B$1:B415,"Med B")=0,COUNTIFS(A$1:A415,A416,B$1:B415,"Med A")=0),1,0)</f>
        <v>0</v>
      </c>
    </row>
    <row r="417" spans="1:6" x14ac:dyDescent="0.25">
      <c r="A417" s="11">
        <v>23</v>
      </c>
      <c r="B417" s="11" t="s">
        <v>622</v>
      </c>
      <c r="C417" s="12">
        <v>41128</v>
      </c>
      <c r="D417" s="15">
        <v>9100</v>
      </c>
      <c r="E417" s="13">
        <f t="shared" si="6"/>
        <v>0</v>
      </c>
      <c r="F417" s="13">
        <f>IF(AND(B417="Med B",COUNTIFS(A$1:A416,A417,B$1:B416,"Med B")=0,COUNTIFS(A$1:A416,A417,B$1:B416,"Med A")=0),1,0)</f>
        <v>0</v>
      </c>
    </row>
    <row r="418" spans="1:6" x14ac:dyDescent="0.25">
      <c r="A418" s="11">
        <v>23</v>
      </c>
      <c r="B418" s="11" t="s">
        <v>622</v>
      </c>
      <c r="C418" s="12">
        <v>41132</v>
      </c>
      <c r="D418" s="15">
        <v>11400</v>
      </c>
      <c r="E418" s="13">
        <f t="shared" si="6"/>
        <v>0</v>
      </c>
      <c r="F418" s="13">
        <f>IF(AND(B418="Med B",COUNTIFS(A$1:A417,A418,B$1:B417,"Med B")=0,COUNTIFS(A$1:A417,A418,B$1:B417,"Med A")=0),1,0)</f>
        <v>0</v>
      </c>
    </row>
    <row r="419" spans="1:6" x14ac:dyDescent="0.25">
      <c r="A419" s="11">
        <v>23</v>
      </c>
      <c r="B419" s="11" t="s">
        <v>622</v>
      </c>
      <c r="C419" s="12">
        <v>41136</v>
      </c>
      <c r="D419" s="15">
        <v>11400</v>
      </c>
      <c r="E419" s="13">
        <f t="shared" si="6"/>
        <v>0</v>
      </c>
      <c r="F419" s="13">
        <f>IF(AND(B419="Med B",COUNTIFS(A$1:A418,A419,B$1:B418,"Med B")=0,COUNTIFS(A$1:A418,A419,B$1:B418,"Med A")=0),1,0)</f>
        <v>0</v>
      </c>
    </row>
    <row r="420" spans="1:6" x14ac:dyDescent="0.25">
      <c r="A420" s="11">
        <v>23</v>
      </c>
      <c r="B420" s="11" t="s">
        <v>622</v>
      </c>
      <c r="C420" s="12">
        <v>41142</v>
      </c>
      <c r="D420" s="15">
        <v>11400</v>
      </c>
      <c r="E420" s="13">
        <f t="shared" si="6"/>
        <v>0</v>
      </c>
      <c r="F420" s="13">
        <f>IF(AND(B420="Med B",COUNTIFS(A$1:A419,A420,B$1:B419,"Med B")=0,COUNTIFS(A$1:A419,A420,B$1:B419,"Med A")=0),1,0)</f>
        <v>0</v>
      </c>
    </row>
    <row r="421" spans="1:6" x14ac:dyDescent="0.25">
      <c r="A421" s="11">
        <v>24</v>
      </c>
      <c r="B421" s="11" t="s">
        <v>623</v>
      </c>
      <c r="C421" s="12">
        <v>41177</v>
      </c>
      <c r="D421" s="15">
        <v>3</v>
      </c>
      <c r="E421" s="13">
        <f t="shared" si="6"/>
        <v>0</v>
      </c>
      <c r="F421" s="13">
        <f>IF(AND(B421="Med B",COUNTIFS(A$1:A420,A421,B$1:B420,"Med B")=0,COUNTIFS(A$1:A420,A421,B$1:B420,"Med A")=0),1,0)</f>
        <v>1</v>
      </c>
    </row>
    <row r="422" spans="1:6" x14ac:dyDescent="0.25">
      <c r="A422" s="11">
        <v>24</v>
      </c>
      <c r="B422" s="11" t="s">
        <v>623</v>
      </c>
      <c r="C422" s="12">
        <v>41188</v>
      </c>
      <c r="D422" s="15">
        <v>5</v>
      </c>
      <c r="E422" s="13">
        <f t="shared" si="6"/>
        <v>0</v>
      </c>
      <c r="F422" s="13">
        <f>IF(AND(B422="Med B",COUNTIFS(A$1:A421,A422,B$1:B421,"Med B")=0,COUNTIFS(A$1:A421,A422,B$1:B421,"Med A")=0),1,0)</f>
        <v>0</v>
      </c>
    </row>
    <row r="423" spans="1:6" x14ac:dyDescent="0.25">
      <c r="A423" s="11">
        <v>25</v>
      </c>
      <c r="B423" s="11" t="s">
        <v>622</v>
      </c>
      <c r="C423" s="12">
        <v>41148</v>
      </c>
      <c r="D423" s="15">
        <v>3000</v>
      </c>
      <c r="E423" s="13">
        <f t="shared" si="6"/>
        <v>0</v>
      </c>
      <c r="F423" s="13">
        <f>IF(AND(B423="Med B",COUNTIFS(A$1:A422,A423,B$1:B422,"Med B")=0,COUNTIFS(A$1:A422,A423,B$1:B422,"Med A")=0),1,0)</f>
        <v>0</v>
      </c>
    </row>
    <row r="424" spans="1:6" x14ac:dyDescent="0.25">
      <c r="A424" s="11">
        <v>25</v>
      </c>
      <c r="B424" s="11" t="s">
        <v>622</v>
      </c>
      <c r="C424" s="12">
        <v>41150</v>
      </c>
      <c r="D424" s="15">
        <v>3000</v>
      </c>
      <c r="E424" s="13">
        <f t="shared" si="6"/>
        <v>0</v>
      </c>
      <c r="F424" s="13">
        <f>IF(AND(B424="Med B",COUNTIFS(A$1:A423,A424,B$1:B423,"Med B")=0,COUNTIFS(A$1:A423,A424,B$1:B423,"Med A")=0),1,0)</f>
        <v>0</v>
      </c>
    </row>
    <row r="425" spans="1:6" x14ac:dyDescent="0.25">
      <c r="A425" s="11">
        <v>25</v>
      </c>
      <c r="B425" s="11" t="s">
        <v>622</v>
      </c>
      <c r="C425" s="12">
        <v>41152</v>
      </c>
      <c r="D425" s="15">
        <v>3000</v>
      </c>
      <c r="E425" s="13">
        <f t="shared" si="6"/>
        <v>0</v>
      </c>
      <c r="F425" s="13">
        <f>IF(AND(B425="Med B",COUNTIFS(A$1:A424,A425,B$1:B424,"Med B")=0,COUNTIFS(A$1:A424,A425,B$1:B424,"Med A")=0),1,0)</f>
        <v>0</v>
      </c>
    </row>
    <row r="426" spans="1:6" x14ac:dyDescent="0.25">
      <c r="A426" s="11">
        <v>25</v>
      </c>
      <c r="B426" s="11" t="s">
        <v>622</v>
      </c>
      <c r="C426" s="12">
        <v>41155</v>
      </c>
      <c r="D426" s="15">
        <v>3000</v>
      </c>
      <c r="E426" s="13">
        <f t="shared" si="6"/>
        <v>0</v>
      </c>
      <c r="F426" s="13">
        <f>IF(AND(B426="Med B",COUNTIFS(A$1:A425,A426,B$1:B425,"Med B")=0,COUNTIFS(A$1:A425,A426,B$1:B425,"Med A")=0),1,0)</f>
        <v>0</v>
      </c>
    </row>
    <row r="427" spans="1:6" x14ac:dyDescent="0.25">
      <c r="A427" s="11">
        <v>25</v>
      </c>
      <c r="B427" s="11" t="s">
        <v>622</v>
      </c>
      <c r="C427" s="12">
        <v>41157</v>
      </c>
      <c r="D427" s="15">
        <v>3000</v>
      </c>
      <c r="E427" s="13">
        <f t="shared" si="6"/>
        <v>1</v>
      </c>
      <c r="F427" s="13">
        <f>IF(AND(B427="Med B",COUNTIFS(A$1:A426,A427,B$1:B426,"Med B")=0,COUNTIFS(A$1:A426,A427,B$1:B426,"Med A")=0),1,0)</f>
        <v>0</v>
      </c>
    </row>
    <row r="428" spans="1:6" x14ac:dyDescent="0.25">
      <c r="A428" s="11">
        <v>25</v>
      </c>
      <c r="B428" s="11" t="s">
        <v>623</v>
      </c>
      <c r="C428" s="12">
        <v>41164</v>
      </c>
      <c r="D428" s="15">
        <v>6</v>
      </c>
      <c r="E428" s="13">
        <f t="shared" si="6"/>
        <v>0</v>
      </c>
      <c r="F428" s="13">
        <f>IF(AND(B428="Med B",COUNTIFS(A$1:A427,A428,B$1:B427,"Med B")=0,COUNTIFS(A$1:A427,A428,B$1:B427,"Med A")=0),1,0)</f>
        <v>0</v>
      </c>
    </row>
    <row r="429" spans="1:6" x14ac:dyDescent="0.25">
      <c r="A429" s="11">
        <v>25</v>
      </c>
      <c r="B429" s="11" t="s">
        <v>623</v>
      </c>
      <c r="C429" s="12">
        <v>41194</v>
      </c>
      <c r="D429" s="15">
        <v>6</v>
      </c>
      <c r="E429" s="13">
        <f t="shared" si="6"/>
        <v>0</v>
      </c>
      <c r="F429" s="13">
        <f>IF(AND(B429="Med B",COUNTIFS(A$1:A428,A429,B$1:B428,"Med B")=0,COUNTIFS(A$1:A428,A429,B$1:B428,"Med A")=0),1,0)</f>
        <v>0</v>
      </c>
    </row>
    <row r="430" spans="1:6" x14ac:dyDescent="0.25">
      <c r="A430" s="11">
        <v>25</v>
      </c>
      <c r="B430" s="11" t="s">
        <v>623</v>
      </c>
      <c r="C430" s="12">
        <v>41227</v>
      </c>
      <c r="D430" s="15">
        <v>6</v>
      </c>
      <c r="E430" s="13">
        <f t="shared" si="6"/>
        <v>0</v>
      </c>
      <c r="F430" s="13">
        <f>IF(AND(B430="Med B",COUNTIFS(A$1:A429,A430,B$1:B429,"Med B")=0,COUNTIFS(A$1:A429,A430,B$1:B429,"Med A")=0),1,0)</f>
        <v>0</v>
      </c>
    </row>
    <row r="431" spans="1:6" x14ac:dyDescent="0.25">
      <c r="A431" s="11">
        <v>26</v>
      </c>
      <c r="B431" s="11" t="s">
        <v>622</v>
      </c>
      <c r="C431" s="12">
        <v>41127</v>
      </c>
      <c r="D431" s="15">
        <v>13800</v>
      </c>
      <c r="E431" s="13">
        <f t="shared" si="6"/>
        <v>0</v>
      </c>
      <c r="F431" s="13">
        <f>IF(AND(B431="Med B",COUNTIFS(A$1:A430,A431,B$1:B430,"Med B")=0,COUNTIFS(A$1:A430,A431,B$1:B430,"Med A")=0),1,0)</f>
        <v>0</v>
      </c>
    </row>
    <row r="432" spans="1:6" x14ac:dyDescent="0.25">
      <c r="A432" s="11">
        <v>27</v>
      </c>
      <c r="B432" s="11" t="s">
        <v>622</v>
      </c>
      <c r="C432" s="12">
        <v>41233</v>
      </c>
      <c r="D432" s="15">
        <v>1200</v>
      </c>
      <c r="E432" s="13">
        <f t="shared" si="6"/>
        <v>0</v>
      </c>
      <c r="F432" s="13">
        <f>IF(AND(B432="Med B",COUNTIFS(A$1:A431,A432,B$1:B431,"Med B")=0,COUNTIFS(A$1:A431,A432,B$1:B431,"Med A")=0),1,0)</f>
        <v>0</v>
      </c>
    </row>
    <row r="433" spans="1:6" x14ac:dyDescent="0.25">
      <c r="A433" s="11">
        <v>27</v>
      </c>
      <c r="B433" s="11" t="s">
        <v>622</v>
      </c>
      <c r="C433" s="12">
        <v>41236</v>
      </c>
      <c r="D433" s="15">
        <v>1200</v>
      </c>
      <c r="E433" s="13">
        <f t="shared" si="6"/>
        <v>0</v>
      </c>
      <c r="F433" s="13">
        <f>IF(AND(B433="Med B",COUNTIFS(A$1:A432,A433,B$1:B432,"Med B")=0,COUNTIFS(A$1:A432,A433,B$1:B432,"Med A")=0),1,0)</f>
        <v>0</v>
      </c>
    </row>
    <row r="434" spans="1:6" x14ac:dyDescent="0.25">
      <c r="A434" s="11">
        <v>28</v>
      </c>
      <c r="B434" s="11" t="s">
        <v>622</v>
      </c>
      <c r="C434" s="12">
        <v>41099</v>
      </c>
      <c r="D434" s="15">
        <v>5500</v>
      </c>
      <c r="E434" s="13">
        <f t="shared" si="6"/>
        <v>0</v>
      </c>
      <c r="F434" s="13">
        <f>IF(AND(B434="Med B",COUNTIFS(A$1:A433,A434,B$1:B433,"Med B")=0,COUNTIFS(A$1:A433,A434,B$1:B433,"Med A")=0),1,0)</f>
        <v>0</v>
      </c>
    </row>
    <row r="435" spans="1:6" x14ac:dyDescent="0.25">
      <c r="A435" s="11">
        <v>28</v>
      </c>
      <c r="B435" s="11" t="s">
        <v>622</v>
      </c>
      <c r="C435" s="12">
        <v>41101</v>
      </c>
      <c r="D435" s="15">
        <v>5500</v>
      </c>
      <c r="E435" s="13">
        <f t="shared" si="6"/>
        <v>0</v>
      </c>
      <c r="F435" s="13">
        <f>IF(AND(B435="Med B",COUNTIFS(A$1:A434,A435,B$1:B434,"Med B")=0,COUNTIFS(A$1:A434,A435,B$1:B434,"Med A")=0),1,0)</f>
        <v>0</v>
      </c>
    </row>
    <row r="436" spans="1:6" x14ac:dyDescent="0.25">
      <c r="A436" s="11">
        <v>28</v>
      </c>
      <c r="B436" s="11" t="s">
        <v>622</v>
      </c>
      <c r="C436" s="12">
        <v>41103</v>
      </c>
      <c r="D436" s="15">
        <v>5500</v>
      </c>
      <c r="E436" s="13">
        <f t="shared" si="6"/>
        <v>0</v>
      </c>
      <c r="F436" s="13">
        <f>IF(AND(B436="Med B",COUNTIFS(A$1:A435,A436,B$1:B435,"Med B")=0,COUNTIFS(A$1:A435,A436,B$1:B435,"Med A")=0),1,0)</f>
        <v>0</v>
      </c>
    </row>
    <row r="437" spans="1:6" x14ac:dyDescent="0.25">
      <c r="A437" s="11">
        <v>28</v>
      </c>
      <c r="B437" s="11" t="s">
        <v>622</v>
      </c>
      <c r="C437" s="12">
        <v>41106</v>
      </c>
      <c r="D437" s="15">
        <v>5500</v>
      </c>
      <c r="E437" s="13">
        <f t="shared" si="6"/>
        <v>0</v>
      </c>
      <c r="F437" s="13">
        <f>IF(AND(B437="Med B",COUNTIFS(A$1:A436,A437,B$1:B436,"Med B")=0,COUNTIFS(A$1:A436,A437,B$1:B436,"Med A")=0),1,0)</f>
        <v>0</v>
      </c>
    </row>
    <row r="438" spans="1:6" x14ac:dyDescent="0.25">
      <c r="A438" s="11">
        <v>28</v>
      </c>
      <c r="B438" s="11" t="s">
        <v>622</v>
      </c>
      <c r="C438" s="12">
        <v>41108</v>
      </c>
      <c r="D438" s="15">
        <v>5500</v>
      </c>
      <c r="E438" s="13">
        <f t="shared" si="6"/>
        <v>0</v>
      </c>
      <c r="F438" s="13">
        <f>IF(AND(B438="Med B",COUNTIFS(A$1:A437,A438,B$1:B437,"Med B")=0,COUNTIFS(A$1:A437,A438,B$1:B437,"Med A")=0),1,0)</f>
        <v>0</v>
      </c>
    </row>
    <row r="439" spans="1:6" x14ac:dyDescent="0.25">
      <c r="A439" s="11">
        <v>28</v>
      </c>
      <c r="B439" s="11" t="s">
        <v>622</v>
      </c>
      <c r="C439" s="12">
        <v>41110</v>
      </c>
      <c r="D439" s="15">
        <v>5500</v>
      </c>
      <c r="E439" s="13">
        <f t="shared" si="6"/>
        <v>0</v>
      </c>
      <c r="F439" s="13">
        <f>IF(AND(B439="Med B",COUNTIFS(A$1:A438,A439,B$1:B438,"Med B")=0,COUNTIFS(A$1:A438,A439,B$1:B438,"Med A")=0),1,0)</f>
        <v>0</v>
      </c>
    </row>
    <row r="440" spans="1:6" x14ac:dyDescent="0.25">
      <c r="A440" s="11">
        <v>28</v>
      </c>
      <c r="B440" s="11" t="s">
        <v>622</v>
      </c>
      <c r="C440" s="12">
        <v>41113</v>
      </c>
      <c r="D440" s="15">
        <v>5500</v>
      </c>
      <c r="E440" s="13">
        <f t="shared" si="6"/>
        <v>0</v>
      </c>
      <c r="F440" s="13">
        <f>IF(AND(B440="Med B",COUNTIFS(A$1:A439,A440,B$1:B439,"Med B")=0,COUNTIFS(A$1:A439,A440,B$1:B439,"Med A")=0),1,0)</f>
        <v>0</v>
      </c>
    </row>
    <row r="441" spans="1:6" x14ac:dyDescent="0.25">
      <c r="A441" s="11">
        <v>28</v>
      </c>
      <c r="B441" s="11" t="s">
        <v>622</v>
      </c>
      <c r="C441" s="12">
        <v>41115</v>
      </c>
      <c r="D441" s="15">
        <v>5500</v>
      </c>
      <c r="E441" s="13">
        <f t="shared" si="6"/>
        <v>0</v>
      </c>
      <c r="F441" s="13">
        <f>IF(AND(B441="Med B",COUNTIFS(A$1:A440,A441,B$1:B440,"Med B")=0,COUNTIFS(A$1:A440,A441,B$1:B440,"Med A")=0),1,0)</f>
        <v>0</v>
      </c>
    </row>
    <row r="442" spans="1:6" x14ac:dyDescent="0.25">
      <c r="A442" s="11">
        <v>28</v>
      </c>
      <c r="B442" s="11" t="s">
        <v>622</v>
      </c>
      <c r="C442" s="12">
        <v>41117</v>
      </c>
      <c r="D442" s="15">
        <v>5500</v>
      </c>
      <c r="E442" s="13">
        <f t="shared" si="6"/>
        <v>0</v>
      </c>
      <c r="F442" s="13">
        <f>IF(AND(B442="Med B",COUNTIFS(A$1:A441,A442,B$1:B441,"Med B")=0,COUNTIFS(A$1:A441,A442,B$1:B441,"Med A")=0),1,0)</f>
        <v>0</v>
      </c>
    </row>
    <row r="443" spans="1:6" x14ac:dyDescent="0.25">
      <c r="A443" s="11">
        <v>28</v>
      </c>
      <c r="B443" s="11" t="s">
        <v>622</v>
      </c>
      <c r="C443" s="12">
        <v>41120</v>
      </c>
      <c r="D443" s="15">
        <v>5500</v>
      </c>
      <c r="E443" s="13">
        <f t="shared" si="6"/>
        <v>0</v>
      </c>
      <c r="F443" s="13">
        <f>IF(AND(B443="Med B",COUNTIFS(A$1:A442,A443,B$1:B442,"Med B")=0,COUNTIFS(A$1:A442,A443,B$1:B442,"Med A")=0),1,0)</f>
        <v>0</v>
      </c>
    </row>
    <row r="444" spans="1:6" x14ac:dyDescent="0.25">
      <c r="A444" s="11">
        <v>28</v>
      </c>
      <c r="B444" s="11" t="s">
        <v>622</v>
      </c>
      <c r="C444" s="12">
        <v>41122</v>
      </c>
      <c r="D444" s="15">
        <v>5500</v>
      </c>
      <c r="E444" s="13">
        <f t="shared" si="6"/>
        <v>0</v>
      </c>
      <c r="F444" s="13">
        <f>IF(AND(B444="Med B",COUNTIFS(A$1:A443,A444,B$1:B443,"Med B")=0,COUNTIFS(A$1:A443,A444,B$1:B443,"Med A")=0),1,0)</f>
        <v>0</v>
      </c>
    </row>
    <row r="445" spans="1:6" x14ac:dyDescent="0.25">
      <c r="A445" s="11">
        <v>28</v>
      </c>
      <c r="B445" s="11" t="s">
        <v>622</v>
      </c>
      <c r="C445" s="12">
        <v>41124</v>
      </c>
      <c r="D445" s="15">
        <v>5000</v>
      </c>
      <c r="E445" s="13">
        <f t="shared" si="6"/>
        <v>0</v>
      </c>
      <c r="F445" s="13">
        <f>IF(AND(B445="Med B",COUNTIFS(A$1:A444,A445,B$1:B444,"Med B")=0,COUNTIFS(A$1:A444,A445,B$1:B444,"Med A")=0),1,0)</f>
        <v>0</v>
      </c>
    </row>
    <row r="446" spans="1:6" x14ac:dyDescent="0.25">
      <c r="A446" s="11">
        <v>28</v>
      </c>
      <c r="B446" s="11" t="s">
        <v>622</v>
      </c>
      <c r="C446" s="12">
        <v>41127</v>
      </c>
      <c r="D446" s="15">
        <v>5000</v>
      </c>
      <c r="E446" s="13">
        <f t="shared" si="6"/>
        <v>0</v>
      </c>
      <c r="F446" s="13">
        <f>IF(AND(B446="Med B",COUNTIFS(A$1:A445,A446,B$1:B445,"Med B")=0,COUNTIFS(A$1:A445,A446,B$1:B445,"Med A")=0),1,0)</f>
        <v>0</v>
      </c>
    </row>
    <row r="447" spans="1:6" x14ac:dyDescent="0.25">
      <c r="A447" s="11">
        <v>28</v>
      </c>
      <c r="B447" s="11" t="s">
        <v>622</v>
      </c>
      <c r="C447" s="12">
        <v>41129</v>
      </c>
      <c r="D447" s="15">
        <v>5000</v>
      </c>
      <c r="E447" s="13">
        <f t="shared" si="6"/>
        <v>0</v>
      </c>
      <c r="F447" s="13">
        <f>IF(AND(B447="Med B",COUNTIFS(A$1:A446,A447,B$1:B446,"Med B")=0,COUNTIFS(A$1:A446,A447,B$1:B446,"Med A")=0),1,0)</f>
        <v>0</v>
      </c>
    </row>
    <row r="448" spans="1:6" x14ac:dyDescent="0.25">
      <c r="A448" s="11">
        <v>28</v>
      </c>
      <c r="B448" s="11" t="s">
        <v>622</v>
      </c>
      <c r="C448" s="12">
        <v>41131</v>
      </c>
      <c r="D448" s="15">
        <v>5000</v>
      </c>
      <c r="E448" s="13">
        <f t="shared" si="6"/>
        <v>0</v>
      </c>
      <c r="F448" s="13">
        <f>IF(AND(B448="Med B",COUNTIFS(A$1:A447,A448,B$1:B447,"Med B")=0,COUNTIFS(A$1:A447,A448,B$1:B447,"Med A")=0),1,0)</f>
        <v>0</v>
      </c>
    </row>
    <row r="449" spans="1:6" x14ac:dyDescent="0.25">
      <c r="A449" s="11">
        <v>28</v>
      </c>
      <c r="B449" s="11" t="s">
        <v>622</v>
      </c>
      <c r="C449" s="12">
        <v>41134</v>
      </c>
      <c r="D449" s="15">
        <v>5000</v>
      </c>
      <c r="E449" s="13">
        <f t="shared" si="6"/>
        <v>0</v>
      </c>
      <c r="F449" s="13">
        <f>IF(AND(B449="Med B",COUNTIFS(A$1:A448,A449,B$1:B448,"Med B")=0,COUNTIFS(A$1:A448,A449,B$1:B448,"Med A")=0),1,0)</f>
        <v>0</v>
      </c>
    </row>
    <row r="450" spans="1:6" x14ac:dyDescent="0.25">
      <c r="A450" s="11">
        <v>28</v>
      </c>
      <c r="B450" s="11" t="s">
        <v>622</v>
      </c>
      <c r="C450" s="12">
        <v>41136</v>
      </c>
      <c r="D450" s="15">
        <v>5000</v>
      </c>
      <c r="E450" s="13">
        <f t="shared" si="6"/>
        <v>0</v>
      </c>
      <c r="F450" s="13">
        <f>IF(AND(B450="Med B",COUNTIFS(A$1:A449,A450,B$1:B449,"Med B")=0,COUNTIFS(A$1:A449,A450,B$1:B449,"Med A")=0),1,0)</f>
        <v>0</v>
      </c>
    </row>
    <row r="451" spans="1:6" x14ac:dyDescent="0.25">
      <c r="A451" s="11">
        <v>28</v>
      </c>
      <c r="B451" s="11" t="s">
        <v>622</v>
      </c>
      <c r="C451" s="12">
        <v>41138</v>
      </c>
      <c r="D451" s="15">
        <v>5000</v>
      </c>
      <c r="E451" s="13">
        <f t="shared" ref="E451:E514" si="7">IF(AND(B451="Med A", A451=A452, B452="Med B"), 1, 0)</f>
        <v>1</v>
      </c>
      <c r="F451" s="13">
        <f>IF(AND(B451="Med B",COUNTIFS(A$1:A450,A451,B$1:B450,"Med B")=0,COUNTIFS(A$1:A450,A451,B$1:B450,"Med A")=0),1,0)</f>
        <v>0</v>
      </c>
    </row>
    <row r="452" spans="1:6" x14ac:dyDescent="0.25">
      <c r="A452" s="11">
        <v>28</v>
      </c>
      <c r="B452" s="11" t="s">
        <v>623</v>
      </c>
      <c r="C452" s="12">
        <v>41164</v>
      </c>
      <c r="D452" s="15">
        <v>6</v>
      </c>
      <c r="E452" s="13">
        <f t="shared" si="7"/>
        <v>0</v>
      </c>
      <c r="F452" s="13">
        <f>IF(AND(B452="Med B",COUNTIFS(A$1:A451,A452,B$1:B451,"Med B")=0,COUNTIFS(A$1:A451,A452,B$1:B451,"Med A")=0),1,0)</f>
        <v>0</v>
      </c>
    </row>
    <row r="453" spans="1:6" x14ac:dyDescent="0.25">
      <c r="A453" s="11">
        <v>28</v>
      </c>
      <c r="B453" s="11" t="s">
        <v>623</v>
      </c>
      <c r="C453" s="12">
        <v>41227</v>
      </c>
      <c r="D453" s="15">
        <v>2</v>
      </c>
      <c r="E453" s="13">
        <f t="shared" si="7"/>
        <v>0</v>
      </c>
      <c r="F453" s="13">
        <f>IF(AND(B453="Med B",COUNTIFS(A$1:A452,A453,B$1:B452,"Med B")=0,COUNTIFS(A$1:A452,A453,B$1:B452,"Med A")=0),1,0)</f>
        <v>0</v>
      </c>
    </row>
    <row r="454" spans="1:6" x14ac:dyDescent="0.25">
      <c r="A454" s="11">
        <v>29</v>
      </c>
      <c r="B454" s="11" t="s">
        <v>622</v>
      </c>
      <c r="C454" s="12">
        <v>41093</v>
      </c>
      <c r="D454" s="15">
        <v>4800</v>
      </c>
      <c r="E454" s="13">
        <f t="shared" si="7"/>
        <v>0</v>
      </c>
      <c r="F454" s="13">
        <f>IF(AND(B454="Med B",COUNTIFS(A$1:A453,A454,B$1:B453,"Med B")=0,COUNTIFS(A$1:A453,A454,B$1:B453,"Med A")=0),1,0)</f>
        <v>0</v>
      </c>
    </row>
    <row r="455" spans="1:6" x14ac:dyDescent="0.25">
      <c r="A455" s="11">
        <v>29</v>
      </c>
      <c r="B455" s="11" t="s">
        <v>622</v>
      </c>
      <c r="C455" s="12">
        <v>41095</v>
      </c>
      <c r="D455" s="15">
        <v>4800</v>
      </c>
      <c r="E455" s="13">
        <f t="shared" si="7"/>
        <v>0</v>
      </c>
      <c r="F455" s="13">
        <f>IF(AND(B455="Med B",COUNTIFS(A$1:A454,A455,B$1:B454,"Med B")=0,COUNTIFS(A$1:A454,A455,B$1:B454,"Med A")=0),1,0)</f>
        <v>0</v>
      </c>
    </row>
    <row r="456" spans="1:6" x14ac:dyDescent="0.25">
      <c r="A456" s="11">
        <v>29</v>
      </c>
      <c r="B456" s="11" t="s">
        <v>622</v>
      </c>
      <c r="C456" s="12">
        <v>41111</v>
      </c>
      <c r="D456" s="15">
        <v>4400</v>
      </c>
      <c r="E456" s="13">
        <f t="shared" si="7"/>
        <v>0</v>
      </c>
      <c r="F456" s="13">
        <f>IF(AND(B456="Med B",COUNTIFS(A$1:A455,A456,B$1:B455,"Med B")=0,COUNTIFS(A$1:A455,A456,B$1:B455,"Med A")=0),1,0)</f>
        <v>0</v>
      </c>
    </row>
    <row r="457" spans="1:6" x14ac:dyDescent="0.25">
      <c r="A457" s="11">
        <v>29</v>
      </c>
      <c r="B457" s="11" t="s">
        <v>622</v>
      </c>
      <c r="C457" s="12">
        <v>41116</v>
      </c>
      <c r="D457" s="15">
        <v>4400</v>
      </c>
      <c r="E457" s="13">
        <f t="shared" si="7"/>
        <v>0</v>
      </c>
      <c r="F457" s="13">
        <f>IF(AND(B457="Med B",COUNTIFS(A$1:A456,A457,B$1:B456,"Med B")=0,COUNTIFS(A$1:A456,A457,B$1:B456,"Med A")=0),1,0)</f>
        <v>0</v>
      </c>
    </row>
    <row r="458" spans="1:6" x14ac:dyDescent="0.25">
      <c r="A458" s="11">
        <v>29</v>
      </c>
      <c r="B458" s="11" t="s">
        <v>622</v>
      </c>
      <c r="C458" s="12">
        <v>41118</v>
      </c>
      <c r="D458" s="15">
        <v>4400</v>
      </c>
      <c r="E458" s="13">
        <f t="shared" si="7"/>
        <v>0</v>
      </c>
      <c r="F458" s="13">
        <f>IF(AND(B458="Med B",COUNTIFS(A$1:A457,A458,B$1:B457,"Med B")=0,COUNTIFS(A$1:A457,A458,B$1:B457,"Med A")=0),1,0)</f>
        <v>0</v>
      </c>
    </row>
    <row r="459" spans="1:6" x14ac:dyDescent="0.25">
      <c r="A459" s="11">
        <v>29</v>
      </c>
      <c r="B459" s="11" t="s">
        <v>622</v>
      </c>
      <c r="C459" s="12">
        <v>41121</v>
      </c>
      <c r="D459" s="15">
        <v>4400</v>
      </c>
      <c r="E459" s="13">
        <f t="shared" si="7"/>
        <v>0</v>
      </c>
      <c r="F459" s="13">
        <f>IF(AND(B459="Med B",COUNTIFS(A$1:A458,A459,B$1:B458,"Med B")=0,COUNTIFS(A$1:A458,A459,B$1:B458,"Med A")=0),1,0)</f>
        <v>0</v>
      </c>
    </row>
    <row r="460" spans="1:6" x14ac:dyDescent="0.25">
      <c r="A460" s="11">
        <v>29</v>
      </c>
      <c r="B460" s="11" t="s">
        <v>622</v>
      </c>
      <c r="C460" s="12">
        <v>41123</v>
      </c>
      <c r="D460" s="15">
        <v>4400</v>
      </c>
      <c r="E460" s="13">
        <f t="shared" si="7"/>
        <v>0</v>
      </c>
      <c r="F460" s="13">
        <f>IF(AND(B460="Med B",COUNTIFS(A$1:A459,A460,B$1:B459,"Med B")=0,COUNTIFS(A$1:A459,A460,B$1:B459,"Med A")=0),1,0)</f>
        <v>0</v>
      </c>
    </row>
    <row r="461" spans="1:6" x14ac:dyDescent="0.25">
      <c r="A461" s="11">
        <v>29</v>
      </c>
      <c r="B461" s="11" t="s">
        <v>622</v>
      </c>
      <c r="C461" s="12">
        <v>41139</v>
      </c>
      <c r="D461" s="15">
        <v>4400</v>
      </c>
      <c r="E461" s="13">
        <f t="shared" si="7"/>
        <v>0</v>
      </c>
      <c r="F461" s="13">
        <f>IF(AND(B461="Med B",COUNTIFS(A$1:A460,A461,B$1:B460,"Med B")=0,COUNTIFS(A$1:A460,A461,B$1:B460,"Med A")=0),1,0)</f>
        <v>0</v>
      </c>
    </row>
    <row r="462" spans="1:6" x14ac:dyDescent="0.25">
      <c r="A462" s="11">
        <v>29</v>
      </c>
      <c r="B462" s="11" t="s">
        <v>622</v>
      </c>
      <c r="C462" s="12">
        <v>41142</v>
      </c>
      <c r="D462" s="15">
        <v>4400</v>
      </c>
      <c r="E462" s="13">
        <f t="shared" si="7"/>
        <v>0</v>
      </c>
      <c r="F462" s="13">
        <f>IF(AND(B462="Med B",COUNTIFS(A$1:A461,A462,B$1:B461,"Med B")=0,COUNTIFS(A$1:A461,A462,B$1:B461,"Med A")=0),1,0)</f>
        <v>0</v>
      </c>
    </row>
    <row r="463" spans="1:6" x14ac:dyDescent="0.25">
      <c r="A463" s="11">
        <v>29</v>
      </c>
      <c r="B463" s="11" t="s">
        <v>622</v>
      </c>
      <c r="C463" s="12">
        <v>41144</v>
      </c>
      <c r="D463" s="15">
        <v>4400</v>
      </c>
      <c r="E463" s="13">
        <f t="shared" si="7"/>
        <v>0</v>
      </c>
      <c r="F463" s="13">
        <f>IF(AND(B463="Med B",COUNTIFS(A$1:A462,A463,B$1:B462,"Med B")=0,COUNTIFS(A$1:A462,A463,B$1:B462,"Med A")=0),1,0)</f>
        <v>0</v>
      </c>
    </row>
    <row r="464" spans="1:6" x14ac:dyDescent="0.25">
      <c r="A464" s="11">
        <v>29</v>
      </c>
      <c r="B464" s="11" t="s">
        <v>622</v>
      </c>
      <c r="C464" s="12">
        <v>41146</v>
      </c>
      <c r="D464" s="15">
        <v>4400</v>
      </c>
      <c r="E464" s="13">
        <f t="shared" si="7"/>
        <v>0</v>
      </c>
      <c r="F464" s="13">
        <f>IF(AND(B464="Med B",COUNTIFS(A$1:A463,A464,B$1:B463,"Med B")=0,COUNTIFS(A$1:A463,A464,B$1:B463,"Med A")=0),1,0)</f>
        <v>0</v>
      </c>
    </row>
    <row r="465" spans="1:6" x14ac:dyDescent="0.25">
      <c r="A465" s="11">
        <v>29</v>
      </c>
      <c r="B465" s="11" t="s">
        <v>622</v>
      </c>
      <c r="C465" s="12">
        <v>41153</v>
      </c>
      <c r="D465" s="15">
        <v>4400</v>
      </c>
      <c r="E465" s="13">
        <f t="shared" si="7"/>
        <v>0</v>
      </c>
      <c r="F465" s="13">
        <f>IF(AND(B465="Med B",COUNTIFS(A$1:A464,A465,B$1:B464,"Med B")=0,COUNTIFS(A$1:A464,A465,B$1:B464,"Med A")=0),1,0)</f>
        <v>0</v>
      </c>
    </row>
    <row r="466" spans="1:6" x14ac:dyDescent="0.25">
      <c r="A466" s="11">
        <v>29</v>
      </c>
      <c r="B466" s="11" t="s">
        <v>622</v>
      </c>
      <c r="C466" s="12">
        <v>41156</v>
      </c>
      <c r="D466" s="15">
        <v>4400</v>
      </c>
      <c r="E466" s="13">
        <f t="shared" si="7"/>
        <v>1</v>
      </c>
      <c r="F466" s="13">
        <f>IF(AND(B466="Med B",COUNTIFS(A$1:A465,A466,B$1:B465,"Med B")=0,COUNTIFS(A$1:A465,A466,B$1:B465,"Med A")=0),1,0)</f>
        <v>0</v>
      </c>
    </row>
    <row r="467" spans="1:6" x14ac:dyDescent="0.25">
      <c r="A467" s="11">
        <v>29</v>
      </c>
      <c r="B467" s="11" t="s">
        <v>623</v>
      </c>
      <c r="C467" s="12">
        <v>41165</v>
      </c>
      <c r="D467" s="15">
        <v>8</v>
      </c>
      <c r="E467" s="13">
        <f t="shared" si="7"/>
        <v>0</v>
      </c>
      <c r="F467" s="13">
        <f>IF(AND(B467="Med B",COUNTIFS(A$1:A466,A467,B$1:B466,"Med B")=0,COUNTIFS(A$1:A466,A467,B$1:B466,"Med A")=0),1,0)</f>
        <v>0</v>
      </c>
    </row>
    <row r="468" spans="1:6" x14ac:dyDescent="0.25">
      <c r="A468" s="11">
        <v>29</v>
      </c>
      <c r="B468" s="11" t="s">
        <v>623</v>
      </c>
      <c r="C468" s="12">
        <v>41230</v>
      </c>
      <c r="D468" s="15">
        <v>10</v>
      </c>
      <c r="E468" s="13">
        <f t="shared" si="7"/>
        <v>0</v>
      </c>
      <c r="F468" s="13">
        <f>IF(AND(B468="Med B",COUNTIFS(A$1:A467,A468,B$1:B467,"Med B")=0,COUNTIFS(A$1:A467,A468,B$1:B467,"Med A")=0),1,0)</f>
        <v>0</v>
      </c>
    </row>
    <row r="469" spans="1:6" x14ac:dyDescent="0.25">
      <c r="A469" s="11">
        <v>30</v>
      </c>
      <c r="B469" s="11" t="s">
        <v>622</v>
      </c>
      <c r="C469" s="12">
        <v>41092</v>
      </c>
      <c r="D469" s="15">
        <v>900</v>
      </c>
      <c r="E469" s="13">
        <f t="shared" si="7"/>
        <v>0</v>
      </c>
      <c r="F469" s="13">
        <f>IF(AND(B469="Med B",COUNTIFS(A$1:A468,A469,B$1:B468,"Med B")=0,COUNTIFS(A$1:A468,A469,B$1:B468,"Med A")=0),1,0)</f>
        <v>0</v>
      </c>
    </row>
    <row r="470" spans="1:6" x14ac:dyDescent="0.25">
      <c r="A470" s="11">
        <v>30</v>
      </c>
      <c r="B470" s="11" t="s">
        <v>622</v>
      </c>
      <c r="C470" s="12">
        <v>41094</v>
      </c>
      <c r="D470" s="15">
        <v>900</v>
      </c>
      <c r="E470" s="13">
        <f t="shared" si="7"/>
        <v>0</v>
      </c>
      <c r="F470" s="13">
        <f>IF(AND(B470="Med B",COUNTIFS(A$1:A469,A470,B$1:B469,"Med B")=0,COUNTIFS(A$1:A469,A470,B$1:B469,"Med A")=0),1,0)</f>
        <v>0</v>
      </c>
    </row>
    <row r="471" spans="1:6" x14ac:dyDescent="0.25">
      <c r="A471" s="11">
        <v>30</v>
      </c>
      <c r="B471" s="11" t="s">
        <v>622</v>
      </c>
      <c r="C471" s="12">
        <v>41101</v>
      </c>
      <c r="D471" s="15">
        <v>900</v>
      </c>
      <c r="E471" s="13">
        <f t="shared" si="7"/>
        <v>0</v>
      </c>
      <c r="F471" s="13">
        <f>IF(AND(B471="Med B",COUNTIFS(A$1:A470,A471,B$1:B470,"Med B")=0,COUNTIFS(A$1:A470,A471,B$1:B470,"Med A")=0),1,0)</f>
        <v>0</v>
      </c>
    </row>
    <row r="472" spans="1:6" x14ac:dyDescent="0.25">
      <c r="A472" s="11">
        <v>30</v>
      </c>
      <c r="B472" s="11" t="s">
        <v>622</v>
      </c>
      <c r="C472" s="12">
        <v>41103</v>
      </c>
      <c r="D472" s="15">
        <v>900</v>
      </c>
      <c r="E472" s="13">
        <f t="shared" si="7"/>
        <v>0</v>
      </c>
      <c r="F472" s="13">
        <f>IF(AND(B472="Med B",COUNTIFS(A$1:A471,A472,B$1:B471,"Med B")=0,COUNTIFS(A$1:A471,A472,B$1:B471,"Med A")=0),1,0)</f>
        <v>0</v>
      </c>
    </row>
    <row r="473" spans="1:6" x14ac:dyDescent="0.25">
      <c r="A473" s="11">
        <v>30</v>
      </c>
      <c r="B473" s="11" t="s">
        <v>622</v>
      </c>
      <c r="C473" s="12">
        <v>41106</v>
      </c>
      <c r="D473" s="15">
        <v>900</v>
      </c>
      <c r="E473" s="13">
        <f t="shared" si="7"/>
        <v>0</v>
      </c>
      <c r="F473" s="13">
        <f>IF(AND(B473="Med B",COUNTIFS(A$1:A472,A473,B$1:B472,"Med B")=0,COUNTIFS(A$1:A472,A473,B$1:B472,"Med A")=0),1,0)</f>
        <v>0</v>
      </c>
    </row>
    <row r="474" spans="1:6" x14ac:dyDescent="0.25">
      <c r="A474" s="11">
        <v>30</v>
      </c>
      <c r="B474" s="11" t="s">
        <v>622</v>
      </c>
      <c r="C474" s="12">
        <v>41108</v>
      </c>
      <c r="D474" s="15">
        <v>900</v>
      </c>
      <c r="E474" s="13">
        <f t="shared" si="7"/>
        <v>0</v>
      </c>
      <c r="F474" s="13">
        <f>IF(AND(B474="Med B",COUNTIFS(A$1:A473,A474,B$1:B473,"Med B")=0,COUNTIFS(A$1:A473,A474,B$1:B473,"Med A")=0),1,0)</f>
        <v>0</v>
      </c>
    </row>
    <row r="475" spans="1:6" x14ac:dyDescent="0.25">
      <c r="A475" s="11">
        <v>30</v>
      </c>
      <c r="B475" s="11" t="s">
        <v>622</v>
      </c>
      <c r="C475" s="12">
        <v>41117</v>
      </c>
      <c r="D475" s="15">
        <v>800</v>
      </c>
      <c r="E475" s="13">
        <f t="shared" si="7"/>
        <v>0</v>
      </c>
      <c r="F475" s="13">
        <f>IF(AND(B475="Med B",COUNTIFS(A$1:A474,A475,B$1:B474,"Med B")=0,COUNTIFS(A$1:A474,A475,B$1:B474,"Med A")=0),1,0)</f>
        <v>0</v>
      </c>
    </row>
    <row r="476" spans="1:6" x14ac:dyDescent="0.25">
      <c r="A476" s="11">
        <v>30</v>
      </c>
      <c r="B476" s="11" t="s">
        <v>622</v>
      </c>
      <c r="C476" s="12">
        <v>41118</v>
      </c>
      <c r="D476" s="15">
        <v>800</v>
      </c>
      <c r="E476" s="13">
        <f t="shared" si="7"/>
        <v>0</v>
      </c>
      <c r="F476" s="13">
        <f>IF(AND(B476="Med B",COUNTIFS(A$1:A475,A476,B$1:B475,"Med B")=0,COUNTIFS(A$1:A475,A476,B$1:B475,"Med A")=0),1,0)</f>
        <v>0</v>
      </c>
    </row>
    <row r="477" spans="1:6" x14ac:dyDescent="0.25">
      <c r="A477" s="11">
        <v>30</v>
      </c>
      <c r="B477" s="11" t="s">
        <v>622</v>
      </c>
      <c r="C477" s="12">
        <v>41120</v>
      </c>
      <c r="D477" s="15">
        <v>800</v>
      </c>
      <c r="E477" s="13">
        <f t="shared" si="7"/>
        <v>0</v>
      </c>
      <c r="F477" s="13">
        <f>IF(AND(B477="Med B",COUNTIFS(A$1:A476,A477,B$1:B476,"Med B")=0,COUNTIFS(A$1:A476,A477,B$1:B476,"Med A")=0),1,0)</f>
        <v>0</v>
      </c>
    </row>
    <row r="478" spans="1:6" x14ac:dyDescent="0.25">
      <c r="A478" s="11">
        <v>30</v>
      </c>
      <c r="B478" s="11" t="s">
        <v>622</v>
      </c>
      <c r="C478" s="12">
        <v>41122</v>
      </c>
      <c r="D478" s="15">
        <v>800</v>
      </c>
      <c r="E478" s="13">
        <f t="shared" si="7"/>
        <v>0</v>
      </c>
      <c r="F478" s="13">
        <f>IF(AND(B478="Med B",COUNTIFS(A$1:A477,A478,B$1:B477,"Med B")=0,COUNTIFS(A$1:A477,A478,B$1:B477,"Med A")=0),1,0)</f>
        <v>0</v>
      </c>
    </row>
    <row r="479" spans="1:6" x14ac:dyDescent="0.25">
      <c r="A479" s="11">
        <v>30</v>
      </c>
      <c r="B479" s="11" t="s">
        <v>622</v>
      </c>
      <c r="C479" s="12">
        <v>41124</v>
      </c>
      <c r="D479" s="15">
        <v>800</v>
      </c>
      <c r="E479" s="13">
        <f t="shared" si="7"/>
        <v>0</v>
      </c>
      <c r="F479" s="13">
        <f>IF(AND(B479="Med B",COUNTIFS(A$1:A478,A479,B$1:B478,"Med B")=0,COUNTIFS(A$1:A478,A479,B$1:B478,"Med A")=0),1,0)</f>
        <v>0</v>
      </c>
    </row>
    <row r="480" spans="1:6" x14ac:dyDescent="0.25">
      <c r="A480" s="11">
        <v>30</v>
      </c>
      <c r="B480" s="11" t="s">
        <v>622</v>
      </c>
      <c r="C480" s="12">
        <v>41127</v>
      </c>
      <c r="D480" s="15">
        <v>800</v>
      </c>
      <c r="E480" s="13">
        <f t="shared" si="7"/>
        <v>0</v>
      </c>
      <c r="F480" s="13">
        <f>IF(AND(B480="Med B",COUNTIFS(A$1:A479,A480,B$1:B479,"Med B")=0,COUNTIFS(A$1:A479,A480,B$1:B479,"Med A")=0),1,0)</f>
        <v>0</v>
      </c>
    </row>
    <row r="481" spans="1:6" x14ac:dyDescent="0.25">
      <c r="A481" s="11">
        <v>30</v>
      </c>
      <c r="B481" s="11" t="s">
        <v>622</v>
      </c>
      <c r="C481" s="12">
        <v>41129</v>
      </c>
      <c r="D481" s="15">
        <v>800</v>
      </c>
      <c r="E481" s="13">
        <f t="shared" si="7"/>
        <v>0</v>
      </c>
      <c r="F481" s="13">
        <f>IF(AND(B481="Med B",COUNTIFS(A$1:A480,A481,B$1:B480,"Med B")=0,COUNTIFS(A$1:A480,A481,B$1:B480,"Med A")=0),1,0)</f>
        <v>0</v>
      </c>
    </row>
    <row r="482" spans="1:6" x14ac:dyDescent="0.25">
      <c r="A482" s="11">
        <v>30</v>
      </c>
      <c r="B482" s="11" t="s">
        <v>622</v>
      </c>
      <c r="C482" s="12">
        <v>41131</v>
      </c>
      <c r="D482" s="15">
        <v>800</v>
      </c>
      <c r="E482" s="13">
        <f t="shared" si="7"/>
        <v>0</v>
      </c>
      <c r="F482" s="13">
        <f>IF(AND(B482="Med B",COUNTIFS(A$1:A481,A482,B$1:B481,"Med B")=0,COUNTIFS(A$1:A481,A482,B$1:B481,"Med A")=0),1,0)</f>
        <v>0</v>
      </c>
    </row>
    <row r="483" spans="1:6" x14ac:dyDescent="0.25">
      <c r="A483" s="11">
        <v>30</v>
      </c>
      <c r="B483" s="11" t="s">
        <v>622</v>
      </c>
      <c r="C483" s="12">
        <v>41134</v>
      </c>
      <c r="D483" s="15">
        <v>800</v>
      </c>
      <c r="E483" s="13">
        <f t="shared" si="7"/>
        <v>0</v>
      </c>
      <c r="F483" s="13">
        <f>IF(AND(B483="Med B",COUNTIFS(A$1:A482,A483,B$1:B482,"Med B")=0,COUNTIFS(A$1:A482,A483,B$1:B482,"Med A")=0),1,0)</f>
        <v>0</v>
      </c>
    </row>
    <row r="484" spans="1:6" x14ac:dyDescent="0.25">
      <c r="A484" s="11">
        <v>30</v>
      </c>
      <c r="B484" s="11" t="s">
        <v>622</v>
      </c>
      <c r="C484" s="12">
        <v>41136</v>
      </c>
      <c r="D484" s="15">
        <v>800</v>
      </c>
      <c r="E484" s="13">
        <f t="shared" si="7"/>
        <v>0</v>
      </c>
      <c r="F484" s="13">
        <f>IF(AND(B484="Med B",COUNTIFS(A$1:A483,A484,B$1:B483,"Med B")=0,COUNTIFS(A$1:A483,A484,B$1:B483,"Med A")=0),1,0)</f>
        <v>0</v>
      </c>
    </row>
    <row r="485" spans="1:6" x14ac:dyDescent="0.25">
      <c r="A485" s="11">
        <v>30</v>
      </c>
      <c r="B485" s="11" t="s">
        <v>622</v>
      </c>
      <c r="C485" s="12">
        <v>41145</v>
      </c>
      <c r="D485" s="15">
        <v>800</v>
      </c>
      <c r="E485" s="13">
        <f t="shared" si="7"/>
        <v>0</v>
      </c>
      <c r="F485" s="13">
        <f>IF(AND(B485="Med B",COUNTIFS(A$1:A484,A485,B$1:B484,"Med B")=0,COUNTIFS(A$1:A484,A485,B$1:B484,"Med A")=0),1,0)</f>
        <v>0</v>
      </c>
    </row>
    <row r="486" spans="1:6" x14ac:dyDescent="0.25">
      <c r="A486" s="11">
        <v>30</v>
      </c>
      <c r="B486" s="11" t="s">
        <v>622</v>
      </c>
      <c r="C486" s="12">
        <v>41148</v>
      </c>
      <c r="D486" s="15">
        <v>800</v>
      </c>
      <c r="E486" s="13">
        <f t="shared" si="7"/>
        <v>0</v>
      </c>
      <c r="F486" s="13">
        <f>IF(AND(B486="Med B",COUNTIFS(A$1:A485,A486,B$1:B485,"Med B")=0,COUNTIFS(A$1:A485,A486,B$1:B485,"Med A")=0),1,0)</f>
        <v>0</v>
      </c>
    </row>
    <row r="487" spans="1:6" x14ac:dyDescent="0.25">
      <c r="A487" s="11">
        <v>30</v>
      </c>
      <c r="B487" s="11" t="s">
        <v>622</v>
      </c>
      <c r="C487" s="12">
        <v>41150</v>
      </c>
      <c r="D487" s="15">
        <v>800</v>
      </c>
      <c r="E487" s="13">
        <f t="shared" si="7"/>
        <v>0</v>
      </c>
      <c r="F487" s="13">
        <f>IF(AND(B487="Med B",COUNTIFS(A$1:A486,A487,B$1:B486,"Med B")=0,COUNTIFS(A$1:A486,A487,B$1:B486,"Med A")=0),1,0)</f>
        <v>0</v>
      </c>
    </row>
    <row r="488" spans="1:6" x14ac:dyDescent="0.25">
      <c r="A488" s="11">
        <v>30</v>
      </c>
      <c r="B488" s="11" t="s">
        <v>622</v>
      </c>
      <c r="C488" s="12">
        <v>41152</v>
      </c>
      <c r="D488" s="15">
        <v>800</v>
      </c>
      <c r="E488" s="13">
        <f t="shared" si="7"/>
        <v>0</v>
      </c>
      <c r="F488" s="13">
        <f>IF(AND(B488="Med B",COUNTIFS(A$1:A487,A488,B$1:B487,"Med B")=0,COUNTIFS(A$1:A487,A488,B$1:B487,"Med A")=0),1,0)</f>
        <v>0</v>
      </c>
    </row>
    <row r="489" spans="1:6" x14ac:dyDescent="0.25">
      <c r="A489" s="11">
        <v>30</v>
      </c>
      <c r="B489" s="11" t="s">
        <v>622</v>
      </c>
      <c r="C489" s="12">
        <v>41155</v>
      </c>
      <c r="D489" s="15">
        <v>800</v>
      </c>
      <c r="E489" s="13">
        <f t="shared" si="7"/>
        <v>0</v>
      </c>
      <c r="F489" s="13">
        <f>IF(AND(B489="Med B",COUNTIFS(A$1:A488,A489,B$1:B488,"Med B")=0,COUNTIFS(A$1:A488,A489,B$1:B488,"Med A")=0),1,0)</f>
        <v>0</v>
      </c>
    </row>
    <row r="490" spans="1:6" x14ac:dyDescent="0.25">
      <c r="A490" s="11">
        <v>30</v>
      </c>
      <c r="B490" s="11" t="s">
        <v>622</v>
      </c>
      <c r="C490" s="12">
        <v>41156</v>
      </c>
      <c r="D490" s="15">
        <v>800</v>
      </c>
      <c r="E490" s="13">
        <f t="shared" si="7"/>
        <v>0</v>
      </c>
      <c r="F490" s="13">
        <f>IF(AND(B490="Med B",COUNTIFS(A$1:A489,A490,B$1:B489,"Med B")=0,COUNTIFS(A$1:A489,A490,B$1:B489,"Med A")=0),1,0)</f>
        <v>0</v>
      </c>
    </row>
    <row r="491" spans="1:6" x14ac:dyDescent="0.25">
      <c r="A491" s="11">
        <v>30</v>
      </c>
      <c r="B491" s="11" t="s">
        <v>622</v>
      </c>
      <c r="C491" s="12">
        <v>41158</v>
      </c>
      <c r="D491" s="15">
        <v>800</v>
      </c>
      <c r="E491" s="13">
        <f t="shared" si="7"/>
        <v>1</v>
      </c>
      <c r="F491" s="13">
        <f>IF(AND(B491="Med B",COUNTIFS(A$1:A490,A491,B$1:B490,"Med B")=0,COUNTIFS(A$1:A490,A491,B$1:B490,"Med A")=0),1,0)</f>
        <v>0</v>
      </c>
    </row>
    <row r="492" spans="1:6" x14ac:dyDescent="0.25">
      <c r="A492" s="11">
        <v>30</v>
      </c>
      <c r="B492" s="11" t="s">
        <v>623</v>
      </c>
      <c r="C492" s="12">
        <v>41165</v>
      </c>
      <c r="D492" s="15">
        <v>2</v>
      </c>
      <c r="E492" s="13">
        <f t="shared" si="7"/>
        <v>0</v>
      </c>
      <c r="F492" s="13">
        <f>IF(AND(B492="Med B",COUNTIFS(A$1:A491,A492,B$1:B491,"Med B")=0,COUNTIFS(A$1:A491,A492,B$1:B491,"Med A")=0),1,0)</f>
        <v>0</v>
      </c>
    </row>
    <row r="493" spans="1:6" x14ac:dyDescent="0.25">
      <c r="A493" s="11">
        <v>30</v>
      </c>
      <c r="B493" s="11" t="s">
        <v>623</v>
      </c>
      <c r="C493" s="12">
        <v>41200</v>
      </c>
      <c r="D493" s="15">
        <v>3</v>
      </c>
      <c r="E493" s="13">
        <f t="shared" si="7"/>
        <v>0</v>
      </c>
      <c r="F493" s="13">
        <f>IF(AND(B493="Med B",COUNTIFS(A$1:A492,A493,B$1:B492,"Med B")=0,COUNTIFS(A$1:A492,A493,B$1:B492,"Med A")=0),1,0)</f>
        <v>0</v>
      </c>
    </row>
    <row r="494" spans="1:6" x14ac:dyDescent="0.25">
      <c r="A494" s="11">
        <v>31</v>
      </c>
      <c r="B494" s="11" t="s">
        <v>622</v>
      </c>
      <c r="C494" s="12">
        <v>41097</v>
      </c>
      <c r="D494" s="15">
        <v>10100</v>
      </c>
      <c r="E494" s="13">
        <f t="shared" si="7"/>
        <v>0</v>
      </c>
      <c r="F494" s="13">
        <f>IF(AND(B494="Med B",COUNTIFS(A$1:A493,A494,B$1:B493,"Med B")=0,COUNTIFS(A$1:A493,A494,B$1:B493,"Med A")=0),1,0)</f>
        <v>0</v>
      </c>
    </row>
    <row r="495" spans="1:6" x14ac:dyDescent="0.25">
      <c r="A495" s="11">
        <v>31</v>
      </c>
      <c r="B495" s="11" t="s">
        <v>622</v>
      </c>
      <c r="C495" s="12">
        <v>41102</v>
      </c>
      <c r="D495" s="15">
        <v>12100</v>
      </c>
      <c r="E495" s="13">
        <f t="shared" si="7"/>
        <v>0</v>
      </c>
      <c r="F495" s="13">
        <f>IF(AND(B495="Med B",COUNTIFS(A$1:A494,A495,B$1:B494,"Med B")=0,COUNTIFS(A$1:A494,A495,B$1:B494,"Med A")=0),1,0)</f>
        <v>0</v>
      </c>
    </row>
    <row r="496" spans="1:6" x14ac:dyDescent="0.25">
      <c r="A496" s="11">
        <v>31</v>
      </c>
      <c r="B496" s="11" t="s">
        <v>622</v>
      </c>
      <c r="C496" s="12">
        <v>41104</v>
      </c>
      <c r="D496" s="15">
        <v>12100</v>
      </c>
      <c r="E496" s="13">
        <f t="shared" si="7"/>
        <v>0</v>
      </c>
      <c r="F496" s="13">
        <f>IF(AND(B496="Med B",COUNTIFS(A$1:A495,A496,B$1:B495,"Med B")=0,COUNTIFS(A$1:A495,A496,B$1:B495,"Med A")=0),1,0)</f>
        <v>0</v>
      </c>
    </row>
    <row r="497" spans="1:6" x14ac:dyDescent="0.25">
      <c r="A497" s="11">
        <v>31</v>
      </c>
      <c r="B497" s="11" t="s">
        <v>622</v>
      </c>
      <c r="C497" s="12">
        <v>41109</v>
      </c>
      <c r="D497" s="15">
        <v>12100</v>
      </c>
      <c r="E497" s="13">
        <f t="shared" si="7"/>
        <v>0</v>
      </c>
      <c r="F497" s="13">
        <f>IF(AND(B497="Med B",COUNTIFS(A$1:A496,A497,B$1:B496,"Med B")=0,COUNTIFS(A$1:A496,A497,B$1:B496,"Med A")=0),1,0)</f>
        <v>0</v>
      </c>
    </row>
    <row r="498" spans="1:6" x14ac:dyDescent="0.25">
      <c r="A498" s="11">
        <v>31</v>
      </c>
      <c r="B498" s="11" t="s">
        <v>622</v>
      </c>
      <c r="C498" s="12">
        <v>41111</v>
      </c>
      <c r="D498" s="15">
        <v>12100</v>
      </c>
      <c r="E498" s="13">
        <f t="shared" si="7"/>
        <v>0</v>
      </c>
      <c r="F498" s="13">
        <f>IF(AND(B498="Med B",COUNTIFS(A$1:A497,A498,B$1:B497,"Med B")=0,COUNTIFS(A$1:A497,A498,B$1:B497,"Med A")=0),1,0)</f>
        <v>0</v>
      </c>
    </row>
    <row r="499" spans="1:6" x14ac:dyDescent="0.25">
      <c r="A499" s="11">
        <v>31</v>
      </c>
      <c r="B499" s="11" t="s">
        <v>622</v>
      </c>
      <c r="C499" s="12">
        <v>41116</v>
      </c>
      <c r="D499" s="15">
        <v>12100</v>
      </c>
      <c r="E499" s="13">
        <f t="shared" si="7"/>
        <v>0</v>
      </c>
      <c r="F499" s="13">
        <f>IF(AND(B499="Med B",COUNTIFS(A$1:A498,A499,B$1:B498,"Med B")=0,COUNTIFS(A$1:A498,A499,B$1:B498,"Med A")=0),1,0)</f>
        <v>0</v>
      </c>
    </row>
    <row r="500" spans="1:6" x14ac:dyDescent="0.25">
      <c r="A500" s="11">
        <v>31</v>
      </c>
      <c r="B500" s="11" t="s">
        <v>622</v>
      </c>
      <c r="C500" s="12">
        <v>41118</v>
      </c>
      <c r="D500" s="15">
        <v>12100</v>
      </c>
      <c r="E500" s="13">
        <f t="shared" si="7"/>
        <v>0</v>
      </c>
      <c r="F500" s="13">
        <f>IF(AND(B500="Med B",COUNTIFS(A$1:A499,A500,B$1:B499,"Med B")=0,COUNTIFS(A$1:A499,A500,B$1:B499,"Med A")=0),1,0)</f>
        <v>0</v>
      </c>
    </row>
    <row r="501" spans="1:6" x14ac:dyDescent="0.25">
      <c r="A501" s="11">
        <v>31</v>
      </c>
      <c r="B501" s="11" t="s">
        <v>622</v>
      </c>
      <c r="C501" s="12">
        <v>41121</v>
      </c>
      <c r="D501" s="15">
        <v>12100</v>
      </c>
      <c r="E501" s="13">
        <f t="shared" si="7"/>
        <v>0</v>
      </c>
      <c r="F501" s="13">
        <f>IF(AND(B501="Med B",COUNTIFS(A$1:A500,A501,B$1:B500,"Med B")=0,COUNTIFS(A$1:A500,A501,B$1:B500,"Med A")=0),1,0)</f>
        <v>0</v>
      </c>
    </row>
    <row r="502" spans="1:6" x14ac:dyDescent="0.25">
      <c r="A502" s="11">
        <v>31</v>
      </c>
      <c r="B502" s="11" t="s">
        <v>622</v>
      </c>
      <c r="C502" s="12">
        <v>41125</v>
      </c>
      <c r="D502" s="15">
        <v>12100</v>
      </c>
      <c r="E502" s="13">
        <f t="shared" si="7"/>
        <v>1</v>
      </c>
      <c r="F502" s="13">
        <f>IF(AND(B502="Med B",COUNTIFS(A$1:A501,A502,B$1:B501,"Med B")=0,COUNTIFS(A$1:A501,A502,B$1:B501,"Med A")=0),1,0)</f>
        <v>0</v>
      </c>
    </row>
    <row r="503" spans="1:6" x14ac:dyDescent="0.25">
      <c r="A503" s="11">
        <v>31</v>
      </c>
      <c r="B503" s="11" t="s">
        <v>623</v>
      </c>
      <c r="C503" s="12">
        <v>41167</v>
      </c>
      <c r="D503" s="15">
        <v>13</v>
      </c>
      <c r="E503" s="13">
        <f t="shared" si="7"/>
        <v>0</v>
      </c>
      <c r="F503" s="13">
        <f>IF(AND(B503="Med B",COUNTIFS(A$1:A502,A503,B$1:B502,"Med B")=0,COUNTIFS(A$1:A502,A503,B$1:B502,"Med A")=0),1,0)</f>
        <v>0</v>
      </c>
    </row>
    <row r="504" spans="1:6" x14ac:dyDescent="0.25">
      <c r="A504" s="11">
        <v>31</v>
      </c>
      <c r="B504" s="11" t="s">
        <v>623</v>
      </c>
      <c r="C504" s="12">
        <v>41193</v>
      </c>
      <c r="D504" s="15">
        <v>13</v>
      </c>
      <c r="E504" s="13">
        <f t="shared" si="7"/>
        <v>0</v>
      </c>
      <c r="F504" s="13">
        <f>IF(AND(B504="Med B",COUNTIFS(A$1:A503,A504,B$1:B503,"Med B")=0,COUNTIFS(A$1:A503,A504,B$1:B503,"Med A")=0),1,0)</f>
        <v>0</v>
      </c>
    </row>
    <row r="505" spans="1:6" x14ac:dyDescent="0.25">
      <c r="A505" s="11">
        <v>31</v>
      </c>
      <c r="B505" s="11" t="s">
        <v>623</v>
      </c>
      <c r="C505" s="12">
        <v>41228</v>
      </c>
      <c r="D505" s="15">
        <v>13</v>
      </c>
      <c r="E505" s="13">
        <f t="shared" si="7"/>
        <v>0</v>
      </c>
      <c r="F505" s="13">
        <f>IF(AND(B505="Med B",COUNTIFS(A$1:A504,A505,B$1:B504,"Med B")=0,COUNTIFS(A$1:A504,A505,B$1:B504,"Med A")=0),1,0)</f>
        <v>0</v>
      </c>
    </row>
    <row r="506" spans="1:6" x14ac:dyDescent="0.25">
      <c r="A506" s="11">
        <v>32</v>
      </c>
      <c r="B506" s="11" t="s">
        <v>622</v>
      </c>
      <c r="C506" s="12">
        <v>41233</v>
      </c>
      <c r="D506" s="15">
        <v>14000</v>
      </c>
      <c r="E506" s="13">
        <f t="shared" si="7"/>
        <v>0</v>
      </c>
      <c r="F506" s="13">
        <f>IF(AND(B506="Med B",COUNTIFS(A$1:A505,A506,B$1:B505,"Med B")=0,COUNTIFS(A$1:A505,A506,B$1:B505,"Med A")=0),1,0)</f>
        <v>0</v>
      </c>
    </row>
    <row r="507" spans="1:6" x14ac:dyDescent="0.25">
      <c r="A507" s="11">
        <v>32</v>
      </c>
      <c r="B507" s="11" t="s">
        <v>622</v>
      </c>
      <c r="C507" s="12">
        <v>41236</v>
      </c>
      <c r="D507" s="15">
        <v>14000</v>
      </c>
      <c r="E507" s="13">
        <f t="shared" si="7"/>
        <v>0</v>
      </c>
      <c r="F507" s="13">
        <f>IF(AND(B507="Med B",COUNTIFS(A$1:A506,A507,B$1:B506,"Med B")=0,COUNTIFS(A$1:A506,A507,B$1:B506,"Med A")=0),1,0)</f>
        <v>0</v>
      </c>
    </row>
    <row r="508" spans="1:6" x14ac:dyDescent="0.25">
      <c r="A508" s="11">
        <v>33</v>
      </c>
      <c r="B508" s="11" t="s">
        <v>622</v>
      </c>
      <c r="C508" s="12">
        <v>41093</v>
      </c>
      <c r="D508" s="15">
        <v>6000</v>
      </c>
      <c r="E508" s="13">
        <f t="shared" si="7"/>
        <v>0</v>
      </c>
      <c r="F508" s="13">
        <f>IF(AND(B508="Med B",COUNTIFS(A$1:A507,A508,B$1:B507,"Med B")=0,COUNTIFS(A$1:A507,A508,B$1:B507,"Med A")=0),1,0)</f>
        <v>0</v>
      </c>
    </row>
    <row r="509" spans="1:6" x14ac:dyDescent="0.25">
      <c r="A509" s="11">
        <v>33</v>
      </c>
      <c r="B509" s="11" t="s">
        <v>622</v>
      </c>
      <c r="C509" s="12">
        <v>41095</v>
      </c>
      <c r="D509" s="15">
        <v>6000</v>
      </c>
      <c r="E509" s="13">
        <f t="shared" si="7"/>
        <v>0</v>
      </c>
      <c r="F509" s="13">
        <f>IF(AND(B509="Med B",COUNTIFS(A$1:A508,A509,B$1:B508,"Med B")=0,COUNTIFS(A$1:A508,A509,B$1:B508,"Med A")=0),1,0)</f>
        <v>0</v>
      </c>
    </row>
    <row r="510" spans="1:6" x14ac:dyDescent="0.25">
      <c r="A510" s="11">
        <v>33</v>
      </c>
      <c r="B510" s="11" t="s">
        <v>622</v>
      </c>
      <c r="C510" s="12">
        <v>41097</v>
      </c>
      <c r="D510" s="15">
        <v>6000</v>
      </c>
      <c r="E510" s="13">
        <f t="shared" si="7"/>
        <v>0</v>
      </c>
      <c r="F510" s="13">
        <f>IF(AND(B510="Med B",COUNTIFS(A$1:A509,A510,B$1:B509,"Med B")=0,COUNTIFS(A$1:A509,A510,B$1:B509,"Med A")=0),1,0)</f>
        <v>0</v>
      </c>
    </row>
    <row r="511" spans="1:6" x14ac:dyDescent="0.25">
      <c r="A511" s="11">
        <v>33</v>
      </c>
      <c r="B511" s="11" t="s">
        <v>622</v>
      </c>
      <c r="C511" s="12">
        <v>41100</v>
      </c>
      <c r="D511" s="15">
        <v>6000</v>
      </c>
      <c r="E511" s="13">
        <f t="shared" si="7"/>
        <v>0</v>
      </c>
      <c r="F511" s="13">
        <f>IF(AND(B511="Med B",COUNTIFS(A$1:A510,A511,B$1:B510,"Med B")=0,COUNTIFS(A$1:A510,A511,B$1:B510,"Med A")=0),1,0)</f>
        <v>0</v>
      </c>
    </row>
    <row r="512" spans="1:6" x14ac:dyDescent="0.25">
      <c r="A512" s="11">
        <v>33</v>
      </c>
      <c r="B512" s="11" t="s">
        <v>622</v>
      </c>
      <c r="C512" s="12">
        <v>41102</v>
      </c>
      <c r="D512" s="15">
        <v>6000</v>
      </c>
      <c r="E512" s="13">
        <f t="shared" si="7"/>
        <v>0</v>
      </c>
      <c r="F512" s="13">
        <f>IF(AND(B512="Med B",COUNTIFS(A$1:A511,A512,B$1:B511,"Med B")=0,COUNTIFS(A$1:A511,A512,B$1:B511,"Med A")=0),1,0)</f>
        <v>0</v>
      </c>
    </row>
    <row r="513" spans="1:6" x14ac:dyDescent="0.25">
      <c r="A513" s="11">
        <v>33</v>
      </c>
      <c r="B513" s="11" t="s">
        <v>622</v>
      </c>
      <c r="C513" s="12">
        <v>41104</v>
      </c>
      <c r="D513" s="15">
        <v>6000</v>
      </c>
      <c r="E513" s="13">
        <f t="shared" si="7"/>
        <v>0</v>
      </c>
      <c r="F513" s="13">
        <f>IF(AND(B513="Med B",COUNTIFS(A$1:A512,A513,B$1:B512,"Med B")=0,COUNTIFS(A$1:A512,A513,B$1:B512,"Med A")=0),1,0)</f>
        <v>0</v>
      </c>
    </row>
    <row r="514" spans="1:6" x14ac:dyDescent="0.25">
      <c r="A514" s="11">
        <v>33</v>
      </c>
      <c r="B514" s="11" t="s">
        <v>622</v>
      </c>
      <c r="C514" s="12">
        <v>41107</v>
      </c>
      <c r="D514" s="15">
        <v>6000</v>
      </c>
      <c r="E514" s="13">
        <f t="shared" si="7"/>
        <v>0</v>
      </c>
      <c r="F514" s="13">
        <f>IF(AND(B514="Med B",COUNTIFS(A$1:A513,A514,B$1:B513,"Med B")=0,COUNTIFS(A$1:A513,A514,B$1:B513,"Med A")=0),1,0)</f>
        <v>0</v>
      </c>
    </row>
    <row r="515" spans="1:6" x14ac:dyDescent="0.25">
      <c r="A515" s="11">
        <v>33</v>
      </c>
      <c r="B515" s="11" t="s">
        <v>622</v>
      </c>
      <c r="C515" s="12">
        <v>41109</v>
      </c>
      <c r="D515" s="15">
        <v>6000</v>
      </c>
      <c r="E515" s="13">
        <f t="shared" ref="E515:E578" si="8">IF(AND(B515="Med A", A515=A516, B516="Med B"), 1, 0)</f>
        <v>0</v>
      </c>
      <c r="F515" s="13">
        <f>IF(AND(B515="Med B",COUNTIFS(A$1:A514,A515,B$1:B514,"Med B")=0,COUNTIFS(A$1:A514,A515,B$1:B514,"Med A")=0),1,0)</f>
        <v>0</v>
      </c>
    </row>
    <row r="516" spans="1:6" x14ac:dyDescent="0.25">
      <c r="A516" s="11">
        <v>33</v>
      </c>
      <c r="B516" s="11" t="s">
        <v>622</v>
      </c>
      <c r="C516" s="12">
        <v>41139</v>
      </c>
      <c r="D516" s="15">
        <v>6000</v>
      </c>
      <c r="E516" s="13">
        <f t="shared" si="8"/>
        <v>0</v>
      </c>
      <c r="F516" s="13">
        <f>IF(AND(B516="Med B",COUNTIFS(A$1:A515,A516,B$1:B515,"Med B")=0,COUNTIFS(A$1:A515,A516,B$1:B515,"Med A")=0),1,0)</f>
        <v>0</v>
      </c>
    </row>
    <row r="517" spans="1:6" x14ac:dyDescent="0.25">
      <c r="A517" s="11">
        <v>33</v>
      </c>
      <c r="B517" s="11" t="s">
        <v>622</v>
      </c>
      <c r="C517" s="12">
        <v>41142</v>
      </c>
      <c r="D517" s="15">
        <v>6000</v>
      </c>
      <c r="E517" s="13">
        <f t="shared" si="8"/>
        <v>0</v>
      </c>
      <c r="F517" s="13">
        <f>IF(AND(B517="Med B",COUNTIFS(A$1:A516,A517,B$1:B516,"Med B")=0,COUNTIFS(A$1:A516,A517,B$1:B516,"Med A")=0),1,0)</f>
        <v>0</v>
      </c>
    </row>
    <row r="518" spans="1:6" x14ac:dyDescent="0.25">
      <c r="A518" s="11">
        <v>33</v>
      </c>
      <c r="B518" s="11" t="s">
        <v>622</v>
      </c>
      <c r="C518" s="12">
        <v>41144</v>
      </c>
      <c r="D518" s="15">
        <v>6000</v>
      </c>
      <c r="E518" s="13">
        <f t="shared" si="8"/>
        <v>0</v>
      </c>
      <c r="F518" s="13">
        <f>IF(AND(B518="Med B",COUNTIFS(A$1:A517,A518,B$1:B517,"Med B")=0,COUNTIFS(A$1:A517,A518,B$1:B517,"Med A")=0),1,0)</f>
        <v>0</v>
      </c>
    </row>
    <row r="519" spans="1:6" x14ac:dyDescent="0.25">
      <c r="A519" s="11">
        <v>33</v>
      </c>
      <c r="B519" s="11" t="s">
        <v>622</v>
      </c>
      <c r="C519" s="12">
        <v>41146</v>
      </c>
      <c r="D519" s="15">
        <v>6000</v>
      </c>
      <c r="E519" s="13">
        <f t="shared" si="8"/>
        <v>0</v>
      </c>
      <c r="F519" s="13">
        <f>IF(AND(B519="Med B",COUNTIFS(A$1:A518,A519,B$1:B518,"Med B")=0,COUNTIFS(A$1:A518,A519,B$1:B518,"Med A")=0),1,0)</f>
        <v>0</v>
      </c>
    </row>
    <row r="520" spans="1:6" x14ac:dyDescent="0.25">
      <c r="A520" s="11">
        <v>33</v>
      </c>
      <c r="B520" s="11" t="s">
        <v>622</v>
      </c>
      <c r="C520" s="12">
        <v>41149</v>
      </c>
      <c r="D520" s="15">
        <v>6000</v>
      </c>
      <c r="E520" s="13">
        <f t="shared" si="8"/>
        <v>0</v>
      </c>
      <c r="F520" s="13">
        <f>IF(AND(B520="Med B",COUNTIFS(A$1:A519,A520,B$1:B519,"Med B")=0,COUNTIFS(A$1:A519,A520,B$1:B519,"Med A")=0),1,0)</f>
        <v>0</v>
      </c>
    </row>
    <row r="521" spans="1:6" x14ac:dyDescent="0.25">
      <c r="A521" s="11">
        <v>33</v>
      </c>
      <c r="B521" s="11" t="s">
        <v>622</v>
      </c>
      <c r="C521" s="12">
        <v>41151</v>
      </c>
      <c r="D521" s="15">
        <v>6000</v>
      </c>
      <c r="E521" s="13">
        <f t="shared" si="8"/>
        <v>0</v>
      </c>
      <c r="F521" s="13">
        <f>IF(AND(B521="Med B",COUNTIFS(A$1:A520,A521,B$1:B520,"Med B")=0,COUNTIFS(A$1:A520,A521,B$1:B520,"Med A")=0),1,0)</f>
        <v>0</v>
      </c>
    </row>
    <row r="522" spans="1:6" x14ac:dyDescent="0.25">
      <c r="A522" s="11">
        <v>33</v>
      </c>
      <c r="B522" s="11" t="s">
        <v>622</v>
      </c>
      <c r="C522" s="12">
        <v>41156</v>
      </c>
      <c r="D522" s="15">
        <v>6000</v>
      </c>
      <c r="E522" s="13">
        <f t="shared" si="8"/>
        <v>1</v>
      </c>
      <c r="F522" s="13">
        <f>IF(AND(B522="Med B",COUNTIFS(A$1:A521,A522,B$1:B521,"Med B")=0,COUNTIFS(A$1:A521,A522,B$1:B521,"Med A")=0),1,0)</f>
        <v>0</v>
      </c>
    </row>
    <row r="523" spans="1:6" x14ac:dyDescent="0.25">
      <c r="A523" s="11">
        <v>33</v>
      </c>
      <c r="B523" s="11" t="s">
        <v>623</v>
      </c>
      <c r="C523" s="12">
        <v>41205</v>
      </c>
      <c r="D523" s="15">
        <v>5</v>
      </c>
      <c r="E523" s="13">
        <f t="shared" si="8"/>
        <v>0</v>
      </c>
      <c r="F523" s="13">
        <f>IF(AND(B523="Med B",COUNTIFS(A$1:A522,A523,B$1:B522,"Med B")=0,COUNTIFS(A$1:A522,A523,B$1:B522,"Med A")=0),1,0)</f>
        <v>0</v>
      </c>
    </row>
    <row r="524" spans="1:6" x14ac:dyDescent="0.25">
      <c r="A524" s="11">
        <v>33</v>
      </c>
      <c r="B524" s="11" t="s">
        <v>623</v>
      </c>
      <c r="C524" s="12">
        <v>41229</v>
      </c>
      <c r="D524" s="15">
        <v>5</v>
      </c>
      <c r="E524" s="13">
        <f t="shared" si="8"/>
        <v>0</v>
      </c>
      <c r="F524" s="13">
        <f>IF(AND(B524="Med B",COUNTIFS(A$1:A523,A524,B$1:B523,"Med B")=0,COUNTIFS(A$1:A523,A524,B$1:B523,"Med A")=0),1,0)</f>
        <v>0</v>
      </c>
    </row>
    <row r="525" spans="1:6" x14ac:dyDescent="0.25">
      <c r="A525" s="11">
        <v>34</v>
      </c>
      <c r="B525" s="11" t="s">
        <v>623</v>
      </c>
      <c r="C525" s="12">
        <v>41192</v>
      </c>
      <c r="D525" s="15">
        <v>3</v>
      </c>
      <c r="E525" s="13">
        <f t="shared" si="8"/>
        <v>0</v>
      </c>
      <c r="F525" s="13">
        <f>IF(AND(B525="Med B",COUNTIFS(A$1:A524,A525,B$1:B524,"Med B")=0,COUNTIFS(A$1:A524,A525,B$1:B524,"Med A")=0),1,0)</f>
        <v>1</v>
      </c>
    </row>
    <row r="526" spans="1:6" x14ac:dyDescent="0.25">
      <c r="A526" s="11">
        <v>34</v>
      </c>
      <c r="B526" s="11" t="s">
        <v>623</v>
      </c>
      <c r="C526" s="12">
        <v>41227</v>
      </c>
      <c r="D526" s="15">
        <v>3</v>
      </c>
      <c r="E526" s="13">
        <f t="shared" si="8"/>
        <v>0</v>
      </c>
      <c r="F526" s="13">
        <f>IF(AND(B526="Med B",COUNTIFS(A$1:A525,A526,B$1:B525,"Med B")=0,COUNTIFS(A$1:A525,A526,B$1:B525,"Med A")=0),1,0)</f>
        <v>0</v>
      </c>
    </row>
    <row r="527" spans="1:6" x14ac:dyDescent="0.25">
      <c r="A527" s="11">
        <v>35</v>
      </c>
      <c r="B527" s="11" t="s">
        <v>622</v>
      </c>
      <c r="C527" s="12">
        <v>41104</v>
      </c>
      <c r="D527" s="15">
        <v>6700</v>
      </c>
      <c r="E527" s="13">
        <f t="shared" si="8"/>
        <v>0</v>
      </c>
      <c r="F527" s="13">
        <f>IF(AND(B527="Med B",COUNTIFS(A$1:A526,A527,B$1:B526,"Med B")=0,COUNTIFS(A$1:A526,A527,B$1:B526,"Med A")=0),1,0)</f>
        <v>0</v>
      </c>
    </row>
    <row r="528" spans="1:6" x14ac:dyDescent="0.25">
      <c r="A528" s="11">
        <v>35</v>
      </c>
      <c r="B528" s="11" t="s">
        <v>622</v>
      </c>
      <c r="C528" s="12">
        <v>41107</v>
      </c>
      <c r="D528" s="15">
        <v>6700</v>
      </c>
      <c r="E528" s="13">
        <f t="shared" si="8"/>
        <v>0</v>
      </c>
      <c r="F528" s="13">
        <f>IF(AND(B528="Med B",COUNTIFS(A$1:A527,A528,B$1:B527,"Med B")=0,COUNTIFS(A$1:A527,A528,B$1:B527,"Med A")=0),1,0)</f>
        <v>0</v>
      </c>
    </row>
    <row r="529" spans="1:6" x14ac:dyDescent="0.25">
      <c r="A529" s="11">
        <v>35</v>
      </c>
      <c r="B529" s="11" t="s">
        <v>622</v>
      </c>
      <c r="C529" s="12">
        <v>41109</v>
      </c>
      <c r="D529" s="15">
        <v>6700</v>
      </c>
      <c r="E529" s="13">
        <f t="shared" si="8"/>
        <v>0</v>
      </c>
      <c r="F529" s="13">
        <f>IF(AND(B529="Med B",COUNTIFS(A$1:A528,A529,B$1:B528,"Med B")=0,COUNTIFS(A$1:A528,A529,B$1:B528,"Med A")=0),1,0)</f>
        <v>0</v>
      </c>
    </row>
    <row r="530" spans="1:6" x14ac:dyDescent="0.25">
      <c r="A530" s="11">
        <v>35</v>
      </c>
      <c r="B530" s="11" t="s">
        <v>622</v>
      </c>
      <c r="C530" s="12">
        <v>41114</v>
      </c>
      <c r="D530" s="15">
        <v>10000</v>
      </c>
      <c r="E530" s="13">
        <f t="shared" si="8"/>
        <v>0</v>
      </c>
      <c r="F530" s="13">
        <f>IF(AND(B530="Med B",COUNTIFS(A$1:A529,A530,B$1:B529,"Med B")=0,COUNTIFS(A$1:A529,A530,B$1:B529,"Med A")=0),1,0)</f>
        <v>0</v>
      </c>
    </row>
    <row r="531" spans="1:6" x14ac:dyDescent="0.25">
      <c r="A531" s="11">
        <v>35</v>
      </c>
      <c r="B531" s="11" t="s">
        <v>622</v>
      </c>
      <c r="C531" s="12">
        <v>41116</v>
      </c>
      <c r="D531" s="15">
        <v>10000</v>
      </c>
      <c r="E531" s="13">
        <f t="shared" si="8"/>
        <v>0</v>
      </c>
      <c r="F531" s="13">
        <f>IF(AND(B531="Med B",COUNTIFS(A$1:A530,A531,B$1:B530,"Med B")=0,COUNTIFS(A$1:A530,A531,B$1:B530,"Med A")=0),1,0)</f>
        <v>0</v>
      </c>
    </row>
    <row r="532" spans="1:6" x14ac:dyDescent="0.25">
      <c r="A532" s="11">
        <v>35</v>
      </c>
      <c r="B532" s="11" t="s">
        <v>622</v>
      </c>
      <c r="C532" s="12">
        <v>41121</v>
      </c>
      <c r="D532" s="15">
        <v>10000</v>
      </c>
      <c r="E532" s="13">
        <f t="shared" si="8"/>
        <v>0</v>
      </c>
      <c r="F532" s="13">
        <f>IF(AND(B532="Med B",COUNTIFS(A$1:A531,A532,B$1:B531,"Med B")=0,COUNTIFS(A$1:A531,A532,B$1:B531,"Med A")=0),1,0)</f>
        <v>0</v>
      </c>
    </row>
    <row r="533" spans="1:6" x14ac:dyDescent="0.25">
      <c r="A533" s="11">
        <v>35</v>
      </c>
      <c r="B533" s="11" t="s">
        <v>622</v>
      </c>
      <c r="C533" s="12">
        <v>41123</v>
      </c>
      <c r="D533" s="15">
        <v>10000</v>
      </c>
      <c r="E533" s="13">
        <f t="shared" si="8"/>
        <v>0</v>
      </c>
      <c r="F533" s="13">
        <f>IF(AND(B533="Med B",COUNTIFS(A$1:A532,A533,B$1:B532,"Med B")=0,COUNTIFS(A$1:A532,A533,B$1:B532,"Med A")=0),1,0)</f>
        <v>0</v>
      </c>
    </row>
    <row r="534" spans="1:6" x14ac:dyDescent="0.25">
      <c r="A534" s="11">
        <v>35</v>
      </c>
      <c r="B534" s="11" t="s">
        <v>622</v>
      </c>
      <c r="C534" s="12">
        <v>41125</v>
      </c>
      <c r="D534" s="15">
        <v>13000</v>
      </c>
      <c r="E534" s="13">
        <f t="shared" si="8"/>
        <v>0</v>
      </c>
      <c r="F534" s="13">
        <f>IF(AND(B534="Med B",COUNTIFS(A$1:A533,A534,B$1:B533,"Med B")=0,COUNTIFS(A$1:A533,A534,B$1:B533,"Med A")=0),1,0)</f>
        <v>0</v>
      </c>
    </row>
    <row r="535" spans="1:6" x14ac:dyDescent="0.25">
      <c r="A535" s="11">
        <v>35</v>
      </c>
      <c r="B535" s="11" t="s">
        <v>622</v>
      </c>
      <c r="C535" s="12">
        <v>41130</v>
      </c>
      <c r="D535" s="15">
        <v>13000</v>
      </c>
      <c r="E535" s="13">
        <f t="shared" si="8"/>
        <v>0</v>
      </c>
      <c r="F535" s="13">
        <f>IF(AND(B535="Med B",COUNTIFS(A$1:A534,A535,B$1:B534,"Med B")=0,COUNTIFS(A$1:A534,A535,B$1:B534,"Med A")=0),1,0)</f>
        <v>0</v>
      </c>
    </row>
    <row r="536" spans="1:6" x14ac:dyDescent="0.25">
      <c r="A536" s="11">
        <v>35</v>
      </c>
      <c r="B536" s="11" t="s">
        <v>622</v>
      </c>
      <c r="C536" s="12">
        <v>41132</v>
      </c>
      <c r="D536" s="15">
        <v>13000</v>
      </c>
      <c r="E536" s="13">
        <f t="shared" si="8"/>
        <v>0</v>
      </c>
      <c r="F536" s="13">
        <f>IF(AND(B536="Med B",COUNTIFS(A$1:A535,A536,B$1:B535,"Med B")=0,COUNTIFS(A$1:A535,A536,B$1:B535,"Med A")=0),1,0)</f>
        <v>0</v>
      </c>
    </row>
    <row r="537" spans="1:6" x14ac:dyDescent="0.25">
      <c r="A537" s="11">
        <v>35</v>
      </c>
      <c r="B537" s="11" t="s">
        <v>622</v>
      </c>
      <c r="C537" s="12">
        <v>41135</v>
      </c>
      <c r="D537" s="15">
        <v>13000</v>
      </c>
      <c r="E537" s="13">
        <f t="shared" si="8"/>
        <v>0</v>
      </c>
      <c r="F537" s="13">
        <f>IF(AND(B537="Med B",COUNTIFS(A$1:A536,A537,B$1:B536,"Med B")=0,COUNTIFS(A$1:A536,A537,B$1:B536,"Med A")=0),1,0)</f>
        <v>0</v>
      </c>
    </row>
    <row r="538" spans="1:6" x14ac:dyDescent="0.25">
      <c r="A538" s="11">
        <v>35</v>
      </c>
      <c r="B538" s="11" t="s">
        <v>622</v>
      </c>
      <c r="C538" s="12">
        <v>41137</v>
      </c>
      <c r="D538" s="15">
        <v>13000</v>
      </c>
      <c r="E538" s="13">
        <f t="shared" si="8"/>
        <v>0</v>
      </c>
      <c r="F538" s="13">
        <f>IF(AND(B538="Med B",COUNTIFS(A$1:A537,A538,B$1:B537,"Med B")=0,COUNTIFS(A$1:A537,A538,B$1:B537,"Med A")=0),1,0)</f>
        <v>0</v>
      </c>
    </row>
    <row r="539" spans="1:6" x14ac:dyDescent="0.25">
      <c r="A539" s="11">
        <v>35</v>
      </c>
      <c r="B539" s="11" t="s">
        <v>622</v>
      </c>
      <c r="C539" s="12">
        <v>41139</v>
      </c>
      <c r="D539" s="15">
        <v>15600</v>
      </c>
      <c r="E539" s="13">
        <f t="shared" si="8"/>
        <v>0</v>
      </c>
      <c r="F539" s="13">
        <f>IF(AND(B539="Med B",COUNTIFS(A$1:A538,A539,B$1:B538,"Med B")=0,COUNTIFS(A$1:A538,A539,B$1:B538,"Med A")=0),1,0)</f>
        <v>0</v>
      </c>
    </row>
    <row r="540" spans="1:6" x14ac:dyDescent="0.25">
      <c r="A540" s="11">
        <v>35</v>
      </c>
      <c r="B540" s="11" t="s">
        <v>622</v>
      </c>
      <c r="C540" s="12">
        <v>41142</v>
      </c>
      <c r="D540" s="15">
        <v>15600</v>
      </c>
      <c r="E540" s="13">
        <f t="shared" si="8"/>
        <v>0</v>
      </c>
      <c r="F540" s="13">
        <f>IF(AND(B540="Med B",COUNTIFS(A$1:A539,A540,B$1:B539,"Med B")=0,COUNTIFS(A$1:A539,A540,B$1:B539,"Med A")=0),1,0)</f>
        <v>0</v>
      </c>
    </row>
    <row r="541" spans="1:6" x14ac:dyDescent="0.25">
      <c r="A541" s="11">
        <v>35</v>
      </c>
      <c r="B541" s="11" t="s">
        <v>622</v>
      </c>
      <c r="C541" s="12">
        <v>41144</v>
      </c>
      <c r="D541" s="15">
        <v>15600</v>
      </c>
      <c r="E541" s="13">
        <f t="shared" si="8"/>
        <v>0</v>
      </c>
      <c r="F541" s="13">
        <f>IF(AND(B541="Med B",COUNTIFS(A$1:A540,A541,B$1:B540,"Med B")=0,COUNTIFS(A$1:A540,A541,B$1:B540,"Med A")=0),1,0)</f>
        <v>0</v>
      </c>
    </row>
    <row r="542" spans="1:6" x14ac:dyDescent="0.25">
      <c r="A542" s="11">
        <v>35</v>
      </c>
      <c r="B542" s="11" t="s">
        <v>622</v>
      </c>
      <c r="C542" s="12">
        <v>41149</v>
      </c>
      <c r="D542" s="15">
        <v>15600</v>
      </c>
      <c r="E542" s="13">
        <f t="shared" si="8"/>
        <v>1</v>
      </c>
      <c r="F542" s="13">
        <f>IF(AND(B542="Med B",COUNTIFS(A$1:A541,A542,B$1:B541,"Med B")=0,COUNTIFS(A$1:A541,A542,B$1:B541,"Med A")=0),1,0)</f>
        <v>0</v>
      </c>
    </row>
    <row r="543" spans="1:6" x14ac:dyDescent="0.25">
      <c r="A543" s="11">
        <v>35</v>
      </c>
      <c r="B543" s="11" t="s">
        <v>623</v>
      </c>
      <c r="C543" s="12">
        <v>41200</v>
      </c>
      <c r="D543" s="15">
        <v>3</v>
      </c>
      <c r="E543" s="13">
        <f t="shared" si="8"/>
        <v>0</v>
      </c>
      <c r="F543" s="13">
        <f>IF(AND(B543="Med B",COUNTIFS(A$1:A542,A543,B$1:B542,"Med B")=0,COUNTIFS(A$1:A542,A543,B$1:B542,"Med A")=0),1,0)</f>
        <v>0</v>
      </c>
    </row>
    <row r="544" spans="1:6" x14ac:dyDescent="0.25">
      <c r="A544" s="11">
        <v>35</v>
      </c>
      <c r="B544" s="11" t="s">
        <v>623</v>
      </c>
      <c r="C544" s="12">
        <v>41228</v>
      </c>
      <c r="D544" s="15">
        <v>5</v>
      </c>
      <c r="E544" s="13">
        <f t="shared" si="8"/>
        <v>0</v>
      </c>
      <c r="F544" s="13">
        <f>IF(AND(B544="Med B",COUNTIFS(A$1:A543,A544,B$1:B543,"Med B")=0,COUNTIFS(A$1:A543,A544,B$1:B543,"Med A")=0),1,0)</f>
        <v>0</v>
      </c>
    </row>
    <row r="545" spans="1:6" x14ac:dyDescent="0.25">
      <c r="A545" s="11">
        <v>36</v>
      </c>
      <c r="B545" s="11" t="s">
        <v>622</v>
      </c>
      <c r="C545" s="12">
        <v>41092</v>
      </c>
      <c r="D545" s="15">
        <v>3700</v>
      </c>
      <c r="E545" s="13">
        <f t="shared" si="8"/>
        <v>0</v>
      </c>
      <c r="F545" s="13">
        <f>IF(AND(B545="Med B",COUNTIFS(A$1:A544,A545,B$1:B544,"Med B")=0,COUNTIFS(A$1:A544,A545,B$1:B544,"Med A")=0),1,0)</f>
        <v>0</v>
      </c>
    </row>
    <row r="546" spans="1:6" x14ac:dyDescent="0.25">
      <c r="A546" s="11">
        <v>36</v>
      </c>
      <c r="B546" s="11" t="s">
        <v>622</v>
      </c>
      <c r="C546" s="12">
        <v>41094</v>
      </c>
      <c r="D546" s="15">
        <v>3700</v>
      </c>
      <c r="E546" s="13">
        <f t="shared" si="8"/>
        <v>0</v>
      </c>
      <c r="F546" s="13">
        <f>IF(AND(B546="Med B",COUNTIFS(A$1:A545,A546,B$1:B545,"Med B")=0,COUNTIFS(A$1:A545,A546,B$1:B545,"Med A")=0),1,0)</f>
        <v>0</v>
      </c>
    </row>
    <row r="547" spans="1:6" x14ac:dyDescent="0.25">
      <c r="A547" s="11">
        <v>36</v>
      </c>
      <c r="B547" s="11" t="s">
        <v>622</v>
      </c>
      <c r="C547" s="12">
        <v>41096</v>
      </c>
      <c r="D547" s="15">
        <v>3700</v>
      </c>
      <c r="E547" s="13">
        <f t="shared" si="8"/>
        <v>0</v>
      </c>
      <c r="F547" s="13">
        <f>IF(AND(B547="Med B",COUNTIFS(A$1:A546,A547,B$1:B546,"Med B")=0,COUNTIFS(A$1:A546,A547,B$1:B546,"Med A")=0),1,0)</f>
        <v>0</v>
      </c>
    </row>
    <row r="548" spans="1:6" x14ac:dyDescent="0.25">
      <c r="A548" s="11">
        <v>36</v>
      </c>
      <c r="B548" s="11" t="s">
        <v>622</v>
      </c>
      <c r="C548" s="12">
        <v>41099</v>
      </c>
      <c r="D548" s="15">
        <v>3700</v>
      </c>
      <c r="E548" s="13">
        <f t="shared" si="8"/>
        <v>0</v>
      </c>
      <c r="F548" s="13">
        <f>IF(AND(B548="Med B",COUNTIFS(A$1:A547,A548,B$1:B547,"Med B")=0,COUNTIFS(A$1:A547,A548,B$1:B547,"Med A")=0),1,0)</f>
        <v>0</v>
      </c>
    </row>
    <row r="549" spans="1:6" x14ac:dyDescent="0.25">
      <c r="A549" s="11">
        <v>36</v>
      </c>
      <c r="B549" s="11" t="s">
        <v>622</v>
      </c>
      <c r="C549" s="12">
        <v>41101</v>
      </c>
      <c r="D549" s="15">
        <v>3700</v>
      </c>
      <c r="E549" s="13">
        <f t="shared" si="8"/>
        <v>0</v>
      </c>
      <c r="F549" s="13">
        <f>IF(AND(B549="Med B",COUNTIFS(A$1:A548,A549,B$1:B548,"Med B")=0,COUNTIFS(A$1:A548,A549,B$1:B548,"Med A")=0),1,0)</f>
        <v>0</v>
      </c>
    </row>
    <row r="550" spans="1:6" x14ac:dyDescent="0.25">
      <c r="A550" s="11">
        <v>36</v>
      </c>
      <c r="B550" s="11" t="s">
        <v>622</v>
      </c>
      <c r="C550" s="12">
        <v>41103</v>
      </c>
      <c r="D550" s="15">
        <v>3700</v>
      </c>
      <c r="E550" s="13">
        <f t="shared" si="8"/>
        <v>0</v>
      </c>
      <c r="F550" s="13">
        <f>IF(AND(B550="Med B",COUNTIFS(A$1:A549,A550,B$1:B549,"Med B")=0,COUNTIFS(A$1:A549,A550,B$1:B549,"Med A")=0),1,0)</f>
        <v>0</v>
      </c>
    </row>
    <row r="551" spans="1:6" x14ac:dyDescent="0.25">
      <c r="A551" s="11">
        <v>36</v>
      </c>
      <c r="B551" s="11" t="s">
        <v>622</v>
      </c>
      <c r="C551" s="12">
        <v>41106</v>
      </c>
      <c r="D551" s="15">
        <v>3700</v>
      </c>
      <c r="E551" s="13">
        <f t="shared" si="8"/>
        <v>0</v>
      </c>
      <c r="F551" s="13">
        <f>IF(AND(B551="Med B",COUNTIFS(A$1:A550,A551,B$1:B550,"Med B")=0,COUNTIFS(A$1:A550,A551,B$1:B550,"Med A")=0),1,0)</f>
        <v>0</v>
      </c>
    </row>
    <row r="552" spans="1:6" x14ac:dyDescent="0.25">
      <c r="A552" s="11">
        <v>36</v>
      </c>
      <c r="B552" s="11" t="s">
        <v>622</v>
      </c>
      <c r="C552" s="12">
        <v>41108</v>
      </c>
      <c r="D552" s="15">
        <v>3700</v>
      </c>
      <c r="E552" s="13">
        <f t="shared" si="8"/>
        <v>0</v>
      </c>
      <c r="F552" s="13">
        <f>IF(AND(B552="Med B",COUNTIFS(A$1:A551,A552,B$1:B551,"Med B")=0,COUNTIFS(A$1:A551,A552,B$1:B551,"Med A")=0),1,0)</f>
        <v>0</v>
      </c>
    </row>
    <row r="553" spans="1:6" x14ac:dyDescent="0.25">
      <c r="A553" s="11">
        <v>36</v>
      </c>
      <c r="B553" s="11" t="s">
        <v>622</v>
      </c>
      <c r="C553" s="12">
        <v>41110</v>
      </c>
      <c r="D553" s="15">
        <v>3700</v>
      </c>
      <c r="E553" s="13">
        <f t="shared" si="8"/>
        <v>0</v>
      </c>
      <c r="F553" s="13">
        <f>IF(AND(B553="Med B",COUNTIFS(A$1:A552,A553,B$1:B552,"Med B")=0,COUNTIFS(A$1:A552,A553,B$1:B552,"Med A")=0),1,0)</f>
        <v>0</v>
      </c>
    </row>
    <row r="554" spans="1:6" x14ac:dyDescent="0.25">
      <c r="A554" s="11">
        <v>36</v>
      </c>
      <c r="B554" s="11" t="s">
        <v>622</v>
      </c>
      <c r="C554" s="12">
        <v>41127</v>
      </c>
      <c r="D554" s="15">
        <v>3700</v>
      </c>
      <c r="E554" s="13">
        <f t="shared" si="8"/>
        <v>0</v>
      </c>
      <c r="F554" s="13">
        <f>IF(AND(B554="Med B",COUNTIFS(A$1:A553,A554,B$1:B553,"Med B")=0,COUNTIFS(A$1:A553,A554,B$1:B553,"Med A")=0),1,0)</f>
        <v>0</v>
      </c>
    </row>
    <row r="555" spans="1:6" x14ac:dyDescent="0.25">
      <c r="A555" s="11">
        <v>36</v>
      </c>
      <c r="B555" s="11" t="s">
        <v>622</v>
      </c>
      <c r="C555" s="12">
        <v>41129</v>
      </c>
      <c r="D555" s="15">
        <v>3700</v>
      </c>
      <c r="E555" s="13">
        <f t="shared" si="8"/>
        <v>0</v>
      </c>
      <c r="F555" s="13">
        <f>IF(AND(B555="Med B",COUNTIFS(A$1:A554,A555,B$1:B554,"Med B")=0,COUNTIFS(A$1:A554,A555,B$1:B554,"Med A")=0),1,0)</f>
        <v>0</v>
      </c>
    </row>
    <row r="556" spans="1:6" x14ac:dyDescent="0.25">
      <c r="A556" s="11">
        <v>36</v>
      </c>
      <c r="B556" s="11" t="s">
        <v>622</v>
      </c>
      <c r="C556" s="12">
        <v>41131</v>
      </c>
      <c r="D556" s="15">
        <v>3700</v>
      </c>
      <c r="E556" s="13">
        <f t="shared" si="8"/>
        <v>0</v>
      </c>
      <c r="F556" s="13">
        <f>IF(AND(B556="Med B",COUNTIFS(A$1:A555,A556,B$1:B555,"Med B")=0,COUNTIFS(A$1:A555,A556,B$1:B555,"Med A")=0),1,0)</f>
        <v>0</v>
      </c>
    </row>
    <row r="557" spans="1:6" x14ac:dyDescent="0.25">
      <c r="A557" s="11">
        <v>36</v>
      </c>
      <c r="B557" s="11" t="s">
        <v>622</v>
      </c>
      <c r="C557" s="12">
        <v>41134</v>
      </c>
      <c r="D557" s="15">
        <v>3700</v>
      </c>
      <c r="E557" s="13">
        <f t="shared" si="8"/>
        <v>0</v>
      </c>
      <c r="F557" s="13">
        <f>IF(AND(B557="Med B",COUNTIFS(A$1:A556,A557,B$1:B556,"Med B")=0,COUNTIFS(A$1:A556,A557,B$1:B556,"Med A")=0),1,0)</f>
        <v>0</v>
      </c>
    </row>
    <row r="558" spans="1:6" x14ac:dyDescent="0.25">
      <c r="A558" s="11">
        <v>36</v>
      </c>
      <c r="B558" s="11" t="s">
        <v>622</v>
      </c>
      <c r="C558" s="12">
        <v>41136</v>
      </c>
      <c r="D558" s="15">
        <v>3700</v>
      </c>
      <c r="E558" s="13">
        <f t="shared" si="8"/>
        <v>0</v>
      </c>
      <c r="F558" s="13">
        <f>IF(AND(B558="Med B",COUNTIFS(A$1:A557,A558,B$1:B557,"Med B")=0,COUNTIFS(A$1:A557,A558,B$1:B557,"Med A")=0),1,0)</f>
        <v>0</v>
      </c>
    </row>
    <row r="559" spans="1:6" x14ac:dyDescent="0.25">
      <c r="A559" s="11">
        <v>36</v>
      </c>
      <c r="B559" s="11" t="s">
        <v>622</v>
      </c>
      <c r="C559" s="12">
        <v>41138</v>
      </c>
      <c r="D559" s="15">
        <v>3700</v>
      </c>
      <c r="E559" s="13">
        <f t="shared" si="8"/>
        <v>1</v>
      </c>
      <c r="F559" s="13">
        <f>IF(AND(B559="Med B",COUNTIFS(A$1:A558,A559,B$1:B558,"Med B")=0,COUNTIFS(A$1:A558,A559,B$1:B558,"Med A")=0),1,0)</f>
        <v>0</v>
      </c>
    </row>
    <row r="560" spans="1:6" x14ac:dyDescent="0.25">
      <c r="A560" s="11">
        <v>36</v>
      </c>
      <c r="B560" s="11" t="s">
        <v>623</v>
      </c>
      <c r="C560" s="12">
        <v>41164</v>
      </c>
      <c r="D560" s="15">
        <v>6</v>
      </c>
      <c r="E560" s="13">
        <f t="shared" si="8"/>
        <v>0</v>
      </c>
      <c r="F560" s="13">
        <f>IF(AND(B560="Med B",COUNTIFS(A$1:A559,A560,B$1:B559,"Med B")=0,COUNTIFS(A$1:A559,A560,B$1:B559,"Med A")=0),1,0)</f>
        <v>0</v>
      </c>
    </row>
    <row r="561" spans="1:6" x14ac:dyDescent="0.25">
      <c r="A561" s="11">
        <v>36</v>
      </c>
      <c r="B561" s="11" t="s">
        <v>623</v>
      </c>
      <c r="C561" s="12">
        <v>41199</v>
      </c>
      <c r="D561" s="15">
        <v>5</v>
      </c>
      <c r="E561" s="13">
        <f t="shared" si="8"/>
        <v>0</v>
      </c>
      <c r="F561" s="13">
        <f>IF(AND(B561="Med B",COUNTIFS(A$1:A560,A561,B$1:B560,"Med B")=0,COUNTIFS(A$1:A560,A561,B$1:B560,"Med A")=0),1,0)</f>
        <v>0</v>
      </c>
    </row>
    <row r="562" spans="1:6" x14ac:dyDescent="0.25">
      <c r="A562" s="11">
        <v>36</v>
      </c>
      <c r="B562" s="11" t="s">
        <v>623</v>
      </c>
      <c r="C562" s="12">
        <v>41227</v>
      </c>
      <c r="D562" s="15">
        <v>4</v>
      </c>
      <c r="E562" s="13">
        <f t="shared" si="8"/>
        <v>0</v>
      </c>
      <c r="F562" s="13">
        <f>IF(AND(B562="Med B",COUNTIFS(A$1:A561,A562,B$1:B561,"Med B")=0,COUNTIFS(A$1:A561,A562,B$1:B561,"Med A")=0),1,0)</f>
        <v>0</v>
      </c>
    </row>
    <row r="563" spans="1:6" x14ac:dyDescent="0.25">
      <c r="A563" s="11">
        <v>37</v>
      </c>
      <c r="B563" s="11" t="s">
        <v>623</v>
      </c>
      <c r="C563" s="12">
        <v>41193</v>
      </c>
      <c r="D563" s="15">
        <v>1</v>
      </c>
      <c r="E563" s="13">
        <f t="shared" si="8"/>
        <v>0</v>
      </c>
      <c r="F563" s="13">
        <f>IF(AND(B563="Med B",COUNTIFS(A$1:A562,A563,B$1:B562,"Med B")=0,COUNTIFS(A$1:A562,A563,B$1:B562,"Med A")=0),1,0)</f>
        <v>1</v>
      </c>
    </row>
    <row r="564" spans="1:6" x14ac:dyDescent="0.25">
      <c r="A564" s="11">
        <v>37</v>
      </c>
      <c r="B564" s="11" t="s">
        <v>623</v>
      </c>
      <c r="C564" s="12">
        <v>41228</v>
      </c>
      <c r="D564" s="15">
        <v>1</v>
      </c>
      <c r="E564" s="13">
        <f t="shared" si="8"/>
        <v>0</v>
      </c>
      <c r="F564" s="13">
        <f>IF(AND(B564="Med B",COUNTIFS(A$1:A563,A564,B$1:B563,"Med B")=0,COUNTIFS(A$1:A563,A564,B$1:B563,"Med A")=0),1,0)</f>
        <v>0</v>
      </c>
    </row>
    <row r="565" spans="1:6" x14ac:dyDescent="0.25">
      <c r="A565" s="11">
        <v>38</v>
      </c>
      <c r="B565" s="11" t="s">
        <v>622</v>
      </c>
      <c r="C565" s="12">
        <v>41158</v>
      </c>
      <c r="D565" s="15">
        <v>2600</v>
      </c>
      <c r="E565" s="13">
        <f t="shared" si="8"/>
        <v>1</v>
      </c>
      <c r="F565" s="13">
        <f>IF(AND(B565="Med B",COUNTIFS(A$1:A564,A565,B$1:B564,"Med B")=0,COUNTIFS(A$1:A564,A565,B$1:B564,"Med A")=0),1,0)</f>
        <v>0</v>
      </c>
    </row>
    <row r="566" spans="1:6" x14ac:dyDescent="0.25">
      <c r="A566" s="11">
        <v>38</v>
      </c>
      <c r="B566" s="11" t="s">
        <v>623</v>
      </c>
      <c r="C566" s="12">
        <v>41167</v>
      </c>
      <c r="D566" s="15">
        <v>5</v>
      </c>
      <c r="E566" s="13">
        <f t="shared" si="8"/>
        <v>0</v>
      </c>
      <c r="F566" s="13">
        <f>IF(AND(B566="Med B",COUNTIFS(A$1:A565,A566,B$1:B565,"Med B")=0,COUNTIFS(A$1:A565,A566,B$1:B565,"Med A")=0),1,0)</f>
        <v>0</v>
      </c>
    </row>
    <row r="567" spans="1:6" x14ac:dyDescent="0.25">
      <c r="A567" s="11">
        <v>39</v>
      </c>
      <c r="B567" s="11" t="s">
        <v>622</v>
      </c>
      <c r="C567" s="12">
        <v>41093</v>
      </c>
      <c r="D567" s="15">
        <v>4500</v>
      </c>
      <c r="E567" s="13">
        <f t="shared" si="8"/>
        <v>0</v>
      </c>
      <c r="F567" s="13">
        <f>IF(AND(B567="Med B",COUNTIFS(A$1:A566,A567,B$1:B566,"Med B")=0,COUNTIFS(A$1:A566,A567,B$1:B566,"Med A")=0),1,0)</f>
        <v>0</v>
      </c>
    </row>
    <row r="568" spans="1:6" x14ac:dyDescent="0.25">
      <c r="A568" s="11">
        <v>39</v>
      </c>
      <c r="B568" s="11" t="s">
        <v>622</v>
      </c>
      <c r="C568" s="12">
        <v>41100</v>
      </c>
      <c r="D568" s="15">
        <v>4500</v>
      </c>
      <c r="E568" s="13">
        <f t="shared" si="8"/>
        <v>0</v>
      </c>
      <c r="F568" s="13">
        <f>IF(AND(B568="Med B",COUNTIFS(A$1:A567,A568,B$1:B567,"Med B")=0,COUNTIFS(A$1:A567,A568,B$1:B567,"Med A")=0),1,0)</f>
        <v>0</v>
      </c>
    </row>
    <row r="569" spans="1:6" x14ac:dyDescent="0.25">
      <c r="A569" s="11">
        <v>39</v>
      </c>
      <c r="B569" s="11" t="s">
        <v>622</v>
      </c>
      <c r="C569" s="12">
        <v>41102</v>
      </c>
      <c r="D569" s="15">
        <v>4500</v>
      </c>
      <c r="E569" s="13">
        <f t="shared" si="8"/>
        <v>0</v>
      </c>
      <c r="F569" s="13">
        <f>IF(AND(B569="Med B",COUNTIFS(A$1:A568,A569,B$1:B568,"Med B")=0,COUNTIFS(A$1:A568,A569,B$1:B568,"Med A")=0),1,0)</f>
        <v>0</v>
      </c>
    </row>
    <row r="570" spans="1:6" x14ac:dyDescent="0.25">
      <c r="A570" s="11">
        <v>39</v>
      </c>
      <c r="B570" s="11" t="s">
        <v>622</v>
      </c>
      <c r="C570" s="12">
        <v>41104</v>
      </c>
      <c r="D570" s="15">
        <v>4500</v>
      </c>
      <c r="E570" s="13">
        <f t="shared" si="8"/>
        <v>0</v>
      </c>
      <c r="F570" s="13">
        <f>IF(AND(B570="Med B",COUNTIFS(A$1:A569,A570,B$1:B569,"Med B")=0,COUNTIFS(A$1:A569,A570,B$1:B569,"Med A")=0),1,0)</f>
        <v>0</v>
      </c>
    </row>
    <row r="571" spans="1:6" x14ac:dyDescent="0.25">
      <c r="A571" s="11">
        <v>39</v>
      </c>
      <c r="B571" s="11" t="s">
        <v>622</v>
      </c>
      <c r="C571" s="12">
        <v>41107</v>
      </c>
      <c r="D571" s="15">
        <v>4500</v>
      </c>
      <c r="E571" s="13">
        <f t="shared" si="8"/>
        <v>0</v>
      </c>
      <c r="F571" s="13">
        <f>IF(AND(B571="Med B",COUNTIFS(A$1:A570,A571,B$1:B570,"Med B")=0,COUNTIFS(A$1:A570,A571,B$1:B570,"Med A")=0),1,0)</f>
        <v>0</v>
      </c>
    </row>
    <row r="572" spans="1:6" x14ac:dyDescent="0.25">
      <c r="A572" s="11">
        <v>39</v>
      </c>
      <c r="B572" s="11" t="s">
        <v>622</v>
      </c>
      <c r="C572" s="12">
        <v>41111</v>
      </c>
      <c r="D572" s="15">
        <v>4500</v>
      </c>
      <c r="E572" s="13">
        <f t="shared" si="8"/>
        <v>0</v>
      </c>
      <c r="F572" s="13">
        <f>IF(AND(B572="Med B",COUNTIFS(A$1:A571,A572,B$1:B571,"Med B")=0,COUNTIFS(A$1:A571,A572,B$1:B571,"Med A")=0),1,0)</f>
        <v>0</v>
      </c>
    </row>
    <row r="573" spans="1:6" x14ac:dyDescent="0.25">
      <c r="A573" s="11">
        <v>39</v>
      </c>
      <c r="B573" s="11" t="s">
        <v>622</v>
      </c>
      <c r="C573" s="12">
        <v>41118</v>
      </c>
      <c r="D573" s="15">
        <v>4500</v>
      </c>
      <c r="E573" s="13">
        <f t="shared" si="8"/>
        <v>0</v>
      </c>
      <c r="F573" s="13">
        <f>IF(AND(B573="Med B",COUNTIFS(A$1:A572,A573,B$1:B572,"Med B")=0,COUNTIFS(A$1:A572,A573,B$1:B572,"Med A")=0),1,0)</f>
        <v>0</v>
      </c>
    </row>
    <row r="574" spans="1:6" x14ac:dyDescent="0.25">
      <c r="A574" s="11">
        <v>39</v>
      </c>
      <c r="B574" s="11" t="s">
        <v>622</v>
      </c>
      <c r="C574" s="12">
        <v>41121</v>
      </c>
      <c r="D574" s="15">
        <v>4500</v>
      </c>
      <c r="E574" s="13">
        <f t="shared" si="8"/>
        <v>0</v>
      </c>
      <c r="F574" s="13">
        <f>IF(AND(B574="Med B",COUNTIFS(A$1:A573,A574,B$1:B573,"Med B")=0,COUNTIFS(A$1:A573,A574,B$1:B573,"Med A")=0),1,0)</f>
        <v>0</v>
      </c>
    </row>
    <row r="575" spans="1:6" x14ac:dyDescent="0.25">
      <c r="A575" s="11">
        <v>39</v>
      </c>
      <c r="B575" s="11" t="s">
        <v>622</v>
      </c>
      <c r="C575" s="12">
        <v>41123</v>
      </c>
      <c r="D575" s="15">
        <v>4500</v>
      </c>
      <c r="E575" s="13">
        <f t="shared" si="8"/>
        <v>0</v>
      </c>
      <c r="F575" s="13">
        <f>IF(AND(B575="Med B",COUNTIFS(A$1:A574,A575,B$1:B574,"Med B")=0,COUNTIFS(A$1:A574,A575,B$1:B574,"Med A")=0),1,0)</f>
        <v>0</v>
      </c>
    </row>
    <row r="576" spans="1:6" x14ac:dyDescent="0.25">
      <c r="A576" s="11">
        <v>39</v>
      </c>
      <c r="B576" s="11" t="s">
        <v>622</v>
      </c>
      <c r="C576" s="12">
        <v>41128</v>
      </c>
      <c r="D576" s="15">
        <v>4500</v>
      </c>
      <c r="E576" s="13">
        <f t="shared" si="8"/>
        <v>0</v>
      </c>
      <c r="F576" s="13">
        <f>IF(AND(B576="Med B",COUNTIFS(A$1:A575,A576,B$1:B575,"Med B")=0,COUNTIFS(A$1:A575,A576,B$1:B575,"Med A")=0),1,0)</f>
        <v>0</v>
      </c>
    </row>
    <row r="577" spans="1:6" x14ac:dyDescent="0.25">
      <c r="A577" s="11">
        <v>39</v>
      </c>
      <c r="B577" s="11" t="s">
        <v>622</v>
      </c>
      <c r="C577" s="12">
        <v>41132</v>
      </c>
      <c r="D577" s="15">
        <v>4500</v>
      </c>
      <c r="E577" s="13">
        <f t="shared" si="8"/>
        <v>0</v>
      </c>
      <c r="F577" s="13">
        <f>IF(AND(B577="Med B",COUNTIFS(A$1:A576,A577,B$1:B576,"Med B")=0,COUNTIFS(A$1:A576,A577,B$1:B576,"Med A")=0),1,0)</f>
        <v>0</v>
      </c>
    </row>
    <row r="578" spans="1:6" x14ac:dyDescent="0.25">
      <c r="A578" s="11">
        <v>39</v>
      </c>
      <c r="B578" s="11" t="s">
        <v>622</v>
      </c>
      <c r="C578" s="12">
        <v>41137</v>
      </c>
      <c r="D578" s="15">
        <v>4500</v>
      </c>
      <c r="E578" s="13">
        <f t="shared" si="8"/>
        <v>0</v>
      </c>
      <c r="F578" s="13">
        <f>IF(AND(B578="Med B",COUNTIFS(A$1:A577,A578,B$1:B577,"Med B")=0,COUNTIFS(A$1:A577,A578,B$1:B577,"Med A")=0),1,0)</f>
        <v>0</v>
      </c>
    </row>
    <row r="579" spans="1:6" x14ac:dyDescent="0.25">
      <c r="A579" s="11">
        <v>39</v>
      </c>
      <c r="B579" s="11" t="s">
        <v>622</v>
      </c>
      <c r="C579" s="12">
        <v>41139</v>
      </c>
      <c r="D579" s="15">
        <v>4500</v>
      </c>
      <c r="E579" s="13">
        <f t="shared" ref="E579:E642" si="9">IF(AND(B579="Med A", A579=A580, B580="Med B"), 1, 0)</f>
        <v>0</v>
      </c>
      <c r="F579" s="13">
        <f>IF(AND(B579="Med B",COUNTIFS(A$1:A578,A579,B$1:B578,"Med B")=0,COUNTIFS(A$1:A578,A579,B$1:B578,"Med A")=0),1,0)</f>
        <v>0</v>
      </c>
    </row>
    <row r="580" spans="1:6" x14ac:dyDescent="0.25">
      <c r="A580" s="11">
        <v>39</v>
      </c>
      <c r="B580" s="11" t="s">
        <v>622</v>
      </c>
      <c r="C580" s="12">
        <v>41144</v>
      </c>
      <c r="D580" s="15">
        <v>4500</v>
      </c>
      <c r="E580" s="13">
        <f t="shared" si="9"/>
        <v>0</v>
      </c>
      <c r="F580" s="13">
        <f>IF(AND(B580="Med B",COUNTIFS(A$1:A579,A580,B$1:B579,"Med B")=0,COUNTIFS(A$1:A579,A580,B$1:B579,"Med A")=0),1,0)</f>
        <v>0</v>
      </c>
    </row>
    <row r="581" spans="1:6" x14ac:dyDescent="0.25">
      <c r="A581" s="11">
        <v>39</v>
      </c>
      <c r="B581" s="11" t="s">
        <v>622</v>
      </c>
      <c r="C581" s="12">
        <v>41151</v>
      </c>
      <c r="D581" s="15">
        <v>4500</v>
      </c>
      <c r="E581" s="13">
        <f t="shared" si="9"/>
        <v>0</v>
      </c>
      <c r="F581" s="13">
        <f>IF(AND(B581="Med B",COUNTIFS(A$1:A580,A581,B$1:B580,"Med B")=0,COUNTIFS(A$1:A580,A581,B$1:B580,"Med A")=0),1,0)</f>
        <v>0</v>
      </c>
    </row>
    <row r="582" spans="1:6" x14ac:dyDescent="0.25">
      <c r="A582" s="11">
        <v>39</v>
      </c>
      <c r="B582" s="11" t="s">
        <v>622</v>
      </c>
      <c r="C582" s="12">
        <v>41157</v>
      </c>
      <c r="D582" s="15">
        <v>4500</v>
      </c>
      <c r="E582" s="13">
        <f t="shared" si="9"/>
        <v>1</v>
      </c>
      <c r="F582" s="13">
        <f>IF(AND(B582="Med B",COUNTIFS(A$1:A581,A582,B$1:B581,"Med B")=0,COUNTIFS(A$1:A581,A582,B$1:B581,"Med A")=0),1,0)</f>
        <v>0</v>
      </c>
    </row>
    <row r="583" spans="1:6" x14ac:dyDescent="0.25">
      <c r="A583" s="11">
        <v>39</v>
      </c>
      <c r="B583" s="11" t="s">
        <v>623</v>
      </c>
      <c r="C583" s="12">
        <v>41165</v>
      </c>
      <c r="D583" s="15">
        <v>8</v>
      </c>
      <c r="E583" s="13">
        <f t="shared" si="9"/>
        <v>0</v>
      </c>
      <c r="F583" s="13">
        <f>IF(AND(B583="Med B",COUNTIFS(A$1:A582,A583,B$1:B582,"Med B")=0,COUNTIFS(A$1:A582,A583,B$1:B582,"Med A")=0),1,0)</f>
        <v>0</v>
      </c>
    </row>
    <row r="584" spans="1:6" x14ac:dyDescent="0.25">
      <c r="A584" s="11">
        <v>40</v>
      </c>
      <c r="B584" s="11" t="s">
        <v>622</v>
      </c>
      <c r="C584" s="12">
        <v>41097</v>
      </c>
      <c r="D584" s="15">
        <v>3400</v>
      </c>
      <c r="E584" s="13">
        <f t="shared" si="9"/>
        <v>0</v>
      </c>
      <c r="F584" s="13">
        <f>IF(AND(B584="Med B",COUNTIFS(A$1:A583,A584,B$1:B583,"Med B")=0,COUNTIFS(A$1:A583,A584,B$1:B583,"Med A")=0),1,0)</f>
        <v>0</v>
      </c>
    </row>
    <row r="585" spans="1:6" x14ac:dyDescent="0.25">
      <c r="A585" s="11">
        <v>40</v>
      </c>
      <c r="B585" s="11" t="s">
        <v>622</v>
      </c>
      <c r="C585" s="12">
        <v>41100</v>
      </c>
      <c r="D585" s="15">
        <v>3400</v>
      </c>
      <c r="E585" s="13">
        <f t="shared" si="9"/>
        <v>0</v>
      </c>
      <c r="F585" s="13">
        <f>IF(AND(B585="Med B",COUNTIFS(A$1:A584,A585,B$1:B584,"Med B")=0,COUNTIFS(A$1:A584,A585,B$1:B584,"Med A")=0),1,0)</f>
        <v>0</v>
      </c>
    </row>
    <row r="586" spans="1:6" x14ac:dyDescent="0.25">
      <c r="A586" s="11">
        <v>40</v>
      </c>
      <c r="B586" s="11" t="s">
        <v>622</v>
      </c>
      <c r="C586" s="12">
        <v>41102</v>
      </c>
      <c r="D586" s="15">
        <v>3400</v>
      </c>
      <c r="E586" s="13">
        <f t="shared" si="9"/>
        <v>0</v>
      </c>
      <c r="F586" s="13">
        <f>IF(AND(B586="Med B",COUNTIFS(A$1:A585,A586,B$1:B585,"Med B")=0,COUNTIFS(A$1:A585,A586,B$1:B585,"Med A")=0),1,0)</f>
        <v>0</v>
      </c>
    </row>
    <row r="587" spans="1:6" x14ac:dyDescent="0.25">
      <c r="A587" s="11">
        <v>40</v>
      </c>
      <c r="B587" s="11" t="s">
        <v>622</v>
      </c>
      <c r="C587" s="12">
        <v>41104</v>
      </c>
      <c r="D587" s="15">
        <v>3400</v>
      </c>
      <c r="E587" s="13">
        <f t="shared" si="9"/>
        <v>0</v>
      </c>
      <c r="F587" s="13">
        <f>IF(AND(B587="Med B",COUNTIFS(A$1:A586,A587,B$1:B586,"Med B")=0,COUNTIFS(A$1:A586,A587,B$1:B586,"Med A")=0),1,0)</f>
        <v>0</v>
      </c>
    </row>
    <row r="588" spans="1:6" x14ac:dyDescent="0.25">
      <c r="A588" s="11">
        <v>40</v>
      </c>
      <c r="B588" s="11" t="s">
        <v>622</v>
      </c>
      <c r="C588" s="12">
        <v>41107</v>
      </c>
      <c r="D588" s="15">
        <v>3400</v>
      </c>
      <c r="E588" s="13">
        <f t="shared" si="9"/>
        <v>0</v>
      </c>
      <c r="F588" s="13">
        <f>IF(AND(B588="Med B",COUNTIFS(A$1:A587,A588,B$1:B587,"Med B")=0,COUNTIFS(A$1:A587,A588,B$1:B587,"Med A")=0),1,0)</f>
        <v>0</v>
      </c>
    </row>
    <row r="589" spans="1:6" x14ac:dyDescent="0.25">
      <c r="A589" s="11">
        <v>40</v>
      </c>
      <c r="B589" s="11" t="s">
        <v>622</v>
      </c>
      <c r="C589" s="12">
        <v>41109</v>
      </c>
      <c r="D589" s="15">
        <v>3400</v>
      </c>
      <c r="E589" s="13">
        <f t="shared" si="9"/>
        <v>0</v>
      </c>
      <c r="F589" s="13">
        <f>IF(AND(B589="Med B",COUNTIFS(A$1:A588,A589,B$1:B588,"Med B")=0,COUNTIFS(A$1:A588,A589,B$1:B588,"Med A")=0),1,0)</f>
        <v>0</v>
      </c>
    </row>
    <row r="590" spans="1:6" x14ac:dyDescent="0.25">
      <c r="A590" s="11">
        <v>40</v>
      </c>
      <c r="B590" s="11" t="s">
        <v>622</v>
      </c>
      <c r="C590" s="12">
        <v>41111</v>
      </c>
      <c r="D590" s="15">
        <v>3400</v>
      </c>
      <c r="E590" s="13">
        <f t="shared" si="9"/>
        <v>0</v>
      </c>
      <c r="F590" s="13">
        <f>IF(AND(B590="Med B",COUNTIFS(A$1:A589,A590,B$1:B589,"Med B")=0,COUNTIFS(A$1:A589,A590,B$1:B589,"Med A")=0),1,0)</f>
        <v>0</v>
      </c>
    </row>
    <row r="591" spans="1:6" x14ac:dyDescent="0.25">
      <c r="A591" s="11">
        <v>40</v>
      </c>
      <c r="B591" s="11" t="s">
        <v>622</v>
      </c>
      <c r="C591" s="12">
        <v>41114</v>
      </c>
      <c r="D591" s="15">
        <v>3400</v>
      </c>
      <c r="E591" s="13">
        <f t="shared" si="9"/>
        <v>0</v>
      </c>
      <c r="F591" s="13">
        <f>IF(AND(B591="Med B",COUNTIFS(A$1:A590,A591,B$1:B590,"Med B")=0,COUNTIFS(A$1:A590,A591,B$1:B590,"Med A")=0),1,0)</f>
        <v>0</v>
      </c>
    </row>
    <row r="592" spans="1:6" x14ac:dyDescent="0.25">
      <c r="A592" s="11">
        <v>40</v>
      </c>
      <c r="B592" s="11" t="s">
        <v>622</v>
      </c>
      <c r="C592" s="12">
        <v>41116</v>
      </c>
      <c r="D592" s="15">
        <v>3400</v>
      </c>
      <c r="E592" s="13">
        <f t="shared" si="9"/>
        <v>0</v>
      </c>
      <c r="F592" s="13">
        <f>IF(AND(B592="Med B",COUNTIFS(A$1:A591,A592,B$1:B591,"Med B")=0,COUNTIFS(A$1:A591,A592,B$1:B591,"Med A")=0),1,0)</f>
        <v>0</v>
      </c>
    </row>
    <row r="593" spans="1:6" x14ac:dyDescent="0.25">
      <c r="A593" s="11">
        <v>40</v>
      </c>
      <c r="B593" s="11" t="s">
        <v>622</v>
      </c>
      <c r="C593" s="12">
        <v>41118</v>
      </c>
      <c r="D593" s="15">
        <v>3400</v>
      </c>
      <c r="E593" s="13">
        <f t="shared" si="9"/>
        <v>0</v>
      </c>
      <c r="F593" s="13">
        <f>IF(AND(B593="Med B",COUNTIFS(A$1:A592,A593,B$1:B592,"Med B")=0,COUNTIFS(A$1:A592,A593,B$1:B592,"Med A")=0),1,0)</f>
        <v>0</v>
      </c>
    </row>
    <row r="594" spans="1:6" x14ac:dyDescent="0.25">
      <c r="A594" s="11">
        <v>40</v>
      </c>
      <c r="B594" s="11" t="s">
        <v>622</v>
      </c>
      <c r="C594" s="12">
        <v>41121</v>
      </c>
      <c r="D594" s="15">
        <v>3400</v>
      </c>
      <c r="E594" s="13">
        <f t="shared" si="9"/>
        <v>0</v>
      </c>
      <c r="F594" s="13">
        <f>IF(AND(B594="Med B",COUNTIFS(A$1:A593,A594,B$1:B593,"Med B")=0,COUNTIFS(A$1:A593,A594,B$1:B593,"Med A")=0),1,0)</f>
        <v>0</v>
      </c>
    </row>
    <row r="595" spans="1:6" x14ac:dyDescent="0.25">
      <c r="A595" s="11">
        <v>40</v>
      </c>
      <c r="B595" s="11" t="s">
        <v>622</v>
      </c>
      <c r="C595" s="12">
        <v>41123</v>
      </c>
      <c r="D595" s="15">
        <v>3400</v>
      </c>
      <c r="E595" s="13">
        <f t="shared" si="9"/>
        <v>0</v>
      </c>
      <c r="F595" s="13">
        <f>IF(AND(B595="Med B",COUNTIFS(A$1:A594,A595,B$1:B594,"Med B")=0,COUNTIFS(A$1:A594,A595,B$1:B594,"Med A")=0),1,0)</f>
        <v>0</v>
      </c>
    </row>
    <row r="596" spans="1:6" x14ac:dyDescent="0.25">
      <c r="A596" s="11">
        <v>40</v>
      </c>
      <c r="B596" s="11" t="s">
        <v>622</v>
      </c>
      <c r="C596" s="12">
        <v>41125</v>
      </c>
      <c r="D596" s="15">
        <v>3400</v>
      </c>
      <c r="E596" s="13">
        <f t="shared" si="9"/>
        <v>0</v>
      </c>
      <c r="F596" s="13">
        <f>IF(AND(B596="Med B",COUNTIFS(A$1:A595,A596,B$1:B595,"Med B")=0,COUNTIFS(A$1:A595,A596,B$1:B595,"Med A")=0),1,0)</f>
        <v>0</v>
      </c>
    </row>
    <row r="597" spans="1:6" x14ac:dyDescent="0.25">
      <c r="A597" s="11">
        <v>40</v>
      </c>
      <c r="B597" s="11" t="s">
        <v>622</v>
      </c>
      <c r="C597" s="12">
        <v>41128</v>
      </c>
      <c r="D597" s="15">
        <v>3400</v>
      </c>
      <c r="E597" s="13">
        <f t="shared" si="9"/>
        <v>0</v>
      </c>
      <c r="F597" s="13">
        <f>IF(AND(B597="Med B",COUNTIFS(A$1:A596,A597,B$1:B596,"Med B")=0,COUNTIFS(A$1:A596,A597,B$1:B596,"Med A")=0),1,0)</f>
        <v>0</v>
      </c>
    </row>
    <row r="598" spans="1:6" x14ac:dyDescent="0.25">
      <c r="A598" s="11">
        <v>40</v>
      </c>
      <c r="B598" s="11" t="s">
        <v>622</v>
      </c>
      <c r="C598" s="12">
        <v>41130</v>
      </c>
      <c r="D598" s="15">
        <v>3400</v>
      </c>
      <c r="E598" s="13">
        <f t="shared" si="9"/>
        <v>0</v>
      </c>
      <c r="F598" s="13">
        <f>IF(AND(B598="Med B",COUNTIFS(A$1:A597,A598,B$1:B597,"Med B")=0,COUNTIFS(A$1:A597,A598,B$1:B597,"Med A")=0),1,0)</f>
        <v>0</v>
      </c>
    </row>
    <row r="599" spans="1:6" x14ac:dyDescent="0.25">
      <c r="A599" s="11">
        <v>40</v>
      </c>
      <c r="B599" s="11" t="s">
        <v>622</v>
      </c>
      <c r="C599" s="12">
        <v>41135</v>
      </c>
      <c r="D599" s="15">
        <v>3400</v>
      </c>
      <c r="E599" s="13">
        <f t="shared" si="9"/>
        <v>0</v>
      </c>
      <c r="F599" s="13">
        <f>IF(AND(B599="Med B",COUNTIFS(A$1:A598,A599,B$1:B598,"Med B")=0,COUNTIFS(A$1:A598,A599,B$1:B598,"Med A")=0),1,0)</f>
        <v>0</v>
      </c>
    </row>
    <row r="600" spans="1:6" x14ac:dyDescent="0.25">
      <c r="A600" s="11">
        <v>40</v>
      </c>
      <c r="B600" s="11" t="s">
        <v>622</v>
      </c>
      <c r="C600" s="12">
        <v>41137</v>
      </c>
      <c r="D600" s="15">
        <v>3400</v>
      </c>
      <c r="E600" s="13">
        <f t="shared" si="9"/>
        <v>0</v>
      </c>
      <c r="F600" s="13">
        <f>IF(AND(B600="Med B",COUNTIFS(A$1:A599,A600,B$1:B599,"Med B")=0,COUNTIFS(A$1:A599,A600,B$1:B599,"Med A")=0),1,0)</f>
        <v>0</v>
      </c>
    </row>
    <row r="601" spans="1:6" x14ac:dyDescent="0.25">
      <c r="A601" s="11">
        <v>41</v>
      </c>
      <c r="B601" s="11" t="s">
        <v>623</v>
      </c>
      <c r="C601" s="12">
        <v>41165</v>
      </c>
      <c r="D601" s="15">
        <v>6</v>
      </c>
      <c r="E601" s="13">
        <f t="shared" si="9"/>
        <v>0</v>
      </c>
      <c r="F601" s="13">
        <f>IF(AND(B601="Med B",COUNTIFS(A$1:A600,A601,B$1:B600,"Med B")=0,COUNTIFS(A$1:A600,A601,B$1:B600,"Med A")=0),1,0)</f>
        <v>1</v>
      </c>
    </row>
    <row r="602" spans="1:6" x14ac:dyDescent="0.25">
      <c r="A602" s="11">
        <v>41</v>
      </c>
      <c r="B602" s="11" t="s">
        <v>623</v>
      </c>
      <c r="C602" s="12">
        <v>41193</v>
      </c>
      <c r="D602" s="15">
        <v>6</v>
      </c>
      <c r="E602" s="13">
        <f t="shared" si="9"/>
        <v>0</v>
      </c>
      <c r="F602" s="13">
        <f>IF(AND(B602="Med B",COUNTIFS(A$1:A601,A602,B$1:B601,"Med B")=0,COUNTIFS(A$1:A601,A602,B$1:B601,"Med A")=0),1,0)</f>
        <v>0</v>
      </c>
    </row>
    <row r="603" spans="1:6" x14ac:dyDescent="0.25">
      <c r="A603" s="11">
        <v>42</v>
      </c>
      <c r="B603" s="11" t="s">
        <v>622</v>
      </c>
      <c r="C603" s="12">
        <v>41103</v>
      </c>
      <c r="D603" s="15">
        <v>2600</v>
      </c>
      <c r="E603" s="13">
        <f t="shared" si="9"/>
        <v>0</v>
      </c>
      <c r="F603" s="13">
        <f>IF(AND(B603="Med B",COUNTIFS(A$1:A602,A603,B$1:B602,"Med B")=0,COUNTIFS(A$1:A602,A603,B$1:B602,"Med A")=0),1,0)</f>
        <v>0</v>
      </c>
    </row>
    <row r="604" spans="1:6" x14ac:dyDescent="0.25">
      <c r="A604" s="11">
        <v>42</v>
      </c>
      <c r="B604" s="11" t="s">
        <v>622</v>
      </c>
      <c r="C604" s="12">
        <v>41106</v>
      </c>
      <c r="D604" s="15">
        <v>2600</v>
      </c>
      <c r="E604" s="13">
        <f t="shared" si="9"/>
        <v>0</v>
      </c>
      <c r="F604" s="13">
        <f>IF(AND(B604="Med B",COUNTIFS(A$1:A603,A604,B$1:B603,"Med B")=0,COUNTIFS(A$1:A603,A604,B$1:B603,"Med A")=0),1,0)</f>
        <v>0</v>
      </c>
    </row>
    <row r="605" spans="1:6" x14ac:dyDescent="0.25">
      <c r="A605" s="11">
        <v>42</v>
      </c>
      <c r="B605" s="11" t="s">
        <v>622</v>
      </c>
      <c r="C605" s="12">
        <v>41108</v>
      </c>
      <c r="D605" s="15">
        <v>2600</v>
      </c>
      <c r="E605" s="13">
        <f t="shared" si="9"/>
        <v>1</v>
      </c>
      <c r="F605" s="13">
        <f>IF(AND(B605="Med B",COUNTIFS(A$1:A604,A605,B$1:B604,"Med B")=0,COUNTIFS(A$1:A604,A605,B$1:B604,"Med A")=0),1,0)</f>
        <v>0</v>
      </c>
    </row>
    <row r="606" spans="1:6" x14ac:dyDescent="0.25">
      <c r="A606" s="11">
        <v>42</v>
      </c>
      <c r="B606" s="11" t="s">
        <v>623</v>
      </c>
      <c r="C606" s="12">
        <v>41194</v>
      </c>
      <c r="D606" s="15">
        <v>2</v>
      </c>
      <c r="E606" s="13">
        <f t="shared" si="9"/>
        <v>0</v>
      </c>
      <c r="F606" s="13">
        <f>IF(AND(B606="Med B",COUNTIFS(A$1:A605,A606,B$1:B605,"Med B")=0,COUNTIFS(A$1:A605,A606,B$1:B605,"Med A")=0),1,0)</f>
        <v>0</v>
      </c>
    </row>
    <row r="607" spans="1:6" x14ac:dyDescent="0.25">
      <c r="A607" s="11">
        <v>42</v>
      </c>
      <c r="B607" s="11" t="s">
        <v>623</v>
      </c>
      <c r="C607" s="12">
        <v>41227</v>
      </c>
      <c r="D607" s="15">
        <v>3</v>
      </c>
      <c r="E607" s="13">
        <f t="shared" si="9"/>
        <v>0</v>
      </c>
      <c r="F607" s="13">
        <f>IF(AND(B607="Med B",COUNTIFS(A$1:A606,A607,B$1:B606,"Med B")=0,COUNTIFS(A$1:A606,A607,B$1:B606,"Med A")=0),1,0)</f>
        <v>0</v>
      </c>
    </row>
    <row r="608" spans="1:6" x14ac:dyDescent="0.25">
      <c r="A608" s="11">
        <v>43</v>
      </c>
      <c r="B608" s="11" t="s">
        <v>622</v>
      </c>
      <c r="C608" s="12">
        <v>41092</v>
      </c>
      <c r="D608" s="15">
        <v>3000</v>
      </c>
      <c r="E608" s="13">
        <f t="shared" si="9"/>
        <v>0</v>
      </c>
      <c r="F608" s="13">
        <f>IF(AND(B608="Med B",COUNTIFS(A$1:A607,A608,B$1:B607,"Med B")=0,COUNTIFS(A$1:A607,A608,B$1:B607,"Med A")=0),1,0)</f>
        <v>0</v>
      </c>
    </row>
    <row r="609" spans="1:6" x14ac:dyDescent="0.25">
      <c r="A609" s="11">
        <v>43</v>
      </c>
      <c r="B609" s="11" t="s">
        <v>622</v>
      </c>
      <c r="C609" s="12">
        <v>41094</v>
      </c>
      <c r="D609" s="15">
        <v>3000</v>
      </c>
      <c r="E609" s="13">
        <f t="shared" si="9"/>
        <v>0</v>
      </c>
      <c r="F609" s="13">
        <f>IF(AND(B609="Med B",COUNTIFS(A$1:A608,A609,B$1:B608,"Med B")=0,COUNTIFS(A$1:A608,A609,B$1:B608,"Med A")=0),1,0)</f>
        <v>0</v>
      </c>
    </row>
    <row r="610" spans="1:6" x14ac:dyDescent="0.25">
      <c r="A610" s="11">
        <v>43</v>
      </c>
      <c r="B610" s="11" t="s">
        <v>622</v>
      </c>
      <c r="C610" s="12">
        <v>41096</v>
      </c>
      <c r="D610" s="15">
        <v>3000</v>
      </c>
      <c r="E610" s="13">
        <f t="shared" si="9"/>
        <v>0</v>
      </c>
      <c r="F610" s="13">
        <f>IF(AND(B610="Med B",COUNTIFS(A$1:A609,A610,B$1:B609,"Med B")=0,COUNTIFS(A$1:A609,A610,B$1:B609,"Med A")=0),1,0)</f>
        <v>0</v>
      </c>
    </row>
    <row r="611" spans="1:6" x14ac:dyDescent="0.25">
      <c r="A611" s="11">
        <v>44</v>
      </c>
      <c r="B611" s="11" t="s">
        <v>623</v>
      </c>
      <c r="C611" s="12">
        <v>41195</v>
      </c>
      <c r="D611" s="15">
        <v>2</v>
      </c>
      <c r="E611" s="13">
        <f t="shared" si="9"/>
        <v>0</v>
      </c>
      <c r="F611" s="13">
        <f>IF(AND(B611="Med B",COUNTIFS(A$1:A610,A611,B$1:B610,"Med B")=0,COUNTIFS(A$1:A610,A611,B$1:B610,"Med A")=0),1,0)</f>
        <v>1</v>
      </c>
    </row>
    <row r="612" spans="1:6" x14ac:dyDescent="0.25">
      <c r="A612" s="11">
        <v>45</v>
      </c>
      <c r="B612" s="11" t="s">
        <v>623</v>
      </c>
      <c r="C612" s="12">
        <v>41227</v>
      </c>
      <c r="D612" s="15">
        <v>2</v>
      </c>
      <c r="E612" s="13">
        <f t="shared" si="9"/>
        <v>0</v>
      </c>
      <c r="F612" s="13">
        <f>IF(AND(B612="Med B",COUNTIFS(A$1:A611,A612,B$1:B611,"Med B")=0,COUNTIFS(A$1:A611,A612,B$1:B611,"Med A")=0),1,0)</f>
        <v>1</v>
      </c>
    </row>
    <row r="613" spans="1:6" x14ac:dyDescent="0.25">
      <c r="A613" s="11">
        <v>46</v>
      </c>
      <c r="B613" s="11" t="s">
        <v>622</v>
      </c>
      <c r="C613" s="12">
        <v>41096</v>
      </c>
      <c r="D613" s="15">
        <v>10600</v>
      </c>
      <c r="E613" s="13">
        <f t="shared" si="9"/>
        <v>0</v>
      </c>
      <c r="F613" s="13">
        <f>IF(AND(B613="Med B",COUNTIFS(A$1:A612,A613,B$1:B612,"Med B")=0,COUNTIFS(A$1:A612,A613,B$1:B612,"Med A")=0),1,0)</f>
        <v>0</v>
      </c>
    </row>
    <row r="614" spans="1:6" x14ac:dyDescent="0.25">
      <c r="A614" s="11">
        <v>46</v>
      </c>
      <c r="B614" s="11" t="s">
        <v>622</v>
      </c>
      <c r="C614" s="12">
        <v>41099</v>
      </c>
      <c r="D614" s="15">
        <v>10600</v>
      </c>
      <c r="E614" s="13">
        <f t="shared" si="9"/>
        <v>0</v>
      </c>
      <c r="F614" s="13">
        <f>IF(AND(B614="Med B",COUNTIFS(A$1:A613,A614,B$1:B613,"Med B")=0,COUNTIFS(A$1:A613,A614,B$1:B613,"Med A")=0),1,0)</f>
        <v>0</v>
      </c>
    </row>
    <row r="615" spans="1:6" x14ac:dyDescent="0.25">
      <c r="A615" s="11">
        <v>46</v>
      </c>
      <c r="B615" s="11" t="s">
        <v>622</v>
      </c>
      <c r="C615" s="12">
        <v>41101</v>
      </c>
      <c r="D615" s="15">
        <v>10600</v>
      </c>
      <c r="E615" s="13">
        <f t="shared" si="9"/>
        <v>0</v>
      </c>
      <c r="F615" s="13">
        <f>IF(AND(B615="Med B",COUNTIFS(A$1:A614,A615,B$1:B614,"Med B")=0,COUNTIFS(A$1:A614,A615,B$1:B614,"Med A")=0),1,0)</f>
        <v>0</v>
      </c>
    </row>
    <row r="616" spans="1:6" x14ac:dyDescent="0.25">
      <c r="A616" s="11">
        <v>46</v>
      </c>
      <c r="B616" s="11" t="s">
        <v>622</v>
      </c>
      <c r="C616" s="12">
        <v>41103</v>
      </c>
      <c r="D616" s="15">
        <v>10600</v>
      </c>
      <c r="E616" s="13">
        <f t="shared" si="9"/>
        <v>0</v>
      </c>
      <c r="F616" s="13">
        <f>IF(AND(B616="Med B",COUNTIFS(A$1:A615,A616,B$1:B615,"Med B")=0,COUNTIFS(A$1:A615,A616,B$1:B615,"Med A")=0),1,0)</f>
        <v>0</v>
      </c>
    </row>
    <row r="617" spans="1:6" x14ac:dyDescent="0.25">
      <c r="A617" s="11">
        <v>46</v>
      </c>
      <c r="B617" s="11" t="s">
        <v>622</v>
      </c>
      <c r="C617" s="12">
        <v>41106</v>
      </c>
      <c r="D617" s="15">
        <v>10600</v>
      </c>
      <c r="E617" s="13">
        <f t="shared" si="9"/>
        <v>0</v>
      </c>
      <c r="F617" s="13">
        <f>IF(AND(B617="Med B",COUNTIFS(A$1:A616,A617,B$1:B616,"Med B")=0,COUNTIFS(A$1:A616,A617,B$1:B616,"Med A")=0),1,0)</f>
        <v>0</v>
      </c>
    </row>
    <row r="618" spans="1:6" x14ac:dyDescent="0.25">
      <c r="A618" s="11">
        <v>46</v>
      </c>
      <c r="B618" s="11" t="s">
        <v>622</v>
      </c>
      <c r="C618" s="12">
        <v>41108</v>
      </c>
      <c r="D618" s="15">
        <v>10600</v>
      </c>
      <c r="E618" s="13">
        <f t="shared" si="9"/>
        <v>0</v>
      </c>
      <c r="F618" s="13">
        <f>IF(AND(B618="Med B",COUNTIFS(A$1:A617,A618,B$1:B617,"Med B")=0,COUNTIFS(A$1:A617,A618,B$1:B617,"Med A")=0),1,0)</f>
        <v>0</v>
      </c>
    </row>
    <row r="619" spans="1:6" x14ac:dyDescent="0.25">
      <c r="A619" s="11">
        <v>46</v>
      </c>
      <c r="B619" s="11" t="s">
        <v>622</v>
      </c>
      <c r="C619" s="12">
        <v>41110</v>
      </c>
      <c r="D619" s="15">
        <v>10600</v>
      </c>
      <c r="E619" s="13">
        <f t="shared" si="9"/>
        <v>0</v>
      </c>
      <c r="F619" s="13">
        <f>IF(AND(B619="Med B",COUNTIFS(A$1:A618,A619,B$1:B618,"Med B")=0,COUNTIFS(A$1:A618,A619,B$1:B618,"Med A")=0),1,0)</f>
        <v>0</v>
      </c>
    </row>
    <row r="620" spans="1:6" x14ac:dyDescent="0.25">
      <c r="A620" s="11">
        <v>46</v>
      </c>
      <c r="B620" s="11" t="s">
        <v>622</v>
      </c>
      <c r="C620" s="12">
        <v>41113</v>
      </c>
      <c r="D620" s="15">
        <v>10600</v>
      </c>
      <c r="E620" s="13">
        <f t="shared" si="9"/>
        <v>0</v>
      </c>
      <c r="F620" s="13">
        <f>IF(AND(B620="Med B",COUNTIFS(A$1:A619,A620,B$1:B619,"Med B")=0,COUNTIFS(A$1:A619,A620,B$1:B619,"Med A")=0),1,0)</f>
        <v>0</v>
      </c>
    </row>
    <row r="621" spans="1:6" x14ac:dyDescent="0.25">
      <c r="A621" s="11">
        <v>46</v>
      </c>
      <c r="B621" s="11" t="s">
        <v>622</v>
      </c>
      <c r="C621" s="12">
        <v>41115</v>
      </c>
      <c r="D621" s="15">
        <v>10600</v>
      </c>
      <c r="E621" s="13">
        <f t="shared" si="9"/>
        <v>0</v>
      </c>
      <c r="F621" s="13">
        <f>IF(AND(B621="Med B",COUNTIFS(A$1:A620,A621,B$1:B620,"Med B")=0,COUNTIFS(A$1:A620,A621,B$1:B620,"Med A")=0),1,0)</f>
        <v>0</v>
      </c>
    </row>
    <row r="622" spans="1:6" x14ac:dyDescent="0.25">
      <c r="A622" s="11">
        <v>46</v>
      </c>
      <c r="B622" s="11" t="s">
        <v>622</v>
      </c>
      <c r="C622" s="12">
        <v>41117</v>
      </c>
      <c r="D622" s="15">
        <v>10600</v>
      </c>
      <c r="E622" s="13">
        <f t="shared" si="9"/>
        <v>0</v>
      </c>
      <c r="F622" s="13">
        <f>IF(AND(B622="Med B",COUNTIFS(A$1:A621,A622,B$1:B621,"Med B")=0,COUNTIFS(A$1:A621,A622,B$1:B621,"Med A")=0),1,0)</f>
        <v>0</v>
      </c>
    </row>
    <row r="623" spans="1:6" x14ac:dyDescent="0.25">
      <c r="A623" s="11">
        <v>46</v>
      </c>
      <c r="B623" s="11" t="s">
        <v>622</v>
      </c>
      <c r="C623" s="12">
        <v>41120</v>
      </c>
      <c r="D623" s="15">
        <v>10600</v>
      </c>
      <c r="E623" s="13">
        <f t="shared" si="9"/>
        <v>0</v>
      </c>
      <c r="F623" s="13">
        <f>IF(AND(B623="Med B",COUNTIFS(A$1:A622,A623,B$1:B622,"Med B")=0,COUNTIFS(A$1:A622,A623,B$1:B622,"Med A")=0),1,0)</f>
        <v>0</v>
      </c>
    </row>
    <row r="624" spans="1:6" x14ac:dyDescent="0.25">
      <c r="A624" s="11">
        <v>46</v>
      </c>
      <c r="B624" s="11" t="s">
        <v>622</v>
      </c>
      <c r="C624" s="12">
        <v>41122</v>
      </c>
      <c r="D624" s="15">
        <v>10600</v>
      </c>
      <c r="E624" s="13">
        <f t="shared" si="9"/>
        <v>0</v>
      </c>
      <c r="F624" s="13">
        <f>IF(AND(B624="Med B",COUNTIFS(A$1:A623,A624,B$1:B623,"Med B")=0,COUNTIFS(A$1:A623,A624,B$1:B623,"Med A")=0),1,0)</f>
        <v>0</v>
      </c>
    </row>
    <row r="625" spans="1:6" x14ac:dyDescent="0.25">
      <c r="A625" s="11">
        <v>46</v>
      </c>
      <c r="B625" s="11" t="s">
        <v>622</v>
      </c>
      <c r="C625" s="12">
        <v>41124</v>
      </c>
      <c r="D625" s="15">
        <v>10600</v>
      </c>
      <c r="E625" s="13">
        <f t="shared" si="9"/>
        <v>0</v>
      </c>
      <c r="F625" s="13">
        <f>IF(AND(B625="Med B",COUNTIFS(A$1:A624,A625,B$1:B624,"Med B")=0,COUNTIFS(A$1:A624,A625,B$1:B624,"Med A")=0),1,0)</f>
        <v>0</v>
      </c>
    </row>
    <row r="626" spans="1:6" x14ac:dyDescent="0.25">
      <c r="A626" s="11">
        <v>46</v>
      </c>
      <c r="B626" s="11" t="s">
        <v>622</v>
      </c>
      <c r="C626" s="12">
        <v>41127</v>
      </c>
      <c r="D626" s="15">
        <v>11700</v>
      </c>
      <c r="E626" s="13">
        <f t="shared" si="9"/>
        <v>0</v>
      </c>
      <c r="F626" s="13">
        <f>IF(AND(B626="Med B",COUNTIFS(A$1:A625,A626,B$1:B625,"Med B")=0,COUNTIFS(A$1:A625,A626,B$1:B625,"Med A")=0),1,0)</f>
        <v>0</v>
      </c>
    </row>
    <row r="627" spans="1:6" x14ac:dyDescent="0.25">
      <c r="A627" s="11">
        <v>46</v>
      </c>
      <c r="B627" s="11" t="s">
        <v>622</v>
      </c>
      <c r="C627" s="12">
        <v>41129</v>
      </c>
      <c r="D627" s="15">
        <v>11700</v>
      </c>
      <c r="E627" s="13">
        <f t="shared" si="9"/>
        <v>0</v>
      </c>
      <c r="F627" s="13">
        <f>IF(AND(B627="Med B",COUNTIFS(A$1:A626,A627,B$1:B626,"Med B")=0,COUNTIFS(A$1:A626,A627,B$1:B626,"Med A")=0),1,0)</f>
        <v>0</v>
      </c>
    </row>
    <row r="628" spans="1:6" x14ac:dyDescent="0.25">
      <c r="A628" s="11">
        <v>46</v>
      </c>
      <c r="B628" s="11" t="s">
        <v>622</v>
      </c>
      <c r="C628" s="12">
        <v>41131</v>
      </c>
      <c r="D628" s="15">
        <v>11700</v>
      </c>
      <c r="E628" s="13">
        <f t="shared" si="9"/>
        <v>0</v>
      </c>
      <c r="F628" s="13">
        <f>IF(AND(B628="Med B",COUNTIFS(A$1:A627,A628,B$1:B627,"Med B")=0,COUNTIFS(A$1:A627,A628,B$1:B627,"Med A")=0),1,0)</f>
        <v>0</v>
      </c>
    </row>
    <row r="629" spans="1:6" x14ac:dyDescent="0.25">
      <c r="A629" s="11">
        <v>46</v>
      </c>
      <c r="B629" s="11" t="s">
        <v>622</v>
      </c>
      <c r="C629" s="12">
        <v>41134</v>
      </c>
      <c r="D629" s="15">
        <v>11700</v>
      </c>
      <c r="E629" s="13">
        <f t="shared" si="9"/>
        <v>0</v>
      </c>
      <c r="F629" s="13">
        <f>IF(AND(B629="Med B",COUNTIFS(A$1:A628,A629,B$1:B628,"Med B")=0,COUNTIFS(A$1:A628,A629,B$1:B628,"Med A")=0),1,0)</f>
        <v>0</v>
      </c>
    </row>
    <row r="630" spans="1:6" x14ac:dyDescent="0.25">
      <c r="A630" s="11">
        <v>46</v>
      </c>
      <c r="B630" s="11" t="s">
        <v>622</v>
      </c>
      <c r="C630" s="12">
        <v>41136</v>
      </c>
      <c r="D630" s="15">
        <v>11700</v>
      </c>
      <c r="E630" s="13">
        <f t="shared" si="9"/>
        <v>0</v>
      </c>
      <c r="F630" s="13">
        <f>IF(AND(B630="Med B",COUNTIFS(A$1:A629,A630,B$1:B629,"Med B")=0,COUNTIFS(A$1:A629,A630,B$1:B629,"Med A")=0),1,0)</f>
        <v>0</v>
      </c>
    </row>
    <row r="631" spans="1:6" x14ac:dyDescent="0.25">
      <c r="A631" s="11">
        <v>46</v>
      </c>
      <c r="B631" s="11" t="s">
        <v>622</v>
      </c>
      <c r="C631" s="12">
        <v>41138</v>
      </c>
      <c r="D631" s="15">
        <v>11700</v>
      </c>
      <c r="E631" s="13">
        <f t="shared" si="9"/>
        <v>0</v>
      </c>
      <c r="F631" s="13">
        <f>IF(AND(B631="Med B",COUNTIFS(A$1:A630,A631,B$1:B630,"Med B")=0,COUNTIFS(A$1:A630,A631,B$1:B630,"Med A")=0),1,0)</f>
        <v>0</v>
      </c>
    </row>
    <row r="632" spans="1:6" x14ac:dyDescent="0.25">
      <c r="A632" s="11">
        <v>46</v>
      </c>
      <c r="B632" s="11" t="s">
        <v>622</v>
      </c>
      <c r="C632" s="12">
        <v>41141</v>
      </c>
      <c r="D632" s="15">
        <v>11700</v>
      </c>
      <c r="E632" s="13">
        <f t="shared" si="9"/>
        <v>0</v>
      </c>
      <c r="F632" s="13">
        <f>IF(AND(B632="Med B",COUNTIFS(A$1:A631,A632,B$1:B631,"Med B")=0,COUNTIFS(A$1:A631,A632,B$1:B631,"Med A")=0),1,0)</f>
        <v>0</v>
      </c>
    </row>
    <row r="633" spans="1:6" x14ac:dyDescent="0.25">
      <c r="A633" s="11">
        <v>46</v>
      </c>
      <c r="B633" s="11" t="s">
        <v>622</v>
      </c>
      <c r="C633" s="12">
        <v>41143</v>
      </c>
      <c r="D633" s="15">
        <v>11700</v>
      </c>
      <c r="E633" s="13">
        <f t="shared" si="9"/>
        <v>0</v>
      </c>
      <c r="F633" s="13">
        <f>IF(AND(B633="Med B",COUNTIFS(A$1:A632,A633,B$1:B632,"Med B")=0,COUNTIFS(A$1:A632,A633,B$1:B632,"Med A")=0),1,0)</f>
        <v>0</v>
      </c>
    </row>
    <row r="634" spans="1:6" x14ac:dyDescent="0.25">
      <c r="A634" s="11">
        <v>46</v>
      </c>
      <c r="B634" s="11" t="s">
        <v>622</v>
      </c>
      <c r="C634" s="12">
        <v>41145</v>
      </c>
      <c r="D634" s="15">
        <v>11700</v>
      </c>
      <c r="E634" s="13">
        <f t="shared" si="9"/>
        <v>0</v>
      </c>
      <c r="F634" s="13">
        <f>IF(AND(B634="Med B",COUNTIFS(A$1:A633,A634,B$1:B633,"Med B")=0,COUNTIFS(A$1:A633,A634,B$1:B633,"Med A")=0),1,0)</f>
        <v>0</v>
      </c>
    </row>
    <row r="635" spans="1:6" x14ac:dyDescent="0.25">
      <c r="A635" s="11">
        <v>46</v>
      </c>
      <c r="B635" s="11" t="s">
        <v>622</v>
      </c>
      <c r="C635" s="12">
        <v>41148</v>
      </c>
      <c r="D635" s="15">
        <v>11700</v>
      </c>
      <c r="E635" s="13">
        <f t="shared" si="9"/>
        <v>0</v>
      </c>
      <c r="F635" s="13">
        <f>IF(AND(B635="Med B",COUNTIFS(A$1:A634,A635,B$1:B634,"Med B")=0,COUNTIFS(A$1:A634,A635,B$1:B634,"Med A")=0),1,0)</f>
        <v>0</v>
      </c>
    </row>
    <row r="636" spans="1:6" x14ac:dyDescent="0.25">
      <c r="A636" s="11">
        <v>46</v>
      </c>
      <c r="B636" s="11" t="s">
        <v>622</v>
      </c>
      <c r="C636" s="12">
        <v>41150</v>
      </c>
      <c r="D636" s="15">
        <v>11700</v>
      </c>
      <c r="E636" s="13">
        <f t="shared" si="9"/>
        <v>0</v>
      </c>
      <c r="F636" s="13">
        <f>IF(AND(B636="Med B",COUNTIFS(A$1:A635,A636,B$1:B635,"Med B")=0,COUNTIFS(A$1:A635,A636,B$1:B635,"Med A")=0),1,0)</f>
        <v>0</v>
      </c>
    </row>
    <row r="637" spans="1:6" x14ac:dyDescent="0.25">
      <c r="A637" s="11">
        <v>46</v>
      </c>
      <c r="B637" s="11" t="s">
        <v>622</v>
      </c>
      <c r="C637" s="12">
        <v>41152</v>
      </c>
      <c r="D637" s="15">
        <v>11700</v>
      </c>
      <c r="E637" s="13">
        <f t="shared" si="9"/>
        <v>0</v>
      </c>
      <c r="F637" s="13">
        <f>IF(AND(B637="Med B",COUNTIFS(A$1:A636,A637,B$1:B636,"Med B")=0,COUNTIFS(A$1:A636,A637,B$1:B636,"Med A")=0),1,0)</f>
        <v>0</v>
      </c>
    </row>
    <row r="638" spans="1:6" x14ac:dyDescent="0.25">
      <c r="A638" s="11">
        <v>46</v>
      </c>
      <c r="B638" s="11" t="s">
        <v>622</v>
      </c>
      <c r="C638" s="12">
        <v>41155</v>
      </c>
      <c r="D638" s="15">
        <v>11700</v>
      </c>
      <c r="E638" s="13">
        <f t="shared" si="9"/>
        <v>0</v>
      </c>
      <c r="F638" s="13">
        <f>IF(AND(B638="Med B",COUNTIFS(A$1:A637,A638,B$1:B637,"Med B")=0,COUNTIFS(A$1:A637,A638,B$1:B637,"Med A")=0),1,0)</f>
        <v>0</v>
      </c>
    </row>
    <row r="639" spans="1:6" x14ac:dyDescent="0.25">
      <c r="A639" s="11">
        <v>46</v>
      </c>
      <c r="B639" s="11" t="s">
        <v>622</v>
      </c>
      <c r="C639" s="12">
        <v>41157</v>
      </c>
      <c r="D639" s="15">
        <v>11700</v>
      </c>
      <c r="E639" s="13">
        <f t="shared" si="9"/>
        <v>1</v>
      </c>
      <c r="F639" s="13">
        <f>IF(AND(B639="Med B",COUNTIFS(A$1:A638,A639,B$1:B638,"Med B")=0,COUNTIFS(A$1:A638,A639,B$1:B638,"Med A")=0),1,0)</f>
        <v>0</v>
      </c>
    </row>
    <row r="640" spans="1:6" x14ac:dyDescent="0.25">
      <c r="A640" s="11">
        <v>46</v>
      </c>
      <c r="B640" s="11" t="s">
        <v>623</v>
      </c>
      <c r="C640" s="12">
        <v>41164</v>
      </c>
      <c r="D640" s="15">
        <v>13</v>
      </c>
      <c r="E640" s="13">
        <f t="shared" si="9"/>
        <v>0</v>
      </c>
      <c r="F640" s="13">
        <f>IF(AND(B640="Med B",COUNTIFS(A$1:A639,A640,B$1:B639,"Med B")=0,COUNTIFS(A$1:A639,A640,B$1:B639,"Med A")=0),1,0)</f>
        <v>0</v>
      </c>
    </row>
    <row r="641" spans="1:6" x14ac:dyDescent="0.25">
      <c r="A641" s="11">
        <v>46</v>
      </c>
      <c r="B641" s="11" t="s">
        <v>623</v>
      </c>
      <c r="C641" s="12">
        <v>41197</v>
      </c>
      <c r="D641" s="15">
        <v>8</v>
      </c>
      <c r="E641" s="13">
        <f t="shared" si="9"/>
        <v>0</v>
      </c>
      <c r="F641" s="13">
        <f>IF(AND(B641="Med B",COUNTIFS(A$1:A640,A641,B$1:B640,"Med B")=0,COUNTIFS(A$1:A640,A641,B$1:B640,"Med A")=0),1,0)</f>
        <v>0</v>
      </c>
    </row>
    <row r="642" spans="1:6" x14ac:dyDescent="0.25">
      <c r="A642" s="11">
        <v>46</v>
      </c>
      <c r="B642" s="11" t="s">
        <v>623</v>
      </c>
      <c r="C642" s="12">
        <v>41227</v>
      </c>
      <c r="D642" s="15">
        <v>10</v>
      </c>
      <c r="E642" s="13">
        <f t="shared" si="9"/>
        <v>0</v>
      </c>
      <c r="F642" s="13">
        <f>IF(AND(B642="Med B",COUNTIFS(A$1:A641,A642,B$1:B641,"Med B")=0,COUNTIFS(A$1:A641,A642,B$1:B641,"Med A")=0),1,0)</f>
        <v>0</v>
      </c>
    </row>
    <row r="643" spans="1:6" x14ac:dyDescent="0.25">
      <c r="A643" s="11">
        <v>47</v>
      </c>
      <c r="B643" s="11" t="s">
        <v>622</v>
      </c>
      <c r="C643" s="12">
        <v>41092</v>
      </c>
      <c r="D643" s="15">
        <v>20000</v>
      </c>
      <c r="E643" s="13">
        <f t="shared" ref="E643:E706" si="10">IF(AND(B643="Med A", A643=A644, B644="Med B"), 1, 0)</f>
        <v>0</v>
      </c>
      <c r="F643" s="13">
        <f>IF(AND(B643="Med B",COUNTIFS(A$1:A642,A643,B$1:B642,"Med B")=0,COUNTIFS(A$1:A642,A643,B$1:B642,"Med A")=0),1,0)</f>
        <v>0</v>
      </c>
    </row>
    <row r="644" spans="1:6" x14ac:dyDescent="0.25">
      <c r="A644" s="11">
        <v>47</v>
      </c>
      <c r="B644" s="11" t="s">
        <v>622</v>
      </c>
      <c r="C644" s="12">
        <v>41094</v>
      </c>
      <c r="D644" s="15">
        <v>20000</v>
      </c>
      <c r="E644" s="13">
        <f t="shared" si="10"/>
        <v>0</v>
      </c>
      <c r="F644" s="13">
        <f>IF(AND(B644="Med B",COUNTIFS(A$1:A643,A644,B$1:B643,"Med B")=0,COUNTIFS(A$1:A643,A644,B$1:B643,"Med A")=0),1,0)</f>
        <v>0</v>
      </c>
    </row>
    <row r="645" spans="1:6" x14ac:dyDescent="0.25">
      <c r="A645" s="11">
        <v>47</v>
      </c>
      <c r="B645" s="11" t="s">
        <v>622</v>
      </c>
      <c r="C645" s="12">
        <v>41096</v>
      </c>
      <c r="D645" s="15">
        <v>20000</v>
      </c>
      <c r="E645" s="13">
        <f t="shared" si="10"/>
        <v>0</v>
      </c>
      <c r="F645" s="13">
        <f>IF(AND(B645="Med B",COUNTIFS(A$1:A644,A645,B$1:B644,"Med B")=0,COUNTIFS(A$1:A644,A645,B$1:B644,"Med A")=0),1,0)</f>
        <v>0</v>
      </c>
    </row>
    <row r="646" spans="1:6" x14ac:dyDescent="0.25">
      <c r="A646" s="11">
        <v>47</v>
      </c>
      <c r="B646" s="11" t="s">
        <v>622</v>
      </c>
      <c r="C646" s="12">
        <v>41099</v>
      </c>
      <c r="D646" s="15">
        <v>20000</v>
      </c>
      <c r="E646" s="13">
        <f t="shared" si="10"/>
        <v>0</v>
      </c>
      <c r="F646" s="13">
        <f>IF(AND(B646="Med B",COUNTIFS(A$1:A645,A646,B$1:B645,"Med B")=0,COUNTIFS(A$1:A645,A646,B$1:B645,"Med A")=0),1,0)</f>
        <v>0</v>
      </c>
    </row>
    <row r="647" spans="1:6" x14ac:dyDescent="0.25">
      <c r="A647" s="11">
        <v>47</v>
      </c>
      <c r="B647" s="11" t="s">
        <v>622</v>
      </c>
      <c r="C647" s="12">
        <v>41101</v>
      </c>
      <c r="D647" s="15">
        <v>20000</v>
      </c>
      <c r="E647" s="13">
        <f t="shared" si="10"/>
        <v>0</v>
      </c>
      <c r="F647" s="13">
        <f>IF(AND(B647="Med B",COUNTIFS(A$1:A646,A647,B$1:B646,"Med B")=0,COUNTIFS(A$1:A646,A647,B$1:B646,"Med A")=0),1,0)</f>
        <v>0</v>
      </c>
    </row>
    <row r="648" spans="1:6" x14ac:dyDescent="0.25">
      <c r="A648" s="11">
        <v>47</v>
      </c>
      <c r="B648" s="11" t="s">
        <v>622</v>
      </c>
      <c r="C648" s="12">
        <v>41103</v>
      </c>
      <c r="D648" s="15">
        <v>20000</v>
      </c>
      <c r="E648" s="13">
        <f t="shared" si="10"/>
        <v>0</v>
      </c>
      <c r="F648" s="13">
        <f>IF(AND(B648="Med B",COUNTIFS(A$1:A647,A648,B$1:B647,"Med B")=0,COUNTIFS(A$1:A647,A648,B$1:B647,"Med A")=0),1,0)</f>
        <v>0</v>
      </c>
    </row>
    <row r="649" spans="1:6" x14ac:dyDescent="0.25">
      <c r="A649" s="11">
        <v>47</v>
      </c>
      <c r="B649" s="11" t="s">
        <v>622</v>
      </c>
      <c r="C649" s="12">
        <v>41106</v>
      </c>
      <c r="D649" s="15">
        <v>20000</v>
      </c>
      <c r="E649" s="13">
        <f t="shared" si="10"/>
        <v>0</v>
      </c>
      <c r="F649" s="13">
        <f>IF(AND(B649="Med B",COUNTIFS(A$1:A648,A649,B$1:B648,"Med B")=0,COUNTIFS(A$1:A648,A649,B$1:B648,"Med A")=0),1,0)</f>
        <v>0</v>
      </c>
    </row>
    <row r="650" spans="1:6" x14ac:dyDescent="0.25">
      <c r="A650" s="11">
        <v>47</v>
      </c>
      <c r="B650" s="11" t="s">
        <v>622</v>
      </c>
      <c r="C650" s="12">
        <v>41108</v>
      </c>
      <c r="D650" s="15">
        <v>20000</v>
      </c>
      <c r="E650" s="13">
        <f t="shared" si="10"/>
        <v>0</v>
      </c>
      <c r="F650" s="13">
        <f>IF(AND(B650="Med B",COUNTIFS(A$1:A649,A650,B$1:B649,"Med B")=0,COUNTIFS(A$1:A649,A650,B$1:B649,"Med A")=0),1,0)</f>
        <v>0</v>
      </c>
    </row>
    <row r="651" spans="1:6" x14ac:dyDescent="0.25">
      <c r="A651" s="11">
        <v>47</v>
      </c>
      <c r="B651" s="11" t="s">
        <v>622</v>
      </c>
      <c r="C651" s="12">
        <v>41110</v>
      </c>
      <c r="D651" s="15">
        <v>18000</v>
      </c>
      <c r="E651" s="13">
        <f t="shared" si="10"/>
        <v>0</v>
      </c>
      <c r="F651" s="13">
        <f>IF(AND(B651="Med B",COUNTIFS(A$1:A650,A651,B$1:B650,"Med B")=0,COUNTIFS(A$1:A650,A651,B$1:B650,"Med A")=0),1,0)</f>
        <v>0</v>
      </c>
    </row>
    <row r="652" spans="1:6" x14ac:dyDescent="0.25">
      <c r="A652" s="11">
        <v>47</v>
      </c>
      <c r="B652" s="11" t="s">
        <v>622</v>
      </c>
      <c r="C652" s="12">
        <v>41113</v>
      </c>
      <c r="D652" s="15">
        <v>18000</v>
      </c>
      <c r="E652" s="13">
        <f t="shared" si="10"/>
        <v>0</v>
      </c>
      <c r="F652" s="13">
        <f>IF(AND(B652="Med B",COUNTIFS(A$1:A651,A652,B$1:B651,"Med B")=0,COUNTIFS(A$1:A651,A652,B$1:B651,"Med A")=0),1,0)</f>
        <v>0</v>
      </c>
    </row>
    <row r="653" spans="1:6" x14ac:dyDescent="0.25">
      <c r="A653" s="11">
        <v>47</v>
      </c>
      <c r="B653" s="11" t="s">
        <v>622</v>
      </c>
      <c r="C653" s="12">
        <v>41115</v>
      </c>
      <c r="D653" s="15">
        <v>18000</v>
      </c>
      <c r="E653" s="13">
        <f t="shared" si="10"/>
        <v>0</v>
      </c>
      <c r="F653" s="13">
        <f>IF(AND(B653="Med B",COUNTIFS(A$1:A652,A653,B$1:B652,"Med B")=0,COUNTIFS(A$1:A652,A653,B$1:B652,"Med A")=0),1,0)</f>
        <v>0</v>
      </c>
    </row>
    <row r="654" spans="1:6" x14ac:dyDescent="0.25">
      <c r="A654" s="11">
        <v>47</v>
      </c>
      <c r="B654" s="11" t="s">
        <v>622</v>
      </c>
      <c r="C654" s="12">
        <v>41117</v>
      </c>
      <c r="D654" s="15">
        <v>18000</v>
      </c>
      <c r="E654" s="13">
        <f t="shared" si="10"/>
        <v>0</v>
      </c>
      <c r="F654" s="13">
        <f>IF(AND(B654="Med B",COUNTIFS(A$1:A653,A654,B$1:B653,"Med B")=0,COUNTIFS(A$1:A653,A654,B$1:B653,"Med A")=0),1,0)</f>
        <v>0</v>
      </c>
    </row>
    <row r="655" spans="1:6" x14ac:dyDescent="0.25">
      <c r="A655" s="11">
        <v>47</v>
      </c>
      <c r="B655" s="11" t="s">
        <v>622</v>
      </c>
      <c r="C655" s="12">
        <v>41120</v>
      </c>
      <c r="D655" s="15">
        <v>18000</v>
      </c>
      <c r="E655" s="13">
        <f t="shared" si="10"/>
        <v>0</v>
      </c>
      <c r="F655" s="13">
        <f>IF(AND(B655="Med B",COUNTIFS(A$1:A654,A655,B$1:B654,"Med B")=0,COUNTIFS(A$1:A654,A655,B$1:B654,"Med A")=0),1,0)</f>
        <v>0</v>
      </c>
    </row>
    <row r="656" spans="1:6" x14ac:dyDescent="0.25">
      <c r="A656" s="11">
        <v>47</v>
      </c>
      <c r="B656" s="11" t="s">
        <v>622</v>
      </c>
      <c r="C656" s="12">
        <v>41122</v>
      </c>
      <c r="D656" s="15">
        <v>18000</v>
      </c>
      <c r="E656" s="13">
        <f t="shared" si="10"/>
        <v>0</v>
      </c>
      <c r="F656" s="13">
        <f>IF(AND(B656="Med B",COUNTIFS(A$1:A655,A656,B$1:B655,"Med B")=0,COUNTIFS(A$1:A655,A656,B$1:B655,"Med A")=0),1,0)</f>
        <v>0</v>
      </c>
    </row>
    <row r="657" spans="1:6" x14ac:dyDescent="0.25">
      <c r="A657" s="11">
        <v>47</v>
      </c>
      <c r="B657" s="11" t="s">
        <v>622</v>
      </c>
      <c r="C657" s="12">
        <v>41124</v>
      </c>
      <c r="D657" s="15">
        <v>18000</v>
      </c>
      <c r="E657" s="13">
        <f t="shared" si="10"/>
        <v>0</v>
      </c>
      <c r="F657" s="13">
        <f>IF(AND(B657="Med B",COUNTIFS(A$1:A656,A657,B$1:B656,"Med B")=0,COUNTIFS(A$1:A656,A657,B$1:B656,"Med A")=0),1,0)</f>
        <v>0</v>
      </c>
    </row>
    <row r="658" spans="1:6" x14ac:dyDescent="0.25">
      <c r="A658" s="11">
        <v>47</v>
      </c>
      <c r="B658" s="11" t="s">
        <v>622</v>
      </c>
      <c r="C658" s="12">
        <v>41127</v>
      </c>
      <c r="D658" s="15">
        <v>18000</v>
      </c>
      <c r="E658" s="13">
        <f t="shared" si="10"/>
        <v>0</v>
      </c>
      <c r="F658" s="13">
        <f>IF(AND(B658="Med B",COUNTIFS(A$1:A657,A658,B$1:B657,"Med B")=0,COUNTIFS(A$1:A657,A658,B$1:B657,"Med A")=0),1,0)</f>
        <v>0</v>
      </c>
    </row>
    <row r="659" spans="1:6" x14ac:dyDescent="0.25">
      <c r="A659" s="11">
        <v>47</v>
      </c>
      <c r="B659" s="11" t="s">
        <v>622</v>
      </c>
      <c r="C659" s="12">
        <v>41129</v>
      </c>
      <c r="D659" s="15">
        <v>18000</v>
      </c>
      <c r="E659" s="13">
        <f t="shared" si="10"/>
        <v>0</v>
      </c>
      <c r="F659" s="13">
        <f>IF(AND(B659="Med B",COUNTIFS(A$1:A658,A659,B$1:B658,"Med B")=0,COUNTIFS(A$1:A658,A659,B$1:B658,"Med A")=0),1,0)</f>
        <v>0</v>
      </c>
    </row>
    <row r="660" spans="1:6" x14ac:dyDescent="0.25">
      <c r="A660" s="11">
        <v>47</v>
      </c>
      <c r="B660" s="11" t="s">
        <v>622</v>
      </c>
      <c r="C660" s="12">
        <v>41131</v>
      </c>
      <c r="D660" s="15">
        <v>18000</v>
      </c>
      <c r="E660" s="13">
        <f t="shared" si="10"/>
        <v>0</v>
      </c>
      <c r="F660" s="13">
        <f>IF(AND(B660="Med B",COUNTIFS(A$1:A659,A660,B$1:B659,"Med B")=0,COUNTIFS(A$1:A659,A660,B$1:B659,"Med A")=0),1,0)</f>
        <v>0</v>
      </c>
    </row>
    <row r="661" spans="1:6" x14ac:dyDescent="0.25">
      <c r="A661" s="11">
        <v>47</v>
      </c>
      <c r="B661" s="11" t="s">
        <v>622</v>
      </c>
      <c r="C661" s="12">
        <v>41134</v>
      </c>
      <c r="D661" s="15">
        <v>18000</v>
      </c>
      <c r="E661" s="13">
        <f t="shared" si="10"/>
        <v>0</v>
      </c>
      <c r="F661" s="13">
        <f>IF(AND(B661="Med B",COUNTIFS(A$1:A660,A661,B$1:B660,"Med B")=0,COUNTIFS(A$1:A660,A661,B$1:B660,"Med A")=0),1,0)</f>
        <v>0</v>
      </c>
    </row>
    <row r="662" spans="1:6" x14ac:dyDescent="0.25">
      <c r="A662" s="11">
        <v>47</v>
      </c>
      <c r="B662" s="11" t="s">
        <v>622</v>
      </c>
      <c r="C662" s="12">
        <v>41136</v>
      </c>
      <c r="D662" s="15">
        <v>18000</v>
      </c>
      <c r="E662" s="13">
        <f t="shared" si="10"/>
        <v>0</v>
      </c>
      <c r="F662" s="13">
        <f>IF(AND(B662="Med B",COUNTIFS(A$1:A661,A662,B$1:B661,"Med B")=0,COUNTIFS(A$1:A661,A662,B$1:B661,"Med A")=0),1,0)</f>
        <v>0</v>
      </c>
    </row>
    <row r="663" spans="1:6" x14ac:dyDescent="0.25">
      <c r="A663" s="11">
        <v>47</v>
      </c>
      <c r="B663" s="11" t="s">
        <v>622</v>
      </c>
      <c r="C663" s="12">
        <v>41138</v>
      </c>
      <c r="D663" s="15">
        <v>18000</v>
      </c>
      <c r="E663" s="13">
        <f t="shared" si="10"/>
        <v>0</v>
      </c>
      <c r="F663" s="13">
        <f>IF(AND(B663="Med B",COUNTIFS(A$1:A662,A663,B$1:B662,"Med B")=0,COUNTIFS(A$1:A662,A663,B$1:B662,"Med A")=0),1,0)</f>
        <v>0</v>
      </c>
    </row>
    <row r="664" spans="1:6" x14ac:dyDescent="0.25">
      <c r="A664" s="11">
        <v>47</v>
      </c>
      <c r="B664" s="11" t="s">
        <v>622</v>
      </c>
      <c r="C664" s="12">
        <v>41141</v>
      </c>
      <c r="D664" s="15">
        <v>18000</v>
      </c>
      <c r="E664" s="13">
        <f t="shared" si="10"/>
        <v>0</v>
      </c>
      <c r="F664" s="13">
        <f>IF(AND(B664="Med B",COUNTIFS(A$1:A663,A664,B$1:B663,"Med B")=0,COUNTIFS(A$1:A663,A664,B$1:B663,"Med A")=0),1,0)</f>
        <v>0</v>
      </c>
    </row>
    <row r="665" spans="1:6" x14ac:dyDescent="0.25">
      <c r="A665" s="11">
        <v>47</v>
      </c>
      <c r="B665" s="11" t="s">
        <v>622</v>
      </c>
      <c r="C665" s="12">
        <v>41143</v>
      </c>
      <c r="D665" s="15">
        <v>18000</v>
      </c>
      <c r="E665" s="13">
        <f t="shared" si="10"/>
        <v>0</v>
      </c>
      <c r="F665" s="13">
        <f>IF(AND(B665="Med B",COUNTIFS(A$1:A664,A665,B$1:B664,"Med B")=0,COUNTIFS(A$1:A664,A665,B$1:B664,"Med A")=0),1,0)</f>
        <v>0</v>
      </c>
    </row>
    <row r="666" spans="1:6" x14ac:dyDescent="0.25">
      <c r="A666" s="11">
        <v>47</v>
      </c>
      <c r="B666" s="11" t="s">
        <v>622</v>
      </c>
      <c r="C666" s="12">
        <v>41145</v>
      </c>
      <c r="D666" s="15">
        <v>18000</v>
      </c>
      <c r="E666" s="13">
        <f t="shared" si="10"/>
        <v>0</v>
      </c>
      <c r="F666" s="13">
        <f>IF(AND(B666="Med B",COUNTIFS(A$1:A665,A666,B$1:B665,"Med B")=0,COUNTIFS(A$1:A665,A666,B$1:B665,"Med A")=0),1,0)</f>
        <v>0</v>
      </c>
    </row>
    <row r="667" spans="1:6" x14ac:dyDescent="0.25">
      <c r="A667" s="11">
        <v>47</v>
      </c>
      <c r="B667" s="11" t="s">
        <v>622</v>
      </c>
      <c r="C667" s="12">
        <v>41148</v>
      </c>
      <c r="D667" s="15">
        <v>18000</v>
      </c>
      <c r="E667" s="13">
        <f t="shared" si="10"/>
        <v>0</v>
      </c>
      <c r="F667" s="13">
        <f>IF(AND(B667="Med B",COUNTIFS(A$1:A666,A667,B$1:B666,"Med B")=0,COUNTIFS(A$1:A666,A667,B$1:B666,"Med A")=0),1,0)</f>
        <v>0</v>
      </c>
    </row>
    <row r="668" spans="1:6" x14ac:dyDescent="0.25">
      <c r="A668" s="11">
        <v>47</v>
      </c>
      <c r="B668" s="11" t="s">
        <v>622</v>
      </c>
      <c r="C668" s="12">
        <v>41150</v>
      </c>
      <c r="D668" s="15">
        <v>18000</v>
      </c>
      <c r="E668" s="13">
        <f t="shared" si="10"/>
        <v>0</v>
      </c>
      <c r="F668" s="13">
        <f>IF(AND(B668="Med B",COUNTIFS(A$1:A667,A668,B$1:B667,"Med B")=0,COUNTIFS(A$1:A667,A668,B$1:B667,"Med A")=0),1,0)</f>
        <v>0</v>
      </c>
    </row>
    <row r="669" spans="1:6" x14ac:dyDescent="0.25">
      <c r="A669" s="11">
        <v>47</v>
      </c>
      <c r="B669" s="11" t="s">
        <v>622</v>
      </c>
      <c r="C669" s="12">
        <v>41152</v>
      </c>
      <c r="D669" s="15">
        <v>18000</v>
      </c>
      <c r="E669" s="13">
        <f t="shared" si="10"/>
        <v>0</v>
      </c>
      <c r="F669" s="13">
        <f>IF(AND(B669="Med B",COUNTIFS(A$1:A668,A669,B$1:B668,"Med B")=0,COUNTIFS(A$1:A668,A669,B$1:B668,"Med A")=0),1,0)</f>
        <v>0</v>
      </c>
    </row>
    <row r="670" spans="1:6" x14ac:dyDescent="0.25">
      <c r="A670" s="11">
        <v>47</v>
      </c>
      <c r="B670" s="11" t="s">
        <v>622</v>
      </c>
      <c r="C670" s="12">
        <v>41155</v>
      </c>
      <c r="D670" s="15">
        <v>18000</v>
      </c>
      <c r="E670" s="13">
        <f t="shared" si="10"/>
        <v>0</v>
      </c>
      <c r="F670" s="13">
        <f>IF(AND(B670="Med B",COUNTIFS(A$1:A669,A670,B$1:B669,"Med B")=0,COUNTIFS(A$1:A669,A670,B$1:B669,"Med A")=0),1,0)</f>
        <v>0</v>
      </c>
    </row>
    <row r="671" spans="1:6" x14ac:dyDescent="0.25">
      <c r="A671" s="11">
        <v>47</v>
      </c>
      <c r="B671" s="11" t="s">
        <v>622</v>
      </c>
      <c r="C671" s="12">
        <v>41157</v>
      </c>
      <c r="D671" s="15">
        <v>18000</v>
      </c>
      <c r="E671" s="13">
        <f t="shared" si="10"/>
        <v>1</v>
      </c>
      <c r="F671" s="13">
        <f>IF(AND(B671="Med B",COUNTIFS(A$1:A670,A671,B$1:B670,"Med B")=0,COUNTIFS(A$1:A670,A671,B$1:B670,"Med A")=0),1,0)</f>
        <v>0</v>
      </c>
    </row>
    <row r="672" spans="1:6" x14ac:dyDescent="0.25">
      <c r="A672" s="11">
        <v>47</v>
      </c>
      <c r="B672" s="11" t="s">
        <v>623</v>
      </c>
      <c r="C672" s="12">
        <v>41164</v>
      </c>
      <c r="D672" s="15">
        <v>16</v>
      </c>
      <c r="E672" s="13">
        <f t="shared" si="10"/>
        <v>0</v>
      </c>
      <c r="F672" s="13">
        <f>IF(AND(B672="Med B",COUNTIFS(A$1:A671,A672,B$1:B671,"Med B")=0,COUNTIFS(A$1:A671,A672,B$1:B671,"Med A")=0),1,0)</f>
        <v>0</v>
      </c>
    </row>
    <row r="673" spans="1:6" x14ac:dyDescent="0.25">
      <c r="A673" s="11">
        <v>47</v>
      </c>
      <c r="B673" s="11" t="s">
        <v>623</v>
      </c>
      <c r="C673" s="12">
        <v>41192</v>
      </c>
      <c r="D673" s="15">
        <v>20</v>
      </c>
      <c r="E673" s="13">
        <f t="shared" si="10"/>
        <v>0</v>
      </c>
      <c r="F673" s="13">
        <f>IF(AND(B673="Med B",COUNTIFS(A$1:A672,A673,B$1:B672,"Med B")=0,COUNTIFS(A$1:A672,A673,B$1:B672,"Med A")=0),1,0)</f>
        <v>0</v>
      </c>
    </row>
    <row r="674" spans="1:6" x14ac:dyDescent="0.25">
      <c r="A674" s="11">
        <v>47</v>
      </c>
      <c r="B674" s="11" t="s">
        <v>623</v>
      </c>
      <c r="C674" s="12">
        <v>41227</v>
      </c>
      <c r="D674" s="15">
        <v>20</v>
      </c>
      <c r="E674" s="13">
        <f t="shared" si="10"/>
        <v>0</v>
      </c>
      <c r="F674" s="13">
        <f>IF(AND(B674="Med B",COUNTIFS(A$1:A673,A674,B$1:B673,"Med B")=0,COUNTIFS(A$1:A673,A674,B$1:B673,"Med A")=0),1,0)</f>
        <v>0</v>
      </c>
    </row>
    <row r="675" spans="1:6" x14ac:dyDescent="0.25">
      <c r="A675" s="11">
        <v>48</v>
      </c>
      <c r="B675" s="11" t="s">
        <v>622</v>
      </c>
      <c r="C675" s="12">
        <v>41092</v>
      </c>
      <c r="D675" s="15">
        <v>3200</v>
      </c>
      <c r="E675" s="13">
        <f t="shared" si="10"/>
        <v>0</v>
      </c>
      <c r="F675" s="13">
        <f>IF(AND(B675="Med B",COUNTIFS(A$1:A674,A675,B$1:B674,"Med B")=0,COUNTIFS(A$1:A674,A675,B$1:B674,"Med A")=0),1,0)</f>
        <v>0</v>
      </c>
    </row>
    <row r="676" spans="1:6" x14ac:dyDescent="0.25">
      <c r="A676" s="11">
        <v>48</v>
      </c>
      <c r="B676" s="11" t="s">
        <v>622</v>
      </c>
      <c r="C676" s="12">
        <v>41094</v>
      </c>
      <c r="D676" s="15">
        <v>3200</v>
      </c>
      <c r="E676" s="13">
        <f t="shared" si="10"/>
        <v>0</v>
      </c>
      <c r="F676" s="13">
        <f>IF(AND(B676="Med B",COUNTIFS(A$1:A675,A676,B$1:B675,"Med B")=0,COUNTIFS(A$1:A675,A676,B$1:B675,"Med A")=0),1,0)</f>
        <v>0</v>
      </c>
    </row>
    <row r="677" spans="1:6" x14ac:dyDescent="0.25">
      <c r="A677" s="11">
        <v>48</v>
      </c>
      <c r="B677" s="11" t="s">
        <v>622</v>
      </c>
      <c r="C677" s="12">
        <v>41096</v>
      </c>
      <c r="D677" s="15">
        <v>3200</v>
      </c>
      <c r="E677" s="13">
        <f t="shared" si="10"/>
        <v>0</v>
      </c>
      <c r="F677" s="13">
        <f>IF(AND(B677="Med B",COUNTIFS(A$1:A676,A677,B$1:B676,"Med B")=0,COUNTIFS(A$1:A676,A677,B$1:B676,"Med A")=0),1,0)</f>
        <v>0</v>
      </c>
    </row>
    <row r="678" spans="1:6" x14ac:dyDescent="0.25">
      <c r="A678" s="11">
        <v>48</v>
      </c>
      <c r="B678" s="11" t="s">
        <v>622</v>
      </c>
      <c r="C678" s="12">
        <v>41099</v>
      </c>
      <c r="D678" s="15">
        <v>3200</v>
      </c>
      <c r="E678" s="13">
        <f t="shared" si="10"/>
        <v>0</v>
      </c>
      <c r="F678" s="13">
        <f>IF(AND(B678="Med B",COUNTIFS(A$1:A677,A678,B$1:B677,"Med B")=0,COUNTIFS(A$1:A677,A678,B$1:B677,"Med A")=0),1,0)</f>
        <v>0</v>
      </c>
    </row>
    <row r="679" spans="1:6" x14ac:dyDescent="0.25">
      <c r="A679" s="11">
        <v>48</v>
      </c>
      <c r="B679" s="11" t="s">
        <v>622</v>
      </c>
      <c r="C679" s="12">
        <v>41101</v>
      </c>
      <c r="D679" s="15">
        <v>3200</v>
      </c>
      <c r="E679" s="13">
        <f t="shared" si="10"/>
        <v>0</v>
      </c>
      <c r="F679" s="13">
        <f>IF(AND(B679="Med B",COUNTIFS(A$1:A678,A679,B$1:B678,"Med B")=0,COUNTIFS(A$1:A678,A679,B$1:B678,"Med A")=0),1,0)</f>
        <v>0</v>
      </c>
    </row>
    <row r="680" spans="1:6" x14ac:dyDescent="0.25">
      <c r="A680" s="11">
        <v>48</v>
      </c>
      <c r="B680" s="11" t="s">
        <v>622</v>
      </c>
      <c r="C680" s="12">
        <v>41103</v>
      </c>
      <c r="D680" s="15">
        <v>3200</v>
      </c>
      <c r="E680" s="13">
        <f t="shared" si="10"/>
        <v>0</v>
      </c>
      <c r="F680" s="13">
        <f>IF(AND(B680="Med B",COUNTIFS(A$1:A679,A680,B$1:B679,"Med B")=0,COUNTIFS(A$1:A679,A680,B$1:B679,"Med A")=0),1,0)</f>
        <v>0</v>
      </c>
    </row>
    <row r="681" spans="1:6" x14ac:dyDescent="0.25">
      <c r="A681" s="11">
        <v>48</v>
      </c>
      <c r="B681" s="11" t="s">
        <v>622</v>
      </c>
      <c r="C681" s="12">
        <v>41106</v>
      </c>
      <c r="D681" s="15">
        <v>3200</v>
      </c>
      <c r="E681" s="13">
        <f t="shared" si="10"/>
        <v>0</v>
      </c>
      <c r="F681" s="13">
        <f>IF(AND(B681="Med B",COUNTIFS(A$1:A680,A681,B$1:B680,"Med B")=0,COUNTIFS(A$1:A680,A681,B$1:B680,"Med A")=0),1,0)</f>
        <v>0</v>
      </c>
    </row>
    <row r="682" spans="1:6" x14ac:dyDescent="0.25">
      <c r="A682" s="11">
        <v>48</v>
      </c>
      <c r="B682" s="11" t="s">
        <v>622</v>
      </c>
      <c r="C682" s="12">
        <v>41108</v>
      </c>
      <c r="D682" s="15">
        <v>3200</v>
      </c>
      <c r="E682" s="13">
        <f t="shared" si="10"/>
        <v>0</v>
      </c>
      <c r="F682" s="13">
        <f>IF(AND(B682="Med B",COUNTIFS(A$1:A681,A682,B$1:B681,"Med B")=0,COUNTIFS(A$1:A681,A682,B$1:B681,"Med A")=0),1,0)</f>
        <v>0</v>
      </c>
    </row>
    <row r="683" spans="1:6" x14ac:dyDescent="0.25">
      <c r="A683" s="11">
        <v>48</v>
      </c>
      <c r="B683" s="11" t="s">
        <v>622</v>
      </c>
      <c r="C683" s="12">
        <v>41110</v>
      </c>
      <c r="D683" s="15">
        <v>2900</v>
      </c>
      <c r="E683" s="13">
        <f t="shared" si="10"/>
        <v>0</v>
      </c>
      <c r="F683" s="13">
        <f>IF(AND(B683="Med B",COUNTIFS(A$1:A682,A683,B$1:B682,"Med B")=0,COUNTIFS(A$1:A682,A683,B$1:B682,"Med A")=0),1,0)</f>
        <v>0</v>
      </c>
    </row>
    <row r="684" spans="1:6" x14ac:dyDescent="0.25">
      <c r="A684" s="11">
        <v>48</v>
      </c>
      <c r="B684" s="11" t="s">
        <v>622</v>
      </c>
      <c r="C684" s="12">
        <v>41113</v>
      </c>
      <c r="D684" s="15">
        <v>2900</v>
      </c>
      <c r="E684" s="13">
        <f t="shared" si="10"/>
        <v>0</v>
      </c>
      <c r="F684" s="13">
        <f>IF(AND(B684="Med B",COUNTIFS(A$1:A683,A684,B$1:B683,"Med B")=0,COUNTIFS(A$1:A683,A684,B$1:B683,"Med A")=0),1,0)</f>
        <v>0</v>
      </c>
    </row>
    <row r="685" spans="1:6" x14ac:dyDescent="0.25">
      <c r="A685" s="11">
        <v>48</v>
      </c>
      <c r="B685" s="11" t="s">
        <v>622</v>
      </c>
      <c r="C685" s="12">
        <v>41115</v>
      </c>
      <c r="D685" s="15">
        <v>2900</v>
      </c>
      <c r="E685" s="13">
        <f t="shared" si="10"/>
        <v>0</v>
      </c>
      <c r="F685" s="13">
        <f>IF(AND(B685="Med B",COUNTIFS(A$1:A684,A685,B$1:B684,"Med B")=0,COUNTIFS(A$1:A684,A685,B$1:B684,"Med A")=0),1,0)</f>
        <v>0</v>
      </c>
    </row>
    <row r="686" spans="1:6" x14ac:dyDescent="0.25">
      <c r="A686" s="11">
        <v>48</v>
      </c>
      <c r="B686" s="11" t="s">
        <v>622</v>
      </c>
      <c r="C686" s="12">
        <v>41117</v>
      </c>
      <c r="D686" s="15">
        <v>2900</v>
      </c>
      <c r="E686" s="13">
        <f t="shared" si="10"/>
        <v>0</v>
      </c>
      <c r="F686" s="13">
        <f>IF(AND(B686="Med B",COUNTIFS(A$1:A685,A686,B$1:B685,"Med B")=0,COUNTIFS(A$1:A685,A686,B$1:B685,"Med A")=0),1,0)</f>
        <v>0</v>
      </c>
    </row>
    <row r="687" spans="1:6" x14ac:dyDescent="0.25">
      <c r="A687" s="11">
        <v>48</v>
      </c>
      <c r="B687" s="11" t="s">
        <v>622</v>
      </c>
      <c r="C687" s="12">
        <v>41120</v>
      </c>
      <c r="D687" s="15">
        <v>2900</v>
      </c>
      <c r="E687" s="13">
        <f t="shared" si="10"/>
        <v>0</v>
      </c>
      <c r="F687" s="13">
        <f>IF(AND(B687="Med B",COUNTIFS(A$1:A686,A687,B$1:B686,"Med B")=0,COUNTIFS(A$1:A686,A687,B$1:B686,"Med A")=0),1,0)</f>
        <v>0</v>
      </c>
    </row>
    <row r="688" spans="1:6" x14ac:dyDescent="0.25">
      <c r="A688" s="11">
        <v>48</v>
      </c>
      <c r="B688" s="11" t="s">
        <v>622</v>
      </c>
      <c r="C688" s="12">
        <v>41122</v>
      </c>
      <c r="D688" s="15">
        <v>2900</v>
      </c>
      <c r="E688" s="13">
        <f t="shared" si="10"/>
        <v>0</v>
      </c>
      <c r="F688" s="13">
        <f>IF(AND(B688="Med B",COUNTIFS(A$1:A687,A688,B$1:B687,"Med B")=0,COUNTIFS(A$1:A687,A688,B$1:B687,"Med A")=0),1,0)</f>
        <v>0</v>
      </c>
    </row>
    <row r="689" spans="1:6" x14ac:dyDescent="0.25">
      <c r="A689" s="11">
        <v>48</v>
      </c>
      <c r="B689" s="11" t="s">
        <v>622</v>
      </c>
      <c r="C689" s="12">
        <v>41124</v>
      </c>
      <c r="D689" s="15">
        <v>2900</v>
      </c>
      <c r="E689" s="13">
        <f t="shared" si="10"/>
        <v>0</v>
      </c>
      <c r="F689" s="13">
        <f>IF(AND(B689="Med B",COUNTIFS(A$1:A688,A689,B$1:B688,"Med B")=0,COUNTIFS(A$1:A688,A689,B$1:B688,"Med A")=0),1,0)</f>
        <v>0</v>
      </c>
    </row>
    <row r="690" spans="1:6" x14ac:dyDescent="0.25">
      <c r="A690" s="11">
        <v>48</v>
      </c>
      <c r="B690" s="11" t="s">
        <v>622</v>
      </c>
      <c r="C690" s="12">
        <v>41127</v>
      </c>
      <c r="D690" s="15">
        <v>2900</v>
      </c>
      <c r="E690" s="13">
        <f t="shared" si="10"/>
        <v>0</v>
      </c>
      <c r="F690" s="13">
        <f>IF(AND(B690="Med B",COUNTIFS(A$1:A689,A690,B$1:B689,"Med B")=0,COUNTIFS(A$1:A689,A690,B$1:B689,"Med A")=0),1,0)</f>
        <v>0</v>
      </c>
    </row>
    <row r="691" spans="1:6" x14ac:dyDescent="0.25">
      <c r="A691" s="11">
        <v>48</v>
      </c>
      <c r="B691" s="11" t="s">
        <v>622</v>
      </c>
      <c r="C691" s="12">
        <v>41129</v>
      </c>
      <c r="D691" s="15">
        <v>2900</v>
      </c>
      <c r="E691" s="13">
        <f t="shared" si="10"/>
        <v>0</v>
      </c>
      <c r="F691" s="13">
        <f>IF(AND(B691="Med B",COUNTIFS(A$1:A690,A691,B$1:B690,"Med B")=0,COUNTIFS(A$1:A690,A691,B$1:B690,"Med A")=0),1,0)</f>
        <v>0</v>
      </c>
    </row>
    <row r="692" spans="1:6" x14ac:dyDescent="0.25">
      <c r="A692" s="11">
        <v>48</v>
      </c>
      <c r="B692" s="11" t="s">
        <v>622</v>
      </c>
      <c r="C692" s="12">
        <v>41131</v>
      </c>
      <c r="D692" s="15">
        <v>2900</v>
      </c>
      <c r="E692" s="13">
        <f t="shared" si="10"/>
        <v>0</v>
      </c>
      <c r="F692" s="13">
        <f>IF(AND(B692="Med B",COUNTIFS(A$1:A691,A692,B$1:B691,"Med B")=0,COUNTIFS(A$1:A691,A692,B$1:B691,"Med A")=0),1,0)</f>
        <v>0</v>
      </c>
    </row>
    <row r="693" spans="1:6" x14ac:dyDescent="0.25">
      <c r="A693" s="11">
        <v>48</v>
      </c>
      <c r="B693" s="11" t="s">
        <v>622</v>
      </c>
      <c r="C693" s="12">
        <v>41134</v>
      </c>
      <c r="D693" s="15">
        <v>2900</v>
      </c>
      <c r="E693" s="13">
        <f t="shared" si="10"/>
        <v>0</v>
      </c>
      <c r="F693" s="13">
        <f>IF(AND(B693="Med B",COUNTIFS(A$1:A692,A693,B$1:B692,"Med B")=0,COUNTIFS(A$1:A692,A693,B$1:B692,"Med A")=0),1,0)</f>
        <v>0</v>
      </c>
    </row>
    <row r="694" spans="1:6" x14ac:dyDescent="0.25">
      <c r="A694" s="11">
        <v>48</v>
      </c>
      <c r="B694" s="11" t="s">
        <v>622</v>
      </c>
      <c r="C694" s="12">
        <v>41136</v>
      </c>
      <c r="D694" s="15">
        <v>2900</v>
      </c>
      <c r="E694" s="13">
        <f t="shared" si="10"/>
        <v>0</v>
      </c>
      <c r="F694" s="13">
        <f>IF(AND(B694="Med B",COUNTIFS(A$1:A693,A694,B$1:B693,"Med B")=0,COUNTIFS(A$1:A693,A694,B$1:B693,"Med A")=0),1,0)</f>
        <v>0</v>
      </c>
    </row>
    <row r="695" spans="1:6" x14ac:dyDescent="0.25">
      <c r="A695" s="11">
        <v>48</v>
      </c>
      <c r="B695" s="11" t="s">
        <v>622</v>
      </c>
      <c r="C695" s="12">
        <v>41155</v>
      </c>
      <c r="D695" s="15">
        <v>2000</v>
      </c>
      <c r="E695" s="13">
        <f t="shared" si="10"/>
        <v>0</v>
      </c>
      <c r="F695" s="13">
        <f>IF(AND(B695="Med B",COUNTIFS(A$1:A694,A695,B$1:B694,"Med B")=0,COUNTIFS(A$1:A694,A695,B$1:B694,"Med A")=0),1,0)</f>
        <v>0</v>
      </c>
    </row>
    <row r="696" spans="1:6" x14ac:dyDescent="0.25">
      <c r="A696" s="11">
        <v>48</v>
      </c>
      <c r="B696" s="11" t="s">
        <v>622</v>
      </c>
      <c r="C696" s="12">
        <v>41157</v>
      </c>
      <c r="D696" s="15">
        <v>2000</v>
      </c>
      <c r="E696" s="13">
        <f t="shared" si="10"/>
        <v>1</v>
      </c>
      <c r="F696" s="13">
        <f>IF(AND(B696="Med B",COUNTIFS(A$1:A695,A696,B$1:B695,"Med B")=0,COUNTIFS(A$1:A695,A696,B$1:B695,"Med A")=0),1,0)</f>
        <v>0</v>
      </c>
    </row>
    <row r="697" spans="1:6" x14ac:dyDescent="0.25">
      <c r="A697" s="11">
        <v>48</v>
      </c>
      <c r="B697" s="11" t="s">
        <v>623</v>
      </c>
      <c r="C697" s="12">
        <v>41164</v>
      </c>
      <c r="D697" s="15">
        <v>4</v>
      </c>
      <c r="E697" s="13">
        <f t="shared" si="10"/>
        <v>0</v>
      </c>
      <c r="F697" s="13">
        <f>IF(AND(B697="Med B",COUNTIFS(A$1:A696,A697,B$1:B696,"Med B")=0,COUNTIFS(A$1:A696,A697,B$1:B696,"Med A")=0),1,0)</f>
        <v>0</v>
      </c>
    </row>
    <row r="698" spans="1:6" x14ac:dyDescent="0.25">
      <c r="A698" s="11">
        <v>48</v>
      </c>
      <c r="B698" s="11" t="s">
        <v>623</v>
      </c>
      <c r="C698" s="12">
        <v>41192</v>
      </c>
      <c r="D698" s="15">
        <v>3</v>
      </c>
      <c r="E698" s="13">
        <f t="shared" si="10"/>
        <v>0</v>
      </c>
      <c r="F698" s="13">
        <f>IF(AND(B698="Med B",COUNTIFS(A$1:A697,A698,B$1:B697,"Med B")=0,COUNTIFS(A$1:A697,A698,B$1:B697,"Med A")=0),1,0)</f>
        <v>0</v>
      </c>
    </row>
    <row r="699" spans="1:6" x14ac:dyDescent="0.25">
      <c r="A699" s="11">
        <v>48</v>
      </c>
      <c r="B699" s="11" t="s">
        <v>623</v>
      </c>
      <c r="C699" s="12">
        <v>41227</v>
      </c>
      <c r="D699" s="15">
        <v>5</v>
      </c>
      <c r="E699" s="13">
        <f t="shared" si="10"/>
        <v>0</v>
      </c>
      <c r="F699" s="13">
        <f>IF(AND(B699="Med B",COUNTIFS(A$1:A698,A699,B$1:B698,"Med B")=0,COUNTIFS(A$1:A698,A699,B$1:B698,"Med A")=0),1,0)</f>
        <v>0</v>
      </c>
    </row>
    <row r="700" spans="1:6" x14ac:dyDescent="0.25">
      <c r="A700" s="11">
        <v>49</v>
      </c>
      <c r="B700" s="11" t="s">
        <v>622</v>
      </c>
      <c r="C700" s="12">
        <v>41093</v>
      </c>
      <c r="D700" s="15">
        <v>1700</v>
      </c>
      <c r="E700" s="13">
        <f t="shared" si="10"/>
        <v>0</v>
      </c>
      <c r="F700" s="13">
        <f>IF(AND(B700="Med B",COUNTIFS(A$1:A699,A700,B$1:B699,"Med B")=0,COUNTIFS(A$1:A699,A700,B$1:B699,"Med A")=0),1,0)</f>
        <v>0</v>
      </c>
    </row>
    <row r="701" spans="1:6" x14ac:dyDescent="0.25">
      <c r="A701" s="11">
        <v>49</v>
      </c>
      <c r="B701" s="11" t="s">
        <v>622</v>
      </c>
      <c r="C701" s="12">
        <v>41095</v>
      </c>
      <c r="D701" s="15">
        <v>1700</v>
      </c>
      <c r="E701" s="13">
        <f t="shared" si="10"/>
        <v>0</v>
      </c>
      <c r="F701" s="13">
        <f>IF(AND(B701="Med B",COUNTIFS(A$1:A700,A701,B$1:B700,"Med B")=0,COUNTIFS(A$1:A700,A701,B$1:B700,"Med A")=0),1,0)</f>
        <v>0</v>
      </c>
    </row>
    <row r="702" spans="1:6" x14ac:dyDescent="0.25">
      <c r="A702" s="11">
        <v>49</v>
      </c>
      <c r="B702" s="11" t="s">
        <v>622</v>
      </c>
      <c r="C702" s="12">
        <v>41111</v>
      </c>
      <c r="D702" s="15">
        <v>1700</v>
      </c>
      <c r="E702" s="13">
        <f t="shared" si="10"/>
        <v>0</v>
      </c>
      <c r="F702" s="13">
        <f>IF(AND(B702="Med B",COUNTIFS(A$1:A701,A702,B$1:B701,"Med B")=0,COUNTIFS(A$1:A701,A702,B$1:B701,"Med A")=0),1,0)</f>
        <v>0</v>
      </c>
    </row>
    <row r="703" spans="1:6" x14ac:dyDescent="0.25">
      <c r="A703" s="11">
        <v>49</v>
      </c>
      <c r="B703" s="11" t="s">
        <v>622</v>
      </c>
      <c r="C703" s="12">
        <v>41114</v>
      </c>
      <c r="D703" s="15">
        <v>1700</v>
      </c>
      <c r="E703" s="13">
        <f t="shared" si="10"/>
        <v>0</v>
      </c>
      <c r="F703" s="13">
        <f>IF(AND(B703="Med B",COUNTIFS(A$1:A702,A703,B$1:B702,"Med B")=0,COUNTIFS(A$1:A702,A703,B$1:B702,"Med A")=0),1,0)</f>
        <v>0</v>
      </c>
    </row>
    <row r="704" spans="1:6" x14ac:dyDescent="0.25">
      <c r="A704" s="11">
        <v>49</v>
      </c>
      <c r="B704" s="11" t="s">
        <v>622</v>
      </c>
      <c r="C704" s="12">
        <v>41116</v>
      </c>
      <c r="D704" s="15">
        <v>1700</v>
      </c>
      <c r="E704" s="13">
        <f t="shared" si="10"/>
        <v>0</v>
      </c>
      <c r="F704" s="13">
        <f>IF(AND(B704="Med B",COUNTIFS(A$1:A703,A704,B$1:B703,"Med B")=0,COUNTIFS(A$1:A703,A704,B$1:B703,"Med A")=0),1,0)</f>
        <v>0</v>
      </c>
    </row>
    <row r="705" spans="1:6" x14ac:dyDescent="0.25">
      <c r="A705" s="11">
        <v>49</v>
      </c>
      <c r="B705" s="11" t="s">
        <v>622</v>
      </c>
      <c r="C705" s="12">
        <v>41118</v>
      </c>
      <c r="D705" s="15">
        <v>1700</v>
      </c>
      <c r="E705" s="13">
        <f t="shared" si="10"/>
        <v>0</v>
      </c>
      <c r="F705" s="13">
        <f>IF(AND(B705="Med B",COUNTIFS(A$1:A704,A705,B$1:B704,"Med B")=0,COUNTIFS(A$1:A704,A705,B$1:B704,"Med A")=0),1,0)</f>
        <v>0</v>
      </c>
    </row>
    <row r="706" spans="1:6" x14ac:dyDescent="0.25">
      <c r="A706" s="11">
        <v>49</v>
      </c>
      <c r="B706" s="11" t="s">
        <v>622</v>
      </c>
      <c r="C706" s="12">
        <v>41121</v>
      </c>
      <c r="D706" s="15">
        <v>1700</v>
      </c>
      <c r="E706" s="13">
        <f t="shared" si="10"/>
        <v>0</v>
      </c>
      <c r="F706" s="13">
        <f>IF(AND(B706="Med B",COUNTIFS(A$1:A705,A706,B$1:B705,"Med B")=0,COUNTIFS(A$1:A705,A706,B$1:B705,"Med A")=0),1,0)</f>
        <v>0</v>
      </c>
    </row>
    <row r="707" spans="1:6" x14ac:dyDescent="0.25">
      <c r="A707" s="11">
        <v>49</v>
      </c>
      <c r="B707" s="11" t="s">
        <v>622</v>
      </c>
      <c r="C707" s="12">
        <v>41123</v>
      </c>
      <c r="D707" s="15">
        <v>1700</v>
      </c>
      <c r="E707" s="13">
        <f t="shared" ref="E707:E770" si="11">IF(AND(B707="Med A", A707=A708, B708="Med B"), 1, 0)</f>
        <v>0</v>
      </c>
      <c r="F707" s="13">
        <f>IF(AND(B707="Med B",COUNTIFS(A$1:A706,A707,B$1:B706,"Med B")=0,COUNTIFS(A$1:A706,A707,B$1:B706,"Med A")=0),1,0)</f>
        <v>0</v>
      </c>
    </row>
    <row r="708" spans="1:6" x14ac:dyDescent="0.25">
      <c r="A708" s="11">
        <v>49</v>
      </c>
      <c r="B708" s="11" t="s">
        <v>622</v>
      </c>
      <c r="C708" s="12">
        <v>41125</v>
      </c>
      <c r="D708" s="15">
        <v>1700</v>
      </c>
      <c r="E708" s="13">
        <f t="shared" si="11"/>
        <v>0</v>
      </c>
      <c r="F708" s="13">
        <f>IF(AND(B708="Med B",COUNTIFS(A$1:A707,A708,B$1:B707,"Med B")=0,COUNTIFS(A$1:A707,A708,B$1:B707,"Med A")=0),1,0)</f>
        <v>0</v>
      </c>
    </row>
    <row r="709" spans="1:6" x14ac:dyDescent="0.25">
      <c r="A709" s="11">
        <v>49</v>
      </c>
      <c r="B709" s="11" t="s">
        <v>622</v>
      </c>
      <c r="C709" s="12">
        <v>41128</v>
      </c>
      <c r="D709" s="15">
        <v>1700</v>
      </c>
      <c r="E709" s="13">
        <f t="shared" si="11"/>
        <v>0</v>
      </c>
      <c r="F709" s="13">
        <f>IF(AND(B709="Med B",COUNTIFS(A$1:A708,A709,B$1:B708,"Med B")=0,COUNTIFS(A$1:A708,A709,B$1:B708,"Med A")=0),1,0)</f>
        <v>0</v>
      </c>
    </row>
    <row r="710" spans="1:6" x14ac:dyDescent="0.25">
      <c r="A710" s="11">
        <v>49</v>
      </c>
      <c r="B710" s="11" t="s">
        <v>622</v>
      </c>
      <c r="C710" s="12">
        <v>41130</v>
      </c>
      <c r="D710" s="15">
        <v>1700</v>
      </c>
      <c r="E710" s="13">
        <f t="shared" si="11"/>
        <v>0</v>
      </c>
      <c r="F710" s="13">
        <f>IF(AND(B710="Med B",COUNTIFS(A$1:A709,A710,B$1:B709,"Med B")=0,COUNTIFS(A$1:A709,A710,B$1:B709,"Med A")=0),1,0)</f>
        <v>0</v>
      </c>
    </row>
    <row r="711" spans="1:6" x14ac:dyDescent="0.25">
      <c r="A711" s="11">
        <v>49</v>
      </c>
      <c r="B711" s="11" t="s">
        <v>622</v>
      </c>
      <c r="C711" s="12">
        <v>41132</v>
      </c>
      <c r="D711" s="15">
        <v>1700</v>
      </c>
      <c r="E711" s="13">
        <f t="shared" si="11"/>
        <v>0</v>
      </c>
      <c r="F711" s="13">
        <f>IF(AND(B711="Med B",COUNTIFS(A$1:A710,A711,B$1:B710,"Med B")=0,COUNTIFS(A$1:A710,A711,B$1:B710,"Med A")=0),1,0)</f>
        <v>0</v>
      </c>
    </row>
    <row r="712" spans="1:6" x14ac:dyDescent="0.25">
      <c r="A712" s="11">
        <v>49</v>
      </c>
      <c r="B712" s="11" t="s">
        <v>622</v>
      </c>
      <c r="C712" s="12">
        <v>41135</v>
      </c>
      <c r="D712" s="15">
        <v>1700</v>
      </c>
      <c r="E712" s="13">
        <f t="shared" si="11"/>
        <v>0</v>
      </c>
      <c r="F712" s="13">
        <f>IF(AND(B712="Med B",COUNTIFS(A$1:A711,A712,B$1:B711,"Med B")=0,COUNTIFS(A$1:A711,A712,B$1:B711,"Med A")=0),1,0)</f>
        <v>0</v>
      </c>
    </row>
    <row r="713" spans="1:6" x14ac:dyDescent="0.25">
      <c r="A713" s="11">
        <v>49</v>
      </c>
      <c r="B713" s="11" t="s">
        <v>622</v>
      </c>
      <c r="C713" s="12">
        <v>41137</v>
      </c>
      <c r="D713" s="15">
        <v>1700</v>
      </c>
      <c r="E713" s="13">
        <f t="shared" si="11"/>
        <v>0</v>
      </c>
      <c r="F713" s="13">
        <f>IF(AND(B713="Med B",COUNTIFS(A$1:A712,A713,B$1:B712,"Med B")=0,COUNTIFS(A$1:A712,A713,B$1:B712,"Med A")=0),1,0)</f>
        <v>0</v>
      </c>
    </row>
    <row r="714" spans="1:6" x14ac:dyDescent="0.25">
      <c r="A714" s="11">
        <v>49</v>
      </c>
      <c r="B714" s="11" t="s">
        <v>622</v>
      </c>
      <c r="C714" s="12">
        <v>41142</v>
      </c>
      <c r="D714" s="15">
        <v>1700</v>
      </c>
      <c r="E714" s="13">
        <f t="shared" si="11"/>
        <v>0</v>
      </c>
      <c r="F714" s="13">
        <f>IF(AND(B714="Med B",COUNTIFS(A$1:A713,A714,B$1:B713,"Med B")=0,COUNTIFS(A$1:A713,A714,B$1:B713,"Med A")=0),1,0)</f>
        <v>0</v>
      </c>
    </row>
    <row r="715" spans="1:6" x14ac:dyDescent="0.25">
      <c r="A715" s="11">
        <v>49</v>
      </c>
      <c r="B715" s="11" t="s">
        <v>622</v>
      </c>
      <c r="C715" s="12">
        <v>41144</v>
      </c>
      <c r="D715" s="15">
        <v>1700</v>
      </c>
      <c r="E715" s="13">
        <f t="shared" si="11"/>
        <v>0</v>
      </c>
      <c r="F715" s="13">
        <f>IF(AND(B715="Med B",COUNTIFS(A$1:A714,A715,B$1:B714,"Med B")=0,COUNTIFS(A$1:A714,A715,B$1:B714,"Med A")=0),1,0)</f>
        <v>0</v>
      </c>
    </row>
    <row r="716" spans="1:6" x14ac:dyDescent="0.25">
      <c r="A716" s="11">
        <v>49</v>
      </c>
      <c r="B716" s="11" t="s">
        <v>622</v>
      </c>
      <c r="C716" s="12">
        <v>41146</v>
      </c>
      <c r="D716" s="15">
        <v>1700</v>
      </c>
      <c r="E716" s="13">
        <f t="shared" si="11"/>
        <v>0</v>
      </c>
      <c r="F716" s="13">
        <f>IF(AND(B716="Med B",COUNTIFS(A$1:A715,A716,B$1:B715,"Med B")=0,COUNTIFS(A$1:A715,A716,B$1:B715,"Med A")=0),1,0)</f>
        <v>0</v>
      </c>
    </row>
    <row r="717" spans="1:6" x14ac:dyDescent="0.25">
      <c r="A717" s="11">
        <v>49</v>
      </c>
      <c r="B717" s="11" t="s">
        <v>622</v>
      </c>
      <c r="C717" s="12">
        <v>41149</v>
      </c>
      <c r="D717" s="15">
        <v>1700</v>
      </c>
      <c r="E717" s="13">
        <f t="shared" si="11"/>
        <v>0</v>
      </c>
      <c r="F717" s="13">
        <f>IF(AND(B717="Med B",COUNTIFS(A$1:A716,A717,B$1:B716,"Med B")=0,COUNTIFS(A$1:A716,A717,B$1:B716,"Med A")=0),1,0)</f>
        <v>0</v>
      </c>
    </row>
    <row r="718" spans="1:6" x14ac:dyDescent="0.25">
      <c r="A718" s="11">
        <v>49</v>
      </c>
      <c r="B718" s="11" t="s">
        <v>622</v>
      </c>
      <c r="C718" s="12">
        <v>41151</v>
      </c>
      <c r="D718" s="15">
        <v>1700</v>
      </c>
      <c r="E718" s="13">
        <f t="shared" si="11"/>
        <v>0</v>
      </c>
      <c r="F718" s="13">
        <f>IF(AND(B718="Med B",COUNTIFS(A$1:A717,A718,B$1:B717,"Med B")=0,COUNTIFS(A$1:A717,A718,B$1:B717,"Med A")=0),1,0)</f>
        <v>0</v>
      </c>
    </row>
    <row r="719" spans="1:6" x14ac:dyDescent="0.25">
      <c r="A719" s="11">
        <v>49</v>
      </c>
      <c r="B719" s="11" t="s">
        <v>622</v>
      </c>
      <c r="C719" s="12">
        <v>41153</v>
      </c>
      <c r="D719" s="15">
        <v>1700</v>
      </c>
      <c r="E719" s="13">
        <f t="shared" si="11"/>
        <v>0</v>
      </c>
      <c r="F719" s="13">
        <f>IF(AND(B719="Med B",COUNTIFS(A$1:A718,A719,B$1:B718,"Med B")=0,COUNTIFS(A$1:A718,A719,B$1:B718,"Med A")=0),1,0)</f>
        <v>0</v>
      </c>
    </row>
    <row r="720" spans="1:6" x14ac:dyDescent="0.25">
      <c r="A720" s="11">
        <v>49</v>
      </c>
      <c r="B720" s="11" t="s">
        <v>622</v>
      </c>
      <c r="C720" s="12">
        <v>41156</v>
      </c>
      <c r="D720" s="15">
        <v>1700</v>
      </c>
      <c r="E720" s="13">
        <f t="shared" si="11"/>
        <v>0</v>
      </c>
      <c r="F720" s="13">
        <f>IF(AND(B720="Med B",COUNTIFS(A$1:A719,A720,B$1:B719,"Med B")=0,COUNTIFS(A$1:A719,A720,B$1:B719,"Med A")=0),1,0)</f>
        <v>0</v>
      </c>
    </row>
    <row r="721" spans="1:6" x14ac:dyDescent="0.25">
      <c r="A721" s="11">
        <v>49</v>
      </c>
      <c r="B721" s="11" t="s">
        <v>622</v>
      </c>
      <c r="C721" s="12">
        <v>41158</v>
      </c>
      <c r="D721" s="15">
        <v>1700</v>
      </c>
      <c r="E721" s="13">
        <f t="shared" si="11"/>
        <v>1</v>
      </c>
      <c r="F721" s="13">
        <f>IF(AND(B721="Med B",COUNTIFS(A$1:A720,A721,B$1:B720,"Med B")=0,COUNTIFS(A$1:A720,A721,B$1:B720,"Med A")=0),1,0)</f>
        <v>0</v>
      </c>
    </row>
    <row r="722" spans="1:6" x14ac:dyDescent="0.25">
      <c r="A722" s="11">
        <v>49</v>
      </c>
      <c r="B722" s="11" t="s">
        <v>623</v>
      </c>
      <c r="C722" s="12">
        <v>41165</v>
      </c>
      <c r="D722" s="15">
        <v>4</v>
      </c>
      <c r="E722" s="13">
        <f t="shared" si="11"/>
        <v>0</v>
      </c>
      <c r="F722" s="13">
        <f>IF(AND(B722="Med B",COUNTIFS(A$1:A721,A722,B$1:B721,"Med B")=0,COUNTIFS(A$1:A721,A722,B$1:B721,"Med A")=0),1,0)</f>
        <v>0</v>
      </c>
    </row>
    <row r="723" spans="1:6" x14ac:dyDescent="0.25">
      <c r="A723" s="11">
        <v>50</v>
      </c>
      <c r="B723" s="11" t="s">
        <v>622</v>
      </c>
      <c r="C723" s="12">
        <v>41093</v>
      </c>
      <c r="D723" s="15">
        <v>8000</v>
      </c>
      <c r="E723" s="13">
        <f t="shared" si="11"/>
        <v>0</v>
      </c>
      <c r="F723" s="13">
        <f>IF(AND(B723="Med B",COUNTIFS(A$1:A722,A723,B$1:B722,"Med B")=0,COUNTIFS(A$1:A722,A723,B$1:B722,"Med A")=0),1,0)</f>
        <v>0</v>
      </c>
    </row>
    <row r="724" spans="1:6" x14ac:dyDescent="0.25">
      <c r="A724" s="11">
        <v>50</v>
      </c>
      <c r="B724" s="11" t="s">
        <v>622</v>
      </c>
      <c r="C724" s="12">
        <v>41095</v>
      </c>
      <c r="D724" s="15">
        <v>8000</v>
      </c>
      <c r="E724" s="13">
        <f t="shared" si="11"/>
        <v>0</v>
      </c>
      <c r="F724" s="13">
        <f>IF(AND(B724="Med B",COUNTIFS(A$1:A723,A724,B$1:B723,"Med B")=0,COUNTIFS(A$1:A723,A724,B$1:B723,"Med A")=0),1,0)</f>
        <v>0</v>
      </c>
    </row>
    <row r="725" spans="1:6" x14ac:dyDescent="0.25">
      <c r="A725" s="11">
        <v>50</v>
      </c>
      <c r="B725" s="11" t="s">
        <v>622</v>
      </c>
      <c r="C725" s="12">
        <v>41097</v>
      </c>
      <c r="D725" s="15">
        <v>8000</v>
      </c>
      <c r="E725" s="13">
        <f t="shared" si="11"/>
        <v>0</v>
      </c>
      <c r="F725" s="13">
        <f>IF(AND(B725="Med B",COUNTIFS(A$1:A724,A725,B$1:B724,"Med B")=0,COUNTIFS(A$1:A724,A725,B$1:B724,"Med A")=0),1,0)</f>
        <v>0</v>
      </c>
    </row>
    <row r="726" spans="1:6" x14ac:dyDescent="0.25">
      <c r="A726" s="11">
        <v>50</v>
      </c>
      <c r="B726" s="11" t="s">
        <v>622</v>
      </c>
      <c r="C726" s="12">
        <v>41100</v>
      </c>
      <c r="D726" s="15">
        <v>8000</v>
      </c>
      <c r="E726" s="13">
        <f t="shared" si="11"/>
        <v>0</v>
      </c>
      <c r="F726" s="13">
        <f>IF(AND(B726="Med B",COUNTIFS(A$1:A725,A726,B$1:B725,"Med B")=0,COUNTIFS(A$1:A725,A726,B$1:B725,"Med A")=0),1,0)</f>
        <v>0</v>
      </c>
    </row>
    <row r="727" spans="1:6" x14ac:dyDescent="0.25">
      <c r="A727" s="11">
        <v>50</v>
      </c>
      <c r="B727" s="11" t="s">
        <v>622</v>
      </c>
      <c r="C727" s="12">
        <v>41102</v>
      </c>
      <c r="D727" s="15">
        <v>8000</v>
      </c>
      <c r="E727" s="13">
        <f t="shared" si="11"/>
        <v>0</v>
      </c>
      <c r="F727" s="13">
        <f>IF(AND(B727="Med B",COUNTIFS(A$1:A726,A727,B$1:B726,"Med B")=0,COUNTIFS(A$1:A726,A727,B$1:B726,"Med A")=0),1,0)</f>
        <v>0</v>
      </c>
    </row>
    <row r="728" spans="1:6" x14ac:dyDescent="0.25">
      <c r="A728" s="11">
        <v>50</v>
      </c>
      <c r="B728" s="11" t="s">
        <v>622</v>
      </c>
      <c r="C728" s="12">
        <v>41104</v>
      </c>
      <c r="D728" s="15">
        <v>8000</v>
      </c>
      <c r="E728" s="13">
        <f t="shared" si="11"/>
        <v>0</v>
      </c>
      <c r="F728" s="13">
        <f>IF(AND(B728="Med B",COUNTIFS(A$1:A727,A728,B$1:B727,"Med B")=0,COUNTIFS(A$1:A727,A728,B$1:B727,"Med A")=0),1,0)</f>
        <v>0</v>
      </c>
    </row>
    <row r="729" spans="1:6" x14ac:dyDescent="0.25">
      <c r="A729" s="11">
        <v>50</v>
      </c>
      <c r="B729" s="11" t="s">
        <v>622</v>
      </c>
      <c r="C729" s="12">
        <v>41107</v>
      </c>
      <c r="D729" s="15">
        <v>8000</v>
      </c>
      <c r="E729" s="13">
        <f t="shared" si="11"/>
        <v>0</v>
      </c>
      <c r="F729" s="13">
        <f>IF(AND(B729="Med B",COUNTIFS(A$1:A728,A729,B$1:B728,"Med B")=0,COUNTIFS(A$1:A728,A729,B$1:B728,"Med A")=0),1,0)</f>
        <v>0</v>
      </c>
    </row>
    <row r="730" spans="1:6" x14ac:dyDescent="0.25">
      <c r="A730" s="11">
        <v>50</v>
      </c>
      <c r="B730" s="11" t="s">
        <v>622</v>
      </c>
      <c r="C730" s="12">
        <v>41109</v>
      </c>
      <c r="D730" s="15">
        <v>8000</v>
      </c>
      <c r="E730" s="13">
        <f t="shared" si="11"/>
        <v>0</v>
      </c>
      <c r="F730" s="13">
        <f>IF(AND(B730="Med B",COUNTIFS(A$1:A729,A730,B$1:B729,"Med B")=0,COUNTIFS(A$1:A729,A730,B$1:B729,"Med A")=0),1,0)</f>
        <v>0</v>
      </c>
    </row>
    <row r="731" spans="1:6" x14ac:dyDescent="0.25">
      <c r="A731" s="11">
        <v>50</v>
      </c>
      <c r="B731" s="11" t="s">
        <v>622</v>
      </c>
      <c r="C731" s="12">
        <v>41118</v>
      </c>
      <c r="D731" s="15">
        <v>7200</v>
      </c>
      <c r="E731" s="13">
        <f t="shared" si="11"/>
        <v>0</v>
      </c>
      <c r="F731" s="13">
        <f>IF(AND(B731="Med B",COUNTIFS(A$1:A730,A731,B$1:B730,"Med B")=0,COUNTIFS(A$1:A730,A731,B$1:B730,"Med A")=0),1,0)</f>
        <v>0</v>
      </c>
    </row>
    <row r="732" spans="1:6" x14ac:dyDescent="0.25">
      <c r="A732" s="11">
        <v>50</v>
      </c>
      <c r="B732" s="11" t="s">
        <v>622</v>
      </c>
      <c r="C732" s="12">
        <v>41121</v>
      </c>
      <c r="D732" s="15">
        <v>7200</v>
      </c>
      <c r="E732" s="13">
        <f t="shared" si="11"/>
        <v>0</v>
      </c>
      <c r="F732" s="13">
        <f>IF(AND(B732="Med B",COUNTIFS(A$1:A731,A732,B$1:B731,"Med B")=0,COUNTIFS(A$1:A731,A732,B$1:B731,"Med A")=0),1,0)</f>
        <v>0</v>
      </c>
    </row>
    <row r="733" spans="1:6" x14ac:dyDescent="0.25">
      <c r="A733" s="11">
        <v>50</v>
      </c>
      <c r="B733" s="11" t="s">
        <v>622</v>
      </c>
      <c r="C733" s="12">
        <v>41123</v>
      </c>
      <c r="D733" s="15">
        <v>7200</v>
      </c>
      <c r="E733" s="13">
        <f t="shared" si="11"/>
        <v>0</v>
      </c>
      <c r="F733" s="13">
        <f>IF(AND(B733="Med B",COUNTIFS(A$1:A732,A733,B$1:B732,"Med B")=0,COUNTIFS(A$1:A732,A733,B$1:B732,"Med A")=0),1,0)</f>
        <v>0</v>
      </c>
    </row>
    <row r="734" spans="1:6" x14ac:dyDescent="0.25">
      <c r="A734" s="11">
        <v>50</v>
      </c>
      <c r="B734" s="11" t="s">
        <v>622</v>
      </c>
      <c r="C734" s="12">
        <v>41125</v>
      </c>
      <c r="D734" s="15">
        <v>7200</v>
      </c>
      <c r="E734" s="13">
        <f t="shared" si="11"/>
        <v>0</v>
      </c>
      <c r="F734" s="13">
        <f>IF(AND(B734="Med B",COUNTIFS(A$1:A733,A734,B$1:B733,"Med B")=0,COUNTIFS(A$1:A733,A734,B$1:B733,"Med A")=0),1,0)</f>
        <v>0</v>
      </c>
    </row>
    <row r="735" spans="1:6" x14ac:dyDescent="0.25">
      <c r="A735" s="11">
        <v>50</v>
      </c>
      <c r="B735" s="11" t="s">
        <v>622</v>
      </c>
      <c r="C735" s="12">
        <v>41128</v>
      </c>
      <c r="D735" s="15">
        <v>7200</v>
      </c>
      <c r="E735" s="13">
        <f t="shared" si="11"/>
        <v>0</v>
      </c>
      <c r="F735" s="13">
        <f>IF(AND(B735="Med B",COUNTIFS(A$1:A734,A735,B$1:B734,"Med B")=0,COUNTIFS(A$1:A734,A735,B$1:B734,"Med A")=0),1,0)</f>
        <v>0</v>
      </c>
    </row>
    <row r="736" spans="1:6" x14ac:dyDescent="0.25">
      <c r="A736" s="11">
        <v>50</v>
      </c>
      <c r="B736" s="11" t="s">
        <v>622</v>
      </c>
      <c r="C736" s="12">
        <v>41130</v>
      </c>
      <c r="D736" s="15">
        <v>7200</v>
      </c>
      <c r="E736" s="13">
        <f t="shared" si="11"/>
        <v>0</v>
      </c>
      <c r="F736" s="13">
        <f>IF(AND(B736="Med B",COUNTIFS(A$1:A735,A736,B$1:B735,"Med B")=0,COUNTIFS(A$1:A735,A736,B$1:B735,"Med A")=0),1,0)</f>
        <v>0</v>
      </c>
    </row>
    <row r="737" spans="1:6" x14ac:dyDescent="0.25">
      <c r="A737" s="11">
        <v>50</v>
      </c>
      <c r="B737" s="11" t="s">
        <v>622</v>
      </c>
      <c r="C737" s="12">
        <v>41132</v>
      </c>
      <c r="D737" s="15">
        <v>7200</v>
      </c>
      <c r="E737" s="13">
        <f t="shared" si="11"/>
        <v>0</v>
      </c>
      <c r="F737" s="13">
        <f>IF(AND(B737="Med B",COUNTIFS(A$1:A736,A737,B$1:B736,"Med B")=0,COUNTIFS(A$1:A736,A737,B$1:B736,"Med A")=0),1,0)</f>
        <v>0</v>
      </c>
    </row>
    <row r="738" spans="1:6" x14ac:dyDescent="0.25">
      <c r="A738" s="11">
        <v>50</v>
      </c>
      <c r="B738" s="11" t="s">
        <v>622</v>
      </c>
      <c r="C738" s="12">
        <v>41135</v>
      </c>
      <c r="D738" s="15">
        <v>7200</v>
      </c>
      <c r="E738" s="13">
        <f t="shared" si="11"/>
        <v>0</v>
      </c>
      <c r="F738" s="13">
        <f>IF(AND(B738="Med B",COUNTIFS(A$1:A737,A738,B$1:B737,"Med B")=0,COUNTIFS(A$1:A737,A738,B$1:B737,"Med A")=0),1,0)</f>
        <v>0</v>
      </c>
    </row>
    <row r="739" spans="1:6" x14ac:dyDescent="0.25">
      <c r="A739" s="11">
        <v>50</v>
      </c>
      <c r="B739" s="11" t="s">
        <v>622</v>
      </c>
      <c r="C739" s="12">
        <v>41137</v>
      </c>
      <c r="D739" s="15">
        <v>7200</v>
      </c>
      <c r="E739" s="13">
        <f t="shared" si="11"/>
        <v>0</v>
      </c>
      <c r="F739" s="13">
        <f>IF(AND(B739="Med B",COUNTIFS(A$1:A738,A739,B$1:B738,"Med B")=0,COUNTIFS(A$1:A738,A739,B$1:B738,"Med A")=0),1,0)</f>
        <v>0</v>
      </c>
    </row>
    <row r="740" spans="1:6" x14ac:dyDescent="0.25">
      <c r="A740" s="11">
        <v>50</v>
      </c>
      <c r="B740" s="11" t="s">
        <v>622</v>
      </c>
      <c r="C740" s="12">
        <v>41139</v>
      </c>
      <c r="D740" s="15">
        <v>7200</v>
      </c>
      <c r="E740" s="13">
        <f t="shared" si="11"/>
        <v>0</v>
      </c>
      <c r="F740" s="13">
        <f>IF(AND(B740="Med B",COUNTIFS(A$1:A739,A740,B$1:B739,"Med B")=0,COUNTIFS(A$1:A739,A740,B$1:B739,"Med A")=0),1,0)</f>
        <v>0</v>
      </c>
    </row>
    <row r="741" spans="1:6" x14ac:dyDescent="0.25">
      <c r="A741" s="11">
        <v>50</v>
      </c>
      <c r="B741" s="11" t="s">
        <v>622</v>
      </c>
      <c r="C741" s="12">
        <v>41142</v>
      </c>
      <c r="D741" s="15">
        <v>7200</v>
      </c>
      <c r="E741" s="13">
        <f t="shared" si="11"/>
        <v>0</v>
      </c>
      <c r="F741" s="13">
        <f>IF(AND(B741="Med B",COUNTIFS(A$1:A740,A741,B$1:B740,"Med B")=0,COUNTIFS(A$1:A740,A741,B$1:B740,"Med A")=0),1,0)</f>
        <v>0</v>
      </c>
    </row>
    <row r="742" spans="1:6" x14ac:dyDescent="0.25">
      <c r="A742" s="11">
        <v>50</v>
      </c>
      <c r="B742" s="11" t="s">
        <v>622</v>
      </c>
      <c r="C742" s="12">
        <v>41144</v>
      </c>
      <c r="D742" s="15">
        <v>7200</v>
      </c>
      <c r="E742" s="13">
        <f t="shared" si="11"/>
        <v>0</v>
      </c>
      <c r="F742" s="13">
        <f>IF(AND(B742="Med B",COUNTIFS(A$1:A741,A742,B$1:B741,"Med B")=0,COUNTIFS(A$1:A741,A742,B$1:B741,"Med A")=0),1,0)</f>
        <v>0</v>
      </c>
    </row>
    <row r="743" spans="1:6" x14ac:dyDescent="0.25">
      <c r="A743" s="11">
        <v>50</v>
      </c>
      <c r="B743" s="11" t="s">
        <v>622</v>
      </c>
      <c r="C743" s="12">
        <v>41146</v>
      </c>
      <c r="D743" s="15">
        <v>7200</v>
      </c>
      <c r="E743" s="13">
        <f t="shared" si="11"/>
        <v>0</v>
      </c>
      <c r="F743" s="13">
        <f>IF(AND(B743="Med B",COUNTIFS(A$1:A742,A743,B$1:B742,"Med B")=0,COUNTIFS(A$1:A742,A743,B$1:B742,"Med A")=0),1,0)</f>
        <v>0</v>
      </c>
    </row>
    <row r="744" spans="1:6" x14ac:dyDescent="0.25">
      <c r="A744" s="11">
        <v>50</v>
      </c>
      <c r="B744" s="11" t="s">
        <v>622</v>
      </c>
      <c r="C744" s="12">
        <v>41149</v>
      </c>
      <c r="D744" s="15">
        <v>7200</v>
      </c>
      <c r="E744" s="13">
        <f t="shared" si="11"/>
        <v>0</v>
      </c>
      <c r="F744" s="13">
        <f>IF(AND(B744="Med B",COUNTIFS(A$1:A743,A744,B$1:B743,"Med B")=0,COUNTIFS(A$1:A743,A744,B$1:B743,"Med A")=0),1,0)</f>
        <v>0</v>
      </c>
    </row>
    <row r="745" spans="1:6" x14ac:dyDescent="0.25">
      <c r="A745" s="11">
        <v>50</v>
      </c>
      <c r="B745" s="11" t="s">
        <v>622</v>
      </c>
      <c r="C745" s="12">
        <v>41151</v>
      </c>
      <c r="D745" s="15">
        <v>7200</v>
      </c>
      <c r="E745" s="13">
        <f t="shared" si="11"/>
        <v>0</v>
      </c>
      <c r="F745" s="13">
        <f>IF(AND(B745="Med B",COUNTIFS(A$1:A744,A745,B$1:B744,"Med B")=0,COUNTIFS(A$1:A744,A745,B$1:B744,"Med A")=0),1,0)</f>
        <v>0</v>
      </c>
    </row>
    <row r="746" spans="1:6" x14ac:dyDescent="0.25">
      <c r="A746" s="11">
        <v>50</v>
      </c>
      <c r="B746" s="11" t="s">
        <v>622</v>
      </c>
      <c r="C746" s="12">
        <v>41153</v>
      </c>
      <c r="D746" s="15">
        <v>7200</v>
      </c>
      <c r="E746" s="13">
        <f t="shared" si="11"/>
        <v>0</v>
      </c>
      <c r="F746" s="13">
        <f>IF(AND(B746="Med B",COUNTIFS(A$1:A745,A746,B$1:B745,"Med B")=0,COUNTIFS(A$1:A745,A746,B$1:B745,"Med A")=0),1,0)</f>
        <v>0</v>
      </c>
    </row>
    <row r="747" spans="1:6" x14ac:dyDescent="0.25">
      <c r="A747" s="11">
        <v>50</v>
      </c>
      <c r="B747" s="11" t="s">
        <v>622</v>
      </c>
      <c r="C747" s="12">
        <v>41156</v>
      </c>
      <c r="D747" s="15">
        <v>7200</v>
      </c>
      <c r="E747" s="13">
        <f t="shared" si="11"/>
        <v>0</v>
      </c>
      <c r="F747" s="13">
        <f>IF(AND(B747="Med B",COUNTIFS(A$1:A746,A747,B$1:B746,"Med B")=0,COUNTIFS(A$1:A746,A747,B$1:B746,"Med A")=0),1,0)</f>
        <v>0</v>
      </c>
    </row>
    <row r="748" spans="1:6" x14ac:dyDescent="0.25">
      <c r="A748" s="11">
        <v>50</v>
      </c>
      <c r="B748" s="11" t="s">
        <v>622</v>
      </c>
      <c r="C748" s="12">
        <v>41158</v>
      </c>
      <c r="D748" s="15">
        <v>6500</v>
      </c>
      <c r="E748" s="13">
        <f t="shared" si="11"/>
        <v>0</v>
      </c>
      <c r="F748" s="13">
        <f>IF(AND(B748="Med B",COUNTIFS(A$1:A747,A748,B$1:B747,"Med B")=0,COUNTIFS(A$1:A747,A748,B$1:B747,"Med A")=0),1,0)</f>
        <v>0</v>
      </c>
    </row>
    <row r="749" spans="1:6" x14ac:dyDescent="0.25">
      <c r="A749" s="11">
        <v>51</v>
      </c>
      <c r="B749" s="11" t="s">
        <v>622</v>
      </c>
      <c r="C749" s="12">
        <v>41093</v>
      </c>
      <c r="D749" s="15">
        <v>5000</v>
      </c>
      <c r="E749" s="13">
        <f t="shared" si="11"/>
        <v>0</v>
      </c>
      <c r="F749" s="13">
        <f>IF(AND(B749="Med B",COUNTIFS(A$1:A748,A749,B$1:B748,"Med B")=0,COUNTIFS(A$1:A748,A749,B$1:B748,"Med A")=0),1,0)</f>
        <v>0</v>
      </c>
    </row>
    <row r="750" spans="1:6" x14ac:dyDescent="0.25">
      <c r="A750" s="11">
        <v>52</v>
      </c>
      <c r="B750" s="11" t="s">
        <v>622</v>
      </c>
      <c r="C750" s="12">
        <v>41125</v>
      </c>
      <c r="D750" s="15">
        <v>4200</v>
      </c>
      <c r="E750" s="13">
        <f t="shared" si="11"/>
        <v>0</v>
      </c>
      <c r="F750" s="13">
        <f>IF(AND(B750="Med B",COUNTIFS(A$1:A749,A750,B$1:B749,"Med B")=0,COUNTIFS(A$1:A749,A750,B$1:B749,"Med A")=0),1,0)</f>
        <v>0</v>
      </c>
    </row>
    <row r="751" spans="1:6" x14ac:dyDescent="0.25">
      <c r="A751" s="11">
        <v>52</v>
      </c>
      <c r="B751" s="11" t="s">
        <v>622</v>
      </c>
      <c r="C751" s="12">
        <v>41128</v>
      </c>
      <c r="D751" s="15">
        <v>4200</v>
      </c>
      <c r="E751" s="13">
        <f t="shared" si="11"/>
        <v>0</v>
      </c>
      <c r="F751" s="13">
        <f>IF(AND(B751="Med B",COUNTIFS(A$1:A750,A751,B$1:B750,"Med B")=0,COUNTIFS(A$1:A750,A751,B$1:B750,"Med A")=0),1,0)</f>
        <v>0</v>
      </c>
    </row>
    <row r="752" spans="1:6" x14ac:dyDescent="0.25">
      <c r="A752" s="11">
        <v>52</v>
      </c>
      <c r="B752" s="11" t="s">
        <v>622</v>
      </c>
      <c r="C752" s="12">
        <v>41130</v>
      </c>
      <c r="D752" s="15">
        <v>4200</v>
      </c>
      <c r="E752" s="13">
        <f t="shared" si="11"/>
        <v>0</v>
      </c>
      <c r="F752" s="13">
        <f>IF(AND(B752="Med B",COUNTIFS(A$1:A751,A752,B$1:B751,"Med B")=0,COUNTIFS(A$1:A751,A752,B$1:B751,"Med A")=0),1,0)</f>
        <v>0</v>
      </c>
    </row>
    <row r="753" spans="1:6" x14ac:dyDescent="0.25">
      <c r="A753" s="11">
        <v>52</v>
      </c>
      <c r="B753" s="11" t="s">
        <v>622</v>
      </c>
      <c r="C753" s="12">
        <v>41132</v>
      </c>
      <c r="D753" s="15">
        <v>4200</v>
      </c>
      <c r="E753" s="13">
        <f t="shared" si="11"/>
        <v>0</v>
      </c>
      <c r="F753" s="13">
        <f>IF(AND(B753="Med B",COUNTIFS(A$1:A752,A753,B$1:B752,"Med B")=0,COUNTIFS(A$1:A752,A753,B$1:B752,"Med A")=0),1,0)</f>
        <v>0</v>
      </c>
    </row>
    <row r="754" spans="1:6" x14ac:dyDescent="0.25">
      <c r="A754" s="11">
        <v>52</v>
      </c>
      <c r="B754" s="11" t="s">
        <v>622</v>
      </c>
      <c r="C754" s="12">
        <v>41135</v>
      </c>
      <c r="D754" s="15">
        <v>4200</v>
      </c>
      <c r="E754" s="13">
        <f t="shared" si="11"/>
        <v>0</v>
      </c>
      <c r="F754" s="13">
        <f>IF(AND(B754="Med B",COUNTIFS(A$1:A753,A754,B$1:B753,"Med B")=0,COUNTIFS(A$1:A753,A754,B$1:B753,"Med A")=0),1,0)</f>
        <v>0</v>
      </c>
    </row>
    <row r="755" spans="1:6" x14ac:dyDescent="0.25">
      <c r="A755" s="11">
        <v>52</v>
      </c>
      <c r="B755" s="11" t="s">
        <v>622</v>
      </c>
      <c r="C755" s="12">
        <v>41137</v>
      </c>
      <c r="D755" s="15">
        <v>4200</v>
      </c>
      <c r="E755" s="13">
        <f t="shared" si="11"/>
        <v>0</v>
      </c>
      <c r="F755" s="13">
        <f>IF(AND(B755="Med B",COUNTIFS(A$1:A754,A755,B$1:B754,"Med B")=0,COUNTIFS(A$1:A754,A755,B$1:B754,"Med A")=0),1,0)</f>
        <v>0</v>
      </c>
    </row>
    <row r="756" spans="1:6" x14ac:dyDescent="0.25">
      <c r="A756" s="11">
        <v>52</v>
      </c>
      <c r="B756" s="11" t="s">
        <v>622</v>
      </c>
      <c r="C756" s="12">
        <v>41139</v>
      </c>
      <c r="D756" s="15">
        <v>4600</v>
      </c>
      <c r="E756" s="13">
        <f t="shared" si="11"/>
        <v>0</v>
      </c>
      <c r="F756" s="13">
        <f>IF(AND(B756="Med B",COUNTIFS(A$1:A755,A756,B$1:B755,"Med B")=0,COUNTIFS(A$1:A755,A756,B$1:B755,"Med A")=0),1,0)</f>
        <v>0</v>
      </c>
    </row>
    <row r="757" spans="1:6" x14ac:dyDescent="0.25">
      <c r="A757" s="11">
        <v>52</v>
      </c>
      <c r="B757" s="11" t="s">
        <v>622</v>
      </c>
      <c r="C757" s="12">
        <v>41142</v>
      </c>
      <c r="D757" s="15">
        <v>4600</v>
      </c>
      <c r="E757" s="13">
        <f t="shared" si="11"/>
        <v>0</v>
      </c>
      <c r="F757" s="13">
        <f>IF(AND(B757="Med B",COUNTIFS(A$1:A756,A757,B$1:B756,"Med B")=0,COUNTIFS(A$1:A756,A757,B$1:B756,"Med A")=0),1,0)</f>
        <v>0</v>
      </c>
    </row>
    <row r="758" spans="1:6" x14ac:dyDescent="0.25">
      <c r="A758" s="11">
        <v>52</v>
      </c>
      <c r="B758" s="11" t="s">
        <v>622</v>
      </c>
      <c r="C758" s="12">
        <v>41144</v>
      </c>
      <c r="D758" s="15">
        <v>4600</v>
      </c>
      <c r="E758" s="13">
        <f t="shared" si="11"/>
        <v>0</v>
      </c>
      <c r="F758" s="13">
        <f>IF(AND(B758="Med B",COUNTIFS(A$1:A757,A758,B$1:B757,"Med B")=0,COUNTIFS(A$1:A757,A758,B$1:B757,"Med A")=0),1,0)</f>
        <v>0</v>
      </c>
    </row>
    <row r="759" spans="1:6" x14ac:dyDescent="0.25">
      <c r="A759" s="11">
        <v>52</v>
      </c>
      <c r="B759" s="11" t="s">
        <v>622</v>
      </c>
      <c r="C759" s="12">
        <v>41146</v>
      </c>
      <c r="D759" s="15">
        <v>4600</v>
      </c>
      <c r="E759" s="13">
        <f t="shared" si="11"/>
        <v>0</v>
      </c>
      <c r="F759" s="13">
        <f>IF(AND(B759="Med B",COUNTIFS(A$1:A758,A759,B$1:B758,"Med B")=0,COUNTIFS(A$1:A758,A759,B$1:B758,"Med A")=0),1,0)</f>
        <v>0</v>
      </c>
    </row>
    <row r="760" spans="1:6" x14ac:dyDescent="0.25">
      <c r="A760" s="11">
        <v>52</v>
      </c>
      <c r="B760" s="11" t="s">
        <v>622</v>
      </c>
      <c r="C760" s="12">
        <v>41149</v>
      </c>
      <c r="D760" s="15">
        <v>4600</v>
      </c>
      <c r="E760" s="13">
        <f t="shared" si="11"/>
        <v>0</v>
      </c>
      <c r="F760" s="13">
        <f>IF(AND(B760="Med B",COUNTIFS(A$1:A759,A760,B$1:B759,"Med B")=0,COUNTIFS(A$1:A759,A760,B$1:B759,"Med A")=0),1,0)</f>
        <v>0</v>
      </c>
    </row>
    <row r="761" spans="1:6" x14ac:dyDescent="0.25">
      <c r="A761" s="11">
        <v>52</v>
      </c>
      <c r="B761" s="11" t="s">
        <v>622</v>
      </c>
      <c r="C761" s="12">
        <v>41151</v>
      </c>
      <c r="D761" s="15">
        <v>4600</v>
      </c>
      <c r="E761" s="13">
        <f t="shared" si="11"/>
        <v>0</v>
      </c>
      <c r="F761" s="13">
        <f>IF(AND(B761="Med B",COUNTIFS(A$1:A760,A761,B$1:B760,"Med B")=0,COUNTIFS(A$1:A760,A761,B$1:B760,"Med A")=0),1,0)</f>
        <v>0</v>
      </c>
    </row>
    <row r="762" spans="1:6" x14ac:dyDescent="0.25">
      <c r="A762" s="11">
        <v>52</v>
      </c>
      <c r="B762" s="11" t="s">
        <v>622</v>
      </c>
      <c r="C762" s="12">
        <v>41156</v>
      </c>
      <c r="D762" s="15">
        <v>4600</v>
      </c>
      <c r="E762" s="13">
        <f t="shared" si="11"/>
        <v>0</v>
      </c>
      <c r="F762" s="13">
        <f>IF(AND(B762="Med B",COUNTIFS(A$1:A761,A762,B$1:B761,"Med B")=0,COUNTIFS(A$1:A761,A762,B$1:B761,"Med A")=0),1,0)</f>
        <v>0</v>
      </c>
    </row>
    <row r="763" spans="1:6" x14ac:dyDescent="0.25">
      <c r="A763" s="11">
        <v>52</v>
      </c>
      <c r="B763" s="11" t="s">
        <v>622</v>
      </c>
      <c r="C763" s="12">
        <v>41158</v>
      </c>
      <c r="D763" s="15">
        <v>4600</v>
      </c>
      <c r="E763" s="13">
        <f t="shared" si="11"/>
        <v>1</v>
      </c>
      <c r="F763" s="13">
        <f>IF(AND(B763="Med B",COUNTIFS(A$1:A762,A763,B$1:B762,"Med B")=0,COUNTIFS(A$1:A762,A763,B$1:B762,"Med A")=0),1,0)</f>
        <v>0</v>
      </c>
    </row>
    <row r="764" spans="1:6" x14ac:dyDescent="0.25">
      <c r="A764" s="11">
        <v>52</v>
      </c>
      <c r="B764" s="11" t="s">
        <v>623</v>
      </c>
      <c r="C764" s="12">
        <v>41165</v>
      </c>
      <c r="D764" s="15">
        <v>8</v>
      </c>
      <c r="E764" s="13">
        <f t="shared" si="11"/>
        <v>0</v>
      </c>
      <c r="F764" s="13">
        <f>IF(AND(B764="Med B",COUNTIFS(A$1:A763,A764,B$1:B763,"Med B")=0,COUNTIFS(A$1:A763,A764,B$1:B763,"Med A")=0),1,0)</f>
        <v>0</v>
      </c>
    </row>
    <row r="765" spans="1:6" x14ac:dyDescent="0.25">
      <c r="A765" s="11">
        <v>52</v>
      </c>
      <c r="B765" s="11" t="s">
        <v>623</v>
      </c>
      <c r="C765" s="12">
        <v>41193</v>
      </c>
      <c r="D765" s="15">
        <v>8</v>
      </c>
      <c r="E765" s="13">
        <f t="shared" si="11"/>
        <v>0</v>
      </c>
      <c r="F765" s="13">
        <f>IF(AND(B765="Med B",COUNTIFS(A$1:A764,A765,B$1:B764,"Med B")=0,COUNTIFS(A$1:A764,A765,B$1:B764,"Med A")=0),1,0)</f>
        <v>0</v>
      </c>
    </row>
    <row r="766" spans="1:6" x14ac:dyDescent="0.25">
      <c r="A766" s="11">
        <v>52</v>
      </c>
      <c r="B766" s="11" t="s">
        <v>623</v>
      </c>
      <c r="C766" s="12">
        <v>41230</v>
      </c>
      <c r="D766" s="15">
        <v>8</v>
      </c>
      <c r="E766" s="13">
        <f t="shared" si="11"/>
        <v>0</v>
      </c>
      <c r="F766" s="13">
        <f>IF(AND(B766="Med B",COUNTIFS(A$1:A765,A766,B$1:B765,"Med B")=0,COUNTIFS(A$1:A765,A766,B$1:B765,"Med A")=0),1,0)</f>
        <v>0</v>
      </c>
    </row>
    <row r="767" spans="1:6" x14ac:dyDescent="0.25">
      <c r="A767" s="11">
        <v>53</v>
      </c>
      <c r="B767" s="11" t="s">
        <v>622</v>
      </c>
      <c r="C767" s="12">
        <v>41093</v>
      </c>
      <c r="D767" s="15">
        <v>2200</v>
      </c>
      <c r="E767" s="13">
        <f t="shared" si="11"/>
        <v>0</v>
      </c>
      <c r="F767" s="13">
        <f>IF(AND(B767="Med B",COUNTIFS(A$1:A766,A767,B$1:B766,"Med B")=0,COUNTIFS(A$1:A766,A767,B$1:B766,"Med A")=0),1,0)</f>
        <v>0</v>
      </c>
    </row>
    <row r="768" spans="1:6" x14ac:dyDescent="0.25">
      <c r="A768" s="11">
        <v>53</v>
      </c>
      <c r="B768" s="11" t="s">
        <v>622</v>
      </c>
      <c r="C768" s="12">
        <v>41095</v>
      </c>
      <c r="D768" s="15">
        <v>2200</v>
      </c>
      <c r="E768" s="13">
        <f t="shared" si="11"/>
        <v>0</v>
      </c>
      <c r="F768" s="13">
        <f>IF(AND(B768="Med B",COUNTIFS(A$1:A767,A768,B$1:B767,"Med B")=0,COUNTIFS(A$1:A767,A768,B$1:B767,"Med A")=0),1,0)</f>
        <v>0</v>
      </c>
    </row>
    <row r="769" spans="1:6" x14ac:dyDescent="0.25">
      <c r="A769" s="11">
        <v>53</v>
      </c>
      <c r="B769" s="11" t="s">
        <v>622</v>
      </c>
      <c r="C769" s="12">
        <v>41097</v>
      </c>
      <c r="D769" s="15">
        <v>2200</v>
      </c>
      <c r="E769" s="13">
        <f t="shared" si="11"/>
        <v>0</v>
      </c>
      <c r="F769" s="13">
        <f>IF(AND(B769="Med B",COUNTIFS(A$1:A768,A769,B$1:B768,"Med B")=0,COUNTIFS(A$1:A768,A769,B$1:B768,"Med A")=0),1,0)</f>
        <v>0</v>
      </c>
    </row>
    <row r="770" spans="1:6" x14ac:dyDescent="0.25">
      <c r="A770" s="11">
        <v>53</v>
      </c>
      <c r="B770" s="11" t="s">
        <v>622</v>
      </c>
      <c r="C770" s="12">
        <v>41149</v>
      </c>
      <c r="D770" s="15">
        <v>1800</v>
      </c>
      <c r="E770" s="13">
        <f t="shared" si="11"/>
        <v>0</v>
      </c>
      <c r="F770" s="13">
        <f>IF(AND(B770="Med B",COUNTIFS(A$1:A769,A770,B$1:B769,"Med B")=0,COUNTIFS(A$1:A769,A770,B$1:B769,"Med A")=0),1,0)</f>
        <v>0</v>
      </c>
    </row>
    <row r="771" spans="1:6" x14ac:dyDescent="0.25">
      <c r="A771" s="11">
        <v>53</v>
      </c>
      <c r="B771" s="11" t="s">
        <v>622</v>
      </c>
      <c r="C771" s="12">
        <v>41151</v>
      </c>
      <c r="D771" s="15">
        <v>1800</v>
      </c>
      <c r="E771" s="13">
        <f t="shared" ref="E771:E834" si="12">IF(AND(B771="Med A", A771=A772, B772="Med B"), 1, 0)</f>
        <v>0</v>
      </c>
      <c r="F771" s="13">
        <f>IF(AND(B771="Med B",COUNTIFS(A$1:A770,A771,B$1:B770,"Med B")=0,COUNTIFS(A$1:A770,A771,B$1:B770,"Med A")=0),1,0)</f>
        <v>0</v>
      </c>
    </row>
    <row r="772" spans="1:6" x14ac:dyDescent="0.25">
      <c r="A772" s="11">
        <v>53</v>
      </c>
      <c r="B772" s="11" t="s">
        <v>622</v>
      </c>
      <c r="C772" s="12">
        <v>41153</v>
      </c>
      <c r="D772" s="15">
        <v>1800</v>
      </c>
      <c r="E772" s="13">
        <f t="shared" si="12"/>
        <v>0</v>
      </c>
      <c r="F772" s="13">
        <f>IF(AND(B772="Med B",COUNTIFS(A$1:A771,A772,B$1:B771,"Med B")=0,COUNTIFS(A$1:A771,A772,B$1:B771,"Med A")=0),1,0)</f>
        <v>0</v>
      </c>
    </row>
    <row r="773" spans="1:6" x14ac:dyDescent="0.25">
      <c r="A773" s="11">
        <v>53</v>
      </c>
      <c r="B773" s="11" t="s">
        <v>622</v>
      </c>
      <c r="C773" s="12">
        <v>41156</v>
      </c>
      <c r="D773" s="15">
        <v>1800</v>
      </c>
      <c r="E773" s="13">
        <f t="shared" si="12"/>
        <v>0</v>
      </c>
      <c r="F773" s="13">
        <f>IF(AND(B773="Med B",COUNTIFS(A$1:A772,A773,B$1:B772,"Med B")=0,COUNTIFS(A$1:A772,A773,B$1:B772,"Med A")=0),1,0)</f>
        <v>0</v>
      </c>
    </row>
    <row r="774" spans="1:6" x14ac:dyDescent="0.25">
      <c r="A774" s="11">
        <v>53</v>
      </c>
      <c r="B774" s="11" t="s">
        <v>622</v>
      </c>
      <c r="C774" s="12">
        <v>41158</v>
      </c>
      <c r="D774" s="15">
        <v>1800</v>
      </c>
      <c r="E774" s="13">
        <f t="shared" si="12"/>
        <v>1</v>
      </c>
      <c r="F774" s="13">
        <f>IF(AND(B774="Med B",COUNTIFS(A$1:A773,A774,B$1:B773,"Med B")=0,COUNTIFS(A$1:A773,A774,B$1:B773,"Med A")=0),1,0)</f>
        <v>0</v>
      </c>
    </row>
    <row r="775" spans="1:6" x14ac:dyDescent="0.25">
      <c r="A775" s="11">
        <v>53</v>
      </c>
      <c r="B775" s="11" t="s">
        <v>623</v>
      </c>
      <c r="C775" s="12">
        <v>41165</v>
      </c>
      <c r="D775" s="15">
        <v>4</v>
      </c>
      <c r="E775" s="13">
        <f t="shared" si="12"/>
        <v>0</v>
      </c>
      <c r="F775" s="13">
        <f>IF(AND(B775="Med B",COUNTIFS(A$1:A774,A775,B$1:B774,"Med B")=0,COUNTIFS(A$1:A774,A775,B$1:B774,"Med A")=0),1,0)</f>
        <v>0</v>
      </c>
    </row>
    <row r="776" spans="1:6" x14ac:dyDescent="0.25">
      <c r="A776" s="11">
        <v>53</v>
      </c>
      <c r="B776" s="11" t="s">
        <v>623</v>
      </c>
      <c r="C776" s="12">
        <v>41193</v>
      </c>
      <c r="D776" s="15">
        <v>4</v>
      </c>
      <c r="E776" s="13">
        <f t="shared" si="12"/>
        <v>0</v>
      </c>
      <c r="F776" s="13">
        <f>IF(AND(B776="Med B",COUNTIFS(A$1:A775,A776,B$1:B775,"Med B")=0,COUNTIFS(A$1:A775,A776,B$1:B775,"Med A")=0),1,0)</f>
        <v>0</v>
      </c>
    </row>
    <row r="777" spans="1:6" x14ac:dyDescent="0.25">
      <c r="A777" s="11">
        <v>53</v>
      </c>
      <c r="B777" s="11" t="s">
        <v>623</v>
      </c>
      <c r="C777" s="12">
        <v>41228</v>
      </c>
      <c r="D777" s="15">
        <v>3</v>
      </c>
      <c r="E777" s="13">
        <f t="shared" si="12"/>
        <v>0</v>
      </c>
      <c r="F777" s="13">
        <f>IF(AND(B777="Med B",COUNTIFS(A$1:A776,A777,B$1:B776,"Med B")=0,COUNTIFS(A$1:A776,A777,B$1:B776,"Med A")=0),1,0)</f>
        <v>0</v>
      </c>
    </row>
    <row r="778" spans="1:6" x14ac:dyDescent="0.25">
      <c r="A778" s="11">
        <v>54</v>
      </c>
      <c r="B778" s="11" t="s">
        <v>622</v>
      </c>
      <c r="C778" s="12">
        <v>41092</v>
      </c>
      <c r="D778" s="15">
        <v>4500</v>
      </c>
      <c r="E778" s="13">
        <f t="shared" si="12"/>
        <v>0</v>
      </c>
      <c r="F778" s="13">
        <f>IF(AND(B778="Med B",COUNTIFS(A$1:A777,A778,B$1:B777,"Med B")=0,COUNTIFS(A$1:A777,A778,B$1:B777,"Med A")=0),1,0)</f>
        <v>0</v>
      </c>
    </row>
    <row r="779" spans="1:6" x14ac:dyDescent="0.25">
      <c r="A779" s="11">
        <v>54</v>
      </c>
      <c r="B779" s="11" t="s">
        <v>622</v>
      </c>
      <c r="C779" s="12">
        <v>41094</v>
      </c>
      <c r="D779" s="15">
        <v>4500</v>
      </c>
      <c r="E779" s="13">
        <f t="shared" si="12"/>
        <v>0</v>
      </c>
      <c r="F779" s="13">
        <f>IF(AND(B779="Med B",COUNTIFS(A$1:A778,A779,B$1:B778,"Med B")=0,COUNTIFS(A$1:A778,A779,B$1:B778,"Med A")=0),1,0)</f>
        <v>0</v>
      </c>
    </row>
    <row r="780" spans="1:6" x14ac:dyDescent="0.25">
      <c r="A780" s="11">
        <v>54</v>
      </c>
      <c r="B780" s="11" t="s">
        <v>622</v>
      </c>
      <c r="C780" s="12">
        <v>41096</v>
      </c>
      <c r="D780" s="15">
        <v>4700</v>
      </c>
      <c r="E780" s="13">
        <f t="shared" si="12"/>
        <v>0</v>
      </c>
      <c r="F780" s="13">
        <f>IF(AND(B780="Med B",COUNTIFS(A$1:A779,A780,B$1:B779,"Med B")=0,COUNTIFS(A$1:A779,A780,B$1:B779,"Med A")=0),1,0)</f>
        <v>0</v>
      </c>
    </row>
    <row r="781" spans="1:6" x14ac:dyDescent="0.25">
      <c r="A781" s="11">
        <v>54</v>
      </c>
      <c r="B781" s="11" t="s">
        <v>622</v>
      </c>
      <c r="C781" s="12">
        <v>41099</v>
      </c>
      <c r="D781" s="15">
        <v>4700</v>
      </c>
      <c r="E781" s="13">
        <f t="shared" si="12"/>
        <v>0</v>
      </c>
      <c r="F781" s="13">
        <f>IF(AND(B781="Med B",COUNTIFS(A$1:A780,A781,B$1:B780,"Med B")=0,COUNTIFS(A$1:A780,A781,B$1:B780,"Med A")=0),1,0)</f>
        <v>0</v>
      </c>
    </row>
    <row r="782" spans="1:6" x14ac:dyDescent="0.25">
      <c r="A782" s="11">
        <v>54</v>
      </c>
      <c r="B782" s="11" t="s">
        <v>622</v>
      </c>
      <c r="C782" s="12">
        <v>41101</v>
      </c>
      <c r="D782" s="15">
        <v>4700</v>
      </c>
      <c r="E782" s="13">
        <f t="shared" si="12"/>
        <v>0</v>
      </c>
      <c r="F782" s="13">
        <f>IF(AND(B782="Med B",COUNTIFS(A$1:A781,A782,B$1:B781,"Med B")=0,COUNTIFS(A$1:A781,A782,B$1:B781,"Med A")=0),1,0)</f>
        <v>0</v>
      </c>
    </row>
    <row r="783" spans="1:6" x14ac:dyDescent="0.25">
      <c r="A783" s="11">
        <v>54</v>
      </c>
      <c r="B783" s="11" t="s">
        <v>622</v>
      </c>
      <c r="C783" s="12">
        <v>41103</v>
      </c>
      <c r="D783" s="15">
        <v>4700</v>
      </c>
      <c r="E783" s="13">
        <f t="shared" si="12"/>
        <v>0</v>
      </c>
      <c r="F783" s="13">
        <f>IF(AND(B783="Med B",COUNTIFS(A$1:A782,A783,B$1:B782,"Med B")=0,COUNTIFS(A$1:A782,A783,B$1:B782,"Med A")=0),1,0)</f>
        <v>0</v>
      </c>
    </row>
    <row r="784" spans="1:6" x14ac:dyDescent="0.25">
      <c r="A784" s="11">
        <v>54</v>
      </c>
      <c r="B784" s="11" t="s">
        <v>622</v>
      </c>
      <c r="C784" s="12">
        <v>41106</v>
      </c>
      <c r="D784" s="15">
        <v>4700</v>
      </c>
      <c r="E784" s="13">
        <f t="shared" si="12"/>
        <v>0</v>
      </c>
      <c r="F784" s="13">
        <f>IF(AND(B784="Med B",COUNTIFS(A$1:A783,A784,B$1:B783,"Med B")=0,COUNTIFS(A$1:A783,A784,B$1:B783,"Med A")=0),1,0)</f>
        <v>0</v>
      </c>
    </row>
    <row r="785" spans="1:6" x14ac:dyDescent="0.25">
      <c r="A785" s="11">
        <v>54</v>
      </c>
      <c r="B785" s="11" t="s">
        <v>622</v>
      </c>
      <c r="C785" s="12">
        <v>41108</v>
      </c>
      <c r="D785" s="15">
        <v>4700</v>
      </c>
      <c r="E785" s="13">
        <f t="shared" si="12"/>
        <v>0</v>
      </c>
      <c r="F785" s="13">
        <f>IF(AND(B785="Med B",COUNTIFS(A$1:A784,A785,B$1:B784,"Med B")=0,COUNTIFS(A$1:A784,A785,B$1:B784,"Med A")=0),1,0)</f>
        <v>0</v>
      </c>
    </row>
    <row r="786" spans="1:6" x14ac:dyDescent="0.25">
      <c r="A786" s="11">
        <v>54</v>
      </c>
      <c r="B786" s="11" t="s">
        <v>622</v>
      </c>
      <c r="C786" s="12">
        <v>41113</v>
      </c>
      <c r="D786" s="15">
        <v>5200</v>
      </c>
      <c r="E786" s="13">
        <f t="shared" si="12"/>
        <v>0</v>
      </c>
      <c r="F786" s="13">
        <f>IF(AND(B786="Med B",COUNTIFS(A$1:A785,A786,B$1:B785,"Med B")=0,COUNTIFS(A$1:A785,A786,B$1:B785,"Med A")=0),1,0)</f>
        <v>0</v>
      </c>
    </row>
    <row r="787" spans="1:6" x14ac:dyDescent="0.25">
      <c r="A787" s="11">
        <v>54</v>
      </c>
      <c r="B787" s="11" t="s">
        <v>622</v>
      </c>
      <c r="C787" s="12">
        <v>41116</v>
      </c>
      <c r="D787" s="15">
        <v>5200</v>
      </c>
      <c r="E787" s="13">
        <f t="shared" si="12"/>
        <v>0</v>
      </c>
      <c r="F787" s="13">
        <f>IF(AND(B787="Med B",COUNTIFS(A$1:A786,A787,B$1:B786,"Med B")=0,COUNTIFS(A$1:A786,A787,B$1:B786,"Med A")=0),1,0)</f>
        <v>0</v>
      </c>
    </row>
    <row r="788" spans="1:6" x14ac:dyDescent="0.25">
      <c r="A788" s="11">
        <v>54</v>
      </c>
      <c r="B788" s="11" t="s">
        <v>622</v>
      </c>
      <c r="C788" s="12">
        <v>41117</v>
      </c>
      <c r="D788" s="15">
        <v>5200</v>
      </c>
      <c r="E788" s="13">
        <f t="shared" si="12"/>
        <v>0</v>
      </c>
      <c r="F788" s="13">
        <f>IF(AND(B788="Med B",COUNTIFS(A$1:A787,A788,B$1:B787,"Med B")=0,COUNTIFS(A$1:A787,A788,B$1:B787,"Med A")=0),1,0)</f>
        <v>0</v>
      </c>
    </row>
    <row r="789" spans="1:6" x14ac:dyDescent="0.25">
      <c r="A789" s="11">
        <v>54</v>
      </c>
      <c r="B789" s="11" t="s">
        <v>622</v>
      </c>
      <c r="C789" s="12">
        <v>41120</v>
      </c>
      <c r="D789" s="15">
        <v>5200</v>
      </c>
      <c r="E789" s="13">
        <f t="shared" si="12"/>
        <v>0</v>
      </c>
      <c r="F789" s="13">
        <f>IF(AND(B789="Med B",COUNTIFS(A$1:A788,A789,B$1:B788,"Med B")=0,COUNTIFS(A$1:A788,A789,B$1:B788,"Med A")=0),1,0)</f>
        <v>0</v>
      </c>
    </row>
    <row r="790" spans="1:6" x14ac:dyDescent="0.25">
      <c r="A790" s="11">
        <v>54</v>
      </c>
      <c r="B790" s="11" t="s">
        <v>622</v>
      </c>
      <c r="C790" s="12">
        <v>41122</v>
      </c>
      <c r="D790" s="15">
        <v>5200</v>
      </c>
      <c r="E790" s="13">
        <f t="shared" si="12"/>
        <v>0</v>
      </c>
      <c r="F790" s="13">
        <f>IF(AND(B790="Med B",COUNTIFS(A$1:A789,A790,B$1:B789,"Med B")=0,COUNTIFS(A$1:A789,A790,B$1:B789,"Med A")=0),1,0)</f>
        <v>0</v>
      </c>
    </row>
    <row r="791" spans="1:6" x14ac:dyDescent="0.25">
      <c r="A791" s="11">
        <v>54</v>
      </c>
      <c r="B791" s="11" t="s">
        <v>622</v>
      </c>
      <c r="C791" s="12">
        <v>41124</v>
      </c>
      <c r="D791" s="15">
        <v>5200</v>
      </c>
      <c r="E791" s="13">
        <f t="shared" si="12"/>
        <v>0</v>
      </c>
      <c r="F791" s="13">
        <f>IF(AND(B791="Med B",COUNTIFS(A$1:A790,A791,B$1:B790,"Med B")=0,COUNTIFS(A$1:A790,A791,B$1:B790,"Med A")=0),1,0)</f>
        <v>0</v>
      </c>
    </row>
    <row r="792" spans="1:6" x14ac:dyDescent="0.25">
      <c r="A792" s="11">
        <v>54</v>
      </c>
      <c r="B792" s="11" t="s">
        <v>622</v>
      </c>
      <c r="C792" s="12">
        <v>41127</v>
      </c>
      <c r="D792" s="15">
        <v>6300</v>
      </c>
      <c r="E792" s="13">
        <f t="shared" si="12"/>
        <v>0</v>
      </c>
      <c r="F792" s="13">
        <f>IF(AND(B792="Med B",COUNTIFS(A$1:A791,A792,B$1:B791,"Med B")=0,COUNTIFS(A$1:A791,A792,B$1:B791,"Med A")=0),1,0)</f>
        <v>0</v>
      </c>
    </row>
    <row r="793" spans="1:6" x14ac:dyDescent="0.25">
      <c r="A793" s="11">
        <v>54</v>
      </c>
      <c r="B793" s="11" t="s">
        <v>622</v>
      </c>
      <c r="C793" s="12">
        <v>41129</v>
      </c>
      <c r="D793" s="15">
        <v>6300</v>
      </c>
      <c r="E793" s="13">
        <f t="shared" si="12"/>
        <v>0</v>
      </c>
      <c r="F793" s="13">
        <f>IF(AND(B793="Med B",COUNTIFS(A$1:A792,A793,B$1:B792,"Med B")=0,COUNTIFS(A$1:A792,A793,B$1:B792,"Med A")=0),1,0)</f>
        <v>0</v>
      </c>
    </row>
    <row r="794" spans="1:6" x14ac:dyDescent="0.25">
      <c r="A794" s="11">
        <v>54</v>
      </c>
      <c r="B794" s="11" t="s">
        <v>622</v>
      </c>
      <c r="C794" s="12">
        <v>41131</v>
      </c>
      <c r="D794" s="15">
        <v>6300</v>
      </c>
      <c r="E794" s="13">
        <f t="shared" si="12"/>
        <v>0</v>
      </c>
      <c r="F794" s="13">
        <f>IF(AND(B794="Med B",COUNTIFS(A$1:A793,A794,B$1:B793,"Med B")=0,COUNTIFS(A$1:A793,A794,B$1:B793,"Med A")=0),1,0)</f>
        <v>0</v>
      </c>
    </row>
    <row r="795" spans="1:6" x14ac:dyDescent="0.25">
      <c r="A795" s="11">
        <v>54</v>
      </c>
      <c r="B795" s="11" t="s">
        <v>622</v>
      </c>
      <c r="C795" s="12">
        <v>41134</v>
      </c>
      <c r="D795" s="15">
        <v>6300</v>
      </c>
      <c r="E795" s="13">
        <f t="shared" si="12"/>
        <v>0</v>
      </c>
      <c r="F795" s="13">
        <f>IF(AND(B795="Med B",COUNTIFS(A$1:A794,A795,B$1:B794,"Med B")=0,COUNTIFS(A$1:A794,A795,B$1:B794,"Med A")=0),1,0)</f>
        <v>0</v>
      </c>
    </row>
    <row r="796" spans="1:6" x14ac:dyDescent="0.25">
      <c r="A796" s="11">
        <v>54</v>
      </c>
      <c r="B796" s="11" t="s">
        <v>622</v>
      </c>
      <c r="C796" s="12">
        <v>41136</v>
      </c>
      <c r="D796" s="15">
        <v>6300</v>
      </c>
      <c r="E796" s="13">
        <f t="shared" si="12"/>
        <v>0</v>
      </c>
      <c r="F796" s="13">
        <f>IF(AND(B796="Med B",COUNTIFS(A$1:A795,A796,B$1:B795,"Med B")=0,COUNTIFS(A$1:A795,A796,B$1:B795,"Med A")=0),1,0)</f>
        <v>0</v>
      </c>
    </row>
    <row r="797" spans="1:6" x14ac:dyDescent="0.25">
      <c r="A797" s="11">
        <v>54</v>
      </c>
      <c r="B797" s="11" t="s">
        <v>622</v>
      </c>
      <c r="C797" s="12">
        <v>41138</v>
      </c>
      <c r="D797" s="15">
        <v>7000</v>
      </c>
      <c r="E797" s="13">
        <f t="shared" si="12"/>
        <v>0</v>
      </c>
      <c r="F797" s="13">
        <f>IF(AND(B797="Med B",COUNTIFS(A$1:A796,A797,B$1:B796,"Med B")=0,COUNTIFS(A$1:A796,A797,B$1:B796,"Med A")=0),1,0)</f>
        <v>0</v>
      </c>
    </row>
    <row r="798" spans="1:6" x14ac:dyDescent="0.25">
      <c r="A798" s="11">
        <v>54</v>
      </c>
      <c r="B798" s="11" t="s">
        <v>622</v>
      </c>
      <c r="C798" s="12">
        <v>41141</v>
      </c>
      <c r="D798" s="15">
        <v>7000</v>
      </c>
      <c r="E798" s="13">
        <f t="shared" si="12"/>
        <v>0</v>
      </c>
      <c r="F798" s="13">
        <f>IF(AND(B798="Med B",COUNTIFS(A$1:A797,A798,B$1:B797,"Med B")=0,COUNTIFS(A$1:A797,A798,B$1:B797,"Med A")=0),1,0)</f>
        <v>0</v>
      </c>
    </row>
    <row r="799" spans="1:6" x14ac:dyDescent="0.25">
      <c r="A799" s="11">
        <v>54</v>
      </c>
      <c r="B799" s="11" t="s">
        <v>622</v>
      </c>
      <c r="C799" s="12">
        <v>41143</v>
      </c>
      <c r="D799" s="15">
        <v>7000</v>
      </c>
      <c r="E799" s="13">
        <f t="shared" si="12"/>
        <v>0</v>
      </c>
      <c r="F799" s="13">
        <f>IF(AND(B799="Med B",COUNTIFS(A$1:A798,A799,B$1:B798,"Med B")=0,COUNTIFS(A$1:A798,A799,B$1:B798,"Med A")=0),1,0)</f>
        <v>0</v>
      </c>
    </row>
    <row r="800" spans="1:6" x14ac:dyDescent="0.25">
      <c r="A800" s="11">
        <v>54</v>
      </c>
      <c r="B800" s="11" t="s">
        <v>622</v>
      </c>
      <c r="C800" s="12">
        <v>41145</v>
      </c>
      <c r="D800" s="15">
        <v>7000</v>
      </c>
      <c r="E800" s="13">
        <f t="shared" si="12"/>
        <v>0</v>
      </c>
      <c r="F800" s="13">
        <f>IF(AND(B800="Med B",COUNTIFS(A$1:A799,A800,B$1:B799,"Med B")=0,COUNTIFS(A$1:A799,A800,B$1:B799,"Med A")=0),1,0)</f>
        <v>0</v>
      </c>
    </row>
    <row r="801" spans="1:6" x14ac:dyDescent="0.25">
      <c r="A801" s="11">
        <v>54</v>
      </c>
      <c r="B801" s="11" t="s">
        <v>622</v>
      </c>
      <c r="C801" s="12">
        <v>41148</v>
      </c>
      <c r="D801" s="15">
        <v>7000</v>
      </c>
      <c r="E801" s="13">
        <f t="shared" si="12"/>
        <v>0</v>
      </c>
      <c r="F801" s="13">
        <f>IF(AND(B801="Med B",COUNTIFS(A$1:A800,A801,B$1:B800,"Med B")=0,COUNTIFS(A$1:A800,A801,B$1:B800,"Med A")=0),1,0)</f>
        <v>0</v>
      </c>
    </row>
    <row r="802" spans="1:6" x14ac:dyDescent="0.25">
      <c r="A802" s="11">
        <v>54</v>
      </c>
      <c r="B802" s="11" t="s">
        <v>622</v>
      </c>
      <c r="C802" s="12">
        <v>41150</v>
      </c>
      <c r="D802" s="15">
        <v>7000</v>
      </c>
      <c r="E802" s="13">
        <f t="shared" si="12"/>
        <v>0</v>
      </c>
      <c r="F802" s="13">
        <f>IF(AND(B802="Med B",COUNTIFS(A$1:A801,A802,B$1:B801,"Med B")=0,COUNTIFS(A$1:A801,A802,B$1:B801,"Med A")=0),1,0)</f>
        <v>0</v>
      </c>
    </row>
    <row r="803" spans="1:6" x14ac:dyDescent="0.25">
      <c r="A803" s="11">
        <v>54</v>
      </c>
      <c r="B803" s="11" t="s">
        <v>622</v>
      </c>
      <c r="C803" s="12">
        <v>41152</v>
      </c>
      <c r="D803" s="15">
        <v>7000</v>
      </c>
      <c r="E803" s="13">
        <f t="shared" si="12"/>
        <v>0</v>
      </c>
      <c r="F803" s="13">
        <f>IF(AND(B803="Med B",COUNTIFS(A$1:A802,A803,B$1:B802,"Med B")=0,COUNTIFS(A$1:A802,A803,B$1:B802,"Med A")=0),1,0)</f>
        <v>0</v>
      </c>
    </row>
    <row r="804" spans="1:6" x14ac:dyDescent="0.25">
      <c r="A804" s="11">
        <v>54</v>
      </c>
      <c r="B804" s="11" t="s">
        <v>622</v>
      </c>
      <c r="C804" s="12">
        <v>41155</v>
      </c>
      <c r="D804" s="15">
        <v>7000</v>
      </c>
      <c r="E804" s="13">
        <f t="shared" si="12"/>
        <v>1</v>
      </c>
      <c r="F804" s="13">
        <f>IF(AND(B804="Med B",COUNTIFS(A$1:A803,A804,B$1:B803,"Med B")=0,COUNTIFS(A$1:A803,A804,B$1:B803,"Med A")=0),1,0)</f>
        <v>0</v>
      </c>
    </row>
    <row r="805" spans="1:6" x14ac:dyDescent="0.25">
      <c r="A805" s="11">
        <v>54</v>
      </c>
      <c r="B805" s="11" t="s">
        <v>623</v>
      </c>
      <c r="C805" s="12">
        <v>41164</v>
      </c>
      <c r="D805" s="15">
        <v>10</v>
      </c>
      <c r="E805" s="13">
        <f t="shared" si="12"/>
        <v>0</v>
      </c>
      <c r="F805" s="13">
        <f>IF(AND(B805="Med B",COUNTIFS(A$1:A804,A805,B$1:B804,"Med B")=0,COUNTIFS(A$1:A804,A805,B$1:B804,"Med A")=0),1,0)</f>
        <v>0</v>
      </c>
    </row>
    <row r="806" spans="1:6" x14ac:dyDescent="0.25">
      <c r="A806" s="11">
        <v>54</v>
      </c>
      <c r="B806" s="11" t="s">
        <v>623</v>
      </c>
      <c r="C806" s="12">
        <v>41192</v>
      </c>
      <c r="D806" s="15">
        <v>10</v>
      </c>
      <c r="E806" s="13">
        <f t="shared" si="12"/>
        <v>0</v>
      </c>
      <c r="F806" s="13">
        <f>IF(AND(B806="Med B",COUNTIFS(A$1:A805,A806,B$1:B805,"Med B")=0,COUNTIFS(A$1:A805,A806,B$1:B805,"Med A")=0),1,0)</f>
        <v>0</v>
      </c>
    </row>
    <row r="807" spans="1:6" x14ac:dyDescent="0.25">
      <c r="A807" s="11">
        <v>54</v>
      </c>
      <c r="B807" s="11" t="s">
        <v>623</v>
      </c>
      <c r="C807" s="12">
        <v>41227</v>
      </c>
      <c r="D807" s="15">
        <v>10</v>
      </c>
      <c r="E807" s="13">
        <f t="shared" si="12"/>
        <v>0</v>
      </c>
      <c r="F807" s="13">
        <f>IF(AND(B807="Med B",COUNTIFS(A$1:A806,A807,B$1:B806,"Med B")=0,COUNTIFS(A$1:A806,A807,B$1:B806,"Med A")=0),1,0)</f>
        <v>0</v>
      </c>
    </row>
    <row r="808" spans="1:6" x14ac:dyDescent="0.25">
      <c r="A808" s="11">
        <v>55</v>
      </c>
      <c r="B808" s="11" t="s">
        <v>622</v>
      </c>
      <c r="C808" s="12">
        <v>41094</v>
      </c>
      <c r="D808" s="15">
        <v>5700</v>
      </c>
      <c r="E808" s="13">
        <f t="shared" si="12"/>
        <v>0</v>
      </c>
      <c r="F808" s="13">
        <f>IF(AND(B808="Med B",COUNTIFS(A$1:A807,A808,B$1:B807,"Med B")=0,COUNTIFS(A$1:A807,A808,B$1:B807,"Med A")=0),1,0)</f>
        <v>0</v>
      </c>
    </row>
    <row r="809" spans="1:6" x14ac:dyDescent="0.25">
      <c r="A809" s="11">
        <v>55</v>
      </c>
      <c r="B809" s="11" t="s">
        <v>622</v>
      </c>
      <c r="C809" s="12">
        <v>41096</v>
      </c>
      <c r="D809" s="15">
        <v>6300</v>
      </c>
      <c r="E809" s="13">
        <f t="shared" si="12"/>
        <v>0</v>
      </c>
      <c r="F809" s="13">
        <f>IF(AND(B809="Med B",COUNTIFS(A$1:A808,A809,B$1:B808,"Med B")=0,COUNTIFS(A$1:A808,A809,B$1:B808,"Med A")=0),1,0)</f>
        <v>0</v>
      </c>
    </row>
    <row r="810" spans="1:6" x14ac:dyDescent="0.25">
      <c r="A810" s="11">
        <v>55</v>
      </c>
      <c r="B810" s="11" t="s">
        <v>622</v>
      </c>
      <c r="C810" s="12">
        <v>41099</v>
      </c>
      <c r="D810" s="15">
        <v>6300</v>
      </c>
      <c r="E810" s="13">
        <f t="shared" si="12"/>
        <v>0</v>
      </c>
      <c r="F810" s="13">
        <f>IF(AND(B810="Med B",COUNTIFS(A$1:A809,A810,B$1:B809,"Med B")=0,COUNTIFS(A$1:A809,A810,B$1:B809,"Med A")=0),1,0)</f>
        <v>0</v>
      </c>
    </row>
    <row r="811" spans="1:6" x14ac:dyDescent="0.25">
      <c r="A811" s="11">
        <v>55</v>
      </c>
      <c r="B811" s="11" t="s">
        <v>622</v>
      </c>
      <c r="C811" s="12">
        <v>41101</v>
      </c>
      <c r="D811" s="15">
        <v>6300</v>
      </c>
      <c r="E811" s="13">
        <f t="shared" si="12"/>
        <v>0</v>
      </c>
      <c r="F811" s="13">
        <f>IF(AND(B811="Med B",COUNTIFS(A$1:A810,A811,B$1:B810,"Med B")=0,COUNTIFS(A$1:A810,A811,B$1:B810,"Med A")=0),1,0)</f>
        <v>0</v>
      </c>
    </row>
    <row r="812" spans="1:6" x14ac:dyDescent="0.25">
      <c r="A812" s="11">
        <v>55</v>
      </c>
      <c r="B812" s="11" t="s">
        <v>622</v>
      </c>
      <c r="C812" s="12">
        <v>41103</v>
      </c>
      <c r="D812" s="15">
        <v>6300</v>
      </c>
      <c r="E812" s="13">
        <f t="shared" si="12"/>
        <v>0</v>
      </c>
      <c r="F812" s="13">
        <f>IF(AND(B812="Med B",COUNTIFS(A$1:A811,A812,B$1:B811,"Med B")=0,COUNTIFS(A$1:A811,A812,B$1:B811,"Med A")=0),1,0)</f>
        <v>0</v>
      </c>
    </row>
    <row r="813" spans="1:6" x14ac:dyDescent="0.25">
      <c r="A813" s="11">
        <v>55</v>
      </c>
      <c r="B813" s="11" t="s">
        <v>622</v>
      </c>
      <c r="C813" s="12">
        <v>41106</v>
      </c>
      <c r="D813" s="15">
        <v>6300</v>
      </c>
      <c r="E813" s="13">
        <f t="shared" si="12"/>
        <v>0</v>
      </c>
      <c r="F813" s="13">
        <f>IF(AND(B813="Med B",COUNTIFS(A$1:A812,A813,B$1:B812,"Med B")=0,COUNTIFS(A$1:A812,A813,B$1:B812,"Med A")=0),1,0)</f>
        <v>0</v>
      </c>
    </row>
    <row r="814" spans="1:6" x14ac:dyDescent="0.25">
      <c r="A814" s="11">
        <v>55</v>
      </c>
      <c r="B814" s="11" t="s">
        <v>622</v>
      </c>
      <c r="C814" s="12">
        <v>41108</v>
      </c>
      <c r="D814" s="15">
        <v>6300</v>
      </c>
      <c r="E814" s="13">
        <f t="shared" si="12"/>
        <v>0</v>
      </c>
      <c r="F814" s="13">
        <f>IF(AND(B814="Med B",COUNTIFS(A$1:A813,A814,B$1:B813,"Med B")=0,COUNTIFS(A$1:A813,A814,B$1:B813,"Med A")=0),1,0)</f>
        <v>0</v>
      </c>
    </row>
    <row r="815" spans="1:6" x14ac:dyDescent="0.25">
      <c r="A815" s="11">
        <v>55</v>
      </c>
      <c r="B815" s="11" t="s">
        <v>622</v>
      </c>
      <c r="C815" s="12">
        <v>41110</v>
      </c>
      <c r="D815" s="15">
        <v>6300</v>
      </c>
      <c r="E815" s="13">
        <f t="shared" si="12"/>
        <v>0</v>
      </c>
      <c r="F815" s="13">
        <f>IF(AND(B815="Med B",COUNTIFS(A$1:A814,A815,B$1:B814,"Med B")=0,COUNTIFS(A$1:A814,A815,B$1:B814,"Med A")=0),1,0)</f>
        <v>0</v>
      </c>
    </row>
    <row r="816" spans="1:6" x14ac:dyDescent="0.25">
      <c r="A816" s="11">
        <v>55</v>
      </c>
      <c r="B816" s="11" t="s">
        <v>622</v>
      </c>
      <c r="C816" s="12">
        <v>41113</v>
      </c>
      <c r="D816" s="15">
        <v>6300</v>
      </c>
      <c r="E816" s="13">
        <f t="shared" si="12"/>
        <v>0</v>
      </c>
      <c r="F816" s="13">
        <f>IF(AND(B816="Med B",COUNTIFS(A$1:A815,A816,B$1:B815,"Med B")=0,COUNTIFS(A$1:A815,A816,B$1:B815,"Med A")=0),1,0)</f>
        <v>0</v>
      </c>
    </row>
    <row r="817" spans="1:6" x14ac:dyDescent="0.25">
      <c r="A817" s="11">
        <v>55</v>
      </c>
      <c r="B817" s="11" t="s">
        <v>622</v>
      </c>
      <c r="C817" s="12">
        <v>41115</v>
      </c>
      <c r="D817" s="15">
        <v>6900</v>
      </c>
      <c r="E817" s="13">
        <f t="shared" si="12"/>
        <v>0</v>
      </c>
      <c r="F817" s="13">
        <f>IF(AND(B817="Med B",COUNTIFS(A$1:A816,A817,B$1:B816,"Med B")=0,COUNTIFS(A$1:A816,A817,B$1:B816,"Med A")=0),1,0)</f>
        <v>0</v>
      </c>
    </row>
    <row r="818" spans="1:6" x14ac:dyDescent="0.25">
      <c r="A818" s="11">
        <v>55</v>
      </c>
      <c r="B818" s="11" t="s">
        <v>622</v>
      </c>
      <c r="C818" s="12">
        <v>41117</v>
      </c>
      <c r="D818" s="15">
        <v>6900</v>
      </c>
      <c r="E818" s="13">
        <f t="shared" si="12"/>
        <v>0</v>
      </c>
      <c r="F818" s="13">
        <f>IF(AND(B818="Med B",COUNTIFS(A$1:A817,A818,B$1:B817,"Med B")=0,COUNTIFS(A$1:A817,A818,B$1:B817,"Med A")=0),1,0)</f>
        <v>0</v>
      </c>
    </row>
    <row r="819" spans="1:6" x14ac:dyDescent="0.25">
      <c r="A819" s="11">
        <v>55</v>
      </c>
      <c r="B819" s="11" t="s">
        <v>622</v>
      </c>
      <c r="C819" s="12">
        <v>41122</v>
      </c>
      <c r="D819" s="15">
        <v>6900</v>
      </c>
      <c r="E819" s="13">
        <f t="shared" si="12"/>
        <v>0</v>
      </c>
      <c r="F819" s="13">
        <f>IF(AND(B819="Med B",COUNTIFS(A$1:A818,A819,B$1:B818,"Med B")=0,COUNTIFS(A$1:A818,A819,B$1:B818,"Med A")=0),1,0)</f>
        <v>0</v>
      </c>
    </row>
    <row r="820" spans="1:6" x14ac:dyDescent="0.25">
      <c r="A820" s="11">
        <v>55</v>
      </c>
      <c r="B820" s="11" t="s">
        <v>622</v>
      </c>
      <c r="C820" s="12">
        <v>41131</v>
      </c>
      <c r="D820" s="15">
        <v>6900</v>
      </c>
      <c r="E820" s="13">
        <f t="shared" si="12"/>
        <v>0</v>
      </c>
      <c r="F820" s="13">
        <f>IF(AND(B820="Med B",COUNTIFS(A$1:A819,A820,B$1:B819,"Med B")=0,COUNTIFS(A$1:A819,A820,B$1:B819,"Med A")=0),1,0)</f>
        <v>0</v>
      </c>
    </row>
    <row r="821" spans="1:6" x14ac:dyDescent="0.25">
      <c r="A821" s="11">
        <v>55</v>
      </c>
      <c r="B821" s="11" t="s">
        <v>622</v>
      </c>
      <c r="C821" s="12">
        <v>41136</v>
      </c>
      <c r="D821" s="15">
        <v>6900</v>
      </c>
      <c r="E821" s="13">
        <f t="shared" si="12"/>
        <v>0</v>
      </c>
      <c r="F821" s="13">
        <f>IF(AND(B821="Med B",COUNTIFS(A$1:A820,A821,B$1:B820,"Med B")=0,COUNTIFS(A$1:A820,A821,B$1:B820,"Med A")=0),1,0)</f>
        <v>0</v>
      </c>
    </row>
    <row r="822" spans="1:6" x14ac:dyDescent="0.25">
      <c r="A822" s="11">
        <v>55</v>
      </c>
      <c r="B822" s="11" t="s">
        <v>622</v>
      </c>
      <c r="C822" s="12">
        <v>41141</v>
      </c>
      <c r="D822" s="15">
        <v>9000</v>
      </c>
      <c r="E822" s="13">
        <f t="shared" si="12"/>
        <v>0</v>
      </c>
      <c r="F822" s="13">
        <f>IF(AND(B822="Med B",COUNTIFS(A$1:A821,A822,B$1:B821,"Med B")=0,COUNTIFS(A$1:A821,A822,B$1:B821,"Med A")=0),1,0)</f>
        <v>0</v>
      </c>
    </row>
    <row r="823" spans="1:6" x14ac:dyDescent="0.25">
      <c r="A823" s="11">
        <v>56</v>
      </c>
      <c r="B823" s="11" t="s">
        <v>623</v>
      </c>
      <c r="C823" s="12">
        <v>41179</v>
      </c>
      <c r="D823" s="15">
        <v>2</v>
      </c>
      <c r="E823" s="13">
        <f t="shared" si="12"/>
        <v>0</v>
      </c>
      <c r="F823" s="13">
        <f>IF(AND(B823="Med B",COUNTIFS(A$1:A822,A823,B$1:B822,"Med B")=0,COUNTIFS(A$1:A822,A823,B$1:B822,"Med A")=0),1,0)</f>
        <v>1</v>
      </c>
    </row>
    <row r="824" spans="1:6" x14ac:dyDescent="0.25">
      <c r="A824" s="11">
        <v>56</v>
      </c>
      <c r="B824" s="11" t="s">
        <v>623</v>
      </c>
      <c r="C824" s="12">
        <v>41193</v>
      </c>
      <c r="D824" s="15">
        <v>3</v>
      </c>
      <c r="E824" s="13">
        <f t="shared" si="12"/>
        <v>0</v>
      </c>
      <c r="F824" s="13">
        <f>IF(AND(B824="Med B",COUNTIFS(A$1:A823,A824,B$1:B823,"Med B")=0,COUNTIFS(A$1:A823,A824,B$1:B823,"Med A")=0),1,0)</f>
        <v>0</v>
      </c>
    </row>
    <row r="825" spans="1:6" x14ac:dyDescent="0.25">
      <c r="A825" s="11">
        <v>56</v>
      </c>
      <c r="B825" s="11" t="s">
        <v>623</v>
      </c>
      <c r="C825" s="12">
        <v>41228</v>
      </c>
      <c r="D825" s="15">
        <v>3</v>
      </c>
      <c r="E825" s="13">
        <f t="shared" si="12"/>
        <v>0</v>
      </c>
      <c r="F825" s="13">
        <f>IF(AND(B825="Med B",COUNTIFS(A$1:A824,A825,B$1:B824,"Med B")=0,COUNTIFS(A$1:A824,A825,B$1:B824,"Med A")=0),1,0)</f>
        <v>0</v>
      </c>
    </row>
    <row r="826" spans="1:6" x14ac:dyDescent="0.25">
      <c r="A826" s="11">
        <v>57</v>
      </c>
      <c r="B826" s="11" t="s">
        <v>622</v>
      </c>
      <c r="C826" s="12">
        <v>41092</v>
      </c>
      <c r="D826" s="15">
        <v>18000</v>
      </c>
      <c r="E826" s="13">
        <f t="shared" si="12"/>
        <v>0</v>
      </c>
      <c r="F826" s="13">
        <f>IF(AND(B826="Med B",COUNTIFS(A$1:A825,A826,B$1:B825,"Med B")=0,COUNTIFS(A$1:A825,A826,B$1:B825,"Med A")=0),1,0)</f>
        <v>0</v>
      </c>
    </row>
    <row r="827" spans="1:6" x14ac:dyDescent="0.25">
      <c r="A827" s="11">
        <v>57</v>
      </c>
      <c r="B827" s="11" t="s">
        <v>622</v>
      </c>
      <c r="C827" s="12">
        <v>41096</v>
      </c>
      <c r="D827" s="15">
        <v>18000</v>
      </c>
      <c r="E827" s="13">
        <f t="shared" si="12"/>
        <v>0</v>
      </c>
      <c r="F827" s="13">
        <f>IF(AND(B827="Med B",COUNTIFS(A$1:A826,A827,B$1:B826,"Med B")=0,COUNTIFS(A$1:A826,A827,B$1:B826,"Med A")=0),1,0)</f>
        <v>0</v>
      </c>
    </row>
    <row r="828" spans="1:6" x14ac:dyDescent="0.25">
      <c r="A828" s="11">
        <v>57</v>
      </c>
      <c r="B828" s="11" t="s">
        <v>622</v>
      </c>
      <c r="C828" s="12">
        <v>41099</v>
      </c>
      <c r="D828" s="15">
        <v>18000</v>
      </c>
      <c r="E828" s="13">
        <f t="shared" si="12"/>
        <v>0</v>
      </c>
      <c r="F828" s="13">
        <f>IF(AND(B828="Med B",COUNTIFS(A$1:A827,A828,B$1:B827,"Med B")=0,COUNTIFS(A$1:A827,A828,B$1:B827,"Med A")=0),1,0)</f>
        <v>0</v>
      </c>
    </row>
    <row r="829" spans="1:6" x14ac:dyDescent="0.25">
      <c r="A829" s="11">
        <v>57</v>
      </c>
      <c r="B829" s="11" t="s">
        <v>622</v>
      </c>
      <c r="C829" s="12">
        <v>41101</v>
      </c>
      <c r="D829" s="15">
        <v>18000</v>
      </c>
      <c r="E829" s="13">
        <f t="shared" si="12"/>
        <v>0</v>
      </c>
      <c r="F829" s="13">
        <f>IF(AND(B829="Med B",COUNTIFS(A$1:A828,A829,B$1:B828,"Med B")=0,COUNTIFS(A$1:A828,A829,B$1:B828,"Med A")=0),1,0)</f>
        <v>0</v>
      </c>
    </row>
    <row r="830" spans="1:6" x14ac:dyDescent="0.25">
      <c r="A830" s="11">
        <v>57</v>
      </c>
      <c r="B830" s="11" t="s">
        <v>622</v>
      </c>
      <c r="C830" s="12">
        <v>41106</v>
      </c>
      <c r="D830" s="15">
        <v>18000</v>
      </c>
      <c r="E830" s="13">
        <f t="shared" si="12"/>
        <v>0</v>
      </c>
      <c r="F830" s="13">
        <f>IF(AND(B830="Med B",COUNTIFS(A$1:A829,A830,B$1:B829,"Med B")=0,COUNTIFS(A$1:A829,A830,B$1:B829,"Med A")=0),1,0)</f>
        <v>0</v>
      </c>
    </row>
    <row r="831" spans="1:6" x14ac:dyDescent="0.25">
      <c r="A831" s="11">
        <v>57</v>
      </c>
      <c r="B831" s="11" t="s">
        <v>622</v>
      </c>
      <c r="C831" s="12">
        <v>41108</v>
      </c>
      <c r="D831" s="15">
        <v>18000</v>
      </c>
      <c r="E831" s="13">
        <f t="shared" si="12"/>
        <v>0</v>
      </c>
      <c r="F831" s="13">
        <f>IF(AND(B831="Med B",COUNTIFS(A$1:A830,A831,B$1:B830,"Med B")=0,COUNTIFS(A$1:A830,A831,B$1:B830,"Med A")=0),1,0)</f>
        <v>0</v>
      </c>
    </row>
    <row r="832" spans="1:6" x14ac:dyDescent="0.25">
      <c r="A832" s="11">
        <v>57</v>
      </c>
      <c r="B832" s="11" t="s">
        <v>622</v>
      </c>
      <c r="C832" s="12">
        <v>41110</v>
      </c>
      <c r="D832" s="15">
        <v>18000</v>
      </c>
      <c r="E832" s="13">
        <f t="shared" si="12"/>
        <v>0</v>
      </c>
      <c r="F832" s="13">
        <f>IF(AND(B832="Med B",COUNTIFS(A$1:A831,A832,B$1:B831,"Med B")=0,COUNTIFS(A$1:A831,A832,B$1:B831,"Med A")=0),1,0)</f>
        <v>0</v>
      </c>
    </row>
    <row r="833" spans="1:6" x14ac:dyDescent="0.25">
      <c r="A833" s="11">
        <v>57</v>
      </c>
      <c r="B833" s="11" t="s">
        <v>622</v>
      </c>
      <c r="C833" s="12">
        <v>41113</v>
      </c>
      <c r="D833" s="15">
        <v>18000</v>
      </c>
      <c r="E833" s="13">
        <f t="shared" si="12"/>
        <v>0</v>
      </c>
      <c r="F833" s="13">
        <f>IF(AND(B833="Med B",COUNTIFS(A$1:A832,A833,B$1:B832,"Med B")=0,COUNTIFS(A$1:A832,A833,B$1:B832,"Med A")=0),1,0)</f>
        <v>0</v>
      </c>
    </row>
    <row r="834" spans="1:6" x14ac:dyDescent="0.25">
      <c r="A834" s="11">
        <v>57</v>
      </c>
      <c r="B834" s="11" t="s">
        <v>622</v>
      </c>
      <c r="C834" s="12">
        <v>41115</v>
      </c>
      <c r="D834" s="15">
        <v>18000</v>
      </c>
      <c r="E834" s="13">
        <f t="shared" si="12"/>
        <v>0</v>
      </c>
      <c r="F834" s="13">
        <f>IF(AND(B834="Med B",COUNTIFS(A$1:A833,A834,B$1:B833,"Med B")=0,COUNTIFS(A$1:A833,A834,B$1:B833,"Med A")=0),1,0)</f>
        <v>0</v>
      </c>
    </row>
    <row r="835" spans="1:6" x14ac:dyDescent="0.25">
      <c r="A835" s="11">
        <v>57</v>
      </c>
      <c r="B835" s="11" t="s">
        <v>622</v>
      </c>
      <c r="C835" s="12">
        <v>41117</v>
      </c>
      <c r="D835" s="15">
        <v>18000</v>
      </c>
      <c r="E835" s="13">
        <f t="shared" ref="E835:E898" si="13">IF(AND(B835="Med A", A835=A836, B836="Med B"), 1, 0)</f>
        <v>0</v>
      </c>
      <c r="F835" s="13">
        <f>IF(AND(B835="Med B",COUNTIFS(A$1:A834,A835,B$1:B834,"Med B")=0,COUNTIFS(A$1:A834,A835,B$1:B834,"Med A")=0),1,0)</f>
        <v>0</v>
      </c>
    </row>
    <row r="836" spans="1:6" x14ac:dyDescent="0.25">
      <c r="A836" s="11">
        <v>57</v>
      </c>
      <c r="B836" s="11" t="s">
        <v>622</v>
      </c>
      <c r="C836" s="12">
        <v>41120</v>
      </c>
      <c r="D836" s="15">
        <v>18000</v>
      </c>
      <c r="E836" s="13">
        <f t="shared" si="13"/>
        <v>0</v>
      </c>
      <c r="F836" s="13">
        <f>IF(AND(B836="Med B",COUNTIFS(A$1:A835,A836,B$1:B835,"Med B")=0,COUNTIFS(A$1:A835,A836,B$1:B835,"Med A")=0),1,0)</f>
        <v>0</v>
      </c>
    </row>
    <row r="837" spans="1:6" x14ac:dyDescent="0.25">
      <c r="A837" s="11">
        <v>57</v>
      </c>
      <c r="B837" s="11" t="s">
        <v>622</v>
      </c>
      <c r="C837" s="12">
        <v>41122</v>
      </c>
      <c r="D837" s="15">
        <v>18000</v>
      </c>
      <c r="E837" s="13">
        <f t="shared" si="13"/>
        <v>1</v>
      </c>
      <c r="F837" s="13">
        <f>IF(AND(B837="Med B",COUNTIFS(A$1:A836,A837,B$1:B836,"Med B")=0,COUNTIFS(A$1:A836,A837,B$1:B836,"Med A")=0),1,0)</f>
        <v>0</v>
      </c>
    </row>
    <row r="838" spans="1:6" x14ac:dyDescent="0.25">
      <c r="A838" s="11">
        <v>57</v>
      </c>
      <c r="B838" s="11" t="s">
        <v>623</v>
      </c>
      <c r="C838" s="12">
        <v>41164</v>
      </c>
      <c r="D838" s="15">
        <v>16</v>
      </c>
      <c r="E838" s="13">
        <f t="shared" si="13"/>
        <v>0</v>
      </c>
      <c r="F838" s="13">
        <f>IF(AND(B838="Med B",COUNTIFS(A$1:A837,A838,B$1:B837,"Med B")=0,COUNTIFS(A$1:A837,A838,B$1:B837,"Med A")=0),1,0)</f>
        <v>0</v>
      </c>
    </row>
    <row r="839" spans="1:6" x14ac:dyDescent="0.25">
      <c r="A839" s="11">
        <v>57</v>
      </c>
      <c r="B839" s="11" t="s">
        <v>623</v>
      </c>
      <c r="C839" s="12">
        <v>41192</v>
      </c>
      <c r="D839" s="15">
        <v>13</v>
      </c>
      <c r="E839" s="13">
        <f t="shared" si="13"/>
        <v>0</v>
      </c>
      <c r="F839" s="13">
        <f>IF(AND(B839="Med B",COUNTIFS(A$1:A838,A839,B$1:B838,"Med B")=0,COUNTIFS(A$1:A838,A839,B$1:B838,"Med A")=0),1,0)</f>
        <v>0</v>
      </c>
    </row>
    <row r="840" spans="1:6" x14ac:dyDescent="0.25">
      <c r="A840" s="11">
        <v>57</v>
      </c>
      <c r="B840" s="11" t="s">
        <v>623</v>
      </c>
      <c r="C840" s="12">
        <v>41227</v>
      </c>
      <c r="D840" s="15">
        <v>13</v>
      </c>
      <c r="E840" s="13">
        <f t="shared" si="13"/>
        <v>0</v>
      </c>
      <c r="F840" s="13">
        <f>IF(AND(B840="Med B",COUNTIFS(A$1:A839,A840,B$1:B839,"Med B")=0,COUNTIFS(A$1:A839,A840,B$1:B839,"Med A")=0),1,0)</f>
        <v>0</v>
      </c>
    </row>
    <row r="841" spans="1:6" x14ac:dyDescent="0.25">
      <c r="A841" s="11">
        <v>58</v>
      </c>
      <c r="B841" s="11" t="s">
        <v>622</v>
      </c>
      <c r="C841" s="12">
        <v>41246</v>
      </c>
      <c r="D841" s="15">
        <v>800</v>
      </c>
      <c r="E841" s="13">
        <f t="shared" si="13"/>
        <v>0</v>
      </c>
      <c r="F841" s="13">
        <f>IF(AND(B841="Med B",COUNTIFS(A$1:A840,A841,B$1:B840,"Med B")=0,COUNTIFS(A$1:A840,A841,B$1:B840,"Med A")=0),1,0)</f>
        <v>0</v>
      </c>
    </row>
    <row r="842" spans="1:6" x14ac:dyDescent="0.25">
      <c r="A842" s="11">
        <v>59</v>
      </c>
      <c r="B842" s="11" t="s">
        <v>622</v>
      </c>
      <c r="C842" s="12">
        <v>41092</v>
      </c>
      <c r="D842" s="15">
        <v>1300</v>
      </c>
      <c r="E842" s="13">
        <f t="shared" si="13"/>
        <v>0</v>
      </c>
      <c r="F842" s="13">
        <f>IF(AND(B842="Med B",COUNTIFS(A$1:A841,A842,B$1:B841,"Med B")=0,COUNTIFS(A$1:A841,A842,B$1:B841,"Med A")=0),1,0)</f>
        <v>0</v>
      </c>
    </row>
    <row r="843" spans="1:6" x14ac:dyDescent="0.25">
      <c r="A843" s="11">
        <v>59</v>
      </c>
      <c r="B843" s="11" t="s">
        <v>622</v>
      </c>
      <c r="C843" s="12">
        <v>41094</v>
      </c>
      <c r="D843" s="15">
        <v>1300</v>
      </c>
      <c r="E843" s="13">
        <f t="shared" si="13"/>
        <v>0</v>
      </c>
      <c r="F843" s="13">
        <f>IF(AND(B843="Med B",COUNTIFS(A$1:A842,A843,B$1:B842,"Med B")=0,COUNTIFS(A$1:A842,A843,B$1:B842,"Med A")=0),1,0)</f>
        <v>0</v>
      </c>
    </row>
    <row r="844" spans="1:6" x14ac:dyDescent="0.25">
      <c r="A844" s="11">
        <v>59</v>
      </c>
      <c r="B844" s="11" t="s">
        <v>622</v>
      </c>
      <c r="C844" s="12">
        <v>41096</v>
      </c>
      <c r="D844" s="15">
        <v>1300</v>
      </c>
      <c r="E844" s="13">
        <f t="shared" si="13"/>
        <v>0</v>
      </c>
      <c r="F844" s="13">
        <f>IF(AND(B844="Med B",COUNTIFS(A$1:A843,A844,B$1:B843,"Med B")=0,COUNTIFS(A$1:A843,A844,B$1:B843,"Med A")=0),1,0)</f>
        <v>0</v>
      </c>
    </row>
    <row r="845" spans="1:6" x14ac:dyDescent="0.25">
      <c r="A845" s="11">
        <v>59</v>
      </c>
      <c r="B845" s="11" t="s">
        <v>622</v>
      </c>
      <c r="C845" s="12">
        <v>41099</v>
      </c>
      <c r="D845" s="15">
        <v>1300</v>
      </c>
      <c r="E845" s="13">
        <f t="shared" si="13"/>
        <v>0</v>
      </c>
      <c r="F845" s="13">
        <f>IF(AND(B845="Med B",COUNTIFS(A$1:A844,A845,B$1:B844,"Med B")=0,COUNTIFS(A$1:A844,A845,B$1:B844,"Med A")=0),1,0)</f>
        <v>0</v>
      </c>
    </row>
    <row r="846" spans="1:6" x14ac:dyDescent="0.25">
      <c r="A846" s="11">
        <v>59</v>
      </c>
      <c r="B846" s="11" t="s">
        <v>622</v>
      </c>
      <c r="C846" s="12">
        <v>41101</v>
      </c>
      <c r="D846" s="15">
        <v>1300</v>
      </c>
      <c r="E846" s="13">
        <f t="shared" si="13"/>
        <v>0</v>
      </c>
      <c r="F846" s="13">
        <f>IF(AND(B846="Med B",COUNTIFS(A$1:A845,A846,B$1:B845,"Med B")=0,COUNTIFS(A$1:A845,A846,B$1:B845,"Med A")=0),1,0)</f>
        <v>0</v>
      </c>
    </row>
    <row r="847" spans="1:6" x14ac:dyDescent="0.25">
      <c r="A847" s="11">
        <v>59</v>
      </c>
      <c r="B847" s="11" t="s">
        <v>622</v>
      </c>
      <c r="C847" s="12">
        <v>41103</v>
      </c>
      <c r="D847" s="15">
        <v>1300</v>
      </c>
      <c r="E847" s="13">
        <f t="shared" si="13"/>
        <v>0</v>
      </c>
      <c r="F847" s="13">
        <f>IF(AND(B847="Med B",COUNTIFS(A$1:A846,A847,B$1:B846,"Med B")=0,COUNTIFS(A$1:A846,A847,B$1:B846,"Med A")=0),1,0)</f>
        <v>0</v>
      </c>
    </row>
    <row r="848" spans="1:6" x14ac:dyDescent="0.25">
      <c r="A848" s="11">
        <v>59</v>
      </c>
      <c r="B848" s="11" t="s">
        <v>622</v>
      </c>
      <c r="C848" s="12">
        <v>41106</v>
      </c>
      <c r="D848" s="15">
        <v>1300</v>
      </c>
      <c r="E848" s="13">
        <f t="shared" si="13"/>
        <v>0</v>
      </c>
      <c r="F848" s="13">
        <f>IF(AND(B848="Med B",COUNTIFS(A$1:A847,A848,B$1:B847,"Med B")=0,COUNTIFS(A$1:A847,A848,B$1:B847,"Med A")=0),1,0)</f>
        <v>0</v>
      </c>
    </row>
    <row r="849" spans="1:6" x14ac:dyDescent="0.25">
      <c r="A849" s="11">
        <v>59</v>
      </c>
      <c r="B849" s="11" t="s">
        <v>622</v>
      </c>
      <c r="C849" s="12">
        <v>41108</v>
      </c>
      <c r="D849" s="15">
        <v>1300</v>
      </c>
      <c r="E849" s="13">
        <f t="shared" si="13"/>
        <v>0</v>
      </c>
      <c r="F849" s="13">
        <f>IF(AND(B849="Med B",COUNTIFS(A$1:A848,A849,B$1:B848,"Med B")=0,COUNTIFS(A$1:A848,A849,B$1:B848,"Med A")=0),1,0)</f>
        <v>0</v>
      </c>
    </row>
    <row r="850" spans="1:6" x14ac:dyDescent="0.25">
      <c r="A850" s="11">
        <v>59</v>
      </c>
      <c r="B850" s="11" t="s">
        <v>622</v>
      </c>
      <c r="C850" s="12">
        <v>41110</v>
      </c>
      <c r="D850" s="15">
        <v>1300</v>
      </c>
      <c r="E850" s="13">
        <f t="shared" si="13"/>
        <v>0</v>
      </c>
      <c r="F850" s="13">
        <f>IF(AND(B850="Med B",COUNTIFS(A$1:A849,A850,B$1:B849,"Med B")=0,COUNTIFS(A$1:A849,A850,B$1:B849,"Med A")=0),1,0)</f>
        <v>0</v>
      </c>
    </row>
    <row r="851" spans="1:6" x14ac:dyDescent="0.25">
      <c r="A851" s="11">
        <v>59</v>
      </c>
      <c r="B851" s="11" t="s">
        <v>622</v>
      </c>
      <c r="C851" s="12">
        <v>41113</v>
      </c>
      <c r="D851" s="15">
        <v>1300</v>
      </c>
      <c r="E851" s="13">
        <f t="shared" si="13"/>
        <v>0</v>
      </c>
      <c r="F851" s="13">
        <f>IF(AND(B851="Med B",COUNTIFS(A$1:A850,A851,B$1:B850,"Med B")=0,COUNTIFS(A$1:A850,A851,B$1:B850,"Med A")=0),1,0)</f>
        <v>0</v>
      </c>
    </row>
    <row r="852" spans="1:6" x14ac:dyDescent="0.25">
      <c r="A852" s="11">
        <v>59</v>
      </c>
      <c r="B852" s="11" t="s">
        <v>622</v>
      </c>
      <c r="C852" s="12">
        <v>41115</v>
      </c>
      <c r="D852" s="15">
        <v>1300</v>
      </c>
      <c r="E852" s="13">
        <f t="shared" si="13"/>
        <v>0</v>
      </c>
      <c r="F852" s="13">
        <f>IF(AND(B852="Med B",COUNTIFS(A$1:A851,A852,B$1:B851,"Med B")=0,COUNTIFS(A$1:A851,A852,B$1:B851,"Med A")=0),1,0)</f>
        <v>0</v>
      </c>
    </row>
    <row r="853" spans="1:6" x14ac:dyDescent="0.25">
      <c r="A853" s="11">
        <v>59</v>
      </c>
      <c r="B853" s="11" t="s">
        <v>622</v>
      </c>
      <c r="C853" s="12">
        <v>41117</v>
      </c>
      <c r="D853" s="15">
        <v>1300</v>
      </c>
      <c r="E853" s="13">
        <f t="shared" si="13"/>
        <v>0</v>
      </c>
      <c r="F853" s="13">
        <f>IF(AND(B853="Med B",COUNTIFS(A$1:A852,A853,B$1:B852,"Med B")=0,COUNTIFS(A$1:A852,A853,B$1:B852,"Med A")=0),1,0)</f>
        <v>0</v>
      </c>
    </row>
    <row r="854" spans="1:6" x14ac:dyDescent="0.25">
      <c r="A854" s="11">
        <v>59</v>
      </c>
      <c r="B854" s="11" t="s">
        <v>622</v>
      </c>
      <c r="C854" s="12">
        <v>41120</v>
      </c>
      <c r="D854" s="15">
        <v>1300</v>
      </c>
      <c r="E854" s="13">
        <f t="shared" si="13"/>
        <v>0</v>
      </c>
      <c r="F854" s="13">
        <f>IF(AND(B854="Med B",COUNTIFS(A$1:A853,A854,B$1:B853,"Med B")=0,COUNTIFS(A$1:A853,A854,B$1:B853,"Med A")=0),1,0)</f>
        <v>0</v>
      </c>
    </row>
    <row r="855" spans="1:6" x14ac:dyDescent="0.25">
      <c r="A855" s="11">
        <v>59</v>
      </c>
      <c r="B855" s="11" t="s">
        <v>622</v>
      </c>
      <c r="C855" s="12">
        <v>41122</v>
      </c>
      <c r="D855" s="15">
        <v>1300</v>
      </c>
      <c r="E855" s="13">
        <f t="shared" si="13"/>
        <v>0</v>
      </c>
      <c r="F855" s="13">
        <f>IF(AND(B855="Med B",COUNTIFS(A$1:A854,A855,B$1:B854,"Med B")=0,COUNTIFS(A$1:A854,A855,B$1:B854,"Med A")=0),1,0)</f>
        <v>0</v>
      </c>
    </row>
    <row r="856" spans="1:6" x14ac:dyDescent="0.25">
      <c r="A856" s="11">
        <v>60</v>
      </c>
      <c r="B856" s="11" t="s">
        <v>622</v>
      </c>
      <c r="C856" s="12">
        <v>41092</v>
      </c>
      <c r="D856" s="15">
        <v>2500</v>
      </c>
      <c r="E856" s="13">
        <f t="shared" si="13"/>
        <v>0</v>
      </c>
      <c r="F856" s="13">
        <f>IF(AND(B856="Med B",COUNTIFS(A$1:A855,A856,B$1:B855,"Med B")=0,COUNTIFS(A$1:A855,A856,B$1:B855,"Med A")=0),1,0)</f>
        <v>0</v>
      </c>
    </row>
    <row r="857" spans="1:6" x14ac:dyDescent="0.25">
      <c r="A857" s="11">
        <v>60</v>
      </c>
      <c r="B857" s="11" t="s">
        <v>622</v>
      </c>
      <c r="C857" s="12">
        <v>41094</v>
      </c>
      <c r="D857" s="15">
        <v>2500</v>
      </c>
      <c r="E857" s="13">
        <f t="shared" si="13"/>
        <v>0</v>
      </c>
      <c r="F857" s="13">
        <f>IF(AND(B857="Med B",COUNTIFS(A$1:A856,A857,B$1:B856,"Med B")=0,COUNTIFS(A$1:A856,A857,B$1:B856,"Med A")=0),1,0)</f>
        <v>0</v>
      </c>
    </row>
    <row r="858" spans="1:6" x14ac:dyDescent="0.25">
      <c r="A858" s="11">
        <v>60</v>
      </c>
      <c r="B858" s="11" t="s">
        <v>622</v>
      </c>
      <c r="C858" s="12">
        <v>41096</v>
      </c>
      <c r="D858" s="15">
        <v>2500</v>
      </c>
      <c r="E858" s="13">
        <f t="shared" si="13"/>
        <v>0</v>
      </c>
      <c r="F858" s="13">
        <f>IF(AND(B858="Med B",COUNTIFS(A$1:A857,A858,B$1:B857,"Med B")=0,COUNTIFS(A$1:A857,A858,B$1:B857,"Med A")=0),1,0)</f>
        <v>0</v>
      </c>
    </row>
    <row r="859" spans="1:6" x14ac:dyDescent="0.25">
      <c r="A859" s="11">
        <v>60</v>
      </c>
      <c r="B859" s="11" t="s">
        <v>622</v>
      </c>
      <c r="C859" s="12">
        <v>41099</v>
      </c>
      <c r="D859" s="15">
        <v>2500</v>
      </c>
      <c r="E859" s="13">
        <f t="shared" si="13"/>
        <v>0</v>
      </c>
      <c r="F859" s="13">
        <f>IF(AND(B859="Med B",COUNTIFS(A$1:A858,A859,B$1:B858,"Med B")=0,COUNTIFS(A$1:A858,A859,B$1:B858,"Med A")=0),1,0)</f>
        <v>0</v>
      </c>
    </row>
    <row r="860" spans="1:6" x14ac:dyDescent="0.25">
      <c r="A860" s="11">
        <v>60</v>
      </c>
      <c r="B860" s="11" t="s">
        <v>622</v>
      </c>
      <c r="C860" s="12">
        <v>41101</v>
      </c>
      <c r="D860" s="15">
        <v>2500</v>
      </c>
      <c r="E860" s="13">
        <f t="shared" si="13"/>
        <v>0</v>
      </c>
      <c r="F860" s="13">
        <f>IF(AND(B860="Med B",COUNTIFS(A$1:A859,A860,B$1:B859,"Med B")=0,COUNTIFS(A$1:A859,A860,B$1:B859,"Med A")=0),1,0)</f>
        <v>0</v>
      </c>
    </row>
    <row r="861" spans="1:6" x14ac:dyDescent="0.25">
      <c r="A861" s="11">
        <v>60</v>
      </c>
      <c r="B861" s="11" t="s">
        <v>622</v>
      </c>
      <c r="C861" s="12">
        <v>41103</v>
      </c>
      <c r="D861" s="15">
        <v>2500</v>
      </c>
      <c r="E861" s="13">
        <f t="shared" si="13"/>
        <v>0</v>
      </c>
      <c r="F861" s="13">
        <f>IF(AND(B861="Med B",COUNTIFS(A$1:A860,A861,B$1:B860,"Med B")=0,COUNTIFS(A$1:A860,A861,B$1:B860,"Med A")=0),1,0)</f>
        <v>0</v>
      </c>
    </row>
    <row r="862" spans="1:6" x14ac:dyDescent="0.25">
      <c r="A862" s="11">
        <v>60</v>
      </c>
      <c r="B862" s="11" t="s">
        <v>622</v>
      </c>
      <c r="C862" s="12">
        <v>41106</v>
      </c>
      <c r="D862" s="15">
        <v>2500</v>
      </c>
      <c r="E862" s="13">
        <f t="shared" si="13"/>
        <v>0</v>
      </c>
      <c r="F862" s="13">
        <f>IF(AND(B862="Med B",COUNTIFS(A$1:A861,A862,B$1:B861,"Med B")=0,COUNTIFS(A$1:A861,A862,B$1:B861,"Med A")=0),1,0)</f>
        <v>0</v>
      </c>
    </row>
    <row r="863" spans="1:6" x14ac:dyDescent="0.25">
      <c r="A863" s="11">
        <v>60</v>
      </c>
      <c r="B863" s="11" t="s">
        <v>622</v>
      </c>
      <c r="C863" s="12">
        <v>41107</v>
      </c>
      <c r="D863" s="15">
        <v>2500</v>
      </c>
      <c r="E863" s="13">
        <f t="shared" si="13"/>
        <v>0</v>
      </c>
      <c r="F863" s="13">
        <f>IF(AND(B863="Med B",COUNTIFS(A$1:A862,A863,B$1:B862,"Med B")=0,COUNTIFS(A$1:A862,A863,B$1:B862,"Med A")=0),1,0)</f>
        <v>0</v>
      </c>
    </row>
    <row r="864" spans="1:6" x14ac:dyDescent="0.25">
      <c r="A864" s="11">
        <v>60</v>
      </c>
      <c r="B864" s="11" t="s">
        <v>622</v>
      </c>
      <c r="C864" s="12">
        <v>41110</v>
      </c>
      <c r="D864" s="15">
        <v>2500</v>
      </c>
      <c r="E864" s="13">
        <f t="shared" si="13"/>
        <v>0</v>
      </c>
      <c r="F864" s="13">
        <f>IF(AND(B864="Med B",COUNTIFS(A$1:A863,A864,B$1:B863,"Med B")=0,COUNTIFS(A$1:A863,A864,B$1:B863,"Med A")=0),1,0)</f>
        <v>0</v>
      </c>
    </row>
    <row r="865" spans="1:6" x14ac:dyDescent="0.25">
      <c r="A865" s="11">
        <v>60</v>
      </c>
      <c r="B865" s="11" t="s">
        <v>622</v>
      </c>
      <c r="C865" s="12">
        <v>41113</v>
      </c>
      <c r="D865" s="15">
        <v>2500</v>
      </c>
      <c r="E865" s="13">
        <f t="shared" si="13"/>
        <v>0</v>
      </c>
      <c r="F865" s="13">
        <f>IF(AND(B865="Med B",COUNTIFS(A$1:A864,A865,B$1:B864,"Med B")=0,COUNTIFS(A$1:A864,A865,B$1:B864,"Med A")=0),1,0)</f>
        <v>0</v>
      </c>
    </row>
    <row r="866" spans="1:6" x14ac:dyDescent="0.25">
      <c r="A866" s="11">
        <v>60</v>
      </c>
      <c r="B866" s="11" t="s">
        <v>622</v>
      </c>
      <c r="C866" s="12">
        <v>41115</v>
      </c>
      <c r="D866" s="15">
        <v>2500</v>
      </c>
      <c r="E866" s="13">
        <f t="shared" si="13"/>
        <v>0</v>
      </c>
      <c r="F866" s="13">
        <f>IF(AND(B866="Med B",COUNTIFS(A$1:A865,A866,B$1:B865,"Med B")=0,COUNTIFS(A$1:A865,A866,B$1:B865,"Med A")=0),1,0)</f>
        <v>0</v>
      </c>
    </row>
    <row r="867" spans="1:6" x14ac:dyDescent="0.25">
      <c r="A867" s="11">
        <v>60</v>
      </c>
      <c r="B867" s="11" t="s">
        <v>622</v>
      </c>
      <c r="C867" s="12">
        <v>41117</v>
      </c>
      <c r="D867" s="15">
        <v>2500</v>
      </c>
      <c r="E867" s="13">
        <f t="shared" si="13"/>
        <v>0</v>
      </c>
      <c r="F867" s="13">
        <f>IF(AND(B867="Med B",COUNTIFS(A$1:A866,A867,B$1:B866,"Med B")=0,COUNTIFS(A$1:A866,A867,B$1:B866,"Med A")=0),1,0)</f>
        <v>0</v>
      </c>
    </row>
    <row r="868" spans="1:6" x14ac:dyDescent="0.25">
      <c r="A868" s="11">
        <v>60</v>
      </c>
      <c r="B868" s="11" t="s">
        <v>622</v>
      </c>
      <c r="C868" s="12">
        <v>41120</v>
      </c>
      <c r="D868" s="15">
        <v>2500</v>
      </c>
      <c r="E868" s="13">
        <f t="shared" si="13"/>
        <v>0</v>
      </c>
      <c r="F868" s="13">
        <f>IF(AND(B868="Med B",COUNTIFS(A$1:A867,A868,B$1:B867,"Med B")=0,COUNTIFS(A$1:A867,A868,B$1:B867,"Med A")=0),1,0)</f>
        <v>0</v>
      </c>
    </row>
    <row r="869" spans="1:6" x14ac:dyDescent="0.25">
      <c r="A869" s="11">
        <v>60</v>
      </c>
      <c r="B869" s="11" t="s">
        <v>622</v>
      </c>
      <c r="C869" s="12">
        <v>41122</v>
      </c>
      <c r="D869" s="15">
        <v>2500</v>
      </c>
      <c r="E869" s="13">
        <f t="shared" si="13"/>
        <v>0</v>
      </c>
      <c r="F869" s="13">
        <f>IF(AND(B869="Med B",COUNTIFS(A$1:A868,A869,B$1:B868,"Med B")=0,COUNTIFS(A$1:A868,A869,B$1:B868,"Med A")=0),1,0)</f>
        <v>0</v>
      </c>
    </row>
    <row r="870" spans="1:6" x14ac:dyDescent="0.25">
      <c r="A870" s="11">
        <v>60</v>
      </c>
      <c r="B870" s="11" t="s">
        <v>622</v>
      </c>
      <c r="C870" s="12">
        <v>41124</v>
      </c>
      <c r="D870" s="15">
        <v>2500</v>
      </c>
      <c r="E870" s="13">
        <f t="shared" si="13"/>
        <v>0</v>
      </c>
      <c r="F870" s="13">
        <f>IF(AND(B870="Med B",COUNTIFS(A$1:A869,A870,B$1:B869,"Med B")=0,COUNTIFS(A$1:A869,A870,B$1:B869,"Med A")=0),1,0)</f>
        <v>0</v>
      </c>
    </row>
    <row r="871" spans="1:6" x14ac:dyDescent="0.25">
      <c r="A871" s="11">
        <v>60</v>
      </c>
      <c r="B871" s="11" t="s">
        <v>622</v>
      </c>
      <c r="C871" s="12">
        <v>41127</v>
      </c>
      <c r="D871" s="15">
        <v>2500</v>
      </c>
      <c r="E871" s="13">
        <f t="shared" si="13"/>
        <v>0</v>
      </c>
      <c r="F871" s="13">
        <f>IF(AND(B871="Med B",COUNTIFS(A$1:A870,A871,B$1:B870,"Med B")=0,COUNTIFS(A$1:A870,A871,B$1:B870,"Med A")=0),1,0)</f>
        <v>0</v>
      </c>
    </row>
    <row r="872" spans="1:6" x14ac:dyDescent="0.25">
      <c r="A872" s="11">
        <v>60</v>
      </c>
      <c r="B872" s="11" t="s">
        <v>622</v>
      </c>
      <c r="C872" s="12">
        <v>41129</v>
      </c>
      <c r="D872" s="15">
        <v>2500</v>
      </c>
      <c r="E872" s="13">
        <f t="shared" si="13"/>
        <v>0</v>
      </c>
      <c r="F872" s="13">
        <f>IF(AND(B872="Med B",COUNTIFS(A$1:A871,A872,B$1:B871,"Med B")=0,COUNTIFS(A$1:A871,A872,B$1:B871,"Med A")=0),1,0)</f>
        <v>0</v>
      </c>
    </row>
    <row r="873" spans="1:6" x14ac:dyDescent="0.25">
      <c r="A873" s="11">
        <v>60</v>
      </c>
      <c r="B873" s="11" t="s">
        <v>622</v>
      </c>
      <c r="C873" s="12">
        <v>41131</v>
      </c>
      <c r="D873" s="15">
        <v>2500</v>
      </c>
      <c r="E873" s="13">
        <f t="shared" si="13"/>
        <v>0</v>
      </c>
      <c r="F873" s="13">
        <f>IF(AND(B873="Med B",COUNTIFS(A$1:A872,A873,B$1:B872,"Med B")=0,COUNTIFS(A$1:A872,A873,B$1:B872,"Med A")=0),1,0)</f>
        <v>0</v>
      </c>
    </row>
    <row r="874" spans="1:6" x14ac:dyDescent="0.25">
      <c r="A874" s="11">
        <v>60</v>
      </c>
      <c r="B874" s="11" t="s">
        <v>622</v>
      </c>
      <c r="C874" s="12">
        <v>41134</v>
      </c>
      <c r="D874" s="15">
        <v>2500</v>
      </c>
      <c r="E874" s="13">
        <f t="shared" si="13"/>
        <v>0</v>
      </c>
      <c r="F874" s="13">
        <f>IF(AND(B874="Med B",COUNTIFS(A$1:A873,A874,B$1:B873,"Med B")=0,COUNTIFS(A$1:A873,A874,B$1:B873,"Med A")=0),1,0)</f>
        <v>0</v>
      </c>
    </row>
    <row r="875" spans="1:6" x14ac:dyDescent="0.25">
      <c r="A875" s="11">
        <v>60</v>
      </c>
      <c r="B875" s="11" t="s">
        <v>622</v>
      </c>
      <c r="C875" s="12">
        <v>41136</v>
      </c>
      <c r="D875" s="15">
        <v>2500</v>
      </c>
      <c r="E875" s="13">
        <f t="shared" si="13"/>
        <v>0</v>
      </c>
      <c r="F875" s="13">
        <f>IF(AND(B875="Med B",COUNTIFS(A$1:A874,A875,B$1:B874,"Med B")=0,COUNTIFS(A$1:A874,A875,B$1:B874,"Med A")=0),1,0)</f>
        <v>0</v>
      </c>
    </row>
    <row r="876" spans="1:6" x14ac:dyDescent="0.25">
      <c r="A876" s="11">
        <v>60</v>
      </c>
      <c r="B876" s="11" t="s">
        <v>622</v>
      </c>
      <c r="C876" s="12">
        <v>41138</v>
      </c>
      <c r="D876" s="15">
        <v>2500</v>
      </c>
      <c r="E876" s="13">
        <f t="shared" si="13"/>
        <v>0</v>
      </c>
      <c r="F876" s="13">
        <f>IF(AND(B876="Med B",COUNTIFS(A$1:A875,A876,B$1:B875,"Med B")=0,COUNTIFS(A$1:A875,A876,B$1:B875,"Med A")=0),1,0)</f>
        <v>0</v>
      </c>
    </row>
    <row r="877" spans="1:6" x14ac:dyDescent="0.25">
      <c r="A877" s="11">
        <v>60</v>
      </c>
      <c r="B877" s="11" t="s">
        <v>622</v>
      </c>
      <c r="C877" s="12">
        <v>41141</v>
      </c>
      <c r="D877" s="15">
        <v>2500</v>
      </c>
      <c r="E877" s="13">
        <f t="shared" si="13"/>
        <v>0</v>
      </c>
      <c r="F877" s="13">
        <f>IF(AND(B877="Med B",COUNTIFS(A$1:A876,A877,B$1:B876,"Med B")=0,COUNTIFS(A$1:A876,A877,B$1:B876,"Med A")=0),1,0)</f>
        <v>0</v>
      </c>
    </row>
    <row r="878" spans="1:6" x14ac:dyDescent="0.25">
      <c r="A878" s="11">
        <v>60</v>
      </c>
      <c r="B878" s="11" t="s">
        <v>622</v>
      </c>
      <c r="C878" s="12">
        <v>41143</v>
      </c>
      <c r="D878" s="15">
        <v>2500</v>
      </c>
      <c r="E878" s="13">
        <f t="shared" si="13"/>
        <v>0</v>
      </c>
      <c r="F878" s="13">
        <f>IF(AND(B878="Med B",COUNTIFS(A$1:A877,A878,B$1:B877,"Med B")=0,COUNTIFS(A$1:A877,A878,B$1:B877,"Med A")=0),1,0)</f>
        <v>0</v>
      </c>
    </row>
    <row r="879" spans="1:6" x14ac:dyDescent="0.25">
      <c r="A879" s="11">
        <v>60</v>
      </c>
      <c r="B879" s="11" t="s">
        <v>622</v>
      </c>
      <c r="C879" s="12">
        <v>41145</v>
      </c>
      <c r="D879" s="15">
        <v>2500</v>
      </c>
      <c r="E879" s="13">
        <f t="shared" si="13"/>
        <v>0</v>
      </c>
      <c r="F879" s="13">
        <f>IF(AND(B879="Med B",COUNTIFS(A$1:A878,A879,B$1:B878,"Med B")=0,COUNTIFS(A$1:A878,A879,B$1:B878,"Med A")=0),1,0)</f>
        <v>0</v>
      </c>
    </row>
    <row r="880" spans="1:6" x14ac:dyDescent="0.25">
      <c r="A880" s="11">
        <v>60</v>
      </c>
      <c r="B880" s="11" t="s">
        <v>622</v>
      </c>
      <c r="C880" s="12">
        <v>41148</v>
      </c>
      <c r="D880" s="15">
        <v>2500</v>
      </c>
      <c r="E880" s="13">
        <f t="shared" si="13"/>
        <v>0</v>
      </c>
      <c r="F880" s="13">
        <f>IF(AND(B880="Med B",COUNTIFS(A$1:A879,A880,B$1:B879,"Med B")=0,COUNTIFS(A$1:A879,A880,B$1:B879,"Med A")=0),1,0)</f>
        <v>0</v>
      </c>
    </row>
    <row r="881" spans="1:6" x14ac:dyDescent="0.25">
      <c r="A881" s="11">
        <v>60</v>
      </c>
      <c r="B881" s="11" t="s">
        <v>622</v>
      </c>
      <c r="C881" s="12">
        <v>41150</v>
      </c>
      <c r="D881" s="15">
        <v>2500</v>
      </c>
      <c r="E881" s="13">
        <f t="shared" si="13"/>
        <v>0</v>
      </c>
      <c r="F881" s="13">
        <f>IF(AND(B881="Med B",COUNTIFS(A$1:A880,A881,B$1:B880,"Med B")=0,COUNTIFS(A$1:A880,A881,B$1:B880,"Med A")=0),1,0)</f>
        <v>0</v>
      </c>
    </row>
    <row r="882" spans="1:6" x14ac:dyDescent="0.25">
      <c r="A882" s="11">
        <v>60</v>
      </c>
      <c r="B882" s="11" t="s">
        <v>622</v>
      </c>
      <c r="C882" s="12">
        <v>41152</v>
      </c>
      <c r="D882" s="15">
        <v>2500</v>
      </c>
      <c r="E882" s="13">
        <f t="shared" si="13"/>
        <v>0</v>
      </c>
      <c r="F882" s="13">
        <f>IF(AND(B882="Med B",COUNTIFS(A$1:A881,A882,B$1:B881,"Med B")=0,COUNTIFS(A$1:A881,A882,B$1:B881,"Med A")=0),1,0)</f>
        <v>0</v>
      </c>
    </row>
    <row r="883" spans="1:6" x14ac:dyDescent="0.25">
      <c r="A883" s="11">
        <v>60</v>
      </c>
      <c r="B883" s="11" t="s">
        <v>622</v>
      </c>
      <c r="C883" s="12">
        <v>41155</v>
      </c>
      <c r="D883" s="15">
        <v>2500</v>
      </c>
      <c r="E883" s="13">
        <f t="shared" si="13"/>
        <v>0</v>
      </c>
      <c r="F883" s="13">
        <f>IF(AND(B883="Med B",COUNTIFS(A$1:A882,A883,B$1:B882,"Med B")=0,COUNTIFS(A$1:A882,A883,B$1:B882,"Med A")=0),1,0)</f>
        <v>0</v>
      </c>
    </row>
    <row r="884" spans="1:6" x14ac:dyDescent="0.25">
      <c r="A884" s="11">
        <v>60</v>
      </c>
      <c r="B884" s="11" t="s">
        <v>622</v>
      </c>
      <c r="C884" s="12">
        <v>41157</v>
      </c>
      <c r="D884" s="15">
        <v>2500</v>
      </c>
      <c r="E884" s="13">
        <f t="shared" si="13"/>
        <v>1</v>
      </c>
      <c r="F884" s="13">
        <f>IF(AND(B884="Med B",COUNTIFS(A$1:A883,A884,B$1:B883,"Med B")=0,COUNTIFS(A$1:A883,A884,B$1:B883,"Med A")=0),1,0)</f>
        <v>0</v>
      </c>
    </row>
    <row r="885" spans="1:6" x14ac:dyDescent="0.25">
      <c r="A885" s="11">
        <v>60</v>
      </c>
      <c r="B885" s="11" t="s">
        <v>623</v>
      </c>
      <c r="C885" s="12">
        <v>41165</v>
      </c>
      <c r="D885" s="15">
        <v>5</v>
      </c>
      <c r="E885" s="13">
        <f t="shared" si="13"/>
        <v>0</v>
      </c>
      <c r="F885" s="13">
        <f>IF(AND(B885="Med B",COUNTIFS(A$1:A884,A885,B$1:B884,"Med B")=0,COUNTIFS(A$1:A884,A885,B$1:B884,"Med A")=0),1,0)</f>
        <v>0</v>
      </c>
    </row>
    <row r="886" spans="1:6" x14ac:dyDescent="0.25">
      <c r="A886" s="11">
        <v>60</v>
      </c>
      <c r="B886" s="11" t="s">
        <v>623</v>
      </c>
      <c r="C886" s="12">
        <v>41192</v>
      </c>
      <c r="D886" s="15">
        <v>5</v>
      </c>
      <c r="E886" s="13">
        <f t="shared" si="13"/>
        <v>0</v>
      </c>
      <c r="F886" s="13">
        <f>IF(AND(B886="Med B",COUNTIFS(A$1:A885,A886,B$1:B885,"Med B")=0,COUNTIFS(A$1:A885,A886,B$1:B885,"Med A")=0),1,0)</f>
        <v>0</v>
      </c>
    </row>
    <row r="887" spans="1:6" x14ac:dyDescent="0.25">
      <c r="A887" s="11">
        <v>60</v>
      </c>
      <c r="B887" s="11" t="s">
        <v>623</v>
      </c>
      <c r="C887" s="12">
        <v>41227</v>
      </c>
      <c r="D887" s="15">
        <v>6</v>
      </c>
      <c r="E887" s="13">
        <f t="shared" si="13"/>
        <v>0</v>
      </c>
      <c r="F887" s="13">
        <f>IF(AND(B887="Med B",COUNTIFS(A$1:A886,A887,B$1:B886,"Med B")=0,COUNTIFS(A$1:A886,A887,B$1:B886,"Med A")=0),1,0)</f>
        <v>0</v>
      </c>
    </row>
    <row r="888" spans="1:6" x14ac:dyDescent="0.25">
      <c r="A888" s="11">
        <v>61</v>
      </c>
      <c r="B888" s="11" t="s">
        <v>622</v>
      </c>
      <c r="C888" s="12">
        <v>41093</v>
      </c>
      <c r="D888" s="15">
        <v>1000</v>
      </c>
      <c r="E888" s="13">
        <f t="shared" si="13"/>
        <v>0</v>
      </c>
      <c r="F888" s="13">
        <f>IF(AND(B888="Med B",COUNTIFS(A$1:A887,A888,B$1:B887,"Med B")=0,COUNTIFS(A$1:A887,A888,B$1:B887,"Med A")=0),1,0)</f>
        <v>0</v>
      </c>
    </row>
    <row r="889" spans="1:6" x14ac:dyDescent="0.25">
      <c r="A889" s="11">
        <v>61</v>
      </c>
      <c r="B889" s="11" t="s">
        <v>622</v>
      </c>
      <c r="C889" s="12">
        <v>41095</v>
      </c>
      <c r="D889" s="15">
        <v>1000</v>
      </c>
      <c r="E889" s="13">
        <f t="shared" si="13"/>
        <v>0</v>
      </c>
      <c r="F889" s="13">
        <f>IF(AND(B889="Med B",COUNTIFS(A$1:A888,A889,B$1:B888,"Med B")=0,COUNTIFS(A$1:A888,A889,B$1:B888,"Med A")=0),1,0)</f>
        <v>0</v>
      </c>
    </row>
    <row r="890" spans="1:6" x14ac:dyDescent="0.25">
      <c r="A890" s="11">
        <v>61</v>
      </c>
      <c r="B890" s="11" t="s">
        <v>622</v>
      </c>
      <c r="C890" s="12">
        <v>41125</v>
      </c>
      <c r="D890" s="15">
        <v>800</v>
      </c>
      <c r="E890" s="13">
        <f t="shared" si="13"/>
        <v>0</v>
      </c>
      <c r="F890" s="13">
        <f>IF(AND(B890="Med B",COUNTIFS(A$1:A889,A890,B$1:B889,"Med B")=0,COUNTIFS(A$1:A889,A890,B$1:B889,"Med A")=0),1,0)</f>
        <v>0</v>
      </c>
    </row>
    <row r="891" spans="1:6" x14ac:dyDescent="0.25">
      <c r="A891" s="11">
        <v>61</v>
      </c>
      <c r="B891" s="11" t="s">
        <v>622</v>
      </c>
      <c r="C891" s="12">
        <v>41130</v>
      </c>
      <c r="D891" s="15">
        <v>800</v>
      </c>
      <c r="E891" s="13">
        <f t="shared" si="13"/>
        <v>0</v>
      </c>
      <c r="F891" s="13">
        <f>IF(AND(B891="Med B",COUNTIFS(A$1:A890,A891,B$1:B890,"Med B")=0,COUNTIFS(A$1:A890,A891,B$1:B890,"Med A")=0),1,0)</f>
        <v>0</v>
      </c>
    </row>
    <row r="892" spans="1:6" x14ac:dyDescent="0.25">
      <c r="A892" s="11">
        <v>61</v>
      </c>
      <c r="B892" s="11" t="s">
        <v>622</v>
      </c>
      <c r="C892" s="12">
        <v>41135</v>
      </c>
      <c r="D892" s="15">
        <v>800</v>
      </c>
      <c r="E892" s="13">
        <f t="shared" si="13"/>
        <v>0</v>
      </c>
      <c r="F892" s="13">
        <f>IF(AND(B892="Med B",COUNTIFS(A$1:A891,A892,B$1:B891,"Med B")=0,COUNTIFS(A$1:A891,A892,B$1:B891,"Med A")=0),1,0)</f>
        <v>0</v>
      </c>
    </row>
    <row r="893" spans="1:6" x14ac:dyDescent="0.25">
      <c r="A893" s="11">
        <v>61</v>
      </c>
      <c r="B893" s="11" t="s">
        <v>622</v>
      </c>
      <c r="C893" s="12">
        <v>41137</v>
      </c>
      <c r="D893" s="15">
        <v>800</v>
      </c>
      <c r="E893" s="13">
        <f t="shared" si="13"/>
        <v>0</v>
      </c>
      <c r="F893" s="13">
        <f>IF(AND(B893="Med B",COUNTIFS(A$1:A892,A893,B$1:B892,"Med B")=0,COUNTIFS(A$1:A892,A893,B$1:B892,"Med A")=0),1,0)</f>
        <v>0</v>
      </c>
    </row>
    <row r="894" spans="1:6" x14ac:dyDescent="0.25">
      <c r="A894" s="11">
        <v>61</v>
      </c>
      <c r="B894" s="11" t="s">
        <v>622</v>
      </c>
      <c r="C894" s="12">
        <v>41139</v>
      </c>
      <c r="D894" s="15">
        <v>800</v>
      </c>
      <c r="E894" s="13">
        <f t="shared" si="13"/>
        <v>0</v>
      </c>
      <c r="F894" s="13">
        <f>IF(AND(B894="Med B",COUNTIFS(A$1:A893,A894,B$1:B893,"Med B")=0,COUNTIFS(A$1:A893,A894,B$1:B893,"Med A")=0),1,0)</f>
        <v>0</v>
      </c>
    </row>
    <row r="895" spans="1:6" x14ac:dyDescent="0.25">
      <c r="A895" s="11">
        <v>61</v>
      </c>
      <c r="B895" s="11" t="s">
        <v>622</v>
      </c>
      <c r="C895" s="12">
        <v>41144</v>
      </c>
      <c r="D895" s="15">
        <v>800</v>
      </c>
      <c r="E895" s="13">
        <f t="shared" si="13"/>
        <v>0</v>
      </c>
      <c r="F895" s="13">
        <f>IF(AND(B895="Med B",COUNTIFS(A$1:A894,A895,B$1:B894,"Med B")=0,COUNTIFS(A$1:A894,A895,B$1:B894,"Med A")=0),1,0)</f>
        <v>0</v>
      </c>
    </row>
    <row r="896" spans="1:6" x14ac:dyDescent="0.25">
      <c r="A896" s="11">
        <v>61</v>
      </c>
      <c r="B896" s="11" t="s">
        <v>622</v>
      </c>
      <c r="C896" s="12">
        <v>41146</v>
      </c>
      <c r="D896" s="15">
        <v>800</v>
      </c>
      <c r="E896" s="13">
        <f t="shared" si="13"/>
        <v>0</v>
      </c>
      <c r="F896" s="13">
        <f>IF(AND(B896="Med B",COUNTIFS(A$1:A895,A896,B$1:B895,"Med B")=0,COUNTIFS(A$1:A895,A896,B$1:B895,"Med A")=0),1,0)</f>
        <v>0</v>
      </c>
    </row>
    <row r="897" spans="1:6" x14ac:dyDescent="0.25">
      <c r="A897" s="11">
        <v>61</v>
      </c>
      <c r="B897" s="11" t="s">
        <v>622</v>
      </c>
      <c r="C897" s="12">
        <v>41149</v>
      </c>
      <c r="D897" s="15">
        <v>800</v>
      </c>
      <c r="E897" s="13">
        <f t="shared" si="13"/>
        <v>0</v>
      </c>
      <c r="F897" s="13">
        <f>IF(AND(B897="Med B",COUNTIFS(A$1:A896,A897,B$1:B896,"Med B")=0,COUNTIFS(A$1:A896,A897,B$1:B896,"Med A")=0),1,0)</f>
        <v>0</v>
      </c>
    </row>
    <row r="898" spans="1:6" x14ac:dyDescent="0.25">
      <c r="A898" s="11">
        <v>62</v>
      </c>
      <c r="B898" s="11" t="s">
        <v>622</v>
      </c>
      <c r="C898" s="12">
        <v>41155</v>
      </c>
      <c r="D898" s="15">
        <v>1400</v>
      </c>
      <c r="E898" s="13">
        <f t="shared" si="13"/>
        <v>0</v>
      </c>
      <c r="F898" s="13">
        <f>IF(AND(B898="Med B",COUNTIFS(A$1:A897,A898,B$1:B897,"Med B")=0,COUNTIFS(A$1:A897,A898,B$1:B897,"Med A")=0),1,0)</f>
        <v>0</v>
      </c>
    </row>
    <row r="899" spans="1:6" x14ac:dyDescent="0.25">
      <c r="A899" s="11">
        <v>63</v>
      </c>
      <c r="B899" s="11" t="s">
        <v>622</v>
      </c>
      <c r="C899" s="12">
        <v>41092</v>
      </c>
      <c r="D899" s="15">
        <v>4000</v>
      </c>
      <c r="E899" s="13">
        <f t="shared" ref="E899:E962" si="14">IF(AND(B899="Med A", A899=A900, B900="Med B"), 1, 0)</f>
        <v>0</v>
      </c>
      <c r="F899" s="13">
        <f>IF(AND(B899="Med B",COUNTIFS(A$1:A898,A899,B$1:B898,"Med B")=0,COUNTIFS(A$1:A898,A899,B$1:B898,"Med A")=0),1,0)</f>
        <v>0</v>
      </c>
    </row>
    <row r="900" spans="1:6" x14ac:dyDescent="0.25">
      <c r="A900" s="11">
        <v>63</v>
      </c>
      <c r="B900" s="11" t="s">
        <v>622</v>
      </c>
      <c r="C900" s="12">
        <v>41094</v>
      </c>
      <c r="D900" s="15">
        <v>4000</v>
      </c>
      <c r="E900" s="13">
        <f t="shared" si="14"/>
        <v>0</v>
      </c>
      <c r="F900" s="13">
        <f>IF(AND(B900="Med B",COUNTIFS(A$1:A899,A900,B$1:B899,"Med B")=0,COUNTIFS(A$1:A899,A900,B$1:B899,"Med A")=0),1,0)</f>
        <v>0</v>
      </c>
    </row>
    <row r="901" spans="1:6" x14ac:dyDescent="0.25">
      <c r="A901" s="11">
        <v>63</v>
      </c>
      <c r="B901" s="11" t="s">
        <v>622</v>
      </c>
      <c r="C901" s="12">
        <v>41096</v>
      </c>
      <c r="D901" s="15">
        <v>4000</v>
      </c>
      <c r="E901" s="13">
        <f t="shared" si="14"/>
        <v>0</v>
      </c>
      <c r="F901" s="13">
        <f>IF(AND(B901="Med B",COUNTIFS(A$1:A900,A901,B$1:B900,"Med B")=0,COUNTIFS(A$1:A900,A901,B$1:B900,"Med A")=0),1,0)</f>
        <v>0</v>
      </c>
    </row>
    <row r="902" spans="1:6" x14ac:dyDescent="0.25">
      <c r="A902" s="11">
        <v>63</v>
      </c>
      <c r="B902" s="11" t="s">
        <v>622</v>
      </c>
      <c r="C902" s="12">
        <v>41099</v>
      </c>
      <c r="D902" s="15">
        <v>4000</v>
      </c>
      <c r="E902" s="13">
        <f t="shared" si="14"/>
        <v>0</v>
      </c>
      <c r="F902" s="13">
        <f>IF(AND(B902="Med B",COUNTIFS(A$1:A901,A902,B$1:B901,"Med B")=0,COUNTIFS(A$1:A901,A902,B$1:B901,"Med A")=0),1,0)</f>
        <v>0</v>
      </c>
    </row>
    <row r="903" spans="1:6" x14ac:dyDescent="0.25">
      <c r="A903" s="11">
        <v>63</v>
      </c>
      <c r="B903" s="11" t="s">
        <v>622</v>
      </c>
      <c r="C903" s="12">
        <v>41101</v>
      </c>
      <c r="D903" s="15">
        <v>4000</v>
      </c>
      <c r="E903" s="13">
        <f t="shared" si="14"/>
        <v>0</v>
      </c>
      <c r="F903" s="13">
        <f>IF(AND(B903="Med B",COUNTIFS(A$1:A902,A903,B$1:B902,"Med B")=0,COUNTIFS(A$1:A902,A903,B$1:B902,"Med A")=0),1,0)</f>
        <v>0</v>
      </c>
    </row>
    <row r="904" spans="1:6" x14ac:dyDescent="0.25">
      <c r="A904" s="11">
        <v>63</v>
      </c>
      <c r="B904" s="11" t="s">
        <v>622</v>
      </c>
      <c r="C904" s="12">
        <v>41103</v>
      </c>
      <c r="D904" s="15">
        <v>4000</v>
      </c>
      <c r="E904" s="13">
        <f t="shared" si="14"/>
        <v>0</v>
      </c>
      <c r="F904" s="13">
        <f>IF(AND(B904="Med B",COUNTIFS(A$1:A903,A904,B$1:B903,"Med B")=0,COUNTIFS(A$1:A903,A904,B$1:B903,"Med A")=0),1,0)</f>
        <v>0</v>
      </c>
    </row>
    <row r="905" spans="1:6" x14ac:dyDescent="0.25">
      <c r="A905" s="11">
        <v>63</v>
      </c>
      <c r="B905" s="11" t="s">
        <v>622</v>
      </c>
      <c r="C905" s="12">
        <v>41106</v>
      </c>
      <c r="D905" s="15">
        <v>4000</v>
      </c>
      <c r="E905" s="13">
        <f t="shared" si="14"/>
        <v>0</v>
      </c>
      <c r="F905" s="13">
        <f>IF(AND(B905="Med B",COUNTIFS(A$1:A904,A905,B$1:B904,"Med B")=0,COUNTIFS(A$1:A904,A905,B$1:B904,"Med A")=0),1,0)</f>
        <v>0</v>
      </c>
    </row>
    <row r="906" spans="1:6" x14ac:dyDescent="0.25">
      <c r="A906" s="11">
        <v>63</v>
      </c>
      <c r="B906" s="11" t="s">
        <v>622</v>
      </c>
      <c r="C906" s="12">
        <v>41108</v>
      </c>
      <c r="D906" s="15">
        <v>4000</v>
      </c>
      <c r="E906" s="13">
        <f t="shared" si="14"/>
        <v>0</v>
      </c>
      <c r="F906" s="13">
        <f>IF(AND(B906="Med B",COUNTIFS(A$1:A905,A906,B$1:B905,"Med B")=0,COUNTIFS(A$1:A905,A906,B$1:B905,"Med A")=0),1,0)</f>
        <v>0</v>
      </c>
    </row>
    <row r="907" spans="1:6" x14ac:dyDescent="0.25">
      <c r="A907" s="11">
        <v>63</v>
      </c>
      <c r="B907" s="11" t="s">
        <v>622</v>
      </c>
      <c r="C907" s="12">
        <v>41110</v>
      </c>
      <c r="D907" s="15">
        <v>4000</v>
      </c>
      <c r="E907" s="13">
        <f t="shared" si="14"/>
        <v>0</v>
      </c>
      <c r="F907" s="13">
        <f>IF(AND(B907="Med B",COUNTIFS(A$1:A906,A907,B$1:B906,"Med B")=0,COUNTIFS(A$1:A906,A907,B$1:B906,"Med A")=0),1,0)</f>
        <v>0</v>
      </c>
    </row>
    <row r="908" spans="1:6" x14ac:dyDescent="0.25">
      <c r="A908" s="11">
        <v>63</v>
      </c>
      <c r="B908" s="11" t="s">
        <v>622</v>
      </c>
      <c r="C908" s="12">
        <v>41113</v>
      </c>
      <c r="D908" s="15">
        <v>4000</v>
      </c>
      <c r="E908" s="13">
        <f t="shared" si="14"/>
        <v>0</v>
      </c>
      <c r="F908" s="13">
        <f>IF(AND(B908="Med B",COUNTIFS(A$1:A907,A908,B$1:B907,"Med B")=0,COUNTIFS(A$1:A907,A908,B$1:B907,"Med A")=0),1,0)</f>
        <v>0</v>
      </c>
    </row>
    <row r="909" spans="1:6" x14ac:dyDescent="0.25">
      <c r="A909" s="11">
        <v>63</v>
      </c>
      <c r="B909" s="11" t="s">
        <v>622</v>
      </c>
      <c r="C909" s="12">
        <v>41115</v>
      </c>
      <c r="D909" s="15">
        <v>4000</v>
      </c>
      <c r="E909" s="13">
        <f t="shared" si="14"/>
        <v>0</v>
      </c>
      <c r="F909" s="13">
        <f>IF(AND(B909="Med B",COUNTIFS(A$1:A908,A909,B$1:B908,"Med B")=0,COUNTIFS(A$1:A908,A909,B$1:B908,"Med A")=0),1,0)</f>
        <v>0</v>
      </c>
    </row>
    <row r="910" spans="1:6" x14ac:dyDescent="0.25">
      <c r="A910" s="11">
        <v>63</v>
      </c>
      <c r="B910" s="11" t="s">
        <v>622</v>
      </c>
      <c r="C910" s="12">
        <v>41117</v>
      </c>
      <c r="D910" s="15">
        <v>4000</v>
      </c>
      <c r="E910" s="13">
        <f t="shared" si="14"/>
        <v>0</v>
      </c>
      <c r="F910" s="13">
        <f>IF(AND(B910="Med B",COUNTIFS(A$1:A909,A910,B$1:B909,"Med B")=0,COUNTIFS(A$1:A909,A910,B$1:B909,"Med A")=0),1,0)</f>
        <v>0</v>
      </c>
    </row>
    <row r="911" spans="1:6" x14ac:dyDescent="0.25">
      <c r="A911" s="11">
        <v>63</v>
      </c>
      <c r="B911" s="11" t="s">
        <v>622</v>
      </c>
      <c r="C911" s="12">
        <v>41120</v>
      </c>
      <c r="D911" s="15">
        <v>4000</v>
      </c>
      <c r="E911" s="13">
        <f t="shared" si="14"/>
        <v>0</v>
      </c>
      <c r="F911" s="13">
        <f>IF(AND(B911="Med B",COUNTIFS(A$1:A910,A911,B$1:B910,"Med B")=0,COUNTIFS(A$1:A910,A911,B$1:B910,"Med A")=0),1,0)</f>
        <v>0</v>
      </c>
    </row>
    <row r="912" spans="1:6" x14ac:dyDescent="0.25">
      <c r="A912" s="11">
        <v>63</v>
      </c>
      <c r="B912" s="11" t="s">
        <v>622</v>
      </c>
      <c r="C912" s="12">
        <v>41122</v>
      </c>
      <c r="D912" s="15">
        <v>4000</v>
      </c>
      <c r="E912" s="13">
        <f t="shared" si="14"/>
        <v>0</v>
      </c>
      <c r="F912" s="13">
        <f>IF(AND(B912="Med B",COUNTIFS(A$1:A911,A912,B$1:B911,"Med B")=0,COUNTIFS(A$1:A911,A912,B$1:B911,"Med A")=0),1,0)</f>
        <v>0</v>
      </c>
    </row>
    <row r="913" spans="1:6" x14ac:dyDescent="0.25">
      <c r="A913" s="11">
        <v>63</v>
      </c>
      <c r="B913" s="11" t="s">
        <v>622</v>
      </c>
      <c r="C913" s="12">
        <v>41124</v>
      </c>
      <c r="D913" s="15">
        <v>4000</v>
      </c>
      <c r="E913" s="13">
        <f t="shared" si="14"/>
        <v>0</v>
      </c>
      <c r="F913" s="13">
        <f>IF(AND(B913="Med B",COUNTIFS(A$1:A912,A913,B$1:B912,"Med B")=0,COUNTIFS(A$1:A912,A913,B$1:B912,"Med A")=0),1,0)</f>
        <v>0</v>
      </c>
    </row>
    <row r="914" spans="1:6" x14ac:dyDescent="0.25">
      <c r="A914" s="11">
        <v>63</v>
      </c>
      <c r="B914" s="11" t="s">
        <v>622</v>
      </c>
      <c r="C914" s="12">
        <v>41127</v>
      </c>
      <c r="D914" s="15">
        <v>4000</v>
      </c>
      <c r="E914" s="13">
        <f t="shared" si="14"/>
        <v>0</v>
      </c>
      <c r="F914" s="13">
        <f>IF(AND(B914="Med B",COUNTIFS(A$1:A913,A914,B$1:B913,"Med B")=0,COUNTIFS(A$1:A913,A914,B$1:B913,"Med A")=0),1,0)</f>
        <v>0</v>
      </c>
    </row>
    <row r="915" spans="1:6" x14ac:dyDescent="0.25">
      <c r="A915" s="11">
        <v>63</v>
      </c>
      <c r="B915" s="11" t="s">
        <v>622</v>
      </c>
      <c r="C915" s="12">
        <v>41129</v>
      </c>
      <c r="D915" s="15">
        <v>4000</v>
      </c>
      <c r="E915" s="13">
        <f t="shared" si="14"/>
        <v>0</v>
      </c>
      <c r="F915" s="13">
        <f>IF(AND(B915="Med B",COUNTIFS(A$1:A914,A915,B$1:B914,"Med B")=0,COUNTIFS(A$1:A914,A915,B$1:B914,"Med A")=0),1,0)</f>
        <v>0</v>
      </c>
    </row>
    <row r="916" spans="1:6" x14ac:dyDescent="0.25">
      <c r="A916" s="11">
        <v>63</v>
      </c>
      <c r="B916" s="11" t="s">
        <v>622</v>
      </c>
      <c r="C916" s="12">
        <v>41131</v>
      </c>
      <c r="D916" s="15">
        <v>4000</v>
      </c>
      <c r="E916" s="13">
        <f t="shared" si="14"/>
        <v>0</v>
      </c>
      <c r="F916" s="13">
        <f>IF(AND(B916="Med B",COUNTIFS(A$1:A915,A916,B$1:B915,"Med B")=0,COUNTIFS(A$1:A915,A916,B$1:B915,"Med A")=0),1,0)</f>
        <v>0</v>
      </c>
    </row>
    <row r="917" spans="1:6" x14ac:dyDescent="0.25">
      <c r="A917" s="11">
        <v>63</v>
      </c>
      <c r="B917" s="11" t="s">
        <v>622</v>
      </c>
      <c r="C917" s="12">
        <v>41134</v>
      </c>
      <c r="D917" s="15">
        <v>4000</v>
      </c>
      <c r="E917" s="13">
        <f t="shared" si="14"/>
        <v>0</v>
      </c>
      <c r="F917" s="13">
        <f>IF(AND(B917="Med B",COUNTIFS(A$1:A916,A917,B$1:B916,"Med B")=0,COUNTIFS(A$1:A916,A917,B$1:B916,"Med A")=0),1,0)</f>
        <v>0</v>
      </c>
    </row>
    <row r="918" spans="1:6" x14ac:dyDescent="0.25">
      <c r="A918" s="11">
        <v>63</v>
      </c>
      <c r="B918" s="11" t="s">
        <v>622</v>
      </c>
      <c r="C918" s="12">
        <v>41136</v>
      </c>
      <c r="D918" s="15">
        <v>4000</v>
      </c>
      <c r="E918" s="13">
        <f t="shared" si="14"/>
        <v>0</v>
      </c>
      <c r="F918" s="13">
        <f>IF(AND(B918="Med B",COUNTIFS(A$1:A917,A918,B$1:B917,"Med B")=0,COUNTIFS(A$1:A917,A918,B$1:B917,"Med A")=0),1,0)</f>
        <v>0</v>
      </c>
    </row>
    <row r="919" spans="1:6" x14ac:dyDescent="0.25">
      <c r="A919" s="11">
        <v>63</v>
      </c>
      <c r="B919" s="11" t="s">
        <v>622</v>
      </c>
      <c r="C919" s="12">
        <v>41138</v>
      </c>
      <c r="D919" s="15">
        <v>4000</v>
      </c>
      <c r="E919" s="13">
        <f t="shared" si="14"/>
        <v>1</v>
      </c>
      <c r="F919" s="13">
        <f>IF(AND(B919="Med B",COUNTIFS(A$1:A918,A919,B$1:B918,"Med B")=0,COUNTIFS(A$1:A918,A919,B$1:B918,"Med A")=0),1,0)</f>
        <v>0</v>
      </c>
    </row>
    <row r="920" spans="1:6" x14ac:dyDescent="0.25">
      <c r="A920" s="11">
        <v>63</v>
      </c>
      <c r="B920" s="11" t="s">
        <v>623</v>
      </c>
      <c r="C920" s="12">
        <v>41164</v>
      </c>
      <c r="D920" s="15">
        <v>6</v>
      </c>
      <c r="E920" s="13">
        <f t="shared" si="14"/>
        <v>0</v>
      </c>
      <c r="F920" s="13">
        <f>IF(AND(B920="Med B",COUNTIFS(A$1:A919,A920,B$1:B919,"Med B")=0,COUNTIFS(A$1:A919,A920,B$1:B919,"Med A")=0),1,0)</f>
        <v>0</v>
      </c>
    </row>
    <row r="921" spans="1:6" x14ac:dyDescent="0.25">
      <c r="A921" s="11">
        <v>63</v>
      </c>
      <c r="B921" s="11" t="s">
        <v>623</v>
      </c>
      <c r="C921" s="12">
        <v>41192</v>
      </c>
      <c r="D921" s="15">
        <v>5</v>
      </c>
      <c r="E921" s="13">
        <f t="shared" si="14"/>
        <v>0</v>
      </c>
      <c r="F921" s="13">
        <f>IF(AND(B921="Med B",COUNTIFS(A$1:A920,A921,B$1:B920,"Med B")=0,COUNTIFS(A$1:A920,A921,B$1:B920,"Med A")=0),1,0)</f>
        <v>0</v>
      </c>
    </row>
    <row r="922" spans="1:6" x14ac:dyDescent="0.25">
      <c r="A922" s="11">
        <v>64</v>
      </c>
      <c r="B922" s="11" t="s">
        <v>622</v>
      </c>
      <c r="C922" s="12">
        <v>41127</v>
      </c>
      <c r="D922" s="15">
        <v>5700</v>
      </c>
      <c r="E922" s="13">
        <f t="shared" si="14"/>
        <v>0</v>
      </c>
      <c r="F922" s="13">
        <f>IF(AND(B922="Med B",COUNTIFS(A$1:A921,A922,B$1:B921,"Med B")=0,COUNTIFS(A$1:A921,A922,B$1:B921,"Med A")=0),1,0)</f>
        <v>0</v>
      </c>
    </row>
    <row r="923" spans="1:6" x14ac:dyDescent="0.25">
      <c r="A923" s="11">
        <v>64</v>
      </c>
      <c r="B923" s="11" t="s">
        <v>622</v>
      </c>
      <c r="C923" s="12">
        <v>41129</v>
      </c>
      <c r="D923" s="15">
        <v>5700</v>
      </c>
      <c r="E923" s="13">
        <f t="shared" si="14"/>
        <v>0</v>
      </c>
      <c r="F923" s="13">
        <f>IF(AND(B923="Med B",COUNTIFS(A$1:A922,A923,B$1:B922,"Med B")=0,COUNTIFS(A$1:A922,A923,B$1:B922,"Med A")=0),1,0)</f>
        <v>0</v>
      </c>
    </row>
    <row r="924" spans="1:6" x14ac:dyDescent="0.25">
      <c r="A924" s="11">
        <v>64</v>
      </c>
      <c r="B924" s="11" t="s">
        <v>622</v>
      </c>
      <c r="C924" s="12">
        <v>41131</v>
      </c>
      <c r="D924" s="15">
        <v>5700</v>
      </c>
      <c r="E924" s="13">
        <f t="shared" si="14"/>
        <v>0</v>
      </c>
      <c r="F924" s="13">
        <f>IF(AND(B924="Med B",COUNTIFS(A$1:A923,A924,B$1:B923,"Med B")=0,COUNTIFS(A$1:A923,A924,B$1:B923,"Med A")=0),1,0)</f>
        <v>0</v>
      </c>
    </row>
    <row r="925" spans="1:6" x14ac:dyDescent="0.25">
      <c r="A925" s="11">
        <v>64</v>
      </c>
      <c r="B925" s="11" t="s">
        <v>622</v>
      </c>
      <c r="C925" s="12">
        <v>41134</v>
      </c>
      <c r="D925" s="15">
        <v>5700</v>
      </c>
      <c r="E925" s="13">
        <f t="shared" si="14"/>
        <v>0</v>
      </c>
      <c r="F925" s="13">
        <f>IF(AND(B925="Med B",COUNTIFS(A$1:A924,A925,B$1:B924,"Med B")=0,COUNTIFS(A$1:A924,A925,B$1:B924,"Med A")=0),1,0)</f>
        <v>0</v>
      </c>
    </row>
    <row r="926" spans="1:6" x14ac:dyDescent="0.25">
      <c r="A926" s="11">
        <v>64</v>
      </c>
      <c r="B926" s="11" t="s">
        <v>622</v>
      </c>
      <c r="C926" s="12">
        <v>41136</v>
      </c>
      <c r="D926" s="15">
        <v>5700</v>
      </c>
      <c r="E926" s="13">
        <f t="shared" si="14"/>
        <v>0</v>
      </c>
      <c r="F926" s="13">
        <f>IF(AND(B926="Med B",COUNTIFS(A$1:A925,A926,B$1:B925,"Med B")=0,COUNTIFS(A$1:A925,A926,B$1:B925,"Med A")=0),1,0)</f>
        <v>0</v>
      </c>
    </row>
    <row r="927" spans="1:6" x14ac:dyDescent="0.25">
      <c r="A927" s="11">
        <v>64</v>
      </c>
      <c r="B927" s="11" t="s">
        <v>622</v>
      </c>
      <c r="C927" s="12">
        <v>41138</v>
      </c>
      <c r="D927" s="15">
        <v>5700</v>
      </c>
      <c r="E927" s="13">
        <f t="shared" si="14"/>
        <v>0</v>
      </c>
      <c r="F927" s="13">
        <f>IF(AND(B927="Med B",COUNTIFS(A$1:A926,A927,B$1:B926,"Med B")=0,COUNTIFS(A$1:A926,A927,B$1:B926,"Med A")=0),1,0)</f>
        <v>0</v>
      </c>
    </row>
    <row r="928" spans="1:6" x14ac:dyDescent="0.25">
      <c r="A928" s="11">
        <v>64</v>
      </c>
      <c r="B928" s="11" t="s">
        <v>622</v>
      </c>
      <c r="C928" s="12">
        <v>41141</v>
      </c>
      <c r="D928" s="15">
        <v>5700</v>
      </c>
      <c r="E928" s="13">
        <f t="shared" si="14"/>
        <v>0</v>
      </c>
      <c r="F928" s="13">
        <f>IF(AND(B928="Med B",COUNTIFS(A$1:A927,A928,B$1:B927,"Med B")=0,COUNTIFS(A$1:A927,A928,B$1:B927,"Med A")=0),1,0)</f>
        <v>0</v>
      </c>
    </row>
    <row r="929" spans="1:6" x14ac:dyDescent="0.25">
      <c r="A929" s="11">
        <v>64</v>
      </c>
      <c r="B929" s="11" t="s">
        <v>622</v>
      </c>
      <c r="C929" s="12">
        <v>41143</v>
      </c>
      <c r="D929" s="15">
        <v>5700</v>
      </c>
      <c r="E929" s="13">
        <f t="shared" si="14"/>
        <v>0</v>
      </c>
      <c r="F929" s="13">
        <f>IF(AND(B929="Med B",COUNTIFS(A$1:A928,A929,B$1:B928,"Med B")=0,COUNTIFS(A$1:A928,A929,B$1:B928,"Med A")=0),1,0)</f>
        <v>0</v>
      </c>
    </row>
    <row r="930" spans="1:6" x14ac:dyDescent="0.25">
      <c r="A930" s="11">
        <v>64</v>
      </c>
      <c r="B930" s="11" t="s">
        <v>622</v>
      </c>
      <c r="C930" s="12">
        <v>41145</v>
      </c>
      <c r="D930" s="15">
        <v>5700</v>
      </c>
      <c r="E930" s="13">
        <f t="shared" si="14"/>
        <v>0</v>
      </c>
      <c r="F930" s="13">
        <f>IF(AND(B930="Med B",COUNTIFS(A$1:A929,A930,B$1:B929,"Med B")=0,COUNTIFS(A$1:A929,A930,B$1:B929,"Med A")=0),1,0)</f>
        <v>0</v>
      </c>
    </row>
    <row r="931" spans="1:6" x14ac:dyDescent="0.25">
      <c r="A931" s="11">
        <v>64</v>
      </c>
      <c r="B931" s="11" t="s">
        <v>622</v>
      </c>
      <c r="C931" s="12">
        <v>41149</v>
      </c>
      <c r="D931" s="15">
        <v>5700</v>
      </c>
      <c r="E931" s="13">
        <f t="shared" si="14"/>
        <v>0</v>
      </c>
      <c r="F931" s="13">
        <f>IF(AND(B931="Med B",COUNTIFS(A$1:A930,A931,B$1:B930,"Med B")=0,COUNTIFS(A$1:A930,A931,B$1:B930,"Med A")=0),1,0)</f>
        <v>0</v>
      </c>
    </row>
    <row r="932" spans="1:6" x14ac:dyDescent="0.25">
      <c r="A932" s="11">
        <v>64</v>
      </c>
      <c r="B932" s="11" t="s">
        <v>622</v>
      </c>
      <c r="C932" s="12">
        <v>41150</v>
      </c>
      <c r="D932" s="15">
        <v>5700</v>
      </c>
      <c r="E932" s="13">
        <f t="shared" si="14"/>
        <v>0</v>
      </c>
      <c r="F932" s="13">
        <f>IF(AND(B932="Med B",COUNTIFS(A$1:A931,A932,B$1:B931,"Med B")=0,COUNTIFS(A$1:A931,A932,B$1:B931,"Med A")=0),1,0)</f>
        <v>0</v>
      </c>
    </row>
    <row r="933" spans="1:6" x14ac:dyDescent="0.25">
      <c r="A933" s="11">
        <v>64</v>
      </c>
      <c r="B933" s="11" t="s">
        <v>622</v>
      </c>
      <c r="C933" s="12">
        <v>41152</v>
      </c>
      <c r="D933" s="15">
        <v>5700</v>
      </c>
      <c r="E933" s="13">
        <f t="shared" si="14"/>
        <v>0</v>
      </c>
      <c r="F933" s="13">
        <f>IF(AND(B933="Med B",COUNTIFS(A$1:A932,A933,B$1:B932,"Med B")=0,COUNTIFS(A$1:A932,A933,B$1:B932,"Med A")=0),1,0)</f>
        <v>0</v>
      </c>
    </row>
    <row r="934" spans="1:6" x14ac:dyDescent="0.25">
      <c r="A934" s="11">
        <v>64</v>
      </c>
      <c r="B934" s="11" t="s">
        <v>622</v>
      </c>
      <c r="C934" s="12">
        <v>41156</v>
      </c>
      <c r="D934" s="15">
        <v>5700</v>
      </c>
      <c r="E934" s="13">
        <f t="shared" si="14"/>
        <v>0</v>
      </c>
      <c r="F934" s="13">
        <f>IF(AND(B934="Med B",COUNTIFS(A$1:A933,A934,B$1:B933,"Med B")=0,COUNTIFS(A$1:A933,A934,B$1:B933,"Med A")=0),1,0)</f>
        <v>0</v>
      </c>
    </row>
    <row r="935" spans="1:6" x14ac:dyDescent="0.25">
      <c r="A935" s="11">
        <v>64</v>
      </c>
      <c r="B935" s="11" t="s">
        <v>622</v>
      </c>
      <c r="C935" s="12">
        <v>41157</v>
      </c>
      <c r="D935" s="15">
        <v>5700</v>
      </c>
      <c r="E935" s="13">
        <f t="shared" si="14"/>
        <v>0</v>
      </c>
      <c r="F935" s="13">
        <f>IF(AND(B935="Med B",COUNTIFS(A$1:A934,A935,B$1:B934,"Med B")=0,COUNTIFS(A$1:A934,A935,B$1:B934,"Med A")=0),1,0)</f>
        <v>0</v>
      </c>
    </row>
    <row r="936" spans="1:6" x14ac:dyDescent="0.25">
      <c r="A936" s="11">
        <v>65</v>
      </c>
      <c r="B936" s="11" t="s">
        <v>622</v>
      </c>
      <c r="C936" s="12">
        <v>41093</v>
      </c>
      <c r="D936" s="15">
        <v>14500</v>
      </c>
      <c r="E936" s="13">
        <f t="shared" si="14"/>
        <v>0</v>
      </c>
      <c r="F936" s="13">
        <f>IF(AND(B936="Med B",COUNTIFS(A$1:A935,A936,B$1:B935,"Med B")=0,COUNTIFS(A$1:A935,A936,B$1:B935,"Med A")=0),1,0)</f>
        <v>0</v>
      </c>
    </row>
    <row r="937" spans="1:6" x14ac:dyDescent="0.25">
      <c r="A937" s="11">
        <v>65</v>
      </c>
      <c r="B937" s="11" t="s">
        <v>622</v>
      </c>
      <c r="C937" s="12">
        <v>41095</v>
      </c>
      <c r="D937" s="15">
        <v>14500</v>
      </c>
      <c r="E937" s="13">
        <f t="shared" si="14"/>
        <v>0</v>
      </c>
      <c r="F937" s="13">
        <f>IF(AND(B937="Med B",COUNTIFS(A$1:A936,A937,B$1:B936,"Med B")=0,COUNTIFS(A$1:A936,A937,B$1:B936,"Med A")=0),1,0)</f>
        <v>0</v>
      </c>
    </row>
    <row r="938" spans="1:6" x14ac:dyDescent="0.25">
      <c r="A938" s="11">
        <v>65</v>
      </c>
      <c r="B938" s="11" t="s">
        <v>622</v>
      </c>
      <c r="C938" s="12">
        <v>41097</v>
      </c>
      <c r="D938" s="15">
        <v>16000</v>
      </c>
      <c r="E938" s="13">
        <f t="shared" si="14"/>
        <v>0</v>
      </c>
      <c r="F938" s="13">
        <f>IF(AND(B938="Med B",COUNTIFS(A$1:A937,A938,B$1:B937,"Med B")=0,COUNTIFS(A$1:A937,A938,B$1:B937,"Med A")=0),1,0)</f>
        <v>0</v>
      </c>
    </row>
    <row r="939" spans="1:6" x14ac:dyDescent="0.25">
      <c r="A939" s="11">
        <v>65</v>
      </c>
      <c r="B939" s="11" t="s">
        <v>622</v>
      </c>
      <c r="C939" s="12">
        <v>41100</v>
      </c>
      <c r="D939" s="15">
        <v>16000</v>
      </c>
      <c r="E939" s="13">
        <f t="shared" si="14"/>
        <v>0</v>
      </c>
      <c r="F939" s="13">
        <f>IF(AND(B939="Med B",COUNTIFS(A$1:A938,A939,B$1:B938,"Med B")=0,COUNTIFS(A$1:A938,A939,B$1:B938,"Med A")=0),1,0)</f>
        <v>0</v>
      </c>
    </row>
    <row r="940" spans="1:6" x14ac:dyDescent="0.25">
      <c r="A940" s="11">
        <v>65</v>
      </c>
      <c r="B940" s="11" t="s">
        <v>622</v>
      </c>
      <c r="C940" s="12">
        <v>41102</v>
      </c>
      <c r="D940" s="15">
        <v>16000</v>
      </c>
      <c r="E940" s="13">
        <f t="shared" si="14"/>
        <v>0</v>
      </c>
      <c r="F940" s="13">
        <f>IF(AND(B940="Med B",COUNTIFS(A$1:A939,A940,B$1:B939,"Med B")=0,COUNTIFS(A$1:A939,A940,B$1:B939,"Med A")=0),1,0)</f>
        <v>0</v>
      </c>
    </row>
    <row r="941" spans="1:6" x14ac:dyDescent="0.25">
      <c r="A941" s="11">
        <v>65</v>
      </c>
      <c r="B941" s="11" t="s">
        <v>622</v>
      </c>
      <c r="C941" s="12">
        <v>41104</v>
      </c>
      <c r="D941" s="15">
        <v>16000</v>
      </c>
      <c r="E941" s="13">
        <f t="shared" si="14"/>
        <v>0</v>
      </c>
      <c r="F941" s="13">
        <f>IF(AND(B941="Med B",COUNTIFS(A$1:A940,A941,B$1:B940,"Med B")=0,COUNTIFS(A$1:A940,A941,B$1:B940,"Med A")=0),1,0)</f>
        <v>0</v>
      </c>
    </row>
    <row r="942" spans="1:6" x14ac:dyDescent="0.25">
      <c r="A942" s="11">
        <v>65</v>
      </c>
      <c r="B942" s="11" t="s">
        <v>622</v>
      </c>
      <c r="C942" s="12">
        <v>41107</v>
      </c>
      <c r="D942" s="15">
        <v>16000</v>
      </c>
      <c r="E942" s="13">
        <f t="shared" si="14"/>
        <v>0</v>
      </c>
      <c r="F942" s="13">
        <f>IF(AND(B942="Med B",COUNTIFS(A$1:A941,A942,B$1:B941,"Med B")=0,COUNTIFS(A$1:A941,A942,B$1:B941,"Med A")=0),1,0)</f>
        <v>0</v>
      </c>
    </row>
    <row r="943" spans="1:6" x14ac:dyDescent="0.25">
      <c r="A943" s="11">
        <v>65</v>
      </c>
      <c r="B943" s="11" t="s">
        <v>622</v>
      </c>
      <c r="C943" s="12">
        <v>41109</v>
      </c>
      <c r="D943" s="15">
        <v>16000</v>
      </c>
      <c r="E943" s="13">
        <f t="shared" si="14"/>
        <v>0</v>
      </c>
      <c r="F943" s="13">
        <f>IF(AND(B943="Med B",COUNTIFS(A$1:A942,A943,B$1:B942,"Med B")=0,COUNTIFS(A$1:A942,A943,B$1:B942,"Med A")=0),1,0)</f>
        <v>0</v>
      </c>
    </row>
    <row r="944" spans="1:6" x14ac:dyDescent="0.25">
      <c r="A944" s="11">
        <v>65</v>
      </c>
      <c r="B944" s="11" t="s">
        <v>622</v>
      </c>
      <c r="C944" s="12">
        <v>41111</v>
      </c>
      <c r="D944" s="15">
        <v>19200</v>
      </c>
      <c r="E944" s="13">
        <f t="shared" si="14"/>
        <v>0</v>
      </c>
      <c r="F944" s="13">
        <f>IF(AND(B944="Med B",COUNTIFS(A$1:A943,A944,B$1:B943,"Med B")=0,COUNTIFS(A$1:A943,A944,B$1:B943,"Med A")=0),1,0)</f>
        <v>0</v>
      </c>
    </row>
    <row r="945" spans="1:6" x14ac:dyDescent="0.25">
      <c r="A945" s="11">
        <v>65</v>
      </c>
      <c r="B945" s="11" t="s">
        <v>622</v>
      </c>
      <c r="C945" s="12">
        <v>41114</v>
      </c>
      <c r="D945" s="15">
        <v>19200</v>
      </c>
      <c r="E945" s="13">
        <f t="shared" si="14"/>
        <v>0</v>
      </c>
      <c r="F945" s="13">
        <f>IF(AND(B945="Med B",COUNTIFS(A$1:A944,A945,B$1:B944,"Med B")=0,COUNTIFS(A$1:A944,A945,B$1:B944,"Med A")=0),1,0)</f>
        <v>0</v>
      </c>
    </row>
    <row r="946" spans="1:6" x14ac:dyDescent="0.25">
      <c r="A946" s="11">
        <v>65</v>
      </c>
      <c r="B946" s="11" t="s">
        <v>622</v>
      </c>
      <c r="C946" s="12">
        <v>41116</v>
      </c>
      <c r="D946" s="15">
        <v>19200</v>
      </c>
      <c r="E946" s="13">
        <f t="shared" si="14"/>
        <v>0</v>
      </c>
      <c r="F946" s="13">
        <f>IF(AND(B946="Med B",COUNTIFS(A$1:A945,A946,B$1:B945,"Med B")=0,COUNTIFS(A$1:A945,A946,B$1:B945,"Med A")=0),1,0)</f>
        <v>0</v>
      </c>
    </row>
    <row r="947" spans="1:6" x14ac:dyDescent="0.25">
      <c r="A947" s="11">
        <v>65</v>
      </c>
      <c r="B947" s="11" t="s">
        <v>622</v>
      </c>
      <c r="C947" s="12">
        <v>41118</v>
      </c>
      <c r="D947" s="15">
        <v>19200</v>
      </c>
      <c r="E947" s="13">
        <f t="shared" si="14"/>
        <v>0</v>
      </c>
      <c r="F947" s="13">
        <f>IF(AND(B947="Med B",COUNTIFS(A$1:A946,A947,B$1:B946,"Med B")=0,COUNTIFS(A$1:A946,A947,B$1:B946,"Med A")=0),1,0)</f>
        <v>0</v>
      </c>
    </row>
    <row r="948" spans="1:6" x14ac:dyDescent="0.25">
      <c r="A948" s="11">
        <v>65</v>
      </c>
      <c r="B948" s="11" t="s">
        <v>622</v>
      </c>
      <c r="C948" s="12">
        <v>41121</v>
      </c>
      <c r="D948" s="15">
        <v>19200</v>
      </c>
      <c r="E948" s="13">
        <f t="shared" si="14"/>
        <v>0</v>
      </c>
      <c r="F948" s="13">
        <f>IF(AND(B948="Med B",COUNTIFS(A$1:A947,A948,B$1:B947,"Med B")=0,COUNTIFS(A$1:A947,A948,B$1:B947,"Med A")=0),1,0)</f>
        <v>0</v>
      </c>
    </row>
    <row r="949" spans="1:6" x14ac:dyDescent="0.25">
      <c r="A949" s="11">
        <v>65</v>
      </c>
      <c r="B949" s="11" t="s">
        <v>622</v>
      </c>
      <c r="C949" s="12">
        <v>41123</v>
      </c>
      <c r="D949" s="15">
        <v>19200</v>
      </c>
      <c r="E949" s="13">
        <f t="shared" si="14"/>
        <v>0</v>
      </c>
      <c r="F949" s="13">
        <f>IF(AND(B949="Med B",COUNTIFS(A$1:A948,A949,B$1:B948,"Med B")=0,COUNTIFS(A$1:A948,A949,B$1:B948,"Med A")=0),1,0)</f>
        <v>0</v>
      </c>
    </row>
    <row r="950" spans="1:6" x14ac:dyDescent="0.25">
      <c r="A950" s="11">
        <v>65</v>
      </c>
      <c r="B950" s="11" t="s">
        <v>622</v>
      </c>
      <c r="C950" s="12">
        <v>41125</v>
      </c>
      <c r="D950" s="15">
        <v>20000</v>
      </c>
      <c r="E950" s="13">
        <f t="shared" si="14"/>
        <v>0</v>
      </c>
      <c r="F950" s="13">
        <f>IF(AND(B950="Med B",COUNTIFS(A$1:A949,A950,B$1:B949,"Med B")=0,COUNTIFS(A$1:A949,A950,B$1:B949,"Med A")=0),1,0)</f>
        <v>0</v>
      </c>
    </row>
    <row r="951" spans="1:6" x14ac:dyDescent="0.25">
      <c r="A951" s="11">
        <v>65</v>
      </c>
      <c r="B951" s="11" t="s">
        <v>622</v>
      </c>
      <c r="C951" s="12">
        <v>41128</v>
      </c>
      <c r="D951" s="15">
        <v>20000</v>
      </c>
      <c r="E951" s="13">
        <f t="shared" si="14"/>
        <v>0</v>
      </c>
      <c r="F951" s="13">
        <f>IF(AND(B951="Med B",COUNTIFS(A$1:A950,A951,B$1:B950,"Med B")=0,COUNTIFS(A$1:A950,A951,B$1:B950,"Med A")=0),1,0)</f>
        <v>0</v>
      </c>
    </row>
    <row r="952" spans="1:6" x14ac:dyDescent="0.25">
      <c r="A952" s="11">
        <v>65</v>
      </c>
      <c r="B952" s="11" t="s">
        <v>622</v>
      </c>
      <c r="C952" s="12">
        <v>41130</v>
      </c>
      <c r="D952" s="15">
        <v>20000</v>
      </c>
      <c r="E952" s="13">
        <f t="shared" si="14"/>
        <v>0</v>
      </c>
      <c r="F952" s="13">
        <f>IF(AND(B952="Med B",COUNTIFS(A$1:A951,A952,B$1:B951,"Med B")=0,COUNTIFS(A$1:A951,A952,B$1:B951,"Med A")=0),1,0)</f>
        <v>0</v>
      </c>
    </row>
    <row r="953" spans="1:6" x14ac:dyDescent="0.25">
      <c r="A953" s="11">
        <v>65</v>
      </c>
      <c r="B953" s="11" t="s">
        <v>622</v>
      </c>
      <c r="C953" s="12">
        <v>41132</v>
      </c>
      <c r="D953" s="15">
        <v>20000</v>
      </c>
      <c r="E953" s="13">
        <f t="shared" si="14"/>
        <v>0</v>
      </c>
      <c r="F953" s="13">
        <f>IF(AND(B953="Med B",COUNTIFS(A$1:A952,A953,B$1:B952,"Med B")=0,COUNTIFS(A$1:A952,A953,B$1:B952,"Med A")=0),1,0)</f>
        <v>0</v>
      </c>
    </row>
    <row r="954" spans="1:6" x14ac:dyDescent="0.25">
      <c r="A954" s="11">
        <v>65</v>
      </c>
      <c r="B954" s="11" t="s">
        <v>622</v>
      </c>
      <c r="C954" s="12">
        <v>41135</v>
      </c>
      <c r="D954" s="15">
        <v>20000</v>
      </c>
      <c r="E954" s="13">
        <f t="shared" si="14"/>
        <v>0</v>
      </c>
      <c r="F954" s="13">
        <f>IF(AND(B954="Med B",COUNTIFS(A$1:A953,A954,B$1:B953,"Med B")=0,COUNTIFS(A$1:A953,A954,B$1:B953,"Med A")=0),1,0)</f>
        <v>0</v>
      </c>
    </row>
    <row r="955" spans="1:6" x14ac:dyDescent="0.25">
      <c r="A955" s="11">
        <v>65</v>
      </c>
      <c r="B955" s="11" t="s">
        <v>622</v>
      </c>
      <c r="C955" s="12">
        <v>41137</v>
      </c>
      <c r="D955" s="15">
        <v>20000</v>
      </c>
      <c r="E955" s="13">
        <f t="shared" si="14"/>
        <v>0</v>
      </c>
      <c r="F955" s="13">
        <f>IF(AND(B955="Med B",COUNTIFS(A$1:A954,A955,B$1:B954,"Med B")=0,COUNTIFS(A$1:A954,A955,B$1:B954,"Med A")=0),1,0)</f>
        <v>0</v>
      </c>
    </row>
    <row r="956" spans="1:6" x14ac:dyDescent="0.25">
      <c r="A956" s="11">
        <v>65</v>
      </c>
      <c r="B956" s="11" t="s">
        <v>622</v>
      </c>
      <c r="C956" s="12">
        <v>41139</v>
      </c>
      <c r="D956" s="15">
        <v>20000</v>
      </c>
      <c r="E956" s="13">
        <f t="shared" si="14"/>
        <v>0</v>
      </c>
      <c r="F956" s="13">
        <f>IF(AND(B956="Med B",COUNTIFS(A$1:A955,A956,B$1:B955,"Med B")=0,COUNTIFS(A$1:A955,A956,B$1:B955,"Med A")=0),1,0)</f>
        <v>0</v>
      </c>
    </row>
    <row r="957" spans="1:6" x14ac:dyDescent="0.25">
      <c r="A957" s="11">
        <v>65</v>
      </c>
      <c r="B957" s="11" t="s">
        <v>622</v>
      </c>
      <c r="C957" s="12">
        <v>41142</v>
      </c>
      <c r="D957" s="15">
        <v>20000</v>
      </c>
      <c r="E957" s="13">
        <f t="shared" si="14"/>
        <v>0</v>
      </c>
      <c r="F957" s="13">
        <f>IF(AND(B957="Med B",COUNTIFS(A$1:A956,A957,B$1:B956,"Med B")=0,COUNTIFS(A$1:A956,A957,B$1:B956,"Med A")=0),1,0)</f>
        <v>0</v>
      </c>
    </row>
    <row r="958" spans="1:6" x14ac:dyDescent="0.25">
      <c r="A958" s="11">
        <v>65</v>
      </c>
      <c r="B958" s="11" t="s">
        <v>622</v>
      </c>
      <c r="C958" s="12">
        <v>41144</v>
      </c>
      <c r="D958" s="15">
        <v>20000</v>
      </c>
      <c r="E958" s="13">
        <f t="shared" si="14"/>
        <v>0</v>
      </c>
      <c r="F958" s="13">
        <f>IF(AND(B958="Med B",COUNTIFS(A$1:A957,A958,B$1:B957,"Med B")=0,COUNTIFS(A$1:A957,A958,B$1:B957,"Med A")=0),1,0)</f>
        <v>0</v>
      </c>
    </row>
    <row r="959" spans="1:6" x14ac:dyDescent="0.25">
      <c r="A959" s="11">
        <v>65</v>
      </c>
      <c r="B959" s="11" t="s">
        <v>622</v>
      </c>
      <c r="C959" s="12">
        <v>41146</v>
      </c>
      <c r="D959" s="15">
        <v>20000</v>
      </c>
      <c r="E959" s="13">
        <f t="shared" si="14"/>
        <v>0</v>
      </c>
      <c r="F959" s="13">
        <f>IF(AND(B959="Med B",COUNTIFS(A$1:A958,A959,B$1:B958,"Med B")=0,COUNTIFS(A$1:A958,A959,B$1:B958,"Med A")=0),1,0)</f>
        <v>0</v>
      </c>
    </row>
    <row r="960" spans="1:6" x14ac:dyDescent="0.25">
      <c r="A960" s="11">
        <v>65</v>
      </c>
      <c r="B960" s="11" t="s">
        <v>622</v>
      </c>
      <c r="C960" s="12">
        <v>41149</v>
      </c>
      <c r="D960" s="15">
        <v>20000</v>
      </c>
      <c r="E960" s="13">
        <f t="shared" si="14"/>
        <v>0</v>
      </c>
      <c r="F960" s="13">
        <f>IF(AND(B960="Med B",COUNTIFS(A$1:A959,A960,B$1:B959,"Med B")=0,COUNTIFS(A$1:A959,A960,B$1:B959,"Med A")=0),1,0)</f>
        <v>0</v>
      </c>
    </row>
    <row r="961" spans="1:6" x14ac:dyDescent="0.25">
      <c r="A961" s="11">
        <v>65</v>
      </c>
      <c r="B961" s="11" t="s">
        <v>622</v>
      </c>
      <c r="C961" s="12">
        <v>41151</v>
      </c>
      <c r="D961" s="15">
        <v>20000</v>
      </c>
      <c r="E961" s="13">
        <f t="shared" si="14"/>
        <v>0</v>
      </c>
      <c r="F961" s="13">
        <f>IF(AND(B961="Med B",COUNTIFS(A$1:A960,A961,B$1:B960,"Med B")=0,COUNTIFS(A$1:A960,A961,B$1:B960,"Med A")=0),1,0)</f>
        <v>0</v>
      </c>
    </row>
    <row r="962" spans="1:6" x14ac:dyDescent="0.25">
      <c r="A962" s="11">
        <v>65</v>
      </c>
      <c r="B962" s="11" t="s">
        <v>622</v>
      </c>
      <c r="C962" s="12">
        <v>41153</v>
      </c>
      <c r="D962" s="15">
        <v>20000</v>
      </c>
      <c r="E962" s="13">
        <f t="shared" si="14"/>
        <v>0</v>
      </c>
      <c r="F962" s="13">
        <f>IF(AND(B962="Med B",COUNTIFS(A$1:A961,A962,B$1:B961,"Med B")=0,COUNTIFS(A$1:A961,A962,B$1:B961,"Med A")=0),1,0)</f>
        <v>0</v>
      </c>
    </row>
    <row r="963" spans="1:6" x14ac:dyDescent="0.25">
      <c r="A963" s="11">
        <v>65</v>
      </c>
      <c r="B963" s="11" t="s">
        <v>622</v>
      </c>
      <c r="C963" s="12">
        <v>41156</v>
      </c>
      <c r="D963" s="15">
        <v>20000</v>
      </c>
      <c r="E963" s="13">
        <f t="shared" ref="E963:E1026" si="15">IF(AND(B963="Med A", A963=A964, B964="Med B"), 1, 0)</f>
        <v>0</v>
      </c>
      <c r="F963" s="13">
        <f>IF(AND(B963="Med B",COUNTIFS(A$1:A962,A963,B$1:B962,"Med B")=0,COUNTIFS(A$1:A962,A963,B$1:B962,"Med A")=0),1,0)</f>
        <v>0</v>
      </c>
    </row>
    <row r="964" spans="1:6" x14ac:dyDescent="0.25">
      <c r="A964" s="11">
        <v>65</v>
      </c>
      <c r="B964" s="11" t="s">
        <v>622</v>
      </c>
      <c r="C964" s="12">
        <v>41158</v>
      </c>
      <c r="D964" s="15">
        <v>20000</v>
      </c>
      <c r="E964" s="13">
        <f t="shared" si="15"/>
        <v>1</v>
      </c>
      <c r="F964" s="13">
        <f>IF(AND(B964="Med B",COUNTIFS(A$1:A963,A964,B$1:B963,"Med B")=0,COUNTIFS(A$1:A963,A964,B$1:B963,"Med A")=0),1,0)</f>
        <v>0</v>
      </c>
    </row>
    <row r="965" spans="1:6" x14ac:dyDescent="0.25">
      <c r="A965" s="11">
        <v>65</v>
      </c>
      <c r="B965" s="11" t="s">
        <v>623</v>
      </c>
      <c r="C965" s="12">
        <v>41165</v>
      </c>
      <c r="D965" s="15">
        <v>16</v>
      </c>
      <c r="E965" s="13">
        <f t="shared" si="15"/>
        <v>0</v>
      </c>
      <c r="F965" s="13">
        <f>IF(AND(B965="Med B",COUNTIFS(A$1:A964,A965,B$1:B964,"Med B")=0,COUNTIFS(A$1:A964,A965,B$1:B964,"Med A")=0),1,0)</f>
        <v>0</v>
      </c>
    </row>
    <row r="966" spans="1:6" x14ac:dyDescent="0.25">
      <c r="A966" s="11">
        <v>65</v>
      </c>
      <c r="B966" s="11" t="s">
        <v>623</v>
      </c>
      <c r="C966" s="12">
        <v>41193</v>
      </c>
      <c r="D966" s="15">
        <v>16</v>
      </c>
      <c r="E966" s="13">
        <f t="shared" si="15"/>
        <v>0</v>
      </c>
      <c r="F966" s="13">
        <f>IF(AND(B966="Med B",COUNTIFS(A$1:A965,A966,B$1:B965,"Med B")=0,COUNTIFS(A$1:A965,A966,B$1:B965,"Med A")=0),1,0)</f>
        <v>0</v>
      </c>
    </row>
    <row r="967" spans="1:6" x14ac:dyDescent="0.25">
      <c r="A967" s="11">
        <v>66</v>
      </c>
      <c r="B967" s="11" t="s">
        <v>622</v>
      </c>
      <c r="C967" s="12">
        <v>41092</v>
      </c>
      <c r="D967" s="15">
        <v>3000</v>
      </c>
      <c r="E967" s="13">
        <f t="shared" si="15"/>
        <v>0</v>
      </c>
      <c r="F967" s="13">
        <f>IF(AND(B967="Med B",COUNTIFS(A$1:A966,A967,B$1:B966,"Med B")=0,COUNTIFS(A$1:A966,A967,B$1:B966,"Med A")=0),1,0)</f>
        <v>0</v>
      </c>
    </row>
    <row r="968" spans="1:6" x14ac:dyDescent="0.25">
      <c r="A968" s="11">
        <v>66</v>
      </c>
      <c r="B968" s="11" t="s">
        <v>622</v>
      </c>
      <c r="C968" s="12">
        <v>41094</v>
      </c>
      <c r="D968" s="15">
        <v>3000</v>
      </c>
      <c r="E968" s="13">
        <f t="shared" si="15"/>
        <v>0</v>
      </c>
      <c r="F968" s="13">
        <f>IF(AND(B968="Med B",COUNTIFS(A$1:A967,A968,B$1:B967,"Med B")=0,COUNTIFS(A$1:A967,A968,B$1:B967,"Med A")=0),1,0)</f>
        <v>0</v>
      </c>
    </row>
    <row r="969" spans="1:6" x14ac:dyDescent="0.25">
      <c r="A969" s="11">
        <v>66</v>
      </c>
      <c r="B969" s="11" t="s">
        <v>622</v>
      </c>
      <c r="C969" s="12">
        <v>41096</v>
      </c>
      <c r="D969" s="15">
        <v>3000</v>
      </c>
      <c r="E969" s="13">
        <f t="shared" si="15"/>
        <v>0</v>
      </c>
      <c r="F969" s="13">
        <f>IF(AND(B969="Med B",COUNTIFS(A$1:A968,A969,B$1:B968,"Med B")=0,COUNTIFS(A$1:A968,A969,B$1:B968,"Med A")=0),1,0)</f>
        <v>0</v>
      </c>
    </row>
    <row r="970" spans="1:6" x14ac:dyDescent="0.25">
      <c r="A970" s="11">
        <v>66</v>
      </c>
      <c r="B970" s="11" t="s">
        <v>622</v>
      </c>
      <c r="C970" s="12">
        <v>41099</v>
      </c>
      <c r="D970" s="15">
        <v>3000</v>
      </c>
      <c r="E970" s="13">
        <f t="shared" si="15"/>
        <v>0</v>
      </c>
      <c r="F970" s="13">
        <f>IF(AND(B970="Med B",COUNTIFS(A$1:A969,A970,B$1:B969,"Med B")=0,COUNTIFS(A$1:A969,A970,B$1:B969,"Med A")=0),1,0)</f>
        <v>0</v>
      </c>
    </row>
    <row r="971" spans="1:6" x14ac:dyDescent="0.25">
      <c r="A971" s="11">
        <v>66</v>
      </c>
      <c r="B971" s="11" t="s">
        <v>622</v>
      </c>
      <c r="C971" s="12">
        <v>41101</v>
      </c>
      <c r="D971" s="15">
        <v>3000</v>
      </c>
      <c r="E971" s="13">
        <f t="shared" si="15"/>
        <v>0</v>
      </c>
      <c r="F971" s="13">
        <f>IF(AND(B971="Med B",COUNTIFS(A$1:A970,A971,B$1:B970,"Med B")=0,COUNTIFS(A$1:A970,A971,B$1:B970,"Med A")=0),1,0)</f>
        <v>0</v>
      </c>
    </row>
    <row r="972" spans="1:6" x14ac:dyDescent="0.25">
      <c r="A972" s="11">
        <v>66</v>
      </c>
      <c r="B972" s="11" t="s">
        <v>622</v>
      </c>
      <c r="C972" s="12">
        <v>41103</v>
      </c>
      <c r="D972" s="15">
        <v>3000</v>
      </c>
      <c r="E972" s="13">
        <f t="shared" si="15"/>
        <v>0</v>
      </c>
      <c r="F972" s="13">
        <f>IF(AND(B972="Med B",COUNTIFS(A$1:A971,A972,B$1:B971,"Med B")=0,COUNTIFS(A$1:A971,A972,B$1:B971,"Med A")=0),1,0)</f>
        <v>0</v>
      </c>
    </row>
    <row r="973" spans="1:6" x14ac:dyDescent="0.25">
      <c r="A973" s="11">
        <v>66</v>
      </c>
      <c r="B973" s="11" t="s">
        <v>622</v>
      </c>
      <c r="C973" s="12">
        <v>41106</v>
      </c>
      <c r="D973" s="15">
        <v>3000</v>
      </c>
      <c r="E973" s="13">
        <f t="shared" si="15"/>
        <v>0</v>
      </c>
      <c r="F973" s="13">
        <f>IF(AND(B973="Med B",COUNTIFS(A$1:A972,A973,B$1:B972,"Med B")=0,COUNTIFS(A$1:A972,A973,B$1:B972,"Med A")=0),1,0)</f>
        <v>0</v>
      </c>
    </row>
    <row r="974" spans="1:6" x14ac:dyDescent="0.25">
      <c r="A974" s="11">
        <v>66</v>
      </c>
      <c r="B974" s="11" t="s">
        <v>622</v>
      </c>
      <c r="C974" s="12">
        <v>41108</v>
      </c>
      <c r="D974" s="15">
        <v>3000</v>
      </c>
      <c r="E974" s="13">
        <f t="shared" si="15"/>
        <v>0</v>
      </c>
      <c r="F974" s="13">
        <f>IF(AND(B974="Med B",COUNTIFS(A$1:A973,A974,B$1:B973,"Med B")=0,COUNTIFS(A$1:A973,A974,B$1:B973,"Med A")=0),1,0)</f>
        <v>0</v>
      </c>
    </row>
    <row r="975" spans="1:6" x14ac:dyDescent="0.25">
      <c r="A975" s="11">
        <v>66</v>
      </c>
      <c r="B975" s="11" t="s">
        <v>622</v>
      </c>
      <c r="C975" s="12">
        <v>41110</v>
      </c>
      <c r="D975" s="15">
        <v>2700</v>
      </c>
      <c r="E975" s="13">
        <f t="shared" si="15"/>
        <v>0</v>
      </c>
      <c r="F975" s="13">
        <f>IF(AND(B975="Med B",COUNTIFS(A$1:A974,A975,B$1:B974,"Med B")=0,COUNTIFS(A$1:A974,A975,B$1:B974,"Med A")=0),1,0)</f>
        <v>0</v>
      </c>
    </row>
    <row r="976" spans="1:6" x14ac:dyDescent="0.25">
      <c r="A976" s="11">
        <v>66</v>
      </c>
      <c r="B976" s="11" t="s">
        <v>622</v>
      </c>
      <c r="C976" s="12">
        <v>41113</v>
      </c>
      <c r="D976" s="15">
        <v>2700</v>
      </c>
      <c r="E976" s="13">
        <f t="shared" si="15"/>
        <v>0</v>
      </c>
      <c r="F976" s="13">
        <f>IF(AND(B976="Med B",COUNTIFS(A$1:A975,A976,B$1:B975,"Med B")=0,COUNTIFS(A$1:A975,A976,B$1:B975,"Med A")=0),1,0)</f>
        <v>0</v>
      </c>
    </row>
    <row r="977" spans="1:6" x14ac:dyDescent="0.25">
      <c r="A977" s="11">
        <v>66</v>
      </c>
      <c r="B977" s="11" t="s">
        <v>622</v>
      </c>
      <c r="C977" s="12">
        <v>41115</v>
      </c>
      <c r="D977" s="15">
        <v>2700</v>
      </c>
      <c r="E977" s="13">
        <f t="shared" si="15"/>
        <v>0</v>
      </c>
      <c r="F977" s="13">
        <f>IF(AND(B977="Med B",COUNTIFS(A$1:A976,A977,B$1:B976,"Med B")=0,COUNTIFS(A$1:A976,A977,B$1:B976,"Med A")=0),1,0)</f>
        <v>0</v>
      </c>
    </row>
    <row r="978" spans="1:6" x14ac:dyDescent="0.25">
      <c r="A978" s="11">
        <v>66</v>
      </c>
      <c r="B978" s="11" t="s">
        <v>622</v>
      </c>
      <c r="C978" s="12">
        <v>41117</v>
      </c>
      <c r="D978" s="15">
        <v>2700</v>
      </c>
      <c r="E978" s="13">
        <f t="shared" si="15"/>
        <v>0</v>
      </c>
      <c r="F978" s="13">
        <f>IF(AND(B978="Med B",COUNTIFS(A$1:A977,A978,B$1:B977,"Med B")=0,COUNTIFS(A$1:A977,A978,B$1:B977,"Med A")=0),1,0)</f>
        <v>0</v>
      </c>
    </row>
    <row r="979" spans="1:6" x14ac:dyDescent="0.25">
      <c r="A979" s="11">
        <v>66</v>
      </c>
      <c r="B979" s="11" t="s">
        <v>622</v>
      </c>
      <c r="C979" s="12">
        <v>41120</v>
      </c>
      <c r="D979" s="15">
        <v>2700</v>
      </c>
      <c r="E979" s="13">
        <f t="shared" si="15"/>
        <v>0</v>
      </c>
      <c r="F979" s="13">
        <f>IF(AND(B979="Med B",COUNTIFS(A$1:A978,A979,B$1:B978,"Med B")=0,COUNTIFS(A$1:A978,A979,B$1:B978,"Med A")=0),1,0)</f>
        <v>0</v>
      </c>
    </row>
    <row r="980" spans="1:6" x14ac:dyDescent="0.25">
      <c r="A980" s="11">
        <v>66</v>
      </c>
      <c r="B980" s="11" t="s">
        <v>622</v>
      </c>
      <c r="C980" s="12">
        <v>41122</v>
      </c>
      <c r="D980" s="15">
        <v>2700</v>
      </c>
      <c r="E980" s="13">
        <f t="shared" si="15"/>
        <v>0</v>
      </c>
      <c r="F980" s="13">
        <f>IF(AND(B980="Med B",COUNTIFS(A$1:A979,A980,B$1:B979,"Med B")=0,COUNTIFS(A$1:A979,A980,B$1:B979,"Med A")=0),1,0)</f>
        <v>0</v>
      </c>
    </row>
    <row r="981" spans="1:6" x14ac:dyDescent="0.25">
      <c r="A981" s="11">
        <v>66</v>
      </c>
      <c r="B981" s="11" t="s">
        <v>622</v>
      </c>
      <c r="C981" s="12">
        <v>41124</v>
      </c>
      <c r="D981" s="15">
        <v>2700</v>
      </c>
      <c r="E981" s="13">
        <f t="shared" si="15"/>
        <v>0</v>
      </c>
      <c r="F981" s="13">
        <f>IF(AND(B981="Med B",COUNTIFS(A$1:A980,A981,B$1:B980,"Med B")=0,COUNTIFS(A$1:A980,A981,B$1:B980,"Med A")=0),1,0)</f>
        <v>0</v>
      </c>
    </row>
    <row r="982" spans="1:6" x14ac:dyDescent="0.25">
      <c r="A982" s="11">
        <v>66</v>
      </c>
      <c r="B982" s="11" t="s">
        <v>622</v>
      </c>
      <c r="C982" s="12">
        <v>41127</v>
      </c>
      <c r="D982" s="15">
        <v>2700</v>
      </c>
      <c r="E982" s="13">
        <f t="shared" si="15"/>
        <v>0</v>
      </c>
      <c r="F982" s="13">
        <f>IF(AND(B982="Med B",COUNTIFS(A$1:A981,A982,B$1:B981,"Med B")=0,COUNTIFS(A$1:A981,A982,B$1:B981,"Med A")=0),1,0)</f>
        <v>0</v>
      </c>
    </row>
    <row r="983" spans="1:6" x14ac:dyDescent="0.25">
      <c r="A983" s="11">
        <v>66</v>
      </c>
      <c r="B983" s="11" t="s">
        <v>622</v>
      </c>
      <c r="C983" s="12">
        <v>41129</v>
      </c>
      <c r="D983" s="15">
        <v>2700</v>
      </c>
      <c r="E983" s="13">
        <f t="shared" si="15"/>
        <v>0</v>
      </c>
      <c r="F983" s="13">
        <f>IF(AND(B983="Med B",COUNTIFS(A$1:A982,A983,B$1:B982,"Med B")=0,COUNTIFS(A$1:A982,A983,B$1:B982,"Med A")=0),1,0)</f>
        <v>0</v>
      </c>
    </row>
    <row r="984" spans="1:6" x14ac:dyDescent="0.25">
      <c r="A984" s="11">
        <v>66</v>
      </c>
      <c r="B984" s="11" t="s">
        <v>622</v>
      </c>
      <c r="C984" s="12">
        <v>41131</v>
      </c>
      <c r="D984" s="15">
        <v>2700</v>
      </c>
      <c r="E984" s="13">
        <f t="shared" si="15"/>
        <v>0</v>
      </c>
      <c r="F984" s="13">
        <f>IF(AND(B984="Med B",COUNTIFS(A$1:A983,A984,B$1:B983,"Med B")=0,COUNTIFS(A$1:A983,A984,B$1:B983,"Med A")=0),1,0)</f>
        <v>0</v>
      </c>
    </row>
    <row r="985" spans="1:6" x14ac:dyDescent="0.25">
      <c r="A985" s="11">
        <v>66</v>
      </c>
      <c r="B985" s="11" t="s">
        <v>622</v>
      </c>
      <c r="C985" s="12">
        <v>41134</v>
      </c>
      <c r="D985" s="15">
        <v>2700</v>
      </c>
      <c r="E985" s="13">
        <f t="shared" si="15"/>
        <v>0</v>
      </c>
      <c r="F985" s="13">
        <f>IF(AND(B985="Med B",COUNTIFS(A$1:A984,A985,B$1:B984,"Med B")=0,COUNTIFS(A$1:A984,A985,B$1:B984,"Med A")=0),1,0)</f>
        <v>0</v>
      </c>
    </row>
    <row r="986" spans="1:6" x14ac:dyDescent="0.25">
      <c r="A986" s="11">
        <v>66</v>
      </c>
      <c r="B986" s="11" t="s">
        <v>622</v>
      </c>
      <c r="C986" s="12">
        <v>41136</v>
      </c>
      <c r="D986" s="15">
        <v>2700</v>
      </c>
      <c r="E986" s="13">
        <f t="shared" si="15"/>
        <v>0</v>
      </c>
      <c r="F986" s="13">
        <f>IF(AND(B986="Med B",COUNTIFS(A$1:A985,A986,B$1:B985,"Med B")=0,COUNTIFS(A$1:A985,A986,B$1:B985,"Med A")=0),1,0)</f>
        <v>0</v>
      </c>
    </row>
    <row r="987" spans="1:6" x14ac:dyDescent="0.25">
      <c r="A987" s="11">
        <v>66</v>
      </c>
      <c r="B987" s="11" t="s">
        <v>622</v>
      </c>
      <c r="C987" s="12">
        <v>41138</v>
      </c>
      <c r="D987" s="15">
        <v>2700</v>
      </c>
      <c r="E987" s="13">
        <f t="shared" si="15"/>
        <v>0</v>
      </c>
      <c r="F987" s="13">
        <f>IF(AND(B987="Med B",COUNTIFS(A$1:A986,A987,B$1:B986,"Med B")=0,COUNTIFS(A$1:A986,A987,B$1:B986,"Med A")=0),1,0)</f>
        <v>0</v>
      </c>
    </row>
    <row r="988" spans="1:6" x14ac:dyDescent="0.25">
      <c r="A988" s="11">
        <v>66</v>
      </c>
      <c r="B988" s="11" t="s">
        <v>622</v>
      </c>
      <c r="C988" s="12">
        <v>41141</v>
      </c>
      <c r="D988" s="15">
        <v>2700</v>
      </c>
      <c r="E988" s="13">
        <f t="shared" si="15"/>
        <v>0</v>
      </c>
      <c r="F988" s="13">
        <f>IF(AND(B988="Med B",COUNTIFS(A$1:A987,A988,B$1:B987,"Med B")=0,COUNTIFS(A$1:A987,A988,B$1:B987,"Med A")=0),1,0)</f>
        <v>0</v>
      </c>
    </row>
    <row r="989" spans="1:6" x14ac:dyDescent="0.25">
      <c r="A989" s="11">
        <v>66</v>
      </c>
      <c r="B989" s="11" t="s">
        <v>622</v>
      </c>
      <c r="C989" s="12">
        <v>41143</v>
      </c>
      <c r="D989" s="15">
        <v>2700</v>
      </c>
      <c r="E989" s="13">
        <f t="shared" si="15"/>
        <v>0</v>
      </c>
      <c r="F989" s="13">
        <f>IF(AND(B989="Med B",COUNTIFS(A$1:A988,A989,B$1:B988,"Med B")=0,COUNTIFS(A$1:A988,A989,B$1:B988,"Med A")=0),1,0)</f>
        <v>0</v>
      </c>
    </row>
    <row r="990" spans="1:6" x14ac:dyDescent="0.25">
      <c r="A990" s="11">
        <v>66</v>
      </c>
      <c r="B990" s="11" t="s">
        <v>622</v>
      </c>
      <c r="C990" s="12">
        <v>41145</v>
      </c>
      <c r="D990" s="15">
        <v>2700</v>
      </c>
      <c r="E990" s="13">
        <f t="shared" si="15"/>
        <v>0</v>
      </c>
      <c r="F990" s="13">
        <f>IF(AND(B990="Med B",COUNTIFS(A$1:A989,A990,B$1:B989,"Med B")=0,COUNTIFS(A$1:A989,A990,B$1:B989,"Med A")=0),1,0)</f>
        <v>0</v>
      </c>
    </row>
    <row r="991" spans="1:6" x14ac:dyDescent="0.25">
      <c r="A991" s="11">
        <v>66</v>
      </c>
      <c r="B991" s="11" t="s">
        <v>622</v>
      </c>
      <c r="C991" s="12">
        <v>41148</v>
      </c>
      <c r="D991" s="15">
        <v>2700</v>
      </c>
      <c r="E991" s="13">
        <f t="shared" si="15"/>
        <v>0</v>
      </c>
      <c r="F991" s="13">
        <f>IF(AND(B991="Med B",COUNTIFS(A$1:A990,A991,B$1:B990,"Med B")=0,COUNTIFS(A$1:A990,A991,B$1:B990,"Med A")=0),1,0)</f>
        <v>0</v>
      </c>
    </row>
    <row r="992" spans="1:6" x14ac:dyDescent="0.25">
      <c r="A992" s="11">
        <v>66</v>
      </c>
      <c r="B992" s="11" t="s">
        <v>622</v>
      </c>
      <c r="C992" s="12">
        <v>41150</v>
      </c>
      <c r="D992" s="15">
        <v>2700</v>
      </c>
      <c r="E992" s="13">
        <f t="shared" si="15"/>
        <v>0</v>
      </c>
      <c r="F992" s="13">
        <f>IF(AND(B992="Med B",COUNTIFS(A$1:A991,A992,B$1:B991,"Med B")=0,COUNTIFS(A$1:A991,A992,B$1:B991,"Med A")=0),1,0)</f>
        <v>0</v>
      </c>
    </row>
    <row r="993" spans="1:6" x14ac:dyDescent="0.25">
      <c r="A993" s="11">
        <v>66</v>
      </c>
      <c r="B993" s="11" t="s">
        <v>622</v>
      </c>
      <c r="C993" s="12">
        <v>41152</v>
      </c>
      <c r="D993" s="15">
        <v>2700</v>
      </c>
      <c r="E993" s="13">
        <f t="shared" si="15"/>
        <v>0</v>
      </c>
      <c r="F993" s="13">
        <f>IF(AND(B993="Med B",COUNTIFS(A$1:A992,A993,B$1:B992,"Med B")=0,COUNTIFS(A$1:A992,A993,B$1:B992,"Med A")=0),1,0)</f>
        <v>0</v>
      </c>
    </row>
    <row r="994" spans="1:6" x14ac:dyDescent="0.25">
      <c r="A994" s="11">
        <v>66</v>
      </c>
      <c r="B994" s="11" t="s">
        <v>622</v>
      </c>
      <c r="C994" s="12">
        <v>41155</v>
      </c>
      <c r="D994" s="15">
        <v>2700</v>
      </c>
      <c r="E994" s="13">
        <f t="shared" si="15"/>
        <v>0</v>
      </c>
      <c r="F994" s="13">
        <f>IF(AND(B994="Med B",COUNTIFS(A$1:A993,A994,B$1:B993,"Med B")=0,COUNTIFS(A$1:A993,A994,B$1:B993,"Med A")=0),1,0)</f>
        <v>0</v>
      </c>
    </row>
    <row r="995" spans="1:6" x14ac:dyDescent="0.25">
      <c r="A995" s="11">
        <v>66</v>
      </c>
      <c r="B995" s="11" t="s">
        <v>622</v>
      </c>
      <c r="C995" s="12">
        <v>41157</v>
      </c>
      <c r="D995" s="15">
        <v>2700</v>
      </c>
      <c r="E995" s="13">
        <f t="shared" si="15"/>
        <v>1</v>
      </c>
      <c r="F995" s="13">
        <f>IF(AND(B995="Med B",COUNTIFS(A$1:A994,A995,B$1:B994,"Med B")=0,COUNTIFS(A$1:A994,A995,B$1:B994,"Med A")=0),1,0)</f>
        <v>0</v>
      </c>
    </row>
    <row r="996" spans="1:6" x14ac:dyDescent="0.25">
      <c r="A996" s="11">
        <v>66</v>
      </c>
      <c r="B996" s="11" t="s">
        <v>623</v>
      </c>
      <c r="C996" s="12">
        <v>41208</v>
      </c>
      <c r="D996" s="15">
        <v>6</v>
      </c>
      <c r="E996" s="13">
        <f t="shared" si="15"/>
        <v>0</v>
      </c>
      <c r="F996" s="13">
        <f>IF(AND(B996="Med B",COUNTIFS(A$1:A995,A996,B$1:B995,"Med B")=0,COUNTIFS(A$1:A995,A996,B$1:B995,"Med A")=0),1,0)</f>
        <v>0</v>
      </c>
    </row>
    <row r="997" spans="1:6" x14ac:dyDescent="0.25">
      <c r="A997" s="11">
        <v>66</v>
      </c>
      <c r="B997" s="11" t="s">
        <v>623</v>
      </c>
      <c r="C997" s="12">
        <v>41213</v>
      </c>
      <c r="D997" s="15">
        <v>2</v>
      </c>
      <c r="E997" s="13">
        <f t="shared" si="15"/>
        <v>0</v>
      </c>
      <c r="F997" s="13">
        <f>IF(AND(B997="Med B",COUNTIFS(A$1:A996,A997,B$1:B996,"Med B")=0,COUNTIFS(A$1:A996,A997,B$1:B996,"Med A")=0),1,0)</f>
        <v>0</v>
      </c>
    </row>
    <row r="998" spans="1:6" x14ac:dyDescent="0.25">
      <c r="A998" s="11">
        <v>66</v>
      </c>
      <c r="B998" s="11" t="s">
        <v>623</v>
      </c>
      <c r="C998" s="12">
        <v>41227</v>
      </c>
      <c r="D998" s="15">
        <v>1</v>
      </c>
      <c r="E998" s="13">
        <f t="shared" si="15"/>
        <v>0</v>
      </c>
      <c r="F998" s="13">
        <f>IF(AND(B998="Med B",COUNTIFS(A$1:A997,A998,B$1:B997,"Med B")=0,COUNTIFS(A$1:A997,A998,B$1:B997,"Med A")=0),1,0)</f>
        <v>0</v>
      </c>
    </row>
    <row r="999" spans="1:6" x14ac:dyDescent="0.25">
      <c r="A999" s="11">
        <v>67</v>
      </c>
      <c r="B999" s="11" t="s">
        <v>622</v>
      </c>
      <c r="C999" s="12">
        <v>41093</v>
      </c>
      <c r="D999" s="15">
        <v>10000</v>
      </c>
      <c r="E999" s="13">
        <f t="shared" si="15"/>
        <v>0</v>
      </c>
      <c r="F999" s="13">
        <f>IF(AND(B999="Med B",COUNTIFS(A$1:A998,A999,B$1:B998,"Med B")=0,COUNTIFS(A$1:A998,A999,B$1:B998,"Med A")=0),1,0)</f>
        <v>0</v>
      </c>
    </row>
    <row r="1000" spans="1:6" x14ac:dyDescent="0.25">
      <c r="A1000" s="11">
        <v>67</v>
      </c>
      <c r="B1000" s="11" t="s">
        <v>622</v>
      </c>
      <c r="C1000" s="12">
        <v>41095</v>
      </c>
      <c r="D1000" s="15">
        <v>10000</v>
      </c>
      <c r="E1000" s="13">
        <f t="shared" si="15"/>
        <v>0</v>
      </c>
      <c r="F1000" s="13">
        <f>IF(AND(B1000="Med B",COUNTIFS(A$1:A999,A1000,B$1:B999,"Med B")=0,COUNTIFS(A$1:A999,A1000,B$1:B999,"Med A")=0),1,0)</f>
        <v>0</v>
      </c>
    </row>
    <row r="1001" spans="1:6" x14ac:dyDescent="0.25">
      <c r="A1001" s="11">
        <v>67</v>
      </c>
      <c r="B1001" s="11" t="s">
        <v>622</v>
      </c>
      <c r="C1001" s="12">
        <v>41097</v>
      </c>
      <c r="D1001" s="15">
        <v>10000</v>
      </c>
      <c r="E1001" s="13">
        <f t="shared" si="15"/>
        <v>0</v>
      </c>
      <c r="F1001" s="13">
        <f>IF(AND(B1001="Med B",COUNTIFS(A$1:A1000,A1001,B$1:B1000,"Med B")=0,COUNTIFS(A$1:A1000,A1001,B$1:B1000,"Med A")=0),1,0)</f>
        <v>0</v>
      </c>
    </row>
    <row r="1002" spans="1:6" x14ac:dyDescent="0.25">
      <c r="A1002" s="11">
        <v>67</v>
      </c>
      <c r="B1002" s="11" t="s">
        <v>622</v>
      </c>
      <c r="C1002" s="12">
        <v>41100</v>
      </c>
      <c r="D1002" s="15">
        <v>10000</v>
      </c>
      <c r="E1002" s="13">
        <f t="shared" si="15"/>
        <v>0</v>
      </c>
      <c r="F1002" s="13">
        <f>IF(AND(B1002="Med B",COUNTIFS(A$1:A1001,A1002,B$1:B1001,"Med B")=0,COUNTIFS(A$1:A1001,A1002,B$1:B1001,"Med A")=0),1,0)</f>
        <v>0</v>
      </c>
    </row>
    <row r="1003" spans="1:6" x14ac:dyDescent="0.25">
      <c r="A1003" s="11">
        <v>67</v>
      </c>
      <c r="B1003" s="11" t="s">
        <v>622</v>
      </c>
      <c r="C1003" s="12">
        <v>41104</v>
      </c>
      <c r="D1003" s="15">
        <v>10000</v>
      </c>
      <c r="E1003" s="13">
        <f t="shared" si="15"/>
        <v>0</v>
      </c>
      <c r="F1003" s="13">
        <f>IF(AND(B1003="Med B",COUNTIFS(A$1:A1002,A1003,B$1:B1002,"Med B")=0,COUNTIFS(A$1:A1002,A1003,B$1:B1002,"Med A")=0),1,0)</f>
        <v>0</v>
      </c>
    </row>
    <row r="1004" spans="1:6" x14ac:dyDescent="0.25">
      <c r="A1004" s="11">
        <v>67</v>
      </c>
      <c r="B1004" s="11" t="s">
        <v>622</v>
      </c>
      <c r="C1004" s="12">
        <v>41107</v>
      </c>
      <c r="D1004" s="15">
        <v>10000</v>
      </c>
      <c r="E1004" s="13">
        <f t="shared" si="15"/>
        <v>0</v>
      </c>
      <c r="F1004" s="13">
        <f>IF(AND(B1004="Med B",COUNTIFS(A$1:A1003,A1004,B$1:B1003,"Med B")=0,COUNTIFS(A$1:A1003,A1004,B$1:B1003,"Med A")=0),1,0)</f>
        <v>0</v>
      </c>
    </row>
    <row r="1005" spans="1:6" x14ac:dyDescent="0.25">
      <c r="A1005" s="11">
        <v>67</v>
      </c>
      <c r="B1005" s="11" t="s">
        <v>622</v>
      </c>
      <c r="C1005" s="12">
        <v>41109</v>
      </c>
      <c r="D1005" s="15">
        <v>10000</v>
      </c>
      <c r="E1005" s="13">
        <f t="shared" si="15"/>
        <v>0</v>
      </c>
      <c r="F1005" s="13">
        <f>IF(AND(B1005="Med B",COUNTIFS(A$1:A1004,A1005,B$1:B1004,"Med B")=0,COUNTIFS(A$1:A1004,A1005,B$1:B1004,"Med A")=0),1,0)</f>
        <v>0</v>
      </c>
    </row>
    <row r="1006" spans="1:6" x14ac:dyDescent="0.25">
      <c r="A1006" s="11">
        <v>67</v>
      </c>
      <c r="B1006" s="11" t="s">
        <v>622</v>
      </c>
      <c r="C1006" s="12">
        <v>41111</v>
      </c>
      <c r="D1006" s="15">
        <v>8000</v>
      </c>
      <c r="E1006" s="13">
        <f t="shared" si="15"/>
        <v>0</v>
      </c>
      <c r="F1006" s="13">
        <f>IF(AND(B1006="Med B",COUNTIFS(A$1:A1005,A1006,B$1:B1005,"Med B")=0,COUNTIFS(A$1:A1005,A1006,B$1:B1005,"Med A")=0),1,0)</f>
        <v>0</v>
      </c>
    </row>
    <row r="1007" spans="1:6" x14ac:dyDescent="0.25">
      <c r="A1007" s="11">
        <v>67</v>
      </c>
      <c r="B1007" s="11" t="s">
        <v>622</v>
      </c>
      <c r="C1007" s="12">
        <v>41114</v>
      </c>
      <c r="D1007" s="15">
        <v>8000</v>
      </c>
      <c r="E1007" s="13">
        <f t="shared" si="15"/>
        <v>0</v>
      </c>
      <c r="F1007" s="13">
        <f>IF(AND(B1007="Med B",COUNTIFS(A$1:A1006,A1007,B$1:B1006,"Med B")=0,COUNTIFS(A$1:A1006,A1007,B$1:B1006,"Med A")=0),1,0)</f>
        <v>0</v>
      </c>
    </row>
    <row r="1008" spans="1:6" x14ac:dyDescent="0.25">
      <c r="A1008" s="11">
        <v>67</v>
      </c>
      <c r="B1008" s="11" t="s">
        <v>622</v>
      </c>
      <c r="C1008" s="12">
        <v>41116</v>
      </c>
      <c r="D1008" s="15">
        <v>8000</v>
      </c>
      <c r="E1008" s="13">
        <f t="shared" si="15"/>
        <v>0</v>
      </c>
      <c r="F1008" s="13">
        <f>IF(AND(B1008="Med B",COUNTIFS(A$1:A1007,A1008,B$1:B1007,"Med B")=0,COUNTIFS(A$1:A1007,A1008,B$1:B1007,"Med A")=0),1,0)</f>
        <v>0</v>
      </c>
    </row>
    <row r="1009" spans="1:6" x14ac:dyDescent="0.25">
      <c r="A1009" s="11">
        <v>67</v>
      </c>
      <c r="B1009" s="11" t="s">
        <v>622</v>
      </c>
      <c r="C1009" s="12">
        <v>41118</v>
      </c>
      <c r="D1009" s="15">
        <v>8000</v>
      </c>
      <c r="E1009" s="13">
        <f t="shared" si="15"/>
        <v>0</v>
      </c>
      <c r="F1009" s="13">
        <f>IF(AND(B1009="Med B",COUNTIFS(A$1:A1008,A1009,B$1:B1008,"Med B")=0,COUNTIFS(A$1:A1008,A1009,B$1:B1008,"Med A")=0),1,0)</f>
        <v>0</v>
      </c>
    </row>
    <row r="1010" spans="1:6" x14ac:dyDescent="0.25">
      <c r="A1010" s="11">
        <v>67</v>
      </c>
      <c r="B1010" s="11" t="s">
        <v>622</v>
      </c>
      <c r="C1010" s="12">
        <v>41121</v>
      </c>
      <c r="D1010" s="15">
        <v>8000</v>
      </c>
      <c r="E1010" s="13">
        <f t="shared" si="15"/>
        <v>0</v>
      </c>
      <c r="F1010" s="13">
        <f>IF(AND(B1010="Med B",COUNTIFS(A$1:A1009,A1010,B$1:B1009,"Med B")=0,COUNTIFS(A$1:A1009,A1010,B$1:B1009,"Med A")=0),1,0)</f>
        <v>0</v>
      </c>
    </row>
    <row r="1011" spans="1:6" x14ac:dyDescent="0.25">
      <c r="A1011" s="11">
        <v>67</v>
      </c>
      <c r="B1011" s="11" t="s">
        <v>622</v>
      </c>
      <c r="C1011" s="12">
        <v>41123</v>
      </c>
      <c r="D1011" s="15">
        <v>8000</v>
      </c>
      <c r="E1011" s="13">
        <f t="shared" si="15"/>
        <v>0</v>
      </c>
      <c r="F1011" s="13">
        <f>IF(AND(B1011="Med B",COUNTIFS(A$1:A1010,A1011,B$1:B1010,"Med B")=0,COUNTIFS(A$1:A1010,A1011,B$1:B1010,"Med A")=0),1,0)</f>
        <v>0</v>
      </c>
    </row>
    <row r="1012" spans="1:6" x14ac:dyDescent="0.25">
      <c r="A1012" s="11">
        <v>67</v>
      </c>
      <c r="B1012" s="11" t="s">
        <v>622</v>
      </c>
      <c r="C1012" s="12">
        <v>41125</v>
      </c>
      <c r="D1012" s="15">
        <v>8000</v>
      </c>
      <c r="E1012" s="13">
        <f t="shared" si="15"/>
        <v>0</v>
      </c>
      <c r="F1012" s="13">
        <f>IF(AND(B1012="Med B",COUNTIFS(A$1:A1011,A1012,B$1:B1011,"Med B")=0,COUNTIFS(A$1:A1011,A1012,B$1:B1011,"Med A")=0),1,0)</f>
        <v>0</v>
      </c>
    </row>
    <row r="1013" spans="1:6" x14ac:dyDescent="0.25">
      <c r="A1013" s="11">
        <v>67</v>
      </c>
      <c r="B1013" s="11" t="s">
        <v>622</v>
      </c>
      <c r="C1013" s="12">
        <v>41128</v>
      </c>
      <c r="D1013" s="15">
        <v>8000</v>
      </c>
      <c r="E1013" s="13">
        <f t="shared" si="15"/>
        <v>0</v>
      </c>
      <c r="F1013" s="13">
        <f>IF(AND(B1013="Med B",COUNTIFS(A$1:A1012,A1013,B$1:B1012,"Med B")=0,COUNTIFS(A$1:A1012,A1013,B$1:B1012,"Med A")=0),1,0)</f>
        <v>0</v>
      </c>
    </row>
    <row r="1014" spans="1:6" x14ac:dyDescent="0.25">
      <c r="A1014" s="11">
        <v>67</v>
      </c>
      <c r="B1014" s="11" t="s">
        <v>622</v>
      </c>
      <c r="C1014" s="12">
        <v>41130</v>
      </c>
      <c r="D1014" s="15">
        <v>8000</v>
      </c>
      <c r="E1014" s="13">
        <f t="shared" si="15"/>
        <v>0</v>
      </c>
      <c r="F1014" s="13">
        <f>IF(AND(B1014="Med B",COUNTIFS(A$1:A1013,A1014,B$1:B1013,"Med B")=0,COUNTIFS(A$1:A1013,A1014,B$1:B1013,"Med A")=0),1,0)</f>
        <v>0</v>
      </c>
    </row>
    <row r="1015" spans="1:6" x14ac:dyDescent="0.25">
      <c r="A1015" s="11">
        <v>67</v>
      </c>
      <c r="B1015" s="11" t="s">
        <v>622</v>
      </c>
      <c r="C1015" s="12">
        <v>41132</v>
      </c>
      <c r="D1015" s="15">
        <v>8000</v>
      </c>
      <c r="E1015" s="13">
        <f t="shared" si="15"/>
        <v>0</v>
      </c>
      <c r="F1015" s="13">
        <f>IF(AND(B1015="Med B",COUNTIFS(A$1:A1014,A1015,B$1:B1014,"Med B")=0,COUNTIFS(A$1:A1014,A1015,B$1:B1014,"Med A")=0),1,0)</f>
        <v>0</v>
      </c>
    </row>
    <row r="1016" spans="1:6" x14ac:dyDescent="0.25">
      <c r="A1016" s="11">
        <v>67</v>
      </c>
      <c r="B1016" s="11" t="s">
        <v>622</v>
      </c>
      <c r="C1016" s="12">
        <v>41135</v>
      </c>
      <c r="D1016" s="15">
        <v>8000</v>
      </c>
      <c r="E1016" s="13">
        <f t="shared" si="15"/>
        <v>0</v>
      </c>
      <c r="F1016" s="13">
        <f>IF(AND(B1016="Med B",COUNTIFS(A$1:A1015,A1016,B$1:B1015,"Med B")=0,COUNTIFS(A$1:A1015,A1016,B$1:B1015,"Med A")=0),1,0)</f>
        <v>0</v>
      </c>
    </row>
    <row r="1017" spans="1:6" x14ac:dyDescent="0.25">
      <c r="A1017" s="11">
        <v>67</v>
      </c>
      <c r="B1017" s="11" t="s">
        <v>622</v>
      </c>
      <c r="C1017" s="12">
        <v>41137</v>
      </c>
      <c r="D1017" s="15">
        <v>8000</v>
      </c>
      <c r="E1017" s="13">
        <f t="shared" si="15"/>
        <v>1</v>
      </c>
      <c r="F1017" s="13">
        <f>IF(AND(B1017="Med B",COUNTIFS(A$1:A1016,A1017,B$1:B1016,"Med B")=0,COUNTIFS(A$1:A1016,A1017,B$1:B1016,"Med A")=0),1,0)</f>
        <v>0</v>
      </c>
    </row>
    <row r="1018" spans="1:6" x14ac:dyDescent="0.25">
      <c r="A1018" s="11">
        <v>67</v>
      </c>
      <c r="B1018" s="11" t="s">
        <v>623</v>
      </c>
      <c r="C1018" s="12">
        <v>41193</v>
      </c>
      <c r="D1018" s="15">
        <v>1</v>
      </c>
      <c r="E1018" s="13">
        <f t="shared" si="15"/>
        <v>0</v>
      </c>
      <c r="F1018" s="13">
        <f>IF(AND(B1018="Med B",COUNTIFS(A$1:A1017,A1018,B$1:B1017,"Med B")=0,COUNTIFS(A$1:A1017,A1018,B$1:B1017,"Med A")=0),1,0)</f>
        <v>0</v>
      </c>
    </row>
    <row r="1019" spans="1:6" x14ac:dyDescent="0.25">
      <c r="A1019" s="11">
        <v>67</v>
      </c>
      <c r="B1019" s="11" t="s">
        <v>623</v>
      </c>
      <c r="C1019" s="12">
        <v>41228</v>
      </c>
      <c r="D1019" s="15">
        <v>2</v>
      </c>
      <c r="E1019" s="13">
        <f t="shared" si="15"/>
        <v>0</v>
      </c>
      <c r="F1019" s="13">
        <f>IF(AND(B1019="Med B",COUNTIFS(A$1:A1018,A1019,B$1:B1018,"Med B")=0,COUNTIFS(A$1:A1018,A1019,B$1:B1018,"Med A")=0),1,0)</f>
        <v>0</v>
      </c>
    </row>
    <row r="1020" spans="1:6" x14ac:dyDescent="0.25">
      <c r="A1020" s="11">
        <v>68</v>
      </c>
      <c r="B1020" s="11" t="s">
        <v>623</v>
      </c>
      <c r="C1020" s="12">
        <v>41242</v>
      </c>
      <c r="D1020" s="15">
        <v>4</v>
      </c>
      <c r="E1020" s="13">
        <f t="shared" si="15"/>
        <v>0</v>
      </c>
      <c r="F1020" s="13">
        <f>IF(AND(B1020="Med B",COUNTIFS(A$1:A1019,A1020,B$1:B1019,"Med B")=0,COUNTIFS(A$1:A1019,A1020,B$1:B1019,"Med A")=0),1,0)</f>
        <v>1</v>
      </c>
    </row>
    <row r="1021" spans="1:6" x14ac:dyDescent="0.25">
      <c r="A1021" s="11">
        <v>69</v>
      </c>
      <c r="B1021" s="11" t="s">
        <v>622</v>
      </c>
      <c r="C1021" s="12">
        <v>41093</v>
      </c>
      <c r="D1021" s="15">
        <v>1400</v>
      </c>
      <c r="E1021" s="13">
        <f t="shared" si="15"/>
        <v>0</v>
      </c>
      <c r="F1021" s="13">
        <f>IF(AND(B1021="Med B",COUNTIFS(A$1:A1020,A1021,B$1:B1020,"Med B")=0,COUNTIFS(A$1:A1020,A1021,B$1:B1020,"Med A")=0),1,0)</f>
        <v>0</v>
      </c>
    </row>
    <row r="1022" spans="1:6" x14ac:dyDescent="0.25">
      <c r="A1022" s="11">
        <v>69</v>
      </c>
      <c r="B1022" s="11" t="s">
        <v>622</v>
      </c>
      <c r="C1022" s="12">
        <v>41095</v>
      </c>
      <c r="D1022" s="15">
        <v>1400</v>
      </c>
      <c r="E1022" s="13">
        <f t="shared" si="15"/>
        <v>0</v>
      </c>
      <c r="F1022" s="13">
        <f>IF(AND(B1022="Med B",COUNTIFS(A$1:A1021,A1022,B$1:B1021,"Med B")=0,COUNTIFS(A$1:A1021,A1022,B$1:B1021,"Med A")=0),1,0)</f>
        <v>0</v>
      </c>
    </row>
    <row r="1023" spans="1:6" x14ac:dyDescent="0.25">
      <c r="A1023" s="11">
        <v>69</v>
      </c>
      <c r="B1023" s="11" t="s">
        <v>622</v>
      </c>
      <c r="C1023" s="12">
        <v>41097</v>
      </c>
      <c r="D1023" s="15">
        <v>1400</v>
      </c>
      <c r="E1023" s="13">
        <f t="shared" si="15"/>
        <v>0</v>
      </c>
      <c r="F1023" s="13">
        <f>IF(AND(B1023="Med B",COUNTIFS(A$1:A1022,A1023,B$1:B1022,"Med B")=0,COUNTIFS(A$1:A1022,A1023,B$1:B1022,"Med A")=0),1,0)</f>
        <v>0</v>
      </c>
    </row>
    <row r="1024" spans="1:6" x14ac:dyDescent="0.25">
      <c r="A1024" s="11">
        <v>69</v>
      </c>
      <c r="B1024" s="11" t="s">
        <v>622</v>
      </c>
      <c r="C1024" s="12">
        <v>41100</v>
      </c>
      <c r="D1024" s="15">
        <v>1400</v>
      </c>
      <c r="E1024" s="13">
        <f t="shared" si="15"/>
        <v>0</v>
      </c>
      <c r="F1024" s="13">
        <f>IF(AND(B1024="Med B",COUNTIFS(A$1:A1023,A1024,B$1:B1023,"Med B")=0,COUNTIFS(A$1:A1023,A1024,B$1:B1023,"Med A")=0),1,0)</f>
        <v>0</v>
      </c>
    </row>
    <row r="1025" spans="1:6" x14ac:dyDescent="0.25">
      <c r="A1025" s="11">
        <v>69</v>
      </c>
      <c r="B1025" s="11" t="s">
        <v>622</v>
      </c>
      <c r="C1025" s="12">
        <v>41102</v>
      </c>
      <c r="D1025" s="15">
        <v>1400</v>
      </c>
      <c r="E1025" s="13">
        <f t="shared" si="15"/>
        <v>0</v>
      </c>
      <c r="F1025" s="13">
        <f>IF(AND(B1025="Med B",COUNTIFS(A$1:A1024,A1025,B$1:B1024,"Med B")=0,COUNTIFS(A$1:A1024,A1025,B$1:B1024,"Med A")=0),1,0)</f>
        <v>0</v>
      </c>
    </row>
    <row r="1026" spans="1:6" x14ac:dyDescent="0.25">
      <c r="A1026" s="11">
        <v>69</v>
      </c>
      <c r="B1026" s="11" t="s">
        <v>622</v>
      </c>
      <c r="C1026" s="12">
        <v>41104</v>
      </c>
      <c r="D1026" s="15">
        <v>1400</v>
      </c>
      <c r="E1026" s="13">
        <f t="shared" si="15"/>
        <v>0</v>
      </c>
      <c r="F1026" s="13">
        <f>IF(AND(B1026="Med B",COUNTIFS(A$1:A1025,A1026,B$1:B1025,"Med B")=0,COUNTIFS(A$1:A1025,A1026,B$1:B1025,"Med A")=0),1,0)</f>
        <v>0</v>
      </c>
    </row>
    <row r="1027" spans="1:6" x14ac:dyDescent="0.25">
      <c r="A1027" s="11">
        <v>69</v>
      </c>
      <c r="B1027" s="11" t="s">
        <v>622</v>
      </c>
      <c r="C1027" s="12">
        <v>41107</v>
      </c>
      <c r="D1027" s="15">
        <v>1400</v>
      </c>
      <c r="E1027" s="13">
        <f t="shared" ref="E1027:E1090" si="16">IF(AND(B1027="Med A", A1027=A1028, B1028="Med B"), 1, 0)</f>
        <v>0</v>
      </c>
      <c r="F1027" s="13">
        <f>IF(AND(B1027="Med B",COUNTIFS(A$1:A1026,A1027,B$1:B1026,"Med B")=0,COUNTIFS(A$1:A1026,A1027,B$1:B1026,"Med A")=0),1,0)</f>
        <v>0</v>
      </c>
    </row>
    <row r="1028" spans="1:6" x14ac:dyDescent="0.25">
      <c r="A1028" s="11">
        <v>69</v>
      </c>
      <c r="B1028" s="11" t="s">
        <v>622</v>
      </c>
      <c r="C1028" s="12">
        <v>41109</v>
      </c>
      <c r="D1028" s="15">
        <v>1400</v>
      </c>
      <c r="E1028" s="13">
        <f t="shared" si="16"/>
        <v>0</v>
      </c>
      <c r="F1028" s="13">
        <f>IF(AND(B1028="Med B",COUNTIFS(A$1:A1027,A1028,B$1:B1027,"Med B")=0,COUNTIFS(A$1:A1027,A1028,B$1:B1027,"Med A")=0),1,0)</f>
        <v>0</v>
      </c>
    </row>
    <row r="1029" spans="1:6" x14ac:dyDescent="0.25">
      <c r="A1029" s="11">
        <v>69</v>
      </c>
      <c r="B1029" s="11" t="s">
        <v>622</v>
      </c>
      <c r="C1029" s="12">
        <v>41111</v>
      </c>
      <c r="D1029" s="15">
        <v>1600</v>
      </c>
      <c r="E1029" s="13">
        <f t="shared" si="16"/>
        <v>0</v>
      </c>
      <c r="F1029" s="13">
        <f>IF(AND(B1029="Med B",COUNTIFS(A$1:A1028,A1029,B$1:B1028,"Med B")=0,COUNTIFS(A$1:A1028,A1029,B$1:B1028,"Med A")=0),1,0)</f>
        <v>0</v>
      </c>
    </row>
    <row r="1030" spans="1:6" x14ac:dyDescent="0.25">
      <c r="A1030" s="11">
        <v>69</v>
      </c>
      <c r="B1030" s="11" t="s">
        <v>622</v>
      </c>
      <c r="C1030" s="12">
        <v>41114</v>
      </c>
      <c r="D1030" s="15">
        <v>1600</v>
      </c>
      <c r="E1030" s="13">
        <f t="shared" si="16"/>
        <v>0</v>
      </c>
      <c r="F1030" s="13">
        <f>IF(AND(B1030="Med B",COUNTIFS(A$1:A1029,A1030,B$1:B1029,"Med B")=0,COUNTIFS(A$1:A1029,A1030,B$1:B1029,"Med A")=0),1,0)</f>
        <v>0</v>
      </c>
    </row>
    <row r="1031" spans="1:6" x14ac:dyDescent="0.25">
      <c r="A1031" s="11">
        <v>69</v>
      </c>
      <c r="B1031" s="11" t="s">
        <v>622</v>
      </c>
      <c r="C1031" s="12">
        <v>41116</v>
      </c>
      <c r="D1031" s="15">
        <v>1600</v>
      </c>
      <c r="E1031" s="13">
        <f t="shared" si="16"/>
        <v>0</v>
      </c>
      <c r="F1031" s="13">
        <f>IF(AND(B1031="Med B",COUNTIFS(A$1:A1030,A1031,B$1:B1030,"Med B")=0,COUNTIFS(A$1:A1030,A1031,B$1:B1030,"Med A")=0),1,0)</f>
        <v>0</v>
      </c>
    </row>
    <row r="1032" spans="1:6" x14ac:dyDescent="0.25">
      <c r="A1032" s="11">
        <v>69</v>
      </c>
      <c r="B1032" s="11" t="s">
        <v>622</v>
      </c>
      <c r="C1032" s="12">
        <v>41118</v>
      </c>
      <c r="D1032" s="15">
        <v>1600</v>
      </c>
      <c r="E1032" s="13">
        <f t="shared" si="16"/>
        <v>0</v>
      </c>
      <c r="F1032" s="13">
        <f>IF(AND(B1032="Med B",COUNTIFS(A$1:A1031,A1032,B$1:B1031,"Med B")=0,COUNTIFS(A$1:A1031,A1032,B$1:B1031,"Med A")=0),1,0)</f>
        <v>0</v>
      </c>
    </row>
    <row r="1033" spans="1:6" x14ac:dyDescent="0.25">
      <c r="A1033" s="11">
        <v>69</v>
      </c>
      <c r="B1033" s="11" t="s">
        <v>622</v>
      </c>
      <c r="C1033" s="12">
        <v>41121</v>
      </c>
      <c r="D1033" s="15">
        <v>1600</v>
      </c>
      <c r="E1033" s="13">
        <f t="shared" si="16"/>
        <v>0</v>
      </c>
      <c r="F1033" s="13">
        <f>IF(AND(B1033="Med B",COUNTIFS(A$1:A1032,A1033,B$1:B1032,"Med B")=0,COUNTIFS(A$1:A1032,A1033,B$1:B1032,"Med A")=0),1,0)</f>
        <v>0</v>
      </c>
    </row>
    <row r="1034" spans="1:6" x14ac:dyDescent="0.25">
      <c r="A1034" s="11">
        <v>69</v>
      </c>
      <c r="B1034" s="11" t="s">
        <v>622</v>
      </c>
      <c r="C1034" s="12">
        <v>41123</v>
      </c>
      <c r="D1034" s="15">
        <v>1600</v>
      </c>
      <c r="E1034" s="13">
        <f t="shared" si="16"/>
        <v>0</v>
      </c>
      <c r="F1034" s="13">
        <f>IF(AND(B1034="Med B",COUNTIFS(A$1:A1033,A1034,B$1:B1033,"Med B")=0,COUNTIFS(A$1:A1033,A1034,B$1:B1033,"Med A")=0),1,0)</f>
        <v>0</v>
      </c>
    </row>
    <row r="1035" spans="1:6" x14ac:dyDescent="0.25">
      <c r="A1035" s="11">
        <v>69</v>
      </c>
      <c r="B1035" s="11" t="s">
        <v>622</v>
      </c>
      <c r="C1035" s="12">
        <v>41125</v>
      </c>
      <c r="D1035" s="15">
        <v>2000</v>
      </c>
      <c r="E1035" s="13">
        <f t="shared" si="16"/>
        <v>0</v>
      </c>
      <c r="F1035" s="13">
        <f>IF(AND(B1035="Med B",COUNTIFS(A$1:A1034,A1035,B$1:B1034,"Med B")=0,COUNTIFS(A$1:A1034,A1035,B$1:B1034,"Med A")=0),1,0)</f>
        <v>0</v>
      </c>
    </row>
    <row r="1036" spans="1:6" x14ac:dyDescent="0.25">
      <c r="A1036" s="11">
        <v>69</v>
      </c>
      <c r="B1036" s="11" t="s">
        <v>622</v>
      </c>
      <c r="C1036" s="12">
        <v>41128</v>
      </c>
      <c r="D1036" s="15">
        <v>2000</v>
      </c>
      <c r="E1036" s="13">
        <f t="shared" si="16"/>
        <v>0</v>
      </c>
      <c r="F1036" s="13">
        <f>IF(AND(B1036="Med B",COUNTIFS(A$1:A1035,A1036,B$1:B1035,"Med B")=0,COUNTIFS(A$1:A1035,A1036,B$1:B1035,"Med A")=0),1,0)</f>
        <v>0</v>
      </c>
    </row>
    <row r="1037" spans="1:6" x14ac:dyDescent="0.25">
      <c r="A1037" s="11">
        <v>69</v>
      </c>
      <c r="B1037" s="11" t="s">
        <v>622</v>
      </c>
      <c r="C1037" s="12">
        <v>41130</v>
      </c>
      <c r="D1037" s="15">
        <v>2000</v>
      </c>
      <c r="E1037" s="13">
        <f t="shared" si="16"/>
        <v>0</v>
      </c>
      <c r="F1037" s="13">
        <f>IF(AND(B1037="Med B",COUNTIFS(A$1:A1036,A1037,B$1:B1036,"Med B")=0,COUNTIFS(A$1:A1036,A1037,B$1:B1036,"Med A")=0),1,0)</f>
        <v>0</v>
      </c>
    </row>
    <row r="1038" spans="1:6" x14ac:dyDescent="0.25">
      <c r="A1038" s="11">
        <v>69</v>
      </c>
      <c r="B1038" s="11" t="s">
        <v>622</v>
      </c>
      <c r="C1038" s="12">
        <v>41132</v>
      </c>
      <c r="D1038" s="15">
        <v>2000</v>
      </c>
      <c r="E1038" s="13">
        <f t="shared" si="16"/>
        <v>0</v>
      </c>
      <c r="F1038" s="13">
        <f>IF(AND(B1038="Med B",COUNTIFS(A$1:A1037,A1038,B$1:B1037,"Med B")=0,COUNTIFS(A$1:A1037,A1038,B$1:B1037,"Med A")=0),1,0)</f>
        <v>0</v>
      </c>
    </row>
    <row r="1039" spans="1:6" x14ac:dyDescent="0.25">
      <c r="A1039" s="11">
        <v>69</v>
      </c>
      <c r="B1039" s="11" t="s">
        <v>622</v>
      </c>
      <c r="C1039" s="12">
        <v>41135</v>
      </c>
      <c r="D1039" s="15">
        <v>2000</v>
      </c>
      <c r="E1039" s="13">
        <f t="shared" si="16"/>
        <v>0</v>
      </c>
      <c r="F1039" s="13">
        <f>IF(AND(B1039="Med B",COUNTIFS(A$1:A1038,A1039,B$1:B1038,"Med B")=0,COUNTIFS(A$1:A1038,A1039,B$1:B1038,"Med A")=0),1,0)</f>
        <v>0</v>
      </c>
    </row>
    <row r="1040" spans="1:6" x14ac:dyDescent="0.25">
      <c r="A1040" s="11">
        <v>69</v>
      </c>
      <c r="B1040" s="11" t="s">
        <v>622</v>
      </c>
      <c r="C1040" s="12">
        <v>41137</v>
      </c>
      <c r="D1040" s="15">
        <v>2000</v>
      </c>
      <c r="E1040" s="13">
        <f t="shared" si="16"/>
        <v>0</v>
      </c>
      <c r="F1040" s="13">
        <f>IF(AND(B1040="Med B",COUNTIFS(A$1:A1039,A1040,B$1:B1039,"Med B")=0,COUNTIFS(A$1:A1039,A1040,B$1:B1039,"Med A")=0),1,0)</f>
        <v>0</v>
      </c>
    </row>
    <row r="1041" spans="1:6" x14ac:dyDescent="0.25">
      <c r="A1041" s="11">
        <v>69</v>
      </c>
      <c r="B1041" s="11" t="s">
        <v>622</v>
      </c>
      <c r="C1041" s="12">
        <v>41139</v>
      </c>
      <c r="D1041" s="15">
        <v>2400</v>
      </c>
      <c r="E1041" s="13">
        <f t="shared" si="16"/>
        <v>0</v>
      </c>
      <c r="F1041" s="13">
        <f>IF(AND(B1041="Med B",COUNTIFS(A$1:A1040,A1041,B$1:B1040,"Med B")=0,COUNTIFS(A$1:A1040,A1041,B$1:B1040,"Med A")=0),1,0)</f>
        <v>0</v>
      </c>
    </row>
    <row r="1042" spans="1:6" x14ac:dyDescent="0.25">
      <c r="A1042" s="11">
        <v>69</v>
      </c>
      <c r="B1042" s="11" t="s">
        <v>622</v>
      </c>
      <c r="C1042" s="12">
        <v>41142</v>
      </c>
      <c r="D1042" s="15">
        <v>2400</v>
      </c>
      <c r="E1042" s="13">
        <f t="shared" si="16"/>
        <v>0</v>
      </c>
      <c r="F1042" s="13">
        <f>IF(AND(B1042="Med B",COUNTIFS(A$1:A1041,A1042,B$1:B1041,"Med B")=0,COUNTIFS(A$1:A1041,A1042,B$1:B1041,"Med A")=0),1,0)</f>
        <v>0</v>
      </c>
    </row>
    <row r="1043" spans="1:6" x14ac:dyDescent="0.25">
      <c r="A1043" s="11">
        <v>69</v>
      </c>
      <c r="B1043" s="11" t="s">
        <v>622</v>
      </c>
      <c r="C1043" s="12">
        <v>41144</v>
      </c>
      <c r="D1043" s="15">
        <v>2400</v>
      </c>
      <c r="E1043" s="13">
        <f t="shared" si="16"/>
        <v>0</v>
      </c>
      <c r="F1043" s="13">
        <f>IF(AND(B1043="Med B",COUNTIFS(A$1:A1042,A1043,B$1:B1042,"Med B")=0,COUNTIFS(A$1:A1042,A1043,B$1:B1042,"Med A")=0),1,0)</f>
        <v>0</v>
      </c>
    </row>
    <row r="1044" spans="1:6" x14ac:dyDescent="0.25">
      <c r="A1044" s="11">
        <v>69</v>
      </c>
      <c r="B1044" s="11" t="s">
        <v>622</v>
      </c>
      <c r="C1044" s="12">
        <v>41146</v>
      </c>
      <c r="D1044" s="15">
        <v>2400</v>
      </c>
      <c r="E1044" s="13">
        <f t="shared" si="16"/>
        <v>0</v>
      </c>
      <c r="F1044" s="13">
        <f>IF(AND(B1044="Med B",COUNTIFS(A$1:A1043,A1044,B$1:B1043,"Med B")=0,COUNTIFS(A$1:A1043,A1044,B$1:B1043,"Med A")=0),1,0)</f>
        <v>0</v>
      </c>
    </row>
    <row r="1045" spans="1:6" x14ac:dyDescent="0.25">
      <c r="A1045" s="11">
        <v>69</v>
      </c>
      <c r="B1045" s="11" t="s">
        <v>622</v>
      </c>
      <c r="C1045" s="12">
        <v>41149</v>
      </c>
      <c r="D1045" s="15">
        <v>2400</v>
      </c>
      <c r="E1045" s="13">
        <f t="shared" si="16"/>
        <v>0</v>
      </c>
      <c r="F1045" s="13">
        <f>IF(AND(B1045="Med B",COUNTIFS(A$1:A1044,A1045,B$1:B1044,"Med B")=0,COUNTIFS(A$1:A1044,A1045,B$1:B1044,"Med A")=0),1,0)</f>
        <v>0</v>
      </c>
    </row>
    <row r="1046" spans="1:6" x14ac:dyDescent="0.25">
      <c r="A1046" s="11">
        <v>69</v>
      </c>
      <c r="B1046" s="11" t="s">
        <v>622</v>
      </c>
      <c r="C1046" s="12">
        <v>41151</v>
      </c>
      <c r="D1046" s="15">
        <v>2400</v>
      </c>
      <c r="E1046" s="13">
        <f t="shared" si="16"/>
        <v>0</v>
      </c>
      <c r="F1046" s="13">
        <f>IF(AND(B1046="Med B",COUNTIFS(A$1:A1045,A1046,B$1:B1045,"Med B")=0,COUNTIFS(A$1:A1045,A1046,B$1:B1045,"Med A")=0),1,0)</f>
        <v>0</v>
      </c>
    </row>
    <row r="1047" spans="1:6" x14ac:dyDescent="0.25">
      <c r="A1047" s="11">
        <v>69</v>
      </c>
      <c r="B1047" s="11" t="s">
        <v>622</v>
      </c>
      <c r="C1047" s="12">
        <v>41153</v>
      </c>
      <c r="D1047" s="15">
        <v>2400</v>
      </c>
      <c r="E1047" s="13">
        <f t="shared" si="16"/>
        <v>0</v>
      </c>
      <c r="F1047" s="13">
        <f>IF(AND(B1047="Med B",COUNTIFS(A$1:A1046,A1047,B$1:B1046,"Med B")=0,COUNTIFS(A$1:A1046,A1047,B$1:B1046,"Med A")=0),1,0)</f>
        <v>0</v>
      </c>
    </row>
    <row r="1048" spans="1:6" x14ac:dyDescent="0.25">
      <c r="A1048" s="11">
        <v>69</v>
      </c>
      <c r="B1048" s="11" t="s">
        <v>622</v>
      </c>
      <c r="C1048" s="12">
        <v>41156</v>
      </c>
      <c r="D1048" s="15">
        <v>2400</v>
      </c>
      <c r="E1048" s="13">
        <f t="shared" si="16"/>
        <v>0</v>
      </c>
      <c r="F1048" s="13">
        <f>IF(AND(B1048="Med B",COUNTIFS(A$1:A1047,A1048,B$1:B1047,"Med B")=0,COUNTIFS(A$1:A1047,A1048,B$1:B1047,"Med A")=0),1,0)</f>
        <v>0</v>
      </c>
    </row>
    <row r="1049" spans="1:6" x14ac:dyDescent="0.25">
      <c r="A1049" s="11">
        <v>69</v>
      </c>
      <c r="B1049" s="11" t="s">
        <v>622</v>
      </c>
      <c r="C1049" s="12">
        <v>41158</v>
      </c>
      <c r="D1049" s="15">
        <v>2400</v>
      </c>
      <c r="E1049" s="13">
        <f t="shared" si="16"/>
        <v>1</v>
      </c>
      <c r="F1049" s="13">
        <f>IF(AND(B1049="Med B",COUNTIFS(A$1:A1048,A1049,B$1:B1048,"Med B")=0,COUNTIFS(A$1:A1048,A1049,B$1:B1048,"Med A")=0),1,0)</f>
        <v>0</v>
      </c>
    </row>
    <row r="1050" spans="1:6" x14ac:dyDescent="0.25">
      <c r="A1050" s="11">
        <v>69</v>
      </c>
      <c r="B1050" s="11" t="s">
        <v>623</v>
      </c>
      <c r="C1050" s="12">
        <v>41165</v>
      </c>
      <c r="D1050" s="15">
        <v>5</v>
      </c>
      <c r="E1050" s="13">
        <f t="shared" si="16"/>
        <v>0</v>
      </c>
      <c r="F1050" s="13">
        <f>IF(AND(B1050="Med B",COUNTIFS(A$1:A1049,A1050,B$1:B1049,"Med B")=0,COUNTIFS(A$1:A1049,A1050,B$1:B1049,"Med A")=0),1,0)</f>
        <v>0</v>
      </c>
    </row>
    <row r="1051" spans="1:6" x14ac:dyDescent="0.25">
      <c r="A1051" s="11">
        <v>69</v>
      </c>
      <c r="B1051" s="11" t="s">
        <v>623</v>
      </c>
      <c r="C1051" s="12">
        <v>41193</v>
      </c>
      <c r="D1051" s="15">
        <v>5</v>
      </c>
      <c r="E1051" s="13">
        <f t="shared" si="16"/>
        <v>0</v>
      </c>
      <c r="F1051" s="13">
        <f>IF(AND(B1051="Med B",COUNTIFS(A$1:A1050,A1051,B$1:B1050,"Med B")=0,COUNTIFS(A$1:A1050,A1051,B$1:B1050,"Med A")=0),1,0)</f>
        <v>0</v>
      </c>
    </row>
    <row r="1052" spans="1:6" x14ac:dyDescent="0.25">
      <c r="A1052" s="11">
        <v>69</v>
      </c>
      <c r="B1052" s="11" t="s">
        <v>623</v>
      </c>
      <c r="C1052" s="12">
        <v>41228</v>
      </c>
      <c r="D1052" s="15">
        <v>5</v>
      </c>
      <c r="E1052" s="13">
        <f t="shared" si="16"/>
        <v>0</v>
      </c>
      <c r="F1052" s="13">
        <f>IF(AND(B1052="Med B",COUNTIFS(A$1:A1051,A1052,B$1:B1051,"Med B")=0,COUNTIFS(A$1:A1051,A1052,B$1:B1051,"Med A")=0),1,0)</f>
        <v>0</v>
      </c>
    </row>
    <row r="1053" spans="1:6" x14ac:dyDescent="0.25">
      <c r="A1053" s="11">
        <v>70</v>
      </c>
      <c r="B1053" s="11" t="s">
        <v>622</v>
      </c>
      <c r="C1053" s="12">
        <v>41092</v>
      </c>
      <c r="D1053" s="15">
        <v>9500</v>
      </c>
      <c r="E1053" s="13">
        <f t="shared" si="16"/>
        <v>0</v>
      </c>
      <c r="F1053" s="13">
        <f>IF(AND(B1053="Med B",COUNTIFS(A$1:A1052,A1053,B$1:B1052,"Med B")=0,COUNTIFS(A$1:A1052,A1053,B$1:B1052,"Med A")=0),1,0)</f>
        <v>0</v>
      </c>
    </row>
    <row r="1054" spans="1:6" x14ac:dyDescent="0.25">
      <c r="A1054" s="11">
        <v>70</v>
      </c>
      <c r="B1054" s="11" t="s">
        <v>622</v>
      </c>
      <c r="C1054" s="12">
        <v>41094</v>
      </c>
      <c r="D1054" s="15">
        <v>9500</v>
      </c>
      <c r="E1054" s="13">
        <f t="shared" si="16"/>
        <v>0</v>
      </c>
      <c r="F1054" s="13">
        <f>IF(AND(B1054="Med B",COUNTIFS(A$1:A1053,A1054,B$1:B1053,"Med B")=0,COUNTIFS(A$1:A1053,A1054,B$1:B1053,"Med A")=0),1,0)</f>
        <v>0</v>
      </c>
    </row>
    <row r="1055" spans="1:6" x14ac:dyDescent="0.25">
      <c r="A1055" s="11">
        <v>70</v>
      </c>
      <c r="B1055" s="11" t="s">
        <v>622</v>
      </c>
      <c r="C1055" s="12">
        <v>41096</v>
      </c>
      <c r="D1055" s="15">
        <v>9500</v>
      </c>
      <c r="E1055" s="13">
        <f t="shared" si="16"/>
        <v>0</v>
      </c>
      <c r="F1055" s="13">
        <f>IF(AND(B1055="Med B",COUNTIFS(A$1:A1054,A1055,B$1:B1054,"Med B")=0,COUNTIFS(A$1:A1054,A1055,B$1:B1054,"Med A")=0),1,0)</f>
        <v>0</v>
      </c>
    </row>
    <row r="1056" spans="1:6" x14ac:dyDescent="0.25">
      <c r="A1056" s="11">
        <v>70</v>
      </c>
      <c r="B1056" s="11" t="s">
        <v>622</v>
      </c>
      <c r="C1056" s="12">
        <v>41099</v>
      </c>
      <c r="D1056" s="15">
        <v>9500</v>
      </c>
      <c r="E1056" s="13">
        <f t="shared" si="16"/>
        <v>0</v>
      </c>
      <c r="F1056" s="13">
        <f>IF(AND(B1056="Med B",COUNTIFS(A$1:A1055,A1056,B$1:B1055,"Med B")=0,COUNTIFS(A$1:A1055,A1056,B$1:B1055,"Med A")=0),1,0)</f>
        <v>0</v>
      </c>
    </row>
    <row r="1057" spans="1:6" x14ac:dyDescent="0.25">
      <c r="A1057" s="11">
        <v>70</v>
      </c>
      <c r="B1057" s="11" t="s">
        <v>622</v>
      </c>
      <c r="C1057" s="12">
        <v>41101</v>
      </c>
      <c r="D1057" s="15">
        <v>9500</v>
      </c>
      <c r="E1057" s="13">
        <f t="shared" si="16"/>
        <v>0</v>
      </c>
      <c r="F1057" s="13">
        <f>IF(AND(B1057="Med B",COUNTIFS(A$1:A1056,A1057,B$1:B1056,"Med B")=0,COUNTIFS(A$1:A1056,A1057,B$1:B1056,"Med A")=0),1,0)</f>
        <v>0</v>
      </c>
    </row>
    <row r="1058" spans="1:6" x14ac:dyDescent="0.25">
      <c r="A1058" s="11">
        <v>70</v>
      </c>
      <c r="B1058" s="11" t="s">
        <v>622</v>
      </c>
      <c r="C1058" s="12">
        <v>41103</v>
      </c>
      <c r="D1058" s="15">
        <v>9500</v>
      </c>
      <c r="E1058" s="13">
        <f t="shared" si="16"/>
        <v>0</v>
      </c>
      <c r="F1058" s="13">
        <f>IF(AND(B1058="Med B",COUNTIFS(A$1:A1057,A1058,B$1:B1057,"Med B")=0,COUNTIFS(A$1:A1057,A1058,B$1:B1057,"Med A")=0),1,0)</f>
        <v>0</v>
      </c>
    </row>
    <row r="1059" spans="1:6" x14ac:dyDescent="0.25">
      <c r="A1059" s="11">
        <v>70</v>
      </c>
      <c r="B1059" s="11" t="s">
        <v>622</v>
      </c>
      <c r="C1059" s="12">
        <v>41117</v>
      </c>
      <c r="D1059" s="15">
        <v>9500</v>
      </c>
      <c r="E1059" s="13">
        <f t="shared" si="16"/>
        <v>0</v>
      </c>
      <c r="F1059" s="13">
        <f>IF(AND(B1059="Med B",COUNTIFS(A$1:A1058,A1059,B$1:B1058,"Med B")=0,COUNTIFS(A$1:A1058,A1059,B$1:B1058,"Med A")=0),1,0)</f>
        <v>0</v>
      </c>
    </row>
    <row r="1060" spans="1:6" x14ac:dyDescent="0.25">
      <c r="A1060" s="11">
        <v>70</v>
      </c>
      <c r="B1060" s="11" t="s">
        <v>622</v>
      </c>
      <c r="C1060" s="12">
        <v>41120</v>
      </c>
      <c r="D1060" s="15">
        <v>9500</v>
      </c>
      <c r="E1060" s="13">
        <f t="shared" si="16"/>
        <v>0</v>
      </c>
      <c r="F1060" s="13">
        <f>IF(AND(B1060="Med B",COUNTIFS(A$1:A1059,A1060,B$1:B1059,"Med B")=0,COUNTIFS(A$1:A1059,A1060,B$1:B1059,"Med A")=0),1,0)</f>
        <v>0</v>
      </c>
    </row>
    <row r="1061" spans="1:6" x14ac:dyDescent="0.25">
      <c r="A1061" s="11">
        <v>70</v>
      </c>
      <c r="B1061" s="11" t="s">
        <v>622</v>
      </c>
      <c r="C1061" s="12">
        <v>41122</v>
      </c>
      <c r="D1061" s="15">
        <v>9500</v>
      </c>
      <c r="E1061" s="13">
        <f t="shared" si="16"/>
        <v>0</v>
      </c>
      <c r="F1061" s="13">
        <f>IF(AND(B1061="Med B",COUNTIFS(A$1:A1060,A1061,B$1:B1060,"Med B")=0,COUNTIFS(A$1:A1060,A1061,B$1:B1060,"Med A")=0),1,0)</f>
        <v>0</v>
      </c>
    </row>
    <row r="1062" spans="1:6" x14ac:dyDescent="0.25">
      <c r="A1062" s="11">
        <v>70</v>
      </c>
      <c r="B1062" s="11" t="s">
        <v>622</v>
      </c>
      <c r="C1062" s="12">
        <v>41124</v>
      </c>
      <c r="D1062" s="15">
        <v>9500</v>
      </c>
      <c r="E1062" s="13">
        <f t="shared" si="16"/>
        <v>0</v>
      </c>
      <c r="F1062" s="13">
        <f>IF(AND(B1062="Med B",COUNTIFS(A$1:A1061,A1062,B$1:B1061,"Med B")=0,COUNTIFS(A$1:A1061,A1062,B$1:B1061,"Med A")=0),1,0)</f>
        <v>0</v>
      </c>
    </row>
    <row r="1063" spans="1:6" x14ac:dyDescent="0.25">
      <c r="A1063" s="11">
        <v>71</v>
      </c>
      <c r="B1063" s="11" t="s">
        <v>622</v>
      </c>
      <c r="C1063" s="12">
        <v>41092</v>
      </c>
      <c r="D1063" s="15">
        <v>4100</v>
      </c>
      <c r="E1063" s="13">
        <f t="shared" si="16"/>
        <v>0</v>
      </c>
      <c r="F1063" s="13">
        <f>IF(AND(B1063="Med B",COUNTIFS(A$1:A1062,A1063,B$1:B1062,"Med B")=0,COUNTIFS(A$1:A1062,A1063,B$1:B1062,"Med A")=0),1,0)</f>
        <v>0</v>
      </c>
    </row>
    <row r="1064" spans="1:6" x14ac:dyDescent="0.25">
      <c r="A1064" s="11">
        <v>71</v>
      </c>
      <c r="B1064" s="11" t="s">
        <v>622</v>
      </c>
      <c r="C1064" s="12">
        <v>41094</v>
      </c>
      <c r="D1064" s="15">
        <v>4100</v>
      </c>
      <c r="E1064" s="13">
        <f t="shared" si="16"/>
        <v>0</v>
      </c>
      <c r="F1064" s="13">
        <f>IF(AND(B1064="Med B",COUNTIFS(A$1:A1063,A1064,B$1:B1063,"Med B")=0,COUNTIFS(A$1:A1063,A1064,B$1:B1063,"Med A")=0),1,0)</f>
        <v>0</v>
      </c>
    </row>
    <row r="1065" spans="1:6" x14ac:dyDescent="0.25">
      <c r="A1065" s="11">
        <v>72</v>
      </c>
      <c r="B1065" s="11" t="s">
        <v>623</v>
      </c>
      <c r="C1065" s="12">
        <v>41228</v>
      </c>
      <c r="D1065" s="15">
        <v>2</v>
      </c>
      <c r="E1065" s="13">
        <f t="shared" si="16"/>
        <v>0</v>
      </c>
      <c r="F1065" s="13">
        <f>IF(AND(B1065="Med B",COUNTIFS(A$1:A1064,A1065,B$1:B1064,"Med B")=0,COUNTIFS(A$1:A1064,A1065,B$1:B1064,"Med A")=0),1,0)</f>
        <v>1</v>
      </c>
    </row>
    <row r="1066" spans="1:6" x14ac:dyDescent="0.25">
      <c r="A1066" s="11">
        <v>73</v>
      </c>
      <c r="B1066" s="11" t="s">
        <v>622</v>
      </c>
      <c r="C1066" s="12">
        <v>41152</v>
      </c>
      <c r="D1066" s="15">
        <v>10000</v>
      </c>
      <c r="E1066" s="13">
        <f t="shared" si="16"/>
        <v>0</v>
      </c>
      <c r="F1066" s="13">
        <f>IF(AND(B1066="Med B",COUNTIFS(A$1:A1065,A1066,B$1:B1065,"Med B")=0,COUNTIFS(A$1:A1065,A1066,B$1:B1065,"Med A")=0),1,0)</f>
        <v>0</v>
      </c>
    </row>
    <row r="1067" spans="1:6" x14ac:dyDescent="0.25">
      <c r="A1067" s="11">
        <v>73</v>
      </c>
      <c r="B1067" s="11" t="s">
        <v>622</v>
      </c>
      <c r="C1067" s="12">
        <v>41155</v>
      </c>
      <c r="D1067" s="15">
        <v>10000</v>
      </c>
      <c r="E1067" s="13">
        <f t="shared" si="16"/>
        <v>0</v>
      </c>
      <c r="F1067" s="13">
        <f>IF(AND(B1067="Med B",COUNTIFS(A$1:A1066,A1067,B$1:B1066,"Med B")=0,COUNTIFS(A$1:A1066,A1067,B$1:B1066,"Med A")=0),1,0)</f>
        <v>0</v>
      </c>
    </row>
    <row r="1068" spans="1:6" x14ac:dyDescent="0.25">
      <c r="A1068" s="11">
        <v>73</v>
      </c>
      <c r="B1068" s="11" t="s">
        <v>622</v>
      </c>
      <c r="C1068" s="12">
        <v>41157</v>
      </c>
      <c r="D1068" s="15">
        <v>10000</v>
      </c>
      <c r="E1068" s="13">
        <f t="shared" si="16"/>
        <v>1</v>
      </c>
      <c r="F1068" s="13">
        <f>IF(AND(B1068="Med B",COUNTIFS(A$1:A1067,A1068,B$1:B1067,"Med B")=0,COUNTIFS(A$1:A1067,A1068,B$1:B1067,"Med A")=0),1,0)</f>
        <v>0</v>
      </c>
    </row>
    <row r="1069" spans="1:6" x14ac:dyDescent="0.25">
      <c r="A1069" s="11">
        <v>73</v>
      </c>
      <c r="B1069" s="11" t="s">
        <v>623</v>
      </c>
      <c r="C1069" s="12">
        <v>41166</v>
      </c>
      <c r="D1069" s="15">
        <v>13</v>
      </c>
      <c r="E1069" s="13">
        <f t="shared" si="16"/>
        <v>0</v>
      </c>
      <c r="F1069" s="13">
        <f>IF(AND(B1069="Med B",COUNTIFS(A$1:A1068,A1069,B$1:B1068,"Med B")=0,COUNTIFS(A$1:A1068,A1069,B$1:B1068,"Med A")=0),1,0)</f>
        <v>0</v>
      </c>
    </row>
    <row r="1070" spans="1:6" x14ac:dyDescent="0.25">
      <c r="A1070" s="11">
        <v>73</v>
      </c>
      <c r="B1070" s="11" t="s">
        <v>623</v>
      </c>
      <c r="C1070" s="12">
        <v>41192</v>
      </c>
      <c r="D1070" s="15">
        <v>13</v>
      </c>
      <c r="E1070" s="13">
        <f t="shared" si="16"/>
        <v>0</v>
      </c>
      <c r="F1070" s="13">
        <f>IF(AND(B1070="Med B",COUNTIFS(A$1:A1069,A1070,B$1:B1069,"Med B")=0,COUNTIFS(A$1:A1069,A1070,B$1:B1069,"Med A")=0),1,0)</f>
        <v>0</v>
      </c>
    </row>
    <row r="1071" spans="1:6" x14ac:dyDescent="0.25">
      <c r="A1071" s="11">
        <v>73</v>
      </c>
      <c r="B1071" s="11" t="s">
        <v>623</v>
      </c>
      <c r="C1071" s="12">
        <v>41227</v>
      </c>
      <c r="D1071" s="15">
        <v>10</v>
      </c>
      <c r="E1071" s="13">
        <f t="shared" si="16"/>
        <v>0</v>
      </c>
      <c r="F1071" s="13">
        <f>IF(AND(B1071="Med B",COUNTIFS(A$1:A1070,A1071,B$1:B1070,"Med B")=0,COUNTIFS(A$1:A1070,A1071,B$1:B1070,"Med A")=0),1,0)</f>
        <v>0</v>
      </c>
    </row>
    <row r="1072" spans="1:6" x14ac:dyDescent="0.25">
      <c r="A1072" s="11">
        <v>74</v>
      </c>
      <c r="B1072" s="11" t="s">
        <v>622</v>
      </c>
      <c r="C1072" s="12">
        <v>41092</v>
      </c>
      <c r="D1072" s="15">
        <v>200</v>
      </c>
      <c r="E1072" s="13">
        <f t="shared" si="16"/>
        <v>0</v>
      </c>
      <c r="F1072" s="13">
        <f>IF(AND(B1072="Med B",COUNTIFS(A$1:A1071,A1072,B$1:B1071,"Med B")=0,COUNTIFS(A$1:A1071,A1072,B$1:B1071,"Med A")=0),1,0)</f>
        <v>0</v>
      </c>
    </row>
    <row r="1073" spans="1:6" x14ac:dyDescent="0.25">
      <c r="A1073" s="11">
        <v>74</v>
      </c>
      <c r="B1073" s="11" t="s">
        <v>622</v>
      </c>
      <c r="C1073" s="12">
        <v>41099</v>
      </c>
      <c r="D1073" s="15">
        <v>200</v>
      </c>
      <c r="E1073" s="13">
        <f t="shared" si="16"/>
        <v>0</v>
      </c>
      <c r="F1073" s="13">
        <f>IF(AND(B1073="Med B",COUNTIFS(A$1:A1072,A1073,B$1:B1072,"Med B")=0,COUNTIFS(A$1:A1072,A1073,B$1:B1072,"Med A")=0),1,0)</f>
        <v>0</v>
      </c>
    </row>
    <row r="1074" spans="1:6" x14ac:dyDescent="0.25">
      <c r="A1074" s="11">
        <v>74</v>
      </c>
      <c r="B1074" s="11" t="s">
        <v>622</v>
      </c>
      <c r="C1074" s="12">
        <v>41110</v>
      </c>
      <c r="D1074" s="15">
        <v>200</v>
      </c>
      <c r="E1074" s="13">
        <f t="shared" si="16"/>
        <v>0</v>
      </c>
      <c r="F1074" s="13">
        <f>IF(AND(B1074="Med B",COUNTIFS(A$1:A1073,A1074,B$1:B1073,"Med B")=0,COUNTIFS(A$1:A1073,A1074,B$1:B1073,"Med A")=0),1,0)</f>
        <v>0</v>
      </c>
    </row>
    <row r="1075" spans="1:6" x14ac:dyDescent="0.25">
      <c r="A1075" s="11">
        <v>74</v>
      </c>
      <c r="B1075" s="11" t="s">
        <v>622</v>
      </c>
      <c r="C1075" s="12">
        <v>41113</v>
      </c>
      <c r="D1075" s="15">
        <v>200</v>
      </c>
      <c r="E1075" s="13">
        <f t="shared" si="16"/>
        <v>0</v>
      </c>
      <c r="F1075" s="13">
        <f>IF(AND(B1075="Med B",COUNTIFS(A$1:A1074,A1075,B$1:B1074,"Med B")=0,COUNTIFS(A$1:A1074,A1075,B$1:B1074,"Med A")=0),1,0)</f>
        <v>0</v>
      </c>
    </row>
    <row r="1076" spans="1:6" x14ac:dyDescent="0.25">
      <c r="A1076" s="11">
        <v>74</v>
      </c>
      <c r="B1076" s="11" t="s">
        <v>622</v>
      </c>
      <c r="C1076" s="12">
        <v>41115</v>
      </c>
      <c r="D1076" s="15">
        <v>200</v>
      </c>
      <c r="E1076" s="13">
        <f t="shared" si="16"/>
        <v>0</v>
      </c>
      <c r="F1076" s="13">
        <f>IF(AND(B1076="Med B",COUNTIFS(A$1:A1075,A1076,B$1:B1075,"Med B")=0,COUNTIFS(A$1:A1075,A1076,B$1:B1075,"Med A")=0),1,0)</f>
        <v>0</v>
      </c>
    </row>
    <row r="1077" spans="1:6" x14ac:dyDescent="0.25">
      <c r="A1077" s="11">
        <v>74</v>
      </c>
      <c r="B1077" s="11" t="s">
        <v>622</v>
      </c>
      <c r="C1077" s="12">
        <v>41117</v>
      </c>
      <c r="D1077" s="15">
        <v>3000</v>
      </c>
      <c r="E1077" s="13">
        <f t="shared" si="16"/>
        <v>0</v>
      </c>
      <c r="F1077" s="13">
        <f>IF(AND(B1077="Med B",COUNTIFS(A$1:A1076,A1077,B$1:B1076,"Med B")=0,COUNTIFS(A$1:A1076,A1077,B$1:B1076,"Med A")=0),1,0)</f>
        <v>0</v>
      </c>
    </row>
    <row r="1078" spans="1:6" x14ac:dyDescent="0.25">
      <c r="A1078" s="11">
        <v>74</v>
      </c>
      <c r="B1078" s="11" t="s">
        <v>622</v>
      </c>
      <c r="C1078" s="12">
        <v>41120</v>
      </c>
      <c r="D1078" s="15">
        <v>3000</v>
      </c>
      <c r="E1078" s="13">
        <f t="shared" si="16"/>
        <v>0</v>
      </c>
      <c r="F1078" s="13">
        <f>IF(AND(B1078="Med B",COUNTIFS(A$1:A1077,A1078,B$1:B1077,"Med B")=0,COUNTIFS(A$1:A1077,A1078,B$1:B1077,"Med A")=0),1,0)</f>
        <v>0</v>
      </c>
    </row>
    <row r="1079" spans="1:6" x14ac:dyDescent="0.25">
      <c r="A1079" s="11">
        <v>74</v>
      </c>
      <c r="B1079" s="11" t="s">
        <v>622</v>
      </c>
      <c r="C1079" s="12">
        <v>41122</v>
      </c>
      <c r="D1079" s="15">
        <v>3000</v>
      </c>
      <c r="E1079" s="13">
        <f t="shared" si="16"/>
        <v>0</v>
      </c>
      <c r="F1079" s="13">
        <f>IF(AND(B1079="Med B",COUNTIFS(A$1:A1078,A1079,B$1:B1078,"Med B")=0,COUNTIFS(A$1:A1078,A1079,B$1:B1078,"Med A")=0),1,0)</f>
        <v>0</v>
      </c>
    </row>
    <row r="1080" spans="1:6" x14ac:dyDescent="0.25">
      <c r="A1080" s="11">
        <v>74</v>
      </c>
      <c r="B1080" s="11" t="s">
        <v>622</v>
      </c>
      <c r="C1080" s="12">
        <v>41124</v>
      </c>
      <c r="D1080" s="15">
        <v>3000</v>
      </c>
      <c r="E1080" s="13">
        <f t="shared" si="16"/>
        <v>0</v>
      </c>
      <c r="F1080" s="13">
        <f>IF(AND(B1080="Med B",COUNTIFS(A$1:A1079,A1080,B$1:B1079,"Med B")=0,COUNTIFS(A$1:A1079,A1080,B$1:B1079,"Med A")=0),1,0)</f>
        <v>0</v>
      </c>
    </row>
    <row r="1081" spans="1:6" x14ac:dyDescent="0.25">
      <c r="A1081" s="11">
        <v>74</v>
      </c>
      <c r="B1081" s="11" t="s">
        <v>622</v>
      </c>
      <c r="C1081" s="12">
        <v>41127</v>
      </c>
      <c r="D1081" s="15">
        <v>3000</v>
      </c>
      <c r="E1081" s="13">
        <f t="shared" si="16"/>
        <v>0</v>
      </c>
      <c r="F1081" s="13">
        <f>IF(AND(B1081="Med B",COUNTIFS(A$1:A1080,A1081,B$1:B1080,"Med B")=0,COUNTIFS(A$1:A1080,A1081,B$1:B1080,"Med A")=0),1,0)</f>
        <v>0</v>
      </c>
    </row>
    <row r="1082" spans="1:6" x14ac:dyDescent="0.25">
      <c r="A1082" s="11">
        <v>74</v>
      </c>
      <c r="B1082" s="11" t="s">
        <v>622</v>
      </c>
      <c r="C1082" s="12">
        <v>41129</v>
      </c>
      <c r="D1082" s="15">
        <v>3000</v>
      </c>
      <c r="E1082" s="13">
        <f t="shared" si="16"/>
        <v>0</v>
      </c>
      <c r="F1082" s="13">
        <f>IF(AND(B1082="Med B",COUNTIFS(A$1:A1081,A1082,B$1:B1081,"Med B")=0,COUNTIFS(A$1:A1081,A1082,B$1:B1081,"Med A")=0),1,0)</f>
        <v>0</v>
      </c>
    </row>
    <row r="1083" spans="1:6" x14ac:dyDescent="0.25">
      <c r="A1083" s="11">
        <v>74</v>
      </c>
      <c r="B1083" s="11" t="s">
        <v>622</v>
      </c>
      <c r="C1083" s="12">
        <v>41131</v>
      </c>
      <c r="D1083" s="15">
        <v>3000</v>
      </c>
      <c r="E1083" s="13">
        <f t="shared" si="16"/>
        <v>0</v>
      </c>
      <c r="F1083" s="13">
        <f>IF(AND(B1083="Med B",COUNTIFS(A$1:A1082,A1083,B$1:B1082,"Med B")=0,COUNTIFS(A$1:A1082,A1083,B$1:B1082,"Med A")=0),1,0)</f>
        <v>0</v>
      </c>
    </row>
    <row r="1084" spans="1:6" x14ac:dyDescent="0.25">
      <c r="A1084" s="11">
        <v>74</v>
      </c>
      <c r="B1084" s="11" t="s">
        <v>622</v>
      </c>
      <c r="C1084" s="12">
        <v>41134</v>
      </c>
      <c r="D1084" s="15">
        <v>3000</v>
      </c>
      <c r="E1084" s="13">
        <f t="shared" si="16"/>
        <v>0</v>
      </c>
      <c r="F1084" s="13">
        <f>IF(AND(B1084="Med B",COUNTIFS(A$1:A1083,A1084,B$1:B1083,"Med B")=0,COUNTIFS(A$1:A1083,A1084,B$1:B1083,"Med A")=0),1,0)</f>
        <v>0</v>
      </c>
    </row>
    <row r="1085" spans="1:6" x14ac:dyDescent="0.25">
      <c r="A1085" s="11">
        <v>74</v>
      </c>
      <c r="B1085" s="11" t="s">
        <v>622</v>
      </c>
      <c r="C1085" s="12">
        <v>41136</v>
      </c>
      <c r="D1085" s="15">
        <v>3000</v>
      </c>
      <c r="E1085" s="13">
        <f t="shared" si="16"/>
        <v>0</v>
      </c>
      <c r="F1085" s="13">
        <f>IF(AND(B1085="Med B",COUNTIFS(A$1:A1084,A1085,B$1:B1084,"Med B")=0,COUNTIFS(A$1:A1084,A1085,B$1:B1084,"Med A")=0),1,0)</f>
        <v>0</v>
      </c>
    </row>
    <row r="1086" spans="1:6" x14ac:dyDescent="0.25">
      <c r="A1086" s="11">
        <v>74</v>
      </c>
      <c r="B1086" s="11" t="s">
        <v>622</v>
      </c>
      <c r="C1086" s="12">
        <v>41138</v>
      </c>
      <c r="D1086" s="15">
        <v>3000</v>
      </c>
      <c r="E1086" s="13">
        <f t="shared" si="16"/>
        <v>0</v>
      </c>
      <c r="F1086" s="13">
        <f>IF(AND(B1086="Med B",COUNTIFS(A$1:A1085,A1086,B$1:B1085,"Med B")=0,COUNTIFS(A$1:A1085,A1086,B$1:B1085,"Med A")=0),1,0)</f>
        <v>0</v>
      </c>
    </row>
    <row r="1087" spans="1:6" x14ac:dyDescent="0.25">
      <c r="A1087" s="11">
        <v>74</v>
      </c>
      <c r="B1087" s="11" t="s">
        <v>622</v>
      </c>
      <c r="C1087" s="12">
        <v>41141</v>
      </c>
      <c r="D1087" s="15">
        <v>3600</v>
      </c>
      <c r="E1087" s="13">
        <f t="shared" si="16"/>
        <v>0</v>
      </c>
      <c r="F1087" s="13">
        <f>IF(AND(B1087="Med B",COUNTIFS(A$1:A1086,A1087,B$1:B1086,"Med B")=0,COUNTIFS(A$1:A1086,A1087,B$1:B1086,"Med A")=0),1,0)</f>
        <v>0</v>
      </c>
    </row>
    <row r="1088" spans="1:6" x14ac:dyDescent="0.25">
      <c r="A1088" s="11">
        <v>74</v>
      </c>
      <c r="B1088" s="11" t="s">
        <v>622</v>
      </c>
      <c r="C1088" s="12">
        <v>41143</v>
      </c>
      <c r="D1088" s="15">
        <v>3600</v>
      </c>
      <c r="E1088" s="13">
        <f t="shared" si="16"/>
        <v>0</v>
      </c>
      <c r="F1088" s="13">
        <f>IF(AND(B1088="Med B",COUNTIFS(A$1:A1087,A1088,B$1:B1087,"Med B")=0,COUNTIFS(A$1:A1087,A1088,B$1:B1087,"Med A")=0),1,0)</f>
        <v>0</v>
      </c>
    </row>
    <row r="1089" spans="1:6" x14ac:dyDescent="0.25">
      <c r="A1089" s="11">
        <v>74</v>
      </c>
      <c r="B1089" s="11" t="s">
        <v>622</v>
      </c>
      <c r="C1089" s="12">
        <v>41145</v>
      </c>
      <c r="D1089" s="15">
        <v>3600</v>
      </c>
      <c r="E1089" s="13">
        <f t="shared" si="16"/>
        <v>0</v>
      </c>
      <c r="F1089" s="13">
        <f>IF(AND(B1089="Med B",COUNTIFS(A$1:A1088,A1089,B$1:B1088,"Med B")=0,COUNTIFS(A$1:A1088,A1089,B$1:B1088,"Med A")=0),1,0)</f>
        <v>0</v>
      </c>
    </row>
    <row r="1090" spans="1:6" x14ac:dyDescent="0.25">
      <c r="A1090" s="11">
        <v>74</v>
      </c>
      <c r="B1090" s="11" t="s">
        <v>622</v>
      </c>
      <c r="C1090" s="12">
        <v>41148</v>
      </c>
      <c r="D1090" s="15">
        <v>3600</v>
      </c>
      <c r="E1090" s="13">
        <f t="shared" si="16"/>
        <v>0</v>
      </c>
      <c r="F1090" s="13">
        <f>IF(AND(B1090="Med B",COUNTIFS(A$1:A1089,A1090,B$1:B1089,"Med B")=0,COUNTIFS(A$1:A1089,A1090,B$1:B1089,"Med A")=0),1,0)</f>
        <v>0</v>
      </c>
    </row>
    <row r="1091" spans="1:6" x14ac:dyDescent="0.25">
      <c r="A1091" s="11">
        <v>74</v>
      </c>
      <c r="B1091" s="11" t="s">
        <v>622</v>
      </c>
      <c r="C1091" s="12">
        <v>41150</v>
      </c>
      <c r="D1091" s="15">
        <v>3600</v>
      </c>
      <c r="E1091" s="13">
        <f t="shared" ref="E1091:E1154" si="17">IF(AND(B1091="Med A", A1091=A1092, B1092="Med B"), 1, 0)</f>
        <v>0</v>
      </c>
      <c r="F1091" s="13">
        <f>IF(AND(B1091="Med B",COUNTIFS(A$1:A1090,A1091,B$1:B1090,"Med B")=0,COUNTIFS(A$1:A1090,A1091,B$1:B1090,"Med A")=0),1,0)</f>
        <v>0</v>
      </c>
    </row>
    <row r="1092" spans="1:6" x14ac:dyDescent="0.25">
      <c r="A1092" s="11">
        <v>74</v>
      </c>
      <c r="B1092" s="11" t="s">
        <v>622</v>
      </c>
      <c r="C1092" s="12">
        <v>41152</v>
      </c>
      <c r="D1092" s="15">
        <v>3600</v>
      </c>
      <c r="E1092" s="13">
        <f t="shared" si="17"/>
        <v>0</v>
      </c>
      <c r="F1092" s="13">
        <f>IF(AND(B1092="Med B",COUNTIFS(A$1:A1091,A1092,B$1:B1091,"Med B")=0,COUNTIFS(A$1:A1091,A1092,B$1:B1091,"Med A")=0),1,0)</f>
        <v>0</v>
      </c>
    </row>
    <row r="1093" spans="1:6" x14ac:dyDescent="0.25">
      <c r="A1093" s="11">
        <v>74</v>
      </c>
      <c r="B1093" s="11" t="s">
        <v>622</v>
      </c>
      <c r="C1093" s="12">
        <v>41155</v>
      </c>
      <c r="D1093" s="15">
        <v>3600</v>
      </c>
      <c r="E1093" s="13">
        <f t="shared" si="17"/>
        <v>0</v>
      </c>
      <c r="F1093" s="13">
        <f>IF(AND(B1093="Med B",COUNTIFS(A$1:A1092,A1093,B$1:B1092,"Med B")=0,COUNTIFS(A$1:A1092,A1093,B$1:B1092,"Med A")=0),1,0)</f>
        <v>0</v>
      </c>
    </row>
    <row r="1094" spans="1:6" x14ac:dyDescent="0.25">
      <c r="A1094" s="11">
        <v>74</v>
      </c>
      <c r="B1094" s="11" t="s">
        <v>622</v>
      </c>
      <c r="C1094" s="12">
        <v>41157</v>
      </c>
      <c r="D1094" s="15">
        <v>3600</v>
      </c>
      <c r="E1094" s="13">
        <f t="shared" si="17"/>
        <v>1</v>
      </c>
      <c r="F1094" s="13">
        <f>IF(AND(B1094="Med B",COUNTIFS(A$1:A1093,A1094,B$1:B1093,"Med B")=0,COUNTIFS(A$1:A1093,A1094,B$1:B1093,"Med A")=0),1,0)</f>
        <v>0</v>
      </c>
    </row>
    <row r="1095" spans="1:6" x14ac:dyDescent="0.25">
      <c r="A1095" s="11">
        <v>74</v>
      </c>
      <c r="B1095" s="11" t="s">
        <v>623</v>
      </c>
      <c r="C1095" s="12">
        <v>41192</v>
      </c>
      <c r="D1095" s="15">
        <v>4</v>
      </c>
      <c r="E1095" s="13">
        <f t="shared" si="17"/>
        <v>0</v>
      </c>
      <c r="F1095" s="13">
        <f>IF(AND(B1095="Med B",COUNTIFS(A$1:A1094,A1095,B$1:B1094,"Med B")=0,COUNTIFS(A$1:A1094,A1095,B$1:B1094,"Med A")=0),1,0)</f>
        <v>0</v>
      </c>
    </row>
    <row r="1096" spans="1:6" x14ac:dyDescent="0.25">
      <c r="A1096" s="11">
        <v>74</v>
      </c>
      <c r="B1096" s="11" t="s">
        <v>623</v>
      </c>
      <c r="C1096" s="12">
        <v>41227</v>
      </c>
      <c r="D1096" s="15">
        <v>4</v>
      </c>
      <c r="E1096" s="13">
        <f t="shared" si="17"/>
        <v>0</v>
      </c>
      <c r="F1096" s="13">
        <f>IF(AND(B1096="Med B",COUNTIFS(A$1:A1095,A1096,B$1:B1095,"Med B")=0,COUNTIFS(A$1:A1095,A1096,B$1:B1095,"Med A")=0),1,0)</f>
        <v>0</v>
      </c>
    </row>
    <row r="1097" spans="1:6" x14ac:dyDescent="0.25">
      <c r="A1097" s="11">
        <v>75</v>
      </c>
      <c r="B1097" s="11" t="s">
        <v>622</v>
      </c>
      <c r="C1097" s="12">
        <v>41102</v>
      </c>
      <c r="D1097" s="15">
        <v>10000</v>
      </c>
      <c r="E1097" s="13">
        <f t="shared" si="17"/>
        <v>0</v>
      </c>
      <c r="F1097" s="13">
        <f>IF(AND(B1097="Med B",COUNTIFS(A$1:A1096,A1097,B$1:B1096,"Med B")=0,COUNTIFS(A$1:A1096,A1097,B$1:B1096,"Med A")=0),1,0)</f>
        <v>0</v>
      </c>
    </row>
    <row r="1098" spans="1:6" x14ac:dyDescent="0.25">
      <c r="A1098" s="11">
        <v>75</v>
      </c>
      <c r="B1098" s="11" t="s">
        <v>622</v>
      </c>
      <c r="C1098" s="12">
        <v>41104</v>
      </c>
      <c r="D1098" s="15">
        <v>10000</v>
      </c>
      <c r="E1098" s="13">
        <f t="shared" si="17"/>
        <v>0</v>
      </c>
      <c r="F1098" s="13">
        <f>IF(AND(B1098="Med B",COUNTIFS(A$1:A1097,A1098,B$1:B1097,"Med B")=0,COUNTIFS(A$1:A1097,A1098,B$1:B1097,"Med A")=0),1,0)</f>
        <v>0</v>
      </c>
    </row>
    <row r="1099" spans="1:6" x14ac:dyDescent="0.25">
      <c r="A1099" s="11">
        <v>75</v>
      </c>
      <c r="B1099" s="11" t="s">
        <v>622</v>
      </c>
      <c r="C1099" s="12">
        <v>41107</v>
      </c>
      <c r="D1099" s="15">
        <v>10000</v>
      </c>
      <c r="E1099" s="13">
        <f t="shared" si="17"/>
        <v>0</v>
      </c>
      <c r="F1099" s="13">
        <f>IF(AND(B1099="Med B",COUNTIFS(A$1:A1098,A1099,B$1:B1098,"Med B")=0,COUNTIFS(A$1:A1098,A1099,B$1:B1098,"Med A")=0),1,0)</f>
        <v>0</v>
      </c>
    </row>
    <row r="1100" spans="1:6" x14ac:dyDescent="0.25">
      <c r="A1100" s="11">
        <v>75</v>
      </c>
      <c r="B1100" s="11" t="s">
        <v>622</v>
      </c>
      <c r="C1100" s="12">
        <v>41109</v>
      </c>
      <c r="D1100" s="15">
        <v>10000</v>
      </c>
      <c r="E1100" s="13">
        <f t="shared" si="17"/>
        <v>0</v>
      </c>
      <c r="F1100" s="13">
        <f>IF(AND(B1100="Med B",COUNTIFS(A$1:A1099,A1100,B$1:B1099,"Med B")=0,COUNTIFS(A$1:A1099,A1100,B$1:B1099,"Med A")=0),1,0)</f>
        <v>0</v>
      </c>
    </row>
    <row r="1101" spans="1:6" x14ac:dyDescent="0.25">
      <c r="A1101" s="11">
        <v>75</v>
      </c>
      <c r="B1101" s="11" t="s">
        <v>622</v>
      </c>
      <c r="C1101" s="12">
        <v>41111</v>
      </c>
      <c r="D1101" s="15">
        <v>12000</v>
      </c>
      <c r="E1101" s="13">
        <f t="shared" si="17"/>
        <v>0</v>
      </c>
      <c r="F1101" s="13">
        <f>IF(AND(B1101="Med B",COUNTIFS(A$1:A1100,A1101,B$1:B1100,"Med B")=0,COUNTIFS(A$1:A1100,A1101,B$1:B1100,"Med A")=0),1,0)</f>
        <v>0</v>
      </c>
    </row>
    <row r="1102" spans="1:6" x14ac:dyDescent="0.25">
      <c r="A1102" s="11">
        <v>75</v>
      </c>
      <c r="B1102" s="11" t="s">
        <v>622</v>
      </c>
      <c r="C1102" s="12">
        <v>41114</v>
      </c>
      <c r="D1102" s="15">
        <v>12000</v>
      </c>
      <c r="E1102" s="13">
        <f t="shared" si="17"/>
        <v>0</v>
      </c>
      <c r="F1102" s="13">
        <f>IF(AND(B1102="Med B",COUNTIFS(A$1:A1101,A1102,B$1:B1101,"Med B")=0,COUNTIFS(A$1:A1101,A1102,B$1:B1101,"Med A")=0),1,0)</f>
        <v>0</v>
      </c>
    </row>
    <row r="1103" spans="1:6" x14ac:dyDescent="0.25">
      <c r="A1103" s="11">
        <v>75</v>
      </c>
      <c r="B1103" s="11" t="s">
        <v>622</v>
      </c>
      <c r="C1103" s="12">
        <v>41116</v>
      </c>
      <c r="D1103" s="15">
        <v>12000</v>
      </c>
      <c r="E1103" s="13">
        <f t="shared" si="17"/>
        <v>0</v>
      </c>
      <c r="F1103" s="13">
        <f>IF(AND(B1103="Med B",COUNTIFS(A$1:A1102,A1103,B$1:B1102,"Med B")=0,COUNTIFS(A$1:A1102,A1103,B$1:B1102,"Med A")=0),1,0)</f>
        <v>0</v>
      </c>
    </row>
    <row r="1104" spans="1:6" x14ac:dyDescent="0.25">
      <c r="A1104" s="11">
        <v>75</v>
      </c>
      <c r="B1104" s="11" t="s">
        <v>622</v>
      </c>
      <c r="C1104" s="12">
        <v>41118</v>
      </c>
      <c r="D1104" s="15">
        <v>12000</v>
      </c>
      <c r="E1104" s="13">
        <f t="shared" si="17"/>
        <v>0</v>
      </c>
      <c r="F1104" s="13">
        <f>IF(AND(B1104="Med B",COUNTIFS(A$1:A1103,A1104,B$1:B1103,"Med B")=0,COUNTIFS(A$1:A1103,A1104,B$1:B1103,"Med A")=0),1,0)</f>
        <v>0</v>
      </c>
    </row>
    <row r="1105" spans="1:6" x14ac:dyDescent="0.25">
      <c r="A1105" s="11">
        <v>75</v>
      </c>
      <c r="B1105" s="11" t="s">
        <v>622</v>
      </c>
      <c r="C1105" s="12">
        <v>41122</v>
      </c>
      <c r="D1105" s="15">
        <v>12000</v>
      </c>
      <c r="E1105" s="13">
        <f t="shared" si="17"/>
        <v>0</v>
      </c>
      <c r="F1105" s="13">
        <f>IF(AND(B1105="Med B",COUNTIFS(A$1:A1104,A1105,B$1:B1104,"Med B")=0,COUNTIFS(A$1:A1104,A1105,B$1:B1104,"Med A")=0),1,0)</f>
        <v>0</v>
      </c>
    </row>
    <row r="1106" spans="1:6" x14ac:dyDescent="0.25">
      <c r="A1106" s="11">
        <v>75</v>
      </c>
      <c r="B1106" s="11" t="s">
        <v>622</v>
      </c>
      <c r="C1106" s="12">
        <v>41123</v>
      </c>
      <c r="D1106" s="15">
        <v>12000</v>
      </c>
      <c r="E1106" s="13">
        <f t="shared" si="17"/>
        <v>0</v>
      </c>
      <c r="F1106" s="13">
        <f>IF(AND(B1106="Med B",COUNTIFS(A$1:A1105,A1106,B$1:B1105,"Med B")=0,COUNTIFS(A$1:A1105,A1106,B$1:B1105,"Med A")=0),1,0)</f>
        <v>0</v>
      </c>
    </row>
    <row r="1107" spans="1:6" x14ac:dyDescent="0.25">
      <c r="A1107" s="11">
        <v>75</v>
      </c>
      <c r="B1107" s="11" t="s">
        <v>622</v>
      </c>
      <c r="C1107" s="12">
        <v>41125</v>
      </c>
      <c r="D1107" s="15">
        <v>13200</v>
      </c>
      <c r="E1107" s="13">
        <f t="shared" si="17"/>
        <v>0</v>
      </c>
      <c r="F1107" s="13">
        <f>IF(AND(B1107="Med B",COUNTIFS(A$1:A1106,A1107,B$1:B1106,"Med B")=0,COUNTIFS(A$1:A1106,A1107,B$1:B1106,"Med A")=0),1,0)</f>
        <v>0</v>
      </c>
    </row>
    <row r="1108" spans="1:6" x14ac:dyDescent="0.25">
      <c r="A1108" s="11">
        <v>75</v>
      </c>
      <c r="B1108" s="11" t="s">
        <v>622</v>
      </c>
      <c r="C1108" s="12">
        <v>41128</v>
      </c>
      <c r="D1108" s="15">
        <v>13200</v>
      </c>
      <c r="E1108" s="13">
        <f t="shared" si="17"/>
        <v>0</v>
      </c>
      <c r="F1108" s="13">
        <f>IF(AND(B1108="Med B",COUNTIFS(A$1:A1107,A1108,B$1:B1107,"Med B")=0,COUNTIFS(A$1:A1107,A1108,B$1:B1107,"Med A")=0),1,0)</f>
        <v>0</v>
      </c>
    </row>
    <row r="1109" spans="1:6" x14ac:dyDescent="0.25">
      <c r="A1109" s="11">
        <v>75</v>
      </c>
      <c r="B1109" s="11" t="s">
        <v>622</v>
      </c>
      <c r="C1109" s="12">
        <v>41130</v>
      </c>
      <c r="D1109" s="15">
        <v>13200</v>
      </c>
      <c r="E1109" s="13">
        <f t="shared" si="17"/>
        <v>0</v>
      </c>
      <c r="F1109" s="13">
        <f>IF(AND(B1109="Med B",COUNTIFS(A$1:A1108,A1109,B$1:B1108,"Med B")=0,COUNTIFS(A$1:A1108,A1109,B$1:B1108,"Med A")=0),1,0)</f>
        <v>0</v>
      </c>
    </row>
    <row r="1110" spans="1:6" x14ac:dyDescent="0.25">
      <c r="A1110" s="11">
        <v>75</v>
      </c>
      <c r="B1110" s="11" t="s">
        <v>622</v>
      </c>
      <c r="C1110" s="12">
        <v>41132</v>
      </c>
      <c r="D1110" s="15">
        <v>13200</v>
      </c>
      <c r="E1110" s="13">
        <f t="shared" si="17"/>
        <v>0</v>
      </c>
      <c r="F1110" s="13">
        <f>IF(AND(B1110="Med B",COUNTIFS(A$1:A1109,A1110,B$1:B1109,"Med B")=0,COUNTIFS(A$1:A1109,A1110,B$1:B1109,"Med A")=0),1,0)</f>
        <v>0</v>
      </c>
    </row>
    <row r="1111" spans="1:6" x14ac:dyDescent="0.25">
      <c r="A1111" s="11">
        <v>75</v>
      </c>
      <c r="B1111" s="11" t="s">
        <v>622</v>
      </c>
      <c r="C1111" s="12">
        <v>41135</v>
      </c>
      <c r="D1111" s="15">
        <v>13200</v>
      </c>
      <c r="E1111" s="13">
        <f t="shared" si="17"/>
        <v>0</v>
      </c>
      <c r="F1111" s="13">
        <f>IF(AND(B1111="Med B",COUNTIFS(A$1:A1110,A1111,B$1:B1110,"Med B")=0,COUNTIFS(A$1:A1110,A1111,B$1:B1110,"Med A")=0),1,0)</f>
        <v>0</v>
      </c>
    </row>
    <row r="1112" spans="1:6" x14ac:dyDescent="0.25">
      <c r="A1112" s="11">
        <v>75</v>
      </c>
      <c r="B1112" s="11" t="s">
        <v>622</v>
      </c>
      <c r="C1112" s="12">
        <v>41137</v>
      </c>
      <c r="D1112" s="15">
        <v>13200</v>
      </c>
      <c r="E1112" s="13">
        <f t="shared" si="17"/>
        <v>0</v>
      </c>
      <c r="F1112" s="13">
        <f>IF(AND(B1112="Med B",COUNTIFS(A$1:A1111,A1112,B$1:B1111,"Med B")=0,COUNTIFS(A$1:A1111,A1112,B$1:B1111,"Med A")=0),1,0)</f>
        <v>0</v>
      </c>
    </row>
    <row r="1113" spans="1:6" x14ac:dyDescent="0.25">
      <c r="A1113" s="11">
        <v>75</v>
      </c>
      <c r="B1113" s="11" t="s">
        <v>622</v>
      </c>
      <c r="C1113" s="12">
        <v>41139</v>
      </c>
      <c r="D1113" s="15">
        <v>13200</v>
      </c>
      <c r="E1113" s="13">
        <f t="shared" si="17"/>
        <v>0</v>
      </c>
      <c r="F1113" s="13">
        <f>IF(AND(B1113="Med B",COUNTIFS(A$1:A1112,A1113,B$1:B1112,"Med B")=0,COUNTIFS(A$1:A1112,A1113,B$1:B1112,"Med A")=0),1,0)</f>
        <v>0</v>
      </c>
    </row>
    <row r="1114" spans="1:6" x14ac:dyDescent="0.25">
      <c r="A1114" s="11">
        <v>75</v>
      </c>
      <c r="B1114" s="11" t="s">
        <v>622</v>
      </c>
      <c r="C1114" s="12">
        <v>41142</v>
      </c>
      <c r="D1114" s="15">
        <v>13200</v>
      </c>
      <c r="E1114" s="13">
        <f t="shared" si="17"/>
        <v>0</v>
      </c>
      <c r="F1114" s="13">
        <f>IF(AND(B1114="Med B",COUNTIFS(A$1:A1113,A1114,B$1:B1113,"Med B")=0,COUNTIFS(A$1:A1113,A1114,B$1:B1113,"Med A")=0),1,0)</f>
        <v>0</v>
      </c>
    </row>
    <row r="1115" spans="1:6" x14ac:dyDescent="0.25">
      <c r="A1115" s="11">
        <v>75</v>
      </c>
      <c r="B1115" s="11" t="s">
        <v>622</v>
      </c>
      <c r="C1115" s="12">
        <v>41144</v>
      </c>
      <c r="D1115" s="15">
        <v>13200</v>
      </c>
      <c r="E1115" s="13">
        <f t="shared" si="17"/>
        <v>0</v>
      </c>
      <c r="F1115" s="13">
        <f>IF(AND(B1115="Med B",COUNTIFS(A$1:A1114,A1115,B$1:B1114,"Med B")=0,COUNTIFS(A$1:A1114,A1115,B$1:B1114,"Med A")=0),1,0)</f>
        <v>0</v>
      </c>
    </row>
    <row r="1116" spans="1:6" x14ac:dyDescent="0.25">
      <c r="A1116" s="11">
        <v>75</v>
      </c>
      <c r="B1116" s="11" t="s">
        <v>622</v>
      </c>
      <c r="C1116" s="12">
        <v>41146</v>
      </c>
      <c r="D1116" s="15">
        <v>13200</v>
      </c>
      <c r="E1116" s="13">
        <f t="shared" si="17"/>
        <v>0</v>
      </c>
      <c r="F1116" s="13">
        <f>IF(AND(B1116="Med B",COUNTIFS(A$1:A1115,A1116,B$1:B1115,"Med B")=0,COUNTIFS(A$1:A1115,A1116,B$1:B1115,"Med A")=0),1,0)</f>
        <v>0</v>
      </c>
    </row>
    <row r="1117" spans="1:6" x14ac:dyDescent="0.25">
      <c r="A1117" s="11">
        <v>75</v>
      </c>
      <c r="B1117" s="11" t="s">
        <v>622</v>
      </c>
      <c r="C1117" s="12">
        <v>41149</v>
      </c>
      <c r="D1117" s="15">
        <v>13200</v>
      </c>
      <c r="E1117" s="13">
        <f t="shared" si="17"/>
        <v>0</v>
      </c>
      <c r="F1117" s="13">
        <f>IF(AND(B1117="Med B",COUNTIFS(A$1:A1116,A1117,B$1:B1116,"Med B")=0,COUNTIFS(A$1:A1116,A1117,B$1:B1116,"Med A")=0),1,0)</f>
        <v>0</v>
      </c>
    </row>
    <row r="1118" spans="1:6" x14ac:dyDescent="0.25">
      <c r="A1118" s="11">
        <v>75</v>
      </c>
      <c r="B1118" s="11" t="s">
        <v>622</v>
      </c>
      <c r="C1118" s="12">
        <v>41151</v>
      </c>
      <c r="D1118" s="15">
        <v>13200</v>
      </c>
      <c r="E1118" s="13">
        <f t="shared" si="17"/>
        <v>0</v>
      </c>
      <c r="F1118" s="13">
        <f>IF(AND(B1118="Med B",COUNTIFS(A$1:A1117,A1118,B$1:B1117,"Med B")=0,COUNTIFS(A$1:A1117,A1118,B$1:B1117,"Med A")=0),1,0)</f>
        <v>0</v>
      </c>
    </row>
    <row r="1119" spans="1:6" x14ac:dyDescent="0.25">
      <c r="A1119" s="11">
        <v>75</v>
      </c>
      <c r="B1119" s="11" t="s">
        <v>622</v>
      </c>
      <c r="C1119" s="12">
        <v>41153</v>
      </c>
      <c r="D1119" s="15">
        <v>13200</v>
      </c>
      <c r="E1119" s="13">
        <f t="shared" si="17"/>
        <v>0</v>
      </c>
      <c r="F1119" s="13">
        <f>IF(AND(B1119="Med B",COUNTIFS(A$1:A1118,A1119,B$1:B1118,"Med B")=0,COUNTIFS(A$1:A1118,A1119,B$1:B1118,"Med A")=0),1,0)</f>
        <v>0</v>
      </c>
    </row>
    <row r="1120" spans="1:6" x14ac:dyDescent="0.25">
      <c r="A1120" s="11">
        <v>75</v>
      </c>
      <c r="B1120" s="11" t="s">
        <v>622</v>
      </c>
      <c r="C1120" s="12">
        <v>41157</v>
      </c>
      <c r="D1120" s="15">
        <v>13200</v>
      </c>
      <c r="E1120" s="13">
        <f t="shared" si="17"/>
        <v>0</v>
      </c>
      <c r="F1120" s="13">
        <f>IF(AND(B1120="Med B",COUNTIFS(A$1:A1119,A1120,B$1:B1119,"Med B")=0,COUNTIFS(A$1:A1119,A1120,B$1:B1119,"Med A")=0),1,0)</f>
        <v>0</v>
      </c>
    </row>
    <row r="1121" spans="1:6" x14ac:dyDescent="0.25">
      <c r="A1121" s="11">
        <v>75</v>
      </c>
      <c r="B1121" s="11" t="s">
        <v>622</v>
      </c>
      <c r="C1121" s="12">
        <v>41158</v>
      </c>
      <c r="D1121" s="15">
        <v>13200</v>
      </c>
      <c r="E1121" s="13">
        <f t="shared" si="17"/>
        <v>1</v>
      </c>
      <c r="F1121" s="13">
        <f>IF(AND(B1121="Med B",COUNTIFS(A$1:A1120,A1121,B$1:B1120,"Med B")=0,COUNTIFS(A$1:A1120,A1121,B$1:B1120,"Med A")=0),1,0)</f>
        <v>0</v>
      </c>
    </row>
    <row r="1122" spans="1:6" x14ac:dyDescent="0.25">
      <c r="A1122" s="11">
        <v>75</v>
      </c>
      <c r="B1122" s="11" t="s">
        <v>623</v>
      </c>
      <c r="C1122" s="12">
        <v>41172</v>
      </c>
      <c r="D1122" s="15">
        <v>16</v>
      </c>
      <c r="E1122" s="13">
        <f t="shared" si="17"/>
        <v>0</v>
      </c>
      <c r="F1122" s="13">
        <f>IF(AND(B1122="Med B",COUNTIFS(A$1:A1121,A1122,B$1:B1121,"Med B")=0,COUNTIFS(A$1:A1121,A1122,B$1:B1121,"Med A")=0),1,0)</f>
        <v>0</v>
      </c>
    </row>
    <row r="1123" spans="1:6" x14ac:dyDescent="0.25">
      <c r="A1123" s="11">
        <v>75</v>
      </c>
      <c r="B1123" s="11" t="s">
        <v>623</v>
      </c>
      <c r="C1123" s="12">
        <v>41198</v>
      </c>
      <c r="D1123" s="15">
        <v>16</v>
      </c>
      <c r="E1123" s="13">
        <f t="shared" si="17"/>
        <v>0</v>
      </c>
      <c r="F1123" s="13">
        <f>IF(AND(B1123="Med B",COUNTIFS(A$1:A1122,A1123,B$1:B1122,"Med B")=0,COUNTIFS(A$1:A1122,A1123,B$1:B1122,"Med A")=0),1,0)</f>
        <v>0</v>
      </c>
    </row>
    <row r="1124" spans="1:6" x14ac:dyDescent="0.25">
      <c r="A1124" s="11">
        <v>76</v>
      </c>
      <c r="B1124" s="11" t="s">
        <v>623</v>
      </c>
      <c r="C1124" s="12">
        <v>41214</v>
      </c>
      <c r="D1124" s="15">
        <v>10</v>
      </c>
      <c r="E1124" s="13">
        <f t="shared" si="17"/>
        <v>0</v>
      </c>
      <c r="F1124" s="13">
        <f>IF(AND(B1124="Med B",COUNTIFS(A$1:A1123,A1124,B$1:B1123,"Med B")=0,COUNTIFS(A$1:A1123,A1124,B$1:B1123,"Med A")=0),1,0)</f>
        <v>1</v>
      </c>
    </row>
    <row r="1125" spans="1:6" x14ac:dyDescent="0.25">
      <c r="A1125" s="11">
        <v>77</v>
      </c>
      <c r="B1125" s="11" t="s">
        <v>622</v>
      </c>
      <c r="C1125" s="12">
        <v>41111</v>
      </c>
      <c r="D1125" s="15">
        <v>7400</v>
      </c>
      <c r="E1125" s="13">
        <f t="shared" si="17"/>
        <v>0</v>
      </c>
      <c r="F1125" s="13">
        <f>IF(AND(B1125="Med B",COUNTIFS(A$1:A1124,A1125,B$1:B1124,"Med B")=0,COUNTIFS(A$1:A1124,A1125,B$1:B1124,"Med A")=0),1,0)</f>
        <v>0</v>
      </c>
    </row>
    <row r="1126" spans="1:6" x14ac:dyDescent="0.25">
      <c r="A1126" s="11">
        <v>77</v>
      </c>
      <c r="B1126" s="11" t="s">
        <v>622</v>
      </c>
      <c r="C1126" s="12">
        <v>41114</v>
      </c>
      <c r="D1126" s="15">
        <v>7400</v>
      </c>
      <c r="E1126" s="13">
        <f t="shared" si="17"/>
        <v>0</v>
      </c>
      <c r="F1126" s="13">
        <f>IF(AND(B1126="Med B",COUNTIFS(A$1:A1125,A1126,B$1:B1125,"Med B")=0,COUNTIFS(A$1:A1125,A1126,B$1:B1125,"Med A")=0),1,0)</f>
        <v>0</v>
      </c>
    </row>
    <row r="1127" spans="1:6" x14ac:dyDescent="0.25">
      <c r="A1127" s="11">
        <v>77</v>
      </c>
      <c r="B1127" s="11" t="s">
        <v>622</v>
      </c>
      <c r="C1127" s="12">
        <v>41118</v>
      </c>
      <c r="D1127" s="15">
        <v>7400</v>
      </c>
      <c r="E1127" s="13">
        <f t="shared" si="17"/>
        <v>0</v>
      </c>
      <c r="F1127" s="13">
        <f>IF(AND(B1127="Med B",COUNTIFS(A$1:A1126,A1127,B$1:B1126,"Med B")=0,COUNTIFS(A$1:A1126,A1127,B$1:B1126,"Med A")=0),1,0)</f>
        <v>0</v>
      </c>
    </row>
    <row r="1128" spans="1:6" x14ac:dyDescent="0.25">
      <c r="A1128" s="11">
        <v>77</v>
      </c>
      <c r="B1128" s="11" t="s">
        <v>622</v>
      </c>
      <c r="C1128" s="12">
        <v>41121</v>
      </c>
      <c r="D1128" s="15">
        <v>7400</v>
      </c>
      <c r="E1128" s="13">
        <f t="shared" si="17"/>
        <v>0</v>
      </c>
      <c r="F1128" s="13">
        <f>IF(AND(B1128="Med B",COUNTIFS(A$1:A1127,A1128,B$1:B1127,"Med B")=0,COUNTIFS(A$1:A1127,A1128,B$1:B1127,"Med A")=0),1,0)</f>
        <v>0</v>
      </c>
    </row>
    <row r="1129" spans="1:6" x14ac:dyDescent="0.25">
      <c r="A1129" s="11">
        <v>77</v>
      </c>
      <c r="B1129" s="11" t="s">
        <v>622</v>
      </c>
      <c r="C1129" s="12">
        <v>41125</v>
      </c>
      <c r="D1129" s="15">
        <v>7400</v>
      </c>
      <c r="E1129" s="13">
        <f t="shared" si="17"/>
        <v>0</v>
      </c>
      <c r="F1129" s="13">
        <f>IF(AND(B1129="Med B",COUNTIFS(A$1:A1128,A1129,B$1:B1128,"Med B")=0,COUNTIFS(A$1:A1128,A1129,B$1:B1128,"Med A")=0),1,0)</f>
        <v>0</v>
      </c>
    </row>
    <row r="1130" spans="1:6" x14ac:dyDescent="0.25">
      <c r="A1130" s="11">
        <v>77</v>
      </c>
      <c r="B1130" s="11" t="s">
        <v>622</v>
      </c>
      <c r="C1130" s="12">
        <v>41128</v>
      </c>
      <c r="D1130" s="15">
        <v>7400</v>
      </c>
      <c r="E1130" s="13">
        <f t="shared" si="17"/>
        <v>0</v>
      </c>
      <c r="F1130" s="13">
        <f>IF(AND(B1130="Med B",COUNTIFS(A$1:A1129,A1130,B$1:B1129,"Med B")=0,COUNTIFS(A$1:A1129,A1130,B$1:B1129,"Med A")=0),1,0)</f>
        <v>0</v>
      </c>
    </row>
    <row r="1131" spans="1:6" x14ac:dyDescent="0.25">
      <c r="A1131" s="11">
        <v>77</v>
      </c>
      <c r="B1131" s="11" t="s">
        <v>622</v>
      </c>
      <c r="C1131" s="12">
        <v>41132</v>
      </c>
      <c r="D1131" s="15">
        <v>7400</v>
      </c>
      <c r="E1131" s="13">
        <f t="shared" si="17"/>
        <v>0</v>
      </c>
      <c r="F1131" s="13">
        <f>IF(AND(B1131="Med B",COUNTIFS(A$1:A1130,A1131,B$1:B1130,"Med B")=0,COUNTIFS(A$1:A1130,A1131,B$1:B1130,"Med A")=0),1,0)</f>
        <v>0</v>
      </c>
    </row>
    <row r="1132" spans="1:6" x14ac:dyDescent="0.25">
      <c r="A1132" s="11">
        <v>77</v>
      </c>
      <c r="B1132" s="11" t="s">
        <v>622</v>
      </c>
      <c r="C1132" s="12">
        <v>41135</v>
      </c>
      <c r="D1132" s="15">
        <v>7400</v>
      </c>
      <c r="E1132" s="13">
        <f t="shared" si="17"/>
        <v>1</v>
      </c>
      <c r="F1132" s="13">
        <f>IF(AND(B1132="Med B",COUNTIFS(A$1:A1131,A1132,B$1:B1131,"Med B")=0,COUNTIFS(A$1:A1131,A1132,B$1:B1131,"Med A")=0),1,0)</f>
        <v>0</v>
      </c>
    </row>
    <row r="1133" spans="1:6" x14ac:dyDescent="0.25">
      <c r="A1133" s="11">
        <v>77</v>
      </c>
      <c r="B1133" s="11" t="s">
        <v>623</v>
      </c>
      <c r="C1133" s="12">
        <v>41166</v>
      </c>
      <c r="D1133" s="15">
        <v>8</v>
      </c>
      <c r="E1133" s="13">
        <f t="shared" si="17"/>
        <v>0</v>
      </c>
      <c r="F1133" s="13">
        <f>IF(AND(B1133="Med B",COUNTIFS(A$1:A1132,A1133,B$1:B1132,"Med B")=0,COUNTIFS(A$1:A1132,A1133,B$1:B1132,"Med A")=0),1,0)</f>
        <v>0</v>
      </c>
    </row>
    <row r="1134" spans="1:6" x14ac:dyDescent="0.25">
      <c r="A1134" s="11">
        <v>77</v>
      </c>
      <c r="B1134" s="11" t="s">
        <v>623</v>
      </c>
      <c r="C1134" s="12">
        <v>41243</v>
      </c>
      <c r="D1134" s="15">
        <v>10</v>
      </c>
      <c r="E1134" s="13">
        <f t="shared" si="17"/>
        <v>0</v>
      </c>
      <c r="F1134" s="13">
        <f>IF(AND(B1134="Med B",COUNTIFS(A$1:A1133,A1134,B$1:B1133,"Med B")=0,COUNTIFS(A$1:A1133,A1134,B$1:B1133,"Med A")=0),1,0)</f>
        <v>0</v>
      </c>
    </row>
    <row r="1135" spans="1:6" x14ac:dyDescent="0.25">
      <c r="A1135" s="11">
        <v>78</v>
      </c>
      <c r="B1135" s="11" t="s">
        <v>622</v>
      </c>
      <c r="C1135" s="12">
        <v>41096</v>
      </c>
      <c r="D1135" s="15">
        <v>300</v>
      </c>
      <c r="E1135" s="13">
        <f t="shared" si="17"/>
        <v>0</v>
      </c>
      <c r="F1135" s="13">
        <f>IF(AND(B1135="Med B",COUNTIFS(A$1:A1134,A1135,B$1:B1134,"Med B")=0,COUNTIFS(A$1:A1134,A1135,B$1:B1134,"Med A")=0),1,0)</f>
        <v>0</v>
      </c>
    </row>
    <row r="1136" spans="1:6" x14ac:dyDescent="0.25">
      <c r="A1136" s="11">
        <v>78</v>
      </c>
      <c r="B1136" s="11" t="s">
        <v>622</v>
      </c>
      <c r="C1136" s="12">
        <v>41103</v>
      </c>
      <c r="D1136" s="15">
        <v>300</v>
      </c>
      <c r="E1136" s="13">
        <f t="shared" si="17"/>
        <v>0</v>
      </c>
      <c r="F1136" s="13">
        <f>IF(AND(B1136="Med B",COUNTIFS(A$1:A1135,A1136,B$1:B1135,"Med B")=0,COUNTIFS(A$1:A1135,A1136,B$1:B1135,"Med A")=0),1,0)</f>
        <v>0</v>
      </c>
    </row>
    <row r="1137" spans="1:6" x14ac:dyDescent="0.25">
      <c r="A1137" s="11">
        <v>78</v>
      </c>
      <c r="B1137" s="11" t="s">
        <v>622</v>
      </c>
      <c r="C1137" s="12">
        <v>41110</v>
      </c>
      <c r="D1137" s="15">
        <v>300</v>
      </c>
      <c r="E1137" s="13">
        <f t="shared" si="17"/>
        <v>0</v>
      </c>
      <c r="F1137" s="13">
        <f>IF(AND(B1137="Med B",COUNTIFS(A$1:A1136,A1137,B$1:B1136,"Med B")=0,COUNTIFS(A$1:A1136,A1137,B$1:B1136,"Med A")=0),1,0)</f>
        <v>0</v>
      </c>
    </row>
    <row r="1138" spans="1:6" x14ac:dyDescent="0.25">
      <c r="A1138" s="11">
        <v>78</v>
      </c>
      <c r="B1138" s="11" t="s">
        <v>622</v>
      </c>
      <c r="C1138" s="12">
        <v>41117</v>
      </c>
      <c r="D1138" s="15">
        <v>300</v>
      </c>
      <c r="E1138" s="13">
        <f t="shared" si="17"/>
        <v>0</v>
      </c>
      <c r="F1138" s="13">
        <f>IF(AND(B1138="Med B",COUNTIFS(A$1:A1137,A1138,B$1:B1137,"Med B")=0,COUNTIFS(A$1:A1137,A1138,B$1:B1137,"Med A")=0),1,0)</f>
        <v>0</v>
      </c>
    </row>
    <row r="1139" spans="1:6" x14ac:dyDescent="0.25">
      <c r="A1139" s="11">
        <v>78</v>
      </c>
      <c r="B1139" s="11" t="s">
        <v>622</v>
      </c>
      <c r="C1139" s="12">
        <v>41124</v>
      </c>
      <c r="D1139" s="15">
        <v>300</v>
      </c>
      <c r="E1139" s="13">
        <f t="shared" si="17"/>
        <v>0</v>
      </c>
      <c r="F1139" s="13">
        <f>IF(AND(B1139="Med B",COUNTIFS(A$1:A1138,A1139,B$1:B1138,"Med B")=0,COUNTIFS(A$1:A1138,A1139,B$1:B1138,"Med A")=0),1,0)</f>
        <v>0</v>
      </c>
    </row>
    <row r="1140" spans="1:6" x14ac:dyDescent="0.25">
      <c r="A1140" s="11">
        <v>78</v>
      </c>
      <c r="B1140" s="11" t="s">
        <v>622</v>
      </c>
      <c r="C1140" s="12">
        <v>41131</v>
      </c>
      <c r="D1140" s="15">
        <v>300</v>
      </c>
      <c r="E1140" s="13">
        <f t="shared" si="17"/>
        <v>0</v>
      </c>
      <c r="F1140" s="13">
        <f>IF(AND(B1140="Med B",COUNTIFS(A$1:A1139,A1140,B$1:B1139,"Med B")=0,COUNTIFS(A$1:A1139,A1140,B$1:B1139,"Med A")=0),1,0)</f>
        <v>0</v>
      </c>
    </row>
    <row r="1141" spans="1:6" x14ac:dyDescent="0.25">
      <c r="A1141" s="11">
        <v>78</v>
      </c>
      <c r="B1141" s="11" t="s">
        <v>622</v>
      </c>
      <c r="C1141" s="12">
        <v>41138</v>
      </c>
      <c r="D1141" s="15">
        <v>300</v>
      </c>
      <c r="E1141" s="13">
        <f t="shared" si="17"/>
        <v>0</v>
      </c>
      <c r="F1141" s="13">
        <f>IF(AND(B1141="Med B",COUNTIFS(A$1:A1140,A1141,B$1:B1140,"Med B")=0,COUNTIFS(A$1:A1140,A1141,B$1:B1140,"Med A")=0),1,0)</f>
        <v>0</v>
      </c>
    </row>
    <row r="1142" spans="1:6" x14ac:dyDescent="0.25">
      <c r="A1142" s="11">
        <v>79</v>
      </c>
      <c r="B1142" s="11" t="s">
        <v>622</v>
      </c>
      <c r="C1142" s="12">
        <v>41247</v>
      </c>
      <c r="D1142" s="15">
        <v>5600</v>
      </c>
      <c r="E1142" s="13">
        <f t="shared" si="17"/>
        <v>0</v>
      </c>
      <c r="F1142" s="13">
        <f>IF(AND(B1142="Med B",COUNTIFS(A$1:A1141,A1142,B$1:B1141,"Med B")=0,COUNTIFS(A$1:A1141,A1142,B$1:B1141,"Med A")=0),1,0)</f>
        <v>0</v>
      </c>
    </row>
    <row r="1143" spans="1:6" x14ac:dyDescent="0.25">
      <c r="A1143" s="11">
        <v>80</v>
      </c>
      <c r="B1143" s="11" t="s">
        <v>622</v>
      </c>
      <c r="C1143" s="12">
        <v>41092</v>
      </c>
      <c r="D1143" s="15">
        <v>9600</v>
      </c>
      <c r="E1143" s="13">
        <f t="shared" si="17"/>
        <v>0</v>
      </c>
      <c r="F1143" s="13">
        <f>IF(AND(B1143="Med B",COUNTIFS(A$1:A1142,A1143,B$1:B1142,"Med B")=0,COUNTIFS(A$1:A1142,A1143,B$1:B1142,"Med A")=0),1,0)</f>
        <v>0</v>
      </c>
    </row>
    <row r="1144" spans="1:6" x14ac:dyDescent="0.25">
      <c r="A1144" s="11">
        <v>80</v>
      </c>
      <c r="B1144" s="11" t="s">
        <v>622</v>
      </c>
      <c r="C1144" s="12">
        <v>41094</v>
      </c>
      <c r="D1144" s="15">
        <v>9600</v>
      </c>
      <c r="E1144" s="13">
        <f t="shared" si="17"/>
        <v>0</v>
      </c>
      <c r="F1144" s="13">
        <f>IF(AND(B1144="Med B",COUNTIFS(A$1:A1143,A1144,B$1:B1143,"Med B")=0,COUNTIFS(A$1:A1143,A1144,B$1:B1143,"Med A")=0),1,0)</f>
        <v>0</v>
      </c>
    </row>
    <row r="1145" spans="1:6" x14ac:dyDescent="0.25">
      <c r="A1145" s="11">
        <v>80</v>
      </c>
      <c r="B1145" s="11" t="s">
        <v>622</v>
      </c>
      <c r="C1145" s="12">
        <v>41096</v>
      </c>
      <c r="D1145" s="15">
        <v>9600</v>
      </c>
      <c r="E1145" s="13">
        <f t="shared" si="17"/>
        <v>0</v>
      </c>
      <c r="F1145" s="13">
        <f>IF(AND(B1145="Med B",COUNTIFS(A$1:A1144,A1145,B$1:B1144,"Med B")=0,COUNTIFS(A$1:A1144,A1145,B$1:B1144,"Med A")=0),1,0)</f>
        <v>0</v>
      </c>
    </row>
    <row r="1146" spans="1:6" x14ac:dyDescent="0.25">
      <c r="A1146" s="11">
        <v>80</v>
      </c>
      <c r="B1146" s="11" t="s">
        <v>622</v>
      </c>
      <c r="C1146" s="12">
        <v>41099</v>
      </c>
      <c r="D1146" s="15">
        <v>9600</v>
      </c>
      <c r="E1146" s="13">
        <f t="shared" si="17"/>
        <v>0</v>
      </c>
      <c r="F1146" s="13">
        <f>IF(AND(B1146="Med B",COUNTIFS(A$1:A1145,A1146,B$1:B1145,"Med B")=0,COUNTIFS(A$1:A1145,A1146,B$1:B1145,"Med A")=0),1,0)</f>
        <v>0</v>
      </c>
    </row>
    <row r="1147" spans="1:6" x14ac:dyDescent="0.25">
      <c r="A1147" s="11">
        <v>80</v>
      </c>
      <c r="B1147" s="11" t="s">
        <v>622</v>
      </c>
      <c r="C1147" s="12">
        <v>41101</v>
      </c>
      <c r="D1147" s="15">
        <v>9600</v>
      </c>
      <c r="E1147" s="13">
        <f t="shared" si="17"/>
        <v>0</v>
      </c>
      <c r="F1147" s="13">
        <f>IF(AND(B1147="Med B",COUNTIFS(A$1:A1146,A1147,B$1:B1146,"Med B")=0,COUNTIFS(A$1:A1146,A1147,B$1:B1146,"Med A")=0),1,0)</f>
        <v>0</v>
      </c>
    </row>
    <row r="1148" spans="1:6" x14ac:dyDescent="0.25">
      <c r="A1148" s="11">
        <v>80</v>
      </c>
      <c r="B1148" s="11" t="s">
        <v>622</v>
      </c>
      <c r="C1148" s="12">
        <v>41103</v>
      </c>
      <c r="D1148" s="15">
        <v>9600</v>
      </c>
      <c r="E1148" s="13">
        <f t="shared" si="17"/>
        <v>0</v>
      </c>
      <c r="F1148" s="13">
        <f>IF(AND(B1148="Med B",COUNTIFS(A$1:A1147,A1148,B$1:B1147,"Med B")=0,COUNTIFS(A$1:A1147,A1148,B$1:B1147,"Med A")=0),1,0)</f>
        <v>0</v>
      </c>
    </row>
    <row r="1149" spans="1:6" x14ac:dyDescent="0.25">
      <c r="A1149" s="11">
        <v>80</v>
      </c>
      <c r="B1149" s="11" t="s">
        <v>622</v>
      </c>
      <c r="C1149" s="12">
        <v>41106</v>
      </c>
      <c r="D1149" s="15">
        <v>9600</v>
      </c>
      <c r="E1149" s="13">
        <f t="shared" si="17"/>
        <v>0</v>
      </c>
      <c r="F1149" s="13">
        <f>IF(AND(B1149="Med B",COUNTIFS(A$1:A1148,A1149,B$1:B1148,"Med B")=0,COUNTIFS(A$1:A1148,A1149,B$1:B1148,"Med A")=0),1,0)</f>
        <v>0</v>
      </c>
    </row>
    <row r="1150" spans="1:6" x14ac:dyDescent="0.25">
      <c r="A1150" s="11">
        <v>80</v>
      </c>
      <c r="B1150" s="11" t="s">
        <v>622</v>
      </c>
      <c r="C1150" s="12">
        <v>41108</v>
      </c>
      <c r="D1150" s="15">
        <v>9600</v>
      </c>
      <c r="E1150" s="13">
        <f t="shared" si="17"/>
        <v>0</v>
      </c>
      <c r="F1150" s="13">
        <f>IF(AND(B1150="Med B",COUNTIFS(A$1:A1149,A1150,B$1:B1149,"Med B")=0,COUNTIFS(A$1:A1149,A1150,B$1:B1149,"Med A")=0),1,0)</f>
        <v>0</v>
      </c>
    </row>
    <row r="1151" spans="1:6" x14ac:dyDescent="0.25">
      <c r="A1151" s="11">
        <v>80</v>
      </c>
      <c r="B1151" s="11" t="s">
        <v>622</v>
      </c>
      <c r="C1151" s="12">
        <v>41110</v>
      </c>
      <c r="D1151" s="15">
        <v>9600</v>
      </c>
      <c r="E1151" s="13">
        <f t="shared" si="17"/>
        <v>0</v>
      </c>
      <c r="F1151" s="13">
        <f>IF(AND(B1151="Med B",COUNTIFS(A$1:A1150,A1151,B$1:B1150,"Med B")=0,COUNTIFS(A$1:A1150,A1151,B$1:B1150,"Med A")=0),1,0)</f>
        <v>0</v>
      </c>
    </row>
    <row r="1152" spans="1:6" x14ac:dyDescent="0.25">
      <c r="A1152" s="11">
        <v>80</v>
      </c>
      <c r="B1152" s="11" t="s">
        <v>622</v>
      </c>
      <c r="C1152" s="12">
        <v>41113</v>
      </c>
      <c r="D1152" s="15">
        <v>9600</v>
      </c>
      <c r="E1152" s="13">
        <f t="shared" si="17"/>
        <v>0</v>
      </c>
      <c r="F1152" s="13">
        <f>IF(AND(B1152="Med B",COUNTIFS(A$1:A1151,A1152,B$1:B1151,"Med B")=0,COUNTIFS(A$1:A1151,A1152,B$1:B1151,"Med A")=0),1,0)</f>
        <v>0</v>
      </c>
    </row>
    <row r="1153" spans="1:6" x14ac:dyDescent="0.25">
      <c r="A1153" s="11">
        <v>80</v>
      </c>
      <c r="B1153" s="11" t="s">
        <v>622</v>
      </c>
      <c r="C1153" s="12">
        <v>41115</v>
      </c>
      <c r="D1153" s="15">
        <v>9600</v>
      </c>
      <c r="E1153" s="13">
        <f t="shared" si="17"/>
        <v>0</v>
      </c>
      <c r="F1153" s="13">
        <f>IF(AND(B1153="Med B",COUNTIFS(A$1:A1152,A1153,B$1:B1152,"Med B")=0,COUNTIFS(A$1:A1152,A1153,B$1:B1152,"Med A")=0),1,0)</f>
        <v>0</v>
      </c>
    </row>
    <row r="1154" spans="1:6" x14ac:dyDescent="0.25">
      <c r="A1154" s="11">
        <v>80</v>
      </c>
      <c r="B1154" s="11" t="s">
        <v>622</v>
      </c>
      <c r="C1154" s="12">
        <v>41117</v>
      </c>
      <c r="D1154" s="15">
        <v>9600</v>
      </c>
      <c r="E1154" s="13">
        <f t="shared" si="17"/>
        <v>0</v>
      </c>
      <c r="F1154" s="13">
        <f>IF(AND(B1154="Med B",COUNTIFS(A$1:A1153,A1154,B$1:B1153,"Med B")=0,COUNTIFS(A$1:A1153,A1154,B$1:B1153,"Med A")=0),1,0)</f>
        <v>0</v>
      </c>
    </row>
    <row r="1155" spans="1:6" x14ac:dyDescent="0.25">
      <c r="A1155" s="11">
        <v>80</v>
      </c>
      <c r="B1155" s="11" t="s">
        <v>622</v>
      </c>
      <c r="C1155" s="12">
        <v>41120</v>
      </c>
      <c r="D1155" s="15">
        <v>9600</v>
      </c>
      <c r="E1155" s="13">
        <f t="shared" ref="E1155:E1218" si="18">IF(AND(B1155="Med A", A1155=A1156, B1156="Med B"), 1, 0)</f>
        <v>0</v>
      </c>
      <c r="F1155" s="13">
        <f>IF(AND(B1155="Med B",COUNTIFS(A$1:A1154,A1155,B$1:B1154,"Med B")=0,COUNTIFS(A$1:A1154,A1155,B$1:B1154,"Med A")=0),1,0)</f>
        <v>0</v>
      </c>
    </row>
    <row r="1156" spans="1:6" x14ac:dyDescent="0.25">
      <c r="A1156" s="11">
        <v>80</v>
      </c>
      <c r="B1156" s="11" t="s">
        <v>622</v>
      </c>
      <c r="C1156" s="12">
        <v>41122</v>
      </c>
      <c r="D1156" s="15">
        <v>9600</v>
      </c>
      <c r="E1156" s="13">
        <f t="shared" si="18"/>
        <v>0</v>
      </c>
      <c r="F1156" s="13">
        <f>IF(AND(B1156="Med B",COUNTIFS(A$1:A1155,A1156,B$1:B1155,"Med B")=0,COUNTIFS(A$1:A1155,A1156,B$1:B1155,"Med A")=0),1,0)</f>
        <v>0</v>
      </c>
    </row>
    <row r="1157" spans="1:6" x14ac:dyDescent="0.25">
      <c r="A1157" s="11">
        <v>80</v>
      </c>
      <c r="B1157" s="11" t="s">
        <v>622</v>
      </c>
      <c r="C1157" s="12">
        <v>41124</v>
      </c>
      <c r="D1157" s="15">
        <v>9600</v>
      </c>
      <c r="E1157" s="13">
        <f t="shared" si="18"/>
        <v>0</v>
      </c>
      <c r="F1157" s="13">
        <f>IF(AND(B1157="Med B",COUNTIFS(A$1:A1156,A1157,B$1:B1156,"Med B")=0,COUNTIFS(A$1:A1156,A1157,B$1:B1156,"Med A")=0),1,0)</f>
        <v>0</v>
      </c>
    </row>
    <row r="1158" spans="1:6" x14ac:dyDescent="0.25">
      <c r="A1158" s="11">
        <v>80</v>
      </c>
      <c r="B1158" s="11" t="s">
        <v>622</v>
      </c>
      <c r="C1158" s="12">
        <v>41127</v>
      </c>
      <c r="D1158" s="15">
        <v>9600</v>
      </c>
      <c r="E1158" s="13">
        <f t="shared" si="18"/>
        <v>0</v>
      </c>
      <c r="F1158" s="13">
        <f>IF(AND(B1158="Med B",COUNTIFS(A$1:A1157,A1158,B$1:B1157,"Med B")=0,COUNTIFS(A$1:A1157,A1158,B$1:B1157,"Med A")=0),1,0)</f>
        <v>0</v>
      </c>
    </row>
    <row r="1159" spans="1:6" x14ac:dyDescent="0.25">
      <c r="A1159" s="11">
        <v>80</v>
      </c>
      <c r="B1159" s="11" t="s">
        <v>622</v>
      </c>
      <c r="C1159" s="12">
        <v>41129</v>
      </c>
      <c r="D1159" s="15">
        <v>9600</v>
      </c>
      <c r="E1159" s="13">
        <f t="shared" si="18"/>
        <v>0</v>
      </c>
      <c r="F1159" s="13">
        <f>IF(AND(B1159="Med B",COUNTIFS(A$1:A1158,A1159,B$1:B1158,"Med B")=0,COUNTIFS(A$1:A1158,A1159,B$1:B1158,"Med A")=0),1,0)</f>
        <v>0</v>
      </c>
    </row>
    <row r="1160" spans="1:6" x14ac:dyDescent="0.25">
      <c r="A1160" s="11">
        <v>80</v>
      </c>
      <c r="B1160" s="11" t="s">
        <v>622</v>
      </c>
      <c r="C1160" s="12">
        <v>41131</v>
      </c>
      <c r="D1160" s="15">
        <v>9600</v>
      </c>
      <c r="E1160" s="13">
        <f t="shared" si="18"/>
        <v>0</v>
      </c>
      <c r="F1160" s="13">
        <f>IF(AND(B1160="Med B",COUNTIFS(A$1:A1159,A1160,B$1:B1159,"Med B")=0,COUNTIFS(A$1:A1159,A1160,B$1:B1159,"Med A")=0),1,0)</f>
        <v>0</v>
      </c>
    </row>
    <row r="1161" spans="1:6" x14ac:dyDescent="0.25">
      <c r="A1161" s="11">
        <v>80</v>
      </c>
      <c r="B1161" s="11" t="s">
        <v>622</v>
      </c>
      <c r="C1161" s="12">
        <v>41134</v>
      </c>
      <c r="D1161" s="15">
        <v>9600</v>
      </c>
      <c r="E1161" s="13">
        <f t="shared" si="18"/>
        <v>0</v>
      </c>
      <c r="F1161" s="13">
        <f>IF(AND(B1161="Med B",COUNTIFS(A$1:A1160,A1161,B$1:B1160,"Med B")=0,COUNTIFS(A$1:A1160,A1161,B$1:B1160,"Med A")=0),1,0)</f>
        <v>0</v>
      </c>
    </row>
    <row r="1162" spans="1:6" x14ac:dyDescent="0.25">
      <c r="A1162" s="11">
        <v>80</v>
      </c>
      <c r="B1162" s="11" t="s">
        <v>622</v>
      </c>
      <c r="C1162" s="12">
        <v>41136</v>
      </c>
      <c r="D1162" s="15">
        <v>9600</v>
      </c>
      <c r="E1162" s="13">
        <f t="shared" si="18"/>
        <v>0</v>
      </c>
      <c r="F1162" s="13">
        <f>IF(AND(B1162="Med B",COUNTIFS(A$1:A1161,A1162,B$1:B1161,"Med B")=0,COUNTIFS(A$1:A1161,A1162,B$1:B1161,"Med A")=0),1,0)</f>
        <v>0</v>
      </c>
    </row>
    <row r="1163" spans="1:6" x14ac:dyDescent="0.25">
      <c r="A1163" s="11">
        <v>80</v>
      </c>
      <c r="B1163" s="11" t="s">
        <v>622</v>
      </c>
      <c r="C1163" s="12">
        <v>41138</v>
      </c>
      <c r="D1163" s="15">
        <v>9600</v>
      </c>
      <c r="E1163" s="13">
        <f t="shared" si="18"/>
        <v>0</v>
      </c>
      <c r="F1163" s="13">
        <f>IF(AND(B1163="Med B",COUNTIFS(A$1:A1162,A1163,B$1:B1162,"Med B")=0,COUNTIFS(A$1:A1162,A1163,B$1:B1162,"Med A")=0),1,0)</f>
        <v>0</v>
      </c>
    </row>
    <row r="1164" spans="1:6" x14ac:dyDescent="0.25">
      <c r="A1164" s="11">
        <v>80</v>
      </c>
      <c r="B1164" s="11" t="s">
        <v>622</v>
      </c>
      <c r="C1164" s="12">
        <v>41141</v>
      </c>
      <c r="D1164" s="15">
        <v>9600</v>
      </c>
      <c r="E1164" s="13">
        <f t="shared" si="18"/>
        <v>0</v>
      </c>
      <c r="F1164" s="13">
        <f>IF(AND(B1164="Med B",COUNTIFS(A$1:A1163,A1164,B$1:B1163,"Med B")=0,COUNTIFS(A$1:A1163,A1164,B$1:B1163,"Med A")=0),1,0)</f>
        <v>0</v>
      </c>
    </row>
    <row r="1165" spans="1:6" x14ac:dyDescent="0.25">
      <c r="A1165" s="11">
        <v>80</v>
      </c>
      <c r="B1165" s="11" t="s">
        <v>622</v>
      </c>
      <c r="C1165" s="12">
        <v>41143</v>
      </c>
      <c r="D1165" s="15">
        <v>9600</v>
      </c>
      <c r="E1165" s="13">
        <f t="shared" si="18"/>
        <v>0</v>
      </c>
      <c r="F1165" s="13">
        <f>IF(AND(B1165="Med B",COUNTIFS(A$1:A1164,A1165,B$1:B1164,"Med B")=0,COUNTIFS(A$1:A1164,A1165,B$1:B1164,"Med A")=0),1,0)</f>
        <v>0</v>
      </c>
    </row>
    <row r="1166" spans="1:6" x14ac:dyDescent="0.25">
      <c r="A1166" s="11">
        <v>80</v>
      </c>
      <c r="B1166" s="11" t="s">
        <v>622</v>
      </c>
      <c r="C1166" s="12">
        <v>41145</v>
      </c>
      <c r="D1166" s="15">
        <v>9600</v>
      </c>
      <c r="E1166" s="13">
        <f t="shared" si="18"/>
        <v>0</v>
      </c>
      <c r="F1166" s="13">
        <f>IF(AND(B1166="Med B",COUNTIFS(A$1:A1165,A1166,B$1:B1165,"Med B")=0,COUNTIFS(A$1:A1165,A1166,B$1:B1165,"Med A")=0),1,0)</f>
        <v>0</v>
      </c>
    </row>
    <row r="1167" spans="1:6" x14ac:dyDescent="0.25">
      <c r="A1167" s="11">
        <v>80</v>
      </c>
      <c r="B1167" s="11" t="s">
        <v>622</v>
      </c>
      <c r="C1167" s="12">
        <v>41148</v>
      </c>
      <c r="D1167" s="15">
        <v>9600</v>
      </c>
      <c r="E1167" s="13">
        <f t="shared" si="18"/>
        <v>0</v>
      </c>
      <c r="F1167" s="13">
        <f>IF(AND(B1167="Med B",COUNTIFS(A$1:A1166,A1167,B$1:B1166,"Med B")=0,COUNTIFS(A$1:A1166,A1167,B$1:B1166,"Med A")=0),1,0)</f>
        <v>0</v>
      </c>
    </row>
    <row r="1168" spans="1:6" x14ac:dyDescent="0.25">
      <c r="A1168" s="11">
        <v>80</v>
      </c>
      <c r="B1168" s="11" t="s">
        <v>622</v>
      </c>
      <c r="C1168" s="12">
        <v>41150</v>
      </c>
      <c r="D1168" s="15">
        <v>9600</v>
      </c>
      <c r="E1168" s="13">
        <f t="shared" si="18"/>
        <v>0</v>
      </c>
      <c r="F1168" s="13">
        <f>IF(AND(B1168="Med B",COUNTIFS(A$1:A1167,A1168,B$1:B1167,"Med B")=0,COUNTIFS(A$1:A1167,A1168,B$1:B1167,"Med A")=0),1,0)</f>
        <v>0</v>
      </c>
    </row>
    <row r="1169" spans="1:6" x14ac:dyDescent="0.25">
      <c r="A1169" s="11">
        <v>80</v>
      </c>
      <c r="B1169" s="11" t="s">
        <v>622</v>
      </c>
      <c r="C1169" s="12">
        <v>41152</v>
      </c>
      <c r="D1169" s="15">
        <v>9600</v>
      </c>
      <c r="E1169" s="13">
        <f t="shared" si="18"/>
        <v>0</v>
      </c>
      <c r="F1169" s="13">
        <f>IF(AND(B1169="Med B",COUNTIFS(A$1:A1168,A1169,B$1:B1168,"Med B")=0,COUNTIFS(A$1:A1168,A1169,B$1:B1168,"Med A")=0),1,0)</f>
        <v>0</v>
      </c>
    </row>
    <row r="1170" spans="1:6" x14ac:dyDescent="0.25">
      <c r="A1170" s="11">
        <v>80</v>
      </c>
      <c r="B1170" s="11" t="s">
        <v>622</v>
      </c>
      <c r="C1170" s="12">
        <v>41155</v>
      </c>
      <c r="D1170" s="15">
        <v>9600</v>
      </c>
      <c r="E1170" s="13">
        <f t="shared" si="18"/>
        <v>0</v>
      </c>
      <c r="F1170" s="13">
        <f>IF(AND(B1170="Med B",COUNTIFS(A$1:A1169,A1170,B$1:B1169,"Med B")=0,COUNTIFS(A$1:A1169,A1170,B$1:B1169,"Med A")=0),1,0)</f>
        <v>0</v>
      </c>
    </row>
    <row r="1171" spans="1:6" x14ac:dyDescent="0.25">
      <c r="A1171" s="11">
        <v>80</v>
      </c>
      <c r="B1171" s="11" t="s">
        <v>622</v>
      </c>
      <c r="C1171" s="12">
        <v>41157</v>
      </c>
      <c r="D1171" s="15">
        <v>9600</v>
      </c>
      <c r="E1171" s="13">
        <f t="shared" si="18"/>
        <v>0</v>
      </c>
      <c r="F1171" s="13">
        <f>IF(AND(B1171="Med B",COUNTIFS(A$1:A1170,A1171,B$1:B1170,"Med B")=0,COUNTIFS(A$1:A1170,A1171,B$1:B1170,"Med A")=0),1,0)</f>
        <v>0</v>
      </c>
    </row>
    <row r="1172" spans="1:6" x14ac:dyDescent="0.25">
      <c r="A1172" s="11">
        <v>81</v>
      </c>
      <c r="B1172" s="11" t="s">
        <v>622</v>
      </c>
      <c r="C1172" s="12">
        <v>41093</v>
      </c>
      <c r="D1172" s="15">
        <v>4300</v>
      </c>
      <c r="E1172" s="13">
        <f t="shared" si="18"/>
        <v>0</v>
      </c>
      <c r="F1172" s="13">
        <f>IF(AND(B1172="Med B",COUNTIFS(A$1:A1171,A1172,B$1:B1171,"Med B")=0,COUNTIFS(A$1:A1171,A1172,B$1:B1171,"Med A")=0),1,0)</f>
        <v>0</v>
      </c>
    </row>
    <row r="1173" spans="1:6" x14ac:dyDescent="0.25">
      <c r="A1173" s="11">
        <v>81</v>
      </c>
      <c r="B1173" s="11" t="s">
        <v>622</v>
      </c>
      <c r="C1173" s="12">
        <v>41095</v>
      </c>
      <c r="D1173" s="15">
        <v>4300</v>
      </c>
      <c r="E1173" s="13">
        <f t="shared" si="18"/>
        <v>0</v>
      </c>
      <c r="F1173" s="13">
        <f>IF(AND(B1173="Med B",COUNTIFS(A$1:A1172,A1173,B$1:B1172,"Med B")=0,COUNTIFS(A$1:A1172,A1173,B$1:B1172,"Med A")=0),1,0)</f>
        <v>0</v>
      </c>
    </row>
    <row r="1174" spans="1:6" x14ac:dyDescent="0.25">
      <c r="A1174" s="11">
        <v>81</v>
      </c>
      <c r="B1174" s="11" t="s">
        <v>622</v>
      </c>
      <c r="C1174" s="12">
        <v>41097</v>
      </c>
      <c r="D1174" s="15">
        <v>4700</v>
      </c>
      <c r="E1174" s="13">
        <f t="shared" si="18"/>
        <v>0</v>
      </c>
      <c r="F1174" s="13">
        <f>IF(AND(B1174="Med B",COUNTIFS(A$1:A1173,A1174,B$1:B1173,"Med B")=0,COUNTIFS(A$1:A1173,A1174,B$1:B1173,"Med A")=0),1,0)</f>
        <v>0</v>
      </c>
    </row>
    <row r="1175" spans="1:6" x14ac:dyDescent="0.25">
      <c r="A1175" s="11">
        <v>81</v>
      </c>
      <c r="B1175" s="11" t="s">
        <v>622</v>
      </c>
      <c r="C1175" s="12">
        <v>41100</v>
      </c>
      <c r="D1175" s="15">
        <v>4700</v>
      </c>
      <c r="E1175" s="13">
        <f t="shared" si="18"/>
        <v>0</v>
      </c>
      <c r="F1175" s="13">
        <f>IF(AND(B1175="Med B",COUNTIFS(A$1:A1174,A1175,B$1:B1174,"Med B")=0,COUNTIFS(A$1:A1174,A1175,B$1:B1174,"Med A")=0),1,0)</f>
        <v>0</v>
      </c>
    </row>
    <row r="1176" spans="1:6" x14ac:dyDescent="0.25">
      <c r="A1176" s="11">
        <v>81</v>
      </c>
      <c r="B1176" s="11" t="s">
        <v>622</v>
      </c>
      <c r="C1176" s="12">
        <v>41102</v>
      </c>
      <c r="D1176" s="15">
        <v>4700</v>
      </c>
      <c r="E1176" s="13">
        <f t="shared" si="18"/>
        <v>0</v>
      </c>
      <c r="F1176" s="13">
        <f>IF(AND(B1176="Med B",COUNTIFS(A$1:A1175,A1176,B$1:B1175,"Med B")=0,COUNTIFS(A$1:A1175,A1176,B$1:B1175,"Med A")=0),1,0)</f>
        <v>0</v>
      </c>
    </row>
    <row r="1177" spans="1:6" x14ac:dyDescent="0.25">
      <c r="A1177" s="11">
        <v>81</v>
      </c>
      <c r="B1177" s="11" t="s">
        <v>622</v>
      </c>
      <c r="C1177" s="12">
        <v>41104</v>
      </c>
      <c r="D1177" s="15">
        <v>4700</v>
      </c>
      <c r="E1177" s="13">
        <f t="shared" si="18"/>
        <v>0</v>
      </c>
      <c r="F1177" s="13">
        <f>IF(AND(B1177="Med B",COUNTIFS(A$1:A1176,A1177,B$1:B1176,"Med B")=0,COUNTIFS(A$1:A1176,A1177,B$1:B1176,"Med A")=0),1,0)</f>
        <v>0</v>
      </c>
    </row>
    <row r="1178" spans="1:6" x14ac:dyDescent="0.25">
      <c r="A1178" s="11">
        <v>81</v>
      </c>
      <c r="B1178" s="11" t="s">
        <v>622</v>
      </c>
      <c r="C1178" s="12">
        <v>41107</v>
      </c>
      <c r="D1178" s="15">
        <v>4700</v>
      </c>
      <c r="E1178" s="13">
        <f t="shared" si="18"/>
        <v>0</v>
      </c>
      <c r="F1178" s="13">
        <f>IF(AND(B1178="Med B",COUNTIFS(A$1:A1177,A1178,B$1:B1177,"Med B")=0,COUNTIFS(A$1:A1177,A1178,B$1:B1177,"Med A")=0),1,0)</f>
        <v>0</v>
      </c>
    </row>
    <row r="1179" spans="1:6" x14ac:dyDescent="0.25">
      <c r="A1179" s="11">
        <v>81</v>
      </c>
      <c r="B1179" s="11" t="s">
        <v>622</v>
      </c>
      <c r="C1179" s="12">
        <v>41109</v>
      </c>
      <c r="D1179" s="15">
        <v>4700</v>
      </c>
      <c r="E1179" s="13">
        <f t="shared" si="18"/>
        <v>0</v>
      </c>
      <c r="F1179" s="13">
        <f>IF(AND(B1179="Med B",COUNTIFS(A$1:A1178,A1179,B$1:B1178,"Med B")=0,COUNTIFS(A$1:A1178,A1179,B$1:B1178,"Med A")=0),1,0)</f>
        <v>0</v>
      </c>
    </row>
    <row r="1180" spans="1:6" x14ac:dyDescent="0.25">
      <c r="A1180" s="11">
        <v>81</v>
      </c>
      <c r="B1180" s="11" t="s">
        <v>622</v>
      </c>
      <c r="C1180" s="12">
        <v>41114</v>
      </c>
      <c r="D1180" s="15">
        <v>5700</v>
      </c>
      <c r="E1180" s="13">
        <f t="shared" si="18"/>
        <v>0</v>
      </c>
      <c r="F1180" s="13">
        <f>IF(AND(B1180="Med B",COUNTIFS(A$1:A1179,A1180,B$1:B1179,"Med B")=0,COUNTIFS(A$1:A1179,A1180,B$1:B1179,"Med A")=0),1,0)</f>
        <v>0</v>
      </c>
    </row>
    <row r="1181" spans="1:6" x14ac:dyDescent="0.25">
      <c r="A1181" s="11">
        <v>81</v>
      </c>
      <c r="B1181" s="11" t="s">
        <v>622</v>
      </c>
      <c r="C1181" s="12">
        <v>41117</v>
      </c>
      <c r="D1181" s="15">
        <v>5700</v>
      </c>
      <c r="E1181" s="13">
        <f t="shared" si="18"/>
        <v>0</v>
      </c>
      <c r="F1181" s="13">
        <f>IF(AND(B1181="Med B",COUNTIFS(A$1:A1180,A1181,B$1:B1180,"Med B")=0,COUNTIFS(A$1:A1180,A1181,B$1:B1180,"Med A")=0),1,0)</f>
        <v>0</v>
      </c>
    </row>
    <row r="1182" spans="1:6" x14ac:dyDescent="0.25">
      <c r="A1182" s="11">
        <v>81</v>
      </c>
      <c r="B1182" s="11" t="s">
        <v>622</v>
      </c>
      <c r="C1182" s="12">
        <v>41118</v>
      </c>
      <c r="D1182" s="15">
        <v>5700</v>
      </c>
      <c r="E1182" s="13">
        <f t="shared" si="18"/>
        <v>0</v>
      </c>
      <c r="F1182" s="13">
        <f>IF(AND(B1182="Med B",COUNTIFS(A$1:A1181,A1182,B$1:B1181,"Med B")=0,COUNTIFS(A$1:A1181,A1182,B$1:B1181,"Med A")=0),1,0)</f>
        <v>0</v>
      </c>
    </row>
    <row r="1183" spans="1:6" x14ac:dyDescent="0.25">
      <c r="A1183" s="11">
        <v>81</v>
      </c>
      <c r="B1183" s="11" t="s">
        <v>622</v>
      </c>
      <c r="C1183" s="12">
        <v>41121</v>
      </c>
      <c r="D1183" s="15">
        <v>5700</v>
      </c>
      <c r="E1183" s="13">
        <f t="shared" si="18"/>
        <v>0</v>
      </c>
      <c r="F1183" s="13">
        <f>IF(AND(B1183="Med B",COUNTIFS(A$1:A1182,A1183,B$1:B1182,"Med B")=0,COUNTIFS(A$1:A1182,A1183,B$1:B1182,"Med A")=0),1,0)</f>
        <v>0</v>
      </c>
    </row>
    <row r="1184" spans="1:6" x14ac:dyDescent="0.25">
      <c r="A1184" s="11">
        <v>81</v>
      </c>
      <c r="B1184" s="11" t="s">
        <v>622</v>
      </c>
      <c r="C1184" s="12">
        <v>41123</v>
      </c>
      <c r="D1184" s="15">
        <v>5700</v>
      </c>
      <c r="E1184" s="13">
        <f t="shared" si="18"/>
        <v>0</v>
      </c>
      <c r="F1184" s="13">
        <f>IF(AND(B1184="Med B",COUNTIFS(A$1:A1183,A1184,B$1:B1183,"Med B")=0,COUNTIFS(A$1:A1183,A1184,B$1:B1183,"Med A")=0),1,0)</f>
        <v>0</v>
      </c>
    </row>
    <row r="1185" spans="1:6" x14ac:dyDescent="0.25">
      <c r="A1185" s="11">
        <v>81</v>
      </c>
      <c r="B1185" s="11" t="s">
        <v>622</v>
      </c>
      <c r="C1185" s="12">
        <v>41125</v>
      </c>
      <c r="D1185" s="15">
        <v>6900</v>
      </c>
      <c r="E1185" s="13">
        <f t="shared" si="18"/>
        <v>0</v>
      </c>
      <c r="F1185" s="13">
        <f>IF(AND(B1185="Med B",COUNTIFS(A$1:A1184,A1185,B$1:B1184,"Med B")=0,COUNTIFS(A$1:A1184,A1185,B$1:B1184,"Med A")=0),1,0)</f>
        <v>0</v>
      </c>
    </row>
    <row r="1186" spans="1:6" x14ac:dyDescent="0.25">
      <c r="A1186" s="11">
        <v>81</v>
      </c>
      <c r="B1186" s="11" t="s">
        <v>622</v>
      </c>
      <c r="C1186" s="12">
        <v>41128</v>
      </c>
      <c r="D1186" s="15">
        <v>6900</v>
      </c>
      <c r="E1186" s="13">
        <f t="shared" si="18"/>
        <v>0</v>
      </c>
      <c r="F1186" s="13">
        <f>IF(AND(B1186="Med B",COUNTIFS(A$1:A1185,A1186,B$1:B1185,"Med B")=0,COUNTIFS(A$1:A1185,A1186,B$1:B1185,"Med A")=0),1,0)</f>
        <v>0</v>
      </c>
    </row>
    <row r="1187" spans="1:6" x14ac:dyDescent="0.25">
      <c r="A1187" s="11">
        <v>81</v>
      </c>
      <c r="B1187" s="11" t="s">
        <v>622</v>
      </c>
      <c r="C1187" s="12">
        <v>41130</v>
      </c>
      <c r="D1187" s="15">
        <v>6900</v>
      </c>
      <c r="E1187" s="13">
        <f t="shared" si="18"/>
        <v>0</v>
      </c>
      <c r="F1187" s="13">
        <f>IF(AND(B1187="Med B",COUNTIFS(A$1:A1186,A1187,B$1:B1186,"Med B")=0,COUNTIFS(A$1:A1186,A1187,B$1:B1186,"Med A")=0),1,0)</f>
        <v>0</v>
      </c>
    </row>
    <row r="1188" spans="1:6" x14ac:dyDescent="0.25">
      <c r="A1188" s="11">
        <v>81</v>
      </c>
      <c r="B1188" s="11" t="s">
        <v>622</v>
      </c>
      <c r="C1188" s="12">
        <v>41132</v>
      </c>
      <c r="D1188" s="15">
        <v>6900</v>
      </c>
      <c r="E1188" s="13">
        <f t="shared" si="18"/>
        <v>0</v>
      </c>
      <c r="F1188" s="13">
        <f>IF(AND(B1188="Med B",COUNTIFS(A$1:A1187,A1188,B$1:B1187,"Med B")=0,COUNTIFS(A$1:A1187,A1188,B$1:B1187,"Med A")=0),1,0)</f>
        <v>0</v>
      </c>
    </row>
    <row r="1189" spans="1:6" x14ac:dyDescent="0.25">
      <c r="A1189" s="11">
        <v>81</v>
      </c>
      <c r="B1189" s="11" t="s">
        <v>622</v>
      </c>
      <c r="C1189" s="12">
        <v>41135</v>
      </c>
      <c r="D1189" s="15">
        <v>6900</v>
      </c>
      <c r="E1189" s="13">
        <f t="shared" si="18"/>
        <v>0</v>
      </c>
      <c r="F1189" s="13">
        <f>IF(AND(B1189="Med B",COUNTIFS(A$1:A1188,A1189,B$1:B1188,"Med B")=0,COUNTIFS(A$1:A1188,A1189,B$1:B1188,"Med A")=0),1,0)</f>
        <v>0</v>
      </c>
    </row>
    <row r="1190" spans="1:6" x14ac:dyDescent="0.25">
      <c r="A1190" s="11">
        <v>81</v>
      </c>
      <c r="B1190" s="11" t="s">
        <v>622</v>
      </c>
      <c r="C1190" s="12">
        <v>41137</v>
      </c>
      <c r="D1190" s="15">
        <v>6900</v>
      </c>
      <c r="E1190" s="13">
        <f t="shared" si="18"/>
        <v>0</v>
      </c>
      <c r="F1190" s="13">
        <f>IF(AND(B1190="Med B",COUNTIFS(A$1:A1189,A1190,B$1:B1189,"Med B")=0,COUNTIFS(A$1:A1189,A1190,B$1:B1189,"Med A")=0),1,0)</f>
        <v>0</v>
      </c>
    </row>
    <row r="1191" spans="1:6" x14ac:dyDescent="0.25">
      <c r="A1191" s="11">
        <v>81</v>
      </c>
      <c r="B1191" s="11" t="s">
        <v>622</v>
      </c>
      <c r="C1191" s="12">
        <v>41139</v>
      </c>
      <c r="D1191" s="15">
        <v>7600</v>
      </c>
      <c r="E1191" s="13">
        <f t="shared" si="18"/>
        <v>0</v>
      </c>
      <c r="F1191" s="13">
        <f>IF(AND(B1191="Med B",COUNTIFS(A$1:A1190,A1191,B$1:B1190,"Med B")=0,COUNTIFS(A$1:A1190,A1191,B$1:B1190,"Med A")=0),1,0)</f>
        <v>0</v>
      </c>
    </row>
    <row r="1192" spans="1:6" x14ac:dyDescent="0.25">
      <c r="A1192" s="11">
        <v>81</v>
      </c>
      <c r="B1192" s="11" t="s">
        <v>622</v>
      </c>
      <c r="C1192" s="12">
        <v>41142</v>
      </c>
      <c r="D1192" s="15">
        <v>7600</v>
      </c>
      <c r="E1192" s="13">
        <f t="shared" si="18"/>
        <v>0</v>
      </c>
      <c r="F1192" s="13">
        <f>IF(AND(B1192="Med B",COUNTIFS(A$1:A1191,A1192,B$1:B1191,"Med B")=0,COUNTIFS(A$1:A1191,A1192,B$1:B1191,"Med A")=0),1,0)</f>
        <v>0</v>
      </c>
    </row>
    <row r="1193" spans="1:6" x14ac:dyDescent="0.25">
      <c r="A1193" s="11">
        <v>81</v>
      </c>
      <c r="B1193" s="11" t="s">
        <v>622</v>
      </c>
      <c r="C1193" s="12">
        <v>41144</v>
      </c>
      <c r="D1193" s="15">
        <v>7600</v>
      </c>
      <c r="E1193" s="13">
        <f t="shared" si="18"/>
        <v>0</v>
      </c>
      <c r="F1193" s="13">
        <f>IF(AND(B1193="Med B",COUNTIFS(A$1:A1192,A1193,B$1:B1192,"Med B")=0,COUNTIFS(A$1:A1192,A1193,B$1:B1192,"Med A")=0),1,0)</f>
        <v>0</v>
      </c>
    </row>
    <row r="1194" spans="1:6" x14ac:dyDescent="0.25">
      <c r="A1194" s="11">
        <v>81</v>
      </c>
      <c r="B1194" s="11" t="s">
        <v>622</v>
      </c>
      <c r="C1194" s="12">
        <v>41146</v>
      </c>
      <c r="D1194" s="15">
        <v>7600</v>
      </c>
      <c r="E1194" s="13">
        <f t="shared" si="18"/>
        <v>0</v>
      </c>
      <c r="F1194" s="13">
        <f>IF(AND(B1194="Med B",COUNTIFS(A$1:A1193,A1194,B$1:B1193,"Med B")=0,COUNTIFS(A$1:A1193,A1194,B$1:B1193,"Med A")=0),1,0)</f>
        <v>0</v>
      </c>
    </row>
    <row r="1195" spans="1:6" x14ac:dyDescent="0.25">
      <c r="A1195" s="11">
        <v>81</v>
      </c>
      <c r="B1195" s="11" t="s">
        <v>622</v>
      </c>
      <c r="C1195" s="12">
        <v>41149</v>
      </c>
      <c r="D1195" s="15">
        <v>7600</v>
      </c>
      <c r="E1195" s="13">
        <f t="shared" si="18"/>
        <v>0</v>
      </c>
      <c r="F1195" s="13">
        <f>IF(AND(B1195="Med B",COUNTIFS(A$1:A1194,A1195,B$1:B1194,"Med B")=0,COUNTIFS(A$1:A1194,A1195,B$1:B1194,"Med A")=0),1,0)</f>
        <v>0</v>
      </c>
    </row>
    <row r="1196" spans="1:6" x14ac:dyDescent="0.25">
      <c r="A1196" s="11">
        <v>81</v>
      </c>
      <c r="B1196" s="11" t="s">
        <v>622</v>
      </c>
      <c r="C1196" s="12">
        <v>41151</v>
      </c>
      <c r="D1196" s="15">
        <v>7600</v>
      </c>
      <c r="E1196" s="13">
        <f t="shared" si="18"/>
        <v>0</v>
      </c>
      <c r="F1196" s="13">
        <f>IF(AND(B1196="Med B",COUNTIFS(A$1:A1195,A1196,B$1:B1195,"Med B")=0,COUNTIFS(A$1:A1195,A1196,B$1:B1195,"Med A")=0),1,0)</f>
        <v>0</v>
      </c>
    </row>
    <row r="1197" spans="1:6" x14ac:dyDescent="0.25">
      <c r="A1197" s="11">
        <v>81</v>
      </c>
      <c r="B1197" s="11" t="s">
        <v>622</v>
      </c>
      <c r="C1197" s="12">
        <v>41153</v>
      </c>
      <c r="D1197" s="15">
        <v>7600</v>
      </c>
      <c r="E1197" s="13">
        <f t="shared" si="18"/>
        <v>0</v>
      </c>
      <c r="F1197" s="13">
        <f>IF(AND(B1197="Med B",COUNTIFS(A$1:A1196,A1197,B$1:B1196,"Med B")=0,COUNTIFS(A$1:A1196,A1197,B$1:B1196,"Med A")=0),1,0)</f>
        <v>0</v>
      </c>
    </row>
    <row r="1198" spans="1:6" x14ac:dyDescent="0.25">
      <c r="A1198" s="11">
        <v>81</v>
      </c>
      <c r="B1198" s="11" t="s">
        <v>622</v>
      </c>
      <c r="C1198" s="12">
        <v>41156</v>
      </c>
      <c r="D1198" s="15">
        <v>7600</v>
      </c>
      <c r="E1198" s="13">
        <f t="shared" si="18"/>
        <v>0</v>
      </c>
      <c r="F1198" s="13">
        <f>IF(AND(B1198="Med B",COUNTIFS(A$1:A1197,A1198,B$1:B1197,"Med B")=0,COUNTIFS(A$1:A1197,A1198,B$1:B1197,"Med A")=0),1,0)</f>
        <v>0</v>
      </c>
    </row>
    <row r="1199" spans="1:6" x14ac:dyDescent="0.25">
      <c r="A1199" s="11">
        <v>81</v>
      </c>
      <c r="B1199" s="11" t="s">
        <v>622</v>
      </c>
      <c r="C1199" s="12">
        <v>41158</v>
      </c>
      <c r="D1199" s="15">
        <v>8400</v>
      </c>
      <c r="E1199" s="13">
        <f t="shared" si="18"/>
        <v>1</v>
      </c>
      <c r="F1199" s="13">
        <f>IF(AND(B1199="Med B",COUNTIFS(A$1:A1198,A1199,B$1:B1198,"Med B")=0,COUNTIFS(A$1:A1198,A1199,B$1:B1198,"Med A")=0),1,0)</f>
        <v>0</v>
      </c>
    </row>
    <row r="1200" spans="1:6" x14ac:dyDescent="0.25">
      <c r="A1200" s="11">
        <v>81</v>
      </c>
      <c r="B1200" s="11" t="s">
        <v>623</v>
      </c>
      <c r="C1200" s="12">
        <v>41165</v>
      </c>
      <c r="D1200" s="15">
        <v>10</v>
      </c>
      <c r="E1200" s="13">
        <f t="shared" si="18"/>
        <v>0</v>
      </c>
      <c r="F1200" s="13">
        <f>IF(AND(B1200="Med B",COUNTIFS(A$1:A1199,A1200,B$1:B1199,"Med B")=0,COUNTIFS(A$1:A1199,A1200,B$1:B1199,"Med A")=0),1,0)</f>
        <v>0</v>
      </c>
    </row>
    <row r="1201" spans="1:6" x14ac:dyDescent="0.25">
      <c r="A1201" s="11">
        <v>81</v>
      </c>
      <c r="B1201" s="11" t="s">
        <v>623</v>
      </c>
      <c r="C1201" s="12">
        <v>41193</v>
      </c>
      <c r="D1201" s="15">
        <v>10</v>
      </c>
      <c r="E1201" s="13">
        <f t="shared" si="18"/>
        <v>0</v>
      </c>
      <c r="F1201" s="13">
        <f>IF(AND(B1201="Med B",COUNTIFS(A$1:A1200,A1201,B$1:B1200,"Med B")=0,COUNTIFS(A$1:A1200,A1201,B$1:B1200,"Med A")=0),1,0)</f>
        <v>0</v>
      </c>
    </row>
    <row r="1202" spans="1:6" x14ac:dyDescent="0.25">
      <c r="A1202" s="11">
        <v>81</v>
      </c>
      <c r="B1202" s="11" t="s">
        <v>623</v>
      </c>
      <c r="C1202" s="12">
        <v>41228</v>
      </c>
      <c r="D1202" s="15">
        <v>13</v>
      </c>
      <c r="E1202" s="13">
        <f t="shared" si="18"/>
        <v>0</v>
      </c>
      <c r="F1202" s="13">
        <f>IF(AND(B1202="Med B",COUNTIFS(A$1:A1201,A1202,B$1:B1201,"Med B")=0,COUNTIFS(A$1:A1201,A1202,B$1:B1201,"Med A")=0),1,0)</f>
        <v>0</v>
      </c>
    </row>
    <row r="1203" spans="1:6" x14ac:dyDescent="0.25">
      <c r="A1203" s="11">
        <v>82</v>
      </c>
      <c r="B1203" s="11" t="s">
        <v>622</v>
      </c>
      <c r="C1203" s="12">
        <v>41096</v>
      </c>
      <c r="D1203" s="15">
        <v>1000</v>
      </c>
      <c r="E1203" s="13">
        <f t="shared" si="18"/>
        <v>0</v>
      </c>
      <c r="F1203" s="13">
        <f>IF(AND(B1203="Med B",COUNTIFS(A$1:A1202,A1203,B$1:B1202,"Med B")=0,COUNTIFS(A$1:A1202,A1203,B$1:B1202,"Med A")=0),1,0)</f>
        <v>0</v>
      </c>
    </row>
    <row r="1204" spans="1:6" x14ac:dyDescent="0.25">
      <c r="A1204" s="11">
        <v>82</v>
      </c>
      <c r="B1204" s="11" t="s">
        <v>622</v>
      </c>
      <c r="C1204" s="12">
        <v>41099</v>
      </c>
      <c r="D1204" s="15">
        <v>1000</v>
      </c>
      <c r="E1204" s="13">
        <f t="shared" si="18"/>
        <v>0</v>
      </c>
      <c r="F1204" s="13">
        <f>IF(AND(B1204="Med B",COUNTIFS(A$1:A1203,A1204,B$1:B1203,"Med B")=0,COUNTIFS(A$1:A1203,A1204,B$1:B1203,"Med A")=0),1,0)</f>
        <v>0</v>
      </c>
    </row>
    <row r="1205" spans="1:6" x14ac:dyDescent="0.25">
      <c r="A1205" s="11">
        <v>82</v>
      </c>
      <c r="B1205" s="11" t="s">
        <v>622</v>
      </c>
      <c r="C1205" s="12">
        <v>41101</v>
      </c>
      <c r="D1205" s="15">
        <v>1000</v>
      </c>
      <c r="E1205" s="13">
        <f t="shared" si="18"/>
        <v>0</v>
      </c>
      <c r="F1205" s="13">
        <f>IF(AND(B1205="Med B",COUNTIFS(A$1:A1204,A1205,B$1:B1204,"Med B")=0,COUNTIFS(A$1:A1204,A1205,B$1:B1204,"Med A")=0),1,0)</f>
        <v>0</v>
      </c>
    </row>
    <row r="1206" spans="1:6" x14ac:dyDescent="0.25">
      <c r="A1206" s="11">
        <v>82</v>
      </c>
      <c r="B1206" s="11" t="s">
        <v>622</v>
      </c>
      <c r="C1206" s="12">
        <v>41103</v>
      </c>
      <c r="D1206" s="15">
        <v>1000</v>
      </c>
      <c r="E1206" s="13">
        <f t="shared" si="18"/>
        <v>0</v>
      </c>
      <c r="F1206" s="13">
        <f>IF(AND(B1206="Med B",COUNTIFS(A$1:A1205,A1206,B$1:B1205,"Med B")=0,COUNTIFS(A$1:A1205,A1206,B$1:B1205,"Med A")=0),1,0)</f>
        <v>0</v>
      </c>
    </row>
    <row r="1207" spans="1:6" x14ac:dyDescent="0.25">
      <c r="A1207" s="11">
        <v>82</v>
      </c>
      <c r="B1207" s="11" t="s">
        <v>622</v>
      </c>
      <c r="C1207" s="12">
        <v>41106</v>
      </c>
      <c r="D1207" s="15">
        <v>1000</v>
      </c>
      <c r="E1207" s="13">
        <f t="shared" si="18"/>
        <v>0</v>
      </c>
      <c r="F1207" s="13">
        <f>IF(AND(B1207="Med B",COUNTIFS(A$1:A1206,A1207,B$1:B1206,"Med B")=0,COUNTIFS(A$1:A1206,A1207,B$1:B1206,"Med A")=0),1,0)</f>
        <v>0</v>
      </c>
    </row>
    <row r="1208" spans="1:6" x14ac:dyDescent="0.25">
      <c r="A1208" s="11">
        <v>82</v>
      </c>
      <c r="B1208" s="11" t="s">
        <v>622</v>
      </c>
      <c r="C1208" s="12">
        <v>41108</v>
      </c>
      <c r="D1208" s="15">
        <v>1000</v>
      </c>
      <c r="E1208" s="13">
        <f t="shared" si="18"/>
        <v>0</v>
      </c>
      <c r="F1208" s="13">
        <f>IF(AND(B1208="Med B",COUNTIFS(A$1:A1207,A1208,B$1:B1207,"Med B")=0,COUNTIFS(A$1:A1207,A1208,B$1:B1207,"Med A")=0),1,0)</f>
        <v>0</v>
      </c>
    </row>
    <row r="1209" spans="1:6" x14ac:dyDescent="0.25">
      <c r="A1209" s="11">
        <v>82</v>
      </c>
      <c r="B1209" s="11" t="s">
        <v>622</v>
      </c>
      <c r="C1209" s="12">
        <v>41110</v>
      </c>
      <c r="D1209" s="15">
        <v>1000</v>
      </c>
      <c r="E1209" s="13">
        <f t="shared" si="18"/>
        <v>0</v>
      </c>
      <c r="F1209" s="13">
        <f>IF(AND(B1209="Med B",COUNTIFS(A$1:A1208,A1209,B$1:B1208,"Med B")=0,COUNTIFS(A$1:A1208,A1209,B$1:B1208,"Med A")=0),1,0)</f>
        <v>0</v>
      </c>
    </row>
    <row r="1210" spans="1:6" x14ac:dyDescent="0.25">
      <c r="A1210" s="11">
        <v>82</v>
      </c>
      <c r="B1210" s="11" t="s">
        <v>622</v>
      </c>
      <c r="C1210" s="12">
        <v>41113</v>
      </c>
      <c r="D1210" s="15">
        <v>1000</v>
      </c>
      <c r="E1210" s="13">
        <f t="shared" si="18"/>
        <v>0</v>
      </c>
      <c r="F1210" s="13">
        <f>IF(AND(B1210="Med B",COUNTIFS(A$1:A1209,A1210,B$1:B1209,"Med B")=0,COUNTIFS(A$1:A1209,A1210,B$1:B1209,"Med A")=0),1,0)</f>
        <v>0</v>
      </c>
    </row>
    <row r="1211" spans="1:6" x14ac:dyDescent="0.25">
      <c r="A1211" s="11">
        <v>82</v>
      </c>
      <c r="B1211" s="11" t="s">
        <v>622</v>
      </c>
      <c r="C1211" s="12">
        <v>41115</v>
      </c>
      <c r="D1211" s="15">
        <v>1000</v>
      </c>
      <c r="E1211" s="13">
        <f t="shared" si="18"/>
        <v>0</v>
      </c>
      <c r="F1211" s="13">
        <f>IF(AND(B1211="Med B",COUNTIFS(A$1:A1210,A1211,B$1:B1210,"Med B")=0,COUNTIFS(A$1:A1210,A1211,B$1:B1210,"Med A")=0),1,0)</f>
        <v>0</v>
      </c>
    </row>
    <row r="1212" spans="1:6" x14ac:dyDescent="0.25">
      <c r="A1212" s="11">
        <v>82</v>
      </c>
      <c r="B1212" s="11" t="s">
        <v>622</v>
      </c>
      <c r="C1212" s="12">
        <v>41117</v>
      </c>
      <c r="D1212" s="15">
        <v>1000</v>
      </c>
      <c r="E1212" s="13">
        <f t="shared" si="18"/>
        <v>0</v>
      </c>
      <c r="F1212" s="13">
        <f>IF(AND(B1212="Med B",COUNTIFS(A$1:A1211,A1212,B$1:B1211,"Med B")=0,COUNTIFS(A$1:A1211,A1212,B$1:B1211,"Med A")=0),1,0)</f>
        <v>0</v>
      </c>
    </row>
    <row r="1213" spans="1:6" x14ac:dyDescent="0.25">
      <c r="A1213" s="11">
        <v>82</v>
      </c>
      <c r="B1213" s="11" t="s">
        <v>622</v>
      </c>
      <c r="C1213" s="12">
        <v>41120</v>
      </c>
      <c r="D1213" s="15">
        <v>1000</v>
      </c>
      <c r="E1213" s="13">
        <f t="shared" si="18"/>
        <v>0</v>
      </c>
      <c r="F1213" s="13">
        <f>IF(AND(B1213="Med B",COUNTIFS(A$1:A1212,A1213,B$1:B1212,"Med B")=0,COUNTIFS(A$1:A1212,A1213,B$1:B1212,"Med A")=0),1,0)</f>
        <v>0</v>
      </c>
    </row>
    <row r="1214" spans="1:6" x14ac:dyDescent="0.25">
      <c r="A1214" s="11">
        <v>82</v>
      </c>
      <c r="B1214" s="11" t="s">
        <v>622</v>
      </c>
      <c r="C1214" s="12">
        <v>41122</v>
      </c>
      <c r="D1214" s="15">
        <v>1000</v>
      </c>
      <c r="E1214" s="13">
        <f t="shared" si="18"/>
        <v>0</v>
      </c>
      <c r="F1214" s="13">
        <f>IF(AND(B1214="Med B",COUNTIFS(A$1:A1213,A1214,B$1:B1213,"Med B")=0,COUNTIFS(A$1:A1213,A1214,B$1:B1213,"Med A")=0),1,0)</f>
        <v>0</v>
      </c>
    </row>
    <row r="1215" spans="1:6" x14ac:dyDescent="0.25">
      <c r="A1215" s="11">
        <v>82</v>
      </c>
      <c r="B1215" s="11" t="s">
        <v>622</v>
      </c>
      <c r="C1215" s="12">
        <v>41134</v>
      </c>
      <c r="D1215" s="15">
        <v>800</v>
      </c>
      <c r="E1215" s="13">
        <f t="shared" si="18"/>
        <v>0</v>
      </c>
      <c r="F1215" s="13">
        <f>IF(AND(B1215="Med B",COUNTIFS(A$1:A1214,A1215,B$1:B1214,"Med B")=0,COUNTIFS(A$1:A1214,A1215,B$1:B1214,"Med A")=0),1,0)</f>
        <v>0</v>
      </c>
    </row>
    <row r="1216" spans="1:6" x14ac:dyDescent="0.25">
      <c r="A1216" s="11">
        <v>82</v>
      </c>
      <c r="B1216" s="11" t="s">
        <v>622</v>
      </c>
      <c r="C1216" s="12">
        <v>41136</v>
      </c>
      <c r="D1216" s="15">
        <v>800</v>
      </c>
      <c r="E1216" s="13">
        <f t="shared" si="18"/>
        <v>0</v>
      </c>
      <c r="F1216" s="13">
        <f>IF(AND(B1216="Med B",COUNTIFS(A$1:A1215,A1216,B$1:B1215,"Med B")=0,COUNTIFS(A$1:A1215,A1216,B$1:B1215,"Med A")=0),1,0)</f>
        <v>0</v>
      </c>
    </row>
    <row r="1217" spans="1:6" x14ac:dyDescent="0.25">
      <c r="A1217" s="11">
        <v>82</v>
      </c>
      <c r="B1217" s="11" t="s">
        <v>622</v>
      </c>
      <c r="C1217" s="12">
        <v>41138</v>
      </c>
      <c r="D1217" s="15">
        <v>800</v>
      </c>
      <c r="E1217" s="13">
        <f t="shared" si="18"/>
        <v>0</v>
      </c>
      <c r="F1217" s="13">
        <f>IF(AND(B1217="Med B",COUNTIFS(A$1:A1216,A1217,B$1:B1216,"Med B")=0,COUNTIFS(A$1:A1216,A1217,B$1:B1216,"Med A")=0),1,0)</f>
        <v>0</v>
      </c>
    </row>
    <row r="1218" spans="1:6" x14ac:dyDescent="0.25">
      <c r="A1218" s="11">
        <v>82</v>
      </c>
      <c r="B1218" s="11" t="s">
        <v>622</v>
      </c>
      <c r="C1218" s="12">
        <v>41141</v>
      </c>
      <c r="D1218" s="15">
        <v>800</v>
      </c>
      <c r="E1218" s="13">
        <f t="shared" si="18"/>
        <v>0</v>
      </c>
      <c r="F1218" s="13">
        <f>IF(AND(B1218="Med B",COUNTIFS(A$1:A1217,A1218,B$1:B1217,"Med B")=0,COUNTIFS(A$1:A1217,A1218,B$1:B1217,"Med A")=0),1,0)</f>
        <v>0</v>
      </c>
    </row>
    <row r="1219" spans="1:6" x14ac:dyDescent="0.25">
      <c r="A1219" s="11">
        <v>82</v>
      </c>
      <c r="B1219" s="11" t="s">
        <v>622</v>
      </c>
      <c r="C1219" s="12">
        <v>41143</v>
      </c>
      <c r="D1219" s="15">
        <v>800</v>
      </c>
      <c r="E1219" s="13">
        <f t="shared" ref="E1219:E1282" si="19">IF(AND(B1219="Med A", A1219=A1220, B1220="Med B"), 1, 0)</f>
        <v>0</v>
      </c>
      <c r="F1219" s="13">
        <f>IF(AND(B1219="Med B",COUNTIFS(A$1:A1218,A1219,B$1:B1218,"Med B")=0,COUNTIFS(A$1:A1218,A1219,B$1:B1218,"Med A")=0),1,0)</f>
        <v>0</v>
      </c>
    </row>
    <row r="1220" spans="1:6" x14ac:dyDescent="0.25">
      <c r="A1220" s="11">
        <v>82</v>
      </c>
      <c r="B1220" s="11" t="s">
        <v>622</v>
      </c>
      <c r="C1220" s="12">
        <v>41145</v>
      </c>
      <c r="D1220" s="15">
        <v>800</v>
      </c>
      <c r="E1220" s="13">
        <f t="shared" si="19"/>
        <v>0</v>
      </c>
      <c r="F1220" s="13">
        <f>IF(AND(B1220="Med B",COUNTIFS(A$1:A1219,A1220,B$1:B1219,"Med B")=0,COUNTIFS(A$1:A1219,A1220,B$1:B1219,"Med A")=0),1,0)</f>
        <v>0</v>
      </c>
    </row>
    <row r="1221" spans="1:6" x14ac:dyDescent="0.25">
      <c r="A1221" s="11">
        <v>82</v>
      </c>
      <c r="B1221" s="11" t="s">
        <v>622</v>
      </c>
      <c r="C1221" s="12">
        <v>41148</v>
      </c>
      <c r="D1221" s="15">
        <v>800</v>
      </c>
      <c r="E1221" s="13">
        <f t="shared" si="19"/>
        <v>0</v>
      </c>
      <c r="F1221" s="13">
        <f>IF(AND(B1221="Med B",COUNTIFS(A$1:A1220,A1221,B$1:B1220,"Med B")=0,COUNTIFS(A$1:A1220,A1221,B$1:B1220,"Med A")=0),1,0)</f>
        <v>0</v>
      </c>
    </row>
    <row r="1222" spans="1:6" x14ac:dyDescent="0.25">
      <c r="A1222" s="11">
        <v>82</v>
      </c>
      <c r="B1222" s="11" t="s">
        <v>622</v>
      </c>
      <c r="C1222" s="12">
        <v>41150</v>
      </c>
      <c r="D1222" s="15">
        <v>800</v>
      </c>
      <c r="E1222" s="13">
        <f t="shared" si="19"/>
        <v>0</v>
      </c>
      <c r="F1222" s="13">
        <f>IF(AND(B1222="Med B",COUNTIFS(A$1:A1221,A1222,B$1:B1221,"Med B")=0,COUNTIFS(A$1:A1221,A1222,B$1:B1221,"Med A")=0),1,0)</f>
        <v>0</v>
      </c>
    </row>
    <row r="1223" spans="1:6" x14ac:dyDescent="0.25">
      <c r="A1223" s="11">
        <v>82</v>
      </c>
      <c r="B1223" s="11" t="s">
        <v>622</v>
      </c>
      <c r="C1223" s="12">
        <v>41152</v>
      </c>
      <c r="D1223" s="15">
        <v>800</v>
      </c>
      <c r="E1223" s="13">
        <f t="shared" si="19"/>
        <v>0</v>
      </c>
      <c r="F1223" s="13">
        <f>IF(AND(B1223="Med B",COUNTIFS(A$1:A1222,A1223,B$1:B1222,"Med B")=0,COUNTIFS(A$1:A1222,A1223,B$1:B1222,"Med A")=0),1,0)</f>
        <v>0</v>
      </c>
    </row>
    <row r="1224" spans="1:6" x14ac:dyDescent="0.25">
      <c r="A1224" s="11">
        <v>82</v>
      </c>
      <c r="B1224" s="11" t="s">
        <v>622</v>
      </c>
      <c r="C1224" s="12">
        <v>41155</v>
      </c>
      <c r="D1224" s="15">
        <v>800</v>
      </c>
      <c r="E1224" s="13">
        <f t="shared" si="19"/>
        <v>0</v>
      </c>
      <c r="F1224" s="13">
        <f>IF(AND(B1224="Med B",COUNTIFS(A$1:A1223,A1224,B$1:B1223,"Med B")=0,COUNTIFS(A$1:A1223,A1224,B$1:B1223,"Med A")=0),1,0)</f>
        <v>0</v>
      </c>
    </row>
    <row r="1225" spans="1:6" x14ac:dyDescent="0.25">
      <c r="A1225" s="11">
        <v>82</v>
      </c>
      <c r="B1225" s="11" t="s">
        <v>622</v>
      </c>
      <c r="C1225" s="12">
        <v>41157</v>
      </c>
      <c r="D1225" s="15">
        <v>800</v>
      </c>
      <c r="E1225" s="13">
        <f t="shared" si="19"/>
        <v>1</v>
      </c>
      <c r="F1225" s="13">
        <f>IF(AND(B1225="Med B",COUNTIFS(A$1:A1224,A1225,B$1:B1224,"Med B")=0,COUNTIFS(A$1:A1224,A1225,B$1:B1224,"Med A")=0),1,0)</f>
        <v>0</v>
      </c>
    </row>
    <row r="1226" spans="1:6" x14ac:dyDescent="0.25">
      <c r="A1226" s="11">
        <v>82</v>
      </c>
      <c r="B1226" s="11" t="s">
        <v>623</v>
      </c>
      <c r="C1226" s="12">
        <v>41164</v>
      </c>
      <c r="D1226" s="15">
        <v>2</v>
      </c>
      <c r="E1226" s="13">
        <f t="shared" si="19"/>
        <v>0</v>
      </c>
      <c r="F1226" s="13">
        <f>IF(AND(B1226="Med B",COUNTIFS(A$1:A1225,A1226,B$1:B1225,"Med B")=0,COUNTIFS(A$1:A1225,A1226,B$1:B1225,"Med A")=0),1,0)</f>
        <v>0</v>
      </c>
    </row>
    <row r="1227" spans="1:6" x14ac:dyDescent="0.25">
      <c r="A1227" s="11">
        <v>82</v>
      </c>
      <c r="B1227" s="11" t="s">
        <v>623</v>
      </c>
      <c r="C1227" s="12">
        <v>41192</v>
      </c>
      <c r="D1227" s="15">
        <v>1</v>
      </c>
      <c r="E1227" s="13">
        <f t="shared" si="19"/>
        <v>0</v>
      </c>
      <c r="F1227" s="13">
        <f>IF(AND(B1227="Med B",COUNTIFS(A$1:A1226,A1227,B$1:B1226,"Med B")=0,COUNTIFS(A$1:A1226,A1227,B$1:B1226,"Med A")=0),1,0)</f>
        <v>0</v>
      </c>
    </row>
    <row r="1228" spans="1:6" x14ac:dyDescent="0.25">
      <c r="A1228" s="11">
        <v>82</v>
      </c>
      <c r="B1228" s="11" t="s">
        <v>623</v>
      </c>
      <c r="C1228" s="12">
        <v>41192</v>
      </c>
      <c r="D1228" s="15">
        <v>2</v>
      </c>
      <c r="E1228" s="13">
        <f t="shared" si="19"/>
        <v>0</v>
      </c>
      <c r="F1228" s="13">
        <f>IF(AND(B1228="Med B",COUNTIFS(A$1:A1227,A1228,B$1:B1227,"Med B")=0,COUNTIFS(A$1:A1227,A1228,B$1:B1227,"Med A")=0),1,0)</f>
        <v>0</v>
      </c>
    </row>
    <row r="1229" spans="1:6" x14ac:dyDescent="0.25">
      <c r="A1229" s="11">
        <v>82</v>
      </c>
      <c r="B1229" s="11" t="s">
        <v>623</v>
      </c>
      <c r="C1229" s="12">
        <v>41227</v>
      </c>
      <c r="D1229" s="15">
        <v>3</v>
      </c>
      <c r="E1229" s="13">
        <f t="shared" si="19"/>
        <v>0</v>
      </c>
      <c r="F1229" s="13">
        <f>IF(AND(B1229="Med B",COUNTIFS(A$1:A1228,A1229,B$1:B1228,"Med B")=0,COUNTIFS(A$1:A1228,A1229,B$1:B1228,"Med A")=0),1,0)</f>
        <v>0</v>
      </c>
    </row>
    <row r="1230" spans="1:6" x14ac:dyDescent="0.25">
      <c r="A1230" s="11">
        <v>83</v>
      </c>
      <c r="B1230" s="11" t="s">
        <v>622</v>
      </c>
      <c r="C1230" s="12">
        <v>41127</v>
      </c>
      <c r="D1230" s="15">
        <v>4400</v>
      </c>
      <c r="E1230" s="13">
        <f t="shared" si="19"/>
        <v>0</v>
      </c>
      <c r="F1230" s="13">
        <f>IF(AND(B1230="Med B",COUNTIFS(A$1:A1229,A1230,B$1:B1229,"Med B")=0,COUNTIFS(A$1:A1229,A1230,B$1:B1229,"Med A")=0),1,0)</f>
        <v>0</v>
      </c>
    </row>
    <row r="1231" spans="1:6" x14ac:dyDescent="0.25">
      <c r="A1231" s="11">
        <v>83</v>
      </c>
      <c r="B1231" s="11" t="s">
        <v>622</v>
      </c>
      <c r="C1231" s="12">
        <v>41129</v>
      </c>
      <c r="D1231" s="15">
        <v>4400</v>
      </c>
      <c r="E1231" s="13">
        <f t="shared" si="19"/>
        <v>0</v>
      </c>
      <c r="F1231" s="13">
        <f>IF(AND(B1231="Med B",COUNTIFS(A$1:A1230,A1231,B$1:B1230,"Med B")=0,COUNTIFS(A$1:A1230,A1231,B$1:B1230,"Med A")=0),1,0)</f>
        <v>0</v>
      </c>
    </row>
    <row r="1232" spans="1:6" x14ac:dyDescent="0.25">
      <c r="A1232" s="11">
        <v>83</v>
      </c>
      <c r="B1232" s="11" t="s">
        <v>622</v>
      </c>
      <c r="C1232" s="12">
        <v>41131</v>
      </c>
      <c r="D1232" s="15">
        <v>4400</v>
      </c>
      <c r="E1232" s="13">
        <f t="shared" si="19"/>
        <v>0</v>
      </c>
      <c r="F1232" s="13">
        <f>IF(AND(B1232="Med B",COUNTIFS(A$1:A1231,A1232,B$1:B1231,"Med B")=0,COUNTIFS(A$1:A1231,A1232,B$1:B1231,"Med A")=0),1,0)</f>
        <v>0</v>
      </c>
    </row>
    <row r="1233" spans="1:6" x14ac:dyDescent="0.25">
      <c r="A1233" s="11">
        <v>83</v>
      </c>
      <c r="B1233" s="11" t="s">
        <v>622</v>
      </c>
      <c r="C1233" s="12">
        <v>41134</v>
      </c>
      <c r="D1233" s="15">
        <v>4400</v>
      </c>
      <c r="E1233" s="13">
        <f t="shared" si="19"/>
        <v>0</v>
      </c>
      <c r="F1233" s="13">
        <f>IF(AND(B1233="Med B",COUNTIFS(A$1:A1232,A1233,B$1:B1232,"Med B")=0,COUNTIFS(A$1:A1232,A1233,B$1:B1232,"Med A")=0),1,0)</f>
        <v>0</v>
      </c>
    </row>
    <row r="1234" spans="1:6" x14ac:dyDescent="0.25">
      <c r="A1234" s="11">
        <v>83</v>
      </c>
      <c r="B1234" s="11" t="s">
        <v>622</v>
      </c>
      <c r="C1234" s="12">
        <v>41136</v>
      </c>
      <c r="D1234" s="15">
        <v>4400</v>
      </c>
      <c r="E1234" s="13">
        <f t="shared" si="19"/>
        <v>0</v>
      </c>
      <c r="F1234" s="13">
        <f>IF(AND(B1234="Med B",COUNTIFS(A$1:A1233,A1234,B$1:B1233,"Med B")=0,COUNTIFS(A$1:A1233,A1234,B$1:B1233,"Med A")=0),1,0)</f>
        <v>0</v>
      </c>
    </row>
    <row r="1235" spans="1:6" x14ac:dyDescent="0.25">
      <c r="A1235" s="11">
        <v>83</v>
      </c>
      <c r="B1235" s="11" t="s">
        <v>622</v>
      </c>
      <c r="C1235" s="12">
        <v>41138</v>
      </c>
      <c r="D1235" s="15">
        <v>4400</v>
      </c>
      <c r="E1235" s="13">
        <f t="shared" si="19"/>
        <v>0</v>
      </c>
      <c r="F1235" s="13">
        <f>IF(AND(B1235="Med B",COUNTIFS(A$1:A1234,A1235,B$1:B1234,"Med B")=0,COUNTIFS(A$1:A1234,A1235,B$1:B1234,"Med A")=0),1,0)</f>
        <v>0</v>
      </c>
    </row>
    <row r="1236" spans="1:6" x14ac:dyDescent="0.25">
      <c r="A1236" s="11">
        <v>83</v>
      </c>
      <c r="B1236" s="11" t="s">
        <v>622</v>
      </c>
      <c r="C1236" s="12">
        <v>41141</v>
      </c>
      <c r="D1236" s="15">
        <v>5300</v>
      </c>
      <c r="E1236" s="13">
        <f t="shared" si="19"/>
        <v>0</v>
      </c>
      <c r="F1236" s="13">
        <f>IF(AND(B1236="Med B",COUNTIFS(A$1:A1235,A1236,B$1:B1235,"Med B")=0,COUNTIFS(A$1:A1235,A1236,B$1:B1235,"Med A")=0),1,0)</f>
        <v>0</v>
      </c>
    </row>
    <row r="1237" spans="1:6" x14ac:dyDescent="0.25">
      <c r="A1237" s="11">
        <v>83</v>
      </c>
      <c r="B1237" s="11" t="s">
        <v>622</v>
      </c>
      <c r="C1237" s="12">
        <v>41143</v>
      </c>
      <c r="D1237" s="15">
        <v>5300</v>
      </c>
      <c r="E1237" s="13">
        <f t="shared" si="19"/>
        <v>0</v>
      </c>
      <c r="F1237" s="13">
        <f>IF(AND(B1237="Med B",COUNTIFS(A$1:A1236,A1237,B$1:B1236,"Med B")=0,COUNTIFS(A$1:A1236,A1237,B$1:B1236,"Med A")=0),1,0)</f>
        <v>0</v>
      </c>
    </row>
    <row r="1238" spans="1:6" x14ac:dyDescent="0.25">
      <c r="A1238" s="11">
        <v>83</v>
      </c>
      <c r="B1238" s="11" t="s">
        <v>622</v>
      </c>
      <c r="C1238" s="12">
        <v>41145</v>
      </c>
      <c r="D1238" s="15">
        <v>5300</v>
      </c>
      <c r="E1238" s="13">
        <f t="shared" si="19"/>
        <v>0</v>
      </c>
      <c r="F1238" s="13">
        <f>IF(AND(B1238="Med B",COUNTIFS(A$1:A1237,A1238,B$1:B1237,"Med B")=0,COUNTIFS(A$1:A1237,A1238,B$1:B1237,"Med A")=0),1,0)</f>
        <v>0</v>
      </c>
    </row>
    <row r="1239" spans="1:6" x14ac:dyDescent="0.25">
      <c r="A1239" s="11">
        <v>83</v>
      </c>
      <c r="B1239" s="11" t="s">
        <v>622</v>
      </c>
      <c r="C1239" s="12">
        <v>41148</v>
      </c>
      <c r="D1239" s="15">
        <v>5300</v>
      </c>
      <c r="E1239" s="13">
        <f t="shared" si="19"/>
        <v>0</v>
      </c>
      <c r="F1239" s="13">
        <f>IF(AND(B1239="Med B",COUNTIFS(A$1:A1238,A1239,B$1:B1238,"Med B")=0,COUNTIFS(A$1:A1238,A1239,B$1:B1238,"Med A")=0),1,0)</f>
        <v>0</v>
      </c>
    </row>
    <row r="1240" spans="1:6" x14ac:dyDescent="0.25">
      <c r="A1240" s="11">
        <v>83</v>
      </c>
      <c r="B1240" s="11" t="s">
        <v>622</v>
      </c>
      <c r="C1240" s="12">
        <v>41150</v>
      </c>
      <c r="D1240" s="15">
        <v>5300</v>
      </c>
      <c r="E1240" s="13">
        <f t="shared" si="19"/>
        <v>0</v>
      </c>
      <c r="F1240" s="13">
        <f>IF(AND(B1240="Med B",COUNTIFS(A$1:A1239,A1240,B$1:B1239,"Med B")=0,COUNTIFS(A$1:A1239,A1240,B$1:B1239,"Med A")=0),1,0)</f>
        <v>0</v>
      </c>
    </row>
    <row r="1241" spans="1:6" x14ac:dyDescent="0.25">
      <c r="A1241" s="11">
        <v>83</v>
      </c>
      <c r="B1241" s="11" t="s">
        <v>622</v>
      </c>
      <c r="C1241" s="12">
        <v>41152</v>
      </c>
      <c r="D1241" s="15">
        <v>5300</v>
      </c>
      <c r="E1241" s="13">
        <f t="shared" si="19"/>
        <v>0</v>
      </c>
      <c r="F1241" s="13">
        <f>IF(AND(B1241="Med B",COUNTIFS(A$1:A1240,A1241,B$1:B1240,"Med B")=0,COUNTIFS(A$1:A1240,A1241,B$1:B1240,"Med A")=0),1,0)</f>
        <v>0</v>
      </c>
    </row>
    <row r="1242" spans="1:6" x14ac:dyDescent="0.25">
      <c r="A1242" s="11">
        <v>83</v>
      </c>
      <c r="B1242" s="11" t="s">
        <v>622</v>
      </c>
      <c r="C1242" s="12">
        <v>41155</v>
      </c>
      <c r="D1242" s="15">
        <v>5300</v>
      </c>
      <c r="E1242" s="13">
        <f t="shared" si="19"/>
        <v>0</v>
      </c>
      <c r="F1242" s="13">
        <f>IF(AND(B1242="Med B",COUNTIFS(A$1:A1241,A1242,B$1:B1241,"Med B")=0,COUNTIFS(A$1:A1241,A1242,B$1:B1241,"Med A")=0),1,0)</f>
        <v>0</v>
      </c>
    </row>
    <row r="1243" spans="1:6" x14ac:dyDescent="0.25">
      <c r="A1243" s="11">
        <v>83</v>
      </c>
      <c r="B1243" s="11" t="s">
        <v>622</v>
      </c>
      <c r="C1243" s="12">
        <v>41157</v>
      </c>
      <c r="D1243" s="15">
        <v>5300</v>
      </c>
      <c r="E1243" s="13">
        <f t="shared" si="19"/>
        <v>1</v>
      </c>
      <c r="F1243" s="13">
        <f>IF(AND(B1243="Med B",COUNTIFS(A$1:A1242,A1243,B$1:B1242,"Med B")=0,COUNTIFS(A$1:A1242,A1243,B$1:B1242,"Med A")=0),1,0)</f>
        <v>0</v>
      </c>
    </row>
    <row r="1244" spans="1:6" x14ac:dyDescent="0.25">
      <c r="A1244" s="11">
        <v>83</v>
      </c>
      <c r="B1244" s="11" t="s">
        <v>623</v>
      </c>
      <c r="C1244" s="12">
        <v>41164</v>
      </c>
      <c r="D1244" s="15">
        <v>8</v>
      </c>
      <c r="E1244" s="13">
        <f t="shared" si="19"/>
        <v>0</v>
      </c>
      <c r="F1244" s="13">
        <f>IF(AND(B1244="Med B",COUNTIFS(A$1:A1243,A1244,B$1:B1243,"Med B")=0,COUNTIFS(A$1:A1243,A1244,B$1:B1243,"Med A")=0),1,0)</f>
        <v>0</v>
      </c>
    </row>
    <row r="1245" spans="1:6" x14ac:dyDescent="0.25">
      <c r="A1245" s="11">
        <v>83</v>
      </c>
      <c r="B1245" s="11" t="s">
        <v>623</v>
      </c>
      <c r="C1245" s="12">
        <v>41227</v>
      </c>
      <c r="D1245" s="15">
        <v>2</v>
      </c>
      <c r="E1245" s="13">
        <f t="shared" si="19"/>
        <v>0</v>
      </c>
      <c r="F1245" s="13">
        <f>IF(AND(B1245="Med B",COUNTIFS(A$1:A1244,A1245,B$1:B1244,"Med B")=0,COUNTIFS(A$1:A1244,A1245,B$1:B1244,"Med A")=0),1,0)</f>
        <v>0</v>
      </c>
    </row>
    <row r="1246" spans="1:6" x14ac:dyDescent="0.25">
      <c r="A1246" s="11">
        <v>84</v>
      </c>
      <c r="B1246" s="11" t="s">
        <v>623</v>
      </c>
      <c r="C1246" s="12">
        <v>41194</v>
      </c>
      <c r="D1246" s="15">
        <v>3</v>
      </c>
      <c r="E1246" s="13">
        <f t="shared" si="19"/>
        <v>0</v>
      </c>
      <c r="F1246" s="13">
        <f>IF(AND(B1246="Med B",COUNTIFS(A$1:A1245,A1246,B$1:B1245,"Med B")=0,COUNTIFS(A$1:A1245,A1246,B$1:B1245,"Med A")=0),1,0)</f>
        <v>1</v>
      </c>
    </row>
    <row r="1247" spans="1:6" x14ac:dyDescent="0.25">
      <c r="A1247" s="11">
        <v>85</v>
      </c>
      <c r="B1247" s="11" t="s">
        <v>622</v>
      </c>
      <c r="C1247" s="12">
        <v>41097</v>
      </c>
      <c r="D1247" s="15">
        <v>14400</v>
      </c>
      <c r="E1247" s="13">
        <f t="shared" si="19"/>
        <v>0</v>
      </c>
      <c r="F1247" s="13">
        <f>IF(AND(B1247="Med B",COUNTIFS(A$1:A1246,A1247,B$1:B1246,"Med B")=0,COUNTIFS(A$1:A1246,A1247,B$1:B1246,"Med A")=0),1,0)</f>
        <v>0</v>
      </c>
    </row>
    <row r="1248" spans="1:6" x14ac:dyDescent="0.25">
      <c r="A1248" s="11">
        <v>85</v>
      </c>
      <c r="B1248" s="11" t="s">
        <v>622</v>
      </c>
      <c r="C1248" s="12">
        <v>41100</v>
      </c>
      <c r="D1248" s="15">
        <v>14400</v>
      </c>
      <c r="E1248" s="13">
        <f t="shared" si="19"/>
        <v>0</v>
      </c>
      <c r="F1248" s="13">
        <f>IF(AND(B1248="Med B",COUNTIFS(A$1:A1247,A1248,B$1:B1247,"Med B")=0,COUNTIFS(A$1:A1247,A1248,B$1:B1247,"Med A")=0),1,0)</f>
        <v>0</v>
      </c>
    </row>
    <row r="1249" spans="1:6" x14ac:dyDescent="0.25">
      <c r="A1249" s="11">
        <v>85</v>
      </c>
      <c r="B1249" s="11" t="s">
        <v>622</v>
      </c>
      <c r="C1249" s="12">
        <v>41102</v>
      </c>
      <c r="D1249" s="15">
        <v>14400</v>
      </c>
      <c r="E1249" s="13">
        <f t="shared" si="19"/>
        <v>0</v>
      </c>
      <c r="F1249" s="13">
        <f>IF(AND(B1249="Med B",COUNTIFS(A$1:A1248,A1249,B$1:B1248,"Med B")=0,COUNTIFS(A$1:A1248,A1249,B$1:B1248,"Med A")=0),1,0)</f>
        <v>0</v>
      </c>
    </row>
    <row r="1250" spans="1:6" x14ac:dyDescent="0.25">
      <c r="A1250" s="11">
        <v>85</v>
      </c>
      <c r="B1250" s="11" t="s">
        <v>622</v>
      </c>
      <c r="C1250" s="12">
        <v>41104</v>
      </c>
      <c r="D1250" s="15">
        <v>14400</v>
      </c>
      <c r="E1250" s="13">
        <f t="shared" si="19"/>
        <v>0</v>
      </c>
      <c r="F1250" s="13">
        <f>IF(AND(B1250="Med B",COUNTIFS(A$1:A1249,A1250,B$1:B1249,"Med B")=0,COUNTIFS(A$1:A1249,A1250,B$1:B1249,"Med A")=0),1,0)</f>
        <v>0</v>
      </c>
    </row>
    <row r="1251" spans="1:6" x14ac:dyDescent="0.25">
      <c r="A1251" s="11">
        <v>85</v>
      </c>
      <c r="B1251" s="11" t="s">
        <v>622</v>
      </c>
      <c r="C1251" s="12">
        <v>41107</v>
      </c>
      <c r="D1251" s="15">
        <v>14400</v>
      </c>
      <c r="E1251" s="13">
        <f t="shared" si="19"/>
        <v>0</v>
      </c>
      <c r="F1251" s="13">
        <f>IF(AND(B1251="Med B",COUNTIFS(A$1:A1250,A1251,B$1:B1250,"Med B")=0,COUNTIFS(A$1:A1250,A1251,B$1:B1250,"Med A")=0),1,0)</f>
        <v>0</v>
      </c>
    </row>
    <row r="1252" spans="1:6" x14ac:dyDescent="0.25">
      <c r="A1252" s="11">
        <v>85</v>
      </c>
      <c r="B1252" s="11" t="s">
        <v>622</v>
      </c>
      <c r="C1252" s="12">
        <v>41109</v>
      </c>
      <c r="D1252" s="15">
        <v>14400</v>
      </c>
      <c r="E1252" s="13">
        <f t="shared" si="19"/>
        <v>0</v>
      </c>
      <c r="F1252" s="13">
        <f>IF(AND(B1252="Med B",COUNTIFS(A$1:A1251,A1252,B$1:B1251,"Med B")=0,COUNTIFS(A$1:A1251,A1252,B$1:B1251,"Med A")=0),1,0)</f>
        <v>0</v>
      </c>
    </row>
    <row r="1253" spans="1:6" x14ac:dyDescent="0.25">
      <c r="A1253" s="11">
        <v>85</v>
      </c>
      <c r="B1253" s="11" t="s">
        <v>622</v>
      </c>
      <c r="C1253" s="12">
        <v>41111</v>
      </c>
      <c r="D1253" s="15">
        <v>14400</v>
      </c>
      <c r="E1253" s="13">
        <f t="shared" si="19"/>
        <v>0</v>
      </c>
      <c r="F1253" s="13">
        <f>IF(AND(B1253="Med B",COUNTIFS(A$1:A1252,A1253,B$1:B1252,"Med B")=0,COUNTIFS(A$1:A1252,A1253,B$1:B1252,"Med A")=0),1,0)</f>
        <v>0</v>
      </c>
    </row>
    <row r="1254" spans="1:6" x14ac:dyDescent="0.25">
      <c r="A1254" s="11">
        <v>85</v>
      </c>
      <c r="B1254" s="11" t="s">
        <v>622</v>
      </c>
      <c r="C1254" s="12">
        <v>41114</v>
      </c>
      <c r="D1254" s="15">
        <v>14400</v>
      </c>
      <c r="E1254" s="13">
        <f t="shared" si="19"/>
        <v>0</v>
      </c>
      <c r="F1254" s="13">
        <f>IF(AND(B1254="Med B",COUNTIFS(A$1:A1253,A1254,B$1:B1253,"Med B")=0,COUNTIFS(A$1:A1253,A1254,B$1:B1253,"Med A")=0),1,0)</f>
        <v>0</v>
      </c>
    </row>
    <row r="1255" spans="1:6" x14ac:dyDescent="0.25">
      <c r="A1255" s="11">
        <v>85</v>
      </c>
      <c r="B1255" s="11" t="s">
        <v>622</v>
      </c>
      <c r="C1255" s="12">
        <v>41116</v>
      </c>
      <c r="D1255" s="15">
        <v>14400</v>
      </c>
      <c r="E1255" s="13">
        <f t="shared" si="19"/>
        <v>0</v>
      </c>
      <c r="F1255" s="13">
        <f>IF(AND(B1255="Med B",COUNTIFS(A$1:A1254,A1255,B$1:B1254,"Med B")=0,COUNTIFS(A$1:A1254,A1255,B$1:B1254,"Med A")=0),1,0)</f>
        <v>0</v>
      </c>
    </row>
    <row r="1256" spans="1:6" x14ac:dyDescent="0.25">
      <c r="A1256" s="11">
        <v>85</v>
      </c>
      <c r="B1256" s="11" t="s">
        <v>622</v>
      </c>
      <c r="C1256" s="12">
        <v>41118</v>
      </c>
      <c r="D1256" s="15">
        <v>14400</v>
      </c>
      <c r="E1256" s="13">
        <f t="shared" si="19"/>
        <v>0</v>
      </c>
      <c r="F1256" s="13">
        <f>IF(AND(B1256="Med B",COUNTIFS(A$1:A1255,A1256,B$1:B1255,"Med B")=0,COUNTIFS(A$1:A1255,A1256,B$1:B1255,"Med A")=0),1,0)</f>
        <v>0</v>
      </c>
    </row>
    <row r="1257" spans="1:6" x14ac:dyDescent="0.25">
      <c r="A1257" s="11">
        <v>85</v>
      </c>
      <c r="B1257" s="11" t="s">
        <v>622</v>
      </c>
      <c r="C1257" s="12">
        <v>41121</v>
      </c>
      <c r="D1257" s="15">
        <v>14400</v>
      </c>
      <c r="E1257" s="13">
        <f t="shared" si="19"/>
        <v>0</v>
      </c>
      <c r="F1257" s="13">
        <f>IF(AND(B1257="Med B",COUNTIFS(A$1:A1256,A1257,B$1:B1256,"Med B")=0,COUNTIFS(A$1:A1256,A1257,B$1:B1256,"Med A")=0),1,0)</f>
        <v>0</v>
      </c>
    </row>
    <row r="1258" spans="1:6" x14ac:dyDescent="0.25">
      <c r="A1258" s="11">
        <v>85</v>
      </c>
      <c r="B1258" s="11" t="s">
        <v>622</v>
      </c>
      <c r="C1258" s="12">
        <v>41123</v>
      </c>
      <c r="D1258" s="15">
        <v>14400</v>
      </c>
      <c r="E1258" s="13">
        <f t="shared" si="19"/>
        <v>0</v>
      </c>
      <c r="F1258" s="13">
        <f>IF(AND(B1258="Med B",COUNTIFS(A$1:A1257,A1258,B$1:B1257,"Med B")=0,COUNTIFS(A$1:A1257,A1258,B$1:B1257,"Med A")=0),1,0)</f>
        <v>0</v>
      </c>
    </row>
    <row r="1259" spans="1:6" x14ac:dyDescent="0.25">
      <c r="A1259" s="11">
        <v>85</v>
      </c>
      <c r="B1259" s="11" t="s">
        <v>622</v>
      </c>
      <c r="C1259" s="12">
        <v>41139</v>
      </c>
      <c r="D1259" s="15">
        <v>13000</v>
      </c>
      <c r="E1259" s="13">
        <f t="shared" si="19"/>
        <v>0</v>
      </c>
      <c r="F1259" s="13">
        <f>IF(AND(B1259="Med B",COUNTIFS(A$1:A1258,A1259,B$1:B1258,"Med B")=0,COUNTIFS(A$1:A1258,A1259,B$1:B1258,"Med A")=0),1,0)</f>
        <v>0</v>
      </c>
    </row>
    <row r="1260" spans="1:6" x14ac:dyDescent="0.25">
      <c r="A1260" s="11">
        <v>85</v>
      </c>
      <c r="B1260" s="11" t="s">
        <v>622</v>
      </c>
      <c r="C1260" s="12">
        <v>41142</v>
      </c>
      <c r="D1260" s="15">
        <v>13000</v>
      </c>
      <c r="E1260" s="13">
        <f t="shared" si="19"/>
        <v>0</v>
      </c>
      <c r="F1260" s="13">
        <f>IF(AND(B1260="Med B",COUNTIFS(A$1:A1259,A1260,B$1:B1259,"Med B")=0,COUNTIFS(A$1:A1259,A1260,B$1:B1259,"Med A")=0),1,0)</f>
        <v>0</v>
      </c>
    </row>
    <row r="1261" spans="1:6" x14ac:dyDescent="0.25">
      <c r="A1261" s="11">
        <v>85</v>
      </c>
      <c r="B1261" s="11" t="s">
        <v>622</v>
      </c>
      <c r="C1261" s="12">
        <v>41144</v>
      </c>
      <c r="D1261" s="15">
        <v>13000</v>
      </c>
      <c r="E1261" s="13">
        <f t="shared" si="19"/>
        <v>0</v>
      </c>
      <c r="F1261" s="13">
        <f>IF(AND(B1261="Med B",COUNTIFS(A$1:A1260,A1261,B$1:B1260,"Med B")=0,COUNTIFS(A$1:A1260,A1261,B$1:B1260,"Med A")=0),1,0)</f>
        <v>0</v>
      </c>
    </row>
    <row r="1262" spans="1:6" x14ac:dyDescent="0.25">
      <c r="A1262" s="11">
        <v>85</v>
      </c>
      <c r="B1262" s="11" t="s">
        <v>622</v>
      </c>
      <c r="C1262" s="12">
        <v>41146</v>
      </c>
      <c r="D1262" s="15">
        <v>13000</v>
      </c>
      <c r="E1262" s="13">
        <f t="shared" si="19"/>
        <v>0</v>
      </c>
      <c r="F1262" s="13">
        <f>IF(AND(B1262="Med B",COUNTIFS(A$1:A1261,A1262,B$1:B1261,"Med B")=0,COUNTIFS(A$1:A1261,A1262,B$1:B1261,"Med A")=0),1,0)</f>
        <v>0</v>
      </c>
    </row>
    <row r="1263" spans="1:6" x14ac:dyDescent="0.25">
      <c r="A1263" s="11">
        <v>85</v>
      </c>
      <c r="B1263" s="11" t="s">
        <v>622</v>
      </c>
      <c r="C1263" s="12">
        <v>41149</v>
      </c>
      <c r="D1263" s="15">
        <v>13000</v>
      </c>
      <c r="E1263" s="13">
        <f t="shared" si="19"/>
        <v>0</v>
      </c>
      <c r="F1263" s="13">
        <f>IF(AND(B1263="Med B",COUNTIFS(A$1:A1262,A1263,B$1:B1262,"Med B")=0,COUNTIFS(A$1:A1262,A1263,B$1:B1262,"Med A")=0),1,0)</f>
        <v>0</v>
      </c>
    </row>
    <row r="1264" spans="1:6" x14ac:dyDescent="0.25">
      <c r="A1264" s="11">
        <v>85</v>
      </c>
      <c r="B1264" s="11" t="s">
        <v>622</v>
      </c>
      <c r="C1264" s="12">
        <v>41151</v>
      </c>
      <c r="D1264" s="15">
        <v>13000</v>
      </c>
      <c r="E1264" s="13">
        <f t="shared" si="19"/>
        <v>0</v>
      </c>
      <c r="F1264" s="13">
        <f>IF(AND(B1264="Med B",COUNTIFS(A$1:A1263,A1264,B$1:B1263,"Med B")=0,COUNTIFS(A$1:A1263,A1264,B$1:B1263,"Med A")=0),1,0)</f>
        <v>0</v>
      </c>
    </row>
    <row r="1265" spans="1:6" x14ac:dyDescent="0.25">
      <c r="A1265" s="11">
        <v>85</v>
      </c>
      <c r="B1265" s="11" t="s">
        <v>622</v>
      </c>
      <c r="C1265" s="12">
        <v>41153</v>
      </c>
      <c r="D1265" s="15">
        <v>13000</v>
      </c>
      <c r="E1265" s="13">
        <f t="shared" si="19"/>
        <v>0</v>
      </c>
      <c r="F1265" s="13">
        <f>IF(AND(B1265="Med B",COUNTIFS(A$1:A1264,A1265,B$1:B1264,"Med B")=0,COUNTIFS(A$1:A1264,A1265,B$1:B1264,"Med A")=0),1,0)</f>
        <v>0</v>
      </c>
    </row>
    <row r="1266" spans="1:6" x14ac:dyDescent="0.25">
      <c r="A1266" s="11">
        <v>85</v>
      </c>
      <c r="B1266" s="11" t="s">
        <v>622</v>
      </c>
      <c r="C1266" s="12">
        <v>41156</v>
      </c>
      <c r="D1266" s="15">
        <v>13000</v>
      </c>
      <c r="E1266" s="13">
        <f t="shared" si="19"/>
        <v>0</v>
      </c>
      <c r="F1266" s="13">
        <f>IF(AND(B1266="Med B",COUNTIFS(A$1:A1265,A1266,B$1:B1265,"Med B")=0,COUNTIFS(A$1:A1265,A1266,B$1:B1265,"Med A")=0),1,0)</f>
        <v>0</v>
      </c>
    </row>
    <row r="1267" spans="1:6" x14ac:dyDescent="0.25">
      <c r="A1267" s="11">
        <v>85</v>
      </c>
      <c r="B1267" s="11" t="s">
        <v>622</v>
      </c>
      <c r="C1267" s="12">
        <v>41158</v>
      </c>
      <c r="D1267" s="15">
        <v>13000</v>
      </c>
      <c r="E1267" s="13">
        <f t="shared" si="19"/>
        <v>1</v>
      </c>
      <c r="F1267" s="13">
        <f>IF(AND(B1267="Med B",COUNTIFS(A$1:A1266,A1267,B$1:B1266,"Med B")=0,COUNTIFS(A$1:A1266,A1267,B$1:B1266,"Med A")=0),1,0)</f>
        <v>0</v>
      </c>
    </row>
    <row r="1268" spans="1:6" x14ac:dyDescent="0.25">
      <c r="A1268" s="11">
        <v>85</v>
      </c>
      <c r="B1268" s="11" t="s">
        <v>623</v>
      </c>
      <c r="C1268" s="12">
        <v>41165</v>
      </c>
      <c r="D1268" s="15">
        <v>16</v>
      </c>
      <c r="E1268" s="13">
        <f t="shared" si="19"/>
        <v>0</v>
      </c>
      <c r="F1268" s="13">
        <f>IF(AND(B1268="Med B",COUNTIFS(A$1:A1267,A1268,B$1:B1267,"Med B")=0,COUNTIFS(A$1:A1267,A1268,B$1:B1267,"Med A")=0),1,0)</f>
        <v>0</v>
      </c>
    </row>
    <row r="1269" spans="1:6" x14ac:dyDescent="0.25">
      <c r="A1269" s="11">
        <v>86</v>
      </c>
      <c r="B1269" s="11" t="s">
        <v>622</v>
      </c>
      <c r="C1269" s="12">
        <v>41139</v>
      </c>
      <c r="D1269" s="15">
        <v>500</v>
      </c>
      <c r="E1269" s="13">
        <f t="shared" si="19"/>
        <v>0</v>
      </c>
      <c r="F1269" s="13">
        <f>IF(AND(B1269="Med B",COUNTIFS(A$1:A1268,A1269,B$1:B1268,"Med B")=0,COUNTIFS(A$1:A1268,A1269,B$1:B1268,"Med A")=0),1,0)</f>
        <v>0</v>
      </c>
    </row>
    <row r="1270" spans="1:6" x14ac:dyDescent="0.25">
      <c r="A1270" s="11">
        <v>86</v>
      </c>
      <c r="B1270" s="11" t="s">
        <v>622</v>
      </c>
      <c r="C1270" s="12">
        <v>41142</v>
      </c>
      <c r="D1270" s="15">
        <v>500</v>
      </c>
      <c r="E1270" s="13">
        <f t="shared" si="19"/>
        <v>0</v>
      </c>
      <c r="F1270" s="13">
        <f>IF(AND(B1270="Med B",COUNTIFS(A$1:A1269,A1270,B$1:B1269,"Med B")=0,COUNTIFS(A$1:A1269,A1270,B$1:B1269,"Med A")=0),1,0)</f>
        <v>0</v>
      </c>
    </row>
    <row r="1271" spans="1:6" x14ac:dyDescent="0.25">
      <c r="A1271" s="11">
        <v>86</v>
      </c>
      <c r="B1271" s="11" t="s">
        <v>622</v>
      </c>
      <c r="C1271" s="12">
        <v>41144</v>
      </c>
      <c r="D1271" s="15">
        <v>500</v>
      </c>
      <c r="E1271" s="13">
        <f t="shared" si="19"/>
        <v>0</v>
      </c>
      <c r="F1271" s="13">
        <f>IF(AND(B1271="Med B",COUNTIFS(A$1:A1270,A1271,B$1:B1270,"Med B")=0,COUNTIFS(A$1:A1270,A1271,B$1:B1270,"Med A")=0),1,0)</f>
        <v>0</v>
      </c>
    </row>
    <row r="1272" spans="1:6" x14ac:dyDescent="0.25">
      <c r="A1272" s="11">
        <v>86</v>
      </c>
      <c r="B1272" s="11" t="s">
        <v>622</v>
      </c>
      <c r="C1272" s="12">
        <v>41146</v>
      </c>
      <c r="D1272" s="15">
        <v>500</v>
      </c>
      <c r="E1272" s="13">
        <f t="shared" si="19"/>
        <v>0</v>
      </c>
      <c r="F1272" s="13">
        <f>IF(AND(B1272="Med B",COUNTIFS(A$1:A1271,A1272,B$1:B1271,"Med B")=0,COUNTIFS(A$1:A1271,A1272,B$1:B1271,"Med A")=0),1,0)</f>
        <v>0</v>
      </c>
    </row>
    <row r="1273" spans="1:6" x14ac:dyDescent="0.25">
      <c r="A1273" s="11">
        <v>86</v>
      </c>
      <c r="B1273" s="11" t="s">
        <v>622</v>
      </c>
      <c r="C1273" s="12">
        <v>41149</v>
      </c>
      <c r="D1273" s="15">
        <v>500</v>
      </c>
      <c r="E1273" s="13">
        <f t="shared" si="19"/>
        <v>0</v>
      </c>
      <c r="F1273" s="13">
        <f>IF(AND(B1273="Med B",COUNTIFS(A$1:A1272,A1273,B$1:B1272,"Med B")=0,COUNTIFS(A$1:A1272,A1273,B$1:B1272,"Med A")=0),1,0)</f>
        <v>0</v>
      </c>
    </row>
    <row r="1274" spans="1:6" x14ac:dyDescent="0.25">
      <c r="A1274" s="11">
        <v>86</v>
      </c>
      <c r="B1274" s="11" t="s">
        <v>622</v>
      </c>
      <c r="C1274" s="12">
        <v>41151</v>
      </c>
      <c r="D1274" s="15">
        <v>500</v>
      </c>
      <c r="E1274" s="13">
        <f t="shared" si="19"/>
        <v>0</v>
      </c>
      <c r="F1274" s="13">
        <f>IF(AND(B1274="Med B",COUNTIFS(A$1:A1273,A1274,B$1:B1273,"Med B")=0,COUNTIFS(A$1:A1273,A1274,B$1:B1273,"Med A")=0),1,0)</f>
        <v>0</v>
      </c>
    </row>
    <row r="1275" spans="1:6" x14ac:dyDescent="0.25">
      <c r="A1275" s="11">
        <v>86</v>
      </c>
      <c r="B1275" s="11" t="s">
        <v>622</v>
      </c>
      <c r="C1275" s="12">
        <v>41153</v>
      </c>
      <c r="D1275" s="15">
        <v>500</v>
      </c>
      <c r="E1275" s="13">
        <f t="shared" si="19"/>
        <v>0</v>
      </c>
      <c r="F1275" s="13">
        <f>IF(AND(B1275="Med B",COUNTIFS(A$1:A1274,A1275,B$1:B1274,"Med B")=0,COUNTIFS(A$1:A1274,A1275,B$1:B1274,"Med A")=0),1,0)</f>
        <v>0</v>
      </c>
    </row>
    <row r="1276" spans="1:6" x14ac:dyDescent="0.25">
      <c r="A1276" s="11">
        <v>86</v>
      </c>
      <c r="B1276" s="11" t="s">
        <v>622</v>
      </c>
      <c r="C1276" s="12">
        <v>41156</v>
      </c>
      <c r="D1276" s="15">
        <v>500</v>
      </c>
      <c r="E1276" s="13">
        <f t="shared" si="19"/>
        <v>1</v>
      </c>
      <c r="F1276" s="13">
        <f>IF(AND(B1276="Med B",COUNTIFS(A$1:A1275,A1276,B$1:B1275,"Med B")=0,COUNTIFS(A$1:A1275,A1276,B$1:B1275,"Med A")=0),1,0)</f>
        <v>0</v>
      </c>
    </row>
    <row r="1277" spans="1:6" x14ac:dyDescent="0.25">
      <c r="A1277" s="11">
        <v>86</v>
      </c>
      <c r="B1277" s="11" t="s">
        <v>623</v>
      </c>
      <c r="C1277" s="12">
        <v>41177</v>
      </c>
      <c r="D1277" s="15">
        <v>1</v>
      </c>
      <c r="E1277" s="13">
        <f t="shared" si="19"/>
        <v>0</v>
      </c>
      <c r="F1277" s="13">
        <f>IF(AND(B1277="Med B",COUNTIFS(A$1:A1276,A1277,B$1:B1276,"Med B")=0,COUNTIFS(A$1:A1276,A1277,B$1:B1276,"Med A")=0),1,0)</f>
        <v>0</v>
      </c>
    </row>
    <row r="1278" spans="1:6" x14ac:dyDescent="0.25">
      <c r="A1278" s="11">
        <v>86</v>
      </c>
      <c r="B1278" s="11" t="s">
        <v>623</v>
      </c>
      <c r="C1278" s="12">
        <v>41193</v>
      </c>
      <c r="D1278" s="15">
        <v>1</v>
      </c>
      <c r="E1278" s="13">
        <f t="shared" si="19"/>
        <v>0</v>
      </c>
      <c r="F1278" s="13">
        <f>IF(AND(B1278="Med B",COUNTIFS(A$1:A1277,A1278,B$1:B1277,"Med B")=0,COUNTIFS(A$1:A1277,A1278,B$1:B1277,"Med A")=0),1,0)</f>
        <v>0</v>
      </c>
    </row>
    <row r="1279" spans="1:6" x14ac:dyDescent="0.25">
      <c r="A1279" s="11">
        <v>87</v>
      </c>
      <c r="B1279" s="11" t="s">
        <v>622</v>
      </c>
      <c r="C1279" s="12">
        <v>41092</v>
      </c>
      <c r="D1279" s="15">
        <v>4400</v>
      </c>
      <c r="E1279" s="13">
        <f t="shared" si="19"/>
        <v>0</v>
      </c>
      <c r="F1279" s="13">
        <f>IF(AND(B1279="Med B",COUNTIFS(A$1:A1278,A1279,B$1:B1278,"Med B")=0,COUNTIFS(A$1:A1278,A1279,B$1:B1278,"Med A")=0),1,0)</f>
        <v>0</v>
      </c>
    </row>
    <row r="1280" spans="1:6" x14ac:dyDescent="0.25">
      <c r="A1280" s="11">
        <v>87</v>
      </c>
      <c r="B1280" s="11" t="s">
        <v>622</v>
      </c>
      <c r="C1280" s="12">
        <v>41094</v>
      </c>
      <c r="D1280" s="15">
        <v>4400</v>
      </c>
      <c r="E1280" s="13">
        <f t="shared" si="19"/>
        <v>0</v>
      </c>
      <c r="F1280" s="13">
        <f>IF(AND(B1280="Med B",COUNTIFS(A$1:A1279,A1280,B$1:B1279,"Med B")=0,COUNTIFS(A$1:A1279,A1280,B$1:B1279,"Med A")=0),1,0)</f>
        <v>0</v>
      </c>
    </row>
    <row r="1281" spans="1:6" x14ac:dyDescent="0.25">
      <c r="A1281" s="11">
        <v>87</v>
      </c>
      <c r="B1281" s="11" t="s">
        <v>622</v>
      </c>
      <c r="C1281" s="12">
        <v>41096</v>
      </c>
      <c r="D1281" s="15">
        <v>4400</v>
      </c>
      <c r="E1281" s="13">
        <f t="shared" si="19"/>
        <v>0</v>
      </c>
      <c r="F1281" s="13">
        <f>IF(AND(B1281="Med B",COUNTIFS(A$1:A1280,A1281,B$1:B1280,"Med B")=0,COUNTIFS(A$1:A1280,A1281,B$1:B1280,"Med A")=0),1,0)</f>
        <v>0</v>
      </c>
    </row>
    <row r="1282" spans="1:6" x14ac:dyDescent="0.25">
      <c r="A1282" s="11">
        <v>87</v>
      </c>
      <c r="B1282" s="11" t="s">
        <v>622</v>
      </c>
      <c r="C1282" s="12">
        <v>41099</v>
      </c>
      <c r="D1282" s="15">
        <v>4400</v>
      </c>
      <c r="E1282" s="13">
        <f t="shared" si="19"/>
        <v>0</v>
      </c>
      <c r="F1282" s="13">
        <f>IF(AND(B1282="Med B",COUNTIFS(A$1:A1281,A1282,B$1:B1281,"Med B")=0,COUNTIFS(A$1:A1281,A1282,B$1:B1281,"Med A")=0),1,0)</f>
        <v>0</v>
      </c>
    </row>
    <row r="1283" spans="1:6" x14ac:dyDescent="0.25">
      <c r="A1283" s="11">
        <v>87</v>
      </c>
      <c r="B1283" s="11" t="s">
        <v>622</v>
      </c>
      <c r="C1283" s="12">
        <v>41101</v>
      </c>
      <c r="D1283" s="15">
        <v>4400</v>
      </c>
      <c r="E1283" s="13">
        <f t="shared" ref="E1283:E1346" si="20">IF(AND(B1283="Med A", A1283=A1284, B1284="Med B"), 1, 0)</f>
        <v>0</v>
      </c>
      <c r="F1283" s="13">
        <f>IF(AND(B1283="Med B",COUNTIFS(A$1:A1282,A1283,B$1:B1282,"Med B")=0,COUNTIFS(A$1:A1282,A1283,B$1:B1282,"Med A")=0),1,0)</f>
        <v>0</v>
      </c>
    </row>
    <row r="1284" spans="1:6" x14ac:dyDescent="0.25">
      <c r="A1284" s="11">
        <v>87</v>
      </c>
      <c r="B1284" s="11" t="s">
        <v>622</v>
      </c>
      <c r="C1284" s="12">
        <v>41103</v>
      </c>
      <c r="D1284" s="15">
        <v>4400</v>
      </c>
      <c r="E1284" s="13">
        <f t="shared" si="20"/>
        <v>0</v>
      </c>
      <c r="F1284" s="13">
        <f>IF(AND(B1284="Med B",COUNTIFS(A$1:A1283,A1284,B$1:B1283,"Med B")=0,COUNTIFS(A$1:A1283,A1284,B$1:B1283,"Med A")=0),1,0)</f>
        <v>0</v>
      </c>
    </row>
    <row r="1285" spans="1:6" x14ac:dyDescent="0.25">
      <c r="A1285" s="11">
        <v>87</v>
      </c>
      <c r="B1285" s="11" t="s">
        <v>622</v>
      </c>
      <c r="C1285" s="12">
        <v>41106</v>
      </c>
      <c r="D1285" s="15">
        <v>4400</v>
      </c>
      <c r="E1285" s="13">
        <f t="shared" si="20"/>
        <v>0</v>
      </c>
      <c r="F1285" s="13">
        <f>IF(AND(B1285="Med B",COUNTIFS(A$1:A1284,A1285,B$1:B1284,"Med B")=0,COUNTIFS(A$1:A1284,A1285,B$1:B1284,"Med A")=0),1,0)</f>
        <v>0</v>
      </c>
    </row>
    <row r="1286" spans="1:6" x14ac:dyDescent="0.25">
      <c r="A1286" s="11">
        <v>87</v>
      </c>
      <c r="B1286" s="11" t="s">
        <v>622</v>
      </c>
      <c r="C1286" s="12">
        <v>41108</v>
      </c>
      <c r="D1286" s="15">
        <v>4400</v>
      </c>
      <c r="E1286" s="13">
        <f t="shared" si="20"/>
        <v>0</v>
      </c>
      <c r="F1286" s="13">
        <f>IF(AND(B1286="Med B",COUNTIFS(A$1:A1285,A1286,B$1:B1285,"Med B")=0,COUNTIFS(A$1:A1285,A1286,B$1:B1285,"Med A")=0),1,0)</f>
        <v>0</v>
      </c>
    </row>
    <row r="1287" spans="1:6" x14ac:dyDescent="0.25">
      <c r="A1287" s="11">
        <v>87</v>
      </c>
      <c r="B1287" s="11" t="s">
        <v>622</v>
      </c>
      <c r="C1287" s="12">
        <v>41113</v>
      </c>
      <c r="D1287" s="15">
        <v>4400</v>
      </c>
      <c r="E1287" s="13">
        <f t="shared" si="20"/>
        <v>0</v>
      </c>
      <c r="F1287" s="13">
        <f>IF(AND(B1287="Med B",COUNTIFS(A$1:A1286,A1287,B$1:B1286,"Med B")=0,COUNTIFS(A$1:A1286,A1287,B$1:B1286,"Med A")=0),1,0)</f>
        <v>0</v>
      </c>
    </row>
    <row r="1288" spans="1:6" x14ac:dyDescent="0.25">
      <c r="A1288" s="11">
        <v>87</v>
      </c>
      <c r="B1288" s="11" t="s">
        <v>622</v>
      </c>
      <c r="C1288" s="12">
        <v>41117</v>
      </c>
      <c r="D1288" s="15">
        <v>4400</v>
      </c>
      <c r="E1288" s="13">
        <f t="shared" si="20"/>
        <v>0</v>
      </c>
      <c r="F1288" s="13">
        <f>IF(AND(B1288="Med B",COUNTIFS(A$1:A1287,A1288,B$1:B1287,"Med B")=0,COUNTIFS(A$1:A1287,A1288,B$1:B1287,"Med A")=0),1,0)</f>
        <v>0</v>
      </c>
    </row>
    <row r="1289" spans="1:6" x14ac:dyDescent="0.25">
      <c r="A1289" s="11">
        <v>87</v>
      </c>
      <c r="B1289" s="11" t="s">
        <v>622</v>
      </c>
      <c r="C1289" s="12">
        <v>41120</v>
      </c>
      <c r="D1289" s="15">
        <v>4400</v>
      </c>
      <c r="E1289" s="13">
        <f t="shared" si="20"/>
        <v>0</v>
      </c>
      <c r="F1289" s="13">
        <f>IF(AND(B1289="Med B",COUNTIFS(A$1:A1288,A1289,B$1:B1288,"Med B")=0,COUNTIFS(A$1:A1288,A1289,B$1:B1288,"Med A")=0),1,0)</f>
        <v>0</v>
      </c>
    </row>
    <row r="1290" spans="1:6" x14ac:dyDescent="0.25">
      <c r="A1290" s="11">
        <v>87</v>
      </c>
      <c r="B1290" s="11" t="s">
        <v>622</v>
      </c>
      <c r="C1290" s="12">
        <v>41122</v>
      </c>
      <c r="D1290" s="15">
        <v>4400</v>
      </c>
      <c r="E1290" s="13">
        <f t="shared" si="20"/>
        <v>0</v>
      </c>
      <c r="F1290" s="13">
        <f>IF(AND(B1290="Med B",COUNTIFS(A$1:A1289,A1290,B$1:B1289,"Med B")=0,COUNTIFS(A$1:A1289,A1290,B$1:B1289,"Med A")=0),1,0)</f>
        <v>0</v>
      </c>
    </row>
    <row r="1291" spans="1:6" x14ac:dyDescent="0.25">
      <c r="A1291" s="11">
        <v>87</v>
      </c>
      <c r="B1291" s="11" t="s">
        <v>622</v>
      </c>
      <c r="C1291" s="12">
        <v>41141</v>
      </c>
      <c r="D1291" s="15">
        <v>3100</v>
      </c>
      <c r="E1291" s="13">
        <f t="shared" si="20"/>
        <v>0</v>
      </c>
      <c r="F1291" s="13">
        <f>IF(AND(B1291="Med B",COUNTIFS(A$1:A1290,A1291,B$1:B1290,"Med B")=0,COUNTIFS(A$1:A1290,A1291,B$1:B1290,"Med A")=0),1,0)</f>
        <v>0</v>
      </c>
    </row>
    <row r="1292" spans="1:6" x14ac:dyDescent="0.25">
      <c r="A1292" s="11">
        <v>87</v>
      </c>
      <c r="B1292" s="11" t="s">
        <v>622</v>
      </c>
      <c r="C1292" s="12">
        <v>41143</v>
      </c>
      <c r="D1292" s="15">
        <v>3100</v>
      </c>
      <c r="E1292" s="13">
        <f t="shared" si="20"/>
        <v>0</v>
      </c>
      <c r="F1292" s="13">
        <f>IF(AND(B1292="Med B",COUNTIFS(A$1:A1291,A1292,B$1:B1291,"Med B")=0,COUNTIFS(A$1:A1291,A1292,B$1:B1291,"Med A")=0),1,0)</f>
        <v>0</v>
      </c>
    </row>
    <row r="1293" spans="1:6" x14ac:dyDescent="0.25">
      <c r="A1293" s="11">
        <v>87</v>
      </c>
      <c r="B1293" s="11" t="s">
        <v>622</v>
      </c>
      <c r="C1293" s="12">
        <v>41145</v>
      </c>
      <c r="D1293" s="15">
        <v>3100</v>
      </c>
      <c r="E1293" s="13">
        <f t="shared" si="20"/>
        <v>0</v>
      </c>
      <c r="F1293" s="13">
        <f>IF(AND(B1293="Med B",COUNTIFS(A$1:A1292,A1293,B$1:B1292,"Med B")=0,COUNTIFS(A$1:A1292,A1293,B$1:B1292,"Med A")=0),1,0)</f>
        <v>0</v>
      </c>
    </row>
    <row r="1294" spans="1:6" x14ac:dyDescent="0.25">
      <c r="A1294" s="11">
        <v>87</v>
      </c>
      <c r="B1294" s="11" t="s">
        <v>622</v>
      </c>
      <c r="C1294" s="12">
        <v>41148</v>
      </c>
      <c r="D1294" s="15">
        <v>3100</v>
      </c>
      <c r="E1294" s="13">
        <f t="shared" si="20"/>
        <v>0</v>
      </c>
      <c r="F1294" s="13">
        <f>IF(AND(B1294="Med B",COUNTIFS(A$1:A1293,A1294,B$1:B1293,"Med B")=0,COUNTIFS(A$1:A1293,A1294,B$1:B1293,"Med A")=0),1,0)</f>
        <v>0</v>
      </c>
    </row>
    <row r="1295" spans="1:6" x14ac:dyDescent="0.25">
      <c r="A1295" s="11">
        <v>87</v>
      </c>
      <c r="B1295" s="11" t="s">
        <v>622</v>
      </c>
      <c r="C1295" s="12">
        <v>41150</v>
      </c>
      <c r="D1295" s="15">
        <v>3100</v>
      </c>
      <c r="E1295" s="13">
        <f t="shared" si="20"/>
        <v>0</v>
      </c>
      <c r="F1295" s="13">
        <f>IF(AND(B1295="Med B",COUNTIFS(A$1:A1294,A1295,B$1:B1294,"Med B")=0,COUNTIFS(A$1:A1294,A1295,B$1:B1294,"Med A")=0),1,0)</f>
        <v>0</v>
      </c>
    </row>
    <row r="1296" spans="1:6" x14ac:dyDescent="0.25">
      <c r="A1296" s="11">
        <v>87</v>
      </c>
      <c r="B1296" s="11" t="s">
        <v>622</v>
      </c>
      <c r="C1296" s="12">
        <v>41152</v>
      </c>
      <c r="D1296" s="15">
        <v>3100</v>
      </c>
      <c r="E1296" s="13">
        <f t="shared" si="20"/>
        <v>0</v>
      </c>
      <c r="F1296" s="13">
        <f>IF(AND(B1296="Med B",COUNTIFS(A$1:A1295,A1296,B$1:B1295,"Med B")=0,COUNTIFS(A$1:A1295,A1296,B$1:B1295,"Med A")=0),1,0)</f>
        <v>0</v>
      </c>
    </row>
    <row r="1297" spans="1:6" x14ac:dyDescent="0.25">
      <c r="A1297" s="11">
        <v>87</v>
      </c>
      <c r="B1297" s="11" t="s">
        <v>622</v>
      </c>
      <c r="C1297" s="12">
        <v>41155</v>
      </c>
      <c r="D1297" s="15">
        <v>3100</v>
      </c>
      <c r="E1297" s="13">
        <f t="shared" si="20"/>
        <v>0</v>
      </c>
      <c r="F1297" s="13">
        <f>IF(AND(B1297="Med B",COUNTIFS(A$1:A1296,A1297,B$1:B1296,"Med B")=0,COUNTIFS(A$1:A1296,A1297,B$1:B1296,"Med A")=0),1,0)</f>
        <v>0</v>
      </c>
    </row>
    <row r="1298" spans="1:6" x14ac:dyDescent="0.25">
      <c r="A1298" s="11">
        <v>87</v>
      </c>
      <c r="B1298" s="11" t="s">
        <v>622</v>
      </c>
      <c r="C1298" s="12">
        <v>41157</v>
      </c>
      <c r="D1298" s="15">
        <v>3100</v>
      </c>
      <c r="E1298" s="13">
        <f t="shared" si="20"/>
        <v>1</v>
      </c>
      <c r="F1298" s="13">
        <f>IF(AND(B1298="Med B",COUNTIFS(A$1:A1297,A1298,B$1:B1297,"Med B")=0,COUNTIFS(A$1:A1297,A1298,B$1:B1297,"Med A")=0),1,0)</f>
        <v>0</v>
      </c>
    </row>
    <row r="1299" spans="1:6" x14ac:dyDescent="0.25">
      <c r="A1299" s="11">
        <v>87</v>
      </c>
      <c r="B1299" s="11" t="s">
        <v>623</v>
      </c>
      <c r="C1299" s="12">
        <v>41164</v>
      </c>
      <c r="D1299" s="15">
        <v>6</v>
      </c>
      <c r="E1299" s="13">
        <f t="shared" si="20"/>
        <v>0</v>
      </c>
      <c r="F1299" s="13">
        <f>IF(AND(B1299="Med B",COUNTIFS(A$1:A1298,A1299,B$1:B1298,"Med B")=0,COUNTIFS(A$1:A1298,A1299,B$1:B1298,"Med A")=0),1,0)</f>
        <v>0</v>
      </c>
    </row>
    <row r="1300" spans="1:6" x14ac:dyDescent="0.25">
      <c r="A1300" s="11">
        <v>87</v>
      </c>
      <c r="B1300" s="11" t="s">
        <v>623</v>
      </c>
      <c r="C1300" s="12">
        <v>41192</v>
      </c>
      <c r="D1300" s="15">
        <v>6</v>
      </c>
      <c r="E1300" s="13">
        <f t="shared" si="20"/>
        <v>0</v>
      </c>
      <c r="F1300" s="13">
        <f>IF(AND(B1300="Med B",COUNTIFS(A$1:A1299,A1300,B$1:B1299,"Med B")=0,COUNTIFS(A$1:A1299,A1300,B$1:B1299,"Med A")=0),1,0)</f>
        <v>0</v>
      </c>
    </row>
    <row r="1301" spans="1:6" x14ac:dyDescent="0.25">
      <c r="A1301" s="11">
        <v>87</v>
      </c>
      <c r="B1301" s="11" t="s">
        <v>623</v>
      </c>
      <c r="C1301" s="12">
        <v>41227</v>
      </c>
      <c r="D1301" s="15">
        <v>8</v>
      </c>
      <c r="E1301" s="13">
        <f t="shared" si="20"/>
        <v>0</v>
      </c>
      <c r="F1301" s="13">
        <f>IF(AND(B1301="Med B",COUNTIFS(A$1:A1300,A1301,B$1:B1300,"Med B")=0,COUNTIFS(A$1:A1300,A1301,B$1:B1300,"Med A")=0),1,0)</f>
        <v>0</v>
      </c>
    </row>
    <row r="1302" spans="1:6" x14ac:dyDescent="0.25">
      <c r="A1302" s="11">
        <v>88</v>
      </c>
      <c r="B1302" s="11" t="s">
        <v>623</v>
      </c>
      <c r="C1302" s="12">
        <v>41167</v>
      </c>
      <c r="D1302" s="15">
        <v>5</v>
      </c>
      <c r="E1302" s="13">
        <f t="shared" si="20"/>
        <v>0</v>
      </c>
      <c r="F1302" s="13">
        <f>IF(AND(B1302="Med B",COUNTIFS(A$1:A1301,A1302,B$1:B1301,"Med B")=0,COUNTIFS(A$1:A1301,A1302,B$1:B1301,"Med A")=0),1,0)</f>
        <v>1</v>
      </c>
    </row>
    <row r="1303" spans="1:6" x14ac:dyDescent="0.25">
      <c r="A1303" s="11">
        <v>88</v>
      </c>
      <c r="B1303" s="11" t="s">
        <v>623</v>
      </c>
      <c r="C1303" s="12">
        <v>41193</v>
      </c>
      <c r="D1303" s="15">
        <v>5</v>
      </c>
      <c r="E1303" s="13">
        <f t="shared" si="20"/>
        <v>0</v>
      </c>
      <c r="F1303" s="13">
        <f>IF(AND(B1303="Med B",COUNTIFS(A$1:A1302,A1303,B$1:B1302,"Med B")=0,COUNTIFS(A$1:A1302,A1303,B$1:B1302,"Med A")=0),1,0)</f>
        <v>0</v>
      </c>
    </row>
    <row r="1304" spans="1:6" x14ac:dyDescent="0.25">
      <c r="A1304" s="11">
        <v>89</v>
      </c>
      <c r="B1304" s="11" t="s">
        <v>622</v>
      </c>
      <c r="C1304" s="12">
        <v>41141</v>
      </c>
      <c r="D1304" s="15">
        <v>2200</v>
      </c>
      <c r="E1304" s="13">
        <f t="shared" si="20"/>
        <v>0</v>
      </c>
      <c r="F1304" s="13">
        <f>IF(AND(B1304="Med B",COUNTIFS(A$1:A1303,A1304,B$1:B1303,"Med B")=0,COUNTIFS(A$1:A1303,A1304,B$1:B1303,"Med A")=0),1,0)</f>
        <v>0</v>
      </c>
    </row>
    <row r="1305" spans="1:6" x14ac:dyDescent="0.25">
      <c r="A1305" s="11">
        <v>89</v>
      </c>
      <c r="B1305" s="11" t="s">
        <v>622</v>
      </c>
      <c r="C1305" s="12">
        <v>41143</v>
      </c>
      <c r="D1305" s="15">
        <v>2200</v>
      </c>
      <c r="E1305" s="13">
        <f t="shared" si="20"/>
        <v>0</v>
      </c>
      <c r="F1305" s="13">
        <f>IF(AND(B1305="Med B",COUNTIFS(A$1:A1304,A1305,B$1:B1304,"Med B")=0,COUNTIFS(A$1:A1304,A1305,B$1:B1304,"Med A")=0),1,0)</f>
        <v>0</v>
      </c>
    </row>
    <row r="1306" spans="1:6" x14ac:dyDescent="0.25">
      <c r="A1306" s="11">
        <v>89</v>
      </c>
      <c r="B1306" s="11" t="s">
        <v>622</v>
      </c>
      <c r="C1306" s="12">
        <v>41145</v>
      </c>
      <c r="D1306" s="15">
        <v>2200</v>
      </c>
      <c r="E1306" s="13">
        <f t="shared" si="20"/>
        <v>0</v>
      </c>
      <c r="F1306" s="13">
        <f>IF(AND(B1306="Med B",COUNTIFS(A$1:A1305,A1306,B$1:B1305,"Med B")=0,COUNTIFS(A$1:A1305,A1306,B$1:B1305,"Med A")=0),1,0)</f>
        <v>0</v>
      </c>
    </row>
    <row r="1307" spans="1:6" x14ac:dyDescent="0.25">
      <c r="A1307" s="11">
        <v>89</v>
      </c>
      <c r="B1307" s="11" t="s">
        <v>622</v>
      </c>
      <c r="C1307" s="12">
        <v>41148</v>
      </c>
      <c r="D1307" s="15">
        <v>2200</v>
      </c>
      <c r="E1307" s="13">
        <f t="shared" si="20"/>
        <v>0</v>
      </c>
      <c r="F1307" s="13">
        <f>IF(AND(B1307="Med B",COUNTIFS(A$1:A1306,A1307,B$1:B1306,"Med B")=0,COUNTIFS(A$1:A1306,A1307,B$1:B1306,"Med A")=0),1,0)</f>
        <v>0</v>
      </c>
    </row>
    <row r="1308" spans="1:6" x14ac:dyDescent="0.25">
      <c r="A1308" s="11">
        <v>89</v>
      </c>
      <c r="B1308" s="11" t="s">
        <v>622</v>
      </c>
      <c r="C1308" s="12">
        <v>41150</v>
      </c>
      <c r="D1308" s="15">
        <v>2200</v>
      </c>
      <c r="E1308" s="13">
        <f t="shared" si="20"/>
        <v>0</v>
      </c>
      <c r="F1308" s="13">
        <f>IF(AND(B1308="Med B",COUNTIFS(A$1:A1307,A1308,B$1:B1307,"Med B")=0,COUNTIFS(A$1:A1307,A1308,B$1:B1307,"Med A")=0),1,0)</f>
        <v>0</v>
      </c>
    </row>
    <row r="1309" spans="1:6" x14ac:dyDescent="0.25">
      <c r="A1309" s="11">
        <v>89</v>
      </c>
      <c r="B1309" s="11" t="s">
        <v>622</v>
      </c>
      <c r="C1309" s="12">
        <v>41152</v>
      </c>
      <c r="D1309" s="15">
        <v>2200</v>
      </c>
      <c r="E1309" s="13">
        <f t="shared" si="20"/>
        <v>0</v>
      </c>
      <c r="F1309" s="13">
        <f>IF(AND(B1309="Med B",COUNTIFS(A$1:A1308,A1309,B$1:B1308,"Med B")=0,COUNTIFS(A$1:A1308,A1309,B$1:B1308,"Med A")=0),1,0)</f>
        <v>0</v>
      </c>
    </row>
    <row r="1310" spans="1:6" x14ac:dyDescent="0.25">
      <c r="A1310" s="11">
        <v>89</v>
      </c>
      <c r="B1310" s="11" t="s">
        <v>622</v>
      </c>
      <c r="C1310" s="12">
        <v>41155</v>
      </c>
      <c r="D1310" s="15">
        <v>2200</v>
      </c>
      <c r="E1310" s="13">
        <f t="shared" si="20"/>
        <v>0</v>
      </c>
      <c r="F1310" s="13">
        <f>IF(AND(B1310="Med B",COUNTIFS(A$1:A1309,A1310,B$1:B1309,"Med B")=0,COUNTIFS(A$1:A1309,A1310,B$1:B1309,"Med A")=0),1,0)</f>
        <v>0</v>
      </c>
    </row>
    <row r="1311" spans="1:6" x14ac:dyDescent="0.25">
      <c r="A1311" s="11">
        <v>89</v>
      </c>
      <c r="B1311" s="11" t="s">
        <v>622</v>
      </c>
      <c r="C1311" s="12">
        <v>41157</v>
      </c>
      <c r="D1311" s="15">
        <v>2200</v>
      </c>
      <c r="E1311" s="13">
        <f t="shared" si="20"/>
        <v>0</v>
      </c>
      <c r="F1311" s="13">
        <f>IF(AND(B1311="Med B",COUNTIFS(A$1:A1310,A1311,B$1:B1310,"Med B")=0,COUNTIFS(A$1:A1310,A1311,B$1:B1310,"Med A")=0),1,0)</f>
        <v>0</v>
      </c>
    </row>
    <row r="1312" spans="1:6" x14ac:dyDescent="0.25">
      <c r="A1312" s="11">
        <v>90</v>
      </c>
      <c r="B1312" s="11" t="s">
        <v>622</v>
      </c>
      <c r="C1312" s="12">
        <v>41093</v>
      </c>
      <c r="D1312" s="15">
        <v>1000</v>
      </c>
      <c r="E1312" s="13">
        <f t="shared" si="20"/>
        <v>0</v>
      </c>
      <c r="F1312" s="13">
        <f>IF(AND(B1312="Med B",COUNTIFS(A$1:A1311,A1312,B$1:B1311,"Med B")=0,COUNTIFS(A$1:A1311,A1312,B$1:B1311,"Med A")=0),1,0)</f>
        <v>0</v>
      </c>
    </row>
    <row r="1313" spans="1:6" x14ac:dyDescent="0.25">
      <c r="A1313" s="11">
        <v>90</v>
      </c>
      <c r="B1313" s="11" t="s">
        <v>622</v>
      </c>
      <c r="C1313" s="12">
        <v>41095</v>
      </c>
      <c r="D1313" s="15">
        <v>1000</v>
      </c>
      <c r="E1313" s="13">
        <f t="shared" si="20"/>
        <v>0</v>
      </c>
      <c r="F1313" s="13">
        <f>IF(AND(B1313="Med B",COUNTIFS(A$1:A1312,A1313,B$1:B1312,"Med B")=0,COUNTIFS(A$1:A1312,A1313,B$1:B1312,"Med A")=0),1,0)</f>
        <v>0</v>
      </c>
    </row>
    <row r="1314" spans="1:6" x14ac:dyDescent="0.25">
      <c r="A1314" s="11">
        <v>90</v>
      </c>
      <c r="B1314" s="11" t="s">
        <v>622</v>
      </c>
      <c r="C1314" s="12">
        <v>41104</v>
      </c>
      <c r="D1314" s="15">
        <v>1000</v>
      </c>
      <c r="E1314" s="13">
        <f t="shared" si="20"/>
        <v>0</v>
      </c>
      <c r="F1314" s="13">
        <f>IF(AND(B1314="Med B",COUNTIFS(A$1:A1313,A1314,B$1:B1313,"Med B")=0,COUNTIFS(A$1:A1313,A1314,B$1:B1313,"Med A")=0),1,0)</f>
        <v>0</v>
      </c>
    </row>
    <row r="1315" spans="1:6" x14ac:dyDescent="0.25">
      <c r="A1315" s="11">
        <v>90</v>
      </c>
      <c r="B1315" s="11" t="s">
        <v>622</v>
      </c>
      <c r="C1315" s="12">
        <v>41107</v>
      </c>
      <c r="D1315" s="15">
        <v>1000</v>
      </c>
      <c r="E1315" s="13">
        <f t="shared" si="20"/>
        <v>0</v>
      </c>
      <c r="F1315" s="13">
        <f>IF(AND(B1315="Med B",COUNTIFS(A$1:A1314,A1315,B$1:B1314,"Med B")=0,COUNTIFS(A$1:A1314,A1315,B$1:B1314,"Med A")=0),1,0)</f>
        <v>0</v>
      </c>
    </row>
    <row r="1316" spans="1:6" x14ac:dyDescent="0.25">
      <c r="A1316" s="11">
        <v>90</v>
      </c>
      <c r="B1316" s="11" t="s">
        <v>622</v>
      </c>
      <c r="C1316" s="12">
        <v>41109</v>
      </c>
      <c r="D1316" s="15">
        <v>1000</v>
      </c>
      <c r="E1316" s="13">
        <f t="shared" si="20"/>
        <v>0</v>
      </c>
      <c r="F1316" s="13">
        <f>IF(AND(B1316="Med B",COUNTIFS(A$1:A1315,A1316,B$1:B1315,"Med B")=0,COUNTIFS(A$1:A1315,A1316,B$1:B1315,"Med A")=0),1,0)</f>
        <v>0</v>
      </c>
    </row>
    <row r="1317" spans="1:6" x14ac:dyDescent="0.25">
      <c r="A1317" s="11">
        <v>90</v>
      </c>
      <c r="B1317" s="11" t="s">
        <v>622</v>
      </c>
      <c r="C1317" s="12">
        <v>41111</v>
      </c>
      <c r="D1317" s="15">
        <v>1000</v>
      </c>
      <c r="E1317" s="13">
        <f t="shared" si="20"/>
        <v>0</v>
      </c>
      <c r="F1317" s="13">
        <f>IF(AND(B1317="Med B",COUNTIFS(A$1:A1316,A1317,B$1:B1316,"Med B")=0,COUNTIFS(A$1:A1316,A1317,B$1:B1316,"Med A")=0),1,0)</f>
        <v>0</v>
      </c>
    </row>
    <row r="1318" spans="1:6" x14ac:dyDescent="0.25">
      <c r="A1318" s="11">
        <v>90</v>
      </c>
      <c r="B1318" s="11" t="s">
        <v>622</v>
      </c>
      <c r="C1318" s="12">
        <v>41114</v>
      </c>
      <c r="D1318" s="15">
        <v>1000</v>
      </c>
      <c r="E1318" s="13">
        <f t="shared" si="20"/>
        <v>0</v>
      </c>
      <c r="F1318" s="13">
        <f>IF(AND(B1318="Med B",COUNTIFS(A$1:A1317,A1318,B$1:B1317,"Med B")=0,COUNTIFS(A$1:A1317,A1318,B$1:B1317,"Med A")=0),1,0)</f>
        <v>0</v>
      </c>
    </row>
    <row r="1319" spans="1:6" x14ac:dyDescent="0.25">
      <c r="A1319" s="11">
        <v>90</v>
      </c>
      <c r="B1319" s="11" t="s">
        <v>622</v>
      </c>
      <c r="C1319" s="12">
        <v>41116</v>
      </c>
      <c r="D1319" s="15">
        <v>1000</v>
      </c>
      <c r="E1319" s="13">
        <f t="shared" si="20"/>
        <v>0</v>
      </c>
      <c r="F1319" s="13">
        <f>IF(AND(B1319="Med B",COUNTIFS(A$1:A1318,A1319,B$1:B1318,"Med B")=0,COUNTIFS(A$1:A1318,A1319,B$1:B1318,"Med A")=0),1,0)</f>
        <v>0</v>
      </c>
    </row>
    <row r="1320" spans="1:6" x14ac:dyDescent="0.25">
      <c r="A1320" s="11">
        <v>90</v>
      </c>
      <c r="B1320" s="11" t="s">
        <v>622</v>
      </c>
      <c r="C1320" s="12">
        <v>41118</v>
      </c>
      <c r="D1320" s="15">
        <v>1000</v>
      </c>
      <c r="E1320" s="13">
        <f t="shared" si="20"/>
        <v>0</v>
      </c>
      <c r="F1320" s="13">
        <f>IF(AND(B1320="Med B",COUNTIFS(A$1:A1319,A1320,B$1:B1319,"Med B")=0,COUNTIFS(A$1:A1319,A1320,B$1:B1319,"Med A")=0),1,0)</f>
        <v>0</v>
      </c>
    </row>
    <row r="1321" spans="1:6" x14ac:dyDescent="0.25">
      <c r="A1321" s="11">
        <v>90</v>
      </c>
      <c r="B1321" s="11" t="s">
        <v>622</v>
      </c>
      <c r="C1321" s="12">
        <v>41121</v>
      </c>
      <c r="D1321" s="15">
        <v>1000</v>
      </c>
      <c r="E1321" s="13">
        <f t="shared" si="20"/>
        <v>0</v>
      </c>
      <c r="F1321" s="13">
        <f>IF(AND(B1321="Med B",COUNTIFS(A$1:A1320,A1321,B$1:B1320,"Med B")=0,COUNTIFS(A$1:A1320,A1321,B$1:B1320,"Med A")=0),1,0)</f>
        <v>0</v>
      </c>
    </row>
    <row r="1322" spans="1:6" x14ac:dyDescent="0.25">
      <c r="A1322" s="11">
        <v>90</v>
      </c>
      <c r="B1322" s="11" t="s">
        <v>622</v>
      </c>
      <c r="C1322" s="12">
        <v>41123</v>
      </c>
      <c r="D1322" s="15">
        <v>1000</v>
      </c>
      <c r="E1322" s="13">
        <f t="shared" si="20"/>
        <v>0</v>
      </c>
      <c r="F1322" s="13">
        <f>IF(AND(B1322="Med B",COUNTIFS(A$1:A1321,A1322,B$1:B1321,"Med B")=0,COUNTIFS(A$1:A1321,A1322,B$1:B1321,"Med A")=0),1,0)</f>
        <v>0</v>
      </c>
    </row>
    <row r="1323" spans="1:6" x14ac:dyDescent="0.25">
      <c r="A1323" s="11">
        <v>90</v>
      </c>
      <c r="B1323" s="11" t="s">
        <v>622</v>
      </c>
      <c r="C1323" s="12">
        <v>41139</v>
      </c>
      <c r="D1323" s="15">
        <v>1000</v>
      </c>
      <c r="E1323" s="13">
        <f t="shared" si="20"/>
        <v>0</v>
      </c>
      <c r="F1323" s="13">
        <f>IF(AND(B1323="Med B",COUNTIFS(A$1:A1322,A1323,B$1:B1322,"Med B")=0,COUNTIFS(A$1:A1322,A1323,B$1:B1322,"Med A")=0),1,0)</f>
        <v>0</v>
      </c>
    </row>
    <row r="1324" spans="1:6" x14ac:dyDescent="0.25">
      <c r="A1324" s="11">
        <v>90</v>
      </c>
      <c r="B1324" s="11" t="s">
        <v>622</v>
      </c>
      <c r="C1324" s="12">
        <v>41142</v>
      </c>
      <c r="D1324" s="15">
        <v>1000</v>
      </c>
      <c r="E1324" s="13">
        <f t="shared" si="20"/>
        <v>0</v>
      </c>
      <c r="F1324" s="13">
        <f>IF(AND(B1324="Med B",COUNTIFS(A$1:A1323,A1324,B$1:B1323,"Med B")=0,COUNTIFS(A$1:A1323,A1324,B$1:B1323,"Med A")=0),1,0)</f>
        <v>0</v>
      </c>
    </row>
    <row r="1325" spans="1:6" x14ac:dyDescent="0.25">
      <c r="A1325" s="11">
        <v>90</v>
      </c>
      <c r="B1325" s="11" t="s">
        <v>622</v>
      </c>
      <c r="C1325" s="12">
        <v>41144</v>
      </c>
      <c r="D1325" s="15">
        <v>1000</v>
      </c>
      <c r="E1325" s="13">
        <f t="shared" si="20"/>
        <v>0</v>
      </c>
      <c r="F1325" s="13">
        <f>IF(AND(B1325="Med B",COUNTIFS(A$1:A1324,A1325,B$1:B1324,"Med B")=0,COUNTIFS(A$1:A1324,A1325,B$1:B1324,"Med A")=0),1,0)</f>
        <v>0</v>
      </c>
    </row>
    <row r="1326" spans="1:6" x14ac:dyDescent="0.25">
      <c r="A1326" s="11">
        <v>90</v>
      </c>
      <c r="B1326" s="11" t="s">
        <v>622</v>
      </c>
      <c r="C1326" s="12">
        <v>41146</v>
      </c>
      <c r="D1326" s="15">
        <v>1000</v>
      </c>
      <c r="E1326" s="13">
        <f t="shared" si="20"/>
        <v>0</v>
      </c>
      <c r="F1326" s="13">
        <f>IF(AND(B1326="Med B",COUNTIFS(A$1:A1325,A1326,B$1:B1325,"Med B")=0,COUNTIFS(A$1:A1325,A1326,B$1:B1325,"Med A")=0),1,0)</f>
        <v>0</v>
      </c>
    </row>
    <row r="1327" spans="1:6" x14ac:dyDescent="0.25">
      <c r="A1327" s="11">
        <v>90</v>
      </c>
      <c r="B1327" s="11" t="s">
        <v>622</v>
      </c>
      <c r="C1327" s="12">
        <v>41149</v>
      </c>
      <c r="D1327" s="15">
        <v>1000</v>
      </c>
      <c r="E1327" s="13">
        <f t="shared" si="20"/>
        <v>0</v>
      </c>
      <c r="F1327" s="13">
        <f>IF(AND(B1327="Med B",COUNTIFS(A$1:A1326,A1327,B$1:B1326,"Med B")=0,COUNTIFS(A$1:A1326,A1327,B$1:B1326,"Med A")=0),1,0)</f>
        <v>0</v>
      </c>
    </row>
    <row r="1328" spans="1:6" x14ac:dyDescent="0.25">
      <c r="A1328" s="11">
        <v>90</v>
      </c>
      <c r="B1328" s="11" t="s">
        <v>622</v>
      </c>
      <c r="C1328" s="12">
        <v>41151</v>
      </c>
      <c r="D1328" s="15">
        <v>1000</v>
      </c>
      <c r="E1328" s="13">
        <f t="shared" si="20"/>
        <v>0</v>
      </c>
      <c r="F1328" s="13">
        <f>IF(AND(B1328="Med B",COUNTIFS(A$1:A1327,A1328,B$1:B1327,"Med B")=0,COUNTIFS(A$1:A1327,A1328,B$1:B1327,"Med A")=0),1,0)</f>
        <v>0</v>
      </c>
    </row>
    <row r="1329" spans="1:6" x14ac:dyDescent="0.25">
      <c r="A1329" s="11">
        <v>90</v>
      </c>
      <c r="B1329" s="11" t="s">
        <v>622</v>
      </c>
      <c r="C1329" s="12">
        <v>41153</v>
      </c>
      <c r="D1329" s="15">
        <v>1000</v>
      </c>
      <c r="E1329" s="13">
        <f t="shared" si="20"/>
        <v>0</v>
      </c>
      <c r="F1329" s="13">
        <f>IF(AND(B1329="Med B",COUNTIFS(A$1:A1328,A1329,B$1:B1328,"Med B")=0,COUNTIFS(A$1:A1328,A1329,B$1:B1328,"Med A")=0),1,0)</f>
        <v>0</v>
      </c>
    </row>
    <row r="1330" spans="1:6" x14ac:dyDescent="0.25">
      <c r="A1330" s="11">
        <v>90</v>
      </c>
      <c r="B1330" s="11" t="s">
        <v>622</v>
      </c>
      <c r="C1330" s="12">
        <v>41156</v>
      </c>
      <c r="D1330" s="15">
        <v>1000</v>
      </c>
      <c r="E1330" s="13">
        <f t="shared" si="20"/>
        <v>0</v>
      </c>
      <c r="F1330" s="13">
        <f>IF(AND(B1330="Med B",COUNTIFS(A$1:A1329,A1330,B$1:B1329,"Med B")=0,COUNTIFS(A$1:A1329,A1330,B$1:B1329,"Med A")=0),1,0)</f>
        <v>0</v>
      </c>
    </row>
    <row r="1331" spans="1:6" x14ac:dyDescent="0.25">
      <c r="A1331" s="11">
        <v>90</v>
      </c>
      <c r="B1331" s="11" t="s">
        <v>622</v>
      </c>
      <c r="C1331" s="12">
        <v>41158</v>
      </c>
      <c r="D1331" s="15">
        <v>1000</v>
      </c>
      <c r="E1331" s="13">
        <f t="shared" si="20"/>
        <v>1</v>
      </c>
      <c r="F1331" s="13">
        <f>IF(AND(B1331="Med B",COUNTIFS(A$1:A1330,A1331,B$1:B1330,"Med B")=0,COUNTIFS(A$1:A1330,A1331,B$1:B1330,"Med A")=0),1,0)</f>
        <v>0</v>
      </c>
    </row>
    <row r="1332" spans="1:6" x14ac:dyDescent="0.25">
      <c r="A1332" s="11">
        <v>90</v>
      </c>
      <c r="B1332" s="11" t="s">
        <v>623</v>
      </c>
      <c r="C1332" s="12">
        <v>41165</v>
      </c>
      <c r="D1332" s="15">
        <v>3</v>
      </c>
      <c r="E1332" s="13">
        <f t="shared" si="20"/>
        <v>0</v>
      </c>
      <c r="F1332" s="13">
        <f>IF(AND(B1332="Med B",COUNTIFS(A$1:A1331,A1332,B$1:B1331,"Med B")=0,COUNTIFS(A$1:A1331,A1332,B$1:B1331,"Med A")=0),1,0)</f>
        <v>0</v>
      </c>
    </row>
    <row r="1333" spans="1:6" x14ac:dyDescent="0.25">
      <c r="A1333" s="11">
        <v>90</v>
      </c>
      <c r="B1333" s="11" t="s">
        <v>623</v>
      </c>
      <c r="C1333" s="12">
        <v>41228</v>
      </c>
      <c r="D1333" s="15">
        <v>4</v>
      </c>
      <c r="E1333" s="13">
        <f t="shared" si="20"/>
        <v>0</v>
      </c>
      <c r="F1333" s="13">
        <f>IF(AND(B1333="Med B",COUNTIFS(A$1:A1332,A1333,B$1:B1332,"Med B")=0,COUNTIFS(A$1:A1332,A1333,B$1:B1332,"Med A")=0),1,0)</f>
        <v>0</v>
      </c>
    </row>
    <row r="1334" spans="1:6" x14ac:dyDescent="0.25">
      <c r="A1334" s="11">
        <v>91</v>
      </c>
      <c r="B1334" s="11" t="s">
        <v>622</v>
      </c>
      <c r="C1334" s="12">
        <v>41093</v>
      </c>
      <c r="D1334" s="15">
        <v>100</v>
      </c>
      <c r="E1334" s="13">
        <f t="shared" si="20"/>
        <v>0</v>
      </c>
      <c r="F1334" s="13">
        <f>IF(AND(B1334="Med B",COUNTIFS(A$1:A1333,A1334,B$1:B1333,"Med B")=0,COUNTIFS(A$1:A1333,A1334,B$1:B1333,"Med A")=0),1,0)</f>
        <v>0</v>
      </c>
    </row>
    <row r="1335" spans="1:6" x14ac:dyDescent="0.25">
      <c r="A1335" s="11">
        <v>91</v>
      </c>
      <c r="B1335" s="11" t="s">
        <v>622</v>
      </c>
      <c r="C1335" s="12">
        <v>41100</v>
      </c>
      <c r="D1335" s="15">
        <v>100</v>
      </c>
      <c r="E1335" s="13">
        <f t="shared" si="20"/>
        <v>0</v>
      </c>
      <c r="F1335" s="13">
        <f>IF(AND(B1335="Med B",COUNTIFS(A$1:A1334,A1335,B$1:B1334,"Med B")=0,COUNTIFS(A$1:A1334,A1335,B$1:B1334,"Med A")=0),1,0)</f>
        <v>0</v>
      </c>
    </row>
    <row r="1336" spans="1:6" x14ac:dyDescent="0.25">
      <c r="A1336" s="11">
        <v>91</v>
      </c>
      <c r="B1336" s="11" t="s">
        <v>622</v>
      </c>
      <c r="C1336" s="12">
        <v>41107</v>
      </c>
      <c r="D1336" s="15">
        <v>100</v>
      </c>
      <c r="E1336" s="13">
        <f t="shared" si="20"/>
        <v>0</v>
      </c>
      <c r="F1336" s="13">
        <f>IF(AND(B1336="Med B",COUNTIFS(A$1:A1335,A1336,B$1:B1335,"Med B")=0,COUNTIFS(A$1:A1335,A1336,B$1:B1335,"Med A")=0),1,0)</f>
        <v>0</v>
      </c>
    </row>
    <row r="1337" spans="1:6" x14ac:dyDescent="0.25">
      <c r="A1337" s="11">
        <v>91</v>
      </c>
      <c r="B1337" s="11" t="s">
        <v>622</v>
      </c>
      <c r="C1337" s="12">
        <v>41118</v>
      </c>
      <c r="D1337" s="15">
        <v>100</v>
      </c>
      <c r="E1337" s="13">
        <f t="shared" si="20"/>
        <v>0</v>
      </c>
      <c r="F1337" s="13">
        <f>IF(AND(B1337="Med B",COUNTIFS(A$1:A1336,A1337,B$1:B1336,"Med B")=0,COUNTIFS(A$1:A1336,A1337,B$1:B1336,"Med A")=0),1,0)</f>
        <v>0</v>
      </c>
    </row>
    <row r="1338" spans="1:6" x14ac:dyDescent="0.25">
      <c r="A1338" s="11">
        <v>91</v>
      </c>
      <c r="B1338" s="11" t="s">
        <v>622</v>
      </c>
      <c r="C1338" s="12">
        <v>41121</v>
      </c>
      <c r="D1338" s="15">
        <v>100</v>
      </c>
      <c r="E1338" s="13">
        <f t="shared" si="20"/>
        <v>0</v>
      </c>
      <c r="F1338" s="13">
        <f>IF(AND(B1338="Med B",COUNTIFS(A$1:A1337,A1338,B$1:B1337,"Med B")=0,COUNTIFS(A$1:A1337,A1338,B$1:B1337,"Med A")=0),1,0)</f>
        <v>0</v>
      </c>
    </row>
    <row r="1339" spans="1:6" x14ac:dyDescent="0.25">
      <c r="A1339" s="11">
        <v>91</v>
      </c>
      <c r="B1339" s="11" t="s">
        <v>622</v>
      </c>
      <c r="C1339" s="12">
        <v>41142</v>
      </c>
      <c r="D1339" s="15">
        <v>100</v>
      </c>
      <c r="E1339" s="13">
        <f t="shared" si="20"/>
        <v>0</v>
      </c>
      <c r="F1339" s="13">
        <f>IF(AND(B1339="Med B",COUNTIFS(A$1:A1338,A1339,B$1:B1338,"Med B")=0,COUNTIFS(A$1:A1338,A1339,B$1:B1338,"Med A")=0),1,0)</f>
        <v>0</v>
      </c>
    </row>
    <row r="1340" spans="1:6" x14ac:dyDescent="0.25">
      <c r="A1340" s="11">
        <v>91</v>
      </c>
      <c r="B1340" s="11" t="s">
        <v>622</v>
      </c>
      <c r="C1340" s="12">
        <v>41149</v>
      </c>
      <c r="D1340" s="15">
        <v>100</v>
      </c>
      <c r="E1340" s="13">
        <f t="shared" si="20"/>
        <v>0</v>
      </c>
      <c r="F1340" s="13">
        <f>IF(AND(B1340="Med B",COUNTIFS(A$1:A1339,A1340,B$1:B1339,"Med B")=0,COUNTIFS(A$1:A1339,A1340,B$1:B1339,"Med A")=0),1,0)</f>
        <v>0</v>
      </c>
    </row>
    <row r="1341" spans="1:6" x14ac:dyDescent="0.25">
      <c r="A1341" s="11">
        <v>91</v>
      </c>
      <c r="B1341" s="11" t="s">
        <v>622</v>
      </c>
      <c r="C1341" s="12">
        <v>41156</v>
      </c>
      <c r="D1341" s="15">
        <v>100</v>
      </c>
      <c r="E1341" s="13">
        <f t="shared" si="20"/>
        <v>1</v>
      </c>
      <c r="F1341" s="13">
        <f>IF(AND(B1341="Med B",COUNTIFS(A$1:A1340,A1341,B$1:B1340,"Med B")=0,COUNTIFS(A$1:A1340,A1341,B$1:B1340,"Med A")=0),1,0)</f>
        <v>0</v>
      </c>
    </row>
    <row r="1342" spans="1:6" x14ac:dyDescent="0.25">
      <c r="A1342" s="11">
        <v>91</v>
      </c>
      <c r="B1342" s="11" t="s">
        <v>623</v>
      </c>
      <c r="C1342" s="12">
        <v>41165</v>
      </c>
      <c r="D1342" s="15">
        <v>1</v>
      </c>
      <c r="E1342" s="13">
        <f t="shared" si="20"/>
        <v>0</v>
      </c>
      <c r="F1342" s="13">
        <f>IF(AND(B1342="Med B",COUNTIFS(A$1:A1341,A1342,B$1:B1341,"Med B")=0,COUNTIFS(A$1:A1341,A1342,B$1:B1341,"Med A")=0),1,0)</f>
        <v>0</v>
      </c>
    </row>
    <row r="1343" spans="1:6" x14ac:dyDescent="0.25">
      <c r="A1343" s="11">
        <v>91</v>
      </c>
      <c r="B1343" s="11" t="s">
        <v>623</v>
      </c>
      <c r="C1343" s="12">
        <v>41208</v>
      </c>
      <c r="D1343" s="15">
        <v>1</v>
      </c>
      <c r="E1343" s="13">
        <f t="shared" si="20"/>
        <v>0</v>
      </c>
      <c r="F1343" s="13">
        <f>IF(AND(B1343="Med B",COUNTIFS(A$1:A1342,A1343,B$1:B1342,"Med B")=0,COUNTIFS(A$1:A1342,A1343,B$1:B1342,"Med A")=0),1,0)</f>
        <v>0</v>
      </c>
    </row>
    <row r="1344" spans="1:6" x14ac:dyDescent="0.25">
      <c r="A1344" s="11">
        <v>92</v>
      </c>
      <c r="B1344" s="11" t="s">
        <v>622</v>
      </c>
      <c r="C1344" s="12">
        <v>41092</v>
      </c>
      <c r="D1344" s="15">
        <v>600</v>
      </c>
      <c r="E1344" s="13">
        <f t="shared" si="20"/>
        <v>0</v>
      </c>
      <c r="F1344" s="13">
        <f>IF(AND(B1344="Med B",COUNTIFS(A$1:A1343,A1344,B$1:B1343,"Med B")=0,COUNTIFS(A$1:A1343,A1344,B$1:B1343,"Med A")=0),1,0)</f>
        <v>0</v>
      </c>
    </row>
    <row r="1345" spans="1:6" x14ac:dyDescent="0.25">
      <c r="A1345" s="11">
        <v>92</v>
      </c>
      <c r="B1345" s="11" t="s">
        <v>622</v>
      </c>
      <c r="C1345" s="12">
        <v>41094</v>
      </c>
      <c r="D1345" s="15">
        <v>600</v>
      </c>
      <c r="E1345" s="13">
        <f t="shared" si="20"/>
        <v>0</v>
      </c>
      <c r="F1345" s="13">
        <f>IF(AND(B1345="Med B",COUNTIFS(A$1:A1344,A1345,B$1:B1344,"Med B")=0,COUNTIFS(A$1:A1344,A1345,B$1:B1344,"Med A")=0),1,0)</f>
        <v>0</v>
      </c>
    </row>
    <row r="1346" spans="1:6" x14ac:dyDescent="0.25">
      <c r="A1346" s="11">
        <v>92</v>
      </c>
      <c r="B1346" s="11" t="s">
        <v>622</v>
      </c>
      <c r="C1346" s="12">
        <v>41096</v>
      </c>
      <c r="D1346" s="15">
        <v>700</v>
      </c>
      <c r="E1346" s="13">
        <f t="shared" si="20"/>
        <v>0</v>
      </c>
      <c r="F1346" s="13">
        <f>IF(AND(B1346="Med B",COUNTIFS(A$1:A1345,A1346,B$1:B1345,"Med B")=0,COUNTIFS(A$1:A1345,A1346,B$1:B1345,"Med A")=0),1,0)</f>
        <v>0</v>
      </c>
    </row>
    <row r="1347" spans="1:6" x14ac:dyDescent="0.25">
      <c r="A1347" s="11">
        <v>92</v>
      </c>
      <c r="B1347" s="11" t="s">
        <v>622</v>
      </c>
      <c r="C1347" s="12">
        <v>41099</v>
      </c>
      <c r="D1347" s="15">
        <v>700</v>
      </c>
      <c r="E1347" s="13">
        <f t="shared" ref="E1347:E1410" si="21">IF(AND(B1347="Med A", A1347=A1348, B1348="Med B"), 1, 0)</f>
        <v>0</v>
      </c>
      <c r="F1347" s="13">
        <f>IF(AND(B1347="Med B",COUNTIFS(A$1:A1346,A1347,B$1:B1346,"Med B")=0,COUNTIFS(A$1:A1346,A1347,B$1:B1346,"Med A")=0),1,0)</f>
        <v>0</v>
      </c>
    </row>
    <row r="1348" spans="1:6" x14ac:dyDescent="0.25">
      <c r="A1348" s="11">
        <v>92</v>
      </c>
      <c r="B1348" s="11" t="s">
        <v>622</v>
      </c>
      <c r="C1348" s="12">
        <v>41101</v>
      </c>
      <c r="D1348" s="15">
        <v>700</v>
      </c>
      <c r="E1348" s="13">
        <f t="shared" si="21"/>
        <v>0</v>
      </c>
      <c r="F1348" s="13">
        <f>IF(AND(B1348="Med B",COUNTIFS(A$1:A1347,A1348,B$1:B1347,"Med B")=0,COUNTIFS(A$1:A1347,A1348,B$1:B1347,"Med A")=0),1,0)</f>
        <v>0</v>
      </c>
    </row>
    <row r="1349" spans="1:6" x14ac:dyDescent="0.25">
      <c r="A1349" s="11">
        <v>92</v>
      </c>
      <c r="B1349" s="11" t="s">
        <v>622</v>
      </c>
      <c r="C1349" s="12">
        <v>41103</v>
      </c>
      <c r="D1349" s="15">
        <v>700</v>
      </c>
      <c r="E1349" s="13">
        <f t="shared" si="21"/>
        <v>0</v>
      </c>
      <c r="F1349" s="13">
        <f>IF(AND(B1349="Med B",COUNTIFS(A$1:A1348,A1349,B$1:B1348,"Med B")=0,COUNTIFS(A$1:A1348,A1349,B$1:B1348,"Med A")=0),1,0)</f>
        <v>0</v>
      </c>
    </row>
    <row r="1350" spans="1:6" x14ac:dyDescent="0.25">
      <c r="A1350" s="11">
        <v>92</v>
      </c>
      <c r="B1350" s="11" t="s">
        <v>622</v>
      </c>
      <c r="C1350" s="12">
        <v>41106</v>
      </c>
      <c r="D1350" s="15">
        <v>700</v>
      </c>
      <c r="E1350" s="13">
        <f t="shared" si="21"/>
        <v>0</v>
      </c>
      <c r="F1350" s="13">
        <f>IF(AND(B1350="Med B",COUNTIFS(A$1:A1349,A1350,B$1:B1349,"Med B")=0,COUNTIFS(A$1:A1349,A1350,B$1:B1349,"Med A")=0),1,0)</f>
        <v>0</v>
      </c>
    </row>
    <row r="1351" spans="1:6" x14ac:dyDescent="0.25">
      <c r="A1351" s="11">
        <v>92</v>
      </c>
      <c r="B1351" s="11" t="s">
        <v>622</v>
      </c>
      <c r="C1351" s="12">
        <v>41108</v>
      </c>
      <c r="D1351" s="15">
        <v>700</v>
      </c>
      <c r="E1351" s="13">
        <f t="shared" si="21"/>
        <v>0</v>
      </c>
      <c r="F1351" s="13">
        <f>IF(AND(B1351="Med B",COUNTIFS(A$1:A1350,A1351,B$1:B1350,"Med B")=0,COUNTIFS(A$1:A1350,A1351,B$1:B1350,"Med A")=0),1,0)</f>
        <v>0</v>
      </c>
    </row>
    <row r="1352" spans="1:6" x14ac:dyDescent="0.25">
      <c r="A1352" s="11">
        <v>92</v>
      </c>
      <c r="B1352" s="11" t="s">
        <v>622</v>
      </c>
      <c r="C1352" s="12">
        <v>41110</v>
      </c>
      <c r="D1352" s="15">
        <v>700</v>
      </c>
      <c r="E1352" s="13">
        <f t="shared" si="21"/>
        <v>0</v>
      </c>
      <c r="F1352" s="13">
        <f>IF(AND(B1352="Med B",COUNTIFS(A$1:A1351,A1352,B$1:B1351,"Med B")=0,COUNTIFS(A$1:A1351,A1352,B$1:B1351,"Med A")=0),1,0)</f>
        <v>0</v>
      </c>
    </row>
    <row r="1353" spans="1:6" x14ac:dyDescent="0.25">
      <c r="A1353" s="11">
        <v>92</v>
      </c>
      <c r="B1353" s="11" t="s">
        <v>622</v>
      </c>
      <c r="C1353" s="12">
        <v>41113</v>
      </c>
      <c r="D1353" s="15">
        <v>700</v>
      </c>
      <c r="E1353" s="13">
        <f t="shared" si="21"/>
        <v>0</v>
      </c>
      <c r="F1353" s="13">
        <f>IF(AND(B1353="Med B",COUNTIFS(A$1:A1352,A1353,B$1:B1352,"Med B")=0,COUNTIFS(A$1:A1352,A1353,B$1:B1352,"Med A")=0),1,0)</f>
        <v>0</v>
      </c>
    </row>
    <row r="1354" spans="1:6" x14ac:dyDescent="0.25">
      <c r="A1354" s="11">
        <v>92</v>
      </c>
      <c r="B1354" s="11" t="s">
        <v>622</v>
      </c>
      <c r="C1354" s="12">
        <v>41115</v>
      </c>
      <c r="D1354" s="15">
        <v>700</v>
      </c>
      <c r="E1354" s="13">
        <f t="shared" si="21"/>
        <v>0</v>
      </c>
      <c r="F1354" s="13">
        <f>IF(AND(B1354="Med B",COUNTIFS(A$1:A1353,A1354,B$1:B1353,"Med B")=0,COUNTIFS(A$1:A1353,A1354,B$1:B1353,"Med A")=0),1,0)</f>
        <v>0</v>
      </c>
    </row>
    <row r="1355" spans="1:6" x14ac:dyDescent="0.25">
      <c r="A1355" s="11">
        <v>92</v>
      </c>
      <c r="B1355" s="11" t="s">
        <v>622</v>
      </c>
      <c r="C1355" s="12">
        <v>41116</v>
      </c>
      <c r="D1355" s="15">
        <v>700</v>
      </c>
      <c r="E1355" s="13">
        <f t="shared" si="21"/>
        <v>0</v>
      </c>
      <c r="F1355" s="13">
        <f>IF(AND(B1355="Med B",COUNTIFS(A$1:A1354,A1355,B$1:B1354,"Med B")=0,COUNTIFS(A$1:A1354,A1355,B$1:B1354,"Med A")=0),1,0)</f>
        <v>0</v>
      </c>
    </row>
    <row r="1356" spans="1:6" x14ac:dyDescent="0.25">
      <c r="A1356" s="11">
        <v>92</v>
      </c>
      <c r="B1356" s="11" t="s">
        <v>622</v>
      </c>
      <c r="C1356" s="12">
        <v>41120</v>
      </c>
      <c r="D1356" s="15">
        <v>700</v>
      </c>
      <c r="E1356" s="13">
        <f t="shared" si="21"/>
        <v>0</v>
      </c>
      <c r="F1356" s="13">
        <f>IF(AND(B1356="Med B",COUNTIFS(A$1:A1355,A1356,B$1:B1355,"Med B")=0,COUNTIFS(A$1:A1355,A1356,B$1:B1355,"Med A")=0),1,0)</f>
        <v>0</v>
      </c>
    </row>
    <row r="1357" spans="1:6" x14ac:dyDescent="0.25">
      <c r="A1357" s="11">
        <v>92</v>
      </c>
      <c r="B1357" s="11" t="s">
        <v>622</v>
      </c>
      <c r="C1357" s="12">
        <v>41122</v>
      </c>
      <c r="D1357" s="15">
        <v>700</v>
      </c>
      <c r="E1357" s="13">
        <f t="shared" si="21"/>
        <v>0</v>
      </c>
      <c r="F1357" s="13">
        <f>IF(AND(B1357="Med B",COUNTIFS(A$1:A1356,A1357,B$1:B1356,"Med B")=0,COUNTIFS(A$1:A1356,A1357,B$1:B1356,"Med A")=0),1,0)</f>
        <v>0</v>
      </c>
    </row>
    <row r="1358" spans="1:6" x14ac:dyDescent="0.25">
      <c r="A1358" s="11">
        <v>92</v>
      </c>
      <c r="B1358" s="11" t="s">
        <v>622</v>
      </c>
      <c r="C1358" s="12">
        <v>41124</v>
      </c>
      <c r="D1358" s="15">
        <v>700</v>
      </c>
      <c r="E1358" s="13">
        <f t="shared" si="21"/>
        <v>0</v>
      </c>
      <c r="F1358" s="13">
        <f>IF(AND(B1358="Med B",COUNTIFS(A$1:A1357,A1358,B$1:B1357,"Med B")=0,COUNTIFS(A$1:A1357,A1358,B$1:B1357,"Med A")=0),1,0)</f>
        <v>0</v>
      </c>
    </row>
    <row r="1359" spans="1:6" x14ac:dyDescent="0.25">
      <c r="A1359" s="11">
        <v>92</v>
      </c>
      <c r="B1359" s="11" t="s">
        <v>622</v>
      </c>
      <c r="C1359" s="12">
        <v>41127</v>
      </c>
      <c r="D1359" s="15">
        <v>700</v>
      </c>
      <c r="E1359" s="13">
        <f t="shared" si="21"/>
        <v>0</v>
      </c>
      <c r="F1359" s="13">
        <f>IF(AND(B1359="Med B",COUNTIFS(A$1:A1358,A1359,B$1:B1358,"Med B")=0,COUNTIFS(A$1:A1358,A1359,B$1:B1358,"Med A")=0),1,0)</f>
        <v>0</v>
      </c>
    </row>
    <row r="1360" spans="1:6" x14ac:dyDescent="0.25">
      <c r="A1360" s="11">
        <v>92</v>
      </c>
      <c r="B1360" s="11" t="s">
        <v>622</v>
      </c>
      <c r="C1360" s="12">
        <v>41129</v>
      </c>
      <c r="D1360" s="15">
        <v>700</v>
      </c>
      <c r="E1360" s="13">
        <f t="shared" si="21"/>
        <v>0</v>
      </c>
      <c r="F1360" s="13">
        <f>IF(AND(B1360="Med B",COUNTIFS(A$1:A1359,A1360,B$1:B1359,"Med B")=0,COUNTIFS(A$1:A1359,A1360,B$1:B1359,"Med A")=0),1,0)</f>
        <v>0</v>
      </c>
    </row>
    <row r="1361" spans="1:6" x14ac:dyDescent="0.25">
      <c r="A1361" s="11">
        <v>92</v>
      </c>
      <c r="B1361" s="11" t="s">
        <v>622</v>
      </c>
      <c r="C1361" s="12">
        <v>41131</v>
      </c>
      <c r="D1361" s="15">
        <v>700</v>
      </c>
      <c r="E1361" s="13">
        <f t="shared" si="21"/>
        <v>0</v>
      </c>
      <c r="F1361" s="13">
        <f>IF(AND(B1361="Med B",COUNTIFS(A$1:A1360,A1361,B$1:B1360,"Med B")=0,COUNTIFS(A$1:A1360,A1361,B$1:B1360,"Med A")=0),1,0)</f>
        <v>0</v>
      </c>
    </row>
    <row r="1362" spans="1:6" x14ac:dyDescent="0.25">
      <c r="A1362" s="11">
        <v>92</v>
      </c>
      <c r="B1362" s="11" t="s">
        <v>622</v>
      </c>
      <c r="C1362" s="12">
        <v>41134</v>
      </c>
      <c r="D1362" s="15">
        <v>700</v>
      </c>
      <c r="E1362" s="13">
        <f t="shared" si="21"/>
        <v>0</v>
      </c>
      <c r="F1362" s="13">
        <f>IF(AND(B1362="Med B",COUNTIFS(A$1:A1361,A1362,B$1:B1361,"Med B")=0,COUNTIFS(A$1:A1361,A1362,B$1:B1361,"Med A")=0),1,0)</f>
        <v>0</v>
      </c>
    </row>
    <row r="1363" spans="1:6" x14ac:dyDescent="0.25">
      <c r="A1363" s="11">
        <v>92</v>
      </c>
      <c r="B1363" s="11" t="s">
        <v>622</v>
      </c>
      <c r="C1363" s="12">
        <v>41136</v>
      </c>
      <c r="D1363" s="15">
        <v>700</v>
      </c>
      <c r="E1363" s="13">
        <f t="shared" si="21"/>
        <v>0</v>
      </c>
      <c r="F1363" s="13">
        <f>IF(AND(B1363="Med B",COUNTIFS(A$1:A1362,A1363,B$1:B1362,"Med B")=0,COUNTIFS(A$1:A1362,A1363,B$1:B1362,"Med A")=0),1,0)</f>
        <v>0</v>
      </c>
    </row>
    <row r="1364" spans="1:6" x14ac:dyDescent="0.25">
      <c r="A1364" s="11">
        <v>92</v>
      </c>
      <c r="B1364" s="11" t="s">
        <v>622</v>
      </c>
      <c r="C1364" s="12">
        <v>41137</v>
      </c>
      <c r="D1364" s="15">
        <v>700</v>
      </c>
      <c r="E1364" s="13">
        <f t="shared" si="21"/>
        <v>0</v>
      </c>
      <c r="F1364" s="13">
        <f>IF(AND(B1364="Med B",COUNTIFS(A$1:A1363,A1364,B$1:B1363,"Med B")=0,COUNTIFS(A$1:A1363,A1364,B$1:B1363,"Med A")=0),1,0)</f>
        <v>0</v>
      </c>
    </row>
    <row r="1365" spans="1:6" x14ac:dyDescent="0.25">
      <c r="A1365" s="11">
        <v>92</v>
      </c>
      <c r="B1365" s="11" t="s">
        <v>622</v>
      </c>
      <c r="C1365" s="12">
        <v>41141</v>
      </c>
      <c r="D1365" s="15">
        <v>700</v>
      </c>
      <c r="E1365" s="13">
        <f t="shared" si="21"/>
        <v>0</v>
      </c>
      <c r="F1365" s="13">
        <f>IF(AND(B1365="Med B",COUNTIFS(A$1:A1364,A1365,B$1:B1364,"Med B")=0,COUNTIFS(A$1:A1364,A1365,B$1:B1364,"Med A")=0),1,0)</f>
        <v>0</v>
      </c>
    </row>
    <row r="1366" spans="1:6" x14ac:dyDescent="0.25">
      <c r="A1366" s="11">
        <v>92</v>
      </c>
      <c r="B1366" s="11" t="s">
        <v>622</v>
      </c>
      <c r="C1366" s="12">
        <v>41143</v>
      </c>
      <c r="D1366" s="15">
        <v>700</v>
      </c>
      <c r="E1366" s="13">
        <f t="shared" si="21"/>
        <v>0</v>
      </c>
      <c r="F1366" s="13">
        <f>IF(AND(B1366="Med B",COUNTIFS(A$1:A1365,A1366,B$1:B1365,"Med B")=0,COUNTIFS(A$1:A1365,A1366,B$1:B1365,"Med A")=0),1,0)</f>
        <v>0</v>
      </c>
    </row>
    <row r="1367" spans="1:6" x14ac:dyDescent="0.25">
      <c r="A1367" s="11">
        <v>92</v>
      </c>
      <c r="B1367" s="11" t="s">
        <v>622</v>
      </c>
      <c r="C1367" s="12">
        <v>41145</v>
      </c>
      <c r="D1367" s="15">
        <v>700</v>
      </c>
      <c r="E1367" s="13">
        <f t="shared" si="21"/>
        <v>0</v>
      </c>
      <c r="F1367" s="13">
        <f>IF(AND(B1367="Med B",COUNTIFS(A$1:A1366,A1367,B$1:B1366,"Med B")=0,COUNTIFS(A$1:A1366,A1367,B$1:B1366,"Med A")=0),1,0)</f>
        <v>0</v>
      </c>
    </row>
    <row r="1368" spans="1:6" x14ac:dyDescent="0.25">
      <c r="A1368" s="11">
        <v>92</v>
      </c>
      <c r="B1368" s="11" t="s">
        <v>622</v>
      </c>
      <c r="C1368" s="12">
        <v>41148</v>
      </c>
      <c r="D1368" s="15">
        <v>700</v>
      </c>
      <c r="E1368" s="13">
        <f t="shared" si="21"/>
        <v>0</v>
      </c>
      <c r="F1368" s="13">
        <f>IF(AND(B1368="Med B",COUNTIFS(A$1:A1367,A1368,B$1:B1367,"Med B")=0,COUNTIFS(A$1:A1367,A1368,B$1:B1367,"Med A")=0),1,0)</f>
        <v>0</v>
      </c>
    </row>
    <row r="1369" spans="1:6" x14ac:dyDescent="0.25">
      <c r="A1369" s="11">
        <v>92</v>
      </c>
      <c r="B1369" s="11" t="s">
        <v>622</v>
      </c>
      <c r="C1369" s="12">
        <v>41150</v>
      </c>
      <c r="D1369" s="15">
        <v>700</v>
      </c>
      <c r="E1369" s="13">
        <f t="shared" si="21"/>
        <v>0</v>
      </c>
      <c r="F1369" s="13">
        <f>IF(AND(B1369="Med B",COUNTIFS(A$1:A1368,A1369,B$1:B1368,"Med B")=0,COUNTIFS(A$1:A1368,A1369,B$1:B1368,"Med A")=0),1,0)</f>
        <v>0</v>
      </c>
    </row>
    <row r="1370" spans="1:6" x14ac:dyDescent="0.25">
      <c r="A1370" s="11">
        <v>92</v>
      </c>
      <c r="B1370" s="11" t="s">
        <v>622</v>
      </c>
      <c r="C1370" s="12">
        <v>41152</v>
      </c>
      <c r="D1370" s="15">
        <v>700</v>
      </c>
      <c r="E1370" s="13">
        <f t="shared" si="21"/>
        <v>0</v>
      </c>
      <c r="F1370" s="13">
        <f>IF(AND(B1370="Med B",COUNTIFS(A$1:A1369,A1370,B$1:B1369,"Med B")=0,COUNTIFS(A$1:A1369,A1370,B$1:B1369,"Med A")=0),1,0)</f>
        <v>0</v>
      </c>
    </row>
    <row r="1371" spans="1:6" x14ac:dyDescent="0.25">
      <c r="A1371" s="11">
        <v>92</v>
      </c>
      <c r="B1371" s="11" t="s">
        <v>622</v>
      </c>
      <c r="C1371" s="12">
        <v>41155</v>
      </c>
      <c r="D1371" s="15">
        <v>700</v>
      </c>
      <c r="E1371" s="13">
        <f t="shared" si="21"/>
        <v>0</v>
      </c>
      <c r="F1371" s="13">
        <f>IF(AND(B1371="Med B",COUNTIFS(A$1:A1370,A1371,B$1:B1370,"Med B")=0,COUNTIFS(A$1:A1370,A1371,B$1:B1370,"Med A")=0),1,0)</f>
        <v>0</v>
      </c>
    </row>
    <row r="1372" spans="1:6" x14ac:dyDescent="0.25">
      <c r="A1372" s="11">
        <v>92</v>
      </c>
      <c r="B1372" s="11" t="s">
        <v>622</v>
      </c>
      <c r="C1372" s="12">
        <v>41157</v>
      </c>
      <c r="D1372" s="15">
        <v>700</v>
      </c>
      <c r="E1372" s="13">
        <f t="shared" si="21"/>
        <v>1</v>
      </c>
      <c r="F1372" s="13">
        <f>IF(AND(B1372="Med B",COUNTIFS(A$1:A1371,A1372,B$1:B1371,"Med B")=0,COUNTIFS(A$1:A1371,A1372,B$1:B1371,"Med A")=0),1,0)</f>
        <v>0</v>
      </c>
    </row>
    <row r="1373" spans="1:6" x14ac:dyDescent="0.25">
      <c r="A1373" s="11">
        <v>92</v>
      </c>
      <c r="B1373" s="11" t="s">
        <v>623</v>
      </c>
      <c r="C1373" s="12">
        <v>41164</v>
      </c>
      <c r="D1373" s="15">
        <v>2</v>
      </c>
      <c r="E1373" s="13">
        <f t="shared" si="21"/>
        <v>0</v>
      </c>
      <c r="F1373" s="13">
        <f>IF(AND(B1373="Med B",COUNTIFS(A$1:A1372,A1373,B$1:B1372,"Med B")=0,COUNTIFS(A$1:A1372,A1373,B$1:B1372,"Med A")=0),1,0)</f>
        <v>0</v>
      </c>
    </row>
    <row r="1374" spans="1:6" x14ac:dyDescent="0.25">
      <c r="A1374" s="11">
        <v>92</v>
      </c>
      <c r="B1374" s="11" t="s">
        <v>623</v>
      </c>
      <c r="C1374" s="12">
        <v>41192</v>
      </c>
      <c r="D1374" s="15">
        <v>3</v>
      </c>
      <c r="E1374" s="13">
        <f t="shared" si="21"/>
        <v>0</v>
      </c>
      <c r="F1374" s="13">
        <f>IF(AND(B1374="Med B",COUNTIFS(A$1:A1373,A1374,B$1:B1373,"Med B")=0,COUNTIFS(A$1:A1373,A1374,B$1:B1373,"Med A")=0),1,0)</f>
        <v>0</v>
      </c>
    </row>
    <row r="1375" spans="1:6" x14ac:dyDescent="0.25">
      <c r="A1375" s="11">
        <v>92</v>
      </c>
      <c r="B1375" s="11" t="s">
        <v>623</v>
      </c>
      <c r="C1375" s="12">
        <v>41227</v>
      </c>
      <c r="D1375" s="15">
        <v>3</v>
      </c>
      <c r="E1375" s="13">
        <f t="shared" si="21"/>
        <v>0</v>
      </c>
      <c r="F1375" s="13">
        <f>IF(AND(B1375="Med B",COUNTIFS(A$1:A1374,A1375,B$1:B1374,"Med B")=0,COUNTIFS(A$1:A1374,A1375,B$1:B1374,"Med A")=0),1,0)</f>
        <v>0</v>
      </c>
    </row>
    <row r="1376" spans="1:6" x14ac:dyDescent="0.25">
      <c r="A1376" s="11">
        <v>93</v>
      </c>
      <c r="B1376" s="11" t="s">
        <v>622</v>
      </c>
      <c r="C1376" s="12">
        <v>41092</v>
      </c>
      <c r="D1376" s="15">
        <v>20000</v>
      </c>
      <c r="E1376" s="13">
        <f t="shared" si="21"/>
        <v>0</v>
      </c>
      <c r="F1376" s="13">
        <f>IF(AND(B1376="Med B",COUNTIFS(A$1:A1375,A1376,B$1:B1375,"Med B")=0,COUNTIFS(A$1:A1375,A1376,B$1:B1375,"Med A")=0),1,0)</f>
        <v>0</v>
      </c>
    </row>
    <row r="1377" spans="1:6" x14ac:dyDescent="0.25">
      <c r="A1377" s="11">
        <v>93</v>
      </c>
      <c r="B1377" s="11" t="s">
        <v>622</v>
      </c>
      <c r="C1377" s="12">
        <v>41110</v>
      </c>
      <c r="D1377" s="15">
        <v>20000</v>
      </c>
      <c r="E1377" s="13">
        <f t="shared" si="21"/>
        <v>0</v>
      </c>
      <c r="F1377" s="13">
        <f>IF(AND(B1377="Med B",COUNTIFS(A$1:A1376,A1377,B$1:B1376,"Med B")=0,COUNTIFS(A$1:A1376,A1377,B$1:B1376,"Med A")=0),1,0)</f>
        <v>0</v>
      </c>
    </row>
    <row r="1378" spans="1:6" x14ac:dyDescent="0.25">
      <c r="A1378" s="11">
        <v>93</v>
      </c>
      <c r="B1378" s="11" t="s">
        <v>622</v>
      </c>
      <c r="C1378" s="12">
        <v>41136</v>
      </c>
      <c r="D1378" s="15">
        <v>20000</v>
      </c>
      <c r="E1378" s="13">
        <f t="shared" si="21"/>
        <v>0</v>
      </c>
      <c r="F1378" s="13">
        <f>IF(AND(B1378="Med B",COUNTIFS(A$1:A1377,A1378,B$1:B1377,"Med B")=0,COUNTIFS(A$1:A1377,A1378,B$1:B1377,"Med A")=0),1,0)</f>
        <v>0</v>
      </c>
    </row>
    <row r="1379" spans="1:6" x14ac:dyDescent="0.25">
      <c r="A1379" s="11">
        <v>93</v>
      </c>
      <c r="B1379" s="11" t="s">
        <v>622</v>
      </c>
      <c r="C1379" s="12">
        <v>41138</v>
      </c>
      <c r="D1379" s="15">
        <v>20000</v>
      </c>
      <c r="E1379" s="13">
        <f t="shared" si="21"/>
        <v>0</v>
      </c>
      <c r="F1379" s="13">
        <f>IF(AND(B1379="Med B",COUNTIFS(A$1:A1378,A1379,B$1:B1378,"Med B")=0,COUNTIFS(A$1:A1378,A1379,B$1:B1378,"Med A")=0),1,0)</f>
        <v>0</v>
      </c>
    </row>
    <row r="1380" spans="1:6" x14ac:dyDescent="0.25">
      <c r="A1380" s="11">
        <v>93</v>
      </c>
      <c r="B1380" s="11" t="s">
        <v>622</v>
      </c>
      <c r="C1380" s="12">
        <v>41143</v>
      </c>
      <c r="D1380" s="15">
        <v>20000</v>
      </c>
      <c r="E1380" s="13">
        <f t="shared" si="21"/>
        <v>0</v>
      </c>
      <c r="F1380" s="13">
        <f>IF(AND(B1380="Med B",COUNTIFS(A$1:A1379,A1380,B$1:B1379,"Med B")=0,COUNTIFS(A$1:A1379,A1380,B$1:B1379,"Med A")=0),1,0)</f>
        <v>0</v>
      </c>
    </row>
    <row r="1381" spans="1:6" x14ac:dyDescent="0.25">
      <c r="A1381" s="11">
        <v>93</v>
      </c>
      <c r="B1381" s="11" t="s">
        <v>622</v>
      </c>
      <c r="C1381" s="12">
        <v>41150</v>
      </c>
      <c r="D1381" s="15">
        <v>20000</v>
      </c>
      <c r="E1381" s="13">
        <f t="shared" si="21"/>
        <v>0</v>
      </c>
      <c r="F1381" s="13">
        <f>IF(AND(B1381="Med B",COUNTIFS(A$1:A1380,A1381,B$1:B1380,"Med B")=0,COUNTIFS(A$1:A1380,A1381,B$1:B1380,"Med A")=0),1,0)</f>
        <v>0</v>
      </c>
    </row>
    <row r="1382" spans="1:6" x14ac:dyDescent="0.25">
      <c r="A1382" s="11">
        <v>94</v>
      </c>
      <c r="B1382" s="11" t="s">
        <v>622</v>
      </c>
      <c r="C1382" s="12">
        <v>41092</v>
      </c>
      <c r="D1382" s="15">
        <v>4200</v>
      </c>
      <c r="E1382" s="13">
        <f t="shared" si="21"/>
        <v>0</v>
      </c>
      <c r="F1382" s="13">
        <f>IF(AND(B1382="Med B",COUNTIFS(A$1:A1381,A1382,B$1:B1381,"Med B")=0,COUNTIFS(A$1:A1381,A1382,B$1:B1381,"Med A")=0),1,0)</f>
        <v>0</v>
      </c>
    </row>
    <row r="1383" spans="1:6" x14ac:dyDescent="0.25">
      <c r="A1383" s="11">
        <v>94</v>
      </c>
      <c r="B1383" s="11" t="s">
        <v>622</v>
      </c>
      <c r="C1383" s="12">
        <v>41096</v>
      </c>
      <c r="D1383" s="15">
        <v>4200</v>
      </c>
      <c r="E1383" s="13">
        <f t="shared" si="21"/>
        <v>0</v>
      </c>
      <c r="F1383" s="13">
        <f>IF(AND(B1383="Med B",COUNTIFS(A$1:A1382,A1383,B$1:B1382,"Med B")=0,COUNTIFS(A$1:A1382,A1383,B$1:B1382,"Med A")=0),1,0)</f>
        <v>0</v>
      </c>
    </row>
    <row r="1384" spans="1:6" x14ac:dyDescent="0.25">
      <c r="A1384" s="11">
        <v>94</v>
      </c>
      <c r="B1384" s="11" t="s">
        <v>622</v>
      </c>
      <c r="C1384" s="12">
        <v>41101</v>
      </c>
      <c r="D1384" s="15">
        <v>4800</v>
      </c>
      <c r="E1384" s="13">
        <f t="shared" si="21"/>
        <v>0</v>
      </c>
      <c r="F1384" s="13">
        <f>IF(AND(B1384="Med B",COUNTIFS(A$1:A1383,A1384,B$1:B1383,"Med B")=0,COUNTIFS(A$1:A1383,A1384,B$1:B1383,"Med A")=0),1,0)</f>
        <v>0</v>
      </c>
    </row>
    <row r="1385" spans="1:6" x14ac:dyDescent="0.25">
      <c r="A1385" s="11">
        <v>94</v>
      </c>
      <c r="B1385" s="11" t="s">
        <v>622</v>
      </c>
      <c r="C1385" s="12">
        <v>41103</v>
      </c>
      <c r="D1385" s="15">
        <v>4800</v>
      </c>
      <c r="E1385" s="13">
        <f t="shared" si="21"/>
        <v>0</v>
      </c>
      <c r="F1385" s="13">
        <f>IF(AND(B1385="Med B",COUNTIFS(A$1:A1384,A1385,B$1:B1384,"Med B")=0,COUNTIFS(A$1:A1384,A1385,B$1:B1384,"Med A")=0),1,0)</f>
        <v>0</v>
      </c>
    </row>
    <row r="1386" spans="1:6" x14ac:dyDescent="0.25">
      <c r="A1386" s="11">
        <v>94</v>
      </c>
      <c r="B1386" s="11" t="s">
        <v>622</v>
      </c>
      <c r="C1386" s="12">
        <v>41106</v>
      </c>
      <c r="D1386" s="15">
        <v>4800</v>
      </c>
      <c r="E1386" s="13">
        <f t="shared" si="21"/>
        <v>0</v>
      </c>
      <c r="F1386" s="13">
        <f>IF(AND(B1386="Med B",COUNTIFS(A$1:A1385,A1386,B$1:B1385,"Med B")=0,COUNTIFS(A$1:A1385,A1386,B$1:B1385,"Med A")=0),1,0)</f>
        <v>0</v>
      </c>
    </row>
    <row r="1387" spans="1:6" x14ac:dyDescent="0.25">
      <c r="A1387" s="11">
        <v>94</v>
      </c>
      <c r="B1387" s="11" t="s">
        <v>622</v>
      </c>
      <c r="C1387" s="12">
        <v>41108</v>
      </c>
      <c r="D1387" s="15">
        <v>4800</v>
      </c>
      <c r="E1387" s="13">
        <f t="shared" si="21"/>
        <v>0</v>
      </c>
      <c r="F1387" s="13">
        <f>IF(AND(B1387="Med B",COUNTIFS(A$1:A1386,A1387,B$1:B1386,"Med B")=0,COUNTIFS(A$1:A1386,A1387,B$1:B1386,"Med A")=0),1,0)</f>
        <v>0</v>
      </c>
    </row>
    <row r="1388" spans="1:6" x14ac:dyDescent="0.25">
      <c r="A1388" s="11">
        <v>94</v>
      </c>
      <c r="B1388" s="11" t="s">
        <v>622</v>
      </c>
      <c r="C1388" s="12">
        <v>41110</v>
      </c>
      <c r="D1388" s="15">
        <v>5800</v>
      </c>
      <c r="E1388" s="13">
        <f t="shared" si="21"/>
        <v>0</v>
      </c>
      <c r="F1388" s="13">
        <f>IF(AND(B1388="Med B",COUNTIFS(A$1:A1387,A1388,B$1:B1387,"Med B")=0,COUNTIFS(A$1:A1387,A1388,B$1:B1387,"Med A")=0),1,0)</f>
        <v>0</v>
      </c>
    </row>
    <row r="1389" spans="1:6" x14ac:dyDescent="0.25">
      <c r="A1389" s="11">
        <v>94</v>
      </c>
      <c r="B1389" s="11" t="s">
        <v>622</v>
      </c>
      <c r="C1389" s="12">
        <v>41113</v>
      </c>
      <c r="D1389" s="15">
        <v>5800</v>
      </c>
      <c r="E1389" s="13">
        <f t="shared" si="21"/>
        <v>0</v>
      </c>
      <c r="F1389" s="13">
        <f>IF(AND(B1389="Med B",COUNTIFS(A$1:A1388,A1389,B$1:B1388,"Med B")=0,COUNTIFS(A$1:A1388,A1389,B$1:B1388,"Med A")=0),1,0)</f>
        <v>0</v>
      </c>
    </row>
    <row r="1390" spans="1:6" x14ac:dyDescent="0.25">
      <c r="A1390" s="11">
        <v>94</v>
      </c>
      <c r="B1390" s="11" t="s">
        <v>622</v>
      </c>
      <c r="C1390" s="12">
        <v>41115</v>
      </c>
      <c r="D1390" s="15">
        <v>5800</v>
      </c>
      <c r="E1390" s="13">
        <f t="shared" si="21"/>
        <v>0</v>
      </c>
      <c r="F1390" s="13">
        <f>IF(AND(B1390="Med B",COUNTIFS(A$1:A1389,A1390,B$1:B1389,"Med B")=0,COUNTIFS(A$1:A1389,A1390,B$1:B1389,"Med A")=0),1,0)</f>
        <v>0</v>
      </c>
    </row>
    <row r="1391" spans="1:6" x14ac:dyDescent="0.25">
      <c r="A1391" s="11">
        <v>94</v>
      </c>
      <c r="B1391" s="11" t="s">
        <v>622</v>
      </c>
      <c r="C1391" s="12">
        <v>41117</v>
      </c>
      <c r="D1391" s="15">
        <v>5800</v>
      </c>
      <c r="E1391" s="13">
        <f t="shared" si="21"/>
        <v>0</v>
      </c>
      <c r="F1391" s="13">
        <f>IF(AND(B1391="Med B",COUNTIFS(A$1:A1390,A1391,B$1:B1390,"Med B")=0,COUNTIFS(A$1:A1390,A1391,B$1:B1390,"Med A")=0),1,0)</f>
        <v>0</v>
      </c>
    </row>
    <row r="1392" spans="1:6" x14ac:dyDescent="0.25">
      <c r="A1392" s="11">
        <v>94</v>
      </c>
      <c r="B1392" s="11" t="s">
        <v>622</v>
      </c>
      <c r="C1392" s="12">
        <v>41120</v>
      </c>
      <c r="D1392" s="15">
        <v>5800</v>
      </c>
      <c r="E1392" s="13">
        <f t="shared" si="21"/>
        <v>0</v>
      </c>
      <c r="F1392" s="13">
        <f>IF(AND(B1392="Med B",COUNTIFS(A$1:A1391,A1392,B$1:B1391,"Med B")=0,COUNTIFS(A$1:A1391,A1392,B$1:B1391,"Med A")=0),1,0)</f>
        <v>0</v>
      </c>
    </row>
    <row r="1393" spans="1:6" x14ac:dyDescent="0.25">
      <c r="A1393" s="11">
        <v>94</v>
      </c>
      <c r="B1393" s="11" t="s">
        <v>622</v>
      </c>
      <c r="C1393" s="12">
        <v>41122</v>
      </c>
      <c r="D1393" s="15">
        <v>5800</v>
      </c>
      <c r="E1393" s="13">
        <f t="shared" si="21"/>
        <v>0</v>
      </c>
      <c r="F1393" s="13">
        <f>IF(AND(B1393="Med B",COUNTIFS(A$1:A1392,A1393,B$1:B1392,"Med B")=0,COUNTIFS(A$1:A1392,A1393,B$1:B1392,"Med A")=0),1,0)</f>
        <v>0</v>
      </c>
    </row>
    <row r="1394" spans="1:6" x14ac:dyDescent="0.25">
      <c r="A1394" s="11">
        <v>94</v>
      </c>
      <c r="B1394" s="11" t="s">
        <v>622</v>
      </c>
      <c r="C1394" s="12">
        <v>41124</v>
      </c>
      <c r="D1394" s="15">
        <v>6400</v>
      </c>
      <c r="E1394" s="13">
        <f t="shared" si="21"/>
        <v>0</v>
      </c>
      <c r="F1394" s="13">
        <f>IF(AND(B1394="Med B",COUNTIFS(A$1:A1393,A1394,B$1:B1393,"Med B")=0,COUNTIFS(A$1:A1393,A1394,B$1:B1393,"Med A")=0),1,0)</f>
        <v>0</v>
      </c>
    </row>
    <row r="1395" spans="1:6" x14ac:dyDescent="0.25">
      <c r="A1395" s="11">
        <v>94</v>
      </c>
      <c r="B1395" s="11" t="s">
        <v>622</v>
      </c>
      <c r="C1395" s="12">
        <v>41127</v>
      </c>
      <c r="D1395" s="15">
        <v>6400</v>
      </c>
      <c r="E1395" s="13">
        <f t="shared" si="21"/>
        <v>0</v>
      </c>
      <c r="F1395" s="13">
        <f>IF(AND(B1395="Med B",COUNTIFS(A$1:A1394,A1395,B$1:B1394,"Med B")=0,COUNTIFS(A$1:A1394,A1395,B$1:B1394,"Med A")=0),1,0)</f>
        <v>0</v>
      </c>
    </row>
    <row r="1396" spans="1:6" x14ac:dyDescent="0.25">
      <c r="A1396" s="11">
        <v>94</v>
      </c>
      <c r="B1396" s="11" t="s">
        <v>622</v>
      </c>
      <c r="C1396" s="12">
        <v>41129</v>
      </c>
      <c r="D1396" s="15">
        <v>6400</v>
      </c>
      <c r="E1396" s="13">
        <f t="shared" si="21"/>
        <v>0</v>
      </c>
      <c r="F1396" s="13">
        <f>IF(AND(B1396="Med B",COUNTIFS(A$1:A1395,A1396,B$1:B1395,"Med B")=0,COUNTIFS(A$1:A1395,A1396,B$1:B1395,"Med A")=0),1,0)</f>
        <v>0</v>
      </c>
    </row>
    <row r="1397" spans="1:6" x14ac:dyDescent="0.25">
      <c r="A1397" s="11">
        <v>94</v>
      </c>
      <c r="B1397" s="11" t="s">
        <v>622</v>
      </c>
      <c r="C1397" s="12">
        <v>41131</v>
      </c>
      <c r="D1397" s="15">
        <v>6400</v>
      </c>
      <c r="E1397" s="13">
        <f t="shared" si="21"/>
        <v>0</v>
      </c>
      <c r="F1397" s="13">
        <f>IF(AND(B1397="Med B",COUNTIFS(A$1:A1396,A1397,B$1:B1396,"Med B")=0,COUNTIFS(A$1:A1396,A1397,B$1:B1396,"Med A")=0),1,0)</f>
        <v>0</v>
      </c>
    </row>
    <row r="1398" spans="1:6" x14ac:dyDescent="0.25">
      <c r="A1398" s="11">
        <v>94</v>
      </c>
      <c r="B1398" s="11" t="s">
        <v>622</v>
      </c>
      <c r="C1398" s="12">
        <v>41134</v>
      </c>
      <c r="D1398" s="15">
        <v>6400</v>
      </c>
      <c r="E1398" s="13">
        <f t="shared" si="21"/>
        <v>0</v>
      </c>
      <c r="F1398" s="13">
        <f>IF(AND(B1398="Med B",COUNTIFS(A$1:A1397,A1398,B$1:B1397,"Med B")=0,COUNTIFS(A$1:A1397,A1398,B$1:B1397,"Med A")=0),1,0)</f>
        <v>0</v>
      </c>
    </row>
    <row r="1399" spans="1:6" x14ac:dyDescent="0.25">
      <c r="A1399" s="11">
        <v>94</v>
      </c>
      <c r="B1399" s="11" t="s">
        <v>622</v>
      </c>
      <c r="C1399" s="12">
        <v>41136</v>
      </c>
      <c r="D1399" s="15">
        <v>6400</v>
      </c>
      <c r="E1399" s="13">
        <f t="shared" si="21"/>
        <v>0</v>
      </c>
      <c r="F1399" s="13">
        <f>IF(AND(B1399="Med B",COUNTIFS(A$1:A1398,A1399,B$1:B1398,"Med B")=0,COUNTIFS(A$1:A1398,A1399,B$1:B1398,"Med A")=0),1,0)</f>
        <v>0</v>
      </c>
    </row>
    <row r="1400" spans="1:6" x14ac:dyDescent="0.25">
      <c r="A1400" s="11">
        <v>94</v>
      </c>
      <c r="B1400" s="11" t="s">
        <v>622</v>
      </c>
      <c r="C1400" s="12">
        <v>41138</v>
      </c>
      <c r="D1400" s="15">
        <v>6400</v>
      </c>
      <c r="E1400" s="13">
        <f t="shared" si="21"/>
        <v>0</v>
      </c>
      <c r="F1400" s="13">
        <f>IF(AND(B1400="Med B",COUNTIFS(A$1:A1399,A1400,B$1:B1399,"Med B")=0,COUNTIFS(A$1:A1399,A1400,B$1:B1399,"Med A")=0),1,0)</f>
        <v>0</v>
      </c>
    </row>
    <row r="1401" spans="1:6" x14ac:dyDescent="0.25">
      <c r="A1401" s="11">
        <v>94</v>
      </c>
      <c r="B1401" s="11" t="s">
        <v>622</v>
      </c>
      <c r="C1401" s="12">
        <v>41141</v>
      </c>
      <c r="D1401" s="15">
        <v>6400</v>
      </c>
      <c r="E1401" s="13">
        <f t="shared" si="21"/>
        <v>0</v>
      </c>
      <c r="F1401" s="13">
        <f>IF(AND(B1401="Med B",COUNTIFS(A$1:A1400,A1401,B$1:B1400,"Med B")=0,COUNTIFS(A$1:A1400,A1401,B$1:B1400,"Med A")=0),1,0)</f>
        <v>0</v>
      </c>
    </row>
    <row r="1402" spans="1:6" x14ac:dyDescent="0.25">
      <c r="A1402" s="11">
        <v>94</v>
      </c>
      <c r="B1402" s="11" t="s">
        <v>622</v>
      </c>
      <c r="C1402" s="12">
        <v>41143</v>
      </c>
      <c r="D1402" s="15">
        <v>6400</v>
      </c>
      <c r="E1402" s="13">
        <f t="shared" si="21"/>
        <v>0</v>
      </c>
      <c r="F1402" s="13">
        <f>IF(AND(B1402="Med B",COUNTIFS(A$1:A1401,A1402,B$1:B1401,"Med B")=0,COUNTIFS(A$1:A1401,A1402,B$1:B1401,"Med A")=0),1,0)</f>
        <v>0</v>
      </c>
    </row>
    <row r="1403" spans="1:6" x14ac:dyDescent="0.25">
      <c r="A1403" s="11">
        <v>94</v>
      </c>
      <c r="B1403" s="11" t="s">
        <v>622</v>
      </c>
      <c r="C1403" s="12">
        <v>41145</v>
      </c>
      <c r="D1403" s="15">
        <v>6400</v>
      </c>
      <c r="E1403" s="13">
        <f t="shared" si="21"/>
        <v>0</v>
      </c>
      <c r="F1403" s="13">
        <f>IF(AND(B1403="Med B",COUNTIFS(A$1:A1402,A1403,B$1:B1402,"Med B")=0,COUNTIFS(A$1:A1402,A1403,B$1:B1402,"Med A")=0),1,0)</f>
        <v>0</v>
      </c>
    </row>
    <row r="1404" spans="1:6" x14ac:dyDescent="0.25">
      <c r="A1404" s="11">
        <v>94</v>
      </c>
      <c r="B1404" s="11" t="s">
        <v>622</v>
      </c>
      <c r="C1404" s="12">
        <v>41148</v>
      </c>
      <c r="D1404" s="15">
        <v>6400</v>
      </c>
      <c r="E1404" s="13">
        <f t="shared" si="21"/>
        <v>0</v>
      </c>
      <c r="F1404" s="13">
        <f>IF(AND(B1404="Med B",COUNTIFS(A$1:A1403,A1404,B$1:B1403,"Med B")=0,COUNTIFS(A$1:A1403,A1404,B$1:B1403,"Med A")=0),1,0)</f>
        <v>0</v>
      </c>
    </row>
    <row r="1405" spans="1:6" x14ac:dyDescent="0.25">
      <c r="A1405" s="11">
        <v>94</v>
      </c>
      <c r="B1405" s="11" t="s">
        <v>622</v>
      </c>
      <c r="C1405" s="12">
        <v>41150</v>
      </c>
      <c r="D1405" s="15">
        <v>6400</v>
      </c>
      <c r="E1405" s="13">
        <f t="shared" si="21"/>
        <v>0</v>
      </c>
      <c r="F1405" s="13">
        <f>IF(AND(B1405="Med B",COUNTIFS(A$1:A1404,A1405,B$1:B1404,"Med B")=0,COUNTIFS(A$1:A1404,A1405,B$1:B1404,"Med A")=0),1,0)</f>
        <v>0</v>
      </c>
    </row>
    <row r="1406" spans="1:6" x14ac:dyDescent="0.25">
      <c r="A1406" s="11">
        <v>94</v>
      </c>
      <c r="B1406" s="11" t="s">
        <v>622</v>
      </c>
      <c r="C1406" s="12">
        <v>41152</v>
      </c>
      <c r="D1406" s="15">
        <v>6400</v>
      </c>
      <c r="E1406" s="13">
        <f t="shared" si="21"/>
        <v>0</v>
      </c>
      <c r="F1406" s="13">
        <f>IF(AND(B1406="Med B",COUNTIFS(A$1:A1405,A1406,B$1:B1405,"Med B")=0,COUNTIFS(A$1:A1405,A1406,B$1:B1405,"Med A")=0),1,0)</f>
        <v>0</v>
      </c>
    </row>
    <row r="1407" spans="1:6" x14ac:dyDescent="0.25">
      <c r="A1407" s="11">
        <v>94</v>
      </c>
      <c r="B1407" s="11" t="s">
        <v>622</v>
      </c>
      <c r="C1407" s="12">
        <v>41155</v>
      </c>
      <c r="D1407" s="15">
        <v>6400</v>
      </c>
      <c r="E1407" s="13">
        <f t="shared" si="21"/>
        <v>0</v>
      </c>
      <c r="F1407" s="13">
        <f>IF(AND(B1407="Med B",COUNTIFS(A$1:A1406,A1407,B$1:B1406,"Med B")=0,COUNTIFS(A$1:A1406,A1407,B$1:B1406,"Med A")=0),1,0)</f>
        <v>0</v>
      </c>
    </row>
    <row r="1408" spans="1:6" x14ac:dyDescent="0.25">
      <c r="A1408" s="11">
        <v>94</v>
      </c>
      <c r="B1408" s="11" t="s">
        <v>622</v>
      </c>
      <c r="C1408" s="12">
        <v>41157</v>
      </c>
      <c r="D1408" s="15">
        <v>6400</v>
      </c>
      <c r="E1408" s="13">
        <f t="shared" si="21"/>
        <v>1</v>
      </c>
      <c r="F1408" s="13">
        <f>IF(AND(B1408="Med B",COUNTIFS(A$1:A1407,A1408,B$1:B1407,"Med B")=0,COUNTIFS(A$1:A1407,A1408,B$1:B1407,"Med A")=0),1,0)</f>
        <v>0</v>
      </c>
    </row>
    <row r="1409" spans="1:6" x14ac:dyDescent="0.25">
      <c r="A1409" s="11">
        <v>94</v>
      </c>
      <c r="B1409" s="11" t="s">
        <v>623</v>
      </c>
      <c r="C1409" s="12">
        <v>41164</v>
      </c>
      <c r="D1409" s="15">
        <v>10</v>
      </c>
      <c r="E1409" s="13">
        <f t="shared" si="21"/>
        <v>0</v>
      </c>
      <c r="F1409" s="13">
        <f>IF(AND(B1409="Med B",COUNTIFS(A$1:A1408,A1409,B$1:B1408,"Med B")=0,COUNTIFS(A$1:A1408,A1409,B$1:B1408,"Med A")=0),1,0)</f>
        <v>0</v>
      </c>
    </row>
    <row r="1410" spans="1:6" x14ac:dyDescent="0.25">
      <c r="A1410" s="11">
        <v>94</v>
      </c>
      <c r="B1410" s="11" t="s">
        <v>623</v>
      </c>
      <c r="C1410" s="12">
        <v>41227</v>
      </c>
      <c r="D1410" s="15">
        <v>1</v>
      </c>
      <c r="E1410" s="13">
        <f t="shared" si="21"/>
        <v>0</v>
      </c>
      <c r="F1410" s="13">
        <f>IF(AND(B1410="Med B",COUNTIFS(A$1:A1409,A1410,B$1:B1409,"Med B")=0,COUNTIFS(A$1:A1409,A1410,B$1:B1409,"Med A")=0),1,0)</f>
        <v>0</v>
      </c>
    </row>
    <row r="1411" spans="1:6" x14ac:dyDescent="0.25">
      <c r="A1411" s="11">
        <v>95</v>
      </c>
      <c r="B1411" s="11" t="s">
        <v>622</v>
      </c>
      <c r="C1411" s="12">
        <v>41125</v>
      </c>
      <c r="D1411" s="15">
        <v>3000</v>
      </c>
      <c r="E1411" s="13">
        <f t="shared" ref="E1411:E1474" si="22">IF(AND(B1411="Med A", A1411=A1412, B1412="Med B"), 1, 0)</f>
        <v>0</v>
      </c>
      <c r="F1411" s="13">
        <f>IF(AND(B1411="Med B",COUNTIFS(A$1:A1410,A1411,B$1:B1410,"Med B")=0,COUNTIFS(A$1:A1410,A1411,B$1:B1410,"Med A")=0),1,0)</f>
        <v>0</v>
      </c>
    </row>
    <row r="1412" spans="1:6" x14ac:dyDescent="0.25">
      <c r="A1412" s="11">
        <v>95</v>
      </c>
      <c r="B1412" s="11" t="s">
        <v>622</v>
      </c>
      <c r="C1412" s="12">
        <v>41128</v>
      </c>
      <c r="D1412" s="15">
        <v>3000</v>
      </c>
      <c r="E1412" s="13">
        <f t="shared" si="22"/>
        <v>0</v>
      </c>
      <c r="F1412" s="13">
        <f>IF(AND(B1412="Med B",COUNTIFS(A$1:A1411,A1412,B$1:B1411,"Med B")=0,COUNTIFS(A$1:A1411,A1412,B$1:B1411,"Med A")=0),1,0)</f>
        <v>0</v>
      </c>
    </row>
    <row r="1413" spans="1:6" x14ac:dyDescent="0.25">
      <c r="A1413" s="11">
        <v>95</v>
      </c>
      <c r="B1413" s="11" t="s">
        <v>622</v>
      </c>
      <c r="C1413" s="12">
        <v>41130</v>
      </c>
      <c r="D1413" s="15">
        <v>3000</v>
      </c>
      <c r="E1413" s="13">
        <f t="shared" si="22"/>
        <v>0</v>
      </c>
      <c r="F1413" s="13">
        <f>IF(AND(B1413="Med B",COUNTIFS(A$1:A1412,A1413,B$1:B1412,"Med B")=0,COUNTIFS(A$1:A1412,A1413,B$1:B1412,"Med A")=0),1,0)</f>
        <v>0</v>
      </c>
    </row>
    <row r="1414" spans="1:6" x14ac:dyDescent="0.25">
      <c r="A1414" s="11">
        <v>95</v>
      </c>
      <c r="B1414" s="11" t="s">
        <v>622</v>
      </c>
      <c r="C1414" s="12">
        <v>41132</v>
      </c>
      <c r="D1414" s="15">
        <v>3000</v>
      </c>
      <c r="E1414" s="13">
        <f t="shared" si="22"/>
        <v>0</v>
      </c>
      <c r="F1414" s="13">
        <f>IF(AND(B1414="Med B",COUNTIFS(A$1:A1413,A1414,B$1:B1413,"Med B")=0,COUNTIFS(A$1:A1413,A1414,B$1:B1413,"Med A")=0),1,0)</f>
        <v>0</v>
      </c>
    </row>
    <row r="1415" spans="1:6" x14ac:dyDescent="0.25">
      <c r="A1415" s="11">
        <v>95</v>
      </c>
      <c r="B1415" s="11" t="s">
        <v>622</v>
      </c>
      <c r="C1415" s="12">
        <v>41135</v>
      </c>
      <c r="D1415" s="15">
        <v>3000</v>
      </c>
      <c r="E1415" s="13">
        <f t="shared" si="22"/>
        <v>0</v>
      </c>
      <c r="F1415" s="13">
        <f>IF(AND(B1415="Med B",COUNTIFS(A$1:A1414,A1415,B$1:B1414,"Med B")=0,COUNTIFS(A$1:A1414,A1415,B$1:B1414,"Med A")=0),1,0)</f>
        <v>0</v>
      </c>
    </row>
    <row r="1416" spans="1:6" x14ac:dyDescent="0.25">
      <c r="A1416" s="11">
        <v>95</v>
      </c>
      <c r="B1416" s="11" t="s">
        <v>622</v>
      </c>
      <c r="C1416" s="12">
        <v>41137</v>
      </c>
      <c r="D1416" s="15">
        <v>3000</v>
      </c>
      <c r="E1416" s="13">
        <f t="shared" si="22"/>
        <v>0</v>
      </c>
      <c r="F1416" s="13">
        <f>IF(AND(B1416="Med B",COUNTIFS(A$1:A1415,A1416,B$1:B1415,"Med B")=0,COUNTIFS(A$1:A1415,A1416,B$1:B1415,"Med A")=0),1,0)</f>
        <v>0</v>
      </c>
    </row>
    <row r="1417" spans="1:6" x14ac:dyDescent="0.25">
      <c r="A1417" s="11">
        <v>95</v>
      </c>
      <c r="B1417" s="11" t="s">
        <v>622</v>
      </c>
      <c r="C1417" s="12">
        <v>41139</v>
      </c>
      <c r="D1417" s="15">
        <v>3600</v>
      </c>
      <c r="E1417" s="13">
        <f t="shared" si="22"/>
        <v>0</v>
      </c>
      <c r="F1417" s="13">
        <f>IF(AND(B1417="Med B",COUNTIFS(A$1:A1416,A1417,B$1:B1416,"Med B")=0,COUNTIFS(A$1:A1416,A1417,B$1:B1416,"Med A")=0),1,0)</f>
        <v>0</v>
      </c>
    </row>
    <row r="1418" spans="1:6" x14ac:dyDescent="0.25">
      <c r="A1418" s="11">
        <v>95</v>
      </c>
      <c r="B1418" s="11" t="s">
        <v>622</v>
      </c>
      <c r="C1418" s="12">
        <v>41142</v>
      </c>
      <c r="D1418" s="15">
        <v>3600</v>
      </c>
      <c r="E1418" s="13">
        <f t="shared" si="22"/>
        <v>0</v>
      </c>
      <c r="F1418" s="13">
        <f>IF(AND(B1418="Med B",COUNTIFS(A$1:A1417,A1418,B$1:B1417,"Med B")=0,COUNTIFS(A$1:A1417,A1418,B$1:B1417,"Med A")=0),1,0)</f>
        <v>0</v>
      </c>
    </row>
    <row r="1419" spans="1:6" x14ac:dyDescent="0.25">
      <c r="A1419" s="11">
        <v>95</v>
      </c>
      <c r="B1419" s="11" t="s">
        <v>622</v>
      </c>
      <c r="C1419" s="12">
        <v>41144</v>
      </c>
      <c r="D1419" s="15">
        <v>3600</v>
      </c>
      <c r="E1419" s="13">
        <f t="shared" si="22"/>
        <v>0</v>
      </c>
      <c r="F1419" s="13">
        <f>IF(AND(B1419="Med B",COUNTIFS(A$1:A1418,A1419,B$1:B1418,"Med B")=0,COUNTIFS(A$1:A1418,A1419,B$1:B1418,"Med A")=0),1,0)</f>
        <v>0</v>
      </c>
    </row>
    <row r="1420" spans="1:6" x14ac:dyDescent="0.25">
      <c r="A1420" s="11">
        <v>96</v>
      </c>
      <c r="B1420" s="11" t="s">
        <v>622</v>
      </c>
      <c r="C1420" s="12">
        <v>41097</v>
      </c>
      <c r="D1420" s="15">
        <v>1200</v>
      </c>
      <c r="E1420" s="13">
        <f t="shared" si="22"/>
        <v>0</v>
      </c>
      <c r="F1420" s="13">
        <f>IF(AND(B1420="Med B",COUNTIFS(A$1:A1419,A1420,B$1:B1419,"Med B")=0,COUNTIFS(A$1:A1419,A1420,B$1:B1419,"Med A")=0),1,0)</f>
        <v>0</v>
      </c>
    </row>
    <row r="1421" spans="1:6" x14ac:dyDescent="0.25">
      <c r="A1421" s="11">
        <v>96</v>
      </c>
      <c r="B1421" s="11" t="s">
        <v>622</v>
      </c>
      <c r="C1421" s="12">
        <v>41100</v>
      </c>
      <c r="D1421" s="15">
        <v>1200</v>
      </c>
      <c r="E1421" s="13">
        <f t="shared" si="22"/>
        <v>0</v>
      </c>
      <c r="F1421" s="13">
        <f>IF(AND(B1421="Med B",COUNTIFS(A$1:A1420,A1421,B$1:B1420,"Med B")=0,COUNTIFS(A$1:A1420,A1421,B$1:B1420,"Med A")=0),1,0)</f>
        <v>0</v>
      </c>
    </row>
    <row r="1422" spans="1:6" x14ac:dyDescent="0.25">
      <c r="A1422" s="11">
        <v>96</v>
      </c>
      <c r="B1422" s="11" t="s">
        <v>622</v>
      </c>
      <c r="C1422" s="12">
        <v>41102</v>
      </c>
      <c r="D1422" s="15">
        <v>1200</v>
      </c>
      <c r="E1422" s="13">
        <f t="shared" si="22"/>
        <v>0</v>
      </c>
      <c r="F1422" s="13">
        <f>IF(AND(B1422="Med B",COUNTIFS(A$1:A1421,A1422,B$1:B1421,"Med B")=0,COUNTIFS(A$1:A1421,A1422,B$1:B1421,"Med A")=0),1,0)</f>
        <v>0</v>
      </c>
    </row>
    <row r="1423" spans="1:6" x14ac:dyDescent="0.25">
      <c r="A1423" s="11">
        <v>96</v>
      </c>
      <c r="B1423" s="11" t="s">
        <v>622</v>
      </c>
      <c r="C1423" s="12">
        <v>41104</v>
      </c>
      <c r="D1423" s="15">
        <v>1200</v>
      </c>
      <c r="E1423" s="13">
        <f t="shared" si="22"/>
        <v>0</v>
      </c>
      <c r="F1423" s="13">
        <f>IF(AND(B1423="Med B",COUNTIFS(A$1:A1422,A1423,B$1:B1422,"Med B")=0,COUNTIFS(A$1:A1422,A1423,B$1:B1422,"Med A")=0),1,0)</f>
        <v>0</v>
      </c>
    </row>
    <row r="1424" spans="1:6" x14ac:dyDescent="0.25">
      <c r="A1424" s="11">
        <v>96</v>
      </c>
      <c r="B1424" s="11" t="s">
        <v>622</v>
      </c>
      <c r="C1424" s="12">
        <v>41107</v>
      </c>
      <c r="D1424" s="15">
        <v>1200</v>
      </c>
      <c r="E1424" s="13">
        <f t="shared" si="22"/>
        <v>0</v>
      </c>
      <c r="F1424" s="13">
        <f>IF(AND(B1424="Med B",COUNTIFS(A$1:A1423,A1424,B$1:B1423,"Med B")=0,COUNTIFS(A$1:A1423,A1424,B$1:B1423,"Med A")=0),1,0)</f>
        <v>0</v>
      </c>
    </row>
    <row r="1425" spans="1:6" x14ac:dyDescent="0.25">
      <c r="A1425" s="11">
        <v>96</v>
      </c>
      <c r="B1425" s="11" t="s">
        <v>622</v>
      </c>
      <c r="C1425" s="12">
        <v>41109</v>
      </c>
      <c r="D1425" s="15">
        <v>1200</v>
      </c>
      <c r="E1425" s="13">
        <f t="shared" si="22"/>
        <v>0</v>
      </c>
      <c r="F1425" s="13">
        <f>IF(AND(B1425="Med B",COUNTIFS(A$1:A1424,A1425,B$1:B1424,"Med B")=0,COUNTIFS(A$1:A1424,A1425,B$1:B1424,"Med A")=0),1,0)</f>
        <v>0</v>
      </c>
    </row>
    <row r="1426" spans="1:6" x14ac:dyDescent="0.25">
      <c r="A1426" s="11">
        <v>96</v>
      </c>
      <c r="B1426" s="11" t="s">
        <v>622</v>
      </c>
      <c r="C1426" s="12">
        <v>41111</v>
      </c>
      <c r="D1426" s="15">
        <v>1200</v>
      </c>
      <c r="E1426" s="13">
        <f t="shared" si="22"/>
        <v>0</v>
      </c>
      <c r="F1426" s="13">
        <f>IF(AND(B1426="Med B",COUNTIFS(A$1:A1425,A1426,B$1:B1425,"Med B")=0,COUNTIFS(A$1:A1425,A1426,B$1:B1425,"Med A")=0),1,0)</f>
        <v>0</v>
      </c>
    </row>
    <row r="1427" spans="1:6" x14ac:dyDescent="0.25">
      <c r="A1427" s="11">
        <v>96</v>
      </c>
      <c r="B1427" s="11" t="s">
        <v>622</v>
      </c>
      <c r="C1427" s="12">
        <v>41114</v>
      </c>
      <c r="D1427" s="15">
        <v>1200</v>
      </c>
      <c r="E1427" s="13">
        <f t="shared" si="22"/>
        <v>0</v>
      </c>
      <c r="F1427" s="13">
        <f>IF(AND(B1427="Med B",COUNTIFS(A$1:A1426,A1427,B$1:B1426,"Med B")=0,COUNTIFS(A$1:A1426,A1427,B$1:B1426,"Med A")=0),1,0)</f>
        <v>0</v>
      </c>
    </row>
    <row r="1428" spans="1:6" x14ac:dyDescent="0.25">
      <c r="A1428" s="11">
        <v>96</v>
      </c>
      <c r="B1428" s="11" t="s">
        <v>622</v>
      </c>
      <c r="C1428" s="12">
        <v>41116</v>
      </c>
      <c r="D1428" s="15">
        <v>1200</v>
      </c>
      <c r="E1428" s="13">
        <f t="shared" si="22"/>
        <v>0</v>
      </c>
      <c r="F1428" s="13">
        <f>IF(AND(B1428="Med B",COUNTIFS(A$1:A1427,A1428,B$1:B1427,"Med B")=0,COUNTIFS(A$1:A1427,A1428,B$1:B1427,"Med A")=0),1,0)</f>
        <v>0</v>
      </c>
    </row>
    <row r="1429" spans="1:6" x14ac:dyDescent="0.25">
      <c r="A1429" s="11">
        <v>96</v>
      </c>
      <c r="B1429" s="11" t="s">
        <v>622</v>
      </c>
      <c r="C1429" s="12">
        <v>41118</v>
      </c>
      <c r="D1429" s="15">
        <v>1200</v>
      </c>
      <c r="E1429" s="13">
        <f t="shared" si="22"/>
        <v>0</v>
      </c>
      <c r="F1429" s="13">
        <f>IF(AND(B1429="Med B",COUNTIFS(A$1:A1428,A1429,B$1:B1428,"Med B")=0,COUNTIFS(A$1:A1428,A1429,B$1:B1428,"Med A")=0),1,0)</f>
        <v>0</v>
      </c>
    </row>
    <row r="1430" spans="1:6" x14ac:dyDescent="0.25">
      <c r="A1430" s="11">
        <v>96</v>
      </c>
      <c r="B1430" s="11" t="s">
        <v>622</v>
      </c>
      <c r="C1430" s="12">
        <v>41121</v>
      </c>
      <c r="D1430" s="15">
        <v>1200</v>
      </c>
      <c r="E1430" s="13">
        <f t="shared" si="22"/>
        <v>0</v>
      </c>
      <c r="F1430" s="13">
        <f>IF(AND(B1430="Med B",COUNTIFS(A$1:A1429,A1430,B$1:B1429,"Med B")=0,COUNTIFS(A$1:A1429,A1430,B$1:B1429,"Med A")=0),1,0)</f>
        <v>0</v>
      </c>
    </row>
    <row r="1431" spans="1:6" x14ac:dyDescent="0.25">
      <c r="A1431" s="11">
        <v>96</v>
      </c>
      <c r="B1431" s="11" t="s">
        <v>622</v>
      </c>
      <c r="C1431" s="12">
        <v>41123</v>
      </c>
      <c r="D1431" s="15">
        <v>1200</v>
      </c>
      <c r="E1431" s="13">
        <f t="shared" si="22"/>
        <v>0</v>
      </c>
      <c r="F1431" s="13">
        <f>IF(AND(B1431="Med B",COUNTIFS(A$1:A1430,A1431,B$1:B1430,"Med B")=0,COUNTIFS(A$1:A1430,A1431,B$1:B1430,"Med A")=0),1,0)</f>
        <v>0</v>
      </c>
    </row>
    <row r="1432" spans="1:6" x14ac:dyDescent="0.25">
      <c r="A1432" s="11">
        <v>96</v>
      </c>
      <c r="B1432" s="11" t="s">
        <v>622</v>
      </c>
      <c r="C1432" s="12">
        <v>41125</v>
      </c>
      <c r="D1432" s="15">
        <v>1200</v>
      </c>
      <c r="E1432" s="13">
        <f t="shared" si="22"/>
        <v>0</v>
      </c>
      <c r="F1432" s="13">
        <f>IF(AND(B1432="Med B",COUNTIFS(A$1:A1431,A1432,B$1:B1431,"Med B")=0,COUNTIFS(A$1:A1431,A1432,B$1:B1431,"Med A")=0),1,0)</f>
        <v>0</v>
      </c>
    </row>
    <row r="1433" spans="1:6" x14ac:dyDescent="0.25">
      <c r="A1433" s="11">
        <v>96</v>
      </c>
      <c r="B1433" s="11" t="s">
        <v>622</v>
      </c>
      <c r="C1433" s="12">
        <v>41128</v>
      </c>
      <c r="D1433" s="15">
        <v>1200</v>
      </c>
      <c r="E1433" s="13">
        <f t="shared" si="22"/>
        <v>0</v>
      </c>
      <c r="F1433" s="13">
        <f>IF(AND(B1433="Med B",COUNTIFS(A$1:A1432,A1433,B$1:B1432,"Med B")=0,COUNTIFS(A$1:A1432,A1433,B$1:B1432,"Med A")=0),1,0)</f>
        <v>0</v>
      </c>
    </row>
    <row r="1434" spans="1:6" x14ac:dyDescent="0.25">
      <c r="A1434" s="11">
        <v>96</v>
      </c>
      <c r="B1434" s="11" t="s">
        <v>622</v>
      </c>
      <c r="C1434" s="12">
        <v>41130</v>
      </c>
      <c r="D1434" s="15">
        <v>1200</v>
      </c>
      <c r="E1434" s="13">
        <f t="shared" si="22"/>
        <v>0</v>
      </c>
      <c r="F1434" s="13">
        <f>IF(AND(B1434="Med B",COUNTIFS(A$1:A1433,A1434,B$1:B1433,"Med B")=0,COUNTIFS(A$1:A1433,A1434,B$1:B1433,"Med A")=0),1,0)</f>
        <v>0</v>
      </c>
    </row>
    <row r="1435" spans="1:6" x14ac:dyDescent="0.25">
      <c r="A1435" s="11">
        <v>96</v>
      </c>
      <c r="B1435" s="11" t="s">
        <v>622</v>
      </c>
      <c r="C1435" s="12">
        <v>41132</v>
      </c>
      <c r="D1435" s="15">
        <v>1200</v>
      </c>
      <c r="E1435" s="13">
        <f t="shared" si="22"/>
        <v>0</v>
      </c>
      <c r="F1435" s="13">
        <f>IF(AND(B1435="Med B",COUNTIFS(A$1:A1434,A1435,B$1:B1434,"Med B")=0,COUNTIFS(A$1:A1434,A1435,B$1:B1434,"Med A")=0),1,0)</f>
        <v>0</v>
      </c>
    </row>
    <row r="1436" spans="1:6" x14ac:dyDescent="0.25">
      <c r="A1436" s="11">
        <v>96</v>
      </c>
      <c r="B1436" s="11" t="s">
        <v>622</v>
      </c>
      <c r="C1436" s="12">
        <v>41135</v>
      </c>
      <c r="D1436" s="15">
        <v>1200</v>
      </c>
      <c r="E1436" s="13">
        <f t="shared" si="22"/>
        <v>0</v>
      </c>
      <c r="F1436" s="13">
        <f>IF(AND(B1436="Med B",COUNTIFS(A$1:A1435,A1436,B$1:B1435,"Med B")=0,COUNTIFS(A$1:A1435,A1436,B$1:B1435,"Med A")=0),1,0)</f>
        <v>0</v>
      </c>
    </row>
    <row r="1437" spans="1:6" x14ac:dyDescent="0.25">
      <c r="A1437" s="11">
        <v>96</v>
      </c>
      <c r="B1437" s="11" t="s">
        <v>622</v>
      </c>
      <c r="C1437" s="12">
        <v>41137</v>
      </c>
      <c r="D1437" s="15">
        <v>1200</v>
      </c>
      <c r="E1437" s="13">
        <f t="shared" si="22"/>
        <v>0</v>
      </c>
      <c r="F1437" s="13">
        <f>IF(AND(B1437="Med B",COUNTIFS(A$1:A1436,A1437,B$1:B1436,"Med B")=0,COUNTIFS(A$1:A1436,A1437,B$1:B1436,"Med A")=0),1,0)</f>
        <v>0</v>
      </c>
    </row>
    <row r="1438" spans="1:6" x14ac:dyDescent="0.25">
      <c r="A1438" s="11">
        <v>96</v>
      </c>
      <c r="B1438" s="11" t="s">
        <v>622</v>
      </c>
      <c r="C1438" s="12">
        <v>41139</v>
      </c>
      <c r="D1438" s="15">
        <v>1700</v>
      </c>
      <c r="E1438" s="13">
        <f t="shared" si="22"/>
        <v>0</v>
      </c>
      <c r="F1438" s="13">
        <f>IF(AND(B1438="Med B",COUNTIFS(A$1:A1437,A1438,B$1:B1437,"Med B")=0,COUNTIFS(A$1:A1437,A1438,B$1:B1437,"Med A")=0),1,0)</f>
        <v>0</v>
      </c>
    </row>
    <row r="1439" spans="1:6" x14ac:dyDescent="0.25">
      <c r="A1439" s="11">
        <v>96</v>
      </c>
      <c r="B1439" s="11" t="s">
        <v>622</v>
      </c>
      <c r="C1439" s="12">
        <v>41142</v>
      </c>
      <c r="D1439" s="15">
        <v>1700</v>
      </c>
      <c r="E1439" s="13">
        <f t="shared" si="22"/>
        <v>0</v>
      </c>
      <c r="F1439" s="13">
        <f>IF(AND(B1439="Med B",COUNTIFS(A$1:A1438,A1439,B$1:B1438,"Med B")=0,COUNTIFS(A$1:A1438,A1439,B$1:B1438,"Med A")=0),1,0)</f>
        <v>0</v>
      </c>
    </row>
    <row r="1440" spans="1:6" x14ac:dyDescent="0.25">
      <c r="A1440" s="11">
        <v>96</v>
      </c>
      <c r="B1440" s="11" t="s">
        <v>622</v>
      </c>
      <c r="C1440" s="12">
        <v>41144</v>
      </c>
      <c r="D1440" s="15">
        <v>1700</v>
      </c>
      <c r="E1440" s="13">
        <f t="shared" si="22"/>
        <v>0</v>
      </c>
      <c r="F1440" s="13">
        <f>IF(AND(B1440="Med B",COUNTIFS(A$1:A1439,A1440,B$1:B1439,"Med B")=0,COUNTIFS(A$1:A1439,A1440,B$1:B1439,"Med A")=0),1,0)</f>
        <v>0</v>
      </c>
    </row>
    <row r="1441" spans="1:6" x14ac:dyDescent="0.25">
      <c r="A1441" s="11">
        <v>96</v>
      </c>
      <c r="B1441" s="11" t="s">
        <v>622</v>
      </c>
      <c r="C1441" s="12">
        <v>41146</v>
      </c>
      <c r="D1441" s="15">
        <v>1700</v>
      </c>
      <c r="E1441" s="13">
        <f t="shared" si="22"/>
        <v>0</v>
      </c>
      <c r="F1441" s="13">
        <f>IF(AND(B1441="Med B",COUNTIFS(A$1:A1440,A1441,B$1:B1440,"Med B")=0,COUNTIFS(A$1:A1440,A1441,B$1:B1440,"Med A")=0),1,0)</f>
        <v>0</v>
      </c>
    </row>
    <row r="1442" spans="1:6" x14ac:dyDescent="0.25">
      <c r="A1442" s="11">
        <v>96</v>
      </c>
      <c r="B1442" s="11" t="s">
        <v>622</v>
      </c>
      <c r="C1442" s="12">
        <v>41149</v>
      </c>
      <c r="D1442" s="15">
        <v>1700</v>
      </c>
      <c r="E1442" s="13">
        <f t="shared" si="22"/>
        <v>0</v>
      </c>
      <c r="F1442" s="13">
        <f>IF(AND(B1442="Med B",COUNTIFS(A$1:A1441,A1442,B$1:B1441,"Med B")=0,COUNTIFS(A$1:A1441,A1442,B$1:B1441,"Med A")=0),1,0)</f>
        <v>0</v>
      </c>
    </row>
    <row r="1443" spans="1:6" x14ac:dyDescent="0.25">
      <c r="A1443" s="11">
        <v>96</v>
      </c>
      <c r="B1443" s="11" t="s">
        <v>622</v>
      </c>
      <c r="C1443" s="12">
        <v>41151</v>
      </c>
      <c r="D1443" s="15">
        <v>1700</v>
      </c>
      <c r="E1443" s="13">
        <f t="shared" si="22"/>
        <v>0</v>
      </c>
      <c r="F1443" s="13">
        <f>IF(AND(B1443="Med B",COUNTIFS(A$1:A1442,A1443,B$1:B1442,"Med B")=0,COUNTIFS(A$1:A1442,A1443,B$1:B1442,"Med A")=0),1,0)</f>
        <v>0</v>
      </c>
    </row>
    <row r="1444" spans="1:6" x14ac:dyDescent="0.25">
      <c r="A1444" s="11">
        <v>96</v>
      </c>
      <c r="B1444" s="11" t="s">
        <v>622</v>
      </c>
      <c r="C1444" s="12">
        <v>41153</v>
      </c>
      <c r="D1444" s="15">
        <v>1700</v>
      </c>
      <c r="E1444" s="13">
        <f t="shared" si="22"/>
        <v>0</v>
      </c>
      <c r="F1444" s="13">
        <f>IF(AND(B1444="Med B",COUNTIFS(A$1:A1443,A1444,B$1:B1443,"Med B")=0,COUNTIFS(A$1:A1443,A1444,B$1:B1443,"Med A")=0),1,0)</f>
        <v>0</v>
      </c>
    </row>
    <row r="1445" spans="1:6" x14ac:dyDescent="0.25">
      <c r="A1445" s="11">
        <v>96</v>
      </c>
      <c r="B1445" s="11" t="s">
        <v>622</v>
      </c>
      <c r="C1445" s="12">
        <v>41156</v>
      </c>
      <c r="D1445" s="15">
        <v>1700</v>
      </c>
      <c r="E1445" s="13">
        <f t="shared" si="22"/>
        <v>0</v>
      </c>
      <c r="F1445" s="13">
        <f>IF(AND(B1445="Med B",COUNTIFS(A$1:A1444,A1445,B$1:B1444,"Med B")=0,COUNTIFS(A$1:A1444,A1445,B$1:B1444,"Med A")=0),1,0)</f>
        <v>0</v>
      </c>
    </row>
    <row r="1446" spans="1:6" x14ac:dyDescent="0.25">
      <c r="A1446" s="11">
        <v>96</v>
      </c>
      <c r="B1446" s="11" t="s">
        <v>622</v>
      </c>
      <c r="C1446" s="12">
        <v>41158</v>
      </c>
      <c r="D1446" s="15">
        <v>1700</v>
      </c>
      <c r="E1446" s="13">
        <f t="shared" si="22"/>
        <v>1</v>
      </c>
      <c r="F1446" s="13">
        <f>IF(AND(B1446="Med B",COUNTIFS(A$1:A1445,A1446,B$1:B1445,"Med B")=0,COUNTIFS(A$1:A1445,A1446,B$1:B1445,"Med A")=0),1,0)</f>
        <v>0</v>
      </c>
    </row>
    <row r="1447" spans="1:6" x14ac:dyDescent="0.25">
      <c r="A1447" s="11">
        <v>96</v>
      </c>
      <c r="B1447" s="11" t="s">
        <v>623</v>
      </c>
      <c r="C1447" s="12">
        <v>41165</v>
      </c>
      <c r="D1447" s="15">
        <v>4</v>
      </c>
      <c r="E1447" s="13">
        <f t="shared" si="22"/>
        <v>0</v>
      </c>
      <c r="F1447" s="13">
        <f>IF(AND(B1447="Med B",COUNTIFS(A$1:A1446,A1447,B$1:B1446,"Med B")=0,COUNTIFS(A$1:A1446,A1447,B$1:B1446,"Med A")=0),1,0)</f>
        <v>0</v>
      </c>
    </row>
    <row r="1448" spans="1:6" x14ac:dyDescent="0.25">
      <c r="A1448" s="11">
        <v>96</v>
      </c>
      <c r="B1448" s="11" t="s">
        <v>623</v>
      </c>
      <c r="C1448" s="12">
        <v>41223</v>
      </c>
      <c r="D1448" s="15">
        <v>1</v>
      </c>
      <c r="E1448" s="13">
        <f t="shared" si="22"/>
        <v>0</v>
      </c>
      <c r="F1448" s="13">
        <f>IF(AND(B1448="Med B",COUNTIFS(A$1:A1447,A1448,B$1:B1447,"Med B")=0,COUNTIFS(A$1:A1447,A1448,B$1:B1447,"Med A")=0),1,0)</f>
        <v>0</v>
      </c>
    </row>
    <row r="1449" spans="1:6" x14ac:dyDescent="0.25">
      <c r="A1449" s="11">
        <v>96</v>
      </c>
      <c r="B1449" s="11" t="s">
        <v>623</v>
      </c>
      <c r="C1449" s="12">
        <v>41228</v>
      </c>
      <c r="D1449" s="15">
        <v>1</v>
      </c>
      <c r="E1449" s="13">
        <f t="shared" si="22"/>
        <v>0</v>
      </c>
      <c r="F1449" s="13">
        <f>IF(AND(B1449="Med B",COUNTIFS(A$1:A1448,A1449,B$1:B1448,"Med B")=0,COUNTIFS(A$1:A1448,A1449,B$1:B1448,"Med A")=0),1,0)</f>
        <v>0</v>
      </c>
    </row>
    <row r="1450" spans="1:6" x14ac:dyDescent="0.25">
      <c r="A1450" s="11">
        <v>97</v>
      </c>
      <c r="B1450" s="11" t="s">
        <v>622</v>
      </c>
      <c r="C1450" s="12">
        <v>41124</v>
      </c>
      <c r="D1450" s="15">
        <v>1400</v>
      </c>
      <c r="E1450" s="13">
        <f t="shared" si="22"/>
        <v>0</v>
      </c>
      <c r="F1450" s="13">
        <f>IF(AND(B1450="Med B",COUNTIFS(A$1:A1449,A1450,B$1:B1449,"Med B")=0,COUNTIFS(A$1:A1449,A1450,B$1:B1449,"Med A")=0),1,0)</f>
        <v>0</v>
      </c>
    </row>
    <row r="1451" spans="1:6" x14ac:dyDescent="0.25">
      <c r="A1451" s="11">
        <v>97</v>
      </c>
      <c r="B1451" s="11" t="s">
        <v>622</v>
      </c>
      <c r="C1451" s="12">
        <v>41131</v>
      </c>
      <c r="D1451" s="15">
        <v>1400</v>
      </c>
      <c r="E1451" s="13">
        <f t="shared" si="22"/>
        <v>0</v>
      </c>
      <c r="F1451" s="13">
        <f>IF(AND(B1451="Med B",COUNTIFS(A$1:A1450,A1451,B$1:B1450,"Med B")=0,COUNTIFS(A$1:A1450,A1451,B$1:B1450,"Med A")=0),1,0)</f>
        <v>0</v>
      </c>
    </row>
    <row r="1452" spans="1:6" x14ac:dyDescent="0.25">
      <c r="A1452" s="11">
        <v>97</v>
      </c>
      <c r="B1452" s="11" t="s">
        <v>622</v>
      </c>
      <c r="C1452" s="12">
        <v>41139</v>
      </c>
      <c r="D1452" s="15">
        <v>1400</v>
      </c>
      <c r="E1452" s="13">
        <f t="shared" si="22"/>
        <v>0</v>
      </c>
      <c r="F1452" s="13">
        <f>IF(AND(B1452="Med B",COUNTIFS(A$1:A1451,A1452,B$1:B1451,"Med B")=0,COUNTIFS(A$1:A1451,A1452,B$1:B1451,"Med A")=0),1,0)</f>
        <v>0</v>
      </c>
    </row>
    <row r="1453" spans="1:6" x14ac:dyDescent="0.25">
      <c r="A1453" s="11">
        <v>97</v>
      </c>
      <c r="B1453" s="11" t="s">
        <v>622</v>
      </c>
      <c r="C1453" s="12">
        <v>41152</v>
      </c>
      <c r="D1453" s="15">
        <v>1000</v>
      </c>
      <c r="E1453" s="13">
        <f t="shared" si="22"/>
        <v>0</v>
      </c>
      <c r="F1453" s="13">
        <f>IF(AND(B1453="Med B",COUNTIFS(A$1:A1452,A1453,B$1:B1452,"Med B")=0,COUNTIFS(A$1:A1452,A1453,B$1:B1452,"Med A")=0),1,0)</f>
        <v>0</v>
      </c>
    </row>
    <row r="1454" spans="1:6" x14ac:dyDescent="0.25">
      <c r="A1454" s="11">
        <v>97</v>
      </c>
      <c r="B1454" s="11" t="s">
        <v>622</v>
      </c>
      <c r="C1454" s="12">
        <v>41155</v>
      </c>
      <c r="D1454" s="15">
        <v>1000</v>
      </c>
      <c r="E1454" s="13">
        <f t="shared" si="22"/>
        <v>0</v>
      </c>
      <c r="F1454" s="13">
        <f>IF(AND(B1454="Med B",COUNTIFS(A$1:A1453,A1454,B$1:B1453,"Med B")=0,COUNTIFS(A$1:A1453,A1454,B$1:B1453,"Med A")=0),1,0)</f>
        <v>0</v>
      </c>
    </row>
    <row r="1455" spans="1:6" x14ac:dyDescent="0.25">
      <c r="A1455" s="11">
        <v>97</v>
      </c>
      <c r="B1455" s="11" t="s">
        <v>622</v>
      </c>
      <c r="C1455" s="12">
        <v>41157</v>
      </c>
      <c r="D1455" s="15">
        <v>1000</v>
      </c>
      <c r="E1455" s="13">
        <f t="shared" si="22"/>
        <v>1</v>
      </c>
      <c r="F1455" s="13">
        <f>IF(AND(B1455="Med B",COUNTIFS(A$1:A1454,A1455,B$1:B1454,"Med B")=0,COUNTIFS(A$1:A1454,A1455,B$1:B1454,"Med A")=0),1,0)</f>
        <v>0</v>
      </c>
    </row>
    <row r="1456" spans="1:6" x14ac:dyDescent="0.25">
      <c r="A1456" s="11">
        <v>97</v>
      </c>
      <c r="B1456" s="11" t="s">
        <v>623</v>
      </c>
      <c r="C1456" s="12">
        <v>41164</v>
      </c>
      <c r="D1456" s="15">
        <v>3</v>
      </c>
      <c r="E1456" s="13">
        <f t="shared" si="22"/>
        <v>0</v>
      </c>
      <c r="F1456" s="13">
        <f>IF(AND(B1456="Med B",COUNTIFS(A$1:A1455,A1456,B$1:B1455,"Med B")=0,COUNTIFS(A$1:A1455,A1456,B$1:B1455,"Med A")=0),1,0)</f>
        <v>0</v>
      </c>
    </row>
    <row r="1457" spans="1:6" x14ac:dyDescent="0.25">
      <c r="A1457" s="11">
        <v>97</v>
      </c>
      <c r="B1457" s="11" t="s">
        <v>623</v>
      </c>
      <c r="C1457" s="12">
        <v>41192</v>
      </c>
      <c r="D1457" s="15">
        <v>3</v>
      </c>
      <c r="E1457" s="13">
        <f t="shared" si="22"/>
        <v>0</v>
      </c>
      <c r="F1457" s="13">
        <f>IF(AND(B1457="Med B",COUNTIFS(A$1:A1456,A1457,B$1:B1456,"Med B")=0,COUNTIFS(A$1:A1456,A1457,B$1:B1456,"Med A")=0),1,0)</f>
        <v>0</v>
      </c>
    </row>
    <row r="1458" spans="1:6" x14ac:dyDescent="0.25">
      <c r="A1458" s="11">
        <v>98</v>
      </c>
      <c r="B1458" s="11" t="s">
        <v>622</v>
      </c>
      <c r="C1458" s="12">
        <v>41095</v>
      </c>
      <c r="D1458" s="15">
        <v>20000</v>
      </c>
      <c r="E1458" s="13">
        <f t="shared" si="22"/>
        <v>0</v>
      </c>
      <c r="F1458" s="13">
        <f>IF(AND(B1458="Med B",COUNTIFS(A$1:A1457,A1458,B$1:B1457,"Med B")=0,COUNTIFS(A$1:A1457,A1458,B$1:B1457,"Med A")=0),1,0)</f>
        <v>0</v>
      </c>
    </row>
    <row r="1459" spans="1:6" x14ac:dyDescent="0.25">
      <c r="A1459" s="11">
        <v>98</v>
      </c>
      <c r="B1459" s="11" t="s">
        <v>622</v>
      </c>
      <c r="C1459" s="12">
        <v>41097</v>
      </c>
      <c r="D1459" s="15">
        <v>20000</v>
      </c>
      <c r="E1459" s="13">
        <f t="shared" si="22"/>
        <v>0</v>
      </c>
      <c r="F1459" s="13">
        <f>IF(AND(B1459="Med B",COUNTIFS(A$1:A1458,A1459,B$1:B1458,"Med B")=0,COUNTIFS(A$1:A1458,A1459,B$1:B1458,"Med A")=0),1,0)</f>
        <v>0</v>
      </c>
    </row>
    <row r="1460" spans="1:6" x14ac:dyDescent="0.25">
      <c r="A1460" s="11">
        <v>98</v>
      </c>
      <c r="B1460" s="11" t="s">
        <v>622</v>
      </c>
      <c r="C1460" s="12">
        <v>41100</v>
      </c>
      <c r="D1460" s="15">
        <v>20000</v>
      </c>
      <c r="E1460" s="13">
        <f t="shared" si="22"/>
        <v>0</v>
      </c>
      <c r="F1460" s="13">
        <f>IF(AND(B1460="Med B",COUNTIFS(A$1:A1459,A1460,B$1:B1459,"Med B")=0,COUNTIFS(A$1:A1459,A1460,B$1:B1459,"Med A")=0),1,0)</f>
        <v>0</v>
      </c>
    </row>
    <row r="1461" spans="1:6" x14ac:dyDescent="0.25">
      <c r="A1461" s="11">
        <v>98</v>
      </c>
      <c r="B1461" s="11" t="s">
        <v>622</v>
      </c>
      <c r="C1461" s="12">
        <v>41102</v>
      </c>
      <c r="D1461" s="15">
        <v>20000</v>
      </c>
      <c r="E1461" s="13">
        <f t="shared" si="22"/>
        <v>0</v>
      </c>
      <c r="F1461" s="13">
        <f>IF(AND(B1461="Med B",COUNTIFS(A$1:A1460,A1461,B$1:B1460,"Med B")=0,COUNTIFS(A$1:A1460,A1461,B$1:B1460,"Med A")=0),1,0)</f>
        <v>0</v>
      </c>
    </row>
    <row r="1462" spans="1:6" x14ac:dyDescent="0.25">
      <c r="A1462" s="11">
        <v>98</v>
      </c>
      <c r="B1462" s="11" t="s">
        <v>622</v>
      </c>
      <c r="C1462" s="12">
        <v>41104</v>
      </c>
      <c r="D1462" s="15">
        <v>20000</v>
      </c>
      <c r="E1462" s="13">
        <f t="shared" si="22"/>
        <v>0</v>
      </c>
      <c r="F1462" s="13">
        <f>IF(AND(B1462="Med B",COUNTIFS(A$1:A1461,A1462,B$1:B1461,"Med B")=0,COUNTIFS(A$1:A1461,A1462,B$1:B1461,"Med A")=0),1,0)</f>
        <v>0</v>
      </c>
    </row>
    <row r="1463" spans="1:6" x14ac:dyDescent="0.25">
      <c r="A1463" s="11">
        <v>98</v>
      </c>
      <c r="B1463" s="11" t="s">
        <v>622</v>
      </c>
      <c r="C1463" s="12">
        <v>41108</v>
      </c>
      <c r="D1463" s="15">
        <v>20000</v>
      </c>
      <c r="E1463" s="13">
        <f t="shared" si="22"/>
        <v>0</v>
      </c>
      <c r="F1463" s="13">
        <f>IF(AND(B1463="Med B",COUNTIFS(A$1:A1462,A1463,B$1:B1462,"Med B")=0,COUNTIFS(A$1:A1462,A1463,B$1:B1462,"Med A")=0),1,0)</f>
        <v>0</v>
      </c>
    </row>
    <row r="1464" spans="1:6" x14ac:dyDescent="0.25">
      <c r="A1464" s="11">
        <v>98</v>
      </c>
      <c r="B1464" s="11" t="s">
        <v>622</v>
      </c>
      <c r="C1464" s="12">
        <v>41109</v>
      </c>
      <c r="D1464" s="15">
        <v>20000</v>
      </c>
      <c r="E1464" s="13">
        <f t="shared" si="22"/>
        <v>0</v>
      </c>
      <c r="F1464" s="13">
        <f>IF(AND(B1464="Med B",COUNTIFS(A$1:A1463,A1464,B$1:B1463,"Med B")=0,COUNTIFS(A$1:A1463,A1464,B$1:B1463,"Med A")=0),1,0)</f>
        <v>0</v>
      </c>
    </row>
    <row r="1465" spans="1:6" x14ac:dyDescent="0.25">
      <c r="A1465" s="11">
        <v>98</v>
      </c>
      <c r="B1465" s="11" t="s">
        <v>622</v>
      </c>
      <c r="C1465" s="12">
        <v>41111</v>
      </c>
      <c r="D1465" s="15">
        <v>20000</v>
      </c>
      <c r="E1465" s="13">
        <f t="shared" si="22"/>
        <v>0</v>
      </c>
      <c r="F1465" s="13">
        <f>IF(AND(B1465="Med B",COUNTIFS(A$1:A1464,A1465,B$1:B1464,"Med B")=0,COUNTIFS(A$1:A1464,A1465,B$1:B1464,"Med A")=0),1,0)</f>
        <v>0</v>
      </c>
    </row>
    <row r="1466" spans="1:6" x14ac:dyDescent="0.25">
      <c r="A1466" s="11">
        <v>98</v>
      </c>
      <c r="B1466" s="11" t="s">
        <v>622</v>
      </c>
      <c r="C1466" s="12">
        <v>41115</v>
      </c>
      <c r="D1466" s="15">
        <v>20000</v>
      </c>
      <c r="E1466" s="13">
        <f t="shared" si="22"/>
        <v>0</v>
      </c>
      <c r="F1466" s="13">
        <f>IF(AND(B1466="Med B",COUNTIFS(A$1:A1465,A1466,B$1:B1465,"Med B")=0,COUNTIFS(A$1:A1465,A1466,B$1:B1465,"Med A")=0),1,0)</f>
        <v>0</v>
      </c>
    </row>
    <row r="1467" spans="1:6" x14ac:dyDescent="0.25">
      <c r="A1467" s="11">
        <v>98</v>
      </c>
      <c r="B1467" s="11" t="s">
        <v>622</v>
      </c>
      <c r="C1467" s="12">
        <v>41118</v>
      </c>
      <c r="D1467" s="15">
        <v>20000</v>
      </c>
      <c r="E1467" s="13">
        <f t="shared" si="22"/>
        <v>0</v>
      </c>
      <c r="F1467" s="13">
        <f>IF(AND(B1467="Med B",COUNTIFS(A$1:A1466,A1467,B$1:B1466,"Med B")=0,COUNTIFS(A$1:A1466,A1467,B$1:B1466,"Med A")=0),1,0)</f>
        <v>0</v>
      </c>
    </row>
    <row r="1468" spans="1:6" x14ac:dyDescent="0.25">
      <c r="A1468" s="11">
        <v>98</v>
      </c>
      <c r="B1468" s="11" t="s">
        <v>622</v>
      </c>
      <c r="C1468" s="12">
        <v>41123</v>
      </c>
      <c r="D1468" s="15">
        <v>20000</v>
      </c>
      <c r="E1468" s="13">
        <f t="shared" si="22"/>
        <v>0</v>
      </c>
      <c r="F1468" s="13">
        <f>IF(AND(B1468="Med B",COUNTIFS(A$1:A1467,A1468,B$1:B1467,"Med B")=0,COUNTIFS(A$1:A1467,A1468,B$1:B1467,"Med A")=0),1,0)</f>
        <v>0</v>
      </c>
    </row>
    <row r="1469" spans="1:6" x14ac:dyDescent="0.25">
      <c r="A1469" s="11">
        <v>98</v>
      </c>
      <c r="B1469" s="11" t="s">
        <v>622</v>
      </c>
      <c r="C1469" s="12">
        <v>41125</v>
      </c>
      <c r="D1469" s="15">
        <v>20000</v>
      </c>
      <c r="E1469" s="13">
        <f t="shared" si="22"/>
        <v>0</v>
      </c>
      <c r="F1469" s="13">
        <f>IF(AND(B1469="Med B",COUNTIFS(A$1:A1468,A1469,B$1:B1468,"Med B")=0,COUNTIFS(A$1:A1468,A1469,B$1:B1468,"Med A")=0),1,0)</f>
        <v>0</v>
      </c>
    </row>
    <row r="1470" spans="1:6" x14ac:dyDescent="0.25">
      <c r="A1470" s="11">
        <v>98</v>
      </c>
      <c r="B1470" s="11" t="s">
        <v>622</v>
      </c>
      <c r="C1470" s="12">
        <v>41128</v>
      </c>
      <c r="D1470" s="15">
        <v>20000</v>
      </c>
      <c r="E1470" s="13">
        <f t="shared" si="22"/>
        <v>0</v>
      </c>
      <c r="F1470" s="13">
        <f>IF(AND(B1470="Med B",COUNTIFS(A$1:A1469,A1470,B$1:B1469,"Med B")=0,COUNTIFS(A$1:A1469,A1470,B$1:B1469,"Med A")=0),1,0)</f>
        <v>0</v>
      </c>
    </row>
    <row r="1471" spans="1:6" x14ac:dyDescent="0.25">
      <c r="A1471" s="11">
        <v>98</v>
      </c>
      <c r="B1471" s="11" t="s">
        <v>622</v>
      </c>
      <c r="C1471" s="12">
        <v>41130</v>
      </c>
      <c r="D1471" s="15">
        <v>20000</v>
      </c>
      <c r="E1471" s="13">
        <f t="shared" si="22"/>
        <v>0</v>
      </c>
      <c r="F1471" s="13">
        <f>IF(AND(B1471="Med B",COUNTIFS(A$1:A1470,A1471,B$1:B1470,"Med B")=0,COUNTIFS(A$1:A1470,A1471,B$1:B1470,"Med A")=0),1,0)</f>
        <v>0</v>
      </c>
    </row>
    <row r="1472" spans="1:6" x14ac:dyDescent="0.25">
      <c r="A1472" s="11">
        <v>98</v>
      </c>
      <c r="B1472" s="11" t="s">
        <v>622</v>
      </c>
      <c r="C1472" s="12">
        <v>41132</v>
      </c>
      <c r="D1472" s="15">
        <v>20000</v>
      </c>
      <c r="E1472" s="13">
        <f t="shared" si="22"/>
        <v>0</v>
      </c>
      <c r="F1472" s="13">
        <f>IF(AND(B1472="Med B",COUNTIFS(A$1:A1471,A1472,B$1:B1471,"Med B")=0,COUNTIFS(A$1:A1471,A1472,B$1:B1471,"Med A")=0),1,0)</f>
        <v>0</v>
      </c>
    </row>
    <row r="1473" spans="1:6" x14ac:dyDescent="0.25">
      <c r="A1473" s="11">
        <v>98</v>
      </c>
      <c r="B1473" s="11" t="s">
        <v>622</v>
      </c>
      <c r="C1473" s="12">
        <v>41135</v>
      </c>
      <c r="D1473" s="15">
        <v>20000</v>
      </c>
      <c r="E1473" s="13">
        <f t="shared" si="22"/>
        <v>0</v>
      </c>
      <c r="F1473" s="13">
        <f>IF(AND(B1473="Med B",COUNTIFS(A$1:A1472,A1473,B$1:B1472,"Med B")=0,COUNTIFS(A$1:A1472,A1473,B$1:B1472,"Med A")=0),1,0)</f>
        <v>0</v>
      </c>
    </row>
    <row r="1474" spans="1:6" x14ac:dyDescent="0.25">
      <c r="A1474" s="11">
        <v>98</v>
      </c>
      <c r="B1474" s="11" t="s">
        <v>622</v>
      </c>
      <c r="C1474" s="12">
        <v>41137</v>
      </c>
      <c r="D1474" s="15">
        <v>20000</v>
      </c>
      <c r="E1474" s="13">
        <f t="shared" si="22"/>
        <v>0</v>
      </c>
      <c r="F1474" s="13">
        <f>IF(AND(B1474="Med B",COUNTIFS(A$1:A1473,A1474,B$1:B1473,"Med B")=0,COUNTIFS(A$1:A1473,A1474,B$1:B1473,"Med A")=0),1,0)</f>
        <v>0</v>
      </c>
    </row>
    <row r="1475" spans="1:6" x14ac:dyDescent="0.25">
      <c r="A1475" s="11">
        <v>98</v>
      </c>
      <c r="B1475" s="11" t="s">
        <v>622</v>
      </c>
      <c r="C1475" s="12">
        <v>41139</v>
      </c>
      <c r="D1475" s="15">
        <v>16000</v>
      </c>
      <c r="E1475" s="13">
        <f t="shared" ref="E1475:E1538" si="23">IF(AND(B1475="Med A", A1475=A1476, B1476="Med B"), 1, 0)</f>
        <v>0</v>
      </c>
      <c r="F1475" s="13">
        <f>IF(AND(B1475="Med B",COUNTIFS(A$1:A1474,A1475,B$1:B1474,"Med B")=0,COUNTIFS(A$1:A1474,A1475,B$1:B1474,"Med A")=0),1,0)</f>
        <v>0</v>
      </c>
    </row>
    <row r="1476" spans="1:6" x14ac:dyDescent="0.25">
      <c r="A1476" s="11">
        <v>98</v>
      </c>
      <c r="B1476" s="11" t="s">
        <v>622</v>
      </c>
      <c r="C1476" s="12">
        <v>41142</v>
      </c>
      <c r="D1476" s="15">
        <v>16000</v>
      </c>
      <c r="E1476" s="13">
        <f t="shared" si="23"/>
        <v>0</v>
      </c>
      <c r="F1476" s="13">
        <f>IF(AND(B1476="Med B",COUNTIFS(A$1:A1475,A1476,B$1:B1475,"Med B")=0,COUNTIFS(A$1:A1475,A1476,B$1:B1475,"Med A")=0),1,0)</f>
        <v>0</v>
      </c>
    </row>
    <row r="1477" spans="1:6" x14ac:dyDescent="0.25">
      <c r="A1477" s="11">
        <v>98</v>
      </c>
      <c r="B1477" s="11" t="s">
        <v>622</v>
      </c>
      <c r="C1477" s="12">
        <v>41144</v>
      </c>
      <c r="D1477" s="15">
        <v>16000</v>
      </c>
      <c r="E1477" s="13">
        <f t="shared" si="23"/>
        <v>0</v>
      </c>
      <c r="F1477" s="13">
        <f>IF(AND(B1477="Med B",COUNTIFS(A$1:A1476,A1477,B$1:B1476,"Med B")=0,COUNTIFS(A$1:A1476,A1477,B$1:B1476,"Med A")=0),1,0)</f>
        <v>0</v>
      </c>
    </row>
    <row r="1478" spans="1:6" x14ac:dyDescent="0.25">
      <c r="A1478" s="11">
        <v>98</v>
      </c>
      <c r="B1478" s="11" t="s">
        <v>622</v>
      </c>
      <c r="C1478" s="12">
        <v>41149</v>
      </c>
      <c r="D1478" s="15">
        <v>16000</v>
      </c>
      <c r="E1478" s="13">
        <f t="shared" si="23"/>
        <v>0</v>
      </c>
      <c r="F1478" s="13">
        <f>IF(AND(B1478="Med B",COUNTIFS(A$1:A1477,A1478,B$1:B1477,"Med B")=0,COUNTIFS(A$1:A1477,A1478,B$1:B1477,"Med A")=0),1,0)</f>
        <v>0</v>
      </c>
    </row>
    <row r="1479" spans="1:6" x14ac:dyDescent="0.25">
      <c r="A1479" s="11">
        <v>98</v>
      </c>
      <c r="B1479" s="11" t="s">
        <v>622</v>
      </c>
      <c r="C1479" s="12">
        <v>41151</v>
      </c>
      <c r="D1479" s="15">
        <v>16000</v>
      </c>
      <c r="E1479" s="13">
        <f t="shared" si="23"/>
        <v>0</v>
      </c>
      <c r="F1479" s="13">
        <f>IF(AND(B1479="Med B",COUNTIFS(A$1:A1478,A1479,B$1:B1478,"Med B")=0,COUNTIFS(A$1:A1478,A1479,B$1:B1478,"Med A")=0),1,0)</f>
        <v>0</v>
      </c>
    </row>
    <row r="1480" spans="1:6" x14ac:dyDescent="0.25">
      <c r="A1480" s="11">
        <v>98</v>
      </c>
      <c r="B1480" s="11" t="s">
        <v>622</v>
      </c>
      <c r="C1480" s="12">
        <v>41153</v>
      </c>
      <c r="D1480" s="15">
        <v>16000</v>
      </c>
      <c r="E1480" s="13">
        <f t="shared" si="23"/>
        <v>0</v>
      </c>
      <c r="F1480" s="13">
        <f>IF(AND(B1480="Med B",COUNTIFS(A$1:A1479,A1480,B$1:B1479,"Med B")=0,COUNTIFS(A$1:A1479,A1480,B$1:B1479,"Med A")=0),1,0)</f>
        <v>0</v>
      </c>
    </row>
    <row r="1481" spans="1:6" x14ac:dyDescent="0.25">
      <c r="A1481" s="11">
        <v>98</v>
      </c>
      <c r="B1481" s="11" t="s">
        <v>622</v>
      </c>
      <c r="C1481" s="12">
        <v>41158</v>
      </c>
      <c r="D1481" s="15">
        <v>16000</v>
      </c>
      <c r="E1481" s="13">
        <f t="shared" si="23"/>
        <v>1</v>
      </c>
      <c r="F1481" s="13">
        <f>IF(AND(B1481="Med B",COUNTIFS(A$1:A1480,A1481,B$1:B1480,"Med B")=0,COUNTIFS(A$1:A1480,A1481,B$1:B1480,"Med A")=0),1,0)</f>
        <v>0</v>
      </c>
    </row>
    <row r="1482" spans="1:6" x14ac:dyDescent="0.25">
      <c r="A1482" s="11">
        <v>98</v>
      </c>
      <c r="B1482" s="11" t="s">
        <v>623</v>
      </c>
      <c r="C1482" s="12">
        <v>41179</v>
      </c>
      <c r="D1482" s="15">
        <v>3</v>
      </c>
      <c r="E1482" s="13">
        <f t="shared" si="23"/>
        <v>0</v>
      </c>
      <c r="F1482" s="13">
        <f>IF(AND(B1482="Med B",COUNTIFS(A$1:A1481,A1482,B$1:B1481,"Med B")=0,COUNTIFS(A$1:A1481,A1482,B$1:B1481,"Med A")=0),1,0)</f>
        <v>0</v>
      </c>
    </row>
    <row r="1483" spans="1:6" x14ac:dyDescent="0.25">
      <c r="A1483" s="11">
        <v>98</v>
      </c>
      <c r="B1483" s="11" t="s">
        <v>623</v>
      </c>
      <c r="C1483" s="12">
        <v>41193</v>
      </c>
      <c r="D1483" s="15">
        <v>3</v>
      </c>
      <c r="E1483" s="13">
        <f t="shared" si="23"/>
        <v>0</v>
      </c>
      <c r="F1483" s="13">
        <f>IF(AND(B1483="Med B",COUNTIFS(A$1:A1482,A1483,B$1:B1482,"Med B")=0,COUNTIFS(A$1:A1482,A1483,B$1:B1482,"Med A")=0),1,0)</f>
        <v>0</v>
      </c>
    </row>
    <row r="1484" spans="1:6" x14ac:dyDescent="0.25">
      <c r="A1484" s="11">
        <v>98</v>
      </c>
      <c r="B1484" s="11" t="s">
        <v>623</v>
      </c>
      <c r="C1484" s="12">
        <v>41228</v>
      </c>
      <c r="D1484" s="15">
        <v>5</v>
      </c>
      <c r="E1484" s="13">
        <f t="shared" si="23"/>
        <v>0</v>
      </c>
      <c r="F1484" s="13">
        <f>IF(AND(B1484="Med B",COUNTIFS(A$1:A1483,A1484,B$1:B1483,"Med B")=0,COUNTIFS(A$1:A1483,A1484,B$1:B1483,"Med A")=0),1,0)</f>
        <v>0</v>
      </c>
    </row>
    <row r="1485" spans="1:6" x14ac:dyDescent="0.25">
      <c r="A1485" s="11">
        <v>99</v>
      </c>
      <c r="B1485" s="11" t="s">
        <v>622</v>
      </c>
      <c r="C1485" s="12">
        <v>41092</v>
      </c>
      <c r="D1485" s="15">
        <v>2800</v>
      </c>
      <c r="E1485" s="13">
        <f t="shared" si="23"/>
        <v>0</v>
      </c>
      <c r="F1485" s="13">
        <f>IF(AND(B1485="Med B",COUNTIFS(A$1:A1484,A1485,B$1:B1484,"Med B")=0,COUNTIFS(A$1:A1484,A1485,B$1:B1484,"Med A")=0),1,0)</f>
        <v>0</v>
      </c>
    </row>
    <row r="1486" spans="1:6" x14ac:dyDescent="0.25">
      <c r="A1486" s="11">
        <v>99</v>
      </c>
      <c r="B1486" s="11" t="s">
        <v>622</v>
      </c>
      <c r="C1486" s="12">
        <v>41094</v>
      </c>
      <c r="D1486" s="15">
        <v>2800</v>
      </c>
      <c r="E1486" s="13">
        <f t="shared" si="23"/>
        <v>0</v>
      </c>
      <c r="F1486" s="13">
        <f>IF(AND(B1486="Med B",COUNTIFS(A$1:A1485,A1486,B$1:B1485,"Med B")=0,COUNTIFS(A$1:A1485,A1486,B$1:B1485,"Med A")=0),1,0)</f>
        <v>0</v>
      </c>
    </row>
    <row r="1487" spans="1:6" x14ac:dyDescent="0.25">
      <c r="A1487" s="11">
        <v>99</v>
      </c>
      <c r="B1487" s="11" t="s">
        <v>622</v>
      </c>
      <c r="C1487" s="12">
        <v>41096</v>
      </c>
      <c r="D1487" s="15">
        <v>3100</v>
      </c>
      <c r="E1487" s="13">
        <f t="shared" si="23"/>
        <v>0</v>
      </c>
      <c r="F1487" s="13">
        <f>IF(AND(B1487="Med B",COUNTIFS(A$1:A1486,A1487,B$1:B1486,"Med B")=0,COUNTIFS(A$1:A1486,A1487,B$1:B1486,"Med A")=0),1,0)</f>
        <v>0</v>
      </c>
    </row>
    <row r="1488" spans="1:6" x14ac:dyDescent="0.25">
      <c r="A1488" s="11">
        <v>99</v>
      </c>
      <c r="B1488" s="11" t="s">
        <v>622</v>
      </c>
      <c r="C1488" s="12">
        <v>41099</v>
      </c>
      <c r="D1488" s="15">
        <v>3100</v>
      </c>
      <c r="E1488" s="13">
        <f t="shared" si="23"/>
        <v>0</v>
      </c>
      <c r="F1488" s="13">
        <f>IF(AND(B1488="Med B",COUNTIFS(A$1:A1487,A1488,B$1:B1487,"Med B")=0,COUNTIFS(A$1:A1487,A1488,B$1:B1487,"Med A")=0),1,0)</f>
        <v>0</v>
      </c>
    </row>
    <row r="1489" spans="1:6" x14ac:dyDescent="0.25">
      <c r="A1489" s="11">
        <v>99</v>
      </c>
      <c r="B1489" s="11" t="s">
        <v>622</v>
      </c>
      <c r="C1489" s="12">
        <v>41101</v>
      </c>
      <c r="D1489" s="15">
        <v>3100</v>
      </c>
      <c r="E1489" s="13">
        <f t="shared" si="23"/>
        <v>0</v>
      </c>
      <c r="F1489" s="13">
        <f>IF(AND(B1489="Med B",COUNTIFS(A$1:A1488,A1489,B$1:B1488,"Med B")=0,COUNTIFS(A$1:A1488,A1489,B$1:B1488,"Med A")=0),1,0)</f>
        <v>0</v>
      </c>
    </row>
    <row r="1490" spans="1:6" x14ac:dyDescent="0.25">
      <c r="A1490" s="11">
        <v>99</v>
      </c>
      <c r="B1490" s="11" t="s">
        <v>622</v>
      </c>
      <c r="C1490" s="12">
        <v>41103</v>
      </c>
      <c r="D1490" s="15">
        <v>3100</v>
      </c>
      <c r="E1490" s="13">
        <f t="shared" si="23"/>
        <v>0</v>
      </c>
      <c r="F1490" s="13">
        <f>IF(AND(B1490="Med B",COUNTIFS(A$1:A1489,A1490,B$1:B1489,"Med B")=0,COUNTIFS(A$1:A1489,A1490,B$1:B1489,"Med A")=0),1,0)</f>
        <v>0</v>
      </c>
    </row>
    <row r="1491" spans="1:6" x14ac:dyDescent="0.25">
      <c r="A1491" s="11">
        <v>99</v>
      </c>
      <c r="B1491" s="11" t="s">
        <v>622</v>
      </c>
      <c r="C1491" s="12">
        <v>41106</v>
      </c>
      <c r="D1491" s="15">
        <v>3100</v>
      </c>
      <c r="E1491" s="13">
        <f t="shared" si="23"/>
        <v>0</v>
      </c>
      <c r="F1491" s="13">
        <f>IF(AND(B1491="Med B",COUNTIFS(A$1:A1490,A1491,B$1:B1490,"Med B")=0,COUNTIFS(A$1:A1490,A1491,B$1:B1490,"Med A")=0),1,0)</f>
        <v>0</v>
      </c>
    </row>
    <row r="1492" spans="1:6" x14ac:dyDescent="0.25">
      <c r="A1492" s="11">
        <v>99</v>
      </c>
      <c r="B1492" s="11" t="s">
        <v>622</v>
      </c>
      <c r="C1492" s="12">
        <v>41108</v>
      </c>
      <c r="D1492" s="15">
        <v>3100</v>
      </c>
      <c r="E1492" s="13">
        <f t="shared" si="23"/>
        <v>0</v>
      </c>
      <c r="F1492" s="13">
        <f>IF(AND(B1492="Med B",COUNTIFS(A$1:A1491,A1492,B$1:B1491,"Med B")=0,COUNTIFS(A$1:A1491,A1492,B$1:B1491,"Med A")=0),1,0)</f>
        <v>0</v>
      </c>
    </row>
    <row r="1493" spans="1:6" x14ac:dyDescent="0.25">
      <c r="A1493" s="11">
        <v>99</v>
      </c>
      <c r="B1493" s="11" t="s">
        <v>622</v>
      </c>
      <c r="C1493" s="12">
        <v>41110</v>
      </c>
      <c r="D1493" s="15">
        <v>3500</v>
      </c>
      <c r="E1493" s="13">
        <f t="shared" si="23"/>
        <v>0</v>
      </c>
      <c r="F1493" s="13">
        <f>IF(AND(B1493="Med B",COUNTIFS(A$1:A1492,A1493,B$1:B1492,"Med B")=0,COUNTIFS(A$1:A1492,A1493,B$1:B1492,"Med A")=0),1,0)</f>
        <v>0</v>
      </c>
    </row>
    <row r="1494" spans="1:6" x14ac:dyDescent="0.25">
      <c r="A1494" s="11">
        <v>99</v>
      </c>
      <c r="B1494" s="11" t="s">
        <v>622</v>
      </c>
      <c r="C1494" s="12">
        <v>41113</v>
      </c>
      <c r="D1494" s="15">
        <v>3500</v>
      </c>
      <c r="E1494" s="13">
        <f t="shared" si="23"/>
        <v>0</v>
      </c>
      <c r="F1494" s="13">
        <f>IF(AND(B1494="Med B",COUNTIFS(A$1:A1493,A1494,B$1:B1493,"Med B")=0,COUNTIFS(A$1:A1493,A1494,B$1:B1493,"Med A")=0),1,0)</f>
        <v>0</v>
      </c>
    </row>
    <row r="1495" spans="1:6" x14ac:dyDescent="0.25">
      <c r="A1495" s="11">
        <v>99</v>
      </c>
      <c r="B1495" s="11" t="s">
        <v>622</v>
      </c>
      <c r="C1495" s="12">
        <v>41115</v>
      </c>
      <c r="D1495" s="15">
        <v>3500</v>
      </c>
      <c r="E1495" s="13">
        <f t="shared" si="23"/>
        <v>0</v>
      </c>
      <c r="F1495" s="13">
        <f>IF(AND(B1495="Med B",COUNTIFS(A$1:A1494,A1495,B$1:B1494,"Med B")=0,COUNTIFS(A$1:A1494,A1495,B$1:B1494,"Med A")=0),1,0)</f>
        <v>0</v>
      </c>
    </row>
    <row r="1496" spans="1:6" x14ac:dyDescent="0.25">
      <c r="A1496" s="11">
        <v>99</v>
      </c>
      <c r="B1496" s="11" t="s">
        <v>622</v>
      </c>
      <c r="C1496" s="12">
        <v>41117</v>
      </c>
      <c r="D1496" s="15">
        <v>3500</v>
      </c>
      <c r="E1496" s="13">
        <f t="shared" si="23"/>
        <v>0</v>
      </c>
      <c r="F1496" s="13">
        <f>IF(AND(B1496="Med B",COUNTIFS(A$1:A1495,A1496,B$1:B1495,"Med B")=0,COUNTIFS(A$1:A1495,A1496,B$1:B1495,"Med A")=0),1,0)</f>
        <v>0</v>
      </c>
    </row>
    <row r="1497" spans="1:6" x14ac:dyDescent="0.25">
      <c r="A1497" s="11">
        <v>99</v>
      </c>
      <c r="B1497" s="11" t="s">
        <v>622</v>
      </c>
      <c r="C1497" s="12">
        <v>41120</v>
      </c>
      <c r="D1497" s="15">
        <v>3500</v>
      </c>
      <c r="E1497" s="13">
        <f t="shared" si="23"/>
        <v>0</v>
      </c>
      <c r="F1497" s="13">
        <f>IF(AND(B1497="Med B",COUNTIFS(A$1:A1496,A1497,B$1:B1496,"Med B")=0,COUNTIFS(A$1:A1496,A1497,B$1:B1496,"Med A")=0),1,0)</f>
        <v>0</v>
      </c>
    </row>
    <row r="1498" spans="1:6" x14ac:dyDescent="0.25">
      <c r="A1498" s="11">
        <v>99</v>
      </c>
      <c r="B1498" s="11" t="s">
        <v>622</v>
      </c>
      <c r="C1498" s="12">
        <v>41122</v>
      </c>
      <c r="D1498" s="15">
        <v>3500</v>
      </c>
      <c r="E1498" s="13">
        <f t="shared" si="23"/>
        <v>0</v>
      </c>
      <c r="F1498" s="13">
        <f>IF(AND(B1498="Med B",COUNTIFS(A$1:A1497,A1498,B$1:B1497,"Med B")=0,COUNTIFS(A$1:A1497,A1498,B$1:B1497,"Med A")=0),1,0)</f>
        <v>0</v>
      </c>
    </row>
    <row r="1499" spans="1:6" x14ac:dyDescent="0.25">
      <c r="A1499" s="11">
        <v>99</v>
      </c>
      <c r="B1499" s="11" t="s">
        <v>622</v>
      </c>
      <c r="C1499" s="12">
        <v>41124</v>
      </c>
      <c r="D1499" s="15">
        <v>3500</v>
      </c>
      <c r="E1499" s="13">
        <f t="shared" si="23"/>
        <v>0</v>
      </c>
      <c r="F1499" s="13">
        <f>IF(AND(B1499="Med B",COUNTIFS(A$1:A1498,A1499,B$1:B1498,"Med B")=0,COUNTIFS(A$1:A1498,A1499,B$1:B1498,"Med A")=0),1,0)</f>
        <v>0</v>
      </c>
    </row>
    <row r="1500" spans="1:6" x14ac:dyDescent="0.25">
      <c r="A1500" s="11">
        <v>99</v>
      </c>
      <c r="B1500" s="11" t="s">
        <v>622</v>
      </c>
      <c r="C1500" s="12">
        <v>41127</v>
      </c>
      <c r="D1500" s="15">
        <v>3500</v>
      </c>
      <c r="E1500" s="13">
        <f t="shared" si="23"/>
        <v>0</v>
      </c>
      <c r="F1500" s="13">
        <f>IF(AND(B1500="Med B",COUNTIFS(A$1:A1499,A1500,B$1:B1499,"Med B")=0,COUNTIFS(A$1:A1499,A1500,B$1:B1499,"Med A")=0),1,0)</f>
        <v>0</v>
      </c>
    </row>
    <row r="1501" spans="1:6" x14ac:dyDescent="0.25">
      <c r="A1501" s="11">
        <v>99</v>
      </c>
      <c r="B1501" s="11" t="s">
        <v>622</v>
      </c>
      <c r="C1501" s="12">
        <v>41129</v>
      </c>
      <c r="D1501" s="15">
        <v>3500</v>
      </c>
      <c r="E1501" s="13">
        <f t="shared" si="23"/>
        <v>0</v>
      </c>
      <c r="F1501" s="13">
        <f>IF(AND(B1501="Med B",COUNTIFS(A$1:A1500,A1501,B$1:B1500,"Med B")=0,COUNTIFS(A$1:A1500,A1501,B$1:B1500,"Med A")=0),1,0)</f>
        <v>0</v>
      </c>
    </row>
    <row r="1502" spans="1:6" x14ac:dyDescent="0.25">
      <c r="A1502" s="11">
        <v>99</v>
      </c>
      <c r="B1502" s="11" t="s">
        <v>622</v>
      </c>
      <c r="C1502" s="12">
        <v>41131</v>
      </c>
      <c r="D1502" s="15">
        <v>3500</v>
      </c>
      <c r="E1502" s="13">
        <f t="shared" si="23"/>
        <v>0</v>
      </c>
      <c r="F1502" s="13">
        <f>IF(AND(B1502="Med B",COUNTIFS(A$1:A1501,A1502,B$1:B1501,"Med B")=0,COUNTIFS(A$1:A1501,A1502,B$1:B1501,"Med A")=0),1,0)</f>
        <v>0</v>
      </c>
    </row>
    <row r="1503" spans="1:6" x14ac:dyDescent="0.25">
      <c r="A1503" s="11">
        <v>99</v>
      </c>
      <c r="B1503" s="11" t="s">
        <v>622</v>
      </c>
      <c r="C1503" s="12">
        <v>41134</v>
      </c>
      <c r="D1503" s="15">
        <v>3500</v>
      </c>
      <c r="E1503" s="13">
        <f t="shared" si="23"/>
        <v>0</v>
      </c>
      <c r="F1503" s="13">
        <f>IF(AND(B1503="Med B",COUNTIFS(A$1:A1502,A1503,B$1:B1502,"Med B")=0,COUNTIFS(A$1:A1502,A1503,B$1:B1502,"Med A")=0),1,0)</f>
        <v>0</v>
      </c>
    </row>
    <row r="1504" spans="1:6" x14ac:dyDescent="0.25">
      <c r="A1504" s="11">
        <v>99</v>
      </c>
      <c r="B1504" s="11" t="s">
        <v>622</v>
      </c>
      <c r="C1504" s="12">
        <v>41136</v>
      </c>
      <c r="D1504" s="15">
        <v>3500</v>
      </c>
      <c r="E1504" s="13">
        <f t="shared" si="23"/>
        <v>0</v>
      </c>
      <c r="F1504" s="13">
        <f>IF(AND(B1504="Med B",COUNTIFS(A$1:A1503,A1504,B$1:B1503,"Med B")=0,COUNTIFS(A$1:A1503,A1504,B$1:B1503,"Med A")=0),1,0)</f>
        <v>0</v>
      </c>
    </row>
    <row r="1505" spans="1:6" x14ac:dyDescent="0.25">
      <c r="A1505" s="11">
        <v>99</v>
      </c>
      <c r="B1505" s="11" t="s">
        <v>622</v>
      </c>
      <c r="C1505" s="12">
        <v>41138</v>
      </c>
      <c r="D1505" s="15">
        <v>3500</v>
      </c>
      <c r="E1505" s="13">
        <f t="shared" si="23"/>
        <v>0</v>
      </c>
      <c r="F1505" s="13">
        <f>IF(AND(B1505="Med B",COUNTIFS(A$1:A1504,A1505,B$1:B1504,"Med B")=0,COUNTIFS(A$1:A1504,A1505,B$1:B1504,"Med A")=0),1,0)</f>
        <v>0</v>
      </c>
    </row>
    <row r="1506" spans="1:6" x14ac:dyDescent="0.25">
      <c r="A1506" s="11">
        <v>99</v>
      </c>
      <c r="B1506" s="11" t="s">
        <v>622</v>
      </c>
      <c r="C1506" s="12">
        <v>41141</v>
      </c>
      <c r="D1506" s="15">
        <v>3500</v>
      </c>
      <c r="E1506" s="13">
        <f t="shared" si="23"/>
        <v>0</v>
      </c>
      <c r="F1506" s="13">
        <f>IF(AND(B1506="Med B",COUNTIFS(A$1:A1505,A1506,B$1:B1505,"Med B")=0,COUNTIFS(A$1:A1505,A1506,B$1:B1505,"Med A")=0),1,0)</f>
        <v>0</v>
      </c>
    </row>
    <row r="1507" spans="1:6" x14ac:dyDescent="0.25">
      <c r="A1507" s="11">
        <v>99</v>
      </c>
      <c r="B1507" s="11" t="s">
        <v>622</v>
      </c>
      <c r="C1507" s="12">
        <v>41143</v>
      </c>
      <c r="D1507" s="15">
        <v>3500</v>
      </c>
      <c r="E1507" s="13">
        <f t="shared" si="23"/>
        <v>0</v>
      </c>
      <c r="F1507" s="13">
        <f>IF(AND(B1507="Med B",COUNTIFS(A$1:A1506,A1507,B$1:B1506,"Med B")=0,COUNTIFS(A$1:A1506,A1507,B$1:B1506,"Med A")=0),1,0)</f>
        <v>0</v>
      </c>
    </row>
    <row r="1508" spans="1:6" x14ac:dyDescent="0.25">
      <c r="A1508" s="11">
        <v>99</v>
      </c>
      <c r="B1508" s="11" t="s">
        <v>622</v>
      </c>
      <c r="C1508" s="12">
        <v>41145</v>
      </c>
      <c r="D1508" s="15">
        <v>3500</v>
      </c>
      <c r="E1508" s="13">
        <f t="shared" si="23"/>
        <v>0</v>
      </c>
      <c r="F1508" s="13">
        <f>IF(AND(B1508="Med B",COUNTIFS(A$1:A1507,A1508,B$1:B1507,"Med B")=0,COUNTIFS(A$1:A1507,A1508,B$1:B1507,"Med A")=0),1,0)</f>
        <v>0</v>
      </c>
    </row>
    <row r="1509" spans="1:6" x14ac:dyDescent="0.25">
      <c r="A1509" s="11">
        <v>99</v>
      </c>
      <c r="B1509" s="11" t="s">
        <v>622</v>
      </c>
      <c r="C1509" s="12">
        <v>41148</v>
      </c>
      <c r="D1509" s="15">
        <v>3500</v>
      </c>
      <c r="E1509" s="13">
        <f t="shared" si="23"/>
        <v>0</v>
      </c>
      <c r="F1509" s="13">
        <f>IF(AND(B1509="Med B",COUNTIFS(A$1:A1508,A1509,B$1:B1508,"Med B")=0,COUNTIFS(A$1:A1508,A1509,B$1:B1508,"Med A")=0),1,0)</f>
        <v>0</v>
      </c>
    </row>
    <row r="1510" spans="1:6" x14ac:dyDescent="0.25">
      <c r="A1510" s="11">
        <v>99</v>
      </c>
      <c r="B1510" s="11" t="s">
        <v>622</v>
      </c>
      <c r="C1510" s="12">
        <v>41150</v>
      </c>
      <c r="D1510" s="15">
        <v>3500</v>
      </c>
      <c r="E1510" s="13">
        <f t="shared" si="23"/>
        <v>0</v>
      </c>
      <c r="F1510" s="13">
        <f>IF(AND(B1510="Med B",COUNTIFS(A$1:A1509,A1510,B$1:B1509,"Med B")=0,COUNTIFS(A$1:A1509,A1510,B$1:B1509,"Med A")=0),1,0)</f>
        <v>0</v>
      </c>
    </row>
    <row r="1511" spans="1:6" x14ac:dyDescent="0.25">
      <c r="A1511" s="11">
        <v>99</v>
      </c>
      <c r="B1511" s="11" t="s">
        <v>622</v>
      </c>
      <c r="C1511" s="12">
        <v>41152</v>
      </c>
      <c r="D1511" s="15">
        <v>3500</v>
      </c>
      <c r="E1511" s="13">
        <f t="shared" si="23"/>
        <v>0</v>
      </c>
      <c r="F1511" s="13">
        <f>IF(AND(B1511="Med B",COUNTIFS(A$1:A1510,A1511,B$1:B1510,"Med B")=0,COUNTIFS(A$1:A1510,A1511,B$1:B1510,"Med A")=0),1,0)</f>
        <v>0</v>
      </c>
    </row>
    <row r="1512" spans="1:6" x14ac:dyDescent="0.25">
      <c r="A1512" s="11">
        <v>99</v>
      </c>
      <c r="B1512" s="11" t="s">
        <v>622</v>
      </c>
      <c r="C1512" s="12">
        <v>41155</v>
      </c>
      <c r="D1512" s="15">
        <v>3500</v>
      </c>
      <c r="E1512" s="13">
        <f t="shared" si="23"/>
        <v>0</v>
      </c>
      <c r="F1512" s="13">
        <f>IF(AND(B1512="Med B",COUNTIFS(A$1:A1511,A1512,B$1:B1511,"Med B")=0,COUNTIFS(A$1:A1511,A1512,B$1:B1511,"Med A")=0),1,0)</f>
        <v>0</v>
      </c>
    </row>
    <row r="1513" spans="1:6" x14ac:dyDescent="0.25">
      <c r="A1513" s="11">
        <v>99</v>
      </c>
      <c r="B1513" s="11" t="s">
        <v>622</v>
      </c>
      <c r="C1513" s="12">
        <v>41157</v>
      </c>
      <c r="D1513" s="15">
        <v>3500</v>
      </c>
      <c r="E1513" s="13">
        <f t="shared" si="23"/>
        <v>1</v>
      </c>
      <c r="F1513" s="13">
        <f>IF(AND(B1513="Med B",COUNTIFS(A$1:A1512,A1513,B$1:B1512,"Med B")=0,COUNTIFS(A$1:A1512,A1513,B$1:B1512,"Med A")=0),1,0)</f>
        <v>0</v>
      </c>
    </row>
    <row r="1514" spans="1:6" x14ac:dyDescent="0.25">
      <c r="A1514" s="11">
        <v>99</v>
      </c>
      <c r="B1514" s="11" t="s">
        <v>623</v>
      </c>
      <c r="C1514" s="12">
        <v>41164</v>
      </c>
      <c r="D1514" s="15">
        <v>6</v>
      </c>
      <c r="E1514" s="13">
        <f t="shared" si="23"/>
        <v>0</v>
      </c>
      <c r="F1514" s="13">
        <f>IF(AND(B1514="Med B",COUNTIFS(A$1:A1513,A1514,B$1:B1513,"Med B")=0,COUNTIFS(A$1:A1513,A1514,B$1:B1513,"Med A")=0),1,0)</f>
        <v>0</v>
      </c>
    </row>
    <row r="1515" spans="1:6" x14ac:dyDescent="0.25">
      <c r="A1515" s="11">
        <v>99</v>
      </c>
      <c r="B1515" s="11" t="s">
        <v>623</v>
      </c>
      <c r="C1515" s="12">
        <v>41192</v>
      </c>
      <c r="D1515" s="15">
        <v>6</v>
      </c>
      <c r="E1515" s="13">
        <f t="shared" si="23"/>
        <v>0</v>
      </c>
      <c r="F1515" s="13">
        <f>IF(AND(B1515="Med B",COUNTIFS(A$1:A1514,A1515,B$1:B1514,"Med B")=0,COUNTIFS(A$1:A1514,A1515,B$1:B1514,"Med A")=0),1,0)</f>
        <v>0</v>
      </c>
    </row>
    <row r="1516" spans="1:6" x14ac:dyDescent="0.25">
      <c r="A1516" s="11">
        <v>100</v>
      </c>
      <c r="B1516" s="11" t="s">
        <v>622</v>
      </c>
      <c r="C1516" s="12">
        <v>41093</v>
      </c>
      <c r="D1516" s="15">
        <v>2500</v>
      </c>
      <c r="E1516" s="13">
        <f t="shared" si="23"/>
        <v>0</v>
      </c>
      <c r="F1516" s="13">
        <f>IF(AND(B1516="Med B",COUNTIFS(A$1:A1515,A1516,B$1:B1515,"Med B")=0,COUNTIFS(A$1:A1515,A1516,B$1:B1515,"Med A")=0),1,0)</f>
        <v>0</v>
      </c>
    </row>
    <row r="1517" spans="1:6" x14ac:dyDescent="0.25">
      <c r="A1517" s="11">
        <v>100</v>
      </c>
      <c r="B1517" s="11" t="s">
        <v>622</v>
      </c>
      <c r="C1517" s="12">
        <v>41095</v>
      </c>
      <c r="D1517" s="15">
        <v>2500</v>
      </c>
      <c r="E1517" s="13">
        <f t="shared" si="23"/>
        <v>0</v>
      </c>
      <c r="F1517" s="13">
        <f>IF(AND(B1517="Med B",COUNTIFS(A$1:A1516,A1517,B$1:B1516,"Med B")=0,COUNTIFS(A$1:A1516,A1517,B$1:B1516,"Med A")=0),1,0)</f>
        <v>0</v>
      </c>
    </row>
    <row r="1518" spans="1:6" x14ac:dyDescent="0.25">
      <c r="A1518" s="11">
        <v>100</v>
      </c>
      <c r="B1518" s="11" t="s">
        <v>622</v>
      </c>
      <c r="C1518" s="12">
        <v>41097</v>
      </c>
      <c r="D1518" s="15">
        <v>2500</v>
      </c>
      <c r="E1518" s="13">
        <f t="shared" si="23"/>
        <v>0</v>
      </c>
      <c r="F1518" s="13">
        <f>IF(AND(B1518="Med B",COUNTIFS(A$1:A1517,A1518,B$1:B1517,"Med B")=0,COUNTIFS(A$1:A1517,A1518,B$1:B1517,"Med A")=0),1,0)</f>
        <v>0</v>
      </c>
    </row>
    <row r="1519" spans="1:6" x14ac:dyDescent="0.25">
      <c r="A1519" s="11">
        <v>100</v>
      </c>
      <c r="B1519" s="11" t="s">
        <v>622</v>
      </c>
      <c r="C1519" s="12">
        <v>41100</v>
      </c>
      <c r="D1519" s="15">
        <v>2500</v>
      </c>
      <c r="E1519" s="13">
        <f t="shared" si="23"/>
        <v>0</v>
      </c>
      <c r="F1519" s="13">
        <f>IF(AND(B1519="Med B",COUNTIFS(A$1:A1518,A1519,B$1:B1518,"Med B")=0,COUNTIFS(A$1:A1518,A1519,B$1:B1518,"Med A")=0),1,0)</f>
        <v>0</v>
      </c>
    </row>
    <row r="1520" spans="1:6" x14ac:dyDescent="0.25">
      <c r="A1520" s="11">
        <v>100</v>
      </c>
      <c r="B1520" s="11" t="s">
        <v>622</v>
      </c>
      <c r="C1520" s="12">
        <v>41102</v>
      </c>
      <c r="D1520" s="15">
        <v>2500</v>
      </c>
      <c r="E1520" s="13">
        <f t="shared" si="23"/>
        <v>0</v>
      </c>
      <c r="F1520" s="13">
        <f>IF(AND(B1520="Med B",COUNTIFS(A$1:A1519,A1520,B$1:B1519,"Med B")=0,COUNTIFS(A$1:A1519,A1520,B$1:B1519,"Med A")=0),1,0)</f>
        <v>0</v>
      </c>
    </row>
    <row r="1521" spans="1:6" x14ac:dyDescent="0.25">
      <c r="A1521" s="11">
        <v>100</v>
      </c>
      <c r="B1521" s="11" t="s">
        <v>622</v>
      </c>
      <c r="C1521" s="12">
        <v>41104</v>
      </c>
      <c r="D1521" s="15">
        <v>2500</v>
      </c>
      <c r="E1521" s="13">
        <f t="shared" si="23"/>
        <v>0</v>
      </c>
      <c r="F1521" s="13">
        <f>IF(AND(B1521="Med B",COUNTIFS(A$1:A1520,A1521,B$1:B1520,"Med B")=0,COUNTIFS(A$1:A1520,A1521,B$1:B1520,"Med A")=0),1,0)</f>
        <v>0</v>
      </c>
    </row>
    <row r="1522" spans="1:6" x14ac:dyDescent="0.25">
      <c r="A1522" s="11">
        <v>100</v>
      </c>
      <c r="B1522" s="11" t="s">
        <v>622</v>
      </c>
      <c r="C1522" s="12">
        <v>41107</v>
      </c>
      <c r="D1522" s="15">
        <v>2500</v>
      </c>
      <c r="E1522" s="13">
        <f t="shared" si="23"/>
        <v>0</v>
      </c>
      <c r="F1522" s="13">
        <f>IF(AND(B1522="Med B",COUNTIFS(A$1:A1521,A1522,B$1:B1521,"Med B")=0,COUNTIFS(A$1:A1521,A1522,B$1:B1521,"Med A")=0),1,0)</f>
        <v>0</v>
      </c>
    </row>
    <row r="1523" spans="1:6" x14ac:dyDescent="0.25">
      <c r="A1523" s="11">
        <v>100</v>
      </c>
      <c r="B1523" s="11" t="s">
        <v>622</v>
      </c>
      <c r="C1523" s="12">
        <v>41109</v>
      </c>
      <c r="D1523" s="15">
        <v>2500</v>
      </c>
      <c r="E1523" s="13">
        <f t="shared" si="23"/>
        <v>0</v>
      </c>
      <c r="F1523" s="13">
        <f>IF(AND(B1523="Med B",COUNTIFS(A$1:A1522,A1523,B$1:B1522,"Med B")=0,COUNTIFS(A$1:A1522,A1523,B$1:B1522,"Med A")=0),1,0)</f>
        <v>0</v>
      </c>
    </row>
    <row r="1524" spans="1:6" x14ac:dyDescent="0.25">
      <c r="A1524" s="11">
        <v>100</v>
      </c>
      <c r="B1524" s="11" t="s">
        <v>622</v>
      </c>
      <c r="C1524" s="12">
        <v>41111</v>
      </c>
      <c r="D1524" s="15">
        <v>2500</v>
      </c>
      <c r="E1524" s="13">
        <f t="shared" si="23"/>
        <v>0</v>
      </c>
      <c r="F1524" s="13">
        <f>IF(AND(B1524="Med B",COUNTIFS(A$1:A1523,A1524,B$1:B1523,"Med B")=0,COUNTIFS(A$1:A1523,A1524,B$1:B1523,"Med A")=0),1,0)</f>
        <v>0</v>
      </c>
    </row>
    <row r="1525" spans="1:6" x14ac:dyDescent="0.25">
      <c r="A1525" s="11">
        <v>100</v>
      </c>
      <c r="B1525" s="11" t="s">
        <v>622</v>
      </c>
      <c r="C1525" s="12">
        <v>41121</v>
      </c>
      <c r="D1525" s="15">
        <v>2500</v>
      </c>
      <c r="E1525" s="13">
        <f t="shared" si="23"/>
        <v>0</v>
      </c>
      <c r="F1525" s="13">
        <f>IF(AND(B1525="Med B",COUNTIFS(A$1:A1524,A1525,B$1:B1524,"Med B")=0,COUNTIFS(A$1:A1524,A1525,B$1:B1524,"Med A")=0),1,0)</f>
        <v>0</v>
      </c>
    </row>
    <row r="1526" spans="1:6" x14ac:dyDescent="0.25">
      <c r="A1526" s="11">
        <v>100</v>
      </c>
      <c r="B1526" s="11" t="s">
        <v>622</v>
      </c>
      <c r="C1526" s="12">
        <v>41123</v>
      </c>
      <c r="D1526" s="15">
        <v>2500</v>
      </c>
      <c r="E1526" s="13">
        <f t="shared" si="23"/>
        <v>0</v>
      </c>
      <c r="F1526" s="13">
        <f>IF(AND(B1526="Med B",COUNTIFS(A$1:A1525,A1526,B$1:B1525,"Med B")=0,COUNTIFS(A$1:A1525,A1526,B$1:B1525,"Med A")=0),1,0)</f>
        <v>0</v>
      </c>
    </row>
    <row r="1527" spans="1:6" x14ac:dyDescent="0.25">
      <c r="A1527" s="11">
        <v>100</v>
      </c>
      <c r="B1527" s="11" t="s">
        <v>622</v>
      </c>
      <c r="C1527" s="12">
        <v>41128</v>
      </c>
      <c r="D1527" s="15">
        <v>2500</v>
      </c>
      <c r="E1527" s="13">
        <f t="shared" si="23"/>
        <v>0</v>
      </c>
      <c r="F1527" s="13">
        <f>IF(AND(B1527="Med B",COUNTIFS(A$1:A1526,A1527,B$1:B1526,"Med B")=0,COUNTIFS(A$1:A1526,A1527,B$1:B1526,"Med A")=0),1,0)</f>
        <v>0</v>
      </c>
    </row>
    <row r="1528" spans="1:6" x14ac:dyDescent="0.25">
      <c r="A1528" s="11">
        <v>100</v>
      </c>
      <c r="B1528" s="11" t="s">
        <v>622</v>
      </c>
      <c r="C1528" s="12">
        <v>41130</v>
      </c>
      <c r="D1528" s="15">
        <v>2500</v>
      </c>
      <c r="E1528" s="13">
        <f t="shared" si="23"/>
        <v>0</v>
      </c>
      <c r="F1528" s="13">
        <f>IF(AND(B1528="Med B",COUNTIFS(A$1:A1527,A1528,B$1:B1527,"Med B")=0,COUNTIFS(A$1:A1527,A1528,B$1:B1527,"Med A")=0),1,0)</f>
        <v>0</v>
      </c>
    </row>
    <row r="1529" spans="1:6" x14ac:dyDescent="0.25">
      <c r="A1529" s="11">
        <v>100</v>
      </c>
      <c r="B1529" s="11" t="s">
        <v>622</v>
      </c>
      <c r="C1529" s="12">
        <v>41132</v>
      </c>
      <c r="D1529" s="15">
        <v>3300</v>
      </c>
      <c r="E1529" s="13">
        <f t="shared" si="23"/>
        <v>0</v>
      </c>
      <c r="F1529" s="13">
        <f>IF(AND(B1529="Med B",COUNTIFS(A$1:A1528,A1529,B$1:B1528,"Med B")=0,COUNTIFS(A$1:A1528,A1529,B$1:B1528,"Med A")=0),1,0)</f>
        <v>0</v>
      </c>
    </row>
    <row r="1530" spans="1:6" x14ac:dyDescent="0.25">
      <c r="A1530" s="11">
        <v>100</v>
      </c>
      <c r="B1530" s="11" t="s">
        <v>622</v>
      </c>
      <c r="C1530" s="12">
        <v>41135</v>
      </c>
      <c r="D1530" s="15">
        <v>3300</v>
      </c>
      <c r="E1530" s="13">
        <f t="shared" si="23"/>
        <v>0</v>
      </c>
      <c r="F1530" s="13">
        <f>IF(AND(B1530="Med B",COUNTIFS(A$1:A1529,A1530,B$1:B1529,"Med B")=0,COUNTIFS(A$1:A1529,A1530,B$1:B1529,"Med A")=0),1,0)</f>
        <v>0</v>
      </c>
    </row>
    <row r="1531" spans="1:6" x14ac:dyDescent="0.25">
      <c r="A1531" s="11">
        <v>100</v>
      </c>
      <c r="B1531" s="11" t="s">
        <v>622</v>
      </c>
      <c r="C1531" s="12">
        <v>41137</v>
      </c>
      <c r="D1531" s="15">
        <v>3300</v>
      </c>
      <c r="E1531" s="13">
        <f t="shared" si="23"/>
        <v>0</v>
      </c>
      <c r="F1531" s="13">
        <f>IF(AND(B1531="Med B",COUNTIFS(A$1:A1530,A1531,B$1:B1530,"Med B")=0,COUNTIFS(A$1:A1530,A1531,B$1:B1530,"Med A")=0),1,0)</f>
        <v>0</v>
      </c>
    </row>
    <row r="1532" spans="1:6" x14ac:dyDescent="0.25">
      <c r="A1532" s="11">
        <v>100</v>
      </c>
      <c r="B1532" s="11" t="s">
        <v>622</v>
      </c>
      <c r="C1532" s="12">
        <v>41142</v>
      </c>
      <c r="D1532" s="15">
        <v>3300</v>
      </c>
      <c r="E1532" s="13">
        <f t="shared" si="23"/>
        <v>0</v>
      </c>
      <c r="F1532" s="13">
        <f>IF(AND(B1532="Med B",COUNTIFS(A$1:A1531,A1532,B$1:B1531,"Med B")=0,COUNTIFS(A$1:A1531,A1532,B$1:B1531,"Med A")=0),1,0)</f>
        <v>0</v>
      </c>
    </row>
    <row r="1533" spans="1:6" x14ac:dyDescent="0.25">
      <c r="A1533" s="11">
        <v>100</v>
      </c>
      <c r="B1533" s="11" t="s">
        <v>622</v>
      </c>
      <c r="C1533" s="12">
        <v>41146</v>
      </c>
      <c r="D1533" s="15">
        <v>3300</v>
      </c>
      <c r="E1533" s="13">
        <f t="shared" si="23"/>
        <v>0</v>
      </c>
      <c r="F1533" s="13">
        <f>IF(AND(B1533="Med B",COUNTIFS(A$1:A1532,A1533,B$1:B1532,"Med B")=0,COUNTIFS(A$1:A1532,A1533,B$1:B1532,"Med A")=0),1,0)</f>
        <v>0</v>
      </c>
    </row>
    <row r="1534" spans="1:6" x14ac:dyDescent="0.25">
      <c r="A1534" s="11">
        <v>100</v>
      </c>
      <c r="B1534" s="11" t="s">
        <v>622</v>
      </c>
      <c r="C1534" s="12">
        <v>41149</v>
      </c>
      <c r="D1534" s="15">
        <v>3300</v>
      </c>
      <c r="E1534" s="13">
        <f t="shared" si="23"/>
        <v>0</v>
      </c>
      <c r="F1534" s="13">
        <f>IF(AND(B1534="Med B",COUNTIFS(A$1:A1533,A1534,B$1:B1533,"Med B")=0,COUNTIFS(A$1:A1533,A1534,B$1:B1533,"Med A")=0),1,0)</f>
        <v>0</v>
      </c>
    </row>
    <row r="1535" spans="1:6" x14ac:dyDescent="0.25">
      <c r="A1535" s="11">
        <v>100</v>
      </c>
      <c r="B1535" s="11" t="s">
        <v>622</v>
      </c>
      <c r="C1535" s="12">
        <v>41153</v>
      </c>
      <c r="D1535" s="15">
        <v>3300</v>
      </c>
      <c r="E1535" s="13">
        <f t="shared" si="23"/>
        <v>0</v>
      </c>
      <c r="F1535" s="13">
        <f>IF(AND(B1535="Med B",COUNTIFS(A$1:A1534,A1535,B$1:B1534,"Med B")=0,COUNTIFS(A$1:A1534,A1535,B$1:B1534,"Med A")=0),1,0)</f>
        <v>0</v>
      </c>
    </row>
    <row r="1536" spans="1:6" x14ac:dyDescent="0.25">
      <c r="A1536" s="11">
        <v>100</v>
      </c>
      <c r="B1536" s="11" t="s">
        <v>622</v>
      </c>
      <c r="C1536" s="12">
        <v>41156</v>
      </c>
      <c r="D1536" s="15">
        <v>3300</v>
      </c>
      <c r="E1536" s="13">
        <f t="shared" si="23"/>
        <v>0</v>
      </c>
      <c r="F1536" s="13">
        <f>IF(AND(B1536="Med B",COUNTIFS(A$1:A1535,A1536,B$1:B1535,"Med B")=0,COUNTIFS(A$1:A1535,A1536,B$1:B1535,"Med A")=0),1,0)</f>
        <v>0</v>
      </c>
    </row>
    <row r="1537" spans="1:6" x14ac:dyDescent="0.25">
      <c r="A1537" s="11">
        <v>100</v>
      </c>
      <c r="B1537" s="11" t="s">
        <v>622</v>
      </c>
      <c r="C1537" s="12">
        <v>41158</v>
      </c>
      <c r="D1537" s="15">
        <v>4300</v>
      </c>
      <c r="E1537" s="13">
        <f t="shared" si="23"/>
        <v>1</v>
      </c>
      <c r="F1537" s="13">
        <f>IF(AND(B1537="Med B",COUNTIFS(A$1:A1536,A1537,B$1:B1536,"Med B")=0,COUNTIFS(A$1:A1536,A1537,B$1:B1536,"Med A")=0),1,0)</f>
        <v>0</v>
      </c>
    </row>
    <row r="1538" spans="1:6" x14ac:dyDescent="0.25">
      <c r="A1538" s="11">
        <v>100</v>
      </c>
      <c r="B1538" s="11" t="s">
        <v>623</v>
      </c>
      <c r="C1538" s="12">
        <v>41165</v>
      </c>
      <c r="D1538" s="15">
        <v>6</v>
      </c>
      <c r="E1538" s="13">
        <f t="shared" si="23"/>
        <v>0</v>
      </c>
      <c r="F1538" s="13">
        <f>IF(AND(B1538="Med B",COUNTIFS(A$1:A1537,A1538,B$1:B1537,"Med B")=0,COUNTIFS(A$1:A1537,A1538,B$1:B1537,"Med A")=0),1,0)</f>
        <v>0</v>
      </c>
    </row>
    <row r="1539" spans="1:6" x14ac:dyDescent="0.25">
      <c r="A1539" s="11">
        <v>100</v>
      </c>
      <c r="B1539" s="11" t="s">
        <v>623</v>
      </c>
      <c r="C1539" s="12">
        <v>41193</v>
      </c>
      <c r="D1539" s="15">
        <v>6</v>
      </c>
      <c r="E1539" s="13">
        <f t="shared" ref="E1539:E1602" si="24">IF(AND(B1539="Med A", A1539=A1540, B1540="Med B"), 1, 0)</f>
        <v>0</v>
      </c>
      <c r="F1539" s="13">
        <f>IF(AND(B1539="Med B",COUNTIFS(A$1:A1538,A1539,B$1:B1538,"Med B")=0,COUNTIFS(A$1:A1538,A1539,B$1:B1538,"Med A")=0),1,0)</f>
        <v>0</v>
      </c>
    </row>
    <row r="1540" spans="1:6" x14ac:dyDescent="0.25">
      <c r="A1540" s="11">
        <v>100</v>
      </c>
      <c r="B1540" s="11" t="s">
        <v>623</v>
      </c>
      <c r="C1540" s="12">
        <v>41228</v>
      </c>
      <c r="D1540" s="15">
        <v>5</v>
      </c>
      <c r="E1540" s="13">
        <f t="shared" si="24"/>
        <v>0</v>
      </c>
      <c r="F1540" s="13">
        <f>IF(AND(B1540="Med B",COUNTIFS(A$1:A1539,A1540,B$1:B1539,"Med B")=0,COUNTIFS(A$1:A1539,A1540,B$1:B1539,"Med A")=0),1,0)</f>
        <v>0</v>
      </c>
    </row>
    <row r="1541" spans="1:6" x14ac:dyDescent="0.25">
      <c r="A1541" s="11">
        <v>101</v>
      </c>
      <c r="B1541" s="11" t="s">
        <v>622</v>
      </c>
      <c r="C1541" s="12">
        <v>41093</v>
      </c>
      <c r="D1541" s="15">
        <v>700</v>
      </c>
      <c r="E1541" s="13">
        <f t="shared" si="24"/>
        <v>0</v>
      </c>
      <c r="F1541" s="13">
        <f>IF(AND(B1541="Med B",COUNTIFS(A$1:A1540,A1541,B$1:B1540,"Med B")=0,COUNTIFS(A$1:A1540,A1541,B$1:B1540,"Med A")=0),1,0)</f>
        <v>0</v>
      </c>
    </row>
    <row r="1542" spans="1:6" x14ac:dyDescent="0.25">
      <c r="A1542" s="11">
        <v>101</v>
      </c>
      <c r="B1542" s="11" t="s">
        <v>622</v>
      </c>
      <c r="C1542" s="12">
        <v>41096</v>
      </c>
      <c r="D1542" s="15">
        <v>800</v>
      </c>
      <c r="E1542" s="13">
        <f t="shared" si="24"/>
        <v>0</v>
      </c>
      <c r="F1542" s="13">
        <f>IF(AND(B1542="Med B",COUNTIFS(A$1:A1541,A1542,B$1:B1541,"Med B")=0,COUNTIFS(A$1:A1541,A1542,B$1:B1541,"Med A")=0),1,0)</f>
        <v>0</v>
      </c>
    </row>
    <row r="1543" spans="1:6" x14ac:dyDescent="0.25">
      <c r="A1543" s="11">
        <v>101</v>
      </c>
      <c r="B1543" s="11" t="s">
        <v>622</v>
      </c>
      <c r="C1543" s="12">
        <v>41100</v>
      </c>
      <c r="D1543" s="15">
        <v>800</v>
      </c>
      <c r="E1543" s="13">
        <f t="shared" si="24"/>
        <v>0</v>
      </c>
      <c r="F1543" s="13">
        <f>IF(AND(B1543="Med B",COUNTIFS(A$1:A1542,A1543,B$1:B1542,"Med B")=0,COUNTIFS(A$1:A1542,A1543,B$1:B1542,"Med A")=0),1,0)</f>
        <v>0</v>
      </c>
    </row>
    <row r="1544" spans="1:6" x14ac:dyDescent="0.25">
      <c r="A1544" s="11">
        <v>101</v>
      </c>
      <c r="B1544" s="11" t="s">
        <v>622</v>
      </c>
      <c r="C1544" s="12">
        <v>41103</v>
      </c>
      <c r="D1544" s="15">
        <v>800</v>
      </c>
      <c r="E1544" s="13">
        <f t="shared" si="24"/>
        <v>0</v>
      </c>
      <c r="F1544" s="13">
        <f>IF(AND(B1544="Med B",COUNTIFS(A$1:A1543,A1544,B$1:B1543,"Med B")=0,COUNTIFS(A$1:A1543,A1544,B$1:B1543,"Med A")=0),1,0)</f>
        <v>0</v>
      </c>
    </row>
    <row r="1545" spans="1:6" x14ac:dyDescent="0.25">
      <c r="A1545" s="11">
        <v>101</v>
      </c>
      <c r="B1545" s="11" t="s">
        <v>622</v>
      </c>
      <c r="C1545" s="12">
        <v>41107</v>
      </c>
      <c r="D1545" s="15">
        <v>800</v>
      </c>
      <c r="E1545" s="13">
        <f t="shared" si="24"/>
        <v>0</v>
      </c>
      <c r="F1545" s="13">
        <f>IF(AND(B1545="Med B",COUNTIFS(A$1:A1544,A1545,B$1:B1544,"Med B")=0,COUNTIFS(A$1:A1544,A1545,B$1:B1544,"Med A")=0),1,0)</f>
        <v>0</v>
      </c>
    </row>
    <row r="1546" spans="1:6" x14ac:dyDescent="0.25">
      <c r="A1546" s="11">
        <v>101</v>
      </c>
      <c r="B1546" s="11" t="s">
        <v>622</v>
      </c>
      <c r="C1546" s="12">
        <v>41110</v>
      </c>
      <c r="D1546" s="15">
        <v>900</v>
      </c>
      <c r="E1546" s="13">
        <f t="shared" si="24"/>
        <v>0</v>
      </c>
      <c r="F1546" s="13">
        <f>IF(AND(B1546="Med B",COUNTIFS(A$1:A1545,A1546,B$1:B1545,"Med B")=0,COUNTIFS(A$1:A1545,A1546,B$1:B1545,"Med A")=0),1,0)</f>
        <v>0</v>
      </c>
    </row>
    <row r="1547" spans="1:6" x14ac:dyDescent="0.25">
      <c r="A1547" s="11">
        <v>101</v>
      </c>
      <c r="B1547" s="11" t="s">
        <v>622</v>
      </c>
      <c r="C1547" s="12">
        <v>41114</v>
      </c>
      <c r="D1547" s="15">
        <v>900</v>
      </c>
      <c r="E1547" s="13">
        <f t="shared" si="24"/>
        <v>0</v>
      </c>
      <c r="F1547" s="13">
        <f>IF(AND(B1547="Med B",COUNTIFS(A$1:A1546,A1547,B$1:B1546,"Med B")=0,COUNTIFS(A$1:A1546,A1547,B$1:B1546,"Med A")=0),1,0)</f>
        <v>0</v>
      </c>
    </row>
    <row r="1548" spans="1:6" x14ac:dyDescent="0.25">
      <c r="A1548" s="11">
        <v>101</v>
      </c>
      <c r="B1548" s="11" t="s">
        <v>622</v>
      </c>
      <c r="C1548" s="12">
        <v>41118</v>
      </c>
      <c r="D1548" s="15">
        <v>900</v>
      </c>
      <c r="E1548" s="13">
        <f t="shared" si="24"/>
        <v>0</v>
      </c>
      <c r="F1548" s="13">
        <f>IF(AND(B1548="Med B",COUNTIFS(A$1:A1547,A1548,B$1:B1547,"Med B")=0,COUNTIFS(A$1:A1547,A1548,B$1:B1547,"Med A")=0),1,0)</f>
        <v>0</v>
      </c>
    </row>
    <row r="1549" spans="1:6" x14ac:dyDescent="0.25">
      <c r="A1549" s="11">
        <v>101</v>
      </c>
      <c r="B1549" s="11" t="s">
        <v>622</v>
      </c>
      <c r="C1549" s="12">
        <v>41121</v>
      </c>
      <c r="D1549" s="15">
        <v>900</v>
      </c>
      <c r="E1549" s="13">
        <f t="shared" si="24"/>
        <v>0</v>
      </c>
      <c r="F1549" s="13">
        <f>IF(AND(B1549="Med B",COUNTIFS(A$1:A1548,A1549,B$1:B1548,"Med B")=0,COUNTIFS(A$1:A1548,A1549,B$1:B1548,"Med A")=0),1,0)</f>
        <v>0</v>
      </c>
    </row>
    <row r="1550" spans="1:6" x14ac:dyDescent="0.25">
      <c r="A1550" s="11">
        <v>101</v>
      </c>
      <c r="B1550" s="11" t="s">
        <v>622</v>
      </c>
      <c r="C1550" s="12">
        <v>41124</v>
      </c>
      <c r="D1550" s="15">
        <v>900</v>
      </c>
      <c r="E1550" s="13">
        <f t="shared" si="24"/>
        <v>0</v>
      </c>
      <c r="F1550" s="13">
        <f>IF(AND(B1550="Med B",COUNTIFS(A$1:A1549,A1550,B$1:B1549,"Med B")=0,COUNTIFS(A$1:A1549,A1550,B$1:B1549,"Med A")=0),1,0)</f>
        <v>0</v>
      </c>
    </row>
    <row r="1551" spans="1:6" x14ac:dyDescent="0.25">
      <c r="A1551" s="11">
        <v>101</v>
      </c>
      <c r="B1551" s="11" t="s">
        <v>622</v>
      </c>
      <c r="C1551" s="12">
        <v>41128</v>
      </c>
      <c r="D1551" s="15">
        <v>900</v>
      </c>
      <c r="E1551" s="13">
        <f t="shared" si="24"/>
        <v>0</v>
      </c>
      <c r="F1551" s="13">
        <f>IF(AND(B1551="Med B",COUNTIFS(A$1:A1550,A1551,B$1:B1550,"Med B")=0,COUNTIFS(A$1:A1550,A1551,B$1:B1550,"Med A")=0),1,0)</f>
        <v>0</v>
      </c>
    </row>
    <row r="1552" spans="1:6" x14ac:dyDescent="0.25">
      <c r="A1552" s="11">
        <v>101</v>
      </c>
      <c r="B1552" s="11" t="s">
        <v>622</v>
      </c>
      <c r="C1552" s="12">
        <v>41131</v>
      </c>
      <c r="D1552" s="15">
        <v>900</v>
      </c>
      <c r="E1552" s="13">
        <f t="shared" si="24"/>
        <v>0</v>
      </c>
      <c r="F1552" s="13">
        <f>IF(AND(B1552="Med B",COUNTIFS(A$1:A1551,A1552,B$1:B1551,"Med B")=0,COUNTIFS(A$1:A1551,A1552,B$1:B1551,"Med A")=0),1,0)</f>
        <v>0</v>
      </c>
    </row>
    <row r="1553" spans="1:6" x14ac:dyDescent="0.25">
      <c r="A1553" s="11">
        <v>101</v>
      </c>
      <c r="B1553" s="11" t="s">
        <v>622</v>
      </c>
      <c r="C1553" s="12">
        <v>41135</v>
      </c>
      <c r="D1553" s="15">
        <v>900</v>
      </c>
      <c r="E1553" s="13">
        <f t="shared" si="24"/>
        <v>0</v>
      </c>
      <c r="F1553" s="13">
        <f>IF(AND(B1553="Med B",COUNTIFS(A$1:A1552,A1553,B$1:B1552,"Med B")=0,COUNTIFS(A$1:A1552,A1553,B$1:B1552,"Med A")=0),1,0)</f>
        <v>0</v>
      </c>
    </row>
    <row r="1554" spans="1:6" x14ac:dyDescent="0.25">
      <c r="A1554" s="11">
        <v>101</v>
      </c>
      <c r="B1554" s="11" t="s">
        <v>622</v>
      </c>
      <c r="C1554" s="12">
        <v>41138</v>
      </c>
      <c r="D1554" s="15">
        <v>1200</v>
      </c>
      <c r="E1554" s="13">
        <f t="shared" si="24"/>
        <v>0</v>
      </c>
      <c r="F1554" s="13">
        <f>IF(AND(B1554="Med B",COUNTIFS(A$1:A1553,A1554,B$1:B1553,"Med B")=0,COUNTIFS(A$1:A1553,A1554,B$1:B1553,"Med A")=0),1,0)</f>
        <v>0</v>
      </c>
    </row>
    <row r="1555" spans="1:6" x14ac:dyDescent="0.25">
      <c r="A1555" s="11">
        <v>101</v>
      </c>
      <c r="B1555" s="11" t="s">
        <v>622</v>
      </c>
      <c r="C1555" s="12">
        <v>41142</v>
      </c>
      <c r="D1555" s="15">
        <v>1200</v>
      </c>
      <c r="E1555" s="13">
        <f t="shared" si="24"/>
        <v>0</v>
      </c>
      <c r="F1555" s="13">
        <f>IF(AND(B1555="Med B",COUNTIFS(A$1:A1554,A1555,B$1:B1554,"Med B")=0,COUNTIFS(A$1:A1554,A1555,B$1:B1554,"Med A")=0),1,0)</f>
        <v>0</v>
      </c>
    </row>
    <row r="1556" spans="1:6" x14ac:dyDescent="0.25">
      <c r="A1556" s="11">
        <v>101</v>
      </c>
      <c r="B1556" s="11" t="s">
        <v>622</v>
      </c>
      <c r="C1556" s="12">
        <v>41146</v>
      </c>
      <c r="D1556" s="15">
        <v>1200</v>
      </c>
      <c r="E1556" s="13">
        <f t="shared" si="24"/>
        <v>0</v>
      </c>
      <c r="F1556" s="13">
        <f>IF(AND(B1556="Med B",COUNTIFS(A$1:A1555,A1556,B$1:B1555,"Med B")=0,COUNTIFS(A$1:A1555,A1556,B$1:B1555,"Med A")=0),1,0)</f>
        <v>0</v>
      </c>
    </row>
    <row r="1557" spans="1:6" x14ac:dyDescent="0.25">
      <c r="A1557" s="11">
        <v>101</v>
      </c>
      <c r="B1557" s="11" t="s">
        <v>622</v>
      </c>
      <c r="C1557" s="12">
        <v>41149</v>
      </c>
      <c r="D1557" s="15">
        <v>1200</v>
      </c>
      <c r="E1557" s="13">
        <f t="shared" si="24"/>
        <v>0</v>
      </c>
      <c r="F1557" s="13">
        <f>IF(AND(B1557="Med B",COUNTIFS(A$1:A1556,A1557,B$1:B1556,"Med B")=0,COUNTIFS(A$1:A1556,A1557,B$1:B1556,"Med A")=0),1,0)</f>
        <v>0</v>
      </c>
    </row>
    <row r="1558" spans="1:6" x14ac:dyDescent="0.25">
      <c r="A1558" s="11">
        <v>101</v>
      </c>
      <c r="B1558" s="11" t="s">
        <v>622</v>
      </c>
      <c r="C1558" s="12">
        <v>41153</v>
      </c>
      <c r="D1558" s="15">
        <v>2400</v>
      </c>
      <c r="E1558" s="13">
        <f t="shared" si="24"/>
        <v>0</v>
      </c>
      <c r="F1558" s="13">
        <f>IF(AND(B1558="Med B",COUNTIFS(A$1:A1557,A1558,B$1:B1557,"Med B")=0,COUNTIFS(A$1:A1557,A1558,B$1:B1557,"Med A")=0),1,0)</f>
        <v>0</v>
      </c>
    </row>
    <row r="1559" spans="1:6" x14ac:dyDescent="0.25">
      <c r="A1559" s="11">
        <v>101</v>
      </c>
      <c r="B1559" s="11" t="s">
        <v>622</v>
      </c>
      <c r="C1559" s="12">
        <v>41156</v>
      </c>
      <c r="D1559" s="15">
        <v>2400</v>
      </c>
      <c r="E1559" s="13">
        <f t="shared" si="24"/>
        <v>1</v>
      </c>
      <c r="F1559" s="13">
        <f>IF(AND(B1559="Med B",COUNTIFS(A$1:A1558,A1559,B$1:B1558,"Med B")=0,COUNTIFS(A$1:A1558,A1559,B$1:B1558,"Med A")=0),1,0)</f>
        <v>0</v>
      </c>
    </row>
    <row r="1560" spans="1:6" x14ac:dyDescent="0.25">
      <c r="A1560" s="11">
        <v>101</v>
      </c>
      <c r="B1560" s="11" t="s">
        <v>623</v>
      </c>
      <c r="C1560" s="12">
        <v>41166</v>
      </c>
      <c r="D1560" s="15">
        <v>4</v>
      </c>
      <c r="E1560" s="13">
        <f t="shared" si="24"/>
        <v>0</v>
      </c>
      <c r="F1560" s="13">
        <f>IF(AND(B1560="Med B",COUNTIFS(A$1:A1559,A1560,B$1:B1559,"Med B")=0,COUNTIFS(A$1:A1559,A1560,B$1:B1559,"Med A")=0),1,0)</f>
        <v>0</v>
      </c>
    </row>
    <row r="1561" spans="1:6" x14ac:dyDescent="0.25">
      <c r="A1561" s="11">
        <v>101</v>
      </c>
      <c r="B1561" s="11" t="s">
        <v>623</v>
      </c>
      <c r="C1561" s="12">
        <v>41195</v>
      </c>
      <c r="D1561" s="15">
        <v>3</v>
      </c>
      <c r="E1561" s="13">
        <f t="shared" si="24"/>
        <v>0</v>
      </c>
      <c r="F1561" s="13">
        <f>IF(AND(B1561="Med B",COUNTIFS(A$1:A1560,A1561,B$1:B1560,"Med B")=0,COUNTIFS(A$1:A1560,A1561,B$1:B1560,"Med A")=0),1,0)</f>
        <v>0</v>
      </c>
    </row>
    <row r="1562" spans="1:6" x14ac:dyDescent="0.25">
      <c r="A1562" s="11">
        <v>101</v>
      </c>
      <c r="B1562" s="11" t="s">
        <v>623</v>
      </c>
      <c r="C1562" s="12">
        <v>41229</v>
      </c>
      <c r="D1562" s="15">
        <v>3</v>
      </c>
      <c r="E1562" s="13">
        <f t="shared" si="24"/>
        <v>0</v>
      </c>
      <c r="F1562" s="13">
        <f>IF(AND(B1562="Med B",COUNTIFS(A$1:A1561,A1562,B$1:B1561,"Med B")=0,COUNTIFS(A$1:A1561,A1562,B$1:B1561,"Med A")=0),1,0)</f>
        <v>0</v>
      </c>
    </row>
    <row r="1563" spans="1:6" x14ac:dyDescent="0.25">
      <c r="A1563" s="11">
        <v>102</v>
      </c>
      <c r="B1563" s="11" t="s">
        <v>622</v>
      </c>
      <c r="C1563" s="12">
        <v>41243</v>
      </c>
      <c r="D1563" s="15">
        <v>4900</v>
      </c>
      <c r="E1563" s="13">
        <f t="shared" si="24"/>
        <v>0</v>
      </c>
      <c r="F1563" s="13">
        <f>IF(AND(B1563="Med B",COUNTIFS(A$1:A1562,A1563,B$1:B1562,"Med B")=0,COUNTIFS(A$1:A1562,A1563,B$1:B1562,"Med A")=0),1,0)</f>
        <v>0</v>
      </c>
    </row>
    <row r="1564" spans="1:6" x14ac:dyDescent="0.25">
      <c r="A1564" s="11">
        <v>103</v>
      </c>
      <c r="B1564" s="11" t="s">
        <v>622</v>
      </c>
      <c r="C1564" s="12">
        <v>41092</v>
      </c>
      <c r="D1564" s="15">
        <v>400</v>
      </c>
      <c r="E1564" s="13">
        <f t="shared" si="24"/>
        <v>0</v>
      </c>
      <c r="F1564" s="13">
        <f>IF(AND(B1564="Med B",COUNTIFS(A$1:A1563,A1564,B$1:B1563,"Med B")=0,COUNTIFS(A$1:A1563,A1564,B$1:B1563,"Med A")=0),1,0)</f>
        <v>0</v>
      </c>
    </row>
    <row r="1565" spans="1:6" x14ac:dyDescent="0.25">
      <c r="A1565" s="11">
        <v>103</v>
      </c>
      <c r="B1565" s="11" t="s">
        <v>622</v>
      </c>
      <c r="C1565" s="12">
        <v>41094</v>
      </c>
      <c r="D1565" s="15">
        <v>400</v>
      </c>
      <c r="E1565" s="13">
        <f t="shared" si="24"/>
        <v>0</v>
      </c>
      <c r="F1565" s="13">
        <f>IF(AND(B1565="Med B",COUNTIFS(A$1:A1564,A1565,B$1:B1564,"Med B")=0,COUNTIFS(A$1:A1564,A1565,B$1:B1564,"Med A")=0),1,0)</f>
        <v>0</v>
      </c>
    </row>
    <row r="1566" spans="1:6" x14ac:dyDescent="0.25">
      <c r="A1566" s="11">
        <v>104</v>
      </c>
      <c r="B1566" s="11" t="s">
        <v>622</v>
      </c>
      <c r="C1566" s="12">
        <v>41093</v>
      </c>
      <c r="D1566" s="15">
        <v>1000</v>
      </c>
      <c r="E1566" s="13">
        <f t="shared" si="24"/>
        <v>0</v>
      </c>
      <c r="F1566" s="13">
        <f>IF(AND(B1566="Med B",COUNTIFS(A$1:A1565,A1566,B$1:B1565,"Med B")=0,COUNTIFS(A$1:A1565,A1566,B$1:B1565,"Med A")=0),1,0)</f>
        <v>0</v>
      </c>
    </row>
    <row r="1567" spans="1:6" x14ac:dyDescent="0.25">
      <c r="A1567" s="11">
        <v>104</v>
      </c>
      <c r="B1567" s="11" t="s">
        <v>622</v>
      </c>
      <c r="C1567" s="12">
        <v>41095</v>
      </c>
      <c r="D1567" s="15">
        <v>1000</v>
      </c>
      <c r="E1567" s="13">
        <f t="shared" si="24"/>
        <v>0</v>
      </c>
      <c r="F1567" s="13">
        <f>IF(AND(B1567="Med B",COUNTIFS(A$1:A1566,A1567,B$1:B1566,"Med B")=0,COUNTIFS(A$1:A1566,A1567,B$1:B1566,"Med A")=0),1,0)</f>
        <v>0</v>
      </c>
    </row>
    <row r="1568" spans="1:6" x14ac:dyDescent="0.25">
      <c r="A1568" s="11">
        <v>104</v>
      </c>
      <c r="B1568" s="11" t="s">
        <v>622</v>
      </c>
      <c r="C1568" s="12">
        <v>41097</v>
      </c>
      <c r="D1568" s="15">
        <v>1000</v>
      </c>
      <c r="E1568" s="13">
        <f t="shared" si="24"/>
        <v>0</v>
      </c>
      <c r="F1568" s="13">
        <f>IF(AND(B1568="Med B",COUNTIFS(A$1:A1567,A1568,B$1:B1567,"Med B")=0,COUNTIFS(A$1:A1567,A1568,B$1:B1567,"Med A")=0),1,0)</f>
        <v>0</v>
      </c>
    </row>
    <row r="1569" spans="1:6" x14ac:dyDescent="0.25">
      <c r="A1569" s="11">
        <v>104</v>
      </c>
      <c r="B1569" s="11" t="s">
        <v>622</v>
      </c>
      <c r="C1569" s="12">
        <v>41100</v>
      </c>
      <c r="D1569" s="15">
        <v>1000</v>
      </c>
      <c r="E1569" s="13">
        <f t="shared" si="24"/>
        <v>0</v>
      </c>
      <c r="F1569" s="13">
        <f>IF(AND(B1569="Med B",COUNTIFS(A$1:A1568,A1569,B$1:B1568,"Med B")=0,COUNTIFS(A$1:A1568,A1569,B$1:B1568,"Med A")=0),1,0)</f>
        <v>0</v>
      </c>
    </row>
    <row r="1570" spans="1:6" x14ac:dyDescent="0.25">
      <c r="A1570" s="11">
        <v>104</v>
      </c>
      <c r="B1570" s="11" t="s">
        <v>622</v>
      </c>
      <c r="C1570" s="12">
        <v>41102</v>
      </c>
      <c r="D1570" s="15">
        <v>1000</v>
      </c>
      <c r="E1570" s="13">
        <f t="shared" si="24"/>
        <v>0</v>
      </c>
      <c r="F1570" s="13">
        <f>IF(AND(B1570="Med B",COUNTIFS(A$1:A1569,A1570,B$1:B1569,"Med B")=0,COUNTIFS(A$1:A1569,A1570,B$1:B1569,"Med A")=0),1,0)</f>
        <v>0</v>
      </c>
    </row>
    <row r="1571" spans="1:6" x14ac:dyDescent="0.25">
      <c r="A1571" s="11">
        <v>104</v>
      </c>
      <c r="B1571" s="11" t="s">
        <v>622</v>
      </c>
      <c r="C1571" s="12">
        <v>41104</v>
      </c>
      <c r="D1571" s="15">
        <v>1000</v>
      </c>
      <c r="E1571" s="13">
        <f t="shared" si="24"/>
        <v>0</v>
      </c>
      <c r="F1571" s="13">
        <f>IF(AND(B1571="Med B",COUNTIFS(A$1:A1570,A1571,B$1:B1570,"Med B")=0,COUNTIFS(A$1:A1570,A1571,B$1:B1570,"Med A")=0),1,0)</f>
        <v>0</v>
      </c>
    </row>
    <row r="1572" spans="1:6" x14ac:dyDescent="0.25">
      <c r="A1572" s="11">
        <v>104</v>
      </c>
      <c r="B1572" s="11" t="s">
        <v>622</v>
      </c>
      <c r="C1572" s="12">
        <v>41107</v>
      </c>
      <c r="D1572" s="15">
        <v>1000</v>
      </c>
      <c r="E1572" s="13">
        <f t="shared" si="24"/>
        <v>0</v>
      </c>
      <c r="F1572" s="13">
        <f>IF(AND(B1572="Med B",COUNTIFS(A$1:A1571,A1572,B$1:B1571,"Med B")=0,COUNTIFS(A$1:A1571,A1572,B$1:B1571,"Med A")=0),1,0)</f>
        <v>0</v>
      </c>
    </row>
    <row r="1573" spans="1:6" x14ac:dyDescent="0.25">
      <c r="A1573" s="11">
        <v>104</v>
      </c>
      <c r="B1573" s="11" t="s">
        <v>622</v>
      </c>
      <c r="C1573" s="12">
        <v>41109</v>
      </c>
      <c r="D1573" s="15">
        <v>1000</v>
      </c>
      <c r="E1573" s="13">
        <f t="shared" si="24"/>
        <v>0</v>
      </c>
      <c r="F1573" s="13">
        <f>IF(AND(B1573="Med B",COUNTIFS(A$1:A1572,A1573,B$1:B1572,"Med B")=0,COUNTIFS(A$1:A1572,A1573,B$1:B1572,"Med A")=0),1,0)</f>
        <v>0</v>
      </c>
    </row>
    <row r="1574" spans="1:6" x14ac:dyDescent="0.25">
      <c r="A1574" s="11">
        <v>104</v>
      </c>
      <c r="B1574" s="11" t="s">
        <v>622</v>
      </c>
      <c r="C1574" s="12">
        <v>41111</v>
      </c>
      <c r="D1574" s="15">
        <v>1000</v>
      </c>
      <c r="E1574" s="13">
        <f t="shared" si="24"/>
        <v>0</v>
      </c>
      <c r="F1574" s="13">
        <f>IF(AND(B1574="Med B",COUNTIFS(A$1:A1573,A1574,B$1:B1573,"Med B")=0,COUNTIFS(A$1:A1573,A1574,B$1:B1573,"Med A")=0),1,0)</f>
        <v>0</v>
      </c>
    </row>
    <row r="1575" spans="1:6" x14ac:dyDescent="0.25">
      <c r="A1575" s="11">
        <v>104</v>
      </c>
      <c r="B1575" s="11" t="s">
        <v>622</v>
      </c>
      <c r="C1575" s="12">
        <v>41114</v>
      </c>
      <c r="D1575" s="15">
        <v>1000</v>
      </c>
      <c r="E1575" s="13">
        <f t="shared" si="24"/>
        <v>0</v>
      </c>
      <c r="F1575" s="13">
        <f>IF(AND(B1575="Med B",COUNTIFS(A$1:A1574,A1575,B$1:B1574,"Med B")=0,COUNTIFS(A$1:A1574,A1575,B$1:B1574,"Med A")=0),1,0)</f>
        <v>0</v>
      </c>
    </row>
    <row r="1576" spans="1:6" x14ac:dyDescent="0.25">
      <c r="A1576" s="11">
        <v>104</v>
      </c>
      <c r="B1576" s="11" t="s">
        <v>622</v>
      </c>
      <c r="C1576" s="12">
        <v>41116</v>
      </c>
      <c r="D1576" s="15">
        <v>1000</v>
      </c>
      <c r="E1576" s="13">
        <f t="shared" si="24"/>
        <v>0</v>
      </c>
      <c r="F1576" s="13">
        <f>IF(AND(B1576="Med B",COUNTIFS(A$1:A1575,A1576,B$1:B1575,"Med B")=0,COUNTIFS(A$1:A1575,A1576,B$1:B1575,"Med A")=0),1,0)</f>
        <v>0</v>
      </c>
    </row>
    <row r="1577" spans="1:6" x14ac:dyDescent="0.25">
      <c r="A1577" s="11">
        <v>104</v>
      </c>
      <c r="B1577" s="11" t="s">
        <v>622</v>
      </c>
      <c r="C1577" s="12">
        <v>41118</v>
      </c>
      <c r="D1577" s="15">
        <v>1000</v>
      </c>
      <c r="E1577" s="13">
        <f t="shared" si="24"/>
        <v>0</v>
      </c>
      <c r="F1577" s="13">
        <f>IF(AND(B1577="Med B",COUNTIFS(A$1:A1576,A1577,B$1:B1576,"Med B")=0,COUNTIFS(A$1:A1576,A1577,B$1:B1576,"Med A")=0),1,0)</f>
        <v>0</v>
      </c>
    </row>
    <row r="1578" spans="1:6" x14ac:dyDescent="0.25">
      <c r="A1578" s="11">
        <v>104</v>
      </c>
      <c r="B1578" s="11" t="s">
        <v>622</v>
      </c>
      <c r="C1578" s="12">
        <v>41121</v>
      </c>
      <c r="D1578" s="15">
        <v>1000</v>
      </c>
      <c r="E1578" s="13">
        <f t="shared" si="24"/>
        <v>0</v>
      </c>
      <c r="F1578" s="13">
        <f>IF(AND(B1578="Med B",COUNTIFS(A$1:A1577,A1578,B$1:B1577,"Med B")=0,COUNTIFS(A$1:A1577,A1578,B$1:B1577,"Med A")=0),1,0)</f>
        <v>0</v>
      </c>
    </row>
    <row r="1579" spans="1:6" x14ac:dyDescent="0.25">
      <c r="A1579" s="11">
        <v>104</v>
      </c>
      <c r="B1579" s="11" t="s">
        <v>622</v>
      </c>
      <c r="C1579" s="12">
        <v>41123</v>
      </c>
      <c r="D1579" s="15">
        <v>1000</v>
      </c>
      <c r="E1579" s="13">
        <f t="shared" si="24"/>
        <v>0</v>
      </c>
      <c r="F1579" s="13">
        <f>IF(AND(B1579="Med B",COUNTIFS(A$1:A1578,A1579,B$1:B1578,"Med B")=0,COUNTIFS(A$1:A1578,A1579,B$1:B1578,"Med A")=0),1,0)</f>
        <v>0</v>
      </c>
    </row>
    <row r="1580" spans="1:6" x14ac:dyDescent="0.25">
      <c r="A1580" s="11">
        <v>104</v>
      </c>
      <c r="B1580" s="11" t="s">
        <v>622</v>
      </c>
      <c r="C1580" s="12">
        <v>41139</v>
      </c>
      <c r="D1580" s="15">
        <v>1000</v>
      </c>
      <c r="E1580" s="13">
        <f t="shared" si="24"/>
        <v>0</v>
      </c>
      <c r="F1580" s="13">
        <f>IF(AND(B1580="Med B",COUNTIFS(A$1:A1579,A1580,B$1:B1579,"Med B")=0,COUNTIFS(A$1:A1579,A1580,B$1:B1579,"Med A")=0),1,0)</f>
        <v>0</v>
      </c>
    </row>
    <row r="1581" spans="1:6" x14ac:dyDescent="0.25">
      <c r="A1581" s="11">
        <v>104</v>
      </c>
      <c r="B1581" s="11" t="s">
        <v>622</v>
      </c>
      <c r="C1581" s="12">
        <v>41142</v>
      </c>
      <c r="D1581" s="15">
        <v>1000</v>
      </c>
      <c r="E1581" s="13">
        <f t="shared" si="24"/>
        <v>0</v>
      </c>
      <c r="F1581" s="13">
        <f>IF(AND(B1581="Med B",COUNTIFS(A$1:A1580,A1581,B$1:B1580,"Med B")=0,COUNTIFS(A$1:A1580,A1581,B$1:B1580,"Med A")=0),1,0)</f>
        <v>0</v>
      </c>
    </row>
    <row r="1582" spans="1:6" x14ac:dyDescent="0.25">
      <c r="A1582" s="11">
        <v>104</v>
      </c>
      <c r="B1582" s="11" t="s">
        <v>622</v>
      </c>
      <c r="C1582" s="12">
        <v>41144</v>
      </c>
      <c r="D1582" s="15">
        <v>1000</v>
      </c>
      <c r="E1582" s="13">
        <f t="shared" si="24"/>
        <v>0</v>
      </c>
      <c r="F1582" s="13">
        <f>IF(AND(B1582="Med B",COUNTIFS(A$1:A1581,A1582,B$1:B1581,"Med B")=0,COUNTIFS(A$1:A1581,A1582,B$1:B1581,"Med A")=0),1,0)</f>
        <v>0</v>
      </c>
    </row>
    <row r="1583" spans="1:6" x14ac:dyDescent="0.25">
      <c r="A1583" s="11">
        <v>104</v>
      </c>
      <c r="B1583" s="11" t="s">
        <v>622</v>
      </c>
      <c r="C1583" s="12">
        <v>41146</v>
      </c>
      <c r="D1583" s="15">
        <v>1000</v>
      </c>
      <c r="E1583" s="13">
        <f t="shared" si="24"/>
        <v>0</v>
      </c>
      <c r="F1583" s="13">
        <f>IF(AND(B1583="Med B",COUNTIFS(A$1:A1582,A1583,B$1:B1582,"Med B")=0,COUNTIFS(A$1:A1582,A1583,B$1:B1582,"Med A")=0),1,0)</f>
        <v>0</v>
      </c>
    </row>
    <row r="1584" spans="1:6" x14ac:dyDescent="0.25">
      <c r="A1584" s="11">
        <v>104</v>
      </c>
      <c r="B1584" s="11" t="s">
        <v>622</v>
      </c>
      <c r="C1584" s="12">
        <v>41149</v>
      </c>
      <c r="D1584" s="15">
        <v>1000</v>
      </c>
      <c r="E1584" s="13">
        <f t="shared" si="24"/>
        <v>0</v>
      </c>
      <c r="F1584" s="13">
        <f>IF(AND(B1584="Med B",COUNTIFS(A$1:A1583,A1584,B$1:B1583,"Med B")=0,COUNTIFS(A$1:A1583,A1584,B$1:B1583,"Med A")=0),1,0)</f>
        <v>0</v>
      </c>
    </row>
    <row r="1585" spans="1:6" x14ac:dyDescent="0.25">
      <c r="A1585" s="11">
        <v>104</v>
      </c>
      <c r="B1585" s="11" t="s">
        <v>622</v>
      </c>
      <c r="C1585" s="12">
        <v>41151</v>
      </c>
      <c r="D1585" s="15">
        <v>1000</v>
      </c>
      <c r="E1585" s="13">
        <f t="shared" si="24"/>
        <v>0</v>
      </c>
      <c r="F1585" s="13">
        <f>IF(AND(B1585="Med B",COUNTIFS(A$1:A1584,A1585,B$1:B1584,"Med B")=0,COUNTIFS(A$1:A1584,A1585,B$1:B1584,"Med A")=0),1,0)</f>
        <v>0</v>
      </c>
    </row>
    <row r="1586" spans="1:6" x14ac:dyDescent="0.25">
      <c r="A1586" s="11">
        <v>104</v>
      </c>
      <c r="B1586" s="11" t="s">
        <v>622</v>
      </c>
      <c r="C1586" s="12">
        <v>41153</v>
      </c>
      <c r="D1586" s="15">
        <v>1000</v>
      </c>
      <c r="E1586" s="13">
        <f t="shared" si="24"/>
        <v>0</v>
      </c>
      <c r="F1586" s="13">
        <f>IF(AND(B1586="Med B",COUNTIFS(A$1:A1585,A1586,B$1:B1585,"Med B")=0,COUNTIFS(A$1:A1585,A1586,B$1:B1585,"Med A")=0),1,0)</f>
        <v>0</v>
      </c>
    </row>
    <row r="1587" spans="1:6" x14ac:dyDescent="0.25">
      <c r="A1587" s="11">
        <v>104</v>
      </c>
      <c r="B1587" s="11" t="s">
        <v>622</v>
      </c>
      <c r="C1587" s="12">
        <v>41156</v>
      </c>
      <c r="D1587" s="15">
        <v>1000</v>
      </c>
      <c r="E1587" s="13">
        <f t="shared" si="24"/>
        <v>0</v>
      </c>
      <c r="F1587" s="13">
        <f>IF(AND(B1587="Med B",COUNTIFS(A$1:A1586,A1587,B$1:B1586,"Med B")=0,COUNTIFS(A$1:A1586,A1587,B$1:B1586,"Med A")=0),1,0)</f>
        <v>0</v>
      </c>
    </row>
    <row r="1588" spans="1:6" x14ac:dyDescent="0.25">
      <c r="A1588" s="11">
        <v>104</v>
      </c>
      <c r="B1588" s="11" t="s">
        <v>622</v>
      </c>
      <c r="C1588" s="12">
        <v>41158</v>
      </c>
      <c r="D1588" s="15">
        <v>1200</v>
      </c>
      <c r="E1588" s="13">
        <f t="shared" si="24"/>
        <v>1</v>
      </c>
      <c r="F1588" s="13">
        <f>IF(AND(B1588="Med B",COUNTIFS(A$1:A1587,A1588,B$1:B1587,"Med B")=0,COUNTIFS(A$1:A1587,A1588,B$1:B1587,"Med A")=0),1,0)</f>
        <v>0</v>
      </c>
    </row>
    <row r="1589" spans="1:6" x14ac:dyDescent="0.25">
      <c r="A1589" s="11">
        <v>104</v>
      </c>
      <c r="B1589" s="11" t="s">
        <v>623</v>
      </c>
      <c r="C1589" s="12">
        <v>41165</v>
      </c>
      <c r="D1589" s="15">
        <v>3</v>
      </c>
      <c r="E1589" s="13">
        <f t="shared" si="24"/>
        <v>0</v>
      </c>
      <c r="F1589" s="13">
        <f>IF(AND(B1589="Med B",COUNTIFS(A$1:A1588,A1589,B$1:B1588,"Med B")=0,COUNTIFS(A$1:A1588,A1589,B$1:B1588,"Med A")=0),1,0)</f>
        <v>0</v>
      </c>
    </row>
    <row r="1590" spans="1:6" x14ac:dyDescent="0.25">
      <c r="A1590" s="11">
        <v>104</v>
      </c>
      <c r="B1590" s="11" t="s">
        <v>623</v>
      </c>
      <c r="C1590" s="12">
        <v>41193</v>
      </c>
      <c r="D1590" s="15">
        <v>2</v>
      </c>
      <c r="E1590" s="13">
        <f t="shared" si="24"/>
        <v>0</v>
      </c>
      <c r="F1590" s="13">
        <f>IF(AND(B1590="Med B",COUNTIFS(A$1:A1589,A1590,B$1:B1589,"Med B")=0,COUNTIFS(A$1:A1589,A1590,B$1:B1589,"Med A")=0),1,0)</f>
        <v>0</v>
      </c>
    </row>
    <row r="1591" spans="1:6" x14ac:dyDescent="0.25">
      <c r="A1591" s="11">
        <v>105</v>
      </c>
      <c r="B1591" s="11" t="s">
        <v>622</v>
      </c>
      <c r="C1591" s="12">
        <v>41127</v>
      </c>
      <c r="D1591" s="15">
        <v>7300</v>
      </c>
      <c r="E1591" s="13">
        <f t="shared" si="24"/>
        <v>0</v>
      </c>
      <c r="F1591" s="13">
        <f>IF(AND(B1591="Med B",COUNTIFS(A$1:A1590,A1591,B$1:B1590,"Med B")=0,COUNTIFS(A$1:A1590,A1591,B$1:B1590,"Med A")=0),1,0)</f>
        <v>0</v>
      </c>
    </row>
    <row r="1592" spans="1:6" x14ac:dyDescent="0.25">
      <c r="A1592" s="11">
        <v>105</v>
      </c>
      <c r="B1592" s="11" t="s">
        <v>622</v>
      </c>
      <c r="C1592" s="12">
        <v>41129</v>
      </c>
      <c r="D1592" s="15">
        <v>7300</v>
      </c>
      <c r="E1592" s="13">
        <f t="shared" si="24"/>
        <v>0</v>
      </c>
      <c r="F1592" s="13">
        <f>IF(AND(B1592="Med B",COUNTIFS(A$1:A1591,A1592,B$1:B1591,"Med B")=0,COUNTIFS(A$1:A1591,A1592,B$1:B1591,"Med A")=0),1,0)</f>
        <v>0</v>
      </c>
    </row>
    <row r="1593" spans="1:6" x14ac:dyDescent="0.25">
      <c r="A1593" s="11">
        <v>105</v>
      </c>
      <c r="B1593" s="11" t="s">
        <v>622</v>
      </c>
      <c r="C1593" s="12">
        <v>41131</v>
      </c>
      <c r="D1593" s="15">
        <v>7300</v>
      </c>
      <c r="E1593" s="13">
        <f t="shared" si="24"/>
        <v>0</v>
      </c>
      <c r="F1593" s="13">
        <f>IF(AND(B1593="Med B",COUNTIFS(A$1:A1592,A1593,B$1:B1592,"Med B")=0,COUNTIFS(A$1:A1592,A1593,B$1:B1592,"Med A")=0),1,0)</f>
        <v>0</v>
      </c>
    </row>
    <row r="1594" spans="1:6" x14ac:dyDescent="0.25">
      <c r="A1594" s="11">
        <v>105</v>
      </c>
      <c r="B1594" s="11" t="s">
        <v>622</v>
      </c>
      <c r="C1594" s="12">
        <v>41134</v>
      </c>
      <c r="D1594" s="15">
        <v>7300</v>
      </c>
      <c r="E1594" s="13">
        <f t="shared" si="24"/>
        <v>0</v>
      </c>
      <c r="F1594" s="13">
        <f>IF(AND(B1594="Med B",COUNTIFS(A$1:A1593,A1594,B$1:B1593,"Med B")=0,COUNTIFS(A$1:A1593,A1594,B$1:B1593,"Med A")=0),1,0)</f>
        <v>0</v>
      </c>
    </row>
    <row r="1595" spans="1:6" x14ac:dyDescent="0.25">
      <c r="A1595" s="11">
        <v>105</v>
      </c>
      <c r="B1595" s="11" t="s">
        <v>622</v>
      </c>
      <c r="C1595" s="12">
        <v>41136</v>
      </c>
      <c r="D1595" s="15">
        <v>7300</v>
      </c>
      <c r="E1595" s="13">
        <f t="shared" si="24"/>
        <v>0</v>
      </c>
      <c r="F1595" s="13">
        <f>IF(AND(B1595="Med B",COUNTIFS(A$1:A1594,A1595,B$1:B1594,"Med B")=0,COUNTIFS(A$1:A1594,A1595,B$1:B1594,"Med A")=0),1,0)</f>
        <v>0</v>
      </c>
    </row>
    <row r="1596" spans="1:6" x14ac:dyDescent="0.25">
      <c r="A1596" s="11">
        <v>105</v>
      </c>
      <c r="B1596" s="11" t="s">
        <v>622</v>
      </c>
      <c r="C1596" s="12">
        <v>41150</v>
      </c>
      <c r="D1596" s="15">
        <v>7300</v>
      </c>
      <c r="E1596" s="13">
        <f t="shared" si="24"/>
        <v>0</v>
      </c>
      <c r="F1596" s="13">
        <f>IF(AND(B1596="Med B",COUNTIFS(A$1:A1595,A1596,B$1:B1595,"Med B")=0,COUNTIFS(A$1:A1595,A1596,B$1:B1595,"Med A")=0),1,0)</f>
        <v>0</v>
      </c>
    </row>
    <row r="1597" spans="1:6" x14ac:dyDescent="0.25">
      <c r="A1597" s="11">
        <v>105</v>
      </c>
      <c r="B1597" s="11" t="s">
        <v>622</v>
      </c>
      <c r="C1597" s="12">
        <v>41152</v>
      </c>
      <c r="D1597" s="15">
        <v>7300</v>
      </c>
      <c r="E1597" s="13">
        <f t="shared" si="24"/>
        <v>0</v>
      </c>
      <c r="F1597" s="13">
        <f>IF(AND(B1597="Med B",COUNTIFS(A$1:A1596,A1597,B$1:B1596,"Med B")=0,COUNTIFS(A$1:A1596,A1597,B$1:B1596,"Med A")=0),1,0)</f>
        <v>0</v>
      </c>
    </row>
    <row r="1598" spans="1:6" x14ac:dyDescent="0.25">
      <c r="A1598" s="11">
        <v>105</v>
      </c>
      <c r="B1598" s="11" t="s">
        <v>622</v>
      </c>
      <c r="C1598" s="12">
        <v>41155</v>
      </c>
      <c r="D1598" s="15">
        <v>7300</v>
      </c>
      <c r="E1598" s="13">
        <f t="shared" si="24"/>
        <v>0</v>
      </c>
      <c r="F1598" s="13">
        <f>IF(AND(B1598="Med B",COUNTIFS(A$1:A1597,A1598,B$1:B1597,"Med B")=0,COUNTIFS(A$1:A1597,A1598,B$1:B1597,"Med A")=0),1,0)</f>
        <v>0</v>
      </c>
    </row>
    <row r="1599" spans="1:6" x14ac:dyDescent="0.25">
      <c r="A1599" s="11">
        <v>105</v>
      </c>
      <c r="B1599" s="11" t="s">
        <v>622</v>
      </c>
      <c r="C1599" s="12">
        <v>41157</v>
      </c>
      <c r="D1599" s="15">
        <v>7300</v>
      </c>
      <c r="E1599" s="13">
        <f t="shared" si="24"/>
        <v>1</v>
      </c>
      <c r="F1599" s="13">
        <f>IF(AND(B1599="Med B",COUNTIFS(A$1:A1598,A1599,B$1:B1598,"Med B")=0,COUNTIFS(A$1:A1598,A1599,B$1:B1598,"Med A")=0),1,0)</f>
        <v>0</v>
      </c>
    </row>
    <row r="1600" spans="1:6" x14ac:dyDescent="0.25">
      <c r="A1600" s="11">
        <v>105</v>
      </c>
      <c r="B1600" s="11" t="s">
        <v>623</v>
      </c>
      <c r="C1600" s="12">
        <v>41164</v>
      </c>
      <c r="D1600" s="15">
        <v>10</v>
      </c>
      <c r="E1600" s="13">
        <f t="shared" si="24"/>
        <v>0</v>
      </c>
      <c r="F1600" s="13">
        <f>IF(AND(B1600="Med B",COUNTIFS(A$1:A1599,A1600,B$1:B1599,"Med B")=0,COUNTIFS(A$1:A1599,A1600,B$1:B1599,"Med A")=0),1,0)</f>
        <v>0</v>
      </c>
    </row>
    <row r="1601" spans="1:6" x14ac:dyDescent="0.25">
      <c r="A1601" s="11">
        <v>105</v>
      </c>
      <c r="B1601" s="11" t="s">
        <v>623</v>
      </c>
      <c r="C1601" s="12">
        <v>41223</v>
      </c>
      <c r="D1601" s="15">
        <v>13</v>
      </c>
      <c r="E1601" s="13">
        <f t="shared" si="24"/>
        <v>0</v>
      </c>
      <c r="F1601" s="13">
        <f>IF(AND(B1601="Med B",COUNTIFS(A$1:A1600,A1601,B$1:B1600,"Med B")=0,COUNTIFS(A$1:A1600,A1601,B$1:B1600,"Med A")=0),1,0)</f>
        <v>0</v>
      </c>
    </row>
    <row r="1602" spans="1:6" x14ac:dyDescent="0.25">
      <c r="A1602" s="11">
        <v>105</v>
      </c>
      <c r="B1602" s="11" t="s">
        <v>623</v>
      </c>
      <c r="C1602" s="12">
        <v>41228</v>
      </c>
      <c r="D1602" s="15">
        <v>13</v>
      </c>
      <c r="E1602" s="13">
        <f t="shared" si="24"/>
        <v>0</v>
      </c>
      <c r="F1602" s="13">
        <f>IF(AND(B1602="Med B",COUNTIFS(A$1:A1601,A1602,B$1:B1601,"Med B")=0,COUNTIFS(A$1:A1601,A1602,B$1:B1601,"Med A")=0),1,0)</f>
        <v>0</v>
      </c>
    </row>
    <row r="1603" spans="1:6" x14ac:dyDescent="0.25">
      <c r="A1603" s="11">
        <v>106</v>
      </c>
      <c r="B1603" s="11" t="s">
        <v>622</v>
      </c>
      <c r="C1603" s="12">
        <v>41092</v>
      </c>
      <c r="D1603" s="15">
        <v>5000</v>
      </c>
      <c r="E1603" s="13">
        <f t="shared" ref="E1603:E1666" si="25">IF(AND(B1603="Med A", A1603=A1604, B1604="Med B"), 1, 0)</f>
        <v>0</v>
      </c>
      <c r="F1603" s="13">
        <f>IF(AND(B1603="Med B",COUNTIFS(A$1:A1602,A1603,B$1:B1602,"Med B")=0,COUNTIFS(A$1:A1602,A1603,B$1:B1602,"Med A")=0),1,0)</f>
        <v>0</v>
      </c>
    </row>
    <row r="1604" spans="1:6" x14ac:dyDescent="0.25">
      <c r="A1604" s="11">
        <v>106</v>
      </c>
      <c r="B1604" s="11" t="s">
        <v>622</v>
      </c>
      <c r="C1604" s="12">
        <v>41094</v>
      </c>
      <c r="D1604" s="15">
        <v>5000</v>
      </c>
      <c r="E1604" s="13">
        <f t="shared" si="25"/>
        <v>0</v>
      </c>
      <c r="F1604" s="13">
        <f>IF(AND(B1604="Med B",COUNTIFS(A$1:A1603,A1604,B$1:B1603,"Med B")=0,COUNTIFS(A$1:A1603,A1604,B$1:B1603,"Med A")=0),1,0)</f>
        <v>0</v>
      </c>
    </row>
    <row r="1605" spans="1:6" x14ac:dyDescent="0.25">
      <c r="A1605" s="11">
        <v>106</v>
      </c>
      <c r="B1605" s="11" t="s">
        <v>622</v>
      </c>
      <c r="C1605" s="12">
        <v>41096</v>
      </c>
      <c r="D1605" s="15">
        <v>5000</v>
      </c>
      <c r="E1605" s="13">
        <f t="shared" si="25"/>
        <v>0</v>
      </c>
      <c r="F1605" s="13">
        <f>IF(AND(B1605="Med B",COUNTIFS(A$1:A1604,A1605,B$1:B1604,"Med B")=0,COUNTIFS(A$1:A1604,A1605,B$1:B1604,"Med A")=0),1,0)</f>
        <v>0</v>
      </c>
    </row>
    <row r="1606" spans="1:6" x14ac:dyDescent="0.25">
      <c r="A1606" s="11">
        <v>106</v>
      </c>
      <c r="B1606" s="11" t="s">
        <v>622</v>
      </c>
      <c r="C1606" s="12">
        <v>41099</v>
      </c>
      <c r="D1606" s="15">
        <v>5000</v>
      </c>
      <c r="E1606" s="13">
        <f t="shared" si="25"/>
        <v>0</v>
      </c>
      <c r="F1606" s="13">
        <f>IF(AND(B1606="Med B",COUNTIFS(A$1:A1605,A1606,B$1:B1605,"Med B")=0,COUNTIFS(A$1:A1605,A1606,B$1:B1605,"Med A")=0),1,0)</f>
        <v>0</v>
      </c>
    </row>
    <row r="1607" spans="1:6" x14ac:dyDescent="0.25">
      <c r="A1607" s="11">
        <v>106</v>
      </c>
      <c r="B1607" s="11" t="s">
        <v>622</v>
      </c>
      <c r="C1607" s="12">
        <v>41101</v>
      </c>
      <c r="D1607" s="15">
        <v>5000</v>
      </c>
      <c r="E1607" s="13">
        <f t="shared" si="25"/>
        <v>0</v>
      </c>
      <c r="F1607" s="13">
        <f>IF(AND(B1607="Med B",COUNTIFS(A$1:A1606,A1607,B$1:B1606,"Med B")=0,COUNTIFS(A$1:A1606,A1607,B$1:B1606,"Med A")=0),1,0)</f>
        <v>0</v>
      </c>
    </row>
    <row r="1608" spans="1:6" x14ac:dyDescent="0.25">
      <c r="A1608" s="11">
        <v>106</v>
      </c>
      <c r="B1608" s="11" t="s">
        <v>622</v>
      </c>
      <c r="C1608" s="12">
        <v>41103</v>
      </c>
      <c r="D1608" s="15">
        <v>5000</v>
      </c>
      <c r="E1608" s="13">
        <f t="shared" si="25"/>
        <v>0</v>
      </c>
      <c r="F1608" s="13">
        <f>IF(AND(B1608="Med B",COUNTIFS(A$1:A1607,A1608,B$1:B1607,"Med B")=0,COUNTIFS(A$1:A1607,A1608,B$1:B1607,"Med A")=0),1,0)</f>
        <v>0</v>
      </c>
    </row>
    <row r="1609" spans="1:6" x14ac:dyDescent="0.25">
      <c r="A1609" s="11">
        <v>106</v>
      </c>
      <c r="B1609" s="11" t="s">
        <v>622</v>
      </c>
      <c r="C1609" s="12">
        <v>41106</v>
      </c>
      <c r="D1609" s="15">
        <v>5000</v>
      </c>
      <c r="E1609" s="13">
        <f t="shared" si="25"/>
        <v>0</v>
      </c>
      <c r="F1609" s="13">
        <f>IF(AND(B1609="Med B",COUNTIFS(A$1:A1608,A1609,B$1:B1608,"Med B")=0,COUNTIFS(A$1:A1608,A1609,B$1:B1608,"Med A")=0),1,0)</f>
        <v>0</v>
      </c>
    </row>
    <row r="1610" spans="1:6" x14ac:dyDescent="0.25">
      <c r="A1610" s="11">
        <v>106</v>
      </c>
      <c r="B1610" s="11" t="s">
        <v>622</v>
      </c>
      <c r="C1610" s="12">
        <v>41108</v>
      </c>
      <c r="D1610" s="15">
        <v>5000</v>
      </c>
      <c r="E1610" s="13">
        <f t="shared" si="25"/>
        <v>0</v>
      </c>
      <c r="F1610" s="13">
        <f>IF(AND(B1610="Med B",COUNTIFS(A$1:A1609,A1610,B$1:B1609,"Med B")=0,COUNTIFS(A$1:A1609,A1610,B$1:B1609,"Med A")=0),1,0)</f>
        <v>0</v>
      </c>
    </row>
    <row r="1611" spans="1:6" x14ac:dyDescent="0.25">
      <c r="A1611" s="11">
        <v>106</v>
      </c>
      <c r="B1611" s="11" t="s">
        <v>622</v>
      </c>
      <c r="C1611" s="12">
        <v>41110</v>
      </c>
      <c r="D1611" s="15">
        <v>5500</v>
      </c>
      <c r="E1611" s="13">
        <f t="shared" si="25"/>
        <v>0</v>
      </c>
      <c r="F1611" s="13">
        <f>IF(AND(B1611="Med B",COUNTIFS(A$1:A1610,A1611,B$1:B1610,"Med B")=0,COUNTIFS(A$1:A1610,A1611,B$1:B1610,"Med A")=0),1,0)</f>
        <v>0</v>
      </c>
    </row>
    <row r="1612" spans="1:6" x14ac:dyDescent="0.25">
      <c r="A1612" s="11">
        <v>106</v>
      </c>
      <c r="B1612" s="11" t="s">
        <v>622</v>
      </c>
      <c r="C1612" s="12">
        <v>41113</v>
      </c>
      <c r="D1612" s="15">
        <v>5500</v>
      </c>
      <c r="E1612" s="13">
        <f t="shared" si="25"/>
        <v>0</v>
      </c>
      <c r="F1612" s="13">
        <f>IF(AND(B1612="Med B",COUNTIFS(A$1:A1611,A1612,B$1:B1611,"Med B")=0,COUNTIFS(A$1:A1611,A1612,B$1:B1611,"Med A")=0),1,0)</f>
        <v>0</v>
      </c>
    </row>
    <row r="1613" spans="1:6" x14ac:dyDescent="0.25">
      <c r="A1613" s="11">
        <v>106</v>
      </c>
      <c r="B1613" s="11" t="s">
        <v>622</v>
      </c>
      <c r="C1613" s="12">
        <v>41115</v>
      </c>
      <c r="D1613" s="15">
        <v>5500</v>
      </c>
      <c r="E1613" s="13">
        <f t="shared" si="25"/>
        <v>0</v>
      </c>
      <c r="F1613" s="13">
        <f>IF(AND(B1613="Med B",COUNTIFS(A$1:A1612,A1613,B$1:B1612,"Med B")=0,COUNTIFS(A$1:A1612,A1613,B$1:B1612,"Med A")=0),1,0)</f>
        <v>0</v>
      </c>
    </row>
    <row r="1614" spans="1:6" x14ac:dyDescent="0.25">
      <c r="A1614" s="11">
        <v>106</v>
      </c>
      <c r="B1614" s="11" t="s">
        <v>622</v>
      </c>
      <c r="C1614" s="12">
        <v>41117</v>
      </c>
      <c r="D1614" s="15">
        <v>5500</v>
      </c>
      <c r="E1614" s="13">
        <f t="shared" si="25"/>
        <v>0</v>
      </c>
      <c r="F1614" s="13">
        <f>IF(AND(B1614="Med B",COUNTIFS(A$1:A1613,A1614,B$1:B1613,"Med B")=0,COUNTIFS(A$1:A1613,A1614,B$1:B1613,"Med A")=0),1,0)</f>
        <v>0</v>
      </c>
    </row>
    <row r="1615" spans="1:6" x14ac:dyDescent="0.25">
      <c r="A1615" s="11">
        <v>106</v>
      </c>
      <c r="B1615" s="11" t="s">
        <v>622</v>
      </c>
      <c r="C1615" s="12">
        <v>41120</v>
      </c>
      <c r="D1615" s="15">
        <v>5500</v>
      </c>
      <c r="E1615" s="13">
        <f t="shared" si="25"/>
        <v>0</v>
      </c>
      <c r="F1615" s="13">
        <f>IF(AND(B1615="Med B",COUNTIFS(A$1:A1614,A1615,B$1:B1614,"Med B")=0,COUNTIFS(A$1:A1614,A1615,B$1:B1614,"Med A")=0),1,0)</f>
        <v>0</v>
      </c>
    </row>
    <row r="1616" spans="1:6" x14ac:dyDescent="0.25">
      <c r="A1616" s="11">
        <v>106</v>
      </c>
      <c r="B1616" s="11" t="s">
        <v>622</v>
      </c>
      <c r="C1616" s="12">
        <v>41123</v>
      </c>
      <c r="D1616" s="15">
        <v>5500</v>
      </c>
      <c r="E1616" s="13">
        <f t="shared" si="25"/>
        <v>0</v>
      </c>
      <c r="F1616" s="13">
        <f>IF(AND(B1616="Med B",COUNTIFS(A$1:A1615,A1616,B$1:B1615,"Med B")=0,COUNTIFS(A$1:A1615,A1616,B$1:B1615,"Med A")=0),1,0)</f>
        <v>0</v>
      </c>
    </row>
    <row r="1617" spans="1:6" x14ac:dyDescent="0.25">
      <c r="A1617" s="11">
        <v>106</v>
      </c>
      <c r="B1617" s="11" t="s">
        <v>622</v>
      </c>
      <c r="C1617" s="12">
        <v>41125</v>
      </c>
      <c r="D1617" s="15">
        <v>7200</v>
      </c>
      <c r="E1617" s="13">
        <f t="shared" si="25"/>
        <v>0</v>
      </c>
      <c r="F1617" s="13">
        <f>IF(AND(B1617="Med B",COUNTIFS(A$1:A1616,A1617,B$1:B1616,"Med B")=0,COUNTIFS(A$1:A1616,A1617,B$1:B1616,"Med A")=0),1,0)</f>
        <v>0</v>
      </c>
    </row>
    <row r="1618" spans="1:6" x14ac:dyDescent="0.25">
      <c r="A1618" s="11">
        <v>106</v>
      </c>
      <c r="B1618" s="11" t="s">
        <v>622</v>
      </c>
      <c r="C1618" s="12">
        <v>41128</v>
      </c>
      <c r="D1618" s="15">
        <v>7200</v>
      </c>
      <c r="E1618" s="13">
        <f t="shared" si="25"/>
        <v>0</v>
      </c>
      <c r="F1618" s="13">
        <f>IF(AND(B1618="Med B",COUNTIFS(A$1:A1617,A1618,B$1:B1617,"Med B")=0,COUNTIFS(A$1:A1617,A1618,B$1:B1617,"Med A")=0),1,0)</f>
        <v>0</v>
      </c>
    </row>
    <row r="1619" spans="1:6" x14ac:dyDescent="0.25">
      <c r="A1619" s="11">
        <v>106</v>
      </c>
      <c r="B1619" s="11" t="s">
        <v>622</v>
      </c>
      <c r="C1619" s="12">
        <v>41130</v>
      </c>
      <c r="D1619" s="15">
        <v>7200</v>
      </c>
      <c r="E1619" s="13">
        <f t="shared" si="25"/>
        <v>0</v>
      </c>
      <c r="F1619" s="13">
        <f>IF(AND(B1619="Med B",COUNTIFS(A$1:A1618,A1619,B$1:B1618,"Med B")=0,COUNTIFS(A$1:A1618,A1619,B$1:B1618,"Med A")=0),1,0)</f>
        <v>0</v>
      </c>
    </row>
    <row r="1620" spans="1:6" x14ac:dyDescent="0.25">
      <c r="A1620" s="11">
        <v>106</v>
      </c>
      <c r="B1620" s="11" t="s">
        <v>622</v>
      </c>
      <c r="C1620" s="12">
        <v>41132</v>
      </c>
      <c r="D1620" s="15">
        <v>7200</v>
      </c>
      <c r="E1620" s="13">
        <f t="shared" si="25"/>
        <v>0</v>
      </c>
      <c r="F1620" s="13">
        <f>IF(AND(B1620="Med B",COUNTIFS(A$1:A1619,A1620,B$1:B1619,"Med B")=0,COUNTIFS(A$1:A1619,A1620,B$1:B1619,"Med A")=0),1,0)</f>
        <v>0</v>
      </c>
    </row>
    <row r="1621" spans="1:6" x14ac:dyDescent="0.25">
      <c r="A1621" s="11">
        <v>106</v>
      </c>
      <c r="B1621" s="11" t="s">
        <v>622</v>
      </c>
      <c r="C1621" s="12">
        <v>41135</v>
      </c>
      <c r="D1621" s="15">
        <v>7200</v>
      </c>
      <c r="E1621" s="13">
        <f t="shared" si="25"/>
        <v>0</v>
      </c>
      <c r="F1621" s="13">
        <f>IF(AND(B1621="Med B",COUNTIFS(A$1:A1620,A1621,B$1:B1620,"Med B")=0,COUNTIFS(A$1:A1620,A1621,B$1:B1620,"Med A")=0),1,0)</f>
        <v>0</v>
      </c>
    </row>
    <row r="1622" spans="1:6" x14ac:dyDescent="0.25">
      <c r="A1622" s="11">
        <v>106</v>
      </c>
      <c r="B1622" s="11" t="s">
        <v>622</v>
      </c>
      <c r="C1622" s="12">
        <v>41137</v>
      </c>
      <c r="D1622" s="15">
        <v>7200</v>
      </c>
      <c r="E1622" s="13">
        <f t="shared" si="25"/>
        <v>0</v>
      </c>
      <c r="F1622" s="13">
        <f>IF(AND(B1622="Med B",COUNTIFS(A$1:A1621,A1622,B$1:B1621,"Med B")=0,COUNTIFS(A$1:A1621,A1622,B$1:B1621,"Med A")=0),1,0)</f>
        <v>0</v>
      </c>
    </row>
    <row r="1623" spans="1:6" x14ac:dyDescent="0.25">
      <c r="A1623" s="11">
        <v>106</v>
      </c>
      <c r="B1623" s="11" t="s">
        <v>622</v>
      </c>
      <c r="C1623" s="12">
        <v>41139</v>
      </c>
      <c r="D1623" s="15">
        <v>8000</v>
      </c>
      <c r="E1623" s="13">
        <f t="shared" si="25"/>
        <v>0</v>
      </c>
      <c r="F1623" s="13">
        <f>IF(AND(B1623="Med B",COUNTIFS(A$1:A1622,A1623,B$1:B1622,"Med B")=0,COUNTIFS(A$1:A1622,A1623,B$1:B1622,"Med A")=0),1,0)</f>
        <v>0</v>
      </c>
    </row>
    <row r="1624" spans="1:6" x14ac:dyDescent="0.25">
      <c r="A1624" s="11">
        <v>106</v>
      </c>
      <c r="B1624" s="11" t="s">
        <v>622</v>
      </c>
      <c r="C1624" s="12">
        <v>41142</v>
      </c>
      <c r="D1624" s="15">
        <v>8000</v>
      </c>
      <c r="E1624" s="13">
        <f t="shared" si="25"/>
        <v>0</v>
      </c>
      <c r="F1624" s="13">
        <f>IF(AND(B1624="Med B",COUNTIFS(A$1:A1623,A1624,B$1:B1623,"Med B")=0,COUNTIFS(A$1:A1623,A1624,B$1:B1623,"Med A")=0),1,0)</f>
        <v>0</v>
      </c>
    </row>
    <row r="1625" spans="1:6" x14ac:dyDescent="0.25">
      <c r="A1625" s="11">
        <v>106</v>
      </c>
      <c r="B1625" s="11" t="s">
        <v>622</v>
      </c>
      <c r="C1625" s="12">
        <v>41144</v>
      </c>
      <c r="D1625" s="15">
        <v>8000</v>
      </c>
      <c r="E1625" s="13">
        <f t="shared" si="25"/>
        <v>0</v>
      </c>
      <c r="F1625" s="13">
        <f>IF(AND(B1625="Med B",COUNTIFS(A$1:A1624,A1625,B$1:B1624,"Med B")=0,COUNTIFS(A$1:A1624,A1625,B$1:B1624,"Med A")=0),1,0)</f>
        <v>0</v>
      </c>
    </row>
    <row r="1626" spans="1:6" x14ac:dyDescent="0.25">
      <c r="A1626" s="11">
        <v>106</v>
      </c>
      <c r="B1626" s="11" t="s">
        <v>622</v>
      </c>
      <c r="C1626" s="12">
        <v>41146</v>
      </c>
      <c r="D1626" s="15">
        <v>8000</v>
      </c>
      <c r="E1626" s="13">
        <f t="shared" si="25"/>
        <v>0</v>
      </c>
      <c r="F1626" s="13">
        <f>IF(AND(B1626="Med B",COUNTIFS(A$1:A1625,A1626,B$1:B1625,"Med B")=0,COUNTIFS(A$1:A1625,A1626,B$1:B1625,"Med A")=0),1,0)</f>
        <v>0</v>
      </c>
    </row>
    <row r="1627" spans="1:6" x14ac:dyDescent="0.25">
      <c r="A1627" s="11">
        <v>106</v>
      </c>
      <c r="B1627" s="11" t="s">
        <v>622</v>
      </c>
      <c r="C1627" s="12">
        <v>41149</v>
      </c>
      <c r="D1627" s="15">
        <v>8000</v>
      </c>
      <c r="E1627" s="13">
        <f t="shared" si="25"/>
        <v>0</v>
      </c>
      <c r="F1627" s="13">
        <f>IF(AND(B1627="Med B",COUNTIFS(A$1:A1626,A1627,B$1:B1626,"Med B")=0,COUNTIFS(A$1:A1626,A1627,B$1:B1626,"Med A")=0),1,0)</f>
        <v>0</v>
      </c>
    </row>
    <row r="1628" spans="1:6" x14ac:dyDescent="0.25">
      <c r="A1628" s="11">
        <v>106</v>
      </c>
      <c r="B1628" s="11" t="s">
        <v>622</v>
      </c>
      <c r="C1628" s="12">
        <v>41151</v>
      </c>
      <c r="D1628" s="15">
        <v>8000</v>
      </c>
      <c r="E1628" s="13">
        <f t="shared" si="25"/>
        <v>0</v>
      </c>
      <c r="F1628" s="13">
        <f>IF(AND(B1628="Med B",COUNTIFS(A$1:A1627,A1628,B$1:B1627,"Med B")=0,COUNTIFS(A$1:A1627,A1628,B$1:B1627,"Med A")=0),1,0)</f>
        <v>0</v>
      </c>
    </row>
    <row r="1629" spans="1:6" x14ac:dyDescent="0.25">
      <c r="A1629" s="11">
        <v>106</v>
      </c>
      <c r="B1629" s="11" t="s">
        <v>622</v>
      </c>
      <c r="C1629" s="12">
        <v>41153</v>
      </c>
      <c r="D1629" s="15">
        <v>8000</v>
      </c>
      <c r="E1629" s="13">
        <f t="shared" si="25"/>
        <v>0</v>
      </c>
      <c r="F1629" s="13">
        <f>IF(AND(B1629="Med B",COUNTIFS(A$1:A1628,A1629,B$1:B1628,"Med B")=0,COUNTIFS(A$1:A1628,A1629,B$1:B1628,"Med A")=0),1,0)</f>
        <v>0</v>
      </c>
    </row>
    <row r="1630" spans="1:6" x14ac:dyDescent="0.25">
      <c r="A1630" s="11">
        <v>106</v>
      </c>
      <c r="B1630" s="11" t="s">
        <v>622</v>
      </c>
      <c r="C1630" s="12">
        <v>41156</v>
      </c>
      <c r="D1630" s="15">
        <v>8000</v>
      </c>
      <c r="E1630" s="13">
        <f t="shared" si="25"/>
        <v>0</v>
      </c>
      <c r="F1630" s="13">
        <f>IF(AND(B1630="Med B",COUNTIFS(A$1:A1629,A1630,B$1:B1629,"Med B")=0,COUNTIFS(A$1:A1629,A1630,B$1:B1629,"Med A")=0),1,0)</f>
        <v>0</v>
      </c>
    </row>
    <row r="1631" spans="1:6" x14ac:dyDescent="0.25">
      <c r="A1631" s="11">
        <v>106</v>
      </c>
      <c r="B1631" s="11" t="s">
        <v>622</v>
      </c>
      <c r="C1631" s="12">
        <v>41158</v>
      </c>
      <c r="D1631" s="15">
        <v>8000</v>
      </c>
      <c r="E1631" s="13">
        <f t="shared" si="25"/>
        <v>1</v>
      </c>
      <c r="F1631" s="13">
        <f>IF(AND(B1631="Med B",COUNTIFS(A$1:A1630,A1631,B$1:B1630,"Med B")=0,COUNTIFS(A$1:A1630,A1631,B$1:B1630,"Med A")=0),1,0)</f>
        <v>0</v>
      </c>
    </row>
    <row r="1632" spans="1:6" x14ac:dyDescent="0.25">
      <c r="A1632" s="11">
        <v>106</v>
      </c>
      <c r="B1632" s="11" t="s">
        <v>623</v>
      </c>
      <c r="C1632" s="12">
        <v>41165</v>
      </c>
      <c r="D1632" s="15">
        <v>13</v>
      </c>
      <c r="E1632" s="13">
        <f t="shared" si="25"/>
        <v>0</v>
      </c>
      <c r="F1632" s="13">
        <f>IF(AND(B1632="Med B",COUNTIFS(A$1:A1631,A1632,B$1:B1631,"Med B")=0,COUNTIFS(A$1:A1631,A1632,B$1:B1631,"Med A")=0),1,0)</f>
        <v>0</v>
      </c>
    </row>
    <row r="1633" spans="1:6" x14ac:dyDescent="0.25">
      <c r="A1633" s="11">
        <v>106</v>
      </c>
      <c r="B1633" s="11" t="s">
        <v>623</v>
      </c>
      <c r="C1633" s="12">
        <v>41193</v>
      </c>
      <c r="D1633" s="15">
        <v>13</v>
      </c>
      <c r="E1633" s="13">
        <f t="shared" si="25"/>
        <v>0</v>
      </c>
      <c r="F1633" s="13">
        <f>IF(AND(B1633="Med B",COUNTIFS(A$1:A1632,A1633,B$1:B1632,"Med B")=0,COUNTIFS(A$1:A1632,A1633,B$1:B1632,"Med A")=0),1,0)</f>
        <v>0</v>
      </c>
    </row>
    <row r="1634" spans="1:6" x14ac:dyDescent="0.25">
      <c r="A1634" s="11">
        <v>106</v>
      </c>
      <c r="B1634" s="11" t="s">
        <v>623</v>
      </c>
      <c r="C1634" s="12">
        <v>41228</v>
      </c>
      <c r="D1634" s="15">
        <v>13</v>
      </c>
      <c r="E1634" s="13">
        <f t="shared" si="25"/>
        <v>0</v>
      </c>
      <c r="F1634" s="13">
        <f>IF(AND(B1634="Med B",COUNTIFS(A$1:A1633,A1634,B$1:B1633,"Med B")=0,COUNTIFS(A$1:A1633,A1634,B$1:B1633,"Med A")=0),1,0)</f>
        <v>0</v>
      </c>
    </row>
    <row r="1635" spans="1:6" x14ac:dyDescent="0.25">
      <c r="A1635" s="11">
        <v>107</v>
      </c>
      <c r="B1635" s="11" t="s">
        <v>622</v>
      </c>
      <c r="C1635" s="12">
        <v>41097</v>
      </c>
      <c r="D1635" s="15">
        <v>4400</v>
      </c>
      <c r="E1635" s="13">
        <f t="shared" si="25"/>
        <v>0</v>
      </c>
      <c r="F1635" s="13">
        <f>IF(AND(B1635="Med B",COUNTIFS(A$1:A1634,A1635,B$1:B1634,"Med B")=0,COUNTIFS(A$1:A1634,A1635,B$1:B1634,"Med A")=0),1,0)</f>
        <v>0</v>
      </c>
    </row>
    <row r="1636" spans="1:6" x14ac:dyDescent="0.25">
      <c r="A1636" s="11">
        <v>108</v>
      </c>
      <c r="B1636" s="11" t="s">
        <v>622</v>
      </c>
      <c r="C1636" s="12">
        <v>41093</v>
      </c>
      <c r="D1636" s="15">
        <v>4300</v>
      </c>
      <c r="E1636" s="13">
        <f t="shared" si="25"/>
        <v>0</v>
      </c>
      <c r="F1636" s="13">
        <f>IF(AND(B1636="Med B",COUNTIFS(A$1:A1635,A1636,B$1:B1635,"Med B")=0,COUNTIFS(A$1:A1635,A1636,B$1:B1635,"Med A")=0),1,0)</f>
        <v>0</v>
      </c>
    </row>
    <row r="1637" spans="1:6" x14ac:dyDescent="0.25">
      <c r="A1637" s="11">
        <v>108</v>
      </c>
      <c r="B1637" s="11" t="s">
        <v>622</v>
      </c>
      <c r="C1637" s="12">
        <v>41095</v>
      </c>
      <c r="D1637" s="15">
        <v>4300</v>
      </c>
      <c r="E1637" s="13">
        <f t="shared" si="25"/>
        <v>0</v>
      </c>
      <c r="F1637" s="13">
        <f>IF(AND(B1637="Med B",COUNTIFS(A$1:A1636,A1637,B$1:B1636,"Med B")=0,COUNTIFS(A$1:A1636,A1637,B$1:B1636,"Med A")=0),1,0)</f>
        <v>0</v>
      </c>
    </row>
    <row r="1638" spans="1:6" x14ac:dyDescent="0.25">
      <c r="A1638" s="11">
        <v>108</v>
      </c>
      <c r="B1638" s="11" t="s">
        <v>622</v>
      </c>
      <c r="C1638" s="12">
        <v>41097</v>
      </c>
      <c r="D1638" s="15">
        <v>4300</v>
      </c>
      <c r="E1638" s="13">
        <f t="shared" si="25"/>
        <v>0</v>
      </c>
      <c r="F1638" s="13">
        <f>IF(AND(B1638="Med B",COUNTIFS(A$1:A1637,A1638,B$1:B1637,"Med B")=0,COUNTIFS(A$1:A1637,A1638,B$1:B1637,"Med A")=0),1,0)</f>
        <v>0</v>
      </c>
    </row>
    <row r="1639" spans="1:6" x14ac:dyDescent="0.25">
      <c r="A1639" s="11">
        <v>108</v>
      </c>
      <c r="B1639" s="11" t="s">
        <v>622</v>
      </c>
      <c r="C1639" s="12">
        <v>41100</v>
      </c>
      <c r="D1639" s="15">
        <v>4300</v>
      </c>
      <c r="E1639" s="13">
        <f t="shared" si="25"/>
        <v>0</v>
      </c>
      <c r="F1639" s="13">
        <f>IF(AND(B1639="Med B",COUNTIFS(A$1:A1638,A1639,B$1:B1638,"Med B")=0,COUNTIFS(A$1:A1638,A1639,B$1:B1638,"Med A")=0),1,0)</f>
        <v>0</v>
      </c>
    </row>
    <row r="1640" spans="1:6" x14ac:dyDescent="0.25">
      <c r="A1640" s="11">
        <v>108</v>
      </c>
      <c r="B1640" s="11" t="s">
        <v>622</v>
      </c>
      <c r="C1640" s="12">
        <v>41102</v>
      </c>
      <c r="D1640" s="15">
        <v>4300</v>
      </c>
      <c r="E1640" s="13">
        <f t="shared" si="25"/>
        <v>0</v>
      </c>
      <c r="F1640" s="13">
        <f>IF(AND(B1640="Med B",COUNTIFS(A$1:A1639,A1640,B$1:B1639,"Med B")=0,COUNTIFS(A$1:A1639,A1640,B$1:B1639,"Med A")=0),1,0)</f>
        <v>0</v>
      </c>
    </row>
    <row r="1641" spans="1:6" x14ac:dyDescent="0.25">
      <c r="A1641" s="11">
        <v>108</v>
      </c>
      <c r="B1641" s="11" t="s">
        <v>622</v>
      </c>
      <c r="C1641" s="12">
        <v>41104</v>
      </c>
      <c r="D1641" s="15">
        <v>4300</v>
      </c>
      <c r="E1641" s="13">
        <f t="shared" si="25"/>
        <v>0</v>
      </c>
      <c r="F1641" s="13">
        <f>IF(AND(B1641="Med B",COUNTIFS(A$1:A1640,A1641,B$1:B1640,"Med B")=0,COUNTIFS(A$1:A1640,A1641,B$1:B1640,"Med A")=0),1,0)</f>
        <v>0</v>
      </c>
    </row>
    <row r="1642" spans="1:6" x14ac:dyDescent="0.25">
      <c r="A1642" s="11">
        <v>108</v>
      </c>
      <c r="B1642" s="11" t="s">
        <v>622</v>
      </c>
      <c r="C1642" s="12">
        <v>41107</v>
      </c>
      <c r="D1642" s="15">
        <v>4300</v>
      </c>
      <c r="E1642" s="13">
        <f t="shared" si="25"/>
        <v>0</v>
      </c>
      <c r="F1642" s="13">
        <f>IF(AND(B1642="Med B",COUNTIFS(A$1:A1641,A1642,B$1:B1641,"Med B")=0,COUNTIFS(A$1:A1641,A1642,B$1:B1641,"Med A")=0),1,0)</f>
        <v>0</v>
      </c>
    </row>
    <row r="1643" spans="1:6" x14ac:dyDescent="0.25">
      <c r="A1643" s="11">
        <v>108</v>
      </c>
      <c r="B1643" s="11" t="s">
        <v>622</v>
      </c>
      <c r="C1643" s="12">
        <v>41109</v>
      </c>
      <c r="D1643" s="15">
        <v>4300</v>
      </c>
      <c r="E1643" s="13">
        <f t="shared" si="25"/>
        <v>0</v>
      </c>
      <c r="F1643" s="13">
        <f>IF(AND(B1643="Med B",COUNTIFS(A$1:A1642,A1643,B$1:B1642,"Med B")=0,COUNTIFS(A$1:A1642,A1643,B$1:B1642,"Med A")=0),1,0)</f>
        <v>0</v>
      </c>
    </row>
    <row r="1644" spans="1:6" x14ac:dyDescent="0.25">
      <c r="A1644" s="11">
        <v>108</v>
      </c>
      <c r="B1644" s="11" t="s">
        <v>622</v>
      </c>
      <c r="C1644" s="12">
        <v>41111</v>
      </c>
      <c r="D1644" s="15">
        <v>3900</v>
      </c>
      <c r="E1644" s="13">
        <f t="shared" si="25"/>
        <v>0</v>
      </c>
      <c r="F1644" s="13">
        <f>IF(AND(B1644="Med B",COUNTIFS(A$1:A1643,A1644,B$1:B1643,"Med B")=0,COUNTIFS(A$1:A1643,A1644,B$1:B1643,"Med A")=0),1,0)</f>
        <v>0</v>
      </c>
    </row>
    <row r="1645" spans="1:6" x14ac:dyDescent="0.25">
      <c r="A1645" s="11">
        <v>108</v>
      </c>
      <c r="B1645" s="11" t="s">
        <v>622</v>
      </c>
      <c r="C1645" s="12">
        <v>41114</v>
      </c>
      <c r="D1645" s="15">
        <v>3900</v>
      </c>
      <c r="E1645" s="13">
        <f t="shared" si="25"/>
        <v>0</v>
      </c>
      <c r="F1645" s="13">
        <f>IF(AND(B1645="Med B",COUNTIFS(A$1:A1644,A1645,B$1:B1644,"Med B")=0,COUNTIFS(A$1:A1644,A1645,B$1:B1644,"Med A")=0),1,0)</f>
        <v>0</v>
      </c>
    </row>
    <row r="1646" spans="1:6" x14ac:dyDescent="0.25">
      <c r="A1646" s="11">
        <v>108</v>
      </c>
      <c r="B1646" s="11" t="s">
        <v>622</v>
      </c>
      <c r="C1646" s="12">
        <v>41116</v>
      </c>
      <c r="D1646" s="15">
        <v>3900</v>
      </c>
      <c r="E1646" s="13">
        <f t="shared" si="25"/>
        <v>0</v>
      </c>
      <c r="F1646" s="13">
        <f>IF(AND(B1646="Med B",COUNTIFS(A$1:A1645,A1646,B$1:B1645,"Med B")=0,COUNTIFS(A$1:A1645,A1646,B$1:B1645,"Med A")=0),1,0)</f>
        <v>0</v>
      </c>
    </row>
    <row r="1647" spans="1:6" x14ac:dyDescent="0.25">
      <c r="A1647" s="11">
        <v>108</v>
      </c>
      <c r="B1647" s="11" t="s">
        <v>622</v>
      </c>
      <c r="C1647" s="12">
        <v>41118</v>
      </c>
      <c r="D1647" s="15">
        <v>3900</v>
      </c>
      <c r="E1647" s="13">
        <f t="shared" si="25"/>
        <v>0</v>
      </c>
      <c r="F1647" s="13">
        <f>IF(AND(B1647="Med B",COUNTIFS(A$1:A1646,A1647,B$1:B1646,"Med B")=0,COUNTIFS(A$1:A1646,A1647,B$1:B1646,"Med A")=0),1,0)</f>
        <v>0</v>
      </c>
    </row>
    <row r="1648" spans="1:6" x14ac:dyDescent="0.25">
      <c r="A1648" s="11">
        <v>108</v>
      </c>
      <c r="B1648" s="11" t="s">
        <v>622</v>
      </c>
      <c r="C1648" s="12">
        <v>41122</v>
      </c>
      <c r="D1648" s="15">
        <v>3900</v>
      </c>
      <c r="E1648" s="13">
        <f t="shared" si="25"/>
        <v>0</v>
      </c>
      <c r="F1648" s="13">
        <f>IF(AND(B1648="Med B",COUNTIFS(A$1:A1647,A1648,B$1:B1647,"Med B")=0,COUNTIFS(A$1:A1647,A1648,B$1:B1647,"Med A")=0),1,0)</f>
        <v>0</v>
      </c>
    </row>
    <row r="1649" spans="1:6" x14ac:dyDescent="0.25">
      <c r="A1649" s="11">
        <v>108</v>
      </c>
      <c r="B1649" s="11" t="s">
        <v>622</v>
      </c>
      <c r="C1649" s="12">
        <v>41123</v>
      </c>
      <c r="D1649" s="15">
        <v>3900</v>
      </c>
      <c r="E1649" s="13">
        <f t="shared" si="25"/>
        <v>0</v>
      </c>
      <c r="F1649" s="13">
        <f>IF(AND(B1649="Med B",COUNTIFS(A$1:A1648,A1649,B$1:B1648,"Med B")=0,COUNTIFS(A$1:A1648,A1649,B$1:B1648,"Med A")=0),1,0)</f>
        <v>0</v>
      </c>
    </row>
    <row r="1650" spans="1:6" x14ac:dyDescent="0.25">
      <c r="A1650" s="11">
        <v>108</v>
      </c>
      <c r="B1650" s="11" t="s">
        <v>622</v>
      </c>
      <c r="C1650" s="12">
        <v>41139</v>
      </c>
      <c r="D1650" s="15">
        <v>3200</v>
      </c>
      <c r="E1650" s="13">
        <f t="shared" si="25"/>
        <v>0</v>
      </c>
      <c r="F1650" s="13">
        <f>IF(AND(B1650="Med B",COUNTIFS(A$1:A1649,A1650,B$1:B1649,"Med B")=0,COUNTIFS(A$1:A1649,A1650,B$1:B1649,"Med A")=0),1,0)</f>
        <v>0</v>
      </c>
    </row>
    <row r="1651" spans="1:6" x14ac:dyDescent="0.25">
      <c r="A1651" s="11">
        <v>108</v>
      </c>
      <c r="B1651" s="11" t="s">
        <v>622</v>
      </c>
      <c r="C1651" s="12">
        <v>41142</v>
      </c>
      <c r="D1651" s="15">
        <v>3200</v>
      </c>
      <c r="E1651" s="13">
        <f t="shared" si="25"/>
        <v>0</v>
      </c>
      <c r="F1651" s="13">
        <f>IF(AND(B1651="Med B",COUNTIFS(A$1:A1650,A1651,B$1:B1650,"Med B")=0,COUNTIFS(A$1:A1650,A1651,B$1:B1650,"Med A")=0),1,0)</f>
        <v>0</v>
      </c>
    </row>
    <row r="1652" spans="1:6" x14ac:dyDescent="0.25">
      <c r="A1652" s="11">
        <v>108</v>
      </c>
      <c r="B1652" s="11" t="s">
        <v>622</v>
      </c>
      <c r="C1652" s="12">
        <v>41144</v>
      </c>
      <c r="D1652" s="15">
        <v>3200</v>
      </c>
      <c r="E1652" s="13">
        <f t="shared" si="25"/>
        <v>1</v>
      </c>
      <c r="F1652" s="13">
        <f>IF(AND(B1652="Med B",COUNTIFS(A$1:A1651,A1652,B$1:B1651,"Med B")=0,COUNTIFS(A$1:A1651,A1652,B$1:B1651,"Med A")=0),1,0)</f>
        <v>0</v>
      </c>
    </row>
    <row r="1653" spans="1:6" x14ac:dyDescent="0.25">
      <c r="A1653" s="11">
        <v>108</v>
      </c>
      <c r="B1653" s="11" t="s">
        <v>623</v>
      </c>
      <c r="C1653" s="12">
        <v>41193</v>
      </c>
      <c r="D1653" s="15">
        <v>1</v>
      </c>
      <c r="E1653" s="13">
        <f t="shared" si="25"/>
        <v>0</v>
      </c>
      <c r="F1653" s="13">
        <f>IF(AND(B1653="Med B",COUNTIFS(A$1:A1652,A1653,B$1:B1652,"Med B")=0,COUNTIFS(A$1:A1652,A1653,B$1:B1652,"Med A")=0),1,0)</f>
        <v>0</v>
      </c>
    </row>
    <row r="1654" spans="1:6" x14ac:dyDescent="0.25">
      <c r="A1654" s="11">
        <v>108</v>
      </c>
      <c r="B1654" s="11" t="s">
        <v>623</v>
      </c>
      <c r="C1654" s="12">
        <v>41244</v>
      </c>
      <c r="D1654" s="15">
        <v>1</v>
      </c>
      <c r="E1654" s="13">
        <f t="shared" si="25"/>
        <v>0</v>
      </c>
      <c r="F1654" s="13">
        <f>IF(AND(B1654="Med B",COUNTIFS(A$1:A1653,A1654,B$1:B1653,"Med B")=0,COUNTIFS(A$1:A1653,A1654,B$1:B1653,"Med A")=0),1,0)</f>
        <v>0</v>
      </c>
    </row>
    <row r="1655" spans="1:6" x14ac:dyDescent="0.25">
      <c r="A1655" s="11">
        <v>109</v>
      </c>
      <c r="B1655" s="11" t="s">
        <v>622</v>
      </c>
      <c r="C1655" s="12">
        <v>41092</v>
      </c>
      <c r="D1655" s="15">
        <v>200</v>
      </c>
      <c r="E1655" s="13">
        <f t="shared" si="25"/>
        <v>0</v>
      </c>
      <c r="F1655" s="13">
        <f>IF(AND(B1655="Med B",COUNTIFS(A$1:A1654,A1655,B$1:B1654,"Med B")=0,COUNTIFS(A$1:A1654,A1655,B$1:B1654,"Med A")=0),1,0)</f>
        <v>0</v>
      </c>
    </row>
    <row r="1656" spans="1:6" x14ac:dyDescent="0.25">
      <c r="A1656" s="11">
        <v>109</v>
      </c>
      <c r="B1656" s="11" t="s">
        <v>622</v>
      </c>
      <c r="C1656" s="12">
        <v>41094</v>
      </c>
      <c r="D1656" s="15">
        <v>200</v>
      </c>
      <c r="E1656" s="13">
        <f t="shared" si="25"/>
        <v>1</v>
      </c>
      <c r="F1656" s="13">
        <f>IF(AND(B1656="Med B",COUNTIFS(A$1:A1655,A1656,B$1:B1655,"Med B")=0,COUNTIFS(A$1:A1655,A1656,B$1:B1655,"Med A")=0),1,0)</f>
        <v>0</v>
      </c>
    </row>
    <row r="1657" spans="1:6" x14ac:dyDescent="0.25">
      <c r="A1657" s="11">
        <v>109</v>
      </c>
      <c r="B1657" s="11" t="s">
        <v>623</v>
      </c>
      <c r="C1657" s="12">
        <v>41178</v>
      </c>
      <c r="D1657" s="15">
        <v>1</v>
      </c>
      <c r="E1657" s="13">
        <f t="shared" si="25"/>
        <v>0</v>
      </c>
      <c r="F1657" s="13">
        <f>IF(AND(B1657="Med B",COUNTIFS(A$1:A1656,A1657,B$1:B1656,"Med B")=0,COUNTIFS(A$1:A1656,A1657,B$1:B1656,"Med A")=0),1,0)</f>
        <v>0</v>
      </c>
    </row>
    <row r="1658" spans="1:6" x14ac:dyDescent="0.25">
      <c r="A1658" s="11">
        <v>109</v>
      </c>
      <c r="B1658" s="11" t="s">
        <v>623</v>
      </c>
      <c r="C1658" s="12">
        <v>41192</v>
      </c>
      <c r="D1658" s="15">
        <v>2</v>
      </c>
      <c r="E1658" s="13">
        <f t="shared" si="25"/>
        <v>0</v>
      </c>
      <c r="F1658" s="13">
        <f>IF(AND(B1658="Med B",COUNTIFS(A$1:A1657,A1658,B$1:B1657,"Med B")=0,COUNTIFS(A$1:A1657,A1658,B$1:B1657,"Med A")=0),1,0)</f>
        <v>0</v>
      </c>
    </row>
    <row r="1659" spans="1:6" x14ac:dyDescent="0.25">
      <c r="A1659" s="11">
        <v>109</v>
      </c>
      <c r="B1659" s="11" t="s">
        <v>623</v>
      </c>
      <c r="C1659" s="12">
        <v>41227</v>
      </c>
      <c r="D1659" s="15">
        <v>3</v>
      </c>
      <c r="E1659" s="13">
        <f t="shared" si="25"/>
        <v>0</v>
      </c>
      <c r="F1659" s="13">
        <f>IF(AND(B1659="Med B",COUNTIFS(A$1:A1658,A1659,B$1:B1658,"Med B")=0,COUNTIFS(A$1:A1658,A1659,B$1:B1658,"Med A")=0),1,0)</f>
        <v>0</v>
      </c>
    </row>
    <row r="1660" spans="1:6" x14ac:dyDescent="0.25">
      <c r="A1660" s="11">
        <v>110</v>
      </c>
      <c r="B1660" s="11" t="s">
        <v>622</v>
      </c>
      <c r="C1660" s="12">
        <v>41093</v>
      </c>
      <c r="D1660" s="15">
        <v>4900</v>
      </c>
      <c r="E1660" s="13">
        <f t="shared" si="25"/>
        <v>0</v>
      </c>
      <c r="F1660" s="13">
        <f>IF(AND(B1660="Med B",COUNTIFS(A$1:A1659,A1660,B$1:B1659,"Med B")=0,COUNTIFS(A$1:A1659,A1660,B$1:B1659,"Med A")=0),1,0)</f>
        <v>0</v>
      </c>
    </row>
    <row r="1661" spans="1:6" x14ac:dyDescent="0.25">
      <c r="A1661" s="11">
        <v>110</v>
      </c>
      <c r="B1661" s="11" t="s">
        <v>622</v>
      </c>
      <c r="C1661" s="12">
        <v>41095</v>
      </c>
      <c r="D1661" s="15">
        <v>4900</v>
      </c>
      <c r="E1661" s="13">
        <f t="shared" si="25"/>
        <v>0</v>
      </c>
      <c r="F1661" s="13">
        <f>IF(AND(B1661="Med B",COUNTIFS(A$1:A1660,A1661,B$1:B1660,"Med B")=0,COUNTIFS(A$1:A1660,A1661,B$1:B1660,"Med A")=0),1,0)</f>
        <v>0</v>
      </c>
    </row>
    <row r="1662" spans="1:6" x14ac:dyDescent="0.25">
      <c r="A1662" s="11">
        <v>110</v>
      </c>
      <c r="B1662" s="11" t="s">
        <v>622</v>
      </c>
      <c r="C1662" s="12">
        <v>41097</v>
      </c>
      <c r="D1662" s="15">
        <v>4900</v>
      </c>
      <c r="E1662" s="13">
        <f t="shared" si="25"/>
        <v>0</v>
      </c>
      <c r="F1662" s="13">
        <f>IF(AND(B1662="Med B",COUNTIFS(A$1:A1661,A1662,B$1:B1661,"Med B")=0,COUNTIFS(A$1:A1661,A1662,B$1:B1661,"Med A")=0),1,0)</f>
        <v>0</v>
      </c>
    </row>
    <row r="1663" spans="1:6" x14ac:dyDescent="0.25">
      <c r="A1663" s="11">
        <v>110</v>
      </c>
      <c r="B1663" s="11" t="s">
        <v>622</v>
      </c>
      <c r="C1663" s="12">
        <v>41100</v>
      </c>
      <c r="D1663" s="15">
        <v>4900</v>
      </c>
      <c r="E1663" s="13">
        <f t="shared" si="25"/>
        <v>0</v>
      </c>
      <c r="F1663" s="13">
        <f>IF(AND(B1663="Med B",COUNTIFS(A$1:A1662,A1663,B$1:B1662,"Med B")=0,COUNTIFS(A$1:A1662,A1663,B$1:B1662,"Med A")=0),1,0)</f>
        <v>0</v>
      </c>
    </row>
    <row r="1664" spans="1:6" x14ac:dyDescent="0.25">
      <c r="A1664" s="11">
        <v>110</v>
      </c>
      <c r="B1664" s="11" t="s">
        <v>622</v>
      </c>
      <c r="C1664" s="12">
        <v>41102</v>
      </c>
      <c r="D1664" s="15">
        <v>4900</v>
      </c>
      <c r="E1664" s="13">
        <f t="shared" si="25"/>
        <v>0</v>
      </c>
      <c r="F1664" s="13">
        <f>IF(AND(B1664="Med B",COUNTIFS(A$1:A1663,A1664,B$1:B1663,"Med B")=0,COUNTIFS(A$1:A1663,A1664,B$1:B1663,"Med A")=0),1,0)</f>
        <v>0</v>
      </c>
    </row>
    <row r="1665" spans="1:6" x14ac:dyDescent="0.25">
      <c r="A1665" s="11">
        <v>110</v>
      </c>
      <c r="B1665" s="11" t="s">
        <v>622</v>
      </c>
      <c r="C1665" s="12">
        <v>41104</v>
      </c>
      <c r="D1665" s="15">
        <v>4900</v>
      </c>
      <c r="E1665" s="13">
        <f t="shared" si="25"/>
        <v>0</v>
      </c>
      <c r="F1665" s="13">
        <f>IF(AND(B1665="Med B",COUNTIFS(A$1:A1664,A1665,B$1:B1664,"Med B")=0,COUNTIFS(A$1:A1664,A1665,B$1:B1664,"Med A")=0),1,0)</f>
        <v>0</v>
      </c>
    </row>
    <row r="1666" spans="1:6" x14ac:dyDescent="0.25">
      <c r="A1666" s="11">
        <v>110</v>
      </c>
      <c r="B1666" s="11" t="s">
        <v>622</v>
      </c>
      <c r="C1666" s="12">
        <v>41107</v>
      </c>
      <c r="D1666" s="15">
        <v>4900</v>
      </c>
      <c r="E1666" s="13">
        <f t="shared" si="25"/>
        <v>0</v>
      </c>
      <c r="F1666" s="13">
        <f>IF(AND(B1666="Med B",COUNTIFS(A$1:A1665,A1666,B$1:B1665,"Med B")=0,COUNTIFS(A$1:A1665,A1666,B$1:B1665,"Med A")=0),1,0)</f>
        <v>0</v>
      </c>
    </row>
    <row r="1667" spans="1:6" x14ac:dyDescent="0.25">
      <c r="A1667" s="11">
        <v>110</v>
      </c>
      <c r="B1667" s="11" t="s">
        <v>622</v>
      </c>
      <c r="C1667" s="12">
        <v>41109</v>
      </c>
      <c r="D1667" s="15">
        <v>4900</v>
      </c>
      <c r="E1667" s="13">
        <f t="shared" ref="E1667:E1730" si="26">IF(AND(B1667="Med A", A1667=A1668, B1668="Med B"), 1, 0)</f>
        <v>0</v>
      </c>
      <c r="F1667" s="13">
        <f>IF(AND(B1667="Med B",COUNTIFS(A$1:A1666,A1667,B$1:B1666,"Med B")=0,COUNTIFS(A$1:A1666,A1667,B$1:B1666,"Med A")=0),1,0)</f>
        <v>0</v>
      </c>
    </row>
    <row r="1668" spans="1:6" x14ac:dyDescent="0.25">
      <c r="A1668" s="11">
        <v>110</v>
      </c>
      <c r="B1668" s="11" t="s">
        <v>622</v>
      </c>
      <c r="C1668" s="12">
        <v>41111</v>
      </c>
      <c r="D1668" s="15">
        <v>4900</v>
      </c>
      <c r="E1668" s="13">
        <f t="shared" si="26"/>
        <v>0</v>
      </c>
      <c r="F1668" s="13">
        <f>IF(AND(B1668="Med B",COUNTIFS(A$1:A1667,A1668,B$1:B1667,"Med B")=0,COUNTIFS(A$1:A1667,A1668,B$1:B1667,"Med A")=0),1,0)</f>
        <v>0</v>
      </c>
    </row>
    <row r="1669" spans="1:6" x14ac:dyDescent="0.25">
      <c r="A1669" s="11">
        <v>110</v>
      </c>
      <c r="B1669" s="11" t="s">
        <v>622</v>
      </c>
      <c r="C1669" s="12">
        <v>41114</v>
      </c>
      <c r="D1669" s="15">
        <v>4900</v>
      </c>
      <c r="E1669" s="13">
        <f t="shared" si="26"/>
        <v>0</v>
      </c>
      <c r="F1669" s="13">
        <f>IF(AND(B1669="Med B",COUNTIFS(A$1:A1668,A1669,B$1:B1668,"Med B")=0,COUNTIFS(A$1:A1668,A1669,B$1:B1668,"Med A")=0),1,0)</f>
        <v>0</v>
      </c>
    </row>
    <row r="1670" spans="1:6" x14ac:dyDescent="0.25">
      <c r="A1670" s="11">
        <v>110</v>
      </c>
      <c r="B1670" s="11" t="s">
        <v>622</v>
      </c>
      <c r="C1670" s="12">
        <v>41116</v>
      </c>
      <c r="D1670" s="15">
        <v>4900</v>
      </c>
      <c r="E1670" s="13">
        <f t="shared" si="26"/>
        <v>0</v>
      </c>
      <c r="F1670" s="13">
        <f>IF(AND(B1670="Med B",COUNTIFS(A$1:A1669,A1670,B$1:B1669,"Med B")=0,COUNTIFS(A$1:A1669,A1670,B$1:B1669,"Med A")=0),1,0)</f>
        <v>0</v>
      </c>
    </row>
    <row r="1671" spans="1:6" x14ac:dyDescent="0.25">
      <c r="A1671" s="11">
        <v>110</v>
      </c>
      <c r="B1671" s="11" t="s">
        <v>622</v>
      </c>
      <c r="C1671" s="12">
        <v>41118</v>
      </c>
      <c r="D1671" s="15">
        <v>4900</v>
      </c>
      <c r="E1671" s="13">
        <f t="shared" si="26"/>
        <v>0</v>
      </c>
      <c r="F1671" s="13">
        <f>IF(AND(B1671="Med B",COUNTIFS(A$1:A1670,A1671,B$1:B1670,"Med B")=0,COUNTIFS(A$1:A1670,A1671,B$1:B1670,"Med A")=0),1,0)</f>
        <v>0</v>
      </c>
    </row>
    <row r="1672" spans="1:6" x14ac:dyDescent="0.25">
      <c r="A1672" s="11">
        <v>110</v>
      </c>
      <c r="B1672" s="11" t="s">
        <v>622</v>
      </c>
      <c r="C1672" s="12">
        <v>41121</v>
      </c>
      <c r="D1672" s="15">
        <v>4900</v>
      </c>
      <c r="E1672" s="13">
        <f t="shared" si="26"/>
        <v>0</v>
      </c>
      <c r="F1672" s="13">
        <f>IF(AND(B1672="Med B",COUNTIFS(A$1:A1671,A1672,B$1:B1671,"Med B")=0,COUNTIFS(A$1:A1671,A1672,B$1:B1671,"Med A")=0),1,0)</f>
        <v>0</v>
      </c>
    </row>
    <row r="1673" spans="1:6" x14ac:dyDescent="0.25">
      <c r="A1673" s="11">
        <v>110</v>
      </c>
      <c r="B1673" s="11" t="s">
        <v>622</v>
      </c>
      <c r="C1673" s="12">
        <v>41123</v>
      </c>
      <c r="D1673" s="15">
        <v>4900</v>
      </c>
      <c r="E1673" s="13">
        <f t="shared" si="26"/>
        <v>0</v>
      </c>
      <c r="F1673" s="13">
        <f>IF(AND(B1673="Med B",COUNTIFS(A$1:A1672,A1673,B$1:B1672,"Med B")=0,COUNTIFS(A$1:A1672,A1673,B$1:B1672,"Med A")=0),1,0)</f>
        <v>0</v>
      </c>
    </row>
    <row r="1674" spans="1:6" x14ac:dyDescent="0.25">
      <c r="A1674" s="11">
        <v>110</v>
      </c>
      <c r="B1674" s="11" t="s">
        <v>622</v>
      </c>
      <c r="C1674" s="12">
        <v>41125</v>
      </c>
      <c r="D1674" s="15">
        <v>5400</v>
      </c>
      <c r="E1674" s="13">
        <f t="shared" si="26"/>
        <v>0</v>
      </c>
      <c r="F1674" s="13">
        <f>IF(AND(B1674="Med B",COUNTIFS(A$1:A1673,A1674,B$1:B1673,"Med B")=0,COUNTIFS(A$1:A1673,A1674,B$1:B1673,"Med A")=0),1,0)</f>
        <v>0</v>
      </c>
    </row>
    <row r="1675" spans="1:6" x14ac:dyDescent="0.25">
      <c r="A1675" s="11">
        <v>110</v>
      </c>
      <c r="B1675" s="11" t="s">
        <v>622</v>
      </c>
      <c r="C1675" s="12">
        <v>41128</v>
      </c>
      <c r="D1675" s="15">
        <v>5400</v>
      </c>
      <c r="E1675" s="13">
        <f t="shared" si="26"/>
        <v>0</v>
      </c>
      <c r="F1675" s="13">
        <f>IF(AND(B1675="Med B",COUNTIFS(A$1:A1674,A1675,B$1:B1674,"Med B")=0,COUNTIFS(A$1:A1674,A1675,B$1:B1674,"Med A")=0),1,0)</f>
        <v>0</v>
      </c>
    </row>
    <row r="1676" spans="1:6" x14ac:dyDescent="0.25">
      <c r="A1676" s="11">
        <v>110</v>
      </c>
      <c r="B1676" s="11" t="s">
        <v>622</v>
      </c>
      <c r="C1676" s="12">
        <v>41130</v>
      </c>
      <c r="D1676" s="15">
        <v>5400</v>
      </c>
      <c r="E1676" s="13">
        <f t="shared" si="26"/>
        <v>0</v>
      </c>
      <c r="F1676" s="13">
        <f>IF(AND(B1676="Med B",COUNTIFS(A$1:A1675,A1676,B$1:B1675,"Med B")=0,COUNTIFS(A$1:A1675,A1676,B$1:B1675,"Med A")=0),1,0)</f>
        <v>0</v>
      </c>
    </row>
    <row r="1677" spans="1:6" x14ac:dyDescent="0.25">
      <c r="A1677" s="11">
        <v>110</v>
      </c>
      <c r="B1677" s="11" t="s">
        <v>622</v>
      </c>
      <c r="C1677" s="12">
        <v>41132</v>
      </c>
      <c r="D1677" s="15">
        <v>5400</v>
      </c>
      <c r="E1677" s="13">
        <f t="shared" si="26"/>
        <v>0</v>
      </c>
      <c r="F1677" s="13">
        <f>IF(AND(B1677="Med B",COUNTIFS(A$1:A1676,A1677,B$1:B1676,"Med B")=0,COUNTIFS(A$1:A1676,A1677,B$1:B1676,"Med A")=0),1,0)</f>
        <v>0</v>
      </c>
    </row>
    <row r="1678" spans="1:6" x14ac:dyDescent="0.25">
      <c r="A1678" s="11">
        <v>110</v>
      </c>
      <c r="B1678" s="11" t="s">
        <v>622</v>
      </c>
      <c r="C1678" s="12">
        <v>41135</v>
      </c>
      <c r="D1678" s="15">
        <v>5400</v>
      </c>
      <c r="E1678" s="13">
        <f t="shared" si="26"/>
        <v>0</v>
      </c>
      <c r="F1678" s="13">
        <f>IF(AND(B1678="Med B",COUNTIFS(A$1:A1677,A1678,B$1:B1677,"Med B")=0,COUNTIFS(A$1:A1677,A1678,B$1:B1677,"Med A")=0),1,0)</f>
        <v>0</v>
      </c>
    </row>
    <row r="1679" spans="1:6" x14ac:dyDescent="0.25">
      <c r="A1679" s="11">
        <v>110</v>
      </c>
      <c r="B1679" s="11" t="s">
        <v>622</v>
      </c>
      <c r="C1679" s="12">
        <v>41137</v>
      </c>
      <c r="D1679" s="15">
        <v>5400</v>
      </c>
      <c r="E1679" s="13">
        <f t="shared" si="26"/>
        <v>0</v>
      </c>
      <c r="F1679" s="13">
        <f>IF(AND(B1679="Med B",COUNTIFS(A$1:A1678,A1679,B$1:B1678,"Med B")=0,COUNTIFS(A$1:A1678,A1679,B$1:B1678,"Med A")=0),1,0)</f>
        <v>0</v>
      </c>
    </row>
    <row r="1680" spans="1:6" x14ac:dyDescent="0.25">
      <c r="A1680" s="11">
        <v>110</v>
      </c>
      <c r="B1680" s="11" t="s">
        <v>622</v>
      </c>
      <c r="C1680" s="12">
        <v>41139</v>
      </c>
      <c r="D1680" s="15">
        <v>5400</v>
      </c>
      <c r="E1680" s="13">
        <f t="shared" si="26"/>
        <v>0</v>
      </c>
      <c r="F1680" s="13">
        <f>IF(AND(B1680="Med B",COUNTIFS(A$1:A1679,A1680,B$1:B1679,"Med B")=0,COUNTIFS(A$1:A1679,A1680,B$1:B1679,"Med A")=0),1,0)</f>
        <v>0</v>
      </c>
    </row>
    <row r="1681" spans="1:6" x14ac:dyDescent="0.25">
      <c r="A1681" s="11">
        <v>110</v>
      </c>
      <c r="B1681" s="11" t="s">
        <v>622</v>
      </c>
      <c r="C1681" s="12">
        <v>41142</v>
      </c>
      <c r="D1681" s="15">
        <v>5400</v>
      </c>
      <c r="E1681" s="13">
        <f t="shared" si="26"/>
        <v>0</v>
      </c>
      <c r="F1681" s="13">
        <f>IF(AND(B1681="Med B",COUNTIFS(A$1:A1680,A1681,B$1:B1680,"Med B")=0,COUNTIFS(A$1:A1680,A1681,B$1:B1680,"Med A")=0),1,0)</f>
        <v>0</v>
      </c>
    </row>
    <row r="1682" spans="1:6" x14ac:dyDescent="0.25">
      <c r="A1682" s="11">
        <v>110</v>
      </c>
      <c r="B1682" s="11" t="s">
        <v>622</v>
      </c>
      <c r="C1682" s="12">
        <v>41144</v>
      </c>
      <c r="D1682" s="15">
        <v>5400</v>
      </c>
      <c r="E1682" s="13">
        <f t="shared" si="26"/>
        <v>0</v>
      </c>
      <c r="F1682" s="13">
        <f>IF(AND(B1682="Med B",COUNTIFS(A$1:A1681,A1682,B$1:B1681,"Med B")=0,COUNTIFS(A$1:A1681,A1682,B$1:B1681,"Med A")=0),1,0)</f>
        <v>0</v>
      </c>
    </row>
    <row r="1683" spans="1:6" x14ac:dyDescent="0.25">
      <c r="A1683" s="11">
        <v>110</v>
      </c>
      <c r="B1683" s="11" t="s">
        <v>622</v>
      </c>
      <c r="C1683" s="12">
        <v>41146</v>
      </c>
      <c r="D1683" s="15">
        <v>5400</v>
      </c>
      <c r="E1683" s="13">
        <f t="shared" si="26"/>
        <v>0</v>
      </c>
      <c r="F1683" s="13">
        <f>IF(AND(B1683="Med B",COUNTIFS(A$1:A1682,A1683,B$1:B1682,"Med B")=0,COUNTIFS(A$1:A1682,A1683,B$1:B1682,"Med A")=0),1,0)</f>
        <v>0</v>
      </c>
    </row>
    <row r="1684" spans="1:6" x14ac:dyDescent="0.25">
      <c r="A1684" s="11">
        <v>110</v>
      </c>
      <c r="B1684" s="11" t="s">
        <v>622</v>
      </c>
      <c r="C1684" s="12">
        <v>41149</v>
      </c>
      <c r="D1684" s="15">
        <v>5400</v>
      </c>
      <c r="E1684" s="13">
        <f t="shared" si="26"/>
        <v>0</v>
      </c>
      <c r="F1684" s="13">
        <f>IF(AND(B1684="Med B",COUNTIFS(A$1:A1683,A1684,B$1:B1683,"Med B")=0,COUNTIFS(A$1:A1683,A1684,B$1:B1683,"Med A")=0),1,0)</f>
        <v>0</v>
      </c>
    </row>
    <row r="1685" spans="1:6" x14ac:dyDescent="0.25">
      <c r="A1685" s="11">
        <v>110</v>
      </c>
      <c r="B1685" s="11" t="s">
        <v>622</v>
      </c>
      <c r="C1685" s="12">
        <v>41151</v>
      </c>
      <c r="D1685" s="15">
        <v>5400</v>
      </c>
      <c r="E1685" s="13">
        <f t="shared" si="26"/>
        <v>0</v>
      </c>
      <c r="F1685" s="13">
        <f>IF(AND(B1685="Med B",COUNTIFS(A$1:A1684,A1685,B$1:B1684,"Med B")=0,COUNTIFS(A$1:A1684,A1685,B$1:B1684,"Med A")=0),1,0)</f>
        <v>0</v>
      </c>
    </row>
    <row r="1686" spans="1:6" x14ac:dyDescent="0.25">
      <c r="A1686" s="11">
        <v>110</v>
      </c>
      <c r="B1686" s="11" t="s">
        <v>622</v>
      </c>
      <c r="C1686" s="12">
        <v>41153</v>
      </c>
      <c r="D1686" s="15">
        <v>5400</v>
      </c>
      <c r="E1686" s="13">
        <f t="shared" si="26"/>
        <v>0</v>
      </c>
      <c r="F1686" s="13">
        <f>IF(AND(B1686="Med B",COUNTIFS(A$1:A1685,A1686,B$1:B1685,"Med B")=0,COUNTIFS(A$1:A1685,A1686,B$1:B1685,"Med A")=0),1,0)</f>
        <v>0</v>
      </c>
    </row>
    <row r="1687" spans="1:6" x14ac:dyDescent="0.25">
      <c r="A1687" s="11">
        <v>110</v>
      </c>
      <c r="B1687" s="11" t="s">
        <v>622</v>
      </c>
      <c r="C1687" s="12">
        <v>41156</v>
      </c>
      <c r="D1687" s="15">
        <v>5400</v>
      </c>
      <c r="E1687" s="13">
        <f t="shared" si="26"/>
        <v>0</v>
      </c>
      <c r="F1687" s="13">
        <f>IF(AND(B1687="Med B",COUNTIFS(A$1:A1686,A1687,B$1:B1686,"Med B")=0,COUNTIFS(A$1:A1686,A1687,B$1:B1686,"Med A")=0),1,0)</f>
        <v>0</v>
      </c>
    </row>
    <row r="1688" spans="1:6" x14ac:dyDescent="0.25">
      <c r="A1688" s="11">
        <v>110</v>
      </c>
      <c r="B1688" s="11" t="s">
        <v>622</v>
      </c>
      <c r="C1688" s="12">
        <v>41158</v>
      </c>
      <c r="D1688" s="15">
        <v>5400</v>
      </c>
      <c r="E1688" s="13">
        <f t="shared" si="26"/>
        <v>1</v>
      </c>
      <c r="F1688" s="13">
        <f>IF(AND(B1688="Med B",COUNTIFS(A$1:A1687,A1688,B$1:B1687,"Med B")=0,COUNTIFS(A$1:A1687,A1688,B$1:B1687,"Med A")=0),1,0)</f>
        <v>0</v>
      </c>
    </row>
    <row r="1689" spans="1:6" x14ac:dyDescent="0.25">
      <c r="A1689" s="11">
        <v>110</v>
      </c>
      <c r="B1689" s="11" t="s">
        <v>623</v>
      </c>
      <c r="C1689" s="12">
        <v>41165</v>
      </c>
      <c r="D1689" s="15">
        <v>8</v>
      </c>
      <c r="E1689" s="13">
        <f t="shared" si="26"/>
        <v>0</v>
      </c>
      <c r="F1689" s="13">
        <f>IF(AND(B1689="Med B",COUNTIFS(A$1:A1688,A1689,B$1:B1688,"Med B")=0,COUNTIFS(A$1:A1688,A1689,B$1:B1688,"Med A")=0),1,0)</f>
        <v>0</v>
      </c>
    </row>
    <row r="1690" spans="1:6" x14ac:dyDescent="0.25">
      <c r="A1690" s="11">
        <v>110</v>
      </c>
      <c r="B1690" s="11" t="s">
        <v>623</v>
      </c>
      <c r="C1690" s="12">
        <v>41193</v>
      </c>
      <c r="D1690" s="15">
        <v>8</v>
      </c>
      <c r="E1690" s="13">
        <f t="shared" si="26"/>
        <v>0</v>
      </c>
      <c r="F1690" s="13">
        <f>IF(AND(B1690="Med B",COUNTIFS(A$1:A1689,A1690,B$1:B1689,"Med B")=0,COUNTIFS(A$1:A1689,A1690,B$1:B1689,"Med A")=0),1,0)</f>
        <v>0</v>
      </c>
    </row>
    <row r="1691" spans="1:6" x14ac:dyDescent="0.25">
      <c r="A1691" s="11">
        <v>110</v>
      </c>
      <c r="B1691" s="11" t="s">
        <v>623</v>
      </c>
      <c r="C1691" s="12">
        <v>41234</v>
      </c>
      <c r="D1691" s="15">
        <v>10</v>
      </c>
      <c r="E1691" s="13">
        <f t="shared" si="26"/>
        <v>0</v>
      </c>
      <c r="F1691" s="13">
        <f>IF(AND(B1691="Med B",COUNTIFS(A$1:A1690,A1691,B$1:B1690,"Med B")=0,COUNTIFS(A$1:A1690,A1691,B$1:B1690,"Med A")=0),1,0)</f>
        <v>0</v>
      </c>
    </row>
    <row r="1692" spans="1:6" x14ac:dyDescent="0.25">
      <c r="A1692" s="11">
        <v>111</v>
      </c>
      <c r="B1692" s="11" t="s">
        <v>622</v>
      </c>
      <c r="C1692" s="12">
        <v>41093</v>
      </c>
      <c r="D1692" s="15">
        <v>700</v>
      </c>
      <c r="E1692" s="13">
        <f t="shared" si="26"/>
        <v>0</v>
      </c>
      <c r="F1692" s="13">
        <f>IF(AND(B1692="Med B",COUNTIFS(A$1:A1691,A1692,B$1:B1691,"Med B")=0,COUNTIFS(A$1:A1691,A1692,B$1:B1691,"Med A")=0),1,0)</f>
        <v>0</v>
      </c>
    </row>
    <row r="1693" spans="1:6" x14ac:dyDescent="0.25">
      <c r="A1693" s="11">
        <v>111</v>
      </c>
      <c r="B1693" s="11" t="s">
        <v>622</v>
      </c>
      <c r="C1693" s="12">
        <v>41095</v>
      </c>
      <c r="D1693" s="15">
        <v>700</v>
      </c>
      <c r="E1693" s="13">
        <f t="shared" si="26"/>
        <v>0</v>
      </c>
      <c r="F1693" s="13">
        <f>IF(AND(B1693="Med B",COUNTIFS(A$1:A1692,A1693,B$1:B1692,"Med B")=0,COUNTIFS(A$1:A1692,A1693,B$1:B1692,"Med A")=0),1,0)</f>
        <v>0</v>
      </c>
    </row>
    <row r="1694" spans="1:6" x14ac:dyDescent="0.25">
      <c r="A1694" s="11">
        <v>111</v>
      </c>
      <c r="B1694" s="11" t="s">
        <v>622</v>
      </c>
      <c r="C1694" s="12">
        <v>41097</v>
      </c>
      <c r="D1694" s="15">
        <v>700</v>
      </c>
      <c r="E1694" s="13">
        <f t="shared" si="26"/>
        <v>0</v>
      </c>
      <c r="F1694" s="13">
        <f>IF(AND(B1694="Med B",COUNTIFS(A$1:A1693,A1694,B$1:B1693,"Med B")=0,COUNTIFS(A$1:A1693,A1694,B$1:B1693,"Med A")=0),1,0)</f>
        <v>0</v>
      </c>
    </row>
    <row r="1695" spans="1:6" x14ac:dyDescent="0.25">
      <c r="A1695" s="11">
        <v>111</v>
      </c>
      <c r="B1695" s="11" t="s">
        <v>622</v>
      </c>
      <c r="C1695" s="12">
        <v>41100</v>
      </c>
      <c r="D1695" s="15">
        <v>700</v>
      </c>
      <c r="E1695" s="13">
        <f t="shared" si="26"/>
        <v>0</v>
      </c>
      <c r="F1695" s="13">
        <f>IF(AND(B1695="Med B",COUNTIFS(A$1:A1694,A1695,B$1:B1694,"Med B")=0,COUNTIFS(A$1:A1694,A1695,B$1:B1694,"Med A")=0),1,0)</f>
        <v>0</v>
      </c>
    </row>
    <row r="1696" spans="1:6" x14ac:dyDescent="0.25">
      <c r="A1696" s="11">
        <v>111</v>
      </c>
      <c r="B1696" s="11" t="s">
        <v>622</v>
      </c>
      <c r="C1696" s="12">
        <v>41102</v>
      </c>
      <c r="D1696" s="15">
        <v>700</v>
      </c>
      <c r="E1696" s="13">
        <f t="shared" si="26"/>
        <v>0</v>
      </c>
      <c r="F1696" s="13">
        <f>IF(AND(B1696="Med B",COUNTIFS(A$1:A1695,A1696,B$1:B1695,"Med B")=0,COUNTIFS(A$1:A1695,A1696,B$1:B1695,"Med A")=0),1,0)</f>
        <v>0</v>
      </c>
    </row>
    <row r="1697" spans="1:6" x14ac:dyDescent="0.25">
      <c r="A1697" s="11">
        <v>111</v>
      </c>
      <c r="B1697" s="11" t="s">
        <v>622</v>
      </c>
      <c r="C1697" s="12">
        <v>41104</v>
      </c>
      <c r="D1697" s="15">
        <v>700</v>
      </c>
      <c r="E1697" s="13">
        <f t="shared" si="26"/>
        <v>0</v>
      </c>
      <c r="F1697" s="13">
        <f>IF(AND(B1697="Med B",COUNTIFS(A$1:A1696,A1697,B$1:B1696,"Med B")=0,COUNTIFS(A$1:A1696,A1697,B$1:B1696,"Med A")=0),1,0)</f>
        <v>0</v>
      </c>
    </row>
    <row r="1698" spans="1:6" x14ac:dyDescent="0.25">
      <c r="A1698" s="11">
        <v>111</v>
      </c>
      <c r="B1698" s="11" t="s">
        <v>622</v>
      </c>
      <c r="C1698" s="12">
        <v>41107</v>
      </c>
      <c r="D1698" s="15">
        <v>700</v>
      </c>
      <c r="E1698" s="13">
        <f t="shared" si="26"/>
        <v>0</v>
      </c>
      <c r="F1698" s="13">
        <f>IF(AND(B1698="Med B",COUNTIFS(A$1:A1697,A1698,B$1:B1697,"Med B")=0,COUNTIFS(A$1:A1697,A1698,B$1:B1697,"Med A")=0),1,0)</f>
        <v>0</v>
      </c>
    </row>
    <row r="1699" spans="1:6" x14ac:dyDescent="0.25">
      <c r="A1699" s="11">
        <v>111</v>
      </c>
      <c r="B1699" s="11" t="s">
        <v>622</v>
      </c>
      <c r="C1699" s="12">
        <v>41109</v>
      </c>
      <c r="D1699" s="15">
        <v>700</v>
      </c>
      <c r="E1699" s="13">
        <f t="shared" si="26"/>
        <v>0</v>
      </c>
      <c r="F1699" s="13">
        <f>IF(AND(B1699="Med B",COUNTIFS(A$1:A1698,A1699,B$1:B1698,"Med B")=0,COUNTIFS(A$1:A1698,A1699,B$1:B1698,"Med A")=0),1,0)</f>
        <v>0</v>
      </c>
    </row>
    <row r="1700" spans="1:6" x14ac:dyDescent="0.25">
      <c r="A1700" s="11">
        <v>111</v>
      </c>
      <c r="B1700" s="11" t="s">
        <v>622</v>
      </c>
      <c r="C1700" s="12">
        <v>41130</v>
      </c>
      <c r="D1700" s="15">
        <v>500</v>
      </c>
      <c r="E1700" s="13">
        <f t="shared" si="26"/>
        <v>0</v>
      </c>
      <c r="F1700" s="13">
        <f>IF(AND(B1700="Med B",COUNTIFS(A$1:A1699,A1700,B$1:B1699,"Med B")=0,COUNTIFS(A$1:A1699,A1700,B$1:B1699,"Med A")=0),1,0)</f>
        <v>0</v>
      </c>
    </row>
    <row r="1701" spans="1:6" x14ac:dyDescent="0.25">
      <c r="A1701" s="11">
        <v>111</v>
      </c>
      <c r="B1701" s="11" t="s">
        <v>622</v>
      </c>
      <c r="C1701" s="12">
        <v>41132</v>
      </c>
      <c r="D1701" s="15">
        <v>500</v>
      </c>
      <c r="E1701" s="13">
        <f t="shared" si="26"/>
        <v>0</v>
      </c>
      <c r="F1701" s="13">
        <f>IF(AND(B1701="Med B",COUNTIFS(A$1:A1700,A1701,B$1:B1700,"Med B")=0,COUNTIFS(A$1:A1700,A1701,B$1:B1700,"Med A")=0),1,0)</f>
        <v>0</v>
      </c>
    </row>
    <row r="1702" spans="1:6" x14ac:dyDescent="0.25">
      <c r="A1702" s="11">
        <v>111</v>
      </c>
      <c r="B1702" s="11" t="s">
        <v>622</v>
      </c>
      <c r="C1702" s="12">
        <v>41135</v>
      </c>
      <c r="D1702" s="15">
        <v>500</v>
      </c>
      <c r="E1702" s="13">
        <f t="shared" si="26"/>
        <v>0</v>
      </c>
      <c r="F1702" s="13">
        <f>IF(AND(B1702="Med B",COUNTIFS(A$1:A1701,A1702,B$1:B1701,"Med B")=0,COUNTIFS(A$1:A1701,A1702,B$1:B1701,"Med A")=0),1,0)</f>
        <v>0</v>
      </c>
    </row>
    <row r="1703" spans="1:6" x14ac:dyDescent="0.25">
      <c r="A1703" s="11">
        <v>111</v>
      </c>
      <c r="B1703" s="11" t="s">
        <v>622</v>
      </c>
      <c r="C1703" s="12">
        <v>41137</v>
      </c>
      <c r="D1703" s="15">
        <v>500</v>
      </c>
      <c r="E1703" s="13">
        <f t="shared" si="26"/>
        <v>0</v>
      </c>
      <c r="F1703" s="13">
        <f>IF(AND(B1703="Med B",COUNTIFS(A$1:A1702,A1703,B$1:B1702,"Med B")=0,COUNTIFS(A$1:A1702,A1703,B$1:B1702,"Med A")=0),1,0)</f>
        <v>0</v>
      </c>
    </row>
    <row r="1704" spans="1:6" x14ac:dyDescent="0.25">
      <c r="A1704" s="11">
        <v>111</v>
      </c>
      <c r="B1704" s="11" t="s">
        <v>622</v>
      </c>
      <c r="C1704" s="12">
        <v>41139</v>
      </c>
      <c r="D1704" s="15">
        <v>500</v>
      </c>
      <c r="E1704" s="13">
        <f t="shared" si="26"/>
        <v>0</v>
      </c>
      <c r="F1704" s="13">
        <f>IF(AND(B1704="Med B",COUNTIFS(A$1:A1703,A1704,B$1:B1703,"Med B")=0,COUNTIFS(A$1:A1703,A1704,B$1:B1703,"Med A")=0),1,0)</f>
        <v>0</v>
      </c>
    </row>
    <row r="1705" spans="1:6" x14ac:dyDescent="0.25">
      <c r="A1705" s="11">
        <v>111</v>
      </c>
      <c r="B1705" s="11" t="s">
        <v>622</v>
      </c>
      <c r="C1705" s="12">
        <v>41142</v>
      </c>
      <c r="D1705" s="15">
        <v>500</v>
      </c>
      <c r="E1705" s="13">
        <f t="shared" si="26"/>
        <v>0</v>
      </c>
      <c r="F1705" s="13">
        <f>IF(AND(B1705="Med B",COUNTIFS(A$1:A1704,A1705,B$1:B1704,"Med B")=0,COUNTIFS(A$1:A1704,A1705,B$1:B1704,"Med A")=0),1,0)</f>
        <v>0</v>
      </c>
    </row>
    <row r="1706" spans="1:6" x14ac:dyDescent="0.25">
      <c r="A1706" s="11">
        <v>111</v>
      </c>
      <c r="B1706" s="11" t="s">
        <v>622</v>
      </c>
      <c r="C1706" s="12">
        <v>41144</v>
      </c>
      <c r="D1706" s="15">
        <v>500</v>
      </c>
      <c r="E1706" s="13">
        <f t="shared" si="26"/>
        <v>0</v>
      </c>
      <c r="F1706" s="13">
        <f>IF(AND(B1706="Med B",COUNTIFS(A$1:A1705,A1706,B$1:B1705,"Med B")=0,COUNTIFS(A$1:A1705,A1706,B$1:B1705,"Med A")=0),1,0)</f>
        <v>0</v>
      </c>
    </row>
    <row r="1707" spans="1:6" x14ac:dyDescent="0.25">
      <c r="A1707" s="11">
        <v>111</v>
      </c>
      <c r="B1707" s="11" t="s">
        <v>622</v>
      </c>
      <c r="C1707" s="12">
        <v>41146</v>
      </c>
      <c r="D1707" s="15">
        <v>500</v>
      </c>
      <c r="E1707" s="13">
        <f t="shared" si="26"/>
        <v>0</v>
      </c>
      <c r="F1707" s="13">
        <f>IF(AND(B1707="Med B",COUNTIFS(A$1:A1706,A1707,B$1:B1706,"Med B")=0,COUNTIFS(A$1:A1706,A1707,B$1:B1706,"Med A")=0),1,0)</f>
        <v>0</v>
      </c>
    </row>
    <row r="1708" spans="1:6" x14ac:dyDescent="0.25">
      <c r="A1708" s="11">
        <v>111</v>
      </c>
      <c r="B1708" s="11" t="s">
        <v>622</v>
      </c>
      <c r="C1708" s="12">
        <v>41149</v>
      </c>
      <c r="D1708" s="15">
        <v>500</v>
      </c>
      <c r="E1708" s="13">
        <f t="shared" si="26"/>
        <v>0</v>
      </c>
      <c r="F1708" s="13">
        <f>IF(AND(B1708="Med B",COUNTIFS(A$1:A1707,A1708,B$1:B1707,"Med B")=0,COUNTIFS(A$1:A1707,A1708,B$1:B1707,"Med A")=0),1,0)</f>
        <v>0</v>
      </c>
    </row>
    <row r="1709" spans="1:6" x14ac:dyDescent="0.25">
      <c r="A1709" s="11">
        <v>111</v>
      </c>
      <c r="B1709" s="11" t="s">
        <v>622</v>
      </c>
      <c r="C1709" s="12">
        <v>41151</v>
      </c>
      <c r="D1709" s="15">
        <v>500</v>
      </c>
      <c r="E1709" s="13">
        <f t="shared" si="26"/>
        <v>0</v>
      </c>
      <c r="F1709" s="13">
        <f>IF(AND(B1709="Med B",COUNTIFS(A$1:A1708,A1709,B$1:B1708,"Med B")=0,COUNTIFS(A$1:A1708,A1709,B$1:B1708,"Med A")=0),1,0)</f>
        <v>0</v>
      </c>
    </row>
    <row r="1710" spans="1:6" x14ac:dyDescent="0.25">
      <c r="A1710" s="11">
        <v>111</v>
      </c>
      <c r="B1710" s="11" t="s">
        <v>622</v>
      </c>
      <c r="C1710" s="12">
        <v>41153</v>
      </c>
      <c r="D1710" s="15">
        <v>500</v>
      </c>
      <c r="E1710" s="13">
        <f t="shared" si="26"/>
        <v>0</v>
      </c>
      <c r="F1710" s="13">
        <f>IF(AND(B1710="Med B",COUNTIFS(A$1:A1709,A1710,B$1:B1709,"Med B")=0,COUNTIFS(A$1:A1709,A1710,B$1:B1709,"Med A")=0),1,0)</f>
        <v>0</v>
      </c>
    </row>
    <row r="1711" spans="1:6" x14ac:dyDescent="0.25">
      <c r="A1711" s="11">
        <v>111</v>
      </c>
      <c r="B1711" s="11" t="s">
        <v>622</v>
      </c>
      <c r="C1711" s="12">
        <v>41156</v>
      </c>
      <c r="D1711" s="15">
        <v>500</v>
      </c>
      <c r="E1711" s="13">
        <f t="shared" si="26"/>
        <v>0</v>
      </c>
      <c r="F1711" s="13">
        <f>IF(AND(B1711="Med B",COUNTIFS(A$1:A1710,A1711,B$1:B1710,"Med B")=0,COUNTIFS(A$1:A1710,A1711,B$1:B1710,"Med A")=0),1,0)</f>
        <v>0</v>
      </c>
    </row>
    <row r="1712" spans="1:6" x14ac:dyDescent="0.25">
      <c r="A1712" s="11">
        <v>111</v>
      </c>
      <c r="B1712" s="11" t="s">
        <v>622</v>
      </c>
      <c r="C1712" s="12">
        <v>41158</v>
      </c>
      <c r="D1712" s="15">
        <v>500</v>
      </c>
      <c r="E1712" s="13">
        <f t="shared" si="26"/>
        <v>1</v>
      </c>
      <c r="F1712" s="13">
        <f>IF(AND(B1712="Med B",COUNTIFS(A$1:A1711,A1712,B$1:B1711,"Med B")=0,COUNTIFS(A$1:A1711,A1712,B$1:B1711,"Med A")=0),1,0)</f>
        <v>0</v>
      </c>
    </row>
    <row r="1713" spans="1:6" x14ac:dyDescent="0.25">
      <c r="A1713" s="11">
        <v>111</v>
      </c>
      <c r="B1713" s="11" t="s">
        <v>623</v>
      </c>
      <c r="C1713" s="12">
        <v>41193</v>
      </c>
      <c r="D1713" s="15">
        <v>4</v>
      </c>
      <c r="E1713" s="13">
        <f t="shared" si="26"/>
        <v>0</v>
      </c>
      <c r="F1713" s="13">
        <f>IF(AND(B1713="Med B",COUNTIFS(A$1:A1712,A1713,B$1:B1712,"Med B")=0,COUNTIFS(A$1:A1712,A1713,B$1:B1712,"Med A")=0),1,0)</f>
        <v>0</v>
      </c>
    </row>
    <row r="1714" spans="1:6" x14ac:dyDescent="0.25">
      <c r="A1714" s="11">
        <v>111</v>
      </c>
      <c r="B1714" s="11" t="s">
        <v>623</v>
      </c>
      <c r="C1714" s="12">
        <v>41228</v>
      </c>
      <c r="D1714" s="15">
        <v>3</v>
      </c>
      <c r="E1714" s="13">
        <f t="shared" si="26"/>
        <v>0</v>
      </c>
      <c r="F1714" s="13">
        <f>IF(AND(B1714="Med B",COUNTIFS(A$1:A1713,A1714,B$1:B1713,"Med B")=0,COUNTIFS(A$1:A1713,A1714,B$1:B1713,"Med A")=0),1,0)</f>
        <v>0</v>
      </c>
    </row>
    <row r="1715" spans="1:6" x14ac:dyDescent="0.25">
      <c r="A1715" s="11">
        <v>112</v>
      </c>
      <c r="B1715" s="11" t="s">
        <v>622</v>
      </c>
      <c r="C1715" s="12">
        <v>41092</v>
      </c>
      <c r="D1715" s="15">
        <v>3500</v>
      </c>
      <c r="E1715" s="13">
        <f t="shared" si="26"/>
        <v>0</v>
      </c>
      <c r="F1715" s="13">
        <f>IF(AND(B1715="Med B",COUNTIFS(A$1:A1714,A1715,B$1:B1714,"Med B")=0,COUNTIFS(A$1:A1714,A1715,B$1:B1714,"Med A")=0),1,0)</f>
        <v>0</v>
      </c>
    </row>
    <row r="1716" spans="1:6" x14ac:dyDescent="0.25">
      <c r="A1716" s="11">
        <v>112</v>
      </c>
      <c r="B1716" s="11" t="s">
        <v>622</v>
      </c>
      <c r="C1716" s="12">
        <v>41094</v>
      </c>
      <c r="D1716" s="15">
        <v>3500</v>
      </c>
      <c r="E1716" s="13">
        <f t="shared" si="26"/>
        <v>0</v>
      </c>
      <c r="F1716" s="13">
        <f>IF(AND(B1716="Med B",COUNTIFS(A$1:A1715,A1716,B$1:B1715,"Med B")=0,COUNTIFS(A$1:A1715,A1716,B$1:B1715,"Med A")=0),1,0)</f>
        <v>0</v>
      </c>
    </row>
    <row r="1717" spans="1:6" x14ac:dyDescent="0.25">
      <c r="A1717" s="11">
        <v>112</v>
      </c>
      <c r="B1717" s="11" t="s">
        <v>622</v>
      </c>
      <c r="C1717" s="12">
        <v>41096</v>
      </c>
      <c r="D1717" s="15">
        <v>3500</v>
      </c>
      <c r="E1717" s="13">
        <f t="shared" si="26"/>
        <v>0</v>
      </c>
      <c r="F1717" s="13">
        <f>IF(AND(B1717="Med B",COUNTIFS(A$1:A1716,A1717,B$1:B1716,"Med B")=0,COUNTIFS(A$1:A1716,A1717,B$1:B1716,"Med A")=0),1,0)</f>
        <v>0</v>
      </c>
    </row>
    <row r="1718" spans="1:6" x14ac:dyDescent="0.25">
      <c r="A1718" s="11">
        <v>112</v>
      </c>
      <c r="B1718" s="11" t="s">
        <v>622</v>
      </c>
      <c r="C1718" s="12">
        <v>41099</v>
      </c>
      <c r="D1718" s="15">
        <v>3500</v>
      </c>
      <c r="E1718" s="13">
        <f t="shared" si="26"/>
        <v>0</v>
      </c>
      <c r="F1718" s="13">
        <f>IF(AND(B1718="Med B",COUNTIFS(A$1:A1717,A1718,B$1:B1717,"Med B")=0,COUNTIFS(A$1:A1717,A1718,B$1:B1717,"Med A")=0),1,0)</f>
        <v>0</v>
      </c>
    </row>
    <row r="1719" spans="1:6" x14ac:dyDescent="0.25">
      <c r="A1719" s="11">
        <v>112</v>
      </c>
      <c r="B1719" s="11" t="s">
        <v>622</v>
      </c>
      <c r="C1719" s="12">
        <v>41101</v>
      </c>
      <c r="D1719" s="15">
        <v>3500</v>
      </c>
      <c r="E1719" s="13">
        <f t="shared" si="26"/>
        <v>0</v>
      </c>
      <c r="F1719" s="13">
        <f>IF(AND(B1719="Med B",COUNTIFS(A$1:A1718,A1719,B$1:B1718,"Med B")=0,COUNTIFS(A$1:A1718,A1719,B$1:B1718,"Med A")=0),1,0)</f>
        <v>0</v>
      </c>
    </row>
    <row r="1720" spans="1:6" x14ac:dyDescent="0.25">
      <c r="A1720" s="11">
        <v>112</v>
      </c>
      <c r="B1720" s="11" t="s">
        <v>622</v>
      </c>
      <c r="C1720" s="12">
        <v>41103</v>
      </c>
      <c r="D1720" s="15">
        <v>3500</v>
      </c>
      <c r="E1720" s="13">
        <f t="shared" si="26"/>
        <v>0</v>
      </c>
      <c r="F1720" s="13">
        <f>IF(AND(B1720="Med B",COUNTIFS(A$1:A1719,A1720,B$1:B1719,"Med B")=0,COUNTIFS(A$1:A1719,A1720,B$1:B1719,"Med A")=0),1,0)</f>
        <v>0</v>
      </c>
    </row>
    <row r="1721" spans="1:6" x14ac:dyDescent="0.25">
      <c r="A1721" s="11">
        <v>112</v>
      </c>
      <c r="B1721" s="11" t="s">
        <v>622</v>
      </c>
      <c r="C1721" s="12">
        <v>41106</v>
      </c>
      <c r="D1721" s="15">
        <v>3500</v>
      </c>
      <c r="E1721" s="13">
        <f t="shared" si="26"/>
        <v>0</v>
      </c>
      <c r="F1721" s="13">
        <f>IF(AND(B1721="Med B",COUNTIFS(A$1:A1720,A1721,B$1:B1720,"Med B")=0,COUNTIFS(A$1:A1720,A1721,B$1:B1720,"Med A")=0),1,0)</f>
        <v>0</v>
      </c>
    </row>
    <row r="1722" spans="1:6" x14ac:dyDescent="0.25">
      <c r="A1722" s="11">
        <v>112</v>
      </c>
      <c r="B1722" s="11" t="s">
        <v>622</v>
      </c>
      <c r="C1722" s="12">
        <v>41108</v>
      </c>
      <c r="D1722" s="15">
        <v>3500</v>
      </c>
      <c r="E1722" s="13">
        <f t="shared" si="26"/>
        <v>0</v>
      </c>
      <c r="F1722" s="13">
        <f>IF(AND(B1722="Med B",COUNTIFS(A$1:A1721,A1722,B$1:B1721,"Med B")=0,COUNTIFS(A$1:A1721,A1722,B$1:B1721,"Med A")=0),1,0)</f>
        <v>0</v>
      </c>
    </row>
    <row r="1723" spans="1:6" x14ac:dyDescent="0.25">
      <c r="A1723" s="11">
        <v>112</v>
      </c>
      <c r="B1723" s="11" t="s">
        <v>622</v>
      </c>
      <c r="C1723" s="12">
        <v>41110</v>
      </c>
      <c r="D1723" s="15">
        <v>3500</v>
      </c>
      <c r="E1723" s="13">
        <f t="shared" si="26"/>
        <v>0</v>
      </c>
      <c r="F1723" s="13">
        <f>IF(AND(B1723="Med B",COUNTIFS(A$1:A1722,A1723,B$1:B1722,"Med B")=0,COUNTIFS(A$1:A1722,A1723,B$1:B1722,"Med A")=0),1,0)</f>
        <v>0</v>
      </c>
    </row>
    <row r="1724" spans="1:6" x14ac:dyDescent="0.25">
      <c r="A1724" s="11">
        <v>112</v>
      </c>
      <c r="B1724" s="11" t="s">
        <v>622</v>
      </c>
      <c r="C1724" s="12">
        <v>41113</v>
      </c>
      <c r="D1724" s="15">
        <v>3500</v>
      </c>
      <c r="E1724" s="13">
        <f t="shared" si="26"/>
        <v>0</v>
      </c>
      <c r="F1724" s="13">
        <f>IF(AND(B1724="Med B",COUNTIFS(A$1:A1723,A1724,B$1:B1723,"Med B")=0,COUNTIFS(A$1:A1723,A1724,B$1:B1723,"Med A")=0),1,0)</f>
        <v>0</v>
      </c>
    </row>
    <row r="1725" spans="1:6" x14ac:dyDescent="0.25">
      <c r="A1725" s="11">
        <v>112</v>
      </c>
      <c r="B1725" s="11" t="s">
        <v>622</v>
      </c>
      <c r="C1725" s="12">
        <v>41115</v>
      </c>
      <c r="D1725" s="15">
        <v>3500</v>
      </c>
      <c r="E1725" s="13">
        <f t="shared" si="26"/>
        <v>0</v>
      </c>
      <c r="F1725" s="13">
        <f>IF(AND(B1725="Med B",COUNTIFS(A$1:A1724,A1725,B$1:B1724,"Med B")=0,COUNTIFS(A$1:A1724,A1725,B$1:B1724,"Med A")=0),1,0)</f>
        <v>0</v>
      </c>
    </row>
    <row r="1726" spans="1:6" x14ac:dyDescent="0.25">
      <c r="A1726" s="11">
        <v>112</v>
      </c>
      <c r="B1726" s="11" t="s">
        <v>622</v>
      </c>
      <c r="C1726" s="12">
        <v>41117</v>
      </c>
      <c r="D1726" s="15">
        <v>3500</v>
      </c>
      <c r="E1726" s="13">
        <f t="shared" si="26"/>
        <v>0</v>
      </c>
      <c r="F1726" s="13">
        <f>IF(AND(B1726="Med B",COUNTIFS(A$1:A1725,A1726,B$1:B1725,"Med B")=0,COUNTIFS(A$1:A1725,A1726,B$1:B1725,"Med A")=0),1,0)</f>
        <v>0</v>
      </c>
    </row>
    <row r="1727" spans="1:6" x14ac:dyDescent="0.25">
      <c r="A1727" s="11">
        <v>112</v>
      </c>
      <c r="B1727" s="11" t="s">
        <v>622</v>
      </c>
      <c r="C1727" s="12">
        <v>41120</v>
      </c>
      <c r="D1727" s="15">
        <v>3500</v>
      </c>
      <c r="E1727" s="13">
        <f t="shared" si="26"/>
        <v>0</v>
      </c>
      <c r="F1727" s="13">
        <f>IF(AND(B1727="Med B",COUNTIFS(A$1:A1726,A1727,B$1:B1726,"Med B")=0,COUNTIFS(A$1:A1726,A1727,B$1:B1726,"Med A")=0),1,0)</f>
        <v>0</v>
      </c>
    </row>
    <row r="1728" spans="1:6" x14ac:dyDescent="0.25">
      <c r="A1728" s="11">
        <v>112</v>
      </c>
      <c r="B1728" s="11" t="s">
        <v>622</v>
      </c>
      <c r="C1728" s="12">
        <v>41122</v>
      </c>
      <c r="D1728" s="15">
        <v>3500</v>
      </c>
      <c r="E1728" s="13">
        <f t="shared" si="26"/>
        <v>0</v>
      </c>
      <c r="F1728" s="13">
        <f>IF(AND(B1728="Med B",COUNTIFS(A$1:A1727,A1728,B$1:B1727,"Med B")=0,COUNTIFS(A$1:A1727,A1728,B$1:B1727,"Med A")=0),1,0)</f>
        <v>0</v>
      </c>
    </row>
    <row r="1729" spans="1:6" x14ac:dyDescent="0.25">
      <c r="A1729" s="11">
        <v>112</v>
      </c>
      <c r="B1729" s="11" t="s">
        <v>622</v>
      </c>
      <c r="C1729" s="12">
        <v>41141</v>
      </c>
      <c r="D1729" s="15">
        <v>2500</v>
      </c>
      <c r="E1729" s="13">
        <f t="shared" si="26"/>
        <v>0</v>
      </c>
      <c r="F1729" s="13">
        <f>IF(AND(B1729="Med B",COUNTIFS(A$1:A1728,A1729,B$1:B1728,"Med B")=0,COUNTIFS(A$1:A1728,A1729,B$1:B1728,"Med A")=0),1,0)</f>
        <v>0</v>
      </c>
    </row>
    <row r="1730" spans="1:6" x14ac:dyDescent="0.25">
      <c r="A1730" s="11">
        <v>112</v>
      </c>
      <c r="B1730" s="11" t="s">
        <v>622</v>
      </c>
      <c r="C1730" s="12">
        <v>41143</v>
      </c>
      <c r="D1730" s="15">
        <v>2500</v>
      </c>
      <c r="E1730" s="13">
        <f t="shared" si="26"/>
        <v>0</v>
      </c>
      <c r="F1730" s="13">
        <f>IF(AND(B1730="Med B",COUNTIFS(A$1:A1729,A1730,B$1:B1729,"Med B")=0,COUNTIFS(A$1:A1729,A1730,B$1:B1729,"Med A")=0),1,0)</f>
        <v>0</v>
      </c>
    </row>
    <row r="1731" spans="1:6" x14ac:dyDescent="0.25">
      <c r="A1731" s="11">
        <v>112</v>
      </c>
      <c r="B1731" s="11" t="s">
        <v>622</v>
      </c>
      <c r="C1731" s="12">
        <v>41145</v>
      </c>
      <c r="D1731" s="15">
        <v>2500</v>
      </c>
      <c r="E1731" s="13">
        <f t="shared" ref="E1731:E1794" si="27">IF(AND(B1731="Med A", A1731=A1732, B1732="Med B"), 1, 0)</f>
        <v>0</v>
      </c>
      <c r="F1731" s="13">
        <f>IF(AND(B1731="Med B",COUNTIFS(A$1:A1730,A1731,B$1:B1730,"Med B")=0,COUNTIFS(A$1:A1730,A1731,B$1:B1730,"Med A")=0),1,0)</f>
        <v>0</v>
      </c>
    </row>
    <row r="1732" spans="1:6" x14ac:dyDescent="0.25">
      <c r="A1732" s="11">
        <v>112</v>
      </c>
      <c r="B1732" s="11" t="s">
        <v>622</v>
      </c>
      <c r="C1732" s="12">
        <v>41148</v>
      </c>
      <c r="D1732" s="15">
        <v>2500</v>
      </c>
      <c r="E1732" s="13">
        <f t="shared" si="27"/>
        <v>0</v>
      </c>
      <c r="F1732" s="13">
        <f>IF(AND(B1732="Med B",COUNTIFS(A$1:A1731,A1732,B$1:B1731,"Med B")=0,COUNTIFS(A$1:A1731,A1732,B$1:B1731,"Med A")=0),1,0)</f>
        <v>0</v>
      </c>
    </row>
    <row r="1733" spans="1:6" x14ac:dyDescent="0.25">
      <c r="A1733" s="11">
        <v>112</v>
      </c>
      <c r="B1733" s="11" t="s">
        <v>622</v>
      </c>
      <c r="C1733" s="12">
        <v>41150</v>
      </c>
      <c r="D1733" s="15">
        <v>2500</v>
      </c>
      <c r="E1733" s="13">
        <f t="shared" si="27"/>
        <v>0</v>
      </c>
      <c r="F1733" s="13">
        <f>IF(AND(B1733="Med B",COUNTIFS(A$1:A1732,A1733,B$1:B1732,"Med B")=0,COUNTIFS(A$1:A1732,A1733,B$1:B1732,"Med A")=0),1,0)</f>
        <v>0</v>
      </c>
    </row>
    <row r="1734" spans="1:6" x14ac:dyDescent="0.25">
      <c r="A1734" s="11">
        <v>112</v>
      </c>
      <c r="B1734" s="11" t="s">
        <v>622</v>
      </c>
      <c r="C1734" s="12">
        <v>41152</v>
      </c>
      <c r="D1734" s="15">
        <v>2500</v>
      </c>
      <c r="E1734" s="13">
        <f t="shared" si="27"/>
        <v>0</v>
      </c>
      <c r="F1734" s="13">
        <f>IF(AND(B1734="Med B",COUNTIFS(A$1:A1733,A1734,B$1:B1733,"Med B")=0,COUNTIFS(A$1:A1733,A1734,B$1:B1733,"Med A")=0),1,0)</f>
        <v>0</v>
      </c>
    </row>
    <row r="1735" spans="1:6" x14ac:dyDescent="0.25">
      <c r="A1735" s="11">
        <v>112</v>
      </c>
      <c r="B1735" s="11" t="s">
        <v>622</v>
      </c>
      <c r="C1735" s="12">
        <v>41155</v>
      </c>
      <c r="D1735" s="15">
        <v>2500</v>
      </c>
      <c r="E1735" s="13">
        <f t="shared" si="27"/>
        <v>0</v>
      </c>
      <c r="F1735" s="13">
        <f>IF(AND(B1735="Med B",COUNTIFS(A$1:A1734,A1735,B$1:B1734,"Med B")=0,COUNTIFS(A$1:A1734,A1735,B$1:B1734,"Med A")=0),1,0)</f>
        <v>0</v>
      </c>
    </row>
    <row r="1736" spans="1:6" x14ac:dyDescent="0.25">
      <c r="A1736" s="11">
        <v>112</v>
      </c>
      <c r="B1736" s="11" t="s">
        <v>622</v>
      </c>
      <c r="C1736" s="12">
        <v>41157</v>
      </c>
      <c r="D1736" s="15">
        <v>2500</v>
      </c>
      <c r="E1736" s="13">
        <f t="shared" si="27"/>
        <v>1</v>
      </c>
      <c r="F1736" s="13">
        <f>IF(AND(B1736="Med B",COUNTIFS(A$1:A1735,A1736,B$1:B1735,"Med B")=0,COUNTIFS(A$1:A1735,A1736,B$1:B1735,"Med A")=0),1,0)</f>
        <v>0</v>
      </c>
    </row>
    <row r="1737" spans="1:6" x14ac:dyDescent="0.25">
      <c r="A1737" s="11">
        <v>112</v>
      </c>
      <c r="B1737" s="11" t="s">
        <v>623</v>
      </c>
      <c r="C1737" s="12">
        <v>41164</v>
      </c>
      <c r="D1737" s="15">
        <v>5</v>
      </c>
      <c r="E1737" s="13">
        <f t="shared" si="27"/>
        <v>0</v>
      </c>
      <c r="F1737" s="13">
        <f>IF(AND(B1737="Med B",COUNTIFS(A$1:A1736,A1737,B$1:B1736,"Med B")=0,COUNTIFS(A$1:A1736,A1737,B$1:B1736,"Med A")=0),1,0)</f>
        <v>0</v>
      </c>
    </row>
    <row r="1738" spans="1:6" x14ac:dyDescent="0.25">
      <c r="A1738" s="11">
        <v>112</v>
      </c>
      <c r="B1738" s="11" t="s">
        <v>623</v>
      </c>
      <c r="C1738" s="12">
        <v>41227</v>
      </c>
      <c r="D1738" s="15">
        <v>2</v>
      </c>
      <c r="E1738" s="13">
        <f t="shared" si="27"/>
        <v>0</v>
      </c>
      <c r="F1738" s="13">
        <f>IF(AND(B1738="Med B",COUNTIFS(A$1:A1737,A1738,B$1:B1737,"Med B")=0,COUNTIFS(A$1:A1737,A1738,B$1:B1737,"Med A")=0),1,0)</f>
        <v>0</v>
      </c>
    </row>
    <row r="1739" spans="1:6" x14ac:dyDescent="0.25">
      <c r="A1739" s="11">
        <v>113</v>
      </c>
      <c r="B1739" s="11" t="s">
        <v>622</v>
      </c>
      <c r="C1739" s="12">
        <v>41097</v>
      </c>
      <c r="D1739" s="15">
        <v>8000</v>
      </c>
      <c r="E1739" s="13">
        <f t="shared" si="27"/>
        <v>0</v>
      </c>
      <c r="F1739" s="13">
        <f>IF(AND(B1739="Med B",COUNTIFS(A$1:A1738,A1739,B$1:B1738,"Med B")=0,COUNTIFS(A$1:A1738,A1739,B$1:B1738,"Med A")=0),1,0)</f>
        <v>0</v>
      </c>
    </row>
    <row r="1740" spans="1:6" x14ac:dyDescent="0.25">
      <c r="A1740" s="11">
        <v>113</v>
      </c>
      <c r="B1740" s="11" t="s">
        <v>622</v>
      </c>
      <c r="C1740" s="12">
        <v>41100</v>
      </c>
      <c r="D1740" s="15">
        <v>8000</v>
      </c>
      <c r="E1740" s="13">
        <f t="shared" si="27"/>
        <v>0</v>
      </c>
      <c r="F1740" s="13">
        <f>IF(AND(B1740="Med B",COUNTIFS(A$1:A1739,A1740,B$1:B1739,"Med B")=0,COUNTIFS(A$1:A1739,A1740,B$1:B1739,"Med A")=0),1,0)</f>
        <v>0</v>
      </c>
    </row>
    <row r="1741" spans="1:6" x14ac:dyDescent="0.25">
      <c r="A1741" s="11">
        <v>113</v>
      </c>
      <c r="B1741" s="11" t="s">
        <v>622</v>
      </c>
      <c r="C1741" s="12">
        <v>41102</v>
      </c>
      <c r="D1741" s="15">
        <v>8000</v>
      </c>
      <c r="E1741" s="13">
        <f t="shared" si="27"/>
        <v>0</v>
      </c>
      <c r="F1741" s="13">
        <f>IF(AND(B1741="Med B",COUNTIFS(A$1:A1740,A1741,B$1:B1740,"Med B")=0,COUNTIFS(A$1:A1740,A1741,B$1:B1740,"Med A")=0),1,0)</f>
        <v>0</v>
      </c>
    </row>
    <row r="1742" spans="1:6" x14ac:dyDescent="0.25">
      <c r="A1742" s="11">
        <v>113</v>
      </c>
      <c r="B1742" s="11" t="s">
        <v>622</v>
      </c>
      <c r="C1742" s="12">
        <v>41104</v>
      </c>
      <c r="D1742" s="15">
        <v>8000</v>
      </c>
      <c r="E1742" s="13">
        <f t="shared" si="27"/>
        <v>0</v>
      </c>
      <c r="F1742" s="13">
        <f>IF(AND(B1742="Med B",COUNTIFS(A$1:A1741,A1742,B$1:B1741,"Med B")=0,COUNTIFS(A$1:A1741,A1742,B$1:B1741,"Med A")=0),1,0)</f>
        <v>0</v>
      </c>
    </row>
    <row r="1743" spans="1:6" x14ac:dyDescent="0.25">
      <c r="A1743" s="11">
        <v>113</v>
      </c>
      <c r="B1743" s="11" t="s">
        <v>622</v>
      </c>
      <c r="C1743" s="12">
        <v>41107</v>
      </c>
      <c r="D1743" s="15">
        <v>8000</v>
      </c>
      <c r="E1743" s="13">
        <f t="shared" si="27"/>
        <v>0</v>
      </c>
      <c r="F1743" s="13">
        <f>IF(AND(B1743="Med B",COUNTIFS(A$1:A1742,A1743,B$1:B1742,"Med B")=0,COUNTIFS(A$1:A1742,A1743,B$1:B1742,"Med A")=0),1,0)</f>
        <v>0</v>
      </c>
    </row>
    <row r="1744" spans="1:6" x14ac:dyDescent="0.25">
      <c r="A1744" s="11">
        <v>113</v>
      </c>
      <c r="B1744" s="11" t="s">
        <v>622</v>
      </c>
      <c r="C1744" s="12">
        <v>41109</v>
      </c>
      <c r="D1744" s="15">
        <v>8000</v>
      </c>
      <c r="E1744" s="13">
        <f t="shared" si="27"/>
        <v>0</v>
      </c>
      <c r="F1744" s="13">
        <f>IF(AND(B1744="Med B",COUNTIFS(A$1:A1743,A1744,B$1:B1743,"Med B")=0,COUNTIFS(A$1:A1743,A1744,B$1:B1743,"Med A")=0),1,0)</f>
        <v>0</v>
      </c>
    </row>
    <row r="1745" spans="1:6" x14ac:dyDescent="0.25">
      <c r="A1745" s="11">
        <v>113</v>
      </c>
      <c r="B1745" s="11" t="s">
        <v>622</v>
      </c>
      <c r="C1745" s="12">
        <v>41111</v>
      </c>
      <c r="D1745" s="15">
        <v>8000</v>
      </c>
      <c r="E1745" s="13">
        <f t="shared" si="27"/>
        <v>0</v>
      </c>
      <c r="F1745" s="13">
        <f>IF(AND(B1745="Med B",COUNTIFS(A$1:A1744,A1745,B$1:B1744,"Med B")=0,COUNTIFS(A$1:A1744,A1745,B$1:B1744,"Med A")=0),1,0)</f>
        <v>0</v>
      </c>
    </row>
    <row r="1746" spans="1:6" x14ac:dyDescent="0.25">
      <c r="A1746" s="11">
        <v>113</v>
      </c>
      <c r="B1746" s="11" t="s">
        <v>622</v>
      </c>
      <c r="C1746" s="12">
        <v>41114</v>
      </c>
      <c r="D1746" s="15">
        <v>8000</v>
      </c>
      <c r="E1746" s="13">
        <f t="shared" si="27"/>
        <v>0</v>
      </c>
      <c r="F1746" s="13">
        <f>IF(AND(B1746="Med B",COUNTIFS(A$1:A1745,A1746,B$1:B1745,"Med B")=0,COUNTIFS(A$1:A1745,A1746,B$1:B1745,"Med A")=0),1,0)</f>
        <v>0</v>
      </c>
    </row>
    <row r="1747" spans="1:6" x14ac:dyDescent="0.25">
      <c r="A1747" s="11">
        <v>113</v>
      </c>
      <c r="B1747" s="11" t="s">
        <v>622</v>
      </c>
      <c r="C1747" s="12">
        <v>41116</v>
      </c>
      <c r="D1747" s="15">
        <v>8000</v>
      </c>
      <c r="E1747" s="13">
        <f t="shared" si="27"/>
        <v>0</v>
      </c>
      <c r="F1747" s="13">
        <f>IF(AND(B1747="Med B",COUNTIFS(A$1:A1746,A1747,B$1:B1746,"Med B")=0,COUNTIFS(A$1:A1746,A1747,B$1:B1746,"Med A")=0),1,0)</f>
        <v>0</v>
      </c>
    </row>
    <row r="1748" spans="1:6" x14ac:dyDescent="0.25">
      <c r="A1748" s="11">
        <v>113</v>
      </c>
      <c r="B1748" s="11" t="s">
        <v>622</v>
      </c>
      <c r="C1748" s="12">
        <v>41118</v>
      </c>
      <c r="D1748" s="15">
        <v>8000</v>
      </c>
      <c r="E1748" s="13">
        <f t="shared" si="27"/>
        <v>0</v>
      </c>
      <c r="F1748" s="13">
        <f>IF(AND(B1748="Med B",COUNTIFS(A$1:A1747,A1748,B$1:B1747,"Med B")=0,COUNTIFS(A$1:A1747,A1748,B$1:B1747,"Med A")=0),1,0)</f>
        <v>0</v>
      </c>
    </row>
    <row r="1749" spans="1:6" x14ac:dyDescent="0.25">
      <c r="A1749" s="11">
        <v>113</v>
      </c>
      <c r="B1749" s="11" t="s">
        <v>622</v>
      </c>
      <c r="C1749" s="12">
        <v>41121</v>
      </c>
      <c r="D1749" s="15">
        <v>8000</v>
      </c>
      <c r="E1749" s="13">
        <f t="shared" si="27"/>
        <v>0</v>
      </c>
      <c r="F1749" s="13">
        <f>IF(AND(B1749="Med B",COUNTIFS(A$1:A1748,A1749,B$1:B1748,"Med B")=0,COUNTIFS(A$1:A1748,A1749,B$1:B1748,"Med A")=0),1,0)</f>
        <v>0</v>
      </c>
    </row>
    <row r="1750" spans="1:6" x14ac:dyDescent="0.25">
      <c r="A1750" s="11">
        <v>113</v>
      </c>
      <c r="B1750" s="11" t="s">
        <v>622</v>
      </c>
      <c r="C1750" s="12">
        <v>41123</v>
      </c>
      <c r="D1750" s="15">
        <v>8000</v>
      </c>
      <c r="E1750" s="13">
        <f t="shared" si="27"/>
        <v>0</v>
      </c>
      <c r="F1750" s="13">
        <f>IF(AND(B1750="Med B",COUNTIFS(A$1:A1749,A1750,B$1:B1749,"Med B")=0,COUNTIFS(A$1:A1749,A1750,B$1:B1749,"Med A")=0),1,0)</f>
        <v>0</v>
      </c>
    </row>
    <row r="1751" spans="1:6" x14ac:dyDescent="0.25">
      <c r="A1751" s="11">
        <v>113</v>
      </c>
      <c r="B1751" s="11" t="s">
        <v>622</v>
      </c>
      <c r="C1751" s="12">
        <v>41125</v>
      </c>
      <c r="D1751" s="15">
        <v>8000</v>
      </c>
      <c r="E1751" s="13">
        <f t="shared" si="27"/>
        <v>0</v>
      </c>
      <c r="F1751" s="13">
        <f>IF(AND(B1751="Med B",COUNTIFS(A$1:A1750,A1751,B$1:B1750,"Med B")=0,COUNTIFS(A$1:A1750,A1751,B$1:B1750,"Med A")=0),1,0)</f>
        <v>0</v>
      </c>
    </row>
    <row r="1752" spans="1:6" x14ac:dyDescent="0.25">
      <c r="A1752" s="11">
        <v>113</v>
      </c>
      <c r="B1752" s="11" t="s">
        <v>622</v>
      </c>
      <c r="C1752" s="12">
        <v>41128</v>
      </c>
      <c r="D1752" s="15">
        <v>8000</v>
      </c>
      <c r="E1752" s="13">
        <f t="shared" si="27"/>
        <v>0</v>
      </c>
      <c r="F1752" s="13">
        <f>IF(AND(B1752="Med B",COUNTIFS(A$1:A1751,A1752,B$1:B1751,"Med B")=0,COUNTIFS(A$1:A1751,A1752,B$1:B1751,"Med A")=0),1,0)</f>
        <v>0</v>
      </c>
    </row>
    <row r="1753" spans="1:6" x14ac:dyDescent="0.25">
      <c r="A1753" s="11">
        <v>113</v>
      </c>
      <c r="B1753" s="11" t="s">
        <v>622</v>
      </c>
      <c r="C1753" s="12">
        <v>41130</v>
      </c>
      <c r="D1753" s="15">
        <v>8000</v>
      </c>
      <c r="E1753" s="13">
        <f t="shared" si="27"/>
        <v>0</v>
      </c>
      <c r="F1753" s="13">
        <f>IF(AND(B1753="Med B",COUNTIFS(A$1:A1752,A1753,B$1:B1752,"Med B")=0,COUNTIFS(A$1:A1752,A1753,B$1:B1752,"Med A")=0),1,0)</f>
        <v>0</v>
      </c>
    </row>
    <row r="1754" spans="1:6" x14ac:dyDescent="0.25">
      <c r="A1754" s="11">
        <v>113</v>
      </c>
      <c r="B1754" s="11" t="s">
        <v>622</v>
      </c>
      <c r="C1754" s="12">
        <v>41132</v>
      </c>
      <c r="D1754" s="15">
        <v>8000</v>
      </c>
      <c r="E1754" s="13">
        <f t="shared" si="27"/>
        <v>0</v>
      </c>
      <c r="F1754" s="13">
        <f>IF(AND(B1754="Med B",COUNTIFS(A$1:A1753,A1754,B$1:B1753,"Med B")=0,COUNTIFS(A$1:A1753,A1754,B$1:B1753,"Med A")=0),1,0)</f>
        <v>0</v>
      </c>
    </row>
    <row r="1755" spans="1:6" x14ac:dyDescent="0.25">
      <c r="A1755" s="11">
        <v>113</v>
      </c>
      <c r="B1755" s="11" t="s">
        <v>622</v>
      </c>
      <c r="C1755" s="12">
        <v>41135</v>
      </c>
      <c r="D1755" s="15">
        <v>8000</v>
      </c>
      <c r="E1755" s="13">
        <f t="shared" si="27"/>
        <v>0</v>
      </c>
      <c r="F1755" s="13">
        <f>IF(AND(B1755="Med B",COUNTIFS(A$1:A1754,A1755,B$1:B1754,"Med B")=0,COUNTIFS(A$1:A1754,A1755,B$1:B1754,"Med A")=0),1,0)</f>
        <v>0</v>
      </c>
    </row>
    <row r="1756" spans="1:6" x14ac:dyDescent="0.25">
      <c r="A1756" s="11">
        <v>113</v>
      </c>
      <c r="B1756" s="11" t="s">
        <v>622</v>
      </c>
      <c r="C1756" s="12">
        <v>41137</v>
      </c>
      <c r="D1756" s="15">
        <v>8000</v>
      </c>
      <c r="E1756" s="13">
        <f t="shared" si="27"/>
        <v>0</v>
      </c>
      <c r="F1756" s="13">
        <f>IF(AND(B1756="Med B",COUNTIFS(A$1:A1755,A1756,B$1:B1755,"Med B")=0,COUNTIFS(A$1:A1755,A1756,B$1:B1755,"Med A")=0),1,0)</f>
        <v>0</v>
      </c>
    </row>
    <row r="1757" spans="1:6" x14ac:dyDescent="0.25">
      <c r="A1757" s="11">
        <v>113</v>
      </c>
      <c r="B1757" s="11" t="s">
        <v>622</v>
      </c>
      <c r="C1757" s="12">
        <v>41139</v>
      </c>
      <c r="D1757" s="15">
        <v>9600</v>
      </c>
      <c r="E1757" s="13">
        <f t="shared" si="27"/>
        <v>0</v>
      </c>
      <c r="F1757" s="13">
        <f>IF(AND(B1757="Med B",COUNTIFS(A$1:A1756,A1757,B$1:B1756,"Med B")=0,COUNTIFS(A$1:A1756,A1757,B$1:B1756,"Med A")=0),1,0)</f>
        <v>0</v>
      </c>
    </row>
    <row r="1758" spans="1:6" x14ac:dyDescent="0.25">
      <c r="A1758" s="11">
        <v>113</v>
      </c>
      <c r="B1758" s="11" t="s">
        <v>622</v>
      </c>
      <c r="C1758" s="12">
        <v>41142</v>
      </c>
      <c r="D1758" s="15">
        <v>9600</v>
      </c>
      <c r="E1758" s="13">
        <f t="shared" si="27"/>
        <v>0</v>
      </c>
      <c r="F1758" s="13">
        <f>IF(AND(B1758="Med B",COUNTIFS(A$1:A1757,A1758,B$1:B1757,"Med B")=0,COUNTIFS(A$1:A1757,A1758,B$1:B1757,"Med A")=0),1,0)</f>
        <v>0</v>
      </c>
    </row>
    <row r="1759" spans="1:6" x14ac:dyDescent="0.25">
      <c r="A1759" s="11">
        <v>113</v>
      </c>
      <c r="B1759" s="11" t="s">
        <v>622</v>
      </c>
      <c r="C1759" s="12">
        <v>41144</v>
      </c>
      <c r="D1759" s="15">
        <v>9600</v>
      </c>
      <c r="E1759" s="13">
        <f t="shared" si="27"/>
        <v>0</v>
      </c>
      <c r="F1759" s="13">
        <f>IF(AND(B1759="Med B",COUNTIFS(A$1:A1758,A1759,B$1:B1758,"Med B")=0,COUNTIFS(A$1:A1758,A1759,B$1:B1758,"Med A")=0),1,0)</f>
        <v>0</v>
      </c>
    </row>
    <row r="1760" spans="1:6" x14ac:dyDescent="0.25">
      <c r="A1760" s="11">
        <v>113</v>
      </c>
      <c r="B1760" s="11" t="s">
        <v>622</v>
      </c>
      <c r="C1760" s="12">
        <v>41146</v>
      </c>
      <c r="D1760" s="15">
        <v>9600</v>
      </c>
      <c r="E1760" s="13">
        <f t="shared" si="27"/>
        <v>0</v>
      </c>
      <c r="F1760" s="13">
        <f>IF(AND(B1760="Med B",COUNTIFS(A$1:A1759,A1760,B$1:B1759,"Med B")=0,COUNTIFS(A$1:A1759,A1760,B$1:B1759,"Med A")=0),1,0)</f>
        <v>0</v>
      </c>
    </row>
    <row r="1761" spans="1:6" x14ac:dyDescent="0.25">
      <c r="A1761" s="11">
        <v>113</v>
      </c>
      <c r="B1761" s="11" t="s">
        <v>622</v>
      </c>
      <c r="C1761" s="12">
        <v>41149</v>
      </c>
      <c r="D1761" s="15">
        <v>9600</v>
      </c>
      <c r="E1761" s="13">
        <f t="shared" si="27"/>
        <v>0</v>
      </c>
      <c r="F1761" s="13">
        <f>IF(AND(B1761="Med B",COUNTIFS(A$1:A1760,A1761,B$1:B1760,"Med B")=0,COUNTIFS(A$1:A1760,A1761,B$1:B1760,"Med A")=0),1,0)</f>
        <v>0</v>
      </c>
    </row>
    <row r="1762" spans="1:6" x14ac:dyDescent="0.25">
      <c r="A1762" s="11">
        <v>113</v>
      </c>
      <c r="B1762" s="11" t="s">
        <v>622</v>
      </c>
      <c r="C1762" s="12">
        <v>41151</v>
      </c>
      <c r="D1762" s="15">
        <v>9600</v>
      </c>
      <c r="E1762" s="13">
        <f t="shared" si="27"/>
        <v>0</v>
      </c>
      <c r="F1762" s="13">
        <f>IF(AND(B1762="Med B",COUNTIFS(A$1:A1761,A1762,B$1:B1761,"Med B")=0,COUNTIFS(A$1:A1761,A1762,B$1:B1761,"Med A")=0),1,0)</f>
        <v>0</v>
      </c>
    </row>
    <row r="1763" spans="1:6" x14ac:dyDescent="0.25">
      <c r="A1763" s="11">
        <v>113</v>
      </c>
      <c r="B1763" s="11" t="s">
        <v>622</v>
      </c>
      <c r="C1763" s="12">
        <v>41153</v>
      </c>
      <c r="D1763" s="15">
        <v>9600</v>
      </c>
      <c r="E1763" s="13">
        <f t="shared" si="27"/>
        <v>0</v>
      </c>
      <c r="F1763" s="13">
        <f>IF(AND(B1763="Med B",COUNTIFS(A$1:A1762,A1763,B$1:B1762,"Med B")=0,COUNTIFS(A$1:A1762,A1763,B$1:B1762,"Med A")=0),1,0)</f>
        <v>0</v>
      </c>
    </row>
    <row r="1764" spans="1:6" x14ac:dyDescent="0.25">
      <c r="A1764" s="11">
        <v>113</v>
      </c>
      <c r="B1764" s="11" t="s">
        <v>622</v>
      </c>
      <c r="C1764" s="12">
        <v>41156</v>
      </c>
      <c r="D1764" s="15">
        <v>9600</v>
      </c>
      <c r="E1764" s="13">
        <f t="shared" si="27"/>
        <v>0</v>
      </c>
      <c r="F1764" s="13">
        <f>IF(AND(B1764="Med B",COUNTIFS(A$1:A1763,A1764,B$1:B1763,"Med B")=0,COUNTIFS(A$1:A1763,A1764,B$1:B1763,"Med A")=0),1,0)</f>
        <v>0</v>
      </c>
    </row>
    <row r="1765" spans="1:6" x14ac:dyDescent="0.25">
      <c r="A1765" s="11">
        <v>113</v>
      </c>
      <c r="B1765" s="11" t="s">
        <v>622</v>
      </c>
      <c r="C1765" s="12">
        <v>41158</v>
      </c>
      <c r="D1765" s="15">
        <v>9600</v>
      </c>
      <c r="E1765" s="13">
        <f t="shared" si="27"/>
        <v>1</v>
      </c>
      <c r="F1765" s="13">
        <f>IF(AND(B1765="Med B",COUNTIFS(A$1:A1764,A1765,B$1:B1764,"Med B")=0,COUNTIFS(A$1:A1764,A1765,B$1:B1764,"Med A")=0),1,0)</f>
        <v>0</v>
      </c>
    </row>
    <row r="1766" spans="1:6" x14ac:dyDescent="0.25">
      <c r="A1766" s="11">
        <v>113</v>
      </c>
      <c r="B1766" s="11" t="s">
        <v>623</v>
      </c>
      <c r="C1766" s="12">
        <v>41165</v>
      </c>
      <c r="D1766" s="15">
        <v>10</v>
      </c>
      <c r="E1766" s="13">
        <f t="shared" si="27"/>
        <v>0</v>
      </c>
      <c r="F1766" s="13">
        <f>IF(AND(B1766="Med B",COUNTIFS(A$1:A1765,A1766,B$1:B1765,"Med B")=0,COUNTIFS(A$1:A1765,A1766,B$1:B1765,"Med A")=0),1,0)</f>
        <v>0</v>
      </c>
    </row>
    <row r="1767" spans="1:6" x14ac:dyDescent="0.25">
      <c r="A1767" s="11">
        <v>113</v>
      </c>
      <c r="B1767" s="11" t="s">
        <v>623</v>
      </c>
      <c r="C1767" s="12">
        <v>41193</v>
      </c>
      <c r="D1767" s="15">
        <v>10</v>
      </c>
      <c r="E1767" s="13">
        <f t="shared" si="27"/>
        <v>0</v>
      </c>
      <c r="F1767" s="13">
        <f>IF(AND(B1767="Med B",COUNTIFS(A$1:A1766,A1767,B$1:B1766,"Med B")=0,COUNTIFS(A$1:A1766,A1767,B$1:B1766,"Med A")=0),1,0)</f>
        <v>0</v>
      </c>
    </row>
    <row r="1768" spans="1:6" x14ac:dyDescent="0.25">
      <c r="A1768" s="11">
        <v>113</v>
      </c>
      <c r="B1768" s="11" t="s">
        <v>623</v>
      </c>
      <c r="C1768" s="12">
        <v>41228</v>
      </c>
      <c r="D1768" s="15">
        <v>10</v>
      </c>
      <c r="E1768" s="13">
        <f t="shared" si="27"/>
        <v>0</v>
      </c>
      <c r="F1768" s="13">
        <f>IF(AND(B1768="Med B",COUNTIFS(A$1:A1767,A1768,B$1:B1767,"Med B")=0,COUNTIFS(A$1:A1767,A1768,B$1:B1767,"Med A")=0),1,0)</f>
        <v>0</v>
      </c>
    </row>
    <row r="1769" spans="1:6" x14ac:dyDescent="0.25">
      <c r="A1769" s="11">
        <v>114</v>
      </c>
      <c r="B1769" s="11" t="s">
        <v>622</v>
      </c>
      <c r="C1769" s="12">
        <v>41093</v>
      </c>
      <c r="D1769" s="15">
        <v>3700</v>
      </c>
      <c r="E1769" s="13">
        <f t="shared" si="27"/>
        <v>0</v>
      </c>
      <c r="F1769" s="13">
        <f>IF(AND(B1769="Med B",COUNTIFS(A$1:A1768,A1769,B$1:B1768,"Med B")=0,COUNTIFS(A$1:A1768,A1769,B$1:B1768,"Med A")=0),1,0)</f>
        <v>0</v>
      </c>
    </row>
    <row r="1770" spans="1:6" x14ac:dyDescent="0.25">
      <c r="A1770" s="11">
        <v>114</v>
      </c>
      <c r="B1770" s="11" t="s">
        <v>622</v>
      </c>
      <c r="C1770" s="12">
        <v>41095</v>
      </c>
      <c r="D1770" s="15">
        <v>3700</v>
      </c>
      <c r="E1770" s="13">
        <f t="shared" si="27"/>
        <v>0</v>
      </c>
      <c r="F1770" s="13">
        <f>IF(AND(B1770="Med B",COUNTIFS(A$1:A1769,A1770,B$1:B1769,"Med B")=0,COUNTIFS(A$1:A1769,A1770,B$1:B1769,"Med A")=0),1,0)</f>
        <v>0</v>
      </c>
    </row>
    <row r="1771" spans="1:6" x14ac:dyDescent="0.25">
      <c r="A1771" s="11">
        <v>114</v>
      </c>
      <c r="B1771" s="11" t="s">
        <v>622</v>
      </c>
      <c r="C1771" s="12">
        <v>41097</v>
      </c>
      <c r="D1771" s="15">
        <v>3700</v>
      </c>
      <c r="E1771" s="13">
        <f t="shared" si="27"/>
        <v>0</v>
      </c>
      <c r="F1771" s="13">
        <f>IF(AND(B1771="Med B",COUNTIFS(A$1:A1770,A1771,B$1:B1770,"Med B")=0,COUNTIFS(A$1:A1770,A1771,B$1:B1770,"Med A")=0),1,0)</f>
        <v>0</v>
      </c>
    </row>
    <row r="1772" spans="1:6" x14ac:dyDescent="0.25">
      <c r="A1772" s="11">
        <v>114</v>
      </c>
      <c r="B1772" s="11" t="s">
        <v>622</v>
      </c>
      <c r="C1772" s="12">
        <v>41100</v>
      </c>
      <c r="D1772" s="15">
        <v>3700</v>
      </c>
      <c r="E1772" s="13">
        <f t="shared" si="27"/>
        <v>0</v>
      </c>
      <c r="F1772" s="13">
        <f>IF(AND(B1772="Med B",COUNTIFS(A$1:A1771,A1772,B$1:B1771,"Med B")=0,COUNTIFS(A$1:A1771,A1772,B$1:B1771,"Med A")=0),1,0)</f>
        <v>0</v>
      </c>
    </row>
    <row r="1773" spans="1:6" x14ac:dyDescent="0.25">
      <c r="A1773" s="11">
        <v>114</v>
      </c>
      <c r="B1773" s="11" t="s">
        <v>622</v>
      </c>
      <c r="C1773" s="12">
        <v>41102</v>
      </c>
      <c r="D1773" s="15">
        <v>3700</v>
      </c>
      <c r="E1773" s="13">
        <f t="shared" si="27"/>
        <v>0</v>
      </c>
      <c r="F1773" s="13">
        <f>IF(AND(B1773="Med B",COUNTIFS(A$1:A1772,A1773,B$1:B1772,"Med B")=0,COUNTIFS(A$1:A1772,A1773,B$1:B1772,"Med A")=0),1,0)</f>
        <v>0</v>
      </c>
    </row>
    <row r="1774" spans="1:6" x14ac:dyDescent="0.25">
      <c r="A1774" s="11">
        <v>114</v>
      </c>
      <c r="B1774" s="11" t="s">
        <v>622</v>
      </c>
      <c r="C1774" s="12">
        <v>41104</v>
      </c>
      <c r="D1774" s="15">
        <v>3700</v>
      </c>
      <c r="E1774" s="13">
        <f t="shared" si="27"/>
        <v>0</v>
      </c>
      <c r="F1774" s="13">
        <f>IF(AND(B1774="Med B",COUNTIFS(A$1:A1773,A1774,B$1:B1773,"Med B")=0,COUNTIFS(A$1:A1773,A1774,B$1:B1773,"Med A")=0),1,0)</f>
        <v>0</v>
      </c>
    </row>
    <row r="1775" spans="1:6" x14ac:dyDescent="0.25">
      <c r="A1775" s="11">
        <v>114</v>
      </c>
      <c r="B1775" s="11" t="s">
        <v>622</v>
      </c>
      <c r="C1775" s="12">
        <v>41107</v>
      </c>
      <c r="D1775" s="15">
        <v>3700</v>
      </c>
      <c r="E1775" s="13">
        <f t="shared" si="27"/>
        <v>0</v>
      </c>
      <c r="F1775" s="13">
        <f>IF(AND(B1775="Med B",COUNTIFS(A$1:A1774,A1775,B$1:B1774,"Med B")=0,COUNTIFS(A$1:A1774,A1775,B$1:B1774,"Med A")=0),1,0)</f>
        <v>0</v>
      </c>
    </row>
    <row r="1776" spans="1:6" x14ac:dyDescent="0.25">
      <c r="A1776" s="11">
        <v>114</v>
      </c>
      <c r="B1776" s="11" t="s">
        <v>622</v>
      </c>
      <c r="C1776" s="12">
        <v>41109</v>
      </c>
      <c r="D1776" s="15">
        <v>3700</v>
      </c>
      <c r="E1776" s="13">
        <f t="shared" si="27"/>
        <v>0</v>
      </c>
      <c r="F1776" s="13">
        <f>IF(AND(B1776="Med B",COUNTIFS(A$1:A1775,A1776,B$1:B1775,"Med B")=0,COUNTIFS(A$1:A1775,A1776,B$1:B1775,"Med A")=0),1,0)</f>
        <v>0</v>
      </c>
    </row>
    <row r="1777" spans="1:6" x14ac:dyDescent="0.25">
      <c r="A1777" s="11">
        <v>114</v>
      </c>
      <c r="B1777" s="11" t="s">
        <v>622</v>
      </c>
      <c r="C1777" s="12">
        <v>41111</v>
      </c>
      <c r="D1777" s="15">
        <v>3700</v>
      </c>
      <c r="E1777" s="13">
        <f t="shared" si="27"/>
        <v>0</v>
      </c>
      <c r="F1777" s="13">
        <f>IF(AND(B1777="Med B",COUNTIFS(A$1:A1776,A1777,B$1:B1776,"Med B")=0,COUNTIFS(A$1:A1776,A1777,B$1:B1776,"Med A")=0),1,0)</f>
        <v>0</v>
      </c>
    </row>
    <row r="1778" spans="1:6" x14ac:dyDescent="0.25">
      <c r="A1778" s="11">
        <v>114</v>
      </c>
      <c r="B1778" s="11" t="s">
        <v>622</v>
      </c>
      <c r="C1778" s="12">
        <v>41114</v>
      </c>
      <c r="D1778" s="15">
        <v>3700</v>
      </c>
      <c r="E1778" s="13">
        <f t="shared" si="27"/>
        <v>0</v>
      </c>
      <c r="F1778" s="13">
        <f>IF(AND(B1778="Med B",COUNTIFS(A$1:A1777,A1778,B$1:B1777,"Med B")=0,COUNTIFS(A$1:A1777,A1778,B$1:B1777,"Med A")=0),1,0)</f>
        <v>0</v>
      </c>
    </row>
    <row r="1779" spans="1:6" x14ac:dyDescent="0.25">
      <c r="A1779" s="11">
        <v>114</v>
      </c>
      <c r="B1779" s="11" t="s">
        <v>622</v>
      </c>
      <c r="C1779" s="12">
        <v>41116</v>
      </c>
      <c r="D1779" s="15">
        <v>3700</v>
      </c>
      <c r="E1779" s="13">
        <f t="shared" si="27"/>
        <v>0</v>
      </c>
      <c r="F1779" s="13">
        <f>IF(AND(B1779="Med B",COUNTIFS(A$1:A1778,A1779,B$1:B1778,"Med B")=0,COUNTIFS(A$1:A1778,A1779,B$1:B1778,"Med A")=0),1,0)</f>
        <v>0</v>
      </c>
    </row>
    <row r="1780" spans="1:6" x14ac:dyDescent="0.25">
      <c r="A1780" s="11">
        <v>114</v>
      </c>
      <c r="B1780" s="11" t="s">
        <v>622</v>
      </c>
      <c r="C1780" s="12">
        <v>41118</v>
      </c>
      <c r="D1780" s="15">
        <v>3700</v>
      </c>
      <c r="E1780" s="13">
        <f t="shared" si="27"/>
        <v>0</v>
      </c>
      <c r="F1780" s="13">
        <f>IF(AND(B1780="Med B",COUNTIFS(A$1:A1779,A1780,B$1:B1779,"Med B")=0,COUNTIFS(A$1:A1779,A1780,B$1:B1779,"Med A")=0),1,0)</f>
        <v>0</v>
      </c>
    </row>
    <row r="1781" spans="1:6" x14ac:dyDescent="0.25">
      <c r="A1781" s="11">
        <v>114</v>
      </c>
      <c r="B1781" s="11" t="s">
        <v>622</v>
      </c>
      <c r="C1781" s="12">
        <v>41121</v>
      </c>
      <c r="D1781" s="15">
        <v>3700</v>
      </c>
      <c r="E1781" s="13">
        <f t="shared" si="27"/>
        <v>0</v>
      </c>
      <c r="F1781" s="13">
        <f>IF(AND(B1781="Med B",COUNTIFS(A$1:A1780,A1781,B$1:B1780,"Med B")=0,COUNTIFS(A$1:A1780,A1781,B$1:B1780,"Med A")=0),1,0)</f>
        <v>0</v>
      </c>
    </row>
    <row r="1782" spans="1:6" x14ac:dyDescent="0.25">
      <c r="A1782" s="11">
        <v>114</v>
      </c>
      <c r="B1782" s="11" t="s">
        <v>622</v>
      </c>
      <c r="C1782" s="12">
        <v>41123</v>
      </c>
      <c r="D1782" s="15">
        <v>3700</v>
      </c>
      <c r="E1782" s="13">
        <f t="shared" si="27"/>
        <v>0</v>
      </c>
      <c r="F1782" s="13">
        <f>IF(AND(B1782="Med B",COUNTIFS(A$1:A1781,A1782,B$1:B1781,"Med B")=0,COUNTIFS(A$1:A1781,A1782,B$1:B1781,"Med A")=0),1,0)</f>
        <v>0</v>
      </c>
    </row>
    <row r="1783" spans="1:6" x14ac:dyDescent="0.25">
      <c r="A1783" s="11">
        <v>114</v>
      </c>
      <c r="B1783" s="11" t="s">
        <v>622</v>
      </c>
      <c r="C1783" s="12">
        <v>41125</v>
      </c>
      <c r="D1783" s="15">
        <v>3700</v>
      </c>
      <c r="E1783" s="13">
        <f t="shared" si="27"/>
        <v>0</v>
      </c>
      <c r="F1783" s="13">
        <f>IF(AND(B1783="Med B",COUNTIFS(A$1:A1782,A1783,B$1:B1782,"Med B")=0,COUNTIFS(A$1:A1782,A1783,B$1:B1782,"Med A")=0),1,0)</f>
        <v>0</v>
      </c>
    </row>
    <row r="1784" spans="1:6" x14ac:dyDescent="0.25">
      <c r="A1784" s="11">
        <v>114</v>
      </c>
      <c r="B1784" s="11" t="s">
        <v>622</v>
      </c>
      <c r="C1784" s="12">
        <v>41128</v>
      </c>
      <c r="D1784" s="15">
        <v>3700</v>
      </c>
      <c r="E1784" s="13">
        <f t="shared" si="27"/>
        <v>0</v>
      </c>
      <c r="F1784" s="13">
        <f>IF(AND(B1784="Med B",COUNTIFS(A$1:A1783,A1784,B$1:B1783,"Med B")=0,COUNTIFS(A$1:A1783,A1784,B$1:B1783,"Med A")=0),1,0)</f>
        <v>0</v>
      </c>
    </row>
    <row r="1785" spans="1:6" x14ac:dyDescent="0.25">
      <c r="A1785" s="11">
        <v>114</v>
      </c>
      <c r="B1785" s="11" t="s">
        <v>622</v>
      </c>
      <c r="C1785" s="12">
        <v>41130</v>
      </c>
      <c r="D1785" s="15">
        <v>3700</v>
      </c>
      <c r="E1785" s="13">
        <f t="shared" si="27"/>
        <v>0</v>
      </c>
      <c r="F1785" s="13">
        <f>IF(AND(B1785="Med B",COUNTIFS(A$1:A1784,A1785,B$1:B1784,"Med B")=0,COUNTIFS(A$1:A1784,A1785,B$1:B1784,"Med A")=0),1,0)</f>
        <v>0</v>
      </c>
    </row>
    <row r="1786" spans="1:6" x14ac:dyDescent="0.25">
      <c r="A1786" s="11">
        <v>114</v>
      </c>
      <c r="B1786" s="11" t="s">
        <v>622</v>
      </c>
      <c r="C1786" s="12">
        <v>41132</v>
      </c>
      <c r="D1786" s="15">
        <v>3700</v>
      </c>
      <c r="E1786" s="13">
        <f t="shared" si="27"/>
        <v>0</v>
      </c>
      <c r="F1786" s="13">
        <f>IF(AND(B1786="Med B",COUNTIFS(A$1:A1785,A1786,B$1:B1785,"Med B")=0,COUNTIFS(A$1:A1785,A1786,B$1:B1785,"Med A")=0),1,0)</f>
        <v>0</v>
      </c>
    </row>
    <row r="1787" spans="1:6" x14ac:dyDescent="0.25">
      <c r="A1787" s="11">
        <v>114</v>
      </c>
      <c r="B1787" s="11" t="s">
        <v>622</v>
      </c>
      <c r="C1787" s="12">
        <v>41135</v>
      </c>
      <c r="D1787" s="15">
        <v>3700</v>
      </c>
      <c r="E1787" s="13">
        <f t="shared" si="27"/>
        <v>0</v>
      </c>
      <c r="F1787" s="13">
        <f>IF(AND(B1787="Med B",COUNTIFS(A$1:A1786,A1787,B$1:B1786,"Med B")=0,COUNTIFS(A$1:A1786,A1787,B$1:B1786,"Med A")=0),1,0)</f>
        <v>0</v>
      </c>
    </row>
    <row r="1788" spans="1:6" x14ac:dyDescent="0.25">
      <c r="A1788" s="11">
        <v>114</v>
      </c>
      <c r="B1788" s="11" t="s">
        <v>622</v>
      </c>
      <c r="C1788" s="12">
        <v>41139</v>
      </c>
      <c r="D1788" s="15">
        <v>3700</v>
      </c>
      <c r="E1788" s="13">
        <f t="shared" si="27"/>
        <v>0</v>
      </c>
      <c r="F1788" s="13">
        <f>IF(AND(B1788="Med B",COUNTIFS(A$1:A1787,A1788,B$1:B1787,"Med B")=0,COUNTIFS(A$1:A1787,A1788,B$1:B1787,"Med A")=0),1,0)</f>
        <v>0</v>
      </c>
    </row>
    <row r="1789" spans="1:6" x14ac:dyDescent="0.25">
      <c r="A1789" s="11">
        <v>114</v>
      </c>
      <c r="B1789" s="11" t="s">
        <v>622</v>
      </c>
      <c r="C1789" s="12">
        <v>41142</v>
      </c>
      <c r="D1789" s="15">
        <v>3700</v>
      </c>
      <c r="E1789" s="13">
        <f t="shared" si="27"/>
        <v>0</v>
      </c>
      <c r="F1789" s="13">
        <f>IF(AND(B1789="Med B",COUNTIFS(A$1:A1788,A1789,B$1:B1788,"Med B")=0,COUNTIFS(A$1:A1788,A1789,B$1:B1788,"Med A")=0),1,0)</f>
        <v>0</v>
      </c>
    </row>
    <row r="1790" spans="1:6" x14ac:dyDescent="0.25">
      <c r="A1790" s="11">
        <v>114</v>
      </c>
      <c r="B1790" s="11" t="s">
        <v>622</v>
      </c>
      <c r="C1790" s="12">
        <v>41144</v>
      </c>
      <c r="D1790" s="15">
        <v>5600</v>
      </c>
      <c r="E1790" s="13">
        <f t="shared" si="27"/>
        <v>0</v>
      </c>
      <c r="F1790" s="13">
        <f>IF(AND(B1790="Med B",COUNTIFS(A$1:A1789,A1790,B$1:B1789,"Med B")=0,COUNTIFS(A$1:A1789,A1790,B$1:B1789,"Med A")=0),1,0)</f>
        <v>0</v>
      </c>
    </row>
    <row r="1791" spans="1:6" x14ac:dyDescent="0.25">
      <c r="A1791" s="11">
        <v>114</v>
      </c>
      <c r="B1791" s="11" t="s">
        <v>622</v>
      </c>
      <c r="C1791" s="12">
        <v>41146</v>
      </c>
      <c r="D1791" s="15">
        <v>5600</v>
      </c>
      <c r="E1791" s="13">
        <f t="shared" si="27"/>
        <v>0</v>
      </c>
      <c r="F1791" s="13">
        <f>IF(AND(B1791="Med B",COUNTIFS(A$1:A1790,A1791,B$1:B1790,"Med B")=0,COUNTIFS(A$1:A1790,A1791,B$1:B1790,"Med A")=0),1,0)</f>
        <v>0</v>
      </c>
    </row>
    <row r="1792" spans="1:6" x14ac:dyDescent="0.25">
      <c r="A1792" s="11">
        <v>114</v>
      </c>
      <c r="B1792" s="11" t="s">
        <v>622</v>
      </c>
      <c r="C1792" s="12">
        <v>41151</v>
      </c>
      <c r="D1792" s="15">
        <v>5600</v>
      </c>
      <c r="E1792" s="13">
        <f t="shared" si="27"/>
        <v>0</v>
      </c>
      <c r="F1792" s="13">
        <f>IF(AND(B1792="Med B",COUNTIFS(A$1:A1791,A1792,B$1:B1791,"Med B")=0,COUNTIFS(A$1:A1791,A1792,B$1:B1791,"Med A")=0),1,0)</f>
        <v>0</v>
      </c>
    </row>
    <row r="1793" spans="1:6" x14ac:dyDescent="0.25">
      <c r="A1793" s="11">
        <v>114</v>
      </c>
      <c r="B1793" s="11" t="s">
        <v>622</v>
      </c>
      <c r="C1793" s="12">
        <v>41153</v>
      </c>
      <c r="D1793" s="15">
        <v>5600</v>
      </c>
      <c r="E1793" s="13">
        <f t="shared" si="27"/>
        <v>0</v>
      </c>
      <c r="F1793" s="13">
        <f>IF(AND(B1793="Med B",COUNTIFS(A$1:A1792,A1793,B$1:B1792,"Med B")=0,COUNTIFS(A$1:A1792,A1793,B$1:B1792,"Med A")=0),1,0)</f>
        <v>0</v>
      </c>
    </row>
    <row r="1794" spans="1:6" x14ac:dyDescent="0.25">
      <c r="A1794" s="11">
        <v>114</v>
      </c>
      <c r="B1794" s="11" t="s">
        <v>622</v>
      </c>
      <c r="C1794" s="12">
        <v>41156</v>
      </c>
      <c r="D1794" s="15">
        <v>5600</v>
      </c>
      <c r="E1794" s="13">
        <f t="shared" si="27"/>
        <v>0</v>
      </c>
      <c r="F1794" s="13">
        <f>IF(AND(B1794="Med B",COUNTIFS(A$1:A1793,A1794,B$1:B1793,"Med B")=0,COUNTIFS(A$1:A1793,A1794,B$1:B1793,"Med A")=0),1,0)</f>
        <v>0</v>
      </c>
    </row>
    <row r="1795" spans="1:6" x14ac:dyDescent="0.25">
      <c r="A1795" s="11">
        <v>114</v>
      </c>
      <c r="B1795" s="11" t="s">
        <v>622</v>
      </c>
      <c r="C1795" s="12">
        <v>41158</v>
      </c>
      <c r="D1795" s="15">
        <v>5600</v>
      </c>
      <c r="E1795" s="13">
        <f t="shared" ref="E1795:E1858" si="28">IF(AND(B1795="Med A", A1795=A1796, B1796="Med B"), 1, 0)</f>
        <v>1</v>
      </c>
      <c r="F1795" s="13">
        <f>IF(AND(B1795="Med B",COUNTIFS(A$1:A1794,A1795,B$1:B1794,"Med B")=0,COUNTIFS(A$1:A1794,A1795,B$1:B1794,"Med A")=0),1,0)</f>
        <v>0</v>
      </c>
    </row>
    <row r="1796" spans="1:6" x14ac:dyDescent="0.25">
      <c r="A1796" s="11">
        <v>114</v>
      </c>
      <c r="B1796" s="11" t="s">
        <v>623</v>
      </c>
      <c r="C1796" s="12">
        <v>41166</v>
      </c>
      <c r="D1796" s="15">
        <v>8</v>
      </c>
      <c r="E1796" s="13">
        <f t="shared" si="28"/>
        <v>0</v>
      </c>
      <c r="F1796" s="13">
        <f>IF(AND(B1796="Med B",COUNTIFS(A$1:A1795,A1796,B$1:B1795,"Med B")=0,COUNTIFS(A$1:A1795,A1796,B$1:B1795,"Med A")=0),1,0)</f>
        <v>0</v>
      </c>
    </row>
    <row r="1797" spans="1:6" x14ac:dyDescent="0.25">
      <c r="A1797" s="11">
        <v>114</v>
      </c>
      <c r="B1797" s="11" t="s">
        <v>623</v>
      </c>
      <c r="C1797" s="12">
        <v>41193</v>
      </c>
      <c r="D1797" s="15">
        <v>8</v>
      </c>
      <c r="E1797" s="13">
        <f t="shared" si="28"/>
        <v>0</v>
      </c>
      <c r="F1797" s="13">
        <f>IF(AND(B1797="Med B",COUNTIFS(A$1:A1796,A1797,B$1:B1796,"Med B")=0,COUNTIFS(A$1:A1796,A1797,B$1:B1796,"Med A")=0),1,0)</f>
        <v>0</v>
      </c>
    </row>
    <row r="1798" spans="1:6" x14ac:dyDescent="0.25">
      <c r="A1798" s="11">
        <v>114</v>
      </c>
      <c r="B1798" s="11" t="s">
        <v>623</v>
      </c>
      <c r="C1798" s="12">
        <v>41228</v>
      </c>
      <c r="D1798" s="15">
        <v>8</v>
      </c>
      <c r="E1798" s="13">
        <f t="shared" si="28"/>
        <v>0</v>
      </c>
      <c r="F1798" s="13">
        <f>IF(AND(B1798="Med B",COUNTIFS(A$1:A1797,A1798,B$1:B1797,"Med B")=0,COUNTIFS(A$1:A1797,A1798,B$1:B1797,"Med A")=0),1,0)</f>
        <v>0</v>
      </c>
    </row>
    <row r="1799" spans="1:6" x14ac:dyDescent="0.25">
      <c r="A1799" s="11">
        <v>115</v>
      </c>
      <c r="B1799" s="11" t="s">
        <v>622</v>
      </c>
      <c r="C1799" s="12">
        <v>41092</v>
      </c>
      <c r="D1799" s="15">
        <v>5800</v>
      </c>
      <c r="E1799" s="13">
        <f t="shared" si="28"/>
        <v>0</v>
      </c>
      <c r="F1799" s="13">
        <f>IF(AND(B1799="Med B",COUNTIFS(A$1:A1798,A1799,B$1:B1798,"Med B")=0,COUNTIFS(A$1:A1798,A1799,B$1:B1798,"Med A")=0),1,0)</f>
        <v>0</v>
      </c>
    </row>
    <row r="1800" spans="1:6" x14ac:dyDescent="0.25">
      <c r="A1800" s="11">
        <v>115</v>
      </c>
      <c r="B1800" s="11" t="s">
        <v>622</v>
      </c>
      <c r="C1800" s="12">
        <v>41094</v>
      </c>
      <c r="D1800" s="15">
        <v>5800</v>
      </c>
      <c r="E1800" s="13">
        <f t="shared" si="28"/>
        <v>0</v>
      </c>
      <c r="F1800" s="13">
        <f>IF(AND(B1800="Med B",COUNTIFS(A$1:A1799,A1800,B$1:B1799,"Med B")=0,COUNTIFS(A$1:A1799,A1800,B$1:B1799,"Med A")=0),1,0)</f>
        <v>0</v>
      </c>
    </row>
    <row r="1801" spans="1:6" x14ac:dyDescent="0.25">
      <c r="A1801" s="11">
        <v>115</v>
      </c>
      <c r="B1801" s="11" t="s">
        <v>622</v>
      </c>
      <c r="C1801" s="12">
        <v>41096</v>
      </c>
      <c r="D1801" s="15">
        <v>5800</v>
      </c>
      <c r="E1801" s="13">
        <f t="shared" si="28"/>
        <v>0</v>
      </c>
      <c r="F1801" s="13">
        <f>IF(AND(B1801="Med B",COUNTIFS(A$1:A1800,A1801,B$1:B1800,"Med B")=0,COUNTIFS(A$1:A1800,A1801,B$1:B1800,"Med A")=0),1,0)</f>
        <v>0</v>
      </c>
    </row>
    <row r="1802" spans="1:6" x14ac:dyDescent="0.25">
      <c r="A1802" s="11">
        <v>115</v>
      </c>
      <c r="B1802" s="11" t="s">
        <v>622</v>
      </c>
      <c r="C1802" s="12">
        <v>41099</v>
      </c>
      <c r="D1802" s="15">
        <v>5800</v>
      </c>
      <c r="E1802" s="13">
        <f t="shared" si="28"/>
        <v>0</v>
      </c>
      <c r="F1802" s="13">
        <f>IF(AND(B1802="Med B",COUNTIFS(A$1:A1801,A1802,B$1:B1801,"Med B")=0,COUNTIFS(A$1:A1801,A1802,B$1:B1801,"Med A")=0),1,0)</f>
        <v>0</v>
      </c>
    </row>
    <row r="1803" spans="1:6" x14ac:dyDescent="0.25">
      <c r="A1803" s="11">
        <v>115</v>
      </c>
      <c r="B1803" s="11" t="s">
        <v>622</v>
      </c>
      <c r="C1803" s="12">
        <v>41101</v>
      </c>
      <c r="D1803" s="15">
        <v>5800</v>
      </c>
      <c r="E1803" s="13">
        <f t="shared" si="28"/>
        <v>0</v>
      </c>
      <c r="F1803" s="13">
        <f>IF(AND(B1803="Med B",COUNTIFS(A$1:A1802,A1803,B$1:B1802,"Med B")=0,COUNTIFS(A$1:A1802,A1803,B$1:B1802,"Med A")=0),1,0)</f>
        <v>0</v>
      </c>
    </row>
    <row r="1804" spans="1:6" x14ac:dyDescent="0.25">
      <c r="A1804" s="11">
        <v>115</v>
      </c>
      <c r="B1804" s="11" t="s">
        <v>622</v>
      </c>
      <c r="C1804" s="12">
        <v>41103</v>
      </c>
      <c r="D1804" s="15">
        <v>5800</v>
      </c>
      <c r="E1804" s="13">
        <f t="shared" si="28"/>
        <v>0</v>
      </c>
      <c r="F1804" s="13">
        <f>IF(AND(B1804="Med B",COUNTIFS(A$1:A1803,A1804,B$1:B1803,"Med B")=0,COUNTIFS(A$1:A1803,A1804,B$1:B1803,"Med A")=0),1,0)</f>
        <v>0</v>
      </c>
    </row>
    <row r="1805" spans="1:6" x14ac:dyDescent="0.25">
      <c r="A1805" s="11">
        <v>116</v>
      </c>
      <c r="B1805" s="11" t="s">
        <v>622</v>
      </c>
      <c r="C1805" s="12">
        <v>41092</v>
      </c>
      <c r="D1805" s="15">
        <v>2900</v>
      </c>
      <c r="E1805" s="13">
        <f t="shared" si="28"/>
        <v>0</v>
      </c>
      <c r="F1805" s="13">
        <f>IF(AND(B1805="Med B",COUNTIFS(A$1:A1804,A1805,B$1:B1804,"Med B")=0,COUNTIFS(A$1:A1804,A1805,B$1:B1804,"Med A")=0),1,0)</f>
        <v>0</v>
      </c>
    </row>
    <row r="1806" spans="1:6" x14ac:dyDescent="0.25">
      <c r="A1806" s="11">
        <v>116</v>
      </c>
      <c r="B1806" s="11" t="s">
        <v>622</v>
      </c>
      <c r="C1806" s="12">
        <v>41094</v>
      </c>
      <c r="D1806" s="15">
        <v>2900</v>
      </c>
      <c r="E1806" s="13">
        <f t="shared" si="28"/>
        <v>0</v>
      </c>
      <c r="F1806" s="13">
        <f>IF(AND(B1806="Med B",COUNTIFS(A$1:A1805,A1806,B$1:B1805,"Med B")=0,COUNTIFS(A$1:A1805,A1806,B$1:B1805,"Med A")=0),1,0)</f>
        <v>0</v>
      </c>
    </row>
    <row r="1807" spans="1:6" x14ac:dyDescent="0.25">
      <c r="A1807" s="11">
        <v>116</v>
      </c>
      <c r="B1807" s="11" t="s">
        <v>622</v>
      </c>
      <c r="C1807" s="12">
        <v>41096</v>
      </c>
      <c r="D1807" s="15">
        <v>2900</v>
      </c>
      <c r="E1807" s="13">
        <f t="shared" si="28"/>
        <v>0</v>
      </c>
      <c r="F1807" s="13">
        <f>IF(AND(B1807="Med B",COUNTIFS(A$1:A1806,A1807,B$1:B1806,"Med B")=0,COUNTIFS(A$1:A1806,A1807,B$1:B1806,"Med A")=0),1,0)</f>
        <v>0</v>
      </c>
    </row>
    <row r="1808" spans="1:6" x14ac:dyDescent="0.25">
      <c r="A1808" s="11">
        <v>116</v>
      </c>
      <c r="B1808" s="11" t="s">
        <v>622</v>
      </c>
      <c r="C1808" s="12">
        <v>41099</v>
      </c>
      <c r="D1808" s="15">
        <v>2900</v>
      </c>
      <c r="E1808" s="13">
        <f t="shared" si="28"/>
        <v>0</v>
      </c>
      <c r="F1808" s="13">
        <f>IF(AND(B1808="Med B",COUNTIFS(A$1:A1807,A1808,B$1:B1807,"Med B")=0,COUNTIFS(A$1:A1807,A1808,B$1:B1807,"Med A")=0),1,0)</f>
        <v>0</v>
      </c>
    </row>
    <row r="1809" spans="1:6" x14ac:dyDescent="0.25">
      <c r="A1809" s="11">
        <v>116</v>
      </c>
      <c r="B1809" s="11" t="s">
        <v>622</v>
      </c>
      <c r="C1809" s="12">
        <v>41101</v>
      </c>
      <c r="D1809" s="15">
        <v>2900</v>
      </c>
      <c r="E1809" s="13">
        <f t="shared" si="28"/>
        <v>0</v>
      </c>
      <c r="F1809" s="13">
        <f>IF(AND(B1809="Med B",COUNTIFS(A$1:A1808,A1809,B$1:B1808,"Med B")=0,COUNTIFS(A$1:A1808,A1809,B$1:B1808,"Med A")=0),1,0)</f>
        <v>0</v>
      </c>
    </row>
    <row r="1810" spans="1:6" x14ac:dyDescent="0.25">
      <c r="A1810" s="11">
        <v>116</v>
      </c>
      <c r="B1810" s="11" t="s">
        <v>622</v>
      </c>
      <c r="C1810" s="12">
        <v>41106</v>
      </c>
      <c r="D1810" s="15">
        <v>2900</v>
      </c>
      <c r="E1810" s="13">
        <f t="shared" si="28"/>
        <v>0</v>
      </c>
      <c r="F1810" s="13">
        <f>IF(AND(B1810="Med B",COUNTIFS(A$1:A1809,A1810,B$1:B1809,"Med B")=0,COUNTIFS(A$1:A1809,A1810,B$1:B1809,"Med A")=0),1,0)</f>
        <v>0</v>
      </c>
    </row>
    <row r="1811" spans="1:6" x14ac:dyDescent="0.25">
      <c r="A1811" s="11">
        <v>116</v>
      </c>
      <c r="B1811" s="11" t="s">
        <v>622</v>
      </c>
      <c r="C1811" s="12">
        <v>41108</v>
      </c>
      <c r="D1811" s="15">
        <v>2900</v>
      </c>
      <c r="E1811" s="13">
        <f t="shared" si="28"/>
        <v>0</v>
      </c>
      <c r="F1811" s="13">
        <f>IF(AND(B1811="Med B",COUNTIFS(A$1:A1810,A1811,B$1:B1810,"Med B")=0,COUNTIFS(A$1:A1810,A1811,B$1:B1810,"Med A")=0),1,0)</f>
        <v>0</v>
      </c>
    </row>
    <row r="1812" spans="1:6" x14ac:dyDescent="0.25">
      <c r="A1812" s="11">
        <v>116</v>
      </c>
      <c r="B1812" s="11" t="s">
        <v>622</v>
      </c>
      <c r="C1812" s="12">
        <v>41110</v>
      </c>
      <c r="D1812" s="15">
        <v>3200</v>
      </c>
      <c r="E1812" s="13">
        <f t="shared" si="28"/>
        <v>0</v>
      </c>
      <c r="F1812" s="13">
        <f>IF(AND(B1812="Med B",COUNTIFS(A$1:A1811,A1812,B$1:B1811,"Med B")=0,COUNTIFS(A$1:A1811,A1812,B$1:B1811,"Med A")=0),1,0)</f>
        <v>0</v>
      </c>
    </row>
    <row r="1813" spans="1:6" x14ac:dyDescent="0.25">
      <c r="A1813" s="11">
        <v>116</v>
      </c>
      <c r="B1813" s="11" t="s">
        <v>622</v>
      </c>
      <c r="C1813" s="12">
        <v>41115</v>
      </c>
      <c r="D1813" s="15">
        <v>3200</v>
      </c>
      <c r="E1813" s="13">
        <f t="shared" si="28"/>
        <v>0</v>
      </c>
      <c r="F1813" s="13">
        <f>IF(AND(B1813="Med B",COUNTIFS(A$1:A1812,A1813,B$1:B1812,"Med B")=0,COUNTIFS(A$1:A1812,A1813,B$1:B1812,"Med A")=0),1,0)</f>
        <v>0</v>
      </c>
    </row>
    <row r="1814" spans="1:6" x14ac:dyDescent="0.25">
      <c r="A1814" s="11">
        <v>116</v>
      </c>
      <c r="B1814" s="11" t="s">
        <v>622</v>
      </c>
      <c r="C1814" s="12">
        <v>41117</v>
      </c>
      <c r="D1814" s="15">
        <v>3200</v>
      </c>
      <c r="E1814" s="13">
        <f t="shared" si="28"/>
        <v>0</v>
      </c>
      <c r="F1814" s="13">
        <f>IF(AND(B1814="Med B",COUNTIFS(A$1:A1813,A1814,B$1:B1813,"Med B")=0,COUNTIFS(A$1:A1813,A1814,B$1:B1813,"Med A")=0),1,0)</f>
        <v>0</v>
      </c>
    </row>
    <row r="1815" spans="1:6" x14ac:dyDescent="0.25">
      <c r="A1815" s="11">
        <v>116</v>
      </c>
      <c r="B1815" s="11" t="s">
        <v>622</v>
      </c>
      <c r="C1815" s="12">
        <v>41120</v>
      </c>
      <c r="D1815" s="15">
        <v>3200</v>
      </c>
      <c r="E1815" s="13">
        <f t="shared" si="28"/>
        <v>0</v>
      </c>
      <c r="F1815" s="13">
        <f>IF(AND(B1815="Med B",COUNTIFS(A$1:A1814,A1815,B$1:B1814,"Med B")=0,COUNTIFS(A$1:A1814,A1815,B$1:B1814,"Med A")=0),1,0)</f>
        <v>0</v>
      </c>
    </row>
    <row r="1816" spans="1:6" x14ac:dyDescent="0.25">
      <c r="A1816" s="11">
        <v>116</v>
      </c>
      <c r="B1816" s="11" t="s">
        <v>622</v>
      </c>
      <c r="C1816" s="12">
        <v>41122</v>
      </c>
      <c r="D1816" s="15">
        <v>3200</v>
      </c>
      <c r="E1816" s="13">
        <f t="shared" si="28"/>
        <v>0</v>
      </c>
      <c r="F1816" s="13">
        <f>IF(AND(B1816="Med B",COUNTIFS(A$1:A1815,A1816,B$1:B1815,"Med B")=0,COUNTIFS(A$1:A1815,A1816,B$1:B1815,"Med A")=0),1,0)</f>
        <v>0</v>
      </c>
    </row>
    <row r="1817" spans="1:6" x14ac:dyDescent="0.25">
      <c r="A1817" s="11">
        <v>116</v>
      </c>
      <c r="B1817" s="11" t="s">
        <v>622</v>
      </c>
      <c r="C1817" s="12">
        <v>41124</v>
      </c>
      <c r="D1817" s="15">
        <v>3200</v>
      </c>
      <c r="E1817" s="13">
        <f t="shared" si="28"/>
        <v>0</v>
      </c>
      <c r="F1817" s="13">
        <f>IF(AND(B1817="Med B",COUNTIFS(A$1:A1816,A1817,B$1:B1816,"Med B")=0,COUNTIFS(A$1:A1816,A1817,B$1:B1816,"Med A")=0),1,0)</f>
        <v>0</v>
      </c>
    </row>
    <row r="1818" spans="1:6" x14ac:dyDescent="0.25">
      <c r="A1818" s="11">
        <v>116</v>
      </c>
      <c r="B1818" s="11" t="s">
        <v>622</v>
      </c>
      <c r="C1818" s="12">
        <v>41127</v>
      </c>
      <c r="D1818" s="15">
        <v>3200</v>
      </c>
      <c r="E1818" s="13">
        <f t="shared" si="28"/>
        <v>0</v>
      </c>
      <c r="F1818" s="13">
        <f>IF(AND(B1818="Med B",COUNTIFS(A$1:A1817,A1818,B$1:B1817,"Med B")=0,COUNTIFS(A$1:A1817,A1818,B$1:B1817,"Med A")=0),1,0)</f>
        <v>0</v>
      </c>
    </row>
    <row r="1819" spans="1:6" x14ac:dyDescent="0.25">
      <c r="A1819" s="11">
        <v>116</v>
      </c>
      <c r="B1819" s="11" t="s">
        <v>622</v>
      </c>
      <c r="C1819" s="12">
        <v>41129</v>
      </c>
      <c r="D1819" s="15">
        <v>3200</v>
      </c>
      <c r="E1819" s="13">
        <f t="shared" si="28"/>
        <v>0</v>
      </c>
      <c r="F1819" s="13">
        <f>IF(AND(B1819="Med B",COUNTIFS(A$1:A1818,A1819,B$1:B1818,"Med B")=0,COUNTIFS(A$1:A1818,A1819,B$1:B1818,"Med A")=0),1,0)</f>
        <v>0</v>
      </c>
    </row>
    <row r="1820" spans="1:6" x14ac:dyDescent="0.25">
      <c r="A1820" s="11">
        <v>116</v>
      </c>
      <c r="B1820" s="11" t="s">
        <v>622</v>
      </c>
      <c r="C1820" s="12">
        <v>41131</v>
      </c>
      <c r="D1820" s="15">
        <v>3200</v>
      </c>
      <c r="E1820" s="13">
        <f t="shared" si="28"/>
        <v>0</v>
      </c>
      <c r="F1820" s="13">
        <f>IF(AND(B1820="Med B",COUNTIFS(A$1:A1819,A1820,B$1:B1819,"Med B")=0,COUNTIFS(A$1:A1819,A1820,B$1:B1819,"Med A")=0),1,0)</f>
        <v>0</v>
      </c>
    </row>
    <row r="1821" spans="1:6" x14ac:dyDescent="0.25">
      <c r="A1821" s="11">
        <v>116</v>
      </c>
      <c r="B1821" s="11" t="s">
        <v>622</v>
      </c>
      <c r="C1821" s="12">
        <v>41134</v>
      </c>
      <c r="D1821" s="15">
        <v>3200</v>
      </c>
      <c r="E1821" s="13">
        <f t="shared" si="28"/>
        <v>0</v>
      </c>
      <c r="F1821" s="13">
        <f>IF(AND(B1821="Med B",COUNTIFS(A$1:A1820,A1821,B$1:B1820,"Med B")=0,COUNTIFS(A$1:A1820,A1821,B$1:B1820,"Med A")=0),1,0)</f>
        <v>0</v>
      </c>
    </row>
    <row r="1822" spans="1:6" x14ac:dyDescent="0.25">
      <c r="A1822" s="11">
        <v>116</v>
      </c>
      <c r="B1822" s="11" t="s">
        <v>622</v>
      </c>
      <c r="C1822" s="12">
        <v>41136</v>
      </c>
      <c r="D1822" s="15">
        <v>3200</v>
      </c>
      <c r="E1822" s="13">
        <f t="shared" si="28"/>
        <v>0</v>
      </c>
      <c r="F1822" s="13">
        <f>IF(AND(B1822="Med B",COUNTIFS(A$1:A1821,A1822,B$1:B1821,"Med B")=0,COUNTIFS(A$1:A1821,A1822,B$1:B1821,"Med A")=0),1,0)</f>
        <v>0</v>
      </c>
    </row>
    <row r="1823" spans="1:6" x14ac:dyDescent="0.25">
      <c r="A1823" s="11">
        <v>116</v>
      </c>
      <c r="B1823" s="11" t="s">
        <v>622</v>
      </c>
      <c r="C1823" s="12">
        <v>41155</v>
      </c>
      <c r="D1823" s="15">
        <v>2600</v>
      </c>
      <c r="E1823" s="13">
        <f t="shared" si="28"/>
        <v>1</v>
      </c>
      <c r="F1823" s="13">
        <f>IF(AND(B1823="Med B",COUNTIFS(A$1:A1822,A1823,B$1:B1822,"Med B")=0,COUNTIFS(A$1:A1822,A1823,B$1:B1822,"Med A")=0),1,0)</f>
        <v>0</v>
      </c>
    </row>
    <row r="1824" spans="1:6" x14ac:dyDescent="0.25">
      <c r="A1824" s="11">
        <v>116</v>
      </c>
      <c r="B1824" s="11" t="s">
        <v>623</v>
      </c>
      <c r="C1824" s="12">
        <v>41164</v>
      </c>
      <c r="D1824" s="15">
        <v>5</v>
      </c>
      <c r="E1824" s="13">
        <f t="shared" si="28"/>
        <v>0</v>
      </c>
      <c r="F1824" s="13">
        <f>IF(AND(B1824="Med B",COUNTIFS(A$1:A1823,A1824,B$1:B1823,"Med B")=0,COUNTIFS(A$1:A1823,A1824,B$1:B1823,"Med A")=0),1,0)</f>
        <v>0</v>
      </c>
    </row>
    <row r="1825" spans="1:6" x14ac:dyDescent="0.25">
      <c r="A1825" s="11">
        <v>116</v>
      </c>
      <c r="B1825" s="11" t="s">
        <v>623</v>
      </c>
      <c r="C1825" s="12">
        <v>41227</v>
      </c>
      <c r="D1825" s="15">
        <v>8</v>
      </c>
      <c r="E1825" s="13">
        <f t="shared" si="28"/>
        <v>0</v>
      </c>
      <c r="F1825" s="13">
        <f>IF(AND(B1825="Med B",COUNTIFS(A$1:A1824,A1825,B$1:B1824,"Med B")=0,COUNTIFS(A$1:A1824,A1825,B$1:B1824,"Med A")=0),1,0)</f>
        <v>0</v>
      </c>
    </row>
    <row r="1826" spans="1:6" x14ac:dyDescent="0.25">
      <c r="A1826" s="11">
        <v>117</v>
      </c>
      <c r="B1826" s="11" t="s">
        <v>622</v>
      </c>
      <c r="C1826" s="12">
        <v>41092</v>
      </c>
      <c r="D1826" s="15">
        <v>8800</v>
      </c>
      <c r="E1826" s="13">
        <f t="shared" si="28"/>
        <v>0</v>
      </c>
      <c r="F1826" s="13">
        <f>IF(AND(B1826="Med B",COUNTIFS(A$1:A1825,A1826,B$1:B1825,"Med B")=0,COUNTIFS(A$1:A1825,A1826,B$1:B1825,"Med A")=0),1,0)</f>
        <v>0</v>
      </c>
    </row>
    <row r="1827" spans="1:6" x14ac:dyDescent="0.25">
      <c r="A1827" s="11">
        <v>117</v>
      </c>
      <c r="B1827" s="11" t="s">
        <v>622</v>
      </c>
      <c r="C1827" s="12">
        <v>41094</v>
      </c>
      <c r="D1827" s="15">
        <v>8800</v>
      </c>
      <c r="E1827" s="13">
        <f t="shared" si="28"/>
        <v>0</v>
      </c>
      <c r="F1827" s="13">
        <f>IF(AND(B1827="Med B",COUNTIFS(A$1:A1826,A1827,B$1:B1826,"Med B")=0,COUNTIFS(A$1:A1826,A1827,B$1:B1826,"Med A")=0),1,0)</f>
        <v>0</v>
      </c>
    </row>
    <row r="1828" spans="1:6" x14ac:dyDescent="0.25">
      <c r="A1828" s="11">
        <v>117</v>
      </c>
      <c r="B1828" s="11" t="s">
        <v>622</v>
      </c>
      <c r="C1828" s="12">
        <v>41096</v>
      </c>
      <c r="D1828" s="15">
        <v>9700</v>
      </c>
      <c r="E1828" s="13">
        <f t="shared" si="28"/>
        <v>0</v>
      </c>
      <c r="F1828" s="13">
        <f>IF(AND(B1828="Med B",COUNTIFS(A$1:A1827,A1828,B$1:B1827,"Med B")=0,COUNTIFS(A$1:A1827,A1828,B$1:B1827,"Med A")=0),1,0)</f>
        <v>0</v>
      </c>
    </row>
    <row r="1829" spans="1:6" x14ac:dyDescent="0.25">
      <c r="A1829" s="11">
        <v>117</v>
      </c>
      <c r="B1829" s="11" t="s">
        <v>622</v>
      </c>
      <c r="C1829" s="12">
        <v>41099</v>
      </c>
      <c r="D1829" s="15">
        <v>9700</v>
      </c>
      <c r="E1829" s="13">
        <f t="shared" si="28"/>
        <v>0</v>
      </c>
      <c r="F1829" s="13">
        <f>IF(AND(B1829="Med B",COUNTIFS(A$1:A1828,A1829,B$1:B1828,"Med B")=0,COUNTIFS(A$1:A1828,A1829,B$1:B1828,"Med A")=0),1,0)</f>
        <v>0</v>
      </c>
    </row>
    <row r="1830" spans="1:6" x14ac:dyDescent="0.25">
      <c r="A1830" s="11">
        <v>117</v>
      </c>
      <c r="B1830" s="11" t="s">
        <v>622</v>
      </c>
      <c r="C1830" s="12">
        <v>41101</v>
      </c>
      <c r="D1830" s="15">
        <v>9700</v>
      </c>
      <c r="E1830" s="13">
        <f t="shared" si="28"/>
        <v>0</v>
      </c>
      <c r="F1830" s="13">
        <f>IF(AND(B1830="Med B",COUNTIFS(A$1:A1829,A1830,B$1:B1829,"Med B")=0,COUNTIFS(A$1:A1829,A1830,B$1:B1829,"Med A")=0),1,0)</f>
        <v>0</v>
      </c>
    </row>
    <row r="1831" spans="1:6" x14ac:dyDescent="0.25">
      <c r="A1831" s="11">
        <v>117</v>
      </c>
      <c r="B1831" s="11" t="s">
        <v>622</v>
      </c>
      <c r="C1831" s="12">
        <v>41103</v>
      </c>
      <c r="D1831" s="15">
        <v>9700</v>
      </c>
      <c r="E1831" s="13">
        <f t="shared" si="28"/>
        <v>0</v>
      </c>
      <c r="F1831" s="13">
        <f>IF(AND(B1831="Med B",COUNTIFS(A$1:A1830,A1831,B$1:B1830,"Med B")=0,COUNTIFS(A$1:A1830,A1831,B$1:B1830,"Med A")=0),1,0)</f>
        <v>0</v>
      </c>
    </row>
    <row r="1832" spans="1:6" x14ac:dyDescent="0.25">
      <c r="A1832" s="11">
        <v>117</v>
      </c>
      <c r="B1832" s="11" t="s">
        <v>622</v>
      </c>
      <c r="C1832" s="12">
        <v>41106</v>
      </c>
      <c r="D1832" s="15">
        <v>9700</v>
      </c>
      <c r="E1832" s="13">
        <f t="shared" si="28"/>
        <v>0</v>
      </c>
      <c r="F1832" s="13">
        <f>IF(AND(B1832="Med B",COUNTIFS(A$1:A1831,A1832,B$1:B1831,"Med B")=0,COUNTIFS(A$1:A1831,A1832,B$1:B1831,"Med A")=0),1,0)</f>
        <v>0</v>
      </c>
    </row>
    <row r="1833" spans="1:6" x14ac:dyDescent="0.25">
      <c r="A1833" s="11">
        <v>117</v>
      </c>
      <c r="B1833" s="11" t="s">
        <v>622</v>
      </c>
      <c r="C1833" s="12">
        <v>41108</v>
      </c>
      <c r="D1833" s="15">
        <v>9700</v>
      </c>
      <c r="E1833" s="13">
        <f t="shared" si="28"/>
        <v>0</v>
      </c>
      <c r="F1833" s="13">
        <f>IF(AND(B1833="Med B",COUNTIFS(A$1:A1832,A1833,B$1:B1832,"Med B")=0,COUNTIFS(A$1:A1832,A1833,B$1:B1832,"Med A")=0),1,0)</f>
        <v>0</v>
      </c>
    </row>
    <row r="1834" spans="1:6" x14ac:dyDescent="0.25">
      <c r="A1834" s="11">
        <v>117</v>
      </c>
      <c r="B1834" s="11" t="s">
        <v>622</v>
      </c>
      <c r="C1834" s="12">
        <v>41110</v>
      </c>
      <c r="D1834" s="15">
        <v>10700</v>
      </c>
      <c r="E1834" s="13">
        <f t="shared" si="28"/>
        <v>0</v>
      </c>
      <c r="F1834" s="13">
        <f>IF(AND(B1834="Med B",COUNTIFS(A$1:A1833,A1834,B$1:B1833,"Med B")=0,COUNTIFS(A$1:A1833,A1834,B$1:B1833,"Med A")=0),1,0)</f>
        <v>0</v>
      </c>
    </row>
    <row r="1835" spans="1:6" x14ac:dyDescent="0.25">
      <c r="A1835" s="11">
        <v>117</v>
      </c>
      <c r="B1835" s="11" t="s">
        <v>622</v>
      </c>
      <c r="C1835" s="12">
        <v>41113</v>
      </c>
      <c r="D1835" s="15">
        <v>10700</v>
      </c>
      <c r="E1835" s="13">
        <f t="shared" si="28"/>
        <v>0</v>
      </c>
      <c r="F1835" s="13">
        <f>IF(AND(B1835="Med B",COUNTIFS(A$1:A1834,A1835,B$1:B1834,"Med B")=0,COUNTIFS(A$1:A1834,A1835,B$1:B1834,"Med A")=0),1,0)</f>
        <v>0</v>
      </c>
    </row>
    <row r="1836" spans="1:6" x14ac:dyDescent="0.25">
      <c r="A1836" s="11">
        <v>117</v>
      </c>
      <c r="B1836" s="11" t="s">
        <v>622</v>
      </c>
      <c r="C1836" s="12">
        <v>41117</v>
      </c>
      <c r="D1836" s="15">
        <v>10700</v>
      </c>
      <c r="E1836" s="13">
        <f t="shared" si="28"/>
        <v>0</v>
      </c>
      <c r="F1836" s="13">
        <f>IF(AND(B1836="Med B",COUNTIFS(A$1:A1835,A1836,B$1:B1835,"Med B")=0,COUNTIFS(A$1:A1835,A1836,B$1:B1835,"Med A")=0),1,0)</f>
        <v>0</v>
      </c>
    </row>
    <row r="1837" spans="1:6" x14ac:dyDescent="0.25">
      <c r="A1837" s="11">
        <v>117</v>
      </c>
      <c r="B1837" s="11" t="s">
        <v>622</v>
      </c>
      <c r="C1837" s="12">
        <v>41120</v>
      </c>
      <c r="D1837" s="15">
        <v>10700</v>
      </c>
      <c r="E1837" s="13">
        <f t="shared" si="28"/>
        <v>0</v>
      </c>
      <c r="F1837" s="13">
        <f>IF(AND(B1837="Med B",COUNTIFS(A$1:A1836,A1837,B$1:B1836,"Med B")=0,COUNTIFS(A$1:A1836,A1837,B$1:B1836,"Med A")=0),1,0)</f>
        <v>0</v>
      </c>
    </row>
    <row r="1838" spans="1:6" x14ac:dyDescent="0.25">
      <c r="A1838" s="11">
        <v>117</v>
      </c>
      <c r="B1838" s="11" t="s">
        <v>622</v>
      </c>
      <c r="C1838" s="12">
        <v>41122</v>
      </c>
      <c r="D1838" s="15">
        <v>10700</v>
      </c>
      <c r="E1838" s="13">
        <f t="shared" si="28"/>
        <v>0</v>
      </c>
      <c r="F1838" s="13">
        <f>IF(AND(B1838="Med B",COUNTIFS(A$1:A1837,A1838,B$1:B1837,"Med B")=0,COUNTIFS(A$1:A1837,A1838,B$1:B1837,"Med A")=0),1,0)</f>
        <v>0</v>
      </c>
    </row>
    <row r="1839" spans="1:6" x14ac:dyDescent="0.25">
      <c r="A1839" s="11">
        <v>117</v>
      </c>
      <c r="B1839" s="11" t="s">
        <v>622</v>
      </c>
      <c r="C1839" s="12">
        <v>41124</v>
      </c>
      <c r="D1839" s="15">
        <v>20000</v>
      </c>
      <c r="E1839" s="13">
        <f t="shared" si="28"/>
        <v>0</v>
      </c>
      <c r="F1839" s="13">
        <f>IF(AND(B1839="Med B",COUNTIFS(A$1:A1838,A1839,B$1:B1838,"Med B")=0,COUNTIFS(A$1:A1838,A1839,B$1:B1838,"Med A")=0),1,0)</f>
        <v>0</v>
      </c>
    </row>
    <row r="1840" spans="1:6" x14ac:dyDescent="0.25">
      <c r="A1840" s="11">
        <v>117</v>
      </c>
      <c r="B1840" s="11" t="s">
        <v>622</v>
      </c>
      <c r="C1840" s="12">
        <v>41127</v>
      </c>
      <c r="D1840" s="15">
        <v>20000</v>
      </c>
      <c r="E1840" s="13">
        <f t="shared" si="28"/>
        <v>0</v>
      </c>
      <c r="F1840" s="13">
        <f>IF(AND(B1840="Med B",COUNTIFS(A$1:A1839,A1840,B$1:B1839,"Med B")=0,COUNTIFS(A$1:A1839,A1840,B$1:B1839,"Med A")=0),1,0)</f>
        <v>0</v>
      </c>
    </row>
    <row r="1841" spans="1:6" x14ac:dyDescent="0.25">
      <c r="A1841" s="11">
        <v>117</v>
      </c>
      <c r="B1841" s="11" t="s">
        <v>622</v>
      </c>
      <c r="C1841" s="12">
        <v>41129</v>
      </c>
      <c r="D1841" s="15">
        <v>20000</v>
      </c>
      <c r="E1841" s="13">
        <f t="shared" si="28"/>
        <v>0</v>
      </c>
      <c r="F1841" s="13">
        <f>IF(AND(B1841="Med B",COUNTIFS(A$1:A1840,A1841,B$1:B1840,"Med B")=0,COUNTIFS(A$1:A1840,A1841,B$1:B1840,"Med A")=0),1,0)</f>
        <v>0</v>
      </c>
    </row>
    <row r="1842" spans="1:6" x14ac:dyDescent="0.25">
      <c r="A1842" s="11">
        <v>117</v>
      </c>
      <c r="B1842" s="11" t="s">
        <v>622</v>
      </c>
      <c r="C1842" s="12">
        <v>41131</v>
      </c>
      <c r="D1842" s="15">
        <v>20000</v>
      </c>
      <c r="E1842" s="13">
        <f t="shared" si="28"/>
        <v>0</v>
      </c>
      <c r="F1842" s="13">
        <f>IF(AND(B1842="Med B",COUNTIFS(A$1:A1841,A1842,B$1:B1841,"Med B")=0,COUNTIFS(A$1:A1841,A1842,B$1:B1841,"Med A")=0),1,0)</f>
        <v>0</v>
      </c>
    </row>
    <row r="1843" spans="1:6" x14ac:dyDescent="0.25">
      <c r="A1843" s="11">
        <v>117</v>
      </c>
      <c r="B1843" s="11" t="s">
        <v>622</v>
      </c>
      <c r="C1843" s="12">
        <v>41134</v>
      </c>
      <c r="D1843" s="15">
        <v>20000</v>
      </c>
      <c r="E1843" s="13">
        <f t="shared" si="28"/>
        <v>0</v>
      </c>
      <c r="F1843" s="13">
        <f>IF(AND(B1843="Med B",COUNTIFS(A$1:A1842,A1843,B$1:B1842,"Med B")=0,COUNTIFS(A$1:A1842,A1843,B$1:B1842,"Med A")=0),1,0)</f>
        <v>0</v>
      </c>
    </row>
    <row r="1844" spans="1:6" x14ac:dyDescent="0.25">
      <c r="A1844" s="11">
        <v>117</v>
      </c>
      <c r="B1844" s="11" t="s">
        <v>622</v>
      </c>
      <c r="C1844" s="12">
        <v>41136</v>
      </c>
      <c r="D1844" s="15">
        <v>20000</v>
      </c>
      <c r="E1844" s="13">
        <f t="shared" si="28"/>
        <v>0</v>
      </c>
      <c r="F1844" s="13">
        <f>IF(AND(B1844="Med B",COUNTIFS(A$1:A1843,A1844,B$1:B1843,"Med B")=0,COUNTIFS(A$1:A1843,A1844,B$1:B1843,"Med A")=0),1,0)</f>
        <v>0</v>
      </c>
    </row>
    <row r="1845" spans="1:6" x14ac:dyDescent="0.25">
      <c r="A1845" s="11">
        <v>117</v>
      </c>
      <c r="B1845" s="11" t="s">
        <v>622</v>
      </c>
      <c r="C1845" s="12">
        <v>41138</v>
      </c>
      <c r="D1845" s="15">
        <v>20000</v>
      </c>
      <c r="E1845" s="13">
        <f t="shared" si="28"/>
        <v>0</v>
      </c>
      <c r="F1845" s="13">
        <f>IF(AND(B1845="Med B",COUNTIFS(A$1:A1844,A1845,B$1:B1844,"Med B")=0,COUNTIFS(A$1:A1844,A1845,B$1:B1844,"Med A")=0),1,0)</f>
        <v>0</v>
      </c>
    </row>
    <row r="1846" spans="1:6" x14ac:dyDescent="0.25">
      <c r="A1846" s="11">
        <v>117</v>
      </c>
      <c r="B1846" s="11" t="s">
        <v>622</v>
      </c>
      <c r="C1846" s="12">
        <v>41141</v>
      </c>
      <c r="D1846" s="15">
        <v>20000</v>
      </c>
      <c r="E1846" s="13">
        <f t="shared" si="28"/>
        <v>0</v>
      </c>
      <c r="F1846" s="13">
        <f>IF(AND(B1846="Med B",COUNTIFS(A$1:A1845,A1846,B$1:B1845,"Med B")=0,COUNTIFS(A$1:A1845,A1846,B$1:B1845,"Med A")=0),1,0)</f>
        <v>0</v>
      </c>
    </row>
    <row r="1847" spans="1:6" x14ac:dyDescent="0.25">
      <c r="A1847" s="11">
        <v>117</v>
      </c>
      <c r="B1847" s="11" t="s">
        <v>622</v>
      </c>
      <c r="C1847" s="12">
        <v>41143</v>
      </c>
      <c r="D1847" s="15">
        <v>20000</v>
      </c>
      <c r="E1847" s="13">
        <f t="shared" si="28"/>
        <v>0</v>
      </c>
      <c r="F1847" s="13">
        <f>IF(AND(B1847="Med B",COUNTIFS(A$1:A1846,A1847,B$1:B1846,"Med B")=0,COUNTIFS(A$1:A1846,A1847,B$1:B1846,"Med A")=0),1,0)</f>
        <v>0</v>
      </c>
    </row>
    <row r="1848" spans="1:6" x14ac:dyDescent="0.25">
      <c r="A1848" s="11">
        <v>117</v>
      </c>
      <c r="B1848" s="11" t="s">
        <v>622</v>
      </c>
      <c r="C1848" s="12">
        <v>41145</v>
      </c>
      <c r="D1848" s="15">
        <v>20000</v>
      </c>
      <c r="E1848" s="13">
        <f t="shared" si="28"/>
        <v>0</v>
      </c>
      <c r="F1848" s="13">
        <f>IF(AND(B1848="Med B",COUNTIFS(A$1:A1847,A1848,B$1:B1847,"Med B")=0,COUNTIFS(A$1:A1847,A1848,B$1:B1847,"Med A")=0),1,0)</f>
        <v>0</v>
      </c>
    </row>
    <row r="1849" spans="1:6" x14ac:dyDescent="0.25">
      <c r="A1849" s="11">
        <v>117</v>
      </c>
      <c r="B1849" s="11" t="s">
        <v>622</v>
      </c>
      <c r="C1849" s="12">
        <v>41148</v>
      </c>
      <c r="D1849" s="15">
        <v>20000</v>
      </c>
      <c r="E1849" s="13">
        <f t="shared" si="28"/>
        <v>0</v>
      </c>
      <c r="F1849" s="13">
        <f>IF(AND(B1849="Med B",COUNTIFS(A$1:A1848,A1849,B$1:B1848,"Med B")=0,COUNTIFS(A$1:A1848,A1849,B$1:B1848,"Med A")=0),1,0)</f>
        <v>0</v>
      </c>
    </row>
    <row r="1850" spans="1:6" x14ac:dyDescent="0.25">
      <c r="A1850" s="11">
        <v>117</v>
      </c>
      <c r="B1850" s="11" t="s">
        <v>622</v>
      </c>
      <c r="C1850" s="12">
        <v>41150</v>
      </c>
      <c r="D1850" s="15">
        <v>20000</v>
      </c>
      <c r="E1850" s="13">
        <f t="shared" si="28"/>
        <v>0</v>
      </c>
      <c r="F1850" s="13">
        <f>IF(AND(B1850="Med B",COUNTIFS(A$1:A1849,A1850,B$1:B1849,"Med B")=0,COUNTIFS(A$1:A1849,A1850,B$1:B1849,"Med A")=0),1,0)</f>
        <v>0</v>
      </c>
    </row>
    <row r="1851" spans="1:6" x14ac:dyDescent="0.25">
      <c r="A1851" s="11">
        <v>117</v>
      </c>
      <c r="B1851" s="11" t="s">
        <v>622</v>
      </c>
      <c r="C1851" s="12">
        <v>41152</v>
      </c>
      <c r="D1851" s="15">
        <v>20000</v>
      </c>
      <c r="E1851" s="13">
        <f t="shared" si="28"/>
        <v>0</v>
      </c>
      <c r="F1851" s="13">
        <f>IF(AND(B1851="Med B",COUNTIFS(A$1:A1850,A1851,B$1:B1850,"Med B")=0,COUNTIFS(A$1:A1850,A1851,B$1:B1850,"Med A")=0),1,0)</f>
        <v>0</v>
      </c>
    </row>
    <row r="1852" spans="1:6" x14ac:dyDescent="0.25">
      <c r="A1852" s="11">
        <v>117</v>
      </c>
      <c r="B1852" s="11" t="s">
        <v>622</v>
      </c>
      <c r="C1852" s="12">
        <v>41155</v>
      </c>
      <c r="D1852" s="15">
        <v>20000</v>
      </c>
      <c r="E1852" s="13">
        <f t="shared" si="28"/>
        <v>0</v>
      </c>
      <c r="F1852" s="13">
        <f>IF(AND(B1852="Med B",COUNTIFS(A$1:A1851,A1852,B$1:B1851,"Med B")=0,COUNTIFS(A$1:A1851,A1852,B$1:B1851,"Med A")=0),1,0)</f>
        <v>0</v>
      </c>
    </row>
    <row r="1853" spans="1:6" x14ac:dyDescent="0.25">
      <c r="A1853" s="11">
        <v>117</v>
      </c>
      <c r="B1853" s="11" t="s">
        <v>622</v>
      </c>
      <c r="C1853" s="12">
        <v>41157</v>
      </c>
      <c r="D1853" s="15">
        <v>20000</v>
      </c>
      <c r="E1853" s="13">
        <f t="shared" si="28"/>
        <v>1</v>
      </c>
      <c r="F1853" s="13">
        <f>IF(AND(B1853="Med B",COUNTIFS(A$1:A1852,A1853,B$1:B1852,"Med B")=0,COUNTIFS(A$1:A1852,A1853,B$1:B1852,"Med A")=0),1,0)</f>
        <v>0</v>
      </c>
    </row>
    <row r="1854" spans="1:6" x14ac:dyDescent="0.25">
      <c r="A1854" s="11">
        <v>117</v>
      </c>
      <c r="B1854" s="11" t="s">
        <v>623</v>
      </c>
      <c r="C1854" s="12">
        <v>41164</v>
      </c>
      <c r="D1854" s="15">
        <v>20</v>
      </c>
      <c r="E1854" s="13">
        <f t="shared" si="28"/>
        <v>0</v>
      </c>
      <c r="F1854" s="13">
        <f>IF(AND(B1854="Med B",COUNTIFS(A$1:A1853,A1854,B$1:B1853,"Med B")=0,COUNTIFS(A$1:A1853,A1854,B$1:B1853,"Med A")=0),1,0)</f>
        <v>0</v>
      </c>
    </row>
    <row r="1855" spans="1:6" x14ac:dyDescent="0.25">
      <c r="A1855" s="11">
        <v>117</v>
      </c>
      <c r="B1855" s="11" t="s">
        <v>623</v>
      </c>
      <c r="C1855" s="12">
        <v>41241</v>
      </c>
      <c r="D1855" s="15">
        <v>3</v>
      </c>
      <c r="E1855" s="13">
        <f t="shared" si="28"/>
        <v>0</v>
      </c>
      <c r="F1855" s="13">
        <f>IF(AND(B1855="Med B",COUNTIFS(A$1:A1854,A1855,B$1:B1854,"Med B")=0,COUNTIFS(A$1:A1854,A1855,B$1:B1854,"Med A")=0),1,0)</f>
        <v>0</v>
      </c>
    </row>
    <row r="1856" spans="1:6" x14ac:dyDescent="0.25">
      <c r="A1856" s="11">
        <v>118</v>
      </c>
      <c r="B1856" s="11" t="s">
        <v>622</v>
      </c>
      <c r="C1856" s="12">
        <v>41093</v>
      </c>
      <c r="D1856" s="15">
        <v>1000</v>
      </c>
      <c r="E1856" s="13">
        <f t="shared" si="28"/>
        <v>0</v>
      </c>
      <c r="F1856" s="13">
        <f>IF(AND(B1856="Med B",COUNTIFS(A$1:A1855,A1856,B$1:B1855,"Med B")=0,COUNTIFS(A$1:A1855,A1856,B$1:B1855,"Med A")=0),1,0)</f>
        <v>0</v>
      </c>
    </row>
    <row r="1857" spans="1:6" x14ac:dyDescent="0.25">
      <c r="A1857" s="11">
        <v>118</v>
      </c>
      <c r="B1857" s="11" t="s">
        <v>622</v>
      </c>
      <c r="C1857" s="12">
        <v>41095</v>
      </c>
      <c r="D1857" s="15">
        <v>1000</v>
      </c>
      <c r="E1857" s="13">
        <f t="shared" si="28"/>
        <v>0</v>
      </c>
      <c r="F1857" s="13">
        <f>IF(AND(B1857="Med B",COUNTIFS(A$1:A1856,A1857,B$1:B1856,"Med B")=0,COUNTIFS(A$1:A1856,A1857,B$1:B1856,"Med A")=0),1,0)</f>
        <v>0</v>
      </c>
    </row>
    <row r="1858" spans="1:6" x14ac:dyDescent="0.25">
      <c r="A1858" s="11">
        <v>118</v>
      </c>
      <c r="B1858" s="11" t="s">
        <v>622</v>
      </c>
      <c r="C1858" s="12">
        <v>41100</v>
      </c>
      <c r="D1858" s="15">
        <v>1000</v>
      </c>
      <c r="E1858" s="13">
        <f t="shared" si="28"/>
        <v>0</v>
      </c>
      <c r="F1858" s="13">
        <f>IF(AND(B1858="Med B",COUNTIFS(A$1:A1857,A1858,B$1:B1857,"Med B")=0,COUNTIFS(A$1:A1857,A1858,B$1:B1857,"Med A")=0),1,0)</f>
        <v>0</v>
      </c>
    </row>
    <row r="1859" spans="1:6" x14ac:dyDescent="0.25">
      <c r="A1859" s="11">
        <v>118</v>
      </c>
      <c r="B1859" s="11" t="s">
        <v>622</v>
      </c>
      <c r="C1859" s="12">
        <v>41102</v>
      </c>
      <c r="D1859" s="15">
        <v>1000</v>
      </c>
      <c r="E1859" s="13">
        <f t="shared" ref="E1859:E1922" si="29">IF(AND(B1859="Med A", A1859=A1860, B1860="Med B"), 1, 0)</f>
        <v>0</v>
      </c>
      <c r="F1859" s="13">
        <f>IF(AND(B1859="Med B",COUNTIFS(A$1:A1858,A1859,B$1:B1858,"Med B")=0,COUNTIFS(A$1:A1858,A1859,B$1:B1858,"Med A")=0),1,0)</f>
        <v>0</v>
      </c>
    </row>
    <row r="1860" spans="1:6" x14ac:dyDescent="0.25">
      <c r="A1860" s="11">
        <v>118</v>
      </c>
      <c r="B1860" s="11" t="s">
        <v>622</v>
      </c>
      <c r="C1860" s="12">
        <v>41107</v>
      </c>
      <c r="D1860" s="15">
        <v>1000</v>
      </c>
      <c r="E1860" s="13">
        <f t="shared" si="29"/>
        <v>0</v>
      </c>
      <c r="F1860" s="13">
        <f>IF(AND(B1860="Med B",COUNTIFS(A$1:A1859,A1860,B$1:B1859,"Med B")=0,COUNTIFS(A$1:A1859,A1860,B$1:B1859,"Med A")=0),1,0)</f>
        <v>0</v>
      </c>
    </row>
    <row r="1861" spans="1:6" x14ac:dyDescent="0.25">
      <c r="A1861" s="11">
        <v>118</v>
      </c>
      <c r="B1861" s="11" t="s">
        <v>622</v>
      </c>
      <c r="C1861" s="12">
        <v>41109</v>
      </c>
      <c r="D1861" s="15">
        <v>1000</v>
      </c>
      <c r="E1861" s="13">
        <f t="shared" si="29"/>
        <v>0</v>
      </c>
      <c r="F1861" s="13">
        <f>IF(AND(B1861="Med B",COUNTIFS(A$1:A1860,A1861,B$1:B1860,"Med B")=0,COUNTIFS(A$1:A1860,A1861,B$1:B1860,"Med A")=0),1,0)</f>
        <v>0</v>
      </c>
    </row>
    <row r="1862" spans="1:6" x14ac:dyDescent="0.25">
      <c r="A1862" s="11">
        <v>118</v>
      </c>
      <c r="B1862" s="11" t="s">
        <v>622</v>
      </c>
      <c r="C1862" s="12">
        <v>41114</v>
      </c>
      <c r="D1862" s="15">
        <v>1000</v>
      </c>
      <c r="E1862" s="13">
        <f t="shared" si="29"/>
        <v>0</v>
      </c>
      <c r="F1862" s="13">
        <f>IF(AND(B1862="Med B",COUNTIFS(A$1:A1861,A1862,B$1:B1861,"Med B")=0,COUNTIFS(A$1:A1861,A1862,B$1:B1861,"Med A")=0),1,0)</f>
        <v>0</v>
      </c>
    </row>
    <row r="1863" spans="1:6" x14ac:dyDescent="0.25">
      <c r="A1863" s="11">
        <v>118</v>
      </c>
      <c r="B1863" s="11" t="s">
        <v>622</v>
      </c>
      <c r="C1863" s="12">
        <v>41116</v>
      </c>
      <c r="D1863" s="15">
        <v>1000</v>
      </c>
      <c r="E1863" s="13">
        <f t="shared" si="29"/>
        <v>0</v>
      </c>
      <c r="F1863" s="13">
        <f>IF(AND(B1863="Med B",COUNTIFS(A$1:A1862,A1863,B$1:B1862,"Med B")=0,COUNTIFS(A$1:A1862,A1863,B$1:B1862,"Med A")=0),1,0)</f>
        <v>0</v>
      </c>
    </row>
    <row r="1864" spans="1:6" x14ac:dyDescent="0.25">
      <c r="A1864" s="11">
        <v>118</v>
      </c>
      <c r="B1864" s="11" t="s">
        <v>622</v>
      </c>
      <c r="C1864" s="12">
        <v>41121</v>
      </c>
      <c r="D1864" s="15">
        <v>1000</v>
      </c>
      <c r="E1864" s="13">
        <f t="shared" si="29"/>
        <v>0</v>
      </c>
      <c r="F1864" s="13">
        <f>IF(AND(B1864="Med B",COUNTIFS(A$1:A1863,A1864,B$1:B1863,"Med B")=0,COUNTIFS(A$1:A1863,A1864,B$1:B1863,"Med A")=0),1,0)</f>
        <v>0</v>
      </c>
    </row>
    <row r="1865" spans="1:6" x14ac:dyDescent="0.25">
      <c r="A1865" s="11">
        <v>118</v>
      </c>
      <c r="B1865" s="11" t="s">
        <v>622</v>
      </c>
      <c r="C1865" s="12">
        <v>41123</v>
      </c>
      <c r="D1865" s="15">
        <v>1000</v>
      </c>
      <c r="E1865" s="13">
        <f t="shared" si="29"/>
        <v>0</v>
      </c>
      <c r="F1865" s="13">
        <f>IF(AND(B1865="Med B",COUNTIFS(A$1:A1864,A1865,B$1:B1864,"Med B")=0,COUNTIFS(A$1:A1864,A1865,B$1:B1864,"Med A")=0),1,0)</f>
        <v>0</v>
      </c>
    </row>
    <row r="1866" spans="1:6" x14ac:dyDescent="0.25">
      <c r="A1866" s="11">
        <v>118</v>
      </c>
      <c r="B1866" s="11" t="s">
        <v>622</v>
      </c>
      <c r="C1866" s="12">
        <v>41128</v>
      </c>
      <c r="D1866" s="15">
        <v>1000</v>
      </c>
      <c r="E1866" s="13">
        <f t="shared" si="29"/>
        <v>0</v>
      </c>
      <c r="F1866" s="13">
        <f>IF(AND(B1866="Med B",COUNTIFS(A$1:A1865,A1866,B$1:B1865,"Med B")=0,COUNTIFS(A$1:A1865,A1866,B$1:B1865,"Med A")=0),1,0)</f>
        <v>0</v>
      </c>
    </row>
    <row r="1867" spans="1:6" x14ac:dyDescent="0.25">
      <c r="A1867" s="11">
        <v>118</v>
      </c>
      <c r="B1867" s="11" t="s">
        <v>622</v>
      </c>
      <c r="C1867" s="12">
        <v>41130</v>
      </c>
      <c r="D1867" s="15">
        <v>1000</v>
      </c>
      <c r="E1867" s="13">
        <f t="shared" si="29"/>
        <v>0</v>
      </c>
      <c r="F1867" s="13">
        <f>IF(AND(B1867="Med B",COUNTIFS(A$1:A1866,A1867,B$1:B1866,"Med B")=0,COUNTIFS(A$1:A1866,A1867,B$1:B1866,"Med A")=0),1,0)</f>
        <v>0</v>
      </c>
    </row>
    <row r="1868" spans="1:6" x14ac:dyDescent="0.25">
      <c r="A1868" s="11">
        <v>118</v>
      </c>
      <c r="B1868" s="11" t="s">
        <v>622</v>
      </c>
      <c r="C1868" s="12">
        <v>41135</v>
      </c>
      <c r="D1868" s="15">
        <v>1000</v>
      </c>
      <c r="E1868" s="13">
        <f t="shared" si="29"/>
        <v>0</v>
      </c>
      <c r="F1868" s="13">
        <f>IF(AND(B1868="Med B",COUNTIFS(A$1:A1867,A1868,B$1:B1867,"Med B")=0,COUNTIFS(A$1:A1867,A1868,B$1:B1867,"Med A")=0),1,0)</f>
        <v>0</v>
      </c>
    </row>
    <row r="1869" spans="1:6" x14ac:dyDescent="0.25">
      <c r="A1869" s="11">
        <v>118</v>
      </c>
      <c r="B1869" s="11" t="s">
        <v>622</v>
      </c>
      <c r="C1869" s="12">
        <v>41137</v>
      </c>
      <c r="D1869" s="15">
        <v>1000</v>
      </c>
      <c r="E1869" s="13">
        <f t="shared" si="29"/>
        <v>0</v>
      </c>
      <c r="F1869" s="13">
        <f>IF(AND(B1869="Med B",COUNTIFS(A$1:A1868,A1869,B$1:B1868,"Med B")=0,COUNTIFS(A$1:A1868,A1869,B$1:B1868,"Med A")=0),1,0)</f>
        <v>0</v>
      </c>
    </row>
    <row r="1870" spans="1:6" x14ac:dyDescent="0.25">
      <c r="A1870" s="11">
        <v>118</v>
      </c>
      <c r="B1870" s="11" t="s">
        <v>622</v>
      </c>
      <c r="C1870" s="12">
        <v>41158</v>
      </c>
      <c r="D1870" s="15">
        <v>800</v>
      </c>
      <c r="E1870" s="13">
        <f t="shared" si="29"/>
        <v>1</v>
      </c>
      <c r="F1870" s="13">
        <f>IF(AND(B1870="Med B",COUNTIFS(A$1:A1869,A1870,B$1:B1869,"Med B")=0,COUNTIFS(A$1:A1869,A1870,B$1:B1869,"Med A")=0),1,0)</f>
        <v>0</v>
      </c>
    </row>
    <row r="1871" spans="1:6" x14ac:dyDescent="0.25">
      <c r="A1871" s="11">
        <v>118</v>
      </c>
      <c r="B1871" s="11" t="s">
        <v>623</v>
      </c>
      <c r="C1871" s="12">
        <v>41165</v>
      </c>
      <c r="D1871" s="15">
        <v>2</v>
      </c>
      <c r="E1871" s="13">
        <f t="shared" si="29"/>
        <v>0</v>
      </c>
      <c r="F1871" s="13">
        <f>IF(AND(B1871="Med B",COUNTIFS(A$1:A1870,A1871,B$1:B1870,"Med B")=0,COUNTIFS(A$1:A1870,A1871,B$1:B1870,"Med A")=0),1,0)</f>
        <v>0</v>
      </c>
    </row>
    <row r="1872" spans="1:6" x14ac:dyDescent="0.25">
      <c r="A1872" s="11">
        <v>119</v>
      </c>
      <c r="B1872" s="11" t="s">
        <v>622</v>
      </c>
      <c r="C1872" s="12">
        <v>41093</v>
      </c>
      <c r="D1872" s="15">
        <v>2400</v>
      </c>
      <c r="E1872" s="13">
        <f t="shared" si="29"/>
        <v>0</v>
      </c>
      <c r="F1872" s="13">
        <f>IF(AND(B1872="Med B",COUNTIFS(A$1:A1871,A1872,B$1:B1871,"Med B")=0,COUNTIFS(A$1:A1871,A1872,B$1:B1871,"Med A")=0),1,0)</f>
        <v>0</v>
      </c>
    </row>
    <row r="1873" spans="1:6" x14ac:dyDescent="0.25">
      <c r="A1873" s="11">
        <v>119</v>
      </c>
      <c r="B1873" s="11" t="s">
        <v>622</v>
      </c>
      <c r="C1873" s="12">
        <v>41095</v>
      </c>
      <c r="D1873" s="15">
        <v>2400</v>
      </c>
      <c r="E1873" s="13">
        <f t="shared" si="29"/>
        <v>0</v>
      </c>
      <c r="F1873" s="13">
        <f>IF(AND(B1873="Med B",COUNTIFS(A$1:A1872,A1873,B$1:B1872,"Med B")=0,COUNTIFS(A$1:A1872,A1873,B$1:B1872,"Med A")=0),1,0)</f>
        <v>0</v>
      </c>
    </row>
    <row r="1874" spans="1:6" x14ac:dyDescent="0.25">
      <c r="A1874" s="11">
        <v>119</v>
      </c>
      <c r="B1874" s="11" t="s">
        <v>622</v>
      </c>
      <c r="C1874" s="12">
        <v>41097</v>
      </c>
      <c r="D1874" s="15">
        <v>2400</v>
      </c>
      <c r="E1874" s="13">
        <f t="shared" si="29"/>
        <v>0</v>
      </c>
      <c r="F1874" s="13">
        <f>IF(AND(B1874="Med B",COUNTIFS(A$1:A1873,A1874,B$1:B1873,"Med B")=0,COUNTIFS(A$1:A1873,A1874,B$1:B1873,"Med A")=0),1,0)</f>
        <v>0</v>
      </c>
    </row>
    <row r="1875" spans="1:6" x14ac:dyDescent="0.25">
      <c r="A1875" s="11">
        <v>119</v>
      </c>
      <c r="B1875" s="11" t="s">
        <v>622</v>
      </c>
      <c r="C1875" s="12">
        <v>41102</v>
      </c>
      <c r="D1875" s="15">
        <v>2400</v>
      </c>
      <c r="E1875" s="13">
        <f t="shared" si="29"/>
        <v>0</v>
      </c>
      <c r="F1875" s="13">
        <f>IF(AND(B1875="Med B",COUNTIFS(A$1:A1874,A1875,B$1:B1874,"Med B")=0,COUNTIFS(A$1:A1874,A1875,B$1:B1874,"Med A")=0),1,0)</f>
        <v>0</v>
      </c>
    </row>
    <row r="1876" spans="1:6" x14ac:dyDescent="0.25">
      <c r="A1876" s="11">
        <v>119</v>
      </c>
      <c r="B1876" s="11" t="s">
        <v>622</v>
      </c>
      <c r="C1876" s="12">
        <v>41104</v>
      </c>
      <c r="D1876" s="15">
        <v>2400</v>
      </c>
      <c r="E1876" s="13">
        <f t="shared" si="29"/>
        <v>0</v>
      </c>
      <c r="F1876" s="13">
        <f>IF(AND(B1876="Med B",COUNTIFS(A$1:A1875,A1876,B$1:B1875,"Med B")=0,COUNTIFS(A$1:A1875,A1876,B$1:B1875,"Med A")=0),1,0)</f>
        <v>0</v>
      </c>
    </row>
    <row r="1877" spans="1:6" x14ac:dyDescent="0.25">
      <c r="A1877" s="11">
        <v>119</v>
      </c>
      <c r="B1877" s="11" t="s">
        <v>622</v>
      </c>
      <c r="C1877" s="12">
        <v>41109</v>
      </c>
      <c r="D1877" s="15">
        <v>2400</v>
      </c>
      <c r="E1877" s="13">
        <f t="shared" si="29"/>
        <v>0</v>
      </c>
      <c r="F1877" s="13">
        <f>IF(AND(B1877="Med B",COUNTIFS(A$1:A1876,A1877,B$1:B1876,"Med B")=0,COUNTIFS(A$1:A1876,A1877,B$1:B1876,"Med A")=0),1,0)</f>
        <v>0</v>
      </c>
    </row>
    <row r="1878" spans="1:6" x14ac:dyDescent="0.25">
      <c r="A1878" s="11">
        <v>119</v>
      </c>
      <c r="B1878" s="11" t="s">
        <v>622</v>
      </c>
      <c r="C1878" s="12">
        <v>41111</v>
      </c>
      <c r="D1878" s="15">
        <v>2900</v>
      </c>
      <c r="E1878" s="13">
        <f t="shared" si="29"/>
        <v>0</v>
      </c>
      <c r="F1878" s="13">
        <f>IF(AND(B1878="Med B",COUNTIFS(A$1:A1877,A1878,B$1:B1877,"Med B")=0,COUNTIFS(A$1:A1877,A1878,B$1:B1877,"Med A")=0),1,0)</f>
        <v>0</v>
      </c>
    </row>
    <row r="1879" spans="1:6" x14ac:dyDescent="0.25">
      <c r="A1879" s="11">
        <v>119</v>
      </c>
      <c r="B1879" s="11" t="s">
        <v>622</v>
      </c>
      <c r="C1879" s="12">
        <v>41115</v>
      </c>
      <c r="D1879" s="15">
        <v>2900</v>
      </c>
      <c r="E1879" s="13">
        <f t="shared" si="29"/>
        <v>0</v>
      </c>
      <c r="F1879" s="13">
        <f>IF(AND(B1879="Med B",COUNTIFS(A$1:A1878,A1879,B$1:B1878,"Med B")=0,COUNTIFS(A$1:A1878,A1879,B$1:B1878,"Med A")=0),1,0)</f>
        <v>0</v>
      </c>
    </row>
    <row r="1880" spans="1:6" x14ac:dyDescent="0.25">
      <c r="A1880" s="11">
        <v>119</v>
      </c>
      <c r="B1880" s="11" t="s">
        <v>622</v>
      </c>
      <c r="C1880" s="12">
        <v>41116</v>
      </c>
      <c r="D1880" s="15">
        <v>2900</v>
      </c>
      <c r="E1880" s="13">
        <f t="shared" si="29"/>
        <v>0</v>
      </c>
      <c r="F1880" s="13">
        <f>IF(AND(B1880="Med B",COUNTIFS(A$1:A1879,A1880,B$1:B1879,"Med B")=0,COUNTIFS(A$1:A1879,A1880,B$1:B1879,"Med A")=0),1,0)</f>
        <v>0</v>
      </c>
    </row>
    <row r="1881" spans="1:6" x14ac:dyDescent="0.25">
      <c r="A1881" s="11">
        <v>119</v>
      </c>
      <c r="B1881" s="11" t="s">
        <v>622</v>
      </c>
      <c r="C1881" s="12">
        <v>41118</v>
      </c>
      <c r="D1881" s="15">
        <v>2900</v>
      </c>
      <c r="E1881" s="13">
        <f t="shared" si="29"/>
        <v>0</v>
      </c>
      <c r="F1881" s="13">
        <f>IF(AND(B1881="Med B",COUNTIFS(A$1:A1880,A1881,B$1:B1880,"Med B")=0,COUNTIFS(A$1:A1880,A1881,B$1:B1880,"Med A")=0),1,0)</f>
        <v>0</v>
      </c>
    </row>
    <row r="1882" spans="1:6" x14ac:dyDescent="0.25">
      <c r="A1882" s="11">
        <v>119</v>
      </c>
      <c r="B1882" s="11" t="s">
        <v>622</v>
      </c>
      <c r="C1882" s="12">
        <v>41121</v>
      </c>
      <c r="D1882" s="15">
        <v>2900</v>
      </c>
      <c r="E1882" s="13">
        <f t="shared" si="29"/>
        <v>0</v>
      </c>
      <c r="F1882" s="13">
        <f>IF(AND(B1882="Med B",COUNTIFS(A$1:A1881,A1882,B$1:B1881,"Med B")=0,COUNTIFS(A$1:A1881,A1882,B$1:B1881,"Med A")=0),1,0)</f>
        <v>0</v>
      </c>
    </row>
    <row r="1883" spans="1:6" x14ac:dyDescent="0.25">
      <c r="A1883" s="11">
        <v>119</v>
      </c>
      <c r="B1883" s="11" t="s">
        <v>622</v>
      </c>
      <c r="C1883" s="12">
        <v>41123</v>
      </c>
      <c r="D1883" s="15">
        <v>2900</v>
      </c>
      <c r="E1883" s="13">
        <f t="shared" si="29"/>
        <v>0</v>
      </c>
      <c r="F1883" s="13">
        <f>IF(AND(B1883="Med B",COUNTIFS(A$1:A1882,A1883,B$1:B1882,"Med B")=0,COUNTIFS(A$1:A1882,A1883,B$1:B1882,"Med A")=0),1,0)</f>
        <v>0</v>
      </c>
    </row>
    <row r="1884" spans="1:6" x14ac:dyDescent="0.25">
      <c r="A1884" s="11">
        <v>119</v>
      </c>
      <c r="B1884" s="11" t="s">
        <v>622</v>
      </c>
      <c r="C1884" s="12">
        <v>41128</v>
      </c>
      <c r="D1884" s="15">
        <v>3500</v>
      </c>
      <c r="E1884" s="13">
        <f t="shared" si="29"/>
        <v>0</v>
      </c>
      <c r="F1884" s="13">
        <f>IF(AND(B1884="Med B",COUNTIFS(A$1:A1883,A1884,B$1:B1883,"Med B")=0,COUNTIFS(A$1:A1883,A1884,B$1:B1883,"Med A")=0),1,0)</f>
        <v>0</v>
      </c>
    </row>
    <row r="1885" spans="1:6" x14ac:dyDescent="0.25">
      <c r="A1885" s="11">
        <v>119</v>
      </c>
      <c r="B1885" s="11" t="s">
        <v>622</v>
      </c>
      <c r="C1885" s="12">
        <v>41130</v>
      </c>
      <c r="D1885" s="15">
        <v>3500</v>
      </c>
      <c r="E1885" s="13">
        <f t="shared" si="29"/>
        <v>0</v>
      </c>
      <c r="F1885" s="13">
        <f>IF(AND(B1885="Med B",COUNTIFS(A$1:A1884,A1885,B$1:B1884,"Med B")=0,COUNTIFS(A$1:A1884,A1885,B$1:B1884,"Med A")=0),1,0)</f>
        <v>0</v>
      </c>
    </row>
    <row r="1886" spans="1:6" x14ac:dyDescent="0.25">
      <c r="A1886" s="11">
        <v>119</v>
      </c>
      <c r="B1886" s="11" t="s">
        <v>622</v>
      </c>
      <c r="C1886" s="12">
        <v>41132</v>
      </c>
      <c r="D1886" s="15">
        <v>3500</v>
      </c>
      <c r="E1886" s="13">
        <f t="shared" si="29"/>
        <v>0</v>
      </c>
      <c r="F1886" s="13">
        <f>IF(AND(B1886="Med B",COUNTIFS(A$1:A1885,A1886,B$1:B1885,"Med B")=0,COUNTIFS(A$1:A1885,A1886,B$1:B1885,"Med A")=0),1,0)</f>
        <v>0</v>
      </c>
    </row>
    <row r="1887" spans="1:6" x14ac:dyDescent="0.25">
      <c r="A1887" s="11">
        <v>119</v>
      </c>
      <c r="B1887" s="11" t="s">
        <v>622</v>
      </c>
      <c r="C1887" s="12">
        <v>41135</v>
      </c>
      <c r="D1887" s="15">
        <v>3500</v>
      </c>
      <c r="E1887" s="13">
        <f t="shared" si="29"/>
        <v>0</v>
      </c>
      <c r="F1887" s="13">
        <f>IF(AND(B1887="Med B",COUNTIFS(A$1:A1886,A1887,B$1:B1886,"Med B")=0,COUNTIFS(A$1:A1886,A1887,B$1:B1886,"Med A")=0),1,0)</f>
        <v>0</v>
      </c>
    </row>
    <row r="1888" spans="1:6" x14ac:dyDescent="0.25">
      <c r="A1888" s="11">
        <v>119</v>
      </c>
      <c r="B1888" s="11" t="s">
        <v>622</v>
      </c>
      <c r="C1888" s="12">
        <v>41137</v>
      </c>
      <c r="D1888" s="15">
        <v>3500</v>
      </c>
      <c r="E1888" s="13">
        <f t="shared" si="29"/>
        <v>0</v>
      </c>
      <c r="F1888" s="13">
        <f>IF(AND(B1888="Med B",COUNTIFS(A$1:A1887,A1888,B$1:B1887,"Med B")=0,COUNTIFS(A$1:A1887,A1888,B$1:B1887,"Med A")=0),1,0)</f>
        <v>0</v>
      </c>
    </row>
    <row r="1889" spans="1:6" x14ac:dyDescent="0.25">
      <c r="A1889" s="11">
        <v>119</v>
      </c>
      <c r="B1889" s="11" t="s">
        <v>622</v>
      </c>
      <c r="C1889" s="12">
        <v>41139</v>
      </c>
      <c r="D1889" s="15">
        <v>4200</v>
      </c>
      <c r="E1889" s="13">
        <f t="shared" si="29"/>
        <v>0</v>
      </c>
      <c r="F1889" s="13">
        <f>IF(AND(B1889="Med B",COUNTIFS(A$1:A1888,A1889,B$1:B1888,"Med B")=0,COUNTIFS(A$1:A1888,A1889,B$1:B1888,"Med A")=0),1,0)</f>
        <v>0</v>
      </c>
    </row>
    <row r="1890" spans="1:6" x14ac:dyDescent="0.25">
      <c r="A1890" s="11">
        <v>119</v>
      </c>
      <c r="B1890" s="11" t="s">
        <v>622</v>
      </c>
      <c r="C1890" s="12">
        <v>41142</v>
      </c>
      <c r="D1890" s="15">
        <v>4200</v>
      </c>
      <c r="E1890" s="13">
        <f t="shared" si="29"/>
        <v>0</v>
      </c>
      <c r="F1890" s="13">
        <f>IF(AND(B1890="Med B",COUNTIFS(A$1:A1889,A1890,B$1:B1889,"Med B")=0,COUNTIFS(A$1:A1889,A1890,B$1:B1889,"Med A")=0),1,0)</f>
        <v>0</v>
      </c>
    </row>
    <row r="1891" spans="1:6" x14ac:dyDescent="0.25">
      <c r="A1891" s="11">
        <v>119</v>
      </c>
      <c r="B1891" s="11" t="s">
        <v>622</v>
      </c>
      <c r="C1891" s="12">
        <v>41144</v>
      </c>
      <c r="D1891" s="15">
        <v>4200</v>
      </c>
      <c r="E1891" s="13">
        <f t="shared" si="29"/>
        <v>0</v>
      </c>
      <c r="F1891" s="13">
        <f>IF(AND(B1891="Med B",COUNTIFS(A$1:A1890,A1891,B$1:B1890,"Med B")=0,COUNTIFS(A$1:A1890,A1891,B$1:B1890,"Med A")=0),1,0)</f>
        <v>0</v>
      </c>
    </row>
    <row r="1892" spans="1:6" x14ac:dyDescent="0.25">
      <c r="A1892" s="11">
        <v>119</v>
      </c>
      <c r="B1892" s="11" t="s">
        <v>622</v>
      </c>
      <c r="C1892" s="12">
        <v>41146</v>
      </c>
      <c r="D1892" s="15">
        <v>4200</v>
      </c>
      <c r="E1892" s="13">
        <f t="shared" si="29"/>
        <v>0</v>
      </c>
      <c r="F1892" s="13">
        <f>IF(AND(B1892="Med B",COUNTIFS(A$1:A1891,A1892,B$1:B1891,"Med B")=0,COUNTIFS(A$1:A1891,A1892,B$1:B1891,"Med A")=0),1,0)</f>
        <v>0</v>
      </c>
    </row>
    <row r="1893" spans="1:6" x14ac:dyDescent="0.25">
      <c r="A1893" s="11">
        <v>119</v>
      </c>
      <c r="B1893" s="11" t="s">
        <v>622</v>
      </c>
      <c r="C1893" s="12">
        <v>41149</v>
      </c>
      <c r="D1893" s="15">
        <v>4200</v>
      </c>
      <c r="E1893" s="13">
        <f t="shared" si="29"/>
        <v>0</v>
      </c>
      <c r="F1893" s="13">
        <f>IF(AND(B1893="Med B",COUNTIFS(A$1:A1892,A1893,B$1:B1892,"Med B")=0,COUNTIFS(A$1:A1892,A1893,B$1:B1892,"Med A")=0),1,0)</f>
        <v>0</v>
      </c>
    </row>
    <row r="1894" spans="1:6" x14ac:dyDescent="0.25">
      <c r="A1894" s="11">
        <v>119</v>
      </c>
      <c r="B1894" s="11" t="s">
        <v>622</v>
      </c>
      <c r="C1894" s="12">
        <v>41151</v>
      </c>
      <c r="D1894" s="15">
        <v>4200</v>
      </c>
      <c r="E1894" s="13">
        <f t="shared" si="29"/>
        <v>0</v>
      </c>
      <c r="F1894" s="13">
        <f>IF(AND(B1894="Med B",COUNTIFS(A$1:A1893,A1894,B$1:B1893,"Med B")=0,COUNTIFS(A$1:A1893,A1894,B$1:B1893,"Med A")=0),1,0)</f>
        <v>0</v>
      </c>
    </row>
    <row r="1895" spans="1:6" x14ac:dyDescent="0.25">
      <c r="A1895" s="11">
        <v>119</v>
      </c>
      <c r="B1895" s="11" t="s">
        <v>622</v>
      </c>
      <c r="C1895" s="12">
        <v>41156</v>
      </c>
      <c r="D1895" s="15">
        <v>4200</v>
      </c>
      <c r="E1895" s="13">
        <f t="shared" si="29"/>
        <v>0</v>
      </c>
      <c r="F1895" s="13">
        <f>IF(AND(B1895="Med B",COUNTIFS(A$1:A1894,A1895,B$1:B1894,"Med B")=0,COUNTIFS(A$1:A1894,A1895,B$1:B1894,"Med A")=0),1,0)</f>
        <v>0</v>
      </c>
    </row>
    <row r="1896" spans="1:6" x14ac:dyDescent="0.25">
      <c r="A1896" s="11">
        <v>119</v>
      </c>
      <c r="B1896" s="11" t="s">
        <v>622</v>
      </c>
      <c r="C1896" s="12">
        <v>41158</v>
      </c>
      <c r="D1896" s="15">
        <v>4200</v>
      </c>
      <c r="E1896" s="13">
        <f t="shared" si="29"/>
        <v>1</v>
      </c>
      <c r="F1896" s="13">
        <f>IF(AND(B1896="Med B",COUNTIFS(A$1:A1895,A1896,B$1:B1895,"Med B")=0,COUNTIFS(A$1:A1895,A1896,B$1:B1895,"Med A")=0),1,0)</f>
        <v>0</v>
      </c>
    </row>
    <row r="1897" spans="1:6" x14ac:dyDescent="0.25">
      <c r="A1897" s="11">
        <v>119</v>
      </c>
      <c r="B1897" s="11" t="s">
        <v>623</v>
      </c>
      <c r="C1897" s="12">
        <v>41165</v>
      </c>
      <c r="D1897" s="15">
        <v>8</v>
      </c>
      <c r="E1897" s="13">
        <f t="shared" si="29"/>
        <v>0</v>
      </c>
      <c r="F1897" s="13">
        <f>IF(AND(B1897="Med B",COUNTIFS(A$1:A1896,A1897,B$1:B1896,"Med B")=0,COUNTIFS(A$1:A1896,A1897,B$1:B1896,"Med A")=0),1,0)</f>
        <v>0</v>
      </c>
    </row>
    <row r="1898" spans="1:6" x14ac:dyDescent="0.25">
      <c r="A1898" s="11">
        <v>119</v>
      </c>
      <c r="B1898" s="11" t="s">
        <v>623</v>
      </c>
      <c r="C1898" s="12">
        <v>41193</v>
      </c>
      <c r="D1898" s="15">
        <v>8</v>
      </c>
      <c r="E1898" s="13">
        <f t="shared" si="29"/>
        <v>0</v>
      </c>
      <c r="F1898" s="13">
        <f>IF(AND(B1898="Med B",COUNTIFS(A$1:A1897,A1898,B$1:B1897,"Med B")=0,COUNTIFS(A$1:A1897,A1898,B$1:B1897,"Med A")=0),1,0)</f>
        <v>0</v>
      </c>
    </row>
    <row r="1899" spans="1:6" x14ac:dyDescent="0.25">
      <c r="A1899" s="11">
        <v>119</v>
      </c>
      <c r="B1899" s="11" t="s">
        <v>623</v>
      </c>
      <c r="C1899" s="12">
        <v>41242</v>
      </c>
      <c r="D1899" s="15">
        <v>4</v>
      </c>
      <c r="E1899" s="13">
        <f t="shared" si="29"/>
        <v>0</v>
      </c>
      <c r="F1899" s="13">
        <f>IF(AND(B1899="Med B",COUNTIFS(A$1:A1898,A1899,B$1:B1898,"Med B")=0,COUNTIFS(A$1:A1898,A1899,B$1:B1898,"Med A")=0),1,0)</f>
        <v>0</v>
      </c>
    </row>
    <row r="1900" spans="1:6" x14ac:dyDescent="0.25">
      <c r="A1900" s="11">
        <v>120</v>
      </c>
      <c r="B1900" s="11" t="s">
        <v>623</v>
      </c>
      <c r="C1900" s="12">
        <v>41192</v>
      </c>
      <c r="D1900" s="15">
        <v>6</v>
      </c>
      <c r="E1900" s="13">
        <f t="shared" si="29"/>
        <v>0</v>
      </c>
      <c r="F1900" s="13">
        <f>IF(AND(B1900="Med B",COUNTIFS(A$1:A1899,A1900,B$1:B1899,"Med B")=0,COUNTIFS(A$1:A1899,A1900,B$1:B1899,"Med A")=0),1,0)</f>
        <v>1</v>
      </c>
    </row>
    <row r="1901" spans="1:6" x14ac:dyDescent="0.25">
      <c r="A1901" s="11">
        <v>120</v>
      </c>
      <c r="B1901" s="11" t="s">
        <v>623</v>
      </c>
      <c r="C1901" s="12">
        <v>41241</v>
      </c>
      <c r="D1901" s="15">
        <v>8</v>
      </c>
      <c r="E1901" s="13">
        <f t="shared" si="29"/>
        <v>0</v>
      </c>
      <c r="F1901" s="13">
        <f>IF(AND(B1901="Med B",COUNTIFS(A$1:A1900,A1901,B$1:B1900,"Med B")=0,COUNTIFS(A$1:A1900,A1901,B$1:B1900,"Med A")=0),1,0)</f>
        <v>0</v>
      </c>
    </row>
    <row r="1902" spans="1:6" x14ac:dyDescent="0.25">
      <c r="A1902" s="11">
        <v>121</v>
      </c>
      <c r="B1902" s="11" t="s">
        <v>622</v>
      </c>
      <c r="C1902" s="12">
        <v>41096</v>
      </c>
      <c r="D1902" s="15">
        <v>3500</v>
      </c>
      <c r="E1902" s="13">
        <f t="shared" si="29"/>
        <v>0</v>
      </c>
      <c r="F1902" s="13">
        <f>IF(AND(B1902="Med B",COUNTIFS(A$1:A1901,A1902,B$1:B1901,"Med B")=0,COUNTIFS(A$1:A1901,A1902,B$1:B1901,"Med A")=0),1,0)</f>
        <v>0</v>
      </c>
    </row>
    <row r="1903" spans="1:6" x14ac:dyDescent="0.25">
      <c r="A1903" s="11">
        <v>121</v>
      </c>
      <c r="B1903" s="11" t="s">
        <v>622</v>
      </c>
      <c r="C1903" s="12">
        <v>41099</v>
      </c>
      <c r="D1903" s="15">
        <v>3500</v>
      </c>
      <c r="E1903" s="13">
        <f t="shared" si="29"/>
        <v>0</v>
      </c>
      <c r="F1903" s="13">
        <f>IF(AND(B1903="Med B",COUNTIFS(A$1:A1902,A1903,B$1:B1902,"Med B")=0,COUNTIFS(A$1:A1902,A1903,B$1:B1902,"Med A")=0),1,0)</f>
        <v>0</v>
      </c>
    </row>
    <row r="1904" spans="1:6" x14ac:dyDescent="0.25">
      <c r="A1904" s="11">
        <v>121</v>
      </c>
      <c r="B1904" s="11" t="s">
        <v>622</v>
      </c>
      <c r="C1904" s="12">
        <v>41103</v>
      </c>
      <c r="D1904" s="15">
        <v>3500</v>
      </c>
      <c r="E1904" s="13">
        <f t="shared" si="29"/>
        <v>0</v>
      </c>
      <c r="F1904" s="13">
        <f>IF(AND(B1904="Med B",COUNTIFS(A$1:A1903,A1904,B$1:B1903,"Med B")=0,COUNTIFS(A$1:A1903,A1904,B$1:B1903,"Med A")=0),1,0)</f>
        <v>0</v>
      </c>
    </row>
    <row r="1905" spans="1:6" x14ac:dyDescent="0.25">
      <c r="A1905" s="11">
        <v>121</v>
      </c>
      <c r="B1905" s="11" t="s">
        <v>622</v>
      </c>
      <c r="C1905" s="12">
        <v>41106</v>
      </c>
      <c r="D1905" s="15">
        <v>3500</v>
      </c>
      <c r="E1905" s="13">
        <f t="shared" si="29"/>
        <v>0</v>
      </c>
      <c r="F1905" s="13">
        <f>IF(AND(B1905="Med B",COUNTIFS(A$1:A1904,A1905,B$1:B1904,"Med B")=0,COUNTIFS(A$1:A1904,A1905,B$1:B1904,"Med A")=0),1,0)</f>
        <v>0</v>
      </c>
    </row>
    <row r="1906" spans="1:6" x14ac:dyDescent="0.25">
      <c r="A1906" s="11">
        <v>121</v>
      </c>
      <c r="B1906" s="11" t="s">
        <v>622</v>
      </c>
      <c r="C1906" s="12">
        <v>41110</v>
      </c>
      <c r="D1906" s="15">
        <v>3500</v>
      </c>
      <c r="E1906" s="13">
        <f t="shared" si="29"/>
        <v>0</v>
      </c>
      <c r="F1906" s="13">
        <f>IF(AND(B1906="Med B",COUNTIFS(A$1:A1905,A1906,B$1:B1905,"Med B")=0,COUNTIFS(A$1:A1905,A1906,B$1:B1905,"Med A")=0),1,0)</f>
        <v>0</v>
      </c>
    </row>
    <row r="1907" spans="1:6" x14ac:dyDescent="0.25">
      <c r="A1907" s="11">
        <v>121</v>
      </c>
      <c r="B1907" s="11" t="s">
        <v>622</v>
      </c>
      <c r="C1907" s="12">
        <v>41113</v>
      </c>
      <c r="D1907" s="15">
        <v>3500</v>
      </c>
      <c r="E1907" s="13">
        <f t="shared" si="29"/>
        <v>0</v>
      </c>
      <c r="F1907" s="13">
        <f>IF(AND(B1907="Med B",COUNTIFS(A$1:A1906,A1907,B$1:B1906,"Med B")=0,COUNTIFS(A$1:A1906,A1907,B$1:B1906,"Med A")=0),1,0)</f>
        <v>0</v>
      </c>
    </row>
    <row r="1908" spans="1:6" x14ac:dyDescent="0.25">
      <c r="A1908" s="11">
        <v>121</v>
      </c>
      <c r="B1908" s="11" t="s">
        <v>622</v>
      </c>
      <c r="C1908" s="12">
        <v>41115</v>
      </c>
      <c r="D1908" s="15">
        <v>3500</v>
      </c>
      <c r="E1908" s="13">
        <f t="shared" si="29"/>
        <v>0</v>
      </c>
      <c r="F1908" s="13">
        <f>IF(AND(B1908="Med B",COUNTIFS(A$1:A1907,A1908,B$1:B1907,"Med B")=0,COUNTIFS(A$1:A1907,A1908,B$1:B1907,"Med A")=0),1,0)</f>
        <v>0</v>
      </c>
    </row>
    <row r="1909" spans="1:6" x14ac:dyDescent="0.25">
      <c r="A1909" s="11">
        <v>121</v>
      </c>
      <c r="B1909" s="11" t="s">
        <v>622</v>
      </c>
      <c r="C1909" s="12">
        <v>41117</v>
      </c>
      <c r="D1909" s="15">
        <v>3500</v>
      </c>
      <c r="E1909" s="13">
        <f t="shared" si="29"/>
        <v>0</v>
      </c>
      <c r="F1909" s="13">
        <f>IF(AND(B1909="Med B",COUNTIFS(A$1:A1908,A1909,B$1:B1908,"Med B")=0,COUNTIFS(A$1:A1908,A1909,B$1:B1908,"Med A")=0),1,0)</f>
        <v>0</v>
      </c>
    </row>
    <row r="1910" spans="1:6" x14ac:dyDescent="0.25">
      <c r="A1910" s="11">
        <v>121</v>
      </c>
      <c r="B1910" s="11" t="s">
        <v>622</v>
      </c>
      <c r="C1910" s="12">
        <v>41120</v>
      </c>
      <c r="D1910" s="15">
        <v>3500</v>
      </c>
      <c r="E1910" s="13">
        <f t="shared" si="29"/>
        <v>0</v>
      </c>
      <c r="F1910" s="13">
        <f>IF(AND(B1910="Med B",COUNTIFS(A$1:A1909,A1910,B$1:B1909,"Med B")=0,COUNTIFS(A$1:A1909,A1910,B$1:B1909,"Med A")=0),1,0)</f>
        <v>0</v>
      </c>
    </row>
    <row r="1911" spans="1:6" x14ac:dyDescent="0.25">
      <c r="A1911" s="11">
        <v>121</v>
      </c>
      <c r="B1911" s="11" t="s">
        <v>622</v>
      </c>
      <c r="C1911" s="12">
        <v>41122</v>
      </c>
      <c r="D1911" s="15">
        <v>3500</v>
      </c>
      <c r="E1911" s="13">
        <f t="shared" si="29"/>
        <v>0</v>
      </c>
      <c r="F1911" s="13">
        <f>IF(AND(B1911="Med B",COUNTIFS(A$1:A1910,A1911,B$1:B1910,"Med B")=0,COUNTIFS(A$1:A1910,A1911,B$1:B1910,"Med A")=0),1,0)</f>
        <v>0</v>
      </c>
    </row>
    <row r="1912" spans="1:6" x14ac:dyDescent="0.25">
      <c r="A1912" s="11">
        <v>121</v>
      </c>
      <c r="B1912" s="11" t="s">
        <v>622</v>
      </c>
      <c r="C1912" s="12">
        <v>41125</v>
      </c>
      <c r="D1912" s="15">
        <v>3500</v>
      </c>
      <c r="E1912" s="13">
        <f t="shared" si="29"/>
        <v>1</v>
      </c>
      <c r="F1912" s="13">
        <f>IF(AND(B1912="Med B",COUNTIFS(A$1:A1911,A1912,B$1:B1911,"Med B")=0,COUNTIFS(A$1:A1911,A1912,B$1:B1911,"Med A")=0),1,0)</f>
        <v>0</v>
      </c>
    </row>
    <row r="1913" spans="1:6" x14ac:dyDescent="0.25">
      <c r="A1913" s="11">
        <v>121</v>
      </c>
      <c r="B1913" s="11" t="s">
        <v>623</v>
      </c>
      <c r="C1913" s="12">
        <v>41194</v>
      </c>
      <c r="D1913" s="15">
        <v>5</v>
      </c>
      <c r="E1913" s="13">
        <f t="shared" si="29"/>
        <v>0</v>
      </c>
      <c r="F1913" s="13">
        <f>IF(AND(B1913="Med B",COUNTIFS(A$1:A1912,A1913,B$1:B1912,"Med B")=0,COUNTIFS(A$1:A1912,A1913,B$1:B1912,"Med A")=0),1,0)</f>
        <v>0</v>
      </c>
    </row>
    <row r="1914" spans="1:6" x14ac:dyDescent="0.25">
      <c r="A1914" s="11">
        <v>122</v>
      </c>
      <c r="B1914" s="11" t="s">
        <v>622</v>
      </c>
      <c r="C1914" s="12">
        <v>41101</v>
      </c>
      <c r="D1914" s="15">
        <v>20000</v>
      </c>
      <c r="E1914" s="13">
        <f t="shared" si="29"/>
        <v>0</v>
      </c>
      <c r="F1914" s="13">
        <f>IF(AND(B1914="Med B",COUNTIFS(A$1:A1913,A1914,B$1:B1913,"Med B")=0,COUNTIFS(A$1:A1913,A1914,B$1:B1913,"Med A")=0),1,0)</f>
        <v>0</v>
      </c>
    </row>
    <row r="1915" spans="1:6" x14ac:dyDescent="0.25">
      <c r="A1915" s="11">
        <v>122</v>
      </c>
      <c r="B1915" s="11" t="s">
        <v>622</v>
      </c>
      <c r="C1915" s="12">
        <v>41103</v>
      </c>
      <c r="D1915" s="15">
        <v>20000</v>
      </c>
      <c r="E1915" s="13">
        <f t="shared" si="29"/>
        <v>0</v>
      </c>
      <c r="F1915" s="13">
        <f>IF(AND(B1915="Med B",COUNTIFS(A$1:A1914,A1915,B$1:B1914,"Med B")=0,COUNTIFS(A$1:A1914,A1915,B$1:B1914,"Med A")=0),1,0)</f>
        <v>0</v>
      </c>
    </row>
    <row r="1916" spans="1:6" x14ac:dyDescent="0.25">
      <c r="A1916" s="11">
        <v>122</v>
      </c>
      <c r="B1916" s="11" t="s">
        <v>622</v>
      </c>
      <c r="C1916" s="12">
        <v>41106</v>
      </c>
      <c r="D1916" s="15">
        <v>20000</v>
      </c>
      <c r="E1916" s="13">
        <f t="shared" si="29"/>
        <v>0</v>
      </c>
      <c r="F1916" s="13">
        <f>IF(AND(B1916="Med B",COUNTIFS(A$1:A1915,A1916,B$1:B1915,"Med B")=0,COUNTIFS(A$1:A1915,A1916,B$1:B1915,"Med A")=0),1,0)</f>
        <v>0</v>
      </c>
    </row>
    <row r="1917" spans="1:6" x14ac:dyDescent="0.25">
      <c r="A1917" s="11">
        <v>122</v>
      </c>
      <c r="B1917" s="11" t="s">
        <v>622</v>
      </c>
      <c r="C1917" s="12">
        <v>41108</v>
      </c>
      <c r="D1917" s="15">
        <v>20000</v>
      </c>
      <c r="E1917" s="13">
        <f t="shared" si="29"/>
        <v>0</v>
      </c>
      <c r="F1917" s="13">
        <f>IF(AND(B1917="Med B",COUNTIFS(A$1:A1916,A1917,B$1:B1916,"Med B")=0,COUNTIFS(A$1:A1916,A1917,B$1:B1916,"Med A")=0),1,0)</f>
        <v>0</v>
      </c>
    </row>
    <row r="1918" spans="1:6" x14ac:dyDescent="0.25">
      <c r="A1918" s="11">
        <v>122</v>
      </c>
      <c r="B1918" s="11" t="s">
        <v>622</v>
      </c>
      <c r="C1918" s="12">
        <v>41110</v>
      </c>
      <c r="D1918" s="15">
        <v>20000</v>
      </c>
      <c r="E1918" s="13">
        <f t="shared" si="29"/>
        <v>0</v>
      </c>
      <c r="F1918" s="13">
        <f>IF(AND(B1918="Med B",COUNTIFS(A$1:A1917,A1918,B$1:B1917,"Med B")=0,COUNTIFS(A$1:A1917,A1918,B$1:B1917,"Med A")=0),1,0)</f>
        <v>0</v>
      </c>
    </row>
    <row r="1919" spans="1:6" x14ac:dyDescent="0.25">
      <c r="A1919" s="11">
        <v>122</v>
      </c>
      <c r="B1919" s="11" t="s">
        <v>622</v>
      </c>
      <c r="C1919" s="12">
        <v>41113</v>
      </c>
      <c r="D1919" s="15">
        <v>20000</v>
      </c>
      <c r="E1919" s="13">
        <f t="shared" si="29"/>
        <v>0</v>
      </c>
      <c r="F1919" s="13">
        <f>IF(AND(B1919="Med B",COUNTIFS(A$1:A1918,A1919,B$1:B1918,"Med B")=0,COUNTIFS(A$1:A1918,A1919,B$1:B1918,"Med A")=0),1,0)</f>
        <v>0</v>
      </c>
    </row>
    <row r="1920" spans="1:6" x14ac:dyDescent="0.25">
      <c r="A1920" s="11">
        <v>122</v>
      </c>
      <c r="B1920" s="11" t="s">
        <v>622</v>
      </c>
      <c r="C1920" s="12">
        <v>41115</v>
      </c>
      <c r="D1920" s="15">
        <v>20000</v>
      </c>
      <c r="E1920" s="13">
        <f t="shared" si="29"/>
        <v>0</v>
      </c>
      <c r="F1920" s="13">
        <f>IF(AND(B1920="Med B",COUNTIFS(A$1:A1919,A1920,B$1:B1919,"Med B")=0,COUNTIFS(A$1:A1919,A1920,B$1:B1919,"Med A")=0),1,0)</f>
        <v>0</v>
      </c>
    </row>
    <row r="1921" spans="1:6" x14ac:dyDescent="0.25">
      <c r="A1921" s="11">
        <v>122</v>
      </c>
      <c r="B1921" s="11" t="s">
        <v>622</v>
      </c>
      <c r="C1921" s="12">
        <v>41117</v>
      </c>
      <c r="D1921" s="15">
        <v>20000</v>
      </c>
      <c r="E1921" s="13">
        <f t="shared" si="29"/>
        <v>0</v>
      </c>
      <c r="F1921" s="13">
        <f>IF(AND(B1921="Med B",COUNTIFS(A$1:A1920,A1921,B$1:B1920,"Med B")=0,COUNTIFS(A$1:A1920,A1921,B$1:B1920,"Med A")=0),1,0)</f>
        <v>0</v>
      </c>
    </row>
    <row r="1922" spans="1:6" x14ac:dyDescent="0.25">
      <c r="A1922" s="11">
        <v>122</v>
      </c>
      <c r="B1922" s="11" t="s">
        <v>622</v>
      </c>
      <c r="C1922" s="12">
        <v>41120</v>
      </c>
      <c r="D1922" s="15">
        <v>20000</v>
      </c>
      <c r="E1922" s="13">
        <f t="shared" si="29"/>
        <v>0</v>
      </c>
      <c r="F1922" s="13">
        <f>IF(AND(B1922="Med B",COUNTIFS(A$1:A1921,A1922,B$1:B1921,"Med B")=0,COUNTIFS(A$1:A1921,A1922,B$1:B1921,"Med A")=0),1,0)</f>
        <v>0</v>
      </c>
    </row>
    <row r="1923" spans="1:6" x14ac:dyDescent="0.25">
      <c r="A1923" s="11">
        <v>122</v>
      </c>
      <c r="B1923" s="11" t="s">
        <v>622</v>
      </c>
      <c r="C1923" s="12">
        <v>41122</v>
      </c>
      <c r="D1923" s="15">
        <v>20000</v>
      </c>
      <c r="E1923" s="13">
        <f t="shared" ref="E1923:E1986" si="30">IF(AND(B1923="Med A", A1923=A1924, B1924="Med B"), 1, 0)</f>
        <v>0</v>
      </c>
      <c r="F1923" s="13">
        <f>IF(AND(B1923="Med B",COUNTIFS(A$1:A1922,A1923,B$1:B1922,"Med B")=0,COUNTIFS(A$1:A1922,A1923,B$1:B1922,"Med A")=0),1,0)</f>
        <v>0</v>
      </c>
    </row>
    <row r="1924" spans="1:6" x14ac:dyDescent="0.25">
      <c r="A1924" s="11">
        <v>122</v>
      </c>
      <c r="B1924" s="11" t="s">
        <v>622</v>
      </c>
      <c r="C1924" s="12">
        <v>41157</v>
      </c>
      <c r="D1924" s="15">
        <v>18000</v>
      </c>
      <c r="E1924" s="13">
        <f t="shared" si="30"/>
        <v>1</v>
      </c>
      <c r="F1924" s="13">
        <f>IF(AND(B1924="Med B",COUNTIFS(A$1:A1923,A1924,B$1:B1923,"Med B")=0,COUNTIFS(A$1:A1923,A1924,B$1:B1923,"Med A")=0),1,0)</f>
        <v>0</v>
      </c>
    </row>
    <row r="1925" spans="1:6" x14ac:dyDescent="0.25">
      <c r="A1925" s="11">
        <v>122</v>
      </c>
      <c r="B1925" s="11" t="s">
        <v>623</v>
      </c>
      <c r="C1925" s="12">
        <v>41164</v>
      </c>
      <c r="D1925" s="15">
        <v>16</v>
      </c>
      <c r="E1925" s="13">
        <f t="shared" si="30"/>
        <v>0</v>
      </c>
      <c r="F1925" s="13">
        <f>IF(AND(B1925="Med B",COUNTIFS(A$1:A1924,A1925,B$1:B1924,"Med B")=0,COUNTIFS(A$1:A1924,A1925,B$1:B1924,"Med A")=0),1,0)</f>
        <v>0</v>
      </c>
    </row>
    <row r="1926" spans="1:6" x14ac:dyDescent="0.25">
      <c r="A1926" s="11">
        <v>122</v>
      </c>
      <c r="B1926" s="11" t="s">
        <v>623</v>
      </c>
      <c r="C1926" s="12">
        <v>41227</v>
      </c>
      <c r="D1926" s="15">
        <v>1</v>
      </c>
      <c r="E1926" s="13">
        <f t="shared" si="30"/>
        <v>0</v>
      </c>
      <c r="F1926" s="13">
        <f>IF(AND(B1926="Med B",COUNTIFS(A$1:A1925,A1926,B$1:B1925,"Med B")=0,COUNTIFS(A$1:A1925,A1926,B$1:B1925,"Med A")=0),1,0)</f>
        <v>0</v>
      </c>
    </row>
    <row r="1927" spans="1:6" x14ac:dyDescent="0.25">
      <c r="A1927" s="11">
        <v>123</v>
      </c>
      <c r="B1927" s="11" t="s">
        <v>623</v>
      </c>
      <c r="C1927" s="12">
        <v>41170</v>
      </c>
      <c r="D1927" s="15">
        <v>4</v>
      </c>
      <c r="E1927" s="13">
        <f t="shared" si="30"/>
        <v>0</v>
      </c>
      <c r="F1927" s="13">
        <f>IF(AND(B1927="Med B",COUNTIFS(A$1:A1926,A1927,B$1:B1926,"Med B")=0,COUNTIFS(A$1:A1926,A1927,B$1:B1926,"Med A")=0),1,0)</f>
        <v>1</v>
      </c>
    </row>
    <row r="1928" spans="1:6" x14ac:dyDescent="0.25">
      <c r="A1928" s="11">
        <v>123</v>
      </c>
      <c r="B1928" s="11" t="s">
        <v>623</v>
      </c>
      <c r="C1928" s="12">
        <v>41223</v>
      </c>
      <c r="D1928" s="15">
        <v>1</v>
      </c>
      <c r="E1928" s="13">
        <f t="shared" si="30"/>
        <v>0</v>
      </c>
      <c r="F1928" s="13">
        <f>IF(AND(B1928="Med B",COUNTIFS(A$1:A1927,A1928,B$1:B1927,"Med B")=0,COUNTIFS(A$1:A1927,A1928,B$1:B1927,"Med A")=0),1,0)</f>
        <v>0</v>
      </c>
    </row>
    <row r="1929" spans="1:6" x14ac:dyDescent="0.25">
      <c r="A1929" s="11">
        <v>123</v>
      </c>
      <c r="B1929" s="11" t="s">
        <v>623</v>
      </c>
      <c r="C1929" s="12">
        <v>41228</v>
      </c>
      <c r="D1929" s="15">
        <v>1</v>
      </c>
      <c r="E1929" s="13">
        <f t="shared" si="30"/>
        <v>0</v>
      </c>
      <c r="F1929" s="13">
        <f>IF(AND(B1929="Med B",COUNTIFS(A$1:A1928,A1929,B$1:B1928,"Med B")=0,COUNTIFS(A$1:A1928,A1929,B$1:B1928,"Med A")=0),1,0)</f>
        <v>0</v>
      </c>
    </row>
    <row r="1930" spans="1:6" x14ac:dyDescent="0.25">
      <c r="A1930" s="11">
        <v>124</v>
      </c>
      <c r="B1930" s="11" t="s">
        <v>622</v>
      </c>
      <c r="C1930" s="12">
        <v>41121</v>
      </c>
      <c r="D1930" s="15">
        <v>6000</v>
      </c>
      <c r="E1930" s="13">
        <f t="shared" si="30"/>
        <v>0</v>
      </c>
      <c r="F1930" s="13">
        <f>IF(AND(B1930="Med B",COUNTIFS(A$1:A1929,A1930,B$1:B1929,"Med B")=0,COUNTIFS(A$1:A1929,A1930,B$1:B1929,"Med A")=0),1,0)</f>
        <v>0</v>
      </c>
    </row>
    <row r="1931" spans="1:6" x14ac:dyDescent="0.25">
      <c r="A1931" s="11">
        <v>125</v>
      </c>
      <c r="B1931" s="11" t="s">
        <v>622</v>
      </c>
      <c r="C1931" s="12">
        <v>41093</v>
      </c>
      <c r="D1931" s="15">
        <v>4300</v>
      </c>
      <c r="E1931" s="13">
        <f t="shared" si="30"/>
        <v>0</v>
      </c>
      <c r="F1931" s="13">
        <f>IF(AND(B1931="Med B",COUNTIFS(A$1:A1930,A1931,B$1:B1930,"Med B")=0,COUNTIFS(A$1:A1930,A1931,B$1:B1930,"Med A")=0),1,0)</f>
        <v>0</v>
      </c>
    </row>
    <row r="1932" spans="1:6" x14ac:dyDescent="0.25">
      <c r="A1932" s="11">
        <v>125</v>
      </c>
      <c r="B1932" s="11" t="s">
        <v>622</v>
      </c>
      <c r="C1932" s="12">
        <v>41095</v>
      </c>
      <c r="D1932" s="15">
        <v>4300</v>
      </c>
      <c r="E1932" s="13">
        <f t="shared" si="30"/>
        <v>0</v>
      </c>
      <c r="F1932" s="13">
        <f>IF(AND(B1932="Med B",COUNTIFS(A$1:A1931,A1932,B$1:B1931,"Med B")=0,COUNTIFS(A$1:A1931,A1932,B$1:B1931,"Med A")=0),1,0)</f>
        <v>0</v>
      </c>
    </row>
    <row r="1933" spans="1:6" x14ac:dyDescent="0.25">
      <c r="A1933" s="11">
        <v>125</v>
      </c>
      <c r="B1933" s="11" t="s">
        <v>622</v>
      </c>
      <c r="C1933" s="12">
        <v>41100</v>
      </c>
      <c r="D1933" s="15">
        <v>4300</v>
      </c>
      <c r="E1933" s="13">
        <f t="shared" si="30"/>
        <v>0</v>
      </c>
      <c r="F1933" s="13">
        <f>IF(AND(B1933="Med B",COUNTIFS(A$1:A1932,A1933,B$1:B1932,"Med B")=0,COUNTIFS(A$1:A1932,A1933,B$1:B1932,"Med A")=0),1,0)</f>
        <v>0</v>
      </c>
    </row>
    <row r="1934" spans="1:6" x14ac:dyDescent="0.25">
      <c r="A1934" s="11">
        <v>125</v>
      </c>
      <c r="B1934" s="11" t="s">
        <v>622</v>
      </c>
      <c r="C1934" s="12">
        <v>41102</v>
      </c>
      <c r="D1934" s="15">
        <v>4300</v>
      </c>
      <c r="E1934" s="13">
        <f t="shared" si="30"/>
        <v>0</v>
      </c>
      <c r="F1934" s="13">
        <f>IF(AND(B1934="Med B",COUNTIFS(A$1:A1933,A1934,B$1:B1933,"Med B")=0,COUNTIFS(A$1:A1933,A1934,B$1:B1933,"Med A")=0),1,0)</f>
        <v>0</v>
      </c>
    </row>
    <row r="1935" spans="1:6" x14ac:dyDescent="0.25">
      <c r="A1935" s="11">
        <v>125</v>
      </c>
      <c r="B1935" s="11" t="s">
        <v>622</v>
      </c>
      <c r="C1935" s="12">
        <v>41104</v>
      </c>
      <c r="D1935" s="15">
        <v>4300</v>
      </c>
      <c r="E1935" s="13">
        <f t="shared" si="30"/>
        <v>0</v>
      </c>
      <c r="F1935" s="13">
        <f>IF(AND(B1935="Med B",COUNTIFS(A$1:A1934,A1935,B$1:B1934,"Med B")=0,COUNTIFS(A$1:A1934,A1935,B$1:B1934,"Med A")=0),1,0)</f>
        <v>0</v>
      </c>
    </row>
    <row r="1936" spans="1:6" x14ac:dyDescent="0.25">
      <c r="A1936" s="11">
        <v>125</v>
      </c>
      <c r="B1936" s="11" t="s">
        <v>622</v>
      </c>
      <c r="C1936" s="12">
        <v>41107</v>
      </c>
      <c r="D1936" s="15">
        <v>4300</v>
      </c>
      <c r="E1936" s="13">
        <f t="shared" si="30"/>
        <v>0</v>
      </c>
      <c r="F1936" s="13">
        <f>IF(AND(B1936="Med B",COUNTIFS(A$1:A1935,A1936,B$1:B1935,"Med B")=0,COUNTIFS(A$1:A1935,A1936,B$1:B1935,"Med A")=0),1,0)</f>
        <v>0</v>
      </c>
    </row>
    <row r="1937" spans="1:6" x14ac:dyDescent="0.25">
      <c r="A1937" s="11">
        <v>125</v>
      </c>
      <c r="B1937" s="11" t="s">
        <v>622</v>
      </c>
      <c r="C1937" s="12">
        <v>41109</v>
      </c>
      <c r="D1937" s="15">
        <v>4300</v>
      </c>
      <c r="E1937" s="13">
        <f t="shared" si="30"/>
        <v>0</v>
      </c>
      <c r="F1937" s="13">
        <f>IF(AND(B1937="Med B",COUNTIFS(A$1:A1936,A1937,B$1:B1936,"Med B")=0,COUNTIFS(A$1:A1936,A1937,B$1:B1936,"Med A")=0),1,0)</f>
        <v>0</v>
      </c>
    </row>
    <row r="1938" spans="1:6" x14ac:dyDescent="0.25">
      <c r="A1938" s="11">
        <v>125</v>
      </c>
      <c r="B1938" s="11" t="s">
        <v>622</v>
      </c>
      <c r="C1938" s="12">
        <v>41111</v>
      </c>
      <c r="D1938" s="15">
        <v>4300</v>
      </c>
      <c r="E1938" s="13">
        <f t="shared" si="30"/>
        <v>0</v>
      </c>
      <c r="F1938" s="13">
        <f>IF(AND(B1938="Med B",COUNTIFS(A$1:A1937,A1938,B$1:B1937,"Med B")=0,COUNTIFS(A$1:A1937,A1938,B$1:B1937,"Med A")=0),1,0)</f>
        <v>0</v>
      </c>
    </row>
    <row r="1939" spans="1:6" x14ac:dyDescent="0.25">
      <c r="A1939" s="11">
        <v>125</v>
      </c>
      <c r="B1939" s="11" t="s">
        <v>622</v>
      </c>
      <c r="C1939" s="12">
        <v>41114</v>
      </c>
      <c r="D1939" s="15">
        <v>5200</v>
      </c>
      <c r="E1939" s="13">
        <f t="shared" si="30"/>
        <v>0</v>
      </c>
      <c r="F1939" s="13">
        <f>IF(AND(B1939="Med B",COUNTIFS(A$1:A1938,A1939,B$1:B1938,"Med B")=0,COUNTIFS(A$1:A1938,A1939,B$1:B1938,"Med A")=0),1,0)</f>
        <v>0</v>
      </c>
    </row>
    <row r="1940" spans="1:6" x14ac:dyDescent="0.25">
      <c r="A1940" s="11">
        <v>125</v>
      </c>
      <c r="B1940" s="11" t="s">
        <v>622</v>
      </c>
      <c r="C1940" s="12">
        <v>41116</v>
      </c>
      <c r="D1940" s="15">
        <v>5200</v>
      </c>
      <c r="E1940" s="13">
        <f t="shared" si="30"/>
        <v>0</v>
      </c>
      <c r="F1940" s="13">
        <f>IF(AND(B1940="Med B",COUNTIFS(A$1:A1939,A1940,B$1:B1939,"Med B")=0,COUNTIFS(A$1:A1939,A1940,B$1:B1939,"Med A")=0),1,0)</f>
        <v>0</v>
      </c>
    </row>
    <row r="1941" spans="1:6" x14ac:dyDescent="0.25">
      <c r="A1941" s="11">
        <v>125</v>
      </c>
      <c r="B1941" s="11" t="s">
        <v>622</v>
      </c>
      <c r="C1941" s="12">
        <v>41118</v>
      </c>
      <c r="D1941" s="15">
        <v>5200</v>
      </c>
      <c r="E1941" s="13">
        <f t="shared" si="30"/>
        <v>0</v>
      </c>
      <c r="F1941" s="13">
        <f>IF(AND(B1941="Med B",COUNTIFS(A$1:A1940,A1941,B$1:B1940,"Med B")=0,COUNTIFS(A$1:A1940,A1941,B$1:B1940,"Med A")=0),1,0)</f>
        <v>0</v>
      </c>
    </row>
    <row r="1942" spans="1:6" x14ac:dyDescent="0.25">
      <c r="A1942" s="11">
        <v>125</v>
      </c>
      <c r="B1942" s="11" t="s">
        <v>622</v>
      </c>
      <c r="C1942" s="12">
        <v>41121</v>
      </c>
      <c r="D1942" s="15">
        <v>5200</v>
      </c>
      <c r="E1942" s="13">
        <f t="shared" si="30"/>
        <v>0</v>
      </c>
      <c r="F1942" s="13">
        <f>IF(AND(B1942="Med B",COUNTIFS(A$1:A1941,A1942,B$1:B1941,"Med B")=0,COUNTIFS(A$1:A1941,A1942,B$1:B1941,"Med A")=0),1,0)</f>
        <v>0</v>
      </c>
    </row>
    <row r="1943" spans="1:6" x14ac:dyDescent="0.25">
      <c r="A1943" s="11">
        <v>125</v>
      </c>
      <c r="B1943" s="11" t="s">
        <v>622</v>
      </c>
      <c r="C1943" s="12">
        <v>41123</v>
      </c>
      <c r="D1943" s="15">
        <v>5200</v>
      </c>
      <c r="E1943" s="13">
        <f t="shared" si="30"/>
        <v>0</v>
      </c>
      <c r="F1943" s="13">
        <f>IF(AND(B1943="Med B",COUNTIFS(A$1:A1942,A1943,B$1:B1942,"Med B")=0,COUNTIFS(A$1:A1942,A1943,B$1:B1942,"Med A")=0),1,0)</f>
        <v>0</v>
      </c>
    </row>
    <row r="1944" spans="1:6" x14ac:dyDescent="0.25">
      <c r="A1944" s="11">
        <v>125</v>
      </c>
      <c r="B1944" s="11" t="s">
        <v>622</v>
      </c>
      <c r="C1944" s="12">
        <v>41125</v>
      </c>
      <c r="D1944" s="15">
        <v>7500</v>
      </c>
      <c r="E1944" s="13">
        <f t="shared" si="30"/>
        <v>0</v>
      </c>
      <c r="F1944" s="13">
        <f>IF(AND(B1944="Med B",COUNTIFS(A$1:A1943,A1944,B$1:B1943,"Med B")=0,COUNTIFS(A$1:A1943,A1944,B$1:B1943,"Med A")=0),1,0)</f>
        <v>0</v>
      </c>
    </row>
    <row r="1945" spans="1:6" x14ac:dyDescent="0.25">
      <c r="A1945" s="11">
        <v>125</v>
      </c>
      <c r="B1945" s="11" t="s">
        <v>622</v>
      </c>
      <c r="C1945" s="12">
        <v>41128</v>
      </c>
      <c r="D1945" s="15">
        <v>7500</v>
      </c>
      <c r="E1945" s="13">
        <f t="shared" si="30"/>
        <v>0</v>
      </c>
      <c r="F1945" s="13">
        <f>IF(AND(B1945="Med B",COUNTIFS(A$1:A1944,A1945,B$1:B1944,"Med B")=0,COUNTIFS(A$1:A1944,A1945,B$1:B1944,"Med A")=0),1,0)</f>
        <v>0</v>
      </c>
    </row>
    <row r="1946" spans="1:6" x14ac:dyDescent="0.25">
      <c r="A1946" s="11">
        <v>125</v>
      </c>
      <c r="B1946" s="11" t="s">
        <v>622</v>
      </c>
      <c r="C1946" s="12">
        <v>41130</v>
      </c>
      <c r="D1946" s="15">
        <v>7500</v>
      </c>
      <c r="E1946" s="13">
        <f t="shared" si="30"/>
        <v>0</v>
      </c>
      <c r="F1946" s="13">
        <f>IF(AND(B1946="Med B",COUNTIFS(A$1:A1945,A1946,B$1:B1945,"Med B")=0,COUNTIFS(A$1:A1945,A1946,B$1:B1945,"Med A")=0),1,0)</f>
        <v>0</v>
      </c>
    </row>
    <row r="1947" spans="1:6" x14ac:dyDescent="0.25">
      <c r="A1947" s="11">
        <v>125</v>
      </c>
      <c r="B1947" s="11" t="s">
        <v>622</v>
      </c>
      <c r="C1947" s="12">
        <v>41132</v>
      </c>
      <c r="D1947" s="15">
        <v>7500</v>
      </c>
      <c r="E1947" s="13">
        <f t="shared" si="30"/>
        <v>0</v>
      </c>
      <c r="F1947" s="13">
        <f>IF(AND(B1947="Med B",COUNTIFS(A$1:A1946,A1947,B$1:B1946,"Med B")=0,COUNTIFS(A$1:A1946,A1947,B$1:B1946,"Med A")=0),1,0)</f>
        <v>0</v>
      </c>
    </row>
    <row r="1948" spans="1:6" x14ac:dyDescent="0.25">
      <c r="A1948" s="11">
        <v>125</v>
      </c>
      <c r="B1948" s="11" t="s">
        <v>622</v>
      </c>
      <c r="C1948" s="12">
        <v>41135</v>
      </c>
      <c r="D1948" s="15">
        <v>7500</v>
      </c>
      <c r="E1948" s="13">
        <f t="shared" si="30"/>
        <v>0</v>
      </c>
      <c r="F1948" s="13">
        <f>IF(AND(B1948="Med B",COUNTIFS(A$1:A1947,A1948,B$1:B1947,"Med B")=0,COUNTIFS(A$1:A1947,A1948,B$1:B1947,"Med A")=0),1,0)</f>
        <v>0</v>
      </c>
    </row>
    <row r="1949" spans="1:6" x14ac:dyDescent="0.25">
      <c r="A1949" s="11">
        <v>125</v>
      </c>
      <c r="B1949" s="11" t="s">
        <v>622</v>
      </c>
      <c r="C1949" s="12">
        <v>41137</v>
      </c>
      <c r="D1949" s="15">
        <v>7500</v>
      </c>
      <c r="E1949" s="13">
        <f t="shared" si="30"/>
        <v>0</v>
      </c>
      <c r="F1949" s="13">
        <f>IF(AND(B1949="Med B",COUNTIFS(A$1:A1948,A1949,B$1:B1948,"Med B")=0,COUNTIFS(A$1:A1948,A1949,B$1:B1948,"Med A")=0),1,0)</f>
        <v>0</v>
      </c>
    </row>
    <row r="1950" spans="1:6" x14ac:dyDescent="0.25">
      <c r="A1950" s="11">
        <v>125</v>
      </c>
      <c r="B1950" s="11" t="s">
        <v>622</v>
      </c>
      <c r="C1950" s="12">
        <v>41142</v>
      </c>
      <c r="D1950" s="15">
        <v>7500</v>
      </c>
      <c r="E1950" s="13">
        <f t="shared" si="30"/>
        <v>0</v>
      </c>
      <c r="F1950" s="13">
        <f>IF(AND(B1950="Med B",COUNTIFS(A$1:A1949,A1950,B$1:B1949,"Med B")=0,COUNTIFS(A$1:A1949,A1950,B$1:B1949,"Med A")=0),1,0)</f>
        <v>0</v>
      </c>
    </row>
    <row r="1951" spans="1:6" x14ac:dyDescent="0.25">
      <c r="A1951" s="11">
        <v>125</v>
      </c>
      <c r="B1951" s="11" t="s">
        <v>622</v>
      </c>
      <c r="C1951" s="12">
        <v>41144</v>
      </c>
      <c r="D1951" s="15">
        <v>7500</v>
      </c>
      <c r="E1951" s="13">
        <f t="shared" si="30"/>
        <v>0</v>
      </c>
      <c r="F1951" s="13">
        <f>IF(AND(B1951="Med B",COUNTIFS(A$1:A1950,A1951,B$1:B1950,"Med B")=0,COUNTIFS(A$1:A1950,A1951,B$1:B1950,"Med A")=0),1,0)</f>
        <v>0</v>
      </c>
    </row>
    <row r="1952" spans="1:6" x14ac:dyDescent="0.25">
      <c r="A1952" s="11">
        <v>125</v>
      </c>
      <c r="B1952" s="11" t="s">
        <v>622</v>
      </c>
      <c r="C1952" s="12">
        <v>41149</v>
      </c>
      <c r="D1952" s="15">
        <v>7500</v>
      </c>
      <c r="E1952" s="13">
        <f t="shared" si="30"/>
        <v>0</v>
      </c>
      <c r="F1952" s="13">
        <f>IF(AND(B1952="Med B",COUNTIFS(A$1:A1951,A1952,B$1:B1951,"Med B")=0,COUNTIFS(A$1:A1951,A1952,B$1:B1951,"Med A")=0),1,0)</f>
        <v>0</v>
      </c>
    </row>
    <row r="1953" spans="1:6" x14ac:dyDescent="0.25">
      <c r="A1953" s="11">
        <v>125</v>
      </c>
      <c r="B1953" s="11" t="s">
        <v>622</v>
      </c>
      <c r="C1953" s="12">
        <v>41151</v>
      </c>
      <c r="D1953" s="15">
        <v>7500</v>
      </c>
      <c r="E1953" s="13">
        <f t="shared" si="30"/>
        <v>0</v>
      </c>
      <c r="F1953" s="13">
        <f>IF(AND(B1953="Med B",COUNTIFS(A$1:A1952,A1953,B$1:B1952,"Med B")=0,COUNTIFS(A$1:A1952,A1953,B$1:B1952,"Med A")=0),1,0)</f>
        <v>0</v>
      </c>
    </row>
    <row r="1954" spans="1:6" x14ac:dyDescent="0.25">
      <c r="A1954" s="11">
        <v>125</v>
      </c>
      <c r="B1954" s="11" t="s">
        <v>622</v>
      </c>
      <c r="C1954" s="12">
        <v>41153</v>
      </c>
      <c r="D1954" s="15">
        <v>7500</v>
      </c>
      <c r="E1954" s="13">
        <f t="shared" si="30"/>
        <v>0</v>
      </c>
      <c r="F1954" s="13">
        <f>IF(AND(B1954="Med B",COUNTIFS(A$1:A1953,A1954,B$1:B1953,"Med B")=0,COUNTIFS(A$1:A1953,A1954,B$1:B1953,"Med A")=0),1,0)</f>
        <v>0</v>
      </c>
    </row>
    <row r="1955" spans="1:6" x14ac:dyDescent="0.25">
      <c r="A1955" s="11">
        <v>125</v>
      </c>
      <c r="B1955" s="11" t="s">
        <v>622</v>
      </c>
      <c r="C1955" s="12">
        <v>41156</v>
      </c>
      <c r="D1955" s="15">
        <v>7500</v>
      </c>
      <c r="E1955" s="13">
        <f t="shared" si="30"/>
        <v>0</v>
      </c>
      <c r="F1955" s="13">
        <f>IF(AND(B1955="Med B",COUNTIFS(A$1:A1954,A1955,B$1:B1954,"Med B")=0,COUNTIFS(A$1:A1954,A1955,B$1:B1954,"Med A")=0),1,0)</f>
        <v>0</v>
      </c>
    </row>
    <row r="1956" spans="1:6" x14ac:dyDescent="0.25">
      <c r="A1956" s="11">
        <v>125</v>
      </c>
      <c r="B1956" s="11" t="s">
        <v>622</v>
      </c>
      <c r="C1956" s="12">
        <v>41158</v>
      </c>
      <c r="D1956" s="15">
        <v>9800</v>
      </c>
      <c r="E1956" s="13">
        <f t="shared" si="30"/>
        <v>1</v>
      </c>
      <c r="F1956" s="13">
        <f>IF(AND(B1956="Med B",COUNTIFS(A$1:A1955,A1956,B$1:B1955,"Med B")=0,COUNTIFS(A$1:A1955,A1956,B$1:B1955,"Med A")=0),1,0)</f>
        <v>0</v>
      </c>
    </row>
    <row r="1957" spans="1:6" x14ac:dyDescent="0.25">
      <c r="A1957" s="11">
        <v>125</v>
      </c>
      <c r="B1957" s="11" t="s">
        <v>623</v>
      </c>
      <c r="C1957" s="12">
        <v>41165</v>
      </c>
      <c r="D1957" s="15">
        <v>10</v>
      </c>
      <c r="E1957" s="13">
        <f t="shared" si="30"/>
        <v>0</v>
      </c>
      <c r="F1957" s="13">
        <f>IF(AND(B1957="Med B",COUNTIFS(A$1:A1956,A1957,B$1:B1956,"Med B")=0,COUNTIFS(A$1:A1956,A1957,B$1:B1956,"Med A")=0),1,0)</f>
        <v>0</v>
      </c>
    </row>
    <row r="1958" spans="1:6" x14ac:dyDescent="0.25">
      <c r="A1958" s="11">
        <v>125</v>
      </c>
      <c r="B1958" s="11" t="s">
        <v>623</v>
      </c>
      <c r="C1958" s="12">
        <v>41193</v>
      </c>
      <c r="D1958" s="15">
        <v>13</v>
      </c>
      <c r="E1958" s="13">
        <f t="shared" si="30"/>
        <v>0</v>
      </c>
      <c r="F1958" s="13">
        <f>IF(AND(B1958="Med B",COUNTIFS(A$1:A1957,A1958,B$1:B1957,"Med B")=0,COUNTIFS(A$1:A1957,A1958,B$1:B1957,"Med A")=0),1,0)</f>
        <v>0</v>
      </c>
    </row>
    <row r="1959" spans="1:6" x14ac:dyDescent="0.25">
      <c r="A1959" s="11">
        <v>125</v>
      </c>
      <c r="B1959" s="11" t="s">
        <v>623</v>
      </c>
      <c r="C1959" s="12">
        <v>41228</v>
      </c>
      <c r="D1959" s="15">
        <v>13</v>
      </c>
      <c r="E1959" s="13">
        <f t="shared" si="30"/>
        <v>0</v>
      </c>
      <c r="F1959" s="13">
        <f>IF(AND(B1959="Med B",COUNTIFS(A$1:A1958,A1959,B$1:B1958,"Med B")=0,COUNTIFS(A$1:A1958,A1959,B$1:B1958,"Med A")=0),1,0)</f>
        <v>0</v>
      </c>
    </row>
    <row r="1960" spans="1:6" x14ac:dyDescent="0.25">
      <c r="A1960" s="11">
        <v>126</v>
      </c>
      <c r="B1960" s="11" t="s">
        <v>622</v>
      </c>
      <c r="C1960" s="12">
        <v>41096</v>
      </c>
      <c r="D1960" s="15">
        <v>7500</v>
      </c>
      <c r="E1960" s="13">
        <f t="shared" si="30"/>
        <v>0</v>
      </c>
      <c r="F1960" s="13">
        <f>IF(AND(B1960="Med B",COUNTIFS(A$1:A1959,A1960,B$1:B1959,"Med B")=0,COUNTIFS(A$1:A1959,A1960,B$1:B1959,"Med A")=0),1,0)</f>
        <v>0</v>
      </c>
    </row>
    <row r="1961" spans="1:6" x14ac:dyDescent="0.25">
      <c r="A1961" s="11">
        <v>126</v>
      </c>
      <c r="B1961" s="11" t="s">
        <v>622</v>
      </c>
      <c r="C1961" s="12">
        <v>41099</v>
      </c>
      <c r="D1961" s="15">
        <v>7500</v>
      </c>
      <c r="E1961" s="13">
        <f t="shared" si="30"/>
        <v>0</v>
      </c>
      <c r="F1961" s="13">
        <f>IF(AND(B1961="Med B",COUNTIFS(A$1:A1960,A1961,B$1:B1960,"Med B")=0,COUNTIFS(A$1:A1960,A1961,B$1:B1960,"Med A")=0),1,0)</f>
        <v>0</v>
      </c>
    </row>
    <row r="1962" spans="1:6" x14ac:dyDescent="0.25">
      <c r="A1962" s="11">
        <v>126</v>
      </c>
      <c r="B1962" s="11" t="s">
        <v>622</v>
      </c>
      <c r="C1962" s="12">
        <v>41101</v>
      </c>
      <c r="D1962" s="15">
        <v>7500</v>
      </c>
      <c r="E1962" s="13">
        <f t="shared" si="30"/>
        <v>0</v>
      </c>
      <c r="F1962" s="13">
        <f>IF(AND(B1962="Med B",COUNTIFS(A$1:A1961,A1962,B$1:B1961,"Med B")=0,COUNTIFS(A$1:A1961,A1962,B$1:B1961,"Med A")=0),1,0)</f>
        <v>0</v>
      </c>
    </row>
    <row r="1963" spans="1:6" x14ac:dyDescent="0.25">
      <c r="A1963" s="11">
        <v>126</v>
      </c>
      <c r="B1963" s="11" t="s">
        <v>622</v>
      </c>
      <c r="C1963" s="12">
        <v>41103</v>
      </c>
      <c r="D1963" s="15">
        <v>7500</v>
      </c>
      <c r="E1963" s="13">
        <f t="shared" si="30"/>
        <v>0</v>
      </c>
      <c r="F1963" s="13">
        <f>IF(AND(B1963="Med B",COUNTIFS(A$1:A1962,A1963,B$1:B1962,"Med B")=0,COUNTIFS(A$1:A1962,A1963,B$1:B1962,"Med A")=0),1,0)</f>
        <v>0</v>
      </c>
    </row>
    <row r="1964" spans="1:6" x14ac:dyDescent="0.25">
      <c r="A1964" s="11">
        <v>126</v>
      </c>
      <c r="B1964" s="11" t="s">
        <v>622</v>
      </c>
      <c r="C1964" s="12">
        <v>41106</v>
      </c>
      <c r="D1964" s="15">
        <v>7500</v>
      </c>
      <c r="E1964" s="13">
        <f t="shared" si="30"/>
        <v>0</v>
      </c>
      <c r="F1964" s="13">
        <f>IF(AND(B1964="Med B",COUNTIFS(A$1:A1963,A1964,B$1:B1963,"Med B")=0,COUNTIFS(A$1:A1963,A1964,B$1:B1963,"Med A")=0),1,0)</f>
        <v>0</v>
      </c>
    </row>
    <row r="1965" spans="1:6" x14ac:dyDescent="0.25">
      <c r="A1965" s="11">
        <v>126</v>
      </c>
      <c r="B1965" s="11" t="s">
        <v>622</v>
      </c>
      <c r="C1965" s="12">
        <v>41108</v>
      </c>
      <c r="D1965" s="15">
        <v>7500</v>
      </c>
      <c r="E1965" s="13">
        <f t="shared" si="30"/>
        <v>0</v>
      </c>
      <c r="F1965" s="13">
        <f>IF(AND(B1965="Med B",COUNTIFS(A$1:A1964,A1965,B$1:B1964,"Med B")=0,COUNTIFS(A$1:A1964,A1965,B$1:B1964,"Med A")=0),1,0)</f>
        <v>0</v>
      </c>
    </row>
    <row r="1966" spans="1:6" x14ac:dyDescent="0.25">
      <c r="A1966" s="11">
        <v>126</v>
      </c>
      <c r="B1966" s="11" t="s">
        <v>622</v>
      </c>
      <c r="C1966" s="12">
        <v>41110</v>
      </c>
      <c r="D1966" s="15">
        <v>7500</v>
      </c>
      <c r="E1966" s="13">
        <f t="shared" si="30"/>
        <v>0</v>
      </c>
      <c r="F1966" s="13">
        <f>IF(AND(B1966="Med B",COUNTIFS(A$1:A1965,A1966,B$1:B1965,"Med B")=0,COUNTIFS(A$1:A1965,A1966,B$1:B1965,"Med A")=0),1,0)</f>
        <v>0</v>
      </c>
    </row>
    <row r="1967" spans="1:6" x14ac:dyDescent="0.25">
      <c r="A1967" s="11">
        <v>126</v>
      </c>
      <c r="B1967" s="11" t="s">
        <v>622</v>
      </c>
      <c r="C1967" s="12">
        <v>41113</v>
      </c>
      <c r="D1967" s="15">
        <v>7500</v>
      </c>
      <c r="E1967" s="13">
        <f t="shared" si="30"/>
        <v>0</v>
      </c>
      <c r="F1967" s="13">
        <f>IF(AND(B1967="Med B",COUNTIFS(A$1:A1966,A1967,B$1:B1966,"Med B")=0,COUNTIFS(A$1:A1966,A1967,B$1:B1966,"Med A")=0),1,0)</f>
        <v>0</v>
      </c>
    </row>
    <row r="1968" spans="1:6" x14ac:dyDescent="0.25">
      <c r="A1968" s="11">
        <v>126</v>
      </c>
      <c r="B1968" s="11" t="s">
        <v>622</v>
      </c>
      <c r="C1968" s="12">
        <v>41115</v>
      </c>
      <c r="D1968" s="15">
        <v>7500</v>
      </c>
      <c r="E1968" s="13">
        <f t="shared" si="30"/>
        <v>0</v>
      </c>
      <c r="F1968" s="13">
        <f>IF(AND(B1968="Med B",COUNTIFS(A$1:A1967,A1968,B$1:B1967,"Med B")=0,COUNTIFS(A$1:A1967,A1968,B$1:B1967,"Med A")=0),1,0)</f>
        <v>0</v>
      </c>
    </row>
    <row r="1969" spans="1:6" x14ac:dyDescent="0.25">
      <c r="A1969" s="11">
        <v>126</v>
      </c>
      <c r="B1969" s="11" t="s">
        <v>622</v>
      </c>
      <c r="C1969" s="12">
        <v>41117</v>
      </c>
      <c r="D1969" s="15">
        <v>7500</v>
      </c>
      <c r="E1969" s="13">
        <f t="shared" si="30"/>
        <v>0</v>
      </c>
      <c r="F1969" s="13">
        <f>IF(AND(B1969="Med B",COUNTIFS(A$1:A1968,A1969,B$1:B1968,"Med B")=0,COUNTIFS(A$1:A1968,A1969,B$1:B1968,"Med A")=0),1,0)</f>
        <v>0</v>
      </c>
    </row>
    <row r="1970" spans="1:6" x14ac:dyDescent="0.25">
      <c r="A1970" s="11">
        <v>126</v>
      </c>
      <c r="B1970" s="11" t="s">
        <v>622</v>
      </c>
      <c r="C1970" s="12">
        <v>41120</v>
      </c>
      <c r="D1970" s="15">
        <v>7500</v>
      </c>
      <c r="E1970" s="13">
        <f t="shared" si="30"/>
        <v>0</v>
      </c>
      <c r="F1970" s="13">
        <f>IF(AND(B1970="Med B",COUNTIFS(A$1:A1969,A1970,B$1:B1969,"Med B")=0,COUNTIFS(A$1:A1969,A1970,B$1:B1969,"Med A")=0),1,0)</f>
        <v>0</v>
      </c>
    </row>
    <row r="1971" spans="1:6" x14ac:dyDescent="0.25">
      <c r="A1971" s="11">
        <v>126</v>
      </c>
      <c r="B1971" s="11" t="s">
        <v>622</v>
      </c>
      <c r="C1971" s="12">
        <v>41122</v>
      </c>
      <c r="D1971" s="15">
        <v>7500</v>
      </c>
      <c r="E1971" s="13">
        <f t="shared" si="30"/>
        <v>0</v>
      </c>
      <c r="F1971" s="13">
        <f>IF(AND(B1971="Med B",COUNTIFS(A$1:A1970,A1971,B$1:B1970,"Med B")=0,COUNTIFS(A$1:A1970,A1971,B$1:B1970,"Med A")=0),1,0)</f>
        <v>0</v>
      </c>
    </row>
    <row r="1972" spans="1:6" x14ac:dyDescent="0.25">
      <c r="A1972" s="11">
        <v>126</v>
      </c>
      <c r="B1972" s="11" t="s">
        <v>622</v>
      </c>
      <c r="C1972" s="12">
        <v>41124</v>
      </c>
      <c r="D1972" s="15">
        <v>7500</v>
      </c>
      <c r="E1972" s="13">
        <f t="shared" si="30"/>
        <v>0</v>
      </c>
      <c r="F1972" s="13">
        <f>IF(AND(B1972="Med B",COUNTIFS(A$1:A1971,A1972,B$1:B1971,"Med B")=0,COUNTIFS(A$1:A1971,A1972,B$1:B1971,"Med A")=0),1,0)</f>
        <v>0</v>
      </c>
    </row>
    <row r="1973" spans="1:6" x14ac:dyDescent="0.25">
      <c r="A1973" s="11">
        <v>126</v>
      </c>
      <c r="B1973" s="11" t="s">
        <v>622</v>
      </c>
      <c r="C1973" s="12">
        <v>41127</v>
      </c>
      <c r="D1973" s="15">
        <v>7500</v>
      </c>
      <c r="E1973" s="13">
        <f t="shared" si="30"/>
        <v>0</v>
      </c>
      <c r="F1973" s="13">
        <f>IF(AND(B1973="Med B",COUNTIFS(A$1:A1972,A1973,B$1:B1972,"Med B")=0,COUNTIFS(A$1:A1972,A1973,B$1:B1972,"Med A")=0),1,0)</f>
        <v>0</v>
      </c>
    </row>
    <row r="1974" spans="1:6" x14ac:dyDescent="0.25">
      <c r="A1974" s="11">
        <v>126</v>
      </c>
      <c r="B1974" s="11" t="s">
        <v>622</v>
      </c>
      <c r="C1974" s="12">
        <v>41129</v>
      </c>
      <c r="D1974" s="15">
        <v>7500</v>
      </c>
      <c r="E1974" s="13">
        <f t="shared" si="30"/>
        <v>0</v>
      </c>
      <c r="F1974" s="13">
        <f>IF(AND(B1974="Med B",COUNTIFS(A$1:A1973,A1974,B$1:B1973,"Med B")=0,COUNTIFS(A$1:A1973,A1974,B$1:B1973,"Med A")=0),1,0)</f>
        <v>0</v>
      </c>
    </row>
    <row r="1975" spans="1:6" x14ac:dyDescent="0.25">
      <c r="A1975" s="11">
        <v>126</v>
      </c>
      <c r="B1975" s="11" t="s">
        <v>622</v>
      </c>
      <c r="C1975" s="12">
        <v>41131</v>
      </c>
      <c r="D1975" s="15">
        <v>7500</v>
      </c>
      <c r="E1975" s="13">
        <f t="shared" si="30"/>
        <v>0</v>
      </c>
      <c r="F1975" s="13">
        <f>IF(AND(B1975="Med B",COUNTIFS(A$1:A1974,A1975,B$1:B1974,"Med B")=0,COUNTIFS(A$1:A1974,A1975,B$1:B1974,"Med A")=0),1,0)</f>
        <v>0</v>
      </c>
    </row>
    <row r="1976" spans="1:6" x14ac:dyDescent="0.25">
      <c r="A1976" s="11">
        <v>126</v>
      </c>
      <c r="B1976" s="11" t="s">
        <v>622</v>
      </c>
      <c r="C1976" s="12">
        <v>41134</v>
      </c>
      <c r="D1976" s="15">
        <v>7500</v>
      </c>
      <c r="E1976" s="13">
        <f t="shared" si="30"/>
        <v>0</v>
      </c>
      <c r="F1976" s="13">
        <f>IF(AND(B1976="Med B",COUNTIFS(A$1:A1975,A1976,B$1:B1975,"Med B")=0,COUNTIFS(A$1:A1975,A1976,B$1:B1975,"Med A")=0),1,0)</f>
        <v>0</v>
      </c>
    </row>
    <row r="1977" spans="1:6" x14ac:dyDescent="0.25">
      <c r="A1977" s="11">
        <v>126</v>
      </c>
      <c r="B1977" s="11" t="s">
        <v>622</v>
      </c>
      <c r="C1977" s="12">
        <v>41136</v>
      </c>
      <c r="D1977" s="15">
        <v>7500</v>
      </c>
      <c r="E1977" s="13">
        <f t="shared" si="30"/>
        <v>0</v>
      </c>
      <c r="F1977" s="13">
        <f>IF(AND(B1977="Med B",COUNTIFS(A$1:A1976,A1977,B$1:B1976,"Med B")=0,COUNTIFS(A$1:A1976,A1977,B$1:B1976,"Med A")=0),1,0)</f>
        <v>0</v>
      </c>
    </row>
    <row r="1978" spans="1:6" x14ac:dyDescent="0.25">
      <c r="A1978" s="11">
        <v>126</v>
      </c>
      <c r="B1978" s="11" t="s">
        <v>622</v>
      </c>
      <c r="C1978" s="12">
        <v>41155</v>
      </c>
      <c r="D1978" s="15">
        <v>6800</v>
      </c>
      <c r="E1978" s="13">
        <f t="shared" si="30"/>
        <v>0</v>
      </c>
      <c r="F1978" s="13">
        <f>IF(AND(B1978="Med B",COUNTIFS(A$1:A1977,A1978,B$1:B1977,"Med B")=0,COUNTIFS(A$1:A1977,A1978,B$1:B1977,"Med A")=0),1,0)</f>
        <v>0</v>
      </c>
    </row>
    <row r="1979" spans="1:6" x14ac:dyDescent="0.25">
      <c r="A1979" s="11">
        <v>126</v>
      </c>
      <c r="B1979" s="11" t="s">
        <v>622</v>
      </c>
      <c r="C1979" s="12">
        <v>41157</v>
      </c>
      <c r="D1979" s="15">
        <v>6800</v>
      </c>
      <c r="E1979" s="13">
        <f t="shared" si="30"/>
        <v>1</v>
      </c>
      <c r="F1979" s="13">
        <f>IF(AND(B1979="Med B",COUNTIFS(A$1:A1978,A1979,B$1:B1978,"Med B")=0,COUNTIFS(A$1:A1978,A1979,B$1:B1978,"Med A")=0),1,0)</f>
        <v>0</v>
      </c>
    </row>
    <row r="1980" spans="1:6" x14ac:dyDescent="0.25">
      <c r="A1980" s="11">
        <v>126</v>
      </c>
      <c r="B1980" s="11" t="s">
        <v>623</v>
      </c>
      <c r="C1980" s="12">
        <v>41164</v>
      </c>
      <c r="D1980" s="15">
        <v>10</v>
      </c>
      <c r="E1980" s="13">
        <f t="shared" si="30"/>
        <v>0</v>
      </c>
      <c r="F1980" s="13">
        <f>IF(AND(B1980="Med B",COUNTIFS(A$1:A1979,A1980,B$1:B1979,"Med B")=0,COUNTIFS(A$1:A1979,A1980,B$1:B1979,"Med A")=0),1,0)</f>
        <v>0</v>
      </c>
    </row>
    <row r="1981" spans="1:6" x14ac:dyDescent="0.25">
      <c r="A1981" s="11">
        <v>126</v>
      </c>
      <c r="B1981" s="11" t="s">
        <v>623</v>
      </c>
      <c r="C1981" s="12">
        <v>41227</v>
      </c>
      <c r="D1981" s="15">
        <v>2</v>
      </c>
      <c r="E1981" s="13">
        <f t="shared" si="30"/>
        <v>0</v>
      </c>
      <c r="F1981" s="13">
        <f>IF(AND(B1981="Med B",COUNTIFS(A$1:A1980,A1981,B$1:B1980,"Med B")=0,COUNTIFS(A$1:A1980,A1981,B$1:B1980,"Med A")=0),1,0)</f>
        <v>0</v>
      </c>
    </row>
    <row r="1982" spans="1:6" x14ac:dyDescent="0.25">
      <c r="A1982" s="11">
        <v>127</v>
      </c>
      <c r="B1982" s="11" t="s">
        <v>623</v>
      </c>
      <c r="C1982" s="12">
        <v>41236</v>
      </c>
      <c r="D1982" s="15">
        <v>5</v>
      </c>
      <c r="E1982" s="13">
        <f t="shared" si="30"/>
        <v>0</v>
      </c>
      <c r="F1982" s="13">
        <f>IF(AND(B1982="Med B",COUNTIFS(A$1:A1981,A1982,B$1:B1981,"Med B")=0,COUNTIFS(A$1:A1981,A1982,B$1:B1981,"Med A")=0),1,0)</f>
        <v>1</v>
      </c>
    </row>
    <row r="1983" spans="1:6" x14ac:dyDescent="0.25">
      <c r="A1983" s="11">
        <v>128</v>
      </c>
      <c r="B1983" s="11" t="s">
        <v>622</v>
      </c>
      <c r="C1983" s="12">
        <v>41093</v>
      </c>
      <c r="D1983" s="15">
        <v>1500</v>
      </c>
      <c r="E1983" s="13">
        <f t="shared" si="30"/>
        <v>0</v>
      </c>
      <c r="F1983" s="13">
        <f>IF(AND(B1983="Med B",COUNTIFS(A$1:A1982,A1983,B$1:B1982,"Med B")=0,COUNTIFS(A$1:A1982,A1983,B$1:B1982,"Med A")=0),1,0)</f>
        <v>0</v>
      </c>
    </row>
    <row r="1984" spans="1:6" x14ac:dyDescent="0.25">
      <c r="A1984" s="11">
        <v>128</v>
      </c>
      <c r="B1984" s="11" t="s">
        <v>622</v>
      </c>
      <c r="C1984" s="12">
        <v>41095</v>
      </c>
      <c r="D1984" s="15">
        <v>1500</v>
      </c>
      <c r="E1984" s="13">
        <f t="shared" si="30"/>
        <v>0</v>
      </c>
      <c r="F1984" s="13">
        <f>IF(AND(B1984="Med B",COUNTIFS(A$1:A1983,A1984,B$1:B1983,"Med B")=0,COUNTIFS(A$1:A1983,A1984,B$1:B1983,"Med A")=0),1,0)</f>
        <v>0</v>
      </c>
    </row>
    <row r="1985" spans="1:6" x14ac:dyDescent="0.25">
      <c r="A1985" s="11">
        <v>128</v>
      </c>
      <c r="B1985" s="11" t="s">
        <v>622</v>
      </c>
      <c r="C1985" s="12">
        <v>41097</v>
      </c>
      <c r="D1985" s="15">
        <v>1500</v>
      </c>
      <c r="E1985" s="13">
        <f t="shared" si="30"/>
        <v>0</v>
      </c>
      <c r="F1985" s="13">
        <f>IF(AND(B1985="Med B",COUNTIFS(A$1:A1984,A1985,B$1:B1984,"Med B")=0,COUNTIFS(A$1:A1984,A1985,B$1:B1984,"Med A")=0),1,0)</f>
        <v>0</v>
      </c>
    </row>
    <row r="1986" spans="1:6" x14ac:dyDescent="0.25">
      <c r="A1986" s="11">
        <v>128</v>
      </c>
      <c r="B1986" s="11" t="s">
        <v>622</v>
      </c>
      <c r="C1986" s="12">
        <v>41100</v>
      </c>
      <c r="D1986" s="15">
        <v>1500</v>
      </c>
      <c r="E1986" s="13">
        <f t="shared" si="30"/>
        <v>0</v>
      </c>
      <c r="F1986" s="13">
        <f>IF(AND(B1986="Med B",COUNTIFS(A$1:A1985,A1986,B$1:B1985,"Med B")=0,COUNTIFS(A$1:A1985,A1986,B$1:B1985,"Med A")=0),1,0)</f>
        <v>0</v>
      </c>
    </row>
    <row r="1987" spans="1:6" x14ac:dyDescent="0.25">
      <c r="A1987" s="11">
        <v>128</v>
      </c>
      <c r="B1987" s="11" t="s">
        <v>622</v>
      </c>
      <c r="C1987" s="12">
        <v>41102</v>
      </c>
      <c r="D1987" s="15">
        <v>1500</v>
      </c>
      <c r="E1987" s="13">
        <f t="shared" ref="E1987:E2023" si="31">IF(AND(B1987="Med A", A1987=A1988, B1988="Med B"), 1, 0)</f>
        <v>0</v>
      </c>
      <c r="F1987" s="13">
        <f>IF(AND(B1987="Med B",COUNTIFS(A$1:A1986,A1987,B$1:B1986,"Med B")=0,COUNTIFS(A$1:A1986,A1987,B$1:B1986,"Med A")=0),1,0)</f>
        <v>0</v>
      </c>
    </row>
    <row r="1988" spans="1:6" x14ac:dyDescent="0.25">
      <c r="A1988" s="11">
        <v>128</v>
      </c>
      <c r="B1988" s="11" t="s">
        <v>622</v>
      </c>
      <c r="C1988" s="12">
        <v>41104</v>
      </c>
      <c r="D1988" s="15">
        <v>1500</v>
      </c>
      <c r="E1988" s="13">
        <f t="shared" si="31"/>
        <v>0</v>
      </c>
      <c r="F1988" s="13">
        <f>IF(AND(B1988="Med B",COUNTIFS(A$1:A1987,A1988,B$1:B1987,"Med B")=0,COUNTIFS(A$1:A1987,A1988,B$1:B1987,"Med A")=0),1,0)</f>
        <v>0</v>
      </c>
    </row>
    <row r="1989" spans="1:6" x14ac:dyDescent="0.25">
      <c r="A1989" s="11">
        <v>128</v>
      </c>
      <c r="B1989" s="11" t="s">
        <v>622</v>
      </c>
      <c r="C1989" s="12">
        <v>41107</v>
      </c>
      <c r="D1989" s="15">
        <v>1500</v>
      </c>
      <c r="E1989" s="13">
        <f t="shared" si="31"/>
        <v>0</v>
      </c>
      <c r="F1989" s="13">
        <f>IF(AND(B1989="Med B",COUNTIFS(A$1:A1988,A1989,B$1:B1988,"Med B")=0,COUNTIFS(A$1:A1988,A1989,B$1:B1988,"Med A")=0),1,0)</f>
        <v>0</v>
      </c>
    </row>
    <row r="1990" spans="1:6" x14ac:dyDescent="0.25">
      <c r="A1990" s="11">
        <v>128</v>
      </c>
      <c r="B1990" s="11" t="s">
        <v>622</v>
      </c>
      <c r="C1990" s="12">
        <v>41109</v>
      </c>
      <c r="D1990" s="15">
        <v>1500</v>
      </c>
      <c r="E1990" s="13">
        <f t="shared" si="31"/>
        <v>0</v>
      </c>
      <c r="F1990" s="13">
        <f>IF(AND(B1990="Med B",COUNTIFS(A$1:A1989,A1990,B$1:B1989,"Med B")=0,COUNTIFS(A$1:A1989,A1990,B$1:B1989,"Med A")=0),1,0)</f>
        <v>0</v>
      </c>
    </row>
    <row r="1991" spans="1:6" x14ac:dyDescent="0.25">
      <c r="A1991" s="11">
        <v>128</v>
      </c>
      <c r="B1991" s="11" t="s">
        <v>622</v>
      </c>
      <c r="C1991" s="12">
        <v>41111</v>
      </c>
      <c r="D1991" s="15">
        <v>2300</v>
      </c>
      <c r="E1991" s="13">
        <f t="shared" si="31"/>
        <v>0</v>
      </c>
      <c r="F1991" s="13">
        <f>IF(AND(B1991="Med B",COUNTIFS(A$1:A1990,A1991,B$1:B1990,"Med B")=0,COUNTIFS(A$1:A1990,A1991,B$1:B1990,"Med A")=0),1,0)</f>
        <v>0</v>
      </c>
    </row>
    <row r="1992" spans="1:6" x14ac:dyDescent="0.25">
      <c r="A1992" s="11">
        <v>128</v>
      </c>
      <c r="B1992" s="11" t="s">
        <v>622</v>
      </c>
      <c r="C1992" s="12">
        <v>41114</v>
      </c>
      <c r="D1992" s="15">
        <v>2300</v>
      </c>
      <c r="E1992" s="13">
        <f t="shared" si="31"/>
        <v>0</v>
      </c>
      <c r="F1992" s="13">
        <f>IF(AND(B1992="Med B",COUNTIFS(A$1:A1991,A1992,B$1:B1991,"Med B")=0,COUNTIFS(A$1:A1991,A1992,B$1:B1991,"Med A")=0),1,0)</f>
        <v>0</v>
      </c>
    </row>
    <row r="1993" spans="1:6" x14ac:dyDescent="0.25">
      <c r="A1993" s="11">
        <v>128</v>
      </c>
      <c r="B1993" s="11" t="s">
        <v>622</v>
      </c>
      <c r="C1993" s="12">
        <v>41116</v>
      </c>
      <c r="D1993" s="15">
        <v>2300</v>
      </c>
      <c r="E1993" s="13">
        <f t="shared" si="31"/>
        <v>0</v>
      </c>
      <c r="F1993" s="13">
        <f>IF(AND(B1993="Med B",COUNTIFS(A$1:A1992,A1993,B$1:B1992,"Med B")=0,COUNTIFS(A$1:A1992,A1993,B$1:B1992,"Med A")=0),1,0)</f>
        <v>0</v>
      </c>
    </row>
    <row r="1994" spans="1:6" x14ac:dyDescent="0.25">
      <c r="A1994" s="11">
        <v>128</v>
      </c>
      <c r="B1994" s="11" t="s">
        <v>622</v>
      </c>
      <c r="C1994" s="12">
        <v>41118</v>
      </c>
      <c r="D1994" s="15">
        <v>2300</v>
      </c>
      <c r="E1994" s="13">
        <f t="shared" si="31"/>
        <v>0</v>
      </c>
      <c r="F1994" s="13">
        <f>IF(AND(B1994="Med B",COUNTIFS(A$1:A1993,A1994,B$1:B1993,"Med B")=0,COUNTIFS(A$1:A1993,A1994,B$1:B1993,"Med A")=0),1,0)</f>
        <v>0</v>
      </c>
    </row>
    <row r="1995" spans="1:6" x14ac:dyDescent="0.25">
      <c r="A1995" s="11">
        <v>128</v>
      </c>
      <c r="B1995" s="11" t="s">
        <v>622</v>
      </c>
      <c r="C1995" s="12">
        <v>41121</v>
      </c>
      <c r="D1995" s="15">
        <v>2300</v>
      </c>
      <c r="E1995" s="13">
        <f t="shared" si="31"/>
        <v>0</v>
      </c>
      <c r="F1995" s="13">
        <f>IF(AND(B1995="Med B",COUNTIFS(A$1:A1994,A1995,B$1:B1994,"Med B")=0,COUNTIFS(A$1:A1994,A1995,B$1:B1994,"Med A")=0),1,0)</f>
        <v>0</v>
      </c>
    </row>
    <row r="1996" spans="1:6" x14ac:dyDescent="0.25">
      <c r="A1996" s="11">
        <v>128</v>
      </c>
      <c r="B1996" s="11" t="s">
        <v>622</v>
      </c>
      <c r="C1996" s="12">
        <v>41123</v>
      </c>
      <c r="D1996" s="15">
        <v>2300</v>
      </c>
      <c r="E1996" s="13">
        <f t="shared" si="31"/>
        <v>0</v>
      </c>
      <c r="F1996" s="13">
        <f>IF(AND(B1996="Med B",COUNTIFS(A$1:A1995,A1996,B$1:B1995,"Med B")=0,COUNTIFS(A$1:A1995,A1996,B$1:B1995,"Med A")=0),1,0)</f>
        <v>0</v>
      </c>
    </row>
    <row r="1997" spans="1:6" x14ac:dyDescent="0.25">
      <c r="A1997" s="11">
        <v>128</v>
      </c>
      <c r="B1997" s="11" t="s">
        <v>622</v>
      </c>
      <c r="C1997" s="12">
        <v>41128</v>
      </c>
      <c r="D1997" s="15">
        <v>2300</v>
      </c>
      <c r="E1997" s="13">
        <f t="shared" si="31"/>
        <v>0</v>
      </c>
      <c r="F1997" s="13">
        <f>IF(AND(B1997="Med B",COUNTIFS(A$1:A1996,A1997,B$1:B1996,"Med B")=0,COUNTIFS(A$1:A1996,A1997,B$1:B1996,"Med A")=0),1,0)</f>
        <v>0</v>
      </c>
    </row>
    <row r="1998" spans="1:6" x14ac:dyDescent="0.25">
      <c r="A1998" s="11">
        <v>128</v>
      </c>
      <c r="B1998" s="11" t="s">
        <v>622</v>
      </c>
      <c r="C1998" s="12">
        <v>41130</v>
      </c>
      <c r="D1998" s="15">
        <v>2300</v>
      </c>
      <c r="E1998" s="13">
        <f t="shared" si="31"/>
        <v>0</v>
      </c>
      <c r="F1998" s="13">
        <f>IF(AND(B1998="Med B",COUNTIFS(A$1:A1997,A1998,B$1:B1997,"Med B")=0,COUNTIFS(A$1:A1997,A1998,B$1:B1997,"Med A")=0),1,0)</f>
        <v>0</v>
      </c>
    </row>
    <row r="1999" spans="1:6" x14ac:dyDescent="0.25">
      <c r="A1999" s="11">
        <v>128</v>
      </c>
      <c r="B1999" s="11" t="s">
        <v>622</v>
      </c>
      <c r="C1999" s="12">
        <v>41132</v>
      </c>
      <c r="D1999" s="15">
        <v>2300</v>
      </c>
      <c r="E1999" s="13">
        <f t="shared" si="31"/>
        <v>0</v>
      </c>
      <c r="F1999" s="13">
        <f>IF(AND(B1999="Med B",COUNTIFS(A$1:A1998,A1999,B$1:B1998,"Med B")=0,COUNTIFS(A$1:A1998,A1999,B$1:B1998,"Med A")=0),1,0)</f>
        <v>0</v>
      </c>
    </row>
    <row r="2000" spans="1:6" x14ac:dyDescent="0.25">
      <c r="A2000" s="11">
        <v>128</v>
      </c>
      <c r="B2000" s="11" t="s">
        <v>622</v>
      </c>
      <c r="C2000" s="12">
        <v>41135</v>
      </c>
      <c r="D2000" s="15">
        <v>2300</v>
      </c>
      <c r="E2000" s="13">
        <f t="shared" si="31"/>
        <v>0</v>
      </c>
      <c r="F2000" s="13">
        <f>IF(AND(B2000="Med B",COUNTIFS(A$1:A1999,A2000,B$1:B1999,"Med B")=0,COUNTIFS(A$1:A1999,A2000,B$1:B1999,"Med A")=0),1,0)</f>
        <v>0</v>
      </c>
    </row>
    <row r="2001" spans="1:6" x14ac:dyDescent="0.25">
      <c r="A2001" s="11">
        <v>128</v>
      </c>
      <c r="B2001" s="11" t="s">
        <v>622</v>
      </c>
      <c r="C2001" s="12">
        <v>41137</v>
      </c>
      <c r="D2001" s="15">
        <v>2300</v>
      </c>
      <c r="E2001" s="13">
        <f t="shared" si="31"/>
        <v>0</v>
      </c>
      <c r="F2001" s="13">
        <f>IF(AND(B2001="Med B",COUNTIFS(A$1:A2000,A2001,B$1:B2000,"Med B")=0,COUNTIFS(A$1:A2000,A2001,B$1:B2000,"Med A")=0),1,0)</f>
        <v>0</v>
      </c>
    </row>
    <row r="2002" spans="1:6" x14ac:dyDescent="0.25">
      <c r="A2002" s="11">
        <v>128</v>
      </c>
      <c r="B2002" s="11" t="s">
        <v>622</v>
      </c>
      <c r="C2002" s="12">
        <v>41139</v>
      </c>
      <c r="D2002" s="15">
        <v>2300</v>
      </c>
      <c r="E2002" s="13">
        <f t="shared" si="31"/>
        <v>0</v>
      </c>
      <c r="F2002" s="13">
        <f>IF(AND(B2002="Med B",COUNTIFS(A$1:A2001,A2002,B$1:B2001,"Med B")=0,COUNTIFS(A$1:A2001,A2002,B$1:B2001,"Med A")=0),1,0)</f>
        <v>0</v>
      </c>
    </row>
    <row r="2003" spans="1:6" x14ac:dyDescent="0.25">
      <c r="A2003" s="11">
        <v>128</v>
      </c>
      <c r="B2003" s="11" t="s">
        <v>622</v>
      </c>
      <c r="C2003" s="12">
        <v>41142</v>
      </c>
      <c r="D2003" s="15">
        <v>2300</v>
      </c>
      <c r="E2003" s="13">
        <f t="shared" si="31"/>
        <v>0</v>
      </c>
      <c r="F2003" s="13">
        <f>IF(AND(B2003="Med B",COUNTIFS(A$1:A2002,A2003,B$1:B2002,"Med B")=0,COUNTIFS(A$1:A2002,A2003,B$1:B2002,"Med A")=0),1,0)</f>
        <v>0</v>
      </c>
    </row>
    <row r="2004" spans="1:6" x14ac:dyDescent="0.25">
      <c r="A2004" s="11">
        <v>128</v>
      </c>
      <c r="B2004" s="11" t="s">
        <v>622</v>
      </c>
      <c r="C2004" s="12">
        <v>41144</v>
      </c>
      <c r="D2004" s="15">
        <v>2300</v>
      </c>
      <c r="E2004" s="13">
        <f t="shared" si="31"/>
        <v>0</v>
      </c>
      <c r="F2004" s="13">
        <f>IF(AND(B2004="Med B",COUNTIFS(A$1:A2003,A2004,B$1:B2003,"Med B")=0,COUNTIFS(A$1:A2003,A2004,B$1:B2003,"Med A")=0),1,0)</f>
        <v>0</v>
      </c>
    </row>
    <row r="2005" spans="1:6" x14ac:dyDescent="0.25">
      <c r="A2005" s="11">
        <v>128</v>
      </c>
      <c r="B2005" s="11" t="s">
        <v>622</v>
      </c>
      <c r="C2005" s="12">
        <v>41146</v>
      </c>
      <c r="D2005" s="15">
        <v>2300</v>
      </c>
      <c r="E2005" s="13">
        <f t="shared" si="31"/>
        <v>0</v>
      </c>
      <c r="F2005" s="13">
        <f>IF(AND(B2005="Med B",COUNTIFS(A$1:A2004,A2005,B$1:B2004,"Med B")=0,COUNTIFS(A$1:A2004,A2005,B$1:B2004,"Med A")=0),1,0)</f>
        <v>0</v>
      </c>
    </row>
    <row r="2006" spans="1:6" x14ac:dyDescent="0.25">
      <c r="A2006" s="11">
        <v>128</v>
      </c>
      <c r="B2006" s="11" t="s">
        <v>622</v>
      </c>
      <c r="C2006" s="12">
        <v>41149</v>
      </c>
      <c r="D2006" s="15">
        <v>2300</v>
      </c>
      <c r="E2006" s="13">
        <f t="shared" si="31"/>
        <v>0</v>
      </c>
      <c r="F2006" s="13">
        <f>IF(AND(B2006="Med B",COUNTIFS(A$1:A2005,A2006,B$1:B2005,"Med B")=0,COUNTIFS(A$1:A2005,A2006,B$1:B2005,"Med A")=0),1,0)</f>
        <v>0</v>
      </c>
    </row>
    <row r="2007" spans="1:6" x14ac:dyDescent="0.25">
      <c r="A2007" s="11">
        <v>128</v>
      </c>
      <c r="B2007" s="11" t="s">
        <v>622</v>
      </c>
      <c r="C2007" s="12">
        <v>41151</v>
      </c>
      <c r="D2007" s="15">
        <v>2300</v>
      </c>
      <c r="E2007" s="13">
        <f t="shared" si="31"/>
        <v>0</v>
      </c>
      <c r="F2007" s="13">
        <f>IF(AND(B2007="Med B",COUNTIFS(A$1:A2006,A2007,B$1:B2006,"Med B")=0,COUNTIFS(A$1:A2006,A2007,B$1:B2006,"Med A")=0),1,0)</f>
        <v>0</v>
      </c>
    </row>
    <row r="2008" spans="1:6" x14ac:dyDescent="0.25">
      <c r="A2008" s="11">
        <v>128</v>
      </c>
      <c r="B2008" s="11" t="s">
        <v>622</v>
      </c>
      <c r="C2008" s="12">
        <v>41153</v>
      </c>
      <c r="D2008" s="15">
        <v>2300</v>
      </c>
      <c r="E2008" s="13">
        <f t="shared" si="31"/>
        <v>0</v>
      </c>
      <c r="F2008" s="13">
        <f>IF(AND(B2008="Med B",COUNTIFS(A$1:A2007,A2008,B$1:B2007,"Med B")=0,COUNTIFS(A$1:A2007,A2008,B$1:B2007,"Med A")=0),1,0)</f>
        <v>0</v>
      </c>
    </row>
    <row r="2009" spans="1:6" x14ac:dyDescent="0.25">
      <c r="A2009" s="11">
        <v>128</v>
      </c>
      <c r="B2009" s="11" t="s">
        <v>622</v>
      </c>
      <c r="C2009" s="12">
        <v>41156</v>
      </c>
      <c r="D2009" s="15">
        <v>2300</v>
      </c>
      <c r="E2009" s="13">
        <f t="shared" si="31"/>
        <v>1</v>
      </c>
      <c r="F2009" s="13">
        <f>IF(AND(B2009="Med B",COUNTIFS(A$1:A2008,A2009,B$1:B2008,"Med B")=0,COUNTIFS(A$1:A2008,A2009,B$1:B2008,"Med A")=0),1,0)</f>
        <v>0</v>
      </c>
    </row>
    <row r="2010" spans="1:6" x14ac:dyDescent="0.25">
      <c r="A2010" s="11">
        <v>128</v>
      </c>
      <c r="B2010" s="11" t="s">
        <v>623</v>
      </c>
      <c r="C2010" s="12">
        <v>41177</v>
      </c>
      <c r="D2010" s="15">
        <v>1</v>
      </c>
      <c r="E2010" s="13">
        <f t="shared" si="31"/>
        <v>0</v>
      </c>
      <c r="F2010" s="13">
        <f>IF(AND(B2010="Med B",COUNTIFS(A$1:A2009,A2010,B$1:B2009,"Med B")=0,COUNTIFS(A$1:A2009,A2010,B$1:B2009,"Med A")=0),1,0)</f>
        <v>0</v>
      </c>
    </row>
    <row r="2011" spans="1:6" x14ac:dyDescent="0.25">
      <c r="A2011" s="11">
        <v>128</v>
      </c>
      <c r="B2011" s="11" t="s">
        <v>623</v>
      </c>
      <c r="C2011" s="12">
        <v>41193</v>
      </c>
      <c r="D2011" s="15">
        <v>1</v>
      </c>
      <c r="E2011" s="13">
        <f t="shared" si="31"/>
        <v>0</v>
      </c>
      <c r="F2011" s="13">
        <f>IF(AND(B2011="Med B",COUNTIFS(A$1:A2010,A2011,B$1:B2010,"Med B")=0,COUNTIFS(A$1:A2010,A2011,B$1:B2010,"Med A")=0),1,0)</f>
        <v>0</v>
      </c>
    </row>
    <row r="2012" spans="1:6" x14ac:dyDescent="0.25">
      <c r="A2012" s="11">
        <v>128</v>
      </c>
      <c r="B2012" s="11" t="s">
        <v>623</v>
      </c>
      <c r="C2012" s="12">
        <v>41228</v>
      </c>
      <c r="D2012" s="15">
        <v>2</v>
      </c>
      <c r="E2012" s="13">
        <f t="shared" si="31"/>
        <v>0</v>
      </c>
      <c r="F2012" s="13">
        <f>IF(AND(B2012="Med B",COUNTIFS(A$1:A2011,A2012,B$1:B2011,"Med B")=0,COUNTIFS(A$1:A2011,A2012,B$1:B2011,"Med A")=0),1,0)</f>
        <v>0</v>
      </c>
    </row>
    <row r="2013" spans="1:6" x14ac:dyDescent="0.25">
      <c r="A2013" s="11">
        <v>129</v>
      </c>
      <c r="B2013" s="11" t="s">
        <v>622</v>
      </c>
      <c r="C2013" s="12">
        <v>41093</v>
      </c>
      <c r="D2013" s="15">
        <v>4000</v>
      </c>
      <c r="E2013" s="13">
        <f t="shared" si="31"/>
        <v>0</v>
      </c>
      <c r="F2013" s="13">
        <f>IF(AND(B2013="Med B",COUNTIFS(A$1:A2012,A2013,B$1:B2012,"Med B")=0,COUNTIFS(A$1:A2012,A2013,B$1:B2012,"Med A")=0),1,0)</f>
        <v>0</v>
      </c>
    </row>
    <row r="2014" spans="1:6" x14ac:dyDescent="0.25">
      <c r="A2014" s="11">
        <v>129</v>
      </c>
      <c r="B2014" s="11" t="s">
        <v>622</v>
      </c>
      <c r="C2014" s="12">
        <v>41095</v>
      </c>
      <c r="D2014" s="15">
        <v>4000</v>
      </c>
      <c r="E2014" s="13">
        <f t="shared" si="31"/>
        <v>0</v>
      </c>
      <c r="F2014" s="13">
        <f>IF(AND(B2014="Med B",COUNTIFS(A$1:A2013,A2014,B$1:B2013,"Med B")=0,COUNTIFS(A$1:A2013,A2014,B$1:B2013,"Med A")=0),1,0)</f>
        <v>0</v>
      </c>
    </row>
    <row r="2015" spans="1:6" x14ac:dyDescent="0.25">
      <c r="A2015" s="11">
        <v>129</v>
      </c>
      <c r="B2015" s="11" t="s">
        <v>622</v>
      </c>
      <c r="C2015" s="12">
        <v>41139</v>
      </c>
      <c r="D2015" s="15">
        <v>5200</v>
      </c>
      <c r="E2015" s="13">
        <f t="shared" si="31"/>
        <v>0</v>
      </c>
      <c r="F2015" s="13">
        <f>IF(AND(B2015="Med B",COUNTIFS(A$1:A2014,A2015,B$1:B2014,"Med B")=0,COUNTIFS(A$1:A2014,A2015,B$1:B2014,"Med A")=0),1,0)</f>
        <v>0</v>
      </c>
    </row>
    <row r="2016" spans="1:6" x14ac:dyDescent="0.25">
      <c r="A2016" s="11">
        <v>129</v>
      </c>
      <c r="B2016" s="11" t="s">
        <v>622</v>
      </c>
      <c r="C2016" s="12">
        <v>41141</v>
      </c>
      <c r="D2016" s="15">
        <v>5200</v>
      </c>
      <c r="E2016" s="13">
        <f t="shared" si="31"/>
        <v>0</v>
      </c>
      <c r="F2016" s="13">
        <f>IF(AND(B2016="Med B",COUNTIFS(A$1:A2015,A2016,B$1:B2015,"Med B")=0,COUNTIFS(A$1:A2015,A2016,B$1:B2015,"Med A")=0),1,0)</f>
        <v>0</v>
      </c>
    </row>
    <row r="2017" spans="1:6" x14ac:dyDescent="0.25">
      <c r="A2017" s="11">
        <v>129</v>
      </c>
      <c r="B2017" s="11" t="s">
        <v>622</v>
      </c>
      <c r="C2017" s="12">
        <v>41144</v>
      </c>
      <c r="D2017" s="15">
        <v>5200</v>
      </c>
      <c r="E2017" s="13">
        <f t="shared" si="31"/>
        <v>0</v>
      </c>
      <c r="F2017" s="13">
        <f>IF(AND(B2017="Med B",COUNTIFS(A$1:A2016,A2017,B$1:B2016,"Med B")=0,COUNTIFS(A$1:A2016,A2017,B$1:B2016,"Med A")=0),1,0)</f>
        <v>0</v>
      </c>
    </row>
    <row r="2018" spans="1:6" x14ac:dyDescent="0.25">
      <c r="A2018" s="11">
        <v>129</v>
      </c>
      <c r="B2018" s="11" t="s">
        <v>622</v>
      </c>
      <c r="C2018" s="12">
        <v>41146</v>
      </c>
      <c r="D2018" s="15">
        <v>5200</v>
      </c>
      <c r="E2018" s="13">
        <f t="shared" si="31"/>
        <v>0</v>
      </c>
      <c r="F2018" s="13">
        <f>IF(AND(B2018="Med B",COUNTIFS(A$1:A2017,A2018,B$1:B2017,"Med B")=0,COUNTIFS(A$1:A2017,A2018,B$1:B2017,"Med A")=0),1,0)</f>
        <v>0</v>
      </c>
    </row>
    <row r="2019" spans="1:6" x14ac:dyDescent="0.25">
      <c r="A2019" s="11">
        <v>129</v>
      </c>
      <c r="B2019" s="11" t="s">
        <v>622</v>
      </c>
      <c r="C2019" s="12">
        <v>41148</v>
      </c>
      <c r="D2019" s="15">
        <v>5200</v>
      </c>
      <c r="E2019" s="13">
        <f t="shared" si="31"/>
        <v>0</v>
      </c>
      <c r="F2019" s="13">
        <f>IF(AND(B2019="Med B",COUNTIFS(A$1:A2018,A2019,B$1:B2018,"Med B")=0,COUNTIFS(A$1:A2018,A2019,B$1:B2018,"Med A")=0),1,0)</f>
        <v>0</v>
      </c>
    </row>
    <row r="2020" spans="1:6" x14ac:dyDescent="0.25">
      <c r="A2020" s="11">
        <v>129</v>
      </c>
      <c r="B2020" s="11" t="s">
        <v>622</v>
      </c>
      <c r="C2020" s="12">
        <v>41151</v>
      </c>
      <c r="D2020" s="15">
        <v>5200</v>
      </c>
      <c r="E2020" s="13">
        <f t="shared" si="31"/>
        <v>0</v>
      </c>
      <c r="F2020" s="13">
        <f>IF(AND(B2020="Med B",COUNTIFS(A$1:A2019,A2020,B$1:B2019,"Med B")=0,COUNTIFS(A$1:A2019,A2020,B$1:B2019,"Med A")=0),1,0)</f>
        <v>0</v>
      </c>
    </row>
    <row r="2021" spans="1:6" x14ac:dyDescent="0.25">
      <c r="A2021" s="11">
        <v>129</v>
      </c>
      <c r="B2021" s="11" t="s">
        <v>622</v>
      </c>
      <c r="C2021" s="12">
        <v>41156</v>
      </c>
      <c r="D2021" s="15">
        <v>5200</v>
      </c>
      <c r="E2021" s="13">
        <f t="shared" si="31"/>
        <v>0</v>
      </c>
      <c r="F2021" s="13">
        <f>IF(AND(B2021="Med B",COUNTIFS(A$1:A2020,A2021,B$1:B2020,"Med B")=0,COUNTIFS(A$1:A2020,A2021,B$1:B2020,"Med A")=0),1,0)</f>
        <v>0</v>
      </c>
    </row>
    <row r="2022" spans="1:6" x14ac:dyDescent="0.25">
      <c r="A2022" s="11">
        <v>129</v>
      </c>
      <c r="B2022" s="11" t="s">
        <v>622</v>
      </c>
      <c r="C2022" s="12">
        <v>41158</v>
      </c>
      <c r="D2022" s="15">
        <v>6500</v>
      </c>
      <c r="E2022" s="13">
        <f t="shared" si="31"/>
        <v>1</v>
      </c>
      <c r="F2022" s="13">
        <f>IF(AND(B2022="Med B",COUNTIFS(A$1:A2021,A2022,B$1:B2021,"Med B")=0,COUNTIFS(A$1:A2021,A2022,B$1:B2021,"Med A")=0),1,0)</f>
        <v>0</v>
      </c>
    </row>
    <row r="2023" spans="1:6" x14ac:dyDescent="0.25">
      <c r="A2023" s="11">
        <v>129</v>
      </c>
      <c r="B2023" s="11" t="s">
        <v>623</v>
      </c>
      <c r="C2023" s="12">
        <v>41165</v>
      </c>
      <c r="D2023" s="15">
        <v>10</v>
      </c>
      <c r="E2023" s="13">
        <f t="shared" si="31"/>
        <v>0</v>
      </c>
      <c r="F2023" s="13">
        <f>IF(AND(B2023="Med B",COUNTIFS(A$1:A2022,A2023,B$1:B2022,"Med B")=0,COUNTIFS(A$1:A2022,A2023,B$1:B2022,"Med A")=0),1,0)</f>
        <v>0</v>
      </c>
    </row>
  </sheetData>
  <autoFilter ref="A1:F2023" xr:uid="{922C5851-11E4-4516-90AD-250142FCA1BA}">
    <sortState xmlns:xlrd2="http://schemas.microsoft.com/office/spreadsheetml/2017/richdata2" ref="A2:F2023">
      <sortCondition ref="A2:A2023"/>
      <sortCondition ref="C2:C2023"/>
    </sortState>
  </autoFilter>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76357-7437-4AAC-923F-95FE524B9416}">
  <dimension ref="A1:J2023"/>
  <sheetViews>
    <sheetView workbookViewId="0">
      <selection activeCell="I1" sqref="I1:J5"/>
    </sheetView>
  </sheetViews>
  <sheetFormatPr defaultRowHeight="12.5" x14ac:dyDescent="0.25"/>
  <cols>
    <col min="4" max="4" width="7.26953125" bestFit="1" customWidth="1"/>
    <col min="5" max="5" width="8.1796875" style="18" bestFit="1" customWidth="1"/>
    <col min="6" max="6" width="8.08984375" bestFit="1" customWidth="1"/>
    <col min="7" max="7" width="13.7265625" bestFit="1" customWidth="1"/>
    <col min="9" max="9" width="12.54296875" bestFit="1" customWidth="1"/>
    <col min="10" max="10" width="26.54296875" bestFit="1" customWidth="1"/>
    <col min="11" max="11" width="15.08984375" bestFit="1" customWidth="1"/>
  </cols>
  <sheetData>
    <row r="1" spans="1:10" x14ac:dyDescent="0.25">
      <c r="A1" s="11" t="s">
        <v>0</v>
      </c>
      <c r="B1" s="11" t="s">
        <v>621</v>
      </c>
      <c r="C1" s="11" t="s">
        <v>1</v>
      </c>
      <c r="D1" s="11" t="s">
        <v>2</v>
      </c>
      <c r="E1" s="12" t="s">
        <v>649</v>
      </c>
      <c r="F1" s="11" t="s">
        <v>650</v>
      </c>
      <c r="G1" s="11" t="s">
        <v>651</v>
      </c>
      <c r="I1" s="5" t="s">
        <v>627</v>
      </c>
      <c r="J1" t="s">
        <v>652</v>
      </c>
    </row>
    <row r="2" spans="1:10" x14ac:dyDescent="0.25">
      <c r="A2" s="11">
        <v>1</v>
      </c>
      <c r="B2" s="11" t="s">
        <v>622</v>
      </c>
      <c r="C2" s="12">
        <v>41092</v>
      </c>
      <c r="D2" s="15">
        <v>1500</v>
      </c>
      <c r="E2" s="12">
        <f>IF(B2="Med A", IF(COUNTIFS(A$2:A2, A2, B$2:B2, "Med A")=1, C2, ""), "")</f>
        <v>41092</v>
      </c>
      <c r="F2" s="12" t="str">
        <f t="shared" ref="F2:F65" si="0">IF(AND(B2="Med A", B3="Med B", A2=A3), C2, "")</f>
        <v/>
      </c>
      <c r="G2" s="13" t="str">
        <f>IF(AND(B2="Med A",B3="Med B",A2=A3),(C2-_xlfn.MINIFS(C:C,A:A,A2,B:B,"Med A")+1)/7,"")</f>
        <v/>
      </c>
      <c r="I2" s="6" t="s">
        <v>631</v>
      </c>
      <c r="J2">
        <v>8.3880597014925389</v>
      </c>
    </row>
    <row r="3" spans="1:10" x14ac:dyDescent="0.25">
      <c r="A3" s="11">
        <v>1</v>
      </c>
      <c r="B3" s="11" t="s">
        <v>622</v>
      </c>
      <c r="C3" s="12">
        <v>41096</v>
      </c>
      <c r="D3" s="15">
        <v>1500</v>
      </c>
      <c r="E3" s="12" t="str">
        <f>IF(B3="Med A", IF(COUNTIFS(A$2:A3, A3, B$2:B3, "Med A")=1, C3, ""), "")</f>
        <v/>
      </c>
      <c r="F3" s="12" t="str">
        <f t="shared" si="0"/>
        <v/>
      </c>
      <c r="G3" s="13" t="str">
        <f t="shared" ref="G3:G66" si="1">IF(AND(B3="Med A",B4="Med B",A3=A4),(C3-_xlfn.MINIFS(C:C,A:A,A3,B:B,"Med A")+1)/7,"")</f>
        <v/>
      </c>
      <c r="I3" s="6" t="s">
        <v>632</v>
      </c>
      <c r="J3" t="e">
        <v>#DIV/0!</v>
      </c>
    </row>
    <row r="4" spans="1:10" x14ac:dyDescent="0.25">
      <c r="A4" s="11">
        <v>1</v>
      </c>
      <c r="B4" s="11" t="s">
        <v>622</v>
      </c>
      <c r="C4" s="12">
        <v>41099</v>
      </c>
      <c r="D4" s="15">
        <v>1500</v>
      </c>
      <c r="E4" s="12" t="str">
        <f>IF(B4="Med A", IF(COUNTIFS(A$2:A4, A4, B$2:B4, "Med A")=1, C4, ""), "")</f>
        <v/>
      </c>
      <c r="F4" s="12" t="str">
        <f t="shared" si="0"/>
        <v/>
      </c>
      <c r="G4" s="13" t="str">
        <f t="shared" si="1"/>
        <v/>
      </c>
      <c r="I4" s="6" t="s">
        <v>633</v>
      </c>
      <c r="J4" t="e">
        <v>#DIV/0!</v>
      </c>
    </row>
    <row r="5" spans="1:10" x14ac:dyDescent="0.25">
      <c r="A5" s="11">
        <v>1</v>
      </c>
      <c r="B5" s="11" t="s">
        <v>622</v>
      </c>
      <c r="C5" s="12">
        <v>41101</v>
      </c>
      <c r="D5" s="15">
        <v>1500</v>
      </c>
      <c r="E5" s="12" t="str">
        <f>IF(B5="Med A", IF(COUNTIFS(A$2:A5, A5, B$2:B5, "Med A")=1, C5, ""), "")</f>
        <v/>
      </c>
      <c r="F5" s="12" t="str">
        <f t="shared" si="0"/>
        <v/>
      </c>
      <c r="G5" s="13" t="str">
        <f t="shared" si="1"/>
        <v/>
      </c>
      <c r="I5" s="6" t="s">
        <v>628</v>
      </c>
      <c r="J5">
        <v>8.3880597014925389</v>
      </c>
    </row>
    <row r="6" spans="1:10" x14ac:dyDescent="0.25">
      <c r="A6" s="11">
        <v>1</v>
      </c>
      <c r="B6" s="11" t="s">
        <v>622</v>
      </c>
      <c r="C6" s="12">
        <v>41103</v>
      </c>
      <c r="D6" s="15">
        <v>1500</v>
      </c>
      <c r="E6" s="12" t="str">
        <f>IF(B6="Med A", IF(COUNTIFS(A$2:A6, A6, B$2:B6, "Med A")=1, C6, ""), "")</f>
        <v/>
      </c>
      <c r="F6" s="12" t="str">
        <f t="shared" si="0"/>
        <v/>
      </c>
      <c r="G6" s="13" t="str">
        <f t="shared" si="1"/>
        <v/>
      </c>
    </row>
    <row r="7" spans="1:10" x14ac:dyDescent="0.25">
      <c r="A7" s="11">
        <v>1</v>
      </c>
      <c r="B7" s="11" t="s">
        <v>622</v>
      </c>
      <c r="C7" s="12">
        <v>41106</v>
      </c>
      <c r="D7" s="15">
        <v>1500</v>
      </c>
      <c r="E7" s="12" t="str">
        <f>IF(B7="Med A", IF(COUNTIFS(A$2:A7, A7, B$2:B7, "Med A")=1, C7, ""), "")</f>
        <v/>
      </c>
      <c r="F7" s="12" t="str">
        <f t="shared" si="0"/>
        <v/>
      </c>
      <c r="G7" s="13" t="str">
        <f t="shared" si="1"/>
        <v/>
      </c>
    </row>
    <row r="8" spans="1:10" x14ac:dyDescent="0.25">
      <c r="A8" s="11">
        <v>1</v>
      </c>
      <c r="B8" s="11" t="s">
        <v>622</v>
      </c>
      <c r="C8" s="12">
        <v>41110</v>
      </c>
      <c r="D8" s="15">
        <v>1500</v>
      </c>
      <c r="E8" s="12" t="str">
        <f>IF(B8="Med A", IF(COUNTIFS(A$2:A8, A8, B$2:B8, "Med A")=1, C8, ""), "")</f>
        <v/>
      </c>
      <c r="F8" s="12" t="str">
        <f t="shared" si="0"/>
        <v/>
      </c>
      <c r="G8" s="13" t="str">
        <f t="shared" si="1"/>
        <v/>
      </c>
    </row>
    <row r="9" spans="1:10" x14ac:dyDescent="0.25">
      <c r="A9" s="11">
        <v>1</v>
      </c>
      <c r="B9" s="11" t="s">
        <v>622</v>
      </c>
      <c r="C9" s="12">
        <v>41113</v>
      </c>
      <c r="D9" s="15">
        <v>1500</v>
      </c>
      <c r="E9" s="12" t="str">
        <f>IF(B9="Med A", IF(COUNTIFS(A$2:A9, A9, B$2:B9, "Med A")=1, C9, ""), "")</f>
        <v/>
      </c>
      <c r="F9" s="12" t="str">
        <f t="shared" si="0"/>
        <v/>
      </c>
      <c r="G9" s="13" t="str">
        <f t="shared" si="1"/>
        <v/>
      </c>
    </row>
    <row r="10" spans="1:10" x14ac:dyDescent="0.25">
      <c r="A10" s="11">
        <v>1</v>
      </c>
      <c r="B10" s="11" t="s">
        <v>622</v>
      </c>
      <c r="C10" s="12">
        <v>41115</v>
      </c>
      <c r="D10" s="15">
        <v>1700</v>
      </c>
      <c r="E10" s="12" t="str">
        <f>IF(B10="Med A", IF(COUNTIFS(A$2:A10, A10, B$2:B10, "Med A")=1, C10, ""), "")</f>
        <v/>
      </c>
      <c r="F10" s="12" t="str">
        <f t="shared" si="0"/>
        <v/>
      </c>
      <c r="G10" s="13" t="str">
        <f t="shared" si="1"/>
        <v/>
      </c>
    </row>
    <row r="11" spans="1:10" x14ac:dyDescent="0.25">
      <c r="A11" s="11">
        <v>1</v>
      </c>
      <c r="B11" s="11" t="s">
        <v>622</v>
      </c>
      <c r="C11" s="12">
        <v>41117</v>
      </c>
      <c r="D11" s="15">
        <v>1700</v>
      </c>
      <c r="E11" s="12" t="str">
        <f>IF(B11="Med A", IF(COUNTIFS(A$2:A11, A11, B$2:B11, "Med A")=1, C11, ""), "")</f>
        <v/>
      </c>
      <c r="F11" s="12" t="str">
        <f t="shared" si="0"/>
        <v/>
      </c>
      <c r="G11" s="13" t="str">
        <f t="shared" si="1"/>
        <v/>
      </c>
    </row>
    <row r="12" spans="1:10" x14ac:dyDescent="0.25">
      <c r="A12" s="11">
        <v>1</v>
      </c>
      <c r="B12" s="11" t="s">
        <v>622</v>
      </c>
      <c r="C12" s="12">
        <v>41120</v>
      </c>
      <c r="D12" s="15">
        <v>1700</v>
      </c>
      <c r="E12" s="12" t="str">
        <f>IF(B12="Med A", IF(COUNTIFS(A$2:A12, A12, B$2:B12, "Med A")=1, C12, ""), "")</f>
        <v/>
      </c>
      <c r="F12" s="12" t="str">
        <f t="shared" si="0"/>
        <v/>
      </c>
      <c r="G12" s="13" t="str">
        <f t="shared" si="1"/>
        <v/>
      </c>
    </row>
    <row r="13" spans="1:10" x14ac:dyDescent="0.25">
      <c r="A13" s="11">
        <v>1</v>
      </c>
      <c r="B13" s="11" t="s">
        <v>622</v>
      </c>
      <c r="C13" s="12">
        <v>41122</v>
      </c>
      <c r="D13" s="15">
        <v>1700</v>
      </c>
      <c r="E13" s="12" t="str">
        <f>IF(B13="Med A", IF(COUNTIFS(A$2:A13, A13, B$2:B13, "Med A")=1, C13, ""), "")</f>
        <v/>
      </c>
      <c r="F13" s="12" t="str">
        <f t="shared" si="0"/>
        <v/>
      </c>
      <c r="G13" s="13" t="str">
        <f t="shared" si="1"/>
        <v/>
      </c>
    </row>
    <row r="14" spans="1:10" x14ac:dyDescent="0.25">
      <c r="A14" s="11">
        <v>1</v>
      </c>
      <c r="B14" s="11" t="s">
        <v>622</v>
      </c>
      <c r="C14" s="12">
        <v>41124</v>
      </c>
      <c r="D14" s="15">
        <v>1700</v>
      </c>
      <c r="E14" s="12" t="str">
        <f>IF(B14="Med A", IF(COUNTIFS(A$2:A14, A14, B$2:B14, "Med A")=1, C14, ""), "")</f>
        <v/>
      </c>
      <c r="F14" s="12" t="str">
        <f t="shared" si="0"/>
        <v/>
      </c>
      <c r="G14" s="13" t="str">
        <f t="shared" si="1"/>
        <v/>
      </c>
    </row>
    <row r="15" spans="1:10" x14ac:dyDescent="0.25">
      <c r="A15" s="11">
        <v>1</v>
      </c>
      <c r="B15" s="11" t="s">
        <v>622</v>
      </c>
      <c r="C15" s="12">
        <v>41127</v>
      </c>
      <c r="D15" s="15">
        <v>1700</v>
      </c>
      <c r="E15" s="12" t="str">
        <f>IF(B15="Med A", IF(COUNTIFS(A$2:A15, A15, B$2:B15, "Med A")=1, C15, ""), "")</f>
        <v/>
      </c>
      <c r="F15" s="12" t="str">
        <f t="shared" si="0"/>
        <v/>
      </c>
      <c r="G15" s="13" t="str">
        <f t="shared" si="1"/>
        <v/>
      </c>
    </row>
    <row r="16" spans="1:10" x14ac:dyDescent="0.25">
      <c r="A16" s="11">
        <v>1</v>
      </c>
      <c r="B16" s="11" t="s">
        <v>622</v>
      </c>
      <c r="C16" s="12">
        <v>41129</v>
      </c>
      <c r="D16" s="15">
        <v>1700</v>
      </c>
      <c r="E16" s="12" t="str">
        <f>IF(B16="Med A", IF(COUNTIFS(A$2:A16, A16, B$2:B16, "Med A")=1, C16, ""), "")</f>
        <v/>
      </c>
      <c r="F16" s="12" t="str">
        <f t="shared" si="0"/>
        <v/>
      </c>
      <c r="G16" s="13" t="str">
        <f t="shared" si="1"/>
        <v/>
      </c>
    </row>
    <row r="17" spans="1:7" x14ac:dyDescent="0.25">
      <c r="A17" s="11">
        <v>1</v>
      </c>
      <c r="B17" s="11" t="s">
        <v>622</v>
      </c>
      <c r="C17" s="12">
        <v>41131</v>
      </c>
      <c r="D17" s="15">
        <v>1700</v>
      </c>
      <c r="E17" s="12" t="str">
        <f>IF(B17="Med A", IF(COUNTIFS(A$2:A17, A17, B$2:B17, "Med A")=1, C17, ""), "")</f>
        <v/>
      </c>
      <c r="F17" s="12" t="str">
        <f t="shared" si="0"/>
        <v/>
      </c>
      <c r="G17" s="13" t="str">
        <f t="shared" si="1"/>
        <v/>
      </c>
    </row>
    <row r="18" spans="1:7" x14ac:dyDescent="0.25">
      <c r="A18" s="11">
        <v>1</v>
      </c>
      <c r="B18" s="11" t="s">
        <v>622</v>
      </c>
      <c r="C18" s="12">
        <v>41134</v>
      </c>
      <c r="D18" s="15">
        <v>1700</v>
      </c>
      <c r="E18" s="12" t="str">
        <f>IF(B18="Med A", IF(COUNTIFS(A$2:A18, A18, B$2:B18, "Med A")=1, C18, ""), "")</f>
        <v/>
      </c>
      <c r="F18" s="12" t="str">
        <f t="shared" si="0"/>
        <v/>
      </c>
      <c r="G18" s="13" t="str">
        <f t="shared" si="1"/>
        <v/>
      </c>
    </row>
    <row r="19" spans="1:7" x14ac:dyDescent="0.25">
      <c r="A19" s="11">
        <v>1</v>
      </c>
      <c r="B19" s="11" t="s">
        <v>622</v>
      </c>
      <c r="C19" s="12">
        <v>41138</v>
      </c>
      <c r="D19" s="15">
        <v>1700</v>
      </c>
      <c r="E19" s="12" t="str">
        <f>IF(B19="Med A", IF(COUNTIFS(A$2:A19, A19, B$2:B19, "Med A")=1, C19, ""), "")</f>
        <v/>
      </c>
      <c r="F19" s="12" t="str">
        <f t="shared" si="0"/>
        <v/>
      </c>
      <c r="G19" s="13" t="str">
        <f t="shared" si="1"/>
        <v/>
      </c>
    </row>
    <row r="20" spans="1:7" x14ac:dyDescent="0.25">
      <c r="A20" s="11">
        <v>1</v>
      </c>
      <c r="B20" s="11" t="s">
        <v>622</v>
      </c>
      <c r="C20" s="12">
        <v>41141</v>
      </c>
      <c r="D20" s="15">
        <v>1700</v>
      </c>
      <c r="E20" s="12" t="str">
        <f>IF(B20="Med A", IF(COUNTIFS(A$2:A20, A20, B$2:B20, "Med A")=1, C20, ""), "")</f>
        <v/>
      </c>
      <c r="F20" s="12" t="str">
        <f t="shared" si="0"/>
        <v/>
      </c>
      <c r="G20" s="13" t="str">
        <f t="shared" si="1"/>
        <v/>
      </c>
    </row>
    <row r="21" spans="1:7" x14ac:dyDescent="0.25">
      <c r="A21" s="11">
        <v>1</v>
      </c>
      <c r="B21" s="11" t="s">
        <v>622</v>
      </c>
      <c r="C21" s="12">
        <v>41143</v>
      </c>
      <c r="D21" s="15">
        <v>1700</v>
      </c>
      <c r="E21" s="12" t="str">
        <f>IF(B21="Med A", IF(COUNTIFS(A$2:A21, A21, B$2:B21, "Med A")=1, C21, ""), "")</f>
        <v/>
      </c>
      <c r="F21" s="12" t="str">
        <f t="shared" si="0"/>
        <v/>
      </c>
      <c r="G21" s="13" t="str">
        <f t="shared" si="1"/>
        <v/>
      </c>
    </row>
    <row r="22" spans="1:7" x14ac:dyDescent="0.25">
      <c r="A22" s="11">
        <v>1</v>
      </c>
      <c r="B22" s="11" t="s">
        <v>622</v>
      </c>
      <c r="C22" s="12">
        <v>41145</v>
      </c>
      <c r="D22" s="15">
        <v>1900</v>
      </c>
      <c r="E22" s="12" t="str">
        <f>IF(B22="Med A", IF(COUNTIFS(A$2:A22, A22, B$2:B22, "Med A")=1, C22, ""), "")</f>
        <v/>
      </c>
      <c r="F22" s="12" t="str">
        <f t="shared" si="0"/>
        <v/>
      </c>
      <c r="G22" s="13" t="str">
        <f t="shared" si="1"/>
        <v/>
      </c>
    </row>
    <row r="23" spans="1:7" x14ac:dyDescent="0.25">
      <c r="A23" s="11">
        <v>1</v>
      </c>
      <c r="B23" s="11" t="s">
        <v>622</v>
      </c>
      <c r="C23" s="12">
        <v>41148</v>
      </c>
      <c r="D23" s="15">
        <v>1900</v>
      </c>
      <c r="E23" s="12" t="str">
        <f>IF(B23="Med A", IF(COUNTIFS(A$2:A23, A23, B$2:B23, "Med A")=1, C23, ""), "")</f>
        <v/>
      </c>
      <c r="F23" s="12" t="str">
        <f t="shared" si="0"/>
        <v/>
      </c>
      <c r="G23" s="13" t="str">
        <f t="shared" si="1"/>
        <v/>
      </c>
    </row>
    <row r="24" spans="1:7" x14ac:dyDescent="0.25">
      <c r="A24" s="11">
        <v>1</v>
      </c>
      <c r="B24" s="11" t="s">
        <v>622</v>
      </c>
      <c r="C24" s="12">
        <v>41150</v>
      </c>
      <c r="D24" s="15">
        <v>1900</v>
      </c>
      <c r="E24" s="12" t="str">
        <f>IF(B24="Med A", IF(COUNTIFS(A$2:A24, A24, B$2:B24, "Med A")=1, C24, ""), "")</f>
        <v/>
      </c>
      <c r="F24" s="12" t="str">
        <f t="shared" si="0"/>
        <v/>
      </c>
      <c r="G24" s="13" t="str">
        <f t="shared" si="1"/>
        <v/>
      </c>
    </row>
    <row r="25" spans="1:7" x14ac:dyDescent="0.25">
      <c r="A25" s="11">
        <v>1</v>
      </c>
      <c r="B25" s="11" t="s">
        <v>622</v>
      </c>
      <c r="C25" s="12">
        <v>41152</v>
      </c>
      <c r="D25" s="15">
        <v>1900</v>
      </c>
      <c r="E25" s="12" t="str">
        <f>IF(B25="Med A", IF(COUNTIFS(A$2:A25, A25, B$2:B25, "Med A")=1, C25, ""), "")</f>
        <v/>
      </c>
      <c r="F25" s="12" t="str">
        <f t="shared" si="0"/>
        <v/>
      </c>
      <c r="G25" s="13" t="str">
        <f t="shared" si="1"/>
        <v/>
      </c>
    </row>
    <row r="26" spans="1:7" x14ac:dyDescent="0.25">
      <c r="A26" s="11">
        <v>1</v>
      </c>
      <c r="B26" s="11" t="s">
        <v>622</v>
      </c>
      <c r="C26" s="12">
        <v>41155</v>
      </c>
      <c r="D26" s="15">
        <v>1900</v>
      </c>
      <c r="E26" s="12" t="str">
        <f>IF(B26="Med A", IF(COUNTIFS(A$2:A26, A26, B$2:B26, "Med A")=1, C26, ""), "")</f>
        <v/>
      </c>
      <c r="F26" s="12" t="str">
        <f t="shared" si="0"/>
        <v/>
      </c>
      <c r="G26" s="13" t="str">
        <f t="shared" si="1"/>
        <v/>
      </c>
    </row>
    <row r="27" spans="1:7" x14ac:dyDescent="0.25">
      <c r="A27" s="11">
        <v>1</v>
      </c>
      <c r="B27" s="11" t="s">
        <v>622</v>
      </c>
      <c r="C27" s="12">
        <v>41157</v>
      </c>
      <c r="D27" s="15">
        <v>1900</v>
      </c>
      <c r="E27" s="12" t="str">
        <f>IF(B27="Med A", IF(COUNTIFS(A$2:A27, A27, B$2:B27, "Med A")=1, C27, ""), "")</f>
        <v/>
      </c>
      <c r="F27" s="12">
        <f t="shared" si="0"/>
        <v>41157</v>
      </c>
      <c r="G27" s="13">
        <f t="shared" si="1"/>
        <v>9.4285714285714288</v>
      </c>
    </row>
    <row r="28" spans="1:7" x14ac:dyDescent="0.25">
      <c r="A28" s="11">
        <v>1</v>
      </c>
      <c r="B28" s="11" t="s">
        <v>623</v>
      </c>
      <c r="C28" s="12">
        <v>41164</v>
      </c>
      <c r="D28" s="15">
        <v>4</v>
      </c>
      <c r="E28" s="12" t="str">
        <f>IF(B28="Med A", IF(COUNTIFS(A$2:A28, A28, B$2:B28, "Med A")=1, C28, ""), "")</f>
        <v/>
      </c>
      <c r="F28" s="12" t="str">
        <f t="shared" si="0"/>
        <v/>
      </c>
      <c r="G28" s="13" t="str">
        <f t="shared" si="1"/>
        <v/>
      </c>
    </row>
    <row r="29" spans="1:7" x14ac:dyDescent="0.25">
      <c r="A29" s="11">
        <v>1</v>
      </c>
      <c r="B29" s="11" t="s">
        <v>623</v>
      </c>
      <c r="C29" s="12">
        <v>41199</v>
      </c>
      <c r="D29" s="15">
        <v>3</v>
      </c>
      <c r="E29" s="12" t="str">
        <f>IF(B29="Med A", IF(COUNTIFS(A$2:A29, A29, B$2:B29, "Med A")=1, C29, ""), "")</f>
        <v/>
      </c>
      <c r="F29" s="12" t="str">
        <f t="shared" si="0"/>
        <v/>
      </c>
      <c r="G29" s="13" t="str">
        <f t="shared" si="1"/>
        <v/>
      </c>
    </row>
    <row r="30" spans="1:7" x14ac:dyDescent="0.25">
      <c r="A30" s="11">
        <v>1</v>
      </c>
      <c r="B30" s="11" t="s">
        <v>623</v>
      </c>
      <c r="C30" s="12">
        <v>41241</v>
      </c>
      <c r="D30" s="15">
        <v>1</v>
      </c>
      <c r="E30" s="12" t="str">
        <f>IF(B30="Med A", IF(COUNTIFS(A$2:A30, A30, B$2:B30, "Med A")=1, C30, ""), "")</f>
        <v/>
      </c>
      <c r="F30" s="12" t="str">
        <f t="shared" si="0"/>
        <v/>
      </c>
      <c r="G30" s="13" t="str">
        <f t="shared" si="1"/>
        <v/>
      </c>
    </row>
    <row r="31" spans="1:7" x14ac:dyDescent="0.25">
      <c r="A31" s="11">
        <v>2</v>
      </c>
      <c r="B31" s="11" t="s">
        <v>622</v>
      </c>
      <c r="C31" s="12">
        <v>41093</v>
      </c>
      <c r="D31" s="15">
        <v>1100</v>
      </c>
      <c r="E31" s="12">
        <f>IF(B31="Med A", IF(COUNTIFS(A$2:A31, A31, B$2:B31, "Med A")=1, C31, ""), "")</f>
        <v>41093</v>
      </c>
      <c r="F31" s="12" t="str">
        <f t="shared" si="0"/>
        <v/>
      </c>
      <c r="G31" s="13" t="str">
        <f t="shared" si="1"/>
        <v/>
      </c>
    </row>
    <row r="32" spans="1:7" x14ac:dyDescent="0.25">
      <c r="A32" s="11">
        <v>2</v>
      </c>
      <c r="B32" s="11" t="s">
        <v>622</v>
      </c>
      <c r="C32" s="12">
        <v>41095</v>
      </c>
      <c r="D32" s="15">
        <v>1100</v>
      </c>
      <c r="E32" s="12" t="str">
        <f>IF(B32="Med A", IF(COUNTIFS(A$2:A32, A32, B$2:B32, "Med A")=1, C32, ""), "")</f>
        <v/>
      </c>
      <c r="F32" s="12" t="str">
        <f t="shared" si="0"/>
        <v/>
      </c>
      <c r="G32" s="13" t="str">
        <f t="shared" si="1"/>
        <v/>
      </c>
    </row>
    <row r="33" spans="1:7" x14ac:dyDescent="0.25">
      <c r="A33" s="11">
        <v>2</v>
      </c>
      <c r="B33" s="11" t="s">
        <v>622</v>
      </c>
      <c r="C33" s="12">
        <v>41096</v>
      </c>
      <c r="D33" s="15">
        <v>1300</v>
      </c>
      <c r="E33" s="12" t="str">
        <f>IF(B33="Med A", IF(COUNTIFS(A$2:A33, A33, B$2:B33, "Med A")=1, C33, ""), "")</f>
        <v/>
      </c>
      <c r="F33" s="12" t="str">
        <f t="shared" si="0"/>
        <v/>
      </c>
      <c r="G33" s="13" t="str">
        <f t="shared" si="1"/>
        <v/>
      </c>
    </row>
    <row r="34" spans="1:7" x14ac:dyDescent="0.25">
      <c r="A34" s="11">
        <v>2</v>
      </c>
      <c r="B34" s="11" t="s">
        <v>622</v>
      </c>
      <c r="C34" s="12">
        <v>41097</v>
      </c>
      <c r="D34" s="15">
        <v>1300</v>
      </c>
      <c r="E34" s="12" t="str">
        <f>IF(B34="Med A", IF(COUNTIFS(A$2:A34, A34, B$2:B34, "Med A")=1, C34, ""), "")</f>
        <v/>
      </c>
      <c r="F34" s="12" t="str">
        <f t="shared" si="0"/>
        <v/>
      </c>
      <c r="G34" s="13" t="str">
        <f t="shared" si="1"/>
        <v/>
      </c>
    </row>
    <row r="35" spans="1:7" x14ac:dyDescent="0.25">
      <c r="A35" s="11">
        <v>2</v>
      </c>
      <c r="B35" s="11" t="s">
        <v>622</v>
      </c>
      <c r="C35" s="12">
        <v>41100</v>
      </c>
      <c r="D35" s="15">
        <v>1300</v>
      </c>
      <c r="E35" s="12" t="str">
        <f>IF(B35="Med A", IF(COUNTIFS(A$2:A35, A35, B$2:B35, "Med A")=1, C35, ""), "")</f>
        <v/>
      </c>
      <c r="F35" s="12" t="str">
        <f t="shared" si="0"/>
        <v/>
      </c>
      <c r="G35" s="13" t="str">
        <f t="shared" si="1"/>
        <v/>
      </c>
    </row>
    <row r="36" spans="1:7" x14ac:dyDescent="0.25">
      <c r="A36" s="11">
        <v>2</v>
      </c>
      <c r="B36" s="11" t="s">
        <v>622</v>
      </c>
      <c r="C36" s="12">
        <v>41102</v>
      </c>
      <c r="D36" s="15">
        <v>1300</v>
      </c>
      <c r="E36" s="12" t="str">
        <f>IF(B36="Med A", IF(COUNTIFS(A$2:A36, A36, B$2:B36, "Med A")=1, C36, ""), "")</f>
        <v/>
      </c>
      <c r="F36" s="12" t="str">
        <f t="shared" si="0"/>
        <v/>
      </c>
      <c r="G36" s="13" t="str">
        <f t="shared" si="1"/>
        <v/>
      </c>
    </row>
    <row r="37" spans="1:7" x14ac:dyDescent="0.25">
      <c r="A37" s="11">
        <v>2</v>
      </c>
      <c r="B37" s="11" t="s">
        <v>622</v>
      </c>
      <c r="C37" s="12">
        <v>41104</v>
      </c>
      <c r="D37" s="15">
        <v>1300</v>
      </c>
      <c r="E37" s="12" t="str">
        <f>IF(B37="Med A", IF(COUNTIFS(A$2:A37, A37, B$2:B37, "Med A")=1, C37, ""), "")</f>
        <v/>
      </c>
      <c r="F37" s="12" t="str">
        <f t="shared" si="0"/>
        <v/>
      </c>
      <c r="G37" s="13" t="str">
        <f t="shared" si="1"/>
        <v/>
      </c>
    </row>
    <row r="38" spans="1:7" x14ac:dyDescent="0.25">
      <c r="A38" s="11">
        <v>2</v>
      </c>
      <c r="B38" s="11" t="s">
        <v>622</v>
      </c>
      <c r="C38" s="12">
        <v>41107</v>
      </c>
      <c r="D38" s="15">
        <v>1300</v>
      </c>
      <c r="E38" s="12" t="str">
        <f>IF(B38="Med A", IF(COUNTIFS(A$2:A38, A38, B$2:B38, "Med A")=1, C38, ""), "")</f>
        <v/>
      </c>
      <c r="F38" s="12" t="str">
        <f t="shared" si="0"/>
        <v/>
      </c>
      <c r="G38" s="13" t="str">
        <f t="shared" si="1"/>
        <v/>
      </c>
    </row>
    <row r="39" spans="1:7" x14ac:dyDescent="0.25">
      <c r="A39" s="11">
        <v>2</v>
      </c>
      <c r="B39" s="11" t="s">
        <v>622</v>
      </c>
      <c r="C39" s="12">
        <v>41109</v>
      </c>
      <c r="D39" s="15">
        <v>1300</v>
      </c>
      <c r="E39" s="12" t="str">
        <f>IF(B39="Med A", IF(COUNTIFS(A$2:A39, A39, B$2:B39, "Med A")=1, C39, ""), "")</f>
        <v/>
      </c>
      <c r="F39" s="12" t="str">
        <f t="shared" si="0"/>
        <v/>
      </c>
      <c r="G39" s="13" t="str">
        <f t="shared" si="1"/>
        <v/>
      </c>
    </row>
    <row r="40" spans="1:7" x14ac:dyDescent="0.25">
      <c r="A40" s="11">
        <v>2</v>
      </c>
      <c r="B40" s="11" t="s">
        <v>622</v>
      </c>
      <c r="C40" s="12">
        <v>41111</v>
      </c>
      <c r="D40" s="15">
        <v>1300</v>
      </c>
      <c r="E40" s="12" t="str">
        <f>IF(B40="Med A", IF(COUNTIFS(A$2:A40, A40, B$2:B40, "Med A")=1, C40, ""), "")</f>
        <v/>
      </c>
      <c r="F40" s="12" t="str">
        <f t="shared" si="0"/>
        <v/>
      </c>
      <c r="G40" s="13" t="str">
        <f t="shared" si="1"/>
        <v/>
      </c>
    </row>
    <row r="41" spans="1:7" x14ac:dyDescent="0.25">
      <c r="A41" s="11">
        <v>2</v>
      </c>
      <c r="B41" s="11" t="s">
        <v>622</v>
      </c>
      <c r="C41" s="12">
        <v>41114</v>
      </c>
      <c r="D41" s="15">
        <v>1300</v>
      </c>
      <c r="E41" s="12" t="str">
        <f>IF(B41="Med A", IF(COUNTIFS(A$2:A41, A41, B$2:B41, "Med A")=1, C41, ""), "")</f>
        <v/>
      </c>
      <c r="F41" s="12" t="str">
        <f t="shared" si="0"/>
        <v/>
      </c>
      <c r="G41" s="13" t="str">
        <f t="shared" si="1"/>
        <v/>
      </c>
    </row>
    <row r="42" spans="1:7" x14ac:dyDescent="0.25">
      <c r="A42" s="11">
        <v>2</v>
      </c>
      <c r="B42" s="11" t="s">
        <v>622</v>
      </c>
      <c r="C42" s="12">
        <v>41116</v>
      </c>
      <c r="D42" s="15">
        <v>1300</v>
      </c>
      <c r="E42" s="12" t="str">
        <f>IF(B42="Med A", IF(COUNTIFS(A$2:A42, A42, B$2:B42, "Med A")=1, C42, ""), "")</f>
        <v/>
      </c>
      <c r="F42" s="12" t="str">
        <f t="shared" si="0"/>
        <v/>
      </c>
      <c r="G42" s="13" t="str">
        <f t="shared" si="1"/>
        <v/>
      </c>
    </row>
    <row r="43" spans="1:7" x14ac:dyDescent="0.25">
      <c r="A43" s="11">
        <v>2</v>
      </c>
      <c r="B43" s="11" t="s">
        <v>622</v>
      </c>
      <c r="C43" s="12">
        <v>41118</v>
      </c>
      <c r="D43" s="15">
        <v>1300</v>
      </c>
      <c r="E43" s="12" t="str">
        <f>IF(B43="Med A", IF(COUNTIFS(A$2:A43, A43, B$2:B43, "Med A")=1, C43, ""), "")</f>
        <v/>
      </c>
      <c r="F43" s="12" t="str">
        <f t="shared" si="0"/>
        <v/>
      </c>
      <c r="G43" s="13" t="str">
        <f t="shared" si="1"/>
        <v/>
      </c>
    </row>
    <row r="44" spans="1:7" x14ac:dyDescent="0.25">
      <c r="A44" s="11">
        <v>2</v>
      </c>
      <c r="B44" s="11" t="s">
        <v>622</v>
      </c>
      <c r="C44" s="12">
        <v>41121</v>
      </c>
      <c r="D44" s="15">
        <v>1300</v>
      </c>
      <c r="E44" s="12" t="str">
        <f>IF(B44="Med A", IF(COUNTIFS(A$2:A44, A44, B$2:B44, "Med A")=1, C44, ""), "")</f>
        <v/>
      </c>
      <c r="F44" s="12" t="str">
        <f t="shared" si="0"/>
        <v/>
      </c>
      <c r="G44" s="13" t="str">
        <f t="shared" si="1"/>
        <v/>
      </c>
    </row>
    <row r="45" spans="1:7" x14ac:dyDescent="0.25">
      <c r="A45" s="11">
        <v>2</v>
      </c>
      <c r="B45" s="11" t="s">
        <v>622</v>
      </c>
      <c r="C45" s="12">
        <v>41123</v>
      </c>
      <c r="D45" s="15">
        <v>1300</v>
      </c>
      <c r="E45" s="12" t="str">
        <f>IF(B45="Med A", IF(COUNTIFS(A$2:A45, A45, B$2:B45, "Med A")=1, C45, ""), "")</f>
        <v/>
      </c>
      <c r="F45" s="12" t="str">
        <f t="shared" si="0"/>
        <v/>
      </c>
      <c r="G45" s="13" t="str">
        <f t="shared" si="1"/>
        <v/>
      </c>
    </row>
    <row r="46" spans="1:7" x14ac:dyDescent="0.25">
      <c r="A46" s="11">
        <v>2</v>
      </c>
      <c r="B46" s="11" t="s">
        <v>622</v>
      </c>
      <c r="C46" s="12">
        <v>41125</v>
      </c>
      <c r="D46" s="15">
        <v>1300</v>
      </c>
      <c r="E46" s="12" t="str">
        <f>IF(B46="Med A", IF(COUNTIFS(A$2:A46, A46, B$2:B46, "Med A")=1, C46, ""), "")</f>
        <v/>
      </c>
      <c r="F46" s="12" t="str">
        <f t="shared" si="0"/>
        <v/>
      </c>
      <c r="G46" s="13" t="str">
        <f t="shared" si="1"/>
        <v/>
      </c>
    </row>
    <row r="47" spans="1:7" x14ac:dyDescent="0.25">
      <c r="A47" s="11">
        <v>2</v>
      </c>
      <c r="B47" s="11" t="s">
        <v>622</v>
      </c>
      <c r="C47" s="12">
        <v>41128</v>
      </c>
      <c r="D47" s="15">
        <v>1300</v>
      </c>
      <c r="E47" s="12" t="str">
        <f>IF(B47="Med A", IF(COUNTIFS(A$2:A47, A47, B$2:B47, "Med A")=1, C47, ""), "")</f>
        <v/>
      </c>
      <c r="F47" s="12" t="str">
        <f t="shared" si="0"/>
        <v/>
      </c>
      <c r="G47" s="13" t="str">
        <f t="shared" si="1"/>
        <v/>
      </c>
    </row>
    <row r="48" spans="1:7" x14ac:dyDescent="0.25">
      <c r="A48" s="11">
        <v>2</v>
      </c>
      <c r="B48" s="11" t="s">
        <v>622</v>
      </c>
      <c r="C48" s="12">
        <v>41130</v>
      </c>
      <c r="D48" s="15">
        <v>1300</v>
      </c>
      <c r="E48" s="12" t="str">
        <f>IF(B48="Med A", IF(COUNTIFS(A$2:A48, A48, B$2:B48, "Med A")=1, C48, ""), "")</f>
        <v/>
      </c>
      <c r="F48" s="12" t="str">
        <f t="shared" si="0"/>
        <v/>
      </c>
      <c r="G48" s="13" t="str">
        <f t="shared" si="1"/>
        <v/>
      </c>
    </row>
    <row r="49" spans="1:7" x14ac:dyDescent="0.25">
      <c r="A49" s="11">
        <v>2</v>
      </c>
      <c r="B49" s="11" t="s">
        <v>622</v>
      </c>
      <c r="C49" s="12">
        <v>41131</v>
      </c>
      <c r="D49" s="15">
        <v>1300</v>
      </c>
      <c r="E49" s="12" t="str">
        <f>IF(B49="Med A", IF(COUNTIFS(A$2:A49, A49, B$2:B49, "Med A")=1, C49, ""), "")</f>
        <v/>
      </c>
      <c r="F49" s="12" t="str">
        <f t="shared" si="0"/>
        <v/>
      </c>
      <c r="G49" s="13" t="str">
        <f t="shared" si="1"/>
        <v/>
      </c>
    </row>
    <row r="50" spans="1:7" x14ac:dyDescent="0.25">
      <c r="A50" s="11">
        <v>2</v>
      </c>
      <c r="B50" s="11" t="s">
        <v>622</v>
      </c>
      <c r="C50" s="12">
        <v>41135</v>
      </c>
      <c r="D50" s="15">
        <v>1300</v>
      </c>
      <c r="E50" s="12" t="str">
        <f>IF(B50="Med A", IF(COUNTIFS(A$2:A50, A50, B$2:B50, "Med A")=1, C50, ""), "")</f>
        <v/>
      </c>
      <c r="F50" s="12" t="str">
        <f t="shared" si="0"/>
        <v/>
      </c>
      <c r="G50" s="13" t="str">
        <f t="shared" si="1"/>
        <v/>
      </c>
    </row>
    <row r="51" spans="1:7" x14ac:dyDescent="0.25">
      <c r="A51" s="11">
        <v>2</v>
      </c>
      <c r="B51" s="11" t="s">
        <v>622</v>
      </c>
      <c r="C51" s="12">
        <v>41139</v>
      </c>
      <c r="D51" s="15">
        <v>1300</v>
      </c>
      <c r="E51" s="12" t="str">
        <f>IF(B51="Med A", IF(COUNTIFS(A$2:A51, A51, B$2:B51, "Med A")=1, C51, ""), "")</f>
        <v/>
      </c>
      <c r="F51" s="12">
        <f t="shared" si="0"/>
        <v>41139</v>
      </c>
      <c r="G51" s="13">
        <f t="shared" si="1"/>
        <v>6.7142857142857144</v>
      </c>
    </row>
    <row r="52" spans="1:7" x14ac:dyDescent="0.25">
      <c r="A52" s="11">
        <v>2</v>
      </c>
      <c r="B52" s="11" t="s">
        <v>623</v>
      </c>
      <c r="C52" s="12">
        <v>41165</v>
      </c>
      <c r="D52" s="15">
        <v>3</v>
      </c>
      <c r="E52" s="12" t="str">
        <f>IF(B52="Med A", IF(COUNTIFS(A$2:A52, A52, B$2:B52, "Med A")=1, C52, ""), "")</f>
        <v/>
      </c>
      <c r="F52" s="12" t="str">
        <f t="shared" si="0"/>
        <v/>
      </c>
      <c r="G52" s="13" t="str">
        <f t="shared" si="1"/>
        <v/>
      </c>
    </row>
    <row r="53" spans="1:7" x14ac:dyDescent="0.25">
      <c r="A53" s="11">
        <v>3</v>
      </c>
      <c r="B53" s="11" t="s">
        <v>622</v>
      </c>
      <c r="C53" s="12">
        <v>41092</v>
      </c>
      <c r="D53" s="15">
        <v>100</v>
      </c>
      <c r="E53" s="12">
        <f>IF(B53="Med A", IF(COUNTIFS(A$2:A53, A53, B$2:B53, "Med A")=1, C53, ""), "")</f>
        <v>41092</v>
      </c>
      <c r="F53" s="12" t="str">
        <f t="shared" si="0"/>
        <v/>
      </c>
      <c r="G53" s="13" t="str">
        <f t="shared" si="1"/>
        <v/>
      </c>
    </row>
    <row r="54" spans="1:7" x14ac:dyDescent="0.25">
      <c r="A54" s="11">
        <v>3</v>
      </c>
      <c r="B54" s="11" t="s">
        <v>622</v>
      </c>
      <c r="C54" s="12">
        <v>41094</v>
      </c>
      <c r="D54" s="15">
        <v>100</v>
      </c>
      <c r="E54" s="12" t="str">
        <f>IF(B54="Med A", IF(COUNTIFS(A$2:A54, A54, B$2:B54, "Med A")=1, C54, ""), "")</f>
        <v/>
      </c>
      <c r="F54" s="12" t="str">
        <f t="shared" si="0"/>
        <v/>
      </c>
      <c r="G54" s="13" t="str">
        <f t="shared" si="1"/>
        <v/>
      </c>
    </row>
    <row r="55" spans="1:7" x14ac:dyDescent="0.25">
      <c r="A55" s="11">
        <v>4</v>
      </c>
      <c r="B55" s="11" t="s">
        <v>622</v>
      </c>
      <c r="C55" s="12">
        <v>41092</v>
      </c>
      <c r="D55" s="15">
        <v>1200</v>
      </c>
      <c r="E55" s="12">
        <f>IF(B55="Med A", IF(COUNTIFS(A$2:A55, A55, B$2:B55, "Med A")=1, C55, ""), "")</f>
        <v>41092</v>
      </c>
      <c r="F55" s="12" t="str">
        <f t="shared" si="0"/>
        <v/>
      </c>
      <c r="G55" s="13" t="str">
        <f t="shared" si="1"/>
        <v/>
      </c>
    </row>
    <row r="56" spans="1:7" x14ac:dyDescent="0.25">
      <c r="A56" s="11">
        <v>4</v>
      </c>
      <c r="B56" s="11" t="s">
        <v>622</v>
      </c>
      <c r="C56" s="12">
        <v>41094</v>
      </c>
      <c r="D56" s="15">
        <v>1200</v>
      </c>
      <c r="E56" s="12" t="str">
        <f>IF(B56="Med A", IF(COUNTIFS(A$2:A56, A56, B$2:B56, "Med A")=1, C56, ""), "")</f>
        <v/>
      </c>
      <c r="F56" s="12" t="str">
        <f t="shared" si="0"/>
        <v/>
      </c>
      <c r="G56" s="13" t="str">
        <f t="shared" si="1"/>
        <v/>
      </c>
    </row>
    <row r="57" spans="1:7" x14ac:dyDescent="0.25">
      <c r="A57" s="11">
        <v>4</v>
      </c>
      <c r="B57" s="11" t="s">
        <v>622</v>
      </c>
      <c r="C57" s="12">
        <v>41096</v>
      </c>
      <c r="D57" s="15">
        <v>1200</v>
      </c>
      <c r="E57" s="12" t="str">
        <f>IF(B57="Med A", IF(COUNTIFS(A$2:A57, A57, B$2:B57, "Med A")=1, C57, ""), "")</f>
        <v/>
      </c>
      <c r="F57" s="12" t="str">
        <f t="shared" si="0"/>
        <v/>
      </c>
      <c r="G57" s="13" t="str">
        <f t="shared" si="1"/>
        <v/>
      </c>
    </row>
    <row r="58" spans="1:7" x14ac:dyDescent="0.25">
      <c r="A58" s="11">
        <v>4</v>
      </c>
      <c r="B58" s="11" t="s">
        <v>622</v>
      </c>
      <c r="C58" s="12">
        <v>41099</v>
      </c>
      <c r="D58" s="15">
        <v>1200</v>
      </c>
      <c r="E58" s="12" t="str">
        <f>IF(B58="Med A", IF(COUNTIFS(A$2:A58, A58, B$2:B58, "Med A")=1, C58, ""), "")</f>
        <v/>
      </c>
      <c r="F58" s="12" t="str">
        <f t="shared" si="0"/>
        <v/>
      </c>
      <c r="G58" s="13" t="str">
        <f t="shared" si="1"/>
        <v/>
      </c>
    </row>
    <row r="59" spans="1:7" x14ac:dyDescent="0.25">
      <c r="A59" s="11">
        <v>4</v>
      </c>
      <c r="B59" s="11" t="s">
        <v>622</v>
      </c>
      <c r="C59" s="12">
        <v>41101</v>
      </c>
      <c r="D59" s="15">
        <v>1200</v>
      </c>
      <c r="E59" s="12" t="str">
        <f>IF(B59="Med A", IF(COUNTIFS(A$2:A59, A59, B$2:B59, "Med A")=1, C59, ""), "")</f>
        <v/>
      </c>
      <c r="F59" s="12" t="str">
        <f t="shared" si="0"/>
        <v/>
      </c>
      <c r="G59" s="13" t="str">
        <f t="shared" si="1"/>
        <v/>
      </c>
    </row>
    <row r="60" spans="1:7" x14ac:dyDescent="0.25">
      <c r="A60" s="11">
        <v>4</v>
      </c>
      <c r="B60" s="11" t="s">
        <v>622</v>
      </c>
      <c r="C60" s="12">
        <v>41103</v>
      </c>
      <c r="D60" s="15">
        <v>1200</v>
      </c>
      <c r="E60" s="12" t="str">
        <f>IF(B60="Med A", IF(COUNTIFS(A$2:A60, A60, B$2:B60, "Med A")=1, C60, ""), "")</f>
        <v/>
      </c>
      <c r="F60" s="12" t="str">
        <f t="shared" si="0"/>
        <v/>
      </c>
      <c r="G60" s="13" t="str">
        <f t="shared" si="1"/>
        <v/>
      </c>
    </row>
    <row r="61" spans="1:7" x14ac:dyDescent="0.25">
      <c r="A61" s="11">
        <v>4</v>
      </c>
      <c r="B61" s="11" t="s">
        <v>622</v>
      </c>
      <c r="C61" s="12">
        <v>41106</v>
      </c>
      <c r="D61" s="15">
        <v>1200</v>
      </c>
      <c r="E61" s="12" t="str">
        <f>IF(B61="Med A", IF(COUNTIFS(A$2:A61, A61, B$2:B61, "Med A")=1, C61, ""), "")</f>
        <v/>
      </c>
      <c r="F61" s="12" t="str">
        <f t="shared" si="0"/>
        <v/>
      </c>
      <c r="G61" s="13" t="str">
        <f t="shared" si="1"/>
        <v/>
      </c>
    </row>
    <row r="62" spans="1:7" x14ac:dyDescent="0.25">
      <c r="A62" s="11">
        <v>4</v>
      </c>
      <c r="B62" s="11" t="s">
        <v>622</v>
      </c>
      <c r="C62" s="12">
        <v>41108</v>
      </c>
      <c r="D62" s="15">
        <v>1200</v>
      </c>
      <c r="E62" s="12" t="str">
        <f>IF(B62="Med A", IF(COUNTIFS(A$2:A62, A62, B$2:B62, "Med A")=1, C62, ""), "")</f>
        <v/>
      </c>
      <c r="F62" s="12" t="str">
        <f t="shared" si="0"/>
        <v/>
      </c>
      <c r="G62" s="13" t="str">
        <f t="shared" si="1"/>
        <v/>
      </c>
    </row>
    <row r="63" spans="1:7" x14ac:dyDescent="0.25">
      <c r="A63" s="11">
        <v>4</v>
      </c>
      <c r="B63" s="11" t="s">
        <v>622</v>
      </c>
      <c r="C63" s="12">
        <v>41110</v>
      </c>
      <c r="D63" s="15">
        <v>1200</v>
      </c>
      <c r="E63" s="12" t="str">
        <f>IF(B63="Med A", IF(COUNTIFS(A$2:A63, A63, B$2:B63, "Med A")=1, C63, ""), "")</f>
        <v/>
      </c>
      <c r="F63" s="12" t="str">
        <f t="shared" si="0"/>
        <v/>
      </c>
      <c r="G63" s="13" t="str">
        <f t="shared" si="1"/>
        <v/>
      </c>
    </row>
    <row r="64" spans="1:7" x14ac:dyDescent="0.25">
      <c r="A64" s="11">
        <v>4</v>
      </c>
      <c r="B64" s="11" t="s">
        <v>622</v>
      </c>
      <c r="C64" s="12">
        <v>41113</v>
      </c>
      <c r="D64" s="15">
        <v>1200</v>
      </c>
      <c r="E64" s="12" t="str">
        <f>IF(B64="Med A", IF(COUNTIFS(A$2:A64, A64, B$2:B64, "Med A")=1, C64, ""), "")</f>
        <v/>
      </c>
      <c r="F64" s="12" t="str">
        <f t="shared" si="0"/>
        <v/>
      </c>
      <c r="G64" s="13" t="str">
        <f t="shared" si="1"/>
        <v/>
      </c>
    </row>
    <row r="65" spans="1:7" x14ac:dyDescent="0.25">
      <c r="A65" s="11">
        <v>4</v>
      </c>
      <c r="B65" s="11" t="s">
        <v>622</v>
      </c>
      <c r="C65" s="12">
        <v>41115</v>
      </c>
      <c r="D65" s="15">
        <v>1200</v>
      </c>
      <c r="E65" s="12" t="str">
        <f>IF(B65="Med A", IF(COUNTIFS(A$2:A65, A65, B$2:B65, "Med A")=1, C65, ""), "")</f>
        <v/>
      </c>
      <c r="F65" s="12" t="str">
        <f t="shared" si="0"/>
        <v/>
      </c>
      <c r="G65" s="13" t="str">
        <f t="shared" si="1"/>
        <v/>
      </c>
    </row>
    <row r="66" spans="1:7" x14ac:dyDescent="0.25">
      <c r="A66" s="11">
        <v>4</v>
      </c>
      <c r="B66" s="11" t="s">
        <v>622</v>
      </c>
      <c r="C66" s="12">
        <v>41117</v>
      </c>
      <c r="D66" s="15">
        <v>1200</v>
      </c>
      <c r="E66" s="12" t="str">
        <f>IF(B66="Med A", IF(COUNTIFS(A$2:A66, A66, B$2:B66, "Med A")=1, C66, ""), "")</f>
        <v/>
      </c>
      <c r="F66" s="12" t="str">
        <f t="shared" ref="F66:F129" si="2">IF(AND(B66="Med A", B67="Med B", A66=A67), C66, "")</f>
        <v/>
      </c>
      <c r="G66" s="13" t="str">
        <f t="shared" si="1"/>
        <v/>
      </c>
    </row>
    <row r="67" spans="1:7" x14ac:dyDescent="0.25">
      <c r="A67" s="11">
        <v>4</v>
      </c>
      <c r="B67" s="11" t="s">
        <v>622</v>
      </c>
      <c r="C67" s="12">
        <v>41120</v>
      </c>
      <c r="D67" s="15">
        <v>1200</v>
      </c>
      <c r="E67" s="12" t="str">
        <f>IF(B67="Med A", IF(COUNTIFS(A$2:A67, A67, B$2:B67, "Med A")=1, C67, ""), "")</f>
        <v/>
      </c>
      <c r="F67" s="12" t="str">
        <f t="shared" si="2"/>
        <v/>
      </c>
      <c r="G67" s="13" t="str">
        <f t="shared" ref="G67:G130" si="3">IF(AND(B67="Med A",B68="Med B",A67=A68),(C67-_xlfn.MINIFS(C:C,A:A,A67,B:B,"Med A")+1)/7,"")</f>
        <v/>
      </c>
    </row>
    <row r="68" spans="1:7" x14ac:dyDescent="0.25">
      <c r="A68" s="11">
        <v>4</v>
      </c>
      <c r="B68" s="11" t="s">
        <v>622</v>
      </c>
      <c r="C68" s="12">
        <v>41122</v>
      </c>
      <c r="D68" s="15">
        <v>1200</v>
      </c>
      <c r="E68" s="12" t="str">
        <f>IF(B68="Med A", IF(COUNTIFS(A$2:A68, A68, B$2:B68, "Med A")=1, C68, ""), "")</f>
        <v/>
      </c>
      <c r="F68" s="12" t="str">
        <f t="shared" si="2"/>
        <v/>
      </c>
      <c r="G68" s="13" t="str">
        <f t="shared" si="3"/>
        <v/>
      </c>
    </row>
    <row r="69" spans="1:7" x14ac:dyDescent="0.25">
      <c r="A69" s="11">
        <v>4</v>
      </c>
      <c r="B69" s="11" t="s">
        <v>622</v>
      </c>
      <c r="C69" s="12">
        <v>41124</v>
      </c>
      <c r="D69" s="15">
        <v>1200</v>
      </c>
      <c r="E69" s="12" t="str">
        <f>IF(B69="Med A", IF(COUNTIFS(A$2:A69, A69, B$2:B69, "Med A")=1, C69, ""), "")</f>
        <v/>
      </c>
      <c r="F69" s="12" t="str">
        <f t="shared" si="2"/>
        <v/>
      </c>
      <c r="G69" s="13" t="str">
        <f t="shared" si="3"/>
        <v/>
      </c>
    </row>
    <row r="70" spans="1:7" x14ac:dyDescent="0.25">
      <c r="A70" s="11">
        <v>4</v>
      </c>
      <c r="B70" s="11" t="s">
        <v>622</v>
      </c>
      <c r="C70" s="12">
        <v>41127</v>
      </c>
      <c r="D70" s="15">
        <v>1300</v>
      </c>
      <c r="E70" s="12" t="str">
        <f>IF(B70="Med A", IF(COUNTIFS(A$2:A70, A70, B$2:B70, "Med A")=1, C70, ""), "")</f>
        <v/>
      </c>
      <c r="F70" s="12" t="str">
        <f t="shared" si="2"/>
        <v/>
      </c>
      <c r="G70" s="13" t="str">
        <f t="shared" si="3"/>
        <v/>
      </c>
    </row>
    <row r="71" spans="1:7" x14ac:dyDescent="0.25">
      <c r="A71" s="11">
        <v>4</v>
      </c>
      <c r="B71" s="11" t="s">
        <v>622</v>
      </c>
      <c r="C71" s="12">
        <v>41129</v>
      </c>
      <c r="D71" s="15">
        <v>1300</v>
      </c>
      <c r="E71" s="12" t="str">
        <f>IF(B71="Med A", IF(COUNTIFS(A$2:A71, A71, B$2:B71, "Med A")=1, C71, ""), "")</f>
        <v/>
      </c>
      <c r="F71" s="12" t="str">
        <f t="shared" si="2"/>
        <v/>
      </c>
      <c r="G71" s="13" t="str">
        <f t="shared" si="3"/>
        <v/>
      </c>
    </row>
    <row r="72" spans="1:7" x14ac:dyDescent="0.25">
      <c r="A72" s="11">
        <v>4</v>
      </c>
      <c r="B72" s="11" t="s">
        <v>622</v>
      </c>
      <c r="C72" s="12">
        <v>41131</v>
      </c>
      <c r="D72" s="15">
        <v>1300</v>
      </c>
      <c r="E72" s="12" t="str">
        <f>IF(B72="Med A", IF(COUNTIFS(A$2:A72, A72, B$2:B72, "Med A")=1, C72, ""), "")</f>
        <v/>
      </c>
      <c r="F72" s="12" t="str">
        <f t="shared" si="2"/>
        <v/>
      </c>
      <c r="G72" s="13" t="str">
        <f t="shared" si="3"/>
        <v/>
      </c>
    </row>
    <row r="73" spans="1:7" x14ac:dyDescent="0.25">
      <c r="A73" s="11">
        <v>4</v>
      </c>
      <c r="B73" s="11" t="s">
        <v>622</v>
      </c>
      <c r="C73" s="12">
        <v>41134</v>
      </c>
      <c r="D73" s="15">
        <v>1300</v>
      </c>
      <c r="E73" s="12" t="str">
        <f>IF(B73="Med A", IF(COUNTIFS(A$2:A73, A73, B$2:B73, "Med A")=1, C73, ""), "")</f>
        <v/>
      </c>
      <c r="F73" s="12" t="str">
        <f t="shared" si="2"/>
        <v/>
      </c>
      <c r="G73" s="13" t="str">
        <f t="shared" si="3"/>
        <v/>
      </c>
    </row>
    <row r="74" spans="1:7" x14ac:dyDescent="0.25">
      <c r="A74" s="11">
        <v>4</v>
      </c>
      <c r="B74" s="11" t="s">
        <v>622</v>
      </c>
      <c r="C74" s="12">
        <v>41136</v>
      </c>
      <c r="D74" s="15">
        <v>1300</v>
      </c>
      <c r="E74" s="12" t="str">
        <f>IF(B74="Med A", IF(COUNTIFS(A$2:A74, A74, B$2:B74, "Med A")=1, C74, ""), "")</f>
        <v/>
      </c>
      <c r="F74" s="12" t="str">
        <f t="shared" si="2"/>
        <v/>
      </c>
      <c r="G74" s="13" t="str">
        <f t="shared" si="3"/>
        <v/>
      </c>
    </row>
    <row r="75" spans="1:7" x14ac:dyDescent="0.25">
      <c r="A75" s="11">
        <v>4</v>
      </c>
      <c r="B75" s="11" t="s">
        <v>622</v>
      </c>
      <c r="C75" s="12">
        <v>41138</v>
      </c>
      <c r="D75" s="15">
        <v>1300</v>
      </c>
      <c r="E75" s="12" t="str">
        <f>IF(B75="Med A", IF(COUNTIFS(A$2:A75, A75, B$2:B75, "Med A")=1, C75, ""), "")</f>
        <v/>
      </c>
      <c r="F75" s="12" t="str">
        <f t="shared" si="2"/>
        <v/>
      </c>
      <c r="G75" s="13" t="str">
        <f t="shared" si="3"/>
        <v/>
      </c>
    </row>
    <row r="76" spans="1:7" x14ac:dyDescent="0.25">
      <c r="A76" s="11">
        <v>4</v>
      </c>
      <c r="B76" s="11" t="s">
        <v>622</v>
      </c>
      <c r="C76" s="12">
        <v>41142</v>
      </c>
      <c r="D76" s="15">
        <v>1300</v>
      </c>
      <c r="E76" s="12" t="str">
        <f>IF(B76="Med A", IF(COUNTIFS(A$2:A76, A76, B$2:B76, "Med A")=1, C76, ""), "")</f>
        <v/>
      </c>
      <c r="F76" s="12" t="str">
        <f t="shared" si="2"/>
        <v/>
      </c>
      <c r="G76" s="13" t="str">
        <f t="shared" si="3"/>
        <v/>
      </c>
    </row>
    <row r="77" spans="1:7" x14ac:dyDescent="0.25">
      <c r="A77" s="11">
        <v>4</v>
      </c>
      <c r="B77" s="11" t="s">
        <v>622</v>
      </c>
      <c r="C77" s="12">
        <v>41143</v>
      </c>
      <c r="D77" s="15">
        <v>1300</v>
      </c>
      <c r="E77" s="12" t="str">
        <f>IF(B77="Med A", IF(COUNTIFS(A$2:A77, A77, B$2:B77, "Med A")=1, C77, ""), "")</f>
        <v/>
      </c>
      <c r="F77" s="12" t="str">
        <f t="shared" si="2"/>
        <v/>
      </c>
      <c r="G77" s="13" t="str">
        <f t="shared" si="3"/>
        <v/>
      </c>
    </row>
    <row r="78" spans="1:7" x14ac:dyDescent="0.25">
      <c r="A78" s="11">
        <v>4</v>
      </c>
      <c r="B78" s="11" t="s">
        <v>622</v>
      </c>
      <c r="C78" s="12">
        <v>41145</v>
      </c>
      <c r="D78" s="15">
        <v>1300</v>
      </c>
      <c r="E78" s="12" t="str">
        <f>IF(B78="Med A", IF(COUNTIFS(A$2:A78, A78, B$2:B78, "Med A")=1, C78, ""), "")</f>
        <v/>
      </c>
      <c r="F78" s="12" t="str">
        <f t="shared" si="2"/>
        <v/>
      </c>
      <c r="G78" s="13" t="str">
        <f t="shared" si="3"/>
        <v/>
      </c>
    </row>
    <row r="79" spans="1:7" x14ac:dyDescent="0.25">
      <c r="A79" s="11">
        <v>4</v>
      </c>
      <c r="B79" s="11" t="s">
        <v>622</v>
      </c>
      <c r="C79" s="12">
        <v>41148</v>
      </c>
      <c r="D79" s="15">
        <v>1300</v>
      </c>
      <c r="E79" s="12" t="str">
        <f>IF(B79="Med A", IF(COUNTIFS(A$2:A79, A79, B$2:B79, "Med A")=1, C79, ""), "")</f>
        <v/>
      </c>
      <c r="F79" s="12" t="str">
        <f t="shared" si="2"/>
        <v/>
      </c>
      <c r="G79" s="13" t="str">
        <f t="shared" si="3"/>
        <v/>
      </c>
    </row>
    <row r="80" spans="1:7" x14ac:dyDescent="0.25">
      <c r="A80" s="11">
        <v>4</v>
      </c>
      <c r="B80" s="11" t="s">
        <v>622</v>
      </c>
      <c r="C80" s="12">
        <v>41150</v>
      </c>
      <c r="D80" s="15">
        <v>1300</v>
      </c>
      <c r="E80" s="12" t="str">
        <f>IF(B80="Med A", IF(COUNTIFS(A$2:A80, A80, B$2:B80, "Med A")=1, C80, ""), "")</f>
        <v/>
      </c>
      <c r="F80" s="12" t="str">
        <f t="shared" si="2"/>
        <v/>
      </c>
      <c r="G80" s="13" t="str">
        <f t="shared" si="3"/>
        <v/>
      </c>
    </row>
    <row r="81" spans="1:7" x14ac:dyDescent="0.25">
      <c r="A81" s="11">
        <v>4</v>
      </c>
      <c r="B81" s="11" t="s">
        <v>622</v>
      </c>
      <c r="C81" s="12">
        <v>41152</v>
      </c>
      <c r="D81" s="15">
        <v>1300</v>
      </c>
      <c r="E81" s="12" t="str">
        <f>IF(B81="Med A", IF(COUNTIFS(A$2:A81, A81, B$2:B81, "Med A")=1, C81, ""), "")</f>
        <v/>
      </c>
      <c r="F81" s="12" t="str">
        <f t="shared" si="2"/>
        <v/>
      </c>
      <c r="G81" s="13" t="str">
        <f t="shared" si="3"/>
        <v/>
      </c>
    </row>
    <row r="82" spans="1:7" x14ac:dyDescent="0.25">
      <c r="A82" s="11">
        <v>4</v>
      </c>
      <c r="B82" s="11" t="s">
        <v>622</v>
      </c>
      <c r="C82" s="12">
        <v>41155</v>
      </c>
      <c r="D82" s="15">
        <v>1300</v>
      </c>
      <c r="E82" s="12" t="str">
        <f>IF(B82="Med A", IF(COUNTIFS(A$2:A82, A82, B$2:B82, "Med A")=1, C82, ""), "")</f>
        <v/>
      </c>
      <c r="F82" s="12" t="str">
        <f t="shared" si="2"/>
        <v/>
      </c>
      <c r="G82" s="13" t="str">
        <f t="shared" si="3"/>
        <v/>
      </c>
    </row>
    <row r="83" spans="1:7" x14ac:dyDescent="0.25">
      <c r="A83" s="11">
        <v>4</v>
      </c>
      <c r="B83" s="11" t="s">
        <v>622</v>
      </c>
      <c r="C83" s="12">
        <v>41157</v>
      </c>
      <c r="D83" s="15">
        <v>1300</v>
      </c>
      <c r="E83" s="12" t="str">
        <f>IF(B83="Med A", IF(COUNTIFS(A$2:A83, A83, B$2:B83, "Med A")=1, C83, ""), "")</f>
        <v/>
      </c>
      <c r="F83" s="12">
        <f t="shared" si="2"/>
        <v>41157</v>
      </c>
      <c r="G83" s="13">
        <f t="shared" si="3"/>
        <v>9.4285714285714288</v>
      </c>
    </row>
    <row r="84" spans="1:7" x14ac:dyDescent="0.25">
      <c r="A84" s="11">
        <v>4</v>
      </c>
      <c r="B84" s="11" t="s">
        <v>623</v>
      </c>
      <c r="C84" s="12">
        <v>41164</v>
      </c>
      <c r="D84" s="15">
        <v>3</v>
      </c>
      <c r="E84" s="12" t="str">
        <f>IF(B84="Med A", IF(COUNTIFS(A$2:A84, A84, B$2:B84, "Med A")=1, C84, ""), "")</f>
        <v/>
      </c>
      <c r="F84" s="12" t="str">
        <f t="shared" si="2"/>
        <v/>
      </c>
      <c r="G84" s="13" t="str">
        <f t="shared" si="3"/>
        <v/>
      </c>
    </row>
    <row r="85" spans="1:7" x14ac:dyDescent="0.25">
      <c r="A85" s="11">
        <v>4</v>
      </c>
      <c r="B85" s="11" t="s">
        <v>623</v>
      </c>
      <c r="C85" s="12">
        <v>41227</v>
      </c>
      <c r="D85" s="15">
        <v>1</v>
      </c>
      <c r="E85" s="12" t="str">
        <f>IF(B85="Med A", IF(COUNTIFS(A$2:A85, A85, B$2:B85, "Med A")=1, C85, ""), "")</f>
        <v/>
      </c>
      <c r="F85" s="12" t="str">
        <f t="shared" si="2"/>
        <v/>
      </c>
      <c r="G85" s="13" t="str">
        <f t="shared" si="3"/>
        <v/>
      </c>
    </row>
    <row r="86" spans="1:7" x14ac:dyDescent="0.25">
      <c r="A86" s="11">
        <v>5</v>
      </c>
      <c r="B86" s="11" t="s">
        <v>622</v>
      </c>
      <c r="C86" s="12">
        <v>41096</v>
      </c>
      <c r="D86" s="15">
        <v>5700</v>
      </c>
      <c r="E86" s="12">
        <f>IF(B86="Med A", IF(COUNTIFS(A$2:A86, A86, B$2:B86, "Med A")=1, C86, ""), "")</f>
        <v>41096</v>
      </c>
      <c r="F86" s="12" t="str">
        <f t="shared" si="2"/>
        <v/>
      </c>
      <c r="G86" s="13" t="str">
        <f t="shared" si="3"/>
        <v/>
      </c>
    </row>
    <row r="87" spans="1:7" x14ac:dyDescent="0.25">
      <c r="A87" s="11">
        <v>5</v>
      </c>
      <c r="B87" s="11" t="s">
        <v>622</v>
      </c>
      <c r="C87" s="12">
        <v>41099</v>
      </c>
      <c r="D87" s="15">
        <v>5700</v>
      </c>
      <c r="E87" s="12" t="str">
        <f>IF(B87="Med A", IF(COUNTIFS(A$2:A87, A87, B$2:B87, "Med A")=1, C87, ""), "")</f>
        <v/>
      </c>
      <c r="F87" s="12" t="str">
        <f t="shared" si="2"/>
        <v/>
      </c>
      <c r="G87" s="13" t="str">
        <f t="shared" si="3"/>
        <v/>
      </c>
    </row>
    <row r="88" spans="1:7" x14ac:dyDescent="0.25">
      <c r="A88" s="11">
        <v>5</v>
      </c>
      <c r="B88" s="11" t="s">
        <v>622</v>
      </c>
      <c r="C88" s="12">
        <v>41101</v>
      </c>
      <c r="D88" s="15">
        <v>5700</v>
      </c>
      <c r="E88" s="12" t="str">
        <f>IF(B88="Med A", IF(COUNTIFS(A$2:A88, A88, B$2:B88, "Med A")=1, C88, ""), "")</f>
        <v/>
      </c>
      <c r="F88" s="12" t="str">
        <f t="shared" si="2"/>
        <v/>
      </c>
      <c r="G88" s="13" t="str">
        <f t="shared" si="3"/>
        <v/>
      </c>
    </row>
    <row r="89" spans="1:7" x14ac:dyDescent="0.25">
      <c r="A89" s="11">
        <v>5</v>
      </c>
      <c r="B89" s="11" t="s">
        <v>622</v>
      </c>
      <c r="C89" s="12">
        <v>41103</v>
      </c>
      <c r="D89" s="15">
        <v>5700</v>
      </c>
      <c r="E89" s="12" t="str">
        <f>IF(B89="Med A", IF(COUNTIFS(A$2:A89, A89, B$2:B89, "Med A")=1, C89, ""), "")</f>
        <v/>
      </c>
      <c r="F89" s="12" t="str">
        <f t="shared" si="2"/>
        <v/>
      </c>
      <c r="G89" s="13" t="str">
        <f t="shared" si="3"/>
        <v/>
      </c>
    </row>
    <row r="90" spans="1:7" x14ac:dyDescent="0.25">
      <c r="A90" s="11">
        <v>5</v>
      </c>
      <c r="B90" s="11" t="s">
        <v>622</v>
      </c>
      <c r="C90" s="12">
        <v>41106</v>
      </c>
      <c r="D90" s="15">
        <v>5700</v>
      </c>
      <c r="E90" s="12" t="str">
        <f>IF(B90="Med A", IF(COUNTIFS(A$2:A90, A90, B$2:B90, "Med A")=1, C90, ""), "")</f>
        <v/>
      </c>
      <c r="F90" s="12" t="str">
        <f t="shared" si="2"/>
        <v/>
      </c>
      <c r="G90" s="13" t="str">
        <f t="shared" si="3"/>
        <v/>
      </c>
    </row>
    <row r="91" spans="1:7" x14ac:dyDescent="0.25">
      <c r="A91" s="11">
        <v>5</v>
      </c>
      <c r="B91" s="11" t="s">
        <v>622</v>
      </c>
      <c r="C91" s="12">
        <v>41108</v>
      </c>
      <c r="D91" s="15">
        <v>5700</v>
      </c>
      <c r="E91" s="12" t="str">
        <f>IF(B91="Med A", IF(COUNTIFS(A$2:A91, A91, B$2:B91, "Med A")=1, C91, ""), "")</f>
        <v/>
      </c>
      <c r="F91" s="12" t="str">
        <f t="shared" si="2"/>
        <v/>
      </c>
      <c r="G91" s="13" t="str">
        <f t="shared" si="3"/>
        <v/>
      </c>
    </row>
    <row r="92" spans="1:7" x14ac:dyDescent="0.25">
      <c r="A92" s="11">
        <v>5</v>
      </c>
      <c r="B92" s="11" t="s">
        <v>622</v>
      </c>
      <c r="C92" s="12">
        <v>41110</v>
      </c>
      <c r="D92" s="15">
        <v>5700</v>
      </c>
      <c r="E92" s="12" t="str">
        <f>IF(B92="Med A", IF(COUNTIFS(A$2:A92, A92, B$2:B92, "Med A")=1, C92, ""), "")</f>
        <v/>
      </c>
      <c r="F92" s="12" t="str">
        <f t="shared" si="2"/>
        <v/>
      </c>
      <c r="G92" s="13" t="str">
        <f t="shared" si="3"/>
        <v/>
      </c>
    </row>
    <row r="93" spans="1:7" x14ac:dyDescent="0.25">
      <c r="A93" s="11">
        <v>5</v>
      </c>
      <c r="B93" s="11" t="s">
        <v>622</v>
      </c>
      <c r="C93" s="12">
        <v>41113</v>
      </c>
      <c r="D93" s="15">
        <v>5700</v>
      </c>
      <c r="E93" s="12" t="str">
        <f>IF(B93="Med A", IF(COUNTIFS(A$2:A93, A93, B$2:B93, "Med A")=1, C93, ""), "")</f>
        <v/>
      </c>
      <c r="F93" s="12" t="str">
        <f t="shared" si="2"/>
        <v/>
      </c>
      <c r="G93" s="13" t="str">
        <f t="shared" si="3"/>
        <v/>
      </c>
    </row>
    <row r="94" spans="1:7" x14ac:dyDescent="0.25">
      <c r="A94" s="11">
        <v>5</v>
      </c>
      <c r="B94" s="11" t="s">
        <v>622</v>
      </c>
      <c r="C94" s="12">
        <v>41115</v>
      </c>
      <c r="D94" s="15">
        <v>5700</v>
      </c>
      <c r="E94" s="12" t="str">
        <f>IF(B94="Med A", IF(COUNTIFS(A$2:A94, A94, B$2:B94, "Med A")=1, C94, ""), "")</f>
        <v/>
      </c>
      <c r="F94" s="12" t="str">
        <f t="shared" si="2"/>
        <v/>
      </c>
      <c r="G94" s="13" t="str">
        <f t="shared" si="3"/>
        <v/>
      </c>
    </row>
    <row r="95" spans="1:7" x14ac:dyDescent="0.25">
      <c r="A95" s="11">
        <v>5</v>
      </c>
      <c r="B95" s="11" t="s">
        <v>622</v>
      </c>
      <c r="C95" s="12">
        <v>41117</v>
      </c>
      <c r="D95" s="15">
        <v>5700</v>
      </c>
      <c r="E95" s="12" t="str">
        <f>IF(B95="Med A", IF(COUNTIFS(A$2:A95, A95, B$2:B95, "Med A")=1, C95, ""), "")</f>
        <v/>
      </c>
      <c r="F95" s="12" t="str">
        <f t="shared" si="2"/>
        <v/>
      </c>
      <c r="G95" s="13" t="str">
        <f t="shared" si="3"/>
        <v/>
      </c>
    </row>
    <row r="96" spans="1:7" x14ac:dyDescent="0.25">
      <c r="A96" s="11">
        <v>5</v>
      </c>
      <c r="B96" s="11" t="s">
        <v>622</v>
      </c>
      <c r="C96" s="12">
        <v>41122</v>
      </c>
      <c r="D96" s="15">
        <v>5700</v>
      </c>
      <c r="E96" s="12" t="str">
        <f>IF(B96="Med A", IF(COUNTIFS(A$2:A96, A96, B$2:B96, "Med A")=1, C96, ""), "")</f>
        <v/>
      </c>
      <c r="F96" s="12" t="str">
        <f t="shared" si="2"/>
        <v/>
      </c>
      <c r="G96" s="13" t="str">
        <f t="shared" si="3"/>
        <v/>
      </c>
    </row>
    <row r="97" spans="1:7" x14ac:dyDescent="0.25">
      <c r="A97" s="11">
        <v>5</v>
      </c>
      <c r="B97" s="11" t="s">
        <v>622</v>
      </c>
      <c r="C97" s="12">
        <v>41124</v>
      </c>
      <c r="D97" s="15">
        <v>5700</v>
      </c>
      <c r="E97" s="12" t="str">
        <f>IF(B97="Med A", IF(COUNTIFS(A$2:A97, A97, B$2:B97, "Med A")=1, C97, ""), "")</f>
        <v/>
      </c>
      <c r="F97" s="12" t="str">
        <f t="shared" si="2"/>
        <v/>
      </c>
      <c r="G97" s="13" t="str">
        <f t="shared" si="3"/>
        <v/>
      </c>
    </row>
    <row r="98" spans="1:7" x14ac:dyDescent="0.25">
      <c r="A98" s="11">
        <v>5</v>
      </c>
      <c r="B98" s="11" t="s">
        <v>622</v>
      </c>
      <c r="C98" s="12">
        <v>41127</v>
      </c>
      <c r="D98" s="15">
        <v>5700</v>
      </c>
      <c r="E98" s="12" t="str">
        <f>IF(B98="Med A", IF(COUNTIFS(A$2:A98, A98, B$2:B98, "Med A")=1, C98, ""), "")</f>
        <v/>
      </c>
      <c r="F98" s="12" t="str">
        <f t="shared" si="2"/>
        <v/>
      </c>
      <c r="G98" s="13" t="str">
        <f t="shared" si="3"/>
        <v/>
      </c>
    </row>
    <row r="99" spans="1:7" x14ac:dyDescent="0.25">
      <c r="A99" s="11">
        <v>5</v>
      </c>
      <c r="B99" s="11" t="s">
        <v>622</v>
      </c>
      <c r="C99" s="12">
        <v>41129</v>
      </c>
      <c r="D99" s="15">
        <v>5700</v>
      </c>
      <c r="E99" s="12" t="str">
        <f>IF(B99="Med A", IF(COUNTIFS(A$2:A99, A99, B$2:B99, "Med A")=1, C99, ""), "")</f>
        <v/>
      </c>
      <c r="F99" s="12" t="str">
        <f t="shared" si="2"/>
        <v/>
      </c>
      <c r="G99" s="13" t="str">
        <f t="shared" si="3"/>
        <v/>
      </c>
    </row>
    <row r="100" spans="1:7" x14ac:dyDescent="0.25">
      <c r="A100" s="11">
        <v>5</v>
      </c>
      <c r="B100" s="11" t="s">
        <v>622</v>
      </c>
      <c r="C100" s="12">
        <v>41131</v>
      </c>
      <c r="D100" s="15">
        <v>5700</v>
      </c>
      <c r="E100" s="12" t="str">
        <f>IF(B100="Med A", IF(COUNTIFS(A$2:A100, A100, B$2:B100, "Med A")=1, C100, ""), "")</f>
        <v/>
      </c>
      <c r="F100" s="12" t="str">
        <f t="shared" si="2"/>
        <v/>
      </c>
      <c r="G100" s="13" t="str">
        <f t="shared" si="3"/>
        <v/>
      </c>
    </row>
    <row r="101" spans="1:7" x14ac:dyDescent="0.25">
      <c r="A101" s="11">
        <v>5</v>
      </c>
      <c r="B101" s="11" t="s">
        <v>622</v>
      </c>
      <c r="C101" s="12">
        <v>41134</v>
      </c>
      <c r="D101" s="15">
        <v>5700</v>
      </c>
      <c r="E101" s="12" t="str">
        <f>IF(B101="Med A", IF(COUNTIFS(A$2:A101, A101, B$2:B101, "Med A")=1, C101, ""), "")</f>
        <v/>
      </c>
      <c r="F101" s="12" t="str">
        <f t="shared" si="2"/>
        <v/>
      </c>
      <c r="G101" s="13" t="str">
        <f t="shared" si="3"/>
        <v/>
      </c>
    </row>
    <row r="102" spans="1:7" x14ac:dyDescent="0.25">
      <c r="A102" s="11">
        <v>5</v>
      </c>
      <c r="B102" s="11" t="s">
        <v>622</v>
      </c>
      <c r="C102" s="12">
        <v>41136</v>
      </c>
      <c r="D102" s="15">
        <v>5700</v>
      </c>
      <c r="E102" s="12" t="str">
        <f>IF(B102="Med A", IF(COUNTIFS(A$2:A102, A102, B$2:B102, "Med A")=1, C102, ""), "")</f>
        <v/>
      </c>
      <c r="F102" s="12">
        <f t="shared" si="2"/>
        <v>41136</v>
      </c>
      <c r="G102" s="13">
        <f t="shared" si="3"/>
        <v>5.8571428571428568</v>
      </c>
    </row>
    <row r="103" spans="1:7" x14ac:dyDescent="0.25">
      <c r="A103" s="11">
        <v>5</v>
      </c>
      <c r="B103" s="11" t="s">
        <v>623</v>
      </c>
      <c r="C103" s="12">
        <v>41164</v>
      </c>
      <c r="D103" s="15">
        <v>8</v>
      </c>
      <c r="E103" s="12" t="str">
        <f>IF(B103="Med A", IF(COUNTIFS(A$2:A103, A103, B$2:B103, "Med A")=1, C103, ""), "")</f>
        <v/>
      </c>
      <c r="F103" s="12" t="str">
        <f t="shared" si="2"/>
        <v/>
      </c>
      <c r="G103" s="13" t="str">
        <f t="shared" si="3"/>
        <v/>
      </c>
    </row>
    <row r="104" spans="1:7" x14ac:dyDescent="0.25">
      <c r="A104" s="11">
        <v>5</v>
      </c>
      <c r="B104" s="11" t="s">
        <v>623</v>
      </c>
      <c r="C104" s="12">
        <v>41199</v>
      </c>
      <c r="D104" s="15">
        <v>8</v>
      </c>
      <c r="E104" s="12" t="str">
        <f>IF(B104="Med A", IF(COUNTIFS(A$2:A104, A104, B$2:B104, "Med A")=1, C104, ""), "")</f>
        <v/>
      </c>
      <c r="F104" s="12" t="str">
        <f t="shared" si="2"/>
        <v/>
      </c>
      <c r="G104" s="13" t="str">
        <f t="shared" si="3"/>
        <v/>
      </c>
    </row>
    <row r="105" spans="1:7" x14ac:dyDescent="0.25">
      <c r="A105" s="11">
        <v>5</v>
      </c>
      <c r="B105" s="11" t="s">
        <v>623</v>
      </c>
      <c r="C105" s="12">
        <v>41227</v>
      </c>
      <c r="D105" s="15">
        <v>8</v>
      </c>
      <c r="E105" s="12" t="str">
        <f>IF(B105="Med A", IF(COUNTIFS(A$2:A105, A105, B$2:B105, "Med A")=1, C105, ""), "")</f>
        <v/>
      </c>
      <c r="F105" s="12" t="str">
        <f t="shared" si="2"/>
        <v/>
      </c>
      <c r="G105" s="13" t="str">
        <f t="shared" si="3"/>
        <v/>
      </c>
    </row>
    <row r="106" spans="1:7" x14ac:dyDescent="0.25">
      <c r="A106" s="11">
        <v>6</v>
      </c>
      <c r="B106" s="11" t="s">
        <v>622</v>
      </c>
      <c r="C106" s="12">
        <v>41246</v>
      </c>
      <c r="D106" s="15">
        <v>3800</v>
      </c>
      <c r="E106" s="12">
        <f>IF(B106="Med A", IF(COUNTIFS(A$2:A106, A106, B$2:B106, "Med A")=1, C106, ""), "")</f>
        <v>41246</v>
      </c>
      <c r="F106" s="12" t="str">
        <f t="shared" si="2"/>
        <v/>
      </c>
      <c r="G106" s="13" t="str">
        <f t="shared" si="3"/>
        <v/>
      </c>
    </row>
    <row r="107" spans="1:7" x14ac:dyDescent="0.25">
      <c r="A107" s="11">
        <v>7</v>
      </c>
      <c r="B107" s="11" t="s">
        <v>622</v>
      </c>
      <c r="C107" s="12">
        <v>41093</v>
      </c>
      <c r="D107" s="15">
        <v>6400</v>
      </c>
      <c r="E107" s="12">
        <f>IF(B107="Med A", IF(COUNTIFS(A$2:A107, A107, B$2:B107, "Med A")=1, C107, ""), "")</f>
        <v>41093</v>
      </c>
      <c r="F107" s="12" t="str">
        <f t="shared" si="2"/>
        <v/>
      </c>
      <c r="G107" s="13" t="str">
        <f t="shared" si="3"/>
        <v/>
      </c>
    </row>
    <row r="108" spans="1:7" x14ac:dyDescent="0.25">
      <c r="A108" s="11">
        <v>7</v>
      </c>
      <c r="B108" s="11" t="s">
        <v>622</v>
      </c>
      <c r="C108" s="12">
        <v>41097</v>
      </c>
      <c r="D108" s="15">
        <v>6400</v>
      </c>
      <c r="E108" s="12" t="str">
        <f>IF(B108="Med A", IF(COUNTIFS(A$2:A108, A108, B$2:B108, "Med A")=1, C108, ""), "")</f>
        <v/>
      </c>
      <c r="F108" s="12" t="str">
        <f t="shared" si="2"/>
        <v/>
      </c>
      <c r="G108" s="13" t="str">
        <f t="shared" si="3"/>
        <v/>
      </c>
    </row>
    <row r="109" spans="1:7" x14ac:dyDescent="0.25">
      <c r="A109" s="11">
        <v>7</v>
      </c>
      <c r="B109" s="11" t="s">
        <v>622</v>
      </c>
      <c r="C109" s="12">
        <v>41100</v>
      </c>
      <c r="D109" s="15">
        <v>6400</v>
      </c>
      <c r="E109" s="12" t="str">
        <f>IF(B109="Med A", IF(COUNTIFS(A$2:A109, A109, B$2:B109, "Med A")=1, C109, ""), "")</f>
        <v/>
      </c>
      <c r="F109" s="12" t="str">
        <f t="shared" si="2"/>
        <v/>
      </c>
      <c r="G109" s="13" t="str">
        <f t="shared" si="3"/>
        <v/>
      </c>
    </row>
    <row r="110" spans="1:7" x14ac:dyDescent="0.25">
      <c r="A110" s="11">
        <v>7</v>
      </c>
      <c r="B110" s="11" t="s">
        <v>622</v>
      </c>
      <c r="C110" s="12">
        <v>41102</v>
      </c>
      <c r="D110" s="15">
        <v>6400</v>
      </c>
      <c r="E110" s="12" t="str">
        <f>IF(B110="Med A", IF(COUNTIFS(A$2:A110, A110, B$2:B110, "Med A")=1, C110, ""), "")</f>
        <v/>
      </c>
      <c r="F110" s="12" t="str">
        <f t="shared" si="2"/>
        <v/>
      </c>
      <c r="G110" s="13" t="str">
        <f t="shared" si="3"/>
        <v/>
      </c>
    </row>
    <row r="111" spans="1:7" x14ac:dyDescent="0.25">
      <c r="A111" s="11">
        <v>7</v>
      </c>
      <c r="B111" s="11" t="s">
        <v>622</v>
      </c>
      <c r="C111" s="12">
        <v>41104</v>
      </c>
      <c r="D111" s="15">
        <v>6400</v>
      </c>
      <c r="E111" s="12" t="str">
        <f>IF(B111="Med A", IF(COUNTIFS(A$2:A111, A111, B$2:B111, "Med A")=1, C111, ""), "")</f>
        <v/>
      </c>
      <c r="F111" s="12" t="str">
        <f t="shared" si="2"/>
        <v/>
      </c>
      <c r="G111" s="13" t="str">
        <f t="shared" si="3"/>
        <v/>
      </c>
    </row>
    <row r="112" spans="1:7" x14ac:dyDescent="0.25">
      <c r="A112" s="11">
        <v>7</v>
      </c>
      <c r="B112" s="11" t="s">
        <v>622</v>
      </c>
      <c r="C112" s="12">
        <v>41107</v>
      </c>
      <c r="D112" s="15">
        <v>6400</v>
      </c>
      <c r="E112" s="12" t="str">
        <f>IF(B112="Med A", IF(COUNTIFS(A$2:A112, A112, B$2:B112, "Med A")=1, C112, ""), "")</f>
        <v/>
      </c>
      <c r="F112" s="12" t="str">
        <f t="shared" si="2"/>
        <v/>
      </c>
      <c r="G112" s="13" t="str">
        <f t="shared" si="3"/>
        <v/>
      </c>
    </row>
    <row r="113" spans="1:7" x14ac:dyDescent="0.25">
      <c r="A113" s="11">
        <v>7</v>
      </c>
      <c r="B113" s="11" t="s">
        <v>622</v>
      </c>
      <c r="C113" s="12">
        <v>41109</v>
      </c>
      <c r="D113" s="15">
        <v>6400</v>
      </c>
      <c r="E113" s="12" t="str">
        <f>IF(B113="Med A", IF(COUNTIFS(A$2:A113, A113, B$2:B113, "Med A")=1, C113, ""), "")</f>
        <v/>
      </c>
      <c r="F113" s="12" t="str">
        <f t="shared" si="2"/>
        <v/>
      </c>
      <c r="G113" s="13" t="str">
        <f t="shared" si="3"/>
        <v/>
      </c>
    </row>
    <row r="114" spans="1:7" x14ac:dyDescent="0.25">
      <c r="A114" s="11">
        <v>8</v>
      </c>
      <c r="B114" s="11" t="s">
        <v>622</v>
      </c>
      <c r="C114" s="12">
        <v>41093</v>
      </c>
      <c r="D114" s="15">
        <v>2000</v>
      </c>
      <c r="E114" s="12">
        <f>IF(B114="Med A", IF(COUNTIFS(A$2:A114, A114, B$2:B114, "Med A")=1, C114, ""), "")</f>
        <v>41093</v>
      </c>
      <c r="F114" s="12" t="str">
        <f t="shared" si="2"/>
        <v/>
      </c>
      <c r="G114" s="13" t="str">
        <f t="shared" si="3"/>
        <v/>
      </c>
    </row>
    <row r="115" spans="1:7" x14ac:dyDescent="0.25">
      <c r="A115" s="11">
        <v>8</v>
      </c>
      <c r="B115" s="11" t="s">
        <v>622</v>
      </c>
      <c r="C115" s="12">
        <v>41095</v>
      </c>
      <c r="D115" s="15">
        <v>2000</v>
      </c>
      <c r="E115" s="12" t="str">
        <f>IF(B115="Med A", IF(COUNTIFS(A$2:A115, A115, B$2:B115, "Med A")=1, C115, ""), "")</f>
        <v/>
      </c>
      <c r="F115" s="12" t="str">
        <f t="shared" si="2"/>
        <v/>
      </c>
      <c r="G115" s="13" t="str">
        <f t="shared" si="3"/>
        <v/>
      </c>
    </row>
    <row r="116" spans="1:7" x14ac:dyDescent="0.25">
      <c r="A116" s="11">
        <v>8</v>
      </c>
      <c r="B116" s="11" t="s">
        <v>622</v>
      </c>
      <c r="C116" s="12">
        <v>41097</v>
      </c>
      <c r="D116" s="15">
        <v>2000</v>
      </c>
      <c r="E116" s="12" t="str">
        <f>IF(B116="Med A", IF(COUNTIFS(A$2:A116, A116, B$2:B116, "Med A")=1, C116, ""), "")</f>
        <v/>
      </c>
      <c r="F116" s="12" t="str">
        <f t="shared" si="2"/>
        <v/>
      </c>
      <c r="G116" s="13" t="str">
        <f t="shared" si="3"/>
        <v/>
      </c>
    </row>
    <row r="117" spans="1:7" x14ac:dyDescent="0.25">
      <c r="A117" s="11">
        <v>8</v>
      </c>
      <c r="B117" s="11" t="s">
        <v>622</v>
      </c>
      <c r="C117" s="12">
        <v>41100</v>
      </c>
      <c r="D117" s="15">
        <v>2000</v>
      </c>
      <c r="E117" s="12" t="str">
        <f>IF(B117="Med A", IF(COUNTIFS(A$2:A117, A117, B$2:B117, "Med A")=1, C117, ""), "")</f>
        <v/>
      </c>
      <c r="F117" s="12" t="str">
        <f t="shared" si="2"/>
        <v/>
      </c>
      <c r="G117" s="13" t="str">
        <f t="shared" si="3"/>
        <v/>
      </c>
    </row>
    <row r="118" spans="1:7" x14ac:dyDescent="0.25">
      <c r="A118" s="11">
        <v>8</v>
      </c>
      <c r="B118" s="11" t="s">
        <v>622</v>
      </c>
      <c r="C118" s="12">
        <v>41102</v>
      </c>
      <c r="D118" s="15">
        <v>2000</v>
      </c>
      <c r="E118" s="12" t="str">
        <f>IF(B118="Med A", IF(COUNTIFS(A$2:A118, A118, B$2:B118, "Med A")=1, C118, ""), "")</f>
        <v/>
      </c>
      <c r="F118" s="12" t="str">
        <f t="shared" si="2"/>
        <v/>
      </c>
      <c r="G118" s="13" t="str">
        <f t="shared" si="3"/>
        <v/>
      </c>
    </row>
    <row r="119" spans="1:7" x14ac:dyDescent="0.25">
      <c r="A119" s="11">
        <v>8</v>
      </c>
      <c r="B119" s="11" t="s">
        <v>622</v>
      </c>
      <c r="C119" s="12">
        <v>41104</v>
      </c>
      <c r="D119" s="15">
        <v>2000</v>
      </c>
      <c r="E119" s="12" t="str">
        <f>IF(B119="Med A", IF(COUNTIFS(A$2:A119, A119, B$2:B119, "Med A")=1, C119, ""), "")</f>
        <v/>
      </c>
      <c r="F119" s="12" t="str">
        <f t="shared" si="2"/>
        <v/>
      </c>
      <c r="G119" s="13" t="str">
        <f t="shared" si="3"/>
        <v/>
      </c>
    </row>
    <row r="120" spans="1:7" x14ac:dyDescent="0.25">
      <c r="A120" s="11">
        <v>8</v>
      </c>
      <c r="B120" s="11" t="s">
        <v>622</v>
      </c>
      <c r="C120" s="12">
        <v>41107</v>
      </c>
      <c r="D120" s="15">
        <v>2000</v>
      </c>
      <c r="E120" s="12" t="str">
        <f>IF(B120="Med A", IF(COUNTIFS(A$2:A120, A120, B$2:B120, "Med A")=1, C120, ""), "")</f>
        <v/>
      </c>
      <c r="F120" s="12" t="str">
        <f t="shared" si="2"/>
        <v/>
      </c>
      <c r="G120" s="13" t="str">
        <f t="shared" si="3"/>
        <v/>
      </c>
    </row>
    <row r="121" spans="1:7" x14ac:dyDescent="0.25">
      <c r="A121" s="11">
        <v>8</v>
      </c>
      <c r="B121" s="11" t="s">
        <v>622</v>
      </c>
      <c r="C121" s="12">
        <v>41109</v>
      </c>
      <c r="D121" s="15">
        <v>2000</v>
      </c>
      <c r="E121" s="12" t="str">
        <f>IF(B121="Med A", IF(COUNTIFS(A$2:A121, A121, B$2:B121, "Med A")=1, C121, ""), "")</f>
        <v/>
      </c>
      <c r="F121" s="12" t="str">
        <f t="shared" si="2"/>
        <v/>
      </c>
      <c r="G121" s="13" t="str">
        <f t="shared" si="3"/>
        <v/>
      </c>
    </row>
    <row r="122" spans="1:7" x14ac:dyDescent="0.25">
      <c r="A122" s="11">
        <v>8</v>
      </c>
      <c r="B122" s="11" t="s">
        <v>622</v>
      </c>
      <c r="C122" s="12">
        <v>41111</v>
      </c>
      <c r="D122" s="15">
        <v>2000</v>
      </c>
      <c r="E122" s="12" t="str">
        <f>IF(B122="Med A", IF(COUNTIFS(A$2:A122, A122, B$2:B122, "Med A")=1, C122, ""), "")</f>
        <v/>
      </c>
      <c r="F122" s="12" t="str">
        <f t="shared" si="2"/>
        <v/>
      </c>
      <c r="G122" s="13" t="str">
        <f t="shared" si="3"/>
        <v/>
      </c>
    </row>
    <row r="123" spans="1:7" x14ac:dyDescent="0.25">
      <c r="A123" s="11">
        <v>8</v>
      </c>
      <c r="B123" s="11" t="s">
        <v>622</v>
      </c>
      <c r="C123" s="12">
        <v>41114</v>
      </c>
      <c r="D123" s="15">
        <v>2000</v>
      </c>
      <c r="E123" s="12" t="str">
        <f>IF(B123="Med A", IF(COUNTIFS(A$2:A123, A123, B$2:B123, "Med A")=1, C123, ""), "")</f>
        <v/>
      </c>
      <c r="F123" s="12" t="str">
        <f t="shared" si="2"/>
        <v/>
      </c>
      <c r="G123" s="13" t="str">
        <f t="shared" si="3"/>
        <v/>
      </c>
    </row>
    <row r="124" spans="1:7" x14ac:dyDescent="0.25">
      <c r="A124" s="11">
        <v>8</v>
      </c>
      <c r="B124" s="11" t="s">
        <v>622</v>
      </c>
      <c r="C124" s="12">
        <v>41116</v>
      </c>
      <c r="D124" s="15">
        <v>2000</v>
      </c>
      <c r="E124" s="12" t="str">
        <f>IF(B124="Med A", IF(COUNTIFS(A$2:A124, A124, B$2:B124, "Med A")=1, C124, ""), "")</f>
        <v/>
      </c>
      <c r="F124" s="12" t="str">
        <f t="shared" si="2"/>
        <v/>
      </c>
      <c r="G124" s="13" t="str">
        <f t="shared" si="3"/>
        <v/>
      </c>
    </row>
    <row r="125" spans="1:7" x14ac:dyDescent="0.25">
      <c r="A125" s="11">
        <v>8</v>
      </c>
      <c r="B125" s="11" t="s">
        <v>622</v>
      </c>
      <c r="C125" s="12">
        <v>41118</v>
      </c>
      <c r="D125" s="15">
        <v>2000</v>
      </c>
      <c r="E125" s="12" t="str">
        <f>IF(B125="Med A", IF(COUNTIFS(A$2:A125, A125, B$2:B125, "Med A")=1, C125, ""), "")</f>
        <v/>
      </c>
      <c r="F125" s="12" t="str">
        <f t="shared" si="2"/>
        <v/>
      </c>
      <c r="G125" s="13" t="str">
        <f t="shared" si="3"/>
        <v/>
      </c>
    </row>
    <row r="126" spans="1:7" x14ac:dyDescent="0.25">
      <c r="A126" s="11">
        <v>8</v>
      </c>
      <c r="B126" s="11" t="s">
        <v>622</v>
      </c>
      <c r="C126" s="12">
        <v>41121</v>
      </c>
      <c r="D126" s="15">
        <v>2000</v>
      </c>
      <c r="E126" s="12" t="str">
        <f>IF(B126="Med A", IF(COUNTIFS(A$2:A126, A126, B$2:B126, "Med A")=1, C126, ""), "")</f>
        <v/>
      </c>
      <c r="F126" s="12" t="str">
        <f t="shared" si="2"/>
        <v/>
      </c>
      <c r="G126" s="13" t="str">
        <f t="shared" si="3"/>
        <v/>
      </c>
    </row>
    <row r="127" spans="1:7" x14ac:dyDescent="0.25">
      <c r="A127" s="11">
        <v>8</v>
      </c>
      <c r="B127" s="11" t="s">
        <v>622</v>
      </c>
      <c r="C127" s="12">
        <v>41123</v>
      </c>
      <c r="D127" s="15">
        <v>2000</v>
      </c>
      <c r="E127" s="12" t="str">
        <f>IF(B127="Med A", IF(COUNTIFS(A$2:A127, A127, B$2:B127, "Med A")=1, C127, ""), "")</f>
        <v/>
      </c>
      <c r="F127" s="12" t="str">
        <f t="shared" si="2"/>
        <v/>
      </c>
      <c r="G127" s="13" t="str">
        <f t="shared" si="3"/>
        <v/>
      </c>
    </row>
    <row r="128" spans="1:7" x14ac:dyDescent="0.25">
      <c r="A128" s="11">
        <v>8</v>
      </c>
      <c r="B128" s="11" t="s">
        <v>622</v>
      </c>
      <c r="C128" s="12">
        <v>41125</v>
      </c>
      <c r="D128" s="15">
        <v>2000</v>
      </c>
      <c r="E128" s="12" t="str">
        <f>IF(B128="Med A", IF(COUNTIFS(A$2:A128, A128, B$2:B128, "Med A")=1, C128, ""), "")</f>
        <v/>
      </c>
      <c r="F128" s="12" t="str">
        <f t="shared" si="2"/>
        <v/>
      </c>
      <c r="G128" s="13" t="str">
        <f t="shared" si="3"/>
        <v/>
      </c>
    </row>
    <row r="129" spans="1:7" x14ac:dyDescent="0.25">
      <c r="A129" s="11">
        <v>8</v>
      </c>
      <c r="B129" s="11" t="s">
        <v>622</v>
      </c>
      <c r="C129" s="12">
        <v>41128</v>
      </c>
      <c r="D129" s="15">
        <v>2000</v>
      </c>
      <c r="E129" s="12" t="str">
        <f>IF(B129="Med A", IF(COUNTIFS(A$2:A129, A129, B$2:B129, "Med A")=1, C129, ""), "")</f>
        <v/>
      </c>
      <c r="F129" s="12" t="str">
        <f t="shared" si="2"/>
        <v/>
      </c>
      <c r="G129" s="13" t="str">
        <f t="shared" si="3"/>
        <v/>
      </c>
    </row>
    <row r="130" spans="1:7" x14ac:dyDescent="0.25">
      <c r="A130" s="11">
        <v>8</v>
      </c>
      <c r="B130" s="11" t="s">
        <v>622</v>
      </c>
      <c r="C130" s="12">
        <v>41130</v>
      </c>
      <c r="D130" s="15">
        <v>2000</v>
      </c>
      <c r="E130" s="12" t="str">
        <f>IF(B130="Med A", IF(COUNTIFS(A$2:A130, A130, B$2:B130, "Med A")=1, C130, ""), "")</f>
        <v/>
      </c>
      <c r="F130" s="12" t="str">
        <f t="shared" ref="F130:F193" si="4">IF(AND(B130="Med A", B131="Med B", A130=A131), C130, "")</f>
        <v/>
      </c>
      <c r="G130" s="13" t="str">
        <f t="shared" si="3"/>
        <v/>
      </c>
    </row>
    <row r="131" spans="1:7" x14ac:dyDescent="0.25">
      <c r="A131" s="11">
        <v>8</v>
      </c>
      <c r="B131" s="11" t="s">
        <v>622</v>
      </c>
      <c r="C131" s="12">
        <v>41132</v>
      </c>
      <c r="D131" s="15">
        <v>2000</v>
      </c>
      <c r="E131" s="12" t="str">
        <f>IF(B131="Med A", IF(COUNTIFS(A$2:A131, A131, B$2:B131, "Med A")=1, C131, ""), "")</f>
        <v/>
      </c>
      <c r="F131" s="12" t="str">
        <f t="shared" si="4"/>
        <v/>
      </c>
      <c r="G131" s="13" t="str">
        <f t="shared" ref="G131:G194" si="5">IF(AND(B131="Med A",B132="Med B",A131=A132),(C131-_xlfn.MINIFS(C:C,A:A,A131,B:B,"Med A")+1)/7,"")</f>
        <v/>
      </c>
    </row>
    <row r="132" spans="1:7" x14ac:dyDescent="0.25">
      <c r="A132" s="11">
        <v>8</v>
      </c>
      <c r="B132" s="11" t="s">
        <v>622</v>
      </c>
      <c r="C132" s="12">
        <v>41135</v>
      </c>
      <c r="D132" s="15">
        <v>2000</v>
      </c>
      <c r="E132" s="12" t="str">
        <f>IF(B132="Med A", IF(COUNTIFS(A$2:A132, A132, B$2:B132, "Med A")=1, C132, ""), "")</f>
        <v/>
      </c>
      <c r="F132" s="12" t="str">
        <f t="shared" si="4"/>
        <v/>
      </c>
      <c r="G132" s="13" t="str">
        <f t="shared" si="5"/>
        <v/>
      </c>
    </row>
    <row r="133" spans="1:7" x14ac:dyDescent="0.25">
      <c r="A133" s="11">
        <v>8</v>
      </c>
      <c r="B133" s="11" t="s">
        <v>622</v>
      </c>
      <c r="C133" s="12">
        <v>41137</v>
      </c>
      <c r="D133" s="15">
        <v>2000</v>
      </c>
      <c r="E133" s="12" t="str">
        <f>IF(B133="Med A", IF(COUNTIFS(A$2:A133, A133, B$2:B133, "Med A")=1, C133, ""), "")</f>
        <v/>
      </c>
      <c r="F133" s="12" t="str">
        <f t="shared" si="4"/>
        <v/>
      </c>
      <c r="G133" s="13" t="str">
        <f t="shared" si="5"/>
        <v/>
      </c>
    </row>
    <row r="134" spans="1:7" x14ac:dyDescent="0.25">
      <c r="A134" s="11">
        <v>8</v>
      </c>
      <c r="B134" s="11" t="s">
        <v>622</v>
      </c>
      <c r="C134" s="12">
        <v>41139</v>
      </c>
      <c r="D134" s="15">
        <v>2400</v>
      </c>
      <c r="E134" s="12" t="str">
        <f>IF(B134="Med A", IF(COUNTIFS(A$2:A134, A134, B$2:B134, "Med A")=1, C134, ""), "")</f>
        <v/>
      </c>
      <c r="F134" s="12" t="str">
        <f t="shared" si="4"/>
        <v/>
      </c>
      <c r="G134" s="13" t="str">
        <f t="shared" si="5"/>
        <v/>
      </c>
    </row>
    <row r="135" spans="1:7" x14ac:dyDescent="0.25">
      <c r="A135" s="11">
        <v>8</v>
      </c>
      <c r="B135" s="11" t="s">
        <v>622</v>
      </c>
      <c r="C135" s="12">
        <v>41142</v>
      </c>
      <c r="D135" s="15">
        <v>2400</v>
      </c>
      <c r="E135" s="12" t="str">
        <f>IF(B135="Med A", IF(COUNTIFS(A$2:A135, A135, B$2:B135, "Med A")=1, C135, ""), "")</f>
        <v/>
      </c>
      <c r="F135" s="12" t="str">
        <f t="shared" si="4"/>
        <v/>
      </c>
      <c r="G135" s="13" t="str">
        <f t="shared" si="5"/>
        <v/>
      </c>
    </row>
    <row r="136" spans="1:7" x14ac:dyDescent="0.25">
      <c r="A136" s="11">
        <v>8</v>
      </c>
      <c r="B136" s="11" t="s">
        <v>622</v>
      </c>
      <c r="C136" s="12">
        <v>41144</v>
      </c>
      <c r="D136" s="15">
        <v>2400</v>
      </c>
      <c r="E136" s="12" t="str">
        <f>IF(B136="Med A", IF(COUNTIFS(A$2:A136, A136, B$2:B136, "Med A")=1, C136, ""), "")</f>
        <v/>
      </c>
      <c r="F136" s="12" t="str">
        <f t="shared" si="4"/>
        <v/>
      </c>
      <c r="G136" s="13" t="str">
        <f t="shared" si="5"/>
        <v/>
      </c>
    </row>
    <row r="137" spans="1:7" x14ac:dyDescent="0.25">
      <c r="A137" s="11">
        <v>8</v>
      </c>
      <c r="B137" s="11" t="s">
        <v>622</v>
      </c>
      <c r="C137" s="12">
        <v>41146</v>
      </c>
      <c r="D137" s="15">
        <v>2400</v>
      </c>
      <c r="E137" s="12" t="str">
        <f>IF(B137="Med A", IF(COUNTIFS(A$2:A137, A137, B$2:B137, "Med A")=1, C137, ""), "")</f>
        <v/>
      </c>
      <c r="F137" s="12" t="str">
        <f t="shared" si="4"/>
        <v/>
      </c>
      <c r="G137" s="13" t="str">
        <f t="shared" si="5"/>
        <v/>
      </c>
    </row>
    <row r="138" spans="1:7" x14ac:dyDescent="0.25">
      <c r="A138" s="11">
        <v>8</v>
      </c>
      <c r="B138" s="11" t="s">
        <v>622</v>
      </c>
      <c r="C138" s="12">
        <v>41149</v>
      </c>
      <c r="D138" s="15">
        <v>2400</v>
      </c>
      <c r="E138" s="12" t="str">
        <f>IF(B138="Med A", IF(COUNTIFS(A$2:A138, A138, B$2:B138, "Med A")=1, C138, ""), "")</f>
        <v/>
      </c>
      <c r="F138" s="12" t="str">
        <f t="shared" si="4"/>
        <v/>
      </c>
      <c r="G138" s="13" t="str">
        <f t="shared" si="5"/>
        <v/>
      </c>
    </row>
    <row r="139" spans="1:7" x14ac:dyDescent="0.25">
      <c r="A139" s="11">
        <v>8</v>
      </c>
      <c r="B139" s="11" t="s">
        <v>622</v>
      </c>
      <c r="C139" s="12">
        <v>41151</v>
      </c>
      <c r="D139" s="15">
        <v>2400</v>
      </c>
      <c r="E139" s="12" t="str">
        <f>IF(B139="Med A", IF(COUNTIFS(A$2:A139, A139, B$2:B139, "Med A")=1, C139, ""), "")</f>
        <v/>
      </c>
      <c r="F139" s="12" t="str">
        <f t="shared" si="4"/>
        <v/>
      </c>
      <c r="G139" s="13" t="str">
        <f t="shared" si="5"/>
        <v/>
      </c>
    </row>
    <row r="140" spans="1:7" x14ac:dyDescent="0.25">
      <c r="A140" s="11">
        <v>8</v>
      </c>
      <c r="B140" s="11" t="s">
        <v>622</v>
      </c>
      <c r="C140" s="12">
        <v>41153</v>
      </c>
      <c r="D140" s="15">
        <v>2400</v>
      </c>
      <c r="E140" s="12" t="str">
        <f>IF(B140="Med A", IF(COUNTIFS(A$2:A140, A140, B$2:B140, "Med A")=1, C140, ""), "")</f>
        <v/>
      </c>
      <c r="F140" s="12" t="str">
        <f t="shared" si="4"/>
        <v/>
      </c>
      <c r="G140" s="13" t="str">
        <f t="shared" si="5"/>
        <v/>
      </c>
    </row>
    <row r="141" spans="1:7" x14ac:dyDescent="0.25">
      <c r="A141" s="11">
        <v>8</v>
      </c>
      <c r="B141" s="11" t="s">
        <v>622</v>
      </c>
      <c r="C141" s="12">
        <v>41156</v>
      </c>
      <c r="D141" s="15">
        <v>2400</v>
      </c>
      <c r="E141" s="12" t="str">
        <f>IF(B141="Med A", IF(COUNTIFS(A$2:A141, A141, B$2:B141, "Med A")=1, C141, ""), "")</f>
        <v/>
      </c>
      <c r="F141" s="12" t="str">
        <f t="shared" si="4"/>
        <v/>
      </c>
      <c r="G141" s="13" t="str">
        <f t="shared" si="5"/>
        <v/>
      </c>
    </row>
    <row r="142" spans="1:7" x14ac:dyDescent="0.25">
      <c r="A142" s="11">
        <v>8</v>
      </c>
      <c r="B142" s="11" t="s">
        <v>622</v>
      </c>
      <c r="C142" s="12">
        <v>41158</v>
      </c>
      <c r="D142" s="15">
        <v>2900</v>
      </c>
      <c r="E142" s="12" t="str">
        <f>IF(B142="Med A", IF(COUNTIFS(A$2:A142, A142, B$2:B142, "Med A")=1, C142, ""), "")</f>
        <v/>
      </c>
      <c r="F142" s="12">
        <f t="shared" si="4"/>
        <v>41158</v>
      </c>
      <c r="G142" s="13">
        <f t="shared" si="5"/>
        <v>9.4285714285714288</v>
      </c>
    </row>
    <row r="143" spans="1:7" x14ac:dyDescent="0.25">
      <c r="A143" s="11">
        <v>8</v>
      </c>
      <c r="B143" s="11" t="s">
        <v>623</v>
      </c>
      <c r="C143" s="12">
        <v>41165</v>
      </c>
      <c r="D143" s="15">
        <v>5</v>
      </c>
      <c r="E143" s="12" t="str">
        <f>IF(B143="Med A", IF(COUNTIFS(A$2:A143, A143, B$2:B143, "Med A")=1, C143, ""), "")</f>
        <v/>
      </c>
      <c r="F143" s="12" t="str">
        <f t="shared" si="4"/>
        <v/>
      </c>
      <c r="G143" s="13" t="str">
        <f t="shared" si="5"/>
        <v/>
      </c>
    </row>
    <row r="144" spans="1:7" x14ac:dyDescent="0.25">
      <c r="A144" s="11">
        <v>8</v>
      </c>
      <c r="B144" s="11" t="s">
        <v>623</v>
      </c>
      <c r="C144" s="12">
        <v>41193</v>
      </c>
      <c r="D144" s="15">
        <v>4</v>
      </c>
      <c r="E144" s="12" t="str">
        <f>IF(B144="Med A", IF(COUNTIFS(A$2:A144, A144, B$2:B144, "Med A")=1, C144, ""), "")</f>
        <v/>
      </c>
      <c r="F144" s="12" t="str">
        <f t="shared" si="4"/>
        <v/>
      </c>
      <c r="G144" s="13" t="str">
        <f t="shared" si="5"/>
        <v/>
      </c>
    </row>
    <row r="145" spans="1:7" x14ac:dyDescent="0.25">
      <c r="A145" s="11">
        <v>8</v>
      </c>
      <c r="B145" s="11" t="s">
        <v>623</v>
      </c>
      <c r="C145" s="12">
        <v>41228</v>
      </c>
      <c r="D145" s="15">
        <v>4</v>
      </c>
      <c r="E145" s="12" t="str">
        <f>IF(B145="Med A", IF(COUNTIFS(A$2:A145, A145, B$2:B145, "Med A")=1, C145, ""), "")</f>
        <v/>
      </c>
      <c r="F145" s="12" t="str">
        <f t="shared" si="4"/>
        <v/>
      </c>
      <c r="G145" s="13" t="str">
        <f t="shared" si="5"/>
        <v/>
      </c>
    </row>
    <row r="146" spans="1:7" x14ac:dyDescent="0.25">
      <c r="A146" s="11">
        <v>9</v>
      </c>
      <c r="B146" s="11" t="s">
        <v>622</v>
      </c>
      <c r="C146" s="12">
        <v>41093</v>
      </c>
      <c r="D146" s="15">
        <v>4000</v>
      </c>
      <c r="E146" s="12">
        <f>IF(B146="Med A", IF(COUNTIFS(A$2:A146, A146, B$2:B146, "Med A")=1, C146, ""), "")</f>
        <v>41093</v>
      </c>
      <c r="F146" s="12" t="str">
        <f t="shared" si="4"/>
        <v/>
      </c>
      <c r="G146" s="13" t="str">
        <f t="shared" si="5"/>
        <v/>
      </c>
    </row>
    <row r="147" spans="1:7" x14ac:dyDescent="0.25">
      <c r="A147" s="11">
        <v>9</v>
      </c>
      <c r="B147" s="11" t="s">
        <v>622</v>
      </c>
      <c r="C147" s="12">
        <v>41095</v>
      </c>
      <c r="D147" s="15">
        <v>4000</v>
      </c>
      <c r="E147" s="12" t="str">
        <f>IF(B147="Med A", IF(COUNTIFS(A$2:A147, A147, B$2:B147, "Med A")=1, C147, ""), "")</f>
        <v/>
      </c>
      <c r="F147" s="12" t="str">
        <f t="shared" si="4"/>
        <v/>
      </c>
      <c r="G147" s="13" t="str">
        <f t="shared" si="5"/>
        <v/>
      </c>
    </row>
    <row r="148" spans="1:7" x14ac:dyDescent="0.25">
      <c r="A148" s="11">
        <v>9</v>
      </c>
      <c r="B148" s="11" t="s">
        <v>622</v>
      </c>
      <c r="C148" s="12">
        <v>41097</v>
      </c>
      <c r="D148" s="15">
        <v>3200</v>
      </c>
      <c r="E148" s="12" t="str">
        <f>IF(B148="Med A", IF(COUNTIFS(A$2:A148, A148, B$2:B148, "Med A")=1, C148, ""), "")</f>
        <v/>
      </c>
      <c r="F148" s="12" t="str">
        <f t="shared" si="4"/>
        <v/>
      </c>
      <c r="G148" s="13" t="str">
        <f t="shared" si="5"/>
        <v/>
      </c>
    </row>
    <row r="149" spans="1:7" x14ac:dyDescent="0.25">
      <c r="A149" s="11">
        <v>9</v>
      </c>
      <c r="B149" s="11" t="s">
        <v>622</v>
      </c>
      <c r="C149" s="12">
        <v>41100</v>
      </c>
      <c r="D149" s="15">
        <v>3200</v>
      </c>
      <c r="E149" s="12" t="str">
        <f>IF(B149="Med A", IF(COUNTIFS(A$2:A149, A149, B$2:B149, "Med A")=1, C149, ""), "")</f>
        <v/>
      </c>
      <c r="F149" s="12" t="str">
        <f t="shared" si="4"/>
        <v/>
      </c>
      <c r="G149" s="13" t="str">
        <f t="shared" si="5"/>
        <v/>
      </c>
    </row>
    <row r="150" spans="1:7" x14ac:dyDescent="0.25">
      <c r="A150" s="11">
        <v>9</v>
      </c>
      <c r="B150" s="11" t="s">
        <v>622</v>
      </c>
      <c r="C150" s="12">
        <v>41102</v>
      </c>
      <c r="D150" s="15">
        <v>3200</v>
      </c>
      <c r="E150" s="12" t="str">
        <f>IF(B150="Med A", IF(COUNTIFS(A$2:A150, A150, B$2:B150, "Med A")=1, C150, ""), "")</f>
        <v/>
      </c>
      <c r="F150" s="12" t="str">
        <f t="shared" si="4"/>
        <v/>
      </c>
      <c r="G150" s="13" t="str">
        <f t="shared" si="5"/>
        <v/>
      </c>
    </row>
    <row r="151" spans="1:7" x14ac:dyDescent="0.25">
      <c r="A151" s="11">
        <v>9</v>
      </c>
      <c r="B151" s="11" t="s">
        <v>622</v>
      </c>
      <c r="C151" s="12">
        <v>41104</v>
      </c>
      <c r="D151" s="15">
        <v>3200</v>
      </c>
      <c r="E151" s="12" t="str">
        <f>IF(B151="Med A", IF(COUNTIFS(A$2:A151, A151, B$2:B151, "Med A")=1, C151, ""), "")</f>
        <v/>
      </c>
      <c r="F151" s="12" t="str">
        <f t="shared" si="4"/>
        <v/>
      </c>
      <c r="G151" s="13" t="str">
        <f t="shared" si="5"/>
        <v/>
      </c>
    </row>
    <row r="152" spans="1:7" x14ac:dyDescent="0.25">
      <c r="A152" s="11">
        <v>9</v>
      </c>
      <c r="B152" s="11" t="s">
        <v>622</v>
      </c>
      <c r="C152" s="12">
        <v>41107</v>
      </c>
      <c r="D152" s="15">
        <v>3200</v>
      </c>
      <c r="E152" s="12" t="str">
        <f>IF(B152="Med A", IF(COUNTIFS(A$2:A152, A152, B$2:B152, "Med A")=1, C152, ""), "")</f>
        <v/>
      </c>
      <c r="F152" s="12" t="str">
        <f t="shared" si="4"/>
        <v/>
      </c>
      <c r="G152" s="13" t="str">
        <f t="shared" si="5"/>
        <v/>
      </c>
    </row>
    <row r="153" spans="1:7" x14ac:dyDescent="0.25">
      <c r="A153" s="11">
        <v>9</v>
      </c>
      <c r="B153" s="11" t="s">
        <v>622</v>
      </c>
      <c r="C153" s="12">
        <v>41109</v>
      </c>
      <c r="D153" s="15">
        <v>3200</v>
      </c>
      <c r="E153" s="12" t="str">
        <f>IF(B153="Med A", IF(COUNTIFS(A$2:A153, A153, B$2:B153, "Med A")=1, C153, ""), "")</f>
        <v/>
      </c>
      <c r="F153" s="12" t="str">
        <f t="shared" si="4"/>
        <v/>
      </c>
      <c r="G153" s="13" t="str">
        <f t="shared" si="5"/>
        <v/>
      </c>
    </row>
    <row r="154" spans="1:7" x14ac:dyDescent="0.25">
      <c r="A154" s="11">
        <v>9</v>
      </c>
      <c r="B154" s="11" t="s">
        <v>622</v>
      </c>
      <c r="C154" s="12">
        <v>41139</v>
      </c>
      <c r="D154" s="15">
        <v>4500</v>
      </c>
      <c r="E154" s="12" t="str">
        <f>IF(B154="Med A", IF(COUNTIFS(A$2:A154, A154, B$2:B154, "Med A")=1, C154, ""), "")</f>
        <v/>
      </c>
      <c r="F154" s="12" t="str">
        <f t="shared" si="4"/>
        <v/>
      </c>
      <c r="G154" s="13" t="str">
        <f t="shared" si="5"/>
        <v/>
      </c>
    </row>
    <row r="155" spans="1:7" x14ac:dyDescent="0.25">
      <c r="A155" s="11">
        <v>9</v>
      </c>
      <c r="B155" s="11" t="s">
        <v>622</v>
      </c>
      <c r="C155" s="12">
        <v>41142</v>
      </c>
      <c r="D155" s="15">
        <v>4500</v>
      </c>
      <c r="E155" s="12" t="str">
        <f>IF(B155="Med A", IF(COUNTIFS(A$2:A155, A155, B$2:B155, "Med A")=1, C155, ""), "")</f>
        <v/>
      </c>
      <c r="F155" s="12" t="str">
        <f t="shared" si="4"/>
        <v/>
      </c>
      <c r="G155" s="13" t="str">
        <f t="shared" si="5"/>
        <v/>
      </c>
    </row>
    <row r="156" spans="1:7" x14ac:dyDescent="0.25">
      <c r="A156" s="11">
        <v>9</v>
      </c>
      <c r="B156" s="11" t="s">
        <v>622</v>
      </c>
      <c r="C156" s="12">
        <v>41144</v>
      </c>
      <c r="D156" s="15">
        <v>4500</v>
      </c>
      <c r="E156" s="12" t="str">
        <f>IF(B156="Med A", IF(COUNTIFS(A$2:A156, A156, B$2:B156, "Med A")=1, C156, ""), "")</f>
        <v/>
      </c>
      <c r="F156" s="12" t="str">
        <f t="shared" si="4"/>
        <v/>
      </c>
      <c r="G156" s="13" t="str">
        <f t="shared" si="5"/>
        <v/>
      </c>
    </row>
    <row r="157" spans="1:7" x14ac:dyDescent="0.25">
      <c r="A157" s="11">
        <v>9</v>
      </c>
      <c r="B157" s="11" t="s">
        <v>622</v>
      </c>
      <c r="C157" s="12">
        <v>41146</v>
      </c>
      <c r="D157" s="15">
        <v>4500</v>
      </c>
      <c r="E157" s="12" t="str">
        <f>IF(B157="Med A", IF(COUNTIFS(A$2:A157, A157, B$2:B157, "Med A")=1, C157, ""), "")</f>
        <v/>
      </c>
      <c r="F157" s="12" t="str">
        <f t="shared" si="4"/>
        <v/>
      </c>
      <c r="G157" s="13" t="str">
        <f t="shared" si="5"/>
        <v/>
      </c>
    </row>
    <row r="158" spans="1:7" x14ac:dyDescent="0.25">
      <c r="A158" s="11">
        <v>9</v>
      </c>
      <c r="B158" s="11" t="s">
        <v>622</v>
      </c>
      <c r="C158" s="12">
        <v>41149</v>
      </c>
      <c r="D158" s="15">
        <v>4500</v>
      </c>
      <c r="E158" s="12" t="str">
        <f>IF(B158="Med A", IF(COUNTIFS(A$2:A158, A158, B$2:B158, "Med A")=1, C158, ""), "")</f>
        <v/>
      </c>
      <c r="F158" s="12" t="str">
        <f t="shared" si="4"/>
        <v/>
      </c>
      <c r="G158" s="13" t="str">
        <f t="shared" si="5"/>
        <v/>
      </c>
    </row>
    <row r="159" spans="1:7" x14ac:dyDescent="0.25">
      <c r="A159" s="11">
        <v>9</v>
      </c>
      <c r="B159" s="11" t="s">
        <v>622</v>
      </c>
      <c r="C159" s="12">
        <v>41151</v>
      </c>
      <c r="D159" s="15">
        <v>4500</v>
      </c>
      <c r="E159" s="12" t="str">
        <f>IF(B159="Med A", IF(COUNTIFS(A$2:A159, A159, B$2:B159, "Med A")=1, C159, ""), "")</f>
        <v/>
      </c>
      <c r="F159" s="12" t="str">
        <f t="shared" si="4"/>
        <v/>
      </c>
      <c r="G159" s="13" t="str">
        <f t="shared" si="5"/>
        <v/>
      </c>
    </row>
    <row r="160" spans="1:7" x14ac:dyDescent="0.25">
      <c r="A160" s="11">
        <v>9</v>
      </c>
      <c r="B160" s="11" t="s">
        <v>622</v>
      </c>
      <c r="C160" s="12">
        <v>41153</v>
      </c>
      <c r="D160" s="15">
        <v>4500</v>
      </c>
      <c r="E160" s="12" t="str">
        <f>IF(B160="Med A", IF(COUNTIFS(A$2:A160, A160, B$2:B160, "Med A")=1, C160, ""), "")</f>
        <v/>
      </c>
      <c r="F160" s="12" t="str">
        <f t="shared" si="4"/>
        <v/>
      </c>
      <c r="G160" s="13" t="str">
        <f t="shared" si="5"/>
        <v/>
      </c>
    </row>
    <row r="161" spans="1:7" x14ac:dyDescent="0.25">
      <c r="A161" s="11">
        <v>9</v>
      </c>
      <c r="B161" s="11" t="s">
        <v>622</v>
      </c>
      <c r="C161" s="12">
        <v>41156</v>
      </c>
      <c r="D161" s="15">
        <v>4500</v>
      </c>
      <c r="E161" s="12" t="str">
        <f>IF(B161="Med A", IF(COUNTIFS(A$2:A161, A161, B$2:B161, "Med A")=1, C161, ""), "")</f>
        <v/>
      </c>
      <c r="F161" s="12" t="str">
        <f t="shared" si="4"/>
        <v/>
      </c>
      <c r="G161" s="13" t="str">
        <f t="shared" si="5"/>
        <v/>
      </c>
    </row>
    <row r="162" spans="1:7" x14ac:dyDescent="0.25">
      <c r="A162" s="11">
        <v>9</v>
      </c>
      <c r="B162" s="11" t="s">
        <v>622</v>
      </c>
      <c r="C162" s="12">
        <v>41158</v>
      </c>
      <c r="D162" s="15">
        <v>4500</v>
      </c>
      <c r="E162" s="12" t="str">
        <f>IF(B162="Med A", IF(COUNTIFS(A$2:A162, A162, B$2:B162, "Med A")=1, C162, ""), "")</f>
        <v/>
      </c>
      <c r="F162" s="12">
        <f t="shared" si="4"/>
        <v>41158</v>
      </c>
      <c r="G162" s="13">
        <f t="shared" si="5"/>
        <v>9.4285714285714288</v>
      </c>
    </row>
    <row r="163" spans="1:7" x14ac:dyDescent="0.25">
      <c r="A163" s="11">
        <v>9</v>
      </c>
      <c r="B163" s="11" t="s">
        <v>623</v>
      </c>
      <c r="C163" s="12">
        <v>41165</v>
      </c>
      <c r="D163" s="15">
        <v>8</v>
      </c>
      <c r="E163" s="12" t="str">
        <f>IF(B163="Med A", IF(COUNTIFS(A$2:A163, A163, B$2:B163, "Med A")=1, C163, ""), "")</f>
        <v/>
      </c>
      <c r="F163" s="12" t="str">
        <f t="shared" si="4"/>
        <v/>
      </c>
      <c r="G163" s="13" t="str">
        <f t="shared" si="5"/>
        <v/>
      </c>
    </row>
    <row r="164" spans="1:7" x14ac:dyDescent="0.25">
      <c r="A164" s="11">
        <v>9</v>
      </c>
      <c r="B164" s="11" t="s">
        <v>623</v>
      </c>
      <c r="C164" s="12">
        <v>41193</v>
      </c>
      <c r="D164" s="15">
        <v>6</v>
      </c>
      <c r="E164" s="12" t="str">
        <f>IF(B164="Med A", IF(COUNTIFS(A$2:A164, A164, B$2:B164, "Med A")=1, C164, ""), "")</f>
        <v/>
      </c>
      <c r="F164" s="12" t="str">
        <f t="shared" si="4"/>
        <v/>
      </c>
      <c r="G164" s="13" t="str">
        <f t="shared" si="5"/>
        <v/>
      </c>
    </row>
    <row r="165" spans="1:7" x14ac:dyDescent="0.25">
      <c r="A165" s="11">
        <v>9</v>
      </c>
      <c r="B165" s="11" t="s">
        <v>623</v>
      </c>
      <c r="C165" s="12">
        <v>41228</v>
      </c>
      <c r="D165" s="15">
        <v>6</v>
      </c>
      <c r="E165" s="12" t="str">
        <f>IF(B165="Med A", IF(COUNTIFS(A$2:A165, A165, B$2:B165, "Med A")=1, C165, ""), "")</f>
        <v/>
      </c>
      <c r="F165" s="12" t="str">
        <f t="shared" si="4"/>
        <v/>
      </c>
      <c r="G165" s="13" t="str">
        <f t="shared" si="5"/>
        <v/>
      </c>
    </row>
    <row r="166" spans="1:7" x14ac:dyDescent="0.25">
      <c r="A166" s="11">
        <v>10</v>
      </c>
      <c r="B166" s="11" t="s">
        <v>622</v>
      </c>
      <c r="C166" s="12">
        <v>41153</v>
      </c>
      <c r="D166" s="15">
        <v>3600</v>
      </c>
      <c r="E166" s="12">
        <f>IF(B166="Med A", IF(COUNTIFS(A$2:A166, A166, B$2:B166, "Med A")=1, C166, ""), "")</f>
        <v>41153</v>
      </c>
      <c r="F166" s="12" t="str">
        <f t="shared" si="4"/>
        <v/>
      </c>
      <c r="G166" s="13" t="str">
        <f t="shared" si="5"/>
        <v/>
      </c>
    </row>
    <row r="167" spans="1:7" x14ac:dyDescent="0.25">
      <c r="A167" s="11">
        <v>10</v>
      </c>
      <c r="B167" s="11" t="s">
        <v>622</v>
      </c>
      <c r="C167" s="12">
        <v>41156</v>
      </c>
      <c r="D167" s="15">
        <v>3600</v>
      </c>
      <c r="E167" s="12" t="str">
        <f>IF(B167="Med A", IF(COUNTIFS(A$2:A167, A167, B$2:B167, "Med A")=1, C167, ""), "")</f>
        <v/>
      </c>
      <c r="F167" s="12" t="str">
        <f t="shared" si="4"/>
        <v/>
      </c>
      <c r="G167" s="13" t="str">
        <f t="shared" si="5"/>
        <v/>
      </c>
    </row>
    <row r="168" spans="1:7" x14ac:dyDescent="0.25">
      <c r="A168" s="11">
        <v>10</v>
      </c>
      <c r="B168" s="11" t="s">
        <v>622</v>
      </c>
      <c r="C168" s="12">
        <v>41158</v>
      </c>
      <c r="D168" s="15">
        <v>4700</v>
      </c>
      <c r="E168" s="12" t="str">
        <f>IF(B168="Med A", IF(COUNTIFS(A$2:A168, A168, B$2:B168, "Med A")=1, C168, ""), "")</f>
        <v/>
      </c>
      <c r="F168" s="12">
        <f t="shared" si="4"/>
        <v>41158</v>
      </c>
      <c r="G168" s="13">
        <f t="shared" si="5"/>
        <v>0.8571428571428571</v>
      </c>
    </row>
    <row r="169" spans="1:7" x14ac:dyDescent="0.25">
      <c r="A169" s="11">
        <v>10</v>
      </c>
      <c r="B169" s="11" t="s">
        <v>623</v>
      </c>
      <c r="C169" s="12">
        <v>41165</v>
      </c>
      <c r="D169" s="15">
        <v>8</v>
      </c>
      <c r="E169" s="12" t="str">
        <f>IF(B169="Med A", IF(COUNTIFS(A$2:A169, A169, B$2:B169, "Med A")=1, C169, ""), "")</f>
        <v/>
      </c>
      <c r="F169" s="12" t="str">
        <f t="shared" si="4"/>
        <v/>
      </c>
      <c r="G169" s="13" t="str">
        <f t="shared" si="5"/>
        <v/>
      </c>
    </row>
    <row r="170" spans="1:7" x14ac:dyDescent="0.25">
      <c r="A170" s="11">
        <v>10</v>
      </c>
      <c r="B170" s="11" t="s">
        <v>623</v>
      </c>
      <c r="C170" s="12">
        <v>41193</v>
      </c>
      <c r="D170" s="15">
        <v>8</v>
      </c>
      <c r="E170" s="12" t="str">
        <f>IF(B170="Med A", IF(COUNTIFS(A$2:A170, A170, B$2:B170, "Med A")=1, C170, ""), "")</f>
        <v/>
      </c>
      <c r="F170" s="12" t="str">
        <f t="shared" si="4"/>
        <v/>
      </c>
      <c r="G170" s="13" t="str">
        <f t="shared" si="5"/>
        <v/>
      </c>
    </row>
    <row r="171" spans="1:7" x14ac:dyDescent="0.25">
      <c r="A171" s="11">
        <v>10</v>
      </c>
      <c r="B171" s="11" t="s">
        <v>623</v>
      </c>
      <c r="C171" s="12">
        <v>41228</v>
      </c>
      <c r="D171" s="15">
        <v>8</v>
      </c>
      <c r="E171" s="12" t="str">
        <f>IF(B171="Med A", IF(COUNTIFS(A$2:A171, A171, B$2:B171, "Med A")=1, C171, ""), "")</f>
        <v/>
      </c>
      <c r="F171" s="12" t="str">
        <f t="shared" si="4"/>
        <v/>
      </c>
      <c r="G171" s="13" t="str">
        <f t="shared" si="5"/>
        <v/>
      </c>
    </row>
    <row r="172" spans="1:7" x14ac:dyDescent="0.25">
      <c r="A172" s="11">
        <v>11</v>
      </c>
      <c r="B172" s="11" t="s">
        <v>623</v>
      </c>
      <c r="C172" s="12">
        <v>41239</v>
      </c>
      <c r="D172" s="15">
        <v>2</v>
      </c>
      <c r="E172" s="12" t="str">
        <f>IF(B172="Med A", IF(COUNTIFS(A$2:A172, A172, B$2:B172, "Med A")=1, C172, ""), "")</f>
        <v/>
      </c>
      <c r="F172" s="12" t="str">
        <f t="shared" si="4"/>
        <v/>
      </c>
      <c r="G172" s="13" t="str">
        <f t="shared" si="5"/>
        <v/>
      </c>
    </row>
    <row r="173" spans="1:7" x14ac:dyDescent="0.25">
      <c r="A173" s="11">
        <v>12</v>
      </c>
      <c r="B173" s="11" t="s">
        <v>622</v>
      </c>
      <c r="C173" s="12">
        <v>41092</v>
      </c>
      <c r="D173" s="15">
        <v>4000</v>
      </c>
      <c r="E173" s="12">
        <f>IF(B173="Med A", IF(COUNTIFS(A$2:A173, A173, B$2:B173, "Med A")=1, C173, ""), "")</f>
        <v>41092</v>
      </c>
      <c r="F173" s="12" t="str">
        <f t="shared" si="4"/>
        <v/>
      </c>
      <c r="G173" s="13" t="str">
        <f t="shared" si="5"/>
        <v/>
      </c>
    </row>
    <row r="174" spans="1:7" x14ac:dyDescent="0.25">
      <c r="A174" s="11">
        <v>12</v>
      </c>
      <c r="B174" s="11" t="s">
        <v>622</v>
      </c>
      <c r="C174" s="12">
        <v>41096</v>
      </c>
      <c r="D174" s="15">
        <v>4000</v>
      </c>
      <c r="E174" s="12" t="str">
        <f>IF(B174="Med A", IF(COUNTIFS(A$2:A174, A174, B$2:B174, "Med A")=1, C174, ""), "")</f>
        <v/>
      </c>
      <c r="F174" s="12" t="str">
        <f t="shared" si="4"/>
        <v/>
      </c>
      <c r="G174" s="13" t="str">
        <f t="shared" si="5"/>
        <v/>
      </c>
    </row>
    <row r="175" spans="1:7" x14ac:dyDescent="0.25">
      <c r="A175" s="11">
        <v>12</v>
      </c>
      <c r="B175" s="11" t="s">
        <v>622</v>
      </c>
      <c r="C175" s="12">
        <v>41100</v>
      </c>
      <c r="D175" s="15">
        <v>4000</v>
      </c>
      <c r="E175" s="12" t="str">
        <f>IF(B175="Med A", IF(COUNTIFS(A$2:A175, A175, B$2:B175, "Med A")=1, C175, ""), "")</f>
        <v/>
      </c>
      <c r="F175" s="12" t="str">
        <f t="shared" si="4"/>
        <v/>
      </c>
      <c r="G175" s="13" t="str">
        <f t="shared" si="5"/>
        <v/>
      </c>
    </row>
    <row r="176" spans="1:7" x14ac:dyDescent="0.25">
      <c r="A176" s="11">
        <v>12</v>
      </c>
      <c r="B176" s="11" t="s">
        <v>622</v>
      </c>
      <c r="C176" s="12">
        <v>41101</v>
      </c>
      <c r="D176" s="15">
        <v>4000</v>
      </c>
      <c r="E176" s="12" t="str">
        <f>IF(B176="Med A", IF(COUNTIFS(A$2:A176, A176, B$2:B176, "Med A")=1, C176, ""), "")</f>
        <v/>
      </c>
      <c r="F176" s="12" t="str">
        <f t="shared" si="4"/>
        <v/>
      </c>
      <c r="G176" s="13" t="str">
        <f t="shared" si="5"/>
        <v/>
      </c>
    </row>
    <row r="177" spans="1:7" x14ac:dyDescent="0.25">
      <c r="A177" s="11">
        <v>12</v>
      </c>
      <c r="B177" s="11" t="s">
        <v>622</v>
      </c>
      <c r="C177" s="12">
        <v>41106</v>
      </c>
      <c r="D177" s="15">
        <v>4000</v>
      </c>
      <c r="E177" s="12" t="str">
        <f>IF(B177="Med A", IF(COUNTIFS(A$2:A177, A177, B$2:B177, "Med A")=1, C177, ""), "")</f>
        <v/>
      </c>
      <c r="F177" s="12" t="str">
        <f t="shared" si="4"/>
        <v/>
      </c>
      <c r="G177" s="13" t="str">
        <f t="shared" si="5"/>
        <v/>
      </c>
    </row>
    <row r="178" spans="1:7" x14ac:dyDescent="0.25">
      <c r="A178" s="11">
        <v>12</v>
      </c>
      <c r="B178" s="11" t="s">
        <v>622</v>
      </c>
      <c r="C178" s="12">
        <v>41110</v>
      </c>
      <c r="D178" s="15">
        <v>4000</v>
      </c>
      <c r="E178" s="12" t="str">
        <f>IF(B178="Med A", IF(COUNTIFS(A$2:A178, A178, B$2:B178, "Med A")=1, C178, ""), "")</f>
        <v/>
      </c>
      <c r="F178" s="12" t="str">
        <f t="shared" si="4"/>
        <v/>
      </c>
      <c r="G178" s="13" t="str">
        <f t="shared" si="5"/>
        <v/>
      </c>
    </row>
    <row r="179" spans="1:7" x14ac:dyDescent="0.25">
      <c r="A179" s="11">
        <v>12</v>
      </c>
      <c r="B179" s="11" t="s">
        <v>622</v>
      </c>
      <c r="C179" s="12">
        <v>41113</v>
      </c>
      <c r="D179" s="15">
        <v>4000</v>
      </c>
      <c r="E179" s="12" t="str">
        <f>IF(B179="Med A", IF(COUNTIFS(A$2:A179, A179, B$2:B179, "Med A")=1, C179, ""), "")</f>
        <v/>
      </c>
      <c r="F179" s="12" t="str">
        <f t="shared" si="4"/>
        <v/>
      </c>
      <c r="G179" s="13" t="str">
        <f t="shared" si="5"/>
        <v/>
      </c>
    </row>
    <row r="180" spans="1:7" x14ac:dyDescent="0.25">
      <c r="A180" s="11">
        <v>12</v>
      </c>
      <c r="B180" s="11" t="s">
        <v>622</v>
      </c>
      <c r="C180" s="12">
        <v>41115</v>
      </c>
      <c r="D180" s="15">
        <v>4800</v>
      </c>
      <c r="E180" s="12" t="str">
        <f>IF(B180="Med A", IF(COUNTIFS(A$2:A180, A180, B$2:B180, "Med A")=1, C180, ""), "")</f>
        <v/>
      </c>
      <c r="F180" s="12" t="str">
        <f t="shared" si="4"/>
        <v/>
      </c>
      <c r="G180" s="13" t="str">
        <f t="shared" si="5"/>
        <v/>
      </c>
    </row>
    <row r="181" spans="1:7" x14ac:dyDescent="0.25">
      <c r="A181" s="11">
        <v>12</v>
      </c>
      <c r="B181" s="11" t="s">
        <v>622</v>
      </c>
      <c r="C181" s="12">
        <v>41117</v>
      </c>
      <c r="D181" s="15">
        <v>4800</v>
      </c>
      <c r="E181" s="12" t="str">
        <f>IF(B181="Med A", IF(COUNTIFS(A$2:A181, A181, B$2:B181, "Med A")=1, C181, ""), "")</f>
        <v/>
      </c>
      <c r="F181" s="12" t="str">
        <f t="shared" si="4"/>
        <v/>
      </c>
      <c r="G181" s="13" t="str">
        <f t="shared" si="5"/>
        <v/>
      </c>
    </row>
    <row r="182" spans="1:7" x14ac:dyDescent="0.25">
      <c r="A182" s="11">
        <v>12</v>
      </c>
      <c r="B182" s="11" t="s">
        <v>622</v>
      </c>
      <c r="C182" s="12">
        <v>41120</v>
      </c>
      <c r="D182" s="15">
        <v>4800</v>
      </c>
      <c r="E182" s="12" t="str">
        <f>IF(B182="Med A", IF(COUNTIFS(A$2:A182, A182, B$2:B182, "Med A")=1, C182, ""), "")</f>
        <v/>
      </c>
      <c r="F182" s="12" t="str">
        <f t="shared" si="4"/>
        <v/>
      </c>
      <c r="G182" s="13" t="str">
        <f t="shared" si="5"/>
        <v/>
      </c>
    </row>
    <row r="183" spans="1:7" x14ac:dyDescent="0.25">
      <c r="A183" s="11">
        <v>12</v>
      </c>
      <c r="B183" s="11" t="s">
        <v>622</v>
      </c>
      <c r="C183" s="12">
        <v>41124</v>
      </c>
      <c r="D183" s="15">
        <v>4800</v>
      </c>
      <c r="E183" s="12" t="str">
        <f>IF(B183="Med A", IF(COUNTIFS(A$2:A183, A183, B$2:B183, "Med A")=1, C183, ""), "")</f>
        <v/>
      </c>
      <c r="F183" s="12" t="str">
        <f t="shared" si="4"/>
        <v/>
      </c>
      <c r="G183" s="13" t="str">
        <f t="shared" si="5"/>
        <v/>
      </c>
    </row>
    <row r="184" spans="1:7" x14ac:dyDescent="0.25">
      <c r="A184" s="11">
        <v>12</v>
      </c>
      <c r="B184" s="11" t="s">
        <v>622</v>
      </c>
      <c r="C184" s="12">
        <v>41127</v>
      </c>
      <c r="D184" s="15">
        <v>6200</v>
      </c>
      <c r="E184" s="12" t="str">
        <f>IF(B184="Med A", IF(COUNTIFS(A$2:A184, A184, B$2:B184, "Med A")=1, C184, ""), "")</f>
        <v/>
      </c>
      <c r="F184" s="12" t="str">
        <f t="shared" si="4"/>
        <v/>
      </c>
      <c r="G184" s="13" t="str">
        <f t="shared" si="5"/>
        <v/>
      </c>
    </row>
    <row r="185" spans="1:7" x14ac:dyDescent="0.25">
      <c r="A185" s="11">
        <v>12</v>
      </c>
      <c r="B185" s="11" t="s">
        <v>622</v>
      </c>
      <c r="C185" s="12">
        <v>41149</v>
      </c>
      <c r="D185" s="15">
        <v>5800</v>
      </c>
      <c r="E185" s="12" t="str">
        <f>IF(B185="Med A", IF(COUNTIFS(A$2:A185, A185, B$2:B185, "Med A")=1, C185, ""), "")</f>
        <v/>
      </c>
      <c r="F185" s="12" t="str">
        <f t="shared" si="4"/>
        <v/>
      </c>
      <c r="G185" s="13" t="str">
        <f t="shared" si="5"/>
        <v/>
      </c>
    </row>
    <row r="186" spans="1:7" x14ac:dyDescent="0.25">
      <c r="A186" s="11">
        <v>12</v>
      </c>
      <c r="B186" s="11" t="s">
        <v>622</v>
      </c>
      <c r="C186" s="12">
        <v>41150</v>
      </c>
      <c r="D186" s="15">
        <v>5800</v>
      </c>
      <c r="E186" s="12" t="str">
        <f>IF(B186="Med A", IF(COUNTIFS(A$2:A186, A186, B$2:B186, "Med A")=1, C186, ""), "")</f>
        <v/>
      </c>
      <c r="F186" s="12" t="str">
        <f t="shared" si="4"/>
        <v/>
      </c>
      <c r="G186" s="13" t="str">
        <f t="shared" si="5"/>
        <v/>
      </c>
    </row>
    <row r="187" spans="1:7" x14ac:dyDescent="0.25">
      <c r="A187" s="11">
        <v>12</v>
      </c>
      <c r="B187" s="11" t="s">
        <v>622</v>
      </c>
      <c r="C187" s="12">
        <v>41152</v>
      </c>
      <c r="D187" s="15">
        <v>7800</v>
      </c>
      <c r="E187" s="12" t="str">
        <f>IF(B187="Med A", IF(COUNTIFS(A$2:A187, A187, B$2:B187, "Med A")=1, C187, ""), "")</f>
        <v/>
      </c>
      <c r="F187" s="12" t="str">
        <f t="shared" si="4"/>
        <v/>
      </c>
      <c r="G187" s="13" t="str">
        <f t="shared" si="5"/>
        <v/>
      </c>
    </row>
    <row r="188" spans="1:7" x14ac:dyDescent="0.25">
      <c r="A188" s="11">
        <v>12</v>
      </c>
      <c r="B188" s="11" t="s">
        <v>622</v>
      </c>
      <c r="C188" s="12">
        <v>41155</v>
      </c>
      <c r="D188" s="15">
        <v>7800</v>
      </c>
      <c r="E188" s="12" t="str">
        <f>IF(B188="Med A", IF(COUNTIFS(A$2:A188, A188, B$2:B188, "Med A")=1, C188, ""), "")</f>
        <v/>
      </c>
      <c r="F188" s="12" t="str">
        <f t="shared" si="4"/>
        <v/>
      </c>
      <c r="G188" s="13" t="str">
        <f t="shared" si="5"/>
        <v/>
      </c>
    </row>
    <row r="189" spans="1:7" x14ac:dyDescent="0.25">
      <c r="A189" s="11">
        <v>12</v>
      </c>
      <c r="B189" s="11" t="s">
        <v>622</v>
      </c>
      <c r="C189" s="12">
        <v>41157</v>
      </c>
      <c r="D189" s="15">
        <v>7800</v>
      </c>
      <c r="E189" s="12" t="str">
        <f>IF(B189="Med A", IF(COUNTIFS(A$2:A189, A189, B$2:B189, "Med A")=1, C189, ""), "")</f>
        <v/>
      </c>
      <c r="F189" s="12">
        <f t="shared" si="4"/>
        <v>41157</v>
      </c>
      <c r="G189" s="13">
        <f t="shared" si="5"/>
        <v>9.4285714285714288</v>
      </c>
    </row>
    <row r="190" spans="1:7" x14ac:dyDescent="0.25">
      <c r="A190" s="11">
        <v>12</v>
      </c>
      <c r="B190" s="11" t="s">
        <v>623</v>
      </c>
      <c r="C190" s="12">
        <v>41164</v>
      </c>
      <c r="D190" s="15">
        <v>10</v>
      </c>
      <c r="E190" s="12" t="str">
        <f>IF(B190="Med A", IF(COUNTIFS(A$2:A190, A190, B$2:B190, "Med A")=1, C190, ""), "")</f>
        <v/>
      </c>
      <c r="F190" s="12" t="str">
        <f t="shared" si="4"/>
        <v/>
      </c>
      <c r="G190" s="13" t="str">
        <f t="shared" si="5"/>
        <v/>
      </c>
    </row>
    <row r="191" spans="1:7" x14ac:dyDescent="0.25">
      <c r="A191" s="11">
        <v>12</v>
      </c>
      <c r="B191" s="11" t="s">
        <v>623</v>
      </c>
      <c r="C191" s="12">
        <v>41192</v>
      </c>
      <c r="D191" s="15">
        <v>10</v>
      </c>
      <c r="E191" s="12" t="str">
        <f>IF(B191="Med A", IF(COUNTIFS(A$2:A191, A191, B$2:B191, "Med A")=1, C191, ""), "")</f>
        <v/>
      </c>
      <c r="F191" s="12" t="str">
        <f t="shared" si="4"/>
        <v/>
      </c>
      <c r="G191" s="13" t="str">
        <f t="shared" si="5"/>
        <v/>
      </c>
    </row>
    <row r="192" spans="1:7" x14ac:dyDescent="0.25">
      <c r="A192" s="11">
        <v>13</v>
      </c>
      <c r="B192" s="11" t="s">
        <v>622</v>
      </c>
      <c r="C192" s="12">
        <v>41236</v>
      </c>
      <c r="D192" s="15">
        <v>20000</v>
      </c>
      <c r="E192" s="12">
        <f>IF(B192="Med A", IF(COUNTIFS(A$2:A192, A192, B$2:B192, "Med A")=1, C192, ""), "")</f>
        <v>41236</v>
      </c>
      <c r="F192" s="12" t="str">
        <f t="shared" si="4"/>
        <v/>
      </c>
      <c r="G192" s="13" t="str">
        <f t="shared" si="5"/>
        <v/>
      </c>
    </row>
    <row r="193" spans="1:7" x14ac:dyDescent="0.25">
      <c r="A193" s="11">
        <v>13</v>
      </c>
      <c r="B193" s="11" t="s">
        <v>622</v>
      </c>
      <c r="C193" s="12">
        <v>41239</v>
      </c>
      <c r="D193" s="15">
        <v>20000</v>
      </c>
      <c r="E193" s="12" t="str">
        <f>IF(B193="Med A", IF(COUNTIFS(A$2:A193, A193, B$2:B193, "Med A")=1, C193, ""), "")</f>
        <v/>
      </c>
      <c r="F193" s="12" t="str">
        <f t="shared" si="4"/>
        <v/>
      </c>
      <c r="G193" s="13" t="str">
        <f t="shared" si="5"/>
        <v/>
      </c>
    </row>
    <row r="194" spans="1:7" x14ac:dyDescent="0.25">
      <c r="A194" s="11">
        <v>14</v>
      </c>
      <c r="B194" s="11" t="s">
        <v>622</v>
      </c>
      <c r="C194" s="12">
        <v>41092</v>
      </c>
      <c r="D194" s="15">
        <v>300</v>
      </c>
      <c r="E194" s="12">
        <f>IF(B194="Med A", IF(COUNTIFS(A$2:A194, A194, B$2:B194, "Med A")=1, C194, ""), "")</f>
        <v>41092</v>
      </c>
      <c r="F194" s="12" t="str">
        <f t="shared" ref="F194:F257" si="6">IF(AND(B194="Med A", B195="Med B", A194=A195), C194, "")</f>
        <v/>
      </c>
      <c r="G194" s="13" t="str">
        <f t="shared" si="5"/>
        <v/>
      </c>
    </row>
    <row r="195" spans="1:7" x14ac:dyDescent="0.25">
      <c r="A195" s="11">
        <v>14</v>
      </c>
      <c r="B195" s="11" t="s">
        <v>622</v>
      </c>
      <c r="C195" s="12">
        <v>41099</v>
      </c>
      <c r="D195" s="15">
        <v>300</v>
      </c>
      <c r="E195" s="12" t="str">
        <f>IF(B195="Med A", IF(COUNTIFS(A$2:A195, A195, B$2:B195, "Med A")=1, C195, ""), "")</f>
        <v/>
      </c>
      <c r="F195" s="12" t="str">
        <f t="shared" si="6"/>
        <v/>
      </c>
      <c r="G195" s="13" t="str">
        <f t="shared" ref="G195:G258" si="7">IF(AND(B195="Med A",B196="Med B",A195=A196),(C195-_xlfn.MINIFS(C:C,A:A,A195,B:B,"Med A")+1)/7,"")</f>
        <v/>
      </c>
    </row>
    <row r="196" spans="1:7" x14ac:dyDescent="0.25">
      <c r="A196" s="11">
        <v>14</v>
      </c>
      <c r="B196" s="11" t="s">
        <v>622</v>
      </c>
      <c r="C196" s="12">
        <v>41106</v>
      </c>
      <c r="D196" s="15">
        <v>300</v>
      </c>
      <c r="E196" s="12" t="str">
        <f>IF(B196="Med A", IF(COUNTIFS(A$2:A196, A196, B$2:B196, "Med A")=1, C196, ""), "")</f>
        <v/>
      </c>
      <c r="F196" s="12" t="str">
        <f t="shared" si="6"/>
        <v/>
      </c>
      <c r="G196" s="13" t="str">
        <f t="shared" si="7"/>
        <v/>
      </c>
    </row>
    <row r="197" spans="1:7" x14ac:dyDescent="0.25">
      <c r="A197" s="11">
        <v>14</v>
      </c>
      <c r="B197" s="11" t="s">
        <v>622</v>
      </c>
      <c r="C197" s="12">
        <v>41113</v>
      </c>
      <c r="D197" s="15">
        <v>300</v>
      </c>
      <c r="E197" s="12" t="str">
        <f>IF(B197="Med A", IF(COUNTIFS(A$2:A197, A197, B$2:B197, "Med A")=1, C197, ""), "")</f>
        <v/>
      </c>
      <c r="F197" s="12" t="str">
        <f t="shared" si="6"/>
        <v/>
      </c>
      <c r="G197" s="13" t="str">
        <f t="shared" si="7"/>
        <v/>
      </c>
    </row>
    <row r="198" spans="1:7" x14ac:dyDescent="0.25">
      <c r="A198" s="11">
        <v>14</v>
      </c>
      <c r="B198" s="11" t="s">
        <v>622</v>
      </c>
      <c r="C198" s="12">
        <v>41120</v>
      </c>
      <c r="D198" s="15">
        <v>300</v>
      </c>
      <c r="E198" s="12" t="str">
        <f>IF(B198="Med A", IF(COUNTIFS(A$2:A198, A198, B$2:B198, "Med A")=1, C198, ""), "")</f>
        <v/>
      </c>
      <c r="F198" s="12" t="str">
        <f t="shared" si="6"/>
        <v/>
      </c>
      <c r="G198" s="13" t="str">
        <f t="shared" si="7"/>
        <v/>
      </c>
    </row>
    <row r="199" spans="1:7" x14ac:dyDescent="0.25">
      <c r="A199" s="11">
        <v>14</v>
      </c>
      <c r="B199" s="11" t="s">
        <v>622</v>
      </c>
      <c r="C199" s="12">
        <v>41127</v>
      </c>
      <c r="D199" s="15">
        <v>300</v>
      </c>
      <c r="E199" s="12" t="str">
        <f>IF(B199="Med A", IF(COUNTIFS(A$2:A199, A199, B$2:B199, "Med A")=1, C199, ""), "")</f>
        <v/>
      </c>
      <c r="F199" s="12" t="str">
        <f t="shared" si="6"/>
        <v/>
      </c>
      <c r="G199" s="13" t="str">
        <f t="shared" si="7"/>
        <v/>
      </c>
    </row>
    <row r="200" spans="1:7" x14ac:dyDescent="0.25">
      <c r="A200" s="11">
        <v>14</v>
      </c>
      <c r="B200" s="11" t="s">
        <v>622</v>
      </c>
      <c r="C200" s="12">
        <v>41134</v>
      </c>
      <c r="D200" s="15">
        <v>300</v>
      </c>
      <c r="E200" s="12" t="str">
        <f>IF(B200="Med A", IF(COUNTIFS(A$2:A200, A200, B$2:B200, "Med A")=1, C200, ""), "")</f>
        <v/>
      </c>
      <c r="F200" s="12" t="str">
        <f t="shared" si="6"/>
        <v/>
      </c>
      <c r="G200" s="13" t="str">
        <f t="shared" si="7"/>
        <v/>
      </c>
    </row>
    <row r="201" spans="1:7" x14ac:dyDescent="0.25">
      <c r="A201" s="11">
        <v>14</v>
      </c>
      <c r="B201" s="11" t="s">
        <v>622</v>
      </c>
      <c r="C201" s="12">
        <v>41141</v>
      </c>
      <c r="D201" s="15">
        <v>300</v>
      </c>
      <c r="E201" s="12" t="str">
        <f>IF(B201="Med A", IF(COUNTIFS(A$2:A201, A201, B$2:B201, "Med A")=1, C201, ""), "")</f>
        <v/>
      </c>
      <c r="F201" s="12" t="str">
        <f t="shared" si="6"/>
        <v/>
      </c>
      <c r="G201" s="13" t="str">
        <f t="shared" si="7"/>
        <v/>
      </c>
    </row>
    <row r="202" spans="1:7" x14ac:dyDescent="0.25">
      <c r="A202" s="11">
        <v>14</v>
      </c>
      <c r="B202" s="11" t="s">
        <v>622</v>
      </c>
      <c r="C202" s="12">
        <v>41148</v>
      </c>
      <c r="D202" s="15">
        <v>300</v>
      </c>
      <c r="E202" s="12" t="str">
        <f>IF(B202="Med A", IF(COUNTIFS(A$2:A202, A202, B$2:B202, "Med A")=1, C202, ""), "")</f>
        <v/>
      </c>
      <c r="F202" s="12" t="str">
        <f t="shared" si="6"/>
        <v/>
      </c>
      <c r="G202" s="13" t="str">
        <f t="shared" si="7"/>
        <v/>
      </c>
    </row>
    <row r="203" spans="1:7" x14ac:dyDescent="0.25">
      <c r="A203" s="11">
        <v>14</v>
      </c>
      <c r="B203" s="11" t="s">
        <v>622</v>
      </c>
      <c r="C203" s="12">
        <v>41155</v>
      </c>
      <c r="D203" s="15">
        <v>300</v>
      </c>
      <c r="E203" s="12" t="str">
        <f>IF(B203="Med A", IF(COUNTIFS(A$2:A203, A203, B$2:B203, "Med A")=1, C203, ""), "")</f>
        <v/>
      </c>
      <c r="F203" s="12" t="str">
        <f t="shared" si="6"/>
        <v/>
      </c>
      <c r="G203" s="13" t="str">
        <f t="shared" si="7"/>
        <v/>
      </c>
    </row>
    <row r="204" spans="1:7" x14ac:dyDescent="0.25">
      <c r="A204" s="11">
        <v>15</v>
      </c>
      <c r="B204" s="11" t="s">
        <v>622</v>
      </c>
      <c r="C204" s="12">
        <v>41096</v>
      </c>
      <c r="D204" s="15">
        <v>1400</v>
      </c>
      <c r="E204" s="12">
        <f>IF(B204="Med A", IF(COUNTIFS(A$2:A204, A204, B$2:B204, "Med A")=1, C204, ""), "")</f>
        <v>41096</v>
      </c>
      <c r="F204" s="12" t="str">
        <f t="shared" si="6"/>
        <v/>
      </c>
      <c r="G204" s="13" t="str">
        <f t="shared" si="7"/>
        <v/>
      </c>
    </row>
    <row r="205" spans="1:7" x14ac:dyDescent="0.25">
      <c r="A205" s="11">
        <v>15</v>
      </c>
      <c r="B205" s="11" t="s">
        <v>622</v>
      </c>
      <c r="C205" s="12">
        <v>41099</v>
      </c>
      <c r="D205" s="15">
        <v>1400</v>
      </c>
      <c r="E205" s="12" t="str">
        <f>IF(B205="Med A", IF(COUNTIFS(A$2:A205, A205, B$2:B205, "Med A")=1, C205, ""), "")</f>
        <v/>
      </c>
      <c r="F205" s="12" t="str">
        <f t="shared" si="6"/>
        <v/>
      </c>
      <c r="G205" s="13" t="str">
        <f t="shared" si="7"/>
        <v/>
      </c>
    </row>
    <row r="206" spans="1:7" x14ac:dyDescent="0.25">
      <c r="A206" s="11">
        <v>15</v>
      </c>
      <c r="B206" s="11" t="s">
        <v>622</v>
      </c>
      <c r="C206" s="12">
        <v>41101</v>
      </c>
      <c r="D206" s="15">
        <v>1400</v>
      </c>
      <c r="E206" s="12" t="str">
        <f>IF(B206="Med A", IF(COUNTIFS(A$2:A206, A206, B$2:B206, "Med A")=1, C206, ""), "")</f>
        <v/>
      </c>
      <c r="F206" s="12" t="str">
        <f t="shared" si="6"/>
        <v/>
      </c>
      <c r="G206" s="13" t="str">
        <f t="shared" si="7"/>
        <v/>
      </c>
    </row>
    <row r="207" spans="1:7" x14ac:dyDescent="0.25">
      <c r="A207" s="11">
        <v>15</v>
      </c>
      <c r="B207" s="11" t="s">
        <v>622</v>
      </c>
      <c r="C207" s="12">
        <v>41103</v>
      </c>
      <c r="D207" s="15">
        <v>1400</v>
      </c>
      <c r="E207" s="12" t="str">
        <f>IF(B207="Med A", IF(COUNTIFS(A$2:A207, A207, B$2:B207, "Med A")=1, C207, ""), "")</f>
        <v/>
      </c>
      <c r="F207" s="12" t="str">
        <f t="shared" si="6"/>
        <v/>
      </c>
      <c r="G207" s="13" t="str">
        <f t="shared" si="7"/>
        <v/>
      </c>
    </row>
    <row r="208" spans="1:7" x14ac:dyDescent="0.25">
      <c r="A208" s="11">
        <v>15</v>
      </c>
      <c r="B208" s="11" t="s">
        <v>622</v>
      </c>
      <c r="C208" s="12">
        <v>41106</v>
      </c>
      <c r="D208" s="15">
        <v>1400</v>
      </c>
      <c r="E208" s="12" t="str">
        <f>IF(B208="Med A", IF(COUNTIFS(A$2:A208, A208, B$2:B208, "Med A")=1, C208, ""), "")</f>
        <v/>
      </c>
      <c r="F208" s="12" t="str">
        <f t="shared" si="6"/>
        <v/>
      </c>
      <c r="G208" s="13" t="str">
        <f t="shared" si="7"/>
        <v/>
      </c>
    </row>
    <row r="209" spans="1:7" x14ac:dyDescent="0.25">
      <c r="A209" s="11">
        <v>15</v>
      </c>
      <c r="B209" s="11" t="s">
        <v>622</v>
      </c>
      <c r="C209" s="12">
        <v>41108</v>
      </c>
      <c r="D209" s="15">
        <v>1400</v>
      </c>
      <c r="E209" s="12" t="str">
        <f>IF(B209="Med A", IF(COUNTIFS(A$2:A209, A209, B$2:B209, "Med A")=1, C209, ""), "")</f>
        <v/>
      </c>
      <c r="F209" s="12" t="str">
        <f t="shared" si="6"/>
        <v/>
      </c>
      <c r="G209" s="13" t="str">
        <f t="shared" si="7"/>
        <v/>
      </c>
    </row>
    <row r="210" spans="1:7" x14ac:dyDescent="0.25">
      <c r="A210" s="11">
        <v>15</v>
      </c>
      <c r="B210" s="11" t="s">
        <v>622</v>
      </c>
      <c r="C210" s="12">
        <v>41110</v>
      </c>
      <c r="D210" s="15">
        <v>1400</v>
      </c>
      <c r="E210" s="12" t="str">
        <f>IF(B210="Med A", IF(COUNTIFS(A$2:A210, A210, B$2:B210, "Med A")=1, C210, ""), "")</f>
        <v/>
      </c>
      <c r="F210" s="12" t="str">
        <f t="shared" si="6"/>
        <v/>
      </c>
      <c r="G210" s="13" t="str">
        <f t="shared" si="7"/>
        <v/>
      </c>
    </row>
    <row r="211" spans="1:7" x14ac:dyDescent="0.25">
      <c r="A211" s="11">
        <v>15</v>
      </c>
      <c r="B211" s="11" t="s">
        <v>622</v>
      </c>
      <c r="C211" s="12">
        <v>41113</v>
      </c>
      <c r="D211" s="15">
        <v>1400</v>
      </c>
      <c r="E211" s="12" t="str">
        <f>IF(B211="Med A", IF(COUNTIFS(A$2:A211, A211, B$2:B211, "Med A")=1, C211, ""), "")</f>
        <v/>
      </c>
      <c r="F211" s="12" t="str">
        <f t="shared" si="6"/>
        <v/>
      </c>
      <c r="G211" s="13" t="str">
        <f t="shared" si="7"/>
        <v/>
      </c>
    </row>
    <row r="212" spans="1:7" x14ac:dyDescent="0.25">
      <c r="A212" s="11">
        <v>15</v>
      </c>
      <c r="B212" s="11" t="s">
        <v>622</v>
      </c>
      <c r="C212" s="12">
        <v>41115</v>
      </c>
      <c r="D212" s="15">
        <v>1400</v>
      </c>
      <c r="E212" s="12" t="str">
        <f>IF(B212="Med A", IF(COUNTIFS(A$2:A212, A212, B$2:B212, "Med A")=1, C212, ""), "")</f>
        <v/>
      </c>
      <c r="F212" s="12" t="str">
        <f t="shared" si="6"/>
        <v/>
      </c>
      <c r="G212" s="13" t="str">
        <f t="shared" si="7"/>
        <v/>
      </c>
    </row>
    <row r="213" spans="1:7" x14ac:dyDescent="0.25">
      <c r="A213" s="11">
        <v>15</v>
      </c>
      <c r="B213" s="11" t="s">
        <v>622</v>
      </c>
      <c r="C213" s="12">
        <v>41117</v>
      </c>
      <c r="D213" s="15">
        <v>1400</v>
      </c>
      <c r="E213" s="12" t="str">
        <f>IF(B213="Med A", IF(COUNTIFS(A$2:A213, A213, B$2:B213, "Med A")=1, C213, ""), "")</f>
        <v/>
      </c>
      <c r="F213" s="12" t="str">
        <f t="shared" si="6"/>
        <v/>
      </c>
      <c r="G213" s="13" t="str">
        <f t="shared" si="7"/>
        <v/>
      </c>
    </row>
    <row r="214" spans="1:7" x14ac:dyDescent="0.25">
      <c r="A214" s="11">
        <v>15</v>
      </c>
      <c r="B214" s="11" t="s">
        <v>622</v>
      </c>
      <c r="C214" s="12">
        <v>41121</v>
      </c>
      <c r="D214" s="15">
        <v>1400</v>
      </c>
      <c r="E214" s="12" t="str">
        <f>IF(B214="Med A", IF(COUNTIFS(A$2:A214, A214, B$2:B214, "Med A")=1, C214, ""), "")</f>
        <v/>
      </c>
      <c r="F214" s="12" t="str">
        <f t="shared" si="6"/>
        <v/>
      </c>
      <c r="G214" s="13" t="str">
        <f t="shared" si="7"/>
        <v/>
      </c>
    </row>
    <row r="215" spans="1:7" x14ac:dyDescent="0.25">
      <c r="A215" s="11">
        <v>15</v>
      </c>
      <c r="B215" s="11" t="s">
        <v>622</v>
      </c>
      <c r="C215" s="12">
        <v>41122</v>
      </c>
      <c r="D215" s="15">
        <v>1400</v>
      </c>
      <c r="E215" s="12" t="str">
        <f>IF(B215="Med A", IF(COUNTIFS(A$2:A215, A215, B$2:B215, "Med A")=1, C215, ""), "")</f>
        <v/>
      </c>
      <c r="F215" s="12" t="str">
        <f t="shared" si="6"/>
        <v/>
      </c>
      <c r="G215" s="13" t="str">
        <f t="shared" si="7"/>
        <v/>
      </c>
    </row>
    <row r="216" spans="1:7" x14ac:dyDescent="0.25">
      <c r="A216" s="11">
        <v>15</v>
      </c>
      <c r="B216" s="11" t="s">
        <v>622</v>
      </c>
      <c r="C216" s="12">
        <v>41155</v>
      </c>
      <c r="D216" s="15">
        <v>1000</v>
      </c>
      <c r="E216" s="12" t="str">
        <f>IF(B216="Med A", IF(COUNTIFS(A$2:A216, A216, B$2:B216, "Med A")=1, C216, ""), "")</f>
        <v/>
      </c>
      <c r="F216" s="12" t="str">
        <f t="shared" si="6"/>
        <v/>
      </c>
      <c r="G216" s="13" t="str">
        <f t="shared" si="7"/>
        <v/>
      </c>
    </row>
    <row r="217" spans="1:7" x14ac:dyDescent="0.25">
      <c r="A217" s="11">
        <v>15</v>
      </c>
      <c r="B217" s="11" t="s">
        <v>622</v>
      </c>
      <c r="C217" s="12">
        <v>41157</v>
      </c>
      <c r="D217" s="15">
        <v>1000</v>
      </c>
      <c r="E217" s="12" t="str">
        <f>IF(B217="Med A", IF(COUNTIFS(A$2:A217, A217, B$2:B217, "Med A")=1, C217, ""), "")</f>
        <v/>
      </c>
      <c r="F217" s="12">
        <f t="shared" si="6"/>
        <v>41157</v>
      </c>
      <c r="G217" s="13">
        <f t="shared" si="7"/>
        <v>8.8571428571428577</v>
      </c>
    </row>
    <row r="218" spans="1:7" x14ac:dyDescent="0.25">
      <c r="A218" s="11">
        <v>15</v>
      </c>
      <c r="B218" s="11" t="s">
        <v>623</v>
      </c>
      <c r="C218" s="12">
        <v>41164</v>
      </c>
      <c r="D218" s="15">
        <v>3</v>
      </c>
      <c r="E218" s="12" t="str">
        <f>IF(B218="Med A", IF(COUNTIFS(A$2:A218, A218, B$2:B218, "Med A")=1, C218, ""), "")</f>
        <v/>
      </c>
      <c r="F218" s="12" t="str">
        <f t="shared" si="6"/>
        <v/>
      </c>
      <c r="G218" s="13" t="str">
        <f t="shared" si="7"/>
        <v/>
      </c>
    </row>
    <row r="219" spans="1:7" x14ac:dyDescent="0.25">
      <c r="A219" s="11">
        <v>15</v>
      </c>
      <c r="B219" s="11" t="s">
        <v>623</v>
      </c>
      <c r="C219" s="12">
        <v>41227</v>
      </c>
      <c r="D219" s="15">
        <v>1</v>
      </c>
      <c r="E219" s="12" t="str">
        <f>IF(B219="Med A", IF(COUNTIFS(A$2:A219, A219, B$2:B219, "Med A")=1, C219, ""), "")</f>
        <v/>
      </c>
      <c r="F219" s="12" t="str">
        <f t="shared" si="6"/>
        <v/>
      </c>
      <c r="G219" s="13" t="str">
        <f t="shared" si="7"/>
        <v/>
      </c>
    </row>
    <row r="220" spans="1:7" x14ac:dyDescent="0.25">
      <c r="A220" s="11">
        <v>16</v>
      </c>
      <c r="B220" s="11" t="s">
        <v>622</v>
      </c>
      <c r="C220" s="12">
        <v>41093</v>
      </c>
      <c r="D220" s="15">
        <v>5000</v>
      </c>
      <c r="E220" s="12">
        <f>IF(B220="Med A", IF(COUNTIFS(A$2:A220, A220, B$2:B220, "Med A")=1, C220, ""), "")</f>
        <v>41093</v>
      </c>
      <c r="F220" s="12" t="str">
        <f t="shared" si="6"/>
        <v/>
      </c>
      <c r="G220" s="13" t="str">
        <f t="shared" si="7"/>
        <v/>
      </c>
    </row>
    <row r="221" spans="1:7" x14ac:dyDescent="0.25">
      <c r="A221" s="11">
        <v>16</v>
      </c>
      <c r="B221" s="11" t="s">
        <v>622</v>
      </c>
      <c r="C221" s="12">
        <v>41095</v>
      </c>
      <c r="D221" s="15">
        <v>5000</v>
      </c>
      <c r="E221" s="12" t="str">
        <f>IF(B221="Med A", IF(COUNTIFS(A$2:A221, A221, B$2:B221, "Med A")=1, C221, ""), "")</f>
        <v/>
      </c>
      <c r="F221" s="12" t="str">
        <f t="shared" si="6"/>
        <v/>
      </c>
      <c r="G221" s="13" t="str">
        <f t="shared" si="7"/>
        <v/>
      </c>
    </row>
    <row r="222" spans="1:7" x14ac:dyDescent="0.25">
      <c r="A222" s="11">
        <v>16</v>
      </c>
      <c r="B222" s="11" t="s">
        <v>622</v>
      </c>
      <c r="C222" s="12">
        <v>41097</v>
      </c>
      <c r="D222" s="15">
        <v>5000</v>
      </c>
      <c r="E222" s="12" t="str">
        <f>IF(B222="Med A", IF(COUNTIFS(A$2:A222, A222, B$2:B222, "Med A")=1, C222, ""), "")</f>
        <v/>
      </c>
      <c r="F222" s="12" t="str">
        <f t="shared" si="6"/>
        <v/>
      </c>
      <c r="G222" s="13" t="str">
        <f t="shared" si="7"/>
        <v/>
      </c>
    </row>
    <row r="223" spans="1:7" x14ac:dyDescent="0.25">
      <c r="A223" s="11">
        <v>16</v>
      </c>
      <c r="B223" s="11" t="s">
        <v>622</v>
      </c>
      <c r="C223" s="12">
        <v>41100</v>
      </c>
      <c r="D223" s="15">
        <v>5000</v>
      </c>
      <c r="E223" s="12" t="str">
        <f>IF(B223="Med A", IF(COUNTIFS(A$2:A223, A223, B$2:B223, "Med A")=1, C223, ""), "")</f>
        <v/>
      </c>
      <c r="F223" s="12" t="str">
        <f t="shared" si="6"/>
        <v/>
      </c>
      <c r="G223" s="13" t="str">
        <f t="shared" si="7"/>
        <v/>
      </c>
    </row>
    <row r="224" spans="1:7" x14ac:dyDescent="0.25">
      <c r="A224" s="11">
        <v>16</v>
      </c>
      <c r="B224" s="11" t="s">
        <v>622</v>
      </c>
      <c r="C224" s="12">
        <v>41102</v>
      </c>
      <c r="D224" s="15">
        <v>5000</v>
      </c>
      <c r="E224" s="12" t="str">
        <f>IF(B224="Med A", IF(COUNTIFS(A$2:A224, A224, B$2:B224, "Med A")=1, C224, ""), "")</f>
        <v/>
      </c>
      <c r="F224" s="12" t="str">
        <f t="shared" si="6"/>
        <v/>
      </c>
      <c r="G224" s="13" t="str">
        <f t="shared" si="7"/>
        <v/>
      </c>
    </row>
    <row r="225" spans="1:7" x14ac:dyDescent="0.25">
      <c r="A225" s="11">
        <v>16</v>
      </c>
      <c r="B225" s="11" t="s">
        <v>622</v>
      </c>
      <c r="C225" s="12">
        <v>41104</v>
      </c>
      <c r="D225" s="15">
        <v>5000</v>
      </c>
      <c r="E225" s="12" t="str">
        <f>IF(B225="Med A", IF(COUNTIFS(A$2:A225, A225, B$2:B225, "Med A")=1, C225, ""), "")</f>
        <v/>
      </c>
      <c r="F225" s="12" t="str">
        <f t="shared" si="6"/>
        <v/>
      </c>
      <c r="G225" s="13" t="str">
        <f t="shared" si="7"/>
        <v/>
      </c>
    </row>
    <row r="226" spans="1:7" x14ac:dyDescent="0.25">
      <c r="A226" s="11">
        <v>16</v>
      </c>
      <c r="B226" s="11" t="s">
        <v>622</v>
      </c>
      <c r="C226" s="12">
        <v>41109</v>
      </c>
      <c r="D226" s="15">
        <v>5000</v>
      </c>
      <c r="E226" s="12" t="str">
        <f>IF(B226="Med A", IF(COUNTIFS(A$2:A226, A226, B$2:B226, "Med A")=1, C226, ""), "")</f>
        <v/>
      </c>
      <c r="F226" s="12" t="str">
        <f t="shared" si="6"/>
        <v/>
      </c>
      <c r="G226" s="13" t="str">
        <f t="shared" si="7"/>
        <v/>
      </c>
    </row>
    <row r="227" spans="1:7" x14ac:dyDescent="0.25">
      <c r="A227" s="11">
        <v>16</v>
      </c>
      <c r="B227" s="11" t="s">
        <v>622</v>
      </c>
      <c r="C227" s="12">
        <v>41111</v>
      </c>
      <c r="D227" s="15">
        <v>4500</v>
      </c>
      <c r="E227" s="12" t="str">
        <f>IF(B227="Med A", IF(COUNTIFS(A$2:A227, A227, B$2:B227, "Med A")=1, C227, ""), "")</f>
        <v/>
      </c>
      <c r="F227" s="12" t="str">
        <f t="shared" si="6"/>
        <v/>
      </c>
      <c r="G227" s="13" t="str">
        <f t="shared" si="7"/>
        <v/>
      </c>
    </row>
    <row r="228" spans="1:7" x14ac:dyDescent="0.25">
      <c r="A228" s="11">
        <v>16</v>
      </c>
      <c r="B228" s="11" t="s">
        <v>622</v>
      </c>
      <c r="C228" s="12">
        <v>41114</v>
      </c>
      <c r="D228" s="15">
        <v>4500</v>
      </c>
      <c r="E228" s="12" t="str">
        <f>IF(B228="Med A", IF(COUNTIFS(A$2:A228, A228, B$2:B228, "Med A")=1, C228, ""), "")</f>
        <v/>
      </c>
      <c r="F228" s="12" t="str">
        <f t="shared" si="6"/>
        <v/>
      </c>
      <c r="G228" s="13" t="str">
        <f t="shared" si="7"/>
        <v/>
      </c>
    </row>
    <row r="229" spans="1:7" x14ac:dyDescent="0.25">
      <c r="A229" s="11">
        <v>16</v>
      </c>
      <c r="B229" s="11" t="s">
        <v>622</v>
      </c>
      <c r="C229" s="12">
        <v>41116</v>
      </c>
      <c r="D229" s="15">
        <v>4500</v>
      </c>
      <c r="E229" s="12" t="str">
        <f>IF(B229="Med A", IF(COUNTIFS(A$2:A229, A229, B$2:B229, "Med A")=1, C229, ""), "")</f>
        <v/>
      </c>
      <c r="F229" s="12" t="str">
        <f t="shared" si="6"/>
        <v/>
      </c>
      <c r="G229" s="13" t="str">
        <f t="shared" si="7"/>
        <v/>
      </c>
    </row>
    <row r="230" spans="1:7" x14ac:dyDescent="0.25">
      <c r="A230" s="11">
        <v>16</v>
      </c>
      <c r="B230" s="11" t="s">
        <v>622</v>
      </c>
      <c r="C230" s="12">
        <v>41118</v>
      </c>
      <c r="D230" s="15">
        <v>4500</v>
      </c>
      <c r="E230" s="12" t="str">
        <f>IF(B230="Med A", IF(COUNTIFS(A$2:A230, A230, B$2:B230, "Med A")=1, C230, ""), "")</f>
        <v/>
      </c>
      <c r="F230" s="12" t="str">
        <f t="shared" si="6"/>
        <v/>
      </c>
      <c r="G230" s="13" t="str">
        <f t="shared" si="7"/>
        <v/>
      </c>
    </row>
    <row r="231" spans="1:7" x14ac:dyDescent="0.25">
      <c r="A231" s="11">
        <v>16</v>
      </c>
      <c r="B231" s="11" t="s">
        <v>622</v>
      </c>
      <c r="C231" s="12">
        <v>41121</v>
      </c>
      <c r="D231" s="15">
        <v>4500</v>
      </c>
      <c r="E231" s="12" t="str">
        <f>IF(B231="Med A", IF(COUNTIFS(A$2:A231, A231, B$2:B231, "Med A")=1, C231, ""), "")</f>
        <v/>
      </c>
      <c r="F231" s="12" t="str">
        <f t="shared" si="6"/>
        <v/>
      </c>
      <c r="G231" s="13" t="str">
        <f t="shared" si="7"/>
        <v/>
      </c>
    </row>
    <row r="232" spans="1:7" x14ac:dyDescent="0.25">
      <c r="A232" s="11">
        <v>16</v>
      </c>
      <c r="B232" s="11" t="s">
        <v>622</v>
      </c>
      <c r="C232" s="12">
        <v>41123</v>
      </c>
      <c r="D232" s="15">
        <v>4500</v>
      </c>
      <c r="E232" s="12" t="str">
        <f>IF(B232="Med A", IF(COUNTIFS(A$2:A232, A232, B$2:B232, "Med A")=1, C232, ""), "")</f>
        <v/>
      </c>
      <c r="F232" s="12" t="str">
        <f t="shared" si="6"/>
        <v/>
      </c>
      <c r="G232" s="13" t="str">
        <f t="shared" si="7"/>
        <v/>
      </c>
    </row>
    <row r="233" spans="1:7" x14ac:dyDescent="0.25">
      <c r="A233" s="11">
        <v>16</v>
      </c>
      <c r="B233" s="11" t="s">
        <v>622</v>
      </c>
      <c r="C233" s="12">
        <v>41125</v>
      </c>
      <c r="D233" s="15">
        <v>4500</v>
      </c>
      <c r="E233" s="12" t="str">
        <f>IF(B233="Med A", IF(COUNTIFS(A$2:A233, A233, B$2:B233, "Med A")=1, C233, ""), "")</f>
        <v/>
      </c>
      <c r="F233" s="12" t="str">
        <f t="shared" si="6"/>
        <v/>
      </c>
      <c r="G233" s="13" t="str">
        <f t="shared" si="7"/>
        <v/>
      </c>
    </row>
    <row r="234" spans="1:7" x14ac:dyDescent="0.25">
      <c r="A234" s="11">
        <v>16</v>
      </c>
      <c r="B234" s="11" t="s">
        <v>622</v>
      </c>
      <c r="C234" s="12">
        <v>41128</v>
      </c>
      <c r="D234" s="15">
        <v>4500</v>
      </c>
      <c r="E234" s="12" t="str">
        <f>IF(B234="Med A", IF(COUNTIFS(A$2:A234, A234, B$2:B234, "Med A")=1, C234, ""), "")</f>
        <v/>
      </c>
      <c r="F234" s="12" t="str">
        <f t="shared" si="6"/>
        <v/>
      </c>
      <c r="G234" s="13" t="str">
        <f t="shared" si="7"/>
        <v/>
      </c>
    </row>
    <row r="235" spans="1:7" x14ac:dyDescent="0.25">
      <c r="A235" s="11">
        <v>16</v>
      </c>
      <c r="B235" s="11" t="s">
        <v>622</v>
      </c>
      <c r="C235" s="12">
        <v>41130</v>
      </c>
      <c r="D235" s="15">
        <v>4500</v>
      </c>
      <c r="E235" s="12" t="str">
        <f>IF(B235="Med A", IF(COUNTIFS(A$2:A235, A235, B$2:B235, "Med A")=1, C235, ""), "")</f>
        <v/>
      </c>
      <c r="F235" s="12" t="str">
        <f t="shared" si="6"/>
        <v/>
      </c>
      <c r="G235" s="13" t="str">
        <f t="shared" si="7"/>
        <v/>
      </c>
    </row>
    <row r="236" spans="1:7" x14ac:dyDescent="0.25">
      <c r="A236" s="11">
        <v>16</v>
      </c>
      <c r="B236" s="11" t="s">
        <v>622</v>
      </c>
      <c r="C236" s="12">
        <v>41132</v>
      </c>
      <c r="D236" s="15">
        <v>4500</v>
      </c>
      <c r="E236" s="12" t="str">
        <f>IF(B236="Med A", IF(COUNTIFS(A$2:A236, A236, B$2:B236, "Med A")=1, C236, ""), "")</f>
        <v/>
      </c>
      <c r="F236" s="12" t="str">
        <f t="shared" si="6"/>
        <v/>
      </c>
      <c r="G236" s="13" t="str">
        <f t="shared" si="7"/>
        <v/>
      </c>
    </row>
    <row r="237" spans="1:7" x14ac:dyDescent="0.25">
      <c r="A237" s="11">
        <v>16</v>
      </c>
      <c r="B237" s="11" t="s">
        <v>622</v>
      </c>
      <c r="C237" s="12">
        <v>41135</v>
      </c>
      <c r="D237" s="15">
        <v>4500</v>
      </c>
      <c r="E237" s="12" t="str">
        <f>IF(B237="Med A", IF(COUNTIFS(A$2:A237, A237, B$2:B237, "Med A")=1, C237, ""), "")</f>
        <v/>
      </c>
      <c r="F237" s="12" t="str">
        <f t="shared" si="6"/>
        <v/>
      </c>
      <c r="G237" s="13" t="str">
        <f t="shared" si="7"/>
        <v/>
      </c>
    </row>
    <row r="238" spans="1:7" x14ac:dyDescent="0.25">
      <c r="A238" s="11">
        <v>16</v>
      </c>
      <c r="B238" s="11" t="s">
        <v>622</v>
      </c>
      <c r="C238" s="12">
        <v>41137</v>
      </c>
      <c r="D238" s="15">
        <v>4500</v>
      </c>
      <c r="E238" s="12" t="str">
        <f>IF(B238="Med A", IF(COUNTIFS(A$2:A238, A238, B$2:B238, "Med A")=1, C238, ""), "")</f>
        <v/>
      </c>
      <c r="F238" s="12" t="str">
        <f t="shared" si="6"/>
        <v/>
      </c>
      <c r="G238" s="13" t="str">
        <f t="shared" si="7"/>
        <v/>
      </c>
    </row>
    <row r="239" spans="1:7" x14ac:dyDescent="0.25">
      <c r="A239" s="11">
        <v>16</v>
      </c>
      <c r="B239" s="11" t="s">
        <v>622</v>
      </c>
      <c r="C239" s="12">
        <v>41139</v>
      </c>
      <c r="D239" s="15">
        <v>5900</v>
      </c>
      <c r="E239" s="12" t="str">
        <f>IF(B239="Med A", IF(COUNTIFS(A$2:A239, A239, B$2:B239, "Med A")=1, C239, ""), "")</f>
        <v/>
      </c>
      <c r="F239" s="12" t="str">
        <f t="shared" si="6"/>
        <v/>
      </c>
      <c r="G239" s="13" t="str">
        <f t="shared" si="7"/>
        <v/>
      </c>
    </row>
    <row r="240" spans="1:7" x14ac:dyDescent="0.25">
      <c r="A240" s="11">
        <v>16</v>
      </c>
      <c r="B240" s="11" t="s">
        <v>622</v>
      </c>
      <c r="C240" s="12">
        <v>41142</v>
      </c>
      <c r="D240" s="15">
        <v>5900</v>
      </c>
      <c r="E240" s="12" t="str">
        <f>IF(B240="Med A", IF(COUNTIFS(A$2:A240, A240, B$2:B240, "Med A")=1, C240, ""), "")</f>
        <v/>
      </c>
      <c r="F240" s="12" t="str">
        <f t="shared" si="6"/>
        <v/>
      </c>
      <c r="G240" s="13" t="str">
        <f t="shared" si="7"/>
        <v/>
      </c>
    </row>
    <row r="241" spans="1:7" x14ac:dyDescent="0.25">
      <c r="A241" s="11">
        <v>16</v>
      </c>
      <c r="B241" s="11" t="s">
        <v>622</v>
      </c>
      <c r="C241" s="12">
        <v>41144</v>
      </c>
      <c r="D241" s="15">
        <v>5900</v>
      </c>
      <c r="E241" s="12" t="str">
        <f>IF(B241="Med A", IF(COUNTIFS(A$2:A241, A241, B$2:B241, "Med A")=1, C241, ""), "")</f>
        <v/>
      </c>
      <c r="F241" s="12" t="str">
        <f t="shared" si="6"/>
        <v/>
      </c>
      <c r="G241" s="13" t="str">
        <f t="shared" si="7"/>
        <v/>
      </c>
    </row>
    <row r="242" spans="1:7" x14ac:dyDescent="0.25">
      <c r="A242" s="11">
        <v>16</v>
      </c>
      <c r="B242" s="11" t="s">
        <v>622</v>
      </c>
      <c r="C242" s="12">
        <v>41146</v>
      </c>
      <c r="D242" s="15">
        <v>5900</v>
      </c>
      <c r="E242" s="12" t="str">
        <f>IF(B242="Med A", IF(COUNTIFS(A$2:A242, A242, B$2:B242, "Med A")=1, C242, ""), "")</f>
        <v/>
      </c>
      <c r="F242" s="12" t="str">
        <f t="shared" si="6"/>
        <v/>
      </c>
      <c r="G242" s="13" t="str">
        <f t="shared" si="7"/>
        <v/>
      </c>
    </row>
    <row r="243" spans="1:7" x14ac:dyDescent="0.25">
      <c r="A243" s="11">
        <v>16</v>
      </c>
      <c r="B243" s="11" t="s">
        <v>622</v>
      </c>
      <c r="C243" s="12">
        <v>41149</v>
      </c>
      <c r="D243" s="15">
        <v>5900</v>
      </c>
      <c r="E243" s="12" t="str">
        <f>IF(B243="Med A", IF(COUNTIFS(A$2:A243, A243, B$2:B243, "Med A")=1, C243, ""), "")</f>
        <v/>
      </c>
      <c r="F243" s="12" t="str">
        <f t="shared" si="6"/>
        <v/>
      </c>
      <c r="G243" s="13" t="str">
        <f t="shared" si="7"/>
        <v/>
      </c>
    </row>
    <row r="244" spans="1:7" x14ac:dyDescent="0.25">
      <c r="A244" s="11">
        <v>16</v>
      </c>
      <c r="B244" s="11" t="s">
        <v>622</v>
      </c>
      <c r="C244" s="12">
        <v>41151</v>
      </c>
      <c r="D244" s="15">
        <v>5900</v>
      </c>
      <c r="E244" s="12" t="str">
        <f>IF(B244="Med A", IF(COUNTIFS(A$2:A244, A244, B$2:B244, "Med A")=1, C244, ""), "")</f>
        <v/>
      </c>
      <c r="F244" s="12" t="str">
        <f t="shared" si="6"/>
        <v/>
      </c>
      <c r="G244" s="13" t="str">
        <f t="shared" si="7"/>
        <v/>
      </c>
    </row>
    <row r="245" spans="1:7" x14ac:dyDescent="0.25">
      <c r="A245" s="11">
        <v>16</v>
      </c>
      <c r="B245" s="11" t="s">
        <v>622</v>
      </c>
      <c r="C245" s="12">
        <v>41153</v>
      </c>
      <c r="D245" s="15">
        <v>5900</v>
      </c>
      <c r="E245" s="12" t="str">
        <f>IF(B245="Med A", IF(COUNTIFS(A$2:A245, A245, B$2:B245, "Med A")=1, C245, ""), "")</f>
        <v/>
      </c>
      <c r="F245" s="12" t="str">
        <f t="shared" si="6"/>
        <v/>
      </c>
      <c r="G245" s="13" t="str">
        <f t="shared" si="7"/>
        <v/>
      </c>
    </row>
    <row r="246" spans="1:7" x14ac:dyDescent="0.25">
      <c r="A246" s="11">
        <v>16</v>
      </c>
      <c r="B246" s="11" t="s">
        <v>622</v>
      </c>
      <c r="C246" s="12">
        <v>41156</v>
      </c>
      <c r="D246" s="15">
        <v>5900</v>
      </c>
      <c r="E246" s="12" t="str">
        <f>IF(B246="Med A", IF(COUNTIFS(A$2:A246, A246, B$2:B246, "Med A")=1, C246, ""), "")</f>
        <v/>
      </c>
      <c r="F246" s="12" t="str">
        <f t="shared" si="6"/>
        <v/>
      </c>
      <c r="G246" s="13" t="str">
        <f t="shared" si="7"/>
        <v/>
      </c>
    </row>
    <row r="247" spans="1:7" x14ac:dyDescent="0.25">
      <c r="A247" s="11">
        <v>16</v>
      </c>
      <c r="B247" s="11" t="s">
        <v>622</v>
      </c>
      <c r="C247" s="12">
        <v>41158</v>
      </c>
      <c r="D247" s="15">
        <v>5900</v>
      </c>
      <c r="E247" s="12" t="str">
        <f>IF(B247="Med A", IF(COUNTIFS(A$2:A247, A247, B$2:B247, "Med A")=1, C247, ""), "")</f>
        <v/>
      </c>
      <c r="F247" s="12">
        <f t="shared" si="6"/>
        <v>41158</v>
      </c>
      <c r="G247" s="13">
        <f t="shared" si="7"/>
        <v>9.4285714285714288</v>
      </c>
    </row>
    <row r="248" spans="1:7" x14ac:dyDescent="0.25">
      <c r="A248" s="11">
        <v>16</v>
      </c>
      <c r="B248" s="11" t="s">
        <v>623</v>
      </c>
      <c r="C248" s="12">
        <v>41165</v>
      </c>
      <c r="D248" s="15">
        <v>8</v>
      </c>
      <c r="E248" s="12" t="str">
        <f>IF(B248="Med A", IF(COUNTIFS(A$2:A248, A248, B$2:B248, "Med A")=1, C248, ""), "")</f>
        <v/>
      </c>
      <c r="F248" s="12" t="str">
        <f t="shared" si="6"/>
        <v/>
      </c>
      <c r="G248" s="13" t="str">
        <f t="shared" si="7"/>
        <v/>
      </c>
    </row>
    <row r="249" spans="1:7" x14ac:dyDescent="0.25">
      <c r="A249" s="11">
        <v>16</v>
      </c>
      <c r="B249" s="11" t="s">
        <v>623</v>
      </c>
      <c r="C249" s="12">
        <v>41223</v>
      </c>
      <c r="D249" s="15">
        <v>2</v>
      </c>
      <c r="E249" s="12" t="str">
        <f>IF(B249="Med A", IF(COUNTIFS(A$2:A249, A249, B$2:B249, "Med A")=1, C249, ""), "")</f>
        <v/>
      </c>
      <c r="F249" s="12" t="str">
        <f t="shared" si="6"/>
        <v/>
      </c>
      <c r="G249" s="13" t="str">
        <f t="shared" si="7"/>
        <v/>
      </c>
    </row>
    <row r="250" spans="1:7" x14ac:dyDescent="0.25">
      <c r="A250" s="11">
        <v>17</v>
      </c>
      <c r="B250" s="11" t="s">
        <v>622</v>
      </c>
      <c r="C250" s="12">
        <v>41093</v>
      </c>
      <c r="D250" s="15">
        <v>800</v>
      </c>
      <c r="E250" s="12">
        <f>IF(B250="Med A", IF(COUNTIFS(A$2:A250, A250, B$2:B250, "Med A")=1, C250, ""), "")</f>
        <v>41093</v>
      </c>
      <c r="F250" s="12" t="str">
        <f t="shared" si="6"/>
        <v/>
      </c>
      <c r="G250" s="13" t="str">
        <f t="shared" si="7"/>
        <v/>
      </c>
    </row>
    <row r="251" spans="1:7" x14ac:dyDescent="0.25">
      <c r="A251" s="11">
        <v>17</v>
      </c>
      <c r="B251" s="11" t="s">
        <v>622</v>
      </c>
      <c r="C251" s="12">
        <v>41095</v>
      </c>
      <c r="D251" s="15">
        <v>800</v>
      </c>
      <c r="E251" s="12" t="str">
        <f>IF(B251="Med A", IF(COUNTIFS(A$2:A251, A251, B$2:B251, "Med A")=1, C251, ""), "")</f>
        <v/>
      </c>
      <c r="F251" s="12" t="str">
        <f t="shared" si="6"/>
        <v/>
      </c>
      <c r="G251" s="13" t="str">
        <f t="shared" si="7"/>
        <v/>
      </c>
    </row>
    <row r="252" spans="1:7" x14ac:dyDescent="0.25">
      <c r="A252" s="11">
        <v>17</v>
      </c>
      <c r="B252" s="11" t="s">
        <v>622</v>
      </c>
      <c r="C252" s="12">
        <v>41100</v>
      </c>
      <c r="D252" s="15">
        <v>900</v>
      </c>
      <c r="E252" s="12" t="str">
        <f>IF(B252="Med A", IF(COUNTIFS(A$2:A252, A252, B$2:B252, "Med A")=1, C252, ""), "")</f>
        <v/>
      </c>
      <c r="F252" s="12" t="str">
        <f t="shared" si="6"/>
        <v/>
      </c>
      <c r="G252" s="13" t="str">
        <f t="shared" si="7"/>
        <v/>
      </c>
    </row>
    <row r="253" spans="1:7" x14ac:dyDescent="0.25">
      <c r="A253" s="11">
        <v>17</v>
      </c>
      <c r="B253" s="11" t="s">
        <v>622</v>
      </c>
      <c r="C253" s="12">
        <v>41102</v>
      </c>
      <c r="D253" s="15">
        <v>900</v>
      </c>
      <c r="E253" s="12" t="str">
        <f>IF(B253="Med A", IF(COUNTIFS(A$2:A253, A253, B$2:B253, "Med A")=1, C253, ""), "")</f>
        <v/>
      </c>
      <c r="F253" s="12" t="str">
        <f t="shared" si="6"/>
        <v/>
      </c>
      <c r="G253" s="13" t="str">
        <f t="shared" si="7"/>
        <v/>
      </c>
    </row>
    <row r="254" spans="1:7" x14ac:dyDescent="0.25">
      <c r="A254" s="11">
        <v>17</v>
      </c>
      <c r="B254" s="11" t="s">
        <v>622</v>
      </c>
      <c r="C254" s="12">
        <v>41123</v>
      </c>
      <c r="D254" s="15">
        <v>5000</v>
      </c>
      <c r="E254" s="12" t="str">
        <f>IF(B254="Med A", IF(COUNTIFS(A$2:A254, A254, B$2:B254, "Med A")=1, C254, ""), "")</f>
        <v/>
      </c>
      <c r="F254" s="12" t="str">
        <f t="shared" si="6"/>
        <v/>
      </c>
      <c r="G254" s="13" t="str">
        <f t="shared" si="7"/>
        <v/>
      </c>
    </row>
    <row r="255" spans="1:7" x14ac:dyDescent="0.25">
      <c r="A255" s="11">
        <v>17</v>
      </c>
      <c r="B255" s="11" t="s">
        <v>622</v>
      </c>
      <c r="C255" s="12">
        <v>41125</v>
      </c>
      <c r="D255" s="15">
        <v>5000</v>
      </c>
      <c r="E255" s="12" t="str">
        <f>IF(B255="Med A", IF(COUNTIFS(A$2:A255, A255, B$2:B255, "Med A")=1, C255, ""), "")</f>
        <v/>
      </c>
      <c r="F255" s="12" t="str">
        <f t="shared" si="6"/>
        <v/>
      </c>
      <c r="G255" s="13" t="str">
        <f t="shared" si="7"/>
        <v/>
      </c>
    </row>
    <row r="256" spans="1:7" x14ac:dyDescent="0.25">
      <c r="A256" s="11">
        <v>17</v>
      </c>
      <c r="B256" s="11" t="s">
        <v>622</v>
      </c>
      <c r="C256" s="12">
        <v>41128</v>
      </c>
      <c r="D256" s="15">
        <v>5000</v>
      </c>
      <c r="E256" s="12" t="str">
        <f>IF(B256="Med A", IF(COUNTIFS(A$2:A256, A256, B$2:B256, "Med A")=1, C256, ""), "")</f>
        <v/>
      </c>
      <c r="F256" s="12" t="str">
        <f t="shared" si="6"/>
        <v/>
      </c>
      <c r="G256" s="13" t="str">
        <f t="shared" si="7"/>
        <v/>
      </c>
    </row>
    <row r="257" spans="1:7" x14ac:dyDescent="0.25">
      <c r="A257" s="11">
        <v>17</v>
      </c>
      <c r="B257" s="11" t="s">
        <v>622</v>
      </c>
      <c r="C257" s="12">
        <v>41149</v>
      </c>
      <c r="D257" s="15">
        <v>3200</v>
      </c>
      <c r="E257" s="12" t="str">
        <f>IF(B257="Med A", IF(COUNTIFS(A$2:A257, A257, B$2:B257, "Med A")=1, C257, ""), "")</f>
        <v/>
      </c>
      <c r="F257" s="12" t="str">
        <f t="shared" si="6"/>
        <v/>
      </c>
      <c r="G257" s="13" t="str">
        <f t="shared" si="7"/>
        <v/>
      </c>
    </row>
    <row r="258" spans="1:7" x14ac:dyDescent="0.25">
      <c r="A258" s="11">
        <v>17</v>
      </c>
      <c r="B258" s="11" t="s">
        <v>622</v>
      </c>
      <c r="C258" s="12">
        <v>41151</v>
      </c>
      <c r="D258" s="15">
        <v>3200</v>
      </c>
      <c r="E258" s="12" t="str">
        <f>IF(B258="Med A", IF(COUNTIFS(A$2:A258, A258, B$2:B258, "Med A")=1, C258, ""), "")</f>
        <v/>
      </c>
      <c r="F258" s="12" t="str">
        <f t="shared" ref="F258:F321" si="8">IF(AND(B258="Med A", B259="Med B", A258=A259), C258, "")</f>
        <v/>
      </c>
      <c r="G258" s="13" t="str">
        <f t="shared" si="7"/>
        <v/>
      </c>
    </row>
    <row r="259" spans="1:7" x14ac:dyDescent="0.25">
      <c r="A259" s="11">
        <v>17</v>
      </c>
      <c r="B259" s="11" t="s">
        <v>622</v>
      </c>
      <c r="C259" s="12">
        <v>41153</v>
      </c>
      <c r="D259" s="15">
        <v>3200</v>
      </c>
      <c r="E259" s="12" t="str">
        <f>IF(B259="Med A", IF(COUNTIFS(A$2:A259, A259, B$2:B259, "Med A")=1, C259, ""), "")</f>
        <v/>
      </c>
      <c r="F259" s="12" t="str">
        <f t="shared" si="8"/>
        <v/>
      </c>
      <c r="G259" s="13" t="str">
        <f t="shared" ref="G259:G322" si="9">IF(AND(B259="Med A",B260="Med B",A259=A260),(C259-_xlfn.MINIFS(C:C,A:A,A259,B:B,"Med A")+1)/7,"")</f>
        <v/>
      </c>
    </row>
    <row r="260" spans="1:7" x14ac:dyDescent="0.25">
      <c r="A260" s="11">
        <v>17</v>
      </c>
      <c r="B260" s="11" t="s">
        <v>622</v>
      </c>
      <c r="C260" s="12">
        <v>41156</v>
      </c>
      <c r="D260" s="15">
        <v>3200</v>
      </c>
      <c r="E260" s="12" t="str">
        <f>IF(B260="Med A", IF(COUNTIFS(A$2:A260, A260, B$2:B260, "Med A")=1, C260, ""), "")</f>
        <v/>
      </c>
      <c r="F260" s="12" t="str">
        <f t="shared" si="8"/>
        <v/>
      </c>
      <c r="G260" s="13" t="str">
        <f t="shared" si="9"/>
        <v/>
      </c>
    </row>
    <row r="261" spans="1:7" x14ac:dyDescent="0.25">
      <c r="A261" s="11">
        <v>17</v>
      </c>
      <c r="B261" s="11" t="s">
        <v>622</v>
      </c>
      <c r="C261" s="12">
        <v>41158</v>
      </c>
      <c r="D261" s="15">
        <v>3200</v>
      </c>
      <c r="E261" s="12" t="str">
        <f>IF(B261="Med A", IF(COUNTIFS(A$2:A261, A261, B$2:B261, "Med A")=1, C261, ""), "")</f>
        <v/>
      </c>
      <c r="F261" s="12">
        <f t="shared" si="8"/>
        <v>41158</v>
      </c>
      <c r="G261" s="13">
        <f t="shared" si="9"/>
        <v>9.4285714285714288</v>
      </c>
    </row>
    <row r="262" spans="1:7" x14ac:dyDescent="0.25">
      <c r="A262" s="11">
        <v>17</v>
      </c>
      <c r="B262" s="11" t="s">
        <v>623</v>
      </c>
      <c r="C262" s="12">
        <v>41165</v>
      </c>
      <c r="D262" s="15">
        <v>6</v>
      </c>
      <c r="E262" s="12" t="str">
        <f>IF(B262="Med A", IF(COUNTIFS(A$2:A262, A262, B$2:B262, "Med A")=1, C262, ""), "")</f>
        <v/>
      </c>
      <c r="F262" s="12" t="str">
        <f t="shared" si="8"/>
        <v/>
      </c>
      <c r="G262" s="13" t="str">
        <f t="shared" si="9"/>
        <v/>
      </c>
    </row>
    <row r="263" spans="1:7" x14ac:dyDescent="0.25">
      <c r="A263" s="11">
        <v>17</v>
      </c>
      <c r="B263" s="11" t="s">
        <v>623</v>
      </c>
      <c r="C263" s="12">
        <v>41193</v>
      </c>
      <c r="D263" s="15">
        <v>5</v>
      </c>
      <c r="E263" s="12" t="str">
        <f>IF(B263="Med A", IF(COUNTIFS(A$2:A263, A263, B$2:B263, "Med A")=1, C263, ""), "")</f>
        <v/>
      </c>
      <c r="F263" s="12" t="str">
        <f t="shared" si="8"/>
        <v/>
      </c>
      <c r="G263" s="13" t="str">
        <f t="shared" si="9"/>
        <v/>
      </c>
    </row>
    <row r="264" spans="1:7" x14ac:dyDescent="0.25">
      <c r="A264" s="11">
        <v>17</v>
      </c>
      <c r="B264" s="11" t="s">
        <v>623</v>
      </c>
      <c r="C264" s="12">
        <v>41228</v>
      </c>
      <c r="D264" s="15">
        <v>16</v>
      </c>
      <c r="E264" s="12" t="str">
        <f>IF(B264="Med A", IF(COUNTIFS(A$2:A264, A264, B$2:B264, "Med A")=1, C264, ""), "")</f>
        <v/>
      </c>
      <c r="F264" s="12" t="str">
        <f t="shared" si="8"/>
        <v/>
      </c>
      <c r="G264" s="13" t="str">
        <f t="shared" si="9"/>
        <v/>
      </c>
    </row>
    <row r="265" spans="1:7" x14ac:dyDescent="0.25">
      <c r="A265" s="11">
        <v>18</v>
      </c>
      <c r="B265" s="11" t="s">
        <v>622</v>
      </c>
      <c r="C265" s="12">
        <v>41096</v>
      </c>
      <c r="D265" s="15">
        <v>3300</v>
      </c>
      <c r="E265" s="12">
        <f>IF(B265="Med A", IF(COUNTIFS(A$2:A265, A265, B$2:B265, "Med A")=1, C265, ""), "")</f>
        <v>41096</v>
      </c>
      <c r="F265" s="12" t="str">
        <f t="shared" si="8"/>
        <v/>
      </c>
      <c r="G265" s="13" t="str">
        <f t="shared" si="9"/>
        <v/>
      </c>
    </row>
    <row r="266" spans="1:7" x14ac:dyDescent="0.25">
      <c r="A266" s="11">
        <v>18</v>
      </c>
      <c r="B266" s="11" t="s">
        <v>622</v>
      </c>
      <c r="C266" s="12">
        <v>41099</v>
      </c>
      <c r="D266" s="15">
        <v>3300</v>
      </c>
      <c r="E266" s="12" t="str">
        <f>IF(B266="Med A", IF(COUNTIFS(A$2:A266, A266, B$2:B266, "Med A")=1, C266, ""), "")</f>
        <v/>
      </c>
      <c r="F266" s="12" t="str">
        <f t="shared" si="8"/>
        <v/>
      </c>
      <c r="G266" s="13" t="str">
        <f t="shared" si="9"/>
        <v/>
      </c>
    </row>
    <row r="267" spans="1:7" x14ac:dyDescent="0.25">
      <c r="A267" s="11">
        <v>18</v>
      </c>
      <c r="B267" s="11" t="s">
        <v>622</v>
      </c>
      <c r="C267" s="12">
        <v>41101</v>
      </c>
      <c r="D267" s="15">
        <v>3300</v>
      </c>
      <c r="E267" s="12" t="str">
        <f>IF(B267="Med A", IF(COUNTIFS(A$2:A267, A267, B$2:B267, "Med A")=1, C267, ""), "")</f>
        <v/>
      </c>
      <c r="F267" s="12" t="str">
        <f t="shared" si="8"/>
        <v/>
      </c>
      <c r="G267" s="13" t="str">
        <f t="shared" si="9"/>
        <v/>
      </c>
    </row>
    <row r="268" spans="1:7" x14ac:dyDescent="0.25">
      <c r="A268" s="11">
        <v>18</v>
      </c>
      <c r="B268" s="11" t="s">
        <v>622</v>
      </c>
      <c r="C268" s="12">
        <v>41103</v>
      </c>
      <c r="D268" s="15">
        <v>3300</v>
      </c>
      <c r="E268" s="12" t="str">
        <f>IF(B268="Med A", IF(COUNTIFS(A$2:A268, A268, B$2:B268, "Med A")=1, C268, ""), "")</f>
        <v/>
      </c>
      <c r="F268" s="12" t="str">
        <f t="shared" si="8"/>
        <v/>
      </c>
      <c r="G268" s="13" t="str">
        <f t="shared" si="9"/>
        <v/>
      </c>
    </row>
    <row r="269" spans="1:7" x14ac:dyDescent="0.25">
      <c r="A269" s="11">
        <v>18</v>
      </c>
      <c r="B269" s="11" t="s">
        <v>622</v>
      </c>
      <c r="C269" s="12">
        <v>41106</v>
      </c>
      <c r="D269" s="15">
        <v>3300</v>
      </c>
      <c r="E269" s="12" t="str">
        <f>IF(B269="Med A", IF(COUNTIFS(A$2:A269, A269, B$2:B269, "Med A")=1, C269, ""), "")</f>
        <v/>
      </c>
      <c r="F269" s="12" t="str">
        <f t="shared" si="8"/>
        <v/>
      </c>
      <c r="G269" s="13" t="str">
        <f t="shared" si="9"/>
        <v/>
      </c>
    </row>
    <row r="270" spans="1:7" x14ac:dyDescent="0.25">
      <c r="A270" s="11">
        <v>18</v>
      </c>
      <c r="B270" s="11" t="s">
        <v>622</v>
      </c>
      <c r="C270" s="12">
        <v>41108</v>
      </c>
      <c r="D270" s="15">
        <v>3300</v>
      </c>
      <c r="E270" s="12" t="str">
        <f>IF(B270="Med A", IF(COUNTIFS(A$2:A270, A270, B$2:B270, "Med A")=1, C270, ""), "")</f>
        <v/>
      </c>
      <c r="F270" s="12" t="str">
        <f t="shared" si="8"/>
        <v/>
      </c>
      <c r="G270" s="13" t="str">
        <f t="shared" si="9"/>
        <v/>
      </c>
    </row>
    <row r="271" spans="1:7" x14ac:dyDescent="0.25">
      <c r="A271" s="11">
        <v>18</v>
      </c>
      <c r="B271" s="11" t="s">
        <v>622</v>
      </c>
      <c r="C271" s="12">
        <v>41110</v>
      </c>
      <c r="D271" s="15">
        <v>4300</v>
      </c>
      <c r="E271" s="12" t="str">
        <f>IF(B271="Med A", IF(COUNTIFS(A$2:A271, A271, B$2:B271, "Med A")=1, C271, ""), "")</f>
        <v/>
      </c>
      <c r="F271" s="12" t="str">
        <f t="shared" si="8"/>
        <v/>
      </c>
      <c r="G271" s="13" t="str">
        <f t="shared" si="9"/>
        <v/>
      </c>
    </row>
    <row r="272" spans="1:7" x14ac:dyDescent="0.25">
      <c r="A272" s="11">
        <v>18</v>
      </c>
      <c r="B272" s="11" t="s">
        <v>622</v>
      </c>
      <c r="C272" s="12">
        <v>41113</v>
      </c>
      <c r="D272" s="15">
        <v>4300</v>
      </c>
      <c r="E272" s="12" t="str">
        <f>IF(B272="Med A", IF(COUNTIFS(A$2:A272, A272, B$2:B272, "Med A")=1, C272, ""), "")</f>
        <v/>
      </c>
      <c r="F272" s="12" t="str">
        <f t="shared" si="8"/>
        <v/>
      </c>
      <c r="G272" s="13" t="str">
        <f t="shared" si="9"/>
        <v/>
      </c>
    </row>
    <row r="273" spans="1:7" x14ac:dyDescent="0.25">
      <c r="A273" s="11">
        <v>18</v>
      </c>
      <c r="B273" s="11" t="s">
        <v>622</v>
      </c>
      <c r="C273" s="12">
        <v>41115</v>
      </c>
      <c r="D273" s="15">
        <v>4300</v>
      </c>
      <c r="E273" s="12" t="str">
        <f>IF(B273="Med A", IF(COUNTIFS(A$2:A273, A273, B$2:B273, "Med A")=1, C273, ""), "")</f>
        <v/>
      </c>
      <c r="F273" s="12" t="str">
        <f t="shared" si="8"/>
        <v/>
      </c>
      <c r="G273" s="13" t="str">
        <f t="shared" si="9"/>
        <v/>
      </c>
    </row>
    <row r="274" spans="1:7" x14ac:dyDescent="0.25">
      <c r="A274" s="11">
        <v>18</v>
      </c>
      <c r="B274" s="11" t="s">
        <v>622</v>
      </c>
      <c r="C274" s="12">
        <v>41117</v>
      </c>
      <c r="D274" s="15">
        <v>4300</v>
      </c>
      <c r="E274" s="12" t="str">
        <f>IF(B274="Med A", IF(COUNTIFS(A$2:A274, A274, B$2:B274, "Med A")=1, C274, ""), "")</f>
        <v/>
      </c>
      <c r="F274" s="12" t="str">
        <f t="shared" si="8"/>
        <v/>
      </c>
      <c r="G274" s="13" t="str">
        <f t="shared" si="9"/>
        <v/>
      </c>
    </row>
    <row r="275" spans="1:7" x14ac:dyDescent="0.25">
      <c r="A275" s="11">
        <v>18</v>
      </c>
      <c r="B275" s="11" t="s">
        <v>622</v>
      </c>
      <c r="C275" s="12">
        <v>41120</v>
      </c>
      <c r="D275" s="15">
        <v>4300</v>
      </c>
      <c r="E275" s="12" t="str">
        <f>IF(B275="Med A", IF(COUNTIFS(A$2:A275, A275, B$2:B275, "Med A")=1, C275, ""), "")</f>
        <v/>
      </c>
      <c r="F275" s="12" t="str">
        <f t="shared" si="8"/>
        <v/>
      </c>
      <c r="G275" s="13" t="str">
        <f t="shared" si="9"/>
        <v/>
      </c>
    </row>
    <row r="276" spans="1:7" x14ac:dyDescent="0.25">
      <c r="A276" s="11">
        <v>18</v>
      </c>
      <c r="B276" s="11" t="s">
        <v>622</v>
      </c>
      <c r="C276" s="12">
        <v>41122</v>
      </c>
      <c r="D276" s="15">
        <v>4300</v>
      </c>
      <c r="E276" s="12" t="str">
        <f>IF(B276="Med A", IF(COUNTIFS(A$2:A276, A276, B$2:B276, "Med A")=1, C276, ""), "")</f>
        <v/>
      </c>
      <c r="F276" s="12" t="str">
        <f t="shared" si="8"/>
        <v/>
      </c>
      <c r="G276" s="13" t="str">
        <f t="shared" si="9"/>
        <v/>
      </c>
    </row>
    <row r="277" spans="1:7" x14ac:dyDescent="0.25">
      <c r="A277" s="11">
        <v>18</v>
      </c>
      <c r="B277" s="11" t="s">
        <v>622</v>
      </c>
      <c r="C277" s="12">
        <v>41124</v>
      </c>
      <c r="D277" s="15">
        <v>4300</v>
      </c>
      <c r="E277" s="12" t="str">
        <f>IF(B277="Med A", IF(COUNTIFS(A$2:A277, A277, B$2:B277, "Med A")=1, C277, ""), "")</f>
        <v/>
      </c>
      <c r="F277" s="12" t="str">
        <f t="shared" si="8"/>
        <v/>
      </c>
      <c r="G277" s="13" t="str">
        <f t="shared" si="9"/>
        <v/>
      </c>
    </row>
    <row r="278" spans="1:7" x14ac:dyDescent="0.25">
      <c r="A278" s="11">
        <v>18</v>
      </c>
      <c r="B278" s="11" t="s">
        <v>622</v>
      </c>
      <c r="C278" s="12">
        <v>41127</v>
      </c>
      <c r="D278" s="15">
        <v>4800</v>
      </c>
      <c r="E278" s="12" t="str">
        <f>IF(B278="Med A", IF(COUNTIFS(A$2:A278, A278, B$2:B278, "Med A")=1, C278, ""), "")</f>
        <v/>
      </c>
      <c r="F278" s="12" t="str">
        <f t="shared" si="8"/>
        <v/>
      </c>
      <c r="G278" s="13" t="str">
        <f t="shared" si="9"/>
        <v/>
      </c>
    </row>
    <row r="279" spans="1:7" x14ac:dyDescent="0.25">
      <c r="A279" s="11">
        <v>18</v>
      </c>
      <c r="B279" s="11" t="s">
        <v>622</v>
      </c>
      <c r="C279" s="12">
        <v>41129</v>
      </c>
      <c r="D279" s="15">
        <v>4800</v>
      </c>
      <c r="E279" s="12" t="str">
        <f>IF(B279="Med A", IF(COUNTIFS(A$2:A279, A279, B$2:B279, "Med A")=1, C279, ""), "")</f>
        <v/>
      </c>
      <c r="F279" s="12" t="str">
        <f t="shared" si="8"/>
        <v/>
      </c>
      <c r="G279" s="13" t="str">
        <f t="shared" si="9"/>
        <v/>
      </c>
    </row>
    <row r="280" spans="1:7" x14ac:dyDescent="0.25">
      <c r="A280" s="11">
        <v>18</v>
      </c>
      <c r="B280" s="11" t="s">
        <v>622</v>
      </c>
      <c r="C280" s="12">
        <v>41131</v>
      </c>
      <c r="D280" s="15">
        <v>4800</v>
      </c>
      <c r="E280" s="12" t="str">
        <f>IF(B280="Med A", IF(COUNTIFS(A$2:A280, A280, B$2:B280, "Med A")=1, C280, ""), "")</f>
        <v/>
      </c>
      <c r="F280" s="12" t="str">
        <f t="shared" si="8"/>
        <v/>
      </c>
      <c r="G280" s="13" t="str">
        <f t="shared" si="9"/>
        <v/>
      </c>
    </row>
    <row r="281" spans="1:7" x14ac:dyDescent="0.25">
      <c r="A281" s="11">
        <v>18</v>
      </c>
      <c r="B281" s="11" t="s">
        <v>622</v>
      </c>
      <c r="C281" s="12">
        <v>41134</v>
      </c>
      <c r="D281" s="15">
        <v>4800</v>
      </c>
      <c r="E281" s="12" t="str">
        <f>IF(B281="Med A", IF(COUNTIFS(A$2:A281, A281, B$2:B281, "Med A")=1, C281, ""), "")</f>
        <v/>
      </c>
      <c r="F281" s="12" t="str">
        <f t="shared" si="8"/>
        <v/>
      </c>
      <c r="G281" s="13" t="str">
        <f t="shared" si="9"/>
        <v/>
      </c>
    </row>
    <row r="282" spans="1:7" x14ac:dyDescent="0.25">
      <c r="A282" s="11">
        <v>18</v>
      </c>
      <c r="B282" s="11" t="s">
        <v>622</v>
      </c>
      <c r="C282" s="12">
        <v>41136</v>
      </c>
      <c r="D282" s="15">
        <v>4800</v>
      </c>
      <c r="E282" s="12" t="str">
        <f>IF(B282="Med A", IF(COUNTIFS(A$2:A282, A282, B$2:B282, "Med A")=1, C282, ""), "")</f>
        <v/>
      </c>
      <c r="F282" s="12" t="str">
        <f t="shared" si="8"/>
        <v/>
      </c>
      <c r="G282" s="13" t="str">
        <f t="shared" si="9"/>
        <v/>
      </c>
    </row>
    <row r="283" spans="1:7" x14ac:dyDescent="0.25">
      <c r="A283" s="11">
        <v>18</v>
      </c>
      <c r="B283" s="11" t="s">
        <v>622</v>
      </c>
      <c r="C283" s="12">
        <v>41138</v>
      </c>
      <c r="D283" s="15">
        <v>4800</v>
      </c>
      <c r="E283" s="12" t="str">
        <f>IF(B283="Med A", IF(COUNTIFS(A$2:A283, A283, B$2:B283, "Med A")=1, C283, ""), "")</f>
        <v/>
      </c>
      <c r="F283" s="12" t="str">
        <f t="shared" si="8"/>
        <v/>
      </c>
      <c r="G283" s="13" t="str">
        <f t="shared" si="9"/>
        <v/>
      </c>
    </row>
    <row r="284" spans="1:7" x14ac:dyDescent="0.25">
      <c r="A284" s="11">
        <v>18</v>
      </c>
      <c r="B284" s="11" t="s">
        <v>622</v>
      </c>
      <c r="C284" s="12">
        <v>41141</v>
      </c>
      <c r="D284" s="15">
        <v>5800</v>
      </c>
      <c r="E284" s="12" t="str">
        <f>IF(B284="Med A", IF(COUNTIFS(A$2:A284, A284, B$2:B284, "Med A")=1, C284, ""), "")</f>
        <v/>
      </c>
      <c r="F284" s="12" t="str">
        <f t="shared" si="8"/>
        <v/>
      </c>
      <c r="G284" s="13" t="str">
        <f t="shared" si="9"/>
        <v/>
      </c>
    </row>
    <row r="285" spans="1:7" x14ac:dyDescent="0.25">
      <c r="A285" s="11">
        <v>18</v>
      </c>
      <c r="B285" s="11" t="s">
        <v>622</v>
      </c>
      <c r="C285" s="12">
        <v>41143</v>
      </c>
      <c r="D285" s="15">
        <v>5800</v>
      </c>
      <c r="E285" s="12" t="str">
        <f>IF(B285="Med A", IF(COUNTIFS(A$2:A285, A285, B$2:B285, "Med A")=1, C285, ""), "")</f>
        <v/>
      </c>
      <c r="F285" s="12" t="str">
        <f t="shared" si="8"/>
        <v/>
      </c>
      <c r="G285" s="13" t="str">
        <f t="shared" si="9"/>
        <v/>
      </c>
    </row>
    <row r="286" spans="1:7" x14ac:dyDescent="0.25">
      <c r="A286" s="11">
        <v>18</v>
      </c>
      <c r="B286" s="11" t="s">
        <v>622</v>
      </c>
      <c r="C286" s="12">
        <v>41145</v>
      </c>
      <c r="D286" s="15">
        <v>5800</v>
      </c>
      <c r="E286" s="12" t="str">
        <f>IF(B286="Med A", IF(COUNTIFS(A$2:A286, A286, B$2:B286, "Med A")=1, C286, ""), "")</f>
        <v/>
      </c>
      <c r="F286" s="12" t="str">
        <f t="shared" si="8"/>
        <v/>
      </c>
      <c r="G286" s="13" t="str">
        <f t="shared" si="9"/>
        <v/>
      </c>
    </row>
    <row r="287" spans="1:7" x14ac:dyDescent="0.25">
      <c r="A287" s="11">
        <v>18</v>
      </c>
      <c r="B287" s="11" t="s">
        <v>622</v>
      </c>
      <c r="C287" s="12">
        <v>41148</v>
      </c>
      <c r="D287" s="15">
        <v>5800</v>
      </c>
      <c r="E287" s="12" t="str">
        <f>IF(B287="Med A", IF(COUNTIFS(A$2:A287, A287, B$2:B287, "Med A")=1, C287, ""), "")</f>
        <v/>
      </c>
      <c r="F287" s="12" t="str">
        <f t="shared" si="8"/>
        <v/>
      </c>
      <c r="G287" s="13" t="str">
        <f t="shared" si="9"/>
        <v/>
      </c>
    </row>
    <row r="288" spans="1:7" x14ac:dyDescent="0.25">
      <c r="A288" s="11">
        <v>18</v>
      </c>
      <c r="B288" s="11" t="s">
        <v>622</v>
      </c>
      <c r="C288" s="12">
        <v>41150</v>
      </c>
      <c r="D288" s="15">
        <v>5800</v>
      </c>
      <c r="E288" s="12" t="str">
        <f>IF(B288="Med A", IF(COUNTIFS(A$2:A288, A288, B$2:B288, "Med A")=1, C288, ""), "")</f>
        <v/>
      </c>
      <c r="F288" s="12" t="str">
        <f t="shared" si="8"/>
        <v/>
      </c>
      <c r="G288" s="13" t="str">
        <f t="shared" si="9"/>
        <v/>
      </c>
    </row>
    <row r="289" spans="1:7" x14ac:dyDescent="0.25">
      <c r="A289" s="11">
        <v>18</v>
      </c>
      <c r="B289" s="11" t="s">
        <v>622</v>
      </c>
      <c r="C289" s="12">
        <v>41152</v>
      </c>
      <c r="D289" s="15">
        <v>5800</v>
      </c>
      <c r="E289" s="12" t="str">
        <f>IF(B289="Med A", IF(COUNTIFS(A$2:A289, A289, B$2:B289, "Med A")=1, C289, ""), "")</f>
        <v/>
      </c>
      <c r="F289" s="12" t="str">
        <f t="shared" si="8"/>
        <v/>
      </c>
      <c r="G289" s="13" t="str">
        <f t="shared" si="9"/>
        <v/>
      </c>
    </row>
    <row r="290" spans="1:7" x14ac:dyDescent="0.25">
      <c r="A290" s="11">
        <v>18</v>
      </c>
      <c r="B290" s="11" t="s">
        <v>622</v>
      </c>
      <c r="C290" s="12">
        <v>41155</v>
      </c>
      <c r="D290" s="15">
        <v>5800</v>
      </c>
      <c r="E290" s="12" t="str">
        <f>IF(B290="Med A", IF(COUNTIFS(A$2:A290, A290, B$2:B290, "Med A")=1, C290, ""), "")</f>
        <v/>
      </c>
      <c r="F290" s="12" t="str">
        <f t="shared" si="8"/>
        <v/>
      </c>
      <c r="G290" s="13" t="str">
        <f t="shared" si="9"/>
        <v/>
      </c>
    </row>
    <row r="291" spans="1:7" x14ac:dyDescent="0.25">
      <c r="A291" s="11">
        <v>18</v>
      </c>
      <c r="B291" s="11" t="s">
        <v>622</v>
      </c>
      <c r="C291" s="12">
        <v>41157</v>
      </c>
      <c r="D291" s="15">
        <v>5800</v>
      </c>
      <c r="E291" s="12" t="str">
        <f>IF(B291="Med A", IF(COUNTIFS(A$2:A291, A291, B$2:B291, "Med A")=1, C291, ""), "")</f>
        <v/>
      </c>
      <c r="F291" s="12">
        <f t="shared" si="8"/>
        <v>41157</v>
      </c>
      <c r="G291" s="13">
        <f t="shared" si="9"/>
        <v>8.8571428571428577</v>
      </c>
    </row>
    <row r="292" spans="1:7" x14ac:dyDescent="0.25">
      <c r="A292" s="11">
        <v>18</v>
      </c>
      <c r="B292" s="11" t="s">
        <v>623</v>
      </c>
      <c r="C292" s="12">
        <v>41173</v>
      </c>
      <c r="D292" s="15">
        <v>8</v>
      </c>
      <c r="E292" s="12" t="str">
        <f>IF(B292="Med A", IF(COUNTIFS(A$2:A292, A292, B$2:B292, "Med A")=1, C292, ""), "")</f>
        <v/>
      </c>
      <c r="F292" s="12" t="str">
        <f t="shared" si="8"/>
        <v/>
      </c>
      <c r="G292" s="13" t="str">
        <f t="shared" si="9"/>
        <v/>
      </c>
    </row>
    <row r="293" spans="1:7" x14ac:dyDescent="0.25">
      <c r="A293" s="11">
        <v>18</v>
      </c>
      <c r="B293" s="11" t="s">
        <v>623</v>
      </c>
      <c r="C293" s="12">
        <v>41192</v>
      </c>
      <c r="D293" s="15">
        <v>8</v>
      </c>
      <c r="E293" s="12" t="str">
        <f>IF(B293="Med A", IF(COUNTIFS(A$2:A293, A293, B$2:B293, "Med A")=1, C293, ""), "")</f>
        <v/>
      </c>
      <c r="F293" s="12" t="str">
        <f t="shared" si="8"/>
        <v/>
      </c>
      <c r="G293" s="13" t="str">
        <f t="shared" si="9"/>
        <v/>
      </c>
    </row>
    <row r="294" spans="1:7" x14ac:dyDescent="0.25">
      <c r="A294" s="11">
        <v>18</v>
      </c>
      <c r="B294" s="11" t="s">
        <v>623</v>
      </c>
      <c r="C294" s="12">
        <v>41228</v>
      </c>
      <c r="D294" s="15">
        <v>8</v>
      </c>
      <c r="E294" s="12" t="str">
        <f>IF(B294="Med A", IF(COUNTIFS(A$2:A294, A294, B$2:B294, "Med A")=1, C294, ""), "")</f>
        <v/>
      </c>
      <c r="F294" s="12" t="str">
        <f t="shared" si="8"/>
        <v/>
      </c>
      <c r="G294" s="13" t="str">
        <f t="shared" si="9"/>
        <v/>
      </c>
    </row>
    <row r="295" spans="1:7" x14ac:dyDescent="0.25">
      <c r="A295" s="11">
        <v>19</v>
      </c>
      <c r="B295" s="11" t="s">
        <v>622</v>
      </c>
      <c r="C295" s="12">
        <v>41092</v>
      </c>
      <c r="D295" s="15">
        <v>1700</v>
      </c>
      <c r="E295" s="12">
        <f>IF(B295="Med A", IF(COUNTIFS(A$2:A295, A295, B$2:B295, "Med A")=1, C295, ""), "")</f>
        <v>41092</v>
      </c>
      <c r="F295" s="12" t="str">
        <f t="shared" si="8"/>
        <v/>
      </c>
      <c r="G295" s="13" t="str">
        <f t="shared" si="9"/>
        <v/>
      </c>
    </row>
    <row r="296" spans="1:7" x14ac:dyDescent="0.25">
      <c r="A296" s="11">
        <v>19</v>
      </c>
      <c r="B296" s="11" t="s">
        <v>622</v>
      </c>
      <c r="C296" s="12">
        <v>41094</v>
      </c>
      <c r="D296" s="15">
        <v>1700</v>
      </c>
      <c r="E296" s="12" t="str">
        <f>IF(B296="Med A", IF(COUNTIFS(A$2:A296, A296, B$2:B296, "Med A")=1, C296, ""), "")</f>
        <v/>
      </c>
      <c r="F296" s="12" t="str">
        <f t="shared" si="8"/>
        <v/>
      </c>
      <c r="G296" s="13" t="str">
        <f t="shared" si="9"/>
        <v/>
      </c>
    </row>
    <row r="297" spans="1:7" x14ac:dyDescent="0.25">
      <c r="A297" s="11">
        <v>19</v>
      </c>
      <c r="B297" s="11" t="s">
        <v>622</v>
      </c>
      <c r="C297" s="12">
        <v>41096</v>
      </c>
      <c r="D297" s="15">
        <v>1700</v>
      </c>
      <c r="E297" s="12" t="str">
        <f>IF(B297="Med A", IF(COUNTIFS(A$2:A297, A297, B$2:B297, "Med A")=1, C297, ""), "")</f>
        <v/>
      </c>
      <c r="F297" s="12" t="str">
        <f t="shared" si="8"/>
        <v/>
      </c>
      <c r="G297" s="13" t="str">
        <f t="shared" si="9"/>
        <v/>
      </c>
    </row>
    <row r="298" spans="1:7" x14ac:dyDescent="0.25">
      <c r="A298" s="11">
        <v>19</v>
      </c>
      <c r="B298" s="11" t="s">
        <v>622</v>
      </c>
      <c r="C298" s="12">
        <v>41099</v>
      </c>
      <c r="D298" s="15">
        <v>1700</v>
      </c>
      <c r="E298" s="12" t="str">
        <f>IF(B298="Med A", IF(COUNTIFS(A$2:A298, A298, B$2:B298, "Med A")=1, C298, ""), "")</f>
        <v/>
      </c>
      <c r="F298" s="12" t="str">
        <f t="shared" si="8"/>
        <v/>
      </c>
      <c r="G298" s="13" t="str">
        <f t="shared" si="9"/>
        <v/>
      </c>
    </row>
    <row r="299" spans="1:7" x14ac:dyDescent="0.25">
      <c r="A299" s="11">
        <v>19</v>
      </c>
      <c r="B299" s="11" t="s">
        <v>622</v>
      </c>
      <c r="C299" s="12">
        <v>41101</v>
      </c>
      <c r="D299" s="15">
        <v>1700</v>
      </c>
      <c r="E299" s="12" t="str">
        <f>IF(B299="Med A", IF(COUNTIFS(A$2:A299, A299, B$2:B299, "Med A")=1, C299, ""), "")</f>
        <v/>
      </c>
      <c r="F299" s="12" t="str">
        <f t="shared" si="8"/>
        <v/>
      </c>
      <c r="G299" s="13" t="str">
        <f t="shared" si="9"/>
        <v/>
      </c>
    </row>
    <row r="300" spans="1:7" x14ac:dyDescent="0.25">
      <c r="A300" s="11">
        <v>19</v>
      </c>
      <c r="B300" s="11" t="s">
        <v>622</v>
      </c>
      <c r="C300" s="12">
        <v>41103</v>
      </c>
      <c r="D300" s="15">
        <v>1700</v>
      </c>
      <c r="E300" s="12" t="str">
        <f>IF(B300="Med A", IF(COUNTIFS(A$2:A300, A300, B$2:B300, "Med A")=1, C300, ""), "")</f>
        <v/>
      </c>
      <c r="F300" s="12" t="str">
        <f t="shared" si="8"/>
        <v/>
      </c>
      <c r="G300" s="13" t="str">
        <f t="shared" si="9"/>
        <v/>
      </c>
    </row>
    <row r="301" spans="1:7" x14ac:dyDescent="0.25">
      <c r="A301" s="11">
        <v>19</v>
      </c>
      <c r="B301" s="11" t="s">
        <v>622</v>
      </c>
      <c r="C301" s="12">
        <v>41106</v>
      </c>
      <c r="D301" s="15">
        <v>1700</v>
      </c>
      <c r="E301" s="12" t="str">
        <f>IF(B301="Med A", IF(COUNTIFS(A$2:A301, A301, B$2:B301, "Med A")=1, C301, ""), "")</f>
        <v/>
      </c>
      <c r="F301" s="12" t="str">
        <f t="shared" si="8"/>
        <v/>
      </c>
      <c r="G301" s="13" t="str">
        <f t="shared" si="9"/>
        <v/>
      </c>
    </row>
    <row r="302" spans="1:7" x14ac:dyDescent="0.25">
      <c r="A302" s="11">
        <v>19</v>
      </c>
      <c r="B302" s="11" t="s">
        <v>622</v>
      </c>
      <c r="C302" s="12">
        <v>41108</v>
      </c>
      <c r="D302" s="15">
        <v>1700</v>
      </c>
      <c r="E302" s="12" t="str">
        <f>IF(B302="Med A", IF(COUNTIFS(A$2:A302, A302, B$2:B302, "Med A")=1, C302, ""), "")</f>
        <v/>
      </c>
      <c r="F302" s="12" t="str">
        <f t="shared" si="8"/>
        <v/>
      </c>
      <c r="G302" s="13" t="str">
        <f t="shared" si="9"/>
        <v/>
      </c>
    </row>
    <row r="303" spans="1:7" x14ac:dyDescent="0.25">
      <c r="A303" s="11">
        <v>19</v>
      </c>
      <c r="B303" s="11" t="s">
        <v>622</v>
      </c>
      <c r="C303" s="12">
        <v>41110</v>
      </c>
      <c r="D303" s="15">
        <v>1700</v>
      </c>
      <c r="E303" s="12" t="str">
        <f>IF(B303="Med A", IF(COUNTIFS(A$2:A303, A303, B$2:B303, "Med A")=1, C303, ""), "")</f>
        <v/>
      </c>
      <c r="F303" s="12" t="str">
        <f t="shared" si="8"/>
        <v/>
      </c>
      <c r="G303" s="13" t="str">
        <f t="shared" si="9"/>
        <v/>
      </c>
    </row>
    <row r="304" spans="1:7" x14ac:dyDescent="0.25">
      <c r="A304" s="11">
        <v>19</v>
      </c>
      <c r="B304" s="11" t="s">
        <v>622</v>
      </c>
      <c r="C304" s="12">
        <v>41113</v>
      </c>
      <c r="D304" s="15">
        <v>1700</v>
      </c>
      <c r="E304" s="12" t="str">
        <f>IF(B304="Med A", IF(COUNTIFS(A$2:A304, A304, B$2:B304, "Med A")=1, C304, ""), "")</f>
        <v/>
      </c>
      <c r="F304" s="12" t="str">
        <f t="shared" si="8"/>
        <v/>
      </c>
      <c r="G304" s="13" t="str">
        <f t="shared" si="9"/>
        <v/>
      </c>
    </row>
    <row r="305" spans="1:7" x14ac:dyDescent="0.25">
      <c r="A305" s="11">
        <v>19</v>
      </c>
      <c r="B305" s="11" t="s">
        <v>622</v>
      </c>
      <c r="C305" s="12">
        <v>41115</v>
      </c>
      <c r="D305" s="15">
        <v>1700</v>
      </c>
      <c r="E305" s="12" t="str">
        <f>IF(B305="Med A", IF(COUNTIFS(A$2:A305, A305, B$2:B305, "Med A")=1, C305, ""), "")</f>
        <v/>
      </c>
      <c r="F305" s="12" t="str">
        <f t="shared" si="8"/>
        <v/>
      </c>
      <c r="G305" s="13" t="str">
        <f t="shared" si="9"/>
        <v/>
      </c>
    </row>
    <row r="306" spans="1:7" x14ac:dyDescent="0.25">
      <c r="A306" s="11">
        <v>19</v>
      </c>
      <c r="B306" s="11" t="s">
        <v>622</v>
      </c>
      <c r="C306" s="12">
        <v>41117</v>
      </c>
      <c r="D306" s="15">
        <v>1700</v>
      </c>
      <c r="E306" s="12" t="str">
        <f>IF(B306="Med A", IF(COUNTIFS(A$2:A306, A306, B$2:B306, "Med A")=1, C306, ""), "")</f>
        <v/>
      </c>
      <c r="F306" s="12" t="str">
        <f t="shared" si="8"/>
        <v/>
      </c>
      <c r="G306" s="13" t="str">
        <f t="shared" si="9"/>
        <v/>
      </c>
    </row>
    <row r="307" spans="1:7" x14ac:dyDescent="0.25">
      <c r="A307" s="11">
        <v>19</v>
      </c>
      <c r="B307" s="11" t="s">
        <v>622</v>
      </c>
      <c r="C307" s="12">
        <v>41120</v>
      </c>
      <c r="D307" s="15">
        <v>1700</v>
      </c>
      <c r="E307" s="12" t="str">
        <f>IF(B307="Med A", IF(COUNTIFS(A$2:A307, A307, B$2:B307, "Med A")=1, C307, ""), "")</f>
        <v/>
      </c>
      <c r="F307" s="12" t="str">
        <f t="shared" si="8"/>
        <v/>
      </c>
      <c r="G307" s="13" t="str">
        <f t="shared" si="9"/>
        <v/>
      </c>
    </row>
    <row r="308" spans="1:7" x14ac:dyDescent="0.25">
      <c r="A308" s="11">
        <v>19</v>
      </c>
      <c r="B308" s="11" t="s">
        <v>622</v>
      </c>
      <c r="C308" s="12">
        <v>41122</v>
      </c>
      <c r="D308" s="15">
        <v>1700</v>
      </c>
      <c r="E308" s="12" t="str">
        <f>IF(B308="Med A", IF(COUNTIFS(A$2:A308, A308, B$2:B308, "Med A")=1, C308, ""), "")</f>
        <v/>
      </c>
      <c r="F308" s="12" t="str">
        <f t="shared" si="8"/>
        <v/>
      </c>
      <c r="G308" s="13" t="str">
        <f t="shared" si="9"/>
        <v/>
      </c>
    </row>
    <row r="309" spans="1:7" x14ac:dyDescent="0.25">
      <c r="A309" s="11">
        <v>19</v>
      </c>
      <c r="B309" s="11" t="s">
        <v>622</v>
      </c>
      <c r="C309" s="12">
        <v>41124</v>
      </c>
      <c r="D309" s="15">
        <v>1700</v>
      </c>
      <c r="E309" s="12" t="str">
        <f>IF(B309="Med A", IF(COUNTIFS(A$2:A309, A309, B$2:B309, "Med A")=1, C309, ""), "")</f>
        <v/>
      </c>
      <c r="F309" s="12" t="str">
        <f t="shared" si="8"/>
        <v/>
      </c>
      <c r="G309" s="13" t="str">
        <f t="shared" si="9"/>
        <v/>
      </c>
    </row>
    <row r="310" spans="1:7" x14ac:dyDescent="0.25">
      <c r="A310" s="11">
        <v>19</v>
      </c>
      <c r="B310" s="11" t="s">
        <v>622</v>
      </c>
      <c r="C310" s="12">
        <v>41127</v>
      </c>
      <c r="D310" s="15">
        <v>1700</v>
      </c>
      <c r="E310" s="12" t="str">
        <f>IF(B310="Med A", IF(COUNTIFS(A$2:A310, A310, B$2:B310, "Med A")=1, C310, ""), "")</f>
        <v/>
      </c>
      <c r="F310" s="12" t="str">
        <f t="shared" si="8"/>
        <v/>
      </c>
      <c r="G310" s="13" t="str">
        <f t="shared" si="9"/>
        <v/>
      </c>
    </row>
    <row r="311" spans="1:7" x14ac:dyDescent="0.25">
      <c r="A311" s="11">
        <v>19</v>
      </c>
      <c r="B311" s="11" t="s">
        <v>622</v>
      </c>
      <c r="C311" s="12">
        <v>41129</v>
      </c>
      <c r="D311" s="15">
        <v>1700</v>
      </c>
      <c r="E311" s="12" t="str">
        <f>IF(B311="Med A", IF(COUNTIFS(A$2:A311, A311, B$2:B311, "Med A")=1, C311, ""), "")</f>
        <v/>
      </c>
      <c r="F311" s="12" t="str">
        <f t="shared" si="8"/>
        <v/>
      </c>
      <c r="G311" s="13" t="str">
        <f t="shared" si="9"/>
        <v/>
      </c>
    </row>
    <row r="312" spans="1:7" x14ac:dyDescent="0.25">
      <c r="A312" s="11">
        <v>19</v>
      </c>
      <c r="B312" s="11" t="s">
        <v>622</v>
      </c>
      <c r="C312" s="12">
        <v>41131</v>
      </c>
      <c r="D312" s="15">
        <v>1700</v>
      </c>
      <c r="E312" s="12" t="str">
        <f>IF(B312="Med A", IF(COUNTIFS(A$2:A312, A312, B$2:B312, "Med A")=1, C312, ""), "")</f>
        <v/>
      </c>
      <c r="F312" s="12" t="str">
        <f t="shared" si="8"/>
        <v/>
      </c>
      <c r="G312" s="13" t="str">
        <f t="shared" si="9"/>
        <v/>
      </c>
    </row>
    <row r="313" spans="1:7" x14ac:dyDescent="0.25">
      <c r="A313" s="11">
        <v>19</v>
      </c>
      <c r="B313" s="11" t="s">
        <v>622</v>
      </c>
      <c r="C313" s="12">
        <v>41134</v>
      </c>
      <c r="D313" s="15">
        <v>1700</v>
      </c>
      <c r="E313" s="12" t="str">
        <f>IF(B313="Med A", IF(COUNTIFS(A$2:A313, A313, B$2:B313, "Med A")=1, C313, ""), "")</f>
        <v/>
      </c>
      <c r="F313" s="12" t="str">
        <f t="shared" si="8"/>
        <v/>
      </c>
      <c r="G313" s="13" t="str">
        <f t="shared" si="9"/>
        <v/>
      </c>
    </row>
    <row r="314" spans="1:7" x14ac:dyDescent="0.25">
      <c r="A314" s="11">
        <v>19</v>
      </c>
      <c r="B314" s="11" t="s">
        <v>622</v>
      </c>
      <c r="C314" s="12">
        <v>41136</v>
      </c>
      <c r="D314" s="15">
        <v>1700</v>
      </c>
      <c r="E314" s="12" t="str">
        <f>IF(B314="Med A", IF(COUNTIFS(A$2:A314, A314, B$2:B314, "Med A")=1, C314, ""), "")</f>
        <v/>
      </c>
      <c r="F314" s="12" t="str">
        <f t="shared" si="8"/>
        <v/>
      </c>
      <c r="G314" s="13" t="str">
        <f t="shared" si="9"/>
        <v/>
      </c>
    </row>
    <row r="315" spans="1:7" x14ac:dyDescent="0.25">
      <c r="A315" s="11">
        <v>19</v>
      </c>
      <c r="B315" s="11" t="s">
        <v>622</v>
      </c>
      <c r="C315" s="12">
        <v>41138</v>
      </c>
      <c r="D315" s="15">
        <v>1700</v>
      </c>
      <c r="E315" s="12" t="str">
        <f>IF(B315="Med A", IF(COUNTIFS(A$2:A315, A315, B$2:B315, "Med A")=1, C315, ""), "")</f>
        <v/>
      </c>
      <c r="F315" s="12" t="str">
        <f t="shared" si="8"/>
        <v/>
      </c>
      <c r="G315" s="13" t="str">
        <f t="shared" si="9"/>
        <v/>
      </c>
    </row>
    <row r="316" spans="1:7" x14ac:dyDescent="0.25">
      <c r="A316" s="11">
        <v>19</v>
      </c>
      <c r="B316" s="11" t="s">
        <v>622</v>
      </c>
      <c r="C316" s="12">
        <v>41141</v>
      </c>
      <c r="D316" s="15">
        <v>1700</v>
      </c>
      <c r="E316" s="12" t="str">
        <f>IF(B316="Med A", IF(COUNTIFS(A$2:A316, A316, B$2:B316, "Med A")=1, C316, ""), "")</f>
        <v/>
      </c>
      <c r="F316" s="12" t="str">
        <f t="shared" si="8"/>
        <v/>
      </c>
      <c r="G316" s="13" t="str">
        <f t="shared" si="9"/>
        <v/>
      </c>
    </row>
    <row r="317" spans="1:7" x14ac:dyDescent="0.25">
      <c r="A317" s="11">
        <v>19</v>
      </c>
      <c r="B317" s="11" t="s">
        <v>622</v>
      </c>
      <c r="C317" s="12">
        <v>41143</v>
      </c>
      <c r="D317" s="15">
        <v>1700</v>
      </c>
      <c r="E317" s="12" t="str">
        <f>IF(B317="Med A", IF(COUNTIFS(A$2:A317, A317, B$2:B317, "Med A")=1, C317, ""), "")</f>
        <v/>
      </c>
      <c r="F317" s="12" t="str">
        <f t="shared" si="8"/>
        <v/>
      </c>
      <c r="G317" s="13" t="str">
        <f t="shared" si="9"/>
        <v/>
      </c>
    </row>
    <row r="318" spans="1:7" x14ac:dyDescent="0.25">
      <c r="A318" s="11">
        <v>19</v>
      </c>
      <c r="B318" s="11" t="s">
        <v>622</v>
      </c>
      <c r="C318" s="12">
        <v>41145</v>
      </c>
      <c r="D318" s="15">
        <v>1700</v>
      </c>
      <c r="E318" s="12" t="str">
        <f>IF(B318="Med A", IF(COUNTIFS(A$2:A318, A318, B$2:B318, "Med A")=1, C318, ""), "")</f>
        <v/>
      </c>
      <c r="F318" s="12" t="str">
        <f t="shared" si="8"/>
        <v/>
      </c>
      <c r="G318" s="13" t="str">
        <f t="shared" si="9"/>
        <v/>
      </c>
    </row>
    <row r="319" spans="1:7" x14ac:dyDescent="0.25">
      <c r="A319" s="11">
        <v>19</v>
      </c>
      <c r="B319" s="11" t="s">
        <v>622</v>
      </c>
      <c r="C319" s="12">
        <v>41148</v>
      </c>
      <c r="D319" s="15">
        <v>1700</v>
      </c>
      <c r="E319" s="12" t="str">
        <f>IF(B319="Med A", IF(COUNTIFS(A$2:A319, A319, B$2:B319, "Med A")=1, C319, ""), "")</f>
        <v/>
      </c>
      <c r="F319" s="12" t="str">
        <f t="shared" si="8"/>
        <v/>
      </c>
      <c r="G319" s="13" t="str">
        <f t="shared" si="9"/>
        <v/>
      </c>
    </row>
    <row r="320" spans="1:7" x14ac:dyDescent="0.25">
      <c r="A320" s="11">
        <v>19</v>
      </c>
      <c r="B320" s="11" t="s">
        <v>622</v>
      </c>
      <c r="C320" s="12">
        <v>41150</v>
      </c>
      <c r="D320" s="15">
        <v>1700</v>
      </c>
      <c r="E320" s="12" t="str">
        <f>IF(B320="Med A", IF(COUNTIFS(A$2:A320, A320, B$2:B320, "Med A")=1, C320, ""), "")</f>
        <v/>
      </c>
      <c r="F320" s="12" t="str">
        <f t="shared" si="8"/>
        <v/>
      </c>
      <c r="G320" s="13" t="str">
        <f t="shared" si="9"/>
        <v/>
      </c>
    </row>
    <row r="321" spans="1:7" x14ac:dyDescent="0.25">
      <c r="A321" s="11">
        <v>19</v>
      </c>
      <c r="B321" s="11" t="s">
        <v>622</v>
      </c>
      <c r="C321" s="12">
        <v>41152</v>
      </c>
      <c r="D321" s="15">
        <v>1700</v>
      </c>
      <c r="E321" s="12" t="str">
        <f>IF(B321="Med A", IF(COUNTIFS(A$2:A321, A321, B$2:B321, "Med A")=1, C321, ""), "")</f>
        <v/>
      </c>
      <c r="F321" s="12" t="str">
        <f t="shared" si="8"/>
        <v/>
      </c>
      <c r="G321" s="13" t="str">
        <f t="shared" si="9"/>
        <v/>
      </c>
    </row>
    <row r="322" spans="1:7" x14ac:dyDescent="0.25">
      <c r="A322" s="11">
        <v>19</v>
      </c>
      <c r="B322" s="11" t="s">
        <v>622</v>
      </c>
      <c r="C322" s="12">
        <v>41155</v>
      </c>
      <c r="D322" s="15">
        <v>1700</v>
      </c>
      <c r="E322" s="12" t="str">
        <f>IF(B322="Med A", IF(COUNTIFS(A$2:A322, A322, B$2:B322, "Med A")=1, C322, ""), "")</f>
        <v/>
      </c>
      <c r="F322" s="12" t="str">
        <f t="shared" ref="F322:F385" si="10">IF(AND(B322="Med A", B323="Med B", A322=A323), C322, "")</f>
        <v/>
      </c>
      <c r="G322" s="13" t="str">
        <f t="shared" si="9"/>
        <v/>
      </c>
    </row>
    <row r="323" spans="1:7" x14ac:dyDescent="0.25">
      <c r="A323" s="11">
        <v>19</v>
      </c>
      <c r="B323" s="11" t="s">
        <v>622</v>
      </c>
      <c r="C323" s="12">
        <v>41157</v>
      </c>
      <c r="D323" s="15">
        <v>1700</v>
      </c>
      <c r="E323" s="12" t="str">
        <f>IF(B323="Med A", IF(COUNTIFS(A$2:A323, A323, B$2:B323, "Med A")=1, C323, ""), "")</f>
        <v/>
      </c>
      <c r="F323" s="12">
        <f t="shared" si="10"/>
        <v>41157</v>
      </c>
      <c r="G323" s="13">
        <f t="shared" ref="G323:G386" si="11">IF(AND(B323="Med A",B324="Med B",A323=A324),(C323-_xlfn.MINIFS(C:C,A:A,A323,B:B,"Med A")+1)/7,"")</f>
        <v>9.4285714285714288</v>
      </c>
    </row>
    <row r="324" spans="1:7" x14ac:dyDescent="0.25">
      <c r="A324" s="11">
        <v>19</v>
      </c>
      <c r="B324" s="11" t="s">
        <v>623</v>
      </c>
      <c r="C324" s="12">
        <v>41164</v>
      </c>
      <c r="D324" s="15">
        <v>4</v>
      </c>
      <c r="E324" s="12" t="str">
        <f>IF(B324="Med A", IF(COUNTIFS(A$2:A324, A324, B$2:B324, "Med A")=1, C324, ""), "")</f>
        <v/>
      </c>
      <c r="F324" s="12" t="str">
        <f t="shared" si="10"/>
        <v/>
      </c>
      <c r="G324" s="13" t="str">
        <f t="shared" si="11"/>
        <v/>
      </c>
    </row>
    <row r="325" spans="1:7" x14ac:dyDescent="0.25">
      <c r="A325" s="11">
        <v>19</v>
      </c>
      <c r="B325" s="11" t="s">
        <v>623</v>
      </c>
      <c r="C325" s="12">
        <v>41192</v>
      </c>
      <c r="D325" s="15">
        <v>3</v>
      </c>
      <c r="E325" s="12" t="str">
        <f>IF(B325="Med A", IF(COUNTIFS(A$2:A325, A325, B$2:B325, "Med A")=1, C325, ""), "")</f>
        <v/>
      </c>
      <c r="F325" s="12" t="str">
        <f t="shared" si="10"/>
        <v/>
      </c>
      <c r="G325" s="13" t="str">
        <f t="shared" si="11"/>
        <v/>
      </c>
    </row>
    <row r="326" spans="1:7" x14ac:dyDescent="0.25">
      <c r="A326" s="11">
        <v>19</v>
      </c>
      <c r="B326" s="11" t="s">
        <v>623</v>
      </c>
      <c r="C326" s="12">
        <v>41227</v>
      </c>
      <c r="D326" s="15">
        <v>5</v>
      </c>
      <c r="E326" s="12" t="str">
        <f>IF(B326="Med A", IF(COUNTIFS(A$2:A326, A326, B$2:B326, "Med A")=1, C326, ""), "")</f>
        <v/>
      </c>
      <c r="F326" s="12" t="str">
        <f t="shared" si="10"/>
        <v/>
      </c>
      <c r="G326" s="13" t="str">
        <f t="shared" si="11"/>
        <v/>
      </c>
    </row>
    <row r="327" spans="1:7" x14ac:dyDescent="0.25">
      <c r="A327" s="11">
        <v>20</v>
      </c>
      <c r="B327" s="11" t="s">
        <v>622</v>
      </c>
      <c r="C327" s="12">
        <v>41092</v>
      </c>
      <c r="D327" s="15">
        <v>3400</v>
      </c>
      <c r="E327" s="12">
        <f>IF(B327="Med A", IF(COUNTIFS(A$2:A327, A327, B$2:B327, "Med A")=1, C327, ""), "")</f>
        <v>41092</v>
      </c>
      <c r="F327" s="12" t="str">
        <f t="shared" si="10"/>
        <v/>
      </c>
      <c r="G327" s="13" t="str">
        <f t="shared" si="11"/>
        <v/>
      </c>
    </row>
    <row r="328" spans="1:7" x14ac:dyDescent="0.25">
      <c r="A328" s="11">
        <v>20</v>
      </c>
      <c r="B328" s="11" t="s">
        <v>622</v>
      </c>
      <c r="C328" s="12">
        <v>41094</v>
      </c>
      <c r="D328" s="15">
        <v>3400</v>
      </c>
      <c r="E328" s="12" t="str">
        <f>IF(B328="Med A", IF(COUNTIFS(A$2:A328, A328, B$2:B328, "Med A")=1, C328, ""), "")</f>
        <v/>
      </c>
      <c r="F328" s="12" t="str">
        <f t="shared" si="10"/>
        <v/>
      </c>
      <c r="G328" s="13" t="str">
        <f t="shared" si="11"/>
        <v/>
      </c>
    </row>
    <row r="329" spans="1:7" x14ac:dyDescent="0.25">
      <c r="A329" s="11">
        <v>20</v>
      </c>
      <c r="B329" s="11" t="s">
        <v>622</v>
      </c>
      <c r="C329" s="12">
        <v>41096</v>
      </c>
      <c r="D329" s="15">
        <v>3400</v>
      </c>
      <c r="E329" s="12" t="str">
        <f>IF(B329="Med A", IF(COUNTIFS(A$2:A329, A329, B$2:B329, "Med A")=1, C329, ""), "")</f>
        <v/>
      </c>
      <c r="F329" s="12" t="str">
        <f t="shared" si="10"/>
        <v/>
      </c>
      <c r="G329" s="13" t="str">
        <f t="shared" si="11"/>
        <v/>
      </c>
    </row>
    <row r="330" spans="1:7" x14ac:dyDescent="0.25">
      <c r="A330" s="11">
        <v>20</v>
      </c>
      <c r="B330" s="11" t="s">
        <v>622</v>
      </c>
      <c r="C330" s="12">
        <v>41099</v>
      </c>
      <c r="D330" s="15">
        <v>3400</v>
      </c>
      <c r="E330" s="12" t="str">
        <f>IF(B330="Med A", IF(COUNTIFS(A$2:A330, A330, B$2:B330, "Med A")=1, C330, ""), "")</f>
        <v/>
      </c>
      <c r="F330" s="12" t="str">
        <f t="shared" si="10"/>
        <v/>
      </c>
      <c r="G330" s="13" t="str">
        <f t="shared" si="11"/>
        <v/>
      </c>
    </row>
    <row r="331" spans="1:7" x14ac:dyDescent="0.25">
      <c r="A331" s="11">
        <v>20</v>
      </c>
      <c r="B331" s="11" t="s">
        <v>622</v>
      </c>
      <c r="C331" s="12">
        <v>41101</v>
      </c>
      <c r="D331" s="15">
        <v>3400</v>
      </c>
      <c r="E331" s="12" t="str">
        <f>IF(B331="Med A", IF(COUNTIFS(A$2:A331, A331, B$2:B331, "Med A")=1, C331, ""), "")</f>
        <v/>
      </c>
      <c r="F331" s="12" t="str">
        <f t="shared" si="10"/>
        <v/>
      </c>
      <c r="G331" s="13" t="str">
        <f t="shared" si="11"/>
        <v/>
      </c>
    </row>
    <row r="332" spans="1:7" x14ac:dyDescent="0.25">
      <c r="A332" s="11">
        <v>20</v>
      </c>
      <c r="B332" s="11" t="s">
        <v>622</v>
      </c>
      <c r="C332" s="12">
        <v>41103</v>
      </c>
      <c r="D332" s="15">
        <v>3400</v>
      </c>
      <c r="E332" s="12" t="str">
        <f>IF(B332="Med A", IF(COUNTIFS(A$2:A332, A332, B$2:B332, "Med A")=1, C332, ""), "")</f>
        <v/>
      </c>
      <c r="F332" s="12" t="str">
        <f t="shared" si="10"/>
        <v/>
      </c>
      <c r="G332" s="13" t="str">
        <f t="shared" si="11"/>
        <v/>
      </c>
    </row>
    <row r="333" spans="1:7" x14ac:dyDescent="0.25">
      <c r="A333" s="11">
        <v>20</v>
      </c>
      <c r="B333" s="11" t="s">
        <v>622</v>
      </c>
      <c r="C333" s="12">
        <v>41106</v>
      </c>
      <c r="D333" s="15">
        <v>3400</v>
      </c>
      <c r="E333" s="12" t="str">
        <f>IF(B333="Med A", IF(COUNTIFS(A$2:A333, A333, B$2:B333, "Med A")=1, C333, ""), "")</f>
        <v/>
      </c>
      <c r="F333" s="12" t="str">
        <f t="shared" si="10"/>
        <v/>
      </c>
      <c r="G333" s="13" t="str">
        <f t="shared" si="11"/>
        <v/>
      </c>
    </row>
    <row r="334" spans="1:7" x14ac:dyDescent="0.25">
      <c r="A334" s="11">
        <v>20</v>
      </c>
      <c r="B334" s="11" t="s">
        <v>622</v>
      </c>
      <c r="C334" s="12">
        <v>41108</v>
      </c>
      <c r="D334" s="15">
        <v>3400</v>
      </c>
      <c r="E334" s="12" t="str">
        <f>IF(B334="Med A", IF(COUNTIFS(A$2:A334, A334, B$2:B334, "Med A")=1, C334, ""), "")</f>
        <v/>
      </c>
      <c r="F334" s="12" t="str">
        <f t="shared" si="10"/>
        <v/>
      </c>
      <c r="G334" s="13" t="str">
        <f t="shared" si="11"/>
        <v/>
      </c>
    </row>
    <row r="335" spans="1:7" x14ac:dyDescent="0.25">
      <c r="A335" s="11">
        <v>20</v>
      </c>
      <c r="B335" s="11" t="s">
        <v>622</v>
      </c>
      <c r="C335" s="12">
        <v>41110</v>
      </c>
      <c r="D335" s="15">
        <v>4100</v>
      </c>
      <c r="E335" s="12" t="str">
        <f>IF(B335="Med A", IF(COUNTIFS(A$2:A335, A335, B$2:B335, "Med A")=1, C335, ""), "")</f>
        <v/>
      </c>
      <c r="F335" s="12" t="str">
        <f t="shared" si="10"/>
        <v/>
      </c>
      <c r="G335" s="13" t="str">
        <f t="shared" si="11"/>
        <v/>
      </c>
    </row>
    <row r="336" spans="1:7" x14ac:dyDescent="0.25">
      <c r="A336" s="11">
        <v>20</v>
      </c>
      <c r="B336" s="11" t="s">
        <v>622</v>
      </c>
      <c r="C336" s="12">
        <v>41113</v>
      </c>
      <c r="D336" s="15">
        <v>4100</v>
      </c>
      <c r="E336" s="12" t="str">
        <f>IF(B336="Med A", IF(COUNTIFS(A$2:A336, A336, B$2:B336, "Med A")=1, C336, ""), "")</f>
        <v/>
      </c>
      <c r="F336" s="12" t="str">
        <f t="shared" si="10"/>
        <v/>
      </c>
      <c r="G336" s="13" t="str">
        <f t="shared" si="11"/>
        <v/>
      </c>
    </row>
    <row r="337" spans="1:7" x14ac:dyDescent="0.25">
      <c r="A337" s="11">
        <v>20</v>
      </c>
      <c r="B337" s="11" t="s">
        <v>622</v>
      </c>
      <c r="C337" s="12">
        <v>41115</v>
      </c>
      <c r="D337" s="15">
        <v>4100</v>
      </c>
      <c r="E337" s="12" t="str">
        <f>IF(B337="Med A", IF(COUNTIFS(A$2:A337, A337, B$2:B337, "Med A")=1, C337, ""), "")</f>
        <v/>
      </c>
      <c r="F337" s="12" t="str">
        <f t="shared" si="10"/>
        <v/>
      </c>
      <c r="G337" s="13" t="str">
        <f t="shared" si="11"/>
        <v/>
      </c>
    </row>
    <row r="338" spans="1:7" x14ac:dyDescent="0.25">
      <c r="A338" s="11">
        <v>20</v>
      </c>
      <c r="B338" s="11" t="s">
        <v>622</v>
      </c>
      <c r="C338" s="12">
        <v>41117</v>
      </c>
      <c r="D338" s="15">
        <v>4100</v>
      </c>
      <c r="E338" s="12" t="str">
        <f>IF(B338="Med A", IF(COUNTIFS(A$2:A338, A338, B$2:B338, "Med A")=1, C338, ""), "")</f>
        <v/>
      </c>
      <c r="F338" s="12" t="str">
        <f t="shared" si="10"/>
        <v/>
      </c>
      <c r="G338" s="13" t="str">
        <f t="shared" si="11"/>
        <v/>
      </c>
    </row>
    <row r="339" spans="1:7" x14ac:dyDescent="0.25">
      <c r="A339" s="11">
        <v>20</v>
      </c>
      <c r="B339" s="11" t="s">
        <v>622</v>
      </c>
      <c r="C339" s="12">
        <v>41120</v>
      </c>
      <c r="D339" s="15">
        <v>4100</v>
      </c>
      <c r="E339" s="12" t="str">
        <f>IF(B339="Med A", IF(COUNTIFS(A$2:A339, A339, B$2:B339, "Med A")=1, C339, ""), "")</f>
        <v/>
      </c>
      <c r="F339" s="12" t="str">
        <f t="shared" si="10"/>
        <v/>
      </c>
      <c r="G339" s="13" t="str">
        <f t="shared" si="11"/>
        <v/>
      </c>
    </row>
    <row r="340" spans="1:7" x14ac:dyDescent="0.25">
      <c r="A340" s="11">
        <v>20</v>
      </c>
      <c r="B340" s="11" t="s">
        <v>622</v>
      </c>
      <c r="C340" s="12">
        <v>41122</v>
      </c>
      <c r="D340" s="15">
        <v>4100</v>
      </c>
      <c r="E340" s="12" t="str">
        <f>IF(B340="Med A", IF(COUNTIFS(A$2:A340, A340, B$2:B340, "Med A")=1, C340, ""), "")</f>
        <v/>
      </c>
      <c r="F340" s="12" t="str">
        <f t="shared" si="10"/>
        <v/>
      </c>
      <c r="G340" s="13" t="str">
        <f t="shared" si="11"/>
        <v/>
      </c>
    </row>
    <row r="341" spans="1:7" x14ac:dyDescent="0.25">
      <c r="A341" s="11">
        <v>20</v>
      </c>
      <c r="B341" s="11" t="s">
        <v>622</v>
      </c>
      <c r="C341" s="12">
        <v>41124</v>
      </c>
      <c r="D341" s="15">
        <v>4600</v>
      </c>
      <c r="E341" s="12" t="str">
        <f>IF(B341="Med A", IF(COUNTIFS(A$2:A341, A341, B$2:B341, "Med A")=1, C341, ""), "")</f>
        <v/>
      </c>
      <c r="F341" s="12" t="str">
        <f t="shared" si="10"/>
        <v/>
      </c>
      <c r="G341" s="13" t="str">
        <f t="shared" si="11"/>
        <v/>
      </c>
    </row>
    <row r="342" spans="1:7" x14ac:dyDescent="0.25">
      <c r="A342" s="11">
        <v>20</v>
      </c>
      <c r="B342" s="11" t="s">
        <v>622</v>
      </c>
      <c r="C342" s="12">
        <v>41127</v>
      </c>
      <c r="D342" s="15">
        <v>4600</v>
      </c>
      <c r="E342" s="12" t="str">
        <f>IF(B342="Med A", IF(COUNTIFS(A$2:A342, A342, B$2:B342, "Med A")=1, C342, ""), "")</f>
        <v/>
      </c>
      <c r="F342" s="12" t="str">
        <f t="shared" si="10"/>
        <v/>
      </c>
      <c r="G342" s="13" t="str">
        <f t="shared" si="11"/>
        <v/>
      </c>
    </row>
    <row r="343" spans="1:7" x14ac:dyDescent="0.25">
      <c r="A343" s="11">
        <v>20</v>
      </c>
      <c r="B343" s="11" t="s">
        <v>622</v>
      </c>
      <c r="C343" s="12">
        <v>41129</v>
      </c>
      <c r="D343" s="15">
        <v>4600</v>
      </c>
      <c r="E343" s="12" t="str">
        <f>IF(B343="Med A", IF(COUNTIFS(A$2:A343, A343, B$2:B343, "Med A")=1, C343, ""), "")</f>
        <v/>
      </c>
      <c r="F343" s="12" t="str">
        <f t="shared" si="10"/>
        <v/>
      </c>
      <c r="G343" s="13" t="str">
        <f t="shared" si="11"/>
        <v/>
      </c>
    </row>
    <row r="344" spans="1:7" x14ac:dyDescent="0.25">
      <c r="A344" s="11">
        <v>20</v>
      </c>
      <c r="B344" s="11" t="s">
        <v>622</v>
      </c>
      <c r="C344" s="12">
        <v>41131</v>
      </c>
      <c r="D344" s="15">
        <v>4600</v>
      </c>
      <c r="E344" s="12" t="str">
        <f>IF(B344="Med A", IF(COUNTIFS(A$2:A344, A344, B$2:B344, "Med A")=1, C344, ""), "")</f>
        <v/>
      </c>
      <c r="F344" s="12" t="str">
        <f t="shared" si="10"/>
        <v/>
      </c>
      <c r="G344" s="13" t="str">
        <f t="shared" si="11"/>
        <v/>
      </c>
    </row>
    <row r="345" spans="1:7" x14ac:dyDescent="0.25">
      <c r="A345" s="11">
        <v>20</v>
      </c>
      <c r="B345" s="11" t="s">
        <v>622</v>
      </c>
      <c r="C345" s="12">
        <v>41134</v>
      </c>
      <c r="D345" s="15">
        <v>4600</v>
      </c>
      <c r="E345" s="12" t="str">
        <f>IF(B345="Med A", IF(COUNTIFS(A$2:A345, A345, B$2:B345, "Med A")=1, C345, ""), "")</f>
        <v/>
      </c>
      <c r="F345" s="12" t="str">
        <f t="shared" si="10"/>
        <v/>
      </c>
      <c r="G345" s="13" t="str">
        <f t="shared" si="11"/>
        <v/>
      </c>
    </row>
    <row r="346" spans="1:7" x14ac:dyDescent="0.25">
      <c r="A346" s="11">
        <v>20</v>
      </c>
      <c r="B346" s="11" t="s">
        <v>622</v>
      </c>
      <c r="C346" s="12">
        <v>41136</v>
      </c>
      <c r="D346" s="15">
        <v>4600</v>
      </c>
      <c r="E346" s="12" t="str">
        <f>IF(B346="Med A", IF(COUNTIFS(A$2:A346, A346, B$2:B346, "Med A")=1, C346, ""), "")</f>
        <v/>
      </c>
      <c r="F346" s="12" t="str">
        <f t="shared" si="10"/>
        <v/>
      </c>
      <c r="G346" s="13" t="str">
        <f t="shared" si="11"/>
        <v/>
      </c>
    </row>
    <row r="347" spans="1:7" x14ac:dyDescent="0.25">
      <c r="A347" s="11">
        <v>20</v>
      </c>
      <c r="B347" s="11" t="s">
        <v>622</v>
      </c>
      <c r="C347" s="12">
        <v>41138</v>
      </c>
      <c r="D347" s="15">
        <v>4600</v>
      </c>
      <c r="E347" s="12" t="str">
        <f>IF(B347="Med A", IF(COUNTIFS(A$2:A347, A347, B$2:B347, "Med A")=1, C347, ""), "")</f>
        <v/>
      </c>
      <c r="F347" s="12" t="str">
        <f t="shared" si="10"/>
        <v/>
      </c>
      <c r="G347" s="13" t="str">
        <f t="shared" si="11"/>
        <v/>
      </c>
    </row>
    <row r="348" spans="1:7" x14ac:dyDescent="0.25">
      <c r="A348" s="11">
        <v>20</v>
      </c>
      <c r="B348" s="11" t="s">
        <v>622</v>
      </c>
      <c r="C348" s="12">
        <v>41141</v>
      </c>
      <c r="D348" s="15">
        <v>5600</v>
      </c>
      <c r="E348" s="12" t="str">
        <f>IF(B348="Med A", IF(COUNTIFS(A$2:A348, A348, B$2:B348, "Med A")=1, C348, ""), "")</f>
        <v/>
      </c>
      <c r="F348" s="12" t="str">
        <f t="shared" si="10"/>
        <v/>
      </c>
      <c r="G348" s="13" t="str">
        <f t="shared" si="11"/>
        <v/>
      </c>
    </row>
    <row r="349" spans="1:7" x14ac:dyDescent="0.25">
      <c r="A349" s="11">
        <v>20</v>
      </c>
      <c r="B349" s="11" t="s">
        <v>622</v>
      </c>
      <c r="C349" s="12">
        <v>41143</v>
      </c>
      <c r="D349" s="15">
        <v>5600</v>
      </c>
      <c r="E349" s="12" t="str">
        <f>IF(B349="Med A", IF(COUNTIFS(A$2:A349, A349, B$2:B349, "Med A")=1, C349, ""), "")</f>
        <v/>
      </c>
      <c r="F349" s="12" t="str">
        <f t="shared" si="10"/>
        <v/>
      </c>
      <c r="G349" s="13" t="str">
        <f t="shared" si="11"/>
        <v/>
      </c>
    </row>
    <row r="350" spans="1:7" x14ac:dyDescent="0.25">
      <c r="A350" s="11">
        <v>20</v>
      </c>
      <c r="B350" s="11" t="s">
        <v>622</v>
      </c>
      <c r="C350" s="12">
        <v>41145</v>
      </c>
      <c r="D350" s="15">
        <v>5600</v>
      </c>
      <c r="E350" s="12" t="str">
        <f>IF(B350="Med A", IF(COUNTIFS(A$2:A350, A350, B$2:B350, "Med A")=1, C350, ""), "")</f>
        <v/>
      </c>
      <c r="F350" s="12" t="str">
        <f t="shared" si="10"/>
        <v/>
      </c>
      <c r="G350" s="13" t="str">
        <f t="shared" si="11"/>
        <v/>
      </c>
    </row>
    <row r="351" spans="1:7" x14ac:dyDescent="0.25">
      <c r="A351" s="11">
        <v>20</v>
      </c>
      <c r="B351" s="11" t="s">
        <v>622</v>
      </c>
      <c r="C351" s="12">
        <v>41148</v>
      </c>
      <c r="D351" s="15">
        <v>5600</v>
      </c>
      <c r="E351" s="12" t="str">
        <f>IF(B351="Med A", IF(COUNTIFS(A$2:A351, A351, B$2:B351, "Med A")=1, C351, ""), "")</f>
        <v/>
      </c>
      <c r="F351" s="12" t="str">
        <f t="shared" si="10"/>
        <v/>
      </c>
      <c r="G351" s="13" t="str">
        <f t="shared" si="11"/>
        <v/>
      </c>
    </row>
    <row r="352" spans="1:7" x14ac:dyDescent="0.25">
      <c r="A352" s="11">
        <v>20</v>
      </c>
      <c r="B352" s="11" t="s">
        <v>622</v>
      </c>
      <c r="C352" s="12">
        <v>41150</v>
      </c>
      <c r="D352" s="15">
        <v>5600</v>
      </c>
      <c r="E352" s="12" t="str">
        <f>IF(B352="Med A", IF(COUNTIFS(A$2:A352, A352, B$2:B352, "Med A")=1, C352, ""), "")</f>
        <v/>
      </c>
      <c r="F352" s="12" t="str">
        <f t="shared" si="10"/>
        <v/>
      </c>
      <c r="G352" s="13" t="str">
        <f t="shared" si="11"/>
        <v/>
      </c>
    </row>
    <row r="353" spans="1:7" x14ac:dyDescent="0.25">
      <c r="A353" s="11">
        <v>20</v>
      </c>
      <c r="B353" s="11" t="s">
        <v>622</v>
      </c>
      <c r="C353" s="12">
        <v>41152</v>
      </c>
      <c r="D353" s="15">
        <v>5600</v>
      </c>
      <c r="E353" s="12" t="str">
        <f>IF(B353="Med A", IF(COUNTIFS(A$2:A353, A353, B$2:B353, "Med A")=1, C353, ""), "")</f>
        <v/>
      </c>
      <c r="F353" s="12" t="str">
        <f t="shared" si="10"/>
        <v/>
      </c>
      <c r="G353" s="13" t="str">
        <f t="shared" si="11"/>
        <v/>
      </c>
    </row>
    <row r="354" spans="1:7" x14ac:dyDescent="0.25">
      <c r="A354" s="11">
        <v>20</v>
      </c>
      <c r="B354" s="11" t="s">
        <v>622</v>
      </c>
      <c r="C354" s="12">
        <v>41155</v>
      </c>
      <c r="D354" s="15">
        <v>5600</v>
      </c>
      <c r="E354" s="12" t="str">
        <f>IF(B354="Med A", IF(COUNTIFS(A$2:A354, A354, B$2:B354, "Med A")=1, C354, ""), "")</f>
        <v/>
      </c>
      <c r="F354" s="12" t="str">
        <f t="shared" si="10"/>
        <v/>
      </c>
      <c r="G354" s="13" t="str">
        <f t="shared" si="11"/>
        <v/>
      </c>
    </row>
    <row r="355" spans="1:7" x14ac:dyDescent="0.25">
      <c r="A355" s="11">
        <v>20</v>
      </c>
      <c r="B355" s="11" t="s">
        <v>622</v>
      </c>
      <c r="C355" s="12">
        <v>41157</v>
      </c>
      <c r="D355" s="15">
        <v>5600</v>
      </c>
      <c r="E355" s="12" t="str">
        <f>IF(B355="Med A", IF(COUNTIFS(A$2:A355, A355, B$2:B355, "Med A")=1, C355, ""), "")</f>
        <v/>
      </c>
      <c r="F355" s="12">
        <f t="shared" si="10"/>
        <v>41157</v>
      </c>
      <c r="G355" s="13">
        <f t="shared" si="11"/>
        <v>9.4285714285714288</v>
      </c>
    </row>
    <row r="356" spans="1:7" x14ac:dyDescent="0.25">
      <c r="A356" s="11">
        <v>20</v>
      </c>
      <c r="B356" s="11" t="s">
        <v>623</v>
      </c>
      <c r="C356" s="12">
        <v>41164</v>
      </c>
      <c r="D356" s="15">
        <v>8</v>
      </c>
      <c r="E356" s="12" t="str">
        <f>IF(B356="Med A", IF(COUNTIFS(A$2:A356, A356, B$2:B356, "Med A")=1, C356, ""), "")</f>
        <v/>
      </c>
      <c r="F356" s="12" t="str">
        <f t="shared" si="10"/>
        <v/>
      </c>
      <c r="G356" s="13" t="str">
        <f t="shared" si="11"/>
        <v/>
      </c>
    </row>
    <row r="357" spans="1:7" x14ac:dyDescent="0.25">
      <c r="A357" s="11">
        <v>20</v>
      </c>
      <c r="B357" s="11" t="s">
        <v>623</v>
      </c>
      <c r="C357" s="12">
        <v>41227</v>
      </c>
      <c r="D357" s="15">
        <v>2</v>
      </c>
      <c r="E357" s="12" t="str">
        <f>IF(B357="Med A", IF(COUNTIFS(A$2:A357, A357, B$2:B357, "Med A")=1, C357, ""), "")</f>
        <v/>
      </c>
      <c r="F357" s="12" t="str">
        <f t="shared" si="10"/>
        <v/>
      </c>
      <c r="G357" s="13" t="str">
        <f t="shared" si="11"/>
        <v/>
      </c>
    </row>
    <row r="358" spans="1:7" x14ac:dyDescent="0.25">
      <c r="A358" s="11">
        <v>21</v>
      </c>
      <c r="B358" s="11" t="s">
        <v>622</v>
      </c>
      <c r="C358" s="12">
        <v>41092</v>
      </c>
      <c r="D358" s="15">
        <v>1900</v>
      </c>
      <c r="E358" s="12">
        <f>IF(B358="Med A", IF(COUNTIFS(A$2:A358, A358, B$2:B358, "Med A")=1, C358, ""), "")</f>
        <v>41092</v>
      </c>
      <c r="F358" s="12" t="str">
        <f t="shared" si="10"/>
        <v/>
      </c>
      <c r="G358" s="13" t="str">
        <f t="shared" si="11"/>
        <v/>
      </c>
    </row>
    <row r="359" spans="1:7" x14ac:dyDescent="0.25">
      <c r="A359" s="11">
        <v>21</v>
      </c>
      <c r="B359" s="11" t="s">
        <v>622</v>
      </c>
      <c r="C359" s="12">
        <v>41094</v>
      </c>
      <c r="D359" s="15">
        <v>1900</v>
      </c>
      <c r="E359" s="12" t="str">
        <f>IF(B359="Med A", IF(COUNTIFS(A$2:A359, A359, B$2:B359, "Med A")=1, C359, ""), "")</f>
        <v/>
      </c>
      <c r="F359" s="12" t="str">
        <f t="shared" si="10"/>
        <v/>
      </c>
      <c r="G359" s="13" t="str">
        <f t="shared" si="11"/>
        <v/>
      </c>
    </row>
    <row r="360" spans="1:7" x14ac:dyDescent="0.25">
      <c r="A360" s="11">
        <v>21</v>
      </c>
      <c r="B360" s="11" t="s">
        <v>622</v>
      </c>
      <c r="C360" s="12">
        <v>41096</v>
      </c>
      <c r="D360" s="15">
        <v>1900</v>
      </c>
      <c r="E360" s="12" t="str">
        <f>IF(B360="Med A", IF(COUNTIFS(A$2:A360, A360, B$2:B360, "Med A")=1, C360, ""), "")</f>
        <v/>
      </c>
      <c r="F360" s="12" t="str">
        <f t="shared" si="10"/>
        <v/>
      </c>
      <c r="G360" s="13" t="str">
        <f t="shared" si="11"/>
        <v/>
      </c>
    </row>
    <row r="361" spans="1:7" x14ac:dyDescent="0.25">
      <c r="A361" s="11">
        <v>21</v>
      </c>
      <c r="B361" s="11" t="s">
        <v>622</v>
      </c>
      <c r="C361" s="12">
        <v>41099</v>
      </c>
      <c r="D361" s="15">
        <v>1900</v>
      </c>
      <c r="E361" s="12" t="str">
        <f>IF(B361="Med A", IF(COUNTIFS(A$2:A361, A361, B$2:B361, "Med A")=1, C361, ""), "")</f>
        <v/>
      </c>
      <c r="F361" s="12" t="str">
        <f t="shared" si="10"/>
        <v/>
      </c>
      <c r="G361" s="13" t="str">
        <f t="shared" si="11"/>
        <v/>
      </c>
    </row>
    <row r="362" spans="1:7" x14ac:dyDescent="0.25">
      <c r="A362" s="11">
        <v>21</v>
      </c>
      <c r="B362" s="11" t="s">
        <v>622</v>
      </c>
      <c r="C362" s="12">
        <v>41101</v>
      </c>
      <c r="D362" s="15">
        <v>1900</v>
      </c>
      <c r="E362" s="12" t="str">
        <f>IF(B362="Med A", IF(COUNTIFS(A$2:A362, A362, B$2:B362, "Med A")=1, C362, ""), "")</f>
        <v/>
      </c>
      <c r="F362" s="12" t="str">
        <f t="shared" si="10"/>
        <v/>
      </c>
      <c r="G362" s="13" t="str">
        <f t="shared" si="11"/>
        <v/>
      </c>
    </row>
    <row r="363" spans="1:7" x14ac:dyDescent="0.25">
      <c r="A363" s="11">
        <v>21</v>
      </c>
      <c r="B363" s="11" t="s">
        <v>622</v>
      </c>
      <c r="C363" s="12">
        <v>41103</v>
      </c>
      <c r="D363" s="15">
        <v>1900</v>
      </c>
      <c r="E363" s="12" t="str">
        <f>IF(B363="Med A", IF(COUNTIFS(A$2:A363, A363, B$2:B363, "Med A")=1, C363, ""), "")</f>
        <v/>
      </c>
      <c r="F363" s="12" t="str">
        <f t="shared" si="10"/>
        <v/>
      </c>
      <c r="G363" s="13" t="str">
        <f t="shared" si="11"/>
        <v/>
      </c>
    </row>
    <row r="364" spans="1:7" x14ac:dyDescent="0.25">
      <c r="A364" s="11">
        <v>21</v>
      </c>
      <c r="B364" s="11" t="s">
        <v>622</v>
      </c>
      <c r="C364" s="12">
        <v>41106</v>
      </c>
      <c r="D364" s="15">
        <v>1900</v>
      </c>
      <c r="E364" s="12" t="str">
        <f>IF(B364="Med A", IF(COUNTIFS(A$2:A364, A364, B$2:B364, "Med A")=1, C364, ""), "")</f>
        <v/>
      </c>
      <c r="F364" s="12" t="str">
        <f t="shared" si="10"/>
        <v/>
      </c>
      <c r="G364" s="13" t="str">
        <f t="shared" si="11"/>
        <v/>
      </c>
    </row>
    <row r="365" spans="1:7" x14ac:dyDescent="0.25">
      <c r="A365" s="11">
        <v>21</v>
      </c>
      <c r="B365" s="11" t="s">
        <v>622</v>
      </c>
      <c r="C365" s="12">
        <v>41108</v>
      </c>
      <c r="D365" s="15">
        <v>1900</v>
      </c>
      <c r="E365" s="12" t="str">
        <f>IF(B365="Med A", IF(COUNTIFS(A$2:A365, A365, B$2:B365, "Med A")=1, C365, ""), "")</f>
        <v/>
      </c>
      <c r="F365" s="12" t="str">
        <f t="shared" si="10"/>
        <v/>
      </c>
      <c r="G365" s="13" t="str">
        <f t="shared" si="11"/>
        <v/>
      </c>
    </row>
    <row r="366" spans="1:7" x14ac:dyDescent="0.25">
      <c r="A366" s="11">
        <v>21</v>
      </c>
      <c r="B366" s="11" t="s">
        <v>622</v>
      </c>
      <c r="C366" s="12">
        <v>41110</v>
      </c>
      <c r="D366" s="15">
        <v>2500</v>
      </c>
      <c r="E366" s="12" t="str">
        <f>IF(B366="Med A", IF(COUNTIFS(A$2:A366, A366, B$2:B366, "Med A")=1, C366, ""), "")</f>
        <v/>
      </c>
      <c r="F366" s="12" t="str">
        <f t="shared" si="10"/>
        <v/>
      </c>
      <c r="G366" s="13" t="str">
        <f t="shared" si="11"/>
        <v/>
      </c>
    </row>
    <row r="367" spans="1:7" x14ac:dyDescent="0.25">
      <c r="A367" s="11">
        <v>21</v>
      </c>
      <c r="B367" s="11" t="s">
        <v>622</v>
      </c>
      <c r="C367" s="12">
        <v>41113</v>
      </c>
      <c r="D367" s="15">
        <v>2500</v>
      </c>
      <c r="E367" s="12" t="str">
        <f>IF(B367="Med A", IF(COUNTIFS(A$2:A367, A367, B$2:B367, "Med A")=1, C367, ""), "")</f>
        <v/>
      </c>
      <c r="F367" s="12" t="str">
        <f t="shared" si="10"/>
        <v/>
      </c>
      <c r="G367" s="13" t="str">
        <f t="shared" si="11"/>
        <v/>
      </c>
    </row>
    <row r="368" spans="1:7" x14ac:dyDescent="0.25">
      <c r="A368" s="11">
        <v>21</v>
      </c>
      <c r="B368" s="11" t="s">
        <v>622</v>
      </c>
      <c r="C368" s="12">
        <v>41117</v>
      </c>
      <c r="D368" s="15">
        <v>2500</v>
      </c>
      <c r="E368" s="12" t="str">
        <f>IF(B368="Med A", IF(COUNTIFS(A$2:A368, A368, B$2:B368, "Med A")=1, C368, ""), "")</f>
        <v/>
      </c>
      <c r="F368" s="12" t="str">
        <f t="shared" si="10"/>
        <v/>
      </c>
      <c r="G368" s="13" t="str">
        <f t="shared" si="11"/>
        <v/>
      </c>
    </row>
    <row r="369" spans="1:7" x14ac:dyDescent="0.25">
      <c r="A369" s="11">
        <v>21</v>
      </c>
      <c r="B369" s="11" t="s">
        <v>622</v>
      </c>
      <c r="C369" s="12">
        <v>41120</v>
      </c>
      <c r="D369" s="15">
        <v>2500</v>
      </c>
      <c r="E369" s="12" t="str">
        <f>IF(B369="Med A", IF(COUNTIFS(A$2:A369, A369, B$2:B369, "Med A")=1, C369, ""), "")</f>
        <v/>
      </c>
      <c r="F369" s="12" t="str">
        <f t="shared" si="10"/>
        <v/>
      </c>
      <c r="G369" s="13" t="str">
        <f t="shared" si="11"/>
        <v/>
      </c>
    </row>
    <row r="370" spans="1:7" x14ac:dyDescent="0.25">
      <c r="A370" s="11">
        <v>21</v>
      </c>
      <c r="B370" s="11" t="s">
        <v>622</v>
      </c>
      <c r="C370" s="12">
        <v>41122</v>
      </c>
      <c r="D370" s="15">
        <v>2500</v>
      </c>
      <c r="E370" s="12" t="str">
        <f>IF(B370="Med A", IF(COUNTIFS(A$2:A370, A370, B$2:B370, "Med A")=1, C370, ""), "")</f>
        <v/>
      </c>
      <c r="F370" s="12" t="str">
        <f t="shared" si="10"/>
        <v/>
      </c>
      <c r="G370" s="13" t="str">
        <f t="shared" si="11"/>
        <v/>
      </c>
    </row>
    <row r="371" spans="1:7" x14ac:dyDescent="0.25">
      <c r="A371" s="11">
        <v>21</v>
      </c>
      <c r="B371" s="11" t="s">
        <v>622</v>
      </c>
      <c r="C371" s="12">
        <v>41127</v>
      </c>
      <c r="D371" s="15">
        <v>2500</v>
      </c>
      <c r="E371" s="12" t="str">
        <f>IF(B371="Med A", IF(COUNTIFS(A$2:A371, A371, B$2:B371, "Med A")=1, C371, ""), "")</f>
        <v/>
      </c>
      <c r="F371" s="12" t="str">
        <f t="shared" si="10"/>
        <v/>
      </c>
      <c r="G371" s="13" t="str">
        <f t="shared" si="11"/>
        <v/>
      </c>
    </row>
    <row r="372" spans="1:7" x14ac:dyDescent="0.25">
      <c r="A372" s="11">
        <v>21</v>
      </c>
      <c r="B372" s="11" t="s">
        <v>622</v>
      </c>
      <c r="C372" s="12">
        <v>41129</v>
      </c>
      <c r="D372" s="15">
        <v>2500</v>
      </c>
      <c r="E372" s="12" t="str">
        <f>IF(B372="Med A", IF(COUNTIFS(A$2:A372, A372, B$2:B372, "Med A")=1, C372, ""), "")</f>
        <v/>
      </c>
      <c r="F372" s="12" t="str">
        <f t="shared" si="10"/>
        <v/>
      </c>
      <c r="G372" s="13" t="str">
        <f t="shared" si="11"/>
        <v/>
      </c>
    </row>
    <row r="373" spans="1:7" x14ac:dyDescent="0.25">
      <c r="A373" s="11">
        <v>21</v>
      </c>
      <c r="B373" s="11" t="s">
        <v>622</v>
      </c>
      <c r="C373" s="12">
        <v>41131</v>
      </c>
      <c r="D373" s="15">
        <v>2500</v>
      </c>
      <c r="E373" s="12" t="str">
        <f>IF(B373="Med A", IF(COUNTIFS(A$2:A373, A373, B$2:B373, "Med A")=1, C373, ""), "")</f>
        <v/>
      </c>
      <c r="F373" s="12" t="str">
        <f t="shared" si="10"/>
        <v/>
      </c>
      <c r="G373" s="13" t="str">
        <f t="shared" si="11"/>
        <v/>
      </c>
    </row>
    <row r="374" spans="1:7" x14ac:dyDescent="0.25">
      <c r="A374" s="11">
        <v>21</v>
      </c>
      <c r="B374" s="11" t="s">
        <v>622</v>
      </c>
      <c r="C374" s="12">
        <v>41134</v>
      </c>
      <c r="D374" s="15">
        <v>2500</v>
      </c>
      <c r="E374" s="12" t="str">
        <f>IF(B374="Med A", IF(COUNTIFS(A$2:A374, A374, B$2:B374, "Med A")=1, C374, ""), "")</f>
        <v/>
      </c>
      <c r="F374" s="12" t="str">
        <f t="shared" si="10"/>
        <v/>
      </c>
      <c r="G374" s="13" t="str">
        <f t="shared" si="11"/>
        <v/>
      </c>
    </row>
    <row r="375" spans="1:7" x14ac:dyDescent="0.25">
      <c r="A375" s="11">
        <v>21</v>
      </c>
      <c r="B375" s="11" t="s">
        <v>622</v>
      </c>
      <c r="C375" s="12">
        <v>41136</v>
      </c>
      <c r="D375" s="15">
        <v>2500</v>
      </c>
      <c r="E375" s="12" t="str">
        <f>IF(B375="Med A", IF(COUNTIFS(A$2:A375, A375, B$2:B375, "Med A")=1, C375, ""), "")</f>
        <v/>
      </c>
      <c r="F375" s="12" t="str">
        <f t="shared" si="10"/>
        <v/>
      </c>
      <c r="G375" s="13" t="str">
        <f t="shared" si="11"/>
        <v/>
      </c>
    </row>
    <row r="376" spans="1:7" x14ac:dyDescent="0.25">
      <c r="A376" s="11">
        <v>21</v>
      </c>
      <c r="B376" s="11" t="s">
        <v>622</v>
      </c>
      <c r="C376" s="12">
        <v>41138</v>
      </c>
      <c r="D376" s="15">
        <v>3300</v>
      </c>
      <c r="E376" s="12" t="str">
        <f>IF(B376="Med A", IF(COUNTIFS(A$2:A376, A376, B$2:B376, "Med A")=1, C376, ""), "")</f>
        <v/>
      </c>
      <c r="F376" s="12" t="str">
        <f t="shared" si="10"/>
        <v/>
      </c>
      <c r="G376" s="13" t="str">
        <f t="shared" si="11"/>
        <v/>
      </c>
    </row>
    <row r="377" spans="1:7" x14ac:dyDescent="0.25">
      <c r="A377" s="11">
        <v>21</v>
      </c>
      <c r="B377" s="11" t="s">
        <v>622</v>
      </c>
      <c r="C377" s="12">
        <v>41141</v>
      </c>
      <c r="D377" s="15">
        <v>3300</v>
      </c>
      <c r="E377" s="12" t="str">
        <f>IF(B377="Med A", IF(COUNTIFS(A$2:A377, A377, B$2:B377, "Med A")=1, C377, ""), "")</f>
        <v/>
      </c>
      <c r="F377" s="12" t="str">
        <f t="shared" si="10"/>
        <v/>
      </c>
      <c r="G377" s="13" t="str">
        <f t="shared" si="11"/>
        <v/>
      </c>
    </row>
    <row r="378" spans="1:7" x14ac:dyDescent="0.25">
      <c r="A378" s="11">
        <v>21</v>
      </c>
      <c r="B378" s="11" t="s">
        <v>622</v>
      </c>
      <c r="C378" s="12">
        <v>41143</v>
      </c>
      <c r="D378" s="15">
        <v>3300</v>
      </c>
      <c r="E378" s="12" t="str">
        <f>IF(B378="Med A", IF(COUNTIFS(A$2:A378, A378, B$2:B378, "Med A")=1, C378, ""), "")</f>
        <v/>
      </c>
      <c r="F378" s="12" t="str">
        <f t="shared" si="10"/>
        <v/>
      </c>
      <c r="G378" s="13" t="str">
        <f t="shared" si="11"/>
        <v/>
      </c>
    </row>
    <row r="379" spans="1:7" x14ac:dyDescent="0.25">
      <c r="A379" s="11">
        <v>21</v>
      </c>
      <c r="B379" s="11" t="s">
        <v>622</v>
      </c>
      <c r="C379" s="12">
        <v>41145</v>
      </c>
      <c r="D379" s="15">
        <v>3300</v>
      </c>
      <c r="E379" s="12" t="str">
        <f>IF(B379="Med A", IF(COUNTIFS(A$2:A379, A379, B$2:B379, "Med A")=1, C379, ""), "")</f>
        <v/>
      </c>
      <c r="F379" s="12" t="str">
        <f t="shared" si="10"/>
        <v/>
      </c>
      <c r="G379" s="13" t="str">
        <f t="shared" si="11"/>
        <v/>
      </c>
    </row>
    <row r="380" spans="1:7" x14ac:dyDescent="0.25">
      <c r="A380" s="11">
        <v>21</v>
      </c>
      <c r="B380" s="11" t="s">
        <v>622</v>
      </c>
      <c r="C380" s="12">
        <v>41148</v>
      </c>
      <c r="D380" s="15">
        <v>3300</v>
      </c>
      <c r="E380" s="12" t="str">
        <f>IF(B380="Med A", IF(COUNTIFS(A$2:A380, A380, B$2:B380, "Med A")=1, C380, ""), "")</f>
        <v/>
      </c>
      <c r="F380" s="12" t="str">
        <f t="shared" si="10"/>
        <v/>
      </c>
      <c r="G380" s="13" t="str">
        <f t="shared" si="11"/>
        <v/>
      </c>
    </row>
    <row r="381" spans="1:7" x14ac:dyDescent="0.25">
      <c r="A381" s="11">
        <v>21</v>
      </c>
      <c r="B381" s="11" t="s">
        <v>622</v>
      </c>
      <c r="C381" s="12">
        <v>41150</v>
      </c>
      <c r="D381" s="15">
        <v>3300</v>
      </c>
      <c r="E381" s="12" t="str">
        <f>IF(B381="Med A", IF(COUNTIFS(A$2:A381, A381, B$2:B381, "Med A")=1, C381, ""), "")</f>
        <v/>
      </c>
      <c r="F381" s="12" t="str">
        <f t="shared" si="10"/>
        <v/>
      </c>
      <c r="G381" s="13" t="str">
        <f t="shared" si="11"/>
        <v/>
      </c>
    </row>
    <row r="382" spans="1:7" x14ac:dyDescent="0.25">
      <c r="A382" s="11">
        <v>21</v>
      </c>
      <c r="B382" s="11" t="s">
        <v>622</v>
      </c>
      <c r="C382" s="12">
        <v>41155</v>
      </c>
      <c r="D382" s="15">
        <v>3300</v>
      </c>
      <c r="E382" s="12" t="str">
        <f>IF(B382="Med A", IF(COUNTIFS(A$2:A382, A382, B$2:B382, "Med A")=1, C382, ""), "")</f>
        <v/>
      </c>
      <c r="F382" s="12" t="str">
        <f t="shared" si="10"/>
        <v/>
      </c>
      <c r="G382" s="13" t="str">
        <f t="shared" si="11"/>
        <v/>
      </c>
    </row>
    <row r="383" spans="1:7" x14ac:dyDescent="0.25">
      <c r="A383" s="11">
        <v>21</v>
      </c>
      <c r="B383" s="11" t="s">
        <v>622</v>
      </c>
      <c r="C383" s="12">
        <v>41157</v>
      </c>
      <c r="D383" s="15">
        <v>3300</v>
      </c>
      <c r="E383" s="12" t="str">
        <f>IF(B383="Med A", IF(COUNTIFS(A$2:A383, A383, B$2:B383, "Med A")=1, C383, ""), "")</f>
        <v/>
      </c>
      <c r="F383" s="12">
        <f t="shared" si="10"/>
        <v>41157</v>
      </c>
      <c r="G383" s="13">
        <f t="shared" si="11"/>
        <v>9.4285714285714288</v>
      </c>
    </row>
    <row r="384" spans="1:7" x14ac:dyDescent="0.25">
      <c r="A384" s="11">
        <v>21</v>
      </c>
      <c r="B384" s="11" t="s">
        <v>623</v>
      </c>
      <c r="C384" s="12">
        <v>41164</v>
      </c>
      <c r="D384" s="15">
        <v>6</v>
      </c>
      <c r="E384" s="12" t="str">
        <f>IF(B384="Med A", IF(COUNTIFS(A$2:A384, A384, B$2:B384, "Med A")=1, C384, ""), "")</f>
        <v/>
      </c>
      <c r="F384" s="12" t="str">
        <f t="shared" si="10"/>
        <v/>
      </c>
      <c r="G384" s="13" t="str">
        <f t="shared" si="11"/>
        <v/>
      </c>
    </row>
    <row r="385" spans="1:7" x14ac:dyDescent="0.25">
      <c r="A385" s="11">
        <v>21</v>
      </c>
      <c r="B385" s="11" t="s">
        <v>623</v>
      </c>
      <c r="C385" s="12">
        <v>41192</v>
      </c>
      <c r="D385" s="15">
        <v>6</v>
      </c>
      <c r="E385" s="12" t="str">
        <f>IF(B385="Med A", IF(COUNTIFS(A$2:A385, A385, B$2:B385, "Med A")=1, C385, ""), "")</f>
        <v/>
      </c>
      <c r="F385" s="12" t="str">
        <f t="shared" si="10"/>
        <v/>
      </c>
      <c r="G385" s="13" t="str">
        <f t="shared" si="11"/>
        <v/>
      </c>
    </row>
    <row r="386" spans="1:7" x14ac:dyDescent="0.25">
      <c r="A386" s="11">
        <v>22</v>
      </c>
      <c r="B386" s="11" t="s">
        <v>622</v>
      </c>
      <c r="C386" s="12">
        <v>41092</v>
      </c>
      <c r="D386" s="15">
        <v>8000</v>
      </c>
      <c r="E386" s="12">
        <f>IF(B386="Med A", IF(COUNTIFS(A$2:A386, A386, B$2:B386, "Med A")=1, C386, ""), "")</f>
        <v>41092</v>
      </c>
      <c r="F386" s="12" t="str">
        <f t="shared" ref="F386:F449" si="12">IF(AND(B386="Med A", B387="Med B", A386=A387), C386, "")</f>
        <v/>
      </c>
      <c r="G386" s="13" t="str">
        <f t="shared" si="11"/>
        <v/>
      </c>
    </row>
    <row r="387" spans="1:7" x14ac:dyDescent="0.25">
      <c r="A387" s="11">
        <v>22</v>
      </c>
      <c r="B387" s="11" t="s">
        <v>622</v>
      </c>
      <c r="C387" s="12">
        <v>41094</v>
      </c>
      <c r="D387" s="15">
        <v>8000</v>
      </c>
      <c r="E387" s="12" t="str">
        <f>IF(B387="Med A", IF(COUNTIFS(A$2:A387, A387, B$2:B387, "Med A")=1, C387, ""), "")</f>
        <v/>
      </c>
      <c r="F387" s="12" t="str">
        <f t="shared" si="12"/>
        <v/>
      </c>
      <c r="G387" s="13" t="str">
        <f t="shared" ref="G387:G450" si="13">IF(AND(B387="Med A",B388="Med B",A387=A388),(C387-_xlfn.MINIFS(C:C,A:A,A387,B:B,"Med A")+1)/7,"")</f>
        <v/>
      </c>
    </row>
    <row r="388" spans="1:7" x14ac:dyDescent="0.25">
      <c r="A388" s="11">
        <v>22</v>
      </c>
      <c r="B388" s="11" t="s">
        <v>622</v>
      </c>
      <c r="C388" s="12">
        <v>41113</v>
      </c>
      <c r="D388" s="15">
        <v>5600</v>
      </c>
      <c r="E388" s="12" t="str">
        <f>IF(B388="Med A", IF(COUNTIFS(A$2:A388, A388, B$2:B388, "Med A")=1, C388, ""), "")</f>
        <v/>
      </c>
      <c r="F388" s="12" t="str">
        <f t="shared" si="12"/>
        <v/>
      </c>
      <c r="G388" s="13" t="str">
        <f t="shared" si="13"/>
        <v/>
      </c>
    </row>
    <row r="389" spans="1:7" x14ac:dyDescent="0.25">
      <c r="A389" s="11">
        <v>22</v>
      </c>
      <c r="B389" s="11" t="s">
        <v>622</v>
      </c>
      <c r="C389" s="12">
        <v>41115</v>
      </c>
      <c r="D389" s="15">
        <v>5600</v>
      </c>
      <c r="E389" s="12" t="str">
        <f>IF(B389="Med A", IF(COUNTIFS(A$2:A389, A389, B$2:B389, "Med A")=1, C389, ""), "")</f>
        <v/>
      </c>
      <c r="F389" s="12" t="str">
        <f t="shared" si="12"/>
        <v/>
      </c>
      <c r="G389" s="13" t="str">
        <f t="shared" si="13"/>
        <v/>
      </c>
    </row>
    <row r="390" spans="1:7" x14ac:dyDescent="0.25">
      <c r="A390" s="11">
        <v>22</v>
      </c>
      <c r="B390" s="11" t="s">
        <v>622</v>
      </c>
      <c r="C390" s="12">
        <v>41117</v>
      </c>
      <c r="D390" s="15">
        <v>5600</v>
      </c>
      <c r="E390" s="12" t="str">
        <f>IF(B390="Med A", IF(COUNTIFS(A$2:A390, A390, B$2:B390, "Med A")=1, C390, ""), "")</f>
        <v/>
      </c>
      <c r="F390" s="12" t="str">
        <f t="shared" si="12"/>
        <v/>
      </c>
      <c r="G390" s="13" t="str">
        <f t="shared" si="13"/>
        <v/>
      </c>
    </row>
    <row r="391" spans="1:7" x14ac:dyDescent="0.25">
      <c r="A391" s="11">
        <v>22</v>
      </c>
      <c r="B391" s="11" t="s">
        <v>622</v>
      </c>
      <c r="C391" s="12">
        <v>41120</v>
      </c>
      <c r="D391" s="15">
        <v>5600</v>
      </c>
      <c r="E391" s="12" t="str">
        <f>IF(B391="Med A", IF(COUNTIFS(A$2:A391, A391, B$2:B391, "Med A")=1, C391, ""), "")</f>
        <v/>
      </c>
      <c r="F391" s="12" t="str">
        <f t="shared" si="12"/>
        <v/>
      </c>
      <c r="G391" s="13" t="str">
        <f t="shared" si="13"/>
        <v/>
      </c>
    </row>
    <row r="392" spans="1:7" x14ac:dyDescent="0.25">
      <c r="A392" s="11">
        <v>22</v>
      </c>
      <c r="B392" s="11" t="s">
        <v>622</v>
      </c>
      <c r="C392" s="12">
        <v>41122</v>
      </c>
      <c r="D392" s="15">
        <v>5600</v>
      </c>
      <c r="E392" s="12" t="str">
        <f>IF(B392="Med A", IF(COUNTIFS(A$2:A392, A392, B$2:B392, "Med A")=1, C392, ""), "")</f>
        <v/>
      </c>
      <c r="F392" s="12" t="str">
        <f t="shared" si="12"/>
        <v/>
      </c>
      <c r="G392" s="13" t="str">
        <f t="shared" si="13"/>
        <v/>
      </c>
    </row>
    <row r="393" spans="1:7" x14ac:dyDescent="0.25">
      <c r="A393" s="11">
        <v>22</v>
      </c>
      <c r="B393" s="11" t="s">
        <v>622</v>
      </c>
      <c r="C393" s="12">
        <v>41124</v>
      </c>
      <c r="D393" s="15">
        <v>7300</v>
      </c>
      <c r="E393" s="12" t="str">
        <f>IF(B393="Med A", IF(COUNTIFS(A$2:A393, A393, B$2:B393, "Med A")=1, C393, ""), "")</f>
        <v/>
      </c>
      <c r="F393" s="12" t="str">
        <f t="shared" si="12"/>
        <v/>
      </c>
      <c r="G393" s="13" t="str">
        <f t="shared" si="13"/>
        <v/>
      </c>
    </row>
    <row r="394" spans="1:7" x14ac:dyDescent="0.25">
      <c r="A394" s="11">
        <v>22</v>
      </c>
      <c r="B394" s="11" t="s">
        <v>622</v>
      </c>
      <c r="C394" s="12">
        <v>41127</v>
      </c>
      <c r="D394" s="15">
        <v>7300</v>
      </c>
      <c r="E394" s="12" t="str">
        <f>IF(B394="Med A", IF(COUNTIFS(A$2:A394, A394, B$2:B394, "Med A")=1, C394, ""), "")</f>
        <v/>
      </c>
      <c r="F394" s="12" t="str">
        <f t="shared" si="12"/>
        <v/>
      </c>
      <c r="G394" s="13" t="str">
        <f t="shared" si="13"/>
        <v/>
      </c>
    </row>
    <row r="395" spans="1:7" x14ac:dyDescent="0.25">
      <c r="A395" s="11">
        <v>22</v>
      </c>
      <c r="B395" s="11" t="s">
        <v>622</v>
      </c>
      <c r="C395" s="12">
        <v>41129</v>
      </c>
      <c r="D395" s="15">
        <v>7300</v>
      </c>
      <c r="E395" s="12" t="str">
        <f>IF(B395="Med A", IF(COUNTIFS(A$2:A395, A395, B$2:B395, "Med A")=1, C395, ""), "")</f>
        <v/>
      </c>
      <c r="F395" s="12" t="str">
        <f t="shared" si="12"/>
        <v/>
      </c>
      <c r="G395" s="13" t="str">
        <f t="shared" si="13"/>
        <v/>
      </c>
    </row>
    <row r="396" spans="1:7" x14ac:dyDescent="0.25">
      <c r="A396" s="11">
        <v>22</v>
      </c>
      <c r="B396" s="11" t="s">
        <v>622</v>
      </c>
      <c r="C396" s="12">
        <v>41131</v>
      </c>
      <c r="D396" s="15">
        <v>7300</v>
      </c>
      <c r="E396" s="12" t="str">
        <f>IF(B396="Med A", IF(COUNTIFS(A$2:A396, A396, B$2:B396, "Med A")=1, C396, ""), "")</f>
        <v/>
      </c>
      <c r="F396" s="12" t="str">
        <f t="shared" si="12"/>
        <v/>
      </c>
      <c r="G396" s="13" t="str">
        <f t="shared" si="13"/>
        <v/>
      </c>
    </row>
    <row r="397" spans="1:7" x14ac:dyDescent="0.25">
      <c r="A397" s="11">
        <v>22</v>
      </c>
      <c r="B397" s="11" t="s">
        <v>622</v>
      </c>
      <c r="C397" s="12">
        <v>41134</v>
      </c>
      <c r="D397" s="15">
        <v>7300</v>
      </c>
      <c r="E397" s="12" t="str">
        <f>IF(B397="Med A", IF(COUNTIFS(A$2:A397, A397, B$2:B397, "Med A")=1, C397, ""), "")</f>
        <v/>
      </c>
      <c r="F397" s="12" t="str">
        <f t="shared" si="12"/>
        <v/>
      </c>
      <c r="G397" s="13" t="str">
        <f t="shared" si="13"/>
        <v/>
      </c>
    </row>
    <row r="398" spans="1:7" x14ac:dyDescent="0.25">
      <c r="A398" s="11">
        <v>22</v>
      </c>
      <c r="B398" s="11" t="s">
        <v>622</v>
      </c>
      <c r="C398" s="12">
        <v>41136</v>
      </c>
      <c r="D398" s="15">
        <v>7300</v>
      </c>
      <c r="E398" s="12" t="str">
        <f>IF(B398="Med A", IF(COUNTIFS(A$2:A398, A398, B$2:B398, "Med A")=1, C398, ""), "")</f>
        <v/>
      </c>
      <c r="F398" s="12" t="str">
        <f t="shared" si="12"/>
        <v/>
      </c>
      <c r="G398" s="13" t="str">
        <f t="shared" si="13"/>
        <v/>
      </c>
    </row>
    <row r="399" spans="1:7" x14ac:dyDescent="0.25">
      <c r="A399" s="11">
        <v>22</v>
      </c>
      <c r="B399" s="11" t="s">
        <v>622</v>
      </c>
      <c r="C399" s="12">
        <v>41138</v>
      </c>
      <c r="D399" s="15">
        <v>7300</v>
      </c>
      <c r="E399" s="12" t="str">
        <f>IF(B399="Med A", IF(COUNTIFS(A$2:A399, A399, B$2:B399, "Med A")=1, C399, ""), "")</f>
        <v/>
      </c>
      <c r="F399" s="12" t="str">
        <f t="shared" si="12"/>
        <v/>
      </c>
      <c r="G399" s="13" t="str">
        <f t="shared" si="13"/>
        <v/>
      </c>
    </row>
    <row r="400" spans="1:7" x14ac:dyDescent="0.25">
      <c r="A400" s="11">
        <v>22</v>
      </c>
      <c r="B400" s="11" t="s">
        <v>622</v>
      </c>
      <c r="C400" s="12">
        <v>41141</v>
      </c>
      <c r="D400" s="15">
        <v>7300</v>
      </c>
      <c r="E400" s="12" t="str">
        <f>IF(B400="Med A", IF(COUNTIFS(A$2:A400, A400, B$2:B400, "Med A")=1, C400, ""), "")</f>
        <v/>
      </c>
      <c r="F400" s="12" t="str">
        <f t="shared" si="12"/>
        <v/>
      </c>
      <c r="G400" s="13" t="str">
        <f t="shared" si="13"/>
        <v/>
      </c>
    </row>
    <row r="401" spans="1:7" x14ac:dyDescent="0.25">
      <c r="A401" s="11">
        <v>22</v>
      </c>
      <c r="B401" s="11" t="s">
        <v>622</v>
      </c>
      <c r="C401" s="12">
        <v>41143</v>
      </c>
      <c r="D401" s="15">
        <v>7300</v>
      </c>
      <c r="E401" s="12" t="str">
        <f>IF(B401="Med A", IF(COUNTIFS(A$2:A401, A401, B$2:B401, "Med A")=1, C401, ""), "")</f>
        <v/>
      </c>
      <c r="F401" s="12" t="str">
        <f t="shared" si="12"/>
        <v/>
      </c>
      <c r="G401" s="13" t="str">
        <f t="shared" si="13"/>
        <v/>
      </c>
    </row>
    <row r="402" spans="1:7" x14ac:dyDescent="0.25">
      <c r="A402" s="11">
        <v>22</v>
      </c>
      <c r="B402" s="11" t="s">
        <v>622</v>
      </c>
      <c r="C402" s="12">
        <v>41145</v>
      </c>
      <c r="D402" s="15">
        <v>7300</v>
      </c>
      <c r="E402" s="12" t="str">
        <f>IF(B402="Med A", IF(COUNTIFS(A$2:A402, A402, B$2:B402, "Med A")=1, C402, ""), "")</f>
        <v/>
      </c>
      <c r="F402" s="12" t="str">
        <f t="shared" si="12"/>
        <v/>
      </c>
      <c r="G402" s="13" t="str">
        <f t="shared" si="13"/>
        <v/>
      </c>
    </row>
    <row r="403" spans="1:7" x14ac:dyDescent="0.25">
      <c r="A403" s="11">
        <v>22</v>
      </c>
      <c r="B403" s="11" t="s">
        <v>622</v>
      </c>
      <c r="C403" s="12">
        <v>41148</v>
      </c>
      <c r="D403" s="15">
        <v>7300</v>
      </c>
      <c r="E403" s="12" t="str">
        <f>IF(B403="Med A", IF(COUNTIFS(A$2:A403, A403, B$2:B403, "Med A")=1, C403, ""), "")</f>
        <v/>
      </c>
      <c r="F403" s="12" t="str">
        <f t="shared" si="12"/>
        <v/>
      </c>
      <c r="G403" s="13" t="str">
        <f t="shared" si="13"/>
        <v/>
      </c>
    </row>
    <row r="404" spans="1:7" x14ac:dyDescent="0.25">
      <c r="A404" s="11">
        <v>22</v>
      </c>
      <c r="B404" s="11" t="s">
        <v>622</v>
      </c>
      <c r="C404" s="12">
        <v>41150</v>
      </c>
      <c r="D404" s="15">
        <v>7300</v>
      </c>
      <c r="E404" s="12" t="str">
        <f>IF(B404="Med A", IF(COUNTIFS(A$2:A404, A404, B$2:B404, "Med A")=1, C404, ""), "")</f>
        <v/>
      </c>
      <c r="F404" s="12" t="str">
        <f t="shared" si="12"/>
        <v/>
      </c>
      <c r="G404" s="13" t="str">
        <f t="shared" si="13"/>
        <v/>
      </c>
    </row>
    <row r="405" spans="1:7" x14ac:dyDescent="0.25">
      <c r="A405" s="11">
        <v>22</v>
      </c>
      <c r="B405" s="11" t="s">
        <v>622</v>
      </c>
      <c r="C405" s="12">
        <v>41155</v>
      </c>
      <c r="D405" s="15">
        <v>7300</v>
      </c>
      <c r="E405" s="12" t="str">
        <f>IF(B405="Med A", IF(COUNTIFS(A$2:A405, A405, B$2:B405, "Med A")=1, C405, ""), "")</f>
        <v/>
      </c>
      <c r="F405" s="12" t="str">
        <f t="shared" si="12"/>
        <v/>
      </c>
      <c r="G405" s="13" t="str">
        <f t="shared" si="13"/>
        <v/>
      </c>
    </row>
    <row r="406" spans="1:7" x14ac:dyDescent="0.25">
      <c r="A406" s="11">
        <v>22</v>
      </c>
      <c r="B406" s="11" t="s">
        <v>622</v>
      </c>
      <c r="C406" s="12">
        <v>41157</v>
      </c>
      <c r="D406" s="15">
        <v>7300</v>
      </c>
      <c r="E406" s="12" t="str">
        <f>IF(B406="Med A", IF(COUNTIFS(A$2:A406, A406, B$2:B406, "Med A")=1, C406, ""), "")</f>
        <v/>
      </c>
      <c r="F406" s="12">
        <f t="shared" si="12"/>
        <v>41157</v>
      </c>
      <c r="G406" s="13">
        <f t="shared" si="13"/>
        <v>9.4285714285714288</v>
      </c>
    </row>
    <row r="407" spans="1:7" x14ac:dyDescent="0.25">
      <c r="A407" s="11">
        <v>22</v>
      </c>
      <c r="B407" s="11" t="s">
        <v>623</v>
      </c>
      <c r="C407" s="12">
        <v>41192</v>
      </c>
      <c r="D407" s="15">
        <v>2</v>
      </c>
      <c r="E407" s="12" t="str">
        <f>IF(B407="Med A", IF(COUNTIFS(A$2:A407, A407, B$2:B407, "Med A")=1, C407, ""), "")</f>
        <v/>
      </c>
      <c r="F407" s="12" t="str">
        <f t="shared" si="12"/>
        <v/>
      </c>
      <c r="G407" s="13" t="str">
        <f t="shared" si="13"/>
        <v/>
      </c>
    </row>
    <row r="408" spans="1:7" x14ac:dyDescent="0.25">
      <c r="A408" s="11">
        <v>22</v>
      </c>
      <c r="B408" s="11" t="s">
        <v>623</v>
      </c>
      <c r="C408" s="12">
        <v>41227</v>
      </c>
      <c r="D408" s="15">
        <v>4</v>
      </c>
      <c r="E408" s="12" t="str">
        <f>IF(B408="Med A", IF(COUNTIFS(A$2:A408, A408, B$2:B408, "Med A")=1, C408, ""), "")</f>
        <v/>
      </c>
      <c r="F408" s="12" t="str">
        <f t="shared" si="12"/>
        <v/>
      </c>
      <c r="G408" s="13" t="str">
        <f t="shared" si="13"/>
        <v/>
      </c>
    </row>
    <row r="409" spans="1:7" x14ac:dyDescent="0.25">
      <c r="A409" s="11">
        <v>23</v>
      </c>
      <c r="B409" s="11" t="s">
        <v>622</v>
      </c>
      <c r="C409" s="12">
        <v>41102</v>
      </c>
      <c r="D409" s="15">
        <v>7000</v>
      </c>
      <c r="E409" s="12">
        <f>IF(B409="Med A", IF(COUNTIFS(A$2:A409, A409, B$2:B409, "Med A")=1, C409, ""), "")</f>
        <v>41102</v>
      </c>
      <c r="F409" s="12" t="str">
        <f t="shared" si="12"/>
        <v/>
      </c>
      <c r="G409" s="13" t="str">
        <f t="shared" si="13"/>
        <v/>
      </c>
    </row>
    <row r="410" spans="1:7" x14ac:dyDescent="0.25">
      <c r="A410" s="11">
        <v>23</v>
      </c>
      <c r="B410" s="11" t="s">
        <v>622</v>
      </c>
      <c r="C410" s="12">
        <v>41104</v>
      </c>
      <c r="D410" s="15">
        <v>7000</v>
      </c>
      <c r="E410" s="12" t="str">
        <f>IF(B410="Med A", IF(COUNTIFS(A$2:A410, A410, B$2:B410, "Med A")=1, C410, ""), "")</f>
        <v/>
      </c>
      <c r="F410" s="12" t="str">
        <f t="shared" si="12"/>
        <v/>
      </c>
      <c r="G410" s="13" t="str">
        <f t="shared" si="13"/>
        <v/>
      </c>
    </row>
    <row r="411" spans="1:7" x14ac:dyDescent="0.25">
      <c r="A411" s="11">
        <v>23</v>
      </c>
      <c r="B411" s="11" t="s">
        <v>622</v>
      </c>
      <c r="C411" s="12">
        <v>41109</v>
      </c>
      <c r="D411" s="15">
        <v>7000</v>
      </c>
      <c r="E411" s="12" t="str">
        <f>IF(B411="Med A", IF(COUNTIFS(A$2:A411, A411, B$2:B411, "Med A")=1, C411, ""), "")</f>
        <v/>
      </c>
      <c r="F411" s="12" t="str">
        <f t="shared" si="12"/>
        <v/>
      </c>
      <c r="G411" s="13" t="str">
        <f t="shared" si="13"/>
        <v/>
      </c>
    </row>
    <row r="412" spans="1:7" x14ac:dyDescent="0.25">
      <c r="A412" s="11">
        <v>23</v>
      </c>
      <c r="B412" s="11" t="s">
        <v>622</v>
      </c>
      <c r="C412" s="12">
        <v>41111</v>
      </c>
      <c r="D412" s="15">
        <v>9100</v>
      </c>
      <c r="E412" s="12" t="str">
        <f>IF(B412="Med A", IF(COUNTIFS(A$2:A412, A412, B$2:B412, "Med A")=1, C412, ""), "")</f>
        <v/>
      </c>
      <c r="F412" s="12" t="str">
        <f t="shared" si="12"/>
        <v/>
      </c>
      <c r="G412" s="13" t="str">
        <f t="shared" si="13"/>
        <v/>
      </c>
    </row>
    <row r="413" spans="1:7" x14ac:dyDescent="0.25">
      <c r="A413" s="11">
        <v>23</v>
      </c>
      <c r="B413" s="11" t="s">
        <v>622</v>
      </c>
      <c r="C413" s="12">
        <v>41114</v>
      </c>
      <c r="D413" s="15">
        <v>9100</v>
      </c>
      <c r="E413" s="12" t="str">
        <f>IF(B413="Med A", IF(COUNTIFS(A$2:A413, A413, B$2:B413, "Med A")=1, C413, ""), "")</f>
        <v/>
      </c>
      <c r="F413" s="12" t="str">
        <f t="shared" si="12"/>
        <v/>
      </c>
      <c r="G413" s="13" t="str">
        <f t="shared" si="13"/>
        <v/>
      </c>
    </row>
    <row r="414" spans="1:7" x14ac:dyDescent="0.25">
      <c r="A414" s="11">
        <v>23</v>
      </c>
      <c r="B414" s="11" t="s">
        <v>622</v>
      </c>
      <c r="C414" s="12">
        <v>41118</v>
      </c>
      <c r="D414" s="15">
        <v>9100</v>
      </c>
      <c r="E414" s="12" t="str">
        <f>IF(B414="Med A", IF(COUNTIFS(A$2:A414, A414, B$2:B414, "Med A")=1, C414, ""), "")</f>
        <v/>
      </c>
      <c r="F414" s="12" t="str">
        <f t="shared" si="12"/>
        <v/>
      </c>
      <c r="G414" s="13" t="str">
        <f t="shared" si="13"/>
        <v/>
      </c>
    </row>
    <row r="415" spans="1:7" x14ac:dyDescent="0.25">
      <c r="A415" s="11">
        <v>23</v>
      </c>
      <c r="B415" s="11" t="s">
        <v>622</v>
      </c>
      <c r="C415" s="12">
        <v>41121</v>
      </c>
      <c r="D415" s="15">
        <v>9100</v>
      </c>
      <c r="E415" s="12" t="str">
        <f>IF(B415="Med A", IF(COUNTIFS(A$2:A415, A415, B$2:B415, "Med A")=1, C415, ""), "")</f>
        <v/>
      </c>
      <c r="F415" s="12" t="str">
        <f t="shared" si="12"/>
        <v/>
      </c>
      <c r="G415" s="13" t="str">
        <f t="shared" si="13"/>
        <v/>
      </c>
    </row>
    <row r="416" spans="1:7" x14ac:dyDescent="0.25">
      <c r="A416" s="11">
        <v>23</v>
      </c>
      <c r="B416" s="11" t="s">
        <v>622</v>
      </c>
      <c r="C416" s="12">
        <v>41124</v>
      </c>
      <c r="D416" s="15">
        <v>9100</v>
      </c>
      <c r="E416" s="12" t="str">
        <f>IF(B416="Med A", IF(COUNTIFS(A$2:A416, A416, B$2:B416, "Med A")=1, C416, ""), "")</f>
        <v/>
      </c>
      <c r="F416" s="12" t="str">
        <f t="shared" si="12"/>
        <v/>
      </c>
      <c r="G416" s="13" t="str">
        <f t="shared" si="13"/>
        <v/>
      </c>
    </row>
    <row r="417" spans="1:7" x14ac:dyDescent="0.25">
      <c r="A417" s="11">
        <v>23</v>
      </c>
      <c r="B417" s="11" t="s">
        <v>622</v>
      </c>
      <c r="C417" s="12">
        <v>41128</v>
      </c>
      <c r="D417" s="15">
        <v>9100</v>
      </c>
      <c r="E417" s="12" t="str">
        <f>IF(B417="Med A", IF(COUNTIFS(A$2:A417, A417, B$2:B417, "Med A")=1, C417, ""), "")</f>
        <v/>
      </c>
      <c r="F417" s="12" t="str">
        <f t="shared" si="12"/>
        <v/>
      </c>
      <c r="G417" s="13" t="str">
        <f t="shared" si="13"/>
        <v/>
      </c>
    </row>
    <row r="418" spans="1:7" x14ac:dyDescent="0.25">
      <c r="A418" s="11">
        <v>23</v>
      </c>
      <c r="B418" s="11" t="s">
        <v>622</v>
      </c>
      <c r="C418" s="12">
        <v>41132</v>
      </c>
      <c r="D418" s="15">
        <v>11400</v>
      </c>
      <c r="E418" s="12" t="str">
        <f>IF(B418="Med A", IF(COUNTIFS(A$2:A418, A418, B$2:B418, "Med A")=1, C418, ""), "")</f>
        <v/>
      </c>
      <c r="F418" s="12" t="str">
        <f t="shared" si="12"/>
        <v/>
      </c>
      <c r="G418" s="13" t="str">
        <f t="shared" si="13"/>
        <v/>
      </c>
    </row>
    <row r="419" spans="1:7" x14ac:dyDescent="0.25">
      <c r="A419" s="11">
        <v>23</v>
      </c>
      <c r="B419" s="11" t="s">
        <v>622</v>
      </c>
      <c r="C419" s="12">
        <v>41136</v>
      </c>
      <c r="D419" s="15">
        <v>11400</v>
      </c>
      <c r="E419" s="12" t="str">
        <f>IF(B419="Med A", IF(COUNTIFS(A$2:A419, A419, B$2:B419, "Med A")=1, C419, ""), "")</f>
        <v/>
      </c>
      <c r="F419" s="12" t="str">
        <f t="shared" si="12"/>
        <v/>
      </c>
      <c r="G419" s="13" t="str">
        <f t="shared" si="13"/>
        <v/>
      </c>
    </row>
    <row r="420" spans="1:7" x14ac:dyDescent="0.25">
      <c r="A420" s="11">
        <v>23</v>
      </c>
      <c r="B420" s="11" t="s">
        <v>622</v>
      </c>
      <c r="C420" s="12">
        <v>41142</v>
      </c>
      <c r="D420" s="15">
        <v>11400</v>
      </c>
      <c r="E420" s="12" t="str">
        <f>IF(B420="Med A", IF(COUNTIFS(A$2:A420, A420, B$2:B420, "Med A")=1, C420, ""), "")</f>
        <v/>
      </c>
      <c r="F420" s="12" t="str">
        <f t="shared" si="12"/>
        <v/>
      </c>
      <c r="G420" s="13" t="str">
        <f t="shared" si="13"/>
        <v/>
      </c>
    </row>
    <row r="421" spans="1:7" x14ac:dyDescent="0.25">
      <c r="A421" s="11">
        <v>24</v>
      </c>
      <c r="B421" s="11" t="s">
        <v>623</v>
      </c>
      <c r="C421" s="12">
        <v>41177</v>
      </c>
      <c r="D421" s="15">
        <v>3</v>
      </c>
      <c r="E421" s="12" t="str">
        <f>IF(B421="Med A", IF(COUNTIFS(A$2:A421, A421, B$2:B421, "Med A")=1, C421, ""), "")</f>
        <v/>
      </c>
      <c r="F421" s="12" t="str">
        <f t="shared" si="12"/>
        <v/>
      </c>
      <c r="G421" s="13" t="str">
        <f t="shared" si="13"/>
        <v/>
      </c>
    </row>
    <row r="422" spans="1:7" x14ac:dyDescent="0.25">
      <c r="A422" s="11">
        <v>24</v>
      </c>
      <c r="B422" s="11" t="s">
        <v>623</v>
      </c>
      <c r="C422" s="12">
        <v>41188</v>
      </c>
      <c r="D422" s="15">
        <v>5</v>
      </c>
      <c r="E422" s="12" t="str">
        <f>IF(B422="Med A", IF(COUNTIFS(A$2:A422, A422, B$2:B422, "Med A")=1, C422, ""), "")</f>
        <v/>
      </c>
      <c r="F422" s="12" t="str">
        <f t="shared" si="12"/>
        <v/>
      </c>
      <c r="G422" s="13" t="str">
        <f t="shared" si="13"/>
        <v/>
      </c>
    </row>
    <row r="423" spans="1:7" x14ac:dyDescent="0.25">
      <c r="A423" s="11">
        <v>25</v>
      </c>
      <c r="B423" s="11" t="s">
        <v>622</v>
      </c>
      <c r="C423" s="12">
        <v>41148</v>
      </c>
      <c r="D423" s="15">
        <v>3000</v>
      </c>
      <c r="E423" s="12">
        <f>IF(B423="Med A", IF(COUNTIFS(A$2:A423, A423, B$2:B423, "Med A")=1, C423, ""), "")</f>
        <v>41148</v>
      </c>
      <c r="F423" s="12" t="str">
        <f t="shared" si="12"/>
        <v/>
      </c>
      <c r="G423" s="13" t="str">
        <f t="shared" si="13"/>
        <v/>
      </c>
    </row>
    <row r="424" spans="1:7" x14ac:dyDescent="0.25">
      <c r="A424" s="11">
        <v>25</v>
      </c>
      <c r="B424" s="11" t="s">
        <v>622</v>
      </c>
      <c r="C424" s="12">
        <v>41150</v>
      </c>
      <c r="D424" s="15">
        <v>3000</v>
      </c>
      <c r="E424" s="12" t="str">
        <f>IF(B424="Med A", IF(COUNTIFS(A$2:A424, A424, B$2:B424, "Med A")=1, C424, ""), "")</f>
        <v/>
      </c>
      <c r="F424" s="12" t="str">
        <f t="shared" si="12"/>
        <v/>
      </c>
      <c r="G424" s="13" t="str">
        <f t="shared" si="13"/>
        <v/>
      </c>
    </row>
    <row r="425" spans="1:7" x14ac:dyDescent="0.25">
      <c r="A425" s="11">
        <v>25</v>
      </c>
      <c r="B425" s="11" t="s">
        <v>622</v>
      </c>
      <c r="C425" s="12">
        <v>41152</v>
      </c>
      <c r="D425" s="15">
        <v>3000</v>
      </c>
      <c r="E425" s="12" t="str">
        <f>IF(B425="Med A", IF(COUNTIFS(A$2:A425, A425, B$2:B425, "Med A")=1, C425, ""), "")</f>
        <v/>
      </c>
      <c r="F425" s="12" t="str">
        <f t="shared" si="12"/>
        <v/>
      </c>
      <c r="G425" s="13" t="str">
        <f t="shared" si="13"/>
        <v/>
      </c>
    </row>
    <row r="426" spans="1:7" x14ac:dyDescent="0.25">
      <c r="A426" s="11">
        <v>25</v>
      </c>
      <c r="B426" s="11" t="s">
        <v>622</v>
      </c>
      <c r="C426" s="12">
        <v>41155</v>
      </c>
      <c r="D426" s="15">
        <v>3000</v>
      </c>
      <c r="E426" s="12" t="str">
        <f>IF(B426="Med A", IF(COUNTIFS(A$2:A426, A426, B$2:B426, "Med A")=1, C426, ""), "")</f>
        <v/>
      </c>
      <c r="F426" s="12" t="str">
        <f t="shared" si="12"/>
        <v/>
      </c>
      <c r="G426" s="13" t="str">
        <f t="shared" si="13"/>
        <v/>
      </c>
    </row>
    <row r="427" spans="1:7" x14ac:dyDescent="0.25">
      <c r="A427" s="11">
        <v>25</v>
      </c>
      <c r="B427" s="11" t="s">
        <v>622</v>
      </c>
      <c r="C427" s="12">
        <v>41157</v>
      </c>
      <c r="D427" s="15">
        <v>3000</v>
      </c>
      <c r="E427" s="12" t="str">
        <f>IF(B427="Med A", IF(COUNTIFS(A$2:A427, A427, B$2:B427, "Med A")=1, C427, ""), "")</f>
        <v/>
      </c>
      <c r="F427" s="12">
        <f t="shared" si="12"/>
        <v>41157</v>
      </c>
      <c r="G427" s="13">
        <f t="shared" si="13"/>
        <v>1.4285714285714286</v>
      </c>
    </row>
    <row r="428" spans="1:7" x14ac:dyDescent="0.25">
      <c r="A428" s="11">
        <v>25</v>
      </c>
      <c r="B428" s="11" t="s">
        <v>623</v>
      </c>
      <c r="C428" s="12">
        <v>41164</v>
      </c>
      <c r="D428" s="15">
        <v>6</v>
      </c>
      <c r="E428" s="12" t="str">
        <f>IF(B428="Med A", IF(COUNTIFS(A$2:A428, A428, B$2:B428, "Med A")=1, C428, ""), "")</f>
        <v/>
      </c>
      <c r="F428" s="12" t="str">
        <f t="shared" si="12"/>
        <v/>
      </c>
      <c r="G428" s="13" t="str">
        <f t="shared" si="13"/>
        <v/>
      </c>
    </row>
    <row r="429" spans="1:7" x14ac:dyDescent="0.25">
      <c r="A429" s="11">
        <v>25</v>
      </c>
      <c r="B429" s="11" t="s">
        <v>623</v>
      </c>
      <c r="C429" s="12">
        <v>41194</v>
      </c>
      <c r="D429" s="15">
        <v>6</v>
      </c>
      <c r="E429" s="12" t="str">
        <f>IF(B429="Med A", IF(COUNTIFS(A$2:A429, A429, B$2:B429, "Med A")=1, C429, ""), "")</f>
        <v/>
      </c>
      <c r="F429" s="12" t="str">
        <f t="shared" si="12"/>
        <v/>
      </c>
      <c r="G429" s="13" t="str">
        <f t="shared" si="13"/>
        <v/>
      </c>
    </row>
    <row r="430" spans="1:7" x14ac:dyDescent="0.25">
      <c r="A430" s="11">
        <v>25</v>
      </c>
      <c r="B430" s="11" t="s">
        <v>623</v>
      </c>
      <c r="C430" s="12">
        <v>41227</v>
      </c>
      <c r="D430" s="15">
        <v>6</v>
      </c>
      <c r="E430" s="12" t="str">
        <f>IF(B430="Med A", IF(COUNTIFS(A$2:A430, A430, B$2:B430, "Med A")=1, C430, ""), "")</f>
        <v/>
      </c>
      <c r="F430" s="12" t="str">
        <f t="shared" si="12"/>
        <v/>
      </c>
      <c r="G430" s="13" t="str">
        <f t="shared" si="13"/>
        <v/>
      </c>
    </row>
    <row r="431" spans="1:7" x14ac:dyDescent="0.25">
      <c r="A431" s="11">
        <v>26</v>
      </c>
      <c r="B431" s="11" t="s">
        <v>622</v>
      </c>
      <c r="C431" s="12">
        <v>41127</v>
      </c>
      <c r="D431" s="15">
        <v>13800</v>
      </c>
      <c r="E431" s="12">
        <f>IF(B431="Med A", IF(COUNTIFS(A$2:A431, A431, B$2:B431, "Med A")=1, C431, ""), "")</f>
        <v>41127</v>
      </c>
      <c r="F431" s="12" t="str">
        <f t="shared" si="12"/>
        <v/>
      </c>
      <c r="G431" s="13" t="str">
        <f t="shared" si="13"/>
        <v/>
      </c>
    </row>
    <row r="432" spans="1:7" x14ac:dyDescent="0.25">
      <c r="A432" s="11">
        <v>27</v>
      </c>
      <c r="B432" s="11" t="s">
        <v>622</v>
      </c>
      <c r="C432" s="12">
        <v>41233</v>
      </c>
      <c r="D432" s="15">
        <v>1200</v>
      </c>
      <c r="E432" s="12">
        <f>IF(B432="Med A", IF(COUNTIFS(A$2:A432, A432, B$2:B432, "Med A")=1, C432, ""), "")</f>
        <v>41233</v>
      </c>
      <c r="F432" s="12" t="str">
        <f t="shared" si="12"/>
        <v/>
      </c>
      <c r="G432" s="13" t="str">
        <f t="shared" si="13"/>
        <v/>
      </c>
    </row>
    <row r="433" spans="1:7" x14ac:dyDescent="0.25">
      <c r="A433" s="11">
        <v>27</v>
      </c>
      <c r="B433" s="11" t="s">
        <v>622</v>
      </c>
      <c r="C433" s="12">
        <v>41236</v>
      </c>
      <c r="D433" s="15">
        <v>1200</v>
      </c>
      <c r="E433" s="12" t="str">
        <f>IF(B433="Med A", IF(COUNTIFS(A$2:A433, A433, B$2:B433, "Med A")=1, C433, ""), "")</f>
        <v/>
      </c>
      <c r="F433" s="12" t="str">
        <f t="shared" si="12"/>
        <v/>
      </c>
      <c r="G433" s="13" t="str">
        <f t="shared" si="13"/>
        <v/>
      </c>
    </row>
    <row r="434" spans="1:7" x14ac:dyDescent="0.25">
      <c r="A434" s="11">
        <v>28</v>
      </c>
      <c r="B434" s="11" t="s">
        <v>622</v>
      </c>
      <c r="C434" s="12">
        <v>41099</v>
      </c>
      <c r="D434" s="15">
        <v>5500</v>
      </c>
      <c r="E434" s="12">
        <f>IF(B434="Med A", IF(COUNTIFS(A$2:A434, A434, B$2:B434, "Med A")=1, C434, ""), "")</f>
        <v>41099</v>
      </c>
      <c r="F434" s="12" t="str">
        <f t="shared" si="12"/>
        <v/>
      </c>
      <c r="G434" s="13" t="str">
        <f t="shared" si="13"/>
        <v/>
      </c>
    </row>
    <row r="435" spans="1:7" x14ac:dyDescent="0.25">
      <c r="A435" s="11">
        <v>28</v>
      </c>
      <c r="B435" s="11" t="s">
        <v>622</v>
      </c>
      <c r="C435" s="12">
        <v>41101</v>
      </c>
      <c r="D435" s="15">
        <v>5500</v>
      </c>
      <c r="E435" s="12" t="str">
        <f>IF(B435="Med A", IF(COUNTIFS(A$2:A435, A435, B$2:B435, "Med A")=1, C435, ""), "")</f>
        <v/>
      </c>
      <c r="F435" s="12" t="str">
        <f t="shared" si="12"/>
        <v/>
      </c>
      <c r="G435" s="13" t="str">
        <f t="shared" si="13"/>
        <v/>
      </c>
    </row>
    <row r="436" spans="1:7" x14ac:dyDescent="0.25">
      <c r="A436" s="11">
        <v>28</v>
      </c>
      <c r="B436" s="11" t="s">
        <v>622</v>
      </c>
      <c r="C436" s="12">
        <v>41103</v>
      </c>
      <c r="D436" s="15">
        <v>5500</v>
      </c>
      <c r="E436" s="12" t="str">
        <f>IF(B436="Med A", IF(COUNTIFS(A$2:A436, A436, B$2:B436, "Med A")=1, C436, ""), "")</f>
        <v/>
      </c>
      <c r="F436" s="12" t="str">
        <f t="shared" si="12"/>
        <v/>
      </c>
      <c r="G436" s="13" t="str">
        <f t="shared" si="13"/>
        <v/>
      </c>
    </row>
    <row r="437" spans="1:7" x14ac:dyDescent="0.25">
      <c r="A437" s="11">
        <v>28</v>
      </c>
      <c r="B437" s="11" t="s">
        <v>622</v>
      </c>
      <c r="C437" s="12">
        <v>41106</v>
      </c>
      <c r="D437" s="15">
        <v>5500</v>
      </c>
      <c r="E437" s="12" t="str">
        <f>IF(B437="Med A", IF(COUNTIFS(A$2:A437, A437, B$2:B437, "Med A")=1, C437, ""), "")</f>
        <v/>
      </c>
      <c r="F437" s="12" t="str">
        <f t="shared" si="12"/>
        <v/>
      </c>
      <c r="G437" s="13" t="str">
        <f t="shared" si="13"/>
        <v/>
      </c>
    </row>
    <row r="438" spans="1:7" x14ac:dyDescent="0.25">
      <c r="A438" s="11">
        <v>28</v>
      </c>
      <c r="B438" s="11" t="s">
        <v>622</v>
      </c>
      <c r="C438" s="12">
        <v>41108</v>
      </c>
      <c r="D438" s="15">
        <v>5500</v>
      </c>
      <c r="E438" s="12" t="str">
        <f>IF(B438="Med A", IF(COUNTIFS(A$2:A438, A438, B$2:B438, "Med A")=1, C438, ""), "")</f>
        <v/>
      </c>
      <c r="F438" s="12" t="str">
        <f t="shared" si="12"/>
        <v/>
      </c>
      <c r="G438" s="13" t="str">
        <f t="shared" si="13"/>
        <v/>
      </c>
    </row>
    <row r="439" spans="1:7" x14ac:dyDescent="0.25">
      <c r="A439" s="11">
        <v>28</v>
      </c>
      <c r="B439" s="11" t="s">
        <v>622</v>
      </c>
      <c r="C439" s="12">
        <v>41110</v>
      </c>
      <c r="D439" s="15">
        <v>5500</v>
      </c>
      <c r="E439" s="12" t="str">
        <f>IF(B439="Med A", IF(COUNTIFS(A$2:A439, A439, B$2:B439, "Med A")=1, C439, ""), "")</f>
        <v/>
      </c>
      <c r="F439" s="12" t="str">
        <f t="shared" si="12"/>
        <v/>
      </c>
      <c r="G439" s="13" t="str">
        <f t="shared" si="13"/>
        <v/>
      </c>
    </row>
    <row r="440" spans="1:7" x14ac:dyDescent="0.25">
      <c r="A440" s="11">
        <v>28</v>
      </c>
      <c r="B440" s="11" t="s">
        <v>622</v>
      </c>
      <c r="C440" s="12">
        <v>41113</v>
      </c>
      <c r="D440" s="15">
        <v>5500</v>
      </c>
      <c r="E440" s="12" t="str">
        <f>IF(B440="Med A", IF(COUNTIFS(A$2:A440, A440, B$2:B440, "Med A")=1, C440, ""), "")</f>
        <v/>
      </c>
      <c r="F440" s="12" t="str">
        <f t="shared" si="12"/>
        <v/>
      </c>
      <c r="G440" s="13" t="str">
        <f t="shared" si="13"/>
        <v/>
      </c>
    </row>
    <row r="441" spans="1:7" x14ac:dyDescent="0.25">
      <c r="A441" s="11">
        <v>28</v>
      </c>
      <c r="B441" s="11" t="s">
        <v>622</v>
      </c>
      <c r="C441" s="12">
        <v>41115</v>
      </c>
      <c r="D441" s="15">
        <v>5500</v>
      </c>
      <c r="E441" s="12" t="str">
        <f>IF(B441="Med A", IF(COUNTIFS(A$2:A441, A441, B$2:B441, "Med A")=1, C441, ""), "")</f>
        <v/>
      </c>
      <c r="F441" s="12" t="str">
        <f t="shared" si="12"/>
        <v/>
      </c>
      <c r="G441" s="13" t="str">
        <f t="shared" si="13"/>
        <v/>
      </c>
    </row>
    <row r="442" spans="1:7" x14ac:dyDescent="0.25">
      <c r="A442" s="11">
        <v>28</v>
      </c>
      <c r="B442" s="11" t="s">
        <v>622</v>
      </c>
      <c r="C442" s="12">
        <v>41117</v>
      </c>
      <c r="D442" s="15">
        <v>5500</v>
      </c>
      <c r="E442" s="12" t="str">
        <f>IF(B442="Med A", IF(COUNTIFS(A$2:A442, A442, B$2:B442, "Med A")=1, C442, ""), "")</f>
        <v/>
      </c>
      <c r="F442" s="12" t="str">
        <f t="shared" si="12"/>
        <v/>
      </c>
      <c r="G442" s="13" t="str">
        <f t="shared" si="13"/>
        <v/>
      </c>
    </row>
    <row r="443" spans="1:7" x14ac:dyDescent="0.25">
      <c r="A443" s="11">
        <v>28</v>
      </c>
      <c r="B443" s="11" t="s">
        <v>622</v>
      </c>
      <c r="C443" s="12">
        <v>41120</v>
      </c>
      <c r="D443" s="15">
        <v>5500</v>
      </c>
      <c r="E443" s="12" t="str">
        <f>IF(B443="Med A", IF(COUNTIFS(A$2:A443, A443, B$2:B443, "Med A")=1, C443, ""), "")</f>
        <v/>
      </c>
      <c r="F443" s="12" t="str">
        <f t="shared" si="12"/>
        <v/>
      </c>
      <c r="G443" s="13" t="str">
        <f t="shared" si="13"/>
        <v/>
      </c>
    </row>
    <row r="444" spans="1:7" x14ac:dyDescent="0.25">
      <c r="A444" s="11">
        <v>28</v>
      </c>
      <c r="B444" s="11" t="s">
        <v>622</v>
      </c>
      <c r="C444" s="12">
        <v>41122</v>
      </c>
      <c r="D444" s="15">
        <v>5500</v>
      </c>
      <c r="E444" s="12" t="str">
        <f>IF(B444="Med A", IF(COUNTIFS(A$2:A444, A444, B$2:B444, "Med A")=1, C444, ""), "")</f>
        <v/>
      </c>
      <c r="F444" s="12" t="str">
        <f t="shared" si="12"/>
        <v/>
      </c>
      <c r="G444" s="13" t="str">
        <f t="shared" si="13"/>
        <v/>
      </c>
    </row>
    <row r="445" spans="1:7" x14ac:dyDescent="0.25">
      <c r="A445" s="11">
        <v>28</v>
      </c>
      <c r="B445" s="11" t="s">
        <v>622</v>
      </c>
      <c r="C445" s="12">
        <v>41124</v>
      </c>
      <c r="D445" s="15">
        <v>5000</v>
      </c>
      <c r="E445" s="12" t="str">
        <f>IF(B445="Med A", IF(COUNTIFS(A$2:A445, A445, B$2:B445, "Med A")=1, C445, ""), "")</f>
        <v/>
      </c>
      <c r="F445" s="12" t="str">
        <f t="shared" si="12"/>
        <v/>
      </c>
      <c r="G445" s="13" t="str">
        <f t="shared" si="13"/>
        <v/>
      </c>
    </row>
    <row r="446" spans="1:7" x14ac:dyDescent="0.25">
      <c r="A446" s="11">
        <v>28</v>
      </c>
      <c r="B446" s="11" t="s">
        <v>622</v>
      </c>
      <c r="C446" s="12">
        <v>41127</v>
      </c>
      <c r="D446" s="15">
        <v>5000</v>
      </c>
      <c r="E446" s="12" t="str">
        <f>IF(B446="Med A", IF(COUNTIFS(A$2:A446, A446, B$2:B446, "Med A")=1, C446, ""), "")</f>
        <v/>
      </c>
      <c r="F446" s="12" t="str">
        <f t="shared" si="12"/>
        <v/>
      </c>
      <c r="G446" s="13" t="str">
        <f t="shared" si="13"/>
        <v/>
      </c>
    </row>
    <row r="447" spans="1:7" x14ac:dyDescent="0.25">
      <c r="A447" s="11">
        <v>28</v>
      </c>
      <c r="B447" s="11" t="s">
        <v>622</v>
      </c>
      <c r="C447" s="12">
        <v>41129</v>
      </c>
      <c r="D447" s="15">
        <v>5000</v>
      </c>
      <c r="E447" s="12" t="str">
        <f>IF(B447="Med A", IF(COUNTIFS(A$2:A447, A447, B$2:B447, "Med A")=1, C447, ""), "")</f>
        <v/>
      </c>
      <c r="F447" s="12" t="str">
        <f t="shared" si="12"/>
        <v/>
      </c>
      <c r="G447" s="13" t="str">
        <f t="shared" si="13"/>
        <v/>
      </c>
    </row>
    <row r="448" spans="1:7" x14ac:dyDescent="0.25">
      <c r="A448" s="11">
        <v>28</v>
      </c>
      <c r="B448" s="11" t="s">
        <v>622</v>
      </c>
      <c r="C448" s="12">
        <v>41131</v>
      </c>
      <c r="D448" s="15">
        <v>5000</v>
      </c>
      <c r="E448" s="12" t="str">
        <f>IF(B448="Med A", IF(COUNTIFS(A$2:A448, A448, B$2:B448, "Med A")=1, C448, ""), "")</f>
        <v/>
      </c>
      <c r="F448" s="12" t="str">
        <f t="shared" si="12"/>
        <v/>
      </c>
      <c r="G448" s="13" t="str">
        <f t="shared" si="13"/>
        <v/>
      </c>
    </row>
    <row r="449" spans="1:7" x14ac:dyDescent="0.25">
      <c r="A449" s="11">
        <v>28</v>
      </c>
      <c r="B449" s="11" t="s">
        <v>622</v>
      </c>
      <c r="C449" s="12">
        <v>41134</v>
      </c>
      <c r="D449" s="15">
        <v>5000</v>
      </c>
      <c r="E449" s="12" t="str">
        <f>IF(B449="Med A", IF(COUNTIFS(A$2:A449, A449, B$2:B449, "Med A")=1, C449, ""), "")</f>
        <v/>
      </c>
      <c r="F449" s="12" t="str">
        <f t="shared" si="12"/>
        <v/>
      </c>
      <c r="G449" s="13" t="str">
        <f t="shared" si="13"/>
        <v/>
      </c>
    </row>
    <row r="450" spans="1:7" x14ac:dyDescent="0.25">
      <c r="A450" s="11">
        <v>28</v>
      </c>
      <c r="B450" s="11" t="s">
        <v>622</v>
      </c>
      <c r="C450" s="12">
        <v>41136</v>
      </c>
      <c r="D450" s="15">
        <v>5000</v>
      </c>
      <c r="E450" s="12" t="str">
        <f>IF(B450="Med A", IF(COUNTIFS(A$2:A450, A450, B$2:B450, "Med A")=1, C450, ""), "")</f>
        <v/>
      </c>
      <c r="F450" s="12" t="str">
        <f t="shared" ref="F450:F513" si="14">IF(AND(B450="Med A", B451="Med B", A450=A451), C450, "")</f>
        <v/>
      </c>
      <c r="G450" s="13" t="str">
        <f t="shared" si="13"/>
        <v/>
      </c>
    </row>
    <row r="451" spans="1:7" x14ac:dyDescent="0.25">
      <c r="A451" s="11">
        <v>28</v>
      </c>
      <c r="B451" s="11" t="s">
        <v>622</v>
      </c>
      <c r="C451" s="12">
        <v>41138</v>
      </c>
      <c r="D451" s="15">
        <v>5000</v>
      </c>
      <c r="E451" s="12" t="str">
        <f>IF(B451="Med A", IF(COUNTIFS(A$2:A451, A451, B$2:B451, "Med A")=1, C451, ""), "")</f>
        <v/>
      </c>
      <c r="F451" s="12">
        <f t="shared" si="14"/>
        <v>41138</v>
      </c>
      <c r="G451" s="13">
        <f t="shared" ref="G451:G514" si="15">IF(AND(B451="Med A",B452="Med B",A451=A452),(C451-_xlfn.MINIFS(C:C,A:A,A451,B:B,"Med A")+1)/7,"")</f>
        <v>5.7142857142857144</v>
      </c>
    </row>
    <row r="452" spans="1:7" x14ac:dyDescent="0.25">
      <c r="A452" s="11">
        <v>28</v>
      </c>
      <c r="B452" s="11" t="s">
        <v>623</v>
      </c>
      <c r="C452" s="12">
        <v>41164</v>
      </c>
      <c r="D452" s="15">
        <v>6</v>
      </c>
      <c r="E452" s="12" t="str">
        <f>IF(B452="Med A", IF(COUNTIFS(A$2:A452, A452, B$2:B452, "Med A")=1, C452, ""), "")</f>
        <v/>
      </c>
      <c r="F452" s="12" t="str">
        <f t="shared" si="14"/>
        <v/>
      </c>
      <c r="G452" s="13" t="str">
        <f t="shared" si="15"/>
        <v/>
      </c>
    </row>
    <row r="453" spans="1:7" x14ac:dyDescent="0.25">
      <c r="A453" s="11">
        <v>28</v>
      </c>
      <c r="B453" s="11" t="s">
        <v>623</v>
      </c>
      <c r="C453" s="12">
        <v>41227</v>
      </c>
      <c r="D453" s="15">
        <v>2</v>
      </c>
      <c r="E453" s="12" t="str">
        <f>IF(B453="Med A", IF(COUNTIFS(A$2:A453, A453, B$2:B453, "Med A")=1, C453, ""), "")</f>
        <v/>
      </c>
      <c r="F453" s="12" t="str">
        <f t="shared" si="14"/>
        <v/>
      </c>
      <c r="G453" s="13" t="str">
        <f t="shared" si="15"/>
        <v/>
      </c>
    </row>
    <row r="454" spans="1:7" x14ac:dyDescent="0.25">
      <c r="A454" s="11">
        <v>29</v>
      </c>
      <c r="B454" s="11" t="s">
        <v>622</v>
      </c>
      <c r="C454" s="12">
        <v>41093</v>
      </c>
      <c r="D454" s="15">
        <v>4800</v>
      </c>
      <c r="E454" s="12">
        <f>IF(B454="Med A", IF(COUNTIFS(A$2:A454, A454, B$2:B454, "Med A")=1, C454, ""), "")</f>
        <v>41093</v>
      </c>
      <c r="F454" s="12" t="str">
        <f t="shared" si="14"/>
        <v/>
      </c>
      <c r="G454" s="13" t="str">
        <f t="shared" si="15"/>
        <v/>
      </c>
    </row>
    <row r="455" spans="1:7" x14ac:dyDescent="0.25">
      <c r="A455" s="11">
        <v>29</v>
      </c>
      <c r="B455" s="11" t="s">
        <v>622</v>
      </c>
      <c r="C455" s="12">
        <v>41095</v>
      </c>
      <c r="D455" s="15">
        <v>4800</v>
      </c>
      <c r="E455" s="12" t="str">
        <f>IF(B455="Med A", IF(COUNTIFS(A$2:A455, A455, B$2:B455, "Med A")=1, C455, ""), "")</f>
        <v/>
      </c>
      <c r="F455" s="12" t="str">
        <f t="shared" si="14"/>
        <v/>
      </c>
      <c r="G455" s="13" t="str">
        <f t="shared" si="15"/>
        <v/>
      </c>
    </row>
    <row r="456" spans="1:7" x14ac:dyDescent="0.25">
      <c r="A456" s="11">
        <v>29</v>
      </c>
      <c r="B456" s="11" t="s">
        <v>622</v>
      </c>
      <c r="C456" s="12">
        <v>41111</v>
      </c>
      <c r="D456" s="15">
        <v>4400</v>
      </c>
      <c r="E456" s="12" t="str">
        <f>IF(B456="Med A", IF(COUNTIFS(A$2:A456, A456, B$2:B456, "Med A")=1, C456, ""), "")</f>
        <v/>
      </c>
      <c r="F456" s="12" t="str">
        <f t="shared" si="14"/>
        <v/>
      </c>
      <c r="G456" s="13" t="str">
        <f t="shared" si="15"/>
        <v/>
      </c>
    </row>
    <row r="457" spans="1:7" x14ac:dyDescent="0.25">
      <c r="A457" s="11">
        <v>29</v>
      </c>
      <c r="B457" s="11" t="s">
        <v>622</v>
      </c>
      <c r="C457" s="12">
        <v>41116</v>
      </c>
      <c r="D457" s="15">
        <v>4400</v>
      </c>
      <c r="E457" s="12" t="str">
        <f>IF(B457="Med A", IF(COUNTIFS(A$2:A457, A457, B$2:B457, "Med A")=1, C457, ""), "")</f>
        <v/>
      </c>
      <c r="F457" s="12" t="str">
        <f t="shared" si="14"/>
        <v/>
      </c>
      <c r="G457" s="13" t="str">
        <f t="shared" si="15"/>
        <v/>
      </c>
    </row>
    <row r="458" spans="1:7" x14ac:dyDescent="0.25">
      <c r="A458" s="11">
        <v>29</v>
      </c>
      <c r="B458" s="11" t="s">
        <v>622</v>
      </c>
      <c r="C458" s="12">
        <v>41118</v>
      </c>
      <c r="D458" s="15">
        <v>4400</v>
      </c>
      <c r="E458" s="12" t="str">
        <f>IF(B458="Med A", IF(COUNTIFS(A$2:A458, A458, B$2:B458, "Med A")=1, C458, ""), "")</f>
        <v/>
      </c>
      <c r="F458" s="12" t="str">
        <f t="shared" si="14"/>
        <v/>
      </c>
      <c r="G458" s="13" t="str">
        <f t="shared" si="15"/>
        <v/>
      </c>
    </row>
    <row r="459" spans="1:7" x14ac:dyDescent="0.25">
      <c r="A459" s="11">
        <v>29</v>
      </c>
      <c r="B459" s="11" t="s">
        <v>622</v>
      </c>
      <c r="C459" s="12">
        <v>41121</v>
      </c>
      <c r="D459" s="15">
        <v>4400</v>
      </c>
      <c r="E459" s="12" t="str">
        <f>IF(B459="Med A", IF(COUNTIFS(A$2:A459, A459, B$2:B459, "Med A")=1, C459, ""), "")</f>
        <v/>
      </c>
      <c r="F459" s="12" t="str">
        <f t="shared" si="14"/>
        <v/>
      </c>
      <c r="G459" s="13" t="str">
        <f t="shared" si="15"/>
        <v/>
      </c>
    </row>
    <row r="460" spans="1:7" x14ac:dyDescent="0.25">
      <c r="A460" s="11">
        <v>29</v>
      </c>
      <c r="B460" s="11" t="s">
        <v>622</v>
      </c>
      <c r="C460" s="12">
        <v>41123</v>
      </c>
      <c r="D460" s="15">
        <v>4400</v>
      </c>
      <c r="E460" s="12" t="str">
        <f>IF(B460="Med A", IF(COUNTIFS(A$2:A460, A460, B$2:B460, "Med A")=1, C460, ""), "")</f>
        <v/>
      </c>
      <c r="F460" s="12" t="str">
        <f t="shared" si="14"/>
        <v/>
      </c>
      <c r="G460" s="13" t="str">
        <f t="shared" si="15"/>
        <v/>
      </c>
    </row>
    <row r="461" spans="1:7" x14ac:dyDescent="0.25">
      <c r="A461" s="11">
        <v>29</v>
      </c>
      <c r="B461" s="11" t="s">
        <v>622</v>
      </c>
      <c r="C461" s="12">
        <v>41139</v>
      </c>
      <c r="D461" s="15">
        <v>4400</v>
      </c>
      <c r="E461" s="12" t="str">
        <f>IF(B461="Med A", IF(COUNTIFS(A$2:A461, A461, B$2:B461, "Med A")=1, C461, ""), "")</f>
        <v/>
      </c>
      <c r="F461" s="12" t="str">
        <f t="shared" si="14"/>
        <v/>
      </c>
      <c r="G461" s="13" t="str">
        <f t="shared" si="15"/>
        <v/>
      </c>
    </row>
    <row r="462" spans="1:7" x14ac:dyDescent="0.25">
      <c r="A462" s="11">
        <v>29</v>
      </c>
      <c r="B462" s="11" t="s">
        <v>622</v>
      </c>
      <c r="C462" s="12">
        <v>41142</v>
      </c>
      <c r="D462" s="15">
        <v>4400</v>
      </c>
      <c r="E462" s="12" t="str">
        <f>IF(B462="Med A", IF(COUNTIFS(A$2:A462, A462, B$2:B462, "Med A")=1, C462, ""), "")</f>
        <v/>
      </c>
      <c r="F462" s="12" t="str">
        <f t="shared" si="14"/>
        <v/>
      </c>
      <c r="G462" s="13" t="str">
        <f t="shared" si="15"/>
        <v/>
      </c>
    </row>
    <row r="463" spans="1:7" x14ac:dyDescent="0.25">
      <c r="A463" s="11">
        <v>29</v>
      </c>
      <c r="B463" s="11" t="s">
        <v>622</v>
      </c>
      <c r="C463" s="12">
        <v>41144</v>
      </c>
      <c r="D463" s="15">
        <v>4400</v>
      </c>
      <c r="E463" s="12" t="str">
        <f>IF(B463="Med A", IF(COUNTIFS(A$2:A463, A463, B$2:B463, "Med A")=1, C463, ""), "")</f>
        <v/>
      </c>
      <c r="F463" s="12" t="str">
        <f t="shared" si="14"/>
        <v/>
      </c>
      <c r="G463" s="13" t="str">
        <f t="shared" si="15"/>
        <v/>
      </c>
    </row>
    <row r="464" spans="1:7" x14ac:dyDescent="0.25">
      <c r="A464" s="11">
        <v>29</v>
      </c>
      <c r="B464" s="11" t="s">
        <v>622</v>
      </c>
      <c r="C464" s="12">
        <v>41146</v>
      </c>
      <c r="D464" s="15">
        <v>4400</v>
      </c>
      <c r="E464" s="12" t="str">
        <f>IF(B464="Med A", IF(COUNTIFS(A$2:A464, A464, B$2:B464, "Med A")=1, C464, ""), "")</f>
        <v/>
      </c>
      <c r="F464" s="12" t="str">
        <f t="shared" si="14"/>
        <v/>
      </c>
      <c r="G464" s="13" t="str">
        <f t="shared" si="15"/>
        <v/>
      </c>
    </row>
    <row r="465" spans="1:7" x14ac:dyDescent="0.25">
      <c r="A465" s="11">
        <v>29</v>
      </c>
      <c r="B465" s="11" t="s">
        <v>622</v>
      </c>
      <c r="C465" s="12">
        <v>41153</v>
      </c>
      <c r="D465" s="15">
        <v>4400</v>
      </c>
      <c r="E465" s="12" t="str">
        <f>IF(B465="Med A", IF(COUNTIFS(A$2:A465, A465, B$2:B465, "Med A")=1, C465, ""), "")</f>
        <v/>
      </c>
      <c r="F465" s="12" t="str">
        <f t="shared" si="14"/>
        <v/>
      </c>
      <c r="G465" s="13" t="str">
        <f t="shared" si="15"/>
        <v/>
      </c>
    </row>
    <row r="466" spans="1:7" x14ac:dyDescent="0.25">
      <c r="A466" s="11">
        <v>29</v>
      </c>
      <c r="B466" s="11" t="s">
        <v>622</v>
      </c>
      <c r="C466" s="12">
        <v>41156</v>
      </c>
      <c r="D466" s="15">
        <v>4400</v>
      </c>
      <c r="E466" s="12" t="str">
        <f>IF(B466="Med A", IF(COUNTIFS(A$2:A466, A466, B$2:B466, "Med A")=1, C466, ""), "")</f>
        <v/>
      </c>
      <c r="F466" s="12">
        <f t="shared" si="14"/>
        <v>41156</v>
      </c>
      <c r="G466" s="13">
        <f t="shared" si="15"/>
        <v>9.1428571428571423</v>
      </c>
    </row>
    <row r="467" spans="1:7" x14ac:dyDescent="0.25">
      <c r="A467" s="11">
        <v>29</v>
      </c>
      <c r="B467" s="11" t="s">
        <v>623</v>
      </c>
      <c r="C467" s="12">
        <v>41165</v>
      </c>
      <c r="D467" s="15">
        <v>8</v>
      </c>
      <c r="E467" s="12" t="str">
        <f>IF(B467="Med A", IF(COUNTIFS(A$2:A467, A467, B$2:B467, "Med A")=1, C467, ""), "")</f>
        <v/>
      </c>
      <c r="F467" s="12" t="str">
        <f t="shared" si="14"/>
        <v/>
      </c>
      <c r="G467" s="13" t="str">
        <f t="shared" si="15"/>
        <v/>
      </c>
    </row>
    <row r="468" spans="1:7" x14ac:dyDescent="0.25">
      <c r="A468" s="11">
        <v>29</v>
      </c>
      <c r="B468" s="11" t="s">
        <v>623</v>
      </c>
      <c r="C468" s="12">
        <v>41230</v>
      </c>
      <c r="D468" s="15">
        <v>10</v>
      </c>
      <c r="E468" s="12" t="str">
        <f>IF(B468="Med A", IF(COUNTIFS(A$2:A468, A468, B$2:B468, "Med A")=1, C468, ""), "")</f>
        <v/>
      </c>
      <c r="F468" s="12" t="str">
        <f t="shared" si="14"/>
        <v/>
      </c>
      <c r="G468" s="13" t="str">
        <f t="shared" si="15"/>
        <v/>
      </c>
    </row>
    <row r="469" spans="1:7" x14ac:dyDescent="0.25">
      <c r="A469" s="11">
        <v>30</v>
      </c>
      <c r="B469" s="11" t="s">
        <v>622</v>
      </c>
      <c r="C469" s="12">
        <v>41092</v>
      </c>
      <c r="D469" s="15">
        <v>900</v>
      </c>
      <c r="E469" s="12">
        <f>IF(B469="Med A", IF(COUNTIFS(A$2:A469, A469, B$2:B469, "Med A")=1, C469, ""), "")</f>
        <v>41092</v>
      </c>
      <c r="F469" s="12" t="str">
        <f t="shared" si="14"/>
        <v/>
      </c>
      <c r="G469" s="13" t="str">
        <f t="shared" si="15"/>
        <v/>
      </c>
    </row>
    <row r="470" spans="1:7" x14ac:dyDescent="0.25">
      <c r="A470" s="11">
        <v>30</v>
      </c>
      <c r="B470" s="11" t="s">
        <v>622</v>
      </c>
      <c r="C470" s="12">
        <v>41094</v>
      </c>
      <c r="D470" s="15">
        <v>900</v>
      </c>
      <c r="E470" s="12" t="str">
        <f>IF(B470="Med A", IF(COUNTIFS(A$2:A470, A470, B$2:B470, "Med A")=1, C470, ""), "")</f>
        <v/>
      </c>
      <c r="F470" s="12" t="str">
        <f t="shared" si="14"/>
        <v/>
      </c>
      <c r="G470" s="13" t="str">
        <f t="shared" si="15"/>
        <v/>
      </c>
    </row>
    <row r="471" spans="1:7" x14ac:dyDescent="0.25">
      <c r="A471" s="11">
        <v>30</v>
      </c>
      <c r="B471" s="11" t="s">
        <v>622</v>
      </c>
      <c r="C471" s="12">
        <v>41101</v>
      </c>
      <c r="D471" s="15">
        <v>900</v>
      </c>
      <c r="E471" s="12" t="str">
        <f>IF(B471="Med A", IF(COUNTIFS(A$2:A471, A471, B$2:B471, "Med A")=1, C471, ""), "")</f>
        <v/>
      </c>
      <c r="F471" s="12" t="str">
        <f t="shared" si="14"/>
        <v/>
      </c>
      <c r="G471" s="13" t="str">
        <f t="shared" si="15"/>
        <v/>
      </c>
    </row>
    <row r="472" spans="1:7" x14ac:dyDescent="0.25">
      <c r="A472" s="11">
        <v>30</v>
      </c>
      <c r="B472" s="11" t="s">
        <v>622</v>
      </c>
      <c r="C472" s="12">
        <v>41103</v>
      </c>
      <c r="D472" s="15">
        <v>900</v>
      </c>
      <c r="E472" s="12" t="str">
        <f>IF(B472="Med A", IF(COUNTIFS(A$2:A472, A472, B$2:B472, "Med A")=1, C472, ""), "")</f>
        <v/>
      </c>
      <c r="F472" s="12" t="str">
        <f t="shared" si="14"/>
        <v/>
      </c>
      <c r="G472" s="13" t="str">
        <f t="shared" si="15"/>
        <v/>
      </c>
    </row>
    <row r="473" spans="1:7" x14ac:dyDescent="0.25">
      <c r="A473" s="11">
        <v>30</v>
      </c>
      <c r="B473" s="11" t="s">
        <v>622</v>
      </c>
      <c r="C473" s="12">
        <v>41106</v>
      </c>
      <c r="D473" s="15">
        <v>900</v>
      </c>
      <c r="E473" s="12" t="str">
        <f>IF(B473="Med A", IF(COUNTIFS(A$2:A473, A473, B$2:B473, "Med A")=1, C473, ""), "")</f>
        <v/>
      </c>
      <c r="F473" s="12" t="str">
        <f t="shared" si="14"/>
        <v/>
      </c>
      <c r="G473" s="13" t="str">
        <f t="shared" si="15"/>
        <v/>
      </c>
    </row>
    <row r="474" spans="1:7" x14ac:dyDescent="0.25">
      <c r="A474" s="11">
        <v>30</v>
      </c>
      <c r="B474" s="11" t="s">
        <v>622</v>
      </c>
      <c r="C474" s="12">
        <v>41108</v>
      </c>
      <c r="D474" s="15">
        <v>900</v>
      </c>
      <c r="E474" s="12" t="str">
        <f>IF(B474="Med A", IF(COUNTIFS(A$2:A474, A474, B$2:B474, "Med A")=1, C474, ""), "")</f>
        <v/>
      </c>
      <c r="F474" s="12" t="str">
        <f t="shared" si="14"/>
        <v/>
      </c>
      <c r="G474" s="13" t="str">
        <f t="shared" si="15"/>
        <v/>
      </c>
    </row>
    <row r="475" spans="1:7" x14ac:dyDescent="0.25">
      <c r="A475" s="11">
        <v>30</v>
      </c>
      <c r="B475" s="11" t="s">
        <v>622</v>
      </c>
      <c r="C475" s="12">
        <v>41117</v>
      </c>
      <c r="D475" s="15">
        <v>800</v>
      </c>
      <c r="E475" s="12" t="str">
        <f>IF(B475="Med A", IF(COUNTIFS(A$2:A475, A475, B$2:B475, "Med A")=1, C475, ""), "")</f>
        <v/>
      </c>
      <c r="F475" s="12" t="str">
        <f t="shared" si="14"/>
        <v/>
      </c>
      <c r="G475" s="13" t="str">
        <f t="shared" si="15"/>
        <v/>
      </c>
    </row>
    <row r="476" spans="1:7" x14ac:dyDescent="0.25">
      <c r="A476" s="11">
        <v>30</v>
      </c>
      <c r="B476" s="11" t="s">
        <v>622</v>
      </c>
      <c r="C476" s="12">
        <v>41118</v>
      </c>
      <c r="D476" s="15">
        <v>800</v>
      </c>
      <c r="E476" s="12" t="str">
        <f>IF(B476="Med A", IF(COUNTIFS(A$2:A476, A476, B$2:B476, "Med A")=1, C476, ""), "")</f>
        <v/>
      </c>
      <c r="F476" s="12" t="str">
        <f t="shared" si="14"/>
        <v/>
      </c>
      <c r="G476" s="13" t="str">
        <f t="shared" si="15"/>
        <v/>
      </c>
    </row>
    <row r="477" spans="1:7" x14ac:dyDescent="0.25">
      <c r="A477" s="11">
        <v>30</v>
      </c>
      <c r="B477" s="11" t="s">
        <v>622</v>
      </c>
      <c r="C477" s="12">
        <v>41120</v>
      </c>
      <c r="D477" s="15">
        <v>800</v>
      </c>
      <c r="E477" s="12" t="str">
        <f>IF(B477="Med A", IF(COUNTIFS(A$2:A477, A477, B$2:B477, "Med A")=1, C477, ""), "")</f>
        <v/>
      </c>
      <c r="F477" s="12" t="str">
        <f t="shared" si="14"/>
        <v/>
      </c>
      <c r="G477" s="13" t="str">
        <f t="shared" si="15"/>
        <v/>
      </c>
    </row>
    <row r="478" spans="1:7" x14ac:dyDescent="0.25">
      <c r="A478" s="11">
        <v>30</v>
      </c>
      <c r="B478" s="11" t="s">
        <v>622</v>
      </c>
      <c r="C478" s="12">
        <v>41122</v>
      </c>
      <c r="D478" s="15">
        <v>800</v>
      </c>
      <c r="E478" s="12" t="str">
        <f>IF(B478="Med A", IF(COUNTIFS(A$2:A478, A478, B$2:B478, "Med A")=1, C478, ""), "")</f>
        <v/>
      </c>
      <c r="F478" s="12" t="str">
        <f t="shared" si="14"/>
        <v/>
      </c>
      <c r="G478" s="13" t="str">
        <f t="shared" si="15"/>
        <v/>
      </c>
    </row>
    <row r="479" spans="1:7" x14ac:dyDescent="0.25">
      <c r="A479" s="11">
        <v>30</v>
      </c>
      <c r="B479" s="11" t="s">
        <v>622</v>
      </c>
      <c r="C479" s="12">
        <v>41124</v>
      </c>
      <c r="D479" s="15">
        <v>800</v>
      </c>
      <c r="E479" s="12" t="str">
        <f>IF(B479="Med A", IF(COUNTIFS(A$2:A479, A479, B$2:B479, "Med A")=1, C479, ""), "")</f>
        <v/>
      </c>
      <c r="F479" s="12" t="str">
        <f t="shared" si="14"/>
        <v/>
      </c>
      <c r="G479" s="13" t="str">
        <f t="shared" si="15"/>
        <v/>
      </c>
    </row>
    <row r="480" spans="1:7" x14ac:dyDescent="0.25">
      <c r="A480" s="11">
        <v>30</v>
      </c>
      <c r="B480" s="11" t="s">
        <v>622</v>
      </c>
      <c r="C480" s="12">
        <v>41127</v>
      </c>
      <c r="D480" s="15">
        <v>800</v>
      </c>
      <c r="E480" s="12" t="str">
        <f>IF(B480="Med A", IF(COUNTIFS(A$2:A480, A480, B$2:B480, "Med A")=1, C480, ""), "")</f>
        <v/>
      </c>
      <c r="F480" s="12" t="str">
        <f t="shared" si="14"/>
        <v/>
      </c>
      <c r="G480" s="13" t="str">
        <f t="shared" si="15"/>
        <v/>
      </c>
    </row>
    <row r="481" spans="1:7" x14ac:dyDescent="0.25">
      <c r="A481" s="11">
        <v>30</v>
      </c>
      <c r="B481" s="11" t="s">
        <v>622</v>
      </c>
      <c r="C481" s="12">
        <v>41129</v>
      </c>
      <c r="D481" s="15">
        <v>800</v>
      </c>
      <c r="E481" s="12" t="str">
        <f>IF(B481="Med A", IF(COUNTIFS(A$2:A481, A481, B$2:B481, "Med A")=1, C481, ""), "")</f>
        <v/>
      </c>
      <c r="F481" s="12" t="str">
        <f t="shared" si="14"/>
        <v/>
      </c>
      <c r="G481" s="13" t="str">
        <f t="shared" si="15"/>
        <v/>
      </c>
    </row>
    <row r="482" spans="1:7" x14ac:dyDescent="0.25">
      <c r="A482" s="11">
        <v>30</v>
      </c>
      <c r="B482" s="11" t="s">
        <v>622</v>
      </c>
      <c r="C482" s="12">
        <v>41131</v>
      </c>
      <c r="D482" s="15">
        <v>800</v>
      </c>
      <c r="E482" s="12" t="str">
        <f>IF(B482="Med A", IF(COUNTIFS(A$2:A482, A482, B$2:B482, "Med A")=1, C482, ""), "")</f>
        <v/>
      </c>
      <c r="F482" s="12" t="str">
        <f t="shared" si="14"/>
        <v/>
      </c>
      <c r="G482" s="13" t="str">
        <f t="shared" si="15"/>
        <v/>
      </c>
    </row>
    <row r="483" spans="1:7" x14ac:dyDescent="0.25">
      <c r="A483" s="11">
        <v>30</v>
      </c>
      <c r="B483" s="11" t="s">
        <v>622</v>
      </c>
      <c r="C483" s="12">
        <v>41134</v>
      </c>
      <c r="D483" s="15">
        <v>800</v>
      </c>
      <c r="E483" s="12" t="str">
        <f>IF(B483="Med A", IF(COUNTIFS(A$2:A483, A483, B$2:B483, "Med A")=1, C483, ""), "")</f>
        <v/>
      </c>
      <c r="F483" s="12" t="str">
        <f t="shared" si="14"/>
        <v/>
      </c>
      <c r="G483" s="13" t="str">
        <f t="shared" si="15"/>
        <v/>
      </c>
    </row>
    <row r="484" spans="1:7" x14ac:dyDescent="0.25">
      <c r="A484" s="11">
        <v>30</v>
      </c>
      <c r="B484" s="11" t="s">
        <v>622</v>
      </c>
      <c r="C484" s="12">
        <v>41136</v>
      </c>
      <c r="D484" s="15">
        <v>800</v>
      </c>
      <c r="E484" s="12" t="str">
        <f>IF(B484="Med A", IF(COUNTIFS(A$2:A484, A484, B$2:B484, "Med A")=1, C484, ""), "")</f>
        <v/>
      </c>
      <c r="F484" s="12" t="str">
        <f t="shared" si="14"/>
        <v/>
      </c>
      <c r="G484" s="13" t="str">
        <f t="shared" si="15"/>
        <v/>
      </c>
    </row>
    <row r="485" spans="1:7" x14ac:dyDescent="0.25">
      <c r="A485" s="11">
        <v>30</v>
      </c>
      <c r="B485" s="11" t="s">
        <v>622</v>
      </c>
      <c r="C485" s="12">
        <v>41145</v>
      </c>
      <c r="D485" s="15">
        <v>800</v>
      </c>
      <c r="E485" s="12" t="str">
        <f>IF(B485="Med A", IF(COUNTIFS(A$2:A485, A485, B$2:B485, "Med A")=1, C485, ""), "")</f>
        <v/>
      </c>
      <c r="F485" s="12" t="str">
        <f t="shared" si="14"/>
        <v/>
      </c>
      <c r="G485" s="13" t="str">
        <f t="shared" si="15"/>
        <v/>
      </c>
    </row>
    <row r="486" spans="1:7" x14ac:dyDescent="0.25">
      <c r="A486" s="11">
        <v>30</v>
      </c>
      <c r="B486" s="11" t="s">
        <v>622</v>
      </c>
      <c r="C486" s="12">
        <v>41148</v>
      </c>
      <c r="D486" s="15">
        <v>800</v>
      </c>
      <c r="E486" s="12" t="str">
        <f>IF(B486="Med A", IF(COUNTIFS(A$2:A486, A486, B$2:B486, "Med A")=1, C486, ""), "")</f>
        <v/>
      </c>
      <c r="F486" s="12" t="str">
        <f t="shared" si="14"/>
        <v/>
      </c>
      <c r="G486" s="13" t="str">
        <f t="shared" si="15"/>
        <v/>
      </c>
    </row>
    <row r="487" spans="1:7" x14ac:dyDescent="0.25">
      <c r="A487" s="11">
        <v>30</v>
      </c>
      <c r="B487" s="11" t="s">
        <v>622</v>
      </c>
      <c r="C487" s="12">
        <v>41150</v>
      </c>
      <c r="D487" s="15">
        <v>800</v>
      </c>
      <c r="E487" s="12" t="str">
        <f>IF(B487="Med A", IF(COUNTIFS(A$2:A487, A487, B$2:B487, "Med A")=1, C487, ""), "")</f>
        <v/>
      </c>
      <c r="F487" s="12" t="str">
        <f t="shared" si="14"/>
        <v/>
      </c>
      <c r="G487" s="13" t="str">
        <f t="shared" si="15"/>
        <v/>
      </c>
    </row>
    <row r="488" spans="1:7" x14ac:dyDescent="0.25">
      <c r="A488" s="11">
        <v>30</v>
      </c>
      <c r="B488" s="11" t="s">
        <v>622</v>
      </c>
      <c r="C488" s="12">
        <v>41152</v>
      </c>
      <c r="D488" s="15">
        <v>800</v>
      </c>
      <c r="E488" s="12" t="str">
        <f>IF(B488="Med A", IF(COUNTIFS(A$2:A488, A488, B$2:B488, "Med A")=1, C488, ""), "")</f>
        <v/>
      </c>
      <c r="F488" s="12" t="str">
        <f t="shared" si="14"/>
        <v/>
      </c>
      <c r="G488" s="13" t="str">
        <f t="shared" si="15"/>
        <v/>
      </c>
    </row>
    <row r="489" spans="1:7" x14ac:dyDescent="0.25">
      <c r="A489" s="11">
        <v>30</v>
      </c>
      <c r="B489" s="11" t="s">
        <v>622</v>
      </c>
      <c r="C489" s="12">
        <v>41155</v>
      </c>
      <c r="D489" s="15">
        <v>800</v>
      </c>
      <c r="E489" s="12" t="str">
        <f>IF(B489="Med A", IF(COUNTIFS(A$2:A489, A489, B$2:B489, "Med A")=1, C489, ""), "")</f>
        <v/>
      </c>
      <c r="F489" s="12" t="str">
        <f t="shared" si="14"/>
        <v/>
      </c>
      <c r="G489" s="13" t="str">
        <f t="shared" si="15"/>
        <v/>
      </c>
    </row>
    <row r="490" spans="1:7" x14ac:dyDescent="0.25">
      <c r="A490" s="11">
        <v>30</v>
      </c>
      <c r="B490" s="11" t="s">
        <v>622</v>
      </c>
      <c r="C490" s="12">
        <v>41156</v>
      </c>
      <c r="D490" s="15">
        <v>800</v>
      </c>
      <c r="E490" s="12" t="str">
        <f>IF(B490="Med A", IF(COUNTIFS(A$2:A490, A490, B$2:B490, "Med A")=1, C490, ""), "")</f>
        <v/>
      </c>
      <c r="F490" s="12" t="str">
        <f t="shared" si="14"/>
        <v/>
      </c>
      <c r="G490" s="13" t="str">
        <f t="shared" si="15"/>
        <v/>
      </c>
    </row>
    <row r="491" spans="1:7" x14ac:dyDescent="0.25">
      <c r="A491" s="11">
        <v>30</v>
      </c>
      <c r="B491" s="11" t="s">
        <v>622</v>
      </c>
      <c r="C491" s="12">
        <v>41158</v>
      </c>
      <c r="D491" s="15">
        <v>800</v>
      </c>
      <c r="E491" s="12" t="str">
        <f>IF(B491="Med A", IF(COUNTIFS(A$2:A491, A491, B$2:B491, "Med A")=1, C491, ""), "")</f>
        <v/>
      </c>
      <c r="F491" s="12">
        <f t="shared" si="14"/>
        <v>41158</v>
      </c>
      <c r="G491" s="13">
        <f t="shared" si="15"/>
        <v>9.5714285714285712</v>
      </c>
    </row>
    <row r="492" spans="1:7" x14ac:dyDescent="0.25">
      <c r="A492" s="11">
        <v>30</v>
      </c>
      <c r="B492" s="11" t="s">
        <v>623</v>
      </c>
      <c r="C492" s="12">
        <v>41165</v>
      </c>
      <c r="D492" s="15">
        <v>2</v>
      </c>
      <c r="E492" s="12" t="str">
        <f>IF(B492="Med A", IF(COUNTIFS(A$2:A492, A492, B$2:B492, "Med A")=1, C492, ""), "")</f>
        <v/>
      </c>
      <c r="F492" s="12" t="str">
        <f t="shared" si="14"/>
        <v/>
      </c>
      <c r="G492" s="13" t="str">
        <f t="shared" si="15"/>
        <v/>
      </c>
    </row>
    <row r="493" spans="1:7" x14ac:dyDescent="0.25">
      <c r="A493" s="11">
        <v>30</v>
      </c>
      <c r="B493" s="11" t="s">
        <v>623</v>
      </c>
      <c r="C493" s="12">
        <v>41200</v>
      </c>
      <c r="D493" s="15">
        <v>3</v>
      </c>
      <c r="E493" s="12" t="str">
        <f>IF(B493="Med A", IF(COUNTIFS(A$2:A493, A493, B$2:B493, "Med A")=1, C493, ""), "")</f>
        <v/>
      </c>
      <c r="F493" s="12" t="str">
        <f t="shared" si="14"/>
        <v/>
      </c>
      <c r="G493" s="13" t="str">
        <f t="shared" si="15"/>
        <v/>
      </c>
    </row>
    <row r="494" spans="1:7" x14ac:dyDescent="0.25">
      <c r="A494" s="11">
        <v>31</v>
      </c>
      <c r="B494" s="11" t="s">
        <v>622</v>
      </c>
      <c r="C494" s="12">
        <v>41097</v>
      </c>
      <c r="D494" s="15">
        <v>10100</v>
      </c>
      <c r="E494" s="12">
        <f>IF(B494="Med A", IF(COUNTIFS(A$2:A494, A494, B$2:B494, "Med A")=1, C494, ""), "")</f>
        <v>41097</v>
      </c>
      <c r="F494" s="12" t="str">
        <f t="shared" si="14"/>
        <v/>
      </c>
      <c r="G494" s="13" t="str">
        <f t="shared" si="15"/>
        <v/>
      </c>
    </row>
    <row r="495" spans="1:7" x14ac:dyDescent="0.25">
      <c r="A495" s="11">
        <v>31</v>
      </c>
      <c r="B495" s="11" t="s">
        <v>622</v>
      </c>
      <c r="C495" s="12">
        <v>41102</v>
      </c>
      <c r="D495" s="15">
        <v>12100</v>
      </c>
      <c r="E495" s="12" t="str">
        <f>IF(B495="Med A", IF(COUNTIFS(A$2:A495, A495, B$2:B495, "Med A")=1, C495, ""), "")</f>
        <v/>
      </c>
      <c r="F495" s="12" t="str">
        <f t="shared" si="14"/>
        <v/>
      </c>
      <c r="G495" s="13" t="str">
        <f t="shared" si="15"/>
        <v/>
      </c>
    </row>
    <row r="496" spans="1:7" x14ac:dyDescent="0.25">
      <c r="A496" s="11">
        <v>31</v>
      </c>
      <c r="B496" s="11" t="s">
        <v>622</v>
      </c>
      <c r="C496" s="12">
        <v>41104</v>
      </c>
      <c r="D496" s="15">
        <v>12100</v>
      </c>
      <c r="E496" s="12" t="str">
        <f>IF(B496="Med A", IF(COUNTIFS(A$2:A496, A496, B$2:B496, "Med A")=1, C496, ""), "")</f>
        <v/>
      </c>
      <c r="F496" s="12" t="str">
        <f t="shared" si="14"/>
        <v/>
      </c>
      <c r="G496" s="13" t="str">
        <f t="shared" si="15"/>
        <v/>
      </c>
    </row>
    <row r="497" spans="1:7" x14ac:dyDescent="0.25">
      <c r="A497" s="11">
        <v>31</v>
      </c>
      <c r="B497" s="11" t="s">
        <v>622</v>
      </c>
      <c r="C497" s="12">
        <v>41109</v>
      </c>
      <c r="D497" s="15">
        <v>12100</v>
      </c>
      <c r="E497" s="12" t="str">
        <f>IF(B497="Med A", IF(COUNTIFS(A$2:A497, A497, B$2:B497, "Med A")=1, C497, ""), "")</f>
        <v/>
      </c>
      <c r="F497" s="12" t="str">
        <f t="shared" si="14"/>
        <v/>
      </c>
      <c r="G497" s="13" t="str">
        <f t="shared" si="15"/>
        <v/>
      </c>
    </row>
    <row r="498" spans="1:7" x14ac:dyDescent="0.25">
      <c r="A498" s="11">
        <v>31</v>
      </c>
      <c r="B498" s="11" t="s">
        <v>622</v>
      </c>
      <c r="C498" s="12">
        <v>41111</v>
      </c>
      <c r="D498" s="15">
        <v>12100</v>
      </c>
      <c r="E498" s="12" t="str">
        <f>IF(B498="Med A", IF(COUNTIFS(A$2:A498, A498, B$2:B498, "Med A")=1, C498, ""), "")</f>
        <v/>
      </c>
      <c r="F498" s="12" t="str">
        <f t="shared" si="14"/>
        <v/>
      </c>
      <c r="G498" s="13" t="str">
        <f t="shared" si="15"/>
        <v/>
      </c>
    </row>
    <row r="499" spans="1:7" x14ac:dyDescent="0.25">
      <c r="A499" s="11">
        <v>31</v>
      </c>
      <c r="B499" s="11" t="s">
        <v>622</v>
      </c>
      <c r="C499" s="12">
        <v>41116</v>
      </c>
      <c r="D499" s="15">
        <v>12100</v>
      </c>
      <c r="E499" s="12" t="str">
        <f>IF(B499="Med A", IF(COUNTIFS(A$2:A499, A499, B$2:B499, "Med A")=1, C499, ""), "")</f>
        <v/>
      </c>
      <c r="F499" s="12" t="str">
        <f t="shared" si="14"/>
        <v/>
      </c>
      <c r="G499" s="13" t="str">
        <f t="shared" si="15"/>
        <v/>
      </c>
    </row>
    <row r="500" spans="1:7" x14ac:dyDescent="0.25">
      <c r="A500" s="11">
        <v>31</v>
      </c>
      <c r="B500" s="11" t="s">
        <v>622</v>
      </c>
      <c r="C500" s="12">
        <v>41118</v>
      </c>
      <c r="D500" s="15">
        <v>12100</v>
      </c>
      <c r="E500" s="12" t="str">
        <f>IF(B500="Med A", IF(COUNTIFS(A$2:A500, A500, B$2:B500, "Med A")=1, C500, ""), "")</f>
        <v/>
      </c>
      <c r="F500" s="12" t="str">
        <f t="shared" si="14"/>
        <v/>
      </c>
      <c r="G500" s="13" t="str">
        <f t="shared" si="15"/>
        <v/>
      </c>
    </row>
    <row r="501" spans="1:7" x14ac:dyDescent="0.25">
      <c r="A501" s="11">
        <v>31</v>
      </c>
      <c r="B501" s="11" t="s">
        <v>622</v>
      </c>
      <c r="C501" s="12">
        <v>41121</v>
      </c>
      <c r="D501" s="15">
        <v>12100</v>
      </c>
      <c r="E501" s="12" t="str">
        <f>IF(B501="Med A", IF(COUNTIFS(A$2:A501, A501, B$2:B501, "Med A")=1, C501, ""), "")</f>
        <v/>
      </c>
      <c r="F501" s="12" t="str">
        <f t="shared" si="14"/>
        <v/>
      </c>
      <c r="G501" s="13" t="str">
        <f t="shared" si="15"/>
        <v/>
      </c>
    </row>
    <row r="502" spans="1:7" x14ac:dyDescent="0.25">
      <c r="A502" s="11">
        <v>31</v>
      </c>
      <c r="B502" s="11" t="s">
        <v>622</v>
      </c>
      <c r="C502" s="12">
        <v>41125</v>
      </c>
      <c r="D502" s="15">
        <v>12100</v>
      </c>
      <c r="E502" s="12" t="str">
        <f>IF(B502="Med A", IF(COUNTIFS(A$2:A502, A502, B$2:B502, "Med A")=1, C502, ""), "")</f>
        <v/>
      </c>
      <c r="F502" s="12">
        <f t="shared" si="14"/>
        <v>41125</v>
      </c>
      <c r="G502" s="13">
        <f t="shared" si="15"/>
        <v>4.1428571428571432</v>
      </c>
    </row>
    <row r="503" spans="1:7" x14ac:dyDescent="0.25">
      <c r="A503" s="11">
        <v>31</v>
      </c>
      <c r="B503" s="11" t="s">
        <v>623</v>
      </c>
      <c r="C503" s="12">
        <v>41167</v>
      </c>
      <c r="D503" s="15">
        <v>13</v>
      </c>
      <c r="E503" s="12" t="str">
        <f>IF(B503="Med A", IF(COUNTIFS(A$2:A503, A503, B$2:B503, "Med A")=1, C503, ""), "")</f>
        <v/>
      </c>
      <c r="F503" s="12" t="str">
        <f t="shared" si="14"/>
        <v/>
      </c>
      <c r="G503" s="13" t="str">
        <f t="shared" si="15"/>
        <v/>
      </c>
    </row>
    <row r="504" spans="1:7" x14ac:dyDescent="0.25">
      <c r="A504" s="11">
        <v>31</v>
      </c>
      <c r="B504" s="11" t="s">
        <v>623</v>
      </c>
      <c r="C504" s="12">
        <v>41193</v>
      </c>
      <c r="D504" s="15">
        <v>13</v>
      </c>
      <c r="E504" s="12" t="str">
        <f>IF(B504="Med A", IF(COUNTIFS(A$2:A504, A504, B$2:B504, "Med A")=1, C504, ""), "")</f>
        <v/>
      </c>
      <c r="F504" s="12" t="str">
        <f t="shared" si="14"/>
        <v/>
      </c>
      <c r="G504" s="13" t="str">
        <f t="shared" si="15"/>
        <v/>
      </c>
    </row>
    <row r="505" spans="1:7" x14ac:dyDescent="0.25">
      <c r="A505" s="11">
        <v>31</v>
      </c>
      <c r="B505" s="11" t="s">
        <v>623</v>
      </c>
      <c r="C505" s="12">
        <v>41228</v>
      </c>
      <c r="D505" s="15">
        <v>13</v>
      </c>
      <c r="E505" s="12" t="str">
        <f>IF(B505="Med A", IF(COUNTIFS(A$2:A505, A505, B$2:B505, "Med A")=1, C505, ""), "")</f>
        <v/>
      </c>
      <c r="F505" s="12" t="str">
        <f t="shared" si="14"/>
        <v/>
      </c>
      <c r="G505" s="13" t="str">
        <f t="shared" si="15"/>
        <v/>
      </c>
    </row>
    <row r="506" spans="1:7" x14ac:dyDescent="0.25">
      <c r="A506" s="11">
        <v>32</v>
      </c>
      <c r="B506" s="11" t="s">
        <v>622</v>
      </c>
      <c r="C506" s="12">
        <v>41233</v>
      </c>
      <c r="D506" s="15">
        <v>14000</v>
      </c>
      <c r="E506" s="12">
        <f>IF(B506="Med A", IF(COUNTIFS(A$2:A506, A506, B$2:B506, "Med A")=1, C506, ""), "")</f>
        <v>41233</v>
      </c>
      <c r="F506" s="12" t="str">
        <f t="shared" si="14"/>
        <v/>
      </c>
      <c r="G506" s="13" t="str">
        <f t="shared" si="15"/>
        <v/>
      </c>
    </row>
    <row r="507" spans="1:7" x14ac:dyDescent="0.25">
      <c r="A507" s="11">
        <v>32</v>
      </c>
      <c r="B507" s="11" t="s">
        <v>622</v>
      </c>
      <c r="C507" s="12">
        <v>41236</v>
      </c>
      <c r="D507" s="15">
        <v>14000</v>
      </c>
      <c r="E507" s="12" t="str">
        <f>IF(B507="Med A", IF(COUNTIFS(A$2:A507, A507, B$2:B507, "Med A")=1, C507, ""), "")</f>
        <v/>
      </c>
      <c r="F507" s="12" t="str">
        <f t="shared" si="14"/>
        <v/>
      </c>
      <c r="G507" s="13" t="str">
        <f t="shared" si="15"/>
        <v/>
      </c>
    </row>
    <row r="508" spans="1:7" x14ac:dyDescent="0.25">
      <c r="A508" s="11">
        <v>33</v>
      </c>
      <c r="B508" s="11" t="s">
        <v>622</v>
      </c>
      <c r="C508" s="12">
        <v>41093</v>
      </c>
      <c r="D508" s="15">
        <v>6000</v>
      </c>
      <c r="E508" s="12">
        <f>IF(B508="Med A", IF(COUNTIFS(A$2:A508, A508, B$2:B508, "Med A")=1, C508, ""), "")</f>
        <v>41093</v>
      </c>
      <c r="F508" s="12" t="str">
        <f t="shared" si="14"/>
        <v/>
      </c>
      <c r="G508" s="13" t="str">
        <f t="shared" si="15"/>
        <v/>
      </c>
    </row>
    <row r="509" spans="1:7" x14ac:dyDescent="0.25">
      <c r="A509" s="11">
        <v>33</v>
      </c>
      <c r="B509" s="11" t="s">
        <v>622</v>
      </c>
      <c r="C509" s="12">
        <v>41095</v>
      </c>
      <c r="D509" s="15">
        <v>6000</v>
      </c>
      <c r="E509" s="12" t="str">
        <f>IF(B509="Med A", IF(COUNTIFS(A$2:A509, A509, B$2:B509, "Med A")=1, C509, ""), "")</f>
        <v/>
      </c>
      <c r="F509" s="12" t="str">
        <f t="shared" si="14"/>
        <v/>
      </c>
      <c r="G509" s="13" t="str">
        <f t="shared" si="15"/>
        <v/>
      </c>
    </row>
    <row r="510" spans="1:7" x14ac:dyDescent="0.25">
      <c r="A510" s="11">
        <v>33</v>
      </c>
      <c r="B510" s="11" t="s">
        <v>622</v>
      </c>
      <c r="C510" s="12">
        <v>41097</v>
      </c>
      <c r="D510" s="15">
        <v>6000</v>
      </c>
      <c r="E510" s="12" t="str">
        <f>IF(B510="Med A", IF(COUNTIFS(A$2:A510, A510, B$2:B510, "Med A")=1, C510, ""), "")</f>
        <v/>
      </c>
      <c r="F510" s="12" t="str">
        <f t="shared" si="14"/>
        <v/>
      </c>
      <c r="G510" s="13" t="str">
        <f t="shared" si="15"/>
        <v/>
      </c>
    </row>
    <row r="511" spans="1:7" x14ac:dyDescent="0.25">
      <c r="A511" s="11">
        <v>33</v>
      </c>
      <c r="B511" s="11" t="s">
        <v>622</v>
      </c>
      <c r="C511" s="12">
        <v>41100</v>
      </c>
      <c r="D511" s="15">
        <v>6000</v>
      </c>
      <c r="E511" s="12" t="str">
        <f>IF(B511="Med A", IF(COUNTIFS(A$2:A511, A511, B$2:B511, "Med A")=1, C511, ""), "")</f>
        <v/>
      </c>
      <c r="F511" s="12" t="str">
        <f t="shared" si="14"/>
        <v/>
      </c>
      <c r="G511" s="13" t="str">
        <f t="shared" si="15"/>
        <v/>
      </c>
    </row>
    <row r="512" spans="1:7" x14ac:dyDescent="0.25">
      <c r="A512" s="11">
        <v>33</v>
      </c>
      <c r="B512" s="11" t="s">
        <v>622</v>
      </c>
      <c r="C512" s="12">
        <v>41102</v>
      </c>
      <c r="D512" s="15">
        <v>6000</v>
      </c>
      <c r="E512" s="12" t="str">
        <f>IF(B512="Med A", IF(COUNTIFS(A$2:A512, A512, B$2:B512, "Med A")=1, C512, ""), "")</f>
        <v/>
      </c>
      <c r="F512" s="12" t="str">
        <f t="shared" si="14"/>
        <v/>
      </c>
      <c r="G512" s="13" t="str">
        <f t="shared" si="15"/>
        <v/>
      </c>
    </row>
    <row r="513" spans="1:7" x14ac:dyDescent="0.25">
      <c r="A513" s="11">
        <v>33</v>
      </c>
      <c r="B513" s="11" t="s">
        <v>622</v>
      </c>
      <c r="C513" s="12">
        <v>41104</v>
      </c>
      <c r="D513" s="15">
        <v>6000</v>
      </c>
      <c r="E513" s="12" t="str">
        <f>IF(B513="Med A", IF(COUNTIFS(A$2:A513, A513, B$2:B513, "Med A")=1, C513, ""), "")</f>
        <v/>
      </c>
      <c r="F513" s="12" t="str">
        <f t="shared" si="14"/>
        <v/>
      </c>
      <c r="G513" s="13" t="str">
        <f t="shared" si="15"/>
        <v/>
      </c>
    </row>
    <row r="514" spans="1:7" x14ac:dyDescent="0.25">
      <c r="A514" s="11">
        <v>33</v>
      </c>
      <c r="B514" s="11" t="s">
        <v>622</v>
      </c>
      <c r="C514" s="12">
        <v>41107</v>
      </c>
      <c r="D514" s="15">
        <v>6000</v>
      </c>
      <c r="E514" s="12" t="str">
        <f>IF(B514="Med A", IF(COUNTIFS(A$2:A514, A514, B$2:B514, "Med A")=1, C514, ""), "")</f>
        <v/>
      </c>
      <c r="F514" s="12" t="str">
        <f t="shared" ref="F514:F577" si="16">IF(AND(B514="Med A", B515="Med B", A514=A515), C514, "")</f>
        <v/>
      </c>
      <c r="G514" s="13" t="str">
        <f t="shared" si="15"/>
        <v/>
      </c>
    </row>
    <row r="515" spans="1:7" x14ac:dyDescent="0.25">
      <c r="A515" s="11">
        <v>33</v>
      </c>
      <c r="B515" s="11" t="s">
        <v>622</v>
      </c>
      <c r="C515" s="12">
        <v>41109</v>
      </c>
      <c r="D515" s="15">
        <v>6000</v>
      </c>
      <c r="E515" s="12" t="str">
        <f>IF(B515="Med A", IF(COUNTIFS(A$2:A515, A515, B$2:B515, "Med A")=1, C515, ""), "")</f>
        <v/>
      </c>
      <c r="F515" s="12" t="str">
        <f t="shared" si="16"/>
        <v/>
      </c>
      <c r="G515" s="13" t="str">
        <f t="shared" ref="G515:G578" si="17">IF(AND(B515="Med A",B516="Med B",A515=A516),(C515-_xlfn.MINIFS(C:C,A:A,A515,B:B,"Med A")+1)/7,"")</f>
        <v/>
      </c>
    </row>
    <row r="516" spans="1:7" x14ac:dyDescent="0.25">
      <c r="A516" s="11">
        <v>33</v>
      </c>
      <c r="B516" s="11" t="s">
        <v>622</v>
      </c>
      <c r="C516" s="12">
        <v>41139</v>
      </c>
      <c r="D516" s="15">
        <v>6000</v>
      </c>
      <c r="E516" s="12" t="str">
        <f>IF(B516="Med A", IF(COUNTIFS(A$2:A516, A516, B$2:B516, "Med A")=1, C516, ""), "")</f>
        <v/>
      </c>
      <c r="F516" s="12" t="str">
        <f t="shared" si="16"/>
        <v/>
      </c>
      <c r="G516" s="13" t="str">
        <f t="shared" si="17"/>
        <v/>
      </c>
    </row>
    <row r="517" spans="1:7" x14ac:dyDescent="0.25">
      <c r="A517" s="11">
        <v>33</v>
      </c>
      <c r="B517" s="11" t="s">
        <v>622</v>
      </c>
      <c r="C517" s="12">
        <v>41142</v>
      </c>
      <c r="D517" s="15">
        <v>6000</v>
      </c>
      <c r="E517" s="12" t="str">
        <f>IF(B517="Med A", IF(COUNTIFS(A$2:A517, A517, B$2:B517, "Med A")=1, C517, ""), "")</f>
        <v/>
      </c>
      <c r="F517" s="12" t="str">
        <f t="shared" si="16"/>
        <v/>
      </c>
      <c r="G517" s="13" t="str">
        <f t="shared" si="17"/>
        <v/>
      </c>
    </row>
    <row r="518" spans="1:7" x14ac:dyDescent="0.25">
      <c r="A518" s="11">
        <v>33</v>
      </c>
      <c r="B518" s="11" t="s">
        <v>622</v>
      </c>
      <c r="C518" s="12">
        <v>41144</v>
      </c>
      <c r="D518" s="15">
        <v>6000</v>
      </c>
      <c r="E518" s="12" t="str">
        <f>IF(B518="Med A", IF(COUNTIFS(A$2:A518, A518, B$2:B518, "Med A")=1, C518, ""), "")</f>
        <v/>
      </c>
      <c r="F518" s="12" t="str">
        <f t="shared" si="16"/>
        <v/>
      </c>
      <c r="G518" s="13" t="str">
        <f t="shared" si="17"/>
        <v/>
      </c>
    </row>
    <row r="519" spans="1:7" x14ac:dyDescent="0.25">
      <c r="A519" s="11">
        <v>33</v>
      </c>
      <c r="B519" s="11" t="s">
        <v>622</v>
      </c>
      <c r="C519" s="12">
        <v>41146</v>
      </c>
      <c r="D519" s="15">
        <v>6000</v>
      </c>
      <c r="E519" s="12" t="str">
        <f>IF(B519="Med A", IF(COUNTIFS(A$2:A519, A519, B$2:B519, "Med A")=1, C519, ""), "")</f>
        <v/>
      </c>
      <c r="F519" s="12" t="str">
        <f t="shared" si="16"/>
        <v/>
      </c>
      <c r="G519" s="13" t="str">
        <f t="shared" si="17"/>
        <v/>
      </c>
    </row>
    <row r="520" spans="1:7" x14ac:dyDescent="0.25">
      <c r="A520" s="11">
        <v>33</v>
      </c>
      <c r="B520" s="11" t="s">
        <v>622</v>
      </c>
      <c r="C520" s="12">
        <v>41149</v>
      </c>
      <c r="D520" s="15">
        <v>6000</v>
      </c>
      <c r="E520" s="12" t="str">
        <f>IF(B520="Med A", IF(COUNTIFS(A$2:A520, A520, B$2:B520, "Med A")=1, C520, ""), "")</f>
        <v/>
      </c>
      <c r="F520" s="12" t="str">
        <f t="shared" si="16"/>
        <v/>
      </c>
      <c r="G520" s="13" t="str">
        <f t="shared" si="17"/>
        <v/>
      </c>
    </row>
    <row r="521" spans="1:7" x14ac:dyDescent="0.25">
      <c r="A521" s="11">
        <v>33</v>
      </c>
      <c r="B521" s="11" t="s">
        <v>622</v>
      </c>
      <c r="C521" s="12">
        <v>41151</v>
      </c>
      <c r="D521" s="15">
        <v>6000</v>
      </c>
      <c r="E521" s="12" t="str">
        <f>IF(B521="Med A", IF(COUNTIFS(A$2:A521, A521, B$2:B521, "Med A")=1, C521, ""), "")</f>
        <v/>
      </c>
      <c r="F521" s="12" t="str">
        <f t="shared" si="16"/>
        <v/>
      </c>
      <c r="G521" s="13" t="str">
        <f t="shared" si="17"/>
        <v/>
      </c>
    </row>
    <row r="522" spans="1:7" x14ac:dyDescent="0.25">
      <c r="A522" s="11">
        <v>33</v>
      </c>
      <c r="B522" s="11" t="s">
        <v>622</v>
      </c>
      <c r="C522" s="12">
        <v>41156</v>
      </c>
      <c r="D522" s="15">
        <v>6000</v>
      </c>
      <c r="E522" s="12" t="str">
        <f>IF(B522="Med A", IF(COUNTIFS(A$2:A522, A522, B$2:B522, "Med A")=1, C522, ""), "")</f>
        <v/>
      </c>
      <c r="F522" s="12">
        <f t="shared" si="16"/>
        <v>41156</v>
      </c>
      <c r="G522" s="13">
        <f t="shared" si="17"/>
        <v>9.1428571428571423</v>
      </c>
    </row>
    <row r="523" spans="1:7" x14ac:dyDescent="0.25">
      <c r="A523" s="11">
        <v>33</v>
      </c>
      <c r="B523" s="11" t="s">
        <v>623</v>
      </c>
      <c r="C523" s="12">
        <v>41205</v>
      </c>
      <c r="D523" s="15">
        <v>5</v>
      </c>
      <c r="E523" s="12" t="str">
        <f>IF(B523="Med A", IF(COUNTIFS(A$2:A523, A523, B$2:B523, "Med A")=1, C523, ""), "")</f>
        <v/>
      </c>
      <c r="F523" s="12" t="str">
        <f t="shared" si="16"/>
        <v/>
      </c>
      <c r="G523" s="13" t="str">
        <f t="shared" si="17"/>
        <v/>
      </c>
    </row>
    <row r="524" spans="1:7" x14ac:dyDescent="0.25">
      <c r="A524" s="11">
        <v>33</v>
      </c>
      <c r="B524" s="11" t="s">
        <v>623</v>
      </c>
      <c r="C524" s="12">
        <v>41229</v>
      </c>
      <c r="D524" s="15">
        <v>5</v>
      </c>
      <c r="E524" s="12" t="str">
        <f>IF(B524="Med A", IF(COUNTIFS(A$2:A524, A524, B$2:B524, "Med A")=1, C524, ""), "")</f>
        <v/>
      </c>
      <c r="F524" s="12" t="str">
        <f t="shared" si="16"/>
        <v/>
      </c>
      <c r="G524" s="13" t="str">
        <f t="shared" si="17"/>
        <v/>
      </c>
    </row>
    <row r="525" spans="1:7" x14ac:dyDescent="0.25">
      <c r="A525" s="11">
        <v>34</v>
      </c>
      <c r="B525" s="11" t="s">
        <v>623</v>
      </c>
      <c r="C525" s="12">
        <v>41192</v>
      </c>
      <c r="D525" s="15">
        <v>3</v>
      </c>
      <c r="E525" s="12" t="str">
        <f>IF(B525="Med A", IF(COUNTIFS(A$2:A525, A525, B$2:B525, "Med A")=1, C525, ""), "")</f>
        <v/>
      </c>
      <c r="F525" s="12" t="str">
        <f t="shared" si="16"/>
        <v/>
      </c>
      <c r="G525" s="13" t="str">
        <f t="shared" si="17"/>
        <v/>
      </c>
    </row>
    <row r="526" spans="1:7" x14ac:dyDescent="0.25">
      <c r="A526" s="11">
        <v>34</v>
      </c>
      <c r="B526" s="11" t="s">
        <v>623</v>
      </c>
      <c r="C526" s="12">
        <v>41227</v>
      </c>
      <c r="D526" s="15">
        <v>3</v>
      </c>
      <c r="E526" s="12" t="str">
        <f>IF(B526="Med A", IF(COUNTIFS(A$2:A526, A526, B$2:B526, "Med A")=1, C526, ""), "")</f>
        <v/>
      </c>
      <c r="F526" s="12" t="str">
        <f t="shared" si="16"/>
        <v/>
      </c>
      <c r="G526" s="13" t="str">
        <f t="shared" si="17"/>
        <v/>
      </c>
    </row>
    <row r="527" spans="1:7" x14ac:dyDescent="0.25">
      <c r="A527" s="11">
        <v>35</v>
      </c>
      <c r="B527" s="11" t="s">
        <v>622</v>
      </c>
      <c r="C527" s="12">
        <v>41104</v>
      </c>
      <c r="D527" s="15">
        <v>6700</v>
      </c>
      <c r="E527" s="12">
        <f>IF(B527="Med A", IF(COUNTIFS(A$2:A527, A527, B$2:B527, "Med A")=1, C527, ""), "")</f>
        <v>41104</v>
      </c>
      <c r="F527" s="12" t="str">
        <f t="shared" si="16"/>
        <v/>
      </c>
      <c r="G527" s="13" t="str">
        <f t="shared" si="17"/>
        <v/>
      </c>
    </row>
    <row r="528" spans="1:7" x14ac:dyDescent="0.25">
      <c r="A528" s="11">
        <v>35</v>
      </c>
      <c r="B528" s="11" t="s">
        <v>622</v>
      </c>
      <c r="C528" s="12">
        <v>41107</v>
      </c>
      <c r="D528" s="15">
        <v>6700</v>
      </c>
      <c r="E528" s="12" t="str">
        <f>IF(B528="Med A", IF(COUNTIFS(A$2:A528, A528, B$2:B528, "Med A")=1, C528, ""), "")</f>
        <v/>
      </c>
      <c r="F528" s="12" t="str">
        <f t="shared" si="16"/>
        <v/>
      </c>
      <c r="G528" s="13" t="str">
        <f t="shared" si="17"/>
        <v/>
      </c>
    </row>
    <row r="529" spans="1:7" x14ac:dyDescent="0.25">
      <c r="A529" s="11">
        <v>35</v>
      </c>
      <c r="B529" s="11" t="s">
        <v>622</v>
      </c>
      <c r="C529" s="12">
        <v>41109</v>
      </c>
      <c r="D529" s="15">
        <v>6700</v>
      </c>
      <c r="E529" s="12" t="str">
        <f>IF(B529="Med A", IF(COUNTIFS(A$2:A529, A529, B$2:B529, "Med A")=1, C529, ""), "")</f>
        <v/>
      </c>
      <c r="F529" s="12" t="str">
        <f t="shared" si="16"/>
        <v/>
      </c>
      <c r="G529" s="13" t="str">
        <f t="shared" si="17"/>
        <v/>
      </c>
    </row>
    <row r="530" spans="1:7" x14ac:dyDescent="0.25">
      <c r="A530" s="11">
        <v>35</v>
      </c>
      <c r="B530" s="11" t="s">
        <v>622</v>
      </c>
      <c r="C530" s="12">
        <v>41114</v>
      </c>
      <c r="D530" s="15">
        <v>10000</v>
      </c>
      <c r="E530" s="12" t="str">
        <f>IF(B530="Med A", IF(COUNTIFS(A$2:A530, A530, B$2:B530, "Med A")=1, C530, ""), "")</f>
        <v/>
      </c>
      <c r="F530" s="12" t="str">
        <f t="shared" si="16"/>
        <v/>
      </c>
      <c r="G530" s="13" t="str">
        <f t="shared" si="17"/>
        <v/>
      </c>
    </row>
    <row r="531" spans="1:7" x14ac:dyDescent="0.25">
      <c r="A531" s="11">
        <v>35</v>
      </c>
      <c r="B531" s="11" t="s">
        <v>622</v>
      </c>
      <c r="C531" s="12">
        <v>41116</v>
      </c>
      <c r="D531" s="15">
        <v>10000</v>
      </c>
      <c r="E531" s="12" t="str">
        <f>IF(B531="Med A", IF(COUNTIFS(A$2:A531, A531, B$2:B531, "Med A")=1, C531, ""), "")</f>
        <v/>
      </c>
      <c r="F531" s="12" t="str">
        <f t="shared" si="16"/>
        <v/>
      </c>
      <c r="G531" s="13" t="str">
        <f t="shared" si="17"/>
        <v/>
      </c>
    </row>
    <row r="532" spans="1:7" x14ac:dyDescent="0.25">
      <c r="A532" s="11">
        <v>35</v>
      </c>
      <c r="B532" s="11" t="s">
        <v>622</v>
      </c>
      <c r="C532" s="12">
        <v>41121</v>
      </c>
      <c r="D532" s="15">
        <v>10000</v>
      </c>
      <c r="E532" s="12" t="str">
        <f>IF(B532="Med A", IF(COUNTIFS(A$2:A532, A532, B$2:B532, "Med A")=1, C532, ""), "")</f>
        <v/>
      </c>
      <c r="F532" s="12" t="str">
        <f t="shared" si="16"/>
        <v/>
      </c>
      <c r="G532" s="13" t="str">
        <f t="shared" si="17"/>
        <v/>
      </c>
    </row>
    <row r="533" spans="1:7" x14ac:dyDescent="0.25">
      <c r="A533" s="11">
        <v>35</v>
      </c>
      <c r="B533" s="11" t="s">
        <v>622</v>
      </c>
      <c r="C533" s="12">
        <v>41123</v>
      </c>
      <c r="D533" s="15">
        <v>10000</v>
      </c>
      <c r="E533" s="12" t="str">
        <f>IF(B533="Med A", IF(COUNTIFS(A$2:A533, A533, B$2:B533, "Med A")=1, C533, ""), "")</f>
        <v/>
      </c>
      <c r="F533" s="12" t="str">
        <f t="shared" si="16"/>
        <v/>
      </c>
      <c r="G533" s="13" t="str">
        <f t="shared" si="17"/>
        <v/>
      </c>
    </row>
    <row r="534" spans="1:7" x14ac:dyDescent="0.25">
      <c r="A534" s="11">
        <v>35</v>
      </c>
      <c r="B534" s="11" t="s">
        <v>622</v>
      </c>
      <c r="C534" s="12">
        <v>41125</v>
      </c>
      <c r="D534" s="15">
        <v>13000</v>
      </c>
      <c r="E534" s="12" t="str">
        <f>IF(B534="Med A", IF(COUNTIFS(A$2:A534, A534, B$2:B534, "Med A")=1, C534, ""), "")</f>
        <v/>
      </c>
      <c r="F534" s="12" t="str">
        <f t="shared" si="16"/>
        <v/>
      </c>
      <c r="G534" s="13" t="str">
        <f t="shared" si="17"/>
        <v/>
      </c>
    </row>
    <row r="535" spans="1:7" x14ac:dyDescent="0.25">
      <c r="A535" s="11">
        <v>35</v>
      </c>
      <c r="B535" s="11" t="s">
        <v>622</v>
      </c>
      <c r="C535" s="12">
        <v>41130</v>
      </c>
      <c r="D535" s="15">
        <v>13000</v>
      </c>
      <c r="E535" s="12" t="str">
        <f>IF(B535="Med A", IF(COUNTIFS(A$2:A535, A535, B$2:B535, "Med A")=1, C535, ""), "")</f>
        <v/>
      </c>
      <c r="F535" s="12" t="str">
        <f t="shared" si="16"/>
        <v/>
      </c>
      <c r="G535" s="13" t="str">
        <f t="shared" si="17"/>
        <v/>
      </c>
    </row>
    <row r="536" spans="1:7" x14ac:dyDescent="0.25">
      <c r="A536" s="11">
        <v>35</v>
      </c>
      <c r="B536" s="11" t="s">
        <v>622</v>
      </c>
      <c r="C536" s="12">
        <v>41132</v>
      </c>
      <c r="D536" s="15">
        <v>13000</v>
      </c>
      <c r="E536" s="12" t="str">
        <f>IF(B536="Med A", IF(COUNTIFS(A$2:A536, A536, B$2:B536, "Med A")=1, C536, ""), "")</f>
        <v/>
      </c>
      <c r="F536" s="12" t="str">
        <f t="shared" si="16"/>
        <v/>
      </c>
      <c r="G536" s="13" t="str">
        <f t="shared" si="17"/>
        <v/>
      </c>
    </row>
    <row r="537" spans="1:7" x14ac:dyDescent="0.25">
      <c r="A537" s="11">
        <v>35</v>
      </c>
      <c r="B537" s="11" t="s">
        <v>622</v>
      </c>
      <c r="C537" s="12">
        <v>41135</v>
      </c>
      <c r="D537" s="15">
        <v>13000</v>
      </c>
      <c r="E537" s="12" t="str">
        <f>IF(B537="Med A", IF(COUNTIFS(A$2:A537, A537, B$2:B537, "Med A")=1, C537, ""), "")</f>
        <v/>
      </c>
      <c r="F537" s="12" t="str">
        <f t="shared" si="16"/>
        <v/>
      </c>
      <c r="G537" s="13" t="str">
        <f t="shared" si="17"/>
        <v/>
      </c>
    </row>
    <row r="538" spans="1:7" x14ac:dyDescent="0.25">
      <c r="A538" s="11">
        <v>35</v>
      </c>
      <c r="B538" s="11" t="s">
        <v>622</v>
      </c>
      <c r="C538" s="12">
        <v>41137</v>
      </c>
      <c r="D538" s="15">
        <v>13000</v>
      </c>
      <c r="E538" s="12" t="str">
        <f>IF(B538="Med A", IF(COUNTIFS(A$2:A538, A538, B$2:B538, "Med A")=1, C538, ""), "")</f>
        <v/>
      </c>
      <c r="F538" s="12" t="str">
        <f t="shared" si="16"/>
        <v/>
      </c>
      <c r="G538" s="13" t="str">
        <f t="shared" si="17"/>
        <v/>
      </c>
    </row>
    <row r="539" spans="1:7" x14ac:dyDescent="0.25">
      <c r="A539" s="11">
        <v>35</v>
      </c>
      <c r="B539" s="11" t="s">
        <v>622</v>
      </c>
      <c r="C539" s="12">
        <v>41139</v>
      </c>
      <c r="D539" s="15">
        <v>15600</v>
      </c>
      <c r="E539" s="12" t="str">
        <f>IF(B539="Med A", IF(COUNTIFS(A$2:A539, A539, B$2:B539, "Med A")=1, C539, ""), "")</f>
        <v/>
      </c>
      <c r="F539" s="12" t="str">
        <f t="shared" si="16"/>
        <v/>
      </c>
      <c r="G539" s="13" t="str">
        <f t="shared" si="17"/>
        <v/>
      </c>
    </row>
    <row r="540" spans="1:7" x14ac:dyDescent="0.25">
      <c r="A540" s="11">
        <v>35</v>
      </c>
      <c r="B540" s="11" t="s">
        <v>622</v>
      </c>
      <c r="C540" s="12">
        <v>41142</v>
      </c>
      <c r="D540" s="15">
        <v>15600</v>
      </c>
      <c r="E540" s="12" t="str">
        <f>IF(B540="Med A", IF(COUNTIFS(A$2:A540, A540, B$2:B540, "Med A")=1, C540, ""), "")</f>
        <v/>
      </c>
      <c r="F540" s="12" t="str">
        <f t="shared" si="16"/>
        <v/>
      </c>
      <c r="G540" s="13" t="str">
        <f t="shared" si="17"/>
        <v/>
      </c>
    </row>
    <row r="541" spans="1:7" x14ac:dyDescent="0.25">
      <c r="A541" s="11">
        <v>35</v>
      </c>
      <c r="B541" s="11" t="s">
        <v>622</v>
      </c>
      <c r="C541" s="12">
        <v>41144</v>
      </c>
      <c r="D541" s="15">
        <v>15600</v>
      </c>
      <c r="E541" s="12" t="str">
        <f>IF(B541="Med A", IF(COUNTIFS(A$2:A541, A541, B$2:B541, "Med A")=1, C541, ""), "")</f>
        <v/>
      </c>
      <c r="F541" s="12" t="str">
        <f t="shared" si="16"/>
        <v/>
      </c>
      <c r="G541" s="13" t="str">
        <f t="shared" si="17"/>
        <v/>
      </c>
    </row>
    <row r="542" spans="1:7" x14ac:dyDescent="0.25">
      <c r="A542" s="11">
        <v>35</v>
      </c>
      <c r="B542" s="11" t="s">
        <v>622</v>
      </c>
      <c r="C542" s="12">
        <v>41149</v>
      </c>
      <c r="D542" s="15">
        <v>15600</v>
      </c>
      <c r="E542" s="12" t="str">
        <f>IF(B542="Med A", IF(COUNTIFS(A$2:A542, A542, B$2:B542, "Med A")=1, C542, ""), "")</f>
        <v/>
      </c>
      <c r="F542" s="12">
        <f t="shared" si="16"/>
        <v>41149</v>
      </c>
      <c r="G542" s="13">
        <f t="shared" si="17"/>
        <v>6.5714285714285712</v>
      </c>
    </row>
    <row r="543" spans="1:7" x14ac:dyDescent="0.25">
      <c r="A543" s="11">
        <v>35</v>
      </c>
      <c r="B543" s="11" t="s">
        <v>623</v>
      </c>
      <c r="C543" s="12">
        <v>41200</v>
      </c>
      <c r="D543" s="15">
        <v>3</v>
      </c>
      <c r="E543" s="12" t="str">
        <f>IF(B543="Med A", IF(COUNTIFS(A$2:A543, A543, B$2:B543, "Med A")=1, C543, ""), "")</f>
        <v/>
      </c>
      <c r="F543" s="12" t="str">
        <f t="shared" si="16"/>
        <v/>
      </c>
      <c r="G543" s="13" t="str">
        <f t="shared" si="17"/>
        <v/>
      </c>
    </row>
    <row r="544" spans="1:7" x14ac:dyDescent="0.25">
      <c r="A544" s="11">
        <v>35</v>
      </c>
      <c r="B544" s="11" t="s">
        <v>623</v>
      </c>
      <c r="C544" s="12">
        <v>41228</v>
      </c>
      <c r="D544" s="15">
        <v>5</v>
      </c>
      <c r="E544" s="12" t="str">
        <f>IF(B544="Med A", IF(COUNTIFS(A$2:A544, A544, B$2:B544, "Med A")=1, C544, ""), "")</f>
        <v/>
      </c>
      <c r="F544" s="12" t="str">
        <f t="shared" si="16"/>
        <v/>
      </c>
      <c r="G544" s="13" t="str">
        <f t="shared" si="17"/>
        <v/>
      </c>
    </row>
    <row r="545" spans="1:7" x14ac:dyDescent="0.25">
      <c r="A545" s="11">
        <v>36</v>
      </c>
      <c r="B545" s="11" t="s">
        <v>622</v>
      </c>
      <c r="C545" s="12">
        <v>41092</v>
      </c>
      <c r="D545" s="15">
        <v>3700</v>
      </c>
      <c r="E545" s="12">
        <f>IF(B545="Med A", IF(COUNTIFS(A$2:A545, A545, B$2:B545, "Med A")=1, C545, ""), "")</f>
        <v>41092</v>
      </c>
      <c r="F545" s="12" t="str">
        <f t="shared" si="16"/>
        <v/>
      </c>
      <c r="G545" s="13" t="str">
        <f t="shared" si="17"/>
        <v/>
      </c>
    </row>
    <row r="546" spans="1:7" x14ac:dyDescent="0.25">
      <c r="A546" s="11">
        <v>36</v>
      </c>
      <c r="B546" s="11" t="s">
        <v>622</v>
      </c>
      <c r="C546" s="12">
        <v>41094</v>
      </c>
      <c r="D546" s="15">
        <v>3700</v>
      </c>
      <c r="E546" s="12" t="str">
        <f>IF(B546="Med A", IF(COUNTIFS(A$2:A546, A546, B$2:B546, "Med A")=1, C546, ""), "")</f>
        <v/>
      </c>
      <c r="F546" s="12" t="str">
        <f t="shared" si="16"/>
        <v/>
      </c>
      <c r="G546" s="13" t="str">
        <f t="shared" si="17"/>
        <v/>
      </c>
    </row>
    <row r="547" spans="1:7" x14ac:dyDescent="0.25">
      <c r="A547" s="11">
        <v>36</v>
      </c>
      <c r="B547" s="11" t="s">
        <v>622</v>
      </c>
      <c r="C547" s="12">
        <v>41096</v>
      </c>
      <c r="D547" s="15">
        <v>3700</v>
      </c>
      <c r="E547" s="12" t="str">
        <f>IF(B547="Med A", IF(COUNTIFS(A$2:A547, A547, B$2:B547, "Med A")=1, C547, ""), "")</f>
        <v/>
      </c>
      <c r="F547" s="12" t="str">
        <f t="shared" si="16"/>
        <v/>
      </c>
      <c r="G547" s="13" t="str">
        <f t="shared" si="17"/>
        <v/>
      </c>
    </row>
    <row r="548" spans="1:7" x14ac:dyDescent="0.25">
      <c r="A548" s="11">
        <v>36</v>
      </c>
      <c r="B548" s="11" t="s">
        <v>622</v>
      </c>
      <c r="C548" s="12">
        <v>41099</v>
      </c>
      <c r="D548" s="15">
        <v>3700</v>
      </c>
      <c r="E548" s="12" t="str">
        <f>IF(B548="Med A", IF(COUNTIFS(A$2:A548, A548, B$2:B548, "Med A")=1, C548, ""), "")</f>
        <v/>
      </c>
      <c r="F548" s="12" t="str">
        <f t="shared" si="16"/>
        <v/>
      </c>
      <c r="G548" s="13" t="str">
        <f t="shared" si="17"/>
        <v/>
      </c>
    </row>
    <row r="549" spans="1:7" x14ac:dyDescent="0.25">
      <c r="A549" s="11">
        <v>36</v>
      </c>
      <c r="B549" s="11" t="s">
        <v>622</v>
      </c>
      <c r="C549" s="12">
        <v>41101</v>
      </c>
      <c r="D549" s="15">
        <v>3700</v>
      </c>
      <c r="E549" s="12" t="str">
        <f>IF(B549="Med A", IF(COUNTIFS(A$2:A549, A549, B$2:B549, "Med A")=1, C549, ""), "")</f>
        <v/>
      </c>
      <c r="F549" s="12" t="str">
        <f t="shared" si="16"/>
        <v/>
      </c>
      <c r="G549" s="13" t="str">
        <f t="shared" si="17"/>
        <v/>
      </c>
    </row>
    <row r="550" spans="1:7" x14ac:dyDescent="0.25">
      <c r="A550" s="11">
        <v>36</v>
      </c>
      <c r="B550" s="11" t="s">
        <v>622</v>
      </c>
      <c r="C550" s="12">
        <v>41103</v>
      </c>
      <c r="D550" s="15">
        <v>3700</v>
      </c>
      <c r="E550" s="12" t="str">
        <f>IF(B550="Med A", IF(COUNTIFS(A$2:A550, A550, B$2:B550, "Med A")=1, C550, ""), "")</f>
        <v/>
      </c>
      <c r="F550" s="12" t="str">
        <f t="shared" si="16"/>
        <v/>
      </c>
      <c r="G550" s="13" t="str">
        <f t="shared" si="17"/>
        <v/>
      </c>
    </row>
    <row r="551" spans="1:7" x14ac:dyDescent="0.25">
      <c r="A551" s="11">
        <v>36</v>
      </c>
      <c r="B551" s="11" t="s">
        <v>622</v>
      </c>
      <c r="C551" s="12">
        <v>41106</v>
      </c>
      <c r="D551" s="15">
        <v>3700</v>
      </c>
      <c r="E551" s="12" t="str">
        <f>IF(B551="Med A", IF(COUNTIFS(A$2:A551, A551, B$2:B551, "Med A")=1, C551, ""), "")</f>
        <v/>
      </c>
      <c r="F551" s="12" t="str">
        <f t="shared" si="16"/>
        <v/>
      </c>
      <c r="G551" s="13" t="str">
        <f t="shared" si="17"/>
        <v/>
      </c>
    </row>
    <row r="552" spans="1:7" x14ac:dyDescent="0.25">
      <c r="A552" s="11">
        <v>36</v>
      </c>
      <c r="B552" s="11" t="s">
        <v>622</v>
      </c>
      <c r="C552" s="12">
        <v>41108</v>
      </c>
      <c r="D552" s="15">
        <v>3700</v>
      </c>
      <c r="E552" s="12" t="str">
        <f>IF(B552="Med A", IF(COUNTIFS(A$2:A552, A552, B$2:B552, "Med A")=1, C552, ""), "")</f>
        <v/>
      </c>
      <c r="F552" s="12" t="str">
        <f t="shared" si="16"/>
        <v/>
      </c>
      <c r="G552" s="13" t="str">
        <f t="shared" si="17"/>
        <v/>
      </c>
    </row>
    <row r="553" spans="1:7" x14ac:dyDescent="0.25">
      <c r="A553" s="11">
        <v>36</v>
      </c>
      <c r="B553" s="11" t="s">
        <v>622</v>
      </c>
      <c r="C553" s="12">
        <v>41110</v>
      </c>
      <c r="D553" s="15">
        <v>3700</v>
      </c>
      <c r="E553" s="12" t="str">
        <f>IF(B553="Med A", IF(COUNTIFS(A$2:A553, A553, B$2:B553, "Med A")=1, C553, ""), "")</f>
        <v/>
      </c>
      <c r="F553" s="12" t="str">
        <f t="shared" si="16"/>
        <v/>
      </c>
      <c r="G553" s="13" t="str">
        <f t="shared" si="17"/>
        <v/>
      </c>
    </row>
    <row r="554" spans="1:7" x14ac:dyDescent="0.25">
      <c r="A554" s="11">
        <v>36</v>
      </c>
      <c r="B554" s="11" t="s">
        <v>622</v>
      </c>
      <c r="C554" s="12">
        <v>41127</v>
      </c>
      <c r="D554" s="15">
        <v>3700</v>
      </c>
      <c r="E554" s="12" t="str">
        <f>IF(B554="Med A", IF(COUNTIFS(A$2:A554, A554, B$2:B554, "Med A")=1, C554, ""), "")</f>
        <v/>
      </c>
      <c r="F554" s="12" t="str">
        <f t="shared" si="16"/>
        <v/>
      </c>
      <c r="G554" s="13" t="str">
        <f t="shared" si="17"/>
        <v/>
      </c>
    </row>
    <row r="555" spans="1:7" x14ac:dyDescent="0.25">
      <c r="A555" s="11">
        <v>36</v>
      </c>
      <c r="B555" s="11" t="s">
        <v>622</v>
      </c>
      <c r="C555" s="12">
        <v>41129</v>
      </c>
      <c r="D555" s="15">
        <v>3700</v>
      </c>
      <c r="E555" s="12" t="str">
        <f>IF(B555="Med A", IF(COUNTIFS(A$2:A555, A555, B$2:B555, "Med A")=1, C555, ""), "")</f>
        <v/>
      </c>
      <c r="F555" s="12" t="str">
        <f t="shared" si="16"/>
        <v/>
      </c>
      <c r="G555" s="13" t="str">
        <f t="shared" si="17"/>
        <v/>
      </c>
    </row>
    <row r="556" spans="1:7" x14ac:dyDescent="0.25">
      <c r="A556" s="11">
        <v>36</v>
      </c>
      <c r="B556" s="11" t="s">
        <v>622</v>
      </c>
      <c r="C556" s="12">
        <v>41131</v>
      </c>
      <c r="D556" s="15">
        <v>3700</v>
      </c>
      <c r="E556" s="12" t="str">
        <f>IF(B556="Med A", IF(COUNTIFS(A$2:A556, A556, B$2:B556, "Med A")=1, C556, ""), "")</f>
        <v/>
      </c>
      <c r="F556" s="12" t="str">
        <f t="shared" si="16"/>
        <v/>
      </c>
      <c r="G556" s="13" t="str">
        <f t="shared" si="17"/>
        <v/>
      </c>
    </row>
    <row r="557" spans="1:7" x14ac:dyDescent="0.25">
      <c r="A557" s="11">
        <v>36</v>
      </c>
      <c r="B557" s="11" t="s">
        <v>622</v>
      </c>
      <c r="C557" s="12">
        <v>41134</v>
      </c>
      <c r="D557" s="15">
        <v>3700</v>
      </c>
      <c r="E557" s="12" t="str">
        <f>IF(B557="Med A", IF(COUNTIFS(A$2:A557, A557, B$2:B557, "Med A")=1, C557, ""), "")</f>
        <v/>
      </c>
      <c r="F557" s="12" t="str">
        <f t="shared" si="16"/>
        <v/>
      </c>
      <c r="G557" s="13" t="str">
        <f t="shared" si="17"/>
        <v/>
      </c>
    </row>
    <row r="558" spans="1:7" x14ac:dyDescent="0.25">
      <c r="A558" s="11">
        <v>36</v>
      </c>
      <c r="B558" s="11" t="s">
        <v>622</v>
      </c>
      <c r="C558" s="12">
        <v>41136</v>
      </c>
      <c r="D558" s="15">
        <v>3700</v>
      </c>
      <c r="E558" s="12" t="str">
        <f>IF(B558="Med A", IF(COUNTIFS(A$2:A558, A558, B$2:B558, "Med A")=1, C558, ""), "")</f>
        <v/>
      </c>
      <c r="F558" s="12" t="str">
        <f t="shared" si="16"/>
        <v/>
      </c>
      <c r="G558" s="13" t="str">
        <f t="shared" si="17"/>
        <v/>
      </c>
    </row>
    <row r="559" spans="1:7" x14ac:dyDescent="0.25">
      <c r="A559" s="11">
        <v>36</v>
      </c>
      <c r="B559" s="11" t="s">
        <v>622</v>
      </c>
      <c r="C559" s="12">
        <v>41138</v>
      </c>
      <c r="D559" s="15">
        <v>3700</v>
      </c>
      <c r="E559" s="12" t="str">
        <f>IF(B559="Med A", IF(COUNTIFS(A$2:A559, A559, B$2:B559, "Med A")=1, C559, ""), "")</f>
        <v/>
      </c>
      <c r="F559" s="12">
        <f t="shared" si="16"/>
        <v>41138</v>
      </c>
      <c r="G559" s="13">
        <f t="shared" si="17"/>
        <v>6.7142857142857144</v>
      </c>
    </row>
    <row r="560" spans="1:7" x14ac:dyDescent="0.25">
      <c r="A560" s="11">
        <v>36</v>
      </c>
      <c r="B560" s="11" t="s">
        <v>623</v>
      </c>
      <c r="C560" s="12">
        <v>41164</v>
      </c>
      <c r="D560" s="15">
        <v>6</v>
      </c>
      <c r="E560" s="12" t="str">
        <f>IF(B560="Med A", IF(COUNTIFS(A$2:A560, A560, B$2:B560, "Med A")=1, C560, ""), "")</f>
        <v/>
      </c>
      <c r="F560" s="12" t="str">
        <f t="shared" si="16"/>
        <v/>
      </c>
      <c r="G560" s="13" t="str">
        <f t="shared" si="17"/>
        <v/>
      </c>
    </row>
    <row r="561" spans="1:7" x14ac:dyDescent="0.25">
      <c r="A561" s="11">
        <v>36</v>
      </c>
      <c r="B561" s="11" t="s">
        <v>623</v>
      </c>
      <c r="C561" s="12">
        <v>41199</v>
      </c>
      <c r="D561" s="15">
        <v>5</v>
      </c>
      <c r="E561" s="12" t="str">
        <f>IF(B561="Med A", IF(COUNTIFS(A$2:A561, A561, B$2:B561, "Med A")=1, C561, ""), "")</f>
        <v/>
      </c>
      <c r="F561" s="12" t="str">
        <f t="shared" si="16"/>
        <v/>
      </c>
      <c r="G561" s="13" t="str">
        <f t="shared" si="17"/>
        <v/>
      </c>
    </row>
    <row r="562" spans="1:7" x14ac:dyDescent="0.25">
      <c r="A562" s="11">
        <v>36</v>
      </c>
      <c r="B562" s="11" t="s">
        <v>623</v>
      </c>
      <c r="C562" s="12">
        <v>41227</v>
      </c>
      <c r="D562" s="15">
        <v>4</v>
      </c>
      <c r="E562" s="12" t="str">
        <f>IF(B562="Med A", IF(COUNTIFS(A$2:A562, A562, B$2:B562, "Med A")=1, C562, ""), "")</f>
        <v/>
      </c>
      <c r="F562" s="12" t="str">
        <f t="shared" si="16"/>
        <v/>
      </c>
      <c r="G562" s="13" t="str">
        <f t="shared" si="17"/>
        <v/>
      </c>
    </row>
    <row r="563" spans="1:7" x14ac:dyDescent="0.25">
      <c r="A563" s="11">
        <v>37</v>
      </c>
      <c r="B563" s="11" t="s">
        <v>623</v>
      </c>
      <c r="C563" s="12">
        <v>41193</v>
      </c>
      <c r="D563" s="15">
        <v>1</v>
      </c>
      <c r="E563" s="12" t="str">
        <f>IF(B563="Med A", IF(COUNTIFS(A$2:A563, A563, B$2:B563, "Med A")=1, C563, ""), "")</f>
        <v/>
      </c>
      <c r="F563" s="12" t="str">
        <f t="shared" si="16"/>
        <v/>
      </c>
      <c r="G563" s="13" t="str">
        <f t="shared" si="17"/>
        <v/>
      </c>
    </row>
    <row r="564" spans="1:7" x14ac:dyDescent="0.25">
      <c r="A564" s="11">
        <v>37</v>
      </c>
      <c r="B564" s="11" t="s">
        <v>623</v>
      </c>
      <c r="C564" s="12">
        <v>41228</v>
      </c>
      <c r="D564" s="15">
        <v>1</v>
      </c>
      <c r="E564" s="12" t="str">
        <f>IF(B564="Med A", IF(COUNTIFS(A$2:A564, A564, B$2:B564, "Med A")=1, C564, ""), "")</f>
        <v/>
      </c>
      <c r="F564" s="12" t="str">
        <f t="shared" si="16"/>
        <v/>
      </c>
      <c r="G564" s="13" t="str">
        <f t="shared" si="17"/>
        <v/>
      </c>
    </row>
    <row r="565" spans="1:7" x14ac:dyDescent="0.25">
      <c r="A565" s="11">
        <v>38</v>
      </c>
      <c r="B565" s="11" t="s">
        <v>622</v>
      </c>
      <c r="C565" s="12">
        <v>41158</v>
      </c>
      <c r="D565" s="15">
        <v>2600</v>
      </c>
      <c r="E565" s="12">
        <f>IF(B565="Med A", IF(COUNTIFS(A$2:A565, A565, B$2:B565, "Med A")=1, C565, ""), "")</f>
        <v>41158</v>
      </c>
      <c r="F565" s="12">
        <f t="shared" si="16"/>
        <v>41158</v>
      </c>
      <c r="G565" s="13">
        <f t="shared" si="17"/>
        <v>0.14285714285714285</v>
      </c>
    </row>
    <row r="566" spans="1:7" x14ac:dyDescent="0.25">
      <c r="A566" s="11">
        <v>38</v>
      </c>
      <c r="B566" s="11" t="s">
        <v>623</v>
      </c>
      <c r="C566" s="12">
        <v>41167</v>
      </c>
      <c r="D566" s="15">
        <v>5</v>
      </c>
      <c r="E566" s="12" t="str">
        <f>IF(B566="Med A", IF(COUNTIFS(A$2:A566, A566, B$2:B566, "Med A")=1, C566, ""), "")</f>
        <v/>
      </c>
      <c r="F566" s="12" t="str">
        <f t="shared" si="16"/>
        <v/>
      </c>
      <c r="G566" s="13" t="str">
        <f t="shared" si="17"/>
        <v/>
      </c>
    </row>
    <row r="567" spans="1:7" x14ac:dyDescent="0.25">
      <c r="A567" s="11">
        <v>39</v>
      </c>
      <c r="B567" s="11" t="s">
        <v>622</v>
      </c>
      <c r="C567" s="12">
        <v>41093</v>
      </c>
      <c r="D567" s="15">
        <v>4500</v>
      </c>
      <c r="E567" s="12">
        <f>IF(B567="Med A", IF(COUNTIFS(A$2:A567, A567, B$2:B567, "Med A")=1, C567, ""), "")</f>
        <v>41093</v>
      </c>
      <c r="F567" s="12" t="str">
        <f t="shared" si="16"/>
        <v/>
      </c>
      <c r="G567" s="13" t="str">
        <f t="shared" si="17"/>
        <v/>
      </c>
    </row>
    <row r="568" spans="1:7" x14ac:dyDescent="0.25">
      <c r="A568" s="11">
        <v>39</v>
      </c>
      <c r="B568" s="11" t="s">
        <v>622</v>
      </c>
      <c r="C568" s="12">
        <v>41100</v>
      </c>
      <c r="D568" s="15">
        <v>4500</v>
      </c>
      <c r="E568" s="12" t="str">
        <f>IF(B568="Med A", IF(COUNTIFS(A$2:A568, A568, B$2:B568, "Med A")=1, C568, ""), "")</f>
        <v/>
      </c>
      <c r="F568" s="12" t="str">
        <f t="shared" si="16"/>
        <v/>
      </c>
      <c r="G568" s="13" t="str">
        <f t="shared" si="17"/>
        <v/>
      </c>
    </row>
    <row r="569" spans="1:7" x14ac:dyDescent="0.25">
      <c r="A569" s="11">
        <v>39</v>
      </c>
      <c r="B569" s="11" t="s">
        <v>622</v>
      </c>
      <c r="C569" s="12">
        <v>41102</v>
      </c>
      <c r="D569" s="15">
        <v>4500</v>
      </c>
      <c r="E569" s="12" t="str">
        <f>IF(B569="Med A", IF(COUNTIFS(A$2:A569, A569, B$2:B569, "Med A")=1, C569, ""), "")</f>
        <v/>
      </c>
      <c r="F569" s="12" t="str">
        <f t="shared" si="16"/>
        <v/>
      </c>
      <c r="G569" s="13" t="str">
        <f t="shared" si="17"/>
        <v/>
      </c>
    </row>
    <row r="570" spans="1:7" x14ac:dyDescent="0.25">
      <c r="A570" s="11">
        <v>39</v>
      </c>
      <c r="B570" s="11" t="s">
        <v>622</v>
      </c>
      <c r="C570" s="12">
        <v>41104</v>
      </c>
      <c r="D570" s="15">
        <v>4500</v>
      </c>
      <c r="E570" s="12" t="str">
        <f>IF(B570="Med A", IF(COUNTIFS(A$2:A570, A570, B$2:B570, "Med A")=1, C570, ""), "")</f>
        <v/>
      </c>
      <c r="F570" s="12" t="str">
        <f t="shared" si="16"/>
        <v/>
      </c>
      <c r="G570" s="13" t="str">
        <f t="shared" si="17"/>
        <v/>
      </c>
    </row>
    <row r="571" spans="1:7" x14ac:dyDescent="0.25">
      <c r="A571" s="11">
        <v>39</v>
      </c>
      <c r="B571" s="11" t="s">
        <v>622</v>
      </c>
      <c r="C571" s="12">
        <v>41107</v>
      </c>
      <c r="D571" s="15">
        <v>4500</v>
      </c>
      <c r="E571" s="12" t="str">
        <f>IF(B571="Med A", IF(COUNTIFS(A$2:A571, A571, B$2:B571, "Med A")=1, C571, ""), "")</f>
        <v/>
      </c>
      <c r="F571" s="12" t="str">
        <f t="shared" si="16"/>
        <v/>
      </c>
      <c r="G571" s="13" t="str">
        <f t="shared" si="17"/>
        <v/>
      </c>
    </row>
    <row r="572" spans="1:7" x14ac:dyDescent="0.25">
      <c r="A572" s="11">
        <v>39</v>
      </c>
      <c r="B572" s="11" t="s">
        <v>622</v>
      </c>
      <c r="C572" s="12">
        <v>41111</v>
      </c>
      <c r="D572" s="15">
        <v>4500</v>
      </c>
      <c r="E572" s="12" t="str">
        <f>IF(B572="Med A", IF(COUNTIFS(A$2:A572, A572, B$2:B572, "Med A")=1, C572, ""), "")</f>
        <v/>
      </c>
      <c r="F572" s="12" t="str">
        <f t="shared" si="16"/>
        <v/>
      </c>
      <c r="G572" s="13" t="str">
        <f t="shared" si="17"/>
        <v/>
      </c>
    </row>
    <row r="573" spans="1:7" x14ac:dyDescent="0.25">
      <c r="A573" s="11">
        <v>39</v>
      </c>
      <c r="B573" s="11" t="s">
        <v>622</v>
      </c>
      <c r="C573" s="12">
        <v>41118</v>
      </c>
      <c r="D573" s="15">
        <v>4500</v>
      </c>
      <c r="E573" s="12" t="str">
        <f>IF(B573="Med A", IF(COUNTIFS(A$2:A573, A573, B$2:B573, "Med A")=1, C573, ""), "")</f>
        <v/>
      </c>
      <c r="F573" s="12" t="str">
        <f t="shared" si="16"/>
        <v/>
      </c>
      <c r="G573" s="13" t="str">
        <f t="shared" si="17"/>
        <v/>
      </c>
    </row>
    <row r="574" spans="1:7" x14ac:dyDescent="0.25">
      <c r="A574" s="11">
        <v>39</v>
      </c>
      <c r="B574" s="11" t="s">
        <v>622</v>
      </c>
      <c r="C574" s="12">
        <v>41121</v>
      </c>
      <c r="D574" s="15">
        <v>4500</v>
      </c>
      <c r="E574" s="12" t="str">
        <f>IF(B574="Med A", IF(COUNTIFS(A$2:A574, A574, B$2:B574, "Med A")=1, C574, ""), "")</f>
        <v/>
      </c>
      <c r="F574" s="12" t="str">
        <f t="shared" si="16"/>
        <v/>
      </c>
      <c r="G574" s="13" t="str">
        <f t="shared" si="17"/>
        <v/>
      </c>
    </row>
    <row r="575" spans="1:7" x14ac:dyDescent="0.25">
      <c r="A575" s="11">
        <v>39</v>
      </c>
      <c r="B575" s="11" t="s">
        <v>622</v>
      </c>
      <c r="C575" s="12">
        <v>41123</v>
      </c>
      <c r="D575" s="15">
        <v>4500</v>
      </c>
      <c r="E575" s="12" t="str">
        <f>IF(B575="Med A", IF(COUNTIFS(A$2:A575, A575, B$2:B575, "Med A")=1, C575, ""), "")</f>
        <v/>
      </c>
      <c r="F575" s="12" t="str">
        <f t="shared" si="16"/>
        <v/>
      </c>
      <c r="G575" s="13" t="str">
        <f t="shared" si="17"/>
        <v/>
      </c>
    </row>
    <row r="576" spans="1:7" x14ac:dyDescent="0.25">
      <c r="A576" s="11">
        <v>39</v>
      </c>
      <c r="B576" s="11" t="s">
        <v>622</v>
      </c>
      <c r="C576" s="12">
        <v>41128</v>
      </c>
      <c r="D576" s="15">
        <v>4500</v>
      </c>
      <c r="E576" s="12" t="str">
        <f>IF(B576="Med A", IF(COUNTIFS(A$2:A576, A576, B$2:B576, "Med A")=1, C576, ""), "")</f>
        <v/>
      </c>
      <c r="F576" s="12" t="str">
        <f t="shared" si="16"/>
        <v/>
      </c>
      <c r="G576" s="13" t="str">
        <f t="shared" si="17"/>
        <v/>
      </c>
    </row>
    <row r="577" spans="1:7" x14ac:dyDescent="0.25">
      <c r="A577" s="11">
        <v>39</v>
      </c>
      <c r="B577" s="11" t="s">
        <v>622</v>
      </c>
      <c r="C577" s="12">
        <v>41132</v>
      </c>
      <c r="D577" s="15">
        <v>4500</v>
      </c>
      <c r="E577" s="12" t="str">
        <f>IF(B577="Med A", IF(COUNTIFS(A$2:A577, A577, B$2:B577, "Med A")=1, C577, ""), "")</f>
        <v/>
      </c>
      <c r="F577" s="12" t="str">
        <f t="shared" si="16"/>
        <v/>
      </c>
      <c r="G577" s="13" t="str">
        <f t="shared" si="17"/>
        <v/>
      </c>
    </row>
    <row r="578" spans="1:7" x14ac:dyDescent="0.25">
      <c r="A578" s="11">
        <v>39</v>
      </c>
      <c r="B578" s="11" t="s">
        <v>622</v>
      </c>
      <c r="C578" s="12">
        <v>41137</v>
      </c>
      <c r="D578" s="15">
        <v>4500</v>
      </c>
      <c r="E578" s="12" t="str">
        <f>IF(B578="Med A", IF(COUNTIFS(A$2:A578, A578, B$2:B578, "Med A")=1, C578, ""), "")</f>
        <v/>
      </c>
      <c r="F578" s="12" t="str">
        <f t="shared" ref="F578:F641" si="18">IF(AND(B578="Med A", B579="Med B", A578=A579), C578, "")</f>
        <v/>
      </c>
      <c r="G578" s="13" t="str">
        <f t="shared" si="17"/>
        <v/>
      </c>
    </row>
    <row r="579" spans="1:7" x14ac:dyDescent="0.25">
      <c r="A579" s="11">
        <v>39</v>
      </c>
      <c r="B579" s="11" t="s">
        <v>622</v>
      </c>
      <c r="C579" s="12">
        <v>41139</v>
      </c>
      <c r="D579" s="15">
        <v>4500</v>
      </c>
      <c r="E579" s="12" t="str">
        <f>IF(B579="Med A", IF(COUNTIFS(A$2:A579, A579, B$2:B579, "Med A")=1, C579, ""), "")</f>
        <v/>
      </c>
      <c r="F579" s="12" t="str">
        <f t="shared" si="18"/>
        <v/>
      </c>
      <c r="G579" s="13" t="str">
        <f t="shared" ref="G579:G642" si="19">IF(AND(B579="Med A",B580="Med B",A579=A580),(C579-_xlfn.MINIFS(C:C,A:A,A579,B:B,"Med A")+1)/7,"")</f>
        <v/>
      </c>
    </row>
    <row r="580" spans="1:7" x14ac:dyDescent="0.25">
      <c r="A580" s="11">
        <v>39</v>
      </c>
      <c r="B580" s="11" t="s">
        <v>622</v>
      </c>
      <c r="C580" s="12">
        <v>41144</v>
      </c>
      <c r="D580" s="15">
        <v>4500</v>
      </c>
      <c r="E580" s="12" t="str">
        <f>IF(B580="Med A", IF(COUNTIFS(A$2:A580, A580, B$2:B580, "Med A")=1, C580, ""), "")</f>
        <v/>
      </c>
      <c r="F580" s="12" t="str">
        <f t="shared" si="18"/>
        <v/>
      </c>
      <c r="G580" s="13" t="str">
        <f t="shared" si="19"/>
        <v/>
      </c>
    </row>
    <row r="581" spans="1:7" x14ac:dyDescent="0.25">
      <c r="A581" s="11">
        <v>39</v>
      </c>
      <c r="B581" s="11" t="s">
        <v>622</v>
      </c>
      <c r="C581" s="12">
        <v>41151</v>
      </c>
      <c r="D581" s="15">
        <v>4500</v>
      </c>
      <c r="E581" s="12" t="str">
        <f>IF(B581="Med A", IF(COUNTIFS(A$2:A581, A581, B$2:B581, "Med A")=1, C581, ""), "")</f>
        <v/>
      </c>
      <c r="F581" s="12" t="str">
        <f t="shared" si="18"/>
        <v/>
      </c>
      <c r="G581" s="13" t="str">
        <f t="shared" si="19"/>
        <v/>
      </c>
    </row>
    <row r="582" spans="1:7" x14ac:dyDescent="0.25">
      <c r="A582" s="11">
        <v>39</v>
      </c>
      <c r="B582" s="11" t="s">
        <v>622</v>
      </c>
      <c r="C582" s="12">
        <v>41157</v>
      </c>
      <c r="D582" s="15">
        <v>4500</v>
      </c>
      <c r="E582" s="12" t="str">
        <f>IF(B582="Med A", IF(COUNTIFS(A$2:A582, A582, B$2:B582, "Med A")=1, C582, ""), "")</f>
        <v/>
      </c>
      <c r="F582" s="12">
        <f t="shared" si="18"/>
        <v>41157</v>
      </c>
      <c r="G582" s="13">
        <f t="shared" si="19"/>
        <v>9.2857142857142865</v>
      </c>
    </row>
    <row r="583" spans="1:7" x14ac:dyDescent="0.25">
      <c r="A583" s="11">
        <v>39</v>
      </c>
      <c r="B583" s="11" t="s">
        <v>623</v>
      </c>
      <c r="C583" s="12">
        <v>41165</v>
      </c>
      <c r="D583" s="15">
        <v>8</v>
      </c>
      <c r="E583" s="12" t="str">
        <f>IF(B583="Med A", IF(COUNTIFS(A$2:A583, A583, B$2:B583, "Med A")=1, C583, ""), "")</f>
        <v/>
      </c>
      <c r="F583" s="12" t="str">
        <f t="shared" si="18"/>
        <v/>
      </c>
      <c r="G583" s="13" t="str">
        <f t="shared" si="19"/>
        <v/>
      </c>
    </row>
    <row r="584" spans="1:7" x14ac:dyDescent="0.25">
      <c r="A584" s="11">
        <v>40</v>
      </c>
      <c r="B584" s="11" t="s">
        <v>622</v>
      </c>
      <c r="C584" s="12">
        <v>41097</v>
      </c>
      <c r="D584" s="15">
        <v>3400</v>
      </c>
      <c r="E584" s="12">
        <f>IF(B584="Med A", IF(COUNTIFS(A$2:A584, A584, B$2:B584, "Med A")=1, C584, ""), "")</f>
        <v>41097</v>
      </c>
      <c r="F584" s="12" t="str">
        <f t="shared" si="18"/>
        <v/>
      </c>
      <c r="G584" s="13" t="str">
        <f t="shared" si="19"/>
        <v/>
      </c>
    </row>
    <row r="585" spans="1:7" x14ac:dyDescent="0.25">
      <c r="A585" s="11">
        <v>40</v>
      </c>
      <c r="B585" s="11" t="s">
        <v>622</v>
      </c>
      <c r="C585" s="12">
        <v>41100</v>
      </c>
      <c r="D585" s="15">
        <v>3400</v>
      </c>
      <c r="E585" s="12" t="str">
        <f>IF(B585="Med A", IF(COUNTIFS(A$2:A585, A585, B$2:B585, "Med A")=1, C585, ""), "")</f>
        <v/>
      </c>
      <c r="F585" s="12" t="str">
        <f t="shared" si="18"/>
        <v/>
      </c>
      <c r="G585" s="13" t="str">
        <f t="shared" si="19"/>
        <v/>
      </c>
    </row>
    <row r="586" spans="1:7" x14ac:dyDescent="0.25">
      <c r="A586" s="11">
        <v>40</v>
      </c>
      <c r="B586" s="11" t="s">
        <v>622</v>
      </c>
      <c r="C586" s="12">
        <v>41102</v>
      </c>
      <c r="D586" s="15">
        <v>3400</v>
      </c>
      <c r="E586" s="12" t="str">
        <f>IF(B586="Med A", IF(COUNTIFS(A$2:A586, A586, B$2:B586, "Med A")=1, C586, ""), "")</f>
        <v/>
      </c>
      <c r="F586" s="12" t="str">
        <f t="shared" si="18"/>
        <v/>
      </c>
      <c r="G586" s="13" t="str">
        <f t="shared" si="19"/>
        <v/>
      </c>
    </row>
    <row r="587" spans="1:7" x14ac:dyDescent="0.25">
      <c r="A587" s="11">
        <v>40</v>
      </c>
      <c r="B587" s="11" t="s">
        <v>622</v>
      </c>
      <c r="C587" s="12">
        <v>41104</v>
      </c>
      <c r="D587" s="15">
        <v>3400</v>
      </c>
      <c r="E587" s="12" t="str">
        <f>IF(B587="Med A", IF(COUNTIFS(A$2:A587, A587, B$2:B587, "Med A")=1, C587, ""), "")</f>
        <v/>
      </c>
      <c r="F587" s="12" t="str">
        <f t="shared" si="18"/>
        <v/>
      </c>
      <c r="G587" s="13" t="str">
        <f t="shared" si="19"/>
        <v/>
      </c>
    </row>
    <row r="588" spans="1:7" x14ac:dyDescent="0.25">
      <c r="A588" s="11">
        <v>40</v>
      </c>
      <c r="B588" s="11" t="s">
        <v>622</v>
      </c>
      <c r="C588" s="12">
        <v>41107</v>
      </c>
      <c r="D588" s="15">
        <v>3400</v>
      </c>
      <c r="E588" s="12" t="str">
        <f>IF(B588="Med A", IF(COUNTIFS(A$2:A588, A588, B$2:B588, "Med A")=1, C588, ""), "")</f>
        <v/>
      </c>
      <c r="F588" s="12" t="str">
        <f t="shared" si="18"/>
        <v/>
      </c>
      <c r="G588" s="13" t="str">
        <f t="shared" si="19"/>
        <v/>
      </c>
    </row>
    <row r="589" spans="1:7" x14ac:dyDescent="0.25">
      <c r="A589" s="11">
        <v>40</v>
      </c>
      <c r="B589" s="11" t="s">
        <v>622</v>
      </c>
      <c r="C589" s="12">
        <v>41109</v>
      </c>
      <c r="D589" s="15">
        <v>3400</v>
      </c>
      <c r="E589" s="12" t="str">
        <f>IF(B589="Med A", IF(COUNTIFS(A$2:A589, A589, B$2:B589, "Med A")=1, C589, ""), "")</f>
        <v/>
      </c>
      <c r="F589" s="12" t="str">
        <f t="shared" si="18"/>
        <v/>
      </c>
      <c r="G589" s="13" t="str">
        <f t="shared" si="19"/>
        <v/>
      </c>
    </row>
    <row r="590" spans="1:7" x14ac:dyDescent="0.25">
      <c r="A590" s="11">
        <v>40</v>
      </c>
      <c r="B590" s="11" t="s">
        <v>622</v>
      </c>
      <c r="C590" s="12">
        <v>41111</v>
      </c>
      <c r="D590" s="15">
        <v>3400</v>
      </c>
      <c r="E590" s="12" t="str">
        <f>IF(B590="Med A", IF(COUNTIFS(A$2:A590, A590, B$2:B590, "Med A")=1, C590, ""), "")</f>
        <v/>
      </c>
      <c r="F590" s="12" t="str">
        <f t="shared" si="18"/>
        <v/>
      </c>
      <c r="G590" s="13" t="str">
        <f t="shared" si="19"/>
        <v/>
      </c>
    </row>
    <row r="591" spans="1:7" x14ac:dyDescent="0.25">
      <c r="A591" s="11">
        <v>40</v>
      </c>
      <c r="B591" s="11" t="s">
        <v>622</v>
      </c>
      <c r="C591" s="12">
        <v>41114</v>
      </c>
      <c r="D591" s="15">
        <v>3400</v>
      </c>
      <c r="E591" s="12" t="str">
        <f>IF(B591="Med A", IF(COUNTIFS(A$2:A591, A591, B$2:B591, "Med A")=1, C591, ""), "")</f>
        <v/>
      </c>
      <c r="F591" s="12" t="str">
        <f t="shared" si="18"/>
        <v/>
      </c>
      <c r="G591" s="13" t="str">
        <f t="shared" si="19"/>
        <v/>
      </c>
    </row>
    <row r="592" spans="1:7" x14ac:dyDescent="0.25">
      <c r="A592" s="11">
        <v>40</v>
      </c>
      <c r="B592" s="11" t="s">
        <v>622</v>
      </c>
      <c r="C592" s="12">
        <v>41116</v>
      </c>
      <c r="D592" s="15">
        <v>3400</v>
      </c>
      <c r="E592" s="12" t="str">
        <f>IF(B592="Med A", IF(COUNTIFS(A$2:A592, A592, B$2:B592, "Med A")=1, C592, ""), "")</f>
        <v/>
      </c>
      <c r="F592" s="12" t="str">
        <f t="shared" si="18"/>
        <v/>
      </c>
      <c r="G592" s="13" t="str">
        <f t="shared" si="19"/>
        <v/>
      </c>
    </row>
    <row r="593" spans="1:7" x14ac:dyDescent="0.25">
      <c r="A593" s="11">
        <v>40</v>
      </c>
      <c r="B593" s="11" t="s">
        <v>622</v>
      </c>
      <c r="C593" s="12">
        <v>41118</v>
      </c>
      <c r="D593" s="15">
        <v>3400</v>
      </c>
      <c r="E593" s="12" t="str">
        <f>IF(B593="Med A", IF(COUNTIFS(A$2:A593, A593, B$2:B593, "Med A")=1, C593, ""), "")</f>
        <v/>
      </c>
      <c r="F593" s="12" t="str">
        <f t="shared" si="18"/>
        <v/>
      </c>
      <c r="G593" s="13" t="str">
        <f t="shared" si="19"/>
        <v/>
      </c>
    </row>
    <row r="594" spans="1:7" x14ac:dyDescent="0.25">
      <c r="A594" s="11">
        <v>40</v>
      </c>
      <c r="B594" s="11" t="s">
        <v>622</v>
      </c>
      <c r="C594" s="12">
        <v>41121</v>
      </c>
      <c r="D594" s="15">
        <v>3400</v>
      </c>
      <c r="E594" s="12" t="str">
        <f>IF(B594="Med A", IF(COUNTIFS(A$2:A594, A594, B$2:B594, "Med A")=1, C594, ""), "")</f>
        <v/>
      </c>
      <c r="F594" s="12" t="str">
        <f t="shared" si="18"/>
        <v/>
      </c>
      <c r="G594" s="13" t="str">
        <f t="shared" si="19"/>
        <v/>
      </c>
    </row>
    <row r="595" spans="1:7" x14ac:dyDescent="0.25">
      <c r="A595" s="11">
        <v>40</v>
      </c>
      <c r="B595" s="11" t="s">
        <v>622</v>
      </c>
      <c r="C595" s="12">
        <v>41123</v>
      </c>
      <c r="D595" s="15">
        <v>3400</v>
      </c>
      <c r="E595" s="12" t="str">
        <f>IF(B595="Med A", IF(COUNTIFS(A$2:A595, A595, B$2:B595, "Med A")=1, C595, ""), "")</f>
        <v/>
      </c>
      <c r="F595" s="12" t="str">
        <f t="shared" si="18"/>
        <v/>
      </c>
      <c r="G595" s="13" t="str">
        <f t="shared" si="19"/>
        <v/>
      </c>
    </row>
    <row r="596" spans="1:7" x14ac:dyDescent="0.25">
      <c r="A596" s="11">
        <v>40</v>
      </c>
      <c r="B596" s="11" t="s">
        <v>622</v>
      </c>
      <c r="C596" s="12">
        <v>41125</v>
      </c>
      <c r="D596" s="15">
        <v>3400</v>
      </c>
      <c r="E596" s="12" t="str">
        <f>IF(B596="Med A", IF(COUNTIFS(A$2:A596, A596, B$2:B596, "Med A")=1, C596, ""), "")</f>
        <v/>
      </c>
      <c r="F596" s="12" t="str">
        <f t="shared" si="18"/>
        <v/>
      </c>
      <c r="G596" s="13" t="str">
        <f t="shared" si="19"/>
        <v/>
      </c>
    </row>
    <row r="597" spans="1:7" x14ac:dyDescent="0.25">
      <c r="A597" s="11">
        <v>40</v>
      </c>
      <c r="B597" s="11" t="s">
        <v>622</v>
      </c>
      <c r="C597" s="12">
        <v>41128</v>
      </c>
      <c r="D597" s="15">
        <v>3400</v>
      </c>
      <c r="E597" s="12" t="str">
        <f>IF(B597="Med A", IF(COUNTIFS(A$2:A597, A597, B$2:B597, "Med A")=1, C597, ""), "")</f>
        <v/>
      </c>
      <c r="F597" s="12" t="str">
        <f t="shared" si="18"/>
        <v/>
      </c>
      <c r="G597" s="13" t="str">
        <f t="shared" si="19"/>
        <v/>
      </c>
    </row>
    <row r="598" spans="1:7" x14ac:dyDescent="0.25">
      <c r="A598" s="11">
        <v>40</v>
      </c>
      <c r="B598" s="11" t="s">
        <v>622</v>
      </c>
      <c r="C598" s="12">
        <v>41130</v>
      </c>
      <c r="D598" s="15">
        <v>3400</v>
      </c>
      <c r="E598" s="12" t="str">
        <f>IF(B598="Med A", IF(COUNTIFS(A$2:A598, A598, B$2:B598, "Med A")=1, C598, ""), "")</f>
        <v/>
      </c>
      <c r="F598" s="12" t="str">
        <f t="shared" si="18"/>
        <v/>
      </c>
      <c r="G598" s="13" t="str">
        <f t="shared" si="19"/>
        <v/>
      </c>
    </row>
    <row r="599" spans="1:7" x14ac:dyDescent="0.25">
      <c r="A599" s="11">
        <v>40</v>
      </c>
      <c r="B599" s="11" t="s">
        <v>622</v>
      </c>
      <c r="C599" s="12">
        <v>41135</v>
      </c>
      <c r="D599" s="15">
        <v>3400</v>
      </c>
      <c r="E599" s="12" t="str">
        <f>IF(B599="Med A", IF(COUNTIFS(A$2:A599, A599, B$2:B599, "Med A")=1, C599, ""), "")</f>
        <v/>
      </c>
      <c r="F599" s="12" t="str">
        <f t="shared" si="18"/>
        <v/>
      </c>
      <c r="G599" s="13" t="str">
        <f t="shared" si="19"/>
        <v/>
      </c>
    </row>
    <row r="600" spans="1:7" x14ac:dyDescent="0.25">
      <c r="A600" s="11">
        <v>40</v>
      </c>
      <c r="B600" s="11" t="s">
        <v>622</v>
      </c>
      <c r="C600" s="12">
        <v>41137</v>
      </c>
      <c r="D600" s="15">
        <v>3400</v>
      </c>
      <c r="E600" s="12" t="str">
        <f>IF(B600="Med A", IF(COUNTIFS(A$2:A600, A600, B$2:B600, "Med A")=1, C600, ""), "")</f>
        <v/>
      </c>
      <c r="F600" s="12" t="str">
        <f t="shared" si="18"/>
        <v/>
      </c>
      <c r="G600" s="13" t="str">
        <f t="shared" si="19"/>
        <v/>
      </c>
    </row>
    <row r="601" spans="1:7" x14ac:dyDescent="0.25">
      <c r="A601" s="11">
        <v>41</v>
      </c>
      <c r="B601" s="11" t="s">
        <v>623</v>
      </c>
      <c r="C601" s="12">
        <v>41165</v>
      </c>
      <c r="D601" s="15">
        <v>6</v>
      </c>
      <c r="E601" s="12" t="str">
        <f>IF(B601="Med A", IF(COUNTIFS(A$2:A601, A601, B$2:B601, "Med A")=1, C601, ""), "")</f>
        <v/>
      </c>
      <c r="F601" s="12" t="str">
        <f t="shared" si="18"/>
        <v/>
      </c>
      <c r="G601" s="13" t="str">
        <f t="shared" si="19"/>
        <v/>
      </c>
    </row>
    <row r="602" spans="1:7" x14ac:dyDescent="0.25">
      <c r="A602" s="11">
        <v>41</v>
      </c>
      <c r="B602" s="11" t="s">
        <v>623</v>
      </c>
      <c r="C602" s="12">
        <v>41193</v>
      </c>
      <c r="D602" s="15">
        <v>6</v>
      </c>
      <c r="E602" s="12" t="str">
        <f>IF(B602="Med A", IF(COUNTIFS(A$2:A602, A602, B$2:B602, "Med A")=1, C602, ""), "")</f>
        <v/>
      </c>
      <c r="F602" s="12" t="str">
        <f t="shared" si="18"/>
        <v/>
      </c>
      <c r="G602" s="13" t="str">
        <f t="shared" si="19"/>
        <v/>
      </c>
    </row>
    <row r="603" spans="1:7" x14ac:dyDescent="0.25">
      <c r="A603" s="11">
        <v>42</v>
      </c>
      <c r="B603" s="11" t="s">
        <v>622</v>
      </c>
      <c r="C603" s="12">
        <v>41103</v>
      </c>
      <c r="D603" s="15">
        <v>2600</v>
      </c>
      <c r="E603" s="12">
        <f>IF(B603="Med A", IF(COUNTIFS(A$2:A603, A603, B$2:B603, "Med A")=1, C603, ""), "")</f>
        <v>41103</v>
      </c>
      <c r="F603" s="12" t="str">
        <f t="shared" si="18"/>
        <v/>
      </c>
      <c r="G603" s="13" t="str">
        <f t="shared" si="19"/>
        <v/>
      </c>
    </row>
    <row r="604" spans="1:7" x14ac:dyDescent="0.25">
      <c r="A604" s="11">
        <v>42</v>
      </c>
      <c r="B604" s="11" t="s">
        <v>622</v>
      </c>
      <c r="C604" s="12">
        <v>41106</v>
      </c>
      <c r="D604" s="15">
        <v>2600</v>
      </c>
      <c r="E604" s="12" t="str">
        <f>IF(B604="Med A", IF(COUNTIFS(A$2:A604, A604, B$2:B604, "Med A")=1, C604, ""), "")</f>
        <v/>
      </c>
      <c r="F604" s="12" t="str">
        <f t="shared" si="18"/>
        <v/>
      </c>
      <c r="G604" s="13" t="str">
        <f t="shared" si="19"/>
        <v/>
      </c>
    </row>
    <row r="605" spans="1:7" x14ac:dyDescent="0.25">
      <c r="A605" s="11">
        <v>42</v>
      </c>
      <c r="B605" s="11" t="s">
        <v>622</v>
      </c>
      <c r="C605" s="12">
        <v>41108</v>
      </c>
      <c r="D605" s="15">
        <v>2600</v>
      </c>
      <c r="E605" s="12" t="str">
        <f>IF(B605="Med A", IF(COUNTIFS(A$2:A605, A605, B$2:B605, "Med A")=1, C605, ""), "")</f>
        <v/>
      </c>
      <c r="F605" s="12">
        <f t="shared" si="18"/>
        <v>41108</v>
      </c>
      <c r="G605" s="13">
        <f t="shared" si="19"/>
        <v>0.8571428571428571</v>
      </c>
    </row>
    <row r="606" spans="1:7" x14ac:dyDescent="0.25">
      <c r="A606" s="11">
        <v>42</v>
      </c>
      <c r="B606" s="11" t="s">
        <v>623</v>
      </c>
      <c r="C606" s="12">
        <v>41194</v>
      </c>
      <c r="D606" s="15">
        <v>2</v>
      </c>
      <c r="E606" s="12" t="str">
        <f>IF(B606="Med A", IF(COUNTIFS(A$2:A606, A606, B$2:B606, "Med A")=1, C606, ""), "")</f>
        <v/>
      </c>
      <c r="F606" s="12" t="str">
        <f t="shared" si="18"/>
        <v/>
      </c>
      <c r="G606" s="13" t="str">
        <f t="shared" si="19"/>
        <v/>
      </c>
    </row>
    <row r="607" spans="1:7" x14ac:dyDescent="0.25">
      <c r="A607" s="11">
        <v>42</v>
      </c>
      <c r="B607" s="11" t="s">
        <v>623</v>
      </c>
      <c r="C607" s="12">
        <v>41227</v>
      </c>
      <c r="D607" s="15">
        <v>3</v>
      </c>
      <c r="E607" s="12" t="str">
        <f>IF(B607="Med A", IF(COUNTIFS(A$2:A607, A607, B$2:B607, "Med A")=1, C607, ""), "")</f>
        <v/>
      </c>
      <c r="F607" s="12" t="str">
        <f t="shared" si="18"/>
        <v/>
      </c>
      <c r="G607" s="13" t="str">
        <f t="shared" si="19"/>
        <v/>
      </c>
    </row>
    <row r="608" spans="1:7" x14ac:dyDescent="0.25">
      <c r="A608" s="11">
        <v>43</v>
      </c>
      <c r="B608" s="11" t="s">
        <v>622</v>
      </c>
      <c r="C608" s="12">
        <v>41092</v>
      </c>
      <c r="D608" s="15">
        <v>3000</v>
      </c>
      <c r="E608" s="12">
        <f>IF(B608="Med A", IF(COUNTIFS(A$2:A608, A608, B$2:B608, "Med A")=1, C608, ""), "")</f>
        <v>41092</v>
      </c>
      <c r="F608" s="12" t="str">
        <f t="shared" si="18"/>
        <v/>
      </c>
      <c r="G608" s="13" t="str">
        <f t="shared" si="19"/>
        <v/>
      </c>
    </row>
    <row r="609" spans="1:7" x14ac:dyDescent="0.25">
      <c r="A609" s="11">
        <v>43</v>
      </c>
      <c r="B609" s="11" t="s">
        <v>622</v>
      </c>
      <c r="C609" s="12">
        <v>41094</v>
      </c>
      <c r="D609" s="15">
        <v>3000</v>
      </c>
      <c r="E609" s="12" t="str">
        <f>IF(B609="Med A", IF(COUNTIFS(A$2:A609, A609, B$2:B609, "Med A")=1, C609, ""), "")</f>
        <v/>
      </c>
      <c r="F609" s="12" t="str">
        <f t="shared" si="18"/>
        <v/>
      </c>
      <c r="G609" s="13" t="str">
        <f t="shared" si="19"/>
        <v/>
      </c>
    </row>
    <row r="610" spans="1:7" x14ac:dyDescent="0.25">
      <c r="A610" s="11">
        <v>43</v>
      </c>
      <c r="B610" s="11" t="s">
        <v>622</v>
      </c>
      <c r="C610" s="12">
        <v>41096</v>
      </c>
      <c r="D610" s="15">
        <v>3000</v>
      </c>
      <c r="E610" s="12" t="str">
        <f>IF(B610="Med A", IF(COUNTIFS(A$2:A610, A610, B$2:B610, "Med A")=1, C610, ""), "")</f>
        <v/>
      </c>
      <c r="F610" s="12" t="str">
        <f t="shared" si="18"/>
        <v/>
      </c>
      <c r="G610" s="13" t="str">
        <f t="shared" si="19"/>
        <v/>
      </c>
    </row>
    <row r="611" spans="1:7" x14ac:dyDescent="0.25">
      <c r="A611" s="11">
        <v>44</v>
      </c>
      <c r="B611" s="11" t="s">
        <v>623</v>
      </c>
      <c r="C611" s="12">
        <v>41195</v>
      </c>
      <c r="D611" s="15">
        <v>2</v>
      </c>
      <c r="E611" s="12" t="str">
        <f>IF(B611="Med A", IF(COUNTIFS(A$2:A611, A611, B$2:B611, "Med A")=1, C611, ""), "")</f>
        <v/>
      </c>
      <c r="F611" s="12" t="str">
        <f t="shared" si="18"/>
        <v/>
      </c>
      <c r="G611" s="13" t="str">
        <f t="shared" si="19"/>
        <v/>
      </c>
    </row>
    <row r="612" spans="1:7" x14ac:dyDescent="0.25">
      <c r="A612" s="11">
        <v>45</v>
      </c>
      <c r="B612" s="11" t="s">
        <v>623</v>
      </c>
      <c r="C612" s="12">
        <v>41227</v>
      </c>
      <c r="D612" s="15">
        <v>2</v>
      </c>
      <c r="E612" s="12" t="str">
        <f>IF(B612="Med A", IF(COUNTIFS(A$2:A612, A612, B$2:B612, "Med A")=1, C612, ""), "")</f>
        <v/>
      </c>
      <c r="F612" s="12" t="str">
        <f t="shared" si="18"/>
        <v/>
      </c>
      <c r="G612" s="13" t="str">
        <f t="shared" si="19"/>
        <v/>
      </c>
    </row>
    <row r="613" spans="1:7" x14ac:dyDescent="0.25">
      <c r="A613" s="11">
        <v>46</v>
      </c>
      <c r="B613" s="11" t="s">
        <v>622</v>
      </c>
      <c r="C613" s="12">
        <v>41096</v>
      </c>
      <c r="D613" s="15">
        <v>10600</v>
      </c>
      <c r="E613" s="12">
        <f>IF(B613="Med A", IF(COUNTIFS(A$2:A613, A613, B$2:B613, "Med A")=1, C613, ""), "")</f>
        <v>41096</v>
      </c>
      <c r="F613" s="12" t="str">
        <f t="shared" si="18"/>
        <v/>
      </c>
      <c r="G613" s="13" t="str">
        <f t="shared" si="19"/>
        <v/>
      </c>
    </row>
    <row r="614" spans="1:7" x14ac:dyDescent="0.25">
      <c r="A614" s="11">
        <v>46</v>
      </c>
      <c r="B614" s="11" t="s">
        <v>622</v>
      </c>
      <c r="C614" s="12">
        <v>41099</v>
      </c>
      <c r="D614" s="15">
        <v>10600</v>
      </c>
      <c r="E614" s="12" t="str">
        <f>IF(B614="Med A", IF(COUNTIFS(A$2:A614, A614, B$2:B614, "Med A")=1, C614, ""), "")</f>
        <v/>
      </c>
      <c r="F614" s="12" t="str">
        <f t="shared" si="18"/>
        <v/>
      </c>
      <c r="G614" s="13" t="str">
        <f t="shared" si="19"/>
        <v/>
      </c>
    </row>
    <row r="615" spans="1:7" x14ac:dyDescent="0.25">
      <c r="A615" s="11">
        <v>46</v>
      </c>
      <c r="B615" s="11" t="s">
        <v>622</v>
      </c>
      <c r="C615" s="12">
        <v>41101</v>
      </c>
      <c r="D615" s="15">
        <v>10600</v>
      </c>
      <c r="E615" s="12" t="str">
        <f>IF(B615="Med A", IF(COUNTIFS(A$2:A615, A615, B$2:B615, "Med A")=1, C615, ""), "")</f>
        <v/>
      </c>
      <c r="F615" s="12" t="str">
        <f t="shared" si="18"/>
        <v/>
      </c>
      <c r="G615" s="13" t="str">
        <f t="shared" si="19"/>
        <v/>
      </c>
    </row>
    <row r="616" spans="1:7" x14ac:dyDescent="0.25">
      <c r="A616" s="11">
        <v>46</v>
      </c>
      <c r="B616" s="11" t="s">
        <v>622</v>
      </c>
      <c r="C616" s="12">
        <v>41103</v>
      </c>
      <c r="D616" s="15">
        <v>10600</v>
      </c>
      <c r="E616" s="12" t="str">
        <f>IF(B616="Med A", IF(COUNTIFS(A$2:A616, A616, B$2:B616, "Med A")=1, C616, ""), "")</f>
        <v/>
      </c>
      <c r="F616" s="12" t="str">
        <f t="shared" si="18"/>
        <v/>
      </c>
      <c r="G616" s="13" t="str">
        <f t="shared" si="19"/>
        <v/>
      </c>
    </row>
    <row r="617" spans="1:7" x14ac:dyDescent="0.25">
      <c r="A617" s="11">
        <v>46</v>
      </c>
      <c r="B617" s="11" t="s">
        <v>622</v>
      </c>
      <c r="C617" s="12">
        <v>41106</v>
      </c>
      <c r="D617" s="15">
        <v>10600</v>
      </c>
      <c r="E617" s="12" t="str">
        <f>IF(B617="Med A", IF(COUNTIFS(A$2:A617, A617, B$2:B617, "Med A")=1, C617, ""), "")</f>
        <v/>
      </c>
      <c r="F617" s="12" t="str">
        <f t="shared" si="18"/>
        <v/>
      </c>
      <c r="G617" s="13" t="str">
        <f t="shared" si="19"/>
        <v/>
      </c>
    </row>
    <row r="618" spans="1:7" x14ac:dyDescent="0.25">
      <c r="A618" s="11">
        <v>46</v>
      </c>
      <c r="B618" s="11" t="s">
        <v>622</v>
      </c>
      <c r="C618" s="12">
        <v>41108</v>
      </c>
      <c r="D618" s="15">
        <v>10600</v>
      </c>
      <c r="E618" s="12" t="str">
        <f>IF(B618="Med A", IF(COUNTIFS(A$2:A618, A618, B$2:B618, "Med A")=1, C618, ""), "")</f>
        <v/>
      </c>
      <c r="F618" s="12" t="str">
        <f t="shared" si="18"/>
        <v/>
      </c>
      <c r="G618" s="13" t="str">
        <f t="shared" si="19"/>
        <v/>
      </c>
    </row>
    <row r="619" spans="1:7" x14ac:dyDescent="0.25">
      <c r="A619" s="11">
        <v>46</v>
      </c>
      <c r="B619" s="11" t="s">
        <v>622</v>
      </c>
      <c r="C619" s="12">
        <v>41110</v>
      </c>
      <c r="D619" s="15">
        <v>10600</v>
      </c>
      <c r="E619" s="12" t="str">
        <f>IF(B619="Med A", IF(COUNTIFS(A$2:A619, A619, B$2:B619, "Med A")=1, C619, ""), "")</f>
        <v/>
      </c>
      <c r="F619" s="12" t="str">
        <f t="shared" si="18"/>
        <v/>
      </c>
      <c r="G619" s="13" t="str">
        <f t="shared" si="19"/>
        <v/>
      </c>
    </row>
    <row r="620" spans="1:7" x14ac:dyDescent="0.25">
      <c r="A620" s="11">
        <v>46</v>
      </c>
      <c r="B620" s="11" t="s">
        <v>622</v>
      </c>
      <c r="C620" s="12">
        <v>41113</v>
      </c>
      <c r="D620" s="15">
        <v>10600</v>
      </c>
      <c r="E620" s="12" t="str">
        <f>IF(B620="Med A", IF(COUNTIFS(A$2:A620, A620, B$2:B620, "Med A")=1, C620, ""), "")</f>
        <v/>
      </c>
      <c r="F620" s="12" t="str">
        <f t="shared" si="18"/>
        <v/>
      </c>
      <c r="G620" s="13" t="str">
        <f t="shared" si="19"/>
        <v/>
      </c>
    </row>
    <row r="621" spans="1:7" x14ac:dyDescent="0.25">
      <c r="A621" s="11">
        <v>46</v>
      </c>
      <c r="B621" s="11" t="s">
        <v>622</v>
      </c>
      <c r="C621" s="12">
        <v>41115</v>
      </c>
      <c r="D621" s="15">
        <v>10600</v>
      </c>
      <c r="E621" s="12" t="str">
        <f>IF(B621="Med A", IF(COUNTIFS(A$2:A621, A621, B$2:B621, "Med A")=1, C621, ""), "")</f>
        <v/>
      </c>
      <c r="F621" s="12" t="str">
        <f t="shared" si="18"/>
        <v/>
      </c>
      <c r="G621" s="13" t="str">
        <f t="shared" si="19"/>
        <v/>
      </c>
    </row>
    <row r="622" spans="1:7" x14ac:dyDescent="0.25">
      <c r="A622" s="11">
        <v>46</v>
      </c>
      <c r="B622" s="11" t="s">
        <v>622</v>
      </c>
      <c r="C622" s="12">
        <v>41117</v>
      </c>
      <c r="D622" s="15">
        <v>10600</v>
      </c>
      <c r="E622" s="12" t="str">
        <f>IF(B622="Med A", IF(COUNTIFS(A$2:A622, A622, B$2:B622, "Med A")=1, C622, ""), "")</f>
        <v/>
      </c>
      <c r="F622" s="12" t="str">
        <f t="shared" si="18"/>
        <v/>
      </c>
      <c r="G622" s="13" t="str">
        <f t="shared" si="19"/>
        <v/>
      </c>
    </row>
    <row r="623" spans="1:7" x14ac:dyDescent="0.25">
      <c r="A623" s="11">
        <v>46</v>
      </c>
      <c r="B623" s="11" t="s">
        <v>622</v>
      </c>
      <c r="C623" s="12">
        <v>41120</v>
      </c>
      <c r="D623" s="15">
        <v>10600</v>
      </c>
      <c r="E623" s="12" t="str">
        <f>IF(B623="Med A", IF(COUNTIFS(A$2:A623, A623, B$2:B623, "Med A")=1, C623, ""), "")</f>
        <v/>
      </c>
      <c r="F623" s="12" t="str">
        <f t="shared" si="18"/>
        <v/>
      </c>
      <c r="G623" s="13" t="str">
        <f t="shared" si="19"/>
        <v/>
      </c>
    </row>
    <row r="624" spans="1:7" x14ac:dyDescent="0.25">
      <c r="A624" s="11">
        <v>46</v>
      </c>
      <c r="B624" s="11" t="s">
        <v>622</v>
      </c>
      <c r="C624" s="12">
        <v>41122</v>
      </c>
      <c r="D624" s="15">
        <v>10600</v>
      </c>
      <c r="E624" s="12" t="str">
        <f>IF(B624="Med A", IF(COUNTIFS(A$2:A624, A624, B$2:B624, "Med A")=1, C624, ""), "")</f>
        <v/>
      </c>
      <c r="F624" s="12" t="str">
        <f t="shared" si="18"/>
        <v/>
      </c>
      <c r="G624" s="13" t="str">
        <f t="shared" si="19"/>
        <v/>
      </c>
    </row>
    <row r="625" spans="1:7" x14ac:dyDescent="0.25">
      <c r="A625" s="11">
        <v>46</v>
      </c>
      <c r="B625" s="11" t="s">
        <v>622</v>
      </c>
      <c r="C625" s="12">
        <v>41124</v>
      </c>
      <c r="D625" s="15">
        <v>10600</v>
      </c>
      <c r="E625" s="12" t="str">
        <f>IF(B625="Med A", IF(COUNTIFS(A$2:A625, A625, B$2:B625, "Med A")=1, C625, ""), "")</f>
        <v/>
      </c>
      <c r="F625" s="12" t="str">
        <f t="shared" si="18"/>
        <v/>
      </c>
      <c r="G625" s="13" t="str">
        <f t="shared" si="19"/>
        <v/>
      </c>
    </row>
    <row r="626" spans="1:7" x14ac:dyDescent="0.25">
      <c r="A626" s="11">
        <v>46</v>
      </c>
      <c r="B626" s="11" t="s">
        <v>622</v>
      </c>
      <c r="C626" s="12">
        <v>41127</v>
      </c>
      <c r="D626" s="15">
        <v>11700</v>
      </c>
      <c r="E626" s="12" t="str">
        <f>IF(B626="Med A", IF(COUNTIFS(A$2:A626, A626, B$2:B626, "Med A")=1, C626, ""), "")</f>
        <v/>
      </c>
      <c r="F626" s="12" t="str">
        <f t="shared" si="18"/>
        <v/>
      </c>
      <c r="G626" s="13" t="str">
        <f t="shared" si="19"/>
        <v/>
      </c>
    </row>
    <row r="627" spans="1:7" x14ac:dyDescent="0.25">
      <c r="A627" s="11">
        <v>46</v>
      </c>
      <c r="B627" s="11" t="s">
        <v>622</v>
      </c>
      <c r="C627" s="12">
        <v>41129</v>
      </c>
      <c r="D627" s="15">
        <v>11700</v>
      </c>
      <c r="E627" s="12" t="str">
        <f>IF(B627="Med A", IF(COUNTIFS(A$2:A627, A627, B$2:B627, "Med A")=1, C627, ""), "")</f>
        <v/>
      </c>
      <c r="F627" s="12" t="str">
        <f t="shared" si="18"/>
        <v/>
      </c>
      <c r="G627" s="13" t="str">
        <f t="shared" si="19"/>
        <v/>
      </c>
    </row>
    <row r="628" spans="1:7" x14ac:dyDescent="0.25">
      <c r="A628" s="11">
        <v>46</v>
      </c>
      <c r="B628" s="11" t="s">
        <v>622</v>
      </c>
      <c r="C628" s="12">
        <v>41131</v>
      </c>
      <c r="D628" s="15">
        <v>11700</v>
      </c>
      <c r="E628" s="12" t="str">
        <f>IF(B628="Med A", IF(COUNTIFS(A$2:A628, A628, B$2:B628, "Med A")=1, C628, ""), "")</f>
        <v/>
      </c>
      <c r="F628" s="12" t="str">
        <f t="shared" si="18"/>
        <v/>
      </c>
      <c r="G628" s="13" t="str">
        <f t="shared" si="19"/>
        <v/>
      </c>
    </row>
    <row r="629" spans="1:7" x14ac:dyDescent="0.25">
      <c r="A629" s="11">
        <v>46</v>
      </c>
      <c r="B629" s="11" t="s">
        <v>622</v>
      </c>
      <c r="C629" s="12">
        <v>41134</v>
      </c>
      <c r="D629" s="15">
        <v>11700</v>
      </c>
      <c r="E629" s="12" t="str">
        <f>IF(B629="Med A", IF(COUNTIFS(A$2:A629, A629, B$2:B629, "Med A")=1, C629, ""), "")</f>
        <v/>
      </c>
      <c r="F629" s="12" t="str">
        <f t="shared" si="18"/>
        <v/>
      </c>
      <c r="G629" s="13" t="str">
        <f t="shared" si="19"/>
        <v/>
      </c>
    </row>
    <row r="630" spans="1:7" x14ac:dyDescent="0.25">
      <c r="A630" s="11">
        <v>46</v>
      </c>
      <c r="B630" s="11" t="s">
        <v>622</v>
      </c>
      <c r="C630" s="12">
        <v>41136</v>
      </c>
      <c r="D630" s="15">
        <v>11700</v>
      </c>
      <c r="E630" s="12" t="str">
        <f>IF(B630="Med A", IF(COUNTIFS(A$2:A630, A630, B$2:B630, "Med A")=1, C630, ""), "")</f>
        <v/>
      </c>
      <c r="F630" s="12" t="str">
        <f t="shared" si="18"/>
        <v/>
      </c>
      <c r="G630" s="13" t="str">
        <f t="shared" si="19"/>
        <v/>
      </c>
    </row>
    <row r="631" spans="1:7" x14ac:dyDescent="0.25">
      <c r="A631" s="11">
        <v>46</v>
      </c>
      <c r="B631" s="11" t="s">
        <v>622</v>
      </c>
      <c r="C631" s="12">
        <v>41138</v>
      </c>
      <c r="D631" s="15">
        <v>11700</v>
      </c>
      <c r="E631" s="12" t="str">
        <f>IF(B631="Med A", IF(COUNTIFS(A$2:A631, A631, B$2:B631, "Med A")=1, C631, ""), "")</f>
        <v/>
      </c>
      <c r="F631" s="12" t="str">
        <f t="shared" si="18"/>
        <v/>
      </c>
      <c r="G631" s="13" t="str">
        <f t="shared" si="19"/>
        <v/>
      </c>
    </row>
    <row r="632" spans="1:7" x14ac:dyDescent="0.25">
      <c r="A632" s="11">
        <v>46</v>
      </c>
      <c r="B632" s="11" t="s">
        <v>622</v>
      </c>
      <c r="C632" s="12">
        <v>41141</v>
      </c>
      <c r="D632" s="15">
        <v>11700</v>
      </c>
      <c r="E632" s="12" t="str">
        <f>IF(B632="Med A", IF(COUNTIFS(A$2:A632, A632, B$2:B632, "Med A")=1, C632, ""), "")</f>
        <v/>
      </c>
      <c r="F632" s="12" t="str">
        <f t="shared" si="18"/>
        <v/>
      </c>
      <c r="G632" s="13" t="str">
        <f t="shared" si="19"/>
        <v/>
      </c>
    </row>
    <row r="633" spans="1:7" x14ac:dyDescent="0.25">
      <c r="A633" s="11">
        <v>46</v>
      </c>
      <c r="B633" s="11" t="s">
        <v>622</v>
      </c>
      <c r="C633" s="12">
        <v>41143</v>
      </c>
      <c r="D633" s="15">
        <v>11700</v>
      </c>
      <c r="E633" s="12" t="str">
        <f>IF(B633="Med A", IF(COUNTIFS(A$2:A633, A633, B$2:B633, "Med A")=1, C633, ""), "")</f>
        <v/>
      </c>
      <c r="F633" s="12" t="str">
        <f t="shared" si="18"/>
        <v/>
      </c>
      <c r="G633" s="13" t="str">
        <f t="shared" si="19"/>
        <v/>
      </c>
    </row>
    <row r="634" spans="1:7" x14ac:dyDescent="0.25">
      <c r="A634" s="11">
        <v>46</v>
      </c>
      <c r="B634" s="11" t="s">
        <v>622</v>
      </c>
      <c r="C634" s="12">
        <v>41145</v>
      </c>
      <c r="D634" s="15">
        <v>11700</v>
      </c>
      <c r="E634" s="12" t="str">
        <f>IF(B634="Med A", IF(COUNTIFS(A$2:A634, A634, B$2:B634, "Med A")=1, C634, ""), "")</f>
        <v/>
      </c>
      <c r="F634" s="12" t="str">
        <f t="shared" si="18"/>
        <v/>
      </c>
      <c r="G634" s="13" t="str">
        <f t="shared" si="19"/>
        <v/>
      </c>
    </row>
    <row r="635" spans="1:7" x14ac:dyDescent="0.25">
      <c r="A635" s="11">
        <v>46</v>
      </c>
      <c r="B635" s="11" t="s">
        <v>622</v>
      </c>
      <c r="C635" s="12">
        <v>41148</v>
      </c>
      <c r="D635" s="15">
        <v>11700</v>
      </c>
      <c r="E635" s="12" t="str">
        <f>IF(B635="Med A", IF(COUNTIFS(A$2:A635, A635, B$2:B635, "Med A")=1, C635, ""), "")</f>
        <v/>
      </c>
      <c r="F635" s="12" t="str">
        <f t="shared" si="18"/>
        <v/>
      </c>
      <c r="G635" s="13" t="str">
        <f t="shared" si="19"/>
        <v/>
      </c>
    </row>
    <row r="636" spans="1:7" x14ac:dyDescent="0.25">
      <c r="A636" s="11">
        <v>46</v>
      </c>
      <c r="B636" s="11" t="s">
        <v>622</v>
      </c>
      <c r="C636" s="12">
        <v>41150</v>
      </c>
      <c r="D636" s="15">
        <v>11700</v>
      </c>
      <c r="E636" s="12" t="str">
        <f>IF(B636="Med A", IF(COUNTIFS(A$2:A636, A636, B$2:B636, "Med A")=1, C636, ""), "")</f>
        <v/>
      </c>
      <c r="F636" s="12" t="str">
        <f t="shared" si="18"/>
        <v/>
      </c>
      <c r="G636" s="13" t="str">
        <f t="shared" si="19"/>
        <v/>
      </c>
    </row>
    <row r="637" spans="1:7" x14ac:dyDescent="0.25">
      <c r="A637" s="11">
        <v>46</v>
      </c>
      <c r="B637" s="11" t="s">
        <v>622</v>
      </c>
      <c r="C637" s="12">
        <v>41152</v>
      </c>
      <c r="D637" s="15">
        <v>11700</v>
      </c>
      <c r="E637" s="12" t="str">
        <f>IF(B637="Med A", IF(COUNTIFS(A$2:A637, A637, B$2:B637, "Med A")=1, C637, ""), "")</f>
        <v/>
      </c>
      <c r="F637" s="12" t="str">
        <f t="shared" si="18"/>
        <v/>
      </c>
      <c r="G637" s="13" t="str">
        <f t="shared" si="19"/>
        <v/>
      </c>
    </row>
    <row r="638" spans="1:7" x14ac:dyDescent="0.25">
      <c r="A638" s="11">
        <v>46</v>
      </c>
      <c r="B638" s="11" t="s">
        <v>622</v>
      </c>
      <c r="C638" s="12">
        <v>41155</v>
      </c>
      <c r="D638" s="15">
        <v>11700</v>
      </c>
      <c r="E638" s="12" t="str">
        <f>IF(B638="Med A", IF(COUNTIFS(A$2:A638, A638, B$2:B638, "Med A")=1, C638, ""), "")</f>
        <v/>
      </c>
      <c r="F638" s="12" t="str">
        <f t="shared" si="18"/>
        <v/>
      </c>
      <c r="G638" s="13" t="str">
        <f t="shared" si="19"/>
        <v/>
      </c>
    </row>
    <row r="639" spans="1:7" x14ac:dyDescent="0.25">
      <c r="A639" s="11">
        <v>46</v>
      </c>
      <c r="B639" s="11" t="s">
        <v>622</v>
      </c>
      <c r="C639" s="12">
        <v>41157</v>
      </c>
      <c r="D639" s="15">
        <v>11700</v>
      </c>
      <c r="E639" s="12" t="str">
        <f>IF(B639="Med A", IF(COUNTIFS(A$2:A639, A639, B$2:B639, "Med A")=1, C639, ""), "")</f>
        <v/>
      </c>
      <c r="F639" s="12">
        <f t="shared" si="18"/>
        <v>41157</v>
      </c>
      <c r="G639" s="13">
        <f t="shared" si="19"/>
        <v>8.8571428571428577</v>
      </c>
    </row>
    <row r="640" spans="1:7" x14ac:dyDescent="0.25">
      <c r="A640" s="11">
        <v>46</v>
      </c>
      <c r="B640" s="11" t="s">
        <v>623</v>
      </c>
      <c r="C640" s="12">
        <v>41164</v>
      </c>
      <c r="D640" s="15">
        <v>13</v>
      </c>
      <c r="E640" s="12" t="str">
        <f>IF(B640="Med A", IF(COUNTIFS(A$2:A640, A640, B$2:B640, "Med A")=1, C640, ""), "")</f>
        <v/>
      </c>
      <c r="F640" s="12" t="str">
        <f t="shared" si="18"/>
        <v/>
      </c>
      <c r="G640" s="13" t="str">
        <f t="shared" si="19"/>
        <v/>
      </c>
    </row>
    <row r="641" spans="1:7" x14ac:dyDescent="0.25">
      <c r="A641" s="11">
        <v>46</v>
      </c>
      <c r="B641" s="11" t="s">
        <v>623</v>
      </c>
      <c r="C641" s="12">
        <v>41197</v>
      </c>
      <c r="D641" s="15">
        <v>8</v>
      </c>
      <c r="E641" s="12" t="str">
        <f>IF(B641="Med A", IF(COUNTIFS(A$2:A641, A641, B$2:B641, "Med A")=1, C641, ""), "")</f>
        <v/>
      </c>
      <c r="F641" s="12" t="str">
        <f t="shared" si="18"/>
        <v/>
      </c>
      <c r="G641" s="13" t="str">
        <f t="shared" si="19"/>
        <v/>
      </c>
    </row>
    <row r="642" spans="1:7" x14ac:dyDescent="0.25">
      <c r="A642" s="11">
        <v>46</v>
      </c>
      <c r="B642" s="11" t="s">
        <v>623</v>
      </c>
      <c r="C642" s="12">
        <v>41227</v>
      </c>
      <c r="D642" s="15">
        <v>10</v>
      </c>
      <c r="E642" s="12" t="str">
        <f>IF(B642="Med A", IF(COUNTIFS(A$2:A642, A642, B$2:B642, "Med A")=1, C642, ""), "")</f>
        <v/>
      </c>
      <c r="F642" s="12" t="str">
        <f t="shared" ref="F642:F705" si="20">IF(AND(B642="Med A", B643="Med B", A642=A643), C642, "")</f>
        <v/>
      </c>
      <c r="G642" s="13" t="str">
        <f t="shared" si="19"/>
        <v/>
      </c>
    </row>
    <row r="643" spans="1:7" x14ac:dyDescent="0.25">
      <c r="A643" s="11">
        <v>47</v>
      </c>
      <c r="B643" s="11" t="s">
        <v>622</v>
      </c>
      <c r="C643" s="12">
        <v>41092</v>
      </c>
      <c r="D643" s="15">
        <v>20000</v>
      </c>
      <c r="E643" s="12">
        <f>IF(B643="Med A", IF(COUNTIFS(A$2:A643, A643, B$2:B643, "Med A")=1, C643, ""), "")</f>
        <v>41092</v>
      </c>
      <c r="F643" s="12" t="str">
        <f t="shared" si="20"/>
        <v/>
      </c>
      <c r="G643" s="13" t="str">
        <f t="shared" ref="G643:G706" si="21">IF(AND(B643="Med A",B644="Med B",A643=A644),(C643-_xlfn.MINIFS(C:C,A:A,A643,B:B,"Med A")+1)/7,"")</f>
        <v/>
      </c>
    </row>
    <row r="644" spans="1:7" x14ac:dyDescent="0.25">
      <c r="A644" s="11">
        <v>47</v>
      </c>
      <c r="B644" s="11" t="s">
        <v>622</v>
      </c>
      <c r="C644" s="12">
        <v>41094</v>
      </c>
      <c r="D644" s="15">
        <v>20000</v>
      </c>
      <c r="E644" s="12" t="str">
        <f>IF(B644="Med A", IF(COUNTIFS(A$2:A644, A644, B$2:B644, "Med A")=1, C644, ""), "")</f>
        <v/>
      </c>
      <c r="F644" s="12" t="str">
        <f t="shared" si="20"/>
        <v/>
      </c>
      <c r="G644" s="13" t="str">
        <f t="shared" si="21"/>
        <v/>
      </c>
    </row>
    <row r="645" spans="1:7" x14ac:dyDescent="0.25">
      <c r="A645" s="11">
        <v>47</v>
      </c>
      <c r="B645" s="11" t="s">
        <v>622</v>
      </c>
      <c r="C645" s="12">
        <v>41096</v>
      </c>
      <c r="D645" s="15">
        <v>20000</v>
      </c>
      <c r="E645" s="12" t="str">
        <f>IF(B645="Med A", IF(COUNTIFS(A$2:A645, A645, B$2:B645, "Med A")=1, C645, ""), "")</f>
        <v/>
      </c>
      <c r="F645" s="12" t="str">
        <f t="shared" si="20"/>
        <v/>
      </c>
      <c r="G645" s="13" t="str">
        <f t="shared" si="21"/>
        <v/>
      </c>
    </row>
    <row r="646" spans="1:7" x14ac:dyDescent="0.25">
      <c r="A646" s="11">
        <v>47</v>
      </c>
      <c r="B646" s="11" t="s">
        <v>622</v>
      </c>
      <c r="C646" s="12">
        <v>41099</v>
      </c>
      <c r="D646" s="15">
        <v>20000</v>
      </c>
      <c r="E646" s="12" t="str">
        <f>IF(B646="Med A", IF(COUNTIFS(A$2:A646, A646, B$2:B646, "Med A")=1, C646, ""), "")</f>
        <v/>
      </c>
      <c r="F646" s="12" t="str">
        <f t="shared" si="20"/>
        <v/>
      </c>
      <c r="G646" s="13" t="str">
        <f t="shared" si="21"/>
        <v/>
      </c>
    </row>
    <row r="647" spans="1:7" x14ac:dyDescent="0.25">
      <c r="A647" s="11">
        <v>47</v>
      </c>
      <c r="B647" s="11" t="s">
        <v>622</v>
      </c>
      <c r="C647" s="12">
        <v>41101</v>
      </c>
      <c r="D647" s="15">
        <v>20000</v>
      </c>
      <c r="E647" s="12" t="str">
        <f>IF(B647="Med A", IF(COUNTIFS(A$2:A647, A647, B$2:B647, "Med A")=1, C647, ""), "")</f>
        <v/>
      </c>
      <c r="F647" s="12" t="str">
        <f t="shared" si="20"/>
        <v/>
      </c>
      <c r="G647" s="13" t="str">
        <f t="shared" si="21"/>
        <v/>
      </c>
    </row>
    <row r="648" spans="1:7" x14ac:dyDescent="0.25">
      <c r="A648" s="11">
        <v>47</v>
      </c>
      <c r="B648" s="11" t="s">
        <v>622</v>
      </c>
      <c r="C648" s="12">
        <v>41103</v>
      </c>
      <c r="D648" s="15">
        <v>20000</v>
      </c>
      <c r="E648" s="12" t="str">
        <f>IF(B648="Med A", IF(COUNTIFS(A$2:A648, A648, B$2:B648, "Med A")=1, C648, ""), "")</f>
        <v/>
      </c>
      <c r="F648" s="12" t="str">
        <f t="shared" si="20"/>
        <v/>
      </c>
      <c r="G648" s="13" t="str">
        <f t="shared" si="21"/>
        <v/>
      </c>
    </row>
    <row r="649" spans="1:7" x14ac:dyDescent="0.25">
      <c r="A649" s="11">
        <v>47</v>
      </c>
      <c r="B649" s="11" t="s">
        <v>622</v>
      </c>
      <c r="C649" s="12">
        <v>41106</v>
      </c>
      <c r="D649" s="15">
        <v>20000</v>
      </c>
      <c r="E649" s="12" t="str">
        <f>IF(B649="Med A", IF(COUNTIFS(A$2:A649, A649, B$2:B649, "Med A")=1, C649, ""), "")</f>
        <v/>
      </c>
      <c r="F649" s="12" t="str">
        <f t="shared" si="20"/>
        <v/>
      </c>
      <c r="G649" s="13" t="str">
        <f t="shared" si="21"/>
        <v/>
      </c>
    </row>
    <row r="650" spans="1:7" x14ac:dyDescent="0.25">
      <c r="A650" s="11">
        <v>47</v>
      </c>
      <c r="B650" s="11" t="s">
        <v>622</v>
      </c>
      <c r="C650" s="12">
        <v>41108</v>
      </c>
      <c r="D650" s="15">
        <v>20000</v>
      </c>
      <c r="E650" s="12" t="str">
        <f>IF(B650="Med A", IF(COUNTIFS(A$2:A650, A650, B$2:B650, "Med A")=1, C650, ""), "")</f>
        <v/>
      </c>
      <c r="F650" s="12" t="str">
        <f t="shared" si="20"/>
        <v/>
      </c>
      <c r="G650" s="13" t="str">
        <f t="shared" si="21"/>
        <v/>
      </c>
    </row>
    <row r="651" spans="1:7" x14ac:dyDescent="0.25">
      <c r="A651" s="11">
        <v>47</v>
      </c>
      <c r="B651" s="11" t="s">
        <v>622</v>
      </c>
      <c r="C651" s="12">
        <v>41110</v>
      </c>
      <c r="D651" s="15">
        <v>18000</v>
      </c>
      <c r="E651" s="12" t="str">
        <f>IF(B651="Med A", IF(COUNTIFS(A$2:A651, A651, B$2:B651, "Med A")=1, C651, ""), "")</f>
        <v/>
      </c>
      <c r="F651" s="12" t="str">
        <f t="shared" si="20"/>
        <v/>
      </c>
      <c r="G651" s="13" t="str">
        <f t="shared" si="21"/>
        <v/>
      </c>
    </row>
    <row r="652" spans="1:7" x14ac:dyDescent="0.25">
      <c r="A652" s="11">
        <v>47</v>
      </c>
      <c r="B652" s="11" t="s">
        <v>622</v>
      </c>
      <c r="C652" s="12">
        <v>41113</v>
      </c>
      <c r="D652" s="15">
        <v>18000</v>
      </c>
      <c r="E652" s="12" t="str">
        <f>IF(B652="Med A", IF(COUNTIFS(A$2:A652, A652, B$2:B652, "Med A")=1, C652, ""), "")</f>
        <v/>
      </c>
      <c r="F652" s="12" t="str">
        <f t="shared" si="20"/>
        <v/>
      </c>
      <c r="G652" s="13" t="str">
        <f t="shared" si="21"/>
        <v/>
      </c>
    </row>
    <row r="653" spans="1:7" x14ac:dyDescent="0.25">
      <c r="A653" s="11">
        <v>47</v>
      </c>
      <c r="B653" s="11" t="s">
        <v>622</v>
      </c>
      <c r="C653" s="12">
        <v>41115</v>
      </c>
      <c r="D653" s="15">
        <v>18000</v>
      </c>
      <c r="E653" s="12" t="str">
        <f>IF(B653="Med A", IF(COUNTIFS(A$2:A653, A653, B$2:B653, "Med A")=1, C653, ""), "")</f>
        <v/>
      </c>
      <c r="F653" s="12" t="str">
        <f t="shared" si="20"/>
        <v/>
      </c>
      <c r="G653" s="13" t="str">
        <f t="shared" si="21"/>
        <v/>
      </c>
    </row>
    <row r="654" spans="1:7" x14ac:dyDescent="0.25">
      <c r="A654" s="11">
        <v>47</v>
      </c>
      <c r="B654" s="11" t="s">
        <v>622</v>
      </c>
      <c r="C654" s="12">
        <v>41117</v>
      </c>
      <c r="D654" s="15">
        <v>18000</v>
      </c>
      <c r="E654" s="12" t="str">
        <f>IF(B654="Med A", IF(COUNTIFS(A$2:A654, A654, B$2:B654, "Med A")=1, C654, ""), "")</f>
        <v/>
      </c>
      <c r="F654" s="12" t="str">
        <f t="shared" si="20"/>
        <v/>
      </c>
      <c r="G654" s="13" t="str">
        <f t="shared" si="21"/>
        <v/>
      </c>
    </row>
    <row r="655" spans="1:7" x14ac:dyDescent="0.25">
      <c r="A655" s="11">
        <v>47</v>
      </c>
      <c r="B655" s="11" t="s">
        <v>622</v>
      </c>
      <c r="C655" s="12">
        <v>41120</v>
      </c>
      <c r="D655" s="15">
        <v>18000</v>
      </c>
      <c r="E655" s="12" t="str">
        <f>IF(B655="Med A", IF(COUNTIFS(A$2:A655, A655, B$2:B655, "Med A")=1, C655, ""), "")</f>
        <v/>
      </c>
      <c r="F655" s="12" t="str">
        <f t="shared" si="20"/>
        <v/>
      </c>
      <c r="G655" s="13" t="str">
        <f t="shared" si="21"/>
        <v/>
      </c>
    </row>
    <row r="656" spans="1:7" x14ac:dyDescent="0.25">
      <c r="A656" s="11">
        <v>47</v>
      </c>
      <c r="B656" s="11" t="s">
        <v>622</v>
      </c>
      <c r="C656" s="12">
        <v>41122</v>
      </c>
      <c r="D656" s="15">
        <v>18000</v>
      </c>
      <c r="E656" s="12" t="str">
        <f>IF(B656="Med A", IF(COUNTIFS(A$2:A656, A656, B$2:B656, "Med A")=1, C656, ""), "")</f>
        <v/>
      </c>
      <c r="F656" s="12" t="str">
        <f t="shared" si="20"/>
        <v/>
      </c>
      <c r="G656" s="13" t="str">
        <f t="shared" si="21"/>
        <v/>
      </c>
    </row>
    <row r="657" spans="1:7" x14ac:dyDescent="0.25">
      <c r="A657" s="11">
        <v>47</v>
      </c>
      <c r="B657" s="11" t="s">
        <v>622</v>
      </c>
      <c r="C657" s="12">
        <v>41124</v>
      </c>
      <c r="D657" s="15">
        <v>18000</v>
      </c>
      <c r="E657" s="12" t="str">
        <f>IF(B657="Med A", IF(COUNTIFS(A$2:A657, A657, B$2:B657, "Med A")=1, C657, ""), "")</f>
        <v/>
      </c>
      <c r="F657" s="12" t="str">
        <f t="shared" si="20"/>
        <v/>
      </c>
      <c r="G657" s="13" t="str">
        <f t="shared" si="21"/>
        <v/>
      </c>
    </row>
    <row r="658" spans="1:7" x14ac:dyDescent="0.25">
      <c r="A658" s="11">
        <v>47</v>
      </c>
      <c r="B658" s="11" t="s">
        <v>622</v>
      </c>
      <c r="C658" s="12">
        <v>41127</v>
      </c>
      <c r="D658" s="15">
        <v>18000</v>
      </c>
      <c r="E658" s="12" t="str">
        <f>IF(B658="Med A", IF(COUNTIFS(A$2:A658, A658, B$2:B658, "Med A")=1, C658, ""), "")</f>
        <v/>
      </c>
      <c r="F658" s="12" t="str">
        <f t="shared" si="20"/>
        <v/>
      </c>
      <c r="G658" s="13" t="str">
        <f t="shared" si="21"/>
        <v/>
      </c>
    </row>
    <row r="659" spans="1:7" x14ac:dyDescent="0.25">
      <c r="A659" s="11">
        <v>47</v>
      </c>
      <c r="B659" s="11" t="s">
        <v>622</v>
      </c>
      <c r="C659" s="12">
        <v>41129</v>
      </c>
      <c r="D659" s="15">
        <v>18000</v>
      </c>
      <c r="E659" s="12" t="str">
        <f>IF(B659="Med A", IF(COUNTIFS(A$2:A659, A659, B$2:B659, "Med A")=1, C659, ""), "")</f>
        <v/>
      </c>
      <c r="F659" s="12" t="str">
        <f t="shared" si="20"/>
        <v/>
      </c>
      <c r="G659" s="13" t="str">
        <f t="shared" si="21"/>
        <v/>
      </c>
    </row>
    <row r="660" spans="1:7" x14ac:dyDescent="0.25">
      <c r="A660" s="11">
        <v>47</v>
      </c>
      <c r="B660" s="11" t="s">
        <v>622</v>
      </c>
      <c r="C660" s="12">
        <v>41131</v>
      </c>
      <c r="D660" s="15">
        <v>18000</v>
      </c>
      <c r="E660" s="12" t="str">
        <f>IF(B660="Med A", IF(COUNTIFS(A$2:A660, A660, B$2:B660, "Med A")=1, C660, ""), "")</f>
        <v/>
      </c>
      <c r="F660" s="12" t="str">
        <f t="shared" si="20"/>
        <v/>
      </c>
      <c r="G660" s="13" t="str">
        <f t="shared" si="21"/>
        <v/>
      </c>
    </row>
    <row r="661" spans="1:7" x14ac:dyDescent="0.25">
      <c r="A661" s="11">
        <v>47</v>
      </c>
      <c r="B661" s="11" t="s">
        <v>622</v>
      </c>
      <c r="C661" s="12">
        <v>41134</v>
      </c>
      <c r="D661" s="15">
        <v>18000</v>
      </c>
      <c r="E661" s="12" t="str">
        <f>IF(B661="Med A", IF(COUNTIFS(A$2:A661, A661, B$2:B661, "Med A")=1, C661, ""), "")</f>
        <v/>
      </c>
      <c r="F661" s="12" t="str">
        <f t="shared" si="20"/>
        <v/>
      </c>
      <c r="G661" s="13" t="str">
        <f t="shared" si="21"/>
        <v/>
      </c>
    </row>
    <row r="662" spans="1:7" x14ac:dyDescent="0.25">
      <c r="A662" s="11">
        <v>47</v>
      </c>
      <c r="B662" s="11" t="s">
        <v>622</v>
      </c>
      <c r="C662" s="12">
        <v>41136</v>
      </c>
      <c r="D662" s="15">
        <v>18000</v>
      </c>
      <c r="E662" s="12" t="str">
        <f>IF(B662="Med A", IF(COUNTIFS(A$2:A662, A662, B$2:B662, "Med A")=1, C662, ""), "")</f>
        <v/>
      </c>
      <c r="F662" s="12" t="str">
        <f t="shared" si="20"/>
        <v/>
      </c>
      <c r="G662" s="13" t="str">
        <f t="shared" si="21"/>
        <v/>
      </c>
    </row>
    <row r="663" spans="1:7" x14ac:dyDescent="0.25">
      <c r="A663" s="11">
        <v>47</v>
      </c>
      <c r="B663" s="11" t="s">
        <v>622</v>
      </c>
      <c r="C663" s="12">
        <v>41138</v>
      </c>
      <c r="D663" s="15">
        <v>18000</v>
      </c>
      <c r="E663" s="12" t="str">
        <f>IF(B663="Med A", IF(COUNTIFS(A$2:A663, A663, B$2:B663, "Med A")=1, C663, ""), "")</f>
        <v/>
      </c>
      <c r="F663" s="12" t="str">
        <f t="shared" si="20"/>
        <v/>
      </c>
      <c r="G663" s="13" t="str">
        <f t="shared" si="21"/>
        <v/>
      </c>
    </row>
    <row r="664" spans="1:7" x14ac:dyDescent="0.25">
      <c r="A664" s="11">
        <v>47</v>
      </c>
      <c r="B664" s="11" t="s">
        <v>622</v>
      </c>
      <c r="C664" s="12">
        <v>41141</v>
      </c>
      <c r="D664" s="15">
        <v>18000</v>
      </c>
      <c r="E664" s="12" t="str">
        <f>IF(B664="Med A", IF(COUNTIFS(A$2:A664, A664, B$2:B664, "Med A")=1, C664, ""), "")</f>
        <v/>
      </c>
      <c r="F664" s="12" t="str">
        <f t="shared" si="20"/>
        <v/>
      </c>
      <c r="G664" s="13" t="str">
        <f t="shared" si="21"/>
        <v/>
      </c>
    </row>
    <row r="665" spans="1:7" x14ac:dyDescent="0.25">
      <c r="A665" s="11">
        <v>47</v>
      </c>
      <c r="B665" s="11" t="s">
        <v>622</v>
      </c>
      <c r="C665" s="12">
        <v>41143</v>
      </c>
      <c r="D665" s="15">
        <v>18000</v>
      </c>
      <c r="E665" s="12" t="str">
        <f>IF(B665="Med A", IF(COUNTIFS(A$2:A665, A665, B$2:B665, "Med A")=1, C665, ""), "")</f>
        <v/>
      </c>
      <c r="F665" s="12" t="str">
        <f t="shared" si="20"/>
        <v/>
      </c>
      <c r="G665" s="13" t="str">
        <f t="shared" si="21"/>
        <v/>
      </c>
    </row>
    <row r="666" spans="1:7" x14ac:dyDescent="0.25">
      <c r="A666" s="11">
        <v>47</v>
      </c>
      <c r="B666" s="11" t="s">
        <v>622</v>
      </c>
      <c r="C666" s="12">
        <v>41145</v>
      </c>
      <c r="D666" s="15">
        <v>18000</v>
      </c>
      <c r="E666" s="12" t="str">
        <f>IF(B666="Med A", IF(COUNTIFS(A$2:A666, A666, B$2:B666, "Med A")=1, C666, ""), "")</f>
        <v/>
      </c>
      <c r="F666" s="12" t="str">
        <f t="shared" si="20"/>
        <v/>
      </c>
      <c r="G666" s="13" t="str">
        <f t="shared" si="21"/>
        <v/>
      </c>
    </row>
    <row r="667" spans="1:7" x14ac:dyDescent="0.25">
      <c r="A667" s="11">
        <v>47</v>
      </c>
      <c r="B667" s="11" t="s">
        <v>622</v>
      </c>
      <c r="C667" s="12">
        <v>41148</v>
      </c>
      <c r="D667" s="15">
        <v>18000</v>
      </c>
      <c r="E667" s="12" t="str">
        <f>IF(B667="Med A", IF(COUNTIFS(A$2:A667, A667, B$2:B667, "Med A")=1, C667, ""), "")</f>
        <v/>
      </c>
      <c r="F667" s="12" t="str">
        <f t="shared" si="20"/>
        <v/>
      </c>
      <c r="G667" s="13" t="str">
        <f t="shared" si="21"/>
        <v/>
      </c>
    </row>
    <row r="668" spans="1:7" x14ac:dyDescent="0.25">
      <c r="A668" s="11">
        <v>47</v>
      </c>
      <c r="B668" s="11" t="s">
        <v>622</v>
      </c>
      <c r="C668" s="12">
        <v>41150</v>
      </c>
      <c r="D668" s="15">
        <v>18000</v>
      </c>
      <c r="E668" s="12" t="str">
        <f>IF(B668="Med A", IF(COUNTIFS(A$2:A668, A668, B$2:B668, "Med A")=1, C668, ""), "")</f>
        <v/>
      </c>
      <c r="F668" s="12" t="str">
        <f t="shared" si="20"/>
        <v/>
      </c>
      <c r="G668" s="13" t="str">
        <f t="shared" si="21"/>
        <v/>
      </c>
    </row>
    <row r="669" spans="1:7" x14ac:dyDescent="0.25">
      <c r="A669" s="11">
        <v>47</v>
      </c>
      <c r="B669" s="11" t="s">
        <v>622</v>
      </c>
      <c r="C669" s="12">
        <v>41152</v>
      </c>
      <c r="D669" s="15">
        <v>18000</v>
      </c>
      <c r="E669" s="12" t="str">
        <f>IF(B669="Med A", IF(COUNTIFS(A$2:A669, A669, B$2:B669, "Med A")=1, C669, ""), "")</f>
        <v/>
      </c>
      <c r="F669" s="12" t="str">
        <f t="shared" si="20"/>
        <v/>
      </c>
      <c r="G669" s="13" t="str">
        <f t="shared" si="21"/>
        <v/>
      </c>
    </row>
    <row r="670" spans="1:7" x14ac:dyDescent="0.25">
      <c r="A670" s="11">
        <v>47</v>
      </c>
      <c r="B670" s="11" t="s">
        <v>622</v>
      </c>
      <c r="C670" s="12">
        <v>41155</v>
      </c>
      <c r="D670" s="15">
        <v>18000</v>
      </c>
      <c r="E670" s="12" t="str">
        <f>IF(B670="Med A", IF(COUNTIFS(A$2:A670, A670, B$2:B670, "Med A")=1, C670, ""), "")</f>
        <v/>
      </c>
      <c r="F670" s="12" t="str">
        <f t="shared" si="20"/>
        <v/>
      </c>
      <c r="G670" s="13" t="str">
        <f t="shared" si="21"/>
        <v/>
      </c>
    </row>
    <row r="671" spans="1:7" x14ac:dyDescent="0.25">
      <c r="A671" s="11">
        <v>47</v>
      </c>
      <c r="B671" s="11" t="s">
        <v>622</v>
      </c>
      <c r="C671" s="12">
        <v>41157</v>
      </c>
      <c r="D671" s="15">
        <v>18000</v>
      </c>
      <c r="E671" s="12" t="str">
        <f>IF(B671="Med A", IF(COUNTIFS(A$2:A671, A671, B$2:B671, "Med A")=1, C671, ""), "")</f>
        <v/>
      </c>
      <c r="F671" s="12">
        <f t="shared" si="20"/>
        <v>41157</v>
      </c>
      <c r="G671" s="13">
        <f t="shared" si="21"/>
        <v>9.4285714285714288</v>
      </c>
    </row>
    <row r="672" spans="1:7" x14ac:dyDescent="0.25">
      <c r="A672" s="11">
        <v>47</v>
      </c>
      <c r="B672" s="11" t="s">
        <v>623</v>
      </c>
      <c r="C672" s="12">
        <v>41164</v>
      </c>
      <c r="D672" s="15">
        <v>16</v>
      </c>
      <c r="E672" s="12" t="str">
        <f>IF(B672="Med A", IF(COUNTIFS(A$2:A672, A672, B$2:B672, "Med A")=1, C672, ""), "")</f>
        <v/>
      </c>
      <c r="F672" s="12" t="str">
        <f t="shared" si="20"/>
        <v/>
      </c>
      <c r="G672" s="13" t="str">
        <f t="shared" si="21"/>
        <v/>
      </c>
    </row>
    <row r="673" spans="1:7" x14ac:dyDescent="0.25">
      <c r="A673" s="11">
        <v>47</v>
      </c>
      <c r="B673" s="11" t="s">
        <v>623</v>
      </c>
      <c r="C673" s="12">
        <v>41192</v>
      </c>
      <c r="D673" s="15">
        <v>20</v>
      </c>
      <c r="E673" s="12" t="str">
        <f>IF(B673="Med A", IF(COUNTIFS(A$2:A673, A673, B$2:B673, "Med A")=1, C673, ""), "")</f>
        <v/>
      </c>
      <c r="F673" s="12" t="str">
        <f t="shared" si="20"/>
        <v/>
      </c>
      <c r="G673" s="13" t="str">
        <f t="shared" si="21"/>
        <v/>
      </c>
    </row>
    <row r="674" spans="1:7" x14ac:dyDescent="0.25">
      <c r="A674" s="11">
        <v>47</v>
      </c>
      <c r="B674" s="11" t="s">
        <v>623</v>
      </c>
      <c r="C674" s="12">
        <v>41227</v>
      </c>
      <c r="D674" s="15">
        <v>20</v>
      </c>
      <c r="E674" s="12" t="str">
        <f>IF(B674="Med A", IF(COUNTIFS(A$2:A674, A674, B$2:B674, "Med A")=1, C674, ""), "")</f>
        <v/>
      </c>
      <c r="F674" s="12" t="str">
        <f t="shared" si="20"/>
        <v/>
      </c>
      <c r="G674" s="13" t="str">
        <f t="shared" si="21"/>
        <v/>
      </c>
    </row>
    <row r="675" spans="1:7" x14ac:dyDescent="0.25">
      <c r="A675" s="11">
        <v>48</v>
      </c>
      <c r="B675" s="11" t="s">
        <v>622</v>
      </c>
      <c r="C675" s="12">
        <v>41092</v>
      </c>
      <c r="D675" s="15">
        <v>3200</v>
      </c>
      <c r="E675" s="12">
        <f>IF(B675="Med A", IF(COUNTIFS(A$2:A675, A675, B$2:B675, "Med A")=1, C675, ""), "")</f>
        <v>41092</v>
      </c>
      <c r="F675" s="12" t="str">
        <f t="shared" si="20"/>
        <v/>
      </c>
      <c r="G675" s="13" t="str">
        <f t="shared" si="21"/>
        <v/>
      </c>
    </row>
    <row r="676" spans="1:7" x14ac:dyDescent="0.25">
      <c r="A676" s="11">
        <v>48</v>
      </c>
      <c r="B676" s="11" t="s">
        <v>622</v>
      </c>
      <c r="C676" s="12">
        <v>41094</v>
      </c>
      <c r="D676" s="15">
        <v>3200</v>
      </c>
      <c r="E676" s="12" t="str">
        <f>IF(B676="Med A", IF(COUNTIFS(A$2:A676, A676, B$2:B676, "Med A")=1, C676, ""), "")</f>
        <v/>
      </c>
      <c r="F676" s="12" t="str">
        <f t="shared" si="20"/>
        <v/>
      </c>
      <c r="G676" s="13" t="str">
        <f t="shared" si="21"/>
        <v/>
      </c>
    </row>
    <row r="677" spans="1:7" x14ac:dyDescent="0.25">
      <c r="A677" s="11">
        <v>48</v>
      </c>
      <c r="B677" s="11" t="s">
        <v>622</v>
      </c>
      <c r="C677" s="12">
        <v>41096</v>
      </c>
      <c r="D677" s="15">
        <v>3200</v>
      </c>
      <c r="E677" s="12" t="str">
        <f>IF(B677="Med A", IF(COUNTIFS(A$2:A677, A677, B$2:B677, "Med A")=1, C677, ""), "")</f>
        <v/>
      </c>
      <c r="F677" s="12" t="str">
        <f t="shared" si="20"/>
        <v/>
      </c>
      <c r="G677" s="13" t="str">
        <f t="shared" si="21"/>
        <v/>
      </c>
    </row>
    <row r="678" spans="1:7" x14ac:dyDescent="0.25">
      <c r="A678" s="11">
        <v>48</v>
      </c>
      <c r="B678" s="11" t="s">
        <v>622</v>
      </c>
      <c r="C678" s="12">
        <v>41099</v>
      </c>
      <c r="D678" s="15">
        <v>3200</v>
      </c>
      <c r="E678" s="12" t="str">
        <f>IF(B678="Med A", IF(COUNTIFS(A$2:A678, A678, B$2:B678, "Med A")=1, C678, ""), "")</f>
        <v/>
      </c>
      <c r="F678" s="12" t="str">
        <f t="shared" si="20"/>
        <v/>
      </c>
      <c r="G678" s="13" t="str">
        <f t="shared" si="21"/>
        <v/>
      </c>
    </row>
    <row r="679" spans="1:7" x14ac:dyDescent="0.25">
      <c r="A679" s="11">
        <v>48</v>
      </c>
      <c r="B679" s="11" t="s">
        <v>622</v>
      </c>
      <c r="C679" s="12">
        <v>41101</v>
      </c>
      <c r="D679" s="15">
        <v>3200</v>
      </c>
      <c r="E679" s="12" t="str">
        <f>IF(B679="Med A", IF(COUNTIFS(A$2:A679, A679, B$2:B679, "Med A")=1, C679, ""), "")</f>
        <v/>
      </c>
      <c r="F679" s="12" t="str">
        <f t="shared" si="20"/>
        <v/>
      </c>
      <c r="G679" s="13" t="str">
        <f t="shared" si="21"/>
        <v/>
      </c>
    </row>
    <row r="680" spans="1:7" x14ac:dyDescent="0.25">
      <c r="A680" s="11">
        <v>48</v>
      </c>
      <c r="B680" s="11" t="s">
        <v>622</v>
      </c>
      <c r="C680" s="12">
        <v>41103</v>
      </c>
      <c r="D680" s="15">
        <v>3200</v>
      </c>
      <c r="E680" s="12" t="str">
        <f>IF(B680="Med A", IF(COUNTIFS(A$2:A680, A680, B$2:B680, "Med A")=1, C680, ""), "")</f>
        <v/>
      </c>
      <c r="F680" s="12" t="str">
        <f t="shared" si="20"/>
        <v/>
      </c>
      <c r="G680" s="13" t="str">
        <f t="shared" si="21"/>
        <v/>
      </c>
    </row>
    <row r="681" spans="1:7" x14ac:dyDescent="0.25">
      <c r="A681" s="11">
        <v>48</v>
      </c>
      <c r="B681" s="11" t="s">
        <v>622</v>
      </c>
      <c r="C681" s="12">
        <v>41106</v>
      </c>
      <c r="D681" s="15">
        <v>3200</v>
      </c>
      <c r="E681" s="12" t="str">
        <f>IF(B681="Med A", IF(COUNTIFS(A$2:A681, A681, B$2:B681, "Med A")=1, C681, ""), "")</f>
        <v/>
      </c>
      <c r="F681" s="12" t="str">
        <f t="shared" si="20"/>
        <v/>
      </c>
      <c r="G681" s="13" t="str">
        <f t="shared" si="21"/>
        <v/>
      </c>
    </row>
    <row r="682" spans="1:7" x14ac:dyDescent="0.25">
      <c r="A682" s="11">
        <v>48</v>
      </c>
      <c r="B682" s="11" t="s">
        <v>622</v>
      </c>
      <c r="C682" s="12">
        <v>41108</v>
      </c>
      <c r="D682" s="15">
        <v>3200</v>
      </c>
      <c r="E682" s="12" t="str">
        <f>IF(B682="Med A", IF(COUNTIFS(A$2:A682, A682, B$2:B682, "Med A")=1, C682, ""), "")</f>
        <v/>
      </c>
      <c r="F682" s="12" t="str">
        <f t="shared" si="20"/>
        <v/>
      </c>
      <c r="G682" s="13" t="str">
        <f t="shared" si="21"/>
        <v/>
      </c>
    </row>
    <row r="683" spans="1:7" x14ac:dyDescent="0.25">
      <c r="A683" s="11">
        <v>48</v>
      </c>
      <c r="B683" s="11" t="s">
        <v>622</v>
      </c>
      <c r="C683" s="12">
        <v>41110</v>
      </c>
      <c r="D683" s="15">
        <v>2900</v>
      </c>
      <c r="E683" s="12" t="str">
        <f>IF(B683="Med A", IF(COUNTIFS(A$2:A683, A683, B$2:B683, "Med A")=1, C683, ""), "")</f>
        <v/>
      </c>
      <c r="F683" s="12" t="str">
        <f t="shared" si="20"/>
        <v/>
      </c>
      <c r="G683" s="13" t="str">
        <f t="shared" si="21"/>
        <v/>
      </c>
    </row>
    <row r="684" spans="1:7" x14ac:dyDescent="0.25">
      <c r="A684" s="11">
        <v>48</v>
      </c>
      <c r="B684" s="11" t="s">
        <v>622</v>
      </c>
      <c r="C684" s="12">
        <v>41113</v>
      </c>
      <c r="D684" s="15">
        <v>2900</v>
      </c>
      <c r="E684" s="12" t="str">
        <f>IF(B684="Med A", IF(COUNTIFS(A$2:A684, A684, B$2:B684, "Med A")=1, C684, ""), "")</f>
        <v/>
      </c>
      <c r="F684" s="12" t="str">
        <f t="shared" si="20"/>
        <v/>
      </c>
      <c r="G684" s="13" t="str">
        <f t="shared" si="21"/>
        <v/>
      </c>
    </row>
    <row r="685" spans="1:7" x14ac:dyDescent="0.25">
      <c r="A685" s="11">
        <v>48</v>
      </c>
      <c r="B685" s="11" t="s">
        <v>622</v>
      </c>
      <c r="C685" s="12">
        <v>41115</v>
      </c>
      <c r="D685" s="15">
        <v>2900</v>
      </c>
      <c r="E685" s="12" t="str">
        <f>IF(B685="Med A", IF(COUNTIFS(A$2:A685, A685, B$2:B685, "Med A")=1, C685, ""), "")</f>
        <v/>
      </c>
      <c r="F685" s="12" t="str">
        <f t="shared" si="20"/>
        <v/>
      </c>
      <c r="G685" s="13" t="str">
        <f t="shared" si="21"/>
        <v/>
      </c>
    </row>
    <row r="686" spans="1:7" x14ac:dyDescent="0.25">
      <c r="A686" s="11">
        <v>48</v>
      </c>
      <c r="B686" s="11" t="s">
        <v>622</v>
      </c>
      <c r="C686" s="12">
        <v>41117</v>
      </c>
      <c r="D686" s="15">
        <v>2900</v>
      </c>
      <c r="E686" s="12" t="str">
        <f>IF(B686="Med A", IF(COUNTIFS(A$2:A686, A686, B$2:B686, "Med A")=1, C686, ""), "")</f>
        <v/>
      </c>
      <c r="F686" s="12" t="str">
        <f t="shared" si="20"/>
        <v/>
      </c>
      <c r="G686" s="13" t="str">
        <f t="shared" si="21"/>
        <v/>
      </c>
    </row>
    <row r="687" spans="1:7" x14ac:dyDescent="0.25">
      <c r="A687" s="11">
        <v>48</v>
      </c>
      <c r="B687" s="11" t="s">
        <v>622</v>
      </c>
      <c r="C687" s="12">
        <v>41120</v>
      </c>
      <c r="D687" s="15">
        <v>2900</v>
      </c>
      <c r="E687" s="12" t="str">
        <f>IF(B687="Med A", IF(COUNTIFS(A$2:A687, A687, B$2:B687, "Med A")=1, C687, ""), "")</f>
        <v/>
      </c>
      <c r="F687" s="12" t="str">
        <f t="shared" si="20"/>
        <v/>
      </c>
      <c r="G687" s="13" t="str">
        <f t="shared" si="21"/>
        <v/>
      </c>
    </row>
    <row r="688" spans="1:7" x14ac:dyDescent="0.25">
      <c r="A688" s="11">
        <v>48</v>
      </c>
      <c r="B688" s="11" t="s">
        <v>622</v>
      </c>
      <c r="C688" s="12">
        <v>41122</v>
      </c>
      <c r="D688" s="15">
        <v>2900</v>
      </c>
      <c r="E688" s="12" t="str">
        <f>IF(B688="Med A", IF(COUNTIFS(A$2:A688, A688, B$2:B688, "Med A")=1, C688, ""), "")</f>
        <v/>
      </c>
      <c r="F688" s="12" t="str">
        <f t="shared" si="20"/>
        <v/>
      </c>
      <c r="G688" s="13" t="str">
        <f t="shared" si="21"/>
        <v/>
      </c>
    </row>
    <row r="689" spans="1:7" x14ac:dyDescent="0.25">
      <c r="A689" s="11">
        <v>48</v>
      </c>
      <c r="B689" s="11" t="s">
        <v>622</v>
      </c>
      <c r="C689" s="12">
        <v>41124</v>
      </c>
      <c r="D689" s="15">
        <v>2900</v>
      </c>
      <c r="E689" s="12" t="str">
        <f>IF(B689="Med A", IF(COUNTIFS(A$2:A689, A689, B$2:B689, "Med A")=1, C689, ""), "")</f>
        <v/>
      </c>
      <c r="F689" s="12" t="str">
        <f t="shared" si="20"/>
        <v/>
      </c>
      <c r="G689" s="13" t="str">
        <f t="shared" si="21"/>
        <v/>
      </c>
    </row>
    <row r="690" spans="1:7" x14ac:dyDescent="0.25">
      <c r="A690" s="11">
        <v>48</v>
      </c>
      <c r="B690" s="11" t="s">
        <v>622</v>
      </c>
      <c r="C690" s="12">
        <v>41127</v>
      </c>
      <c r="D690" s="15">
        <v>2900</v>
      </c>
      <c r="E690" s="12" t="str">
        <f>IF(B690="Med A", IF(COUNTIFS(A$2:A690, A690, B$2:B690, "Med A")=1, C690, ""), "")</f>
        <v/>
      </c>
      <c r="F690" s="12" t="str">
        <f t="shared" si="20"/>
        <v/>
      </c>
      <c r="G690" s="13" t="str">
        <f t="shared" si="21"/>
        <v/>
      </c>
    </row>
    <row r="691" spans="1:7" x14ac:dyDescent="0.25">
      <c r="A691" s="11">
        <v>48</v>
      </c>
      <c r="B691" s="11" t="s">
        <v>622</v>
      </c>
      <c r="C691" s="12">
        <v>41129</v>
      </c>
      <c r="D691" s="15">
        <v>2900</v>
      </c>
      <c r="E691" s="12" t="str">
        <f>IF(B691="Med A", IF(COUNTIFS(A$2:A691, A691, B$2:B691, "Med A")=1, C691, ""), "")</f>
        <v/>
      </c>
      <c r="F691" s="12" t="str">
        <f t="shared" si="20"/>
        <v/>
      </c>
      <c r="G691" s="13" t="str">
        <f t="shared" si="21"/>
        <v/>
      </c>
    </row>
    <row r="692" spans="1:7" x14ac:dyDescent="0.25">
      <c r="A692" s="11">
        <v>48</v>
      </c>
      <c r="B692" s="11" t="s">
        <v>622</v>
      </c>
      <c r="C692" s="12">
        <v>41131</v>
      </c>
      <c r="D692" s="15">
        <v>2900</v>
      </c>
      <c r="E692" s="12" t="str">
        <f>IF(B692="Med A", IF(COUNTIFS(A$2:A692, A692, B$2:B692, "Med A")=1, C692, ""), "")</f>
        <v/>
      </c>
      <c r="F692" s="12" t="str">
        <f t="shared" si="20"/>
        <v/>
      </c>
      <c r="G692" s="13" t="str">
        <f t="shared" si="21"/>
        <v/>
      </c>
    </row>
    <row r="693" spans="1:7" x14ac:dyDescent="0.25">
      <c r="A693" s="11">
        <v>48</v>
      </c>
      <c r="B693" s="11" t="s">
        <v>622</v>
      </c>
      <c r="C693" s="12">
        <v>41134</v>
      </c>
      <c r="D693" s="15">
        <v>2900</v>
      </c>
      <c r="E693" s="12" t="str">
        <f>IF(B693="Med A", IF(COUNTIFS(A$2:A693, A693, B$2:B693, "Med A")=1, C693, ""), "")</f>
        <v/>
      </c>
      <c r="F693" s="12" t="str">
        <f t="shared" si="20"/>
        <v/>
      </c>
      <c r="G693" s="13" t="str">
        <f t="shared" si="21"/>
        <v/>
      </c>
    </row>
    <row r="694" spans="1:7" x14ac:dyDescent="0.25">
      <c r="A694" s="11">
        <v>48</v>
      </c>
      <c r="B694" s="11" t="s">
        <v>622</v>
      </c>
      <c r="C694" s="12">
        <v>41136</v>
      </c>
      <c r="D694" s="15">
        <v>2900</v>
      </c>
      <c r="E694" s="12" t="str">
        <f>IF(B694="Med A", IF(COUNTIFS(A$2:A694, A694, B$2:B694, "Med A")=1, C694, ""), "")</f>
        <v/>
      </c>
      <c r="F694" s="12" t="str">
        <f t="shared" si="20"/>
        <v/>
      </c>
      <c r="G694" s="13" t="str">
        <f t="shared" si="21"/>
        <v/>
      </c>
    </row>
    <row r="695" spans="1:7" x14ac:dyDescent="0.25">
      <c r="A695" s="11">
        <v>48</v>
      </c>
      <c r="B695" s="11" t="s">
        <v>622</v>
      </c>
      <c r="C695" s="12">
        <v>41155</v>
      </c>
      <c r="D695" s="15">
        <v>2000</v>
      </c>
      <c r="E695" s="12" t="str">
        <f>IF(B695="Med A", IF(COUNTIFS(A$2:A695, A695, B$2:B695, "Med A")=1, C695, ""), "")</f>
        <v/>
      </c>
      <c r="F695" s="12" t="str">
        <f t="shared" si="20"/>
        <v/>
      </c>
      <c r="G695" s="13" t="str">
        <f t="shared" si="21"/>
        <v/>
      </c>
    </row>
    <row r="696" spans="1:7" x14ac:dyDescent="0.25">
      <c r="A696" s="11">
        <v>48</v>
      </c>
      <c r="B696" s="11" t="s">
        <v>622</v>
      </c>
      <c r="C696" s="12">
        <v>41157</v>
      </c>
      <c r="D696" s="15">
        <v>2000</v>
      </c>
      <c r="E696" s="12" t="str">
        <f>IF(B696="Med A", IF(COUNTIFS(A$2:A696, A696, B$2:B696, "Med A")=1, C696, ""), "")</f>
        <v/>
      </c>
      <c r="F696" s="12">
        <f t="shared" si="20"/>
        <v>41157</v>
      </c>
      <c r="G696" s="13">
        <f t="shared" si="21"/>
        <v>9.4285714285714288</v>
      </c>
    </row>
    <row r="697" spans="1:7" x14ac:dyDescent="0.25">
      <c r="A697" s="11">
        <v>48</v>
      </c>
      <c r="B697" s="11" t="s">
        <v>623</v>
      </c>
      <c r="C697" s="12">
        <v>41164</v>
      </c>
      <c r="D697" s="15">
        <v>4</v>
      </c>
      <c r="E697" s="12" t="str">
        <f>IF(B697="Med A", IF(COUNTIFS(A$2:A697, A697, B$2:B697, "Med A")=1, C697, ""), "")</f>
        <v/>
      </c>
      <c r="F697" s="12" t="str">
        <f t="shared" si="20"/>
        <v/>
      </c>
      <c r="G697" s="13" t="str">
        <f t="shared" si="21"/>
        <v/>
      </c>
    </row>
    <row r="698" spans="1:7" x14ac:dyDescent="0.25">
      <c r="A698" s="11">
        <v>48</v>
      </c>
      <c r="B698" s="11" t="s">
        <v>623</v>
      </c>
      <c r="C698" s="12">
        <v>41192</v>
      </c>
      <c r="D698" s="15">
        <v>3</v>
      </c>
      <c r="E698" s="12" t="str">
        <f>IF(B698="Med A", IF(COUNTIFS(A$2:A698, A698, B$2:B698, "Med A")=1, C698, ""), "")</f>
        <v/>
      </c>
      <c r="F698" s="12" t="str">
        <f t="shared" si="20"/>
        <v/>
      </c>
      <c r="G698" s="13" t="str">
        <f t="shared" si="21"/>
        <v/>
      </c>
    </row>
    <row r="699" spans="1:7" x14ac:dyDescent="0.25">
      <c r="A699" s="11">
        <v>48</v>
      </c>
      <c r="B699" s="11" t="s">
        <v>623</v>
      </c>
      <c r="C699" s="12">
        <v>41227</v>
      </c>
      <c r="D699" s="15">
        <v>5</v>
      </c>
      <c r="E699" s="12" t="str">
        <f>IF(B699="Med A", IF(COUNTIFS(A$2:A699, A699, B$2:B699, "Med A")=1, C699, ""), "")</f>
        <v/>
      </c>
      <c r="F699" s="12" t="str">
        <f t="shared" si="20"/>
        <v/>
      </c>
      <c r="G699" s="13" t="str">
        <f t="shared" si="21"/>
        <v/>
      </c>
    </row>
    <row r="700" spans="1:7" x14ac:dyDescent="0.25">
      <c r="A700" s="11">
        <v>49</v>
      </c>
      <c r="B700" s="11" t="s">
        <v>622</v>
      </c>
      <c r="C700" s="12">
        <v>41093</v>
      </c>
      <c r="D700" s="15">
        <v>1700</v>
      </c>
      <c r="E700" s="12">
        <f>IF(B700="Med A", IF(COUNTIFS(A$2:A700, A700, B$2:B700, "Med A")=1, C700, ""), "")</f>
        <v>41093</v>
      </c>
      <c r="F700" s="12" t="str">
        <f t="shared" si="20"/>
        <v/>
      </c>
      <c r="G700" s="13" t="str">
        <f t="shared" si="21"/>
        <v/>
      </c>
    </row>
    <row r="701" spans="1:7" x14ac:dyDescent="0.25">
      <c r="A701" s="11">
        <v>49</v>
      </c>
      <c r="B701" s="11" t="s">
        <v>622</v>
      </c>
      <c r="C701" s="12">
        <v>41095</v>
      </c>
      <c r="D701" s="15">
        <v>1700</v>
      </c>
      <c r="E701" s="12" t="str">
        <f>IF(B701="Med A", IF(COUNTIFS(A$2:A701, A701, B$2:B701, "Med A")=1, C701, ""), "")</f>
        <v/>
      </c>
      <c r="F701" s="12" t="str">
        <f t="shared" si="20"/>
        <v/>
      </c>
      <c r="G701" s="13" t="str">
        <f t="shared" si="21"/>
        <v/>
      </c>
    </row>
    <row r="702" spans="1:7" x14ac:dyDescent="0.25">
      <c r="A702" s="11">
        <v>49</v>
      </c>
      <c r="B702" s="11" t="s">
        <v>622</v>
      </c>
      <c r="C702" s="12">
        <v>41111</v>
      </c>
      <c r="D702" s="15">
        <v>1700</v>
      </c>
      <c r="E702" s="12" t="str">
        <f>IF(B702="Med A", IF(COUNTIFS(A$2:A702, A702, B$2:B702, "Med A")=1, C702, ""), "")</f>
        <v/>
      </c>
      <c r="F702" s="12" t="str">
        <f t="shared" si="20"/>
        <v/>
      </c>
      <c r="G702" s="13" t="str">
        <f t="shared" si="21"/>
        <v/>
      </c>
    </row>
    <row r="703" spans="1:7" x14ac:dyDescent="0.25">
      <c r="A703" s="11">
        <v>49</v>
      </c>
      <c r="B703" s="11" t="s">
        <v>622</v>
      </c>
      <c r="C703" s="12">
        <v>41114</v>
      </c>
      <c r="D703" s="15">
        <v>1700</v>
      </c>
      <c r="E703" s="12" t="str">
        <f>IF(B703="Med A", IF(COUNTIFS(A$2:A703, A703, B$2:B703, "Med A")=1, C703, ""), "")</f>
        <v/>
      </c>
      <c r="F703" s="12" t="str">
        <f t="shared" si="20"/>
        <v/>
      </c>
      <c r="G703" s="13" t="str">
        <f t="shared" si="21"/>
        <v/>
      </c>
    </row>
    <row r="704" spans="1:7" x14ac:dyDescent="0.25">
      <c r="A704" s="11">
        <v>49</v>
      </c>
      <c r="B704" s="11" t="s">
        <v>622</v>
      </c>
      <c r="C704" s="12">
        <v>41116</v>
      </c>
      <c r="D704" s="15">
        <v>1700</v>
      </c>
      <c r="E704" s="12" t="str">
        <f>IF(B704="Med A", IF(COUNTIFS(A$2:A704, A704, B$2:B704, "Med A")=1, C704, ""), "")</f>
        <v/>
      </c>
      <c r="F704" s="12" t="str">
        <f t="shared" si="20"/>
        <v/>
      </c>
      <c r="G704" s="13" t="str">
        <f t="shared" si="21"/>
        <v/>
      </c>
    </row>
    <row r="705" spans="1:7" x14ac:dyDescent="0.25">
      <c r="A705" s="11">
        <v>49</v>
      </c>
      <c r="B705" s="11" t="s">
        <v>622</v>
      </c>
      <c r="C705" s="12">
        <v>41118</v>
      </c>
      <c r="D705" s="15">
        <v>1700</v>
      </c>
      <c r="E705" s="12" t="str">
        <f>IF(B705="Med A", IF(COUNTIFS(A$2:A705, A705, B$2:B705, "Med A")=1, C705, ""), "")</f>
        <v/>
      </c>
      <c r="F705" s="12" t="str">
        <f t="shared" si="20"/>
        <v/>
      </c>
      <c r="G705" s="13" t="str">
        <f t="shared" si="21"/>
        <v/>
      </c>
    </row>
    <row r="706" spans="1:7" x14ac:dyDescent="0.25">
      <c r="A706" s="11">
        <v>49</v>
      </c>
      <c r="B706" s="11" t="s">
        <v>622</v>
      </c>
      <c r="C706" s="12">
        <v>41121</v>
      </c>
      <c r="D706" s="15">
        <v>1700</v>
      </c>
      <c r="E706" s="12" t="str">
        <f>IF(B706="Med A", IF(COUNTIFS(A$2:A706, A706, B$2:B706, "Med A")=1, C706, ""), "")</f>
        <v/>
      </c>
      <c r="F706" s="12" t="str">
        <f t="shared" ref="F706:F769" si="22">IF(AND(B706="Med A", B707="Med B", A706=A707), C706, "")</f>
        <v/>
      </c>
      <c r="G706" s="13" t="str">
        <f t="shared" si="21"/>
        <v/>
      </c>
    </row>
    <row r="707" spans="1:7" x14ac:dyDescent="0.25">
      <c r="A707" s="11">
        <v>49</v>
      </c>
      <c r="B707" s="11" t="s">
        <v>622</v>
      </c>
      <c r="C707" s="12">
        <v>41123</v>
      </c>
      <c r="D707" s="15">
        <v>1700</v>
      </c>
      <c r="E707" s="12" t="str">
        <f>IF(B707="Med A", IF(COUNTIFS(A$2:A707, A707, B$2:B707, "Med A")=1, C707, ""), "")</f>
        <v/>
      </c>
      <c r="F707" s="12" t="str">
        <f t="shared" si="22"/>
        <v/>
      </c>
      <c r="G707" s="13" t="str">
        <f t="shared" ref="G707:G770" si="23">IF(AND(B707="Med A",B708="Med B",A707=A708),(C707-_xlfn.MINIFS(C:C,A:A,A707,B:B,"Med A")+1)/7,"")</f>
        <v/>
      </c>
    </row>
    <row r="708" spans="1:7" x14ac:dyDescent="0.25">
      <c r="A708" s="11">
        <v>49</v>
      </c>
      <c r="B708" s="11" t="s">
        <v>622</v>
      </c>
      <c r="C708" s="12">
        <v>41125</v>
      </c>
      <c r="D708" s="15">
        <v>1700</v>
      </c>
      <c r="E708" s="12" t="str">
        <f>IF(B708="Med A", IF(COUNTIFS(A$2:A708, A708, B$2:B708, "Med A")=1, C708, ""), "")</f>
        <v/>
      </c>
      <c r="F708" s="12" t="str">
        <f t="shared" si="22"/>
        <v/>
      </c>
      <c r="G708" s="13" t="str">
        <f t="shared" si="23"/>
        <v/>
      </c>
    </row>
    <row r="709" spans="1:7" x14ac:dyDescent="0.25">
      <c r="A709" s="11">
        <v>49</v>
      </c>
      <c r="B709" s="11" t="s">
        <v>622</v>
      </c>
      <c r="C709" s="12">
        <v>41128</v>
      </c>
      <c r="D709" s="15">
        <v>1700</v>
      </c>
      <c r="E709" s="12" t="str">
        <f>IF(B709="Med A", IF(COUNTIFS(A$2:A709, A709, B$2:B709, "Med A")=1, C709, ""), "")</f>
        <v/>
      </c>
      <c r="F709" s="12" t="str">
        <f t="shared" si="22"/>
        <v/>
      </c>
      <c r="G709" s="13" t="str">
        <f t="shared" si="23"/>
        <v/>
      </c>
    </row>
    <row r="710" spans="1:7" x14ac:dyDescent="0.25">
      <c r="A710" s="11">
        <v>49</v>
      </c>
      <c r="B710" s="11" t="s">
        <v>622</v>
      </c>
      <c r="C710" s="12">
        <v>41130</v>
      </c>
      <c r="D710" s="15">
        <v>1700</v>
      </c>
      <c r="E710" s="12" t="str">
        <f>IF(B710="Med A", IF(COUNTIFS(A$2:A710, A710, B$2:B710, "Med A")=1, C710, ""), "")</f>
        <v/>
      </c>
      <c r="F710" s="12" t="str">
        <f t="shared" si="22"/>
        <v/>
      </c>
      <c r="G710" s="13" t="str">
        <f t="shared" si="23"/>
        <v/>
      </c>
    </row>
    <row r="711" spans="1:7" x14ac:dyDescent="0.25">
      <c r="A711" s="11">
        <v>49</v>
      </c>
      <c r="B711" s="11" t="s">
        <v>622</v>
      </c>
      <c r="C711" s="12">
        <v>41132</v>
      </c>
      <c r="D711" s="15">
        <v>1700</v>
      </c>
      <c r="E711" s="12" t="str">
        <f>IF(B711="Med A", IF(COUNTIFS(A$2:A711, A711, B$2:B711, "Med A")=1, C711, ""), "")</f>
        <v/>
      </c>
      <c r="F711" s="12" t="str">
        <f t="shared" si="22"/>
        <v/>
      </c>
      <c r="G711" s="13" t="str">
        <f t="shared" si="23"/>
        <v/>
      </c>
    </row>
    <row r="712" spans="1:7" x14ac:dyDescent="0.25">
      <c r="A712" s="11">
        <v>49</v>
      </c>
      <c r="B712" s="11" t="s">
        <v>622</v>
      </c>
      <c r="C712" s="12">
        <v>41135</v>
      </c>
      <c r="D712" s="15">
        <v>1700</v>
      </c>
      <c r="E712" s="12" t="str">
        <f>IF(B712="Med A", IF(COUNTIFS(A$2:A712, A712, B$2:B712, "Med A")=1, C712, ""), "")</f>
        <v/>
      </c>
      <c r="F712" s="12" t="str">
        <f t="shared" si="22"/>
        <v/>
      </c>
      <c r="G712" s="13" t="str">
        <f t="shared" si="23"/>
        <v/>
      </c>
    </row>
    <row r="713" spans="1:7" x14ac:dyDescent="0.25">
      <c r="A713" s="11">
        <v>49</v>
      </c>
      <c r="B713" s="11" t="s">
        <v>622</v>
      </c>
      <c r="C713" s="12">
        <v>41137</v>
      </c>
      <c r="D713" s="15">
        <v>1700</v>
      </c>
      <c r="E713" s="12" t="str">
        <f>IF(B713="Med A", IF(COUNTIFS(A$2:A713, A713, B$2:B713, "Med A")=1, C713, ""), "")</f>
        <v/>
      </c>
      <c r="F713" s="12" t="str">
        <f t="shared" si="22"/>
        <v/>
      </c>
      <c r="G713" s="13" t="str">
        <f t="shared" si="23"/>
        <v/>
      </c>
    </row>
    <row r="714" spans="1:7" x14ac:dyDescent="0.25">
      <c r="A714" s="11">
        <v>49</v>
      </c>
      <c r="B714" s="11" t="s">
        <v>622</v>
      </c>
      <c r="C714" s="12">
        <v>41142</v>
      </c>
      <c r="D714" s="15">
        <v>1700</v>
      </c>
      <c r="E714" s="12" t="str">
        <f>IF(B714="Med A", IF(COUNTIFS(A$2:A714, A714, B$2:B714, "Med A")=1, C714, ""), "")</f>
        <v/>
      </c>
      <c r="F714" s="12" t="str">
        <f t="shared" si="22"/>
        <v/>
      </c>
      <c r="G714" s="13" t="str">
        <f t="shared" si="23"/>
        <v/>
      </c>
    </row>
    <row r="715" spans="1:7" x14ac:dyDescent="0.25">
      <c r="A715" s="11">
        <v>49</v>
      </c>
      <c r="B715" s="11" t="s">
        <v>622</v>
      </c>
      <c r="C715" s="12">
        <v>41144</v>
      </c>
      <c r="D715" s="15">
        <v>1700</v>
      </c>
      <c r="E715" s="12" t="str">
        <f>IF(B715="Med A", IF(COUNTIFS(A$2:A715, A715, B$2:B715, "Med A")=1, C715, ""), "")</f>
        <v/>
      </c>
      <c r="F715" s="12" t="str">
        <f t="shared" si="22"/>
        <v/>
      </c>
      <c r="G715" s="13" t="str">
        <f t="shared" si="23"/>
        <v/>
      </c>
    </row>
    <row r="716" spans="1:7" x14ac:dyDescent="0.25">
      <c r="A716" s="11">
        <v>49</v>
      </c>
      <c r="B716" s="11" t="s">
        <v>622</v>
      </c>
      <c r="C716" s="12">
        <v>41146</v>
      </c>
      <c r="D716" s="15">
        <v>1700</v>
      </c>
      <c r="E716" s="12" t="str">
        <f>IF(B716="Med A", IF(COUNTIFS(A$2:A716, A716, B$2:B716, "Med A")=1, C716, ""), "")</f>
        <v/>
      </c>
      <c r="F716" s="12" t="str">
        <f t="shared" si="22"/>
        <v/>
      </c>
      <c r="G716" s="13" t="str">
        <f t="shared" si="23"/>
        <v/>
      </c>
    </row>
    <row r="717" spans="1:7" x14ac:dyDescent="0.25">
      <c r="A717" s="11">
        <v>49</v>
      </c>
      <c r="B717" s="11" t="s">
        <v>622</v>
      </c>
      <c r="C717" s="12">
        <v>41149</v>
      </c>
      <c r="D717" s="15">
        <v>1700</v>
      </c>
      <c r="E717" s="12" t="str">
        <f>IF(B717="Med A", IF(COUNTIFS(A$2:A717, A717, B$2:B717, "Med A")=1, C717, ""), "")</f>
        <v/>
      </c>
      <c r="F717" s="12" t="str">
        <f t="shared" si="22"/>
        <v/>
      </c>
      <c r="G717" s="13" t="str">
        <f t="shared" si="23"/>
        <v/>
      </c>
    </row>
    <row r="718" spans="1:7" x14ac:dyDescent="0.25">
      <c r="A718" s="11">
        <v>49</v>
      </c>
      <c r="B718" s="11" t="s">
        <v>622</v>
      </c>
      <c r="C718" s="12">
        <v>41151</v>
      </c>
      <c r="D718" s="15">
        <v>1700</v>
      </c>
      <c r="E718" s="12" t="str">
        <f>IF(B718="Med A", IF(COUNTIFS(A$2:A718, A718, B$2:B718, "Med A")=1, C718, ""), "")</f>
        <v/>
      </c>
      <c r="F718" s="12" t="str">
        <f t="shared" si="22"/>
        <v/>
      </c>
      <c r="G718" s="13" t="str">
        <f t="shared" si="23"/>
        <v/>
      </c>
    </row>
    <row r="719" spans="1:7" x14ac:dyDescent="0.25">
      <c r="A719" s="11">
        <v>49</v>
      </c>
      <c r="B719" s="11" t="s">
        <v>622</v>
      </c>
      <c r="C719" s="12">
        <v>41153</v>
      </c>
      <c r="D719" s="15">
        <v>1700</v>
      </c>
      <c r="E719" s="12" t="str">
        <f>IF(B719="Med A", IF(COUNTIFS(A$2:A719, A719, B$2:B719, "Med A")=1, C719, ""), "")</f>
        <v/>
      </c>
      <c r="F719" s="12" t="str">
        <f t="shared" si="22"/>
        <v/>
      </c>
      <c r="G719" s="13" t="str">
        <f t="shared" si="23"/>
        <v/>
      </c>
    </row>
    <row r="720" spans="1:7" x14ac:dyDescent="0.25">
      <c r="A720" s="11">
        <v>49</v>
      </c>
      <c r="B720" s="11" t="s">
        <v>622</v>
      </c>
      <c r="C720" s="12">
        <v>41156</v>
      </c>
      <c r="D720" s="15">
        <v>1700</v>
      </c>
      <c r="E720" s="12" t="str">
        <f>IF(B720="Med A", IF(COUNTIFS(A$2:A720, A720, B$2:B720, "Med A")=1, C720, ""), "")</f>
        <v/>
      </c>
      <c r="F720" s="12" t="str">
        <f t="shared" si="22"/>
        <v/>
      </c>
      <c r="G720" s="13" t="str">
        <f t="shared" si="23"/>
        <v/>
      </c>
    </row>
    <row r="721" spans="1:7" x14ac:dyDescent="0.25">
      <c r="A721" s="11">
        <v>49</v>
      </c>
      <c r="B721" s="11" t="s">
        <v>622</v>
      </c>
      <c r="C721" s="12">
        <v>41158</v>
      </c>
      <c r="D721" s="15">
        <v>1700</v>
      </c>
      <c r="E721" s="12" t="str">
        <f>IF(B721="Med A", IF(COUNTIFS(A$2:A721, A721, B$2:B721, "Med A")=1, C721, ""), "")</f>
        <v/>
      </c>
      <c r="F721" s="12">
        <f t="shared" si="22"/>
        <v>41158</v>
      </c>
      <c r="G721" s="13">
        <f t="shared" si="23"/>
        <v>9.4285714285714288</v>
      </c>
    </row>
    <row r="722" spans="1:7" x14ac:dyDescent="0.25">
      <c r="A722" s="11">
        <v>49</v>
      </c>
      <c r="B722" s="11" t="s">
        <v>623</v>
      </c>
      <c r="C722" s="12">
        <v>41165</v>
      </c>
      <c r="D722" s="15">
        <v>4</v>
      </c>
      <c r="E722" s="12" t="str">
        <f>IF(B722="Med A", IF(COUNTIFS(A$2:A722, A722, B$2:B722, "Med A")=1, C722, ""), "")</f>
        <v/>
      </c>
      <c r="F722" s="12" t="str">
        <f t="shared" si="22"/>
        <v/>
      </c>
      <c r="G722" s="13" t="str">
        <f t="shared" si="23"/>
        <v/>
      </c>
    </row>
    <row r="723" spans="1:7" x14ac:dyDescent="0.25">
      <c r="A723" s="11">
        <v>50</v>
      </c>
      <c r="B723" s="11" t="s">
        <v>622</v>
      </c>
      <c r="C723" s="12">
        <v>41093</v>
      </c>
      <c r="D723" s="15">
        <v>8000</v>
      </c>
      <c r="E723" s="12">
        <f>IF(B723="Med A", IF(COUNTIFS(A$2:A723, A723, B$2:B723, "Med A")=1, C723, ""), "")</f>
        <v>41093</v>
      </c>
      <c r="F723" s="12" t="str">
        <f t="shared" si="22"/>
        <v/>
      </c>
      <c r="G723" s="13" t="str">
        <f t="shared" si="23"/>
        <v/>
      </c>
    </row>
    <row r="724" spans="1:7" x14ac:dyDescent="0.25">
      <c r="A724" s="11">
        <v>50</v>
      </c>
      <c r="B724" s="11" t="s">
        <v>622</v>
      </c>
      <c r="C724" s="12">
        <v>41095</v>
      </c>
      <c r="D724" s="15">
        <v>8000</v>
      </c>
      <c r="E724" s="12" t="str">
        <f>IF(B724="Med A", IF(COUNTIFS(A$2:A724, A724, B$2:B724, "Med A")=1, C724, ""), "")</f>
        <v/>
      </c>
      <c r="F724" s="12" t="str">
        <f t="shared" si="22"/>
        <v/>
      </c>
      <c r="G724" s="13" t="str">
        <f t="shared" si="23"/>
        <v/>
      </c>
    </row>
    <row r="725" spans="1:7" x14ac:dyDescent="0.25">
      <c r="A725" s="11">
        <v>50</v>
      </c>
      <c r="B725" s="11" t="s">
        <v>622</v>
      </c>
      <c r="C725" s="12">
        <v>41097</v>
      </c>
      <c r="D725" s="15">
        <v>8000</v>
      </c>
      <c r="E725" s="12" t="str">
        <f>IF(B725="Med A", IF(COUNTIFS(A$2:A725, A725, B$2:B725, "Med A")=1, C725, ""), "")</f>
        <v/>
      </c>
      <c r="F725" s="12" t="str">
        <f t="shared" si="22"/>
        <v/>
      </c>
      <c r="G725" s="13" t="str">
        <f t="shared" si="23"/>
        <v/>
      </c>
    </row>
    <row r="726" spans="1:7" x14ac:dyDescent="0.25">
      <c r="A726" s="11">
        <v>50</v>
      </c>
      <c r="B726" s="11" t="s">
        <v>622</v>
      </c>
      <c r="C726" s="12">
        <v>41100</v>
      </c>
      <c r="D726" s="15">
        <v>8000</v>
      </c>
      <c r="E726" s="12" t="str">
        <f>IF(B726="Med A", IF(COUNTIFS(A$2:A726, A726, B$2:B726, "Med A")=1, C726, ""), "")</f>
        <v/>
      </c>
      <c r="F726" s="12" t="str">
        <f t="shared" si="22"/>
        <v/>
      </c>
      <c r="G726" s="13" t="str">
        <f t="shared" si="23"/>
        <v/>
      </c>
    </row>
    <row r="727" spans="1:7" x14ac:dyDescent="0.25">
      <c r="A727" s="11">
        <v>50</v>
      </c>
      <c r="B727" s="11" t="s">
        <v>622</v>
      </c>
      <c r="C727" s="12">
        <v>41102</v>
      </c>
      <c r="D727" s="15">
        <v>8000</v>
      </c>
      <c r="E727" s="12" t="str">
        <f>IF(B727="Med A", IF(COUNTIFS(A$2:A727, A727, B$2:B727, "Med A")=1, C727, ""), "")</f>
        <v/>
      </c>
      <c r="F727" s="12" t="str">
        <f t="shared" si="22"/>
        <v/>
      </c>
      <c r="G727" s="13" t="str">
        <f t="shared" si="23"/>
        <v/>
      </c>
    </row>
    <row r="728" spans="1:7" x14ac:dyDescent="0.25">
      <c r="A728" s="11">
        <v>50</v>
      </c>
      <c r="B728" s="11" t="s">
        <v>622</v>
      </c>
      <c r="C728" s="12">
        <v>41104</v>
      </c>
      <c r="D728" s="15">
        <v>8000</v>
      </c>
      <c r="E728" s="12" t="str">
        <f>IF(B728="Med A", IF(COUNTIFS(A$2:A728, A728, B$2:B728, "Med A")=1, C728, ""), "")</f>
        <v/>
      </c>
      <c r="F728" s="12" t="str">
        <f t="shared" si="22"/>
        <v/>
      </c>
      <c r="G728" s="13" t="str">
        <f t="shared" si="23"/>
        <v/>
      </c>
    </row>
    <row r="729" spans="1:7" x14ac:dyDescent="0.25">
      <c r="A729" s="11">
        <v>50</v>
      </c>
      <c r="B729" s="11" t="s">
        <v>622</v>
      </c>
      <c r="C729" s="12">
        <v>41107</v>
      </c>
      <c r="D729" s="15">
        <v>8000</v>
      </c>
      <c r="E729" s="12" t="str">
        <f>IF(B729="Med A", IF(COUNTIFS(A$2:A729, A729, B$2:B729, "Med A")=1, C729, ""), "")</f>
        <v/>
      </c>
      <c r="F729" s="12" t="str">
        <f t="shared" si="22"/>
        <v/>
      </c>
      <c r="G729" s="13" t="str">
        <f t="shared" si="23"/>
        <v/>
      </c>
    </row>
    <row r="730" spans="1:7" x14ac:dyDescent="0.25">
      <c r="A730" s="11">
        <v>50</v>
      </c>
      <c r="B730" s="11" t="s">
        <v>622</v>
      </c>
      <c r="C730" s="12">
        <v>41109</v>
      </c>
      <c r="D730" s="15">
        <v>8000</v>
      </c>
      <c r="E730" s="12" t="str">
        <f>IF(B730="Med A", IF(COUNTIFS(A$2:A730, A730, B$2:B730, "Med A")=1, C730, ""), "")</f>
        <v/>
      </c>
      <c r="F730" s="12" t="str">
        <f t="shared" si="22"/>
        <v/>
      </c>
      <c r="G730" s="13" t="str">
        <f t="shared" si="23"/>
        <v/>
      </c>
    </row>
    <row r="731" spans="1:7" x14ac:dyDescent="0.25">
      <c r="A731" s="11">
        <v>50</v>
      </c>
      <c r="B731" s="11" t="s">
        <v>622</v>
      </c>
      <c r="C731" s="12">
        <v>41118</v>
      </c>
      <c r="D731" s="15">
        <v>7200</v>
      </c>
      <c r="E731" s="12" t="str">
        <f>IF(B731="Med A", IF(COUNTIFS(A$2:A731, A731, B$2:B731, "Med A")=1, C731, ""), "")</f>
        <v/>
      </c>
      <c r="F731" s="12" t="str">
        <f t="shared" si="22"/>
        <v/>
      </c>
      <c r="G731" s="13" t="str">
        <f t="shared" si="23"/>
        <v/>
      </c>
    </row>
    <row r="732" spans="1:7" x14ac:dyDescent="0.25">
      <c r="A732" s="11">
        <v>50</v>
      </c>
      <c r="B732" s="11" t="s">
        <v>622</v>
      </c>
      <c r="C732" s="12">
        <v>41121</v>
      </c>
      <c r="D732" s="15">
        <v>7200</v>
      </c>
      <c r="E732" s="12" t="str">
        <f>IF(B732="Med A", IF(COUNTIFS(A$2:A732, A732, B$2:B732, "Med A")=1, C732, ""), "")</f>
        <v/>
      </c>
      <c r="F732" s="12" t="str">
        <f t="shared" si="22"/>
        <v/>
      </c>
      <c r="G732" s="13" t="str">
        <f t="shared" si="23"/>
        <v/>
      </c>
    </row>
    <row r="733" spans="1:7" x14ac:dyDescent="0.25">
      <c r="A733" s="11">
        <v>50</v>
      </c>
      <c r="B733" s="11" t="s">
        <v>622</v>
      </c>
      <c r="C733" s="12">
        <v>41123</v>
      </c>
      <c r="D733" s="15">
        <v>7200</v>
      </c>
      <c r="E733" s="12" t="str">
        <f>IF(B733="Med A", IF(COUNTIFS(A$2:A733, A733, B$2:B733, "Med A")=1, C733, ""), "")</f>
        <v/>
      </c>
      <c r="F733" s="12" t="str">
        <f t="shared" si="22"/>
        <v/>
      </c>
      <c r="G733" s="13" t="str">
        <f t="shared" si="23"/>
        <v/>
      </c>
    </row>
    <row r="734" spans="1:7" x14ac:dyDescent="0.25">
      <c r="A734" s="11">
        <v>50</v>
      </c>
      <c r="B734" s="11" t="s">
        <v>622</v>
      </c>
      <c r="C734" s="12">
        <v>41125</v>
      </c>
      <c r="D734" s="15">
        <v>7200</v>
      </c>
      <c r="E734" s="12" t="str">
        <f>IF(B734="Med A", IF(COUNTIFS(A$2:A734, A734, B$2:B734, "Med A")=1, C734, ""), "")</f>
        <v/>
      </c>
      <c r="F734" s="12" t="str">
        <f t="shared" si="22"/>
        <v/>
      </c>
      <c r="G734" s="13" t="str">
        <f t="shared" si="23"/>
        <v/>
      </c>
    </row>
    <row r="735" spans="1:7" x14ac:dyDescent="0.25">
      <c r="A735" s="11">
        <v>50</v>
      </c>
      <c r="B735" s="11" t="s">
        <v>622</v>
      </c>
      <c r="C735" s="12">
        <v>41128</v>
      </c>
      <c r="D735" s="15">
        <v>7200</v>
      </c>
      <c r="E735" s="12" t="str">
        <f>IF(B735="Med A", IF(COUNTIFS(A$2:A735, A735, B$2:B735, "Med A")=1, C735, ""), "")</f>
        <v/>
      </c>
      <c r="F735" s="12" t="str">
        <f t="shared" si="22"/>
        <v/>
      </c>
      <c r="G735" s="13" t="str">
        <f t="shared" si="23"/>
        <v/>
      </c>
    </row>
    <row r="736" spans="1:7" x14ac:dyDescent="0.25">
      <c r="A736" s="11">
        <v>50</v>
      </c>
      <c r="B736" s="11" t="s">
        <v>622</v>
      </c>
      <c r="C736" s="12">
        <v>41130</v>
      </c>
      <c r="D736" s="15">
        <v>7200</v>
      </c>
      <c r="E736" s="12" t="str">
        <f>IF(B736="Med A", IF(COUNTIFS(A$2:A736, A736, B$2:B736, "Med A")=1, C736, ""), "")</f>
        <v/>
      </c>
      <c r="F736" s="12" t="str">
        <f t="shared" si="22"/>
        <v/>
      </c>
      <c r="G736" s="13" t="str">
        <f t="shared" si="23"/>
        <v/>
      </c>
    </row>
    <row r="737" spans="1:7" x14ac:dyDescent="0.25">
      <c r="A737" s="11">
        <v>50</v>
      </c>
      <c r="B737" s="11" t="s">
        <v>622</v>
      </c>
      <c r="C737" s="12">
        <v>41132</v>
      </c>
      <c r="D737" s="15">
        <v>7200</v>
      </c>
      <c r="E737" s="12" t="str">
        <f>IF(B737="Med A", IF(COUNTIFS(A$2:A737, A737, B$2:B737, "Med A")=1, C737, ""), "")</f>
        <v/>
      </c>
      <c r="F737" s="12" t="str">
        <f t="shared" si="22"/>
        <v/>
      </c>
      <c r="G737" s="13" t="str">
        <f t="shared" si="23"/>
        <v/>
      </c>
    </row>
    <row r="738" spans="1:7" x14ac:dyDescent="0.25">
      <c r="A738" s="11">
        <v>50</v>
      </c>
      <c r="B738" s="11" t="s">
        <v>622</v>
      </c>
      <c r="C738" s="12">
        <v>41135</v>
      </c>
      <c r="D738" s="15">
        <v>7200</v>
      </c>
      <c r="E738" s="12" t="str">
        <f>IF(B738="Med A", IF(COUNTIFS(A$2:A738, A738, B$2:B738, "Med A")=1, C738, ""), "")</f>
        <v/>
      </c>
      <c r="F738" s="12" t="str">
        <f t="shared" si="22"/>
        <v/>
      </c>
      <c r="G738" s="13" t="str">
        <f t="shared" si="23"/>
        <v/>
      </c>
    </row>
    <row r="739" spans="1:7" x14ac:dyDescent="0.25">
      <c r="A739" s="11">
        <v>50</v>
      </c>
      <c r="B739" s="11" t="s">
        <v>622</v>
      </c>
      <c r="C739" s="12">
        <v>41137</v>
      </c>
      <c r="D739" s="15">
        <v>7200</v>
      </c>
      <c r="E739" s="12" t="str">
        <f>IF(B739="Med A", IF(COUNTIFS(A$2:A739, A739, B$2:B739, "Med A")=1, C739, ""), "")</f>
        <v/>
      </c>
      <c r="F739" s="12" t="str">
        <f t="shared" si="22"/>
        <v/>
      </c>
      <c r="G739" s="13" t="str">
        <f t="shared" si="23"/>
        <v/>
      </c>
    </row>
    <row r="740" spans="1:7" x14ac:dyDescent="0.25">
      <c r="A740" s="11">
        <v>50</v>
      </c>
      <c r="B740" s="11" t="s">
        <v>622</v>
      </c>
      <c r="C740" s="12">
        <v>41139</v>
      </c>
      <c r="D740" s="15">
        <v>7200</v>
      </c>
      <c r="E740" s="12" t="str">
        <f>IF(B740="Med A", IF(COUNTIFS(A$2:A740, A740, B$2:B740, "Med A")=1, C740, ""), "")</f>
        <v/>
      </c>
      <c r="F740" s="12" t="str">
        <f t="shared" si="22"/>
        <v/>
      </c>
      <c r="G740" s="13" t="str">
        <f t="shared" si="23"/>
        <v/>
      </c>
    </row>
    <row r="741" spans="1:7" x14ac:dyDescent="0.25">
      <c r="A741" s="11">
        <v>50</v>
      </c>
      <c r="B741" s="11" t="s">
        <v>622</v>
      </c>
      <c r="C741" s="12">
        <v>41142</v>
      </c>
      <c r="D741" s="15">
        <v>7200</v>
      </c>
      <c r="E741" s="12" t="str">
        <f>IF(B741="Med A", IF(COUNTIFS(A$2:A741, A741, B$2:B741, "Med A")=1, C741, ""), "")</f>
        <v/>
      </c>
      <c r="F741" s="12" t="str">
        <f t="shared" si="22"/>
        <v/>
      </c>
      <c r="G741" s="13" t="str">
        <f t="shared" si="23"/>
        <v/>
      </c>
    </row>
    <row r="742" spans="1:7" x14ac:dyDescent="0.25">
      <c r="A742" s="11">
        <v>50</v>
      </c>
      <c r="B742" s="11" t="s">
        <v>622</v>
      </c>
      <c r="C742" s="12">
        <v>41144</v>
      </c>
      <c r="D742" s="15">
        <v>7200</v>
      </c>
      <c r="E742" s="12" t="str">
        <f>IF(B742="Med A", IF(COUNTIFS(A$2:A742, A742, B$2:B742, "Med A")=1, C742, ""), "")</f>
        <v/>
      </c>
      <c r="F742" s="12" t="str">
        <f t="shared" si="22"/>
        <v/>
      </c>
      <c r="G742" s="13" t="str">
        <f t="shared" si="23"/>
        <v/>
      </c>
    </row>
    <row r="743" spans="1:7" x14ac:dyDescent="0.25">
      <c r="A743" s="11">
        <v>50</v>
      </c>
      <c r="B743" s="11" t="s">
        <v>622</v>
      </c>
      <c r="C743" s="12">
        <v>41146</v>
      </c>
      <c r="D743" s="15">
        <v>7200</v>
      </c>
      <c r="E743" s="12" t="str">
        <f>IF(B743="Med A", IF(COUNTIFS(A$2:A743, A743, B$2:B743, "Med A")=1, C743, ""), "")</f>
        <v/>
      </c>
      <c r="F743" s="12" t="str">
        <f t="shared" si="22"/>
        <v/>
      </c>
      <c r="G743" s="13" t="str">
        <f t="shared" si="23"/>
        <v/>
      </c>
    </row>
    <row r="744" spans="1:7" x14ac:dyDescent="0.25">
      <c r="A744" s="11">
        <v>50</v>
      </c>
      <c r="B744" s="11" t="s">
        <v>622</v>
      </c>
      <c r="C744" s="12">
        <v>41149</v>
      </c>
      <c r="D744" s="15">
        <v>7200</v>
      </c>
      <c r="E744" s="12" t="str">
        <f>IF(B744="Med A", IF(COUNTIFS(A$2:A744, A744, B$2:B744, "Med A")=1, C744, ""), "")</f>
        <v/>
      </c>
      <c r="F744" s="12" t="str">
        <f t="shared" si="22"/>
        <v/>
      </c>
      <c r="G744" s="13" t="str">
        <f t="shared" si="23"/>
        <v/>
      </c>
    </row>
    <row r="745" spans="1:7" x14ac:dyDescent="0.25">
      <c r="A745" s="11">
        <v>50</v>
      </c>
      <c r="B745" s="11" t="s">
        <v>622</v>
      </c>
      <c r="C745" s="12">
        <v>41151</v>
      </c>
      <c r="D745" s="15">
        <v>7200</v>
      </c>
      <c r="E745" s="12" t="str">
        <f>IF(B745="Med A", IF(COUNTIFS(A$2:A745, A745, B$2:B745, "Med A")=1, C745, ""), "")</f>
        <v/>
      </c>
      <c r="F745" s="12" t="str">
        <f t="shared" si="22"/>
        <v/>
      </c>
      <c r="G745" s="13" t="str">
        <f t="shared" si="23"/>
        <v/>
      </c>
    </row>
    <row r="746" spans="1:7" x14ac:dyDescent="0.25">
      <c r="A746" s="11">
        <v>50</v>
      </c>
      <c r="B746" s="11" t="s">
        <v>622</v>
      </c>
      <c r="C746" s="12">
        <v>41153</v>
      </c>
      <c r="D746" s="15">
        <v>7200</v>
      </c>
      <c r="E746" s="12" t="str">
        <f>IF(B746="Med A", IF(COUNTIFS(A$2:A746, A746, B$2:B746, "Med A")=1, C746, ""), "")</f>
        <v/>
      </c>
      <c r="F746" s="12" t="str">
        <f t="shared" si="22"/>
        <v/>
      </c>
      <c r="G746" s="13" t="str">
        <f t="shared" si="23"/>
        <v/>
      </c>
    </row>
    <row r="747" spans="1:7" x14ac:dyDescent="0.25">
      <c r="A747" s="11">
        <v>50</v>
      </c>
      <c r="B747" s="11" t="s">
        <v>622</v>
      </c>
      <c r="C747" s="12">
        <v>41156</v>
      </c>
      <c r="D747" s="15">
        <v>7200</v>
      </c>
      <c r="E747" s="12" t="str">
        <f>IF(B747="Med A", IF(COUNTIFS(A$2:A747, A747, B$2:B747, "Med A")=1, C747, ""), "")</f>
        <v/>
      </c>
      <c r="F747" s="12" t="str">
        <f t="shared" si="22"/>
        <v/>
      </c>
      <c r="G747" s="13" t="str">
        <f t="shared" si="23"/>
        <v/>
      </c>
    </row>
    <row r="748" spans="1:7" x14ac:dyDescent="0.25">
      <c r="A748" s="11">
        <v>50</v>
      </c>
      <c r="B748" s="11" t="s">
        <v>622</v>
      </c>
      <c r="C748" s="12">
        <v>41158</v>
      </c>
      <c r="D748" s="15">
        <v>6500</v>
      </c>
      <c r="E748" s="12" t="str">
        <f>IF(B748="Med A", IF(COUNTIFS(A$2:A748, A748, B$2:B748, "Med A")=1, C748, ""), "")</f>
        <v/>
      </c>
      <c r="F748" s="12" t="str">
        <f t="shared" si="22"/>
        <v/>
      </c>
      <c r="G748" s="13" t="str">
        <f t="shared" si="23"/>
        <v/>
      </c>
    </row>
    <row r="749" spans="1:7" x14ac:dyDescent="0.25">
      <c r="A749" s="11">
        <v>51</v>
      </c>
      <c r="B749" s="11" t="s">
        <v>622</v>
      </c>
      <c r="C749" s="12">
        <v>41093</v>
      </c>
      <c r="D749" s="15">
        <v>5000</v>
      </c>
      <c r="E749" s="12">
        <f>IF(B749="Med A", IF(COUNTIFS(A$2:A749, A749, B$2:B749, "Med A")=1, C749, ""), "")</f>
        <v>41093</v>
      </c>
      <c r="F749" s="12" t="str">
        <f t="shared" si="22"/>
        <v/>
      </c>
      <c r="G749" s="13" t="str">
        <f t="shared" si="23"/>
        <v/>
      </c>
    </row>
    <row r="750" spans="1:7" x14ac:dyDescent="0.25">
      <c r="A750" s="11">
        <v>52</v>
      </c>
      <c r="B750" s="11" t="s">
        <v>622</v>
      </c>
      <c r="C750" s="12">
        <v>41125</v>
      </c>
      <c r="D750" s="15">
        <v>4200</v>
      </c>
      <c r="E750" s="12">
        <f>IF(B750="Med A", IF(COUNTIFS(A$2:A750, A750, B$2:B750, "Med A")=1, C750, ""), "")</f>
        <v>41125</v>
      </c>
      <c r="F750" s="12" t="str">
        <f t="shared" si="22"/>
        <v/>
      </c>
      <c r="G750" s="13" t="str">
        <f t="shared" si="23"/>
        <v/>
      </c>
    </row>
    <row r="751" spans="1:7" x14ac:dyDescent="0.25">
      <c r="A751" s="11">
        <v>52</v>
      </c>
      <c r="B751" s="11" t="s">
        <v>622</v>
      </c>
      <c r="C751" s="12">
        <v>41128</v>
      </c>
      <c r="D751" s="15">
        <v>4200</v>
      </c>
      <c r="E751" s="12" t="str">
        <f>IF(B751="Med A", IF(COUNTIFS(A$2:A751, A751, B$2:B751, "Med A")=1, C751, ""), "")</f>
        <v/>
      </c>
      <c r="F751" s="12" t="str">
        <f t="shared" si="22"/>
        <v/>
      </c>
      <c r="G751" s="13" t="str">
        <f t="shared" si="23"/>
        <v/>
      </c>
    </row>
    <row r="752" spans="1:7" x14ac:dyDescent="0.25">
      <c r="A752" s="11">
        <v>52</v>
      </c>
      <c r="B752" s="11" t="s">
        <v>622</v>
      </c>
      <c r="C752" s="12">
        <v>41130</v>
      </c>
      <c r="D752" s="15">
        <v>4200</v>
      </c>
      <c r="E752" s="12" t="str">
        <f>IF(B752="Med A", IF(COUNTIFS(A$2:A752, A752, B$2:B752, "Med A")=1, C752, ""), "")</f>
        <v/>
      </c>
      <c r="F752" s="12" t="str">
        <f t="shared" si="22"/>
        <v/>
      </c>
      <c r="G752" s="13" t="str">
        <f t="shared" si="23"/>
        <v/>
      </c>
    </row>
    <row r="753" spans="1:7" x14ac:dyDescent="0.25">
      <c r="A753" s="11">
        <v>52</v>
      </c>
      <c r="B753" s="11" t="s">
        <v>622</v>
      </c>
      <c r="C753" s="12">
        <v>41132</v>
      </c>
      <c r="D753" s="15">
        <v>4200</v>
      </c>
      <c r="E753" s="12" t="str">
        <f>IF(B753="Med A", IF(COUNTIFS(A$2:A753, A753, B$2:B753, "Med A")=1, C753, ""), "")</f>
        <v/>
      </c>
      <c r="F753" s="12" t="str">
        <f t="shared" si="22"/>
        <v/>
      </c>
      <c r="G753" s="13" t="str">
        <f t="shared" si="23"/>
        <v/>
      </c>
    </row>
    <row r="754" spans="1:7" x14ac:dyDescent="0.25">
      <c r="A754" s="11">
        <v>52</v>
      </c>
      <c r="B754" s="11" t="s">
        <v>622</v>
      </c>
      <c r="C754" s="12">
        <v>41135</v>
      </c>
      <c r="D754" s="15">
        <v>4200</v>
      </c>
      <c r="E754" s="12" t="str">
        <f>IF(B754="Med A", IF(COUNTIFS(A$2:A754, A754, B$2:B754, "Med A")=1, C754, ""), "")</f>
        <v/>
      </c>
      <c r="F754" s="12" t="str">
        <f t="shared" si="22"/>
        <v/>
      </c>
      <c r="G754" s="13" t="str">
        <f t="shared" si="23"/>
        <v/>
      </c>
    </row>
    <row r="755" spans="1:7" x14ac:dyDescent="0.25">
      <c r="A755" s="11">
        <v>52</v>
      </c>
      <c r="B755" s="11" t="s">
        <v>622</v>
      </c>
      <c r="C755" s="12">
        <v>41137</v>
      </c>
      <c r="D755" s="15">
        <v>4200</v>
      </c>
      <c r="E755" s="12" t="str">
        <f>IF(B755="Med A", IF(COUNTIFS(A$2:A755, A755, B$2:B755, "Med A")=1, C755, ""), "")</f>
        <v/>
      </c>
      <c r="F755" s="12" t="str">
        <f t="shared" si="22"/>
        <v/>
      </c>
      <c r="G755" s="13" t="str">
        <f t="shared" si="23"/>
        <v/>
      </c>
    </row>
    <row r="756" spans="1:7" x14ac:dyDescent="0.25">
      <c r="A756" s="11">
        <v>52</v>
      </c>
      <c r="B756" s="11" t="s">
        <v>622</v>
      </c>
      <c r="C756" s="12">
        <v>41139</v>
      </c>
      <c r="D756" s="15">
        <v>4600</v>
      </c>
      <c r="E756" s="12" t="str">
        <f>IF(B756="Med A", IF(COUNTIFS(A$2:A756, A756, B$2:B756, "Med A")=1, C756, ""), "")</f>
        <v/>
      </c>
      <c r="F756" s="12" t="str">
        <f t="shared" si="22"/>
        <v/>
      </c>
      <c r="G756" s="13" t="str">
        <f t="shared" si="23"/>
        <v/>
      </c>
    </row>
    <row r="757" spans="1:7" x14ac:dyDescent="0.25">
      <c r="A757" s="11">
        <v>52</v>
      </c>
      <c r="B757" s="11" t="s">
        <v>622</v>
      </c>
      <c r="C757" s="12">
        <v>41142</v>
      </c>
      <c r="D757" s="15">
        <v>4600</v>
      </c>
      <c r="E757" s="12" t="str">
        <f>IF(B757="Med A", IF(COUNTIFS(A$2:A757, A757, B$2:B757, "Med A")=1, C757, ""), "")</f>
        <v/>
      </c>
      <c r="F757" s="12" t="str">
        <f t="shared" si="22"/>
        <v/>
      </c>
      <c r="G757" s="13" t="str">
        <f t="shared" si="23"/>
        <v/>
      </c>
    </row>
    <row r="758" spans="1:7" x14ac:dyDescent="0.25">
      <c r="A758" s="11">
        <v>52</v>
      </c>
      <c r="B758" s="11" t="s">
        <v>622</v>
      </c>
      <c r="C758" s="12">
        <v>41144</v>
      </c>
      <c r="D758" s="15">
        <v>4600</v>
      </c>
      <c r="E758" s="12" t="str">
        <f>IF(B758="Med A", IF(COUNTIFS(A$2:A758, A758, B$2:B758, "Med A")=1, C758, ""), "")</f>
        <v/>
      </c>
      <c r="F758" s="12" t="str">
        <f t="shared" si="22"/>
        <v/>
      </c>
      <c r="G758" s="13" t="str">
        <f t="shared" si="23"/>
        <v/>
      </c>
    </row>
    <row r="759" spans="1:7" x14ac:dyDescent="0.25">
      <c r="A759" s="11">
        <v>52</v>
      </c>
      <c r="B759" s="11" t="s">
        <v>622</v>
      </c>
      <c r="C759" s="12">
        <v>41146</v>
      </c>
      <c r="D759" s="15">
        <v>4600</v>
      </c>
      <c r="E759" s="12" t="str">
        <f>IF(B759="Med A", IF(COUNTIFS(A$2:A759, A759, B$2:B759, "Med A")=1, C759, ""), "")</f>
        <v/>
      </c>
      <c r="F759" s="12" t="str">
        <f t="shared" si="22"/>
        <v/>
      </c>
      <c r="G759" s="13" t="str">
        <f t="shared" si="23"/>
        <v/>
      </c>
    </row>
    <row r="760" spans="1:7" x14ac:dyDescent="0.25">
      <c r="A760" s="11">
        <v>52</v>
      </c>
      <c r="B760" s="11" t="s">
        <v>622</v>
      </c>
      <c r="C760" s="12">
        <v>41149</v>
      </c>
      <c r="D760" s="15">
        <v>4600</v>
      </c>
      <c r="E760" s="12" t="str">
        <f>IF(B760="Med A", IF(COUNTIFS(A$2:A760, A760, B$2:B760, "Med A")=1, C760, ""), "")</f>
        <v/>
      </c>
      <c r="F760" s="12" t="str">
        <f t="shared" si="22"/>
        <v/>
      </c>
      <c r="G760" s="13" t="str">
        <f t="shared" si="23"/>
        <v/>
      </c>
    </row>
    <row r="761" spans="1:7" x14ac:dyDescent="0.25">
      <c r="A761" s="11">
        <v>52</v>
      </c>
      <c r="B761" s="11" t="s">
        <v>622</v>
      </c>
      <c r="C761" s="12">
        <v>41151</v>
      </c>
      <c r="D761" s="15">
        <v>4600</v>
      </c>
      <c r="E761" s="12" t="str">
        <f>IF(B761="Med A", IF(COUNTIFS(A$2:A761, A761, B$2:B761, "Med A")=1, C761, ""), "")</f>
        <v/>
      </c>
      <c r="F761" s="12" t="str">
        <f t="shared" si="22"/>
        <v/>
      </c>
      <c r="G761" s="13" t="str">
        <f t="shared" si="23"/>
        <v/>
      </c>
    </row>
    <row r="762" spans="1:7" x14ac:dyDescent="0.25">
      <c r="A762" s="11">
        <v>52</v>
      </c>
      <c r="B762" s="11" t="s">
        <v>622</v>
      </c>
      <c r="C762" s="12">
        <v>41156</v>
      </c>
      <c r="D762" s="15">
        <v>4600</v>
      </c>
      <c r="E762" s="12" t="str">
        <f>IF(B762="Med A", IF(COUNTIFS(A$2:A762, A762, B$2:B762, "Med A")=1, C762, ""), "")</f>
        <v/>
      </c>
      <c r="F762" s="12" t="str">
        <f t="shared" si="22"/>
        <v/>
      </c>
      <c r="G762" s="13" t="str">
        <f t="shared" si="23"/>
        <v/>
      </c>
    </row>
    <row r="763" spans="1:7" x14ac:dyDescent="0.25">
      <c r="A763" s="11">
        <v>52</v>
      </c>
      <c r="B763" s="11" t="s">
        <v>622</v>
      </c>
      <c r="C763" s="12">
        <v>41158</v>
      </c>
      <c r="D763" s="15">
        <v>4600</v>
      </c>
      <c r="E763" s="12" t="str">
        <f>IF(B763="Med A", IF(COUNTIFS(A$2:A763, A763, B$2:B763, "Med A")=1, C763, ""), "")</f>
        <v/>
      </c>
      <c r="F763" s="12">
        <f t="shared" si="22"/>
        <v>41158</v>
      </c>
      <c r="G763" s="13">
        <f t="shared" si="23"/>
        <v>4.8571428571428568</v>
      </c>
    </row>
    <row r="764" spans="1:7" x14ac:dyDescent="0.25">
      <c r="A764" s="11">
        <v>52</v>
      </c>
      <c r="B764" s="11" t="s">
        <v>623</v>
      </c>
      <c r="C764" s="12">
        <v>41165</v>
      </c>
      <c r="D764" s="15">
        <v>8</v>
      </c>
      <c r="E764" s="12" t="str">
        <f>IF(B764="Med A", IF(COUNTIFS(A$2:A764, A764, B$2:B764, "Med A")=1, C764, ""), "")</f>
        <v/>
      </c>
      <c r="F764" s="12" t="str">
        <f t="shared" si="22"/>
        <v/>
      </c>
      <c r="G764" s="13" t="str">
        <f t="shared" si="23"/>
        <v/>
      </c>
    </row>
    <row r="765" spans="1:7" x14ac:dyDescent="0.25">
      <c r="A765" s="11">
        <v>52</v>
      </c>
      <c r="B765" s="11" t="s">
        <v>623</v>
      </c>
      <c r="C765" s="12">
        <v>41193</v>
      </c>
      <c r="D765" s="15">
        <v>8</v>
      </c>
      <c r="E765" s="12" t="str">
        <f>IF(B765="Med A", IF(COUNTIFS(A$2:A765, A765, B$2:B765, "Med A")=1, C765, ""), "")</f>
        <v/>
      </c>
      <c r="F765" s="12" t="str">
        <f t="shared" si="22"/>
        <v/>
      </c>
      <c r="G765" s="13" t="str">
        <f t="shared" si="23"/>
        <v/>
      </c>
    </row>
    <row r="766" spans="1:7" x14ac:dyDescent="0.25">
      <c r="A766" s="11">
        <v>52</v>
      </c>
      <c r="B766" s="11" t="s">
        <v>623</v>
      </c>
      <c r="C766" s="12">
        <v>41230</v>
      </c>
      <c r="D766" s="15">
        <v>8</v>
      </c>
      <c r="E766" s="12" t="str">
        <f>IF(B766="Med A", IF(COUNTIFS(A$2:A766, A766, B$2:B766, "Med A")=1, C766, ""), "")</f>
        <v/>
      </c>
      <c r="F766" s="12" t="str">
        <f t="shared" si="22"/>
        <v/>
      </c>
      <c r="G766" s="13" t="str">
        <f t="shared" si="23"/>
        <v/>
      </c>
    </row>
    <row r="767" spans="1:7" x14ac:dyDescent="0.25">
      <c r="A767" s="11">
        <v>53</v>
      </c>
      <c r="B767" s="11" t="s">
        <v>622</v>
      </c>
      <c r="C767" s="12">
        <v>41093</v>
      </c>
      <c r="D767" s="15">
        <v>2200</v>
      </c>
      <c r="E767" s="12">
        <f>IF(B767="Med A", IF(COUNTIFS(A$2:A767, A767, B$2:B767, "Med A")=1, C767, ""), "")</f>
        <v>41093</v>
      </c>
      <c r="F767" s="12" t="str">
        <f t="shared" si="22"/>
        <v/>
      </c>
      <c r="G767" s="13" t="str">
        <f t="shared" si="23"/>
        <v/>
      </c>
    </row>
    <row r="768" spans="1:7" x14ac:dyDescent="0.25">
      <c r="A768" s="11">
        <v>53</v>
      </c>
      <c r="B768" s="11" t="s">
        <v>622</v>
      </c>
      <c r="C768" s="12">
        <v>41095</v>
      </c>
      <c r="D768" s="15">
        <v>2200</v>
      </c>
      <c r="E768" s="12" t="str">
        <f>IF(B768="Med A", IF(COUNTIFS(A$2:A768, A768, B$2:B768, "Med A")=1, C768, ""), "")</f>
        <v/>
      </c>
      <c r="F768" s="12" t="str">
        <f t="shared" si="22"/>
        <v/>
      </c>
      <c r="G768" s="13" t="str">
        <f t="shared" si="23"/>
        <v/>
      </c>
    </row>
    <row r="769" spans="1:7" x14ac:dyDescent="0.25">
      <c r="A769" s="11">
        <v>53</v>
      </c>
      <c r="B769" s="11" t="s">
        <v>622</v>
      </c>
      <c r="C769" s="12">
        <v>41097</v>
      </c>
      <c r="D769" s="15">
        <v>2200</v>
      </c>
      <c r="E769" s="12" t="str">
        <f>IF(B769="Med A", IF(COUNTIFS(A$2:A769, A769, B$2:B769, "Med A")=1, C769, ""), "")</f>
        <v/>
      </c>
      <c r="F769" s="12" t="str">
        <f t="shared" si="22"/>
        <v/>
      </c>
      <c r="G769" s="13" t="str">
        <f t="shared" si="23"/>
        <v/>
      </c>
    </row>
    <row r="770" spans="1:7" x14ac:dyDescent="0.25">
      <c r="A770" s="11">
        <v>53</v>
      </c>
      <c r="B770" s="11" t="s">
        <v>622</v>
      </c>
      <c r="C770" s="12">
        <v>41149</v>
      </c>
      <c r="D770" s="15">
        <v>1800</v>
      </c>
      <c r="E770" s="12" t="str">
        <f>IF(B770="Med A", IF(COUNTIFS(A$2:A770, A770, B$2:B770, "Med A")=1, C770, ""), "")</f>
        <v/>
      </c>
      <c r="F770" s="12" t="str">
        <f t="shared" ref="F770:F833" si="24">IF(AND(B770="Med A", B771="Med B", A770=A771), C770, "")</f>
        <v/>
      </c>
      <c r="G770" s="13" t="str">
        <f t="shared" si="23"/>
        <v/>
      </c>
    </row>
    <row r="771" spans="1:7" x14ac:dyDescent="0.25">
      <c r="A771" s="11">
        <v>53</v>
      </c>
      <c r="B771" s="11" t="s">
        <v>622</v>
      </c>
      <c r="C771" s="12">
        <v>41151</v>
      </c>
      <c r="D771" s="15">
        <v>1800</v>
      </c>
      <c r="E771" s="12" t="str">
        <f>IF(B771="Med A", IF(COUNTIFS(A$2:A771, A771, B$2:B771, "Med A")=1, C771, ""), "")</f>
        <v/>
      </c>
      <c r="F771" s="12" t="str">
        <f t="shared" si="24"/>
        <v/>
      </c>
      <c r="G771" s="13" t="str">
        <f t="shared" ref="G771:G834" si="25">IF(AND(B771="Med A",B772="Med B",A771=A772),(C771-_xlfn.MINIFS(C:C,A:A,A771,B:B,"Med A")+1)/7,"")</f>
        <v/>
      </c>
    </row>
    <row r="772" spans="1:7" x14ac:dyDescent="0.25">
      <c r="A772" s="11">
        <v>53</v>
      </c>
      <c r="B772" s="11" t="s">
        <v>622</v>
      </c>
      <c r="C772" s="12">
        <v>41153</v>
      </c>
      <c r="D772" s="15">
        <v>1800</v>
      </c>
      <c r="E772" s="12" t="str">
        <f>IF(B772="Med A", IF(COUNTIFS(A$2:A772, A772, B$2:B772, "Med A")=1, C772, ""), "")</f>
        <v/>
      </c>
      <c r="F772" s="12" t="str">
        <f t="shared" si="24"/>
        <v/>
      </c>
      <c r="G772" s="13" t="str">
        <f t="shared" si="25"/>
        <v/>
      </c>
    </row>
    <row r="773" spans="1:7" x14ac:dyDescent="0.25">
      <c r="A773" s="11">
        <v>53</v>
      </c>
      <c r="B773" s="11" t="s">
        <v>622</v>
      </c>
      <c r="C773" s="12">
        <v>41156</v>
      </c>
      <c r="D773" s="15">
        <v>1800</v>
      </c>
      <c r="E773" s="12" t="str">
        <f>IF(B773="Med A", IF(COUNTIFS(A$2:A773, A773, B$2:B773, "Med A")=1, C773, ""), "")</f>
        <v/>
      </c>
      <c r="F773" s="12" t="str">
        <f t="shared" si="24"/>
        <v/>
      </c>
      <c r="G773" s="13" t="str">
        <f t="shared" si="25"/>
        <v/>
      </c>
    </row>
    <row r="774" spans="1:7" x14ac:dyDescent="0.25">
      <c r="A774" s="11">
        <v>53</v>
      </c>
      <c r="B774" s="11" t="s">
        <v>622</v>
      </c>
      <c r="C774" s="12">
        <v>41158</v>
      </c>
      <c r="D774" s="15">
        <v>1800</v>
      </c>
      <c r="E774" s="12" t="str">
        <f>IF(B774="Med A", IF(COUNTIFS(A$2:A774, A774, B$2:B774, "Med A")=1, C774, ""), "")</f>
        <v/>
      </c>
      <c r="F774" s="12">
        <f t="shared" si="24"/>
        <v>41158</v>
      </c>
      <c r="G774" s="13">
        <f t="shared" si="25"/>
        <v>9.4285714285714288</v>
      </c>
    </row>
    <row r="775" spans="1:7" x14ac:dyDescent="0.25">
      <c r="A775" s="11">
        <v>53</v>
      </c>
      <c r="B775" s="11" t="s">
        <v>623</v>
      </c>
      <c r="C775" s="12">
        <v>41165</v>
      </c>
      <c r="D775" s="15">
        <v>4</v>
      </c>
      <c r="E775" s="12" t="str">
        <f>IF(B775="Med A", IF(COUNTIFS(A$2:A775, A775, B$2:B775, "Med A")=1, C775, ""), "")</f>
        <v/>
      </c>
      <c r="F775" s="12" t="str">
        <f t="shared" si="24"/>
        <v/>
      </c>
      <c r="G775" s="13" t="str">
        <f t="shared" si="25"/>
        <v/>
      </c>
    </row>
    <row r="776" spans="1:7" x14ac:dyDescent="0.25">
      <c r="A776" s="11">
        <v>53</v>
      </c>
      <c r="B776" s="11" t="s">
        <v>623</v>
      </c>
      <c r="C776" s="12">
        <v>41193</v>
      </c>
      <c r="D776" s="15">
        <v>4</v>
      </c>
      <c r="E776" s="12" t="str">
        <f>IF(B776="Med A", IF(COUNTIFS(A$2:A776, A776, B$2:B776, "Med A")=1, C776, ""), "")</f>
        <v/>
      </c>
      <c r="F776" s="12" t="str">
        <f t="shared" si="24"/>
        <v/>
      </c>
      <c r="G776" s="13" t="str">
        <f t="shared" si="25"/>
        <v/>
      </c>
    </row>
    <row r="777" spans="1:7" x14ac:dyDescent="0.25">
      <c r="A777" s="11">
        <v>53</v>
      </c>
      <c r="B777" s="11" t="s">
        <v>623</v>
      </c>
      <c r="C777" s="12">
        <v>41228</v>
      </c>
      <c r="D777" s="15">
        <v>3</v>
      </c>
      <c r="E777" s="12" t="str">
        <f>IF(B777="Med A", IF(COUNTIFS(A$2:A777, A777, B$2:B777, "Med A")=1, C777, ""), "")</f>
        <v/>
      </c>
      <c r="F777" s="12" t="str">
        <f t="shared" si="24"/>
        <v/>
      </c>
      <c r="G777" s="13" t="str">
        <f t="shared" si="25"/>
        <v/>
      </c>
    </row>
    <row r="778" spans="1:7" x14ac:dyDescent="0.25">
      <c r="A778" s="11">
        <v>54</v>
      </c>
      <c r="B778" s="11" t="s">
        <v>622</v>
      </c>
      <c r="C778" s="12">
        <v>41092</v>
      </c>
      <c r="D778" s="15">
        <v>4500</v>
      </c>
      <c r="E778" s="12">
        <f>IF(B778="Med A", IF(COUNTIFS(A$2:A778, A778, B$2:B778, "Med A")=1, C778, ""), "")</f>
        <v>41092</v>
      </c>
      <c r="F778" s="12" t="str">
        <f t="shared" si="24"/>
        <v/>
      </c>
      <c r="G778" s="13" t="str">
        <f t="shared" si="25"/>
        <v/>
      </c>
    </row>
    <row r="779" spans="1:7" x14ac:dyDescent="0.25">
      <c r="A779" s="11">
        <v>54</v>
      </c>
      <c r="B779" s="11" t="s">
        <v>622</v>
      </c>
      <c r="C779" s="12">
        <v>41094</v>
      </c>
      <c r="D779" s="15">
        <v>4500</v>
      </c>
      <c r="E779" s="12" t="str">
        <f>IF(B779="Med A", IF(COUNTIFS(A$2:A779, A779, B$2:B779, "Med A")=1, C779, ""), "")</f>
        <v/>
      </c>
      <c r="F779" s="12" t="str">
        <f t="shared" si="24"/>
        <v/>
      </c>
      <c r="G779" s="13" t="str">
        <f t="shared" si="25"/>
        <v/>
      </c>
    </row>
    <row r="780" spans="1:7" x14ac:dyDescent="0.25">
      <c r="A780" s="11">
        <v>54</v>
      </c>
      <c r="B780" s="11" t="s">
        <v>622</v>
      </c>
      <c r="C780" s="12">
        <v>41096</v>
      </c>
      <c r="D780" s="15">
        <v>4700</v>
      </c>
      <c r="E780" s="12" t="str">
        <f>IF(B780="Med A", IF(COUNTIFS(A$2:A780, A780, B$2:B780, "Med A")=1, C780, ""), "")</f>
        <v/>
      </c>
      <c r="F780" s="12" t="str">
        <f t="shared" si="24"/>
        <v/>
      </c>
      <c r="G780" s="13" t="str">
        <f t="shared" si="25"/>
        <v/>
      </c>
    </row>
    <row r="781" spans="1:7" x14ac:dyDescent="0.25">
      <c r="A781" s="11">
        <v>54</v>
      </c>
      <c r="B781" s="11" t="s">
        <v>622</v>
      </c>
      <c r="C781" s="12">
        <v>41099</v>
      </c>
      <c r="D781" s="15">
        <v>4700</v>
      </c>
      <c r="E781" s="12" t="str">
        <f>IF(B781="Med A", IF(COUNTIFS(A$2:A781, A781, B$2:B781, "Med A")=1, C781, ""), "")</f>
        <v/>
      </c>
      <c r="F781" s="12" t="str">
        <f t="shared" si="24"/>
        <v/>
      </c>
      <c r="G781" s="13" t="str">
        <f t="shared" si="25"/>
        <v/>
      </c>
    </row>
    <row r="782" spans="1:7" x14ac:dyDescent="0.25">
      <c r="A782" s="11">
        <v>54</v>
      </c>
      <c r="B782" s="11" t="s">
        <v>622</v>
      </c>
      <c r="C782" s="12">
        <v>41101</v>
      </c>
      <c r="D782" s="15">
        <v>4700</v>
      </c>
      <c r="E782" s="12" t="str">
        <f>IF(B782="Med A", IF(COUNTIFS(A$2:A782, A782, B$2:B782, "Med A")=1, C782, ""), "")</f>
        <v/>
      </c>
      <c r="F782" s="12" t="str">
        <f t="shared" si="24"/>
        <v/>
      </c>
      <c r="G782" s="13" t="str">
        <f t="shared" si="25"/>
        <v/>
      </c>
    </row>
    <row r="783" spans="1:7" x14ac:dyDescent="0.25">
      <c r="A783" s="11">
        <v>54</v>
      </c>
      <c r="B783" s="11" t="s">
        <v>622</v>
      </c>
      <c r="C783" s="12">
        <v>41103</v>
      </c>
      <c r="D783" s="15">
        <v>4700</v>
      </c>
      <c r="E783" s="12" t="str">
        <f>IF(B783="Med A", IF(COUNTIFS(A$2:A783, A783, B$2:B783, "Med A")=1, C783, ""), "")</f>
        <v/>
      </c>
      <c r="F783" s="12" t="str">
        <f t="shared" si="24"/>
        <v/>
      </c>
      <c r="G783" s="13" t="str">
        <f t="shared" si="25"/>
        <v/>
      </c>
    </row>
    <row r="784" spans="1:7" x14ac:dyDescent="0.25">
      <c r="A784" s="11">
        <v>54</v>
      </c>
      <c r="B784" s="11" t="s">
        <v>622</v>
      </c>
      <c r="C784" s="12">
        <v>41106</v>
      </c>
      <c r="D784" s="15">
        <v>4700</v>
      </c>
      <c r="E784" s="12" t="str">
        <f>IF(B784="Med A", IF(COUNTIFS(A$2:A784, A784, B$2:B784, "Med A")=1, C784, ""), "")</f>
        <v/>
      </c>
      <c r="F784" s="12" t="str">
        <f t="shared" si="24"/>
        <v/>
      </c>
      <c r="G784" s="13" t="str">
        <f t="shared" si="25"/>
        <v/>
      </c>
    </row>
    <row r="785" spans="1:7" x14ac:dyDescent="0.25">
      <c r="A785" s="11">
        <v>54</v>
      </c>
      <c r="B785" s="11" t="s">
        <v>622</v>
      </c>
      <c r="C785" s="12">
        <v>41108</v>
      </c>
      <c r="D785" s="15">
        <v>4700</v>
      </c>
      <c r="E785" s="12" t="str">
        <f>IF(B785="Med A", IF(COUNTIFS(A$2:A785, A785, B$2:B785, "Med A")=1, C785, ""), "")</f>
        <v/>
      </c>
      <c r="F785" s="12" t="str">
        <f t="shared" si="24"/>
        <v/>
      </c>
      <c r="G785" s="13" t="str">
        <f t="shared" si="25"/>
        <v/>
      </c>
    </row>
    <row r="786" spans="1:7" x14ac:dyDescent="0.25">
      <c r="A786" s="11">
        <v>54</v>
      </c>
      <c r="B786" s="11" t="s">
        <v>622</v>
      </c>
      <c r="C786" s="12">
        <v>41113</v>
      </c>
      <c r="D786" s="15">
        <v>5200</v>
      </c>
      <c r="E786" s="12" t="str">
        <f>IF(B786="Med A", IF(COUNTIFS(A$2:A786, A786, B$2:B786, "Med A")=1, C786, ""), "")</f>
        <v/>
      </c>
      <c r="F786" s="12" t="str">
        <f t="shared" si="24"/>
        <v/>
      </c>
      <c r="G786" s="13" t="str">
        <f t="shared" si="25"/>
        <v/>
      </c>
    </row>
    <row r="787" spans="1:7" x14ac:dyDescent="0.25">
      <c r="A787" s="11">
        <v>54</v>
      </c>
      <c r="B787" s="11" t="s">
        <v>622</v>
      </c>
      <c r="C787" s="12">
        <v>41116</v>
      </c>
      <c r="D787" s="15">
        <v>5200</v>
      </c>
      <c r="E787" s="12" t="str">
        <f>IF(B787="Med A", IF(COUNTIFS(A$2:A787, A787, B$2:B787, "Med A")=1, C787, ""), "")</f>
        <v/>
      </c>
      <c r="F787" s="12" t="str">
        <f t="shared" si="24"/>
        <v/>
      </c>
      <c r="G787" s="13" t="str">
        <f t="shared" si="25"/>
        <v/>
      </c>
    </row>
    <row r="788" spans="1:7" x14ac:dyDescent="0.25">
      <c r="A788" s="11">
        <v>54</v>
      </c>
      <c r="B788" s="11" t="s">
        <v>622</v>
      </c>
      <c r="C788" s="12">
        <v>41117</v>
      </c>
      <c r="D788" s="15">
        <v>5200</v>
      </c>
      <c r="E788" s="12" t="str">
        <f>IF(B788="Med A", IF(COUNTIFS(A$2:A788, A788, B$2:B788, "Med A")=1, C788, ""), "")</f>
        <v/>
      </c>
      <c r="F788" s="12" t="str">
        <f t="shared" si="24"/>
        <v/>
      </c>
      <c r="G788" s="13" t="str">
        <f t="shared" si="25"/>
        <v/>
      </c>
    </row>
    <row r="789" spans="1:7" x14ac:dyDescent="0.25">
      <c r="A789" s="11">
        <v>54</v>
      </c>
      <c r="B789" s="11" t="s">
        <v>622</v>
      </c>
      <c r="C789" s="12">
        <v>41120</v>
      </c>
      <c r="D789" s="15">
        <v>5200</v>
      </c>
      <c r="E789" s="12" t="str">
        <f>IF(B789="Med A", IF(COUNTIFS(A$2:A789, A789, B$2:B789, "Med A")=1, C789, ""), "")</f>
        <v/>
      </c>
      <c r="F789" s="12" t="str">
        <f t="shared" si="24"/>
        <v/>
      </c>
      <c r="G789" s="13" t="str">
        <f t="shared" si="25"/>
        <v/>
      </c>
    </row>
    <row r="790" spans="1:7" x14ac:dyDescent="0.25">
      <c r="A790" s="11">
        <v>54</v>
      </c>
      <c r="B790" s="11" t="s">
        <v>622</v>
      </c>
      <c r="C790" s="12">
        <v>41122</v>
      </c>
      <c r="D790" s="15">
        <v>5200</v>
      </c>
      <c r="E790" s="12" t="str">
        <f>IF(B790="Med A", IF(COUNTIFS(A$2:A790, A790, B$2:B790, "Med A")=1, C790, ""), "")</f>
        <v/>
      </c>
      <c r="F790" s="12" t="str">
        <f t="shared" si="24"/>
        <v/>
      </c>
      <c r="G790" s="13" t="str">
        <f t="shared" si="25"/>
        <v/>
      </c>
    </row>
    <row r="791" spans="1:7" x14ac:dyDescent="0.25">
      <c r="A791" s="11">
        <v>54</v>
      </c>
      <c r="B791" s="11" t="s">
        <v>622</v>
      </c>
      <c r="C791" s="12">
        <v>41124</v>
      </c>
      <c r="D791" s="15">
        <v>5200</v>
      </c>
      <c r="E791" s="12" t="str">
        <f>IF(B791="Med A", IF(COUNTIFS(A$2:A791, A791, B$2:B791, "Med A")=1, C791, ""), "")</f>
        <v/>
      </c>
      <c r="F791" s="12" t="str">
        <f t="shared" si="24"/>
        <v/>
      </c>
      <c r="G791" s="13" t="str">
        <f t="shared" si="25"/>
        <v/>
      </c>
    </row>
    <row r="792" spans="1:7" x14ac:dyDescent="0.25">
      <c r="A792" s="11">
        <v>54</v>
      </c>
      <c r="B792" s="11" t="s">
        <v>622</v>
      </c>
      <c r="C792" s="12">
        <v>41127</v>
      </c>
      <c r="D792" s="15">
        <v>6300</v>
      </c>
      <c r="E792" s="12" t="str">
        <f>IF(B792="Med A", IF(COUNTIFS(A$2:A792, A792, B$2:B792, "Med A")=1, C792, ""), "")</f>
        <v/>
      </c>
      <c r="F792" s="12" t="str">
        <f t="shared" si="24"/>
        <v/>
      </c>
      <c r="G792" s="13" t="str">
        <f t="shared" si="25"/>
        <v/>
      </c>
    </row>
    <row r="793" spans="1:7" x14ac:dyDescent="0.25">
      <c r="A793" s="11">
        <v>54</v>
      </c>
      <c r="B793" s="11" t="s">
        <v>622</v>
      </c>
      <c r="C793" s="12">
        <v>41129</v>
      </c>
      <c r="D793" s="15">
        <v>6300</v>
      </c>
      <c r="E793" s="12" t="str">
        <f>IF(B793="Med A", IF(COUNTIFS(A$2:A793, A793, B$2:B793, "Med A")=1, C793, ""), "")</f>
        <v/>
      </c>
      <c r="F793" s="12" t="str">
        <f t="shared" si="24"/>
        <v/>
      </c>
      <c r="G793" s="13" t="str">
        <f t="shared" si="25"/>
        <v/>
      </c>
    </row>
    <row r="794" spans="1:7" x14ac:dyDescent="0.25">
      <c r="A794" s="11">
        <v>54</v>
      </c>
      <c r="B794" s="11" t="s">
        <v>622</v>
      </c>
      <c r="C794" s="12">
        <v>41131</v>
      </c>
      <c r="D794" s="15">
        <v>6300</v>
      </c>
      <c r="E794" s="12" t="str">
        <f>IF(B794="Med A", IF(COUNTIFS(A$2:A794, A794, B$2:B794, "Med A")=1, C794, ""), "")</f>
        <v/>
      </c>
      <c r="F794" s="12" t="str">
        <f t="shared" si="24"/>
        <v/>
      </c>
      <c r="G794" s="13" t="str">
        <f t="shared" si="25"/>
        <v/>
      </c>
    </row>
    <row r="795" spans="1:7" x14ac:dyDescent="0.25">
      <c r="A795" s="11">
        <v>54</v>
      </c>
      <c r="B795" s="11" t="s">
        <v>622</v>
      </c>
      <c r="C795" s="12">
        <v>41134</v>
      </c>
      <c r="D795" s="15">
        <v>6300</v>
      </c>
      <c r="E795" s="12" t="str">
        <f>IF(B795="Med A", IF(COUNTIFS(A$2:A795, A795, B$2:B795, "Med A")=1, C795, ""), "")</f>
        <v/>
      </c>
      <c r="F795" s="12" t="str">
        <f t="shared" si="24"/>
        <v/>
      </c>
      <c r="G795" s="13" t="str">
        <f t="shared" si="25"/>
        <v/>
      </c>
    </row>
    <row r="796" spans="1:7" x14ac:dyDescent="0.25">
      <c r="A796" s="11">
        <v>54</v>
      </c>
      <c r="B796" s="11" t="s">
        <v>622</v>
      </c>
      <c r="C796" s="12">
        <v>41136</v>
      </c>
      <c r="D796" s="15">
        <v>6300</v>
      </c>
      <c r="E796" s="12" t="str">
        <f>IF(B796="Med A", IF(COUNTIFS(A$2:A796, A796, B$2:B796, "Med A")=1, C796, ""), "")</f>
        <v/>
      </c>
      <c r="F796" s="12" t="str">
        <f t="shared" si="24"/>
        <v/>
      </c>
      <c r="G796" s="13" t="str">
        <f t="shared" si="25"/>
        <v/>
      </c>
    </row>
    <row r="797" spans="1:7" x14ac:dyDescent="0.25">
      <c r="A797" s="11">
        <v>54</v>
      </c>
      <c r="B797" s="11" t="s">
        <v>622</v>
      </c>
      <c r="C797" s="12">
        <v>41138</v>
      </c>
      <c r="D797" s="15">
        <v>7000</v>
      </c>
      <c r="E797" s="12" t="str">
        <f>IF(B797="Med A", IF(COUNTIFS(A$2:A797, A797, B$2:B797, "Med A")=1, C797, ""), "")</f>
        <v/>
      </c>
      <c r="F797" s="12" t="str">
        <f t="shared" si="24"/>
        <v/>
      </c>
      <c r="G797" s="13" t="str">
        <f t="shared" si="25"/>
        <v/>
      </c>
    </row>
    <row r="798" spans="1:7" x14ac:dyDescent="0.25">
      <c r="A798" s="11">
        <v>54</v>
      </c>
      <c r="B798" s="11" t="s">
        <v>622</v>
      </c>
      <c r="C798" s="12">
        <v>41141</v>
      </c>
      <c r="D798" s="15">
        <v>7000</v>
      </c>
      <c r="E798" s="12" t="str">
        <f>IF(B798="Med A", IF(COUNTIFS(A$2:A798, A798, B$2:B798, "Med A")=1, C798, ""), "")</f>
        <v/>
      </c>
      <c r="F798" s="12" t="str">
        <f t="shared" si="24"/>
        <v/>
      </c>
      <c r="G798" s="13" t="str">
        <f t="shared" si="25"/>
        <v/>
      </c>
    </row>
    <row r="799" spans="1:7" x14ac:dyDescent="0.25">
      <c r="A799" s="11">
        <v>54</v>
      </c>
      <c r="B799" s="11" t="s">
        <v>622</v>
      </c>
      <c r="C799" s="12">
        <v>41143</v>
      </c>
      <c r="D799" s="15">
        <v>7000</v>
      </c>
      <c r="E799" s="12" t="str">
        <f>IF(B799="Med A", IF(COUNTIFS(A$2:A799, A799, B$2:B799, "Med A")=1, C799, ""), "")</f>
        <v/>
      </c>
      <c r="F799" s="12" t="str">
        <f t="shared" si="24"/>
        <v/>
      </c>
      <c r="G799" s="13" t="str">
        <f t="shared" si="25"/>
        <v/>
      </c>
    </row>
    <row r="800" spans="1:7" x14ac:dyDescent="0.25">
      <c r="A800" s="11">
        <v>54</v>
      </c>
      <c r="B800" s="11" t="s">
        <v>622</v>
      </c>
      <c r="C800" s="12">
        <v>41145</v>
      </c>
      <c r="D800" s="15">
        <v>7000</v>
      </c>
      <c r="E800" s="12" t="str">
        <f>IF(B800="Med A", IF(COUNTIFS(A$2:A800, A800, B$2:B800, "Med A")=1, C800, ""), "")</f>
        <v/>
      </c>
      <c r="F800" s="12" t="str">
        <f t="shared" si="24"/>
        <v/>
      </c>
      <c r="G800" s="13" t="str">
        <f t="shared" si="25"/>
        <v/>
      </c>
    </row>
    <row r="801" spans="1:7" x14ac:dyDescent="0.25">
      <c r="A801" s="11">
        <v>54</v>
      </c>
      <c r="B801" s="11" t="s">
        <v>622</v>
      </c>
      <c r="C801" s="12">
        <v>41148</v>
      </c>
      <c r="D801" s="15">
        <v>7000</v>
      </c>
      <c r="E801" s="12" t="str">
        <f>IF(B801="Med A", IF(COUNTIFS(A$2:A801, A801, B$2:B801, "Med A")=1, C801, ""), "")</f>
        <v/>
      </c>
      <c r="F801" s="12" t="str">
        <f t="shared" si="24"/>
        <v/>
      </c>
      <c r="G801" s="13" t="str">
        <f t="shared" si="25"/>
        <v/>
      </c>
    </row>
    <row r="802" spans="1:7" x14ac:dyDescent="0.25">
      <c r="A802" s="11">
        <v>54</v>
      </c>
      <c r="B802" s="11" t="s">
        <v>622</v>
      </c>
      <c r="C802" s="12">
        <v>41150</v>
      </c>
      <c r="D802" s="15">
        <v>7000</v>
      </c>
      <c r="E802" s="12" t="str">
        <f>IF(B802="Med A", IF(COUNTIFS(A$2:A802, A802, B$2:B802, "Med A")=1, C802, ""), "")</f>
        <v/>
      </c>
      <c r="F802" s="12" t="str">
        <f t="shared" si="24"/>
        <v/>
      </c>
      <c r="G802" s="13" t="str">
        <f t="shared" si="25"/>
        <v/>
      </c>
    </row>
    <row r="803" spans="1:7" x14ac:dyDescent="0.25">
      <c r="A803" s="11">
        <v>54</v>
      </c>
      <c r="B803" s="11" t="s">
        <v>622</v>
      </c>
      <c r="C803" s="12">
        <v>41152</v>
      </c>
      <c r="D803" s="15">
        <v>7000</v>
      </c>
      <c r="E803" s="12" t="str">
        <f>IF(B803="Med A", IF(COUNTIFS(A$2:A803, A803, B$2:B803, "Med A")=1, C803, ""), "")</f>
        <v/>
      </c>
      <c r="F803" s="12" t="str">
        <f t="shared" si="24"/>
        <v/>
      </c>
      <c r="G803" s="13" t="str">
        <f t="shared" si="25"/>
        <v/>
      </c>
    </row>
    <row r="804" spans="1:7" x14ac:dyDescent="0.25">
      <c r="A804" s="11">
        <v>54</v>
      </c>
      <c r="B804" s="11" t="s">
        <v>622</v>
      </c>
      <c r="C804" s="12">
        <v>41155</v>
      </c>
      <c r="D804" s="15">
        <v>7000</v>
      </c>
      <c r="E804" s="12" t="str">
        <f>IF(B804="Med A", IF(COUNTIFS(A$2:A804, A804, B$2:B804, "Med A")=1, C804, ""), "")</f>
        <v/>
      </c>
      <c r="F804" s="12">
        <f t="shared" si="24"/>
        <v>41155</v>
      </c>
      <c r="G804" s="13">
        <f t="shared" si="25"/>
        <v>9.1428571428571423</v>
      </c>
    </row>
    <row r="805" spans="1:7" x14ac:dyDescent="0.25">
      <c r="A805" s="11">
        <v>54</v>
      </c>
      <c r="B805" s="11" t="s">
        <v>623</v>
      </c>
      <c r="C805" s="12">
        <v>41164</v>
      </c>
      <c r="D805" s="15">
        <v>10</v>
      </c>
      <c r="E805" s="12" t="str">
        <f>IF(B805="Med A", IF(COUNTIFS(A$2:A805, A805, B$2:B805, "Med A")=1, C805, ""), "")</f>
        <v/>
      </c>
      <c r="F805" s="12" t="str">
        <f t="shared" si="24"/>
        <v/>
      </c>
      <c r="G805" s="13" t="str">
        <f t="shared" si="25"/>
        <v/>
      </c>
    </row>
    <row r="806" spans="1:7" x14ac:dyDescent="0.25">
      <c r="A806" s="11">
        <v>54</v>
      </c>
      <c r="B806" s="11" t="s">
        <v>623</v>
      </c>
      <c r="C806" s="12">
        <v>41192</v>
      </c>
      <c r="D806" s="15">
        <v>10</v>
      </c>
      <c r="E806" s="12" t="str">
        <f>IF(B806="Med A", IF(COUNTIFS(A$2:A806, A806, B$2:B806, "Med A")=1, C806, ""), "")</f>
        <v/>
      </c>
      <c r="F806" s="12" t="str">
        <f t="shared" si="24"/>
        <v/>
      </c>
      <c r="G806" s="13" t="str">
        <f t="shared" si="25"/>
        <v/>
      </c>
    </row>
    <row r="807" spans="1:7" x14ac:dyDescent="0.25">
      <c r="A807" s="11">
        <v>54</v>
      </c>
      <c r="B807" s="11" t="s">
        <v>623</v>
      </c>
      <c r="C807" s="12">
        <v>41227</v>
      </c>
      <c r="D807" s="15">
        <v>10</v>
      </c>
      <c r="E807" s="12" t="str">
        <f>IF(B807="Med A", IF(COUNTIFS(A$2:A807, A807, B$2:B807, "Med A")=1, C807, ""), "")</f>
        <v/>
      </c>
      <c r="F807" s="12" t="str">
        <f t="shared" si="24"/>
        <v/>
      </c>
      <c r="G807" s="13" t="str">
        <f t="shared" si="25"/>
        <v/>
      </c>
    </row>
    <row r="808" spans="1:7" x14ac:dyDescent="0.25">
      <c r="A808" s="11">
        <v>55</v>
      </c>
      <c r="B808" s="11" t="s">
        <v>622</v>
      </c>
      <c r="C808" s="12">
        <v>41094</v>
      </c>
      <c r="D808" s="15">
        <v>5700</v>
      </c>
      <c r="E808" s="12">
        <f>IF(B808="Med A", IF(COUNTIFS(A$2:A808, A808, B$2:B808, "Med A")=1, C808, ""), "")</f>
        <v>41094</v>
      </c>
      <c r="F808" s="12" t="str">
        <f t="shared" si="24"/>
        <v/>
      </c>
      <c r="G808" s="13" t="str">
        <f t="shared" si="25"/>
        <v/>
      </c>
    </row>
    <row r="809" spans="1:7" x14ac:dyDescent="0.25">
      <c r="A809" s="11">
        <v>55</v>
      </c>
      <c r="B809" s="11" t="s">
        <v>622</v>
      </c>
      <c r="C809" s="12">
        <v>41096</v>
      </c>
      <c r="D809" s="15">
        <v>6300</v>
      </c>
      <c r="E809" s="12" t="str">
        <f>IF(B809="Med A", IF(COUNTIFS(A$2:A809, A809, B$2:B809, "Med A")=1, C809, ""), "")</f>
        <v/>
      </c>
      <c r="F809" s="12" t="str">
        <f t="shared" si="24"/>
        <v/>
      </c>
      <c r="G809" s="13" t="str">
        <f t="shared" si="25"/>
        <v/>
      </c>
    </row>
    <row r="810" spans="1:7" x14ac:dyDescent="0.25">
      <c r="A810" s="11">
        <v>55</v>
      </c>
      <c r="B810" s="11" t="s">
        <v>622</v>
      </c>
      <c r="C810" s="12">
        <v>41099</v>
      </c>
      <c r="D810" s="15">
        <v>6300</v>
      </c>
      <c r="E810" s="12" t="str">
        <f>IF(B810="Med A", IF(COUNTIFS(A$2:A810, A810, B$2:B810, "Med A")=1, C810, ""), "")</f>
        <v/>
      </c>
      <c r="F810" s="12" t="str">
        <f t="shared" si="24"/>
        <v/>
      </c>
      <c r="G810" s="13" t="str">
        <f t="shared" si="25"/>
        <v/>
      </c>
    </row>
    <row r="811" spans="1:7" x14ac:dyDescent="0.25">
      <c r="A811" s="11">
        <v>55</v>
      </c>
      <c r="B811" s="11" t="s">
        <v>622</v>
      </c>
      <c r="C811" s="12">
        <v>41101</v>
      </c>
      <c r="D811" s="15">
        <v>6300</v>
      </c>
      <c r="E811" s="12" t="str">
        <f>IF(B811="Med A", IF(COUNTIFS(A$2:A811, A811, B$2:B811, "Med A")=1, C811, ""), "")</f>
        <v/>
      </c>
      <c r="F811" s="12" t="str">
        <f t="shared" si="24"/>
        <v/>
      </c>
      <c r="G811" s="13" t="str">
        <f t="shared" si="25"/>
        <v/>
      </c>
    </row>
    <row r="812" spans="1:7" x14ac:dyDescent="0.25">
      <c r="A812" s="11">
        <v>55</v>
      </c>
      <c r="B812" s="11" t="s">
        <v>622</v>
      </c>
      <c r="C812" s="12">
        <v>41103</v>
      </c>
      <c r="D812" s="15">
        <v>6300</v>
      </c>
      <c r="E812" s="12" t="str">
        <f>IF(B812="Med A", IF(COUNTIFS(A$2:A812, A812, B$2:B812, "Med A")=1, C812, ""), "")</f>
        <v/>
      </c>
      <c r="F812" s="12" t="str">
        <f t="shared" si="24"/>
        <v/>
      </c>
      <c r="G812" s="13" t="str">
        <f t="shared" si="25"/>
        <v/>
      </c>
    </row>
    <row r="813" spans="1:7" x14ac:dyDescent="0.25">
      <c r="A813" s="11">
        <v>55</v>
      </c>
      <c r="B813" s="11" t="s">
        <v>622</v>
      </c>
      <c r="C813" s="12">
        <v>41106</v>
      </c>
      <c r="D813" s="15">
        <v>6300</v>
      </c>
      <c r="E813" s="12" t="str">
        <f>IF(B813="Med A", IF(COUNTIFS(A$2:A813, A813, B$2:B813, "Med A")=1, C813, ""), "")</f>
        <v/>
      </c>
      <c r="F813" s="12" t="str">
        <f t="shared" si="24"/>
        <v/>
      </c>
      <c r="G813" s="13" t="str">
        <f t="shared" si="25"/>
        <v/>
      </c>
    </row>
    <row r="814" spans="1:7" x14ac:dyDescent="0.25">
      <c r="A814" s="11">
        <v>55</v>
      </c>
      <c r="B814" s="11" t="s">
        <v>622</v>
      </c>
      <c r="C814" s="12">
        <v>41108</v>
      </c>
      <c r="D814" s="15">
        <v>6300</v>
      </c>
      <c r="E814" s="12" t="str">
        <f>IF(B814="Med A", IF(COUNTIFS(A$2:A814, A814, B$2:B814, "Med A")=1, C814, ""), "")</f>
        <v/>
      </c>
      <c r="F814" s="12" t="str">
        <f t="shared" si="24"/>
        <v/>
      </c>
      <c r="G814" s="13" t="str">
        <f t="shared" si="25"/>
        <v/>
      </c>
    </row>
    <row r="815" spans="1:7" x14ac:dyDescent="0.25">
      <c r="A815" s="11">
        <v>55</v>
      </c>
      <c r="B815" s="11" t="s">
        <v>622</v>
      </c>
      <c r="C815" s="12">
        <v>41110</v>
      </c>
      <c r="D815" s="15">
        <v>6300</v>
      </c>
      <c r="E815" s="12" t="str">
        <f>IF(B815="Med A", IF(COUNTIFS(A$2:A815, A815, B$2:B815, "Med A")=1, C815, ""), "")</f>
        <v/>
      </c>
      <c r="F815" s="12" t="str">
        <f t="shared" si="24"/>
        <v/>
      </c>
      <c r="G815" s="13" t="str">
        <f t="shared" si="25"/>
        <v/>
      </c>
    </row>
    <row r="816" spans="1:7" x14ac:dyDescent="0.25">
      <c r="A816" s="11">
        <v>55</v>
      </c>
      <c r="B816" s="11" t="s">
        <v>622</v>
      </c>
      <c r="C816" s="12">
        <v>41113</v>
      </c>
      <c r="D816" s="15">
        <v>6300</v>
      </c>
      <c r="E816" s="12" t="str">
        <f>IF(B816="Med A", IF(COUNTIFS(A$2:A816, A816, B$2:B816, "Med A")=1, C816, ""), "")</f>
        <v/>
      </c>
      <c r="F816" s="12" t="str">
        <f t="shared" si="24"/>
        <v/>
      </c>
      <c r="G816" s="13" t="str">
        <f t="shared" si="25"/>
        <v/>
      </c>
    </row>
    <row r="817" spans="1:7" x14ac:dyDescent="0.25">
      <c r="A817" s="11">
        <v>55</v>
      </c>
      <c r="B817" s="11" t="s">
        <v>622</v>
      </c>
      <c r="C817" s="12">
        <v>41115</v>
      </c>
      <c r="D817" s="15">
        <v>6900</v>
      </c>
      <c r="E817" s="12" t="str">
        <f>IF(B817="Med A", IF(COUNTIFS(A$2:A817, A817, B$2:B817, "Med A")=1, C817, ""), "")</f>
        <v/>
      </c>
      <c r="F817" s="12" t="str">
        <f t="shared" si="24"/>
        <v/>
      </c>
      <c r="G817" s="13" t="str">
        <f t="shared" si="25"/>
        <v/>
      </c>
    </row>
    <row r="818" spans="1:7" x14ac:dyDescent="0.25">
      <c r="A818" s="11">
        <v>55</v>
      </c>
      <c r="B818" s="11" t="s">
        <v>622</v>
      </c>
      <c r="C818" s="12">
        <v>41117</v>
      </c>
      <c r="D818" s="15">
        <v>6900</v>
      </c>
      <c r="E818" s="12" t="str">
        <f>IF(B818="Med A", IF(COUNTIFS(A$2:A818, A818, B$2:B818, "Med A")=1, C818, ""), "")</f>
        <v/>
      </c>
      <c r="F818" s="12" t="str">
        <f t="shared" si="24"/>
        <v/>
      </c>
      <c r="G818" s="13" t="str">
        <f t="shared" si="25"/>
        <v/>
      </c>
    </row>
    <row r="819" spans="1:7" x14ac:dyDescent="0.25">
      <c r="A819" s="11">
        <v>55</v>
      </c>
      <c r="B819" s="11" t="s">
        <v>622</v>
      </c>
      <c r="C819" s="12">
        <v>41122</v>
      </c>
      <c r="D819" s="15">
        <v>6900</v>
      </c>
      <c r="E819" s="12" t="str">
        <f>IF(B819="Med A", IF(COUNTIFS(A$2:A819, A819, B$2:B819, "Med A")=1, C819, ""), "")</f>
        <v/>
      </c>
      <c r="F819" s="12" t="str">
        <f t="shared" si="24"/>
        <v/>
      </c>
      <c r="G819" s="13" t="str">
        <f t="shared" si="25"/>
        <v/>
      </c>
    </row>
    <row r="820" spans="1:7" x14ac:dyDescent="0.25">
      <c r="A820" s="11">
        <v>55</v>
      </c>
      <c r="B820" s="11" t="s">
        <v>622</v>
      </c>
      <c r="C820" s="12">
        <v>41131</v>
      </c>
      <c r="D820" s="15">
        <v>6900</v>
      </c>
      <c r="E820" s="12" t="str">
        <f>IF(B820="Med A", IF(COUNTIFS(A$2:A820, A820, B$2:B820, "Med A")=1, C820, ""), "")</f>
        <v/>
      </c>
      <c r="F820" s="12" t="str">
        <f t="shared" si="24"/>
        <v/>
      </c>
      <c r="G820" s="13" t="str">
        <f t="shared" si="25"/>
        <v/>
      </c>
    </row>
    <row r="821" spans="1:7" x14ac:dyDescent="0.25">
      <c r="A821" s="11">
        <v>55</v>
      </c>
      <c r="B821" s="11" t="s">
        <v>622</v>
      </c>
      <c r="C821" s="12">
        <v>41136</v>
      </c>
      <c r="D821" s="15">
        <v>6900</v>
      </c>
      <c r="E821" s="12" t="str">
        <f>IF(B821="Med A", IF(COUNTIFS(A$2:A821, A821, B$2:B821, "Med A")=1, C821, ""), "")</f>
        <v/>
      </c>
      <c r="F821" s="12" t="str">
        <f t="shared" si="24"/>
        <v/>
      </c>
      <c r="G821" s="13" t="str">
        <f t="shared" si="25"/>
        <v/>
      </c>
    </row>
    <row r="822" spans="1:7" x14ac:dyDescent="0.25">
      <c r="A822" s="11">
        <v>55</v>
      </c>
      <c r="B822" s="11" t="s">
        <v>622</v>
      </c>
      <c r="C822" s="12">
        <v>41141</v>
      </c>
      <c r="D822" s="15">
        <v>9000</v>
      </c>
      <c r="E822" s="12" t="str">
        <f>IF(B822="Med A", IF(COUNTIFS(A$2:A822, A822, B$2:B822, "Med A")=1, C822, ""), "")</f>
        <v/>
      </c>
      <c r="F822" s="12" t="str">
        <f t="shared" si="24"/>
        <v/>
      </c>
      <c r="G822" s="13" t="str">
        <f t="shared" si="25"/>
        <v/>
      </c>
    </row>
    <row r="823" spans="1:7" x14ac:dyDescent="0.25">
      <c r="A823" s="11">
        <v>56</v>
      </c>
      <c r="B823" s="11" t="s">
        <v>623</v>
      </c>
      <c r="C823" s="12">
        <v>41179</v>
      </c>
      <c r="D823" s="15">
        <v>2</v>
      </c>
      <c r="E823" s="12" t="str">
        <f>IF(B823="Med A", IF(COUNTIFS(A$2:A823, A823, B$2:B823, "Med A")=1, C823, ""), "")</f>
        <v/>
      </c>
      <c r="F823" s="12" t="str">
        <f t="shared" si="24"/>
        <v/>
      </c>
      <c r="G823" s="13" t="str">
        <f t="shared" si="25"/>
        <v/>
      </c>
    </row>
    <row r="824" spans="1:7" x14ac:dyDescent="0.25">
      <c r="A824" s="11">
        <v>56</v>
      </c>
      <c r="B824" s="11" t="s">
        <v>623</v>
      </c>
      <c r="C824" s="12">
        <v>41193</v>
      </c>
      <c r="D824" s="15">
        <v>3</v>
      </c>
      <c r="E824" s="12" t="str">
        <f>IF(B824="Med A", IF(COUNTIFS(A$2:A824, A824, B$2:B824, "Med A")=1, C824, ""), "")</f>
        <v/>
      </c>
      <c r="F824" s="12" t="str">
        <f t="shared" si="24"/>
        <v/>
      </c>
      <c r="G824" s="13" t="str">
        <f t="shared" si="25"/>
        <v/>
      </c>
    </row>
    <row r="825" spans="1:7" x14ac:dyDescent="0.25">
      <c r="A825" s="11">
        <v>56</v>
      </c>
      <c r="B825" s="11" t="s">
        <v>623</v>
      </c>
      <c r="C825" s="12">
        <v>41228</v>
      </c>
      <c r="D825" s="15">
        <v>3</v>
      </c>
      <c r="E825" s="12" t="str">
        <f>IF(B825="Med A", IF(COUNTIFS(A$2:A825, A825, B$2:B825, "Med A")=1, C825, ""), "")</f>
        <v/>
      </c>
      <c r="F825" s="12" t="str">
        <f t="shared" si="24"/>
        <v/>
      </c>
      <c r="G825" s="13" t="str">
        <f t="shared" si="25"/>
        <v/>
      </c>
    </row>
    <row r="826" spans="1:7" x14ac:dyDescent="0.25">
      <c r="A826" s="11">
        <v>57</v>
      </c>
      <c r="B826" s="11" t="s">
        <v>622</v>
      </c>
      <c r="C826" s="12">
        <v>41092</v>
      </c>
      <c r="D826" s="15">
        <v>18000</v>
      </c>
      <c r="E826" s="12">
        <f>IF(B826="Med A", IF(COUNTIFS(A$2:A826, A826, B$2:B826, "Med A")=1, C826, ""), "")</f>
        <v>41092</v>
      </c>
      <c r="F826" s="12" t="str">
        <f t="shared" si="24"/>
        <v/>
      </c>
      <c r="G826" s="13" t="str">
        <f t="shared" si="25"/>
        <v/>
      </c>
    </row>
    <row r="827" spans="1:7" x14ac:dyDescent="0.25">
      <c r="A827" s="11">
        <v>57</v>
      </c>
      <c r="B827" s="11" t="s">
        <v>622</v>
      </c>
      <c r="C827" s="12">
        <v>41096</v>
      </c>
      <c r="D827" s="15">
        <v>18000</v>
      </c>
      <c r="E827" s="12" t="str">
        <f>IF(B827="Med A", IF(COUNTIFS(A$2:A827, A827, B$2:B827, "Med A")=1, C827, ""), "")</f>
        <v/>
      </c>
      <c r="F827" s="12" t="str">
        <f t="shared" si="24"/>
        <v/>
      </c>
      <c r="G827" s="13" t="str">
        <f t="shared" si="25"/>
        <v/>
      </c>
    </row>
    <row r="828" spans="1:7" x14ac:dyDescent="0.25">
      <c r="A828" s="11">
        <v>57</v>
      </c>
      <c r="B828" s="11" t="s">
        <v>622</v>
      </c>
      <c r="C828" s="12">
        <v>41099</v>
      </c>
      <c r="D828" s="15">
        <v>18000</v>
      </c>
      <c r="E828" s="12" t="str">
        <f>IF(B828="Med A", IF(COUNTIFS(A$2:A828, A828, B$2:B828, "Med A")=1, C828, ""), "")</f>
        <v/>
      </c>
      <c r="F828" s="12" t="str">
        <f t="shared" si="24"/>
        <v/>
      </c>
      <c r="G828" s="13" t="str">
        <f t="shared" si="25"/>
        <v/>
      </c>
    </row>
    <row r="829" spans="1:7" x14ac:dyDescent="0.25">
      <c r="A829" s="11">
        <v>57</v>
      </c>
      <c r="B829" s="11" t="s">
        <v>622</v>
      </c>
      <c r="C829" s="12">
        <v>41101</v>
      </c>
      <c r="D829" s="15">
        <v>18000</v>
      </c>
      <c r="E829" s="12" t="str">
        <f>IF(B829="Med A", IF(COUNTIFS(A$2:A829, A829, B$2:B829, "Med A")=1, C829, ""), "")</f>
        <v/>
      </c>
      <c r="F829" s="12" t="str">
        <f t="shared" si="24"/>
        <v/>
      </c>
      <c r="G829" s="13" t="str">
        <f t="shared" si="25"/>
        <v/>
      </c>
    </row>
    <row r="830" spans="1:7" x14ac:dyDescent="0.25">
      <c r="A830" s="11">
        <v>57</v>
      </c>
      <c r="B830" s="11" t="s">
        <v>622</v>
      </c>
      <c r="C830" s="12">
        <v>41106</v>
      </c>
      <c r="D830" s="15">
        <v>18000</v>
      </c>
      <c r="E830" s="12" t="str">
        <f>IF(B830="Med A", IF(COUNTIFS(A$2:A830, A830, B$2:B830, "Med A")=1, C830, ""), "")</f>
        <v/>
      </c>
      <c r="F830" s="12" t="str">
        <f t="shared" si="24"/>
        <v/>
      </c>
      <c r="G830" s="13" t="str">
        <f t="shared" si="25"/>
        <v/>
      </c>
    </row>
    <row r="831" spans="1:7" x14ac:dyDescent="0.25">
      <c r="A831" s="11">
        <v>57</v>
      </c>
      <c r="B831" s="11" t="s">
        <v>622</v>
      </c>
      <c r="C831" s="12">
        <v>41108</v>
      </c>
      <c r="D831" s="15">
        <v>18000</v>
      </c>
      <c r="E831" s="12" t="str">
        <f>IF(B831="Med A", IF(COUNTIFS(A$2:A831, A831, B$2:B831, "Med A")=1, C831, ""), "")</f>
        <v/>
      </c>
      <c r="F831" s="12" t="str">
        <f t="shared" si="24"/>
        <v/>
      </c>
      <c r="G831" s="13" t="str">
        <f t="shared" si="25"/>
        <v/>
      </c>
    </row>
    <row r="832" spans="1:7" x14ac:dyDescent="0.25">
      <c r="A832" s="11">
        <v>57</v>
      </c>
      <c r="B832" s="11" t="s">
        <v>622</v>
      </c>
      <c r="C832" s="12">
        <v>41110</v>
      </c>
      <c r="D832" s="15">
        <v>18000</v>
      </c>
      <c r="E832" s="12" t="str">
        <f>IF(B832="Med A", IF(COUNTIFS(A$2:A832, A832, B$2:B832, "Med A")=1, C832, ""), "")</f>
        <v/>
      </c>
      <c r="F832" s="12" t="str">
        <f t="shared" si="24"/>
        <v/>
      </c>
      <c r="G832" s="13" t="str">
        <f t="shared" si="25"/>
        <v/>
      </c>
    </row>
    <row r="833" spans="1:7" x14ac:dyDescent="0.25">
      <c r="A833" s="11">
        <v>57</v>
      </c>
      <c r="B833" s="11" t="s">
        <v>622</v>
      </c>
      <c r="C833" s="12">
        <v>41113</v>
      </c>
      <c r="D833" s="15">
        <v>18000</v>
      </c>
      <c r="E833" s="12" t="str">
        <f>IF(B833="Med A", IF(COUNTIFS(A$2:A833, A833, B$2:B833, "Med A")=1, C833, ""), "")</f>
        <v/>
      </c>
      <c r="F833" s="12" t="str">
        <f t="shared" si="24"/>
        <v/>
      </c>
      <c r="G833" s="13" t="str">
        <f t="shared" si="25"/>
        <v/>
      </c>
    </row>
    <row r="834" spans="1:7" x14ac:dyDescent="0.25">
      <c r="A834" s="11">
        <v>57</v>
      </c>
      <c r="B834" s="11" t="s">
        <v>622</v>
      </c>
      <c r="C834" s="12">
        <v>41115</v>
      </c>
      <c r="D834" s="15">
        <v>18000</v>
      </c>
      <c r="E834" s="12" t="str">
        <f>IF(B834="Med A", IF(COUNTIFS(A$2:A834, A834, B$2:B834, "Med A")=1, C834, ""), "")</f>
        <v/>
      </c>
      <c r="F834" s="12" t="str">
        <f t="shared" ref="F834:F897" si="26">IF(AND(B834="Med A", B835="Med B", A834=A835), C834, "")</f>
        <v/>
      </c>
      <c r="G834" s="13" t="str">
        <f t="shared" si="25"/>
        <v/>
      </c>
    </row>
    <row r="835" spans="1:7" x14ac:dyDescent="0.25">
      <c r="A835" s="11">
        <v>57</v>
      </c>
      <c r="B835" s="11" t="s">
        <v>622</v>
      </c>
      <c r="C835" s="12">
        <v>41117</v>
      </c>
      <c r="D835" s="15">
        <v>18000</v>
      </c>
      <c r="E835" s="12" t="str">
        <f>IF(B835="Med A", IF(COUNTIFS(A$2:A835, A835, B$2:B835, "Med A")=1, C835, ""), "")</f>
        <v/>
      </c>
      <c r="F835" s="12" t="str">
        <f t="shared" si="26"/>
        <v/>
      </c>
      <c r="G835" s="13" t="str">
        <f t="shared" ref="G835:G898" si="27">IF(AND(B835="Med A",B836="Med B",A835=A836),(C835-_xlfn.MINIFS(C:C,A:A,A835,B:B,"Med A")+1)/7,"")</f>
        <v/>
      </c>
    </row>
    <row r="836" spans="1:7" x14ac:dyDescent="0.25">
      <c r="A836" s="11">
        <v>57</v>
      </c>
      <c r="B836" s="11" t="s">
        <v>622</v>
      </c>
      <c r="C836" s="12">
        <v>41120</v>
      </c>
      <c r="D836" s="15">
        <v>18000</v>
      </c>
      <c r="E836" s="12" t="str">
        <f>IF(B836="Med A", IF(COUNTIFS(A$2:A836, A836, B$2:B836, "Med A")=1, C836, ""), "")</f>
        <v/>
      </c>
      <c r="F836" s="12" t="str">
        <f t="shared" si="26"/>
        <v/>
      </c>
      <c r="G836" s="13" t="str">
        <f t="shared" si="27"/>
        <v/>
      </c>
    </row>
    <row r="837" spans="1:7" x14ac:dyDescent="0.25">
      <c r="A837" s="11">
        <v>57</v>
      </c>
      <c r="B837" s="11" t="s">
        <v>622</v>
      </c>
      <c r="C837" s="12">
        <v>41122</v>
      </c>
      <c r="D837" s="15">
        <v>18000</v>
      </c>
      <c r="E837" s="12" t="str">
        <f>IF(B837="Med A", IF(COUNTIFS(A$2:A837, A837, B$2:B837, "Med A")=1, C837, ""), "")</f>
        <v/>
      </c>
      <c r="F837" s="12">
        <f t="shared" si="26"/>
        <v>41122</v>
      </c>
      <c r="G837" s="13">
        <f t="shared" si="27"/>
        <v>4.4285714285714288</v>
      </c>
    </row>
    <row r="838" spans="1:7" x14ac:dyDescent="0.25">
      <c r="A838" s="11">
        <v>57</v>
      </c>
      <c r="B838" s="11" t="s">
        <v>623</v>
      </c>
      <c r="C838" s="12">
        <v>41164</v>
      </c>
      <c r="D838" s="15">
        <v>16</v>
      </c>
      <c r="E838" s="12" t="str">
        <f>IF(B838="Med A", IF(COUNTIFS(A$2:A838, A838, B$2:B838, "Med A")=1, C838, ""), "")</f>
        <v/>
      </c>
      <c r="F838" s="12" t="str">
        <f t="shared" si="26"/>
        <v/>
      </c>
      <c r="G838" s="13" t="str">
        <f t="shared" si="27"/>
        <v/>
      </c>
    </row>
    <row r="839" spans="1:7" x14ac:dyDescent="0.25">
      <c r="A839" s="11">
        <v>57</v>
      </c>
      <c r="B839" s="11" t="s">
        <v>623</v>
      </c>
      <c r="C839" s="12">
        <v>41192</v>
      </c>
      <c r="D839" s="15">
        <v>13</v>
      </c>
      <c r="E839" s="12" t="str">
        <f>IF(B839="Med A", IF(COUNTIFS(A$2:A839, A839, B$2:B839, "Med A")=1, C839, ""), "")</f>
        <v/>
      </c>
      <c r="F839" s="12" t="str">
        <f t="shared" si="26"/>
        <v/>
      </c>
      <c r="G839" s="13" t="str">
        <f t="shared" si="27"/>
        <v/>
      </c>
    </row>
    <row r="840" spans="1:7" x14ac:dyDescent="0.25">
      <c r="A840" s="11">
        <v>57</v>
      </c>
      <c r="B840" s="11" t="s">
        <v>623</v>
      </c>
      <c r="C840" s="12">
        <v>41227</v>
      </c>
      <c r="D840" s="15">
        <v>13</v>
      </c>
      <c r="E840" s="12" t="str">
        <f>IF(B840="Med A", IF(COUNTIFS(A$2:A840, A840, B$2:B840, "Med A")=1, C840, ""), "")</f>
        <v/>
      </c>
      <c r="F840" s="12" t="str">
        <f t="shared" si="26"/>
        <v/>
      </c>
      <c r="G840" s="13" t="str">
        <f t="shared" si="27"/>
        <v/>
      </c>
    </row>
    <row r="841" spans="1:7" x14ac:dyDescent="0.25">
      <c r="A841" s="11">
        <v>58</v>
      </c>
      <c r="B841" s="11" t="s">
        <v>622</v>
      </c>
      <c r="C841" s="12">
        <v>41246</v>
      </c>
      <c r="D841" s="15">
        <v>800</v>
      </c>
      <c r="E841" s="12">
        <f>IF(B841="Med A", IF(COUNTIFS(A$2:A841, A841, B$2:B841, "Med A")=1, C841, ""), "")</f>
        <v>41246</v>
      </c>
      <c r="F841" s="12" t="str">
        <f t="shared" si="26"/>
        <v/>
      </c>
      <c r="G841" s="13" t="str">
        <f t="shared" si="27"/>
        <v/>
      </c>
    </row>
    <row r="842" spans="1:7" x14ac:dyDescent="0.25">
      <c r="A842" s="11">
        <v>59</v>
      </c>
      <c r="B842" s="11" t="s">
        <v>622</v>
      </c>
      <c r="C842" s="12">
        <v>41092</v>
      </c>
      <c r="D842" s="15">
        <v>1300</v>
      </c>
      <c r="E842" s="12">
        <f>IF(B842="Med A", IF(COUNTIFS(A$2:A842, A842, B$2:B842, "Med A")=1, C842, ""), "")</f>
        <v>41092</v>
      </c>
      <c r="F842" s="12" t="str">
        <f t="shared" si="26"/>
        <v/>
      </c>
      <c r="G842" s="13" t="str">
        <f t="shared" si="27"/>
        <v/>
      </c>
    </row>
    <row r="843" spans="1:7" x14ac:dyDescent="0.25">
      <c r="A843" s="11">
        <v>59</v>
      </c>
      <c r="B843" s="11" t="s">
        <v>622</v>
      </c>
      <c r="C843" s="12">
        <v>41094</v>
      </c>
      <c r="D843" s="15">
        <v>1300</v>
      </c>
      <c r="E843" s="12" t="str">
        <f>IF(B843="Med A", IF(COUNTIFS(A$2:A843, A843, B$2:B843, "Med A")=1, C843, ""), "")</f>
        <v/>
      </c>
      <c r="F843" s="12" t="str">
        <f t="shared" si="26"/>
        <v/>
      </c>
      <c r="G843" s="13" t="str">
        <f t="shared" si="27"/>
        <v/>
      </c>
    </row>
    <row r="844" spans="1:7" x14ac:dyDescent="0.25">
      <c r="A844" s="11">
        <v>59</v>
      </c>
      <c r="B844" s="11" t="s">
        <v>622</v>
      </c>
      <c r="C844" s="12">
        <v>41096</v>
      </c>
      <c r="D844" s="15">
        <v>1300</v>
      </c>
      <c r="E844" s="12" t="str">
        <f>IF(B844="Med A", IF(COUNTIFS(A$2:A844, A844, B$2:B844, "Med A")=1, C844, ""), "")</f>
        <v/>
      </c>
      <c r="F844" s="12" t="str">
        <f t="shared" si="26"/>
        <v/>
      </c>
      <c r="G844" s="13" t="str">
        <f t="shared" si="27"/>
        <v/>
      </c>
    </row>
    <row r="845" spans="1:7" x14ac:dyDescent="0.25">
      <c r="A845" s="11">
        <v>59</v>
      </c>
      <c r="B845" s="11" t="s">
        <v>622</v>
      </c>
      <c r="C845" s="12">
        <v>41099</v>
      </c>
      <c r="D845" s="15">
        <v>1300</v>
      </c>
      <c r="E845" s="12" t="str">
        <f>IF(B845="Med A", IF(COUNTIFS(A$2:A845, A845, B$2:B845, "Med A")=1, C845, ""), "")</f>
        <v/>
      </c>
      <c r="F845" s="12" t="str">
        <f t="shared" si="26"/>
        <v/>
      </c>
      <c r="G845" s="13" t="str">
        <f t="shared" si="27"/>
        <v/>
      </c>
    </row>
    <row r="846" spans="1:7" x14ac:dyDescent="0.25">
      <c r="A846" s="11">
        <v>59</v>
      </c>
      <c r="B846" s="11" t="s">
        <v>622</v>
      </c>
      <c r="C846" s="12">
        <v>41101</v>
      </c>
      <c r="D846" s="15">
        <v>1300</v>
      </c>
      <c r="E846" s="12" t="str">
        <f>IF(B846="Med A", IF(COUNTIFS(A$2:A846, A846, B$2:B846, "Med A")=1, C846, ""), "")</f>
        <v/>
      </c>
      <c r="F846" s="12" t="str">
        <f t="shared" si="26"/>
        <v/>
      </c>
      <c r="G846" s="13" t="str">
        <f t="shared" si="27"/>
        <v/>
      </c>
    </row>
    <row r="847" spans="1:7" x14ac:dyDescent="0.25">
      <c r="A847" s="11">
        <v>59</v>
      </c>
      <c r="B847" s="11" t="s">
        <v>622</v>
      </c>
      <c r="C847" s="12">
        <v>41103</v>
      </c>
      <c r="D847" s="15">
        <v>1300</v>
      </c>
      <c r="E847" s="12" t="str">
        <f>IF(B847="Med A", IF(COUNTIFS(A$2:A847, A847, B$2:B847, "Med A")=1, C847, ""), "")</f>
        <v/>
      </c>
      <c r="F847" s="12" t="str">
        <f t="shared" si="26"/>
        <v/>
      </c>
      <c r="G847" s="13" t="str">
        <f t="shared" si="27"/>
        <v/>
      </c>
    </row>
    <row r="848" spans="1:7" x14ac:dyDescent="0.25">
      <c r="A848" s="11">
        <v>59</v>
      </c>
      <c r="B848" s="11" t="s">
        <v>622</v>
      </c>
      <c r="C848" s="12">
        <v>41106</v>
      </c>
      <c r="D848" s="15">
        <v>1300</v>
      </c>
      <c r="E848" s="12" t="str">
        <f>IF(B848="Med A", IF(COUNTIFS(A$2:A848, A848, B$2:B848, "Med A")=1, C848, ""), "")</f>
        <v/>
      </c>
      <c r="F848" s="12" t="str">
        <f t="shared" si="26"/>
        <v/>
      </c>
      <c r="G848" s="13" t="str">
        <f t="shared" si="27"/>
        <v/>
      </c>
    </row>
    <row r="849" spans="1:7" x14ac:dyDescent="0.25">
      <c r="A849" s="11">
        <v>59</v>
      </c>
      <c r="B849" s="11" t="s">
        <v>622</v>
      </c>
      <c r="C849" s="12">
        <v>41108</v>
      </c>
      <c r="D849" s="15">
        <v>1300</v>
      </c>
      <c r="E849" s="12" t="str">
        <f>IF(B849="Med A", IF(COUNTIFS(A$2:A849, A849, B$2:B849, "Med A")=1, C849, ""), "")</f>
        <v/>
      </c>
      <c r="F849" s="12" t="str">
        <f t="shared" si="26"/>
        <v/>
      </c>
      <c r="G849" s="13" t="str">
        <f t="shared" si="27"/>
        <v/>
      </c>
    </row>
    <row r="850" spans="1:7" x14ac:dyDescent="0.25">
      <c r="A850" s="11">
        <v>59</v>
      </c>
      <c r="B850" s="11" t="s">
        <v>622</v>
      </c>
      <c r="C850" s="12">
        <v>41110</v>
      </c>
      <c r="D850" s="15">
        <v>1300</v>
      </c>
      <c r="E850" s="12" t="str">
        <f>IF(B850="Med A", IF(COUNTIFS(A$2:A850, A850, B$2:B850, "Med A")=1, C850, ""), "")</f>
        <v/>
      </c>
      <c r="F850" s="12" t="str">
        <f t="shared" si="26"/>
        <v/>
      </c>
      <c r="G850" s="13" t="str">
        <f t="shared" si="27"/>
        <v/>
      </c>
    </row>
    <row r="851" spans="1:7" x14ac:dyDescent="0.25">
      <c r="A851" s="11">
        <v>59</v>
      </c>
      <c r="B851" s="11" t="s">
        <v>622</v>
      </c>
      <c r="C851" s="12">
        <v>41113</v>
      </c>
      <c r="D851" s="15">
        <v>1300</v>
      </c>
      <c r="E851" s="12" t="str">
        <f>IF(B851="Med A", IF(COUNTIFS(A$2:A851, A851, B$2:B851, "Med A")=1, C851, ""), "")</f>
        <v/>
      </c>
      <c r="F851" s="12" t="str">
        <f t="shared" si="26"/>
        <v/>
      </c>
      <c r="G851" s="13" t="str">
        <f t="shared" si="27"/>
        <v/>
      </c>
    </row>
    <row r="852" spans="1:7" x14ac:dyDescent="0.25">
      <c r="A852" s="11">
        <v>59</v>
      </c>
      <c r="B852" s="11" t="s">
        <v>622</v>
      </c>
      <c r="C852" s="12">
        <v>41115</v>
      </c>
      <c r="D852" s="15">
        <v>1300</v>
      </c>
      <c r="E852" s="12" t="str">
        <f>IF(B852="Med A", IF(COUNTIFS(A$2:A852, A852, B$2:B852, "Med A")=1, C852, ""), "")</f>
        <v/>
      </c>
      <c r="F852" s="12" t="str">
        <f t="shared" si="26"/>
        <v/>
      </c>
      <c r="G852" s="13" t="str">
        <f t="shared" si="27"/>
        <v/>
      </c>
    </row>
    <row r="853" spans="1:7" x14ac:dyDescent="0.25">
      <c r="A853" s="11">
        <v>59</v>
      </c>
      <c r="B853" s="11" t="s">
        <v>622</v>
      </c>
      <c r="C853" s="12">
        <v>41117</v>
      </c>
      <c r="D853" s="15">
        <v>1300</v>
      </c>
      <c r="E853" s="12" t="str">
        <f>IF(B853="Med A", IF(COUNTIFS(A$2:A853, A853, B$2:B853, "Med A")=1, C853, ""), "")</f>
        <v/>
      </c>
      <c r="F853" s="12" t="str">
        <f t="shared" si="26"/>
        <v/>
      </c>
      <c r="G853" s="13" t="str">
        <f t="shared" si="27"/>
        <v/>
      </c>
    </row>
    <row r="854" spans="1:7" x14ac:dyDescent="0.25">
      <c r="A854" s="11">
        <v>59</v>
      </c>
      <c r="B854" s="11" t="s">
        <v>622</v>
      </c>
      <c r="C854" s="12">
        <v>41120</v>
      </c>
      <c r="D854" s="15">
        <v>1300</v>
      </c>
      <c r="E854" s="12" t="str">
        <f>IF(B854="Med A", IF(COUNTIFS(A$2:A854, A854, B$2:B854, "Med A")=1, C854, ""), "")</f>
        <v/>
      </c>
      <c r="F854" s="12" t="str">
        <f t="shared" si="26"/>
        <v/>
      </c>
      <c r="G854" s="13" t="str">
        <f t="shared" si="27"/>
        <v/>
      </c>
    </row>
    <row r="855" spans="1:7" x14ac:dyDescent="0.25">
      <c r="A855" s="11">
        <v>59</v>
      </c>
      <c r="B855" s="11" t="s">
        <v>622</v>
      </c>
      <c r="C855" s="12">
        <v>41122</v>
      </c>
      <c r="D855" s="15">
        <v>1300</v>
      </c>
      <c r="E855" s="12" t="str">
        <f>IF(B855="Med A", IF(COUNTIFS(A$2:A855, A855, B$2:B855, "Med A")=1, C855, ""), "")</f>
        <v/>
      </c>
      <c r="F855" s="12" t="str">
        <f t="shared" si="26"/>
        <v/>
      </c>
      <c r="G855" s="13" t="str">
        <f t="shared" si="27"/>
        <v/>
      </c>
    </row>
    <row r="856" spans="1:7" x14ac:dyDescent="0.25">
      <c r="A856" s="11">
        <v>60</v>
      </c>
      <c r="B856" s="11" t="s">
        <v>622</v>
      </c>
      <c r="C856" s="12">
        <v>41092</v>
      </c>
      <c r="D856" s="15">
        <v>2500</v>
      </c>
      <c r="E856" s="12">
        <f>IF(B856="Med A", IF(COUNTIFS(A$2:A856, A856, B$2:B856, "Med A")=1, C856, ""), "")</f>
        <v>41092</v>
      </c>
      <c r="F856" s="12" t="str">
        <f t="shared" si="26"/>
        <v/>
      </c>
      <c r="G856" s="13" t="str">
        <f t="shared" si="27"/>
        <v/>
      </c>
    </row>
    <row r="857" spans="1:7" x14ac:dyDescent="0.25">
      <c r="A857" s="11">
        <v>60</v>
      </c>
      <c r="B857" s="11" t="s">
        <v>622</v>
      </c>
      <c r="C857" s="12">
        <v>41094</v>
      </c>
      <c r="D857" s="15">
        <v>2500</v>
      </c>
      <c r="E857" s="12" t="str">
        <f>IF(B857="Med A", IF(COUNTIFS(A$2:A857, A857, B$2:B857, "Med A")=1, C857, ""), "")</f>
        <v/>
      </c>
      <c r="F857" s="12" t="str">
        <f t="shared" si="26"/>
        <v/>
      </c>
      <c r="G857" s="13" t="str">
        <f t="shared" si="27"/>
        <v/>
      </c>
    </row>
    <row r="858" spans="1:7" x14ac:dyDescent="0.25">
      <c r="A858" s="11">
        <v>60</v>
      </c>
      <c r="B858" s="11" t="s">
        <v>622</v>
      </c>
      <c r="C858" s="12">
        <v>41096</v>
      </c>
      <c r="D858" s="15">
        <v>2500</v>
      </c>
      <c r="E858" s="12" t="str">
        <f>IF(B858="Med A", IF(COUNTIFS(A$2:A858, A858, B$2:B858, "Med A")=1, C858, ""), "")</f>
        <v/>
      </c>
      <c r="F858" s="12" t="str">
        <f t="shared" si="26"/>
        <v/>
      </c>
      <c r="G858" s="13" t="str">
        <f t="shared" si="27"/>
        <v/>
      </c>
    </row>
    <row r="859" spans="1:7" x14ac:dyDescent="0.25">
      <c r="A859" s="11">
        <v>60</v>
      </c>
      <c r="B859" s="11" t="s">
        <v>622</v>
      </c>
      <c r="C859" s="12">
        <v>41099</v>
      </c>
      <c r="D859" s="15">
        <v>2500</v>
      </c>
      <c r="E859" s="12" t="str">
        <f>IF(B859="Med A", IF(COUNTIFS(A$2:A859, A859, B$2:B859, "Med A")=1, C859, ""), "")</f>
        <v/>
      </c>
      <c r="F859" s="12" t="str">
        <f t="shared" si="26"/>
        <v/>
      </c>
      <c r="G859" s="13" t="str">
        <f t="shared" si="27"/>
        <v/>
      </c>
    </row>
    <row r="860" spans="1:7" x14ac:dyDescent="0.25">
      <c r="A860" s="11">
        <v>60</v>
      </c>
      <c r="B860" s="11" t="s">
        <v>622</v>
      </c>
      <c r="C860" s="12">
        <v>41101</v>
      </c>
      <c r="D860" s="15">
        <v>2500</v>
      </c>
      <c r="E860" s="12" t="str">
        <f>IF(B860="Med A", IF(COUNTIFS(A$2:A860, A860, B$2:B860, "Med A")=1, C860, ""), "")</f>
        <v/>
      </c>
      <c r="F860" s="12" t="str">
        <f t="shared" si="26"/>
        <v/>
      </c>
      <c r="G860" s="13" t="str">
        <f t="shared" si="27"/>
        <v/>
      </c>
    </row>
    <row r="861" spans="1:7" x14ac:dyDescent="0.25">
      <c r="A861" s="11">
        <v>60</v>
      </c>
      <c r="B861" s="11" t="s">
        <v>622</v>
      </c>
      <c r="C861" s="12">
        <v>41103</v>
      </c>
      <c r="D861" s="15">
        <v>2500</v>
      </c>
      <c r="E861" s="12" t="str">
        <f>IF(B861="Med A", IF(COUNTIFS(A$2:A861, A861, B$2:B861, "Med A")=1, C861, ""), "")</f>
        <v/>
      </c>
      <c r="F861" s="12" t="str">
        <f t="shared" si="26"/>
        <v/>
      </c>
      <c r="G861" s="13" t="str">
        <f t="shared" si="27"/>
        <v/>
      </c>
    </row>
    <row r="862" spans="1:7" x14ac:dyDescent="0.25">
      <c r="A862" s="11">
        <v>60</v>
      </c>
      <c r="B862" s="11" t="s">
        <v>622</v>
      </c>
      <c r="C862" s="12">
        <v>41106</v>
      </c>
      <c r="D862" s="15">
        <v>2500</v>
      </c>
      <c r="E862" s="12" t="str">
        <f>IF(B862="Med A", IF(COUNTIFS(A$2:A862, A862, B$2:B862, "Med A")=1, C862, ""), "")</f>
        <v/>
      </c>
      <c r="F862" s="12" t="str">
        <f t="shared" si="26"/>
        <v/>
      </c>
      <c r="G862" s="13" t="str">
        <f t="shared" si="27"/>
        <v/>
      </c>
    </row>
    <row r="863" spans="1:7" x14ac:dyDescent="0.25">
      <c r="A863" s="11">
        <v>60</v>
      </c>
      <c r="B863" s="11" t="s">
        <v>622</v>
      </c>
      <c r="C863" s="12">
        <v>41107</v>
      </c>
      <c r="D863" s="15">
        <v>2500</v>
      </c>
      <c r="E863" s="12" t="str">
        <f>IF(B863="Med A", IF(COUNTIFS(A$2:A863, A863, B$2:B863, "Med A")=1, C863, ""), "")</f>
        <v/>
      </c>
      <c r="F863" s="12" t="str">
        <f t="shared" si="26"/>
        <v/>
      </c>
      <c r="G863" s="13" t="str">
        <f t="shared" si="27"/>
        <v/>
      </c>
    </row>
    <row r="864" spans="1:7" x14ac:dyDescent="0.25">
      <c r="A864" s="11">
        <v>60</v>
      </c>
      <c r="B864" s="11" t="s">
        <v>622</v>
      </c>
      <c r="C864" s="12">
        <v>41110</v>
      </c>
      <c r="D864" s="15">
        <v>2500</v>
      </c>
      <c r="E864" s="12" t="str">
        <f>IF(B864="Med A", IF(COUNTIFS(A$2:A864, A864, B$2:B864, "Med A")=1, C864, ""), "")</f>
        <v/>
      </c>
      <c r="F864" s="12" t="str">
        <f t="shared" si="26"/>
        <v/>
      </c>
      <c r="G864" s="13" t="str">
        <f t="shared" si="27"/>
        <v/>
      </c>
    </row>
    <row r="865" spans="1:7" x14ac:dyDescent="0.25">
      <c r="A865" s="11">
        <v>60</v>
      </c>
      <c r="B865" s="11" t="s">
        <v>622</v>
      </c>
      <c r="C865" s="12">
        <v>41113</v>
      </c>
      <c r="D865" s="15">
        <v>2500</v>
      </c>
      <c r="E865" s="12" t="str">
        <f>IF(B865="Med A", IF(COUNTIFS(A$2:A865, A865, B$2:B865, "Med A")=1, C865, ""), "")</f>
        <v/>
      </c>
      <c r="F865" s="12" t="str">
        <f t="shared" si="26"/>
        <v/>
      </c>
      <c r="G865" s="13" t="str">
        <f t="shared" si="27"/>
        <v/>
      </c>
    </row>
    <row r="866" spans="1:7" x14ac:dyDescent="0.25">
      <c r="A866" s="11">
        <v>60</v>
      </c>
      <c r="B866" s="11" t="s">
        <v>622</v>
      </c>
      <c r="C866" s="12">
        <v>41115</v>
      </c>
      <c r="D866" s="15">
        <v>2500</v>
      </c>
      <c r="E866" s="12" t="str">
        <f>IF(B866="Med A", IF(COUNTIFS(A$2:A866, A866, B$2:B866, "Med A")=1, C866, ""), "")</f>
        <v/>
      </c>
      <c r="F866" s="12" t="str">
        <f t="shared" si="26"/>
        <v/>
      </c>
      <c r="G866" s="13" t="str">
        <f t="shared" si="27"/>
        <v/>
      </c>
    </row>
    <row r="867" spans="1:7" x14ac:dyDescent="0.25">
      <c r="A867" s="11">
        <v>60</v>
      </c>
      <c r="B867" s="11" t="s">
        <v>622</v>
      </c>
      <c r="C867" s="12">
        <v>41117</v>
      </c>
      <c r="D867" s="15">
        <v>2500</v>
      </c>
      <c r="E867" s="12" t="str">
        <f>IF(B867="Med A", IF(COUNTIFS(A$2:A867, A867, B$2:B867, "Med A")=1, C867, ""), "")</f>
        <v/>
      </c>
      <c r="F867" s="12" t="str">
        <f t="shared" si="26"/>
        <v/>
      </c>
      <c r="G867" s="13" t="str">
        <f t="shared" si="27"/>
        <v/>
      </c>
    </row>
    <row r="868" spans="1:7" x14ac:dyDescent="0.25">
      <c r="A868" s="11">
        <v>60</v>
      </c>
      <c r="B868" s="11" t="s">
        <v>622</v>
      </c>
      <c r="C868" s="12">
        <v>41120</v>
      </c>
      <c r="D868" s="15">
        <v>2500</v>
      </c>
      <c r="E868" s="12" t="str">
        <f>IF(B868="Med A", IF(COUNTIFS(A$2:A868, A868, B$2:B868, "Med A")=1, C868, ""), "")</f>
        <v/>
      </c>
      <c r="F868" s="12" t="str">
        <f t="shared" si="26"/>
        <v/>
      </c>
      <c r="G868" s="13" t="str">
        <f t="shared" si="27"/>
        <v/>
      </c>
    </row>
    <row r="869" spans="1:7" x14ac:dyDescent="0.25">
      <c r="A869" s="11">
        <v>60</v>
      </c>
      <c r="B869" s="11" t="s">
        <v>622</v>
      </c>
      <c r="C869" s="12">
        <v>41122</v>
      </c>
      <c r="D869" s="15">
        <v>2500</v>
      </c>
      <c r="E869" s="12" t="str">
        <f>IF(B869="Med A", IF(COUNTIFS(A$2:A869, A869, B$2:B869, "Med A")=1, C869, ""), "")</f>
        <v/>
      </c>
      <c r="F869" s="12" t="str">
        <f t="shared" si="26"/>
        <v/>
      </c>
      <c r="G869" s="13" t="str">
        <f t="shared" si="27"/>
        <v/>
      </c>
    </row>
    <row r="870" spans="1:7" x14ac:dyDescent="0.25">
      <c r="A870" s="11">
        <v>60</v>
      </c>
      <c r="B870" s="11" t="s">
        <v>622</v>
      </c>
      <c r="C870" s="12">
        <v>41124</v>
      </c>
      <c r="D870" s="15">
        <v>2500</v>
      </c>
      <c r="E870" s="12" t="str">
        <f>IF(B870="Med A", IF(COUNTIFS(A$2:A870, A870, B$2:B870, "Med A")=1, C870, ""), "")</f>
        <v/>
      </c>
      <c r="F870" s="12" t="str">
        <f t="shared" si="26"/>
        <v/>
      </c>
      <c r="G870" s="13" t="str">
        <f t="shared" si="27"/>
        <v/>
      </c>
    </row>
    <row r="871" spans="1:7" x14ac:dyDescent="0.25">
      <c r="A871" s="11">
        <v>60</v>
      </c>
      <c r="B871" s="11" t="s">
        <v>622</v>
      </c>
      <c r="C871" s="12">
        <v>41127</v>
      </c>
      <c r="D871" s="15">
        <v>2500</v>
      </c>
      <c r="E871" s="12" t="str">
        <f>IF(B871="Med A", IF(COUNTIFS(A$2:A871, A871, B$2:B871, "Med A")=1, C871, ""), "")</f>
        <v/>
      </c>
      <c r="F871" s="12" t="str">
        <f t="shared" si="26"/>
        <v/>
      </c>
      <c r="G871" s="13" t="str">
        <f t="shared" si="27"/>
        <v/>
      </c>
    </row>
    <row r="872" spans="1:7" x14ac:dyDescent="0.25">
      <c r="A872" s="11">
        <v>60</v>
      </c>
      <c r="B872" s="11" t="s">
        <v>622</v>
      </c>
      <c r="C872" s="12">
        <v>41129</v>
      </c>
      <c r="D872" s="15">
        <v>2500</v>
      </c>
      <c r="E872" s="12" t="str">
        <f>IF(B872="Med A", IF(COUNTIFS(A$2:A872, A872, B$2:B872, "Med A")=1, C872, ""), "")</f>
        <v/>
      </c>
      <c r="F872" s="12" t="str">
        <f t="shared" si="26"/>
        <v/>
      </c>
      <c r="G872" s="13" t="str">
        <f t="shared" si="27"/>
        <v/>
      </c>
    </row>
    <row r="873" spans="1:7" x14ac:dyDescent="0.25">
      <c r="A873" s="11">
        <v>60</v>
      </c>
      <c r="B873" s="11" t="s">
        <v>622</v>
      </c>
      <c r="C873" s="12">
        <v>41131</v>
      </c>
      <c r="D873" s="15">
        <v>2500</v>
      </c>
      <c r="E873" s="12" t="str">
        <f>IF(B873="Med A", IF(COUNTIFS(A$2:A873, A873, B$2:B873, "Med A")=1, C873, ""), "")</f>
        <v/>
      </c>
      <c r="F873" s="12" t="str">
        <f t="shared" si="26"/>
        <v/>
      </c>
      <c r="G873" s="13" t="str">
        <f t="shared" si="27"/>
        <v/>
      </c>
    </row>
    <row r="874" spans="1:7" x14ac:dyDescent="0.25">
      <c r="A874" s="11">
        <v>60</v>
      </c>
      <c r="B874" s="11" t="s">
        <v>622</v>
      </c>
      <c r="C874" s="12">
        <v>41134</v>
      </c>
      <c r="D874" s="15">
        <v>2500</v>
      </c>
      <c r="E874" s="12" t="str">
        <f>IF(B874="Med A", IF(COUNTIFS(A$2:A874, A874, B$2:B874, "Med A")=1, C874, ""), "")</f>
        <v/>
      </c>
      <c r="F874" s="12" t="str">
        <f t="shared" si="26"/>
        <v/>
      </c>
      <c r="G874" s="13" t="str">
        <f t="shared" si="27"/>
        <v/>
      </c>
    </row>
    <row r="875" spans="1:7" x14ac:dyDescent="0.25">
      <c r="A875" s="11">
        <v>60</v>
      </c>
      <c r="B875" s="11" t="s">
        <v>622</v>
      </c>
      <c r="C875" s="12">
        <v>41136</v>
      </c>
      <c r="D875" s="15">
        <v>2500</v>
      </c>
      <c r="E875" s="12" t="str">
        <f>IF(B875="Med A", IF(COUNTIFS(A$2:A875, A875, B$2:B875, "Med A")=1, C875, ""), "")</f>
        <v/>
      </c>
      <c r="F875" s="12" t="str">
        <f t="shared" si="26"/>
        <v/>
      </c>
      <c r="G875" s="13" t="str">
        <f t="shared" si="27"/>
        <v/>
      </c>
    </row>
    <row r="876" spans="1:7" x14ac:dyDescent="0.25">
      <c r="A876" s="11">
        <v>60</v>
      </c>
      <c r="B876" s="11" t="s">
        <v>622</v>
      </c>
      <c r="C876" s="12">
        <v>41138</v>
      </c>
      <c r="D876" s="15">
        <v>2500</v>
      </c>
      <c r="E876" s="12" t="str">
        <f>IF(B876="Med A", IF(COUNTIFS(A$2:A876, A876, B$2:B876, "Med A")=1, C876, ""), "")</f>
        <v/>
      </c>
      <c r="F876" s="12" t="str">
        <f t="shared" si="26"/>
        <v/>
      </c>
      <c r="G876" s="13" t="str">
        <f t="shared" si="27"/>
        <v/>
      </c>
    </row>
    <row r="877" spans="1:7" x14ac:dyDescent="0.25">
      <c r="A877" s="11">
        <v>60</v>
      </c>
      <c r="B877" s="11" t="s">
        <v>622</v>
      </c>
      <c r="C877" s="12">
        <v>41141</v>
      </c>
      <c r="D877" s="15">
        <v>2500</v>
      </c>
      <c r="E877" s="12" t="str">
        <f>IF(B877="Med A", IF(COUNTIFS(A$2:A877, A877, B$2:B877, "Med A")=1, C877, ""), "")</f>
        <v/>
      </c>
      <c r="F877" s="12" t="str">
        <f t="shared" si="26"/>
        <v/>
      </c>
      <c r="G877" s="13" t="str">
        <f t="shared" si="27"/>
        <v/>
      </c>
    </row>
    <row r="878" spans="1:7" x14ac:dyDescent="0.25">
      <c r="A878" s="11">
        <v>60</v>
      </c>
      <c r="B878" s="11" t="s">
        <v>622</v>
      </c>
      <c r="C878" s="12">
        <v>41143</v>
      </c>
      <c r="D878" s="15">
        <v>2500</v>
      </c>
      <c r="E878" s="12" t="str">
        <f>IF(B878="Med A", IF(COUNTIFS(A$2:A878, A878, B$2:B878, "Med A")=1, C878, ""), "")</f>
        <v/>
      </c>
      <c r="F878" s="12" t="str">
        <f t="shared" si="26"/>
        <v/>
      </c>
      <c r="G878" s="13" t="str">
        <f t="shared" si="27"/>
        <v/>
      </c>
    </row>
    <row r="879" spans="1:7" x14ac:dyDescent="0.25">
      <c r="A879" s="11">
        <v>60</v>
      </c>
      <c r="B879" s="11" t="s">
        <v>622</v>
      </c>
      <c r="C879" s="12">
        <v>41145</v>
      </c>
      <c r="D879" s="15">
        <v>2500</v>
      </c>
      <c r="E879" s="12" t="str">
        <f>IF(B879="Med A", IF(COUNTIFS(A$2:A879, A879, B$2:B879, "Med A")=1, C879, ""), "")</f>
        <v/>
      </c>
      <c r="F879" s="12" t="str">
        <f t="shared" si="26"/>
        <v/>
      </c>
      <c r="G879" s="13" t="str">
        <f t="shared" si="27"/>
        <v/>
      </c>
    </row>
    <row r="880" spans="1:7" x14ac:dyDescent="0.25">
      <c r="A880" s="11">
        <v>60</v>
      </c>
      <c r="B880" s="11" t="s">
        <v>622</v>
      </c>
      <c r="C880" s="12">
        <v>41148</v>
      </c>
      <c r="D880" s="15">
        <v>2500</v>
      </c>
      <c r="E880" s="12" t="str">
        <f>IF(B880="Med A", IF(COUNTIFS(A$2:A880, A880, B$2:B880, "Med A")=1, C880, ""), "")</f>
        <v/>
      </c>
      <c r="F880" s="12" t="str">
        <f t="shared" si="26"/>
        <v/>
      </c>
      <c r="G880" s="13" t="str">
        <f t="shared" si="27"/>
        <v/>
      </c>
    </row>
    <row r="881" spans="1:7" x14ac:dyDescent="0.25">
      <c r="A881" s="11">
        <v>60</v>
      </c>
      <c r="B881" s="11" t="s">
        <v>622</v>
      </c>
      <c r="C881" s="12">
        <v>41150</v>
      </c>
      <c r="D881" s="15">
        <v>2500</v>
      </c>
      <c r="E881" s="12" t="str">
        <f>IF(B881="Med A", IF(COUNTIFS(A$2:A881, A881, B$2:B881, "Med A")=1, C881, ""), "")</f>
        <v/>
      </c>
      <c r="F881" s="12" t="str">
        <f t="shared" si="26"/>
        <v/>
      </c>
      <c r="G881" s="13" t="str">
        <f t="shared" si="27"/>
        <v/>
      </c>
    </row>
    <row r="882" spans="1:7" x14ac:dyDescent="0.25">
      <c r="A882" s="11">
        <v>60</v>
      </c>
      <c r="B882" s="11" t="s">
        <v>622</v>
      </c>
      <c r="C882" s="12">
        <v>41152</v>
      </c>
      <c r="D882" s="15">
        <v>2500</v>
      </c>
      <c r="E882" s="12" t="str">
        <f>IF(B882="Med A", IF(COUNTIFS(A$2:A882, A882, B$2:B882, "Med A")=1, C882, ""), "")</f>
        <v/>
      </c>
      <c r="F882" s="12" t="str">
        <f t="shared" si="26"/>
        <v/>
      </c>
      <c r="G882" s="13" t="str">
        <f t="shared" si="27"/>
        <v/>
      </c>
    </row>
    <row r="883" spans="1:7" x14ac:dyDescent="0.25">
      <c r="A883" s="11">
        <v>60</v>
      </c>
      <c r="B883" s="11" t="s">
        <v>622</v>
      </c>
      <c r="C883" s="12">
        <v>41155</v>
      </c>
      <c r="D883" s="15">
        <v>2500</v>
      </c>
      <c r="E883" s="12" t="str">
        <f>IF(B883="Med A", IF(COUNTIFS(A$2:A883, A883, B$2:B883, "Med A")=1, C883, ""), "")</f>
        <v/>
      </c>
      <c r="F883" s="12" t="str">
        <f t="shared" si="26"/>
        <v/>
      </c>
      <c r="G883" s="13" t="str">
        <f t="shared" si="27"/>
        <v/>
      </c>
    </row>
    <row r="884" spans="1:7" x14ac:dyDescent="0.25">
      <c r="A884" s="11">
        <v>60</v>
      </c>
      <c r="B884" s="11" t="s">
        <v>622</v>
      </c>
      <c r="C884" s="12">
        <v>41157</v>
      </c>
      <c r="D884" s="15">
        <v>2500</v>
      </c>
      <c r="E884" s="12" t="str">
        <f>IF(B884="Med A", IF(COUNTIFS(A$2:A884, A884, B$2:B884, "Med A")=1, C884, ""), "")</f>
        <v/>
      </c>
      <c r="F884" s="12">
        <f t="shared" si="26"/>
        <v>41157</v>
      </c>
      <c r="G884" s="13">
        <f t="shared" si="27"/>
        <v>9.4285714285714288</v>
      </c>
    </row>
    <row r="885" spans="1:7" x14ac:dyDescent="0.25">
      <c r="A885" s="11">
        <v>60</v>
      </c>
      <c r="B885" s="11" t="s">
        <v>623</v>
      </c>
      <c r="C885" s="12">
        <v>41165</v>
      </c>
      <c r="D885" s="15">
        <v>5</v>
      </c>
      <c r="E885" s="12" t="str">
        <f>IF(B885="Med A", IF(COUNTIFS(A$2:A885, A885, B$2:B885, "Med A")=1, C885, ""), "")</f>
        <v/>
      </c>
      <c r="F885" s="12" t="str">
        <f t="shared" si="26"/>
        <v/>
      </c>
      <c r="G885" s="13" t="str">
        <f t="shared" si="27"/>
        <v/>
      </c>
    </row>
    <row r="886" spans="1:7" x14ac:dyDescent="0.25">
      <c r="A886" s="11">
        <v>60</v>
      </c>
      <c r="B886" s="11" t="s">
        <v>623</v>
      </c>
      <c r="C886" s="12">
        <v>41192</v>
      </c>
      <c r="D886" s="15">
        <v>5</v>
      </c>
      <c r="E886" s="12" t="str">
        <f>IF(B886="Med A", IF(COUNTIFS(A$2:A886, A886, B$2:B886, "Med A")=1, C886, ""), "")</f>
        <v/>
      </c>
      <c r="F886" s="12" t="str">
        <f t="shared" si="26"/>
        <v/>
      </c>
      <c r="G886" s="13" t="str">
        <f t="shared" si="27"/>
        <v/>
      </c>
    </row>
    <row r="887" spans="1:7" x14ac:dyDescent="0.25">
      <c r="A887" s="11">
        <v>60</v>
      </c>
      <c r="B887" s="11" t="s">
        <v>623</v>
      </c>
      <c r="C887" s="12">
        <v>41227</v>
      </c>
      <c r="D887" s="15">
        <v>6</v>
      </c>
      <c r="E887" s="12" t="str">
        <f>IF(B887="Med A", IF(COUNTIFS(A$2:A887, A887, B$2:B887, "Med A")=1, C887, ""), "")</f>
        <v/>
      </c>
      <c r="F887" s="12" t="str">
        <f t="shared" si="26"/>
        <v/>
      </c>
      <c r="G887" s="13" t="str">
        <f t="shared" si="27"/>
        <v/>
      </c>
    </row>
    <row r="888" spans="1:7" x14ac:dyDescent="0.25">
      <c r="A888" s="11">
        <v>61</v>
      </c>
      <c r="B888" s="11" t="s">
        <v>622</v>
      </c>
      <c r="C888" s="12">
        <v>41093</v>
      </c>
      <c r="D888" s="15">
        <v>1000</v>
      </c>
      <c r="E888" s="12">
        <f>IF(B888="Med A", IF(COUNTIFS(A$2:A888, A888, B$2:B888, "Med A")=1, C888, ""), "")</f>
        <v>41093</v>
      </c>
      <c r="F888" s="12" t="str">
        <f t="shared" si="26"/>
        <v/>
      </c>
      <c r="G888" s="13" t="str">
        <f t="shared" si="27"/>
        <v/>
      </c>
    </row>
    <row r="889" spans="1:7" x14ac:dyDescent="0.25">
      <c r="A889" s="11">
        <v>61</v>
      </c>
      <c r="B889" s="11" t="s">
        <v>622</v>
      </c>
      <c r="C889" s="12">
        <v>41095</v>
      </c>
      <c r="D889" s="15">
        <v>1000</v>
      </c>
      <c r="E889" s="12" t="str">
        <f>IF(B889="Med A", IF(COUNTIFS(A$2:A889, A889, B$2:B889, "Med A")=1, C889, ""), "")</f>
        <v/>
      </c>
      <c r="F889" s="12" t="str">
        <f t="shared" si="26"/>
        <v/>
      </c>
      <c r="G889" s="13" t="str">
        <f t="shared" si="27"/>
        <v/>
      </c>
    </row>
    <row r="890" spans="1:7" x14ac:dyDescent="0.25">
      <c r="A890" s="11">
        <v>61</v>
      </c>
      <c r="B890" s="11" t="s">
        <v>622</v>
      </c>
      <c r="C890" s="12">
        <v>41125</v>
      </c>
      <c r="D890" s="15">
        <v>800</v>
      </c>
      <c r="E890" s="12" t="str">
        <f>IF(B890="Med A", IF(COUNTIFS(A$2:A890, A890, B$2:B890, "Med A")=1, C890, ""), "")</f>
        <v/>
      </c>
      <c r="F890" s="12" t="str">
        <f t="shared" si="26"/>
        <v/>
      </c>
      <c r="G890" s="13" t="str">
        <f t="shared" si="27"/>
        <v/>
      </c>
    </row>
    <row r="891" spans="1:7" x14ac:dyDescent="0.25">
      <c r="A891" s="11">
        <v>61</v>
      </c>
      <c r="B891" s="11" t="s">
        <v>622</v>
      </c>
      <c r="C891" s="12">
        <v>41130</v>
      </c>
      <c r="D891" s="15">
        <v>800</v>
      </c>
      <c r="E891" s="12" t="str">
        <f>IF(B891="Med A", IF(COUNTIFS(A$2:A891, A891, B$2:B891, "Med A")=1, C891, ""), "")</f>
        <v/>
      </c>
      <c r="F891" s="12" t="str">
        <f t="shared" si="26"/>
        <v/>
      </c>
      <c r="G891" s="13" t="str">
        <f t="shared" si="27"/>
        <v/>
      </c>
    </row>
    <row r="892" spans="1:7" x14ac:dyDescent="0.25">
      <c r="A892" s="11">
        <v>61</v>
      </c>
      <c r="B892" s="11" t="s">
        <v>622</v>
      </c>
      <c r="C892" s="12">
        <v>41135</v>
      </c>
      <c r="D892" s="15">
        <v>800</v>
      </c>
      <c r="E892" s="12" t="str">
        <f>IF(B892="Med A", IF(COUNTIFS(A$2:A892, A892, B$2:B892, "Med A")=1, C892, ""), "")</f>
        <v/>
      </c>
      <c r="F892" s="12" t="str">
        <f t="shared" si="26"/>
        <v/>
      </c>
      <c r="G892" s="13" t="str">
        <f t="shared" si="27"/>
        <v/>
      </c>
    </row>
    <row r="893" spans="1:7" x14ac:dyDescent="0.25">
      <c r="A893" s="11">
        <v>61</v>
      </c>
      <c r="B893" s="11" t="s">
        <v>622</v>
      </c>
      <c r="C893" s="12">
        <v>41137</v>
      </c>
      <c r="D893" s="15">
        <v>800</v>
      </c>
      <c r="E893" s="12" t="str">
        <f>IF(B893="Med A", IF(COUNTIFS(A$2:A893, A893, B$2:B893, "Med A")=1, C893, ""), "")</f>
        <v/>
      </c>
      <c r="F893" s="12" t="str">
        <f t="shared" si="26"/>
        <v/>
      </c>
      <c r="G893" s="13" t="str">
        <f t="shared" si="27"/>
        <v/>
      </c>
    </row>
    <row r="894" spans="1:7" x14ac:dyDescent="0.25">
      <c r="A894" s="11">
        <v>61</v>
      </c>
      <c r="B894" s="11" t="s">
        <v>622</v>
      </c>
      <c r="C894" s="12">
        <v>41139</v>
      </c>
      <c r="D894" s="15">
        <v>800</v>
      </c>
      <c r="E894" s="12" t="str">
        <f>IF(B894="Med A", IF(COUNTIFS(A$2:A894, A894, B$2:B894, "Med A")=1, C894, ""), "")</f>
        <v/>
      </c>
      <c r="F894" s="12" t="str">
        <f t="shared" si="26"/>
        <v/>
      </c>
      <c r="G894" s="13" t="str">
        <f t="shared" si="27"/>
        <v/>
      </c>
    </row>
    <row r="895" spans="1:7" x14ac:dyDescent="0.25">
      <c r="A895" s="11">
        <v>61</v>
      </c>
      <c r="B895" s="11" t="s">
        <v>622</v>
      </c>
      <c r="C895" s="12">
        <v>41144</v>
      </c>
      <c r="D895" s="15">
        <v>800</v>
      </c>
      <c r="E895" s="12" t="str">
        <f>IF(B895="Med A", IF(COUNTIFS(A$2:A895, A895, B$2:B895, "Med A")=1, C895, ""), "")</f>
        <v/>
      </c>
      <c r="F895" s="12" t="str">
        <f t="shared" si="26"/>
        <v/>
      </c>
      <c r="G895" s="13" t="str">
        <f t="shared" si="27"/>
        <v/>
      </c>
    </row>
    <row r="896" spans="1:7" x14ac:dyDescent="0.25">
      <c r="A896" s="11">
        <v>61</v>
      </c>
      <c r="B896" s="11" t="s">
        <v>622</v>
      </c>
      <c r="C896" s="12">
        <v>41146</v>
      </c>
      <c r="D896" s="15">
        <v>800</v>
      </c>
      <c r="E896" s="12" t="str">
        <f>IF(B896="Med A", IF(COUNTIFS(A$2:A896, A896, B$2:B896, "Med A")=1, C896, ""), "")</f>
        <v/>
      </c>
      <c r="F896" s="12" t="str">
        <f t="shared" si="26"/>
        <v/>
      </c>
      <c r="G896" s="13" t="str">
        <f t="shared" si="27"/>
        <v/>
      </c>
    </row>
    <row r="897" spans="1:7" x14ac:dyDescent="0.25">
      <c r="A897" s="11">
        <v>61</v>
      </c>
      <c r="B897" s="11" t="s">
        <v>622</v>
      </c>
      <c r="C897" s="12">
        <v>41149</v>
      </c>
      <c r="D897" s="15">
        <v>800</v>
      </c>
      <c r="E897" s="12" t="str">
        <f>IF(B897="Med A", IF(COUNTIFS(A$2:A897, A897, B$2:B897, "Med A")=1, C897, ""), "")</f>
        <v/>
      </c>
      <c r="F897" s="12" t="str">
        <f t="shared" si="26"/>
        <v/>
      </c>
      <c r="G897" s="13" t="str">
        <f t="shared" si="27"/>
        <v/>
      </c>
    </row>
    <row r="898" spans="1:7" x14ac:dyDescent="0.25">
      <c r="A898" s="11">
        <v>62</v>
      </c>
      <c r="B898" s="11" t="s">
        <v>622</v>
      </c>
      <c r="C898" s="12">
        <v>41155</v>
      </c>
      <c r="D898" s="15">
        <v>1400</v>
      </c>
      <c r="E898" s="12">
        <f>IF(B898="Med A", IF(COUNTIFS(A$2:A898, A898, B$2:B898, "Med A")=1, C898, ""), "")</f>
        <v>41155</v>
      </c>
      <c r="F898" s="12" t="str">
        <f t="shared" ref="F898:F961" si="28">IF(AND(B898="Med A", B899="Med B", A898=A899), C898, "")</f>
        <v/>
      </c>
      <c r="G898" s="13" t="str">
        <f t="shared" si="27"/>
        <v/>
      </c>
    </row>
    <row r="899" spans="1:7" x14ac:dyDescent="0.25">
      <c r="A899" s="11">
        <v>63</v>
      </c>
      <c r="B899" s="11" t="s">
        <v>622</v>
      </c>
      <c r="C899" s="12">
        <v>41092</v>
      </c>
      <c r="D899" s="15">
        <v>4000</v>
      </c>
      <c r="E899" s="12">
        <f>IF(B899="Med A", IF(COUNTIFS(A$2:A899, A899, B$2:B899, "Med A")=1, C899, ""), "")</f>
        <v>41092</v>
      </c>
      <c r="F899" s="12" t="str">
        <f t="shared" si="28"/>
        <v/>
      </c>
      <c r="G899" s="13" t="str">
        <f t="shared" ref="G899:G962" si="29">IF(AND(B899="Med A",B900="Med B",A899=A900),(C899-_xlfn.MINIFS(C:C,A:A,A899,B:B,"Med A")+1)/7,"")</f>
        <v/>
      </c>
    </row>
    <row r="900" spans="1:7" x14ac:dyDescent="0.25">
      <c r="A900" s="11">
        <v>63</v>
      </c>
      <c r="B900" s="11" t="s">
        <v>622</v>
      </c>
      <c r="C900" s="12">
        <v>41094</v>
      </c>
      <c r="D900" s="15">
        <v>4000</v>
      </c>
      <c r="E900" s="12" t="str">
        <f>IF(B900="Med A", IF(COUNTIFS(A$2:A900, A900, B$2:B900, "Med A")=1, C900, ""), "")</f>
        <v/>
      </c>
      <c r="F900" s="12" t="str">
        <f t="shared" si="28"/>
        <v/>
      </c>
      <c r="G900" s="13" t="str">
        <f t="shared" si="29"/>
        <v/>
      </c>
    </row>
    <row r="901" spans="1:7" x14ac:dyDescent="0.25">
      <c r="A901" s="11">
        <v>63</v>
      </c>
      <c r="B901" s="11" t="s">
        <v>622</v>
      </c>
      <c r="C901" s="12">
        <v>41096</v>
      </c>
      <c r="D901" s="15">
        <v>4000</v>
      </c>
      <c r="E901" s="12" t="str">
        <f>IF(B901="Med A", IF(COUNTIFS(A$2:A901, A901, B$2:B901, "Med A")=1, C901, ""), "")</f>
        <v/>
      </c>
      <c r="F901" s="12" t="str">
        <f t="shared" si="28"/>
        <v/>
      </c>
      <c r="G901" s="13" t="str">
        <f t="shared" si="29"/>
        <v/>
      </c>
    </row>
    <row r="902" spans="1:7" x14ac:dyDescent="0.25">
      <c r="A902" s="11">
        <v>63</v>
      </c>
      <c r="B902" s="11" t="s">
        <v>622</v>
      </c>
      <c r="C902" s="12">
        <v>41099</v>
      </c>
      <c r="D902" s="15">
        <v>4000</v>
      </c>
      <c r="E902" s="12" t="str">
        <f>IF(B902="Med A", IF(COUNTIFS(A$2:A902, A902, B$2:B902, "Med A")=1, C902, ""), "")</f>
        <v/>
      </c>
      <c r="F902" s="12" t="str">
        <f t="shared" si="28"/>
        <v/>
      </c>
      <c r="G902" s="13" t="str">
        <f t="shared" si="29"/>
        <v/>
      </c>
    </row>
    <row r="903" spans="1:7" x14ac:dyDescent="0.25">
      <c r="A903" s="11">
        <v>63</v>
      </c>
      <c r="B903" s="11" t="s">
        <v>622</v>
      </c>
      <c r="C903" s="12">
        <v>41101</v>
      </c>
      <c r="D903" s="15">
        <v>4000</v>
      </c>
      <c r="E903" s="12" t="str">
        <f>IF(B903="Med A", IF(COUNTIFS(A$2:A903, A903, B$2:B903, "Med A")=1, C903, ""), "")</f>
        <v/>
      </c>
      <c r="F903" s="12" t="str">
        <f t="shared" si="28"/>
        <v/>
      </c>
      <c r="G903" s="13" t="str">
        <f t="shared" si="29"/>
        <v/>
      </c>
    </row>
    <row r="904" spans="1:7" x14ac:dyDescent="0.25">
      <c r="A904" s="11">
        <v>63</v>
      </c>
      <c r="B904" s="11" t="s">
        <v>622</v>
      </c>
      <c r="C904" s="12">
        <v>41103</v>
      </c>
      <c r="D904" s="15">
        <v>4000</v>
      </c>
      <c r="E904" s="12" t="str">
        <f>IF(B904="Med A", IF(COUNTIFS(A$2:A904, A904, B$2:B904, "Med A")=1, C904, ""), "")</f>
        <v/>
      </c>
      <c r="F904" s="12" t="str">
        <f t="shared" si="28"/>
        <v/>
      </c>
      <c r="G904" s="13" t="str">
        <f t="shared" si="29"/>
        <v/>
      </c>
    </row>
    <row r="905" spans="1:7" x14ac:dyDescent="0.25">
      <c r="A905" s="11">
        <v>63</v>
      </c>
      <c r="B905" s="11" t="s">
        <v>622</v>
      </c>
      <c r="C905" s="12">
        <v>41106</v>
      </c>
      <c r="D905" s="15">
        <v>4000</v>
      </c>
      <c r="E905" s="12" t="str">
        <f>IF(B905="Med A", IF(COUNTIFS(A$2:A905, A905, B$2:B905, "Med A")=1, C905, ""), "")</f>
        <v/>
      </c>
      <c r="F905" s="12" t="str">
        <f t="shared" si="28"/>
        <v/>
      </c>
      <c r="G905" s="13" t="str">
        <f t="shared" si="29"/>
        <v/>
      </c>
    </row>
    <row r="906" spans="1:7" x14ac:dyDescent="0.25">
      <c r="A906" s="11">
        <v>63</v>
      </c>
      <c r="B906" s="11" t="s">
        <v>622</v>
      </c>
      <c r="C906" s="12">
        <v>41108</v>
      </c>
      <c r="D906" s="15">
        <v>4000</v>
      </c>
      <c r="E906" s="12" t="str">
        <f>IF(B906="Med A", IF(COUNTIFS(A$2:A906, A906, B$2:B906, "Med A")=1, C906, ""), "")</f>
        <v/>
      </c>
      <c r="F906" s="12" t="str">
        <f t="shared" si="28"/>
        <v/>
      </c>
      <c r="G906" s="13" t="str">
        <f t="shared" si="29"/>
        <v/>
      </c>
    </row>
    <row r="907" spans="1:7" x14ac:dyDescent="0.25">
      <c r="A907" s="11">
        <v>63</v>
      </c>
      <c r="B907" s="11" t="s">
        <v>622</v>
      </c>
      <c r="C907" s="12">
        <v>41110</v>
      </c>
      <c r="D907" s="15">
        <v>4000</v>
      </c>
      <c r="E907" s="12" t="str">
        <f>IF(B907="Med A", IF(COUNTIFS(A$2:A907, A907, B$2:B907, "Med A")=1, C907, ""), "")</f>
        <v/>
      </c>
      <c r="F907" s="12" t="str">
        <f t="shared" si="28"/>
        <v/>
      </c>
      <c r="G907" s="13" t="str">
        <f t="shared" si="29"/>
        <v/>
      </c>
    </row>
    <row r="908" spans="1:7" x14ac:dyDescent="0.25">
      <c r="A908" s="11">
        <v>63</v>
      </c>
      <c r="B908" s="11" t="s">
        <v>622</v>
      </c>
      <c r="C908" s="12">
        <v>41113</v>
      </c>
      <c r="D908" s="15">
        <v>4000</v>
      </c>
      <c r="E908" s="12" t="str">
        <f>IF(B908="Med A", IF(COUNTIFS(A$2:A908, A908, B$2:B908, "Med A")=1, C908, ""), "")</f>
        <v/>
      </c>
      <c r="F908" s="12" t="str">
        <f t="shared" si="28"/>
        <v/>
      </c>
      <c r="G908" s="13" t="str">
        <f t="shared" si="29"/>
        <v/>
      </c>
    </row>
    <row r="909" spans="1:7" x14ac:dyDescent="0.25">
      <c r="A909" s="11">
        <v>63</v>
      </c>
      <c r="B909" s="11" t="s">
        <v>622</v>
      </c>
      <c r="C909" s="12">
        <v>41115</v>
      </c>
      <c r="D909" s="15">
        <v>4000</v>
      </c>
      <c r="E909" s="12" t="str">
        <f>IF(B909="Med A", IF(COUNTIFS(A$2:A909, A909, B$2:B909, "Med A")=1, C909, ""), "")</f>
        <v/>
      </c>
      <c r="F909" s="12" t="str">
        <f t="shared" si="28"/>
        <v/>
      </c>
      <c r="G909" s="13" t="str">
        <f t="shared" si="29"/>
        <v/>
      </c>
    </row>
    <row r="910" spans="1:7" x14ac:dyDescent="0.25">
      <c r="A910" s="11">
        <v>63</v>
      </c>
      <c r="B910" s="11" t="s">
        <v>622</v>
      </c>
      <c r="C910" s="12">
        <v>41117</v>
      </c>
      <c r="D910" s="15">
        <v>4000</v>
      </c>
      <c r="E910" s="12" t="str">
        <f>IF(B910="Med A", IF(COUNTIFS(A$2:A910, A910, B$2:B910, "Med A")=1, C910, ""), "")</f>
        <v/>
      </c>
      <c r="F910" s="12" t="str">
        <f t="shared" si="28"/>
        <v/>
      </c>
      <c r="G910" s="13" t="str">
        <f t="shared" si="29"/>
        <v/>
      </c>
    </row>
    <row r="911" spans="1:7" x14ac:dyDescent="0.25">
      <c r="A911" s="11">
        <v>63</v>
      </c>
      <c r="B911" s="11" t="s">
        <v>622</v>
      </c>
      <c r="C911" s="12">
        <v>41120</v>
      </c>
      <c r="D911" s="15">
        <v>4000</v>
      </c>
      <c r="E911" s="12" t="str">
        <f>IF(B911="Med A", IF(COUNTIFS(A$2:A911, A911, B$2:B911, "Med A")=1, C911, ""), "")</f>
        <v/>
      </c>
      <c r="F911" s="12" t="str">
        <f t="shared" si="28"/>
        <v/>
      </c>
      <c r="G911" s="13" t="str">
        <f t="shared" si="29"/>
        <v/>
      </c>
    </row>
    <row r="912" spans="1:7" x14ac:dyDescent="0.25">
      <c r="A912" s="11">
        <v>63</v>
      </c>
      <c r="B912" s="11" t="s">
        <v>622</v>
      </c>
      <c r="C912" s="12">
        <v>41122</v>
      </c>
      <c r="D912" s="15">
        <v>4000</v>
      </c>
      <c r="E912" s="12" t="str">
        <f>IF(B912="Med A", IF(COUNTIFS(A$2:A912, A912, B$2:B912, "Med A")=1, C912, ""), "")</f>
        <v/>
      </c>
      <c r="F912" s="12" t="str">
        <f t="shared" si="28"/>
        <v/>
      </c>
      <c r="G912" s="13" t="str">
        <f t="shared" si="29"/>
        <v/>
      </c>
    </row>
    <row r="913" spans="1:7" x14ac:dyDescent="0.25">
      <c r="A913" s="11">
        <v>63</v>
      </c>
      <c r="B913" s="11" t="s">
        <v>622</v>
      </c>
      <c r="C913" s="12">
        <v>41124</v>
      </c>
      <c r="D913" s="15">
        <v>4000</v>
      </c>
      <c r="E913" s="12" t="str">
        <f>IF(B913="Med A", IF(COUNTIFS(A$2:A913, A913, B$2:B913, "Med A")=1, C913, ""), "")</f>
        <v/>
      </c>
      <c r="F913" s="12" t="str">
        <f t="shared" si="28"/>
        <v/>
      </c>
      <c r="G913" s="13" t="str">
        <f t="shared" si="29"/>
        <v/>
      </c>
    </row>
    <row r="914" spans="1:7" x14ac:dyDescent="0.25">
      <c r="A914" s="11">
        <v>63</v>
      </c>
      <c r="B914" s="11" t="s">
        <v>622</v>
      </c>
      <c r="C914" s="12">
        <v>41127</v>
      </c>
      <c r="D914" s="15">
        <v>4000</v>
      </c>
      <c r="E914" s="12" t="str">
        <f>IF(B914="Med A", IF(COUNTIFS(A$2:A914, A914, B$2:B914, "Med A")=1, C914, ""), "")</f>
        <v/>
      </c>
      <c r="F914" s="12" t="str">
        <f t="shared" si="28"/>
        <v/>
      </c>
      <c r="G914" s="13" t="str">
        <f t="shared" si="29"/>
        <v/>
      </c>
    </row>
    <row r="915" spans="1:7" x14ac:dyDescent="0.25">
      <c r="A915" s="11">
        <v>63</v>
      </c>
      <c r="B915" s="11" t="s">
        <v>622</v>
      </c>
      <c r="C915" s="12">
        <v>41129</v>
      </c>
      <c r="D915" s="15">
        <v>4000</v>
      </c>
      <c r="E915" s="12" t="str">
        <f>IF(B915="Med A", IF(COUNTIFS(A$2:A915, A915, B$2:B915, "Med A")=1, C915, ""), "")</f>
        <v/>
      </c>
      <c r="F915" s="12" t="str">
        <f t="shared" si="28"/>
        <v/>
      </c>
      <c r="G915" s="13" t="str">
        <f t="shared" si="29"/>
        <v/>
      </c>
    </row>
    <row r="916" spans="1:7" x14ac:dyDescent="0.25">
      <c r="A916" s="11">
        <v>63</v>
      </c>
      <c r="B916" s="11" t="s">
        <v>622</v>
      </c>
      <c r="C916" s="12">
        <v>41131</v>
      </c>
      <c r="D916" s="15">
        <v>4000</v>
      </c>
      <c r="E916" s="12" t="str">
        <f>IF(B916="Med A", IF(COUNTIFS(A$2:A916, A916, B$2:B916, "Med A")=1, C916, ""), "")</f>
        <v/>
      </c>
      <c r="F916" s="12" t="str">
        <f t="shared" si="28"/>
        <v/>
      </c>
      <c r="G916" s="13" t="str">
        <f t="shared" si="29"/>
        <v/>
      </c>
    </row>
    <row r="917" spans="1:7" x14ac:dyDescent="0.25">
      <c r="A917" s="11">
        <v>63</v>
      </c>
      <c r="B917" s="11" t="s">
        <v>622</v>
      </c>
      <c r="C917" s="12">
        <v>41134</v>
      </c>
      <c r="D917" s="15">
        <v>4000</v>
      </c>
      <c r="E917" s="12" t="str">
        <f>IF(B917="Med A", IF(COUNTIFS(A$2:A917, A917, B$2:B917, "Med A")=1, C917, ""), "")</f>
        <v/>
      </c>
      <c r="F917" s="12" t="str">
        <f t="shared" si="28"/>
        <v/>
      </c>
      <c r="G917" s="13" t="str">
        <f t="shared" si="29"/>
        <v/>
      </c>
    </row>
    <row r="918" spans="1:7" x14ac:dyDescent="0.25">
      <c r="A918" s="11">
        <v>63</v>
      </c>
      <c r="B918" s="11" t="s">
        <v>622</v>
      </c>
      <c r="C918" s="12">
        <v>41136</v>
      </c>
      <c r="D918" s="15">
        <v>4000</v>
      </c>
      <c r="E918" s="12" t="str">
        <f>IF(B918="Med A", IF(COUNTIFS(A$2:A918, A918, B$2:B918, "Med A")=1, C918, ""), "")</f>
        <v/>
      </c>
      <c r="F918" s="12" t="str">
        <f t="shared" si="28"/>
        <v/>
      </c>
      <c r="G918" s="13" t="str">
        <f t="shared" si="29"/>
        <v/>
      </c>
    </row>
    <row r="919" spans="1:7" x14ac:dyDescent="0.25">
      <c r="A919" s="11">
        <v>63</v>
      </c>
      <c r="B919" s="11" t="s">
        <v>622</v>
      </c>
      <c r="C919" s="12">
        <v>41138</v>
      </c>
      <c r="D919" s="15">
        <v>4000</v>
      </c>
      <c r="E919" s="12" t="str">
        <f>IF(B919="Med A", IF(COUNTIFS(A$2:A919, A919, B$2:B919, "Med A")=1, C919, ""), "")</f>
        <v/>
      </c>
      <c r="F919" s="12">
        <f t="shared" si="28"/>
        <v>41138</v>
      </c>
      <c r="G919" s="13">
        <f t="shared" si="29"/>
        <v>6.7142857142857144</v>
      </c>
    </row>
    <row r="920" spans="1:7" x14ac:dyDescent="0.25">
      <c r="A920" s="11">
        <v>63</v>
      </c>
      <c r="B920" s="11" t="s">
        <v>623</v>
      </c>
      <c r="C920" s="12">
        <v>41164</v>
      </c>
      <c r="D920" s="15">
        <v>6</v>
      </c>
      <c r="E920" s="12" t="str">
        <f>IF(B920="Med A", IF(COUNTIFS(A$2:A920, A920, B$2:B920, "Med A")=1, C920, ""), "")</f>
        <v/>
      </c>
      <c r="F920" s="12" t="str">
        <f t="shared" si="28"/>
        <v/>
      </c>
      <c r="G920" s="13" t="str">
        <f t="shared" si="29"/>
        <v/>
      </c>
    </row>
    <row r="921" spans="1:7" x14ac:dyDescent="0.25">
      <c r="A921" s="11">
        <v>63</v>
      </c>
      <c r="B921" s="11" t="s">
        <v>623</v>
      </c>
      <c r="C921" s="12">
        <v>41192</v>
      </c>
      <c r="D921" s="15">
        <v>5</v>
      </c>
      <c r="E921" s="12" t="str">
        <f>IF(B921="Med A", IF(COUNTIFS(A$2:A921, A921, B$2:B921, "Med A")=1, C921, ""), "")</f>
        <v/>
      </c>
      <c r="F921" s="12" t="str">
        <f t="shared" si="28"/>
        <v/>
      </c>
      <c r="G921" s="13" t="str">
        <f t="shared" si="29"/>
        <v/>
      </c>
    </row>
    <row r="922" spans="1:7" x14ac:dyDescent="0.25">
      <c r="A922" s="11">
        <v>64</v>
      </c>
      <c r="B922" s="11" t="s">
        <v>622</v>
      </c>
      <c r="C922" s="12">
        <v>41127</v>
      </c>
      <c r="D922" s="15">
        <v>5700</v>
      </c>
      <c r="E922" s="12">
        <f>IF(B922="Med A", IF(COUNTIFS(A$2:A922, A922, B$2:B922, "Med A")=1, C922, ""), "")</f>
        <v>41127</v>
      </c>
      <c r="F922" s="12" t="str">
        <f t="shared" si="28"/>
        <v/>
      </c>
      <c r="G922" s="13" t="str">
        <f t="shared" si="29"/>
        <v/>
      </c>
    </row>
    <row r="923" spans="1:7" x14ac:dyDescent="0.25">
      <c r="A923" s="11">
        <v>64</v>
      </c>
      <c r="B923" s="11" t="s">
        <v>622</v>
      </c>
      <c r="C923" s="12">
        <v>41129</v>
      </c>
      <c r="D923" s="15">
        <v>5700</v>
      </c>
      <c r="E923" s="12" t="str">
        <f>IF(B923="Med A", IF(COUNTIFS(A$2:A923, A923, B$2:B923, "Med A")=1, C923, ""), "")</f>
        <v/>
      </c>
      <c r="F923" s="12" t="str">
        <f t="shared" si="28"/>
        <v/>
      </c>
      <c r="G923" s="13" t="str">
        <f t="shared" si="29"/>
        <v/>
      </c>
    </row>
    <row r="924" spans="1:7" x14ac:dyDescent="0.25">
      <c r="A924" s="11">
        <v>64</v>
      </c>
      <c r="B924" s="11" t="s">
        <v>622</v>
      </c>
      <c r="C924" s="12">
        <v>41131</v>
      </c>
      <c r="D924" s="15">
        <v>5700</v>
      </c>
      <c r="E924" s="12" t="str">
        <f>IF(B924="Med A", IF(COUNTIFS(A$2:A924, A924, B$2:B924, "Med A")=1, C924, ""), "")</f>
        <v/>
      </c>
      <c r="F924" s="12" t="str">
        <f t="shared" si="28"/>
        <v/>
      </c>
      <c r="G924" s="13" t="str">
        <f t="shared" si="29"/>
        <v/>
      </c>
    </row>
    <row r="925" spans="1:7" x14ac:dyDescent="0.25">
      <c r="A925" s="11">
        <v>64</v>
      </c>
      <c r="B925" s="11" t="s">
        <v>622</v>
      </c>
      <c r="C925" s="12">
        <v>41134</v>
      </c>
      <c r="D925" s="15">
        <v>5700</v>
      </c>
      <c r="E925" s="12" t="str">
        <f>IF(B925="Med A", IF(COUNTIFS(A$2:A925, A925, B$2:B925, "Med A")=1, C925, ""), "")</f>
        <v/>
      </c>
      <c r="F925" s="12" t="str">
        <f t="shared" si="28"/>
        <v/>
      </c>
      <c r="G925" s="13" t="str">
        <f t="shared" si="29"/>
        <v/>
      </c>
    </row>
    <row r="926" spans="1:7" x14ac:dyDescent="0.25">
      <c r="A926" s="11">
        <v>64</v>
      </c>
      <c r="B926" s="11" t="s">
        <v>622</v>
      </c>
      <c r="C926" s="12">
        <v>41136</v>
      </c>
      <c r="D926" s="15">
        <v>5700</v>
      </c>
      <c r="E926" s="12" t="str">
        <f>IF(B926="Med A", IF(COUNTIFS(A$2:A926, A926, B$2:B926, "Med A")=1, C926, ""), "")</f>
        <v/>
      </c>
      <c r="F926" s="12" t="str">
        <f t="shared" si="28"/>
        <v/>
      </c>
      <c r="G926" s="13" t="str">
        <f t="shared" si="29"/>
        <v/>
      </c>
    </row>
    <row r="927" spans="1:7" x14ac:dyDescent="0.25">
      <c r="A927" s="11">
        <v>64</v>
      </c>
      <c r="B927" s="11" t="s">
        <v>622</v>
      </c>
      <c r="C927" s="12">
        <v>41138</v>
      </c>
      <c r="D927" s="15">
        <v>5700</v>
      </c>
      <c r="E927" s="12" t="str">
        <f>IF(B927="Med A", IF(COUNTIFS(A$2:A927, A927, B$2:B927, "Med A")=1, C927, ""), "")</f>
        <v/>
      </c>
      <c r="F927" s="12" t="str">
        <f t="shared" si="28"/>
        <v/>
      </c>
      <c r="G927" s="13" t="str">
        <f t="shared" si="29"/>
        <v/>
      </c>
    </row>
    <row r="928" spans="1:7" x14ac:dyDescent="0.25">
      <c r="A928" s="11">
        <v>64</v>
      </c>
      <c r="B928" s="11" t="s">
        <v>622</v>
      </c>
      <c r="C928" s="12">
        <v>41141</v>
      </c>
      <c r="D928" s="15">
        <v>5700</v>
      </c>
      <c r="E928" s="12" t="str">
        <f>IF(B928="Med A", IF(COUNTIFS(A$2:A928, A928, B$2:B928, "Med A")=1, C928, ""), "")</f>
        <v/>
      </c>
      <c r="F928" s="12" t="str">
        <f t="shared" si="28"/>
        <v/>
      </c>
      <c r="G928" s="13" t="str">
        <f t="shared" si="29"/>
        <v/>
      </c>
    </row>
    <row r="929" spans="1:7" x14ac:dyDescent="0.25">
      <c r="A929" s="11">
        <v>64</v>
      </c>
      <c r="B929" s="11" t="s">
        <v>622</v>
      </c>
      <c r="C929" s="12">
        <v>41143</v>
      </c>
      <c r="D929" s="15">
        <v>5700</v>
      </c>
      <c r="E929" s="12" t="str">
        <f>IF(B929="Med A", IF(COUNTIFS(A$2:A929, A929, B$2:B929, "Med A")=1, C929, ""), "")</f>
        <v/>
      </c>
      <c r="F929" s="12" t="str">
        <f t="shared" si="28"/>
        <v/>
      </c>
      <c r="G929" s="13" t="str">
        <f t="shared" si="29"/>
        <v/>
      </c>
    </row>
    <row r="930" spans="1:7" x14ac:dyDescent="0.25">
      <c r="A930" s="11">
        <v>64</v>
      </c>
      <c r="B930" s="11" t="s">
        <v>622</v>
      </c>
      <c r="C930" s="12">
        <v>41145</v>
      </c>
      <c r="D930" s="15">
        <v>5700</v>
      </c>
      <c r="E930" s="12" t="str">
        <f>IF(B930="Med A", IF(COUNTIFS(A$2:A930, A930, B$2:B930, "Med A")=1, C930, ""), "")</f>
        <v/>
      </c>
      <c r="F930" s="12" t="str">
        <f t="shared" si="28"/>
        <v/>
      </c>
      <c r="G930" s="13" t="str">
        <f t="shared" si="29"/>
        <v/>
      </c>
    </row>
    <row r="931" spans="1:7" x14ac:dyDescent="0.25">
      <c r="A931" s="11">
        <v>64</v>
      </c>
      <c r="B931" s="11" t="s">
        <v>622</v>
      </c>
      <c r="C931" s="12">
        <v>41149</v>
      </c>
      <c r="D931" s="15">
        <v>5700</v>
      </c>
      <c r="E931" s="12" t="str">
        <f>IF(B931="Med A", IF(COUNTIFS(A$2:A931, A931, B$2:B931, "Med A")=1, C931, ""), "")</f>
        <v/>
      </c>
      <c r="F931" s="12" t="str">
        <f t="shared" si="28"/>
        <v/>
      </c>
      <c r="G931" s="13" t="str">
        <f t="shared" si="29"/>
        <v/>
      </c>
    </row>
    <row r="932" spans="1:7" x14ac:dyDescent="0.25">
      <c r="A932" s="11">
        <v>64</v>
      </c>
      <c r="B932" s="11" t="s">
        <v>622</v>
      </c>
      <c r="C932" s="12">
        <v>41150</v>
      </c>
      <c r="D932" s="15">
        <v>5700</v>
      </c>
      <c r="E932" s="12" t="str">
        <f>IF(B932="Med A", IF(COUNTIFS(A$2:A932, A932, B$2:B932, "Med A")=1, C932, ""), "")</f>
        <v/>
      </c>
      <c r="F932" s="12" t="str">
        <f t="shared" si="28"/>
        <v/>
      </c>
      <c r="G932" s="13" t="str">
        <f t="shared" si="29"/>
        <v/>
      </c>
    </row>
    <row r="933" spans="1:7" x14ac:dyDescent="0.25">
      <c r="A933" s="11">
        <v>64</v>
      </c>
      <c r="B933" s="11" t="s">
        <v>622</v>
      </c>
      <c r="C933" s="12">
        <v>41152</v>
      </c>
      <c r="D933" s="15">
        <v>5700</v>
      </c>
      <c r="E933" s="12" t="str">
        <f>IF(B933="Med A", IF(COUNTIFS(A$2:A933, A933, B$2:B933, "Med A")=1, C933, ""), "")</f>
        <v/>
      </c>
      <c r="F933" s="12" t="str">
        <f t="shared" si="28"/>
        <v/>
      </c>
      <c r="G933" s="13" t="str">
        <f t="shared" si="29"/>
        <v/>
      </c>
    </row>
    <row r="934" spans="1:7" x14ac:dyDescent="0.25">
      <c r="A934" s="11">
        <v>64</v>
      </c>
      <c r="B934" s="11" t="s">
        <v>622</v>
      </c>
      <c r="C934" s="12">
        <v>41156</v>
      </c>
      <c r="D934" s="15">
        <v>5700</v>
      </c>
      <c r="E934" s="12" t="str">
        <f>IF(B934="Med A", IF(COUNTIFS(A$2:A934, A934, B$2:B934, "Med A")=1, C934, ""), "")</f>
        <v/>
      </c>
      <c r="F934" s="12" t="str">
        <f t="shared" si="28"/>
        <v/>
      </c>
      <c r="G934" s="13" t="str">
        <f t="shared" si="29"/>
        <v/>
      </c>
    </row>
    <row r="935" spans="1:7" x14ac:dyDescent="0.25">
      <c r="A935" s="11">
        <v>64</v>
      </c>
      <c r="B935" s="11" t="s">
        <v>622</v>
      </c>
      <c r="C935" s="12">
        <v>41157</v>
      </c>
      <c r="D935" s="15">
        <v>5700</v>
      </c>
      <c r="E935" s="12" t="str">
        <f>IF(B935="Med A", IF(COUNTIFS(A$2:A935, A935, B$2:B935, "Med A")=1, C935, ""), "")</f>
        <v/>
      </c>
      <c r="F935" s="12" t="str">
        <f t="shared" si="28"/>
        <v/>
      </c>
      <c r="G935" s="13" t="str">
        <f t="shared" si="29"/>
        <v/>
      </c>
    </row>
    <row r="936" spans="1:7" x14ac:dyDescent="0.25">
      <c r="A936" s="11">
        <v>65</v>
      </c>
      <c r="B936" s="11" t="s">
        <v>622</v>
      </c>
      <c r="C936" s="12">
        <v>41093</v>
      </c>
      <c r="D936" s="15">
        <v>14500</v>
      </c>
      <c r="E936" s="12">
        <f>IF(B936="Med A", IF(COUNTIFS(A$2:A936, A936, B$2:B936, "Med A")=1, C936, ""), "")</f>
        <v>41093</v>
      </c>
      <c r="F936" s="12" t="str">
        <f t="shared" si="28"/>
        <v/>
      </c>
      <c r="G936" s="13" t="str">
        <f t="shared" si="29"/>
        <v/>
      </c>
    </row>
    <row r="937" spans="1:7" x14ac:dyDescent="0.25">
      <c r="A937" s="11">
        <v>65</v>
      </c>
      <c r="B937" s="11" t="s">
        <v>622</v>
      </c>
      <c r="C937" s="12">
        <v>41095</v>
      </c>
      <c r="D937" s="15">
        <v>14500</v>
      </c>
      <c r="E937" s="12" t="str">
        <f>IF(B937="Med A", IF(COUNTIFS(A$2:A937, A937, B$2:B937, "Med A")=1, C937, ""), "")</f>
        <v/>
      </c>
      <c r="F937" s="12" t="str">
        <f t="shared" si="28"/>
        <v/>
      </c>
      <c r="G937" s="13" t="str">
        <f t="shared" si="29"/>
        <v/>
      </c>
    </row>
    <row r="938" spans="1:7" x14ac:dyDescent="0.25">
      <c r="A938" s="11">
        <v>65</v>
      </c>
      <c r="B938" s="11" t="s">
        <v>622</v>
      </c>
      <c r="C938" s="12">
        <v>41097</v>
      </c>
      <c r="D938" s="15">
        <v>16000</v>
      </c>
      <c r="E938" s="12" t="str">
        <f>IF(B938="Med A", IF(COUNTIFS(A$2:A938, A938, B$2:B938, "Med A")=1, C938, ""), "")</f>
        <v/>
      </c>
      <c r="F938" s="12" t="str">
        <f t="shared" si="28"/>
        <v/>
      </c>
      <c r="G938" s="13" t="str">
        <f t="shared" si="29"/>
        <v/>
      </c>
    </row>
    <row r="939" spans="1:7" x14ac:dyDescent="0.25">
      <c r="A939" s="11">
        <v>65</v>
      </c>
      <c r="B939" s="11" t="s">
        <v>622</v>
      </c>
      <c r="C939" s="12">
        <v>41100</v>
      </c>
      <c r="D939" s="15">
        <v>16000</v>
      </c>
      <c r="E939" s="12" t="str">
        <f>IF(B939="Med A", IF(COUNTIFS(A$2:A939, A939, B$2:B939, "Med A")=1, C939, ""), "")</f>
        <v/>
      </c>
      <c r="F939" s="12" t="str">
        <f t="shared" si="28"/>
        <v/>
      </c>
      <c r="G939" s="13" t="str">
        <f t="shared" si="29"/>
        <v/>
      </c>
    </row>
    <row r="940" spans="1:7" x14ac:dyDescent="0.25">
      <c r="A940" s="11">
        <v>65</v>
      </c>
      <c r="B940" s="11" t="s">
        <v>622</v>
      </c>
      <c r="C940" s="12">
        <v>41102</v>
      </c>
      <c r="D940" s="15">
        <v>16000</v>
      </c>
      <c r="E940" s="12" t="str">
        <f>IF(B940="Med A", IF(COUNTIFS(A$2:A940, A940, B$2:B940, "Med A")=1, C940, ""), "")</f>
        <v/>
      </c>
      <c r="F940" s="12" t="str">
        <f t="shared" si="28"/>
        <v/>
      </c>
      <c r="G940" s="13" t="str">
        <f t="shared" si="29"/>
        <v/>
      </c>
    </row>
    <row r="941" spans="1:7" x14ac:dyDescent="0.25">
      <c r="A941" s="11">
        <v>65</v>
      </c>
      <c r="B941" s="11" t="s">
        <v>622</v>
      </c>
      <c r="C941" s="12">
        <v>41104</v>
      </c>
      <c r="D941" s="15">
        <v>16000</v>
      </c>
      <c r="E941" s="12" t="str">
        <f>IF(B941="Med A", IF(COUNTIFS(A$2:A941, A941, B$2:B941, "Med A")=1, C941, ""), "")</f>
        <v/>
      </c>
      <c r="F941" s="12" t="str">
        <f t="shared" si="28"/>
        <v/>
      </c>
      <c r="G941" s="13" t="str">
        <f t="shared" si="29"/>
        <v/>
      </c>
    </row>
    <row r="942" spans="1:7" x14ac:dyDescent="0.25">
      <c r="A942" s="11">
        <v>65</v>
      </c>
      <c r="B942" s="11" t="s">
        <v>622</v>
      </c>
      <c r="C942" s="12">
        <v>41107</v>
      </c>
      <c r="D942" s="15">
        <v>16000</v>
      </c>
      <c r="E942" s="12" t="str">
        <f>IF(B942="Med A", IF(COUNTIFS(A$2:A942, A942, B$2:B942, "Med A")=1, C942, ""), "")</f>
        <v/>
      </c>
      <c r="F942" s="12" t="str">
        <f t="shared" si="28"/>
        <v/>
      </c>
      <c r="G942" s="13" t="str">
        <f t="shared" si="29"/>
        <v/>
      </c>
    </row>
    <row r="943" spans="1:7" x14ac:dyDescent="0.25">
      <c r="A943" s="11">
        <v>65</v>
      </c>
      <c r="B943" s="11" t="s">
        <v>622</v>
      </c>
      <c r="C943" s="12">
        <v>41109</v>
      </c>
      <c r="D943" s="15">
        <v>16000</v>
      </c>
      <c r="E943" s="12" t="str">
        <f>IF(B943="Med A", IF(COUNTIFS(A$2:A943, A943, B$2:B943, "Med A")=1, C943, ""), "")</f>
        <v/>
      </c>
      <c r="F943" s="12" t="str">
        <f t="shared" si="28"/>
        <v/>
      </c>
      <c r="G943" s="13" t="str">
        <f t="shared" si="29"/>
        <v/>
      </c>
    </row>
    <row r="944" spans="1:7" x14ac:dyDescent="0.25">
      <c r="A944" s="11">
        <v>65</v>
      </c>
      <c r="B944" s="11" t="s">
        <v>622</v>
      </c>
      <c r="C944" s="12">
        <v>41111</v>
      </c>
      <c r="D944" s="15">
        <v>19200</v>
      </c>
      <c r="E944" s="12" t="str">
        <f>IF(B944="Med A", IF(COUNTIFS(A$2:A944, A944, B$2:B944, "Med A")=1, C944, ""), "")</f>
        <v/>
      </c>
      <c r="F944" s="12" t="str">
        <f t="shared" si="28"/>
        <v/>
      </c>
      <c r="G944" s="13" t="str">
        <f t="shared" si="29"/>
        <v/>
      </c>
    </row>
    <row r="945" spans="1:7" x14ac:dyDescent="0.25">
      <c r="A945" s="11">
        <v>65</v>
      </c>
      <c r="B945" s="11" t="s">
        <v>622</v>
      </c>
      <c r="C945" s="12">
        <v>41114</v>
      </c>
      <c r="D945" s="15">
        <v>19200</v>
      </c>
      <c r="E945" s="12" t="str">
        <f>IF(B945="Med A", IF(COUNTIFS(A$2:A945, A945, B$2:B945, "Med A")=1, C945, ""), "")</f>
        <v/>
      </c>
      <c r="F945" s="12" t="str">
        <f t="shared" si="28"/>
        <v/>
      </c>
      <c r="G945" s="13" t="str">
        <f t="shared" si="29"/>
        <v/>
      </c>
    </row>
    <row r="946" spans="1:7" x14ac:dyDescent="0.25">
      <c r="A946" s="11">
        <v>65</v>
      </c>
      <c r="B946" s="11" t="s">
        <v>622</v>
      </c>
      <c r="C946" s="12">
        <v>41116</v>
      </c>
      <c r="D946" s="15">
        <v>19200</v>
      </c>
      <c r="E946" s="12" t="str">
        <f>IF(B946="Med A", IF(COUNTIFS(A$2:A946, A946, B$2:B946, "Med A")=1, C946, ""), "")</f>
        <v/>
      </c>
      <c r="F946" s="12" t="str">
        <f t="shared" si="28"/>
        <v/>
      </c>
      <c r="G946" s="13" t="str">
        <f t="shared" si="29"/>
        <v/>
      </c>
    </row>
    <row r="947" spans="1:7" x14ac:dyDescent="0.25">
      <c r="A947" s="11">
        <v>65</v>
      </c>
      <c r="B947" s="11" t="s">
        <v>622</v>
      </c>
      <c r="C947" s="12">
        <v>41118</v>
      </c>
      <c r="D947" s="15">
        <v>19200</v>
      </c>
      <c r="E947" s="12" t="str">
        <f>IF(B947="Med A", IF(COUNTIFS(A$2:A947, A947, B$2:B947, "Med A")=1, C947, ""), "")</f>
        <v/>
      </c>
      <c r="F947" s="12" t="str">
        <f t="shared" si="28"/>
        <v/>
      </c>
      <c r="G947" s="13" t="str">
        <f t="shared" si="29"/>
        <v/>
      </c>
    </row>
    <row r="948" spans="1:7" x14ac:dyDescent="0.25">
      <c r="A948" s="11">
        <v>65</v>
      </c>
      <c r="B948" s="11" t="s">
        <v>622</v>
      </c>
      <c r="C948" s="12">
        <v>41121</v>
      </c>
      <c r="D948" s="15">
        <v>19200</v>
      </c>
      <c r="E948" s="12" t="str">
        <f>IF(B948="Med A", IF(COUNTIFS(A$2:A948, A948, B$2:B948, "Med A")=1, C948, ""), "")</f>
        <v/>
      </c>
      <c r="F948" s="12" t="str">
        <f t="shared" si="28"/>
        <v/>
      </c>
      <c r="G948" s="13" t="str">
        <f t="shared" si="29"/>
        <v/>
      </c>
    </row>
    <row r="949" spans="1:7" x14ac:dyDescent="0.25">
      <c r="A949" s="11">
        <v>65</v>
      </c>
      <c r="B949" s="11" t="s">
        <v>622</v>
      </c>
      <c r="C949" s="12">
        <v>41123</v>
      </c>
      <c r="D949" s="15">
        <v>19200</v>
      </c>
      <c r="E949" s="12" t="str">
        <f>IF(B949="Med A", IF(COUNTIFS(A$2:A949, A949, B$2:B949, "Med A")=1, C949, ""), "")</f>
        <v/>
      </c>
      <c r="F949" s="12" t="str">
        <f t="shared" si="28"/>
        <v/>
      </c>
      <c r="G949" s="13" t="str">
        <f t="shared" si="29"/>
        <v/>
      </c>
    </row>
    <row r="950" spans="1:7" x14ac:dyDescent="0.25">
      <c r="A950" s="11">
        <v>65</v>
      </c>
      <c r="B950" s="11" t="s">
        <v>622</v>
      </c>
      <c r="C950" s="12">
        <v>41125</v>
      </c>
      <c r="D950" s="15">
        <v>20000</v>
      </c>
      <c r="E950" s="12" t="str">
        <f>IF(B950="Med A", IF(COUNTIFS(A$2:A950, A950, B$2:B950, "Med A")=1, C950, ""), "")</f>
        <v/>
      </c>
      <c r="F950" s="12" t="str">
        <f t="shared" si="28"/>
        <v/>
      </c>
      <c r="G950" s="13" t="str">
        <f t="shared" si="29"/>
        <v/>
      </c>
    </row>
    <row r="951" spans="1:7" x14ac:dyDescent="0.25">
      <c r="A951" s="11">
        <v>65</v>
      </c>
      <c r="B951" s="11" t="s">
        <v>622</v>
      </c>
      <c r="C951" s="12">
        <v>41128</v>
      </c>
      <c r="D951" s="15">
        <v>20000</v>
      </c>
      <c r="E951" s="12" t="str">
        <f>IF(B951="Med A", IF(COUNTIFS(A$2:A951, A951, B$2:B951, "Med A")=1, C951, ""), "")</f>
        <v/>
      </c>
      <c r="F951" s="12" t="str">
        <f t="shared" si="28"/>
        <v/>
      </c>
      <c r="G951" s="13" t="str">
        <f t="shared" si="29"/>
        <v/>
      </c>
    </row>
    <row r="952" spans="1:7" x14ac:dyDescent="0.25">
      <c r="A952" s="11">
        <v>65</v>
      </c>
      <c r="B952" s="11" t="s">
        <v>622</v>
      </c>
      <c r="C952" s="12">
        <v>41130</v>
      </c>
      <c r="D952" s="15">
        <v>20000</v>
      </c>
      <c r="E952" s="12" t="str">
        <f>IF(B952="Med A", IF(COUNTIFS(A$2:A952, A952, B$2:B952, "Med A")=1, C952, ""), "")</f>
        <v/>
      </c>
      <c r="F952" s="12" t="str">
        <f t="shared" si="28"/>
        <v/>
      </c>
      <c r="G952" s="13" t="str">
        <f t="shared" si="29"/>
        <v/>
      </c>
    </row>
    <row r="953" spans="1:7" x14ac:dyDescent="0.25">
      <c r="A953" s="11">
        <v>65</v>
      </c>
      <c r="B953" s="11" t="s">
        <v>622</v>
      </c>
      <c r="C953" s="12">
        <v>41132</v>
      </c>
      <c r="D953" s="15">
        <v>20000</v>
      </c>
      <c r="E953" s="12" t="str">
        <f>IF(B953="Med A", IF(COUNTIFS(A$2:A953, A953, B$2:B953, "Med A")=1, C953, ""), "")</f>
        <v/>
      </c>
      <c r="F953" s="12" t="str">
        <f t="shared" si="28"/>
        <v/>
      </c>
      <c r="G953" s="13" t="str">
        <f t="shared" si="29"/>
        <v/>
      </c>
    </row>
    <row r="954" spans="1:7" x14ac:dyDescent="0.25">
      <c r="A954" s="11">
        <v>65</v>
      </c>
      <c r="B954" s="11" t="s">
        <v>622</v>
      </c>
      <c r="C954" s="12">
        <v>41135</v>
      </c>
      <c r="D954" s="15">
        <v>20000</v>
      </c>
      <c r="E954" s="12" t="str">
        <f>IF(B954="Med A", IF(COUNTIFS(A$2:A954, A954, B$2:B954, "Med A")=1, C954, ""), "")</f>
        <v/>
      </c>
      <c r="F954" s="12" t="str">
        <f t="shared" si="28"/>
        <v/>
      </c>
      <c r="G954" s="13" t="str">
        <f t="shared" si="29"/>
        <v/>
      </c>
    </row>
    <row r="955" spans="1:7" x14ac:dyDescent="0.25">
      <c r="A955" s="11">
        <v>65</v>
      </c>
      <c r="B955" s="11" t="s">
        <v>622</v>
      </c>
      <c r="C955" s="12">
        <v>41137</v>
      </c>
      <c r="D955" s="15">
        <v>20000</v>
      </c>
      <c r="E955" s="12" t="str">
        <f>IF(B955="Med A", IF(COUNTIFS(A$2:A955, A955, B$2:B955, "Med A")=1, C955, ""), "")</f>
        <v/>
      </c>
      <c r="F955" s="12" t="str">
        <f t="shared" si="28"/>
        <v/>
      </c>
      <c r="G955" s="13" t="str">
        <f t="shared" si="29"/>
        <v/>
      </c>
    </row>
    <row r="956" spans="1:7" x14ac:dyDescent="0.25">
      <c r="A956" s="11">
        <v>65</v>
      </c>
      <c r="B956" s="11" t="s">
        <v>622</v>
      </c>
      <c r="C956" s="12">
        <v>41139</v>
      </c>
      <c r="D956" s="15">
        <v>20000</v>
      </c>
      <c r="E956" s="12" t="str">
        <f>IF(B956="Med A", IF(COUNTIFS(A$2:A956, A956, B$2:B956, "Med A")=1, C956, ""), "")</f>
        <v/>
      </c>
      <c r="F956" s="12" t="str">
        <f t="shared" si="28"/>
        <v/>
      </c>
      <c r="G956" s="13" t="str">
        <f t="shared" si="29"/>
        <v/>
      </c>
    </row>
    <row r="957" spans="1:7" x14ac:dyDescent="0.25">
      <c r="A957" s="11">
        <v>65</v>
      </c>
      <c r="B957" s="11" t="s">
        <v>622</v>
      </c>
      <c r="C957" s="12">
        <v>41142</v>
      </c>
      <c r="D957" s="15">
        <v>20000</v>
      </c>
      <c r="E957" s="12" t="str">
        <f>IF(B957="Med A", IF(COUNTIFS(A$2:A957, A957, B$2:B957, "Med A")=1, C957, ""), "")</f>
        <v/>
      </c>
      <c r="F957" s="12" t="str">
        <f t="shared" si="28"/>
        <v/>
      </c>
      <c r="G957" s="13" t="str">
        <f t="shared" si="29"/>
        <v/>
      </c>
    </row>
    <row r="958" spans="1:7" x14ac:dyDescent="0.25">
      <c r="A958" s="11">
        <v>65</v>
      </c>
      <c r="B958" s="11" t="s">
        <v>622</v>
      </c>
      <c r="C958" s="12">
        <v>41144</v>
      </c>
      <c r="D958" s="15">
        <v>20000</v>
      </c>
      <c r="E958" s="12" t="str">
        <f>IF(B958="Med A", IF(COUNTIFS(A$2:A958, A958, B$2:B958, "Med A")=1, C958, ""), "")</f>
        <v/>
      </c>
      <c r="F958" s="12" t="str">
        <f t="shared" si="28"/>
        <v/>
      </c>
      <c r="G958" s="13" t="str">
        <f t="shared" si="29"/>
        <v/>
      </c>
    </row>
    <row r="959" spans="1:7" x14ac:dyDescent="0.25">
      <c r="A959" s="11">
        <v>65</v>
      </c>
      <c r="B959" s="11" t="s">
        <v>622</v>
      </c>
      <c r="C959" s="12">
        <v>41146</v>
      </c>
      <c r="D959" s="15">
        <v>20000</v>
      </c>
      <c r="E959" s="12" t="str">
        <f>IF(B959="Med A", IF(COUNTIFS(A$2:A959, A959, B$2:B959, "Med A")=1, C959, ""), "")</f>
        <v/>
      </c>
      <c r="F959" s="12" t="str">
        <f t="shared" si="28"/>
        <v/>
      </c>
      <c r="G959" s="13" t="str">
        <f t="shared" si="29"/>
        <v/>
      </c>
    </row>
    <row r="960" spans="1:7" x14ac:dyDescent="0.25">
      <c r="A960" s="11">
        <v>65</v>
      </c>
      <c r="B960" s="11" t="s">
        <v>622</v>
      </c>
      <c r="C960" s="12">
        <v>41149</v>
      </c>
      <c r="D960" s="15">
        <v>20000</v>
      </c>
      <c r="E960" s="12" t="str">
        <f>IF(B960="Med A", IF(COUNTIFS(A$2:A960, A960, B$2:B960, "Med A")=1, C960, ""), "")</f>
        <v/>
      </c>
      <c r="F960" s="12" t="str">
        <f t="shared" si="28"/>
        <v/>
      </c>
      <c r="G960" s="13" t="str">
        <f t="shared" si="29"/>
        <v/>
      </c>
    </row>
    <row r="961" spans="1:7" x14ac:dyDescent="0.25">
      <c r="A961" s="11">
        <v>65</v>
      </c>
      <c r="B961" s="11" t="s">
        <v>622</v>
      </c>
      <c r="C961" s="12">
        <v>41151</v>
      </c>
      <c r="D961" s="15">
        <v>20000</v>
      </c>
      <c r="E961" s="12" t="str">
        <f>IF(B961="Med A", IF(COUNTIFS(A$2:A961, A961, B$2:B961, "Med A")=1, C961, ""), "")</f>
        <v/>
      </c>
      <c r="F961" s="12" t="str">
        <f t="shared" si="28"/>
        <v/>
      </c>
      <c r="G961" s="13" t="str">
        <f t="shared" si="29"/>
        <v/>
      </c>
    </row>
    <row r="962" spans="1:7" x14ac:dyDescent="0.25">
      <c r="A962" s="11">
        <v>65</v>
      </c>
      <c r="B962" s="11" t="s">
        <v>622</v>
      </c>
      <c r="C962" s="12">
        <v>41153</v>
      </c>
      <c r="D962" s="15">
        <v>20000</v>
      </c>
      <c r="E962" s="12" t="str">
        <f>IF(B962="Med A", IF(COUNTIFS(A$2:A962, A962, B$2:B962, "Med A")=1, C962, ""), "")</f>
        <v/>
      </c>
      <c r="F962" s="12" t="str">
        <f t="shared" ref="F962:F1025" si="30">IF(AND(B962="Med A", B963="Med B", A962=A963), C962, "")</f>
        <v/>
      </c>
      <c r="G962" s="13" t="str">
        <f t="shared" si="29"/>
        <v/>
      </c>
    </row>
    <row r="963" spans="1:7" x14ac:dyDescent="0.25">
      <c r="A963" s="11">
        <v>65</v>
      </c>
      <c r="B963" s="11" t="s">
        <v>622</v>
      </c>
      <c r="C963" s="12">
        <v>41156</v>
      </c>
      <c r="D963" s="15">
        <v>20000</v>
      </c>
      <c r="E963" s="12" t="str">
        <f>IF(B963="Med A", IF(COUNTIFS(A$2:A963, A963, B$2:B963, "Med A")=1, C963, ""), "")</f>
        <v/>
      </c>
      <c r="F963" s="12" t="str">
        <f t="shared" si="30"/>
        <v/>
      </c>
      <c r="G963" s="13" t="str">
        <f t="shared" ref="G963:G1026" si="31">IF(AND(B963="Med A",B964="Med B",A963=A964),(C963-_xlfn.MINIFS(C:C,A:A,A963,B:B,"Med A")+1)/7,"")</f>
        <v/>
      </c>
    </row>
    <row r="964" spans="1:7" x14ac:dyDescent="0.25">
      <c r="A964" s="11">
        <v>65</v>
      </c>
      <c r="B964" s="11" t="s">
        <v>622</v>
      </c>
      <c r="C964" s="12">
        <v>41158</v>
      </c>
      <c r="D964" s="15">
        <v>20000</v>
      </c>
      <c r="E964" s="12" t="str">
        <f>IF(B964="Med A", IF(COUNTIFS(A$2:A964, A964, B$2:B964, "Med A")=1, C964, ""), "")</f>
        <v/>
      </c>
      <c r="F964" s="12">
        <f t="shared" si="30"/>
        <v>41158</v>
      </c>
      <c r="G964" s="13">
        <f t="shared" si="31"/>
        <v>9.4285714285714288</v>
      </c>
    </row>
    <row r="965" spans="1:7" x14ac:dyDescent="0.25">
      <c r="A965" s="11">
        <v>65</v>
      </c>
      <c r="B965" s="11" t="s">
        <v>623</v>
      </c>
      <c r="C965" s="12">
        <v>41165</v>
      </c>
      <c r="D965" s="15">
        <v>16</v>
      </c>
      <c r="E965" s="12" t="str">
        <f>IF(B965="Med A", IF(COUNTIFS(A$2:A965, A965, B$2:B965, "Med A")=1, C965, ""), "")</f>
        <v/>
      </c>
      <c r="F965" s="12" t="str">
        <f t="shared" si="30"/>
        <v/>
      </c>
      <c r="G965" s="13" t="str">
        <f t="shared" si="31"/>
        <v/>
      </c>
    </row>
    <row r="966" spans="1:7" x14ac:dyDescent="0.25">
      <c r="A966" s="11">
        <v>65</v>
      </c>
      <c r="B966" s="11" t="s">
        <v>623</v>
      </c>
      <c r="C966" s="12">
        <v>41193</v>
      </c>
      <c r="D966" s="15">
        <v>16</v>
      </c>
      <c r="E966" s="12" t="str">
        <f>IF(B966="Med A", IF(COUNTIFS(A$2:A966, A966, B$2:B966, "Med A")=1, C966, ""), "")</f>
        <v/>
      </c>
      <c r="F966" s="12" t="str">
        <f t="shared" si="30"/>
        <v/>
      </c>
      <c r="G966" s="13" t="str">
        <f t="shared" si="31"/>
        <v/>
      </c>
    </row>
    <row r="967" spans="1:7" x14ac:dyDescent="0.25">
      <c r="A967" s="11">
        <v>66</v>
      </c>
      <c r="B967" s="11" t="s">
        <v>622</v>
      </c>
      <c r="C967" s="12">
        <v>41092</v>
      </c>
      <c r="D967" s="15">
        <v>3000</v>
      </c>
      <c r="E967" s="12">
        <f>IF(B967="Med A", IF(COUNTIFS(A$2:A967, A967, B$2:B967, "Med A")=1, C967, ""), "")</f>
        <v>41092</v>
      </c>
      <c r="F967" s="12" t="str">
        <f t="shared" si="30"/>
        <v/>
      </c>
      <c r="G967" s="13" t="str">
        <f t="shared" si="31"/>
        <v/>
      </c>
    </row>
    <row r="968" spans="1:7" x14ac:dyDescent="0.25">
      <c r="A968" s="11">
        <v>66</v>
      </c>
      <c r="B968" s="11" t="s">
        <v>622</v>
      </c>
      <c r="C968" s="12">
        <v>41094</v>
      </c>
      <c r="D968" s="15">
        <v>3000</v>
      </c>
      <c r="E968" s="12" t="str">
        <f>IF(B968="Med A", IF(COUNTIFS(A$2:A968, A968, B$2:B968, "Med A")=1, C968, ""), "")</f>
        <v/>
      </c>
      <c r="F968" s="12" t="str">
        <f t="shared" si="30"/>
        <v/>
      </c>
      <c r="G968" s="13" t="str">
        <f t="shared" si="31"/>
        <v/>
      </c>
    </row>
    <row r="969" spans="1:7" x14ac:dyDescent="0.25">
      <c r="A969" s="11">
        <v>66</v>
      </c>
      <c r="B969" s="11" t="s">
        <v>622</v>
      </c>
      <c r="C969" s="12">
        <v>41096</v>
      </c>
      <c r="D969" s="15">
        <v>3000</v>
      </c>
      <c r="E969" s="12" t="str">
        <f>IF(B969="Med A", IF(COUNTIFS(A$2:A969, A969, B$2:B969, "Med A")=1, C969, ""), "")</f>
        <v/>
      </c>
      <c r="F969" s="12" t="str">
        <f t="shared" si="30"/>
        <v/>
      </c>
      <c r="G969" s="13" t="str">
        <f t="shared" si="31"/>
        <v/>
      </c>
    </row>
    <row r="970" spans="1:7" x14ac:dyDescent="0.25">
      <c r="A970" s="11">
        <v>66</v>
      </c>
      <c r="B970" s="11" t="s">
        <v>622</v>
      </c>
      <c r="C970" s="12">
        <v>41099</v>
      </c>
      <c r="D970" s="15">
        <v>3000</v>
      </c>
      <c r="E970" s="12" t="str">
        <f>IF(B970="Med A", IF(COUNTIFS(A$2:A970, A970, B$2:B970, "Med A")=1, C970, ""), "")</f>
        <v/>
      </c>
      <c r="F970" s="12" t="str">
        <f t="shared" si="30"/>
        <v/>
      </c>
      <c r="G970" s="13" t="str">
        <f t="shared" si="31"/>
        <v/>
      </c>
    </row>
    <row r="971" spans="1:7" x14ac:dyDescent="0.25">
      <c r="A971" s="11">
        <v>66</v>
      </c>
      <c r="B971" s="11" t="s">
        <v>622</v>
      </c>
      <c r="C971" s="12">
        <v>41101</v>
      </c>
      <c r="D971" s="15">
        <v>3000</v>
      </c>
      <c r="E971" s="12" t="str">
        <f>IF(B971="Med A", IF(COUNTIFS(A$2:A971, A971, B$2:B971, "Med A")=1, C971, ""), "")</f>
        <v/>
      </c>
      <c r="F971" s="12" t="str">
        <f t="shared" si="30"/>
        <v/>
      </c>
      <c r="G971" s="13" t="str">
        <f t="shared" si="31"/>
        <v/>
      </c>
    </row>
    <row r="972" spans="1:7" x14ac:dyDescent="0.25">
      <c r="A972" s="11">
        <v>66</v>
      </c>
      <c r="B972" s="11" t="s">
        <v>622</v>
      </c>
      <c r="C972" s="12">
        <v>41103</v>
      </c>
      <c r="D972" s="15">
        <v>3000</v>
      </c>
      <c r="E972" s="12" t="str">
        <f>IF(B972="Med A", IF(COUNTIFS(A$2:A972, A972, B$2:B972, "Med A")=1, C972, ""), "")</f>
        <v/>
      </c>
      <c r="F972" s="12" t="str">
        <f t="shared" si="30"/>
        <v/>
      </c>
      <c r="G972" s="13" t="str">
        <f t="shared" si="31"/>
        <v/>
      </c>
    </row>
    <row r="973" spans="1:7" x14ac:dyDescent="0.25">
      <c r="A973" s="11">
        <v>66</v>
      </c>
      <c r="B973" s="11" t="s">
        <v>622</v>
      </c>
      <c r="C973" s="12">
        <v>41106</v>
      </c>
      <c r="D973" s="15">
        <v>3000</v>
      </c>
      <c r="E973" s="12" t="str">
        <f>IF(B973="Med A", IF(COUNTIFS(A$2:A973, A973, B$2:B973, "Med A")=1, C973, ""), "")</f>
        <v/>
      </c>
      <c r="F973" s="12" t="str">
        <f t="shared" si="30"/>
        <v/>
      </c>
      <c r="G973" s="13" t="str">
        <f t="shared" si="31"/>
        <v/>
      </c>
    </row>
    <row r="974" spans="1:7" x14ac:dyDescent="0.25">
      <c r="A974" s="11">
        <v>66</v>
      </c>
      <c r="B974" s="11" t="s">
        <v>622</v>
      </c>
      <c r="C974" s="12">
        <v>41108</v>
      </c>
      <c r="D974" s="15">
        <v>3000</v>
      </c>
      <c r="E974" s="12" t="str">
        <f>IF(B974="Med A", IF(COUNTIFS(A$2:A974, A974, B$2:B974, "Med A")=1, C974, ""), "")</f>
        <v/>
      </c>
      <c r="F974" s="12" t="str">
        <f t="shared" si="30"/>
        <v/>
      </c>
      <c r="G974" s="13" t="str">
        <f t="shared" si="31"/>
        <v/>
      </c>
    </row>
    <row r="975" spans="1:7" x14ac:dyDescent="0.25">
      <c r="A975" s="11">
        <v>66</v>
      </c>
      <c r="B975" s="11" t="s">
        <v>622</v>
      </c>
      <c r="C975" s="12">
        <v>41110</v>
      </c>
      <c r="D975" s="15">
        <v>2700</v>
      </c>
      <c r="E975" s="12" t="str">
        <f>IF(B975="Med A", IF(COUNTIFS(A$2:A975, A975, B$2:B975, "Med A")=1, C975, ""), "")</f>
        <v/>
      </c>
      <c r="F975" s="12" t="str">
        <f t="shared" si="30"/>
        <v/>
      </c>
      <c r="G975" s="13" t="str">
        <f t="shared" si="31"/>
        <v/>
      </c>
    </row>
    <row r="976" spans="1:7" x14ac:dyDescent="0.25">
      <c r="A976" s="11">
        <v>66</v>
      </c>
      <c r="B976" s="11" t="s">
        <v>622</v>
      </c>
      <c r="C976" s="12">
        <v>41113</v>
      </c>
      <c r="D976" s="15">
        <v>2700</v>
      </c>
      <c r="E976" s="12" t="str">
        <f>IF(B976="Med A", IF(COUNTIFS(A$2:A976, A976, B$2:B976, "Med A")=1, C976, ""), "")</f>
        <v/>
      </c>
      <c r="F976" s="12" t="str">
        <f t="shared" si="30"/>
        <v/>
      </c>
      <c r="G976" s="13" t="str">
        <f t="shared" si="31"/>
        <v/>
      </c>
    </row>
    <row r="977" spans="1:7" x14ac:dyDescent="0.25">
      <c r="A977" s="11">
        <v>66</v>
      </c>
      <c r="B977" s="11" t="s">
        <v>622</v>
      </c>
      <c r="C977" s="12">
        <v>41115</v>
      </c>
      <c r="D977" s="15">
        <v>2700</v>
      </c>
      <c r="E977" s="12" t="str">
        <f>IF(B977="Med A", IF(COUNTIFS(A$2:A977, A977, B$2:B977, "Med A")=1, C977, ""), "")</f>
        <v/>
      </c>
      <c r="F977" s="12" t="str">
        <f t="shared" si="30"/>
        <v/>
      </c>
      <c r="G977" s="13" t="str">
        <f t="shared" si="31"/>
        <v/>
      </c>
    </row>
    <row r="978" spans="1:7" x14ac:dyDescent="0.25">
      <c r="A978" s="11">
        <v>66</v>
      </c>
      <c r="B978" s="11" t="s">
        <v>622</v>
      </c>
      <c r="C978" s="12">
        <v>41117</v>
      </c>
      <c r="D978" s="15">
        <v>2700</v>
      </c>
      <c r="E978" s="12" t="str">
        <f>IF(B978="Med A", IF(COUNTIFS(A$2:A978, A978, B$2:B978, "Med A")=1, C978, ""), "")</f>
        <v/>
      </c>
      <c r="F978" s="12" t="str">
        <f t="shared" si="30"/>
        <v/>
      </c>
      <c r="G978" s="13" t="str">
        <f t="shared" si="31"/>
        <v/>
      </c>
    </row>
    <row r="979" spans="1:7" x14ac:dyDescent="0.25">
      <c r="A979" s="11">
        <v>66</v>
      </c>
      <c r="B979" s="11" t="s">
        <v>622</v>
      </c>
      <c r="C979" s="12">
        <v>41120</v>
      </c>
      <c r="D979" s="15">
        <v>2700</v>
      </c>
      <c r="E979" s="12" t="str">
        <f>IF(B979="Med A", IF(COUNTIFS(A$2:A979, A979, B$2:B979, "Med A")=1, C979, ""), "")</f>
        <v/>
      </c>
      <c r="F979" s="12" t="str">
        <f t="shared" si="30"/>
        <v/>
      </c>
      <c r="G979" s="13" t="str">
        <f t="shared" si="31"/>
        <v/>
      </c>
    </row>
    <row r="980" spans="1:7" x14ac:dyDescent="0.25">
      <c r="A980" s="11">
        <v>66</v>
      </c>
      <c r="B980" s="11" t="s">
        <v>622</v>
      </c>
      <c r="C980" s="12">
        <v>41122</v>
      </c>
      <c r="D980" s="15">
        <v>2700</v>
      </c>
      <c r="E980" s="12" t="str">
        <f>IF(B980="Med A", IF(COUNTIFS(A$2:A980, A980, B$2:B980, "Med A")=1, C980, ""), "")</f>
        <v/>
      </c>
      <c r="F980" s="12" t="str">
        <f t="shared" si="30"/>
        <v/>
      </c>
      <c r="G980" s="13" t="str">
        <f t="shared" si="31"/>
        <v/>
      </c>
    </row>
    <row r="981" spans="1:7" x14ac:dyDescent="0.25">
      <c r="A981" s="11">
        <v>66</v>
      </c>
      <c r="B981" s="11" t="s">
        <v>622</v>
      </c>
      <c r="C981" s="12">
        <v>41124</v>
      </c>
      <c r="D981" s="15">
        <v>2700</v>
      </c>
      <c r="E981" s="12" t="str">
        <f>IF(B981="Med A", IF(COUNTIFS(A$2:A981, A981, B$2:B981, "Med A")=1, C981, ""), "")</f>
        <v/>
      </c>
      <c r="F981" s="12" t="str">
        <f t="shared" si="30"/>
        <v/>
      </c>
      <c r="G981" s="13" t="str">
        <f t="shared" si="31"/>
        <v/>
      </c>
    </row>
    <row r="982" spans="1:7" x14ac:dyDescent="0.25">
      <c r="A982" s="11">
        <v>66</v>
      </c>
      <c r="B982" s="11" t="s">
        <v>622</v>
      </c>
      <c r="C982" s="12">
        <v>41127</v>
      </c>
      <c r="D982" s="15">
        <v>2700</v>
      </c>
      <c r="E982" s="12" t="str">
        <f>IF(B982="Med A", IF(COUNTIFS(A$2:A982, A982, B$2:B982, "Med A")=1, C982, ""), "")</f>
        <v/>
      </c>
      <c r="F982" s="12" t="str">
        <f t="shared" si="30"/>
        <v/>
      </c>
      <c r="G982" s="13" t="str">
        <f t="shared" si="31"/>
        <v/>
      </c>
    </row>
    <row r="983" spans="1:7" x14ac:dyDescent="0.25">
      <c r="A983" s="11">
        <v>66</v>
      </c>
      <c r="B983" s="11" t="s">
        <v>622</v>
      </c>
      <c r="C983" s="12">
        <v>41129</v>
      </c>
      <c r="D983" s="15">
        <v>2700</v>
      </c>
      <c r="E983" s="12" t="str">
        <f>IF(B983="Med A", IF(COUNTIFS(A$2:A983, A983, B$2:B983, "Med A")=1, C983, ""), "")</f>
        <v/>
      </c>
      <c r="F983" s="12" t="str">
        <f t="shared" si="30"/>
        <v/>
      </c>
      <c r="G983" s="13" t="str">
        <f t="shared" si="31"/>
        <v/>
      </c>
    </row>
    <row r="984" spans="1:7" x14ac:dyDescent="0.25">
      <c r="A984" s="11">
        <v>66</v>
      </c>
      <c r="B984" s="11" t="s">
        <v>622</v>
      </c>
      <c r="C984" s="12">
        <v>41131</v>
      </c>
      <c r="D984" s="15">
        <v>2700</v>
      </c>
      <c r="E984" s="12" t="str">
        <f>IF(B984="Med A", IF(COUNTIFS(A$2:A984, A984, B$2:B984, "Med A")=1, C984, ""), "")</f>
        <v/>
      </c>
      <c r="F984" s="12" t="str">
        <f t="shared" si="30"/>
        <v/>
      </c>
      <c r="G984" s="13" t="str">
        <f t="shared" si="31"/>
        <v/>
      </c>
    </row>
    <row r="985" spans="1:7" x14ac:dyDescent="0.25">
      <c r="A985" s="11">
        <v>66</v>
      </c>
      <c r="B985" s="11" t="s">
        <v>622</v>
      </c>
      <c r="C985" s="12">
        <v>41134</v>
      </c>
      <c r="D985" s="15">
        <v>2700</v>
      </c>
      <c r="E985" s="12" t="str">
        <f>IF(B985="Med A", IF(COUNTIFS(A$2:A985, A985, B$2:B985, "Med A")=1, C985, ""), "")</f>
        <v/>
      </c>
      <c r="F985" s="12" t="str">
        <f t="shared" si="30"/>
        <v/>
      </c>
      <c r="G985" s="13" t="str">
        <f t="shared" si="31"/>
        <v/>
      </c>
    </row>
    <row r="986" spans="1:7" x14ac:dyDescent="0.25">
      <c r="A986" s="11">
        <v>66</v>
      </c>
      <c r="B986" s="11" t="s">
        <v>622</v>
      </c>
      <c r="C986" s="12">
        <v>41136</v>
      </c>
      <c r="D986" s="15">
        <v>2700</v>
      </c>
      <c r="E986" s="12" t="str">
        <f>IF(B986="Med A", IF(COUNTIFS(A$2:A986, A986, B$2:B986, "Med A")=1, C986, ""), "")</f>
        <v/>
      </c>
      <c r="F986" s="12" t="str">
        <f t="shared" si="30"/>
        <v/>
      </c>
      <c r="G986" s="13" t="str">
        <f t="shared" si="31"/>
        <v/>
      </c>
    </row>
    <row r="987" spans="1:7" x14ac:dyDescent="0.25">
      <c r="A987" s="11">
        <v>66</v>
      </c>
      <c r="B987" s="11" t="s">
        <v>622</v>
      </c>
      <c r="C987" s="12">
        <v>41138</v>
      </c>
      <c r="D987" s="15">
        <v>2700</v>
      </c>
      <c r="E987" s="12" t="str">
        <f>IF(B987="Med A", IF(COUNTIFS(A$2:A987, A987, B$2:B987, "Med A")=1, C987, ""), "")</f>
        <v/>
      </c>
      <c r="F987" s="12" t="str">
        <f t="shared" si="30"/>
        <v/>
      </c>
      <c r="G987" s="13" t="str">
        <f t="shared" si="31"/>
        <v/>
      </c>
    </row>
    <row r="988" spans="1:7" x14ac:dyDescent="0.25">
      <c r="A988" s="11">
        <v>66</v>
      </c>
      <c r="B988" s="11" t="s">
        <v>622</v>
      </c>
      <c r="C988" s="12">
        <v>41141</v>
      </c>
      <c r="D988" s="15">
        <v>2700</v>
      </c>
      <c r="E988" s="12" t="str">
        <f>IF(B988="Med A", IF(COUNTIFS(A$2:A988, A988, B$2:B988, "Med A")=1, C988, ""), "")</f>
        <v/>
      </c>
      <c r="F988" s="12" t="str">
        <f t="shared" si="30"/>
        <v/>
      </c>
      <c r="G988" s="13" t="str">
        <f t="shared" si="31"/>
        <v/>
      </c>
    </row>
    <row r="989" spans="1:7" x14ac:dyDescent="0.25">
      <c r="A989" s="11">
        <v>66</v>
      </c>
      <c r="B989" s="11" t="s">
        <v>622</v>
      </c>
      <c r="C989" s="12">
        <v>41143</v>
      </c>
      <c r="D989" s="15">
        <v>2700</v>
      </c>
      <c r="E989" s="12" t="str">
        <f>IF(B989="Med A", IF(COUNTIFS(A$2:A989, A989, B$2:B989, "Med A")=1, C989, ""), "")</f>
        <v/>
      </c>
      <c r="F989" s="12" t="str">
        <f t="shared" si="30"/>
        <v/>
      </c>
      <c r="G989" s="13" t="str">
        <f t="shared" si="31"/>
        <v/>
      </c>
    </row>
    <row r="990" spans="1:7" x14ac:dyDescent="0.25">
      <c r="A990" s="11">
        <v>66</v>
      </c>
      <c r="B990" s="11" t="s">
        <v>622</v>
      </c>
      <c r="C990" s="12">
        <v>41145</v>
      </c>
      <c r="D990" s="15">
        <v>2700</v>
      </c>
      <c r="E990" s="12" t="str">
        <f>IF(B990="Med A", IF(COUNTIFS(A$2:A990, A990, B$2:B990, "Med A")=1, C990, ""), "")</f>
        <v/>
      </c>
      <c r="F990" s="12" t="str">
        <f t="shared" si="30"/>
        <v/>
      </c>
      <c r="G990" s="13" t="str">
        <f t="shared" si="31"/>
        <v/>
      </c>
    </row>
    <row r="991" spans="1:7" x14ac:dyDescent="0.25">
      <c r="A991" s="11">
        <v>66</v>
      </c>
      <c r="B991" s="11" t="s">
        <v>622</v>
      </c>
      <c r="C991" s="12">
        <v>41148</v>
      </c>
      <c r="D991" s="15">
        <v>2700</v>
      </c>
      <c r="E991" s="12" t="str">
        <f>IF(B991="Med A", IF(COUNTIFS(A$2:A991, A991, B$2:B991, "Med A")=1, C991, ""), "")</f>
        <v/>
      </c>
      <c r="F991" s="12" t="str">
        <f t="shared" si="30"/>
        <v/>
      </c>
      <c r="G991" s="13" t="str">
        <f t="shared" si="31"/>
        <v/>
      </c>
    </row>
    <row r="992" spans="1:7" x14ac:dyDescent="0.25">
      <c r="A992" s="11">
        <v>66</v>
      </c>
      <c r="B992" s="11" t="s">
        <v>622</v>
      </c>
      <c r="C992" s="12">
        <v>41150</v>
      </c>
      <c r="D992" s="15">
        <v>2700</v>
      </c>
      <c r="E992" s="12" t="str">
        <f>IF(B992="Med A", IF(COUNTIFS(A$2:A992, A992, B$2:B992, "Med A")=1, C992, ""), "")</f>
        <v/>
      </c>
      <c r="F992" s="12" t="str">
        <f t="shared" si="30"/>
        <v/>
      </c>
      <c r="G992" s="13" t="str">
        <f t="shared" si="31"/>
        <v/>
      </c>
    </row>
    <row r="993" spans="1:7" x14ac:dyDescent="0.25">
      <c r="A993" s="11">
        <v>66</v>
      </c>
      <c r="B993" s="11" t="s">
        <v>622</v>
      </c>
      <c r="C993" s="12">
        <v>41152</v>
      </c>
      <c r="D993" s="15">
        <v>2700</v>
      </c>
      <c r="E993" s="12" t="str">
        <f>IF(B993="Med A", IF(COUNTIFS(A$2:A993, A993, B$2:B993, "Med A")=1, C993, ""), "")</f>
        <v/>
      </c>
      <c r="F993" s="12" t="str">
        <f t="shared" si="30"/>
        <v/>
      </c>
      <c r="G993" s="13" t="str">
        <f t="shared" si="31"/>
        <v/>
      </c>
    </row>
    <row r="994" spans="1:7" x14ac:dyDescent="0.25">
      <c r="A994" s="11">
        <v>66</v>
      </c>
      <c r="B994" s="11" t="s">
        <v>622</v>
      </c>
      <c r="C994" s="12">
        <v>41155</v>
      </c>
      <c r="D994" s="15">
        <v>2700</v>
      </c>
      <c r="E994" s="12" t="str">
        <f>IF(B994="Med A", IF(COUNTIFS(A$2:A994, A994, B$2:B994, "Med A")=1, C994, ""), "")</f>
        <v/>
      </c>
      <c r="F994" s="12" t="str">
        <f t="shared" si="30"/>
        <v/>
      </c>
      <c r="G994" s="13" t="str">
        <f t="shared" si="31"/>
        <v/>
      </c>
    </row>
    <row r="995" spans="1:7" x14ac:dyDescent="0.25">
      <c r="A995" s="11">
        <v>66</v>
      </c>
      <c r="B995" s="11" t="s">
        <v>622</v>
      </c>
      <c r="C995" s="12">
        <v>41157</v>
      </c>
      <c r="D995" s="15">
        <v>2700</v>
      </c>
      <c r="E995" s="12" t="str">
        <f>IF(B995="Med A", IF(COUNTIFS(A$2:A995, A995, B$2:B995, "Med A")=1, C995, ""), "")</f>
        <v/>
      </c>
      <c r="F995" s="12">
        <f t="shared" si="30"/>
        <v>41157</v>
      </c>
      <c r="G995" s="13">
        <f t="shared" si="31"/>
        <v>9.4285714285714288</v>
      </c>
    </row>
    <row r="996" spans="1:7" x14ac:dyDescent="0.25">
      <c r="A996" s="11">
        <v>66</v>
      </c>
      <c r="B996" s="11" t="s">
        <v>623</v>
      </c>
      <c r="C996" s="12">
        <v>41208</v>
      </c>
      <c r="D996" s="15">
        <v>6</v>
      </c>
      <c r="E996" s="12" t="str">
        <f>IF(B996="Med A", IF(COUNTIFS(A$2:A996, A996, B$2:B996, "Med A")=1, C996, ""), "")</f>
        <v/>
      </c>
      <c r="F996" s="12" t="str">
        <f t="shared" si="30"/>
        <v/>
      </c>
      <c r="G996" s="13" t="str">
        <f t="shared" si="31"/>
        <v/>
      </c>
    </row>
    <row r="997" spans="1:7" x14ac:dyDescent="0.25">
      <c r="A997" s="11">
        <v>66</v>
      </c>
      <c r="B997" s="11" t="s">
        <v>623</v>
      </c>
      <c r="C997" s="12">
        <v>41213</v>
      </c>
      <c r="D997" s="15">
        <v>2</v>
      </c>
      <c r="E997" s="12" t="str">
        <f>IF(B997="Med A", IF(COUNTIFS(A$2:A997, A997, B$2:B997, "Med A")=1, C997, ""), "")</f>
        <v/>
      </c>
      <c r="F997" s="12" t="str">
        <f t="shared" si="30"/>
        <v/>
      </c>
      <c r="G997" s="13" t="str">
        <f t="shared" si="31"/>
        <v/>
      </c>
    </row>
    <row r="998" spans="1:7" x14ac:dyDescent="0.25">
      <c r="A998" s="11">
        <v>66</v>
      </c>
      <c r="B998" s="11" t="s">
        <v>623</v>
      </c>
      <c r="C998" s="12">
        <v>41227</v>
      </c>
      <c r="D998" s="15">
        <v>1</v>
      </c>
      <c r="E998" s="12" t="str">
        <f>IF(B998="Med A", IF(COUNTIFS(A$2:A998, A998, B$2:B998, "Med A")=1, C998, ""), "")</f>
        <v/>
      </c>
      <c r="F998" s="12" t="str">
        <f t="shared" si="30"/>
        <v/>
      </c>
      <c r="G998" s="13" t="str">
        <f t="shared" si="31"/>
        <v/>
      </c>
    </row>
    <row r="999" spans="1:7" x14ac:dyDescent="0.25">
      <c r="A999" s="11">
        <v>67</v>
      </c>
      <c r="B999" s="11" t="s">
        <v>622</v>
      </c>
      <c r="C999" s="12">
        <v>41093</v>
      </c>
      <c r="D999" s="15">
        <v>10000</v>
      </c>
      <c r="E999" s="12">
        <f>IF(B999="Med A", IF(COUNTIFS(A$2:A999, A999, B$2:B999, "Med A")=1, C999, ""), "")</f>
        <v>41093</v>
      </c>
      <c r="F999" s="12" t="str">
        <f t="shared" si="30"/>
        <v/>
      </c>
      <c r="G999" s="13" t="str">
        <f t="shared" si="31"/>
        <v/>
      </c>
    </row>
    <row r="1000" spans="1:7" x14ac:dyDescent="0.25">
      <c r="A1000" s="11">
        <v>67</v>
      </c>
      <c r="B1000" s="11" t="s">
        <v>622</v>
      </c>
      <c r="C1000" s="12">
        <v>41095</v>
      </c>
      <c r="D1000" s="15">
        <v>10000</v>
      </c>
      <c r="E1000" s="12" t="str">
        <f>IF(B1000="Med A", IF(COUNTIFS(A$2:A1000, A1000, B$2:B1000, "Med A")=1, C1000, ""), "")</f>
        <v/>
      </c>
      <c r="F1000" s="12" t="str">
        <f t="shared" si="30"/>
        <v/>
      </c>
      <c r="G1000" s="13" t="str">
        <f t="shared" si="31"/>
        <v/>
      </c>
    </row>
    <row r="1001" spans="1:7" x14ac:dyDescent="0.25">
      <c r="A1001" s="11">
        <v>67</v>
      </c>
      <c r="B1001" s="11" t="s">
        <v>622</v>
      </c>
      <c r="C1001" s="12">
        <v>41097</v>
      </c>
      <c r="D1001" s="15">
        <v>10000</v>
      </c>
      <c r="E1001" s="12" t="str">
        <f>IF(B1001="Med A", IF(COUNTIFS(A$2:A1001, A1001, B$2:B1001, "Med A")=1, C1001, ""), "")</f>
        <v/>
      </c>
      <c r="F1001" s="12" t="str">
        <f t="shared" si="30"/>
        <v/>
      </c>
      <c r="G1001" s="13" t="str">
        <f t="shared" si="31"/>
        <v/>
      </c>
    </row>
    <row r="1002" spans="1:7" x14ac:dyDescent="0.25">
      <c r="A1002" s="11">
        <v>67</v>
      </c>
      <c r="B1002" s="11" t="s">
        <v>622</v>
      </c>
      <c r="C1002" s="12">
        <v>41100</v>
      </c>
      <c r="D1002" s="15">
        <v>10000</v>
      </c>
      <c r="E1002" s="12" t="str">
        <f>IF(B1002="Med A", IF(COUNTIFS(A$2:A1002, A1002, B$2:B1002, "Med A")=1, C1002, ""), "")</f>
        <v/>
      </c>
      <c r="F1002" s="12" t="str">
        <f t="shared" si="30"/>
        <v/>
      </c>
      <c r="G1002" s="13" t="str">
        <f t="shared" si="31"/>
        <v/>
      </c>
    </row>
    <row r="1003" spans="1:7" x14ac:dyDescent="0.25">
      <c r="A1003" s="11">
        <v>67</v>
      </c>
      <c r="B1003" s="11" t="s">
        <v>622</v>
      </c>
      <c r="C1003" s="12">
        <v>41104</v>
      </c>
      <c r="D1003" s="15">
        <v>10000</v>
      </c>
      <c r="E1003" s="12" t="str">
        <f>IF(B1003="Med A", IF(COUNTIFS(A$2:A1003, A1003, B$2:B1003, "Med A")=1, C1003, ""), "")</f>
        <v/>
      </c>
      <c r="F1003" s="12" t="str">
        <f t="shared" si="30"/>
        <v/>
      </c>
      <c r="G1003" s="13" t="str">
        <f t="shared" si="31"/>
        <v/>
      </c>
    </row>
    <row r="1004" spans="1:7" x14ac:dyDescent="0.25">
      <c r="A1004" s="11">
        <v>67</v>
      </c>
      <c r="B1004" s="11" t="s">
        <v>622</v>
      </c>
      <c r="C1004" s="12">
        <v>41107</v>
      </c>
      <c r="D1004" s="15">
        <v>10000</v>
      </c>
      <c r="E1004" s="12" t="str">
        <f>IF(B1004="Med A", IF(COUNTIFS(A$2:A1004, A1004, B$2:B1004, "Med A")=1, C1004, ""), "")</f>
        <v/>
      </c>
      <c r="F1004" s="12" t="str">
        <f t="shared" si="30"/>
        <v/>
      </c>
      <c r="G1004" s="13" t="str">
        <f t="shared" si="31"/>
        <v/>
      </c>
    </row>
    <row r="1005" spans="1:7" x14ac:dyDescent="0.25">
      <c r="A1005" s="11">
        <v>67</v>
      </c>
      <c r="B1005" s="11" t="s">
        <v>622</v>
      </c>
      <c r="C1005" s="12">
        <v>41109</v>
      </c>
      <c r="D1005" s="15">
        <v>10000</v>
      </c>
      <c r="E1005" s="12" t="str">
        <f>IF(B1005="Med A", IF(COUNTIFS(A$2:A1005, A1005, B$2:B1005, "Med A")=1, C1005, ""), "")</f>
        <v/>
      </c>
      <c r="F1005" s="12" t="str">
        <f t="shared" si="30"/>
        <v/>
      </c>
      <c r="G1005" s="13" t="str">
        <f t="shared" si="31"/>
        <v/>
      </c>
    </row>
    <row r="1006" spans="1:7" x14ac:dyDescent="0.25">
      <c r="A1006" s="11">
        <v>67</v>
      </c>
      <c r="B1006" s="11" t="s">
        <v>622</v>
      </c>
      <c r="C1006" s="12">
        <v>41111</v>
      </c>
      <c r="D1006" s="15">
        <v>8000</v>
      </c>
      <c r="E1006" s="12" t="str">
        <f>IF(B1006="Med A", IF(COUNTIFS(A$2:A1006, A1006, B$2:B1006, "Med A")=1, C1006, ""), "")</f>
        <v/>
      </c>
      <c r="F1006" s="12" t="str">
        <f t="shared" si="30"/>
        <v/>
      </c>
      <c r="G1006" s="13" t="str">
        <f t="shared" si="31"/>
        <v/>
      </c>
    </row>
    <row r="1007" spans="1:7" x14ac:dyDescent="0.25">
      <c r="A1007" s="11">
        <v>67</v>
      </c>
      <c r="B1007" s="11" t="s">
        <v>622</v>
      </c>
      <c r="C1007" s="12">
        <v>41114</v>
      </c>
      <c r="D1007" s="15">
        <v>8000</v>
      </c>
      <c r="E1007" s="12" t="str">
        <f>IF(B1007="Med A", IF(COUNTIFS(A$2:A1007, A1007, B$2:B1007, "Med A")=1, C1007, ""), "")</f>
        <v/>
      </c>
      <c r="F1007" s="12" t="str">
        <f t="shared" si="30"/>
        <v/>
      </c>
      <c r="G1007" s="13" t="str">
        <f t="shared" si="31"/>
        <v/>
      </c>
    </row>
    <row r="1008" spans="1:7" x14ac:dyDescent="0.25">
      <c r="A1008" s="11">
        <v>67</v>
      </c>
      <c r="B1008" s="11" t="s">
        <v>622</v>
      </c>
      <c r="C1008" s="12">
        <v>41116</v>
      </c>
      <c r="D1008" s="15">
        <v>8000</v>
      </c>
      <c r="E1008" s="12" t="str">
        <f>IF(B1008="Med A", IF(COUNTIFS(A$2:A1008, A1008, B$2:B1008, "Med A")=1, C1008, ""), "")</f>
        <v/>
      </c>
      <c r="F1008" s="12" t="str">
        <f t="shared" si="30"/>
        <v/>
      </c>
      <c r="G1008" s="13" t="str">
        <f t="shared" si="31"/>
        <v/>
      </c>
    </row>
    <row r="1009" spans="1:7" x14ac:dyDescent="0.25">
      <c r="A1009" s="11">
        <v>67</v>
      </c>
      <c r="B1009" s="11" t="s">
        <v>622</v>
      </c>
      <c r="C1009" s="12">
        <v>41118</v>
      </c>
      <c r="D1009" s="15">
        <v>8000</v>
      </c>
      <c r="E1009" s="12" t="str">
        <f>IF(B1009="Med A", IF(COUNTIFS(A$2:A1009, A1009, B$2:B1009, "Med A")=1, C1009, ""), "")</f>
        <v/>
      </c>
      <c r="F1009" s="12" t="str">
        <f t="shared" si="30"/>
        <v/>
      </c>
      <c r="G1009" s="13" t="str">
        <f t="shared" si="31"/>
        <v/>
      </c>
    </row>
    <row r="1010" spans="1:7" x14ac:dyDescent="0.25">
      <c r="A1010" s="11">
        <v>67</v>
      </c>
      <c r="B1010" s="11" t="s">
        <v>622</v>
      </c>
      <c r="C1010" s="12">
        <v>41121</v>
      </c>
      <c r="D1010" s="15">
        <v>8000</v>
      </c>
      <c r="E1010" s="12" t="str">
        <f>IF(B1010="Med A", IF(COUNTIFS(A$2:A1010, A1010, B$2:B1010, "Med A")=1, C1010, ""), "")</f>
        <v/>
      </c>
      <c r="F1010" s="12" t="str">
        <f t="shared" si="30"/>
        <v/>
      </c>
      <c r="G1010" s="13" t="str">
        <f t="shared" si="31"/>
        <v/>
      </c>
    </row>
    <row r="1011" spans="1:7" x14ac:dyDescent="0.25">
      <c r="A1011" s="11">
        <v>67</v>
      </c>
      <c r="B1011" s="11" t="s">
        <v>622</v>
      </c>
      <c r="C1011" s="12">
        <v>41123</v>
      </c>
      <c r="D1011" s="15">
        <v>8000</v>
      </c>
      <c r="E1011" s="12" t="str">
        <f>IF(B1011="Med A", IF(COUNTIFS(A$2:A1011, A1011, B$2:B1011, "Med A")=1, C1011, ""), "")</f>
        <v/>
      </c>
      <c r="F1011" s="12" t="str">
        <f t="shared" si="30"/>
        <v/>
      </c>
      <c r="G1011" s="13" t="str">
        <f t="shared" si="31"/>
        <v/>
      </c>
    </row>
    <row r="1012" spans="1:7" x14ac:dyDescent="0.25">
      <c r="A1012" s="11">
        <v>67</v>
      </c>
      <c r="B1012" s="11" t="s">
        <v>622</v>
      </c>
      <c r="C1012" s="12">
        <v>41125</v>
      </c>
      <c r="D1012" s="15">
        <v>8000</v>
      </c>
      <c r="E1012" s="12" t="str">
        <f>IF(B1012="Med A", IF(COUNTIFS(A$2:A1012, A1012, B$2:B1012, "Med A")=1, C1012, ""), "")</f>
        <v/>
      </c>
      <c r="F1012" s="12" t="str">
        <f t="shared" si="30"/>
        <v/>
      </c>
      <c r="G1012" s="13" t="str">
        <f t="shared" si="31"/>
        <v/>
      </c>
    </row>
    <row r="1013" spans="1:7" x14ac:dyDescent="0.25">
      <c r="A1013" s="11">
        <v>67</v>
      </c>
      <c r="B1013" s="11" t="s">
        <v>622</v>
      </c>
      <c r="C1013" s="12">
        <v>41128</v>
      </c>
      <c r="D1013" s="15">
        <v>8000</v>
      </c>
      <c r="E1013" s="12" t="str">
        <f>IF(B1013="Med A", IF(COUNTIFS(A$2:A1013, A1013, B$2:B1013, "Med A")=1, C1013, ""), "")</f>
        <v/>
      </c>
      <c r="F1013" s="12" t="str">
        <f t="shared" si="30"/>
        <v/>
      </c>
      <c r="G1013" s="13" t="str">
        <f t="shared" si="31"/>
        <v/>
      </c>
    </row>
    <row r="1014" spans="1:7" x14ac:dyDescent="0.25">
      <c r="A1014" s="11">
        <v>67</v>
      </c>
      <c r="B1014" s="11" t="s">
        <v>622</v>
      </c>
      <c r="C1014" s="12">
        <v>41130</v>
      </c>
      <c r="D1014" s="15">
        <v>8000</v>
      </c>
      <c r="E1014" s="12" t="str">
        <f>IF(B1014="Med A", IF(COUNTIFS(A$2:A1014, A1014, B$2:B1014, "Med A")=1, C1014, ""), "")</f>
        <v/>
      </c>
      <c r="F1014" s="12" t="str">
        <f t="shared" si="30"/>
        <v/>
      </c>
      <c r="G1014" s="13" t="str">
        <f t="shared" si="31"/>
        <v/>
      </c>
    </row>
    <row r="1015" spans="1:7" x14ac:dyDescent="0.25">
      <c r="A1015" s="11">
        <v>67</v>
      </c>
      <c r="B1015" s="11" t="s">
        <v>622</v>
      </c>
      <c r="C1015" s="12">
        <v>41132</v>
      </c>
      <c r="D1015" s="15">
        <v>8000</v>
      </c>
      <c r="E1015" s="12" t="str">
        <f>IF(B1015="Med A", IF(COUNTIFS(A$2:A1015, A1015, B$2:B1015, "Med A")=1, C1015, ""), "")</f>
        <v/>
      </c>
      <c r="F1015" s="12" t="str">
        <f t="shared" si="30"/>
        <v/>
      </c>
      <c r="G1015" s="13" t="str">
        <f t="shared" si="31"/>
        <v/>
      </c>
    </row>
    <row r="1016" spans="1:7" x14ac:dyDescent="0.25">
      <c r="A1016" s="11">
        <v>67</v>
      </c>
      <c r="B1016" s="11" t="s">
        <v>622</v>
      </c>
      <c r="C1016" s="12">
        <v>41135</v>
      </c>
      <c r="D1016" s="15">
        <v>8000</v>
      </c>
      <c r="E1016" s="12" t="str">
        <f>IF(B1016="Med A", IF(COUNTIFS(A$2:A1016, A1016, B$2:B1016, "Med A")=1, C1016, ""), "")</f>
        <v/>
      </c>
      <c r="F1016" s="12" t="str">
        <f t="shared" si="30"/>
        <v/>
      </c>
      <c r="G1016" s="13" t="str">
        <f t="shared" si="31"/>
        <v/>
      </c>
    </row>
    <row r="1017" spans="1:7" x14ac:dyDescent="0.25">
      <c r="A1017" s="11">
        <v>67</v>
      </c>
      <c r="B1017" s="11" t="s">
        <v>622</v>
      </c>
      <c r="C1017" s="12">
        <v>41137</v>
      </c>
      <c r="D1017" s="15">
        <v>8000</v>
      </c>
      <c r="E1017" s="12" t="str">
        <f>IF(B1017="Med A", IF(COUNTIFS(A$2:A1017, A1017, B$2:B1017, "Med A")=1, C1017, ""), "")</f>
        <v/>
      </c>
      <c r="F1017" s="12">
        <f t="shared" si="30"/>
        <v>41137</v>
      </c>
      <c r="G1017" s="13">
        <f t="shared" si="31"/>
        <v>6.4285714285714288</v>
      </c>
    </row>
    <row r="1018" spans="1:7" x14ac:dyDescent="0.25">
      <c r="A1018" s="11">
        <v>67</v>
      </c>
      <c r="B1018" s="11" t="s">
        <v>623</v>
      </c>
      <c r="C1018" s="12">
        <v>41193</v>
      </c>
      <c r="D1018" s="15">
        <v>1</v>
      </c>
      <c r="E1018" s="12" t="str">
        <f>IF(B1018="Med A", IF(COUNTIFS(A$2:A1018, A1018, B$2:B1018, "Med A")=1, C1018, ""), "")</f>
        <v/>
      </c>
      <c r="F1018" s="12" t="str">
        <f t="shared" si="30"/>
        <v/>
      </c>
      <c r="G1018" s="13" t="str">
        <f t="shared" si="31"/>
        <v/>
      </c>
    </row>
    <row r="1019" spans="1:7" x14ac:dyDescent="0.25">
      <c r="A1019" s="11">
        <v>67</v>
      </c>
      <c r="B1019" s="11" t="s">
        <v>623</v>
      </c>
      <c r="C1019" s="12">
        <v>41228</v>
      </c>
      <c r="D1019" s="15">
        <v>2</v>
      </c>
      <c r="E1019" s="12" t="str">
        <f>IF(B1019="Med A", IF(COUNTIFS(A$2:A1019, A1019, B$2:B1019, "Med A")=1, C1019, ""), "")</f>
        <v/>
      </c>
      <c r="F1019" s="12" t="str">
        <f t="shared" si="30"/>
        <v/>
      </c>
      <c r="G1019" s="13" t="str">
        <f t="shared" si="31"/>
        <v/>
      </c>
    </row>
    <row r="1020" spans="1:7" x14ac:dyDescent="0.25">
      <c r="A1020" s="11">
        <v>68</v>
      </c>
      <c r="B1020" s="11" t="s">
        <v>623</v>
      </c>
      <c r="C1020" s="12">
        <v>41242</v>
      </c>
      <c r="D1020" s="15">
        <v>4</v>
      </c>
      <c r="E1020" s="12" t="str">
        <f>IF(B1020="Med A", IF(COUNTIFS(A$2:A1020, A1020, B$2:B1020, "Med A")=1, C1020, ""), "")</f>
        <v/>
      </c>
      <c r="F1020" s="12" t="str">
        <f t="shared" si="30"/>
        <v/>
      </c>
      <c r="G1020" s="13" t="str">
        <f t="shared" si="31"/>
        <v/>
      </c>
    </row>
    <row r="1021" spans="1:7" x14ac:dyDescent="0.25">
      <c r="A1021" s="11">
        <v>69</v>
      </c>
      <c r="B1021" s="11" t="s">
        <v>622</v>
      </c>
      <c r="C1021" s="12">
        <v>41093</v>
      </c>
      <c r="D1021" s="15">
        <v>1400</v>
      </c>
      <c r="E1021" s="12">
        <f>IF(B1021="Med A", IF(COUNTIFS(A$2:A1021, A1021, B$2:B1021, "Med A")=1, C1021, ""), "")</f>
        <v>41093</v>
      </c>
      <c r="F1021" s="12" t="str">
        <f t="shared" si="30"/>
        <v/>
      </c>
      <c r="G1021" s="13" t="str">
        <f t="shared" si="31"/>
        <v/>
      </c>
    </row>
    <row r="1022" spans="1:7" x14ac:dyDescent="0.25">
      <c r="A1022" s="11">
        <v>69</v>
      </c>
      <c r="B1022" s="11" t="s">
        <v>622</v>
      </c>
      <c r="C1022" s="12">
        <v>41095</v>
      </c>
      <c r="D1022" s="15">
        <v>1400</v>
      </c>
      <c r="E1022" s="12" t="str">
        <f>IF(B1022="Med A", IF(COUNTIFS(A$2:A1022, A1022, B$2:B1022, "Med A")=1, C1022, ""), "")</f>
        <v/>
      </c>
      <c r="F1022" s="12" t="str">
        <f t="shared" si="30"/>
        <v/>
      </c>
      <c r="G1022" s="13" t="str">
        <f t="shared" si="31"/>
        <v/>
      </c>
    </row>
    <row r="1023" spans="1:7" x14ac:dyDescent="0.25">
      <c r="A1023" s="11">
        <v>69</v>
      </c>
      <c r="B1023" s="11" t="s">
        <v>622</v>
      </c>
      <c r="C1023" s="12">
        <v>41097</v>
      </c>
      <c r="D1023" s="15">
        <v>1400</v>
      </c>
      <c r="E1023" s="12" t="str">
        <f>IF(B1023="Med A", IF(COUNTIFS(A$2:A1023, A1023, B$2:B1023, "Med A")=1, C1023, ""), "")</f>
        <v/>
      </c>
      <c r="F1023" s="12" t="str">
        <f t="shared" si="30"/>
        <v/>
      </c>
      <c r="G1023" s="13" t="str">
        <f t="shared" si="31"/>
        <v/>
      </c>
    </row>
    <row r="1024" spans="1:7" x14ac:dyDescent="0.25">
      <c r="A1024" s="11">
        <v>69</v>
      </c>
      <c r="B1024" s="11" t="s">
        <v>622</v>
      </c>
      <c r="C1024" s="12">
        <v>41100</v>
      </c>
      <c r="D1024" s="15">
        <v>1400</v>
      </c>
      <c r="E1024" s="12" t="str">
        <f>IF(B1024="Med A", IF(COUNTIFS(A$2:A1024, A1024, B$2:B1024, "Med A")=1, C1024, ""), "")</f>
        <v/>
      </c>
      <c r="F1024" s="12" t="str">
        <f t="shared" si="30"/>
        <v/>
      </c>
      <c r="G1024" s="13" t="str">
        <f t="shared" si="31"/>
        <v/>
      </c>
    </row>
    <row r="1025" spans="1:7" x14ac:dyDescent="0.25">
      <c r="A1025" s="11">
        <v>69</v>
      </c>
      <c r="B1025" s="11" t="s">
        <v>622</v>
      </c>
      <c r="C1025" s="12">
        <v>41102</v>
      </c>
      <c r="D1025" s="15">
        <v>1400</v>
      </c>
      <c r="E1025" s="12" t="str">
        <f>IF(B1025="Med A", IF(COUNTIFS(A$2:A1025, A1025, B$2:B1025, "Med A")=1, C1025, ""), "")</f>
        <v/>
      </c>
      <c r="F1025" s="12" t="str">
        <f t="shared" si="30"/>
        <v/>
      </c>
      <c r="G1025" s="13" t="str">
        <f t="shared" si="31"/>
        <v/>
      </c>
    </row>
    <row r="1026" spans="1:7" x14ac:dyDescent="0.25">
      <c r="A1026" s="11">
        <v>69</v>
      </c>
      <c r="B1026" s="11" t="s">
        <v>622</v>
      </c>
      <c r="C1026" s="12">
        <v>41104</v>
      </c>
      <c r="D1026" s="15">
        <v>1400</v>
      </c>
      <c r="E1026" s="12" t="str">
        <f>IF(B1026="Med A", IF(COUNTIFS(A$2:A1026, A1026, B$2:B1026, "Med A")=1, C1026, ""), "")</f>
        <v/>
      </c>
      <c r="F1026" s="12" t="str">
        <f t="shared" ref="F1026:F1089" si="32">IF(AND(B1026="Med A", B1027="Med B", A1026=A1027), C1026, "")</f>
        <v/>
      </c>
      <c r="G1026" s="13" t="str">
        <f t="shared" si="31"/>
        <v/>
      </c>
    </row>
    <row r="1027" spans="1:7" x14ac:dyDescent="0.25">
      <c r="A1027" s="11">
        <v>69</v>
      </c>
      <c r="B1027" s="11" t="s">
        <v>622</v>
      </c>
      <c r="C1027" s="12">
        <v>41107</v>
      </c>
      <c r="D1027" s="15">
        <v>1400</v>
      </c>
      <c r="E1027" s="12" t="str">
        <f>IF(B1027="Med A", IF(COUNTIFS(A$2:A1027, A1027, B$2:B1027, "Med A")=1, C1027, ""), "")</f>
        <v/>
      </c>
      <c r="F1027" s="12" t="str">
        <f t="shared" si="32"/>
        <v/>
      </c>
      <c r="G1027" s="13" t="str">
        <f t="shared" ref="G1027:G1090" si="33">IF(AND(B1027="Med A",B1028="Med B",A1027=A1028),(C1027-_xlfn.MINIFS(C:C,A:A,A1027,B:B,"Med A")+1)/7,"")</f>
        <v/>
      </c>
    </row>
    <row r="1028" spans="1:7" x14ac:dyDescent="0.25">
      <c r="A1028" s="11">
        <v>69</v>
      </c>
      <c r="B1028" s="11" t="s">
        <v>622</v>
      </c>
      <c r="C1028" s="12">
        <v>41109</v>
      </c>
      <c r="D1028" s="15">
        <v>1400</v>
      </c>
      <c r="E1028" s="12" t="str">
        <f>IF(B1028="Med A", IF(COUNTIFS(A$2:A1028, A1028, B$2:B1028, "Med A")=1, C1028, ""), "")</f>
        <v/>
      </c>
      <c r="F1028" s="12" t="str">
        <f t="shared" si="32"/>
        <v/>
      </c>
      <c r="G1028" s="13" t="str">
        <f t="shared" si="33"/>
        <v/>
      </c>
    </row>
    <row r="1029" spans="1:7" x14ac:dyDescent="0.25">
      <c r="A1029" s="11">
        <v>69</v>
      </c>
      <c r="B1029" s="11" t="s">
        <v>622</v>
      </c>
      <c r="C1029" s="12">
        <v>41111</v>
      </c>
      <c r="D1029" s="15">
        <v>1600</v>
      </c>
      <c r="E1029" s="12" t="str">
        <f>IF(B1029="Med A", IF(COUNTIFS(A$2:A1029, A1029, B$2:B1029, "Med A")=1, C1029, ""), "")</f>
        <v/>
      </c>
      <c r="F1029" s="12" t="str">
        <f t="shared" si="32"/>
        <v/>
      </c>
      <c r="G1029" s="13" t="str">
        <f t="shared" si="33"/>
        <v/>
      </c>
    </row>
    <row r="1030" spans="1:7" x14ac:dyDescent="0.25">
      <c r="A1030" s="11">
        <v>69</v>
      </c>
      <c r="B1030" s="11" t="s">
        <v>622</v>
      </c>
      <c r="C1030" s="12">
        <v>41114</v>
      </c>
      <c r="D1030" s="15">
        <v>1600</v>
      </c>
      <c r="E1030" s="12" t="str">
        <f>IF(B1030="Med A", IF(COUNTIFS(A$2:A1030, A1030, B$2:B1030, "Med A")=1, C1030, ""), "")</f>
        <v/>
      </c>
      <c r="F1030" s="12" t="str">
        <f t="shared" si="32"/>
        <v/>
      </c>
      <c r="G1030" s="13" t="str">
        <f t="shared" si="33"/>
        <v/>
      </c>
    </row>
    <row r="1031" spans="1:7" x14ac:dyDescent="0.25">
      <c r="A1031" s="11">
        <v>69</v>
      </c>
      <c r="B1031" s="11" t="s">
        <v>622</v>
      </c>
      <c r="C1031" s="12">
        <v>41116</v>
      </c>
      <c r="D1031" s="15">
        <v>1600</v>
      </c>
      <c r="E1031" s="12" t="str">
        <f>IF(B1031="Med A", IF(COUNTIFS(A$2:A1031, A1031, B$2:B1031, "Med A")=1, C1031, ""), "")</f>
        <v/>
      </c>
      <c r="F1031" s="12" t="str">
        <f t="shared" si="32"/>
        <v/>
      </c>
      <c r="G1031" s="13" t="str">
        <f t="shared" si="33"/>
        <v/>
      </c>
    </row>
    <row r="1032" spans="1:7" x14ac:dyDescent="0.25">
      <c r="A1032" s="11">
        <v>69</v>
      </c>
      <c r="B1032" s="11" t="s">
        <v>622</v>
      </c>
      <c r="C1032" s="12">
        <v>41118</v>
      </c>
      <c r="D1032" s="15">
        <v>1600</v>
      </c>
      <c r="E1032" s="12" t="str">
        <f>IF(B1032="Med A", IF(COUNTIFS(A$2:A1032, A1032, B$2:B1032, "Med A")=1, C1032, ""), "")</f>
        <v/>
      </c>
      <c r="F1032" s="12" t="str">
        <f t="shared" si="32"/>
        <v/>
      </c>
      <c r="G1032" s="13" t="str">
        <f t="shared" si="33"/>
        <v/>
      </c>
    </row>
    <row r="1033" spans="1:7" x14ac:dyDescent="0.25">
      <c r="A1033" s="11">
        <v>69</v>
      </c>
      <c r="B1033" s="11" t="s">
        <v>622</v>
      </c>
      <c r="C1033" s="12">
        <v>41121</v>
      </c>
      <c r="D1033" s="15">
        <v>1600</v>
      </c>
      <c r="E1033" s="12" t="str">
        <f>IF(B1033="Med A", IF(COUNTIFS(A$2:A1033, A1033, B$2:B1033, "Med A")=1, C1033, ""), "")</f>
        <v/>
      </c>
      <c r="F1033" s="12" t="str">
        <f t="shared" si="32"/>
        <v/>
      </c>
      <c r="G1033" s="13" t="str">
        <f t="shared" si="33"/>
        <v/>
      </c>
    </row>
    <row r="1034" spans="1:7" x14ac:dyDescent="0.25">
      <c r="A1034" s="11">
        <v>69</v>
      </c>
      <c r="B1034" s="11" t="s">
        <v>622</v>
      </c>
      <c r="C1034" s="12">
        <v>41123</v>
      </c>
      <c r="D1034" s="15">
        <v>1600</v>
      </c>
      <c r="E1034" s="12" t="str">
        <f>IF(B1034="Med A", IF(COUNTIFS(A$2:A1034, A1034, B$2:B1034, "Med A")=1, C1034, ""), "")</f>
        <v/>
      </c>
      <c r="F1034" s="12" t="str">
        <f t="shared" si="32"/>
        <v/>
      </c>
      <c r="G1034" s="13" t="str">
        <f t="shared" si="33"/>
        <v/>
      </c>
    </row>
    <row r="1035" spans="1:7" x14ac:dyDescent="0.25">
      <c r="A1035" s="11">
        <v>69</v>
      </c>
      <c r="B1035" s="11" t="s">
        <v>622</v>
      </c>
      <c r="C1035" s="12">
        <v>41125</v>
      </c>
      <c r="D1035" s="15">
        <v>2000</v>
      </c>
      <c r="E1035" s="12" t="str">
        <f>IF(B1035="Med A", IF(COUNTIFS(A$2:A1035, A1035, B$2:B1035, "Med A")=1, C1035, ""), "")</f>
        <v/>
      </c>
      <c r="F1035" s="12" t="str">
        <f t="shared" si="32"/>
        <v/>
      </c>
      <c r="G1035" s="13" t="str">
        <f t="shared" si="33"/>
        <v/>
      </c>
    </row>
    <row r="1036" spans="1:7" x14ac:dyDescent="0.25">
      <c r="A1036" s="11">
        <v>69</v>
      </c>
      <c r="B1036" s="11" t="s">
        <v>622</v>
      </c>
      <c r="C1036" s="12">
        <v>41128</v>
      </c>
      <c r="D1036" s="15">
        <v>2000</v>
      </c>
      <c r="E1036" s="12" t="str">
        <f>IF(B1036="Med A", IF(COUNTIFS(A$2:A1036, A1036, B$2:B1036, "Med A")=1, C1036, ""), "")</f>
        <v/>
      </c>
      <c r="F1036" s="12" t="str">
        <f t="shared" si="32"/>
        <v/>
      </c>
      <c r="G1036" s="13" t="str">
        <f t="shared" si="33"/>
        <v/>
      </c>
    </row>
    <row r="1037" spans="1:7" x14ac:dyDescent="0.25">
      <c r="A1037" s="11">
        <v>69</v>
      </c>
      <c r="B1037" s="11" t="s">
        <v>622</v>
      </c>
      <c r="C1037" s="12">
        <v>41130</v>
      </c>
      <c r="D1037" s="15">
        <v>2000</v>
      </c>
      <c r="E1037" s="12" t="str">
        <f>IF(B1037="Med A", IF(COUNTIFS(A$2:A1037, A1037, B$2:B1037, "Med A")=1, C1037, ""), "")</f>
        <v/>
      </c>
      <c r="F1037" s="12" t="str">
        <f t="shared" si="32"/>
        <v/>
      </c>
      <c r="G1037" s="13" t="str">
        <f t="shared" si="33"/>
        <v/>
      </c>
    </row>
    <row r="1038" spans="1:7" x14ac:dyDescent="0.25">
      <c r="A1038" s="11">
        <v>69</v>
      </c>
      <c r="B1038" s="11" t="s">
        <v>622</v>
      </c>
      <c r="C1038" s="12">
        <v>41132</v>
      </c>
      <c r="D1038" s="15">
        <v>2000</v>
      </c>
      <c r="E1038" s="12" t="str">
        <f>IF(B1038="Med A", IF(COUNTIFS(A$2:A1038, A1038, B$2:B1038, "Med A")=1, C1038, ""), "")</f>
        <v/>
      </c>
      <c r="F1038" s="12" t="str">
        <f t="shared" si="32"/>
        <v/>
      </c>
      <c r="G1038" s="13" t="str">
        <f t="shared" si="33"/>
        <v/>
      </c>
    </row>
    <row r="1039" spans="1:7" x14ac:dyDescent="0.25">
      <c r="A1039" s="11">
        <v>69</v>
      </c>
      <c r="B1039" s="11" t="s">
        <v>622</v>
      </c>
      <c r="C1039" s="12">
        <v>41135</v>
      </c>
      <c r="D1039" s="15">
        <v>2000</v>
      </c>
      <c r="E1039" s="12" t="str">
        <f>IF(B1039="Med A", IF(COUNTIFS(A$2:A1039, A1039, B$2:B1039, "Med A")=1, C1039, ""), "")</f>
        <v/>
      </c>
      <c r="F1039" s="12" t="str">
        <f t="shared" si="32"/>
        <v/>
      </c>
      <c r="G1039" s="13" t="str">
        <f t="shared" si="33"/>
        <v/>
      </c>
    </row>
    <row r="1040" spans="1:7" x14ac:dyDescent="0.25">
      <c r="A1040" s="11">
        <v>69</v>
      </c>
      <c r="B1040" s="11" t="s">
        <v>622</v>
      </c>
      <c r="C1040" s="12">
        <v>41137</v>
      </c>
      <c r="D1040" s="15">
        <v>2000</v>
      </c>
      <c r="E1040" s="12" t="str">
        <f>IF(B1040="Med A", IF(COUNTIFS(A$2:A1040, A1040, B$2:B1040, "Med A")=1, C1040, ""), "")</f>
        <v/>
      </c>
      <c r="F1040" s="12" t="str">
        <f t="shared" si="32"/>
        <v/>
      </c>
      <c r="G1040" s="13" t="str">
        <f t="shared" si="33"/>
        <v/>
      </c>
    </row>
    <row r="1041" spans="1:7" x14ac:dyDescent="0.25">
      <c r="A1041" s="11">
        <v>69</v>
      </c>
      <c r="B1041" s="11" t="s">
        <v>622</v>
      </c>
      <c r="C1041" s="12">
        <v>41139</v>
      </c>
      <c r="D1041" s="15">
        <v>2400</v>
      </c>
      <c r="E1041" s="12" t="str">
        <f>IF(B1041="Med A", IF(COUNTIFS(A$2:A1041, A1041, B$2:B1041, "Med A")=1, C1041, ""), "")</f>
        <v/>
      </c>
      <c r="F1041" s="12" t="str">
        <f t="shared" si="32"/>
        <v/>
      </c>
      <c r="G1041" s="13" t="str">
        <f t="shared" si="33"/>
        <v/>
      </c>
    </row>
    <row r="1042" spans="1:7" x14ac:dyDescent="0.25">
      <c r="A1042" s="11">
        <v>69</v>
      </c>
      <c r="B1042" s="11" t="s">
        <v>622</v>
      </c>
      <c r="C1042" s="12">
        <v>41142</v>
      </c>
      <c r="D1042" s="15">
        <v>2400</v>
      </c>
      <c r="E1042" s="12" t="str">
        <f>IF(B1042="Med A", IF(COUNTIFS(A$2:A1042, A1042, B$2:B1042, "Med A")=1, C1042, ""), "")</f>
        <v/>
      </c>
      <c r="F1042" s="12" t="str">
        <f t="shared" si="32"/>
        <v/>
      </c>
      <c r="G1042" s="13" t="str">
        <f t="shared" si="33"/>
        <v/>
      </c>
    </row>
    <row r="1043" spans="1:7" x14ac:dyDescent="0.25">
      <c r="A1043" s="11">
        <v>69</v>
      </c>
      <c r="B1043" s="11" t="s">
        <v>622</v>
      </c>
      <c r="C1043" s="12">
        <v>41144</v>
      </c>
      <c r="D1043" s="15">
        <v>2400</v>
      </c>
      <c r="E1043" s="12" t="str">
        <f>IF(B1043="Med A", IF(COUNTIFS(A$2:A1043, A1043, B$2:B1043, "Med A")=1, C1043, ""), "")</f>
        <v/>
      </c>
      <c r="F1043" s="12" t="str">
        <f t="shared" si="32"/>
        <v/>
      </c>
      <c r="G1043" s="13" t="str">
        <f t="shared" si="33"/>
        <v/>
      </c>
    </row>
    <row r="1044" spans="1:7" x14ac:dyDescent="0.25">
      <c r="A1044" s="11">
        <v>69</v>
      </c>
      <c r="B1044" s="11" t="s">
        <v>622</v>
      </c>
      <c r="C1044" s="12">
        <v>41146</v>
      </c>
      <c r="D1044" s="15">
        <v>2400</v>
      </c>
      <c r="E1044" s="12" t="str">
        <f>IF(B1044="Med A", IF(COUNTIFS(A$2:A1044, A1044, B$2:B1044, "Med A")=1, C1044, ""), "")</f>
        <v/>
      </c>
      <c r="F1044" s="12" t="str">
        <f t="shared" si="32"/>
        <v/>
      </c>
      <c r="G1044" s="13" t="str">
        <f t="shared" si="33"/>
        <v/>
      </c>
    </row>
    <row r="1045" spans="1:7" x14ac:dyDescent="0.25">
      <c r="A1045" s="11">
        <v>69</v>
      </c>
      <c r="B1045" s="11" t="s">
        <v>622</v>
      </c>
      <c r="C1045" s="12">
        <v>41149</v>
      </c>
      <c r="D1045" s="15">
        <v>2400</v>
      </c>
      <c r="E1045" s="12" t="str">
        <f>IF(B1045="Med A", IF(COUNTIFS(A$2:A1045, A1045, B$2:B1045, "Med A")=1, C1045, ""), "")</f>
        <v/>
      </c>
      <c r="F1045" s="12" t="str">
        <f t="shared" si="32"/>
        <v/>
      </c>
      <c r="G1045" s="13" t="str">
        <f t="shared" si="33"/>
        <v/>
      </c>
    </row>
    <row r="1046" spans="1:7" x14ac:dyDescent="0.25">
      <c r="A1046" s="11">
        <v>69</v>
      </c>
      <c r="B1046" s="11" t="s">
        <v>622</v>
      </c>
      <c r="C1046" s="12">
        <v>41151</v>
      </c>
      <c r="D1046" s="15">
        <v>2400</v>
      </c>
      <c r="E1046" s="12" t="str">
        <f>IF(B1046="Med A", IF(COUNTIFS(A$2:A1046, A1046, B$2:B1046, "Med A")=1, C1046, ""), "")</f>
        <v/>
      </c>
      <c r="F1046" s="12" t="str">
        <f t="shared" si="32"/>
        <v/>
      </c>
      <c r="G1046" s="13" t="str">
        <f t="shared" si="33"/>
        <v/>
      </c>
    </row>
    <row r="1047" spans="1:7" x14ac:dyDescent="0.25">
      <c r="A1047" s="11">
        <v>69</v>
      </c>
      <c r="B1047" s="11" t="s">
        <v>622</v>
      </c>
      <c r="C1047" s="12">
        <v>41153</v>
      </c>
      <c r="D1047" s="15">
        <v>2400</v>
      </c>
      <c r="E1047" s="12" t="str">
        <f>IF(B1047="Med A", IF(COUNTIFS(A$2:A1047, A1047, B$2:B1047, "Med A")=1, C1047, ""), "")</f>
        <v/>
      </c>
      <c r="F1047" s="12" t="str">
        <f t="shared" si="32"/>
        <v/>
      </c>
      <c r="G1047" s="13" t="str">
        <f t="shared" si="33"/>
        <v/>
      </c>
    </row>
    <row r="1048" spans="1:7" x14ac:dyDescent="0.25">
      <c r="A1048" s="11">
        <v>69</v>
      </c>
      <c r="B1048" s="11" t="s">
        <v>622</v>
      </c>
      <c r="C1048" s="12">
        <v>41156</v>
      </c>
      <c r="D1048" s="15">
        <v>2400</v>
      </c>
      <c r="E1048" s="12" t="str">
        <f>IF(B1048="Med A", IF(COUNTIFS(A$2:A1048, A1048, B$2:B1048, "Med A")=1, C1048, ""), "")</f>
        <v/>
      </c>
      <c r="F1048" s="12" t="str">
        <f t="shared" si="32"/>
        <v/>
      </c>
      <c r="G1048" s="13" t="str">
        <f t="shared" si="33"/>
        <v/>
      </c>
    </row>
    <row r="1049" spans="1:7" x14ac:dyDescent="0.25">
      <c r="A1049" s="11">
        <v>69</v>
      </c>
      <c r="B1049" s="11" t="s">
        <v>622</v>
      </c>
      <c r="C1049" s="12">
        <v>41158</v>
      </c>
      <c r="D1049" s="15">
        <v>2400</v>
      </c>
      <c r="E1049" s="12" t="str">
        <f>IF(B1049="Med A", IF(COUNTIFS(A$2:A1049, A1049, B$2:B1049, "Med A")=1, C1049, ""), "")</f>
        <v/>
      </c>
      <c r="F1049" s="12">
        <f t="shared" si="32"/>
        <v>41158</v>
      </c>
      <c r="G1049" s="13">
        <f t="shared" si="33"/>
        <v>9.4285714285714288</v>
      </c>
    </row>
    <row r="1050" spans="1:7" x14ac:dyDescent="0.25">
      <c r="A1050" s="11">
        <v>69</v>
      </c>
      <c r="B1050" s="11" t="s">
        <v>623</v>
      </c>
      <c r="C1050" s="12">
        <v>41165</v>
      </c>
      <c r="D1050" s="15">
        <v>5</v>
      </c>
      <c r="E1050" s="12" t="str">
        <f>IF(B1050="Med A", IF(COUNTIFS(A$2:A1050, A1050, B$2:B1050, "Med A")=1, C1050, ""), "")</f>
        <v/>
      </c>
      <c r="F1050" s="12" t="str">
        <f t="shared" si="32"/>
        <v/>
      </c>
      <c r="G1050" s="13" t="str">
        <f t="shared" si="33"/>
        <v/>
      </c>
    </row>
    <row r="1051" spans="1:7" x14ac:dyDescent="0.25">
      <c r="A1051" s="11">
        <v>69</v>
      </c>
      <c r="B1051" s="11" t="s">
        <v>623</v>
      </c>
      <c r="C1051" s="12">
        <v>41193</v>
      </c>
      <c r="D1051" s="15">
        <v>5</v>
      </c>
      <c r="E1051" s="12" t="str">
        <f>IF(B1051="Med A", IF(COUNTIFS(A$2:A1051, A1051, B$2:B1051, "Med A")=1, C1051, ""), "")</f>
        <v/>
      </c>
      <c r="F1051" s="12" t="str">
        <f t="shared" si="32"/>
        <v/>
      </c>
      <c r="G1051" s="13" t="str">
        <f t="shared" si="33"/>
        <v/>
      </c>
    </row>
    <row r="1052" spans="1:7" x14ac:dyDescent="0.25">
      <c r="A1052" s="11">
        <v>69</v>
      </c>
      <c r="B1052" s="11" t="s">
        <v>623</v>
      </c>
      <c r="C1052" s="12">
        <v>41228</v>
      </c>
      <c r="D1052" s="15">
        <v>5</v>
      </c>
      <c r="E1052" s="12" t="str">
        <f>IF(B1052="Med A", IF(COUNTIFS(A$2:A1052, A1052, B$2:B1052, "Med A")=1, C1052, ""), "")</f>
        <v/>
      </c>
      <c r="F1052" s="12" t="str">
        <f t="shared" si="32"/>
        <v/>
      </c>
      <c r="G1052" s="13" t="str">
        <f t="shared" si="33"/>
        <v/>
      </c>
    </row>
    <row r="1053" spans="1:7" x14ac:dyDescent="0.25">
      <c r="A1053" s="11">
        <v>70</v>
      </c>
      <c r="B1053" s="11" t="s">
        <v>622</v>
      </c>
      <c r="C1053" s="12">
        <v>41092</v>
      </c>
      <c r="D1053" s="15">
        <v>9500</v>
      </c>
      <c r="E1053" s="12">
        <f>IF(B1053="Med A", IF(COUNTIFS(A$2:A1053, A1053, B$2:B1053, "Med A")=1, C1053, ""), "")</f>
        <v>41092</v>
      </c>
      <c r="F1053" s="12" t="str">
        <f t="shared" si="32"/>
        <v/>
      </c>
      <c r="G1053" s="13" t="str">
        <f t="shared" si="33"/>
        <v/>
      </c>
    </row>
    <row r="1054" spans="1:7" x14ac:dyDescent="0.25">
      <c r="A1054" s="11">
        <v>70</v>
      </c>
      <c r="B1054" s="11" t="s">
        <v>622</v>
      </c>
      <c r="C1054" s="12">
        <v>41094</v>
      </c>
      <c r="D1054" s="15">
        <v>9500</v>
      </c>
      <c r="E1054" s="12" t="str">
        <f>IF(B1054="Med A", IF(COUNTIFS(A$2:A1054, A1054, B$2:B1054, "Med A")=1, C1054, ""), "")</f>
        <v/>
      </c>
      <c r="F1054" s="12" t="str">
        <f t="shared" si="32"/>
        <v/>
      </c>
      <c r="G1054" s="13" t="str">
        <f t="shared" si="33"/>
        <v/>
      </c>
    </row>
    <row r="1055" spans="1:7" x14ac:dyDescent="0.25">
      <c r="A1055" s="11">
        <v>70</v>
      </c>
      <c r="B1055" s="11" t="s">
        <v>622</v>
      </c>
      <c r="C1055" s="12">
        <v>41096</v>
      </c>
      <c r="D1055" s="15">
        <v>9500</v>
      </c>
      <c r="E1055" s="12" t="str">
        <f>IF(B1055="Med A", IF(COUNTIFS(A$2:A1055, A1055, B$2:B1055, "Med A")=1, C1055, ""), "")</f>
        <v/>
      </c>
      <c r="F1055" s="12" t="str">
        <f t="shared" si="32"/>
        <v/>
      </c>
      <c r="G1055" s="13" t="str">
        <f t="shared" si="33"/>
        <v/>
      </c>
    </row>
    <row r="1056" spans="1:7" x14ac:dyDescent="0.25">
      <c r="A1056" s="11">
        <v>70</v>
      </c>
      <c r="B1056" s="11" t="s">
        <v>622</v>
      </c>
      <c r="C1056" s="12">
        <v>41099</v>
      </c>
      <c r="D1056" s="15">
        <v>9500</v>
      </c>
      <c r="E1056" s="12" t="str">
        <f>IF(B1056="Med A", IF(COUNTIFS(A$2:A1056, A1056, B$2:B1056, "Med A")=1, C1056, ""), "")</f>
        <v/>
      </c>
      <c r="F1056" s="12" t="str">
        <f t="shared" si="32"/>
        <v/>
      </c>
      <c r="G1056" s="13" t="str">
        <f t="shared" si="33"/>
        <v/>
      </c>
    </row>
    <row r="1057" spans="1:7" x14ac:dyDescent="0.25">
      <c r="A1057" s="11">
        <v>70</v>
      </c>
      <c r="B1057" s="11" t="s">
        <v>622</v>
      </c>
      <c r="C1057" s="12">
        <v>41101</v>
      </c>
      <c r="D1057" s="15">
        <v>9500</v>
      </c>
      <c r="E1057" s="12" t="str">
        <f>IF(B1057="Med A", IF(COUNTIFS(A$2:A1057, A1057, B$2:B1057, "Med A")=1, C1057, ""), "")</f>
        <v/>
      </c>
      <c r="F1057" s="12" t="str">
        <f t="shared" si="32"/>
        <v/>
      </c>
      <c r="G1057" s="13" t="str">
        <f t="shared" si="33"/>
        <v/>
      </c>
    </row>
    <row r="1058" spans="1:7" x14ac:dyDescent="0.25">
      <c r="A1058" s="11">
        <v>70</v>
      </c>
      <c r="B1058" s="11" t="s">
        <v>622</v>
      </c>
      <c r="C1058" s="12">
        <v>41103</v>
      </c>
      <c r="D1058" s="15">
        <v>9500</v>
      </c>
      <c r="E1058" s="12" t="str">
        <f>IF(B1058="Med A", IF(COUNTIFS(A$2:A1058, A1058, B$2:B1058, "Med A")=1, C1058, ""), "")</f>
        <v/>
      </c>
      <c r="F1058" s="12" t="str">
        <f t="shared" si="32"/>
        <v/>
      </c>
      <c r="G1058" s="13" t="str">
        <f t="shared" si="33"/>
        <v/>
      </c>
    </row>
    <row r="1059" spans="1:7" x14ac:dyDescent="0.25">
      <c r="A1059" s="11">
        <v>70</v>
      </c>
      <c r="B1059" s="11" t="s">
        <v>622</v>
      </c>
      <c r="C1059" s="12">
        <v>41117</v>
      </c>
      <c r="D1059" s="15">
        <v>9500</v>
      </c>
      <c r="E1059" s="12" t="str">
        <f>IF(B1059="Med A", IF(COUNTIFS(A$2:A1059, A1059, B$2:B1059, "Med A")=1, C1059, ""), "")</f>
        <v/>
      </c>
      <c r="F1059" s="12" t="str">
        <f t="shared" si="32"/>
        <v/>
      </c>
      <c r="G1059" s="13" t="str">
        <f t="shared" si="33"/>
        <v/>
      </c>
    </row>
    <row r="1060" spans="1:7" x14ac:dyDescent="0.25">
      <c r="A1060" s="11">
        <v>70</v>
      </c>
      <c r="B1060" s="11" t="s">
        <v>622</v>
      </c>
      <c r="C1060" s="12">
        <v>41120</v>
      </c>
      <c r="D1060" s="15">
        <v>9500</v>
      </c>
      <c r="E1060" s="12" t="str">
        <f>IF(B1060="Med A", IF(COUNTIFS(A$2:A1060, A1060, B$2:B1060, "Med A")=1, C1060, ""), "")</f>
        <v/>
      </c>
      <c r="F1060" s="12" t="str">
        <f t="shared" si="32"/>
        <v/>
      </c>
      <c r="G1060" s="13" t="str">
        <f t="shared" si="33"/>
        <v/>
      </c>
    </row>
    <row r="1061" spans="1:7" x14ac:dyDescent="0.25">
      <c r="A1061" s="11">
        <v>70</v>
      </c>
      <c r="B1061" s="11" t="s">
        <v>622</v>
      </c>
      <c r="C1061" s="12">
        <v>41122</v>
      </c>
      <c r="D1061" s="15">
        <v>9500</v>
      </c>
      <c r="E1061" s="12" t="str">
        <f>IF(B1061="Med A", IF(COUNTIFS(A$2:A1061, A1061, B$2:B1061, "Med A")=1, C1061, ""), "")</f>
        <v/>
      </c>
      <c r="F1061" s="12" t="str">
        <f t="shared" si="32"/>
        <v/>
      </c>
      <c r="G1061" s="13" t="str">
        <f t="shared" si="33"/>
        <v/>
      </c>
    </row>
    <row r="1062" spans="1:7" x14ac:dyDescent="0.25">
      <c r="A1062" s="11">
        <v>70</v>
      </c>
      <c r="B1062" s="11" t="s">
        <v>622</v>
      </c>
      <c r="C1062" s="12">
        <v>41124</v>
      </c>
      <c r="D1062" s="15">
        <v>9500</v>
      </c>
      <c r="E1062" s="12" t="str">
        <f>IF(B1062="Med A", IF(COUNTIFS(A$2:A1062, A1062, B$2:B1062, "Med A")=1, C1062, ""), "")</f>
        <v/>
      </c>
      <c r="F1062" s="12" t="str">
        <f t="shared" si="32"/>
        <v/>
      </c>
      <c r="G1062" s="13" t="str">
        <f t="shared" si="33"/>
        <v/>
      </c>
    </row>
    <row r="1063" spans="1:7" x14ac:dyDescent="0.25">
      <c r="A1063" s="11">
        <v>71</v>
      </c>
      <c r="B1063" s="11" t="s">
        <v>622</v>
      </c>
      <c r="C1063" s="12">
        <v>41092</v>
      </c>
      <c r="D1063" s="15">
        <v>4100</v>
      </c>
      <c r="E1063" s="12">
        <f>IF(B1063="Med A", IF(COUNTIFS(A$2:A1063, A1063, B$2:B1063, "Med A")=1, C1063, ""), "")</f>
        <v>41092</v>
      </c>
      <c r="F1063" s="12" t="str">
        <f t="shared" si="32"/>
        <v/>
      </c>
      <c r="G1063" s="13" t="str">
        <f t="shared" si="33"/>
        <v/>
      </c>
    </row>
    <row r="1064" spans="1:7" x14ac:dyDescent="0.25">
      <c r="A1064" s="11">
        <v>71</v>
      </c>
      <c r="B1064" s="11" t="s">
        <v>622</v>
      </c>
      <c r="C1064" s="12">
        <v>41094</v>
      </c>
      <c r="D1064" s="15">
        <v>4100</v>
      </c>
      <c r="E1064" s="12" t="str">
        <f>IF(B1064="Med A", IF(COUNTIFS(A$2:A1064, A1064, B$2:B1064, "Med A")=1, C1064, ""), "")</f>
        <v/>
      </c>
      <c r="F1064" s="12" t="str">
        <f t="shared" si="32"/>
        <v/>
      </c>
      <c r="G1064" s="13" t="str">
        <f t="shared" si="33"/>
        <v/>
      </c>
    </row>
    <row r="1065" spans="1:7" x14ac:dyDescent="0.25">
      <c r="A1065" s="11">
        <v>72</v>
      </c>
      <c r="B1065" s="11" t="s">
        <v>623</v>
      </c>
      <c r="C1065" s="12">
        <v>41228</v>
      </c>
      <c r="D1065" s="15">
        <v>2</v>
      </c>
      <c r="E1065" s="12" t="str">
        <f>IF(B1065="Med A", IF(COUNTIFS(A$2:A1065, A1065, B$2:B1065, "Med A")=1, C1065, ""), "")</f>
        <v/>
      </c>
      <c r="F1065" s="12" t="str">
        <f t="shared" si="32"/>
        <v/>
      </c>
      <c r="G1065" s="13" t="str">
        <f t="shared" si="33"/>
        <v/>
      </c>
    </row>
    <row r="1066" spans="1:7" x14ac:dyDescent="0.25">
      <c r="A1066" s="11">
        <v>73</v>
      </c>
      <c r="B1066" s="11" t="s">
        <v>622</v>
      </c>
      <c r="C1066" s="12">
        <v>41152</v>
      </c>
      <c r="D1066" s="15">
        <v>10000</v>
      </c>
      <c r="E1066" s="12">
        <f>IF(B1066="Med A", IF(COUNTIFS(A$2:A1066, A1066, B$2:B1066, "Med A")=1, C1066, ""), "")</f>
        <v>41152</v>
      </c>
      <c r="F1066" s="12" t="str">
        <f t="shared" si="32"/>
        <v/>
      </c>
      <c r="G1066" s="13" t="str">
        <f t="shared" si="33"/>
        <v/>
      </c>
    </row>
    <row r="1067" spans="1:7" x14ac:dyDescent="0.25">
      <c r="A1067" s="11">
        <v>73</v>
      </c>
      <c r="B1067" s="11" t="s">
        <v>622</v>
      </c>
      <c r="C1067" s="12">
        <v>41155</v>
      </c>
      <c r="D1067" s="15">
        <v>10000</v>
      </c>
      <c r="E1067" s="12" t="str">
        <f>IF(B1067="Med A", IF(COUNTIFS(A$2:A1067, A1067, B$2:B1067, "Med A")=1, C1067, ""), "")</f>
        <v/>
      </c>
      <c r="F1067" s="12" t="str">
        <f t="shared" si="32"/>
        <v/>
      </c>
      <c r="G1067" s="13" t="str">
        <f t="shared" si="33"/>
        <v/>
      </c>
    </row>
    <row r="1068" spans="1:7" x14ac:dyDescent="0.25">
      <c r="A1068" s="11">
        <v>73</v>
      </c>
      <c r="B1068" s="11" t="s">
        <v>622</v>
      </c>
      <c r="C1068" s="12">
        <v>41157</v>
      </c>
      <c r="D1068" s="15">
        <v>10000</v>
      </c>
      <c r="E1068" s="12" t="str">
        <f>IF(B1068="Med A", IF(COUNTIFS(A$2:A1068, A1068, B$2:B1068, "Med A")=1, C1068, ""), "")</f>
        <v/>
      </c>
      <c r="F1068" s="12">
        <f t="shared" si="32"/>
        <v>41157</v>
      </c>
      <c r="G1068" s="13">
        <f t="shared" si="33"/>
        <v>0.8571428571428571</v>
      </c>
    </row>
    <row r="1069" spans="1:7" x14ac:dyDescent="0.25">
      <c r="A1069" s="11">
        <v>73</v>
      </c>
      <c r="B1069" s="11" t="s">
        <v>623</v>
      </c>
      <c r="C1069" s="12">
        <v>41166</v>
      </c>
      <c r="D1069" s="15">
        <v>13</v>
      </c>
      <c r="E1069" s="12" t="str">
        <f>IF(B1069="Med A", IF(COUNTIFS(A$2:A1069, A1069, B$2:B1069, "Med A")=1, C1069, ""), "")</f>
        <v/>
      </c>
      <c r="F1069" s="12" t="str">
        <f t="shared" si="32"/>
        <v/>
      </c>
      <c r="G1069" s="13" t="str">
        <f t="shared" si="33"/>
        <v/>
      </c>
    </row>
    <row r="1070" spans="1:7" x14ac:dyDescent="0.25">
      <c r="A1070" s="11">
        <v>73</v>
      </c>
      <c r="B1070" s="11" t="s">
        <v>623</v>
      </c>
      <c r="C1070" s="12">
        <v>41192</v>
      </c>
      <c r="D1070" s="15">
        <v>13</v>
      </c>
      <c r="E1070" s="12" t="str">
        <f>IF(B1070="Med A", IF(COUNTIFS(A$2:A1070, A1070, B$2:B1070, "Med A")=1, C1070, ""), "")</f>
        <v/>
      </c>
      <c r="F1070" s="12" t="str">
        <f t="shared" si="32"/>
        <v/>
      </c>
      <c r="G1070" s="13" t="str">
        <f t="shared" si="33"/>
        <v/>
      </c>
    </row>
    <row r="1071" spans="1:7" x14ac:dyDescent="0.25">
      <c r="A1071" s="11">
        <v>73</v>
      </c>
      <c r="B1071" s="11" t="s">
        <v>623</v>
      </c>
      <c r="C1071" s="12">
        <v>41227</v>
      </c>
      <c r="D1071" s="15">
        <v>10</v>
      </c>
      <c r="E1071" s="12" t="str">
        <f>IF(B1071="Med A", IF(COUNTIFS(A$2:A1071, A1071, B$2:B1071, "Med A")=1, C1071, ""), "")</f>
        <v/>
      </c>
      <c r="F1071" s="12" t="str">
        <f t="shared" si="32"/>
        <v/>
      </c>
      <c r="G1071" s="13" t="str">
        <f t="shared" si="33"/>
        <v/>
      </c>
    </row>
    <row r="1072" spans="1:7" x14ac:dyDescent="0.25">
      <c r="A1072" s="11">
        <v>74</v>
      </c>
      <c r="B1072" s="11" t="s">
        <v>622</v>
      </c>
      <c r="C1072" s="12">
        <v>41092</v>
      </c>
      <c r="D1072" s="15">
        <v>200</v>
      </c>
      <c r="E1072" s="12">
        <f>IF(B1072="Med A", IF(COUNTIFS(A$2:A1072, A1072, B$2:B1072, "Med A")=1, C1072, ""), "")</f>
        <v>41092</v>
      </c>
      <c r="F1072" s="12" t="str">
        <f t="shared" si="32"/>
        <v/>
      </c>
      <c r="G1072" s="13" t="str">
        <f t="shared" si="33"/>
        <v/>
      </c>
    </row>
    <row r="1073" spans="1:7" x14ac:dyDescent="0.25">
      <c r="A1073" s="11">
        <v>74</v>
      </c>
      <c r="B1073" s="11" t="s">
        <v>622</v>
      </c>
      <c r="C1073" s="12">
        <v>41099</v>
      </c>
      <c r="D1073" s="15">
        <v>200</v>
      </c>
      <c r="E1073" s="12" t="str">
        <f>IF(B1073="Med A", IF(COUNTIFS(A$2:A1073, A1073, B$2:B1073, "Med A")=1, C1073, ""), "")</f>
        <v/>
      </c>
      <c r="F1073" s="12" t="str">
        <f t="shared" si="32"/>
        <v/>
      </c>
      <c r="G1073" s="13" t="str">
        <f t="shared" si="33"/>
        <v/>
      </c>
    </row>
    <row r="1074" spans="1:7" x14ac:dyDescent="0.25">
      <c r="A1074" s="11">
        <v>74</v>
      </c>
      <c r="B1074" s="11" t="s">
        <v>622</v>
      </c>
      <c r="C1074" s="12">
        <v>41110</v>
      </c>
      <c r="D1074" s="15">
        <v>200</v>
      </c>
      <c r="E1074" s="12" t="str">
        <f>IF(B1074="Med A", IF(COUNTIFS(A$2:A1074, A1074, B$2:B1074, "Med A")=1, C1074, ""), "")</f>
        <v/>
      </c>
      <c r="F1074" s="12" t="str">
        <f t="shared" si="32"/>
        <v/>
      </c>
      <c r="G1074" s="13" t="str">
        <f t="shared" si="33"/>
        <v/>
      </c>
    </row>
    <row r="1075" spans="1:7" x14ac:dyDescent="0.25">
      <c r="A1075" s="11">
        <v>74</v>
      </c>
      <c r="B1075" s="11" t="s">
        <v>622</v>
      </c>
      <c r="C1075" s="12">
        <v>41113</v>
      </c>
      <c r="D1075" s="15">
        <v>200</v>
      </c>
      <c r="E1075" s="12" t="str">
        <f>IF(B1075="Med A", IF(COUNTIFS(A$2:A1075, A1075, B$2:B1075, "Med A")=1, C1075, ""), "")</f>
        <v/>
      </c>
      <c r="F1075" s="12" t="str">
        <f t="shared" si="32"/>
        <v/>
      </c>
      <c r="G1075" s="13" t="str">
        <f t="shared" si="33"/>
        <v/>
      </c>
    </row>
    <row r="1076" spans="1:7" x14ac:dyDescent="0.25">
      <c r="A1076" s="11">
        <v>74</v>
      </c>
      <c r="B1076" s="11" t="s">
        <v>622</v>
      </c>
      <c r="C1076" s="12">
        <v>41115</v>
      </c>
      <c r="D1076" s="15">
        <v>200</v>
      </c>
      <c r="E1076" s="12" t="str">
        <f>IF(B1076="Med A", IF(COUNTIFS(A$2:A1076, A1076, B$2:B1076, "Med A")=1, C1076, ""), "")</f>
        <v/>
      </c>
      <c r="F1076" s="12" t="str">
        <f t="shared" si="32"/>
        <v/>
      </c>
      <c r="G1076" s="13" t="str">
        <f t="shared" si="33"/>
        <v/>
      </c>
    </row>
    <row r="1077" spans="1:7" x14ac:dyDescent="0.25">
      <c r="A1077" s="11">
        <v>74</v>
      </c>
      <c r="B1077" s="11" t="s">
        <v>622</v>
      </c>
      <c r="C1077" s="12">
        <v>41117</v>
      </c>
      <c r="D1077" s="15">
        <v>3000</v>
      </c>
      <c r="E1077" s="12" t="str">
        <f>IF(B1077="Med A", IF(COUNTIFS(A$2:A1077, A1077, B$2:B1077, "Med A")=1, C1077, ""), "")</f>
        <v/>
      </c>
      <c r="F1077" s="12" t="str">
        <f t="shared" si="32"/>
        <v/>
      </c>
      <c r="G1077" s="13" t="str">
        <f t="shared" si="33"/>
        <v/>
      </c>
    </row>
    <row r="1078" spans="1:7" x14ac:dyDescent="0.25">
      <c r="A1078" s="11">
        <v>74</v>
      </c>
      <c r="B1078" s="11" t="s">
        <v>622</v>
      </c>
      <c r="C1078" s="12">
        <v>41120</v>
      </c>
      <c r="D1078" s="15">
        <v>3000</v>
      </c>
      <c r="E1078" s="12" t="str">
        <f>IF(B1078="Med A", IF(COUNTIFS(A$2:A1078, A1078, B$2:B1078, "Med A")=1, C1078, ""), "")</f>
        <v/>
      </c>
      <c r="F1078" s="12" t="str">
        <f t="shared" si="32"/>
        <v/>
      </c>
      <c r="G1078" s="13" t="str">
        <f t="shared" si="33"/>
        <v/>
      </c>
    </row>
    <row r="1079" spans="1:7" x14ac:dyDescent="0.25">
      <c r="A1079" s="11">
        <v>74</v>
      </c>
      <c r="B1079" s="11" t="s">
        <v>622</v>
      </c>
      <c r="C1079" s="12">
        <v>41122</v>
      </c>
      <c r="D1079" s="15">
        <v>3000</v>
      </c>
      <c r="E1079" s="12" t="str">
        <f>IF(B1079="Med A", IF(COUNTIFS(A$2:A1079, A1079, B$2:B1079, "Med A")=1, C1079, ""), "")</f>
        <v/>
      </c>
      <c r="F1079" s="12" t="str">
        <f t="shared" si="32"/>
        <v/>
      </c>
      <c r="G1079" s="13" t="str">
        <f t="shared" si="33"/>
        <v/>
      </c>
    </row>
    <row r="1080" spans="1:7" x14ac:dyDescent="0.25">
      <c r="A1080" s="11">
        <v>74</v>
      </c>
      <c r="B1080" s="11" t="s">
        <v>622</v>
      </c>
      <c r="C1080" s="12">
        <v>41124</v>
      </c>
      <c r="D1080" s="15">
        <v>3000</v>
      </c>
      <c r="E1080" s="12" t="str">
        <f>IF(B1080="Med A", IF(COUNTIFS(A$2:A1080, A1080, B$2:B1080, "Med A")=1, C1080, ""), "")</f>
        <v/>
      </c>
      <c r="F1080" s="12" t="str">
        <f t="shared" si="32"/>
        <v/>
      </c>
      <c r="G1080" s="13" t="str">
        <f t="shared" si="33"/>
        <v/>
      </c>
    </row>
    <row r="1081" spans="1:7" x14ac:dyDescent="0.25">
      <c r="A1081" s="11">
        <v>74</v>
      </c>
      <c r="B1081" s="11" t="s">
        <v>622</v>
      </c>
      <c r="C1081" s="12">
        <v>41127</v>
      </c>
      <c r="D1081" s="15">
        <v>3000</v>
      </c>
      <c r="E1081" s="12" t="str">
        <f>IF(B1081="Med A", IF(COUNTIFS(A$2:A1081, A1081, B$2:B1081, "Med A")=1, C1081, ""), "")</f>
        <v/>
      </c>
      <c r="F1081" s="12" t="str">
        <f t="shared" si="32"/>
        <v/>
      </c>
      <c r="G1081" s="13" t="str">
        <f t="shared" si="33"/>
        <v/>
      </c>
    </row>
    <row r="1082" spans="1:7" x14ac:dyDescent="0.25">
      <c r="A1082" s="11">
        <v>74</v>
      </c>
      <c r="B1082" s="11" t="s">
        <v>622</v>
      </c>
      <c r="C1082" s="12">
        <v>41129</v>
      </c>
      <c r="D1082" s="15">
        <v>3000</v>
      </c>
      <c r="E1082" s="12" t="str">
        <f>IF(B1082="Med A", IF(COUNTIFS(A$2:A1082, A1082, B$2:B1082, "Med A")=1, C1082, ""), "")</f>
        <v/>
      </c>
      <c r="F1082" s="12" t="str">
        <f t="shared" si="32"/>
        <v/>
      </c>
      <c r="G1082" s="13" t="str">
        <f t="shared" si="33"/>
        <v/>
      </c>
    </row>
    <row r="1083" spans="1:7" x14ac:dyDescent="0.25">
      <c r="A1083" s="11">
        <v>74</v>
      </c>
      <c r="B1083" s="11" t="s">
        <v>622</v>
      </c>
      <c r="C1083" s="12">
        <v>41131</v>
      </c>
      <c r="D1083" s="15">
        <v>3000</v>
      </c>
      <c r="E1083" s="12" t="str">
        <f>IF(B1083="Med A", IF(COUNTIFS(A$2:A1083, A1083, B$2:B1083, "Med A")=1, C1083, ""), "")</f>
        <v/>
      </c>
      <c r="F1083" s="12" t="str">
        <f t="shared" si="32"/>
        <v/>
      </c>
      <c r="G1083" s="13" t="str">
        <f t="shared" si="33"/>
        <v/>
      </c>
    </row>
    <row r="1084" spans="1:7" x14ac:dyDescent="0.25">
      <c r="A1084" s="11">
        <v>74</v>
      </c>
      <c r="B1084" s="11" t="s">
        <v>622</v>
      </c>
      <c r="C1084" s="12">
        <v>41134</v>
      </c>
      <c r="D1084" s="15">
        <v>3000</v>
      </c>
      <c r="E1084" s="12" t="str">
        <f>IF(B1084="Med A", IF(COUNTIFS(A$2:A1084, A1084, B$2:B1084, "Med A")=1, C1084, ""), "")</f>
        <v/>
      </c>
      <c r="F1084" s="12" t="str">
        <f t="shared" si="32"/>
        <v/>
      </c>
      <c r="G1084" s="13" t="str">
        <f t="shared" si="33"/>
        <v/>
      </c>
    </row>
    <row r="1085" spans="1:7" x14ac:dyDescent="0.25">
      <c r="A1085" s="11">
        <v>74</v>
      </c>
      <c r="B1085" s="11" t="s">
        <v>622</v>
      </c>
      <c r="C1085" s="12">
        <v>41136</v>
      </c>
      <c r="D1085" s="15">
        <v>3000</v>
      </c>
      <c r="E1085" s="12" t="str">
        <f>IF(B1085="Med A", IF(COUNTIFS(A$2:A1085, A1085, B$2:B1085, "Med A")=1, C1085, ""), "")</f>
        <v/>
      </c>
      <c r="F1085" s="12" t="str">
        <f t="shared" si="32"/>
        <v/>
      </c>
      <c r="G1085" s="13" t="str">
        <f t="shared" si="33"/>
        <v/>
      </c>
    </row>
    <row r="1086" spans="1:7" x14ac:dyDescent="0.25">
      <c r="A1086" s="11">
        <v>74</v>
      </c>
      <c r="B1086" s="11" t="s">
        <v>622</v>
      </c>
      <c r="C1086" s="12">
        <v>41138</v>
      </c>
      <c r="D1086" s="15">
        <v>3000</v>
      </c>
      <c r="E1086" s="12" t="str">
        <f>IF(B1086="Med A", IF(COUNTIFS(A$2:A1086, A1086, B$2:B1086, "Med A")=1, C1086, ""), "")</f>
        <v/>
      </c>
      <c r="F1086" s="12" t="str">
        <f t="shared" si="32"/>
        <v/>
      </c>
      <c r="G1086" s="13" t="str">
        <f t="shared" si="33"/>
        <v/>
      </c>
    </row>
    <row r="1087" spans="1:7" x14ac:dyDescent="0.25">
      <c r="A1087" s="11">
        <v>74</v>
      </c>
      <c r="B1087" s="11" t="s">
        <v>622</v>
      </c>
      <c r="C1087" s="12">
        <v>41141</v>
      </c>
      <c r="D1087" s="15">
        <v>3600</v>
      </c>
      <c r="E1087" s="12" t="str">
        <f>IF(B1087="Med A", IF(COUNTIFS(A$2:A1087, A1087, B$2:B1087, "Med A")=1, C1087, ""), "")</f>
        <v/>
      </c>
      <c r="F1087" s="12" t="str">
        <f t="shared" si="32"/>
        <v/>
      </c>
      <c r="G1087" s="13" t="str">
        <f t="shared" si="33"/>
        <v/>
      </c>
    </row>
    <row r="1088" spans="1:7" x14ac:dyDescent="0.25">
      <c r="A1088" s="11">
        <v>74</v>
      </c>
      <c r="B1088" s="11" t="s">
        <v>622</v>
      </c>
      <c r="C1088" s="12">
        <v>41143</v>
      </c>
      <c r="D1088" s="15">
        <v>3600</v>
      </c>
      <c r="E1088" s="12" t="str">
        <f>IF(B1088="Med A", IF(COUNTIFS(A$2:A1088, A1088, B$2:B1088, "Med A")=1, C1088, ""), "")</f>
        <v/>
      </c>
      <c r="F1088" s="12" t="str">
        <f t="shared" si="32"/>
        <v/>
      </c>
      <c r="G1088" s="13" t="str">
        <f t="shared" si="33"/>
        <v/>
      </c>
    </row>
    <row r="1089" spans="1:7" x14ac:dyDescent="0.25">
      <c r="A1089" s="11">
        <v>74</v>
      </c>
      <c r="B1089" s="11" t="s">
        <v>622</v>
      </c>
      <c r="C1089" s="12">
        <v>41145</v>
      </c>
      <c r="D1089" s="15">
        <v>3600</v>
      </c>
      <c r="E1089" s="12" t="str">
        <f>IF(B1089="Med A", IF(COUNTIFS(A$2:A1089, A1089, B$2:B1089, "Med A")=1, C1089, ""), "")</f>
        <v/>
      </c>
      <c r="F1089" s="12" t="str">
        <f t="shared" si="32"/>
        <v/>
      </c>
      <c r="G1089" s="13" t="str">
        <f t="shared" si="33"/>
        <v/>
      </c>
    </row>
    <row r="1090" spans="1:7" x14ac:dyDescent="0.25">
      <c r="A1090" s="11">
        <v>74</v>
      </c>
      <c r="B1090" s="11" t="s">
        <v>622</v>
      </c>
      <c r="C1090" s="12">
        <v>41148</v>
      </c>
      <c r="D1090" s="15">
        <v>3600</v>
      </c>
      <c r="E1090" s="12" t="str">
        <f>IF(B1090="Med A", IF(COUNTIFS(A$2:A1090, A1090, B$2:B1090, "Med A")=1, C1090, ""), "")</f>
        <v/>
      </c>
      <c r="F1090" s="12" t="str">
        <f t="shared" ref="F1090:F1153" si="34">IF(AND(B1090="Med A", B1091="Med B", A1090=A1091), C1090, "")</f>
        <v/>
      </c>
      <c r="G1090" s="13" t="str">
        <f t="shared" si="33"/>
        <v/>
      </c>
    </row>
    <row r="1091" spans="1:7" x14ac:dyDescent="0.25">
      <c r="A1091" s="11">
        <v>74</v>
      </c>
      <c r="B1091" s="11" t="s">
        <v>622</v>
      </c>
      <c r="C1091" s="12">
        <v>41150</v>
      </c>
      <c r="D1091" s="15">
        <v>3600</v>
      </c>
      <c r="E1091" s="12" t="str">
        <f>IF(B1091="Med A", IF(COUNTIFS(A$2:A1091, A1091, B$2:B1091, "Med A")=1, C1091, ""), "")</f>
        <v/>
      </c>
      <c r="F1091" s="12" t="str">
        <f t="shared" si="34"/>
        <v/>
      </c>
      <c r="G1091" s="13" t="str">
        <f t="shared" ref="G1091:G1154" si="35">IF(AND(B1091="Med A",B1092="Med B",A1091=A1092),(C1091-_xlfn.MINIFS(C:C,A:A,A1091,B:B,"Med A")+1)/7,"")</f>
        <v/>
      </c>
    </row>
    <row r="1092" spans="1:7" x14ac:dyDescent="0.25">
      <c r="A1092" s="11">
        <v>74</v>
      </c>
      <c r="B1092" s="11" t="s">
        <v>622</v>
      </c>
      <c r="C1092" s="12">
        <v>41152</v>
      </c>
      <c r="D1092" s="15">
        <v>3600</v>
      </c>
      <c r="E1092" s="12" t="str">
        <f>IF(B1092="Med A", IF(COUNTIFS(A$2:A1092, A1092, B$2:B1092, "Med A")=1, C1092, ""), "")</f>
        <v/>
      </c>
      <c r="F1092" s="12" t="str">
        <f t="shared" si="34"/>
        <v/>
      </c>
      <c r="G1092" s="13" t="str">
        <f t="shared" si="35"/>
        <v/>
      </c>
    </row>
    <row r="1093" spans="1:7" x14ac:dyDescent="0.25">
      <c r="A1093" s="11">
        <v>74</v>
      </c>
      <c r="B1093" s="11" t="s">
        <v>622</v>
      </c>
      <c r="C1093" s="12">
        <v>41155</v>
      </c>
      <c r="D1093" s="15">
        <v>3600</v>
      </c>
      <c r="E1093" s="12" t="str">
        <f>IF(B1093="Med A", IF(COUNTIFS(A$2:A1093, A1093, B$2:B1093, "Med A")=1, C1093, ""), "")</f>
        <v/>
      </c>
      <c r="F1093" s="12" t="str">
        <f t="shared" si="34"/>
        <v/>
      </c>
      <c r="G1093" s="13" t="str">
        <f t="shared" si="35"/>
        <v/>
      </c>
    </row>
    <row r="1094" spans="1:7" x14ac:dyDescent="0.25">
      <c r="A1094" s="11">
        <v>74</v>
      </c>
      <c r="B1094" s="11" t="s">
        <v>622</v>
      </c>
      <c r="C1094" s="12">
        <v>41157</v>
      </c>
      <c r="D1094" s="15">
        <v>3600</v>
      </c>
      <c r="E1094" s="12" t="str">
        <f>IF(B1094="Med A", IF(COUNTIFS(A$2:A1094, A1094, B$2:B1094, "Med A")=1, C1094, ""), "")</f>
        <v/>
      </c>
      <c r="F1094" s="12">
        <f t="shared" si="34"/>
        <v>41157</v>
      </c>
      <c r="G1094" s="13">
        <f t="shared" si="35"/>
        <v>9.4285714285714288</v>
      </c>
    </row>
    <row r="1095" spans="1:7" x14ac:dyDescent="0.25">
      <c r="A1095" s="11">
        <v>74</v>
      </c>
      <c r="B1095" s="11" t="s">
        <v>623</v>
      </c>
      <c r="C1095" s="12">
        <v>41192</v>
      </c>
      <c r="D1095" s="15">
        <v>4</v>
      </c>
      <c r="E1095" s="12" t="str">
        <f>IF(B1095="Med A", IF(COUNTIFS(A$2:A1095, A1095, B$2:B1095, "Med A")=1, C1095, ""), "")</f>
        <v/>
      </c>
      <c r="F1095" s="12" t="str">
        <f t="shared" si="34"/>
        <v/>
      </c>
      <c r="G1095" s="13" t="str">
        <f t="shared" si="35"/>
        <v/>
      </c>
    </row>
    <row r="1096" spans="1:7" x14ac:dyDescent="0.25">
      <c r="A1096" s="11">
        <v>74</v>
      </c>
      <c r="B1096" s="11" t="s">
        <v>623</v>
      </c>
      <c r="C1096" s="12">
        <v>41227</v>
      </c>
      <c r="D1096" s="15">
        <v>4</v>
      </c>
      <c r="E1096" s="12" t="str">
        <f>IF(B1096="Med A", IF(COUNTIFS(A$2:A1096, A1096, B$2:B1096, "Med A")=1, C1096, ""), "")</f>
        <v/>
      </c>
      <c r="F1096" s="12" t="str">
        <f t="shared" si="34"/>
        <v/>
      </c>
      <c r="G1096" s="13" t="str">
        <f t="shared" si="35"/>
        <v/>
      </c>
    </row>
    <row r="1097" spans="1:7" x14ac:dyDescent="0.25">
      <c r="A1097" s="11">
        <v>75</v>
      </c>
      <c r="B1097" s="11" t="s">
        <v>622</v>
      </c>
      <c r="C1097" s="12">
        <v>41102</v>
      </c>
      <c r="D1097" s="15">
        <v>10000</v>
      </c>
      <c r="E1097" s="12">
        <f>IF(B1097="Med A", IF(COUNTIFS(A$2:A1097, A1097, B$2:B1097, "Med A")=1, C1097, ""), "")</f>
        <v>41102</v>
      </c>
      <c r="F1097" s="12" t="str">
        <f t="shared" si="34"/>
        <v/>
      </c>
      <c r="G1097" s="13" t="str">
        <f t="shared" si="35"/>
        <v/>
      </c>
    </row>
    <row r="1098" spans="1:7" x14ac:dyDescent="0.25">
      <c r="A1098" s="11">
        <v>75</v>
      </c>
      <c r="B1098" s="11" t="s">
        <v>622</v>
      </c>
      <c r="C1098" s="12">
        <v>41104</v>
      </c>
      <c r="D1098" s="15">
        <v>10000</v>
      </c>
      <c r="E1098" s="12" t="str">
        <f>IF(B1098="Med A", IF(COUNTIFS(A$2:A1098, A1098, B$2:B1098, "Med A")=1, C1098, ""), "")</f>
        <v/>
      </c>
      <c r="F1098" s="12" t="str">
        <f t="shared" si="34"/>
        <v/>
      </c>
      <c r="G1098" s="13" t="str">
        <f t="shared" si="35"/>
        <v/>
      </c>
    </row>
    <row r="1099" spans="1:7" x14ac:dyDescent="0.25">
      <c r="A1099" s="11">
        <v>75</v>
      </c>
      <c r="B1099" s="11" t="s">
        <v>622</v>
      </c>
      <c r="C1099" s="12">
        <v>41107</v>
      </c>
      <c r="D1099" s="15">
        <v>10000</v>
      </c>
      <c r="E1099" s="12" t="str">
        <f>IF(B1099="Med A", IF(COUNTIFS(A$2:A1099, A1099, B$2:B1099, "Med A")=1, C1099, ""), "")</f>
        <v/>
      </c>
      <c r="F1099" s="12" t="str">
        <f t="shared" si="34"/>
        <v/>
      </c>
      <c r="G1099" s="13" t="str">
        <f t="shared" si="35"/>
        <v/>
      </c>
    </row>
    <row r="1100" spans="1:7" x14ac:dyDescent="0.25">
      <c r="A1100" s="11">
        <v>75</v>
      </c>
      <c r="B1100" s="11" t="s">
        <v>622</v>
      </c>
      <c r="C1100" s="12">
        <v>41109</v>
      </c>
      <c r="D1100" s="15">
        <v>10000</v>
      </c>
      <c r="E1100" s="12" t="str">
        <f>IF(B1100="Med A", IF(COUNTIFS(A$2:A1100, A1100, B$2:B1100, "Med A")=1, C1100, ""), "")</f>
        <v/>
      </c>
      <c r="F1100" s="12" t="str">
        <f t="shared" si="34"/>
        <v/>
      </c>
      <c r="G1100" s="13" t="str">
        <f t="shared" si="35"/>
        <v/>
      </c>
    </row>
    <row r="1101" spans="1:7" x14ac:dyDescent="0.25">
      <c r="A1101" s="11">
        <v>75</v>
      </c>
      <c r="B1101" s="11" t="s">
        <v>622</v>
      </c>
      <c r="C1101" s="12">
        <v>41111</v>
      </c>
      <c r="D1101" s="15">
        <v>12000</v>
      </c>
      <c r="E1101" s="12" t="str">
        <f>IF(B1101="Med A", IF(COUNTIFS(A$2:A1101, A1101, B$2:B1101, "Med A")=1, C1101, ""), "")</f>
        <v/>
      </c>
      <c r="F1101" s="12" t="str">
        <f t="shared" si="34"/>
        <v/>
      </c>
      <c r="G1101" s="13" t="str">
        <f t="shared" si="35"/>
        <v/>
      </c>
    </row>
    <row r="1102" spans="1:7" x14ac:dyDescent="0.25">
      <c r="A1102" s="11">
        <v>75</v>
      </c>
      <c r="B1102" s="11" t="s">
        <v>622</v>
      </c>
      <c r="C1102" s="12">
        <v>41114</v>
      </c>
      <c r="D1102" s="15">
        <v>12000</v>
      </c>
      <c r="E1102" s="12" t="str">
        <f>IF(B1102="Med A", IF(COUNTIFS(A$2:A1102, A1102, B$2:B1102, "Med A")=1, C1102, ""), "")</f>
        <v/>
      </c>
      <c r="F1102" s="12" t="str">
        <f t="shared" si="34"/>
        <v/>
      </c>
      <c r="G1102" s="13" t="str">
        <f t="shared" si="35"/>
        <v/>
      </c>
    </row>
    <row r="1103" spans="1:7" x14ac:dyDescent="0.25">
      <c r="A1103" s="11">
        <v>75</v>
      </c>
      <c r="B1103" s="11" t="s">
        <v>622</v>
      </c>
      <c r="C1103" s="12">
        <v>41116</v>
      </c>
      <c r="D1103" s="15">
        <v>12000</v>
      </c>
      <c r="E1103" s="12" t="str">
        <f>IF(B1103="Med A", IF(COUNTIFS(A$2:A1103, A1103, B$2:B1103, "Med A")=1, C1103, ""), "")</f>
        <v/>
      </c>
      <c r="F1103" s="12" t="str">
        <f t="shared" si="34"/>
        <v/>
      </c>
      <c r="G1103" s="13" t="str">
        <f t="shared" si="35"/>
        <v/>
      </c>
    </row>
    <row r="1104" spans="1:7" x14ac:dyDescent="0.25">
      <c r="A1104" s="11">
        <v>75</v>
      </c>
      <c r="B1104" s="11" t="s">
        <v>622</v>
      </c>
      <c r="C1104" s="12">
        <v>41118</v>
      </c>
      <c r="D1104" s="15">
        <v>12000</v>
      </c>
      <c r="E1104" s="12" t="str">
        <f>IF(B1104="Med A", IF(COUNTIFS(A$2:A1104, A1104, B$2:B1104, "Med A")=1, C1104, ""), "")</f>
        <v/>
      </c>
      <c r="F1104" s="12" t="str">
        <f t="shared" si="34"/>
        <v/>
      </c>
      <c r="G1104" s="13" t="str">
        <f t="shared" si="35"/>
        <v/>
      </c>
    </row>
    <row r="1105" spans="1:7" x14ac:dyDescent="0.25">
      <c r="A1105" s="11">
        <v>75</v>
      </c>
      <c r="B1105" s="11" t="s">
        <v>622</v>
      </c>
      <c r="C1105" s="12">
        <v>41122</v>
      </c>
      <c r="D1105" s="15">
        <v>12000</v>
      </c>
      <c r="E1105" s="12" t="str">
        <f>IF(B1105="Med A", IF(COUNTIFS(A$2:A1105, A1105, B$2:B1105, "Med A")=1, C1105, ""), "")</f>
        <v/>
      </c>
      <c r="F1105" s="12" t="str">
        <f t="shared" si="34"/>
        <v/>
      </c>
      <c r="G1105" s="13" t="str">
        <f t="shared" si="35"/>
        <v/>
      </c>
    </row>
    <row r="1106" spans="1:7" x14ac:dyDescent="0.25">
      <c r="A1106" s="11">
        <v>75</v>
      </c>
      <c r="B1106" s="11" t="s">
        <v>622</v>
      </c>
      <c r="C1106" s="12">
        <v>41123</v>
      </c>
      <c r="D1106" s="15">
        <v>12000</v>
      </c>
      <c r="E1106" s="12" t="str">
        <f>IF(B1106="Med A", IF(COUNTIFS(A$2:A1106, A1106, B$2:B1106, "Med A")=1, C1106, ""), "")</f>
        <v/>
      </c>
      <c r="F1106" s="12" t="str">
        <f t="shared" si="34"/>
        <v/>
      </c>
      <c r="G1106" s="13" t="str">
        <f t="shared" si="35"/>
        <v/>
      </c>
    </row>
    <row r="1107" spans="1:7" x14ac:dyDescent="0.25">
      <c r="A1107" s="11">
        <v>75</v>
      </c>
      <c r="B1107" s="11" t="s">
        <v>622</v>
      </c>
      <c r="C1107" s="12">
        <v>41125</v>
      </c>
      <c r="D1107" s="15">
        <v>13200</v>
      </c>
      <c r="E1107" s="12" t="str">
        <f>IF(B1107="Med A", IF(COUNTIFS(A$2:A1107, A1107, B$2:B1107, "Med A")=1, C1107, ""), "")</f>
        <v/>
      </c>
      <c r="F1107" s="12" t="str">
        <f t="shared" si="34"/>
        <v/>
      </c>
      <c r="G1107" s="13" t="str">
        <f t="shared" si="35"/>
        <v/>
      </c>
    </row>
    <row r="1108" spans="1:7" x14ac:dyDescent="0.25">
      <c r="A1108" s="11">
        <v>75</v>
      </c>
      <c r="B1108" s="11" t="s">
        <v>622</v>
      </c>
      <c r="C1108" s="12">
        <v>41128</v>
      </c>
      <c r="D1108" s="15">
        <v>13200</v>
      </c>
      <c r="E1108" s="12" t="str">
        <f>IF(B1108="Med A", IF(COUNTIFS(A$2:A1108, A1108, B$2:B1108, "Med A")=1, C1108, ""), "")</f>
        <v/>
      </c>
      <c r="F1108" s="12" t="str">
        <f t="shared" si="34"/>
        <v/>
      </c>
      <c r="G1108" s="13" t="str">
        <f t="shared" si="35"/>
        <v/>
      </c>
    </row>
    <row r="1109" spans="1:7" x14ac:dyDescent="0.25">
      <c r="A1109" s="11">
        <v>75</v>
      </c>
      <c r="B1109" s="11" t="s">
        <v>622</v>
      </c>
      <c r="C1109" s="12">
        <v>41130</v>
      </c>
      <c r="D1109" s="15">
        <v>13200</v>
      </c>
      <c r="E1109" s="12" t="str">
        <f>IF(B1109="Med A", IF(COUNTIFS(A$2:A1109, A1109, B$2:B1109, "Med A")=1, C1109, ""), "")</f>
        <v/>
      </c>
      <c r="F1109" s="12" t="str">
        <f t="shared" si="34"/>
        <v/>
      </c>
      <c r="G1109" s="13" t="str">
        <f t="shared" si="35"/>
        <v/>
      </c>
    </row>
    <row r="1110" spans="1:7" x14ac:dyDescent="0.25">
      <c r="A1110" s="11">
        <v>75</v>
      </c>
      <c r="B1110" s="11" t="s">
        <v>622</v>
      </c>
      <c r="C1110" s="12">
        <v>41132</v>
      </c>
      <c r="D1110" s="15">
        <v>13200</v>
      </c>
      <c r="E1110" s="12" t="str">
        <f>IF(B1110="Med A", IF(COUNTIFS(A$2:A1110, A1110, B$2:B1110, "Med A")=1, C1110, ""), "")</f>
        <v/>
      </c>
      <c r="F1110" s="12" t="str">
        <f t="shared" si="34"/>
        <v/>
      </c>
      <c r="G1110" s="13" t="str">
        <f t="shared" si="35"/>
        <v/>
      </c>
    </row>
    <row r="1111" spans="1:7" x14ac:dyDescent="0.25">
      <c r="A1111" s="11">
        <v>75</v>
      </c>
      <c r="B1111" s="11" t="s">
        <v>622</v>
      </c>
      <c r="C1111" s="12">
        <v>41135</v>
      </c>
      <c r="D1111" s="15">
        <v>13200</v>
      </c>
      <c r="E1111" s="12" t="str">
        <f>IF(B1111="Med A", IF(COUNTIFS(A$2:A1111, A1111, B$2:B1111, "Med A")=1, C1111, ""), "")</f>
        <v/>
      </c>
      <c r="F1111" s="12" t="str">
        <f t="shared" si="34"/>
        <v/>
      </c>
      <c r="G1111" s="13" t="str">
        <f t="shared" si="35"/>
        <v/>
      </c>
    </row>
    <row r="1112" spans="1:7" x14ac:dyDescent="0.25">
      <c r="A1112" s="11">
        <v>75</v>
      </c>
      <c r="B1112" s="11" t="s">
        <v>622</v>
      </c>
      <c r="C1112" s="12">
        <v>41137</v>
      </c>
      <c r="D1112" s="15">
        <v>13200</v>
      </c>
      <c r="E1112" s="12" t="str">
        <f>IF(B1112="Med A", IF(COUNTIFS(A$2:A1112, A1112, B$2:B1112, "Med A")=1, C1112, ""), "")</f>
        <v/>
      </c>
      <c r="F1112" s="12" t="str">
        <f t="shared" si="34"/>
        <v/>
      </c>
      <c r="G1112" s="13" t="str">
        <f t="shared" si="35"/>
        <v/>
      </c>
    </row>
    <row r="1113" spans="1:7" x14ac:dyDescent="0.25">
      <c r="A1113" s="11">
        <v>75</v>
      </c>
      <c r="B1113" s="11" t="s">
        <v>622</v>
      </c>
      <c r="C1113" s="12">
        <v>41139</v>
      </c>
      <c r="D1113" s="15">
        <v>13200</v>
      </c>
      <c r="E1113" s="12" t="str">
        <f>IF(B1113="Med A", IF(COUNTIFS(A$2:A1113, A1113, B$2:B1113, "Med A")=1, C1113, ""), "")</f>
        <v/>
      </c>
      <c r="F1113" s="12" t="str">
        <f t="shared" si="34"/>
        <v/>
      </c>
      <c r="G1113" s="13" t="str">
        <f t="shared" si="35"/>
        <v/>
      </c>
    </row>
    <row r="1114" spans="1:7" x14ac:dyDescent="0.25">
      <c r="A1114" s="11">
        <v>75</v>
      </c>
      <c r="B1114" s="11" t="s">
        <v>622</v>
      </c>
      <c r="C1114" s="12">
        <v>41142</v>
      </c>
      <c r="D1114" s="15">
        <v>13200</v>
      </c>
      <c r="E1114" s="12" t="str">
        <f>IF(B1114="Med A", IF(COUNTIFS(A$2:A1114, A1114, B$2:B1114, "Med A")=1, C1114, ""), "")</f>
        <v/>
      </c>
      <c r="F1114" s="12" t="str">
        <f t="shared" si="34"/>
        <v/>
      </c>
      <c r="G1114" s="13" t="str">
        <f t="shared" si="35"/>
        <v/>
      </c>
    </row>
    <row r="1115" spans="1:7" x14ac:dyDescent="0.25">
      <c r="A1115" s="11">
        <v>75</v>
      </c>
      <c r="B1115" s="11" t="s">
        <v>622</v>
      </c>
      <c r="C1115" s="12">
        <v>41144</v>
      </c>
      <c r="D1115" s="15">
        <v>13200</v>
      </c>
      <c r="E1115" s="12" t="str">
        <f>IF(B1115="Med A", IF(COUNTIFS(A$2:A1115, A1115, B$2:B1115, "Med A")=1, C1115, ""), "")</f>
        <v/>
      </c>
      <c r="F1115" s="12" t="str">
        <f t="shared" si="34"/>
        <v/>
      </c>
      <c r="G1115" s="13" t="str">
        <f t="shared" si="35"/>
        <v/>
      </c>
    </row>
    <row r="1116" spans="1:7" x14ac:dyDescent="0.25">
      <c r="A1116" s="11">
        <v>75</v>
      </c>
      <c r="B1116" s="11" t="s">
        <v>622</v>
      </c>
      <c r="C1116" s="12">
        <v>41146</v>
      </c>
      <c r="D1116" s="15">
        <v>13200</v>
      </c>
      <c r="E1116" s="12" t="str">
        <f>IF(B1116="Med A", IF(COUNTIFS(A$2:A1116, A1116, B$2:B1116, "Med A")=1, C1116, ""), "")</f>
        <v/>
      </c>
      <c r="F1116" s="12" t="str">
        <f t="shared" si="34"/>
        <v/>
      </c>
      <c r="G1116" s="13" t="str">
        <f t="shared" si="35"/>
        <v/>
      </c>
    </row>
    <row r="1117" spans="1:7" x14ac:dyDescent="0.25">
      <c r="A1117" s="11">
        <v>75</v>
      </c>
      <c r="B1117" s="11" t="s">
        <v>622</v>
      </c>
      <c r="C1117" s="12">
        <v>41149</v>
      </c>
      <c r="D1117" s="15">
        <v>13200</v>
      </c>
      <c r="E1117" s="12" t="str">
        <f>IF(B1117="Med A", IF(COUNTIFS(A$2:A1117, A1117, B$2:B1117, "Med A")=1, C1117, ""), "")</f>
        <v/>
      </c>
      <c r="F1117" s="12" t="str">
        <f t="shared" si="34"/>
        <v/>
      </c>
      <c r="G1117" s="13" t="str">
        <f t="shared" si="35"/>
        <v/>
      </c>
    </row>
    <row r="1118" spans="1:7" x14ac:dyDescent="0.25">
      <c r="A1118" s="11">
        <v>75</v>
      </c>
      <c r="B1118" s="11" t="s">
        <v>622</v>
      </c>
      <c r="C1118" s="12">
        <v>41151</v>
      </c>
      <c r="D1118" s="15">
        <v>13200</v>
      </c>
      <c r="E1118" s="12" t="str">
        <f>IF(B1118="Med A", IF(COUNTIFS(A$2:A1118, A1118, B$2:B1118, "Med A")=1, C1118, ""), "")</f>
        <v/>
      </c>
      <c r="F1118" s="12" t="str">
        <f t="shared" si="34"/>
        <v/>
      </c>
      <c r="G1118" s="13" t="str">
        <f t="shared" si="35"/>
        <v/>
      </c>
    </row>
    <row r="1119" spans="1:7" x14ac:dyDescent="0.25">
      <c r="A1119" s="11">
        <v>75</v>
      </c>
      <c r="B1119" s="11" t="s">
        <v>622</v>
      </c>
      <c r="C1119" s="12">
        <v>41153</v>
      </c>
      <c r="D1119" s="15">
        <v>13200</v>
      </c>
      <c r="E1119" s="12" t="str">
        <f>IF(B1119="Med A", IF(COUNTIFS(A$2:A1119, A1119, B$2:B1119, "Med A")=1, C1119, ""), "")</f>
        <v/>
      </c>
      <c r="F1119" s="12" t="str">
        <f t="shared" si="34"/>
        <v/>
      </c>
      <c r="G1119" s="13" t="str">
        <f t="shared" si="35"/>
        <v/>
      </c>
    </row>
    <row r="1120" spans="1:7" x14ac:dyDescent="0.25">
      <c r="A1120" s="11">
        <v>75</v>
      </c>
      <c r="B1120" s="11" t="s">
        <v>622</v>
      </c>
      <c r="C1120" s="12">
        <v>41157</v>
      </c>
      <c r="D1120" s="15">
        <v>13200</v>
      </c>
      <c r="E1120" s="12" t="str">
        <f>IF(B1120="Med A", IF(COUNTIFS(A$2:A1120, A1120, B$2:B1120, "Med A")=1, C1120, ""), "")</f>
        <v/>
      </c>
      <c r="F1120" s="12" t="str">
        <f t="shared" si="34"/>
        <v/>
      </c>
      <c r="G1120" s="13" t="str">
        <f t="shared" si="35"/>
        <v/>
      </c>
    </row>
    <row r="1121" spans="1:7" x14ac:dyDescent="0.25">
      <c r="A1121" s="11">
        <v>75</v>
      </c>
      <c r="B1121" s="11" t="s">
        <v>622</v>
      </c>
      <c r="C1121" s="12">
        <v>41158</v>
      </c>
      <c r="D1121" s="15">
        <v>13200</v>
      </c>
      <c r="E1121" s="12" t="str">
        <f>IF(B1121="Med A", IF(COUNTIFS(A$2:A1121, A1121, B$2:B1121, "Med A")=1, C1121, ""), "")</f>
        <v/>
      </c>
      <c r="F1121" s="12">
        <f t="shared" si="34"/>
        <v>41158</v>
      </c>
      <c r="G1121" s="13">
        <f t="shared" si="35"/>
        <v>8.1428571428571423</v>
      </c>
    </row>
    <row r="1122" spans="1:7" x14ac:dyDescent="0.25">
      <c r="A1122" s="11">
        <v>75</v>
      </c>
      <c r="B1122" s="11" t="s">
        <v>623</v>
      </c>
      <c r="C1122" s="12">
        <v>41172</v>
      </c>
      <c r="D1122" s="15">
        <v>16</v>
      </c>
      <c r="E1122" s="12" t="str">
        <f>IF(B1122="Med A", IF(COUNTIFS(A$2:A1122, A1122, B$2:B1122, "Med A")=1, C1122, ""), "")</f>
        <v/>
      </c>
      <c r="F1122" s="12" t="str">
        <f t="shared" si="34"/>
        <v/>
      </c>
      <c r="G1122" s="13" t="str">
        <f t="shared" si="35"/>
        <v/>
      </c>
    </row>
    <row r="1123" spans="1:7" x14ac:dyDescent="0.25">
      <c r="A1123" s="11">
        <v>75</v>
      </c>
      <c r="B1123" s="11" t="s">
        <v>623</v>
      </c>
      <c r="C1123" s="12">
        <v>41198</v>
      </c>
      <c r="D1123" s="15">
        <v>16</v>
      </c>
      <c r="E1123" s="12" t="str">
        <f>IF(B1123="Med A", IF(COUNTIFS(A$2:A1123, A1123, B$2:B1123, "Med A")=1, C1123, ""), "")</f>
        <v/>
      </c>
      <c r="F1123" s="12" t="str">
        <f t="shared" si="34"/>
        <v/>
      </c>
      <c r="G1123" s="13" t="str">
        <f t="shared" si="35"/>
        <v/>
      </c>
    </row>
    <row r="1124" spans="1:7" x14ac:dyDescent="0.25">
      <c r="A1124" s="11">
        <v>76</v>
      </c>
      <c r="B1124" s="11" t="s">
        <v>623</v>
      </c>
      <c r="C1124" s="12">
        <v>41214</v>
      </c>
      <c r="D1124" s="15">
        <v>10</v>
      </c>
      <c r="E1124" s="12" t="str">
        <f>IF(B1124="Med A", IF(COUNTIFS(A$2:A1124, A1124, B$2:B1124, "Med A")=1, C1124, ""), "")</f>
        <v/>
      </c>
      <c r="F1124" s="12" t="str">
        <f t="shared" si="34"/>
        <v/>
      </c>
      <c r="G1124" s="13" t="str">
        <f t="shared" si="35"/>
        <v/>
      </c>
    </row>
    <row r="1125" spans="1:7" x14ac:dyDescent="0.25">
      <c r="A1125" s="11">
        <v>77</v>
      </c>
      <c r="B1125" s="11" t="s">
        <v>622</v>
      </c>
      <c r="C1125" s="12">
        <v>41111</v>
      </c>
      <c r="D1125" s="15">
        <v>7400</v>
      </c>
      <c r="E1125" s="12">
        <f>IF(B1125="Med A", IF(COUNTIFS(A$2:A1125, A1125, B$2:B1125, "Med A")=1, C1125, ""), "")</f>
        <v>41111</v>
      </c>
      <c r="F1125" s="12" t="str">
        <f t="shared" si="34"/>
        <v/>
      </c>
      <c r="G1125" s="13" t="str">
        <f t="shared" si="35"/>
        <v/>
      </c>
    </row>
    <row r="1126" spans="1:7" x14ac:dyDescent="0.25">
      <c r="A1126" s="11">
        <v>77</v>
      </c>
      <c r="B1126" s="11" t="s">
        <v>622</v>
      </c>
      <c r="C1126" s="12">
        <v>41114</v>
      </c>
      <c r="D1126" s="15">
        <v>7400</v>
      </c>
      <c r="E1126" s="12" t="str">
        <f>IF(B1126="Med A", IF(COUNTIFS(A$2:A1126, A1126, B$2:B1126, "Med A")=1, C1126, ""), "")</f>
        <v/>
      </c>
      <c r="F1126" s="12" t="str">
        <f t="shared" si="34"/>
        <v/>
      </c>
      <c r="G1126" s="13" t="str">
        <f t="shared" si="35"/>
        <v/>
      </c>
    </row>
    <row r="1127" spans="1:7" x14ac:dyDescent="0.25">
      <c r="A1127" s="11">
        <v>77</v>
      </c>
      <c r="B1127" s="11" t="s">
        <v>622</v>
      </c>
      <c r="C1127" s="12">
        <v>41118</v>
      </c>
      <c r="D1127" s="15">
        <v>7400</v>
      </c>
      <c r="E1127" s="12" t="str">
        <f>IF(B1127="Med A", IF(COUNTIFS(A$2:A1127, A1127, B$2:B1127, "Med A")=1, C1127, ""), "")</f>
        <v/>
      </c>
      <c r="F1127" s="12" t="str">
        <f t="shared" si="34"/>
        <v/>
      </c>
      <c r="G1127" s="13" t="str">
        <f t="shared" si="35"/>
        <v/>
      </c>
    </row>
    <row r="1128" spans="1:7" x14ac:dyDescent="0.25">
      <c r="A1128" s="11">
        <v>77</v>
      </c>
      <c r="B1128" s="11" t="s">
        <v>622</v>
      </c>
      <c r="C1128" s="12">
        <v>41121</v>
      </c>
      <c r="D1128" s="15">
        <v>7400</v>
      </c>
      <c r="E1128" s="12" t="str">
        <f>IF(B1128="Med A", IF(COUNTIFS(A$2:A1128, A1128, B$2:B1128, "Med A")=1, C1128, ""), "")</f>
        <v/>
      </c>
      <c r="F1128" s="12" t="str">
        <f t="shared" si="34"/>
        <v/>
      </c>
      <c r="G1128" s="13" t="str">
        <f t="shared" si="35"/>
        <v/>
      </c>
    </row>
    <row r="1129" spans="1:7" x14ac:dyDescent="0.25">
      <c r="A1129" s="11">
        <v>77</v>
      </c>
      <c r="B1129" s="11" t="s">
        <v>622</v>
      </c>
      <c r="C1129" s="12">
        <v>41125</v>
      </c>
      <c r="D1129" s="15">
        <v>7400</v>
      </c>
      <c r="E1129" s="12" t="str">
        <f>IF(B1129="Med A", IF(COUNTIFS(A$2:A1129, A1129, B$2:B1129, "Med A")=1, C1129, ""), "")</f>
        <v/>
      </c>
      <c r="F1129" s="12" t="str">
        <f t="shared" si="34"/>
        <v/>
      </c>
      <c r="G1129" s="13" t="str">
        <f t="shared" si="35"/>
        <v/>
      </c>
    </row>
    <row r="1130" spans="1:7" x14ac:dyDescent="0.25">
      <c r="A1130" s="11">
        <v>77</v>
      </c>
      <c r="B1130" s="11" t="s">
        <v>622</v>
      </c>
      <c r="C1130" s="12">
        <v>41128</v>
      </c>
      <c r="D1130" s="15">
        <v>7400</v>
      </c>
      <c r="E1130" s="12" t="str">
        <f>IF(B1130="Med A", IF(COUNTIFS(A$2:A1130, A1130, B$2:B1130, "Med A")=1, C1130, ""), "")</f>
        <v/>
      </c>
      <c r="F1130" s="12" t="str">
        <f t="shared" si="34"/>
        <v/>
      </c>
      <c r="G1130" s="13" t="str">
        <f t="shared" si="35"/>
        <v/>
      </c>
    </row>
    <row r="1131" spans="1:7" x14ac:dyDescent="0.25">
      <c r="A1131" s="11">
        <v>77</v>
      </c>
      <c r="B1131" s="11" t="s">
        <v>622</v>
      </c>
      <c r="C1131" s="12">
        <v>41132</v>
      </c>
      <c r="D1131" s="15">
        <v>7400</v>
      </c>
      <c r="E1131" s="12" t="str">
        <f>IF(B1131="Med A", IF(COUNTIFS(A$2:A1131, A1131, B$2:B1131, "Med A")=1, C1131, ""), "")</f>
        <v/>
      </c>
      <c r="F1131" s="12" t="str">
        <f t="shared" si="34"/>
        <v/>
      </c>
      <c r="G1131" s="13" t="str">
        <f t="shared" si="35"/>
        <v/>
      </c>
    </row>
    <row r="1132" spans="1:7" x14ac:dyDescent="0.25">
      <c r="A1132" s="11">
        <v>77</v>
      </c>
      <c r="B1132" s="11" t="s">
        <v>622</v>
      </c>
      <c r="C1132" s="12">
        <v>41135</v>
      </c>
      <c r="D1132" s="15">
        <v>7400</v>
      </c>
      <c r="E1132" s="12" t="str">
        <f>IF(B1132="Med A", IF(COUNTIFS(A$2:A1132, A1132, B$2:B1132, "Med A")=1, C1132, ""), "")</f>
        <v/>
      </c>
      <c r="F1132" s="12">
        <f t="shared" si="34"/>
        <v>41135</v>
      </c>
      <c r="G1132" s="13">
        <f t="shared" si="35"/>
        <v>3.5714285714285716</v>
      </c>
    </row>
    <row r="1133" spans="1:7" x14ac:dyDescent="0.25">
      <c r="A1133" s="11">
        <v>77</v>
      </c>
      <c r="B1133" s="11" t="s">
        <v>623</v>
      </c>
      <c r="C1133" s="12">
        <v>41166</v>
      </c>
      <c r="D1133" s="15">
        <v>8</v>
      </c>
      <c r="E1133" s="12" t="str">
        <f>IF(B1133="Med A", IF(COUNTIFS(A$2:A1133, A1133, B$2:B1133, "Med A")=1, C1133, ""), "")</f>
        <v/>
      </c>
      <c r="F1133" s="12" t="str">
        <f t="shared" si="34"/>
        <v/>
      </c>
      <c r="G1133" s="13" t="str">
        <f t="shared" si="35"/>
        <v/>
      </c>
    </row>
    <row r="1134" spans="1:7" x14ac:dyDescent="0.25">
      <c r="A1134" s="11">
        <v>77</v>
      </c>
      <c r="B1134" s="11" t="s">
        <v>623</v>
      </c>
      <c r="C1134" s="12">
        <v>41243</v>
      </c>
      <c r="D1134" s="15">
        <v>10</v>
      </c>
      <c r="E1134" s="12" t="str">
        <f>IF(B1134="Med A", IF(COUNTIFS(A$2:A1134, A1134, B$2:B1134, "Med A")=1, C1134, ""), "")</f>
        <v/>
      </c>
      <c r="F1134" s="12" t="str">
        <f t="shared" si="34"/>
        <v/>
      </c>
      <c r="G1134" s="13" t="str">
        <f t="shared" si="35"/>
        <v/>
      </c>
    </row>
    <row r="1135" spans="1:7" x14ac:dyDescent="0.25">
      <c r="A1135" s="11">
        <v>78</v>
      </c>
      <c r="B1135" s="11" t="s">
        <v>622</v>
      </c>
      <c r="C1135" s="12">
        <v>41096</v>
      </c>
      <c r="D1135" s="15">
        <v>300</v>
      </c>
      <c r="E1135" s="12">
        <f>IF(B1135="Med A", IF(COUNTIFS(A$2:A1135, A1135, B$2:B1135, "Med A")=1, C1135, ""), "")</f>
        <v>41096</v>
      </c>
      <c r="F1135" s="12" t="str">
        <f t="shared" si="34"/>
        <v/>
      </c>
      <c r="G1135" s="13" t="str">
        <f t="shared" si="35"/>
        <v/>
      </c>
    </row>
    <row r="1136" spans="1:7" x14ac:dyDescent="0.25">
      <c r="A1136" s="11">
        <v>78</v>
      </c>
      <c r="B1136" s="11" t="s">
        <v>622</v>
      </c>
      <c r="C1136" s="12">
        <v>41103</v>
      </c>
      <c r="D1136" s="15">
        <v>300</v>
      </c>
      <c r="E1136" s="12" t="str">
        <f>IF(B1136="Med A", IF(COUNTIFS(A$2:A1136, A1136, B$2:B1136, "Med A")=1, C1136, ""), "")</f>
        <v/>
      </c>
      <c r="F1136" s="12" t="str">
        <f t="shared" si="34"/>
        <v/>
      </c>
      <c r="G1136" s="13" t="str">
        <f t="shared" si="35"/>
        <v/>
      </c>
    </row>
    <row r="1137" spans="1:7" x14ac:dyDescent="0.25">
      <c r="A1137" s="11">
        <v>78</v>
      </c>
      <c r="B1137" s="11" t="s">
        <v>622</v>
      </c>
      <c r="C1137" s="12">
        <v>41110</v>
      </c>
      <c r="D1137" s="15">
        <v>300</v>
      </c>
      <c r="E1137" s="12" t="str">
        <f>IF(B1137="Med A", IF(COUNTIFS(A$2:A1137, A1137, B$2:B1137, "Med A")=1, C1137, ""), "")</f>
        <v/>
      </c>
      <c r="F1137" s="12" t="str">
        <f t="shared" si="34"/>
        <v/>
      </c>
      <c r="G1137" s="13" t="str">
        <f t="shared" si="35"/>
        <v/>
      </c>
    </row>
    <row r="1138" spans="1:7" x14ac:dyDescent="0.25">
      <c r="A1138" s="11">
        <v>78</v>
      </c>
      <c r="B1138" s="11" t="s">
        <v>622</v>
      </c>
      <c r="C1138" s="12">
        <v>41117</v>
      </c>
      <c r="D1138" s="15">
        <v>300</v>
      </c>
      <c r="E1138" s="12" t="str">
        <f>IF(B1138="Med A", IF(COUNTIFS(A$2:A1138, A1138, B$2:B1138, "Med A")=1, C1138, ""), "")</f>
        <v/>
      </c>
      <c r="F1138" s="12" t="str">
        <f t="shared" si="34"/>
        <v/>
      </c>
      <c r="G1138" s="13" t="str">
        <f t="shared" si="35"/>
        <v/>
      </c>
    </row>
    <row r="1139" spans="1:7" x14ac:dyDescent="0.25">
      <c r="A1139" s="11">
        <v>78</v>
      </c>
      <c r="B1139" s="11" t="s">
        <v>622</v>
      </c>
      <c r="C1139" s="12">
        <v>41124</v>
      </c>
      <c r="D1139" s="15">
        <v>300</v>
      </c>
      <c r="E1139" s="12" t="str">
        <f>IF(B1139="Med A", IF(COUNTIFS(A$2:A1139, A1139, B$2:B1139, "Med A")=1, C1139, ""), "")</f>
        <v/>
      </c>
      <c r="F1139" s="12" t="str">
        <f t="shared" si="34"/>
        <v/>
      </c>
      <c r="G1139" s="13" t="str">
        <f t="shared" si="35"/>
        <v/>
      </c>
    </row>
    <row r="1140" spans="1:7" x14ac:dyDescent="0.25">
      <c r="A1140" s="11">
        <v>78</v>
      </c>
      <c r="B1140" s="11" t="s">
        <v>622</v>
      </c>
      <c r="C1140" s="12">
        <v>41131</v>
      </c>
      <c r="D1140" s="15">
        <v>300</v>
      </c>
      <c r="E1140" s="12" t="str">
        <f>IF(B1140="Med A", IF(COUNTIFS(A$2:A1140, A1140, B$2:B1140, "Med A")=1, C1140, ""), "")</f>
        <v/>
      </c>
      <c r="F1140" s="12" t="str">
        <f t="shared" si="34"/>
        <v/>
      </c>
      <c r="G1140" s="13" t="str">
        <f t="shared" si="35"/>
        <v/>
      </c>
    </row>
    <row r="1141" spans="1:7" x14ac:dyDescent="0.25">
      <c r="A1141" s="11">
        <v>78</v>
      </c>
      <c r="B1141" s="11" t="s">
        <v>622</v>
      </c>
      <c r="C1141" s="12">
        <v>41138</v>
      </c>
      <c r="D1141" s="15">
        <v>300</v>
      </c>
      <c r="E1141" s="12" t="str">
        <f>IF(B1141="Med A", IF(COUNTIFS(A$2:A1141, A1141, B$2:B1141, "Med A")=1, C1141, ""), "")</f>
        <v/>
      </c>
      <c r="F1141" s="12" t="str">
        <f t="shared" si="34"/>
        <v/>
      </c>
      <c r="G1141" s="13" t="str">
        <f t="shared" si="35"/>
        <v/>
      </c>
    </row>
    <row r="1142" spans="1:7" x14ac:dyDescent="0.25">
      <c r="A1142" s="11">
        <v>79</v>
      </c>
      <c r="B1142" s="11" t="s">
        <v>622</v>
      </c>
      <c r="C1142" s="12">
        <v>41247</v>
      </c>
      <c r="D1142" s="15">
        <v>5600</v>
      </c>
      <c r="E1142" s="12">
        <f>IF(B1142="Med A", IF(COUNTIFS(A$2:A1142, A1142, B$2:B1142, "Med A")=1, C1142, ""), "")</f>
        <v>41247</v>
      </c>
      <c r="F1142" s="12" t="str">
        <f t="shared" si="34"/>
        <v/>
      </c>
      <c r="G1142" s="13" t="str">
        <f t="shared" si="35"/>
        <v/>
      </c>
    </row>
    <row r="1143" spans="1:7" x14ac:dyDescent="0.25">
      <c r="A1143" s="11">
        <v>80</v>
      </c>
      <c r="B1143" s="11" t="s">
        <v>622</v>
      </c>
      <c r="C1143" s="12">
        <v>41092</v>
      </c>
      <c r="D1143" s="15">
        <v>9600</v>
      </c>
      <c r="E1143" s="12">
        <f>IF(B1143="Med A", IF(COUNTIFS(A$2:A1143, A1143, B$2:B1143, "Med A")=1, C1143, ""), "")</f>
        <v>41092</v>
      </c>
      <c r="F1143" s="12" t="str">
        <f t="shared" si="34"/>
        <v/>
      </c>
      <c r="G1143" s="13" t="str">
        <f t="shared" si="35"/>
        <v/>
      </c>
    </row>
    <row r="1144" spans="1:7" x14ac:dyDescent="0.25">
      <c r="A1144" s="11">
        <v>80</v>
      </c>
      <c r="B1144" s="11" t="s">
        <v>622</v>
      </c>
      <c r="C1144" s="12">
        <v>41094</v>
      </c>
      <c r="D1144" s="15">
        <v>9600</v>
      </c>
      <c r="E1144" s="12" t="str">
        <f>IF(B1144="Med A", IF(COUNTIFS(A$2:A1144, A1144, B$2:B1144, "Med A")=1, C1144, ""), "")</f>
        <v/>
      </c>
      <c r="F1144" s="12" t="str">
        <f t="shared" si="34"/>
        <v/>
      </c>
      <c r="G1144" s="13" t="str">
        <f t="shared" si="35"/>
        <v/>
      </c>
    </row>
    <row r="1145" spans="1:7" x14ac:dyDescent="0.25">
      <c r="A1145" s="11">
        <v>80</v>
      </c>
      <c r="B1145" s="11" t="s">
        <v>622</v>
      </c>
      <c r="C1145" s="12">
        <v>41096</v>
      </c>
      <c r="D1145" s="15">
        <v>9600</v>
      </c>
      <c r="E1145" s="12" t="str">
        <f>IF(B1145="Med A", IF(COUNTIFS(A$2:A1145, A1145, B$2:B1145, "Med A")=1, C1145, ""), "")</f>
        <v/>
      </c>
      <c r="F1145" s="12" t="str">
        <f t="shared" si="34"/>
        <v/>
      </c>
      <c r="G1145" s="13" t="str">
        <f t="shared" si="35"/>
        <v/>
      </c>
    </row>
    <row r="1146" spans="1:7" x14ac:dyDescent="0.25">
      <c r="A1146" s="11">
        <v>80</v>
      </c>
      <c r="B1146" s="11" t="s">
        <v>622</v>
      </c>
      <c r="C1146" s="12">
        <v>41099</v>
      </c>
      <c r="D1146" s="15">
        <v>9600</v>
      </c>
      <c r="E1146" s="12" t="str">
        <f>IF(B1146="Med A", IF(COUNTIFS(A$2:A1146, A1146, B$2:B1146, "Med A")=1, C1146, ""), "")</f>
        <v/>
      </c>
      <c r="F1146" s="12" t="str">
        <f t="shared" si="34"/>
        <v/>
      </c>
      <c r="G1146" s="13" t="str">
        <f t="shared" si="35"/>
        <v/>
      </c>
    </row>
    <row r="1147" spans="1:7" x14ac:dyDescent="0.25">
      <c r="A1147" s="11">
        <v>80</v>
      </c>
      <c r="B1147" s="11" t="s">
        <v>622</v>
      </c>
      <c r="C1147" s="12">
        <v>41101</v>
      </c>
      <c r="D1147" s="15">
        <v>9600</v>
      </c>
      <c r="E1147" s="12" t="str">
        <f>IF(B1147="Med A", IF(COUNTIFS(A$2:A1147, A1147, B$2:B1147, "Med A")=1, C1147, ""), "")</f>
        <v/>
      </c>
      <c r="F1147" s="12" t="str">
        <f t="shared" si="34"/>
        <v/>
      </c>
      <c r="G1147" s="13" t="str">
        <f t="shared" si="35"/>
        <v/>
      </c>
    </row>
    <row r="1148" spans="1:7" x14ac:dyDescent="0.25">
      <c r="A1148" s="11">
        <v>80</v>
      </c>
      <c r="B1148" s="11" t="s">
        <v>622</v>
      </c>
      <c r="C1148" s="12">
        <v>41103</v>
      </c>
      <c r="D1148" s="15">
        <v>9600</v>
      </c>
      <c r="E1148" s="12" t="str">
        <f>IF(B1148="Med A", IF(COUNTIFS(A$2:A1148, A1148, B$2:B1148, "Med A")=1, C1148, ""), "")</f>
        <v/>
      </c>
      <c r="F1148" s="12" t="str">
        <f t="shared" si="34"/>
        <v/>
      </c>
      <c r="G1148" s="13" t="str">
        <f t="shared" si="35"/>
        <v/>
      </c>
    </row>
    <row r="1149" spans="1:7" x14ac:dyDescent="0.25">
      <c r="A1149" s="11">
        <v>80</v>
      </c>
      <c r="B1149" s="11" t="s">
        <v>622</v>
      </c>
      <c r="C1149" s="12">
        <v>41106</v>
      </c>
      <c r="D1149" s="15">
        <v>9600</v>
      </c>
      <c r="E1149" s="12" t="str">
        <f>IF(B1149="Med A", IF(COUNTIFS(A$2:A1149, A1149, B$2:B1149, "Med A")=1, C1149, ""), "")</f>
        <v/>
      </c>
      <c r="F1149" s="12" t="str">
        <f t="shared" si="34"/>
        <v/>
      </c>
      <c r="G1149" s="13" t="str">
        <f t="shared" si="35"/>
        <v/>
      </c>
    </row>
    <row r="1150" spans="1:7" x14ac:dyDescent="0.25">
      <c r="A1150" s="11">
        <v>80</v>
      </c>
      <c r="B1150" s="11" t="s">
        <v>622</v>
      </c>
      <c r="C1150" s="12">
        <v>41108</v>
      </c>
      <c r="D1150" s="15">
        <v>9600</v>
      </c>
      <c r="E1150" s="12" t="str">
        <f>IF(B1150="Med A", IF(COUNTIFS(A$2:A1150, A1150, B$2:B1150, "Med A")=1, C1150, ""), "")</f>
        <v/>
      </c>
      <c r="F1150" s="12" t="str">
        <f t="shared" si="34"/>
        <v/>
      </c>
      <c r="G1150" s="13" t="str">
        <f t="shared" si="35"/>
        <v/>
      </c>
    </row>
    <row r="1151" spans="1:7" x14ac:dyDescent="0.25">
      <c r="A1151" s="11">
        <v>80</v>
      </c>
      <c r="B1151" s="11" t="s">
        <v>622</v>
      </c>
      <c r="C1151" s="12">
        <v>41110</v>
      </c>
      <c r="D1151" s="15">
        <v>9600</v>
      </c>
      <c r="E1151" s="12" t="str">
        <f>IF(B1151="Med A", IF(COUNTIFS(A$2:A1151, A1151, B$2:B1151, "Med A")=1, C1151, ""), "")</f>
        <v/>
      </c>
      <c r="F1151" s="12" t="str">
        <f t="shared" si="34"/>
        <v/>
      </c>
      <c r="G1151" s="13" t="str">
        <f t="shared" si="35"/>
        <v/>
      </c>
    </row>
    <row r="1152" spans="1:7" x14ac:dyDescent="0.25">
      <c r="A1152" s="11">
        <v>80</v>
      </c>
      <c r="B1152" s="11" t="s">
        <v>622</v>
      </c>
      <c r="C1152" s="12">
        <v>41113</v>
      </c>
      <c r="D1152" s="15">
        <v>9600</v>
      </c>
      <c r="E1152" s="12" t="str">
        <f>IF(B1152="Med A", IF(COUNTIFS(A$2:A1152, A1152, B$2:B1152, "Med A")=1, C1152, ""), "")</f>
        <v/>
      </c>
      <c r="F1152" s="12" t="str">
        <f t="shared" si="34"/>
        <v/>
      </c>
      <c r="G1152" s="13" t="str">
        <f t="shared" si="35"/>
        <v/>
      </c>
    </row>
    <row r="1153" spans="1:7" x14ac:dyDescent="0.25">
      <c r="A1153" s="11">
        <v>80</v>
      </c>
      <c r="B1153" s="11" t="s">
        <v>622</v>
      </c>
      <c r="C1153" s="12">
        <v>41115</v>
      </c>
      <c r="D1153" s="15">
        <v>9600</v>
      </c>
      <c r="E1153" s="12" t="str">
        <f>IF(B1153="Med A", IF(COUNTIFS(A$2:A1153, A1153, B$2:B1153, "Med A")=1, C1153, ""), "")</f>
        <v/>
      </c>
      <c r="F1153" s="12" t="str">
        <f t="shared" si="34"/>
        <v/>
      </c>
      <c r="G1153" s="13" t="str">
        <f t="shared" si="35"/>
        <v/>
      </c>
    </row>
    <row r="1154" spans="1:7" x14ac:dyDescent="0.25">
      <c r="A1154" s="11">
        <v>80</v>
      </c>
      <c r="B1154" s="11" t="s">
        <v>622</v>
      </c>
      <c r="C1154" s="12">
        <v>41117</v>
      </c>
      <c r="D1154" s="15">
        <v>9600</v>
      </c>
      <c r="E1154" s="12" t="str">
        <f>IF(B1154="Med A", IF(COUNTIFS(A$2:A1154, A1154, B$2:B1154, "Med A")=1, C1154, ""), "")</f>
        <v/>
      </c>
      <c r="F1154" s="12" t="str">
        <f t="shared" ref="F1154:F1217" si="36">IF(AND(B1154="Med A", B1155="Med B", A1154=A1155), C1154, "")</f>
        <v/>
      </c>
      <c r="G1154" s="13" t="str">
        <f t="shared" si="35"/>
        <v/>
      </c>
    </row>
    <row r="1155" spans="1:7" x14ac:dyDescent="0.25">
      <c r="A1155" s="11">
        <v>80</v>
      </c>
      <c r="B1155" s="11" t="s">
        <v>622</v>
      </c>
      <c r="C1155" s="12">
        <v>41120</v>
      </c>
      <c r="D1155" s="15">
        <v>9600</v>
      </c>
      <c r="E1155" s="12" t="str">
        <f>IF(B1155="Med A", IF(COUNTIFS(A$2:A1155, A1155, B$2:B1155, "Med A")=1, C1155, ""), "")</f>
        <v/>
      </c>
      <c r="F1155" s="12" t="str">
        <f t="shared" si="36"/>
        <v/>
      </c>
      <c r="G1155" s="13" t="str">
        <f t="shared" ref="G1155:G1218" si="37">IF(AND(B1155="Med A",B1156="Med B",A1155=A1156),(C1155-_xlfn.MINIFS(C:C,A:A,A1155,B:B,"Med A")+1)/7,"")</f>
        <v/>
      </c>
    </row>
    <row r="1156" spans="1:7" x14ac:dyDescent="0.25">
      <c r="A1156" s="11">
        <v>80</v>
      </c>
      <c r="B1156" s="11" t="s">
        <v>622</v>
      </c>
      <c r="C1156" s="12">
        <v>41122</v>
      </c>
      <c r="D1156" s="15">
        <v>9600</v>
      </c>
      <c r="E1156" s="12" t="str">
        <f>IF(B1156="Med A", IF(COUNTIFS(A$2:A1156, A1156, B$2:B1156, "Med A")=1, C1156, ""), "")</f>
        <v/>
      </c>
      <c r="F1156" s="12" t="str">
        <f t="shared" si="36"/>
        <v/>
      </c>
      <c r="G1156" s="13" t="str">
        <f t="shared" si="37"/>
        <v/>
      </c>
    </row>
    <row r="1157" spans="1:7" x14ac:dyDescent="0.25">
      <c r="A1157" s="11">
        <v>80</v>
      </c>
      <c r="B1157" s="11" t="s">
        <v>622</v>
      </c>
      <c r="C1157" s="12">
        <v>41124</v>
      </c>
      <c r="D1157" s="15">
        <v>9600</v>
      </c>
      <c r="E1157" s="12" t="str">
        <f>IF(B1157="Med A", IF(COUNTIFS(A$2:A1157, A1157, B$2:B1157, "Med A")=1, C1157, ""), "")</f>
        <v/>
      </c>
      <c r="F1157" s="12" t="str">
        <f t="shared" si="36"/>
        <v/>
      </c>
      <c r="G1157" s="13" t="str">
        <f t="shared" si="37"/>
        <v/>
      </c>
    </row>
    <row r="1158" spans="1:7" x14ac:dyDescent="0.25">
      <c r="A1158" s="11">
        <v>80</v>
      </c>
      <c r="B1158" s="11" t="s">
        <v>622</v>
      </c>
      <c r="C1158" s="12">
        <v>41127</v>
      </c>
      <c r="D1158" s="15">
        <v>9600</v>
      </c>
      <c r="E1158" s="12" t="str">
        <f>IF(B1158="Med A", IF(COUNTIFS(A$2:A1158, A1158, B$2:B1158, "Med A")=1, C1158, ""), "")</f>
        <v/>
      </c>
      <c r="F1158" s="12" t="str">
        <f t="shared" si="36"/>
        <v/>
      </c>
      <c r="G1158" s="13" t="str">
        <f t="shared" si="37"/>
        <v/>
      </c>
    </row>
    <row r="1159" spans="1:7" x14ac:dyDescent="0.25">
      <c r="A1159" s="11">
        <v>80</v>
      </c>
      <c r="B1159" s="11" t="s">
        <v>622</v>
      </c>
      <c r="C1159" s="12">
        <v>41129</v>
      </c>
      <c r="D1159" s="15">
        <v>9600</v>
      </c>
      <c r="E1159" s="12" t="str">
        <f>IF(B1159="Med A", IF(COUNTIFS(A$2:A1159, A1159, B$2:B1159, "Med A")=1, C1159, ""), "")</f>
        <v/>
      </c>
      <c r="F1159" s="12" t="str">
        <f t="shared" si="36"/>
        <v/>
      </c>
      <c r="G1159" s="13" t="str">
        <f t="shared" si="37"/>
        <v/>
      </c>
    </row>
    <row r="1160" spans="1:7" x14ac:dyDescent="0.25">
      <c r="A1160" s="11">
        <v>80</v>
      </c>
      <c r="B1160" s="11" t="s">
        <v>622</v>
      </c>
      <c r="C1160" s="12">
        <v>41131</v>
      </c>
      <c r="D1160" s="15">
        <v>9600</v>
      </c>
      <c r="E1160" s="12" t="str">
        <f>IF(B1160="Med A", IF(COUNTIFS(A$2:A1160, A1160, B$2:B1160, "Med A")=1, C1160, ""), "")</f>
        <v/>
      </c>
      <c r="F1160" s="12" t="str">
        <f t="shared" si="36"/>
        <v/>
      </c>
      <c r="G1160" s="13" t="str">
        <f t="shared" si="37"/>
        <v/>
      </c>
    </row>
    <row r="1161" spans="1:7" x14ac:dyDescent="0.25">
      <c r="A1161" s="11">
        <v>80</v>
      </c>
      <c r="B1161" s="11" t="s">
        <v>622</v>
      </c>
      <c r="C1161" s="12">
        <v>41134</v>
      </c>
      <c r="D1161" s="15">
        <v>9600</v>
      </c>
      <c r="E1161" s="12" t="str">
        <f>IF(B1161="Med A", IF(COUNTIFS(A$2:A1161, A1161, B$2:B1161, "Med A")=1, C1161, ""), "")</f>
        <v/>
      </c>
      <c r="F1161" s="12" t="str">
        <f t="shared" si="36"/>
        <v/>
      </c>
      <c r="G1161" s="13" t="str">
        <f t="shared" si="37"/>
        <v/>
      </c>
    </row>
    <row r="1162" spans="1:7" x14ac:dyDescent="0.25">
      <c r="A1162" s="11">
        <v>80</v>
      </c>
      <c r="B1162" s="11" t="s">
        <v>622</v>
      </c>
      <c r="C1162" s="12">
        <v>41136</v>
      </c>
      <c r="D1162" s="15">
        <v>9600</v>
      </c>
      <c r="E1162" s="12" t="str">
        <f>IF(B1162="Med A", IF(COUNTIFS(A$2:A1162, A1162, B$2:B1162, "Med A")=1, C1162, ""), "")</f>
        <v/>
      </c>
      <c r="F1162" s="12" t="str">
        <f t="shared" si="36"/>
        <v/>
      </c>
      <c r="G1162" s="13" t="str">
        <f t="shared" si="37"/>
        <v/>
      </c>
    </row>
    <row r="1163" spans="1:7" x14ac:dyDescent="0.25">
      <c r="A1163" s="11">
        <v>80</v>
      </c>
      <c r="B1163" s="11" t="s">
        <v>622</v>
      </c>
      <c r="C1163" s="12">
        <v>41138</v>
      </c>
      <c r="D1163" s="15">
        <v>9600</v>
      </c>
      <c r="E1163" s="12" t="str">
        <f>IF(B1163="Med A", IF(COUNTIFS(A$2:A1163, A1163, B$2:B1163, "Med A")=1, C1163, ""), "")</f>
        <v/>
      </c>
      <c r="F1163" s="12" t="str">
        <f t="shared" si="36"/>
        <v/>
      </c>
      <c r="G1163" s="13" t="str">
        <f t="shared" si="37"/>
        <v/>
      </c>
    </row>
    <row r="1164" spans="1:7" x14ac:dyDescent="0.25">
      <c r="A1164" s="11">
        <v>80</v>
      </c>
      <c r="B1164" s="11" t="s">
        <v>622</v>
      </c>
      <c r="C1164" s="12">
        <v>41141</v>
      </c>
      <c r="D1164" s="15">
        <v>9600</v>
      </c>
      <c r="E1164" s="12" t="str">
        <f>IF(B1164="Med A", IF(COUNTIFS(A$2:A1164, A1164, B$2:B1164, "Med A")=1, C1164, ""), "")</f>
        <v/>
      </c>
      <c r="F1164" s="12" t="str">
        <f t="shared" si="36"/>
        <v/>
      </c>
      <c r="G1164" s="13" t="str">
        <f t="shared" si="37"/>
        <v/>
      </c>
    </row>
    <row r="1165" spans="1:7" x14ac:dyDescent="0.25">
      <c r="A1165" s="11">
        <v>80</v>
      </c>
      <c r="B1165" s="11" t="s">
        <v>622</v>
      </c>
      <c r="C1165" s="12">
        <v>41143</v>
      </c>
      <c r="D1165" s="15">
        <v>9600</v>
      </c>
      <c r="E1165" s="12" t="str">
        <f>IF(B1165="Med A", IF(COUNTIFS(A$2:A1165, A1165, B$2:B1165, "Med A")=1, C1165, ""), "")</f>
        <v/>
      </c>
      <c r="F1165" s="12" t="str">
        <f t="shared" si="36"/>
        <v/>
      </c>
      <c r="G1165" s="13" t="str">
        <f t="shared" si="37"/>
        <v/>
      </c>
    </row>
    <row r="1166" spans="1:7" x14ac:dyDescent="0.25">
      <c r="A1166" s="11">
        <v>80</v>
      </c>
      <c r="B1166" s="11" t="s">
        <v>622</v>
      </c>
      <c r="C1166" s="12">
        <v>41145</v>
      </c>
      <c r="D1166" s="15">
        <v>9600</v>
      </c>
      <c r="E1166" s="12" t="str">
        <f>IF(B1166="Med A", IF(COUNTIFS(A$2:A1166, A1166, B$2:B1166, "Med A")=1, C1166, ""), "")</f>
        <v/>
      </c>
      <c r="F1166" s="12" t="str">
        <f t="shared" si="36"/>
        <v/>
      </c>
      <c r="G1166" s="13" t="str">
        <f t="shared" si="37"/>
        <v/>
      </c>
    </row>
    <row r="1167" spans="1:7" x14ac:dyDescent="0.25">
      <c r="A1167" s="11">
        <v>80</v>
      </c>
      <c r="B1167" s="11" t="s">
        <v>622</v>
      </c>
      <c r="C1167" s="12">
        <v>41148</v>
      </c>
      <c r="D1167" s="15">
        <v>9600</v>
      </c>
      <c r="E1167" s="12" t="str">
        <f>IF(B1167="Med A", IF(COUNTIFS(A$2:A1167, A1167, B$2:B1167, "Med A")=1, C1167, ""), "")</f>
        <v/>
      </c>
      <c r="F1167" s="12" t="str">
        <f t="shared" si="36"/>
        <v/>
      </c>
      <c r="G1167" s="13" t="str">
        <f t="shared" si="37"/>
        <v/>
      </c>
    </row>
    <row r="1168" spans="1:7" x14ac:dyDescent="0.25">
      <c r="A1168" s="11">
        <v>80</v>
      </c>
      <c r="B1168" s="11" t="s">
        <v>622</v>
      </c>
      <c r="C1168" s="12">
        <v>41150</v>
      </c>
      <c r="D1168" s="15">
        <v>9600</v>
      </c>
      <c r="E1168" s="12" t="str">
        <f>IF(B1168="Med A", IF(COUNTIFS(A$2:A1168, A1168, B$2:B1168, "Med A")=1, C1168, ""), "")</f>
        <v/>
      </c>
      <c r="F1168" s="12" t="str">
        <f t="shared" si="36"/>
        <v/>
      </c>
      <c r="G1168" s="13" t="str">
        <f t="shared" si="37"/>
        <v/>
      </c>
    </row>
    <row r="1169" spans="1:7" x14ac:dyDescent="0.25">
      <c r="A1169" s="11">
        <v>80</v>
      </c>
      <c r="B1169" s="11" t="s">
        <v>622</v>
      </c>
      <c r="C1169" s="12">
        <v>41152</v>
      </c>
      <c r="D1169" s="15">
        <v>9600</v>
      </c>
      <c r="E1169" s="12" t="str">
        <f>IF(B1169="Med A", IF(COUNTIFS(A$2:A1169, A1169, B$2:B1169, "Med A")=1, C1169, ""), "")</f>
        <v/>
      </c>
      <c r="F1169" s="12" t="str">
        <f t="shared" si="36"/>
        <v/>
      </c>
      <c r="G1169" s="13" t="str">
        <f t="shared" si="37"/>
        <v/>
      </c>
    </row>
    <row r="1170" spans="1:7" x14ac:dyDescent="0.25">
      <c r="A1170" s="11">
        <v>80</v>
      </c>
      <c r="B1170" s="11" t="s">
        <v>622</v>
      </c>
      <c r="C1170" s="12">
        <v>41155</v>
      </c>
      <c r="D1170" s="15">
        <v>9600</v>
      </c>
      <c r="E1170" s="12" t="str">
        <f>IF(B1170="Med A", IF(COUNTIFS(A$2:A1170, A1170, B$2:B1170, "Med A")=1, C1170, ""), "")</f>
        <v/>
      </c>
      <c r="F1170" s="12" t="str">
        <f t="shared" si="36"/>
        <v/>
      </c>
      <c r="G1170" s="13" t="str">
        <f t="shared" si="37"/>
        <v/>
      </c>
    </row>
    <row r="1171" spans="1:7" x14ac:dyDescent="0.25">
      <c r="A1171" s="11">
        <v>80</v>
      </c>
      <c r="B1171" s="11" t="s">
        <v>622</v>
      </c>
      <c r="C1171" s="12">
        <v>41157</v>
      </c>
      <c r="D1171" s="15">
        <v>9600</v>
      </c>
      <c r="E1171" s="12" t="str">
        <f>IF(B1171="Med A", IF(COUNTIFS(A$2:A1171, A1171, B$2:B1171, "Med A")=1, C1171, ""), "")</f>
        <v/>
      </c>
      <c r="F1171" s="12" t="str">
        <f t="shared" si="36"/>
        <v/>
      </c>
      <c r="G1171" s="13" t="str">
        <f t="shared" si="37"/>
        <v/>
      </c>
    </row>
    <row r="1172" spans="1:7" x14ac:dyDescent="0.25">
      <c r="A1172" s="11">
        <v>81</v>
      </c>
      <c r="B1172" s="11" t="s">
        <v>622</v>
      </c>
      <c r="C1172" s="12">
        <v>41093</v>
      </c>
      <c r="D1172" s="15">
        <v>4300</v>
      </c>
      <c r="E1172" s="12">
        <f>IF(B1172="Med A", IF(COUNTIFS(A$2:A1172, A1172, B$2:B1172, "Med A")=1, C1172, ""), "")</f>
        <v>41093</v>
      </c>
      <c r="F1172" s="12" t="str">
        <f t="shared" si="36"/>
        <v/>
      </c>
      <c r="G1172" s="13" t="str">
        <f t="shared" si="37"/>
        <v/>
      </c>
    </row>
    <row r="1173" spans="1:7" x14ac:dyDescent="0.25">
      <c r="A1173" s="11">
        <v>81</v>
      </c>
      <c r="B1173" s="11" t="s">
        <v>622</v>
      </c>
      <c r="C1173" s="12">
        <v>41095</v>
      </c>
      <c r="D1173" s="15">
        <v>4300</v>
      </c>
      <c r="E1173" s="12" t="str">
        <f>IF(B1173="Med A", IF(COUNTIFS(A$2:A1173, A1173, B$2:B1173, "Med A")=1, C1173, ""), "")</f>
        <v/>
      </c>
      <c r="F1173" s="12" t="str">
        <f t="shared" si="36"/>
        <v/>
      </c>
      <c r="G1173" s="13" t="str">
        <f t="shared" si="37"/>
        <v/>
      </c>
    </row>
    <row r="1174" spans="1:7" x14ac:dyDescent="0.25">
      <c r="A1174" s="11">
        <v>81</v>
      </c>
      <c r="B1174" s="11" t="s">
        <v>622</v>
      </c>
      <c r="C1174" s="12">
        <v>41097</v>
      </c>
      <c r="D1174" s="15">
        <v>4700</v>
      </c>
      <c r="E1174" s="12" t="str">
        <f>IF(B1174="Med A", IF(COUNTIFS(A$2:A1174, A1174, B$2:B1174, "Med A")=1, C1174, ""), "")</f>
        <v/>
      </c>
      <c r="F1174" s="12" t="str">
        <f t="shared" si="36"/>
        <v/>
      </c>
      <c r="G1174" s="13" t="str">
        <f t="shared" si="37"/>
        <v/>
      </c>
    </row>
    <row r="1175" spans="1:7" x14ac:dyDescent="0.25">
      <c r="A1175" s="11">
        <v>81</v>
      </c>
      <c r="B1175" s="11" t="s">
        <v>622</v>
      </c>
      <c r="C1175" s="12">
        <v>41100</v>
      </c>
      <c r="D1175" s="15">
        <v>4700</v>
      </c>
      <c r="E1175" s="12" t="str">
        <f>IF(B1175="Med A", IF(COUNTIFS(A$2:A1175, A1175, B$2:B1175, "Med A")=1, C1175, ""), "")</f>
        <v/>
      </c>
      <c r="F1175" s="12" t="str">
        <f t="shared" si="36"/>
        <v/>
      </c>
      <c r="G1175" s="13" t="str">
        <f t="shared" si="37"/>
        <v/>
      </c>
    </row>
    <row r="1176" spans="1:7" x14ac:dyDescent="0.25">
      <c r="A1176" s="11">
        <v>81</v>
      </c>
      <c r="B1176" s="11" t="s">
        <v>622</v>
      </c>
      <c r="C1176" s="12">
        <v>41102</v>
      </c>
      <c r="D1176" s="15">
        <v>4700</v>
      </c>
      <c r="E1176" s="12" t="str">
        <f>IF(B1176="Med A", IF(COUNTIFS(A$2:A1176, A1176, B$2:B1176, "Med A")=1, C1176, ""), "")</f>
        <v/>
      </c>
      <c r="F1176" s="12" t="str">
        <f t="shared" si="36"/>
        <v/>
      </c>
      <c r="G1176" s="13" t="str">
        <f t="shared" si="37"/>
        <v/>
      </c>
    </row>
    <row r="1177" spans="1:7" x14ac:dyDescent="0.25">
      <c r="A1177" s="11">
        <v>81</v>
      </c>
      <c r="B1177" s="11" t="s">
        <v>622</v>
      </c>
      <c r="C1177" s="12">
        <v>41104</v>
      </c>
      <c r="D1177" s="15">
        <v>4700</v>
      </c>
      <c r="E1177" s="12" t="str">
        <f>IF(B1177="Med A", IF(COUNTIFS(A$2:A1177, A1177, B$2:B1177, "Med A")=1, C1177, ""), "")</f>
        <v/>
      </c>
      <c r="F1177" s="12" t="str">
        <f t="shared" si="36"/>
        <v/>
      </c>
      <c r="G1177" s="13" t="str">
        <f t="shared" si="37"/>
        <v/>
      </c>
    </row>
    <row r="1178" spans="1:7" x14ac:dyDescent="0.25">
      <c r="A1178" s="11">
        <v>81</v>
      </c>
      <c r="B1178" s="11" t="s">
        <v>622</v>
      </c>
      <c r="C1178" s="12">
        <v>41107</v>
      </c>
      <c r="D1178" s="15">
        <v>4700</v>
      </c>
      <c r="E1178" s="12" t="str">
        <f>IF(B1178="Med A", IF(COUNTIFS(A$2:A1178, A1178, B$2:B1178, "Med A")=1, C1178, ""), "")</f>
        <v/>
      </c>
      <c r="F1178" s="12" t="str">
        <f t="shared" si="36"/>
        <v/>
      </c>
      <c r="G1178" s="13" t="str">
        <f t="shared" si="37"/>
        <v/>
      </c>
    </row>
    <row r="1179" spans="1:7" x14ac:dyDescent="0.25">
      <c r="A1179" s="11">
        <v>81</v>
      </c>
      <c r="B1179" s="11" t="s">
        <v>622</v>
      </c>
      <c r="C1179" s="12">
        <v>41109</v>
      </c>
      <c r="D1179" s="15">
        <v>4700</v>
      </c>
      <c r="E1179" s="12" t="str">
        <f>IF(B1179="Med A", IF(COUNTIFS(A$2:A1179, A1179, B$2:B1179, "Med A")=1, C1179, ""), "")</f>
        <v/>
      </c>
      <c r="F1179" s="12" t="str">
        <f t="shared" si="36"/>
        <v/>
      </c>
      <c r="G1179" s="13" t="str">
        <f t="shared" si="37"/>
        <v/>
      </c>
    </row>
    <row r="1180" spans="1:7" x14ac:dyDescent="0.25">
      <c r="A1180" s="11">
        <v>81</v>
      </c>
      <c r="B1180" s="11" t="s">
        <v>622</v>
      </c>
      <c r="C1180" s="12">
        <v>41114</v>
      </c>
      <c r="D1180" s="15">
        <v>5700</v>
      </c>
      <c r="E1180" s="12" t="str">
        <f>IF(B1180="Med A", IF(COUNTIFS(A$2:A1180, A1180, B$2:B1180, "Med A")=1, C1180, ""), "")</f>
        <v/>
      </c>
      <c r="F1180" s="12" t="str">
        <f t="shared" si="36"/>
        <v/>
      </c>
      <c r="G1180" s="13" t="str">
        <f t="shared" si="37"/>
        <v/>
      </c>
    </row>
    <row r="1181" spans="1:7" x14ac:dyDescent="0.25">
      <c r="A1181" s="11">
        <v>81</v>
      </c>
      <c r="B1181" s="11" t="s">
        <v>622</v>
      </c>
      <c r="C1181" s="12">
        <v>41117</v>
      </c>
      <c r="D1181" s="15">
        <v>5700</v>
      </c>
      <c r="E1181" s="12" t="str">
        <f>IF(B1181="Med A", IF(COUNTIFS(A$2:A1181, A1181, B$2:B1181, "Med A")=1, C1181, ""), "")</f>
        <v/>
      </c>
      <c r="F1181" s="12" t="str">
        <f t="shared" si="36"/>
        <v/>
      </c>
      <c r="G1181" s="13" t="str">
        <f t="shared" si="37"/>
        <v/>
      </c>
    </row>
    <row r="1182" spans="1:7" x14ac:dyDescent="0.25">
      <c r="A1182" s="11">
        <v>81</v>
      </c>
      <c r="B1182" s="11" t="s">
        <v>622</v>
      </c>
      <c r="C1182" s="12">
        <v>41118</v>
      </c>
      <c r="D1182" s="15">
        <v>5700</v>
      </c>
      <c r="E1182" s="12" t="str">
        <f>IF(B1182="Med A", IF(COUNTIFS(A$2:A1182, A1182, B$2:B1182, "Med A")=1, C1182, ""), "")</f>
        <v/>
      </c>
      <c r="F1182" s="12" t="str">
        <f t="shared" si="36"/>
        <v/>
      </c>
      <c r="G1182" s="13" t="str">
        <f t="shared" si="37"/>
        <v/>
      </c>
    </row>
    <row r="1183" spans="1:7" x14ac:dyDescent="0.25">
      <c r="A1183" s="11">
        <v>81</v>
      </c>
      <c r="B1183" s="11" t="s">
        <v>622</v>
      </c>
      <c r="C1183" s="12">
        <v>41121</v>
      </c>
      <c r="D1183" s="15">
        <v>5700</v>
      </c>
      <c r="E1183" s="12" t="str">
        <f>IF(B1183="Med A", IF(COUNTIFS(A$2:A1183, A1183, B$2:B1183, "Med A")=1, C1183, ""), "")</f>
        <v/>
      </c>
      <c r="F1183" s="12" t="str">
        <f t="shared" si="36"/>
        <v/>
      </c>
      <c r="G1183" s="13" t="str">
        <f t="shared" si="37"/>
        <v/>
      </c>
    </row>
    <row r="1184" spans="1:7" x14ac:dyDescent="0.25">
      <c r="A1184" s="11">
        <v>81</v>
      </c>
      <c r="B1184" s="11" t="s">
        <v>622</v>
      </c>
      <c r="C1184" s="12">
        <v>41123</v>
      </c>
      <c r="D1184" s="15">
        <v>5700</v>
      </c>
      <c r="E1184" s="12" t="str">
        <f>IF(B1184="Med A", IF(COUNTIFS(A$2:A1184, A1184, B$2:B1184, "Med A")=1, C1184, ""), "")</f>
        <v/>
      </c>
      <c r="F1184" s="12" t="str">
        <f t="shared" si="36"/>
        <v/>
      </c>
      <c r="G1184" s="13" t="str">
        <f t="shared" si="37"/>
        <v/>
      </c>
    </row>
    <row r="1185" spans="1:7" x14ac:dyDescent="0.25">
      <c r="A1185" s="11">
        <v>81</v>
      </c>
      <c r="B1185" s="11" t="s">
        <v>622</v>
      </c>
      <c r="C1185" s="12">
        <v>41125</v>
      </c>
      <c r="D1185" s="15">
        <v>6900</v>
      </c>
      <c r="E1185" s="12" t="str">
        <f>IF(B1185="Med A", IF(COUNTIFS(A$2:A1185, A1185, B$2:B1185, "Med A")=1, C1185, ""), "")</f>
        <v/>
      </c>
      <c r="F1185" s="12" t="str">
        <f t="shared" si="36"/>
        <v/>
      </c>
      <c r="G1185" s="13" t="str">
        <f t="shared" si="37"/>
        <v/>
      </c>
    </row>
    <row r="1186" spans="1:7" x14ac:dyDescent="0.25">
      <c r="A1186" s="11">
        <v>81</v>
      </c>
      <c r="B1186" s="11" t="s">
        <v>622</v>
      </c>
      <c r="C1186" s="12">
        <v>41128</v>
      </c>
      <c r="D1186" s="15">
        <v>6900</v>
      </c>
      <c r="E1186" s="12" t="str">
        <f>IF(B1186="Med A", IF(COUNTIFS(A$2:A1186, A1186, B$2:B1186, "Med A")=1, C1186, ""), "")</f>
        <v/>
      </c>
      <c r="F1186" s="12" t="str">
        <f t="shared" si="36"/>
        <v/>
      </c>
      <c r="G1186" s="13" t="str">
        <f t="shared" si="37"/>
        <v/>
      </c>
    </row>
    <row r="1187" spans="1:7" x14ac:dyDescent="0.25">
      <c r="A1187" s="11">
        <v>81</v>
      </c>
      <c r="B1187" s="11" t="s">
        <v>622</v>
      </c>
      <c r="C1187" s="12">
        <v>41130</v>
      </c>
      <c r="D1187" s="15">
        <v>6900</v>
      </c>
      <c r="E1187" s="12" t="str">
        <f>IF(B1187="Med A", IF(COUNTIFS(A$2:A1187, A1187, B$2:B1187, "Med A")=1, C1187, ""), "")</f>
        <v/>
      </c>
      <c r="F1187" s="12" t="str">
        <f t="shared" si="36"/>
        <v/>
      </c>
      <c r="G1187" s="13" t="str">
        <f t="shared" si="37"/>
        <v/>
      </c>
    </row>
    <row r="1188" spans="1:7" x14ac:dyDescent="0.25">
      <c r="A1188" s="11">
        <v>81</v>
      </c>
      <c r="B1188" s="11" t="s">
        <v>622</v>
      </c>
      <c r="C1188" s="12">
        <v>41132</v>
      </c>
      <c r="D1188" s="15">
        <v>6900</v>
      </c>
      <c r="E1188" s="12" t="str">
        <f>IF(B1188="Med A", IF(COUNTIFS(A$2:A1188, A1188, B$2:B1188, "Med A")=1, C1188, ""), "")</f>
        <v/>
      </c>
      <c r="F1188" s="12" t="str">
        <f t="shared" si="36"/>
        <v/>
      </c>
      <c r="G1188" s="13" t="str">
        <f t="shared" si="37"/>
        <v/>
      </c>
    </row>
    <row r="1189" spans="1:7" x14ac:dyDescent="0.25">
      <c r="A1189" s="11">
        <v>81</v>
      </c>
      <c r="B1189" s="11" t="s">
        <v>622</v>
      </c>
      <c r="C1189" s="12">
        <v>41135</v>
      </c>
      <c r="D1189" s="15">
        <v>6900</v>
      </c>
      <c r="E1189" s="12" t="str">
        <f>IF(B1189="Med A", IF(COUNTIFS(A$2:A1189, A1189, B$2:B1189, "Med A")=1, C1189, ""), "")</f>
        <v/>
      </c>
      <c r="F1189" s="12" t="str">
        <f t="shared" si="36"/>
        <v/>
      </c>
      <c r="G1189" s="13" t="str">
        <f t="shared" si="37"/>
        <v/>
      </c>
    </row>
    <row r="1190" spans="1:7" x14ac:dyDescent="0.25">
      <c r="A1190" s="11">
        <v>81</v>
      </c>
      <c r="B1190" s="11" t="s">
        <v>622</v>
      </c>
      <c r="C1190" s="12">
        <v>41137</v>
      </c>
      <c r="D1190" s="15">
        <v>6900</v>
      </c>
      <c r="E1190" s="12" t="str">
        <f>IF(B1190="Med A", IF(COUNTIFS(A$2:A1190, A1190, B$2:B1190, "Med A")=1, C1190, ""), "")</f>
        <v/>
      </c>
      <c r="F1190" s="12" t="str">
        <f t="shared" si="36"/>
        <v/>
      </c>
      <c r="G1190" s="13" t="str">
        <f t="shared" si="37"/>
        <v/>
      </c>
    </row>
    <row r="1191" spans="1:7" x14ac:dyDescent="0.25">
      <c r="A1191" s="11">
        <v>81</v>
      </c>
      <c r="B1191" s="11" t="s">
        <v>622</v>
      </c>
      <c r="C1191" s="12">
        <v>41139</v>
      </c>
      <c r="D1191" s="15">
        <v>7600</v>
      </c>
      <c r="E1191" s="12" t="str">
        <f>IF(B1191="Med A", IF(COUNTIFS(A$2:A1191, A1191, B$2:B1191, "Med A")=1, C1191, ""), "")</f>
        <v/>
      </c>
      <c r="F1191" s="12" t="str">
        <f t="shared" si="36"/>
        <v/>
      </c>
      <c r="G1191" s="13" t="str">
        <f t="shared" si="37"/>
        <v/>
      </c>
    </row>
    <row r="1192" spans="1:7" x14ac:dyDescent="0.25">
      <c r="A1192" s="11">
        <v>81</v>
      </c>
      <c r="B1192" s="11" t="s">
        <v>622</v>
      </c>
      <c r="C1192" s="12">
        <v>41142</v>
      </c>
      <c r="D1192" s="15">
        <v>7600</v>
      </c>
      <c r="E1192" s="12" t="str">
        <f>IF(B1192="Med A", IF(COUNTIFS(A$2:A1192, A1192, B$2:B1192, "Med A")=1, C1192, ""), "")</f>
        <v/>
      </c>
      <c r="F1192" s="12" t="str">
        <f t="shared" si="36"/>
        <v/>
      </c>
      <c r="G1192" s="13" t="str">
        <f t="shared" si="37"/>
        <v/>
      </c>
    </row>
    <row r="1193" spans="1:7" x14ac:dyDescent="0.25">
      <c r="A1193" s="11">
        <v>81</v>
      </c>
      <c r="B1193" s="11" t="s">
        <v>622</v>
      </c>
      <c r="C1193" s="12">
        <v>41144</v>
      </c>
      <c r="D1193" s="15">
        <v>7600</v>
      </c>
      <c r="E1193" s="12" t="str">
        <f>IF(B1193="Med A", IF(COUNTIFS(A$2:A1193, A1193, B$2:B1193, "Med A")=1, C1193, ""), "")</f>
        <v/>
      </c>
      <c r="F1193" s="12" t="str">
        <f t="shared" si="36"/>
        <v/>
      </c>
      <c r="G1193" s="13" t="str">
        <f t="shared" si="37"/>
        <v/>
      </c>
    </row>
    <row r="1194" spans="1:7" x14ac:dyDescent="0.25">
      <c r="A1194" s="11">
        <v>81</v>
      </c>
      <c r="B1194" s="11" t="s">
        <v>622</v>
      </c>
      <c r="C1194" s="12">
        <v>41146</v>
      </c>
      <c r="D1194" s="15">
        <v>7600</v>
      </c>
      <c r="E1194" s="12" t="str">
        <f>IF(B1194="Med A", IF(COUNTIFS(A$2:A1194, A1194, B$2:B1194, "Med A")=1, C1194, ""), "")</f>
        <v/>
      </c>
      <c r="F1194" s="12" t="str">
        <f t="shared" si="36"/>
        <v/>
      </c>
      <c r="G1194" s="13" t="str">
        <f t="shared" si="37"/>
        <v/>
      </c>
    </row>
    <row r="1195" spans="1:7" x14ac:dyDescent="0.25">
      <c r="A1195" s="11">
        <v>81</v>
      </c>
      <c r="B1195" s="11" t="s">
        <v>622</v>
      </c>
      <c r="C1195" s="12">
        <v>41149</v>
      </c>
      <c r="D1195" s="15">
        <v>7600</v>
      </c>
      <c r="E1195" s="12" t="str">
        <f>IF(B1195="Med A", IF(COUNTIFS(A$2:A1195, A1195, B$2:B1195, "Med A")=1, C1195, ""), "")</f>
        <v/>
      </c>
      <c r="F1195" s="12" t="str">
        <f t="shared" si="36"/>
        <v/>
      </c>
      <c r="G1195" s="13" t="str">
        <f t="shared" si="37"/>
        <v/>
      </c>
    </row>
    <row r="1196" spans="1:7" x14ac:dyDescent="0.25">
      <c r="A1196" s="11">
        <v>81</v>
      </c>
      <c r="B1196" s="11" t="s">
        <v>622</v>
      </c>
      <c r="C1196" s="12">
        <v>41151</v>
      </c>
      <c r="D1196" s="15">
        <v>7600</v>
      </c>
      <c r="E1196" s="12" t="str">
        <f>IF(B1196="Med A", IF(COUNTIFS(A$2:A1196, A1196, B$2:B1196, "Med A")=1, C1196, ""), "")</f>
        <v/>
      </c>
      <c r="F1196" s="12" t="str">
        <f t="shared" si="36"/>
        <v/>
      </c>
      <c r="G1196" s="13" t="str">
        <f t="shared" si="37"/>
        <v/>
      </c>
    </row>
    <row r="1197" spans="1:7" x14ac:dyDescent="0.25">
      <c r="A1197" s="11">
        <v>81</v>
      </c>
      <c r="B1197" s="11" t="s">
        <v>622</v>
      </c>
      <c r="C1197" s="12">
        <v>41153</v>
      </c>
      <c r="D1197" s="15">
        <v>7600</v>
      </c>
      <c r="E1197" s="12" t="str">
        <f>IF(B1197="Med A", IF(COUNTIFS(A$2:A1197, A1197, B$2:B1197, "Med A")=1, C1197, ""), "")</f>
        <v/>
      </c>
      <c r="F1197" s="12" t="str">
        <f t="shared" si="36"/>
        <v/>
      </c>
      <c r="G1197" s="13" t="str">
        <f t="shared" si="37"/>
        <v/>
      </c>
    </row>
    <row r="1198" spans="1:7" x14ac:dyDescent="0.25">
      <c r="A1198" s="11">
        <v>81</v>
      </c>
      <c r="B1198" s="11" t="s">
        <v>622</v>
      </c>
      <c r="C1198" s="12">
        <v>41156</v>
      </c>
      <c r="D1198" s="15">
        <v>7600</v>
      </c>
      <c r="E1198" s="12" t="str">
        <f>IF(B1198="Med A", IF(COUNTIFS(A$2:A1198, A1198, B$2:B1198, "Med A")=1, C1198, ""), "")</f>
        <v/>
      </c>
      <c r="F1198" s="12" t="str">
        <f t="shared" si="36"/>
        <v/>
      </c>
      <c r="G1198" s="13" t="str">
        <f t="shared" si="37"/>
        <v/>
      </c>
    </row>
    <row r="1199" spans="1:7" x14ac:dyDescent="0.25">
      <c r="A1199" s="11">
        <v>81</v>
      </c>
      <c r="B1199" s="11" t="s">
        <v>622</v>
      </c>
      <c r="C1199" s="12">
        <v>41158</v>
      </c>
      <c r="D1199" s="15">
        <v>8400</v>
      </c>
      <c r="E1199" s="12" t="str">
        <f>IF(B1199="Med A", IF(COUNTIFS(A$2:A1199, A1199, B$2:B1199, "Med A")=1, C1199, ""), "")</f>
        <v/>
      </c>
      <c r="F1199" s="12">
        <f t="shared" si="36"/>
        <v>41158</v>
      </c>
      <c r="G1199" s="13">
        <f t="shared" si="37"/>
        <v>9.4285714285714288</v>
      </c>
    </row>
    <row r="1200" spans="1:7" x14ac:dyDescent="0.25">
      <c r="A1200" s="11">
        <v>81</v>
      </c>
      <c r="B1200" s="11" t="s">
        <v>623</v>
      </c>
      <c r="C1200" s="12">
        <v>41165</v>
      </c>
      <c r="D1200" s="15">
        <v>10</v>
      </c>
      <c r="E1200" s="12" t="str">
        <f>IF(B1200="Med A", IF(COUNTIFS(A$2:A1200, A1200, B$2:B1200, "Med A")=1, C1200, ""), "")</f>
        <v/>
      </c>
      <c r="F1200" s="12" t="str">
        <f t="shared" si="36"/>
        <v/>
      </c>
      <c r="G1200" s="13" t="str">
        <f t="shared" si="37"/>
        <v/>
      </c>
    </row>
    <row r="1201" spans="1:7" x14ac:dyDescent="0.25">
      <c r="A1201" s="11">
        <v>81</v>
      </c>
      <c r="B1201" s="11" t="s">
        <v>623</v>
      </c>
      <c r="C1201" s="12">
        <v>41193</v>
      </c>
      <c r="D1201" s="15">
        <v>10</v>
      </c>
      <c r="E1201" s="12" t="str">
        <f>IF(B1201="Med A", IF(COUNTIFS(A$2:A1201, A1201, B$2:B1201, "Med A")=1, C1201, ""), "")</f>
        <v/>
      </c>
      <c r="F1201" s="12" t="str">
        <f t="shared" si="36"/>
        <v/>
      </c>
      <c r="G1201" s="13" t="str">
        <f t="shared" si="37"/>
        <v/>
      </c>
    </row>
    <row r="1202" spans="1:7" x14ac:dyDescent="0.25">
      <c r="A1202" s="11">
        <v>81</v>
      </c>
      <c r="B1202" s="11" t="s">
        <v>623</v>
      </c>
      <c r="C1202" s="12">
        <v>41228</v>
      </c>
      <c r="D1202" s="15">
        <v>13</v>
      </c>
      <c r="E1202" s="12" t="str">
        <f>IF(B1202="Med A", IF(COUNTIFS(A$2:A1202, A1202, B$2:B1202, "Med A")=1, C1202, ""), "")</f>
        <v/>
      </c>
      <c r="F1202" s="12" t="str">
        <f t="shared" si="36"/>
        <v/>
      </c>
      <c r="G1202" s="13" t="str">
        <f t="shared" si="37"/>
        <v/>
      </c>
    </row>
    <row r="1203" spans="1:7" x14ac:dyDescent="0.25">
      <c r="A1203" s="11">
        <v>82</v>
      </c>
      <c r="B1203" s="11" t="s">
        <v>622</v>
      </c>
      <c r="C1203" s="12">
        <v>41096</v>
      </c>
      <c r="D1203" s="15">
        <v>1000</v>
      </c>
      <c r="E1203" s="12">
        <f>IF(B1203="Med A", IF(COUNTIFS(A$2:A1203, A1203, B$2:B1203, "Med A")=1, C1203, ""), "")</f>
        <v>41096</v>
      </c>
      <c r="F1203" s="12" t="str">
        <f t="shared" si="36"/>
        <v/>
      </c>
      <c r="G1203" s="13" t="str">
        <f t="shared" si="37"/>
        <v/>
      </c>
    </row>
    <row r="1204" spans="1:7" x14ac:dyDescent="0.25">
      <c r="A1204" s="11">
        <v>82</v>
      </c>
      <c r="B1204" s="11" t="s">
        <v>622</v>
      </c>
      <c r="C1204" s="12">
        <v>41099</v>
      </c>
      <c r="D1204" s="15">
        <v>1000</v>
      </c>
      <c r="E1204" s="12" t="str">
        <f>IF(B1204="Med A", IF(COUNTIFS(A$2:A1204, A1204, B$2:B1204, "Med A")=1, C1204, ""), "")</f>
        <v/>
      </c>
      <c r="F1204" s="12" t="str">
        <f t="shared" si="36"/>
        <v/>
      </c>
      <c r="G1204" s="13" t="str">
        <f t="shared" si="37"/>
        <v/>
      </c>
    </row>
    <row r="1205" spans="1:7" x14ac:dyDescent="0.25">
      <c r="A1205" s="11">
        <v>82</v>
      </c>
      <c r="B1205" s="11" t="s">
        <v>622</v>
      </c>
      <c r="C1205" s="12">
        <v>41101</v>
      </c>
      <c r="D1205" s="15">
        <v>1000</v>
      </c>
      <c r="E1205" s="12" t="str">
        <f>IF(B1205="Med A", IF(COUNTIFS(A$2:A1205, A1205, B$2:B1205, "Med A")=1, C1205, ""), "")</f>
        <v/>
      </c>
      <c r="F1205" s="12" t="str">
        <f t="shared" si="36"/>
        <v/>
      </c>
      <c r="G1205" s="13" t="str">
        <f t="shared" si="37"/>
        <v/>
      </c>
    </row>
    <row r="1206" spans="1:7" x14ac:dyDescent="0.25">
      <c r="A1206" s="11">
        <v>82</v>
      </c>
      <c r="B1206" s="11" t="s">
        <v>622</v>
      </c>
      <c r="C1206" s="12">
        <v>41103</v>
      </c>
      <c r="D1206" s="15">
        <v>1000</v>
      </c>
      <c r="E1206" s="12" t="str">
        <f>IF(B1206="Med A", IF(COUNTIFS(A$2:A1206, A1206, B$2:B1206, "Med A")=1, C1206, ""), "")</f>
        <v/>
      </c>
      <c r="F1206" s="12" t="str">
        <f t="shared" si="36"/>
        <v/>
      </c>
      <c r="G1206" s="13" t="str">
        <f t="shared" si="37"/>
        <v/>
      </c>
    </row>
    <row r="1207" spans="1:7" x14ac:dyDescent="0.25">
      <c r="A1207" s="11">
        <v>82</v>
      </c>
      <c r="B1207" s="11" t="s">
        <v>622</v>
      </c>
      <c r="C1207" s="12">
        <v>41106</v>
      </c>
      <c r="D1207" s="15">
        <v>1000</v>
      </c>
      <c r="E1207" s="12" t="str">
        <f>IF(B1207="Med A", IF(COUNTIFS(A$2:A1207, A1207, B$2:B1207, "Med A")=1, C1207, ""), "")</f>
        <v/>
      </c>
      <c r="F1207" s="12" t="str">
        <f t="shared" si="36"/>
        <v/>
      </c>
      <c r="G1207" s="13" t="str">
        <f t="shared" si="37"/>
        <v/>
      </c>
    </row>
    <row r="1208" spans="1:7" x14ac:dyDescent="0.25">
      <c r="A1208" s="11">
        <v>82</v>
      </c>
      <c r="B1208" s="11" t="s">
        <v>622</v>
      </c>
      <c r="C1208" s="12">
        <v>41108</v>
      </c>
      <c r="D1208" s="15">
        <v>1000</v>
      </c>
      <c r="E1208" s="12" t="str">
        <f>IF(B1208="Med A", IF(COUNTIFS(A$2:A1208, A1208, B$2:B1208, "Med A")=1, C1208, ""), "")</f>
        <v/>
      </c>
      <c r="F1208" s="12" t="str">
        <f t="shared" si="36"/>
        <v/>
      </c>
      <c r="G1208" s="13" t="str">
        <f t="shared" si="37"/>
        <v/>
      </c>
    </row>
    <row r="1209" spans="1:7" x14ac:dyDescent="0.25">
      <c r="A1209" s="11">
        <v>82</v>
      </c>
      <c r="B1209" s="11" t="s">
        <v>622</v>
      </c>
      <c r="C1209" s="12">
        <v>41110</v>
      </c>
      <c r="D1209" s="15">
        <v>1000</v>
      </c>
      <c r="E1209" s="12" t="str">
        <f>IF(B1209="Med A", IF(COUNTIFS(A$2:A1209, A1209, B$2:B1209, "Med A")=1, C1209, ""), "")</f>
        <v/>
      </c>
      <c r="F1209" s="12" t="str">
        <f t="shared" si="36"/>
        <v/>
      </c>
      <c r="G1209" s="13" t="str">
        <f t="shared" si="37"/>
        <v/>
      </c>
    </row>
    <row r="1210" spans="1:7" x14ac:dyDescent="0.25">
      <c r="A1210" s="11">
        <v>82</v>
      </c>
      <c r="B1210" s="11" t="s">
        <v>622</v>
      </c>
      <c r="C1210" s="12">
        <v>41113</v>
      </c>
      <c r="D1210" s="15">
        <v>1000</v>
      </c>
      <c r="E1210" s="12" t="str">
        <f>IF(B1210="Med A", IF(COUNTIFS(A$2:A1210, A1210, B$2:B1210, "Med A")=1, C1210, ""), "")</f>
        <v/>
      </c>
      <c r="F1210" s="12" t="str">
        <f t="shared" si="36"/>
        <v/>
      </c>
      <c r="G1210" s="13" t="str">
        <f t="shared" si="37"/>
        <v/>
      </c>
    </row>
    <row r="1211" spans="1:7" x14ac:dyDescent="0.25">
      <c r="A1211" s="11">
        <v>82</v>
      </c>
      <c r="B1211" s="11" t="s">
        <v>622</v>
      </c>
      <c r="C1211" s="12">
        <v>41115</v>
      </c>
      <c r="D1211" s="15">
        <v>1000</v>
      </c>
      <c r="E1211" s="12" t="str">
        <f>IF(B1211="Med A", IF(COUNTIFS(A$2:A1211, A1211, B$2:B1211, "Med A")=1, C1211, ""), "")</f>
        <v/>
      </c>
      <c r="F1211" s="12" t="str">
        <f t="shared" si="36"/>
        <v/>
      </c>
      <c r="G1211" s="13" t="str">
        <f t="shared" si="37"/>
        <v/>
      </c>
    </row>
    <row r="1212" spans="1:7" x14ac:dyDescent="0.25">
      <c r="A1212" s="11">
        <v>82</v>
      </c>
      <c r="B1212" s="11" t="s">
        <v>622</v>
      </c>
      <c r="C1212" s="12">
        <v>41117</v>
      </c>
      <c r="D1212" s="15">
        <v>1000</v>
      </c>
      <c r="E1212" s="12" t="str">
        <f>IF(B1212="Med A", IF(COUNTIFS(A$2:A1212, A1212, B$2:B1212, "Med A")=1, C1212, ""), "")</f>
        <v/>
      </c>
      <c r="F1212" s="12" t="str">
        <f t="shared" si="36"/>
        <v/>
      </c>
      <c r="G1212" s="13" t="str">
        <f t="shared" si="37"/>
        <v/>
      </c>
    </row>
    <row r="1213" spans="1:7" x14ac:dyDescent="0.25">
      <c r="A1213" s="11">
        <v>82</v>
      </c>
      <c r="B1213" s="11" t="s">
        <v>622</v>
      </c>
      <c r="C1213" s="12">
        <v>41120</v>
      </c>
      <c r="D1213" s="15">
        <v>1000</v>
      </c>
      <c r="E1213" s="12" t="str">
        <f>IF(B1213="Med A", IF(COUNTIFS(A$2:A1213, A1213, B$2:B1213, "Med A")=1, C1213, ""), "")</f>
        <v/>
      </c>
      <c r="F1213" s="12" t="str">
        <f t="shared" si="36"/>
        <v/>
      </c>
      <c r="G1213" s="13" t="str">
        <f t="shared" si="37"/>
        <v/>
      </c>
    </row>
    <row r="1214" spans="1:7" x14ac:dyDescent="0.25">
      <c r="A1214" s="11">
        <v>82</v>
      </c>
      <c r="B1214" s="11" t="s">
        <v>622</v>
      </c>
      <c r="C1214" s="12">
        <v>41122</v>
      </c>
      <c r="D1214" s="15">
        <v>1000</v>
      </c>
      <c r="E1214" s="12" t="str">
        <f>IF(B1214="Med A", IF(COUNTIFS(A$2:A1214, A1214, B$2:B1214, "Med A")=1, C1214, ""), "")</f>
        <v/>
      </c>
      <c r="F1214" s="12" t="str">
        <f t="shared" si="36"/>
        <v/>
      </c>
      <c r="G1214" s="13" t="str">
        <f t="shared" si="37"/>
        <v/>
      </c>
    </row>
    <row r="1215" spans="1:7" x14ac:dyDescent="0.25">
      <c r="A1215" s="11">
        <v>82</v>
      </c>
      <c r="B1215" s="11" t="s">
        <v>622</v>
      </c>
      <c r="C1215" s="12">
        <v>41134</v>
      </c>
      <c r="D1215" s="15">
        <v>800</v>
      </c>
      <c r="E1215" s="12" t="str">
        <f>IF(B1215="Med A", IF(COUNTIFS(A$2:A1215, A1215, B$2:B1215, "Med A")=1, C1215, ""), "")</f>
        <v/>
      </c>
      <c r="F1215" s="12" t="str">
        <f t="shared" si="36"/>
        <v/>
      </c>
      <c r="G1215" s="13" t="str">
        <f t="shared" si="37"/>
        <v/>
      </c>
    </row>
    <row r="1216" spans="1:7" x14ac:dyDescent="0.25">
      <c r="A1216" s="11">
        <v>82</v>
      </c>
      <c r="B1216" s="11" t="s">
        <v>622</v>
      </c>
      <c r="C1216" s="12">
        <v>41136</v>
      </c>
      <c r="D1216" s="15">
        <v>800</v>
      </c>
      <c r="E1216" s="12" t="str">
        <f>IF(B1216="Med A", IF(COUNTIFS(A$2:A1216, A1216, B$2:B1216, "Med A")=1, C1216, ""), "")</f>
        <v/>
      </c>
      <c r="F1216" s="12" t="str">
        <f t="shared" si="36"/>
        <v/>
      </c>
      <c r="G1216" s="13" t="str">
        <f t="shared" si="37"/>
        <v/>
      </c>
    </row>
    <row r="1217" spans="1:7" x14ac:dyDescent="0.25">
      <c r="A1217" s="11">
        <v>82</v>
      </c>
      <c r="B1217" s="11" t="s">
        <v>622</v>
      </c>
      <c r="C1217" s="12">
        <v>41138</v>
      </c>
      <c r="D1217" s="15">
        <v>800</v>
      </c>
      <c r="E1217" s="12" t="str">
        <f>IF(B1217="Med A", IF(COUNTIFS(A$2:A1217, A1217, B$2:B1217, "Med A")=1, C1217, ""), "")</f>
        <v/>
      </c>
      <c r="F1217" s="12" t="str">
        <f t="shared" si="36"/>
        <v/>
      </c>
      <c r="G1217" s="13" t="str">
        <f t="shared" si="37"/>
        <v/>
      </c>
    </row>
    <row r="1218" spans="1:7" x14ac:dyDescent="0.25">
      <c r="A1218" s="11">
        <v>82</v>
      </c>
      <c r="B1218" s="11" t="s">
        <v>622</v>
      </c>
      <c r="C1218" s="12">
        <v>41141</v>
      </c>
      <c r="D1218" s="15">
        <v>800</v>
      </c>
      <c r="E1218" s="12" t="str">
        <f>IF(B1218="Med A", IF(COUNTIFS(A$2:A1218, A1218, B$2:B1218, "Med A")=1, C1218, ""), "")</f>
        <v/>
      </c>
      <c r="F1218" s="12" t="str">
        <f t="shared" ref="F1218:F1281" si="38">IF(AND(B1218="Med A", B1219="Med B", A1218=A1219), C1218, "")</f>
        <v/>
      </c>
      <c r="G1218" s="13" t="str">
        <f t="shared" si="37"/>
        <v/>
      </c>
    </row>
    <row r="1219" spans="1:7" x14ac:dyDescent="0.25">
      <c r="A1219" s="11">
        <v>82</v>
      </c>
      <c r="B1219" s="11" t="s">
        <v>622</v>
      </c>
      <c r="C1219" s="12">
        <v>41143</v>
      </c>
      <c r="D1219" s="15">
        <v>800</v>
      </c>
      <c r="E1219" s="12" t="str">
        <f>IF(B1219="Med A", IF(COUNTIFS(A$2:A1219, A1219, B$2:B1219, "Med A")=1, C1219, ""), "")</f>
        <v/>
      </c>
      <c r="F1219" s="12" t="str">
        <f t="shared" si="38"/>
        <v/>
      </c>
      <c r="G1219" s="13" t="str">
        <f t="shared" ref="G1219:G1282" si="39">IF(AND(B1219="Med A",B1220="Med B",A1219=A1220),(C1219-_xlfn.MINIFS(C:C,A:A,A1219,B:B,"Med A")+1)/7,"")</f>
        <v/>
      </c>
    </row>
    <row r="1220" spans="1:7" x14ac:dyDescent="0.25">
      <c r="A1220" s="11">
        <v>82</v>
      </c>
      <c r="B1220" s="11" t="s">
        <v>622</v>
      </c>
      <c r="C1220" s="12">
        <v>41145</v>
      </c>
      <c r="D1220" s="15">
        <v>800</v>
      </c>
      <c r="E1220" s="12" t="str">
        <f>IF(B1220="Med A", IF(COUNTIFS(A$2:A1220, A1220, B$2:B1220, "Med A")=1, C1220, ""), "")</f>
        <v/>
      </c>
      <c r="F1220" s="12" t="str">
        <f t="shared" si="38"/>
        <v/>
      </c>
      <c r="G1220" s="13" t="str">
        <f t="shared" si="39"/>
        <v/>
      </c>
    </row>
    <row r="1221" spans="1:7" x14ac:dyDescent="0.25">
      <c r="A1221" s="11">
        <v>82</v>
      </c>
      <c r="B1221" s="11" t="s">
        <v>622</v>
      </c>
      <c r="C1221" s="12">
        <v>41148</v>
      </c>
      <c r="D1221" s="15">
        <v>800</v>
      </c>
      <c r="E1221" s="12" t="str">
        <f>IF(B1221="Med A", IF(COUNTIFS(A$2:A1221, A1221, B$2:B1221, "Med A")=1, C1221, ""), "")</f>
        <v/>
      </c>
      <c r="F1221" s="12" t="str">
        <f t="shared" si="38"/>
        <v/>
      </c>
      <c r="G1221" s="13" t="str">
        <f t="shared" si="39"/>
        <v/>
      </c>
    </row>
    <row r="1222" spans="1:7" x14ac:dyDescent="0.25">
      <c r="A1222" s="11">
        <v>82</v>
      </c>
      <c r="B1222" s="11" t="s">
        <v>622</v>
      </c>
      <c r="C1222" s="12">
        <v>41150</v>
      </c>
      <c r="D1222" s="15">
        <v>800</v>
      </c>
      <c r="E1222" s="12" t="str">
        <f>IF(B1222="Med A", IF(COUNTIFS(A$2:A1222, A1222, B$2:B1222, "Med A")=1, C1222, ""), "")</f>
        <v/>
      </c>
      <c r="F1222" s="12" t="str">
        <f t="shared" si="38"/>
        <v/>
      </c>
      <c r="G1222" s="13" t="str">
        <f t="shared" si="39"/>
        <v/>
      </c>
    </row>
    <row r="1223" spans="1:7" x14ac:dyDescent="0.25">
      <c r="A1223" s="11">
        <v>82</v>
      </c>
      <c r="B1223" s="11" t="s">
        <v>622</v>
      </c>
      <c r="C1223" s="12">
        <v>41152</v>
      </c>
      <c r="D1223" s="15">
        <v>800</v>
      </c>
      <c r="E1223" s="12" t="str">
        <f>IF(B1223="Med A", IF(COUNTIFS(A$2:A1223, A1223, B$2:B1223, "Med A")=1, C1223, ""), "")</f>
        <v/>
      </c>
      <c r="F1223" s="12" t="str">
        <f t="shared" si="38"/>
        <v/>
      </c>
      <c r="G1223" s="13" t="str">
        <f t="shared" si="39"/>
        <v/>
      </c>
    </row>
    <row r="1224" spans="1:7" x14ac:dyDescent="0.25">
      <c r="A1224" s="11">
        <v>82</v>
      </c>
      <c r="B1224" s="11" t="s">
        <v>622</v>
      </c>
      <c r="C1224" s="12">
        <v>41155</v>
      </c>
      <c r="D1224" s="15">
        <v>800</v>
      </c>
      <c r="E1224" s="12" t="str">
        <f>IF(B1224="Med A", IF(COUNTIFS(A$2:A1224, A1224, B$2:B1224, "Med A")=1, C1224, ""), "")</f>
        <v/>
      </c>
      <c r="F1224" s="12" t="str">
        <f t="shared" si="38"/>
        <v/>
      </c>
      <c r="G1224" s="13" t="str">
        <f t="shared" si="39"/>
        <v/>
      </c>
    </row>
    <row r="1225" spans="1:7" x14ac:dyDescent="0.25">
      <c r="A1225" s="11">
        <v>82</v>
      </c>
      <c r="B1225" s="11" t="s">
        <v>622</v>
      </c>
      <c r="C1225" s="12">
        <v>41157</v>
      </c>
      <c r="D1225" s="15">
        <v>800</v>
      </c>
      <c r="E1225" s="12" t="str">
        <f>IF(B1225="Med A", IF(COUNTIFS(A$2:A1225, A1225, B$2:B1225, "Med A")=1, C1225, ""), "")</f>
        <v/>
      </c>
      <c r="F1225" s="12">
        <f t="shared" si="38"/>
        <v>41157</v>
      </c>
      <c r="G1225" s="13">
        <f t="shared" si="39"/>
        <v>8.8571428571428577</v>
      </c>
    </row>
    <row r="1226" spans="1:7" x14ac:dyDescent="0.25">
      <c r="A1226" s="11">
        <v>82</v>
      </c>
      <c r="B1226" s="11" t="s">
        <v>623</v>
      </c>
      <c r="C1226" s="12">
        <v>41164</v>
      </c>
      <c r="D1226" s="15">
        <v>2</v>
      </c>
      <c r="E1226" s="12" t="str">
        <f>IF(B1226="Med A", IF(COUNTIFS(A$2:A1226, A1226, B$2:B1226, "Med A")=1, C1226, ""), "")</f>
        <v/>
      </c>
      <c r="F1226" s="12" t="str">
        <f t="shared" si="38"/>
        <v/>
      </c>
      <c r="G1226" s="13" t="str">
        <f t="shared" si="39"/>
        <v/>
      </c>
    </row>
    <row r="1227" spans="1:7" x14ac:dyDescent="0.25">
      <c r="A1227" s="11">
        <v>82</v>
      </c>
      <c r="B1227" s="11" t="s">
        <v>623</v>
      </c>
      <c r="C1227" s="12">
        <v>41192</v>
      </c>
      <c r="D1227" s="15">
        <v>1</v>
      </c>
      <c r="E1227" s="12" t="str">
        <f>IF(B1227="Med A", IF(COUNTIFS(A$2:A1227, A1227, B$2:B1227, "Med A")=1, C1227, ""), "")</f>
        <v/>
      </c>
      <c r="F1227" s="12" t="str">
        <f t="shared" si="38"/>
        <v/>
      </c>
      <c r="G1227" s="13" t="str">
        <f t="shared" si="39"/>
        <v/>
      </c>
    </row>
    <row r="1228" spans="1:7" x14ac:dyDescent="0.25">
      <c r="A1228" s="11">
        <v>82</v>
      </c>
      <c r="B1228" s="11" t="s">
        <v>623</v>
      </c>
      <c r="C1228" s="12">
        <v>41192</v>
      </c>
      <c r="D1228" s="15">
        <v>2</v>
      </c>
      <c r="E1228" s="12" t="str">
        <f>IF(B1228="Med A", IF(COUNTIFS(A$2:A1228, A1228, B$2:B1228, "Med A")=1, C1228, ""), "")</f>
        <v/>
      </c>
      <c r="F1228" s="12" t="str">
        <f t="shared" si="38"/>
        <v/>
      </c>
      <c r="G1228" s="13" t="str">
        <f t="shared" si="39"/>
        <v/>
      </c>
    </row>
    <row r="1229" spans="1:7" x14ac:dyDescent="0.25">
      <c r="A1229" s="11">
        <v>82</v>
      </c>
      <c r="B1229" s="11" t="s">
        <v>623</v>
      </c>
      <c r="C1229" s="12">
        <v>41227</v>
      </c>
      <c r="D1229" s="15">
        <v>3</v>
      </c>
      <c r="E1229" s="12" t="str">
        <f>IF(B1229="Med A", IF(COUNTIFS(A$2:A1229, A1229, B$2:B1229, "Med A")=1, C1229, ""), "")</f>
        <v/>
      </c>
      <c r="F1229" s="12" t="str">
        <f t="shared" si="38"/>
        <v/>
      </c>
      <c r="G1229" s="13" t="str">
        <f t="shared" si="39"/>
        <v/>
      </c>
    </row>
    <row r="1230" spans="1:7" x14ac:dyDescent="0.25">
      <c r="A1230" s="11">
        <v>83</v>
      </c>
      <c r="B1230" s="11" t="s">
        <v>622</v>
      </c>
      <c r="C1230" s="12">
        <v>41127</v>
      </c>
      <c r="D1230" s="15">
        <v>4400</v>
      </c>
      <c r="E1230" s="12">
        <f>IF(B1230="Med A", IF(COUNTIFS(A$2:A1230, A1230, B$2:B1230, "Med A")=1, C1230, ""), "")</f>
        <v>41127</v>
      </c>
      <c r="F1230" s="12" t="str">
        <f t="shared" si="38"/>
        <v/>
      </c>
      <c r="G1230" s="13" t="str">
        <f t="shared" si="39"/>
        <v/>
      </c>
    </row>
    <row r="1231" spans="1:7" x14ac:dyDescent="0.25">
      <c r="A1231" s="11">
        <v>83</v>
      </c>
      <c r="B1231" s="11" t="s">
        <v>622</v>
      </c>
      <c r="C1231" s="12">
        <v>41129</v>
      </c>
      <c r="D1231" s="15">
        <v>4400</v>
      </c>
      <c r="E1231" s="12" t="str">
        <f>IF(B1231="Med A", IF(COUNTIFS(A$2:A1231, A1231, B$2:B1231, "Med A")=1, C1231, ""), "")</f>
        <v/>
      </c>
      <c r="F1231" s="12" t="str">
        <f t="shared" si="38"/>
        <v/>
      </c>
      <c r="G1231" s="13" t="str">
        <f t="shared" si="39"/>
        <v/>
      </c>
    </row>
    <row r="1232" spans="1:7" x14ac:dyDescent="0.25">
      <c r="A1232" s="11">
        <v>83</v>
      </c>
      <c r="B1232" s="11" t="s">
        <v>622</v>
      </c>
      <c r="C1232" s="12">
        <v>41131</v>
      </c>
      <c r="D1232" s="15">
        <v>4400</v>
      </c>
      <c r="E1232" s="12" t="str">
        <f>IF(B1232="Med A", IF(COUNTIFS(A$2:A1232, A1232, B$2:B1232, "Med A")=1, C1232, ""), "")</f>
        <v/>
      </c>
      <c r="F1232" s="12" t="str">
        <f t="shared" si="38"/>
        <v/>
      </c>
      <c r="G1232" s="13" t="str">
        <f t="shared" si="39"/>
        <v/>
      </c>
    </row>
    <row r="1233" spans="1:7" x14ac:dyDescent="0.25">
      <c r="A1233" s="11">
        <v>83</v>
      </c>
      <c r="B1233" s="11" t="s">
        <v>622</v>
      </c>
      <c r="C1233" s="12">
        <v>41134</v>
      </c>
      <c r="D1233" s="15">
        <v>4400</v>
      </c>
      <c r="E1233" s="12" t="str">
        <f>IF(B1233="Med A", IF(COUNTIFS(A$2:A1233, A1233, B$2:B1233, "Med A")=1, C1233, ""), "")</f>
        <v/>
      </c>
      <c r="F1233" s="12" t="str">
        <f t="shared" si="38"/>
        <v/>
      </c>
      <c r="G1233" s="13" t="str">
        <f t="shared" si="39"/>
        <v/>
      </c>
    </row>
    <row r="1234" spans="1:7" x14ac:dyDescent="0.25">
      <c r="A1234" s="11">
        <v>83</v>
      </c>
      <c r="B1234" s="11" t="s">
        <v>622</v>
      </c>
      <c r="C1234" s="12">
        <v>41136</v>
      </c>
      <c r="D1234" s="15">
        <v>4400</v>
      </c>
      <c r="E1234" s="12" t="str">
        <f>IF(B1234="Med A", IF(COUNTIFS(A$2:A1234, A1234, B$2:B1234, "Med A")=1, C1234, ""), "")</f>
        <v/>
      </c>
      <c r="F1234" s="12" t="str">
        <f t="shared" si="38"/>
        <v/>
      </c>
      <c r="G1234" s="13" t="str">
        <f t="shared" si="39"/>
        <v/>
      </c>
    </row>
    <row r="1235" spans="1:7" x14ac:dyDescent="0.25">
      <c r="A1235" s="11">
        <v>83</v>
      </c>
      <c r="B1235" s="11" t="s">
        <v>622</v>
      </c>
      <c r="C1235" s="12">
        <v>41138</v>
      </c>
      <c r="D1235" s="15">
        <v>4400</v>
      </c>
      <c r="E1235" s="12" t="str">
        <f>IF(B1235="Med A", IF(COUNTIFS(A$2:A1235, A1235, B$2:B1235, "Med A")=1, C1235, ""), "")</f>
        <v/>
      </c>
      <c r="F1235" s="12" t="str">
        <f t="shared" si="38"/>
        <v/>
      </c>
      <c r="G1235" s="13" t="str">
        <f t="shared" si="39"/>
        <v/>
      </c>
    </row>
    <row r="1236" spans="1:7" x14ac:dyDescent="0.25">
      <c r="A1236" s="11">
        <v>83</v>
      </c>
      <c r="B1236" s="11" t="s">
        <v>622</v>
      </c>
      <c r="C1236" s="12">
        <v>41141</v>
      </c>
      <c r="D1236" s="15">
        <v>5300</v>
      </c>
      <c r="E1236" s="12" t="str">
        <f>IF(B1236="Med A", IF(COUNTIFS(A$2:A1236, A1236, B$2:B1236, "Med A")=1, C1236, ""), "")</f>
        <v/>
      </c>
      <c r="F1236" s="12" t="str">
        <f t="shared" si="38"/>
        <v/>
      </c>
      <c r="G1236" s="13" t="str">
        <f t="shared" si="39"/>
        <v/>
      </c>
    </row>
    <row r="1237" spans="1:7" x14ac:dyDescent="0.25">
      <c r="A1237" s="11">
        <v>83</v>
      </c>
      <c r="B1237" s="11" t="s">
        <v>622</v>
      </c>
      <c r="C1237" s="12">
        <v>41143</v>
      </c>
      <c r="D1237" s="15">
        <v>5300</v>
      </c>
      <c r="E1237" s="12" t="str">
        <f>IF(B1237="Med A", IF(COUNTIFS(A$2:A1237, A1237, B$2:B1237, "Med A")=1, C1237, ""), "")</f>
        <v/>
      </c>
      <c r="F1237" s="12" t="str">
        <f t="shared" si="38"/>
        <v/>
      </c>
      <c r="G1237" s="13" t="str">
        <f t="shared" si="39"/>
        <v/>
      </c>
    </row>
    <row r="1238" spans="1:7" x14ac:dyDescent="0.25">
      <c r="A1238" s="11">
        <v>83</v>
      </c>
      <c r="B1238" s="11" t="s">
        <v>622</v>
      </c>
      <c r="C1238" s="12">
        <v>41145</v>
      </c>
      <c r="D1238" s="15">
        <v>5300</v>
      </c>
      <c r="E1238" s="12" t="str">
        <f>IF(B1238="Med A", IF(COUNTIFS(A$2:A1238, A1238, B$2:B1238, "Med A")=1, C1238, ""), "")</f>
        <v/>
      </c>
      <c r="F1238" s="12" t="str">
        <f t="shared" si="38"/>
        <v/>
      </c>
      <c r="G1238" s="13" t="str">
        <f t="shared" si="39"/>
        <v/>
      </c>
    </row>
    <row r="1239" spans="1:7" x14ac:dyDescent="0.25">
      <c r="A1239" s="11">
        <v>83</v>
      </c>
      <c r="B1239" s="11" t="s">
        <v>622</v>
      </c>
      <c r="C1239" s="12">
        <v>41148</v>
      </c>
      <c r="D1239" s="15">
        <v>5300</v>
      </c>
      <c r="E1239" s="12" t="str">
        <f>IF(B1239="Med A", IF(COUNTIFS(A$2:A1239, A1239, B$2:B1239, "Med A")=1, C1239, ""), "")</f>
        <v/>
      </c>
      <c r="F1239" s="12" t="str">
        <f t="shared" si="38"/>
        <v/>
      </c>
      <c r="G1239" s="13" t="str">
        <f t="shared" si="39"/>
        <v/>
      </c>
    </row>
    <row r="1240" spans="1:7" x14ac:dyDescent="0.25">
      <c r="A1240" s="11">
        <v>83</v>
      </c>
      <c r="B1240" s="11" t="s">
        <v>622</v>
      </c>
      <c r="C1240" s="12">
        <v>41150</v>
      </c>
      <c r="D1240" s="15">
        <v>5300</v>
      </c>
      <c r="E1240" s="12" t="str">
        <f>IF(B1240="Med A", IF(COUNTIFS(A$2:A1240, A1240, B$2:B1240, "Med A")=1, C1240, ""), "")</f>
        <v/>
      </c>
      <c r="F1240" s="12" t="str">
        <f t="shared" si="38"/>
        <v/>
      </c>
      <c r="G1240" s="13" t="str">
        <f t="shared" si="39"/>
        <v/>
      </c>
    </row>
    <row r="1241" spans="1:7" x14ac:dyDescent="0.25">
      <c r="A1241" s="11">
        <v>83</v>
      </c>
      <c r="B1241" s="11" t="s">
        <v>622</v>
      </c>
      <c r="C1241" s="12">
        <v>41152</v>
      </c>
      <c r="D1241" s="15">
        <v>5300</v>
      </c>
      <c r="E1241" s="12" t="str">
        <f>IF(B1241="Med A", IF(COUNTIFS(A$2:A1241, A1241, B$2:B1241, "Med A")=1, C1241, ""), "")</f>
        <v/>
      </c>
      <c r="F1241" s="12" t="str">
        <f t="shared" si="38"/>
        <v/>
      </c>
      <c r="G1241" s="13" t="str">
        <f t="shared" si="39"/>
        <v/>
      </c>
    </row>
    <row r="1242" spans="1:7" x14ac:dyDescent="0.25">
      <c r="A1242" s="11">
        <v>83</v>
      </c>
      <c r="B1242" s="11" t="s">
        <v>622</v>
      </c>
      <c r="C1242" s="12">
        <v>41155</v>
      </c>
      <c r="D1242" s="15">
        <v>5300</v>
      </c>
      <c r="E1242" s="12" t="str">
        <f>IF(B1242="Med A", IF(COUNTIFS(A$2:A1242, A1242, B$2:B1242, "Med A")=1, C1242, ""), "")</f>
        <v/>
      </c>
      <c r="F1242" s="12" t="str">
        <f t="shared" si="38"/>
        <v/>
      </c>
      <c r="G1242" s="13" t="str">
        <f t="shared" si="39"/>
        <v/>
      </c>
    </row>
    <row r="1243" spans="1:7" x14ac:dyDescent="0.25">
      <c r="A1243" s="11">
        <v>83</v>
      </c>
      <c r="B1243" s="11" t="s">
        <v>622</v>
      </c>
      <c r="C1243" s="12">
        <v>41157</v>
      </c>
      <c r="D1243" s="15">
        <v>5300</v>
      </c>
      <c r="E1243" s="12" t="str">
        <f>IF(B1243="Med A", IF(COUNTIFS(A$2:A1243, A1243, B$2:B1243, "Med A")=1, C1243, ""), "")</f>
        <v/>
      </c>
      <c r="F1243" s="12">
        <f t="shared" si="38"/>
        <v>41157</v>
      </c>
      <c r="G1243" s="13">
        <f t="shared" si="39"/>
        <v>4.4285714285714288</v>
      </c>
    </row>
    <row r="1244" spans="1:7" x14ac:dyDescent="0.25">
      <c r="A1244" s="11">
        <v>83</v>
      </c>
      <c r="B1244" s="11" t="s">
        <v>623</v>
      </c>
      <c r="C1244" s="12">
        <v>41164</v>
      </c>
      <c r="D1244" s="15">
        <v>8</v>
      </c>
      <c r="E1244" s="12" t="str">
        <f>IF(B1244="Med A", IF(COUNTIFS(A$2:A1244, A1244, B$2:B1244, "Med A")=1, C1244, ""), "")</f>
        <v/>
      </c>
      <c r="F1244" s="12" t="str">
        <f t="shared" si="38"/>
        <v/>
      </c>
      <c r="G1244" s="13" t="str">
        <f t="shared" si="39"/>
        <v/>
      </c>
    </row>
    <row r="1245" spans="1:7" x14ac:dyDescent="0.25">
      <c r="A1245" s="11">
        <v>83</v>
      </c>
      <c r="B1245" s="11" t="s">
        <v>623</v>
      </c>
      <c r="C1245" s="12">
        <v>41227</v>
      </c>
      <c r="D1245" s="15">
        <v>2</v>
      </c>
      <c r="E1245" s="12" t="str">
        <f>IF(B1245="Med A", IF(COUNTIFS(A$2:A1245, A1245, B$2:B1245, "Med A")=1, C1245, ""), "")</f>
        <v/>
      </c>
      <c r="F1245" s="12" t="str">
        <f t="shared" si="38"/>
        <v/>
      </c>
      <c r="G1245" s="13" t="str">
        <f t="shared" si="39"/>
        <v/>
      </c>
    </row>
    <row r="1246" spans="1:7" x14ac:dyDescent="0.25">
      <c r="A1246" s="11">
        <v>84</v>
      </c>
      <c r="B1246" s="11" t="s">
        <v>623</v>
      </c>
      <c r="C1246" s="12">
        <v>41194</v>
      </c>
      <c r="D1246" s="15">
        <v>3</v>
      </c>
      <c r="E1246" s="12" t="str">
        <f>IF(B1246="Med A", IF(COUNTIFS(A$2:A1246, A1246, B$2:B1246, "Med A")=1, C1246, ""), "")</f>
        <v/>
      </c>
      <c r="F1246" s="12" t="str">
        <f t="shared" si="38"/>
        <v/>
      </c>
      <c r="G1246" s="13" t="str">
        <f t="shared" si="39"/>
        <v/>
      </c>
    </row>
    <row r="1247" spans="1:7" x14ac:dyDescent="0.25">
      <c r="A1247" s="11">
        <v>85</v>
      </c>
      <c r="B1247" s="11" t="s">
        <v>622</v>
      </c>
      <c r="C1247" s="12">
        <v>41097</v>
      </c>
      <c r="D1247" s="15">
        <v>14400</v>
      </c>
      <c r="E1247" s="12">
        <f>IF(B1247="Med A", IF(COUNTIFS(A$2:A1247, A1247, B$2:B1247, "Med A")=1, C1247, ""), "")</f>
        <v>41097</v>
      </c>
      <c r="F1247" s="12" t="str">
        <f t="shared" si="38"/>
        <v/>
      </c>
      <c r="G1247" s="13" t="str">
        <f t="shared" si="39"/>
        <v/>
      </c>
    </row>
    <row r="1248" spans="1:7" x14ac:dyDescent="0.25">
      <c r="A1248" s="11">
        <v>85</v>
      </c>
      <c r="B1248" s="11" t="s">
        <v>622</v>
      </c>
      <c r="C1248" s="12">
        <v>41100</v>
      </c>
      <c r="D1248" s="15">
        <v>14400</v>
      </c>
      <c r="E1248" s="12" t="str">
        <f>IF(B1248="Med A", IF(COUNTIFS(A$2:A1248, A1248, B$2:B1248, "Med A")=1, C1248, ""), "")</f>
        <v/>
      </c>
      <c r="F1248" s="12" t="str">
        <f t="shared" si="38"/>
        <v/>
      </c>
      <c r="G1248" s="13" t="str">
        <f t="shared" si="39"/>
        <v/>
      </c>
    </row>
    <row r="1249" spans="1:7" x14ac:dyDescent="0.25">
      <c r="A1249" s="11">
        <v>85</v>
      </c>
      <c r="B1249" s="11" t="s">
        <v>622</v>
      </c>
      <c r="C1249" s="12">
        <v>41102</v>
      </c>
      <c r="D1249" s="15">
        <v>14400</v>
      </c>
      <c r="E1249" s="12" t="str">
        <f>IF(B1249="Med A", IF(COUNTIFS(A$2:A1249, A1249, B$2:B1249, "Med A")=1, C1249, ""), "")</f>
        <v/>
      </c>
      <c r="F1249" s="12" t="str">
        <f t="shared" si="38"/>
        <v/>
      </c>
      <c r="G1249" s="13" t="str">
        <f t="shared" si="39"/>
        <v/>
      </c>
    </row>
    <row r="1250" spans="1:7" x14ac:dyDescent="0.25">
      <c r="A1250" s="11">
        <v>85</v>
      </c>
      <c r="B1250" s="11" t="s">
        <v>622</v>
      </c>
      <c r="C1250" s="12">
        <v>41104</v>
      </c>
      <c r="D1250" s="15">
        <v>14400</v>
      </c>
      <c r="E1250" s="12" t="str">
        <f>IF(B1250="Med A", IF(COUNTIFS(A$2:A1250, A1250, B$2:B1250, "Med A")=1, C1250, ""), "")</f>
        <v/>
      </c>
      <c r="F1250" s="12" t="str">
        <f t="shared" si="38"/>
        <v/>
      </c>
      <c r="G1250" s="13" t="str">
        <f t="shared" si="39"/>
        <v/>
      </c>
    </row>
    <row r="1251" spans="1:7" x14ac:dyDescent="0.25">
      <c r="A1251" s="11">
        <v>85</v>
      </c>
      <c r="B1251" s="11" t="s">
        <v>622</v>
      </c>
      <c r="C1251" s="12">
        <v>41107</v>
      </c>
      <c r="D1251" s="15">
        <v>14400</v>
      </c>
      <c r="E1251" s="12" t="str">
        <f>IF(B1251="Med A", IF(COUNTIFS(A$2:A1251, A1251, B$2:B1251, "Med A")=1, C1251, ""), "")</f>
        <v/>
      </c>
      <c r="F1251" s="12" t="str">
        <f t="shared" si="38"/>
        <v/>
      </c>
      <c r="G1251" s="13" t="str">
        <f t="shared" si="39"/>
        <v/>
      </c>
    </row>
    <row r="1252" spans="1:7" x14ac:dyDescent="0.25">
      <c r="A1252" s="11">
        <v>85</v>
      </c>
      <c r="B1252" s="11" t="s">
        <v>622</v>
      </c>
      <c r="C1252" s="12">
        <v>41109</v>
      </c>
      <c r="D1252" s="15">
        <v>14400</v>
      </c>
      <c r="E1252" s="12" t="str">
        <f>IF(B1252="Med A", IF(COUNTIFS(A$2:A1252, A1252, B$2:B1252, "Med A")=1, C1252, ""), "")</f>
        <v/>
      </c>
      <c r="F1252" s="12" t="str">
        <f t="shared" si="38"/>
        <v/>
      </c>
      <c r="G1252" s="13" t="str">
        <f t="shared" si="39"/>
        <v/>
      </c>
    </row>
    <row r="1253" spans="1:7" x14ac:dyDescent="0.25">
      <c r="A1253" s="11">
        <v>85</v>
      </c>
      <c r="B1253" s="11" t="s">
        <v>622</v>
      </c>
      <c r="C1253" s="12">
        <v>41111</v>
      </c>
      <c r="D1253" s="15">
        <v>14400</v>
      </c>
      <c r="E1253" s="12" t="str">
        <f>IF(B1253="Med A", IF(COUNTIFS(A$2:A1253, A1253, B$2:B1253, "Med A")=1, C1253, ""), "")</f>
        <v/>
      </c>
      <c r="F1253" s="12" t="str">
        <f t="shared" si="38"/>
        <v/>
      </c>
      <c r="G1253" s="13" t="str">
        <f t="shared" si="39"/>
        <v/>
      </c>
    </row>
    <row r="1254" spans="1:7" x14ac:dyDescent="0.25">
      <c r="A1254" s="11">
        <v>85</v>
      </c>
      <c r="B1254" s="11" t="s">
        <v>622</v>
      </c>
      <c r="C1254" s="12">
        <v>41114</v>
      </c>
      <c r="D1254" s="15">
        <v>14400</v>
      </c>
      <c r="E1254" s="12" t="str">
        <f>IF(B1254="Med A", IF(COUNTIFS(A$2:A1254, A1254, B$2:B1254, "Med A")=1, C1254, ""), "")</f>
        <v/>
      </c>
      <c r="F1254" s="12" t="str">
        <f t="shared" si="38"/>
        <v/>
      </c>
      <c r="G1254" s="13" t="str">
        <f t="shared" si="39"/>
        <v/>
      </c>
    </row>
    <row r="1255" spans="1:7" x14ac:dyDescent="0.25">
      <c r="A1255" s="11">
        <v>85</v>
      </c>
      <c r="B1255" s="11" t="s">
        <v>622</v>
      </c>
      <c r="C1255" s="12">
        <v>41116</v>
      </c>
      <c r="D1255" s="15">
        <v>14400</v>
      </c>
      <c r="E1255" s="12" t="str">
        <f>IF(B1255="Med A", IF(COUNTIFS(A$2:A1255, A1255, B$2:B1255, "Med A")=1, C1255, ""), "")</f>
        <v/>
      </c>
      <c r="F1255" s="12" t="str">
        <f t="shared" si="38"/>
        <v/>
      </c>
      <c r="G1255" s="13" t="str">
        <f t="shared" si="39"/>
        <v/>
      </c>
    </row>
    <row r="1256" spans="1:7" x14ac:dyDescent="0.25">
      <c r="A1256" s="11">
        <v>85</v>
      </c>
      <c r="B1256" s="11" t="s">
        <v>622</v>
      </c>
      <c r="C1256" s="12">
        <v>41118</v>
      </c>
      <c r="D1256" s="15">
        <v>14400</v>
      </c>
      <c r="E1256" s="12" t="str">
        <f>IF(B1256="Med A", IF(COUNTIFS(A$2:A1256, A1256, B$2:B1256, "Med A")=1, C1256, ""), "")</f>
        <v/>
      </c>
      <c r="F1256" s="12" t="str">
        <f t="shared" si="38"/>
        <v/>
      </c>
      <c r="G1256" s="13" t="str">
        <f t="shared" si="39"/>
        <v/>
      </c>
    </row>
    <row r="1257" spans="1:7" x14ac:dyDescent="0.25">
      <c r="A1257" s="11">
        <v>85</v>
      </c>
      <c r="B1257" s="11" t="s">
        <v>622</v>
      </c>
      <c r="C1257" s="12">
        <v>41121</v>
      </c>
      <c r="D1257" s="15">
        <v>14400</v>
      </c>
      <c r="E1257" s="12" t="str">
        <f>IF(B1257="Med A", IF(COUNTIFS(A$2:A1257, A1257, B$2:B1257, "Med A")=1, C1257, ""), "")</f>
        <v/>
      </c>
      <c r="F1257" s="12" t="str">
        <f t="shared" si="38"/>
        <v/>
      </c>
      <c r="G1257" s="13" t="str">
        <f t="shared" si="39"/>
        <v/>
      </c>
    </row>
    <row r="1258" spans="1:7" x14ac:dyDescent="0.25">
      <c r="A1258" s="11">
        <v>85</v>
      </c>
      <c r="B1258" s="11" t="s">
        <v>622</v>
      </c>
      <c r="C1258" s="12">
        <v>41123</v>
      </c>
      <c r="D1258" s="15">
        <v>14400</v>
      </c>
      <c r="E1258" s="12" t="str">
        <f>IF(B1258="Med A", IF(COUNTIFS(A$2:A1258, A1258, B$2:B1258, "Med A")=1, C1258, ""), "")</f>
        <v/>
      </c>
      <c r="F1258" s="12" t="str">
        <f t="shared" si="38"/>
        <v/>
      </c>
      <c r="G1258" s="13" t="str">
        <f t="shared" si="39"/>
        <v/>
      </c>
    </row>
    <row r="1259" spans="1:7" x14ac:dyDescent="0.25">
      <c r="A1259" s="11">
        <v>85</v>
      </c>
      <c r="B1259" s="11" t="s">
        <v>622</v>
      </c>
      <c r="C1259" s="12">
        <v>41139</v>
      </c>
      <c r="D1259" s="15">
        <v>13000</v>
      </c>
      <c r="E1259" s="12" t="str">
        <f>IF(B1259="Med A", IF(COUNTIFS(A$2:A1259, A1259, B$2:B1259, "Med A")=1, C1259, ""), "")</f>
        <v/>
      </c>
      <c r="F1259" s="12" t="str">
        <f t="shared" si="38"/>
        <v/>
      </c>
      <c r="G1259" s="13" t="str">
        <f t="shared" si="39"/>
        <v/>
      </c>
    </row>
    <row r="1260" spans="1:7" x14ac:dyDescent="0.25">
      <c r="A1260" s="11">
        <v>85</v>
      </c>
      <c r="B1260" s="11" t="s">
        <v>622</v>
      </c>
      <c r="C1260" s="12">
        <v>41142</v>
      </c>
      <c r="D1260" s="15">
        <v>13000</v>
      </c>
      <c r="E1260" s="12" t="str">
        <f>IF(B1260="Med A", IF(COUNTIFS(A$2:A1260, A1260, B$2:B1260, "Med A")=1, C1260, ""), "")</f>
        <v/>
      </c>
      <c r="F1260" s="12" t="str">
        <f t="shared" si="38"/>
        <v/>
      </c>
      <c r="G1260" s="13" t="str">
        <f t="shared" si="39"/>
        <v/>
      </c>
    </row>
    <row r="1261" spans="1:7" x14ac:dyDescent="0.25">
      <c r="A1261" s="11">
        <v>85</v>
      </c>
      <c r="B1261" s="11" t="s">
        <v>622</v>
      </c>
      <c r="C1261" s="12">
        <v>41144</v>
      </c>
      <c r="D1261" s="15">
        <v>13000</v>
      </c>
      <c r="E1261" s="12" t="str">
        <f>IF(B1261="Med A", IF(COUNTIFS(A$2:A1261, A1261, B$2:B1261, "Med A")=1, C1261, ""), "")</f>
        <v/>
      </c>
      <c r="F1261" s="12" t="str">
        <f t="shared" si="38"/>
        <v/>
      </c>
      <c r="G1261" s="13" t="str">
        <f t="shared" si="39"/>
        <v/>
      </c>
    </row>
    <row r="1262" spans="1:7" x14ac:dyDescent="0.25">
      <c r="A1262" s="11">
        <v>85</v>
      </c>
      <c r="B1262" s="11" t="s">
        <v>622</v>
      </c>
      <c r="C1262" s="12">
        <v>41146</v>
      </c>
      <c r="D1262" s="15">
        <v>13000</v>
      </c>
      <c r="E1262" s="12" t="str">
        <f>IF(B1262="Med A", IF(COUNTIFS(A$2:A1262, A1262, B$2:B1262, "Med A")=1, C1262, ""), "")</f>
        <v/>
      </c>
      <c r="F1262" s="12" t="str">
        <f t="shared" si="38"/>
        <v/>
      </c>
      <c r="G1262" s="13" t="str">
        <f t="shared" si="39"/>
        <v/>
      </c>
    </row>
    <row r="1263" spans="1:7" x14ac:dyDescent="0.25">
      <c r="A1263" s="11">
        <v>85</v>
      </c>
      <c r="B1263" s="11" t="s">
        <v>622</v>
      </c>
      <c r="C1263" s="12">
        <v>41149</v>
      </c>
      <c r="D1263" s="15">
        <v>13000</v>
      </c>
      <c r="E1263" s="12" t="str">
        <f>IF(B1263="Med A", IF(COUNTIFS(A$2:A1263, A1263, B$2:B1263, "Med A")=1, C1263, ""), "")</f>
        <v/>
      </c>
      <c r="F1263" s="12" t="str">
        <f t="shared" si="38"/>
        <v/>
      </c>
      <c r="G1263" s="13" t="str">
        <f t="shared" si="39"/>
        <v/>
      </c>
    </row>
    <row r="1264" spans="1:7" x14ac:dyDescent="0.25">
      <c r="A1264" s="11">
        <v>85</v>
      </c>
      <c r="B1264" s="11" t="s">
        <v>622</v>
      </c>
      <c r="C1264" s="12">
        <v>41151</v>
      </c>
      <c r="D1264" s="15">
        <v>13000</v>
      </c>
      <c r="E1264" s="12" t="str">
        <f>IF(B1264="Med A", IF(COUNTIFS(A$2:A1264, A1264, B$2:B1264, "Med A")=1, C1264, ""), "")</f>
        <v/>
      </c>
      <c r="F1264" s="12" t="str">
        <f t="shared" si="38"/>
        <v/>
      </c>
      <c r="G1264" s="13" t="str">
        <f t="shared" si="39"/>
        <v/>
      </c>
    </row>
    <row r="1265" spans="1:7" x14ac:dyDescent="0.25">
      <c r="A1265" s="11">
        <v>85</v>
      </c>
      <c r="B1265" s="11" t="s">
        <v>622</v>
      </c>
      <c r="C1265" s="12">
        <v>41153</v>
      </c>
      <c r="D1265" s="15">
        <v>13000</v>
      </c>
      <c r="E1265" s="12" t="str">
        <f>IF(B1265="Med A", IF(COUNTIFS(A$2:A1265, A1265, B$2:B1265, "Med A")=1, C1265, ""), "")</f>
        <v/>
      </c>
      <c r="F1265" s="12" t="str">
        <f t="shared" si="38"/>
        <v/>
      </c>
      <c r="G1265" s="13" t="str">
        <f t="shared" si="39"/>
        <v/>
      </c>
    </row>
    <row r="1266" spans="1:7" x14ac:dyDescent="0.25">
      <c r="A1266" s="11">
        <v>85</v>
      </c>
      <c r="B1266" s="11" t="s">
        <v>622</v>
      </c>
      <c r="C1266" s="12">
        <v>41156</v>
      </c>
      <c r="D1266" s="15">
        <v>13000</v>
      </c>
      <c r="E1266" s="12" t="str">
        <f>IF(B1266="Med A", IF(COUNTIFS(A$2:A1266, A1266, B$2:B1266, "Med A")=1, C1266, ""), "")</f>
        <v/>
      </c>
      <c r="F1266" s="12" t="str">
        <f t="shared" si="38"/>
        <v/>
      </c>
      <c r="G1266" s="13" t="str">
        <f t="shared" si="39"/>
        <v/>
      </c>
    </row>
    <row r="1267" spans="1:7" x14ac:dyDescent="0.25">
      <c r="A1267" s="11">
        <v>85</v>
      </c>
      <c r="B1267" s="11" t="s">
        <v>622</v>
      </c>
      <c r="C1267" s="12">
        <v>41158</v>
      </c>
      <c r="D1267" s="15">
        <v>13000</v>
      </c>
      <c r="E1267" s="12" t="str">
        <f>IF(B1267="Med A", IF(COUNTIFS(A$2:A1267, A1267, B$2:B1267, "Med A")=1, C1267, ""), "")</f>
        <v/>
      </c>
      <c r="F1267" s="12">
        <f t="shared" si="38"/>
        <v>41158</v>
      </c>
      <c r="G1267" s="13">
        <f t="shared" si="39"/>
        <v>8.8571428571428577</v>
      </c>
    </row>
    <row r="1268" spans="1:7" x14ac:dyDescent="0.25">
      <c r="A1268" s="11">
        <v>85</v>
      </c>
      <c r="B1268" s="11" t="s">
        <v>623</v>
      </c>
      <c r="C1268" s="12">
        <v>41165</v>
      </c>
      <c r="D1268" s="15">
        <v>16</v>
      </c>
      <c r="E1268" s="12" t="str">
        <f>IF(B1268="Med A", IF(COUNTIFS(A$2:A1268, A1268, B$2:B1268, "Med A")=1, C1268, ""), "")</f>
        <v/>
      </c>
      <c r="F1268" s="12" t="str">
        <f t="shared" si="38"/>
        <v/>
      </c>
      <c r="G1268" s="13" t="str">
        <f t="shared" si="39"/>
        <v/>
      </c>
    </row>
    <row r="1269" spans="1:7" x14ac:dyDescent="0.25">
      <c r="A1269" s="11">
        <v>86</v>
      </c>
      <c r="B1269" s="11" t="s">
        <v>622</v>
      </c>
      <c r="C1269" s="12">
        <v>41139</v>
      </c>
      <c r="D1269" s="15">
        <v>500</v>
      </c>
      <c r="E1269" s="12">
        <f>IF(B1269="Med A", IF(COUNTIFS(A$2:A1269, A1269, B$2:B1269, "Med A")=1, C1269, ""), "")</f>
        <v>41139</v>
      </c>
      <c r="F1269" s="12" t="str">
        <f t="shared" si="38"/>
        <v/>
      </c>
      <c r="G1269" s="13" t="str">
        <f t="shared" si="39"/>
        <v/>
      </c>
    </row>
    <row r="1270" spans="1:7" x14ac:dyDescent="0.25">
      <c r="A1270" s="11">
        <v>86</v>
      </c>
      <c r="B1270" s="11" t="s">
        <v>622</v>
      </c>
      <c r="C1270" s="12">
        <v>41142</v>
      </c>
      <c r="D1270" s="15">
        <v>500</v>
      </c>
      <c r="E1270" s="12" t="str">
        <f>IF(B1270="Med A", IF(COUNTIFS(A$2:A1270, A1270, B$2:B1270, "Med A")=1, C1270, ""), "")</f>
        <v/>
      </c>
      <c r="F1270" s="12" t="str">
        <f t="shared" si="38"/>
        <v/>
      </c>
      <c r="G1270" s="13" t="str">
        <f t="shared" si="39"/>
        <v/>
      </c>
    </row>
    <row r="1271" spans="1:7" x14ac:dyDescent="0.25">
      <c r="A1271" s="11">
        <v>86</v>
      </c>
      <c r="B1271" s="11" t="s">
        <v>622</v>
      </c>
      <c r="C1271" s="12">
        <v>41144</v>
      </c>
      <c r="D1271" s="15">
        <v>500</v>
      </c>
      <c r="E1271" s="12" t="str">
        <f>IF(B1271="Med A", IF(COUNTIFS(A$2:A1271, A1271, B$2:B1271, "Med A")=1, C1271, ""), "")</f>
        <v/>
      </c>
      <c r="F1271" s="12" t="str">
        <f t="shared" si="38"/>
        <v/>
      </c>
      <c r="G1271" s="13" t="str">
        <f t="shared" si="39"/>
        <v/>
      </c>
    </row>
    <row r="1272" spans="1:7" x14ac:dyDescent="0.25">
      <c r="A1272" s="11">
        <v>86</v>
      </c>
      <c r="B1272" s="11" t="s">
        <v>622</v>
      </c>
      <c r="C1272" s="12">
        <v>41146</v>
      </c>
      <c r="D1272" s="15">
        <v>500</v>
      </c>
      <c r="E1272" s="12" t="str">
        <f>IF(B1272="Med A", IF(COUNTIFS(A$2:A1272, A1272, B$2:B1272, "Med A")=1, C1272, ""), "")</f>
        <v/>
      </c>
      <c r="F1272" s="12" t="str">
        <f t="shared" si="38"/>
        <v/>
      </c>
      <c r="G1272" s="13" t="str">
        <f t="shared" si="39"/>
        <v/>
      </c>
    </row>
    <row r="1273" spans="1:7" x14ac:dyDescent="0.25">
      <c r="A1273" s="11">
        <v>86</v>
      </c>
      <c r="B1273" s="11" t="s">
        <v>622</v>
      </c>
      <c r="C1273" s="12">
        <v>41149</v>
      </c>
      <c r="D1273" s="15">
        <v>500</v>
      </c>
      <c r="E1273" s="12" t="str">
        <f>IF(B1273="Med A", IF(COUNTIFS(A$2:A1273, A1273, B$2:B1273, "Med A")=1, C1273, ""), "")</f>
        <v/>
      </c>
      <c r="F1273" s="12" t="str">
        <f t="shared" si="38"/>
        <v/>
      </c>
      <c r="G1273" s="13" t="str">
        <f t="shared" si="39"/>
        <v/>
      </c>
    </row>
    <row r="1274" spans="1:7" x14ac:dyDescent="0.25">
      <c r="A1274" s="11">
        <v>86</v>
      </c>
      <c r="B1274" s="11" t="s">
        <v>622</v>
      </c>
      <c r="C1274" s="12">
        <v>41151</v>
      </c>
      <c r="D1274" s="15">
        <v>500</v>
      </c>
      <c r="E1274" s="12" t="str">
        <f>IF(B1274="Med A", IF(COUNTIFS(A$2:A1274, A1274, B$2:B1274, "Med A")=1, C1274, ""), "")</f>
        <v/>
      </c>
      <c r="F1274" s="12" t="str">
        <f t="shared" si="38"/>
        <v/>
      </c>
      <c r="G1274" s="13" t="str">
        <f t="shared" si="39"/>
        <v/>
      </c>
    </row>
    <row r="1275" spans="1:7" x14ac:dyDescent="0.25">
      <c r="A1275" s="11">
        <v>86</v>
      </c>
      <c r="B1275" s="11" t="s">
        <v>622</v>
      </c>
      <c r="C1275" s="12">
        <v>41153</v>
      </c>
      <c r="D1275" s="15">
        <v>500</v>
      </c>
      <c r="E1275" s="12" t="str">
        <f>IF(B1275="Med A", IF(COUNTIFS(A$2:A1275, A1275, B$2:B1275, "Med A")=1, C1275, ""), "")</f>
        <v/>
      </c>
      <c r="F1275" s="12" t="str">
        <f t="shared" si="38"/>
        <v/>
      </c>
      <c r="G1275" s="13" t="str">
        <f t="shared" si="39"/>
        <v/>
      </c>
    </row>
    <row r="1276" spans="1:7" x14ac:dyDescent="0.25">
      <c r="A1276" s="11">
        <v>86</v>
      </c>
      <c r="B1276" s="11" t="s">
        <v>622</v>
      </c>
      <c r="C1276" s="12">
        <v>41156</v>
      </c>
      <c r="D1276" s="15">
        <v>500</v>
      </c>
      <c r="E1276" s="12" t="str">
        <f>IF(B1276="Med A", IF(COUNTIFS(A$2:A1276, A1276, B$2:B1276, "Med A")=1, C1276, ""), "")</f>
        <v/>
      </c>
      <c r="F1276" s="12">
        <f t="shared" si="38"/>
        <v>41156</v>
      </c>
      <c r="G1276" s="13">
        <f t="shared" si="39"/>
        <v>2.5714285714285716</v>
      </c>
    </row>
    <row r="1277" spans="1:7" x14ac:dyDescent="0.25">
      <c r="A1277" s="11">
        <v>86</v>
      </c>
      <c r="B1277" s="11" t="s">
        <v>623</v>
      </c>
      <c r="C1277" s="12">
        <v>41177</v>
      </c>
      <c r="D1277" s="15">
        <v>1</v>
      </c>
      <c r="E1277" s="12" t="str">
        <f>IF(B1277="Med A", IF(COUNTIFS(A$2:A1277, A1277, B$2:B1277, "Med A")=1, C1277, ""), "")</f>
        <v/>
      </c>
      <c r="F1277" s="12" t="str">
        <f t="shared" si="38"/>
        <v/>
      </c>
      <c r="G1277" s="13" t="str">
        <f t="shared" si="39"/>
        <v/>
      </c>
    </row>
    <row r="1278" spans="1:7" x14ac:dyDescent="0.25">
      <c r="A1278" s="11">
        <v>86</v>
      </c>
      <c r="B1278" s="11" t="s">
        <v>623</v>
      </c>
      <c r="C1278" s="12">
        <v>41193</v>
      </c>
      <c r="D1278" s="15">
        <v>1</v>
      </c>
      <c r="E1278" s="12" t="str">
        <f>IF(B1278="Med A", IF(COUNTIFS(A$2:A1278, A1278, B$2:B1278, "Med A")=1, C1278, ""), "")</f>
        <v/>
      </c>
      <c r="F1278" s="12" t="str">
        <f t="shared" si="38"/>
        <v/>
      </c>
      <c r="G1278" s="13" t="str">
        <f t="shared" si="39"/>
        <v/>
      </c>
    </row>
    <row r="1279" spans="1:7" x14ac:dyDescent="0.25">
      <c r="A1279" s="11">
        <v>87</v>
      </c>
      <c r="B1279" s="11" t="s">
        <v>622</v>
      </c>
      <c r="C1279" s="12">
        <v>41092</v>
      </c>
      <c r="D1279" s="15">
        <v>4400</v>
      </c>
      <c r="E1279" s="12">
        <f>IF(B1279="Med A", IF(COUNTIFS(A$2:A1279, A1279, B$2:B1279, "Med A")=1, C1279, ""), "")</f>
        <v>41092</v>
      </c>
      <c r="F1279" s="12" t="str">
        <f t="shared" si="38"/>
        <v/>
      </c>
      <c r="G1279" s="13" t="str">
        <f t="shared" si="39"/>
        <v/>
      </c>
    </row>
    <row r="1280" spans="1:7" x14ac:dyDescent="0.25">
      <c r="A1280" s="11">
        <v>87</v>
      </c>
      <c r="B1280" s="11" t="s">
        <v>622</v>
      </c>
      <c r="C1280" s="12">
        <v>41094</v>
      </c>
      <c r="D1280" s="15">
        <v>4400</v>
      </c>
      <c r="E1280" s="12" t="str">
        <f>IF(B1280="Med A", IF(COUNTIFS(A$2:A1280, A1280, B$2:B1280, "Med A")=1, C1280, ""), "")</f>
        <v/>
      </c>
      <c r="F1280" s="12" t="str">
        <f t="shared" si="38"/>
        <v/>
      </c>
      <c r="G1280" s="13" t="str">
        <f t="shared" si="39"/>
        <v/>
      </c>
    </row>
    <row r="1281" spans="1:7" x14ac:dyDescent="0.25">
      <c r="A1281" s="11">
        <v>87</v>
      </c>
      <c r="B1281" s="11" t="s">
        <v>622</v>
      </c>
      <c r="C1281" s="12">
        <v>41096</v>
      </c>
      <c r="D1281" s="15">
        <v>4400</v>
      </c>
      <c r="E1281" s="12" t="str">
        <f>IF(B1281="Med A", IF(COUNTIFS(A$2:A1281, A1281, B$2:B1281, "Med A")=1, C1281, ""), "")</f>
        <v/>
      </c>
      <c r="F1281" s="12" t="str">
        <f t="shared" si="38"/>
        <v/>
      </c>
      <c r="G1281" s="13" t="str">
        <f t="shared" si="39"/>
        <v/>
      </c>
    </row>
    <row r="1282" spans="1:7" x14ac:dyDescent="0.25">
      <c r="A1282" s="11">
        <v>87</v>
      </c>
      <c r="B1282" s="11" t="s">
        <v>622</v>
      </c>
      <c r="C1282" s="12">
        <v>41099</v>
      </c>
      <c r="D1282" s="15">
        <v>4400</v>
      </c>
      <c r="E1282" s="12" t="str">
        <f>IF(B1282="Med A", IF(COUNTIFS(A$2:A1282, A1282, B$2:B1282, "Med A")=1, C1282, ""), "")</f>
        <v/>
      </c>
      <c r="F1282" s="12" t="str">
        <f t="shared" ref="F1282:F1345" si="40">IF(AND(B1282="Med A", B1283="Med B", A1282=A1283), C1282, "")</f>
        <v/>
      </c>
      <c r="G1282" s="13" t="str">
        <f t="shared" si="39"/>
        <v/>
      </c>
    </row>
    <row r="1283" spans="1:7" x14ac:dyDescent="0.25">
      <c r="A1283" s="11">
        <v>87</v>
      </c>
      <c r="B1283" s="11" t="s">
        <v>622</v>
      </c>
      <c r="C1283" s="12">
        <v>41101</v>
      </c>
      <c r="D1283" s="15">
        <v>4400</v>
      </c>
      <c r="E1283" s="12" t="str">
        <f>IF(B1283="Med A", IF(COUNTIFS(A$2:A1283, A1283, B$2:B1283, "Med A")=1, C1283, ""), "")</f>
        <v/>
      </c>
      <c r="F1283" s="12" t="str">
        <f t="shared" si="40"/>
        <v/>
      </c>
      <c r="G1283" s="13" t="str">
        <f t="shared" ref="G1283:G1346" si="41">IF(AND(B1283="Med A",B1284="Med B",A1283=A1284),(C1283-_xlfn.MINIFS(C:C,A:A,A1283,B:B,"Med A")+1)/7,"")</f>
        <v/>
      </c>
    </row>
    <row r="1284" spans="1:7" x14ac:dyDescent="0.25">
      <c r="A1284" s="11">
        <v>87</v>
      </c>
      <c r="B1284" s="11" t="s">
        <v>622</v>
      </c>
      <c r="C1284" s="12">
        <v>41103</v>
      </c>
      <c r="D1284" s="15">
        <v>4400</v>
      </c>
      <c r="E1284" s="12" t="str">
        <f>IF(B1284="Med A", IF(COUNTIFS(A$2:A1284, A1284, B$2:B1284, "Med A")=1, C1284, ""), "")</f>
        <v/>
      </c>
      <c r="F1284" s="12" t="str">
        <f t="shared" si="40"/>
        <v/>
      </c>
      <c r="G1284" s="13" t="str">
        <f t="shared" si="41"/>
        <v/>
      </c>
    </row>
    <row r="1285" spans="1:7" x14ac:dyDescent="0.25">
      <c r="A1285" s="11">
        <v>87</v>
      </c>
      <c r="B1285" s="11" t="s">
        <v>622</v>
      </c>
      <c r="C1285" s="12">
        <v>41106</v>
      </c>
      <c r="D1285" s="15">
        <v>4400</v>
      </c>
      <c r="E1285" s="12" t="str">
        <f>IF(B1285="Med A", IF(COUNTIFS(A$2:A1285, A1285, B$2:B1285, "Med A")=1, C1285, ""), "")</f>
        <v/>
      </c>
      <c r="F1285" s="12" t="str">
        <f t="shared" si="40"/>
        <v/>
      </c>
      <c r="G1285" s="13" t="str">
        <f t="shared" si="41"/>
        <v/>
      </c>
    </row>
    <row r="1286" spans="1:7" x14ac:dyDescent="0.25">
      <c r="A1286" s="11">
        <v>87</v>
      </c>
      <c r="B1286" s="11" t="s">
        <v>622</v>
      </c>
      <c r="C1286" s="12">
        <v>41108</v>
      </c>
      <c r="D1286" s="15">
        <v>4400</v>
      </c>
      <c r="E1286" s="12" t="str">
        <f>IF(B1286="Med A", IF(COUNTIFS(A$2:A1286, A1286, B$2:B1286, "Med A")=1, C1286, ""), "")</f>
        <v/>
      </c>
      <c r="F1286" s="12" t="str">
        <f t="shared" si="40"/>
        <v/>
      </c>
      <c r="G1286" s="13" t="str">
        <f t="shared" si="41"/>
        <v/>
      </c>
    </row>
    <row r="1287" spans="1:7" x14ac:dyDescent="0.25">
      <c r="A1287" s="11">
        <v>87</v>
      </c>
      <c r="B1287" s="11" t="s">
        <v>622</v>
      </c>
      <c r="C1287" s="12">
        <v>41113</v>
      </c>
      <c r="D1287" s="15">
        <v>4400</v>
      </c>
      <c r="E1287" s="12" t="str">
        <f>IF(B1287="Med A", IF(COUNTIFS(A$2:A1287, A1287, B$2:B1287, "Med A")=1, C1287, ""), "")</f>
        <v/>
      </c>
      <c r="F1287" s="12" t="str">
        <f t="shared" si="40"/>
        <v/>
      </c>
      <c r="G1287" s="13" t="str">
        <f t="shared" si="41"/>
        <v/>
      </c>
    </row>
    <row r="1288" spans="1:7" x14ac:dyDescent="0.25">
      <c r="A1288" s="11">
        <v>87</v>
      </c>
      <c r="B1288" s="11" t="s">
        <v>622</v>
      </c>
      <c r="C1288" s="12">
        <v>41117</v>
      </c>
      <c r="D1288" s="15">
        <v>4400</v>
      </c>
      <c r="E1288" s="12" t="str">
        <f>IF(B1288="Med A", IF(COUNTIFS(A$2:A1288, A1288, B$2:B1288, "Med A")=1, C1288, ""), "")</f>
        <v/>
      </c>
      <c r="F1288" s="12" t="str">
        <f t="shared" si="40"/>
        <v/>
      </c>
      <c r="G1288" s="13" t="str">
        <f t="shared" si="41"/>
        <v/>
      </c>
    </row>
    <row r="1289" spans="1:7" x14ac:dyDescent="0.25">
      <c r="A1289" s="11">
        <v>87</v>
      </c>
      <c r="B1289" s="11" t="s">
        <v>622</v>
      </c>
      <c r="C1289" s="12">
        <v>41120</v>
      </c>
      <c r="D1289" s="15">
        <v>4400</v>
      </c>
      <c r="E1289" s="12" t="str">
        <f>IF(B1289="Med A", IF(COUNTIFS(A$2:A1289, A1289, B$2:B1289, "Med A")=1, C1289, ""), "")</f>
        <v/>
      </c>
      <c r="F1289" s="12" t="str">
        <f t="shared" si="40"/>
        <v/>
      </c>
      <c r="G1289" s="13" t="str">
        <f t="shared" si="41"/>
        <v/>
      </c>
    </row>
    <row r="1290" spans="1:7" x14ac:dyDescent="0.25">
      <c r="A1290" s="11">
        <v>87</v>
      </c>
      <c r="B1290" s="11" t="s">
        <v>622</v>
      </c>
      <c r="C1290" s="12">
        <v>41122</v>
      </c>
      <c r="D1290" s="15">
        <v>4400</v>
      </c>
      <c r="E1290" s="12" t="str">
        <f>IF(B1290="Med A", IF(COUNTIFS(A$2:A1290, A1290, B$2:B1290, "Med A")=1, C1290, ""), "")</f>
        <v/>
      </c>
      <c r="F1290" s="12" t="str">
        <f t="shared" si="40"/>
        <v/>
      </c>
      <c r="G1290" s="13" t="str">
        <f t="shared" si="41"/>
        <v/>
      </c>
    </row>
    <row r="1291" spans="1:7" x14ac:dyDescent="0.25">
      <c r="A1291" s="11">
        <v>87</v>
      </c>
      <c r="B1291" s="11" t="s">
        <v>622</v>
      </c>
      <c r="C1291" s="12">
        <v>41141</v>
      </c>
      <c r="D1291" s="15">
        <v>3100</v>
      </c>
      <c r="E1291" s="12" t="str">
        <f>IF(B1291="Med A", IF(COUNTIFS(A$2:A1291, A1291, B$2:B1291, "Med A")=1, C1291, ""), "")</f>
        <v/>
      </c>
      <c r="F1291" s="12" t="str">
        <f t="shared" si="40"/>
        <v/>
      </c>
      <c r="G1291" s="13" t="str">
        <f t="shared" si="41"/>
        <v/>
      </c>
    </row>
    <row r="1292" spans="1:7" x14ac:dyDescent="0.25">
      <c r="A1292" s="11">
        <v>87</v>
      </c>
      <c r="B1292" s="11" t="s">
        <v>622</v>
      </c>
      <c r="C1292" s="12">
        <v>41143</v>
      </c>
      <c r="D1292" s="15">
        <v>3100</v>
      </c>
      <c r="E1292" s="12" t="str">
        <f>IF(B1292="Med A", IF(COUNTIFS(A$2:A1292, A1292, B$2:B1292, "Med A")=1, C1292, ""), "")</f>
        <v/>
      </c>
      <c r="F1292" s="12" t="str">
        <f t="shared" si="40"/>
        <v/>
      </c>
      <c r="G1292" s="13" t="str">
        <f t="shared" si="41"/>
        <v/>
      </c>
    </row>
    <row r="1293" spans="1:7" x14ac:dyDescent="0.25">
      <c r="A1293" s="11">
        <v>87</v>
      </c>
      <c r="B1293" s="11" t="s">
        <v>622</v>
      </c>
      <c r="C1293" s="12">
        <v>41145</v>
      </c>
      <c r="D1293" s="15">
        <v>3100</v>
      </c>
      <c r="E1293" s="12" t="str">
        <f>IF(B1293="Med A", IF(COUNTIFS(A$2:A1293, A1293, B$2:B1293, "Med A")=1, C1293, ""), "")</f>
        <v/>
      </c>
      <c r="F1293" s="12" t="str">
        <f t="shared" si="40"/>
        <v/>
      </c>
      <c r="G1293" s="13" t="str">
        <f t="shared" si="41"/>
        <v/>
      </c>
    </row>
    <row r="1294" spans="1:7" x14ac:dyDescent="0.25">
      <c r="A1294" s="11">
        <v>87</v>
      </c>
      <c r="B1294" s="11" t="s">
        <v>622</v>
      </c>
      <c r="C1294" s="12">
        <v>41148</v>
      </c>
      <c r="D1294" s="15">
        <v>3100</v>
      </c>
      <c r="E1294" s="12" t="str">
        <f>IF(B1294="Med A", IF(COUNTIFS(A$2:A1294, A1294, B$2:B1294, "Med A")=1, C1294, ""), "")</f>
        <v/>
      </c>
      <c r="F1294" s="12" t="str">
        <f t="shared" si="40"/>
        <v/>
      </c>
      <c r="G1294" s="13" t="str">
        <f t="shared" si="41"/>
        <v/>
      </c>
    </row>
    <row r="1295" spans="1:7" x14ac:dyDescent="0.25">
      <c r="A1295" s="11">
        <v>87</v>
      </c>
      <c r="B1295" s="11" t="s">
        <v>622</v>
      </c>
      <c r="C1295" s="12">
        <v>41150</v>
      </c>
      <c r="D1295" s="15">
        <v>3100</v>
      </c>
      <c r="E1295" s="12" t="str">
        <f>IF(B1295="Med A", IF(COUNTIFS(A$2:A1295, A1295, B$2:B1295, "Med A")=1, C1295, ""), "")</f>
        <v/>
      </c>
      <c r="F1295" s="12" t="str">
        <f t="shared" si="40"/>
        <v/>
      </c>
      <c r="G1295" s="13" t="str">
        <f t="shared" si="41"/>
        <v/>
      </c>
    </row>
    <row r="1296" spans="1:7" x14ac:dyDescent="0.25">
      <c r="A1296" s="11">
        <v>87</v>
      </c>
      <c r="B1296" s="11" t="s">
        <v>622</v>
      </c>
      <c r="C1296" s="12">
        <v>41152</v>
      </c>
      <c r="D1296" s="15">
        <v>3100</v>
      </c>
      <c r="E1296" s="12" t="str">
        <f>IF(B1296="Med A", IF(COUNTIFS(A$2:A1296, A1296, B$2:B1296, "Med A")=1, C1296, ""), "")</f>
        <v/>
      </c>
      <c r="F1296" s="12" t="str">
        <f t="shared" si="40"/>
        <v/>
      </c>
      <c r="G1296" s="13" t="str">
        <f t="shared" si="41"/>
        <v/>
      </c>
    </row>
    <row r="1297" spans="1:7" x14ac:dyDescent="0.25">
      <c r="A1297" s="11">
        <v>87</v>
      </c>
      <c r="B1297" s="11" t="s">
        <v>622</v>
      </c>
      <c r="C1297" s="12">
        <v>41155</v>
      </c>
      <c r="D1297" s="15">
        <v>3100</v>
      </c>
      <c r="E1297" s="12" t="str">
        <f>IF(B1297="Med A", IF(COUNTIFS(A$2:A1297, A1297, B$2:B1297, "Med A")=1, C1297, ""), "")</f>
        <v/>
      </c>
      <c r="F1297" s="12" t="str">
        <f t="shared" si="40"/>
        <v/>
      </c>
      <c r="G1297" s="13" t="str">
        <f t="shared" si="41"/>
        <v/>
      </c>
    </row>
    <row r="1298" spans="1:7" x14ac:dyDescent="0.25">
      <c r="A1298" s="11">
        <v>87</v>
      </c>
      <c r="B1298" s="11" t="s">
        <v>622</v>
      </c>
      <c r="C1298" s="12">
        <v>41157</v>
      </c>
      <c r="D1298" s="15">
        <v>3100</v>
      </c>
      <c r="E1298" s="12" t="str">
        <f>IF(B1298="Med A", IF(COUNTIFS(A$2:A1298, A1298, B$2:B1298, "Med A")=1, C1298, ""), "")</f>
        <v/>
      </c>
      <c r="F1298" s="12">
        <f t="shared" si="40"/>
        <v>41157</v>
      </c>
      <c r="G1298" s="13">
        <f t="shared" si="41"/>
        <v>9.4285714285714288</v>
      </c>
    </row>
    <row r="1299" spans="1:7" x14ac:dyDescent="0.25">
      <c r="A1299" s="11">
        <v>87</v>
      </c>
      <c r="B1299" s="11" t="s">
        <v>623</v>
      </c>
      <c r="C1299" s="12">
        <v>41164</v>
      </c>
      <c r="D1299" s="15">
        <v>6</v>
      </c>
      <c r="E1299" s="12" t="str">
        <f>IF(B1299="Med A", IF(COUNTIFS(A$2:A1299, A1299, B$2:B1299, "Med A")=1, C1299, ""), "")</f>
        <v/>
      </c>
      <c r="F1299" s="12" t="str">
        <f t="shared" si="40"/>
        <v/>
      </c>
      <c r="G1299" s="13" t="str">
        <f t="shared" si="41"/>
        <v/>
      </c>
    </row>
    <row r="1300" spans="1:7" x14ac:dyDescent="0.25">
      <c r="A1300" s="11">
        <v>87</v>
      </c>
      <c r="B1300" s="11" t="s">
        <v>623</v>
      </c>
      <c r="C1300" s="12">
        <v>41192</v>
      </c>
      <c r="D1300" s="15">
        <v>6</v>
      </c>
      <c r="E1300" s="12" t="str">
        <f>IF(B1300="Med A", IF(COUNTIFS(A$2:A1300, A1300, B$2:B1300, "Med A")=1, C1300, ""), "")</f>
        <v/>
      </c>
      <c r="F1300" s="12" t="str">
        <f t="shared" si="40"/>
        <v/>
      </c>
      <c r="G1300" s="13" t="str">
        <f t="shared" si="41"/>
        <v/>
      </c>
    </row>
    <row r="1301" spans="1:7" x14ac:dyDescent="0.25">
      <c r="A1301" s="11">
        <v>87</v>
      </c>
      <c r="B1301" s="11" t="s">
        <v>623</v>
      </c>
      <c r="C1301" s="12">
        <v>41227</v>
      </c>
      <c r="D1301" s="15">
        <v>8</v>
      </c>
      <c r="E1301" s="12" t="str">
        <f>IF(B1301="Med A", IF(COUNTIFS(A$2:A1301, A1301, B$2:B1301, "Med A")=1, C1301, ""), "")</f>
        <v/>
      </c>
      <c r="F1301" s="12" t="str">
        <f t="shared" si="40"/>
        <v/>
      </c>
      <c r="G1301" s="13" t="str">
        <f t="shared" si="41"/>
        <v/>
      </c>
    </row>
    <row r="1302" spans="1:7" x14ac:dyDescent="0.25">
      <c r="A1302" s="11">
        <v>88</v>
      </c>
      <c r="B1302" s="11" t="s">
        <v>623</v>
      </c>
      <c r="C1302" s="12">
        <v>41167</v>
      </c>
      <c r="D1302" s="15">
        <v>5</v>
      </c>
      <c r="E1302" s="12" t="str">
        <f>IF(B1302="Med A", IF(COUNTIFS(A$2:A1302, A1302, B$2:B1302, "Med A")=1, C1302, ""), "")</f>
        <v/>
      </c>
      <c r="F1302" s="12" t="str">
        <f t="shared" si="40"/>
        <v/>
      </c>
      <c r="G1302" s="13" t="str">
        <f t="shared" si="41"/>
        <v/>
      </c>
    </row>
    <row r="1303" spans="1:7" x14ac:dyDescent="0.25">
      <c r="A1303" s="11">
        <v>88</v>
      </c>
      <c r="B1303" s="11" t="s">
        <v>623</v>
      </c>
      <c r="C1303" s="12">
        <v>41193</v>
      </c>
      <c r="D1303" s="15">
        <v>5</v>
      </c>
      <c r="E1303" s="12" t="str">
        <f>IF(B1303="Med A", IF(COUNTIFS(A$2:A1303, A1303, B$2:B1303, "Med A")=1, C1303, ""), "")</f>
        <v/>
      </c>
      <c r="F1303" s="12" t="str">
        <f t="shared" si="40"/>
        <v/>
      </c>
      <c r="G1303" s="13" t="str">
        <f t="shared" si="41"/>
        <v/>
      </c>
    </row>
    <row r="1304" spans="1:7" x14ac:dyDescent="0.25">
      <c r="A1304" s="11">
        <v>89</v>
      </c>
      <c r="B1304" s="11" t="s">
        <v>622</v>
      </c>
      <c r="C1304" s="12">
        <v>41141</v>
      </c>
      <c r="D1304" s="15">
        <v>2200</v>
      </c>
      <c r="E1304" s="12">
        <f>IF(B1304="Med A", IF(COUNTIFS(A$2:A1304, A1304, B$2:B1304, "Med A")=1, C1304, ""), "")</f>
        <v>41141</v>
      </c>
      <c r="F1304" s="12" t="str">
        <f t="shared" si="40"/>
        <v/>
      </c>
      <c r="G1304" s="13" t="str">
        <f t="shared" si="41"/>
        <v/>
      </c>
    </row>
    <row r="1305" spans="1:7" x14ac:dyDescent="0.25">
      <c r="A1305" s="11">
        <v>89</v>
      </c>
      <c r="B1305" s="11" t="s">
        <v>622</v>
      </c>
      <c r="C1305" s="12">
        <v>41143</v>
      </c>
      <c r="D1305" s="15">
        <v>2200</v>
      </c>
      <c r="E1305" s="12" t="str">
        <f>IF(B1305="Med A", IF(COUNTIFS(A$2:A1305, A1305, B$2:B1305, "Med A")=1, C1305, ""), "")</f>
        <v/>
      </c>
      <c r="F1305" s="12" t="str">
        <f t="shared" si="40"/>
        <v/>
      </c>
      <c r="G1305" s="13" t="str">
        <f t="shared" si="41"/>
        <v/>
      </c>
    </row>
    <row r="1306" spans="1:7" x14ac:dyDescent="0.25">
      <c r="A1306" s="11">
        <v>89</v>
      </c>
      <c r="B1306" s="11" t="s">
        <v>622</v>
      </c>
      <c r="C1306" s="12">
        <v>41145</v>
      </c>
      <c r="D1306" s="15">
        <v>2200</v>
      </c>
      <c r="E1306" s="12" t="str">
        <f>IF(B1306="Med A", IF(COUNTIFS(A$2:A1306, A1306, B$2:B1306, "Med A")=1, C1306, ""), "")</f>
        <v/>
      </c>
      <c r="F1306" s="12" t="str">
        <f t="shared" si="40"/>
        <v/>
      </c>
      <c r="G1306" s="13" t="str">
        <f t="shared" si="41"/>
        <v/>
      </c>
    </row>
    <row r="1307" spans="1:7" x14ac:dyDescent="0.25">
      <c r="A1307" s="11">
        <v>89</v>
      </c>
      <c r="B1307" s="11" t="s">
        <v>622</v>
      </c>
      <c r="C1307" s="12">
        <v>41148</v>
      </c>
      <c r="D1307" s="15">
        <v>2200</v>
      </c>
      <c r="E1307" s="12" t="str">
        <f>IF(B1307="Med A", IF(COUNTIFS(A$2:A1307, A1307, B$2:B1307, "Med A")=1, C1307, ""), "")</f>
        <v/>
      </c>
      <c r="F1307" s="12" t="str">
        <f t="shared" si="40"/>
        <v/>
      </c>
      <c r="G1307" s="13" t="str">
        <f t="shared" si="41"/>
        <v/>
      </c>
    </row>
    <row r="1308" spans="1:7" x14ac:dyDescent="0.25">
      <c r="A1308" s="11">
        <v>89</v>
      </c>
      <c r="B1308" s="11" t="s">
        <v>622</v>
      </c>
      <c r="C1308" s="12">
        <v>41150</v>
      </c>
      <c r="D1308" s="15">
        <v>2200</v>
      </c>
      <c r="E1308" s="12" t="str">
        <f>IF(B1308="Med A", IF(COUNTIFS(A$2:A1308, A1308, B$2:B1308, "Med A")=1, C1308, ""), "")</f>
        <v/>
      </c>
      <c r="F1308" s="12" t="str">
        <f t="shared" si="40"/>
        <v/>
      </c>
      <c r="G1308" s="13" t="str">
        <f t="shared" si="41"/>
        <v/>
      </c>
    </row>
    <row r="1309" spans="1:7" x14ac:dyDescent="0.25">
      <c r="A1309" s="11">
        <v>89</v>
      </c>
      <c r="B1309" s="11" t="s">
        <v>622</v>
      </c>
      <c r="C1309" s="12">
        <v>41152</v>
      </c>
      <c r="D1309" s="15">
        <v>2200</v>
      </c>
      <c r="E1309" s="12" t="str">
        <f>IF(B1309="Med A", IF(COUNTIFS(A$2:A1309, A1309, B$2:B1309, "Med A")=1, C1309, ""), "")</f>
        <v/>
      </c>
      <c r="F1309" s="12" t="str">
        <f t="shared" si="40"/>
        <v/>
      </c>
      <c r="G1309" s="13" t="str">
        <f t="shared" si="41"/>
        <v/>
      </c>
    </row>
    <row r="1310" spans="1:7" x14ac:dyDescent="0.25">
      <c r="A1310" s="11">
        <v>89</v>
      </c>
      <c r="B1310" s="11" t="s">
        <v>622</v>
      </c>
      <c r="C1310" s="12">
        <v>41155</v>
      </c>
      <c r="D1310" s="15">
        <v>2200</v>
      </c>
      <c r="E1310" s="12" t="str">
        <f>IF(B1310="Med A", IF(COUNTIFS(A$2:A1310, A1310, B$2:B1310, "Med A")=1, C1310, ""), "")</f>
        <v/>
      </c>
      <c r="F1310" s="12" t="str">
        <f t="shared" si="40"/>
        <v/>
      </c>
      <c r="G1310" s="13" t="str">
        <f t="shared" si="41"/>
        <v/>
      </c>
    </row>
    <row r="1311" spans="1:7" x14ac:dyDescent="0.25">
      <c r="A1311" s="11">
        <v>89</v>
      </c>
      <c r="B1311" s="11" t="s">
        <v>622</v>
      </c>
      <c r="C1311" s="12">
        <v>41157</v>
      </c>
      <c r="D1311" s="15">
        <v>2200</v>
      </c>
      <c r="E1311" s="12" t="str">
        <f>IF(B1311="Med A", IF(COUNTIFS(A$2:A1311, A1311, B$2:B1311, "Med A")=1, C1311, ""), "")</f>
        <v/>
      </c>
      <c r="F1311" s="12" t="str">
        <f t="shared" si="40"/>
        <v/>
      </c>
      <c r="G1311" s="13" t="str">
        <f t="shared" si="41"/>
        <v/>
      </c>
    </row>
    <row r="1312" spans="1:7" x14ac:dyDescent="0.25">
      <c r="A1312" s="11">
        <v>90</v>
      </c>
      <c r="B1312" s="11" t="s">
        <v>622</v>
      </c>
      <c r="C1312" s="12">
        <v>41093</v>
      </c>
      <c r="D1312" s="15">
        <v>1000</v>
      </c>
      <c r="E1312" s="12">
        <f>IF(B1312="Med A", IF(COUNTIFS(A$2:A1312, A1312, B$2:B1312, "Med A")=1, C1312, ""), "")</f>
        <v>41093</v>
      </c>
      <c r="F1312" s="12" t="str">
        <f t="shared" si="40"/>
        <v/>
      </c>
      <c r="G1312" s="13" t="str">
        <f t="shared" si="41"/>
        <v/>
      </c>
    </row>
    <row r="1313" spans="1:7" x14ac:dyDescent="0.25">
      <c r="A1313" s="11">
        <v>90</v>
      </c>
      <c r="B1313" s="11" t="s">
        <v>622</v>
      </c>
      <c r="C1313" s="12">
        <v>41095</v>
      </c>
      <c r="D1313" s="15">
        <v>1000</v>
      </c>
      <c r="E1313" s="12" t="str">
        <f>IF(B1313="Med A", IF(COUNTIFS(A$2:A1313, A1313, B$2:B1313, "Med A")=1, C1313, ""), "")</f>
        <v/>
      </c>
      <c r="F1313" s="12" t="str">
        <f t="shared" si="40"/>
        <v/>
      </c>
      <c r="G1313" s="13" t="str">
        <f t="shared" si="41"/>
        <v/>
      </c>
    </row>
    <row r="1314" spans="1:7" x14ac:dyDescent="0.25">
      <c r="A1314" s="11">
        <v>90</v>
      </c>
      <c r="B1314" s="11" t="s">
        <v>622</v>
      </c>
      <c r="C1314" s="12">
        <v>41104</v>
      </c>
      <c r="D1314" s="15">
        <v>1000</v>
      </c>
      <c r="E1314" s="12" t="str">
        <f>IF(B1314="Med A", IF(COUNTIFS(A$2:A1314, A1314, B$2:B1314, "Med A")=1, C1314, ""), "")</f>
        <v/>
      </c>
      <c r="F1314" s="12" t="str">
        <f t="shared" si="40"/>
        <v/>
      </c>
      <c r="G1314" s="13" t="str">
        <f t="shared" si="41"/>
        <v/>
      </c>
    </row>
    <row r="1315" spans="1:7" x14ac:dyDescent="0.25">
      <c r="A1315" s="11">
        <v>90</v>
      </c>
      <c r="B1315" s="11" t="s">
        <v>622</v>
      </c>
      <c r="C1315" s="12">
        <v>41107</v>
      </c>
      <c r="D1315" s="15">
        <v>1000</v>
      </c>
      <c r="E1315" s="12" t="str">
        <f>IF(B1315="Med A", IF(COUNTIFS(A$2:A1315, A1315, B$2:B1315, "Med A")=1, C1315, ""), "")</f>
        <v/>
      </c>
      <c r="F1315" s="12" t="str">
        <f t="shared" si="40"/>
        <v/>
      </c>
      <c r="G1315" s="13" t="str">
        <f t="shared" si="41"/>
        <v/>
      </c>
    </row>
    <row r="1316" spans="1:7" x14ac:dyDescent="0.25">
      <c r="A1316" s="11">
        <v>90</v>
      </c>
      <c r="B1316" s="11" t="s">
        <v>622</v>
      </c>
      <c r="C1316" s="12">
        <v>41109</v>
      </c>
      <c r="D1316" s="15">
        <v>1000</v>
      </c>
      <c r="E1316" s="12" t="str">
        <f>IF(B1316="Med A", IF(COUNTIFS(A$2:A1316, A1316, B$2:B1316, "Med A")=1, C1316, ""), "")</f>
        <v/>
      </c>
      <c r="F1316" s="12" t="str">
        <f t="shared" si="40"/>
        <v/>
      </c>
      <c r="G1316" s="13" t="str">
        <f t="shared" si="41"/>
        <v/>
      </c>
    </row>
    <row r="1317" spans="1:7" x14ac:dyDescent="0.25">
      <c r="A1317" s="11">
        <v>90</v>
      </c>
      <c r="B1317" s="11" t="s">
        <v>622</v>
      </c>
      <c r="C1317" s="12">
        <v>41111</v>
      </c>
      <c r="D1317" s="15">
        <v>1000</v>
      </c>
      <c r="E1317" s="12" t="str">
        <f>IF(B1317="Med A", IF(COUNTIFS(A$2:A1317, A1317, B$2:B1317, "Med A")=1, C1317, ""), "")</f>
        <v/>
      </c>
      <c r="F1317" s="12" t="str">
        <f t="shared" si="40"/>
        <v/>
      </c>
      <c r="G1317" s="13" t="str">
        <f t="shared" si="41"/>
        <v/>
      </c>
    </row>
    <row r="1318" spans="1:7" x14ac:dyDescent="0.25">
      <c r="A1318" s="11">
        <v>90</v>
      </c>
      <c r="B1318" s="11" t="s">
        <v>622</v>
      </c>
      <c r="C1318" s="12">
        <v>41114</v>
      </c>
      <c r="D1318" s="15">
        <v>1000</v>
      </c>
      <c r="E1318" s="12" t="str">
        <f>IF(B1318="Med A", IF(COUNTIFS(A$2:A1318, A1318, B$2:B1318, "Med A")=1, C1318, ""), "")</f>
        <v/>
      </c>
      <c r="F1318" s="12" t="str">
        <f t="shared" si="40"/>
        <v/>
      </c>
      <c r="G1318" s="13" t="str">
        <f t="shared" si="41"/>
        <v/>
      </c>
    </row>
    <row r="1319" spans="1:7" x14ac:dyDescent="0.25">
      <c r="A1319" s="11">
        <v>90</v>
      </c>
      <c r="B1319" s="11" t="s">
        <v>622</v>
      </c>
      <c r="C1319" s="12">
        <v>41116</v>
      </c>
      <c r="D1319" s="15">
        <v>1000</v>
      </c>
      <c r="E1319" s="12" t="str">
        <f>IF(B1319="Med A", IF(COUNTIFS(A$2:A1319, A1319, B$2:B1319, "Med A")=1, C1319, ""), "")</f>
        <v/>
      </c>
      <c r="F1319" s="12" t="str">
        <f t="shared" si="40"/>
        <v/>
      </c>
      <c r="G1319" s="13" t="str">
        <f t="shared" si="41"/>
        <v/>
      </c>
    </row>
    <row r="1320" spans="1:7" x14ac:dyDescent="0.25">
      <c r="A1320" s="11">
        <v>90</v>
      </c>
      <c r="B1320" s="11" t="s">
        <v>622</v>
      </c>
      <c r="C1320" s="12">
        <v>41118</v>
      </c>
      <c r="D1320" s="15">
        <v>1000</v>
      </c>
      <c r="E1320" s="12" t="str">
        <f>IF(B1320="Med A", IF(COUNTIFS(A$2:A1320, A1320, B$2:B1320, "Med A")=1, C1320, ""), "")</f>
        <v/>
      </c>
      <c r="F1320" s="12" t="str">
        <f t="shared" si="40"/>
        <v/>
      </c>
      <c r="G1320" s="13" t="str">
        <f t="shared" si="41"/>
        <v/>
      </c>
    </row>
    <row r="1321" spans="1:7" x14ac:dyDescent="0.25">
      <c r="A1321" s="11">
        <v>90</v>
      </c>
      <c r="B1321" s="11" t="s">
        <v>622</v>
      </c>
      <c r="C1321" s="12">
        <v>41121</v>
      </c>
      <c r="D1321" s="15">
        <v>1000</v>
      </c>
      <c r="E1321" s="12" t="str">
        <f>IF(B1321="Med A", IF(COUNTIFS(A$2:A1321, A1321, B$2:B1321, "Med A")=1, C1321, ""), "")</f>
        <v/>
      </c>
      <c r="F1321" s="12" t="str">
        <f t="shared" si="40"/>
        <v/>
      </c>
      <c r="G1321" s="13" t="str">
        <f t="shared" si="41"/>
        <v/>
      </c>
    </row>
    <row r="1322" spans="1:7" x14ac:dyDescent="0.25">
      <c r="A1322" s="11">
        <v>90</v>
      </c>
      <c r="B1322" s="11" t="s">
        <v>622</v>
      </c>
      <c r="C1322" s="12">
        <v>41123</v>
      </c>
      <c r="D1322" s="15">
        <v>1000</v>
      </c>
      <c r="E1322" s="12" t="str">
        <f>IF(B1322="Med A", IF(COUNTIFS(A$2:A1322, A1322, B$2:B1322, "Med A")=1, C1322, ""), "")</f>
        <v/>
      </c>
      <c r="F1322" s="12" t="str">
        <f t="shared" si="40"/>
        <v/>
      </c>
      <c r="G1322" s="13" t="str">
        <f t="shared" si="41"/>
        <v/>
      </c>
    </row>
    <row r="1323" spans="1:7" x14ac:dyDescent="0.25">
      <c r="A1323" s="11">
        <v>90</v>
      </c>
      <c r="B1323" s="11" t="s">
        <v>622</v>
      </c>
      <c r="C1323" s="12">
        <v>41139</v>
      </c>
      <c r="D1323" s="15">
        <v>1000</v>
      </c>
      <c r="E1323" s="12" t="str">
        <f>IF(B1323="Med A", IF(COUNTIFS(A$2:A1323, A1323, B$2:B1323, "Med A")=1, C1323, ""), "")</f>
        <v/>
      </c>
      <c r="F1323" s="12" t="str">
        <f t="shared" si="40"/>
        <v/>
      </c>
      <c r="G1323" s="13" t="str">
        <f t="shared" si="41"/>
        <v/>
      </c>
    </row>
    <row r="1324" spans="1:7" x14ac:dyDescent="0.25">
      <c r="A1324" s="11">
        <v>90</v>
      </c>
      <c r="B1324" s="11" t="s">
        <v>622</v>
      </c>
      <c r="C1324" s="12">
        <v>41142</v>
      </c>
      <c r="D1324" s="15">
        <v>1000</v>
      </c>
      <c r="E1324" s="12" t="str">
        <f>IF(B1324="Med A", IF(COUNTIFS(A$2:A1324, A1324, B$2:B1324, "Med A")=1, C1324, ""), "")</f>
        <v/>
      </c>
      <c r="F1324" s="12" t="str">
        <f t="shared" si="40"/>
        <v/>
      </c>
      <c r="G1324" s="13" t="str">
        <f t="shared" si="41"/>
        <v/>
      </c>
    </row>
    <row r="1325" spans="1:7" x14ac:dyDescent="0.25">
      <c r="A1325" s="11">
        <v>90</v>
      </c>
      <c r="B1325" s="11" t="s">
        <v>622</v>
      </c>
      <c r="C1325" s="12">
        <v>41144</v>
      </c>
      <c r="D1325" s="15">
        <v>1000</v>
      </c>
      <c r="E1325" s="12" t="str">
        <f>IF(B1325="Med A", IF(COUNTIFS(A$2:A1325, A1325, B$2:B1325, "Med A")=1, C1325, ""), "")</f>
        <v/>
      </c>
      <c r="F1325" s="12" t="str">
        <f t="shared" si="40"/>
        <v/>
      </c>
      <c r="G1325" s="13" t="str">
        <f t="shared" si="41"/>
        <v/>
      </c>
    </row>
    <row r="1326" spans="1:7" x14ac:dyDescent="0.25">
      <c r="A1326" s="11">
        <v>90</v>
      </c>
      <c r="B1326" s="11" t="s">
        <v>622</v>
      </c>
      <c r="C1326" s="12">
        <v>41146</v>
      </c>
      <c r="D1326" s="15">
        <v>1000</v>
      </c>
      <c r="E1326" s="12" t="str">
        <f>IF(B1326="Med A", IF(COUNTIFS(A$2:A1326, A1326, B$2:B1326, "Med A")=1, C1326, ""), "")</f>
        <v/>
      </c>
      <c r="F1326" s="12" t="str">
        <f t="shared" si="40"/>
        <v/>
      </c>
      <c r="G1326" s="13" t="str">
        <f t="shared" si="41"/>
        <v/>
      </c>
    </row>
    <row r="1327" spans="1:7" x14ac:dyDescent="0.25">
      <c r="A1327" s="11">
        <v>90</v>
      </c>
      <c r="B1327" s="11" t="s">
        <v>622</v>
      </c>
      <c r="C1327" s="12">
        <v>41149</v>
      </c>
      <c r="D1327" s="15">
        <v>1000</v>
      </c>
      <c r="E1327" s="12" t="str">
        <f>IF(B1327="Med A", IF(COUNTIFS(A$2:A1327, A1327, B$2:B1327, "Med A")=1, C1327, ""), "")</f>
        <v/>
      </c>
      <c r="F1327" s="12" t="str">
        <f t="shared" si="40"/>
        <v/>
      </c>
      <c r="G1327" s="13" t="str">
        <f t="shared" si="41"/>
        <v/>
      </c>
    </row>
    <row r="1328" spans="1:7" x14ac:dyDescent="0.25">
      <c r="A1328" s="11">
        <v>90</v>
      </c>
      <c r="B1328" s="11" t="s">
        <v>622</v>
      </c>
      <c r="C1328" s="12">
        <v>41151</v>
      </c>
      <c r="D1328" s="15">
        <v>1000</v>
      </c>
      <c r="E1328" s="12" t="str">
        <f>IF(B1328="Med A", IF(COUNTIFS(A$2:A1328, A1328, B$2:B1328, "Med A")=1, C1328, ""), "")</f>
        <v/>
      </c>
      <c r="F1328" s="12" t="str">
        <f t="shared" si="40"/>
        <v/>
      </c>
      <c r="G1328" s="13" t="str">
        <f t="shared" si="41"/>
        <v/>
      </c>
    </row>
    <row r="1329" spans="1:7" x14ac:dyDescent="0.25">
      <c r="A1329" s="11">
        <v>90</v>
      </c>
      <c r="B1329" s="11" t="s">
        <v>622</v>
      </c>
      <c r="C1329" s="12">
        <v>41153</v>
      </c>
      <c r="D1329" s="15">
        <v>1000</v>
      </c>
      <c r="E1329" s="12" t="str">
        <f>IF(B1329="Med A", IF(COUNTIFS(A$2:A1329, A1329, B$2:B1329, "Med A")=1, C1329, ""), "")</f>
        <v/>
      </c>
      <c r="F1329" s="12" t="str">
        <f t="shared" si="40"/>
        <v/>
      </c>
      <c r="G1329" s="13" t="str">
        <f t="shared" si="41"/>
        <v/>
      </c>
    </row>
    <row r="1330" spans="1:7" x14ac:dyDescent="0.25">
      <c r="A1330" s="11">
        <v>90</v>
      </c>
      <c r="B1330" s="11" t="s">
        <v>622</v>
      </c>
      <c r="C1330" s="12">
        <v>41156</v>
      </c>
      <c r="D1330" s="15">
        <v>1000</v>
      </c>
      <c r="E1330" s="12" t="str">
        <f>IF(B1330="Med A", IF(COUNTIFS(A$2:A1330, A1330, B$2:B1330, "Med A")=1, C1330, ""), "")</f>
        <v/>
      </c>
      <c r="F1330" s="12" t="str">
        <f t="shared" si="40"/>
        <v/>
      </c>
      <c r="G1330" s="13" t="str">
        <f t="shared" si="41"/>
        <v/>
      </c>
    </row>
    <row r="1331" spans="1:7" x14ac:dyDescent="0.25">
      <c r="A1331" s="11">
        <v>90</v>
      </c>
      <c r="B1331" s="11" t="s">
        <v>622</v>
      </c>
      <c r="C1331" s="12">
        <v>41158</v>
      </c>
      <c r="D1331" s="15">
        <v>1000</v>
      </c>
      <c r="E1331" s="12" t="str">
        <f>IF(B1331="Med A", IF(COUNTIFS(A$2:A1331, A1331, B$2:B1331, "Med A")=1, C1331, ""), "")</f>
        <v/>
      </c>
      <c r="F1331" s="12">
        <f t="shared" si="40"/>
        <v>41158</v>
      </c>
      <c r="G1331" s="13">
        <f t="shared" si="41"/>
        <v>9.4285714285714288</v>
      </c>
    </row>
    <row r="1332" spans="1:7" x14ac:dyDescent="0.25">
      <c r="A1332" s="11">
        <v>90</v>
      </c>
      <c r="B1332" s="11" t="s">
        <v>623</v>
      </c>
      <c r="C1332" s="12">
        <v>41165</v>
      </c>
      <c r="D1332" s="15">
        <v>3</v>
      </c>
      <c r="E1332" s="12" t="str">
        <f>IF(B1332="Med A", IF(COUNTIFS(A$2:A1332, A1332, B$2:B1332, "Med A")=1, C1332, ""), "")</f>
        <v/>
      </c>
      <c r="F1332" s="12" t="str">
        <f t="shared" si="40"/>
        <v/>
      </c>
      <c r="G1332" s="13" t="str">
        <f t="shared" si="41"/>
        <v/>
      </c>
    </row>
    <row r="1333" spans="1:7" x14ac:dyDescent="0.25">
      <c r="A1333" s="11">
        <v>90</v>
      </c>
      <c r="B1333" s="11" t="s">
        <v>623</v>
      </c>
      <c r="C1333" s="12">
        <v>41228</v>
      </c>
      <c r="D1333" s="15">
        <v>4</v>
      </c>
      <c r="E1333" s="12" t="str">
        <f>IF(B1333="Med A", IF(COUNTIFS(A$2:A1333, A1333, B$2:B1333, "Med A")=1, C1333, ""), "")</f>
        <v/>
      </c>
      <c r="F1333" s="12" t="str">
        <f t="shared" si="40"/>
        <v/>
      </c>
      <c r="G1333" s="13" t="str">
        <f t="shared" si="41"/>
        <v/>
      </c>
    </row>
    <row r="1334" spans="1:7" x14ac:dyDescent="0.25">
      <c r="A1334" s="11">
        <v>91</v>
      </c>
      <c r="B1334" s="11" t="s">
        <v>622</v>
      </c>
      <c r="C1334" s="12">
        <v>41093</v>
      </c>
      <c r="D1334" s="15">
        <v>100</v>
      </c>
      <c r="E1334" s="12">
        <f>IF(B1334="Med A", IF(COUNTIFS(A$2:A1334, A1334, B$2:B1334, "Med A")=1, C1334, ""), "")</f>
        <v>41093</v>
      </c>
      <c r="F1334" s="12" t="str">
        <f t="shared" si="40"/>
        <v/>
      </c>
      <c r="G1334" s="13" t="str">
        <f t="shared" si="41"/>
        <v/>
      </c>
    </row>
    <row r="1335" spans="1:7" x14ac:dyDescent="0.25">
      <c r="A1335" s="11">
        <v>91</v>
      </c>
      <c r="B1335" s="11" t="s">
        <v>622</v>
      </c>
      <c r="C1335" s="12">
        <v>41100</v>
      </c>
      <c r="D1335" s="15">
        <v>100</v>
      </c>
      <c r="E1335" s="12" t="str">
        <f>IF(B1335="Med A", IF(COUNTIFS(A$2:A1335, A1335, B$2:B1335, "Med A")=1, C1335, ""), "")</f>
        <v/>
      </c>
      <c r="F1335" s="12" t="str">
        <f t="shared" si="40"/>
        <v/>
      </c>
      <c r="G1335" s="13" t="str">
        <f t="shared" si="41"/>
        <v/>
      </c>
    </row>
    <row r="1336" spans="1:7" x14ac:dyDescent="0.25">
      <c r="A1336" s="11">
        <v>91</v>
      </c>
      <c r="B1336" s="11" t="s">
        <v>622</v>
      </c>
      <c r="C1336" s="12">
        <v>41107</v>
      </c>
      <c r="D1336" s="15">
        <v>100</v>
      </c>
      <c r="E1336" s="12" t="str">
        <f>IF(B1336="Med A", IF(COUNTIFS(A$2:A1336, A1336, B$2:B1336, "Med A")=1, C1336, ""), "")</f>
        <v/>
      </c>
      <c r="F1336" s="12" t="str">
        <f t="shared" si="40"/>
        <v/>
      </c>
      <c r="G1336" s="13" t="str">
        <f t="shared" si="41"/>
        <v/>
      </c>
    </row>
    <row r="1337" spans="1:7" x14ac:dyDescent="0.25">
      <c r="A1337" s="11">
        <v>91</v>
      </c>
      <c r="B1337" s="11" t="s">
        <v>622</v>
      </c>
      <c r="C1337" s="12">
        <v>41118</v>
      </c>
      <c r="D1337" s="15">
        <v>100</v>
      </c>
      <c r="E1337" s="12" t="str">
        <f>IF(B1337="Med A", IF(COUNTIFS(A$2:A1337, A1337, B$2:B1337, "Med A")=1, C1337, ""), "")</f>
        <v/>
      </c>
      <c r="F1337" s="12" t="str">
        <f t="shared" si="40"/>
        <v/>
      </c>
      <c r="G1337" s="13" t="str">
        <f t="shared" si="41"/>
        <v/>
      </c>
    </row>
    <row r="1338" spans="1:7" x14ac:dyDescent="0.25">
      <c r="A1338" s="11">
        <v>91</v>
      </c>
      <c r="B1338" s="11" t="s">
        <v>622</v>
      </c>
      <c r="C1338" s="12">
        <v>41121</v>
      </c>
      <c r="D1338" s="15">
        <v>100</v>
      </c>
      <c r="E1338" s="12" t="str">
        <f>IF(B1338="Med A", IF(COUNTIFS(A$2:A1338, A1338, B$2:B1338, "Med A")=1, C1338, ""), "")</f>
        <v/>
      </c>
      <c r="F1338" s="12" t="str">
        <f t="shared" si="40"/>
        <v/>
      </c>
      <c r="G1338" s="13" t="str">
        <f t="shared" si="41"/>
        <v/>
      </c>
    </row>
    <row r="1339" spans="1:7" x14ac:dyDescent="0.25">
      <c r="A1339" s="11">
        <v>91</v>
      </c>
      <c r="B1339" s="11" t="s">
        <v>622</v>
      </c>
      <c r="C1339" s="12">
        <v>41142</v>
      </c>
      <c r="D1339" s="15">
        <v>100</v>
      </c>
      <c r="E1339" s="12" t="str">
        <f>IF(B1339="Med A", IF(COUNTIFS(A$2:A1339, A1339, B$2:B1339, "Med A")=1, C1339, ""), "")</f>
        <v/>
      </c>
      <c r="F1339" s="12" t="str">
        <f t="shared" si="40"/>
        <v/>
      </c>
      <c r="G1339" s="13" t="str">
        <f t="shared" si="41"/>
        <v/>
      </c>
    </row>
    <row r="1340" spans="1:7" x14ac:dyDescent="0.25">
      <c r="A1340" s="11">
        <v>91</v>
      </c>
      <c r="B1340" s="11" t="s">
        <v>622</v>
      </c>
      <c r="C1340" s="12">
        <v>41149</v>
      </c>
      <c r="D1340" s="15">
        <v>100</v>
      </c>
      <c r="E1340" s="12" t="str">
        <f>IF(B1340="Med A", IF(COUNTIFS(A$2:A1340, A1340, B$2:B1340, "Med A")=1, C1340, ""), "")</f>
        <v/>
      </c>
      <c r="F1340" s="12" t="str">
        <f t="shared" si="40"/>
        <v/>
      </c>
      <c r="G1340" s="13" t="str">
        <f t="shared" si="41"/>
        <v/>
      </c>
    </row>
    <row r="1341" spans="1:7" x14ac:dyDescent="0.25">
      <c r="A1341" s="11">
        <v>91</v>
      </c>
      <c r="B1341" s="11" t="s">
        <v>622</v>
      </c>
      <c r="C1341" s="12">
        <v>41156</v>
      </c>
      <c r="D1341" s="15">
        <v>100</v>
      </c>
      <c r="E1341" s="12" t="str">
        <f>IF(B1341="Med A", IF(COUNTIFS(A$2:A1341, A1341, B$2:B1341, "Med A")=1, C1341, ""), "")</f>
        <v/>
      </c>
      <c r="F1341" s="12">
        <f t="shared" si="40"/>
        <v>41156</v>
      </c>
      <c r="G1341" s="13">
        <f t="shared" si="41"/>
        <v>9.1428571428571423</v>
      </c>
    </row>
    <row r="1342" spans="1:7" x14ac:dyDescent="0.25">
      <c r="A1342" s="11">
        <v>91</v>
      </c>
      <c r="B1342" s="11" t="s">
        <v>623</v>
      </c>
      <c r="C1342" s="12">
        <v>41165</v>
      </c>
      <c r="D1342" s="15">
        <v>1</v>
      </c>
      <c r="E1342" s="12" t="str">
        <f>IF(B1342="Med A", IF(COUNTIFS(A$2:A1342, A1342, B$2:B1342, "Med A")=1, C1342, ""), "")</f>
        <v/>
      </c>
      <c r="F1342" s="12" t="str">
        <f t="shared" si="40"/>
        <v/>
      </c>
      <c r="G1342" s="13" t="str">
        <f t="shared" si="41"/>
        <v/>
      </c>
    </row>
    <row r="1343" spans="1:7" x14ac:dyDescent="0.25">
      <c r="A1343" s="11">
        <v>91</v>
      </c>
      <c r="B1343" s="11" t="s">
        <v>623</v>
      </c>
      <c r="C1343" s="12">
        <v>41208</v>
      </c>
      <c r="D1343" s="15">
        <v>1</v>
      </c>
      <c r="E1343" s="12" t="str">
        <f>IF(B1343="Med A", IF(COUNTIFS(A$2:A1343, A1343, B$2:B1343, "Med A")=1, C1343, ""), "")</f>
        <v/>
      </c>
      <c r="F1343" s="12" t="str">
        <f t="shared" si="40"/>
        <v/>
      </c>
      <c r="G1343" s="13" t="str">
        <f t="shared" si="41"/>
        <v/>
      </c>
    </row>
    <row r="1344" spans="1:7" x14ac:dyDescent="0.25">
      <c r="A1344" s="11">
        <v>92</v>
      </c>
      <c r="B1344" s="11" t="s">
        <v>622</v>
      </c>
      <c r="C1344" s="12">
        <v>41092</v>
      </c>
      <c r="D1344" s="15">
        <v>600</v>
      </c>
      <c r="E1344" s="12">
        <f>IF(B1344="Med A", IF(COUNTIFS(A$2:A1344, A1344, B$2:B1344, "Med A")=1, C1344, ""), "")</f>
        <v>41092</v>
      </c>
      <c r="F1344" s="12" t="str">
        <f t="shared" si="40"/>
        <v/>
      </c>
      <c r="G1344" s="13" t="str">
        <f t="shared" si="41"/>
        <v/>
      </c>
    </row>
    <row r="1345" spans="1:7" x14ac:dyDescent="0.25">
      <c r="A1345" s="11">
        <v>92</v>
      </c>
      <c r="B1345" s="11" t="s">
        <v>622</v>
      </c>
      <c r="C1345" s="12">
        <v>41094</v>
      </c>
      <c r="D1345" s="15">
        <v>600</v>
      </c>
      <c r="E1345" s="12" t="str">
        <f>IF(B1345="Med A", IF(COUNTIFS(A$2:A1345, A1345, B$2:B1345, "Med A")=1, C1345, ""), "")</f>
        <v/>
      </c>
      <c r="F1345" s="12" t="str">
        <f t="shared" si="40"/>
        <v/>
      </c>
      <c r="G1345" s="13" t="str">
        <f t="shared" si="41"/>
        <v/>
      </c>
    </row>
    <row r="1346" spans="1:7" x14ac:dyDescent="0.25">
      <c r="A1346" s="11">
        <v>92</v>
      </c>
      <c r="B1346" s="11" t="s">
        <v>622</v>
      </c>
      <c r="C1346" s="12">
        <v>41096</v>
      </c>
      <c r="D1346" s="15">
        <v>700</v>
      </c>
      <c r="E1346" s="12" t="str">
        <f>IF(B1346="Med A", IF(COUNTIFS(A$2:A1346, A1346, B$2:B1346, "Med A")=1, C1346, ""), "")</f>
        <v/>
      </c>
      <c r="F1346" s="12" t="str">
        <f t="shared" ref="F1346:F1409" si="42">IF(AND(B1346="Med A", B1347="Med B", A1346=A1347), C1346, "")</f>
        <v/>
      </c>
      <c r="G1346" s="13" t="str">
        <f t="shared" si="41"/>
        <v/>
      </c>
    </row>
    <row r="1347" spans="1:7" x14ac:dyDescent="0.25">
      <c r="A1347" s="11">
        <v>92</v>
      </c>
      <c r="B1347" s="11" t="s">
        <v>622</v>
      </c>
      <c r="C1347" s="12">
        <v>41099</v>
      </c>
      <c r="D1347" s="15">
        <v>700</v>
      </c>
      <c r="E1347" s="12" t="str">
        <f>IF(B1347="Med A", IF(COUNTIFS(A$2:A1347, A1347, B$2:B1347, "Med A")=1, C1347, ""), "")</f>
        <v/>
      </c>
      <c r="F1347" s="12" t="str">
        <f t="shared" si="42"/>
        <v/>
      </c>
      <c r="G1347" s="13" t="str">
        <f t="shared" ref="G1347:G1410" si="43">IF(AND(B1347="Med A",B1348="Med B",A1347=A1348),(C1347-_xlfn.MINIFS(C:C,A:A,A1347,B:B,"Med A")+1)/7,"")</f>
        <v/>
      </c>
    </row>
    <row r="1348" spans="1:7" x14ac:dyDescent="0.25">
      <c r="A1348" s="11">
        <v>92</v>
      </c>
      <c r="B1348" s="11" t="s">
        <v>622</v>
      </c>
      <c r="C1348" s="12">
        <v>41101</v>
      </c>
      <c r="D1348" s="15">
        <v>700</v>
      </c>
      <c r="E1348" s="12" t="str">
        <f>IF(B1348="Med A", IF(COUNTIFS(A$2:A1348, A1348, B$2:B1348, "Med A")=1, C1348, ""), "")</f>
        <v/>
      </c>
      <c r="F1348" s="12" t="str">
        <f t="shared" si="42"/>
        <v/>
      </c>
      <c r="G1348" s="13" t="str">
        <f t="shared" si="43"/>
        <v/>
      </c>
    </row>
    <row r="1349" spans="1:7" x14ac:dyDescent="0.25">
      <c r="A1349" s="11">
        <v>92</v>
      </c>
      <c r="B1349" s="11" t="s">
        <v>622</v>
      </c>
      <c r="C1349" s="12">
        <v>41103</v>
      </c>
      <c r="D1349" s="15">
        <v>700</v>
      </c>
      <c r="E1349" s="12" t="str">
        <f>IF(B1349="Med A", IF(COUNTIFS(A$2:A1349, A1349, B$2:B1349, "Med A")=1, C1349, ""), "")</f>
        <v/>
      </c>
      <c r="F1349" s="12" t="str">
        <f t="shared" si="42"/>
        <v/>
      </c>
      <c r="G1349" s="13" t="str">
        <f t="shared" si="43"/>
        <v/>
      </c>
    </row>
    <row r="1350" spans="1:7" x14ac:dyDescent="0.25">
      <c r="A1350" s="11">
        <v>92</v>
      </c>
      <c r="B1350" s="11" t="s">
        <v>622</v>
      </c>
      <c r="C1350" s="12">
        <v>41106</v>
      </c>
      <c r="D1350" s="15">
        <v>700</v>
      </c>
      <c r="E1350" s="12" t="str">
        <f>IF(B1350="Med A", IF(COUNTIFS(A$2:A1350, A1350, B$2:B1350, "Med A")=1, C1350, ""), "")</f>
        <v/>
      </c>
      <c r="F1350" s="12" t="str">
        <f t="shared" si="42"/>
        <v/>
      </c>
      <c r="G1350" s="13" t="str">
        <f t="shared" si="43"/>
        <v/>
      </c>
    </row>
    <row r="1351" spans="1:7" x14ac:dyDescent="0.25">
      <c r="A1351" s="11">
        <v>92</v>
      </c>
      <c r="B1351" s="11" t="s">
        <v>622</v>
      </c>
      <c r="C1351" s="12">
        <v>41108</v>
      </c>
      <c r="D1351" s="15">
        <v>700</v>
      </c>
      <c r="E1351" s="12" t="str">
        <f>IF(B1351="Med A", IF(COUNTIFS(A$2:A1351, A1351, B$2:B1351, "Med A")=1, C1351, ""), "")</f>
        <v/>
      </c>
      <c r="F1351" s="12" t="str">
        <f t="shared" si="42"/>
        <v/>
      </c>
      <c r="G1351" s="13" t="str">
        <f t="shared" si="43"/>
        <v/>
      </c>
    </row>
    <row r="1352" spans="1:7" x14ac:dyDescent="0.25">
      <c r="A1352" s="11">
        <v>92</v>
      </c>
      <c r="B1352" s="11" t="s">
        <v>622</v>
      </c>
      <c r="C1352" s="12">
        <v>41110</v>
      </c>
      <c r="D1352" s="15">
        <v>700</v>
      </c>
      <c r="E1352" s="12" t="str">
        <f>IF(B1352="Med A", IF(COUNTIFS(A$2:A1352, A1352, B$2:B1352, "Med A")=1, C1352, ""), "")</f>
        <v/>
      </c>
      <c r="F1352" s="12" t="str">
        <f t="shared" si="42"/>
        <v/>
      </c>
      <c r="G1352" s="13" t="str">
        <f t="shared" si="43"/>
        <v/>
      </c>
    </row>
    <row r="1353" spans="1:7" x14ac:dyDescent="0.25">
      <c r="A1353" s="11">
        <v>92</v>
      </c>
      <c r="B1353" s="11" t="s">
        <v>622</v>
      </c>
      <c r="C1353" s="12">
        <v>41113</v>
      </c>
      <c r="D1353" s="15">
        <v>700</v>
      </c>
      <c r="E1353" s="12" t="str">
        <f>IF(B1353="Med A", IF(COUNTIFS(A$2:A1353, A1353, B$2:B1353, "Med A")=1, C1353, ""), "")</f>
        <v/>
      </c>
      <c r="F1353" s="12" t="str">
        <f t="shared" si="42"/>
        <v/>
      </c>
      <c r="G1353" s="13" t="str">
        <f t="shared" si="43"/>
        <v/>
      </c>
    </row>
    <row r="1354" spans="1:7" x14ac:dyDescent="0.25">
      <c r="A1354" s="11">
        <v>92</v>
      </c>
      <c r="B1354" s="11" t="s">
        <v>622</v>
      </c>
      <c r="C1354" s="12">
        <v>41115</v>
      </c>
      <c r="D1354" s="15">
        <v>700</v>
      </c>
      <c r="E1354" s="12" t="str">
        <f>IF(B1354="Med A", IF(COUNTIFS(A$2:A1354, A1354, B$2:B1354, "Med A")=1, C1354, ""), "")</f>
        <v/>
      </c>
      <c r="F1354" s="12" t="str">
        <f t="shared" si="42"/>
        <v/>
      </c>
      <c r="G1354" s="13" t="str">
        <f t="shared" si="43"/>
        <v/>
      </c>
    </row>
    <row r="1355" spans="1:7" x14ac:dyDescent="0.25">
      <c r="A1355" s="11">
        <v>92</v>
      </c>
      <c r="B1355" s="11" t="s">
        <v>622</v>
      </c>
      <c r="C1355" s="12">
        <v>41116</v>
      </c>
      <c r="D1355" s="15">
        <v>700</v>
      </c>
      <c r="E1355" s="12" t="str">
        <f>IF(B1355="Med A", IF(COUNTIFS(A$2:A1355, A1355, B$2:B1355, "Med A")=1, C1355, ""), "")</f>
        <v/>
      </c>
      <c r="F1355" s="12" t="str">
        <f t="shared" si="42"/>
        <v/>
      </c>
      <c r="G1355" s="13" t="str">
        <f t="shared" si="43"/>
        <v/>
      </c>
    </row>
    <row r="1356" spans="1:7" x14ac:dyDescent="0.25">
      <c r="A1356" s="11">
        <v>92</v>
      </c>
      <c r="B1356" s="11" t="s">
        <v>622</v>
      </c>
      <c r="C1356" s="12">
        <v>41120</v>
      </c>
      <c r="D1356" s="15">
        <v>700</v>
      </c>
      <c r="E1356" s="12" t="str">
        <f>IF(B1356="Med A", IF(COUNTIFS(A$2:A1356, A1356, B$2:B1356, "Med A")=1, C1356, ""), "")</f>
        <v/>
      </c>
      <c r="F1356" s="12" t="str">
        <f t="shared" si="42"/>
        <v/>
      </c>
      <c r="G1356" s="13" t="str">
        <f t="shared" si="43"/>
        <v/>
      </c>
    </row>
    <row r="1357" spans="1:7" x14ac:dyDescent="0.25">
      <c r="A1357" s="11">
        <v>92</v>
      </c>
      <c r="B1357" s="11" t="s">
        <v>622</v>
      </c>
      <c r="C1357" s="12">
        <v>41122</v>
      </c>
      <c r="D1357" s="15">
        <v>700</v>
      </c>
      <c r="E1357" s="12" t="str">
        <f>IF(B1357="Med A", IF(COUNTIFS(A$2:A1357, A1357, B$2:B1357, "Med A")=1, C1357, ""), "")</f>
        <v/>
      </c>
      <c r="F1357" s="12" t="str">
        <f t="shared" si="42"/>
        <v/>
      </c>
      <c r="G1357" s="13" t="str">
        <f t="shared" si="43"/>
        <v/>
      </c>
    </row>
    <row r="1358" spans="1:7" x14ac:dyDescent="0.25">
      <c r="A1358" s="11">
        <v>92</v>
      </c>
      <c r="B1358" s="11" t="s">
        <v>622</v>
      </c>
      <c r="C1358" s="12">
        <v>41124</v>
      </c>
      <c r="D1358" s="15">
        <v>700</v>
      </c>
      <c r="E1358" s="12" t="str">
        <f>IF(B1358="Med A", IF(COUNTIFS(A$2:A1358, A1358, B$2:B1358, "Med A")=1, C1358, ""), "")</f>
        <v/>
      </c>
      <c r="F1358" s="12" t="str">
        <f t="shared" si="42"/>
        <v/>
      </c>
      <c r="G1358" s="13" t="str">
        <f t="shared" si="43"/>
        <v/>
      </c>
    </row>
    <row r="1359" spans="1:7" x14ac:dyDescent="0.25">
      <c r="A1359" s="11">
        <v>92</v>
      </c>
      <c r="B1359" s="11" t="s">
        <v>622</v>
      </c>
      <c r="C1359" s="12">
        <v>41127</v>
      </c>
      <c r="D1359" s="15">
        <v>700</v>
      </c>
      <c r="E1359" s="12" t="str">
        <f>IF(B1359="Med A", IF(COUNTIFS(A$2:A1359, A1359, B$2:B1359, "Med A")=1, C1359, ""), "")</f>
        <v/>
      </c>
      <c r="F1359" s="12" t="str">
        <f t="shared" si="42"/>
        <v/>
      </c>
      <c r="G1359" s="13" t="str">
        <f t="shared" si="43"/>
        <v/>
      </c>
    </row>
    <row r="1360" spans="1:7" x14ac:dyDescent="0.25">
      <c r="A1360" s="11">
        <v>92</v>
      </c>
      <c r="B1360" s="11" t="s">
        <v>622</v>
      </c>
      <c r="C1360" s="12">
        <v>41129</v>
      </c>
      <c r="D1360" s="15">
        <v>700</v>
      </c>
      <c r="E1360" s="12" t="str">
        <f>IF(B1360="Med A", IF(COUNTIFS(A$2:A1360, A1360, B$2:B1360, "Med A")=1, C1360, ""), "")</f>
        <v/>
      </c>
      <c r="F1360" s="12" t="str">
        <f t="shared" si="42"/>
        <v/>
      </c>
      <c r="G1360" s="13" t="str">
        <f t="shared" si="43"/>
        <v/>
      </c>
    </row>
    <row r="1361" spans="1:7" x14ac:dyDescent="0.25">
      <c r="A1361" s="11">
        <v>92</v>
      </c>
      <c r="B1361" s="11" t="s">
        <v>622</v>
      </c>
      <c r="C1361" s="12">
        <v>41131</v>
      </c>
      <c r="D1361" s="15">
        <v>700</v>
      </c>
      <c r="E1361" s="12" t="str">
        <f>IF(B1361="Med A", IF(COUNTIFS(A$2:A1361, A1361, B$2:B1361, "Med A")=1, C1361, ""), "")</f>
        <v/>
      </c>
      <c r="F1361" s="12" t="str">
        <f t="shared" si="42"/>
        <v/>
      </c>
      <c r="G1361" s="13" t="str">
        <f t="shared" si="43"/>
        <v/>
      </c>
    </row>
    <row r="1362" spans="1:7" x14ac:dyDescent="0.25">
      <c r="A1362" s="11">
        <v>92</v>
      </c>
      <c r="B1362" s="11" t="s">
        <v>622</v>
      </c>
      <c r="C1362" s="12">
        <v>41134</v>
      </c>
      <c r="D1362" s="15">
        <v>700</v>
      </c>
      <c r="E1362" s="12" t="str">
        <f>IF(B1362="Med A", IF(COUNTIFS(A$2:A1362, A1362, B$2:B1362, "Med A")=1, C1362, ""), "")</f>
        <v/>
      </c>
      <c r="F1362" s="12" t="str">
        <f t="shared" si="42"/>
        <v/>
      </c>
      <c r="G1362" s="13" t="str">
        <f t="shared" si="43"/>
        <v/>
      </c>
    </row>
    <row r="1363" spans="1:7" x14ac:dyDescent="0.25">
      <c r="A1363" s="11">
        <v>92</v>
      </c>
      <c r="B1363" s="11" t="s">
        <v>622</v>
      </c>
      <c r="C1363" s="12">
        <v>41136</v>
      </c>
      <c r="D1363" s="15">
        <v>700</v>
      </c>
      <c r="E1363" s="12" t="str">
        <f>IF(B1363="Med A", IF(COUNTIFS(A$2:A1363, A1363, B$2:B1363, "Med A")=1, C1363, ""), "")</f>
        <v/>
      </c>
      <c r="F1363" s="12" t="str">
        <f t="shared" si="42"/>
        <v/>
      </c>
      <c r="G1363" s="13" t="str">
        <f t="shared" si="43"/>
        <v/>
      </c>
    </row>
    <row r="1364" spans="1:7" x14ac:dyDescent="0.25">
      <c r="A1364" s="11">
        <v>92</v>
      </c>
      <c r="B1364" s="11" t="s">
        <v>622</v>
      </c>
      <c r="C1364" s="12">
        <v>41137</v>
      </c>
      <c r="D1364" s="15">
        <v>700</v>
      </c>
      <c r="E1364" s="12" t="str">
        <f>IF(B1364="Med A", IF(COUNTIFS(A$2:A1364, A1364, B$2:B1364, "Med A")=1, C1364, ""), "")</f>
        <v/>
      </c>
      <c r="F1364" s="12" t="str">
        <f t="shared" si="42"/>
        <v/>
      </c>
      <c r="G1364" s="13" t="str">
        <f t="shared" si="43"/>
        <v/>
      </c>
    </row>
    <row r="1365" spans="1:7" x14ac:dyDescent="0.25">
      <c r="A1365" s="11">
        <v>92</v>
      </c>
      <c r="B1365" s="11" t="s">
        <v>622</v>
      </c>
      <c r="C1365" s="12">
        <v>41141</v>
      </c>
      <c r="D1365" s="15">
        <v>700</v>
      </c>
      <c r="E1365" s="12" t="str">
        <f>IF(B1365="Med A", IF(COUNTIFS(A$2:A1365, A1365, B$2:B1365, "Med A")=1, C1365, ""), "")</f>
        <v/>
      </c>
      <c r="F1365" s="12" t="str">
        <f t="shared" si="42"/>
        <v/>
      </c>
      <c r="G1365" s="13" t="str">
        <f t="shared" si="43"/>
        <v/>
      </c>
    </row>
    <row r="1366" spans="1:7" x14ac:dyDescent="0.25">
      <c r="A1366" s="11">
        <v>92</v>
      </c>
      <c r="B1366" s="11" t="s">
        <v>622</v>
      </c>
      <c r="C1366" s="12">
        <v>41143</v>
      </c>
      <c r="D1366" s="15">
        <v>700</v>
      </c>
      <c r="E1366" s="12" t="str">
        <f>IF(B1366="Med A", IF(COUNTIFS(A$2:A1366, A1366, B$2:B1366, "Med A")=1, C1366, ""), "")</f>
        <v/>
      </c>
      <c r="F1366" s="12" t="str">
        <f t="shared" si="42"/>
        <v/>
      </c>
      <c r="G1366" s="13" t="str">
        <f t="shared" si="43"/>
        <v/>
      </c>
    </row>
    <row r="1367" spans="1:7" x14ac:dyDescent="0.25">
      <c r="A1367" s="11">
        <v>92</v>
      </c>
      <c r="B1367" s="11" t="s">
        <v>622</v>
      </c>
      <c r="C1367" s="12">
        <v>41145</v>
      </c>
      <c r="D1367" s="15">
        <v>700</v>
      </c>
      <c r="E1367" s="12" t="str">
        <f>IF(B1367="Med A", IF(COUNTIFS(A$2:A1367, A1367, B$2:B1367, "Med A")=1, C1367, ""), "")</f>
        <v/>
      </c>
      <c r="F1367" s="12" t="str">
        <f t="shared" si="42"/>
        <v/>
      </c>
      <c r="G1367" s="13" t="str">
        <f t="shared" si="43"/>
        <v/>
      </c>
    </row>
    <row r="1368" spans="1:7" x14ac:dyDescent="0.25">
      <c r="A1368" s="11">
        <v>92</v>
      </c>
      <c r="B1368" s="11" t="s">
        <v>622</v>
      </c>
      <c r="C1368" s="12">
        <v>41148</v>
      </c>
      <c r="D1368" s="15">
        <v>700</v>
      </c>
      <c r="E1368" s="12" t="str">
        <f>IF(B1368="Med A", IF(COUNTIFS(A$2:A1368, A1368, B$2:B1368, "Med A")=1, C1368, ""), "")</f>
        <v/>
      </c>
      <c r="F1368" s="12" t="str">
        <f t="shared" si="42"/>
        <v/>
      </c>
      <c r="G1368" s="13" t="str">
        <f t="shared" si="43"/>
        <v/>
      </c>
    </row>
    <row r="1369" spans="1:7" x14ac:dyDescent="0.25">
      <c r="A1369" s="11">
        <v>92</v>
      </c>
      <c r="B1369" s="11" t="s">
        <v>622</v>
      </c>
      <c r="C1369" s="12">
        <v>41150</v>
      </c>
      <c r="D1369" s="15">
        <v>700</v>
      </c>
      <c r="E1369" s="12" t="str">
        <f>IF(B1369="Med A", IF(COUNTIFS(A$2:A1369, A1369, B$2:B1369, "Med A")=1, C1369, ""), "")</f>
        <v/>
      </c>
      <c r="F1369" s="12" t="str">
        <f t="shared" si="42"/>
        <v/>
      </c>
      <c r="G1369" s="13" t="str">
        <f t="shared" si="43"/>
        <v/>
      </c>
    </row>
    <row r="1370" spans="1:7" x14ac:dyDescent="0.25">
      <c r="A1370" s="11">
        <v>92</v>
      </c>
      <c r="B1370" s="11" t="s">
        <v>622</v>
      </c>
      <c r="C1370" s="12">
        <v>41152</v>
      </c>
      <c r="D1370" s="15">
        <v>700</v>
      </c>
      <c r="E1370" s="12" t="str">
        <f>IF(B1370="Med A", IF(COUNTIFS(A$2:A1370, A1370, B$2:B1370, "Med A")=1, C1370, ""), "")</f>
        <v/>
      </c>
      <c r="F1370" s="12" t="str">
        <f t="shared" si="42"/>
        <v/>
      </c>
      <c r="G1370" s="13" t="str">
        <f t="shared" si="43"/>
        <v/>
      </c>
    </row>
    <row r="1371" spans="1:7" x14ac:dyDescent="0.25">
      <c r="A1371" s="11">
        <v>92</v>
      </c>
      <c r="B1371" s="11" t="s">
        <v>622</v>
      </c>
      <c r="C1371" s="12">
        <v>41155</v>
      </c>
      <c r="D1371" s="15">
        <v>700</v>
      </c>
      <c r="E1371" s="12" t="str">
        <f>IF(B1371="Med A", IF(COUNTIFS(A$2:A1371, A1371, B$2:B1371, "Med A")=1, C1371, ""), "")</f>
        <v/>
      </c>
      <c r="F1371" s="12" t="str">
        <f t="shared" si="42"/>
        <v/>
      </c>
      <c r="G1371" s="13" t="str">
        <f t="shared" si="43"/>
        <v/>
      </c>
    </row>
    <row r="1372" spans="1:7" x14ac:dyDescent="0.25">
      <c r="A1372" s="11">
        <v>92</v>
      </c>
      <c r="B1372" s="11" t="s">
        <v>622</v>
      </c>
      <c r="C1372" s="12">
        <v>41157</v>
      </c>
      <c r="D1372" s="15">
        <v>700</v>
      </c>
      <c r="E1372" s="12" t="str">
        <f>IF(B1372="Med A", IF(COUNTIFS(A$2:A1372, A1372, B$2:B1372, "Med A")=1, C1372, ""), "")</f>
        <v/>
      </c>
      <c r="F1372" s="12">
        <f t="shared" si="42"/>
        <v>41157</v>
      </c>
      <c r="G1372" s="13">
        <f t="shared" si="43"/>
        <v>9.4285714285714288</v>
      </c>
    </row>
    <row r="1373" spans="1:7" x14ac:dyDescent="0.25">
      <c r="A1373" s="11">
        <v>92</v>
      </c>
      <c r="B1373" s="11" t="s">
        <v>623</v>
      </c>
      <c r="C1373" s="12">
        <v>41164</v>
      </c>
      <c r="D1373" s="15">
        <v>2</v>
      </c>
      <c r="E1373" s="12" t="str">
        <f>IF(B1373="Med A", IF(COUNTIFS(A$2:A1373, A1373, B$2:B1373, "Med A")=1, C1373, ""), "")</f>
        <v/>
      </c>
      <c r="F1373" s="12" t="str">
        <f t="shared" si="42"/>
        <v/>
      </c>
      <c r="G1373" s="13" t="str">
        <f t="shared" si="43"/>
        <v/>
      </c>
    </row>
    <row r="1374" spans="1:7" x14ac:dyDescent="0.25">
      <c r="A1374" s="11">
        <v>92</v>
      </c>
      <c r="B1374" s="11" t="s">
        <v>623</v>
      </c>
      <c r="C1374" s="12">
        <v>41192</v>
      </c>
      <c r="D1374" s="15">
        <v>3</v>
      </c>
      <c r="E1374" s="12" t="str">
        <f>IF(B1374="Med A", IF(COUNTIFS(A$2:A1374, A1374, B$2:B1374, "Med A")=1, C1374, ""), "")</f>
        <v/>
      </c>
      <c r="F1374" s="12" t="str">
        <f t="shared" si="42"/>
        <v/>
      </c>
      <c r="G1374" s="13" t="str">
        <f t="shared" si="43"/>
        <v/>
      </c>
    </row>
    <row r="1375" spans="1:7" x14ac:dyDescent="0.25">
      <c r="A1375" s="11">
        <v>92</v>
      </c>
      <c r="B1375" s="11" t="s">
        <v>623</v>
      </c>
      <c r="C1375" s="12">
        <v>41227</v>
      </c>
      <c r="D1375" s="15">
        <v>3</v>
      </c>
      <c r="E1375" s="12" t="str">
        <f>IF(B1375="Med A", IF(COUNTIFS(A$2:A1375, A1375, B$2:B1375, "Med A")=1, C1375, ""), "")</f>
        <v/>
      </c>
      <c r="F1375" s="12" t="str">
        <f t="shared" si="42"/>
        <v/>
      </c>
      <c r="G1375" s="13" t="str">
        <f t="shared" si="43"/>
        <v/>
      </c>
    </row>
    <row r="1376" spans="1:7" x14ac:dyDescent="0.25">
      <c r="A1376" s="11">
        <v>93</v>
      </c>
      <c r="B1376" s="11" t="s">
        <v>622</v>
      </c>
      <c r="C1376" s="12">
        <v>41092</v>
      </c>
      <c r="D1376" s="15">
        <v>20000</v>
      </c>
      <c r="E1376" s="12">
        <f>IF(B1376="Med A", IF(COUNTIFS(A$2:A1376, A1376, B$2:B1376, "Med A")=1, C1376, ""), "")</f>
        <v>41092</v>
      </c>
      <c r="F1376" s="12" t="str">
        <f t="shared" si="42"/>
        <v/>
      </c>
      <c r="G1376" s="13" t="str">
        <f t="shared" si="43"/>
        <v/>
      </c>
    </row>
    <row r="1377" spans="1:7" x14ac:dyDescent="0.25">
      <c r="A1377" s="11">
        <v>93</v>
      </c>
      <c r="B1377" s="11" t="s">
        <v>622</v>
      </c>
      <c r="C1377" s="12">
        <v>41110</v>
      </c>
      <c r="D1377" s="15">
        <v>20000</v>
      </c>
      <c r="E1377" s="12" t="str">
        <f>IF(B1377="Med A", IF(COUNTIFS(A$2:A1377, A1377, B$2:B1377, "Med A")=1, C1377, ""), "")</f>
        <v/>
      </c>
      <c r="F1377" s="12" t="str">
        <f t="shared" si="42"/>
        <v/>
      </c>
      <c r="G1377" s="13" t="str">
        <f t="shared" si="43"/>
        <v/>
      </c>
    </row>
    <row r="1378" spans="1:7" x14ac:dyDescent="0.25">
      <c r="A1378" s="11">
        <v>93</v>
      </c>
      <c r="B1378" s="11" t="s">
        <v>622</v>
      </c>
      <c r="C1378" s="12">
        <v>41136</v>
      </c>
      <c r="D1378" s="15">
        <v>20000</v>
      </c>
      <c r="E1378" s="12" t="str">
        <f>IF(B1378="Med A", IF(COUNTIFS(A$2:A1378, A1378, B$2:B1378, "Med A")=1, C1378, ""), "")</f>
        <v/>
      </c>
      <c r="F1378" s="12" t="str">
        <f t="shared" si="42"/>
        <v/>
      </c>
      <c r="G1378" s="13" t="str">
        <f t="shared" si="43"/>
        <v/>
      </c>
    </row>
    <row r="1379" spans="1:7" x14ac:dyDescent="0.25">
      <c r="A1379" s="11">
        <v>93</v>
      </c>
      <c r="B1379" s="11" t="s">
        <v>622</v>
      </c>
      <c r="C1379" s="12">
        <v>41138</v>
      </c>
      <c r="D1379" s="15">
        <v>20000</v>
      </c>
      <c r="E1379" s="12" t="str">
        <f>IF(B1379="Med A", IF(COUNTIFS(A$2:A1379, A1379, B$2:B1379, "Med A")=1, C1379, ""), "")</f>
        <v/>
      </c>
      <c r="F1379" s="12" t="str">
        <f t="shared" si="42"/>
        <v/>
      </c>
      <c r="G1379" s="13" t="str">
        <f t="shared" si="43"/>
        <v/>
      </c>
    </row>
    <row r="1380" spans="1:7" x14ac:dyDescent="0.25">
      <c r="A1380" s="11">
        <v>93</v>
      </c>
      <c r="B1380" s="11" t="s">
        <v>622</v>
      </c>
      <c r="C1380" s="12">
        <v>41143</v>
      </c>
      <c r="D1380" s="15">
        <v>20000</v>
      </c>
      <c r="E1380" s="12" t="str">
        <f>IF(B1380="Med A", IF(COUNTIFS(A$2:A1380, A1380, B$2:B1380, "Med A")=1, C1380, ""), "")</f>
        <v/>
      </c>
      <c r="F1380" s="12" t="str">
        <f t="shared" si="42"/>
        <v/>
      </c>
      <c r="G1380" s="13" t="str">
        <f t="shared" si="43"/>
        <v/>
      </c>
    </row>
    <row r="1381" spans="1:7" x14ac:dyDescent="0.25">
      <c r="A1381" s="11">
        <v>93</v>
      </c>
      <c r="B1381" s="11" t="s">
        <v>622</v>
      </c>
      <c r="C1381" s="12">
        <v>41150</v>
      </c>
      <c r="D1381" s="15">
        <v>20000</v>
      </c>
      <c r="E1381" s="12" t="str">
        <f>IF(B1381="Med A", IF(COUNTIFS(A$2:A1381, A1381, B$2:B1381, "Med A")=1, C1381, ""), "")</f>
        <v/>
      </c>
      <c r="F1381" s="12" t="str">
        <f t="shared" si="42"/>
        <v/>
      </c>
      <c r="G1381" s="13" t="str">
        <f t="shared" si="43"/>
        <v/>
      </c>
    </row>
    <row r="1382" spans="1:7" x14ac:dyDescent="0.25">
      <c r="A1382" s="11">
        <v>94</v>
      </c>
      <c r="B1382" s="11" t="s">
        <v>622</v>
      </c>
      <c r="C1382" s="12">
        <v>41092</v>
      </c>
      <c r="D1382" s="15">
        <v>4200</v>
      </c>
      <c r="E1382" s="12">
        <f>IF(B1382="Med A", IF(COUNTIFS(A$2:A1382, A1382, B$2:B1382, "Med A")=1, C1382, ""), "")</f>
        <v>41092</v>
      </c>
      <c r="F1382" s="12" t="str">
        <f t="shared" si="42"/>
        <v/>
      </c>
      <c r="G1382" s="13" t="str">
        <f t="shared" si="43"/>
        <v/>
      </c>
    </row>
    <row r="1383" spans="1:7" x14ac:dyDescent="0.25">
      <c r="A1383" s="11">
        <v>94</v>
      </c>
      <c r="B1383" s="11" t="s">
        <v>622</v>
      </c>
      <c r="C1383" s="12">
        <v>41096</v>
      </c>
      <c r="D1383" s="15">
        <v>4200</v>
      </c>
      <c r="E1383" s="12" t="str">
        <f>IF(B1383="Med A", IF(COUNTIFS(A$2:A1383, A1383, B$2:B1383, "Med A")=1, C1383, ""), "")</f>
        <v/>
      </c>
      <c r="F1383" s="12" t="str">
        <f t="shared" si="42"/>
        <v/>
      </c>
      <c r="G1383" s="13" t="str">
        <f t="shared" si="43"/>
        <v/>
      </c>
    </row>
    <row r="1384" spans="1:7" x14ac:dyDescent="0.25">
      <c r="A1384" s="11">
        <v>94</v>
      </c>
      <c r="B1384" s="11" t="s">
        <v>622</v>
      </c>
      <c r="C1384" s="12">
        <v>41101</v>
      </c>
      <c r="D1384" s="15">
        <v>4800</v>
      </c>
      <c r="E1384" s="12" t="str">
        <f>IF(B1384="Med A", IF(COUNTIFS(A$2:A1384, A1384, B$2:B1384, "Med A")=1, C1384, ""), "")</f>
        <v/>
      </c>
      <c r="F1384" s="12" t="str">
        <f t="shared" si="42"/>
        <v/>
      </c>
      <c r="G1384" s="13" t="str">
        <f t="shared" si="43"/>
        <v/>
      </c>
    </row>
    <row r="1385" spans="1:7" x14ac:dyDescent="0.25">
      <c r="A1385" s="11">
        <v>94</v>
      </c>
      <c r="B1385" s="11" t="s">
        <v>622</v>
      </c>
      <c r="C1385" s="12">
        <v>41103</v>
      </c>
      <c r="D1385" s="15">
        <v>4800</v>
      </c>
      <c r="E1385" s="12" t="str">
        <f>IF(B1385="Med A", IF(COUNTIFS(A$2:A1385, A1385, B$2:B1385, "Med A")=1, C1385, ""), "")</f>
        <v/>
      </c>
      <c r="F1385" s="12" t="str">
        <f t="shared" si="42"/>
        <v/>
      </c>
      <c r="G1385" s="13" t="str">
        <f t="shared" si="43"/>
        <v/>
      </c>
    </row>
    <row r="1386" spans="1:7" x14ac:dyDescent="0.25">
      <c r="A1386" s="11">
        <v>94</v>
      </c>
      <c r="B1386" s="11" t="s">
        <v>622</v>
      </c>
      <c r="C1386" s="12">
        <v>41106</v>
      </c>
      <c r="D1386" s="15">
        <v>4800</v>
      </c>
      <c r="E1386" s="12" t="str">
        <f>IF(B1386="Med A", IF(COUNTIFS(A$2:A1386, A1386, B$2:B1386, "Med A")=1, C1386, ""), "")</f>
        <v/>
      </c>
      <c r="F1386" s="12" t="str">
        <f t="shared" si="42"/>
        <v/>
      </c>
      <c r="G1386" s="13" t="str">
        <f t="shared" si="43"/>
        <v/>
      </c>
    </row>
    <row r="1387" spans="1:7" x14ac:dyDescent="0.25">
      <c r="A1387" s="11">
        <v>94</v>
      </c>
      <c r="B1387" s="11" t="s">
        <v>622</v>
      </c>
      <c r="C1387" s="12">
        <v>41108</v>
      </c>
      <c r="D1387" s="15">
        <v>4800</v>
      </c>
      <c r="E1387" s="12" t="str">
        <f>IF(B1387="Med A", IF(COUNTIFS(A$2:A1387, A1387, B$2:B1387, "Med A")=1, C1387, ""), "")</f>
        <v/>
      </c>
      <c r="F1387" s="12" t="str">
        <f t="shared" si="42"/>
        <v/>
      </c>
      <c r="G1387" s="13" t="str">
        <f t="shared" si="43"/>
        <v/>
      </c>
    </row>
    <row r="1388" spans="1:7" x14ac:dyDescent="0.25">
      <c r="A1388" s="11">
        <v>94</v>
      </c>
      <c r="B1388" s="11" t="s">
        <v>622</v>
      </c>
      <c r="C1388" s="12">
        <v>41110</v>
      </c>
      <c r="D1388" s="15">
        <v>5800</v>
      </c>
      <c r="E1388" s="12" t="str">
        <f>IF(B1388="Med A", IF(COUNTIFS(A$2:A1388, A1388, B$2:B1388, "Med A")=1, C1388, ""), "")</f>
        <v/>
      </c>
      <c r="F1388" s="12" t="str">
        <f t="shared" si="42"/>
        <v/>
      </c>
      <c r="G1388" s="13" t="str">
        <f t="shared" si="43"/>
        <v/>
      </c>
    </row>
    <row r="1389" spans="1:7" x14ac:dyDescent="0.25">
      <c r="A1389" s="11">
        <v>94</v>
      </c>
      <c r="B1389" s="11" t="s">
        <v>622</v>
      </c>
      <c r="C1389" s="12">
        <v>41113</v>
      </c>
      <c r="D1389" s="15">
        <v>5800</v>
      </c>
      <c r="E1389" s="12" t="str">
        <f>IF(B1389="Med A", IF(COUNTIFS(A$2:A1389, A1389, B$2:B1389, "Med A")=1, C1389, ""), "")</f>
        <v/>
      </c>
      <c r="F1389" s="12" t="str">
        <f t="shared" si="42"/>
        <v/>
      </c>
      <c r="G1389" s="13" t="str">
        <f t="shared" si="43"/>
        <v/>
      </c>
    </row>
    <row r="1390" spans="1:7" x14ac:dyDescent="0.25">
      <c r="A1390" s="11">
        <v>94</v>
      </c>
      <c r="B1390" s="11" t="s">
        <v>622</v>
      </c>
      <c r="C1390" s="12">
        <v>41115</v>
      </c>
      <c r="D1390" s="15">
        <v>5800</v>
      </c>
      <c r="E1390" s="12" t="str">
        <f>IF(B1390="Med A", IF(COUNTIFS(A$2:A1390, A1390, B$2:B1390, "Med A")=1, C1390, ""), "")</f>
        <v/>
      </c>
      <c r="F1390" s="12" t="str">
        <f t="shared" si="42"/>
        <v/>
      </c>
      <c r="G1390" s="13" t="str">
        <f t="shared" si="43"/>
        <v/>
      </c>
    </row>
    <row r="1391" spans="1:7" x14ac:dyDescent="0.25">
      <c r="A1391" s="11">
        <v>94</v>
      </c>
      <c r="B1391" s="11" t="s">
        <v>622</v>
      </c>
      <c r="C1391" s="12">
        <v>41117</v>
      </c>
      <c r="D1391" s="15">
        <v>5800</v>
      </c>
      <c r="E1391" s="12" t="str">
        <f>IF(B1391="Med A", IF(COUNTIFS(A$2:A1391, A1391, B$2:B1391, "Med A")=1, C1391, ""), "")</f>
        <v/>
      </c>
      <c r="F1391" s="12" t="str">
        <f t="shared" si="42"/>
        <v/>
      </c>
      <c r="G1391" s="13" t="str">
        <f t="shared" si="43"/>
        <v/>
      </c>
    </row>
    <row r="1392" spans="1:7" x14ac:dyDescent="0.25">
      <c r="A1392" s="11">
        <v>94</v>
      </c>
      <c r="B1392" s="11" t="s">
        <v>622</v>
      </c>
      <c r="C1392" s="12">
        <v>41120</v>
      </c>
      <c r="D1392" s="15">
        <v>5800</v>
      </c>
      <c r="E1392" s="12" t="str">
        <f>IF(B1392="Med A", IF(COUNTIFS(A$2:A1392, A1392, B$2:B1392, "Med A")=1, C1392, ""), "")</f>
        <v/>
      </c>
      <c r="F1392" s="12" t="str">
        <f t="shared" si="42"/>
        <v/>
      </c>
      <c r="G1392" s="13" t="str">
        <f t="shared" si="43"/>
        <v/>
      </c>
    </row>
    <row r="1393" spans="1:7" x14ac:dyDescent="0.25">
      <c r="A1393" s="11">
        <v>94</v>
      </c>
      <c r="B1393" s="11" t="s">
        <v>622</v>
      </c>
      <c r="C1393" s="12">
        <v>41122</v>
      </c>
      <c r="D1393" s="15">
        <v>5800</v>
      </c>
      <c r="E1393" s="12" t="str">
        <f>IF(B1393="Med A", IF(COUNTIFS(A$2:A1393, A1393, B$2:B1393, "Med A")=1, C1393, ""), "")</f>
        <v/>
      </c>
      <c r="F1393" s="12" t="str">
        <f t="shared" si="42"/>
        <v/>
      </c>
      <c r="G1393" s="13" t="str">
        <f t="shared" si="43"/>
        <v/>
      </c>
    </row>
    <row r="1394" spans="1:7" x14ac:dyDescent="0.25">
      <c r="A1394" s="11">
        <v>94</v>
      </c>
      <c r="B1394" s="11" t="s">
        <v>622</v>
      </c>
      <c r="C1394" s="12">
        <v>41124</v>
      </c>
      <c r="D1394" s="15">
        <v>6400</v>
      </c>
      <c r="E1394" s="12" t="str">
        <f>IF(B1394="Med A", IF(COUNTIFS(A$2:A1394, A1394, B$2:B1394, "Med A")=1, C1394, ""), "")</f>
        <v/>
      </c>
      <c r="F1394" s="12" t="str">
        <f t="shared" si="42"/>
        <v/>
      </c>
      <c r="G1394" s="13" t="str">
        <f t="shared" si="43"/>
        <v/>
      </c>
    </row>
    <row r="1395" spans="1:7" x14ac:dyDescent="0.25">
      <c r="A1395" s="11">
        <v>94</v>
      </c>
      <c r="B1395" s="11" t="s">
        <v>622</v>
      </c>
      <c r="C1395" s="12">
        <v>41127</v>
      </c>
      <c r="D1395" s="15">
        <v>6400</v>
      </c>
      <c r="E1395" s="12" t="str">
        <f>IF(B1395="Med A", IF(COUNTIFS(A$2:A1395, A1395, B$2:B1395, "Med A")=1, C1395, ""), "")</f>
        <v/>
      </c>
      <c r="F1395" s="12" t="str">
        <f t="shared" si="42"/>
        <v/>
      </c>
      <c r="G1395" s="13" t="str">
        <f t="shared" si="43"/>
        <v/>
      </c>
    </row>
    <row r="1396" spans="1:7" x14ac:dyDescent="0.25">
      <c r="A1396" s="11">
        <v>94</v>
      </c>
      <c r="B1396" s="11" t="s">
        <v>622</v>
      </c>
      <c r="C1396" s="12">
        <v>41129</v>
      </c>
      <c r="D1396" s="15">
        <v>6400</v>
      </c>
      <c r="E1396" s="12" t="str">
        <f>IF(B1396="Med A", IF(COUNTIFS(A$2:A1396, A1396, B$2:B1396, "Med A")=1, C1396, ""), "")</f>
        <v/>
      </c>
      <c r="F1396" s="12" t="str">
        <f t="shared" si="42"/>
        <v/>
      </c>
      <c r="G1396" s="13" t="str">
        <f t="shared" si="43"/>
        <v/>
      </c>
    </row>
    <row r="1397" spans="1:7" x14ac:dyDescent="0.25">
      <c r="A1397" s="11">
        <v>94</v>
      </c>
      <c r="B1397" s="11" t="s">
        <v>622</v>
      </c>
      <c r="C1397" s="12">
        <v>41131</v>
      </c>
      <c r="D1397" s="15">
        <v>6400</v>
      </c>
      <c r="E1397" s="12" t="str">
        <f>IF(B1397="Med A", IF(COUNTIFS(A$2:A1397, A1397, B$2:B1397, "Med A")=1, C1397, ""), "")</f>
        <v/>
      </c>
      <c r="F1397" s="12" t="str">
        <f t="shared" si="42"/>
        <v/>
      </c>
      <c r="G1397" s="13" t="str">
        <f t="shared" si="43"/>
        <v/>
      </c>
    </row>
    <row r="1398" spans="1:7" x14ac:dyDescent="0.25">
      <c r="A1398" s="11">
        <v>94</v>
      </c>
      <c r="B1398" s="11" t="s">
        <v>622</v>
      </c>
      <c r="C1398" s="12">
        <v>41134</v>
      </c>
      <c r="D1398" s="15">
        <v>6400</v>
      </c>
      <c r="E1398" s="12" t="str">
        <f>IF(B1398="Med A", IF(COUNTIFS(A$2:A1398, A1398, B$2:B1398, "Med A")=1, C1398, ""), "")</f>
        <v/>
      </c>
      <c r="F1398" s="12" t="str">
        <f t="shared" si="42"/>
        <v/>
      </c>
      <c r="G1398" s="13" t="str">
        <f t="shared" si="43"/>
        <v/>
      </c>
    </row>
    <row r="1399" spans="1:7" x14ac:dyDescent="0.25">
      <c r="A1399" s="11">
        <v>94</v>
      </c>
      <c r="B1399" s="11" t="s">
        <v>622</v>
      </c>
      <c r="C1399" s="12">
        <v>41136</v>
      </c>
      <c r="D1399" s="15">
        <v>6400</v>
      </c>
      <c r="E1399" s="12" t="str">
        <f>IF(B1399="Med A", IF(COUNTIFS(A$2:A1399, A1399, B$2:B1399, "Med A")=1, C1399, ""), "")</f>
        <v/>
      </c>
      <c r="F1399" s="12" t="str">
        <f t="shared" si="42"/>
        <v/>
      </c>
      <c r="G1399" s="13" t="str">
        <f t="shared" si="43"/>
        <v/>
      </c>
    </row>
    <row r="1400" spans="1:7" x14ac:dyDescent="0.25">
      <c r="A1400" s="11">
        <v>94</v>
      </c>
      <c r="B1400" s="11" t="s">
        <v>622</v>
      </c>
      <c r="C1400" s="12">
        <v>41138</v>
      </c>
      <c r="D1400" s="15">
        <v>6400</v>
      </c>
      <c r="E1400" s="12" t="str">
        <f>IF(B1400="Med A", IF(COUNTIFS(A$2:A1400, A1400, B$2:B1400, "Med A")=1, C1400, ""), "")</f>
        <v/>
      </c>
      <c r="F1400" s="12" t="str">
        <f t="shared" si="42"/>
        <v/>
      </c>
      <c r="G1400" s="13" t="str">
        <f t="shared" si="43"/>
        <v/>
      </c>
    </row>
    <row r="1401" spans="1:7" x14ac:dyDescent="0.25">
      <c r="A1401" s="11">
        <v>94</v>
      </c>
      <c r="B1401" s="11" t="s">
        <v>622</v>
      </c>
      <c r="C1401" s="12">
        <v>41141</v>
      </c>
      <c r="D1401" s="15">
        <v>6400</v>
      </c>
      <c r="E1401" s="12" t="str">
        <f>IF(B1401="Med A", IF(COUNTIFS(A$2:A1401, A1401, B$2:B1401, "Med A")=1, C1401, ""), "")</f>
        <v/>
      </c>
      <c r="F1401" s="12" t="str">
        <f t="shared" si="42"/>
        <v/>
      </c>
      <c r="G1401" s="13" t="str">
        <f t="shared" si="43"/>
        <v/>
      </c>
    </row>
    <row r="1402" spans="1:7" x14ac:dyDescent="0.25">
      <c r="A1402" s="11">
        <v>94</v>
      </c>
      <c r="B1402" s="11" t="s">
        <v>622</v>
      </c>
      <c r="C1402" s="12">
        <v>41143</v>
      </c>
      <c r="D1402" s="15">
        <v>6400</v>
      </c>
      <c r="E1402" s="12" t="str">
        <f>IF(B1402="Med A", IF(COUNTIFS(A$2:A1402, A1402, B$2:B1402, "Med A")=1, C1402, ""), "")</f>
        <v/>
      </c>
      <c r="F1402" s="12" t="str">
        <f t="shared" si="42"/>
        <v/>
      </c>
      <c r="G1402" s="13" t="str">
        <f t="shared" si="43"/>
        <v/>
      </c>
    </row>
    <row r="1403" spans="1:7" x14ac:dyDescent="0.25">
      <c r="A1403" s="11">
        <v>94</v>
      </c>
      <c r="B1403" s="11" t="s">
        <v>622</v>
      </c>
      <c r="C1403" s="12">
        <v>41145</v>
      </c>
      <c r="D1403" s="15">
        <v>6400</v>
      </c>
      <c r="E1403" s="12" t="str">
        <f>IF(B1403="Med A", IF(COUNTIFS(A$2:A1403, A1403, B$2:B1403, "Med A")=1, C1403, ""), "")</f>
        <v/>
      </c>
      <c r="F1403" s="12" t="str">
        <f t="shared" si="42"/>
        <v/>
      </c>
      <c r="G1403" s="13" t="str">
        <f t="shared" si="43"/>
        <v/>
      </c>
    </row>
    <row r="1404" spans="1:7" x14ac:dyDescent="0.25">
      <c r="A1404" s="11">
        <v>94</v>
      </c>
      <c r="B1404" s="11" t="s">
        <v>622</v>
      </c>
      <c r="C1404" s="12">
        <v>41148</v>
      </c>
      <c r="D1404" s="15">
        <v>6400</v>
      </c>
      <c r="E1404" s="12" t="str">
        <f>IF(B1404="Med A", IF(COUNTIFS(A$2:A1404, A1404, B$2:B1404, "Med A")=1, C1404, ""), "")</f>
        <v/>
      </c>
      <c r="F1404" s="12" t="str">
        <f t="shared" si="42"/>
        <v/>
      </c>
      <c r="G1404" s="13" t="str">
        <f t="shared" si="43"/>
        <v/>
      </c>
    </row>
    <row r="1405" spans="1:7" x14ac:dyDescent="0.25">
      <c r="A1405" s="11">
        <v>94</v>
      </c>
      <c r="B1405" s="11" t="s">
        <v>622</v>
      </c>
      <c r="C1405" s="12">
        <v>41150</v>
      </c>
      <c r="D1405" s="15">
        <v>6400</v>
      </c>
      <c r="E1405" s="12" t="str">
        <f>IF(B1405="Med A", IF(COUNTIFS(A$2:A1405, A1405, B$2:B1405, "Med A")=1, C1405, ""), "")</f>
        <v/>
      </c>
      <c r="F1405" s="12" t="str">
        <f t="shared" si="42"/>
        <v/>
      </c>
      <c r="G1405" s="13" t="str">
        <f t="shared" si="43"/>
        <v/>
      </c>
    </row>
    <row r="1406" spans="1:7" x14ac:dyDescent="0.25">
      <c r="A1406" s="11">
        <v>94</v>
      </c>
      <c r="B1406" s="11" t="s">
        <v>622</v>
      </c>
      <c r="C1406" s="12">
        <v>41152</v>
      </c>
      <c r="D1406" s="15">
        <v>6400</v>
      </c>
      <c r="E1406" s="12" t="str">
        <f>IF(B1406="Med A", IF(COUNTIFS(A$2:A1406, A1406, B$2:B1406, "Med A")=1, C1406, ""), "")</f>
        <v/>
      </c>
      <c r="F1406" s="12" t="str">
        <f t="shared" si="42"/>
        <v/>
      </c>
      <c r="G1406" s="13" t="str">
        <f t="shared" si="43"/>
        <v/>
      </c>
    </row>
    <row r="1407" spans="1:7" x14ac:dyDescent="0.25">
      <c r="A1407" s="11">
        <v>94</v>
      </c>
      <c r="B1407" s="11" t="s">
        <v>622</v>
      </c>
      <c r="C1407" s="12">
        <v>41155</v>
      </c>
      <c r="D1407" s="15">
        <v>6400</v>
      </c>
      <c r="E1407" s="12" t="str">
        <f>IF(B1407="Med A", IF(COUNTIFS(A$2:A1407, A1407, B$2:B1407, "Med A")=1, C1407, ""), "")</f>
        <v/>
      </c>
      <c r="F1407" s="12" t="str">
        <f t="shared" si="42"/>
        <v/>
      </c>
      <c r="G1407" s="13" t="str">
        <f t="shared" si="43"/>
        <v/>
      </c>
    </row>
    <row r="1408" spans="1:7" x14ac:dyDescent="0.25">
      <c r="A1408" s="11">
        <v>94</v>
      </c>
      <c r="B1408" s="11" t="s">
        <v>622</v>
      </c>
      <c r="C1408" s="12">
        <v>41157</v>
      </c>
      <c r="D1408" s="15">
        <v>6400</v>
      </c>
      <c r="E1408" s="12" t="str">
        <f>IF(B1408="Med A", IF(COUNTIFS(A$2:A1408, A1408, B$2:B1408, "Med A")=1, C1408, ""), "")</f>
        <v/>
      </c>
      <c r="F1408" s="12">
        <f t="shared" si="42"/>
        <v>41157</v>
      </c>
      <c r="G1408" s="13">
        <f t="shared" si="43"/>
        <v>9.4285714285714288</v>
      </c>
    </row>
    <row r="1409" spans="1:7" x14ac:dyDescent="0.25">
      <c r="A1409" s="11">
        <v>94</v>
      </c>
      <c r="B1409" s="11" t="s">
        <v>623</v>
      </c>
      <c r="C1409" s="12">
        <v>41164</v>
      </c>
      <c r="D1409" s="15">
        <v>10</v>
      </c>
      <c r="E1409" s="12" t="str">
        <f>IF(B1409="Med A", IF(COUNTIFS(A$2:A1409, A1409, B$2:B1409, "Med A")=1, C1409, ""), "")</f>
        <v/>
      </c>
      <c r="F1409" s="12" t="str">
        <f t="shared" si="42"/>
        <v/>
      </c>
      <c r="G1409" s="13" t="str">
        <f t="shared" si="43"/>
        <v/>
      </c>
    </row>
    <row r="1410" spans="1:7" x14ac:dyDescent="0.25">
      <c r="A1410" s="11">
        <v>94</v>
      </c>
      <c r="B1410" s="11" t="s">
        <v>623</v>
      </c>
      <c r="C1410" s="12">
        <v>41227</v>
      </c>
      <c r="D1410" s="15">
        <v>1</v>
      </c>
      <c r="E1410" s="12" t="str">
        <f>IF(B1410="Med A", IF(COUNTIFS(A$2:A1410, A1410, B$2:B1410, "Med A")=1, C1410, ""), "")</f>
        <v/>
      </c>
      <c r="F1410" s="12" t="str">
        <f t="shared" ref="F1410:F1473" si="44">IF(AND(B1410="Med A", B1411="Med B", A1410=A1411), C1410, "")</f>
        <v/>
      </c>
      <c r="G1410" s="13" t="str">
        <f t="shared" si="43"/>
        <v/>
      </c>
    </row>
    <row r="1411" spans="1:7" x14ac:dyDescent="0.25">
      <c r="A1411" s="11">
        <v>95</v>
      </c>
      <c r="B1411" s="11" t="s">
        <v>622</v>
      </c>
      <c r="C1411" s="12">
        <v>41125</v>
      </c>
      <c r="D1411" s="15">
        <v>3000</v>
      </c>
      <c r="E1411" s="12">
        <f>IF(B1411="Med A", IF(COUNTIFS(A$2:A1411, A1411, B$2:B1411, "Med A")=1, C1411, ""), "")</f>
        <v>41125</v>
      </c>
      <c r="F1411" s="12" t="str">
        <f t="shared" si="44"/>
        <v/>
      </c>
      <c r="G1411" s="13" t="str">
        <f t="shared" ref="G1411:G1474" si="45">IF(AND(B1411="Med A",B1412="Med B",A1411=A1412),(C1411-_xlfn.MINIFS(C:C,A:A,A1411,B:B,"Med A")+1)/7,"")</f>
        <v/>
      </c>
    </row>
    <row r="1412" spans="1:7" x14ac:dyDescent="0.25">
      <c r="A1412" s="11">
        <v>95</v>
      </c>
      <c r="B1412" s="11" t="s">
        <v>622</v>
      </c>
      <c r="C1412" s="12">
        <v>41128</v>
      </c>
      <c r="D1412" s="15">
        <v>3000</v>
      </c>
      <c r="E1412" s="12" t="str">
        <f>IF(B1412="Med A", IF(COUNTIFS(A$2:A1412, A1412, B$2:B1412, "Med A")=1, C1412, ""), "")</f>
        <v/>
      </c>
      <c r="F1412" s="12" t="str">
        <f t="shared" si="44"/>
        <v/>
      </c>
      <c r="G1412" s="13" t="str">
        <f t="shared" si="45"/>
        <v/>
      </c>
    </row>
    <row r="1413" spans="1:7" x14ac:dyDescent="0.25">
      <c r="A1413" s="11">
        <v>95</v>
      </c>
      <c r="B1413" s="11" t="s">
        <v>622</v>
      </c>
      <c r="C1413" s="12">
        <v>41130</v>
      </c>
      <c r="D1413" s="15">
        <v>3000</v>
      </c>
      <c r="E1413" s="12" t="str">
        <f>IF(B1413="Med A", IF(COUNTIFS(A$2:A1413, A1413, B$2:B1413, "Med A")=1, C1413, ""), "")</f>
        <v/>
      </c>
      <c r="F1413" s="12" t="str">
        <f t="shared" si="44"/>
        <v/>
      </c>
      <c r="G1413" s="13" t="str">
        <f t="shared" si="45"/>
        <v/>
      </c>
    </row>
    <row r="1414" spans="1:7" x14ac:dyDescent="0.25">
      <c r="A1414" s="11">
        <v>95</v>
      </c>
      <c r="B1414" s="11" t="s">
        <v>622</v>
      </c>
      <c r="C1414" s="12">
        <v>41132</v>
      </c>
      <c r="D1414" s="15">
        <v>3000</v>
      </c>
      <c r="E1414" s="12" t="str">
        <f>IF(B1414="Med A", IF(COUNTIFS(A$2:A1414, A1414, B$2:B1414, "Med A")=1, C1414, ""), "")</f>
        <v/>
      </c>
      <c r="F1414" s="12" t="str">
        <f t="shared" si="44"/>
        <v/>
      </c>
      <c r="G1414" s="13" t="str">
        <f t="shared" si="45"/>
        <v/>
      </c>
    </row>
    <row r="1415" spans="1:7" x14ac:dyDescent="0.25">
      <c r="A1415" s="11">
        <v>95</v>
      </c>
      <c r="B1415" s="11" t="s">
        <v>622</v>
      </c>
      <c r="C1415" s="12">
        <v>41135</v>
      </c>
      <c r="D1415" s="15">
        <v>3000</v>
      </c>
      <c r="E1415" s="12" t="str">
        <f>IF(B1415="Med A", IF(COUNTIFS(A$2:A1415, A1415, B$2:B1415, "Med A")=1, C1415, ""), "")</f>
        <v/>
      </c>
      <c r="F1415" s="12" t="str">
        <f t="shared" si="44"/>
        <v/>
      </c>
      <c r="G1415" s="13" t="str">
        <f t="shared" si="45"/>
        <v/>
      </c>
    </row>
    <row r="1416" spans="1:7" x14ac:dyDescent="0.25">
      <c r="A1416" s="11">
        <v>95</v>
      </c>
      <c r="B1416" s="11" t="s">
        <v>622</v>
      </c>
      <c r="C1416" s="12">
        <v>41137</v>
      </c>
      <c r="D1416" s="15">
        <v>3000</v>
      </c>
      <c r="E1416" s="12" t="str">
        <f>IF(B1416="Med A", IF(COUNTIFS(A$2:A1416, A1416, B$2:B1416, "Med A")=1, C1416, ""), "")</f>
        <v/>
      </c>
      <c r="F1416" s="12" t="str">
        <f t="shared" si="44"/>
        <v/>
      </c>
      <c r="G1416" s="13" t="str">
        <f t="shared" si="45"/>
        <v/>
      </c>
    </row>
    <row r="1417" spans="1:7" x14ac:dyDescent="0.25">
      <c r="A1417" s="11">
        <v>95</v>
      </c>
      <c r="B1417" s="11" t="s">
        <v>622</v>
      </c>
      <c r="C1417" s="12">
        <v>41139</v>
      </c>
      <c r="D1417" s="15">
        <v>3600</v>
      </c>
      <c r="E1417" s="12" t="str">
        <f>IF(B1417="Med A", IF(COUNTIFS(A$2:A1417, A1417, B$2:B1417, "Med A")=1, C1417, ""), "")</f>
        <v/>
      </c>
      <c r="F1417" s="12" t="str">
        <f t="shared" si="44"/>
        <v/>
      </c>
      <c r="G1417" s="13" t="str">
        <f t="shared" si="45"/>
        <v/>
      </c>
    </row>
    <row r="1418" spans="1:7" x14ac:dyDescent="0.25">
      <c r="A1418" s="11">
        <v>95</v>
      </c>
      <c r="B1418" s="11" t="s">
        <v>622</v>
      </c>
      <c r="C1418" s="12">
        <v>41142</v>
      </c>
      <c r="D1418" s="15">
        <v>3600</v>
      </c>
      <c r="E1418" s="12" t="str">
        <f>IF(B1418="Med A", IF(COUNTIFS(A$2:A1418, A1418, B$2:B1418, "Med A")=1, C1418, ""), "")</f>
        <v/>
      </c>
      <c r="F1418" s="12" t="str">
        <f t="shared" si="44"/>
        <v/>
      </c>
      <c r="G1418" s="13" t="str">
        <f t="shared" si="45"/>
        <v/>
      </c>
    </row>
    <row r="1419" spans="1:7" x14ac:dyDescent="0.25">
      <c r="A1419" s="11">
        <v>95</v>
      </c>
      <c r="B1419" s="11" t="s">
        <v>622</v>
      </c>
      <c r="C1419" s="12">
        <v>41144</v>
      </c>
      <c r="D1419" s="15">
        <v>3600</v>
      </c>
      <c r="E1419" s="12" t="str">
        <f>IF(B1419="Med A", IF(COUNTIFS(A$2:A1419, A1419, B$2:B1419, "Med A")=1, C1419, ""), "")</f>
        <v/>
      </c>
      <c r="F1419" s="12" t="str">
        <f t="shared" si="44"/>
        <v/>
      </c>
      <c r="G1419" s="13" t="str">
        <f t="shared" si="45"/>
        <v/>
      </c>
    </row>
    <row r="1420" spans="1:7" x14ac:dyDescent="0.25">
      <c r="A1420" s="11">
        <v>96</v>
      </c>
      <c r="B1420" s="11" t="s">
        <v>622</v>
      </c>
      <c r="C1420" s="12">
        <v>41097</v>
      </c>
      <c r="D1420" s="15">
        <v>1200</v>
      </c>
      <c r="E1420" s="12">
        <f>IF(B1420="Med A", IF(COUNTIFS(A$2:A1420, A1420, B$2:B1420, "Med A")=1, C1420, ""), "")</f>
        <v>41097</v>
      </c>
      <c r="F1420" s="12" t="str">
        <f t="shared" si="44"/>
        <v/>
      </c>
      <c r="G1420" s="13" t="str">
        <f t="shared" si="45"/>
        <v/>
      </c>
    </row>
    <row r="1421" spans="1:7" x14ac:dyDescent="0.25">
      <c r="A1421" s="11">
        <v>96</v>
      </c>
      <c r="B1421" s="11" t="s">
        <v>622</v>
      </c>
      <c r="C1421" s="12">
        <v>41100</v>
      </c>
      <c r="D1421" s="15">
        <v>1200</v>
      </c>
      <c r="E1421" s="12" t="str">
        <f>IF(B1421="Med A", IF(COUNTIFS(A$2:A1421, A1421, B$2:B1421, "Med A")=1, C1421, ""), "")</f>
        <v/>
      </c>
      <c r="F1421" s="12" t="str">
        <f t="shared" si="44"/>
        <v/>
      </c>
      <c r="G1421" s="13" t="str">
        <f t="shared" si="45"/>
        <v/>
      </c>
    </row>
    <row r="1422" spans="1:7" x14ac:dyDescent="0.25">
      <c r="A1422" s="11">
        <v>96</v>
      </c>
      <c r="B1422" s="11" t="s">
        <v>622</v>
      </c>
      <c r="C1422" s="12">
        <v>41102</v>
      </c>
      <c r="D1422" s="15">
        <v>1200</v>
      </c>
      <c r="E1422" s="12" t="str">
        <f>IF(B1422="Med A", IF(COUNTIFS(A$2:A1422, A1422, B$2:B1422, "Med A")=1, C1422, ""), "")</f>
        <v/>
      </c>
      <c r="F1422" s="12" t="str">
        <f t="shared" si="44"/>
        <v/>
      </c>
      <c r="G1422" s="13" t="str">
        <f t="shared" si="45"/>
        <v/>
      </c>
    </row>
    <row r="1423" spans="1:7" x14ac:dyDescent="0.25">
      <c r="A1423" s="11">
        <v>96</v>
      </c>
      <c r="B1423" s="11" t="s">
        <v>622</v>
      </c>
      <c r="C1423" s="12">
        <v>41104</v>
      </c>
      <c r="D1423" s="15">
        <v>1200</v>
      </c>
      <c r="E1423" s="12" t="str">
        <f>IF(B1423="Med A", IF(COUNTIFS(A$2:A1423, A1423, B$2:B1423, "Med A")=1, C1423, ""), "")</f>
        <v/>
      </c>
      <c r="F1423" s="12" t="str">
        <f t="shared" si="44"/>
        <v/>
      </c>
      <c r="G1423" s="13" t="str">
        <f t="shared" si="45"/>
        <v/>
      </c>
    </row>
    <row r="1424" spans="1:7" x14ac:dyDescent="0.25">
      <c r="A1424" s="11">
        <v>96</v>
      </c>
      <c r="B1424" s="11" t="s">
        <v>622</v>
      </c>
      <c r="C1424" s="12">
        <v>41107</v>
      </c>
      <c r="D1424" s="15">
        <v>1200</v>
      </c>
      <c r="E1424" s="12" t="str">
        <f>IF(B1424="Med A", IF(COUNTIFS(A$2:A1424, A1424, B$2:B1424, "Med A")=1, C1424, ""), "")</f>
        <v/>
      </c>
      <c r="F1424" s="12" t="str">
        <f t="shared" si="44"/>
        <v/>
      </c>
      <c r="G1424" s="13" t="str">
        <f t="shared" si="45"/>
        <v/>
      </c>
    </row>
    <row r="1425" spans="1:7" x14ac:dyDescent="0.25">
      <c r="A1425" s="11">
        <v>96</v>
      </c>
      <c r="B1425" s="11" t="s">
        <v>622</v>
      </c>
      <c r="C1425" s="12">
        <v>41109</v>
      </c>
      <c r="D1425" s="15">
        <v>1200</v>
      </c>
      <c r="E1425" s="12" t="str">
        <f>IF(B1425="Med A", IF(COUNTIFS(A$2:A1425, A1425, B$2:B1425, "Med A")=1, C1425, ""), "")</f>
        <v/>
      </c>
      <c r="F1425" s="12" t="str">
        <f t="shared" si="44"/>
        <v/>
      </c>
      <c r="G1425" s="13" t="str">
        <f t="shared" si="45"/>
        <v/>
      </c>
    </row>
    <row r="1426" spans="1:7" x14ac:dyDescent="0.25">
      <c r="A1426" s="11">
        <v>96</v>
      </c>
      <c r="B1426" s="11" t="s">
        <v>622</v>
      </c>
      <c r="C1426" s="12">
        <v>41111</v>
      </c>
      <c r="D1426" s="15">
        <v>1200</v>
      </c>
      <c r="E1426" s="12" t="str">
        <f>IF(B1426="Med A", IF(COUNTIFS(A$2:A1426, A1426, B$2:B1426, "Med A")=1, C1426, ""), "")</f>
        <v/>
      </c>
      <c r="F1426" s="12" t="str">
        <f t="shared" si="44"/>
        <v/>
      </c>
      <c r="G1426" s="13" t="str">
        <f t="shared" si="45"/>
        <v/>
      </c>
    </row>
    <row r="1427" spans="1:7" x14ac:dyDescent="0.25">
      <c r="A1427" s="11">
        <v>96</v>
      </c>
      <c r="B1427" s="11" t="s">
        <v>622</v>
      </c>
      <c r="C1427" s="12">
        <v>41114</v>
      </c>
      <c r="D1427" s="15">
        <v>1200</v>
      </c>
      <c r="E1427" s="12" t="str">
        <f>IF(B1427="Med A", IF(COUNTIFS(A$2:A1427, A1427, B$2:B1427, "Med A")=1, C1427, ""), "")</f>
        <v/>
      </c>
      <c r="F1427" s="12" t="str">
        <f t="shared" si="44"/>
        <v/>
      </c>
      <c r="G1427" s="13" t="str">
        <f t="shared" si="45"/>
        <v/>
      </c>
    </row>
    <row r="1428" spans="1:7" x14ac:dyDescent="0.25">
      <c r="A1428" s="11">
        <v>96</v>
      </c>
      <c r="B1428" s="11" t="s">
        <v>622</v>
      </c>
      <c r="C1428" s="12">
        <v>41116</v>
      </c>
      <c r="D1428" s="15">
        <v>1200</v>
      </c>
      <c r="E1428" s="12" t="str">
        <f>IF(B1428="Med A", IF(COUNTIFS(A$2:A1428, A1428, B$2:B1428, "Med A")=1, C1428, ""), "")</f>
        <v/>
      </c>
      <c r="F1428" s="12" t="str">
        <f t="shared" si="44"/>
        <v/>
      </c>
      <c r="G1428" s="13" t="str">
        <f t="shared" si="45"/>
        <v/>
      </c>
    </row>
    <row r="1429" spans="1:7" x14ac:dyDescent="0.25">
      <c r="A1429" s="11">
        <v>96</v>
      </c>
      <c r="B1429" s="11" t="s">
        <v>622</v>
      </c>
      <c r="C1429" s="12">
        <v>41118</v>
      </c>
      <c r="D1429" s="15">
        <v>1200</v>
      </c>
      <c r="E1429" s="12" t="str">
        <f>IF(B1429="Med A", IF(COUNTIFS(A$2:A1429, A1429, B$2:B1429, "Med A")=1, C1429, ""), "")</f>
        <v/>
      </c>
      <c r="F1429" s="12" t="str">
        <f t="shared" si="44"/>
        <v/>
      </c>
      <c r="G1429" s="13" t="str">
        <f t="shared" si="45"/>
        <v/>
      </c>
    </row>
    <row r="1430" spans="1:7" x14ac:dyDescent="0.25">
      <c r="A1430" s="11">
        <v>96</v>
      </c>
      <c r="B1430" s="11" t="s">
        <v>622</v>
      </c>
      <c r="C1430" s="12">
        <v>41121</v>
      </c>
      <c r="D1430" s="15">
        <v>1200</v>
      </c>
      <c r="E1430" s="12" t="str">
        <f>IF(B1430="Med A", IF(COUNTIFS(A$2:A1430, A1430, B$2:B1430, "Med A")=1, C1430, ""), "")</f>
        <v/>
      </c>
      <c r="F1430" s="12" t="str">
        <f t="shared" si="44"/>
        <v/>
      </c>
      <c r="G1430" s="13" t="str">
        <f t="shared" si="45"/>
        <v/>
      </c>
    </row>
    <row r="1431" spans="1:7" x14ac:dyDescent="0.25">
      <c r="A1431" s="11">
        <v>96</v>
      </c>
      <c r="B1431" s="11" t="s">
        <v>622</v>
      </c>
      <c r="C1431" s="12">
        <v>41123</v>
      </c>
      <c r="D1431" s="15">
        <v>1200</v>
      </c>
      <c r="E1431" s="12" t="str">
        <f>IF(B1431="Med A", IF(COUNTIFS(A$2:A1431, A1431, B$2:B1431, "Med A")=1, C1431, ""), "")</f>
        <v/>
      </c>
      <c r="F1431" s="12" t="str">
        <f t="shared" si="44"/>
        <v/>
      </c>
      <c r="G1431" s="13" t="str">
        <f t="shared" si="45"/>
        <v/>
      </c>
    </row>
    <row r="1432" spans="1:7" x14ac:dyDescent="0.25">
      <c r="A1432" s="11">
        <v>96</v>
      </c>
      <c r="B1432" s="11" t="s">
        <v>622</v>
      </c>
      <c r="C1432" s="12">
        <v>41125</v>
      </c>
      <c r="D1432" s="15">
        <v>1200</v>
      </c>
      <c r="E1432" s="12" t="str">
        <f>IF(B1432="Med A", IF(COUNTIFS(A$2:A1432, A1432, B$2:B1432, "Med A")=1, C1432, ""), "")</f>
        <v/>
      </c>
      <c r="F1432" s="12" t="str">
        <f t="shared" si="44"/>
        <v/>
      </c>
      <c r="G1432" s="13" t="str">
        <f t="shared" si="45"/>
        <v/>
      </c>
    </row>
    <row r="1433" spans="1:7" x14ac:dyDescent="0.25">
      <c r="A1433" s="11">
        <v>96</v>
      </c>
      <c r="B1433" s="11" t="s">
        <v>622</v>
      </c>
      <c r="C1433" s="12">
        <v>41128</v>
      </c>
      <c r="D1433" s="15">
        <v>1200</v>
      </c>
      <c r="E1433" s="12" t="str">
        <f>IF(B1433="Med A", IF(COUNTIFS(A$2:A1433, A1433, B$2:B1433, "Med A")=1, C1433, ""), "")</f>
        <v/>
      </c>
      <c r="F1433" s="12" t="str">
        <f t="shared" si="44"/>
        <v/>
      </c>
      <c r="G1433" s="13" t="str">
        <f t="shared" si="45"/>
        <v/>
      </c>
    </row>
    <row r="1434" spans="1:7" x14ac:dyDescent="0.25">
      <c r="A1434" s="11">
        <v>96</v>
      </c>
      <c r="B1434" s="11" t="s">
        <v>622</v>
      </c>
      <c r="C1434" s="12">
        <v>41130</v>
      </c>
      <c r="D1434" s="15">
        <v>1200</v>
      </c>
      <c r="E1434" s="12" t="str">
        <f>IF(B1434="Med A", IF(COUNTIFS(A$2:A1434, A1434, B$2:B1434, "Med A")=1, C1434, ""), "")</f>
        <v/>
      </c>
      <c r="F1434" s="12" t="str">
        <f t="shared" si="44"/>
        <v/>
      </c>
      <c r="G1434" s="13" t="str">
        <f t="shared" si="45"/>
        <v/>
      </c>
    </row>
    <row r="1435" spans="1:7" x14ac:dyDescent="0.25">
      <c r="A1435" s="11">
        <v>96</v>
      </c>
      <c r="B1435" s="11" t="s">
        <v>622</v>
      </c>
      <c r="C1435" s="12">
        <v>41132</v>
      </c>
      <c r="D1435" s="15">
        <v>1200</v>
      </c>
      <c r="E1435" s="12" t="str">
        <f>IF(B1435="Med A", IF(COUNTIFS(A$2:A1435, A1435, B$2:B1435, "Med A")=1, C1435, ""), "")</f>
        <v/>
      </c>
      <c r="F1435" s="12" t="str">
        <f t="shared" si="44"/>
        <v/>
      </c>
      <c r="G1435" s="13" t="str">
        <f t="shared" si="45"/>
        <v/>
      </c>
    </row>
    <row r="1436" spans="1:7" x14ac:dyDescent="0.25">
      <c r="A1436" s="11">
        <v>96</v>
      </c>
      <c r="B1436" s="11" t="s">
        <v>622</v>
      </c>
      <c r="C1436" s="12">
        <v>41135</v>
      </c>
      <c r="D1436" s="15">
        <v>1200</v>
      </c>
      <c r="E1436" s="12" t="str">
        <f>IF(B1436="Med A", IF(COUNTIFS(A$2:A1436, A1436, B$2:B1436, "Med A")=1, C1436, ""), "")</f>
        <v/>
      </c>
      <c r="F1436" s="12" t="str">
        <f t="shared" si="44"/>
        <v/>
      </c>
      <c r="G1436" s="13" t="str">
        <f t="shared" si="45"/>
        <v/>
      </c>
    </row>
    <row r="1437" spans="1:7" x14ac:dyDescent="0.25">
      <c r="A1437" s="11">
        <v>96</v>
      </c>
      <c r="B1437" s="11" t="s">
        <v>622</v>
      </c>
      <c r="C1437" s="12">
        <v>41137</v>
      </c>
      <c r="D1437" s="15">
        <v>1200</v>
      </c>
      <c r="E1437" s="12" t="str">
        <f>IF(B1437="Med A", IF(COUNTIFS(A$2:A1437, A1437, B$2:B1437, "Med A")=1, C1437, ""), "")</f>
        <v/>
      </c>
      <c r="F1437" s="12" t="str">
        <f t="shared" si="44"/>
        <v/>
      </c>
      <c r="G1437" s="13" t="str">
        <f t="shared" si="45"/>
        <v/>
      </c>
    </row>
    <row r="1438" spans="1:7" x14ac:dyDescent="0.25">
      <c r="A1438" s="11">
        <v>96</v>
      </c>
      <c r="B1438" s="11" t="s">
        <v>622</v>
      </c>
      <c r="C1438" s="12">
        <v>41139</v>
      </c>
      <c r="D1438" s="15">
        <v>1700</v>
      </c>
      <c r="E1438" s="12" t="str">
        <f>IF(B1438="Med A", IF(COUNTIFS(A$2:A1438, A1438, B$2:B1438, "Med A")=1, C1438, ""), "")</f>
        <v/>
      </c>
      <c r="F1438" s="12" t="str">
        <f t="shared" si="44"/>
        <v/>
      </c>
      <c r="G1438" s="13" t="str">
        <f t="shared" si="45"/>
        <v/>
      </c>
    </row>
    <row r="1439" spans="1:7" x14ac:dyDescent="0.25">
      <c r="A1439" s="11">
        <v>96</v>
      </c>
      <c r="B1439" s="11" t="s">
        <v>622</v>
      </c>
      <c r="C1439" s="12">
        <v>41142</v>
      </c>
      <c r="D1439" s="15">
        <v>1700</v>
      </c>
      <c r="E1439" s="12" t="str">
        <f>IF(B1439="Med A", IF(COUNTIFS(A$2:A1439, A1439, B$2:B1439, "Med A")=1, C1439, ""), "")</f>
        <v/>
      </c>
      <c r="F1439" s="12" t="str">
        <f t="shared" si="44"/>
        <v/>
      </c>
      <c r="G1439" s="13" t="str">
        <f t="shared" si="45"/>
        <v/>
      </c>
    </row>
    <row r="1440" spans="1:7" x14ac:dyDescent="0.25">
      <c r="A1440" s="11">
        <v>96</v>
      </c>
      <c r="B1440" s="11" t="s">
        <v>622</v>
      </c>
      <c r="C1440" s="12">
        <v>41144</v>
      </c>
      <c r="D1440" s="15">
        <v>1700</v>
      </c>
      <c r="E1440" s="12" t="str">
        <f>IF(B1440="Med A", IF(COUNTIFS(A$2:A1440, A1440, B$2:B1440, "Med A")=1, C1440, ""), "")</f>
        <v/>
      </c>
      <c r="F1440" s="12" t="str">
        <f t="shared" si="44"/>
        <v/>
      </c>
      <c r="G1440" s="13" t="str">
        <f t="shared" si="45"/>
        <v/>
      </c>
    </row>
    <row r="1441" spans="1:7" x14ac:dyDescent="0.25">
      <c r="A1441" s="11">
        <v>96</v>
      </c>
      <c r="B1441" s="11" t="s">
        <v>622</v>
      </c>
      <c r="C1441" s="12">
        <v>41146</v>
      </c>
      <c r="D1441" s="15">
        <v>1700</v>
      </c>
      <c r="E1441" s="12" t="str">
        <f>IF(B1441="Med A", IF(COUNTIFS(A$2:A1441, A1441, B$2:B1441, "Med A")=1, C1441, ""), "")</f>
        <v/>
      </c>
      <c r="F1441" s="12" t="str">
        <f t="shared" si="44"/>
        <v/>
      </c>
      <c r="G1441" s="13" t="str">
        <f t="shared" si="45"/>
        <v/>
      </c>
    </row>
    <row r="1442" spans="1:7" x14ac:dyDescent="0.25">
      <c r="A1442" s="11">
        <v>96</v>
      </c>
      <c r="B1442" s="11" t="s">
        <v>622</v>
      </c>
      <c r="C1442" s="12">
        <v>41149</v>
      </c>
      <c r="D1442" s="15">
        <v>1700</v>
      </c>
      <c r="E1442" s="12" t="str">
        <f>IF(B1442="Med A", IF(COUNTIFS(A$2:A1442, A1442, B$2:B1442, "Med A")=1, C1442, ""), "")</f>
        <v/>
      </c>
      <c r="F1442" s="12" t="str">
        <f t="shared" si="44"/>
        <v/>
      </c>
      <c r="G1442" s="13" t="str">
        <f t="shared" si="45"/>
        <v/>
      </c>
    </row>
    <row r="1443" spans="1:7" x14ac:dyDescent="0.25">
      <c r="A1443" s="11">
        <v>96</v>
      </c>
      <c r="B1443" s="11" t="s">
        <v>622</v>
      </c>
      <c r="C1443" s="12">
        <v>41151</v>
      </c>
      <c r="D1443" s="15">
        <v>1700</v>
      </c>
      <c r="E1443" s="12" t="str">
        <f>IF(B1443="Med A", IF(COUNTIFS(A$2:A1443, A1443, B$2:B1443, "Med A")=1, C1443, ""), "")</f>
        <v/>
      </c>
      <c r="F1443" s="12" t="str">
        <f t="shared" si="44"/>
        <v/>
      </c>
      <c r="G1443" s="13" t="str">
        <f t="shared" si="45"/>
        <v/>
      </c>
    </row>
    <row r="1444" spans="1:7" x14ac:dyDescent="0.25">
      <c r="A1444" s="11">
        <v>96</v>
      </c>
      <c r="B1444" s="11" t="s">
        <v>622</v>
      </c>
      <c r="C1444" s="12">
        <v>41153</v>
      </c>
      <c r="D1444" s="15">
        <v>1700</v>
      </c>
      <c r="E1444" s="12" t="str">
        <f>IF(B1444="Med A", IF(COUNTIFS(A$2:A1444, A1444, B$2:B1444, "Med A")=1, C1444, ""), "")</f>
        <v/>
      </c>
      <c r="F1444" s="12" t="str">
        <f t="shared" si="44"/>
        <v/>
      </c>
      <c r="G1444" s="13" t="str">
        <f t="shared" si="45"/>
        <v/>
      </c>
    </row>
    <row r="1445" spans="1:7" x14ac:dyDescent="0.25">
      <c r="A1445" s="11">
        <v>96</v>
      </c>
      <c r="B1445" s="11" t="s">
        <v>622</v>
      </c>
      <c r="C1445" s="12">
        <v>41156</v>
      </c>
      <c r="D1445" s="15">
        <v>1700</v>
      </c>
      <c r="E1445" s="12" t="str">
        <f>IF(B1445="Med A", IF(COUNTIFS(A$2:A1445, A1445, B$2:B1445, "Med A")=1, C1445, ""), "")</f>
        <v/>
      </c>
      <c r="F1445" s="12" t="str">
        <f t="shared" si="44"/>
        <v/>
      </c>
      <c r="G1445" s="13" t="str">
        <f t="shared" si="45"/>
        <v/>
      </c>
    </row>
    <row r="1446" spans="1:7" x14ac:dyDescent="0.25">
      <c r="A1446" s="11">
        <v>96</v>
      </c>
      <c r="B1446" s="11" t="s">
        <v>622</v>
      </c>
      <c r="C1446" s="12">
        <v>41158</v>
      </c>
      <c r="D1446" s="15">
        <v>1700</v>
      </c>
      <c r="E1446" s="12" t="str">
        <f>IF(B1446="Med A", IF(COUNTIFS(A$2:A1446, A1446, B$2:B1446, "Med A")=1, C1446, ""), "")</f>
        <v/>
      </c>
      <c r="F1446" s="12">
        <f t="shared" si="44"/>
        <v>41158</v>
      </c>
      <c r="G1446" s="13">
        <f t="shared" si="45"/>
        <v>8.8571428571428577</v>
      </c>
    </row>
    <row r="1447" spans="1:7" x14ac:dyDescent="0.25">
      <c r="A1447" s="11">
        <v>96</v>
      </c>
      <c r="B1447" s="11" t="s">
        <v>623</v>
      </c>
      <c r="C1447" s="12">
        <v>41165</v>
      </c>
      <c r="D1447" s="15">
        <v>4</v>
      </c>
      <c r="E1447" s="12" t="str">
        <f>IF(B1447="Med A", IF(COUNTIFS(A$2:A1447, A1447, B$2:B1447, "Med A")=1, C1447, ""), "")</f>
        <v/>
      </c>
      <c r="F1447" s="12" t="str">
        <f t="shared" si="44"/>
        <v/>
      </c>
      <c r="G1447" s="13" t="str">
        <f t="shared" si="45"/>
        <v/>
      </c>
    </row>
    <row r="1448" spans="1:7" x14ac:dyDescent="0.25">
      <c r="A1448" s="11">
        <v>96</v>
      </c>
      <c r="B1448" s="11" t="s">
        <v>623</v>
      </c>
      <c r="C1448" s="12">
        <v>41223</v>
      </c>
      <c r="D1448" s="15">
        <v>1</v>
      </c>
      <c r="E1448" s="12" t="str">
        <f>IF(B1448="Med A", IF(COUNTIFS(A$2:A1448, A1448, B$2:B1448, "Med A")=1, C1448, ""), "")</f>
        <v/>
      </c>
      <c r="F1448" s="12" t="str">
        <f t="shared" si="44"/>
        <v/>
      </c>
      <c r="G1448" s="13" t="str">
        <f t="shared" si="45"/>
        <v/>
      </c>
    </row>
    <row r="1449" spans="1:7" x14ac:dyDescent="0.25">
      <c r="A1449" s="11">
        <v>96</v>
      </c>
      <c r="B1449" s="11" t="s">
        <v>623</v>
      </c>
      <c r="C1449" s="12">
        <v>41228</v>
      </c>
      <c r="D1449" s="15">
        <v>1</v>
      </c>
      <c r="E1449" s="12" t="str">
        <f>IF(B1449="Med A", IF(COUNTIFS(A$2:A1449, A1449, B$2:B1449, "Med A")=1, C1449, ""), "")</f>
        <v/>
      </c>
      <c r="F1449" s="12" t="str">
        <f t="shared" si="44"/>
        <v/>
      </c>
      <c r="G1449" s="13" t="str">
        <f t="shared" si="45"/>
        <v/>
      </c>
    </row>
    <row r="1450" spans="1:7" x14ac:dyDescent="0.25">
      <c r="A1450" s="11">
        <v>97</v>
      </c>
      <c r="B1450" s="11" t="s">
        <v>622</v>
      </c>
      <c r="C1450" s="12">
        <v>41124</v>
      </c>
      <c r="D1450" s="15">
        <v>1400</v>
      </c>
      <c r="E1450" s="12">
        <f>IF(B1450="Med A", IF(COUNTIFS(A$2:A1450, A1450, B$2:B1450, "Med A")=1, C1450, ""), "")</f>
        <v>41124</v>
      </c>
      <c r="F1450" s="12" t="str">
        <f t="shared" si="44"/>
        <v/>
      </c>
      <c r="G1450" s="13" t="str">
        <f t="shared" si="45"/>
        <v/>
      </c>
    </row>
    <row r="1451" spans="1:7" x14ac:dyDescent="0.25">
      <c r="A1451" s="11">
        <v>97</v>
      </c>
      <c r="B1451" s="11" t="s">
        <v>622</v>
      </c>
      <c r="C1451" s="12">
        <v>41131</v>
      </c>
      <c r="D1451" s="15">
        <v>1400</v>
      </c>
      <c r="E1451" s="12" t="str">
        <f>IF(B1451="Med A", IF(COUNTIFS(A$2:A1451, A1451, B$2:B1451, "Med A")=1, C1451, ""), "")</f>
        <v/>
      </c>
      <c r="F1451" s="12" t="str">
        <f t="shared" si="44"/>
        <v/>
      </c>
      <c r="G1451" s="13" t="str">
        <f t="shared" si="45"/>
        <v/>
      </c>
    </row>
    <row r="1452" spans="1:7" x14ac:dyDescent="0.25">
      <c r="A1452" s="11">
        <v>97</v>
      </c>
      <c r="B1452" s="11" t="s">
        <v>622</v>
      </c>
      <c r="C1452" s="12">
        <v>41139</v>
      </c>
      <c r="D1452" s="15">
        <v>1400</v>
      </c>
      <c r="E1452" s="12" t="str">
        <f>IF(B1452="Med A", IF(COUNTIFS(A$2:A1452, A1452, B$2:B1452, "Med A")=1, C1452, ""), "")</f>
        <v/>
      </c>
      <c r="F1452" s="12" t="str">
        <f t="shared" si="44"/>
        <v/>
      </c>
      <c r="G1452" s="13" t="str">
        <f t="shared" si="45"/>
        <v/>
      </c>
    </row>
    <row r="1453" spans="1:7" x14ac:dyDescent="0.25">
      <c r="A1453" s="11">
        <v>97</v>
      </c>
      <c r="B1453" s="11" t="s">
        <v>622</v>
      </c>
      <c r="C1453" s="12">
        <v>41152</v>
      </c>
      <c r="D1453" s="15">
        <v>1000</v>
      </c>
      <c r="E1453" s="12" t="str">
        <f>IF(B1453="Med A", IF(COUNTIFS(A$2:A1453, A1453, B$2:B1453, "Med A")=1, C1453, ""), "")</f>
        <v/>
      </c>
      <c r="F1453" s="12" t="str">
        <f t="shared" si="44"/>
        <v/>
      </c>
      <c r="G1453" s="13" t="str">
        <f t="shared" si="45"/>
        <v/>
      </c>
    </row>
    <row r="1454" spans="1:7" x14ac:dyDescent="0.25">
      <c r="A1454" s="11">
        <v>97</v>
      </c>
      <c r="B1454" s="11" t="s">
        <v>622</v>
      </c>
      <c r="C1454" s="12">
        <v>41155</v>
      </c>
      <c r="D1454" s="15">
        <v>1000</v>
      </c>
      <c r="E1454" s="12" t="str">
        <f>IF(B1454="Med A", IF(COUNTIFS(A$2:A1454, A1454, B$2:B1454, "Med A")=1, C1454, ""), "")</f>
        <v/>
      </c>
      <c r="F1454" s="12" t="str">
        <f t="shared" si="44"/>
        <v/>
      </c>
      <c r="G1454" s="13" t="str">
        <f t="shared" si="45"/>
        <v/>
      </c>
    </row>
    <row r="1455" spans="1:7" x14ac:dyDescent="0.25">
      <c r="A1455" s="11">
        <v>97</v>
      </c>
      <c r="B1455" s="11" t="s">
        <v>622</v>
      </c>
      <c r="C1455" s="12">
        <v>41157</v>
      </c>
      <c r="D1455" s="15">
        <v>1000</v>
      </c>
      <c r="E1455" s="12" t="str">
        <f>IF(B1455="Med A", IF(COUNTIFS(A$2:A1455, A1455, B$2:B1455, "Med A")=1, C1455, ""), "")</f>
        <v/>
      </c>
      <c r="F1455" s="12">
        <f t="shared" si="44"/>
        <v>41157</v>
      </c>
      <c r="G1455" s="13">
        <f t="shared" si="45"/>
        <v>4.8571428571428568</v>
      </c>
    </row>
    <row r="1456" spans="1:7" x14ac:dyDescent="0.25">
      <c r="A1456" s="11">
        <v>97</v>
      </c>
      <c r="B1456" s="11" t="s">
        <v>623</v>
      </c>
      <c r="C1456" s="12">
        <v>41164</v>
      </c>
      <c r="D1456" s="15">
        <v>3</v>
      </c>
      <c r="E1456" s="12" t="str">
        <f>IF(B1456="Med A", IF(COUNTIFS(A$2:A1456, A1456, B$2:B1456, "Med A")=1, C1456, ""), "")</f>
        <v/>
      </c>
      <c r="F1456" s="12" t="str">
        <f t="shared" si="44"/>
        <v/>
      </c>
      <c r="G1456" s="13" t="str">
        <f t="shared" si="45"/>
        <v/>
      </c>
    </row>
    <row r="1457" spans="1:7" x14ac:dyDescent="0.25">
      <c r="A1457" s="11">
        <v>97</v>
      </c>
      <c r="B1457" s="11" t="s">
        <v>623</v>
      </c>
      <c r="C1457" s="12">
        <v>41192</v>
      </c>
      <c r="D1457" s="15">
        <v>3</v>
      </c>
      <c r="E1457" s="12" t="str">
        <f>IF(B1457="Med A", IF(COUNTIFS(A$2:A1457, A1457, B$2:B1457, "Med A")=1, C1457, ""), "")</f>
        <v/>
      </c>
      <c r="F1457" s="12" t="str">
        <f t="shared" si="44"/>
        <v/>
      </c>
      <c r="G1457" s="13" t="str">
        <f t="shared" si="45"/>
        <v/>
      </c>
    </row>
    <row r="1458" spans="1:7" x14ac:dyDescent="0.25">
      <c r="A1458" s="11">
        <v>98</v>
      </c>
      <c r="B1458" s="11" t="s">
        <v>622</v>
      </c>
      <c r="C1458" s="12">
        <v>41095</v>
      </c>
      <c r="D1458" s="15">
        <v>20000</v>
      </c>
      <c r="E1458" s="12">
        <f>IF(B1458="Med A", IF(COUNTIFS(A$2:A1458, A1458, B$2:B1458, "Med A")=1, C1458, ""), "")</f>
        <v>41095</v>
      </c>
      <c r="F1458" s="12" t="str">
        <f t="shared" si="44"/>
        <v/>
      </c>
      <c r="G1458" s="13" t="str">
        <f t="shared" si="45"/>
        <v/>
      </c>
    </row>
    <row r="1459" spans="1:7" x14ac:dyDescent="0.25">
      <c r="A1459" s="11">
        <v>98</v>
      </c>
      <c r="B1459" s="11" t="s">
        <v>622</v>
      </c>
      <c r="C1459" s="12">
        <v>41097</v>
      </c>
      <c r="D1459" s="15">
        <v>20000</v>
      </c>
      <c r="E1459" s="12" t="str">
        <f>IF(B1459="Med A", IF(COUNTIFS(A$2:A1459, A1459, B$2:B1459, "Med A")=1, C1459, ""), "")</f>
        <v/>
      </c>
      <c r="F1459" s="12" t="str">
        <f t="shared" si="44"/>
        <v/>
      </c>
      <c r="G1459" s="13" t="str">
        <f t="shared" si="45"/>
        <v/>
      </c>
    </row>
    <row r="1460" spans="1:7" x14ac:dyDescent="0.25">
      <c r="A1460" s="11">
        <v>98</v>
      </c>
      <c r="B1460" s="11" t="s">
        <v>622</v>
      </c>
      <c r="C1460" s="12">
        <v>41100</v>
      </c>
      <c r="D1460" s="15">
        <v>20000</v>
      </c>
      <c r="E1460" s="12" t="str">
        <f>IF(B1460="Med A", IF(COUNTIFS(A$2:A1460, A1460, B$2:B1460, "Med A")=1, C1460, ""), "")</f>
        <v/>
      </c>
      <c r="F1460" s="12" t="str">
        <f t="shared" si="44"/>
        <v/>
      </c>
      <c r="G1460" s="13" t="str">
        <f t="shared" si="45"/>
        <v/>
      </c>
    </row>
    <row r="1461" spans="1:7" x14ac:dyDescent="0.25">
      <c r="A1461" s="11">
        <v>98</v>
      </c>
      <c r="B1461" s="11" t="s">
        <v>622</v>
      </c>
      <c r="C1461" s="12">
        <v>41102</v>
      </c>
      <c r="D1461" s="15">
        <v>20000</v>
      </c>
      <c r="E1461" s="12" t="str">
        <f>IF(B1461="Med A", IF(COUNTIFS(A$2:A1461, A1461, B$2:B1461, "Med A")=1, C1461, ""), "")</f>
        <v/>
      </c>
      <c r="F1461" s="12" t="str">
        <f t="shared" si="44"/>
        <v/>
      </c>
      <c r="G1461" s="13" t="str">
        <f t="shared" si="45"/>
        <v/>
      </c>
    </row>
    <row r="1462" spans="1:7" x14ac:dyDescent="0.25">
      <c r="A1462" s="11">
        <v>98</v>
      </c>
      <c r="B1462" s="11" t="s">
        <v>622</v>
      </c>
      <c r="C1462" s="12">
        <v>41104</v>
      </c>
      <c r="D1462" s="15">
        <v>20000</v>
      </c>
      <c r="E1462" s="12" t="str">
        <f>IF(B1462="Med A", IF(COUNTIFS(A$2:A1462, A1462, B$2:B1462, "Med A")=1, C1462, ""), "")</f>
        <v/>
      </c>
      <c r="F1462" s="12" t="str">
        <f t="shared" si="44"/>
        <v/>
      </c>
      <c r="G1462" s="13" t="str">
        <f t="shared" si="45"/>
        <v/>
      </c>
    </row>
    <row r="1463" spans="1:7" x14ac:dyDescent="0.25">
      <c r="A1463" s="11">
        <v>98</v>
      </c>
      <c r="B1463" s="11" t="s">
        <v>622</v>
      </c>
      <c r="C1463" s="12">
        <v>41108</v>
      </c>
      <c r="D1463" s="15">
        <v>20000</v>
      </c>
      <c r="E1463" s="12" t="str">
        <f>IF(B1463="Med A", IF(COUNTIFS(A$2:A1463, A1463, B$2:B1463, "Med A")=1, C1463, ""), "")</f>
        <v/>
      </c>
      <c r="F1463" s="12" t="str">
        <f t="shared" si="44"/>
        <v/>
      </c>
      <c r="G1463" s="13" t="str">
        <f t="shared" si="45"/>
        <v/>
      </c>
    </row>
    <row r="1464" spans="1:7" x14ac:dyDescent="0.25">
      <c r="A1464" s="11">
        <v>98</v>
      </c>
      <c r="B1464" s="11" t="s">
        <v>622</v>
      </c>
      <c r="C1464" s="12">
        <v>41109</v>
      </c>
      <c r="D1464" s="15">
        <v>20000</v>
      </c>
      <c r="E1464" s="12" t="str">
        <f>IF(B1464="Med A", IF(COUNTIFS(A$2:A1464, A1464, B$2:B1464, "Med A")=1, C1464, ""), "")</f>
        <v/>
      </c>
      <c r="F1464" s="12" t="str">
        <f t="shared" si="44"/>
        <v/>
      </c>
      <c r="G1464" s="13" t="str">
        <f t="shared" si="45"/>
        <v/>
      </c>
    </row>
    <row r="1465" spans="1:7" x14ac:dyDescent="0.25">
      <c r="A1465" s="11">
        <v>98</v>
      </c>
      <c r="B1465" s="11" t="s">
        <v>622</v>
      </c>
      <c r="C1465" s="12">
        <v>41111</v>
      </c>
      <c r="D1465" s="15">
        <v>20000</v>
      </c>
      <c r="E1465" s="12" t="str">
        <f>IF(B1465="Med A", IF(COUNTIFS(A$2:A1465, A1465, B$2:B1465, "Med A")=1, C1465, ""), "")</f>
        <v/>
      </c>
      <c r="F1465" s="12" t="str">
        <f t="shared" si="44"/>
        <v/>
      </c>
      <c r="G1465" s="13" t="str">
        <f t="shared" si="45"/>
        <v/>
      </c>
    </row>
    <row r="1466" spans="1:7" x14ac:dyDescent="0.25">
      <c r="A1466" s="11">
        <v>98</v>
      </c>
      <c r="B1466" s="11" t="s">
        <v>622</v>
      </c>
      <c r="C1466" s="12">
        <v>41115</v>
      </c>
      <c r="D1466" s="15">
        <v>20000</v>
      </c>
      <c r="E1466" s="12" t="str">
        <f>IF(B1466="Med A", IF(COUNTIFS(A$2:A1466, A1466, B$2:B1466, "Med A")=1, C1466, ""), "")</f>
        <v/>
      </c>
      <c r="F1466" s="12" t="str">
        <f t="shared" si="44"/>
        <v/>
      </c>
      <c r="G1466" s="13" t="str">
        <f t="shared" si="45"/>
        <v/>
      </c>
    </row>
    <row r="1467" spans="1:7" x14ac:dyDescent="0.25">
      <c r="A1467" s="11">
        <v>98</v>
      </c>
      <c r="B1467" s="11" t="s">
        <v>622</v>
      </c>
      <c r="C1467" s="12">
        <v>41118</v>
      </c>
      <c r="D1467" s="15">
        <v>20000</v>
      </c>
      <c r="E1467" s="12" t="str">
        <f>IF(B1467="Med A", IF(COUNTIFS(A$2:A1467, A1467, B$2:B1467, "Med A")=1, C1467, ""), "")</f>
        <v/>
      </c>
      <c r="F1467" s="12" t="str">
        <f t="shared" si="44"/>
        <v/>
      </c>
      <c r="G1467" s="13" t="str">
        <f t="shared" si="45"/>
        <v/>
      </c>
    </row>
    <row r="1468" spans="1:7" x14ac:dyDescent="0.25">
      <c r="A1468" s="11">
        <v>98</v>
      </c>
      <c r="B1468" s="11" t="s">
        <v>622</v>
      </c>
      <c r="C1468" s="12">
        <v>41123</v>
      </c>
      <c r="D1468" s="15">
        <v>20000</v>
      </c>
      <c r="E1468" s="12" t="str">
        <f>IF(B1468="Med A", IF(COUNTIFS(A$2:A1468, A1468, B$2:B1468, "Med A")=1, C1468, ""), "")</f>
        <v/>
      </c>
      <c r="F1468" s="12" t="str">
        <f t="shared" si="44"/>
        <v/>
      </c>
      <c r="G1468" s="13" t="str">
        <f t="shared" si="45"/>
        <v/>
      </c>
    </row>
    <row r="1469" spans="1:7" x14ac:dyDescent="0.25">
      <c r="A1469" s="11">
        <v>98</v>
      </c>
      <c r="B1469" s="11" t="s">
        <v>622</v>
      </c>
      <c r="C1469" s="12">
        <v>41125</v>
      </c>
      <c r="D1469" s="15">
        <v>20000</v>
      </c>
      <c r="E1469" s="12" t="str">
        <f>IF(B1469="Med A", IF(COUNTIFS(A$2:A1469, A1469, B$2:B1469, "Med A")=1, C1469, ""), "")</f>
        <v/>
      </c>
      <c r="F1469" s="12" t="str">
        <f t="shared" si="44"/>
        <v/>
      </c>
      <c r="G1469" s="13" t="str">
        <f t="shared" si="45"/>
        <v/>
      </c>
    </row>
    <row r="1470" spans="1:7" x14ac:dyDescent="0.25">
      <c r="A1470" s="11">
        <v>98</v>
      </c>
      <c r="B1470" s="11" t="s">
        <v>622</v>
      </c>
      <c r="C1470" s="12">
        <v>41128</v>
      </c>
      <c r="D1470" s="15">
        <v>20000</v>
      </c>
      <c r="E1470" s="12" t="str">
        <f>IF(B1470="Med A", IF(COUNTIFS(A$2:A1470, A1470, B$2:B1470, "Med A")=1, C1470, ""), "")</f>
        <v/>
      </c>
      <c r="F1470" s="12" t="str">
        <f t="shared" si="44"/>
        <v/>
      </c>
      <c r="G1470" s="13" t="str">
        <f t="shared" si="45"/>
        <v/>
      </c>
    </row>
    <row r="1471" spans="1:7" x14ac:dyDescent="0.25">
      <c r="A1471" s="11">
        <v>98</v>
      </c>
      <c r="B1471" s="11" t="s">
        <v>622</v>
      </c>
      <c r="C1471" s="12">
        <v>41130</v>
      </c>
      <c r="D1471" s="15">
        <v>20000</v>
      </c>
      <c r="E1471" s="12" t="str">
        <f>IF(B1471="Med A", IF(COUNTIFS(A$2:A1471, A1471, B$2:B1471, "Med A")=1, C1471, ""), "")</f>
        <v/>
      </c>
      <c r="F1471" s="12" t="str">
        <f t="shared" si="44"/>
        <v/>
      </c>
      <c r="G1471" s="13" t="str">
        <f t="shared" si="45"/>
        <v/>
      </c>
    </row>
    <row r="1472" spans="1:7" x14ac:dyDescent="0.25">
      <c r="A1472" s="11">
        <v>98</v>
      </c>
      <c r="B1472" s="11" t="s">
        <v>622</v>
      </c>
      <c r="C1472" s="12">
        <v>41132</v>
      </c>
      <c r="D1472" s="15">
        <v>20000</v>
      </c>
      <c r="E1472" s="12" t="str">
        <f>IF(B1472="Med A", IF(COUNTIFS(A$2:A1472, A1472, B$2:B1472, "Med A")=1, C1472, ""), "")</f>
        <v/>
      </c>
      <c r="F1472" s="12" t="str">
        <f t="shared" si="44"/>
        <v/>
      </c>
      <c r="G1472" s="13" t="str">
        <f t="shared" si="45"/>
        <v/>
      </c>
    </row>
    <row r="1473" spans="1:7" x14ac:dyDescent="0.25">
      <c r="A1473" s="11">
        <v>98</v>
      </c>
      <c r="B1473" s="11" t="s">
        <v>622</v>
      </c>
      <c r="C1473" s="12">
        <v>41135</v>
      </c>
      <c r="D1473" s="15">
        <v>20000</v>
      </c>
      <c r="E1473" s="12" t="str">
        <f>IF(B1473="Med A", IF(COUNTIFS(A$2:A1473, A1473, B$2:B1473, "Med A")=1, C1473, ""), "")</f>
        <v/>
      </c>
      <c r="F1473" s="12" t="str">
        <f t="shared" si="44"/>
        <v/>
      </c>
      <c r="G1473" s="13" t="str">
        <f t="shared" si="45"/>
        <v/>
      </c>
    </row>
    <row r="1474" spans="1:7" x14ac:dyDescent="0.25">
      <c r="A1474" s="11">
        <v>98</v>
      </c>
      <c r="B1474" s="11" t="s">
        <v>622</v>
      </c>
      <c r="C1474" s="12">
        <v>41137</v>
      </c>
      <c r="D1474" s="15">
        <v>20000</v>
      </c>
      <c r="E1474" s="12" t="str">
        <f>IF(B1474="Med A", IF(COUNTIFS(A$2:A1474, A1474, B$2:B1474, "Med A")=1, C1474, ""), "")</f>
        <v/>
      </c>
      <c r="F1474" s="12" t="str">
        <f t="shared" ref="F1474:F1537" si="46">IF(AND(B1474="Med A", B1475="Med B", A1474=A1475), C1474, "")</f>
        <v/>
      </c>
      <c r="G1474" s="13" t="str">
        <f t="shared" si="45"/>
        <v/>
      </c>
    </row>
    <row r="1475" spans="1:7" x14ac:dyDescent="0.25">
      <c r="A1475" s="11">
        <v>98</v>
      </c>
      <c r="B1475" s="11" t="s">
        <v>622</v>
      </c>
      <c r="C1475" s="12">
        <v>41139</v>
      </c>
      <c r="D1475" s="15">
        <v>16000</v>
      </c>
      <c r="E1475" s="12" t="str">
        <f>IF(B1475="Med A", IF(COUNTIFS(A$2:A1475, A1475, B$2:B1475, "Med A")=1, C1475, ""), "")</f>
        <v/>
      </c>
      <c r="F1475" s="12" t="str">
        <f t="shared" si="46"/>
        <v/>
      </c>
      <c r="G1475" s="13" t="str">
        <f t="shared" ref="G1475:G1538" si="47">IF(AND(B1475="Med A",B1476="Med B",A1475=A1476),(C1475-_xlfn.MINIFS(C:C,A:A,A1475,B:B,"Med A")+1)/7,"")</f>
        <v/>
      </c>
    </row>
    <row r="1476" spans="1:7" x14ac:dyDescent="0.25">
      <c r="A1476" s="11">
        <v>98</v>
      </c>
      <c r="B1476" s="11" t="s">
        <v>622</v>
      </c>
      <c r="C1476" s="12">
        <v>41142</v>
      </c>
      <c r="D1476" s="15">
        <v>16000</v>
      </c>
      <c r="E1476" s="12" t="str">
        <f>IF(B1476="Med A", IF(COUNTIFS(A$2:A1476, A1476, B$2:B1476, "Med A")=1, C1476, ""), "")</f>
        <v/>
      </c>
      <c r="F1476" s="12" t="str">
        <f t="shared" si="46"/>
        <v/>
      </c>
      <c r="G1476" s="13" t="str">
        <f t="shared" si="47"/>
        <v/>
      </c>
    </row>
    <row r="1477" spans="1:7" x14ac:dyDescent="0.25">
      <c r="A1477" s="11">
        <v>98</v>
      </c>
      <c r="B1477" s="11" t="s">
        <v>622</v>
      </c>
      <c r="C1477" s="12">
        <v>41144</v>
      </c>
      <c r="D1477" s="15">
        <v>16000</v>
      </c>
      <c r="E1477" s="12" t="str">
        <f>IF(B1477="Med A", IF(COUNTIFS(A$2:A1477, A1477, B$2:B1477, "Med A")=1, C1477, ""), "")</f>
        <v/>
      </c>
      <c r="F1477" s="12" t="str">
        <f t="shared" si="46"/>
        <v/>
      </c>
      <c r="G1477" s="13" t="str">
        <f t="shared" si="47"/>
        <v/>
      </c>
    </row>
    <row r="1478" spans="1:7" x14ac:dyDescent="0.25">
      <c r="A1478" s="11">
        <v>98</v>
      </c>
      <c r="B1478" s="11" t="s">
        <v>622</v>
      </c>
      <c r="C1478" s="12">
        <v>41149</v>
      </c>
      <c r="D1478" s="15">
        <v>16000</v>
      </c>
      <c r="E1478" s="12" t="str">
        <f>IF(B1478="Med A", IF(COUNTIFS(A$2:A1478, A1478, B$2:B1478, "Med A")=1, C1478, ""), "")</f>
        <v/>
      </c>
      <c r="F1478" s="12" t="str">
        <f t="shared" si="46"/>
        <v/>
      </c>
      <c r="G1478" s="13" t="str">
        <f t="shared" si="47"/>
        <v/>
      </c>
    </row>
    <row r="1479" spans="1:7" x14ac:dyDescent="0.25">
      <c r="A1479" s="11">
        <v>98</v>
      </c>
      <c r="B1479" s="11" t="s">
        <v>622</v>
      </c>
      <c r="C1479" s="12">
        <v>41151</v>
      </c>
      <c r="D1479" s="15">
        <v>16000</v>
      </c>
      <c r="E1479" s="12" t="str">
        <f>IF(B1479="Med A", IF(COUNTIFS(A$2:A1479, A1479, B$2:B1479, "Med A")=1, C1479, ""), "")</f>
        <v/>
      </c>
      <c r="F1479" s="12" t="str">
        <f t="shared" si="46"/>
        <v/>
      </c>
      <c r="G1479" s="13" t="str">
        <f t="shared" si="47"/>
        <v/>
      </c>
    </row>
    <row r="1480" spans="1:7" x14ac:dyDescent="0.25">
      <c r="A1480" s="11">
        <v>98</v>
      </c>
      <c r="B1480" s="11" t="s">
        <v>622</v>
      </c>
      <c r="C1480" s="12">
        <v>41153</v>
      </c>
      <c r="D1480" s="15">
        <v>16000</v>
      </c>
      <c r="E1480" s="12" t="str">
        <f>IF(B1480="Med A", IF(COUNTIFS(A$2:A1480, A1480, B$2:B1480, "Med A")=1, C1480, ""), "")</f>
        <v/>
      </c>
      <c r="F1480" s="12" t="str">
        <f t="shared" si="46"/>
        <v/>
      </c>
      <c r="G1480" s="13" t="str">
        <f t="shared" si="47"/>
        <v/>
      </c>
    </row>
    <row r="1481" spans="1:7" x14ac:dyDescent="0.25">
      <c r="A1481" s="11">
        <v>98</v>
      </c>
      <c r="B1481" s="11" t="s">
        <v>622</v>
      </c>
      <c r="C1481" s="12">
        <v>41158</v>
      </c>
      <c r="D1481" s="15">
        <v>16000</v>
      </c>
      <c r="E1481" s="12" t="str">
        <f>IF(B1481="Med A", IF(COUNTIFS(A$2:A1481, A1481, B$2:B1481, "Med A")=1, C1481, ""), "")</f>
        <v/>
      </c>
      <c r="F1481" s="12">
        <f t="shared" si="46"/>
        <v>41158</v>
      </c>
      <c r="G1481" s="13">
        <f t="shared" si="47"/>
        <v>9.1428571428571423</v>
      </c>
    </row>
    <row r="1482" spans="1:7" x14ac:dyDescent="0.25">
      <c r="A1482" s="11">
        <v>98</v>
      </c>
      <c r="B1482" s="11" t="s">
        <v>623</v>
      </c>
      <c r="C1482" s="12">
        <v>41179</v>
      </c>
      <c r="D1482" s="15">
        <v>3</v>
      </c>
      <c r="E1482" s="12" t="str">
        <f>IF(B1482="Med A", IF(COUNTIFS(A$2:A1482, A1482, B$2:B1482, "Med A")=1, C1482, ""), "")</f>
        <v/>
      </c>
      <c r="F1482" s="12" t="str">
        <f t="shared" si="46"/>
        <v/>
      </c>
      <c r="G1482" s="13" t="str">
        <f t="shared" si="47"/>
        <v/>
      </c>
    </row>
    <row r="1483" spans="1:7" x14ac:dyDescent="0.25">
      <c r="A1483" s="11">
        <v>98</v>
      </c>
      <c r="B1483" s="11" t="s">
        <v>623</v>
      </c>
      <c r="C1483" s="12">
        <v>41193</v>
      </c>
      <c r="D1483" s="15">
        <v>3</v>
      </c>
      <c r="E1483" s="12" t="str">
        <f>IF(B1483="Med A", IF(COUNTIFS(A$2:A1483, A1483, B$2:B1483, "Med A")=1, C1483, ""), "")</f>
        <v/>
      </c>
      <c r="F1483" s="12" t="str">
        <f t="shared" si="46"/>
        <v/>
      </c>
      <c r="G1483" s="13" t="str">
        <f t="shared" si="47"/>
        <v/>
      </c>
    </row>
    <row r="1484" spans="1:7" x14ac:dyDescent="0.25">
      <c r="A1484" s="11">
        <v>98</v>
      </c>
      <c r="B1484" s="11" t="s">
        <v>623</v>
      </c>
      <c r="C1484" s="12">
        <v>41228</v>
      </c>
      <c r="D1484" s="15">
        <v>5</v>
      </c>
      <c r="E1484" s="12" t="str">
        <f>IF(B1484="Med A", IF(COUNTIFS(A$2:A1484, A1484, B$2:B1484, "Med A")=1, C1484, ""), "")</f>
        <v/>
      </c>
      <c r="F1484" s="12" t="str">
        <f t="shared" si="46"/>
        <v/>
      </c>
      <c r="G1484" s="13" t="str">
        <f t="shared" si="47"/>
        <v/>
      </c>
    </row>
    <row r="1485" spans="1:7" x14ac:dyDescent="0.25">
      <c r="A1485" s="11">
        <v>99</v>
      </c>
      <c r="B1485" s="11" t="s">
        <v>622</v>
      </c>
      <c r="C1485" s="12">
        <v>41092</v>
      </c>
      <c r="D1485" s="15">
        <v>2800</v>
      </c>
      <c r="E1485" s="12">
        <f>IF(B1485="Med A", IF(COUNTIFS(A$2:A1485, A1485, B$2:B1485, "Med A")=1, C1485, ""), "")</f>
        <v>41092</v>
      </c>
      <c r="F1485" s="12" t="str">
        <f t="shared" si="46"/>
        <v/>
      </c>
      <c r="G1485" s="13" t="str">
        <f t="shared" si="47"/>
        <v/>
      </c>
    </row>
    <row r="1486" spans="1:7" x14ac:dyDescent="0.25">
      <c r="A1486" s="11">
        <v>99</v>
      </c>
      <c r="B1486" s="11" t="s">
        <v>622</v>
      </c>
      <c r="C1486" s="12">
        <v>41094</v>
      </c>
      <c r="D1486" s="15">
        <v>2800</v>
      </c>
      <c r="E1486" s="12" t="str">
        <f>IF(B1486="Med A", IF(COUNTIFS(A$2:A1486, A1486, B$2:B1486, "Med A")=1, C1486, ""), "")</f>
        <v/>
      </c>
      <c r="F1486" s="12" t="str">
        <f t="shared" si="46"/>
        <v/>
      </c>
      <c r="G1486" s="13" t="str">
        <f t="shared" si="47"/>
        <v/>
      </c>
    </row>
    <row r="1487" spans="1:7" x14ac:dyDescent="0.25">
      <c r="A1487" s="11">
        <v>99</v>
      </c>
      <c r="B1487" s="11" t="s">
        <v>622</v>
      </c>
      <c r="C1487" s="12">
        <v>41096</v>
      </c>
      <c r="D1487" s="15">
        <v>3100</v>
      </c>
      <c r="E1487" s="12" t="str">
        <f>IF(B1487="Med A", IF(COUNTIFS(A$2:A1487, A1487, B$2:B1487, "Med A")=1, C1487, ""), "")</f>
        <v/>
      </c>
      <c r="F1487" s="12" t="str">
        <f t="shared" si="46"/>
        <v/>
      </c>
      <c r="G1487" s="13" t="str">
        <f t="shared" si="47"/>
        <v/>
      </c>
    </row>
    <row r="1488" spans="1:7" x14ac:dyDescent="0.25">
      <c r="A1488" s="11">
        <v>99</v>
      </c>
      <c r="B1488" s="11" t="s">
        <v>622</v>
      </c>
      <c r="C1488" s="12">
        <v>41099</v>
      </c>
      <c r="D1488" s="15">
        <v>3100</v>
      </c>
      <c r="E1488" s="12" t="str">
        <f>IF(B1488="Med A", IF(COUNTIFS(A$2:A1488, A1488, B$2:B1488, "Med A")=1, C1488, ""), "")</f>
        <v/>
      </c>
      <c r="F1488" s="12" t="str">
        <f t="shared" si="46"/>
        <v/>
      </c>
      <c r="G1488" s="13" t="str">
        <f t="shared" si="47"/>
        <v/>
      </c>
    </row>
    <row r="1489" spans="1:7" x14ac:dyDescent="0.25">
      <c r="A1489" s="11">
        <v>99</v>
      </c>
      <c r="B1489" s="11" t="s">
        <v>622</v>
      </c>
      <c r="C1489" s="12">
        <v>41101</v>
      </c>
      <c r="D1489" s="15">
        <v>3100</v>
      </c>
      <c r="E1489" s="12" t="str">
        <f>IF(B1489="Med A", IF(COUNTIFS(A$2:A1489, A1489, B$2:B1489, "Med A")=1, C1489, ""), "")</f>
        <v/>
      </c>
      <c r="F1489" s="12" t="str">
        <f t="shared" si="46"/>
        <v/>
      </c>
      <c r="G1489" s="13" t="str">
        <f t="shared" si="47"/>
        <v/>
      </c>
    </row>
    <row r="1490" spans="1:7" x14ac:dyDescent="0.25">
      <c r="A1490" s="11">
        <v>99</v>
      </c>
      <c r="B1490" s="11" t="s">
        <v>622</v>
      </c>
      <c r="C1490" s="12">
        <v>41103</v>
      </c>
      <c r="D1490" s="15">
        <v>3100</v>
      </c>
      <c r="E1490" s="12" t="str">
        <f>IF(B1490="Med A", IF(COUNTIFS(A$2:A1490, A1490, B$2:B1490, "Med A")=1, C1490, ""), "")</f>
        <v/>
      </c>
      <c r="F1490" s="12" t="str">
        <f t="shared" si="46"/>
        <v/>
      </c>
      <c r="G1490" s="13" t="str">
        <f t="shared" si="47"/>
        <v/>
      </c>
    </row>
    <row r="1491" spans="1:7" x14ac:dyDescent="0.25">
      <c r="A1491" s="11">
        <v>99</v>
      </c>
      <c r="B1491" s="11" t="s">
        <v>622</v>
      </c>
      <c r="C1491" s="12">
        <v>41106</v>
      </c>
      <c r="D1491" s="15">
        <v>3100</v>
      </c>
      <c r="E1491" s="12" t="str">
        <f>IF(B1491="Med A", IF(COUNTIFS(A$2:A1491, A1491, B$2:B1491, "Med A")=1, C1491, ""), "")</f>
        <v/>
      </c>
      <c r="F1491" s="12" t="str">
        <f t="shared" si="46"/>
        <v/>
      </c>
      <c r="G1491" s="13" t="str">
        <f t="shared" si="47"/>
        <v/>
      </c>
    </row>
    <row r="1492" spans="1:7" x14ac:dyDescent="0.25">
      <c r="A1492" s="11">
        <v>99</v>
      </c>
      <c r="B1492" s="11" t="s">
        <v>622</v>
      </c>
      <c r="C1492" s="12">
        <v>41108</v>
      </c>
      <c r="D1492" s="15">
        <v>3100</v>
      </c>
      <c r="E1492" s="12" t="str">
        <f>IF(B1492="Med A", IF(COUNTIFS(A$2:A1492, A1492, B$2:B1492, "Med A")=1, C1492, ""), "")</f>
        <v/>
      </c>
      <c r="F1492" s="12" t="str">
        <f t="shared" si="46"/>
        <v/>
      </c>
      <c r="G1492" s="13" t="str">
        <f t="shared" si="47"/>
        <v/>
      </c>
    </row>
    <row r="1493" spans="1:7" x14ac:dyDescent="0.25">
      <c r="A1493" s="11">
        <v>99</v>
      </c>
      <c r="B1493" s="11" t="s">
        <v>622</v>
      </c>
      <c r="C1493" s="12">
        <v>41110</v>
      </c>
      <c r="D1493" s="15">
        <v>3500</v>
      </c>
      <c r="E1493" s="12" t="str">
        <f>IF(B1493="Med A", IF(COUNTIFS(A$2:A1493, A1493, B$2:B1493, "Med A")=1, C1493, ""), "")</f>
        <v/>
      </c>
      <c r="F1493" s="12" t="str">
        <f t="shared" si="46"/>
        <v/>
      </c>
      <c r="G1493" s="13" t="str">
        <f t="shared" si="47"/>
        <v/>
      </c>
    </row>
    <row r="1494" spans="1:7" x14ac:dyDescent="0.25">
      <c r="A1494" s="11">
        <v>99</v>
      </c>
      <c r="B1494" s="11" t="s">
        <v>622</v>
      </c>
      <c r="C1494" s="12">
        <v>41113</v>
      </c>
      <c r="D1494" s="15">
        <v>3500</v>
      </c>
      <c r="E1494" s="12" t="str">
        <f>IF(B1494="Med A", IF(COUNTIFS(A$2:A1494, A1494, B$2:B1494, "Med A")=1, C1494, ""), "")</f>
        <v/>
      </c>
      <c r="F1494" s="12" t="str">
        <f t="shared" si="46"/>
        <v/>
      </c>
      <c r="G1494" s="13" t="str">
        <f t="shared" si="47"/>
        <v/>
      </c>
    </row>
    <row r="1495" spans="1:7" x14ac:dyDescent="0.25">
      <c r="A1495" s="11">
        <v>99</v>
      </c>
      <c r="B1495" s="11" t="s">
        <v>622</v>
      </c>
      <c r="C1495" s="12">
        <v>41115</v>
      </c>
      <c r="D1495" s="15">
        <v>3500</v>
      </c>
      <c r="E1495" s="12" t="str">
        <f>IF(B1495="Med A", IF(COUNTIFS(A$2:A1495, A1495, B$2:B1495, "Med A")=1, C1495, ""), "")</f>
        <v/>
      </c>
      <c r="F1495" s="12" t="str">
        <f t="shared" si="46"/>
        <v/>
      </c>
      <c r="G1495" s="13" t="str">
        <f t="shared" si="47"/>
        <v/>
      </c>
    </row>
    <row r="1496" spans="1:7" x14ac:dyDescent="0.25">
      <c r="A1496" s="11">
        <v>99</v>
      </c>
      <c r="B1496" s="11" t="s">
        <v>622</v>
      </c>
      <c r="C1496" s="12">
        <v>41117</v>
      </c>
      <c r="D1496" s="15">
        <v>3500</v>
      </c>
      <c r="E1496" s="12" t="str">
        <f>IF(B1496="Med A", IF(COUNTIFS(A$2:A1496, A1496, B$2:B1496, "Med A")=1, C1496, ""), "")</f>
        <v/>
      </c>
      <c r="F1496" s="12" t="str">
        <f t="shared" si="46"/>
        <v/>
      </c>
      <c r="G1496" s="13" t="str">
        <f t="shared" si="47"/>
        <v/>
      </c>
    </row>
    <row r="1497" spans="1:7" x14ac:dyDescent="0.25">
      <c r="A1497" s="11">
        <v>99</v>
      </c>
      <c r="B1497" s="11" t="s">
        <v>622</v>
      </c>
      <c r="C1497" s="12">
        <v>41120</v>
      </c>
      <c r="D1497" s="15">
        <v>3500</v>
      </c>
      <c r="E1497" s="12" t="str">
        <f>IF(B1497="Med A", IF(COUNTIFS(A$2:A1497, A1497, B$2:B1497, "Med A")=1, C1497, ""), "")</f>
        <v/>
      </c>
      <c r="F1497" s="12" t="str">
        <f t="shared" si="46"/>
        <v/>
      </c>
      <c r="G1497" s="13" t="str">
        <f t="shared" si="47"/>
        <v/>
      </c>
    </row>
    <row r="1498" spans="1:7" x14ac:dyDescent="0.25">
      <c r="A1498" s="11">
        <v>99</v>
      </c>
      <c r="B1498" s="11" t="s">
        <v>622</v>
      </c>
      <c r="C1498" s="12">
        <v>41122</v>
      </c>
      <c r="D1498" s="15">
        <v>3500</v>
      </c>
      <c r="E1498" s="12" t="str">
        <f>IF(B1498="Med A", IF(COUNTIFS(A$2:A1498, A1498, B$2:B1498, "Med A")=1, C1498, ""), "")</f>
        <v/>
      </c>
      <c r="F1498" s="12" t="str">
        <f t="shared" si="46"/>
        <v/>
      </c>
      <c r="G1498" s="13" t="str">
        <f t="shared" si="47"/>
        <v/>
      </c>
    </row>
    <row r="1499" spans="1:7" x14ac:dyDescent="0.25">
      <c r="A1499" s="11">
        <v>99</v>
      </c>
      <c r="B1499" s="11" t="s">
        <v>622</v>
      </c>
      <c r="C1499" s="12">
        <v>41124</v>
      </c>
      <c r="D1499" s="15">
        <v>3500</v>
      </c>
      <c r="E1499" s="12" t="str">
        <f>IF(B1499="Med A", IF(COUNTIFS(A$2:A1499, A1499, B$2:B1499, "Med A")=1, C1499, ""), "")</f>
        <v/>
      </c>
      <c r="F1499" s="12" t="str">
        <f t="shared" si="46"/>
        <v/>
      </c>
      <c r="G1499" s="13" t="str">
        <f t="shared" si="47"/>
        <v/>
      </c>
    </row>
    <row r="1500" spans="1:7" x14ac:dyDescent="0.25">
      <c r="A1500" s="11">
        <v>99</v>
      </c>
      <c r="B1500" s="11" t="s">
        <v>622</v>
      </c>
      <c r="C1500" s="12">
        <v>41127</v>
      </c>
      <c r="D1500" s="15">
        <v>3500</v>
      </c>
      <c r="E1500" s="12" t="str">
        <f>IF(B1500="Med A", IF(COUNTIFS(A$2:A1500, A1500, B$2:B1500, "Med A")=1, C1500, ""), "")</f>
        <v/>
      </c>
      <c r="F1500" s="12" t="str">
        <f t="shared" si="46"/>
        <v/>
      </c>
      <c r="G1500" s="13" t="str">
        <f t="shared" si="47"/>
        <v/>
      </c>
    </row>
    <row r="1501" spans="1:7" x14ac:dyDescent="0.25">
      <c r="A1501" s="11">
        <v>99</v>
      </c>
      <c r="B1501" s="11" t="s">
        <v>622</v>
      </c>
      <c r="C1501" s="12">
        <v>41129</v>
      </c>
      <c r="D1501" s="15">
        <v>3500</v>
      </c>
      <c r="E1501" s="12" t="str">
        <f>IF(B1501="Med A", IF(COUNTIFS(A$2:A1501, A1501, B$2:B1501, "Med A")=1, C1501, ""), "")</f>
        <v/>
      </c>
      <c r="F1501" s="12" t="str">
        <f t="shared" si="46"/>
        <v/>
      </c>
      <c r="G1501" s="13" t="str">
        <f t="shared" si="47"/>
        <v/>
      </c>
    </row>
    <row r="1502" spans="1:7" x14ac:dyDescent="0.25">
      <c r="A1502" s="11">
        <v>99</v>
      </c>
      <c r="B1502" s="11" t="s">
        <v>622</v>
      </c>
      <c r="C1502" s="12">
        <v>41131</v>
      </c>
      <c r="D1502" s="15">
        <v>3500</v>
      </c>
      <c r="E1502" s="12" t="str">
        <f>IF(B1502="Med A", IF(COUNTIFS(A$2:A1502, A1502, B$2:B1502, "Med A")=1, C1502, ""), "")</f>
        <v/>
      </c>
      <c r="F1502" s="12" t="str">
        <f t="shared" si="46"/>
        <v/>
      </c>
      <c r="G1502" s="13" t="str">
        <f t="shared" si="47"/>
        <v/>
      </c>
    </row>
    <row r="1503" spans="1:7" x14ac:dyDescent="0.25">
      <c r="A1503" s="11">
        <v>99</v>
      </c>
      <c r="B1503" s="11" t="s">
        <v>622</v>
      </c>
      <c r="C1503" s="12">
        <v>41134</v>
      </c>
      <c r="D1503" s="15">
        <v>3500</v>
      </c>
      <c r="E1503" s="12" t="str">
        <f>IF(B1503="Med A", IF(COUNTIFS(A$2:A1503, A1503, B$2:B1503, "Med A")=1, C1503, ""), "")</f>
        <v/>
      </c>
      <c r="F1503" s="12" t="str">
        <f t="shared" si="46"/>
        <v/>
      </c>
      <c r="G1503" s="13" t="str">
        <f t="shared" si="47"/>
        <v/>
      </c>
    </row>
    <row r="1504" spans="1:7" x14ac:dyDescent="0.25">
      <c r="A1504" s="11">
        <v>99</v>
      </c>
      <c r="B1504" s="11" t="s">
        <v>622</v>
      </c>
      <c r="C1504" s="12">
        <v>41136</v>
      </c>
      <c r="D1504" s="15">
        <v>3500</v>
      </c>
      <c r="E1504" s="12" t="str">
        <f>IF(B1504="Med A", IF(COUNTIFS(A$2:A1504, A1504, B$2:B1504, "Med A")=1, C1504, ""), "")</f>
        <v/>
      </c>
      <c r="F1504" s="12" t="str">
        <f t="shared" si="46"/>
        <v/>
      </c>
      <c r="G1504" s="13" t="str">
        <f t="shared" si="47"/>
        <v/>
      </c>
    </row>
    <row r="1505" spans="1:7" x14ac:dyDescent="0.25">
      <c r="A1505" s="11">
        <v>99</v>
      </c>
      <c r="B1505" s="11" t="s">
        <v>622</v>
      </c>
      <c r="C1505" s="12">
        <v>41138</v>
      </c>
      <c r="D1505" s="15">
        <v>3500</v>
      </c>
      <c r="E1505" s="12" t="str">
        <f>IF(B1505="Med A", IF(COUNTIFS(A$2:A1505, A1505, B$2:B1505, "Med A")=1, C1505, ""), "")</f>
        <v/>
      </c>
      <c r="F1505" s="12" t="str">
        <f t="shared" si="46"/>
        <v/>
      </c>
      <c r="G1505" s="13" t="str">
        <f t="shared" si="47"/>
        <v/>
      </c>
    </row>
    <row r="1506" spans="1:7" x14ac:dyDescent="0.25">
      <c r="A1506" s="11">
        <v>99</v>
      </c>
      <c r="B1506" s="11" t="s">
        <v>622</v>
      </c>
      <c r="C1506" s="12">
        <v>41141</v>
      </c>
      <c r="D1506" s="15">
        <v>3500</v>
      </c>
      <c r="E1506" s="12" t="str">
        <f>IF(B1506="Med A", IF(COUNTIFS(A$2:A1506, A1506, B$2:B1506, "Med A")=1, C1506, ""), "")</f>
        <v/>
      </c>
      <c r="F1506" s="12" t="str">
        <f t="shared" si="46"/>
        <v/>
      </c>
      <c r="G1506" s="13" t="str">
        <f t="shared" si="47"/>
        <v/>
      </c>
    </row>
    <row r="1507" spans="1:7" x14ac:dyDescent="0.25">
      <c r="A1507" s="11">
        <v>99</v>
      </c>
      <c r="B1507" s="11" t="s">
        <v>622</v>
      </c>
      <c r="C1507" s="12">
        <v>41143</v>
      </c>
      <c r="D1507" s="15">
        <v>3500</v>
      </c>
      <c r="E1507" s="12" t="str">
        <f>IF(B1507="Med A", IF(COUNTIFS(A$2:A1507, A1507, B$2:B1507, "Med A")=1, C1507, ""), "")</f>
        <v/>
      </c>
      <c r="F1507" s="12" t="str">
        <f t="shared" si="46"/>
        <v/>
      </c>
      <c r="G1507" s="13" t="str">
        <f t="shared" si="47"/>
        <v/>
      </c>
    </row>
    <row r="1508" spans="1:7" x14ac:dyDescent="0.25">
      <c r="A1508" s="11">
        <v>99</v>
      </c>
      <c r="B1508" s="11" t="s">
        <v>622</v>
      </c>
      <c r="C1508" s="12">
        <v>41145</v>
      </c>
      <c r="D1508" s="15">
        <v>3500</v>
      </c>
      <c r="E1508" s="12" t="str">
        <f>IF(B1508="Med A", IF(COUNTIFS(A$2:A1508, A1508, B$2:B1508, "Med A")=1, C1508, ""), "")</f>
        <v/>
      </c>
      <c r="F1508" s="12" t="str">
        <f t="shared" si="46"/>
        <v/>
      </c>
      <c r="G1508" s="13" t="str">
        <f t="shared" si="47"/>
        <v/>
      </c>
    </row>
    <row r="1509" spans="1:7" x14ac:dyDescent="0.25">
      <c r="A1509" s="11">
        <v>99</v>
      </c>
      <c r="B1509" s="11" t="s">
        <v>622</v>
      </c>
      <c r="C1509" s="12">
        <v>41148</v>
      </c>
      <c r="D1509" s="15">
        <v>3500</v>
      </c>
      <c r="E1509" s="12" t="str">
        <f>IF(B1509="Med A", IF(COUNTIFS(A$2:A1509, A1509, B$2:B1509, "Med A")=1, C1509, ""), "")</f>
        <v/>
      </c>
      <c r="F1509" s="12" t="str">
        <f t="shared" si="46"/>
        <v/>
      </c>
      <c r="G1509" s="13" t="str">
        <f t="shared" si="47"/>
        <v/>
      </c>
    </row>
    <row r="1510" spans="1:7" x14ac:dyDescent="0.25">
      <c r="A1510" s="11">
        <v>99</v>
      </c>
      <c r="B1510" s="11" t="s">
        <v>622</v>
      </c>
      <c r="C1510" s="12">
        <v>41150</v>
      </c>
      <c r="D1510" s="15">
        <v>3500</v>
      </c>
      <c r="E1510" s="12" t="str">
        <f>IF(B1510="Med A", IF(COUNTIFS(A$2:A1510, A1510, B$2:B1510, "Med A")=1, C1510, ""), "")</f>
        <v/>
      </c>
      <c r="F1510" s="12" t="str">
        <f t="shared" si="46"/>
        <v/>
      </c>
      <c r="G1510" s="13" t="str">
        <f t="shared" si="47"/>
        <v/>
      </c>
    </row>
    <row r="1511" spans="1:7" x14ac:dyDescent="0.25">
      <c r="A1511" s="11">
        <v>99</v>
      </c>
      <c r="B1511" s="11" t="s">
        <v>622</v>
      </c>
      <c r="C1511" s="12">
        <v>41152</v>
      </c>
      <c r="D1511" s="15">
        <v>3500</v>
      </c>
      <c r="E1511" s="12" t="str">
        <f>IF(B1511="Med A", IF(COUNTIFS(A$2:A1511, A1511, B$2:B1511, "Med A")=1, C1511, ""), "")</f>
        <v/>
      </c>
      <c r="F1511" s="12" t="str">
        <f t="shared" si="46"/>
        <v/>
      </c>
      <c r="G1511" s="13" t="str">
        <f t="shared" si="47"/>
        <v/>
      </c>
    </row>
    <row r="1512" spans="1:7" x14ac:dyDescent="0.25">
      <c r="A1512" s="11">
        <v>99</v>
      </c>
      <c r="B1512" s="11" t="s">
        <v>622</v>
      </c>
      <c r="C1512" s="12">
        <v>41155</v>
      </c>
      <c r="D1512" s="15">
        <v>3500</v>
      </c>
      <c r="E1512" s="12" t="str">
        <f>IF(B1512="Med A", IF(COUNTIFS(A$2:A1512, A1512, B$2:B1512, "Med A")=1, C1512, ""), "")</f>
        <v/>
      </c>
      <c r="F1512" s="12" t="str">
        <f t="shared" si="46"/>
        <v/>
      </c>
      <c r="G1512" s="13" t="str">
        <f t="shared" si="47"/>
        <v/>
      </c>
    </row>
    <row r="1513" spans="1:7" x14ac:dyDescent="0.25">
      <c r="A1513" s="11">
        <v>99</v>
      </c>
      <c r="B1513" s="11" t="s">
        <v>622</v>
      </c>
      <c r="C1513" s="12">
        <v>41157</v>
      </c>
      <c r="D1513" s="15">
        <v>3500</v>
      </c>
      <c r="E1513" s="12" t="str">
        <f>IF(B1513="Med A", IF(COUNTIFS(A$2:A1513, A1513, B$2:B1513, "Med A")=1, C1513, ""), "")</f>
        <v/>
      </c>
      <c r="F1513" s="12">
        <f t="shared" si="46"/>
        <v>41157</v>
      </c>
      <c r="G1513" s="13">
        <f t="shared" si="47"/>
        <v>9.4285714285714288</v>
      </c>
    </row>
    <row r="1514" spans="1:7" x14ac:dyDescent="0.25">
      <c r="A1514" s="11">
        <v>99</v>
      </c>
      <c r="B1514" s="11" t="s">
        <v>623</v>
      </c>
      <c r="C1514" s="12">
        <v>41164</v>
      </c>
      <c r="D1514" s="15">
        <v>6</v>
      </c>
      <c r="E1514" s="12" t="str">
        <f>IF(B1514="Med A", IF(COUNTIFS(A$2:A1514, A1514, B$2:B1514, "Med A")=1, C1514, ""), "")</f>
        <v/>
      </c>
      <c r="F1514" s="12" t="str">
        <f t="shared" si="46"/>
        <v/>
      </c>
      <c r="G1514" s="13" t="str">
        <f t="shared" si="47"/>
        <v/>
      </c>
    </row>
    <row r="1515" spans="1:7" x14ac:dyDescent="0.25">
      <c r="A1515" s="11">
        <v>99</v>
      </c>
      <c r="B1515" s="11" t="s">
        <v>623</v>
      </c>
      <c r="C1515" s="12">
        <v>41192</v>
      </c>
      <c r="D1515" s="15">
        <v>6</v>
      </c>
      <c r="E1515" s="12" t="str">
        <f>IF(B1515="Med A", IF(COUNTIFS(A$2:A1515, A1515, B$2:B1515, "Med A")=1, C1515, ""), "")</f>
        <v/>
      </c>
      <c r="F1515" s="12" t="str">
        <f t="shared" si="46"/>
        <v/>
      </c>
      <c r="G1515" s="13" t="str">
        <f t="shared" si="47"/>
        <v/>
      </c>
    </row>
    <row r="1516" spans="1:7" x14ac:dyDescent="0.25">
      <c r="A1516" s="11">
        <v>100</v>
      </c>
      <c r="B1516" s="11" t="s">
        <v>622</v>
      </c>
      <c r="C1516" s="12">
        <v>41093</v>
      </c>
      <c r="D1516" s="15">
        <v>2500</v>
      </c>
      <c r="E1516" s="12">
        <f>IF(B1516="Med A", IF(COUNTIFS(A$2:A1516, A1516, B$2:B1516, "Med A")=1, C1516, ""), "")</f>
        <v>41093</v>
      </c>
      <c r="F1516" s="12" t="str">
        <f t="shared" si="46"/>
        <v/>
      </c>
      <c r="G1516" s="13" t="str">
        <f t="shared" si="47"/>
        <v/>
      </c>
    </row>
    <row r="1517" spans="1:7" x14ac:dyDescent="0.25">
      <c r="A1517" s="11">
        <v>100</v>
      </c>
      <c r="B1517" s="11" t="s">
        <v>622</v>
      </c>
      <c r="C1517" s="12">
        <v>41095</v>
      </c>
      <c r="D1517" s="15">
        <v>2500</v>
      </c>
      <c r="E1517" s="12" t="str">
        <f>IF(B1517="Med A", IF(COUNTIFS(A$2:A1517, A1517, B$2:B1517, "Med A")=1, C1517, ""), "")</f>
        <v/>
      </c>
      <c r="F1517" s="12" t="str">
        <f t="shared" si="46"/>
        <v/>
      </c>
      <c r="G1517" s="13" t="str">
        <f t="shared" si="47"/>
        <v/>
      </c>
    </row>
    <row r="1518" spans="1:7" x14ac:dyDescent="0.25">
      <c r="A1518" s="11">
        <v>100</v>
      </c>
      <c r="B1518" s="11" t="s">
        <v>622</v>
      </c>
      <c r="C1518" s="12">
        <v>41097</v>
      </c>
      <c r="D1518" s="15">
        <v>2500</v>
      </c>
      <c r="E1518" s="12" t="str">
        <f>IF(B1518="Med A", IF(COUNTIFS(A$2:A1518, A1518, B$2:B1518, "Med A")=1, C1518, ""), "")</f>
        <v/>
      </c>
      <c r="F1518" s="12" t="str">
        <f t="shared" si="46"/>
        <v/>
      </c>
      <c r="G1518" s="13" t="str">
        <f t="shared" si="47"/>
        <v/>
      </c>
    </row>
    <row r="1519" spans="1:7" x14ac:dyDescent="0.25">
      <c r="A1519" s="11">
        <v>100</v>
      </c>
      <c r="B1519" s="11" t="s">
        <v>622</v>
      </c>
      <c r="C1519" s="12">
        <v>41100</v>
      </c>
      <c r="D1519" s="15">
        <v>2500</v>
      </c>
      <c r="E1519" s="12" t="str">
        <f>IF(B1519="Med A", IF(COUNTIFS(A$2:A1519, A1519, B$2:B1519, "Med A")=1, C1519, ""), "")</f>
        <v/>
      </c>
      <c r="F1519" s="12" t="str">
        <f t="shared" si="46"/>
        <v/>
      </c>
      <c r="G1519" s="13" t="str">
        <f t="shared" si="47"/>
        <v/>
      </c>
    </row>
    <row r="1520" spans="1:7" x14ac:dyDescent="0.25">
      <c r="A1520" s="11">
        <v>100</v>
      </c>
      <c r="B1520" s="11" t="s">
        <v>622</v>
      </c>
      <c r="C1520" s="12">
        <v>41102</v>
      </c>
      <c r="D1520" s="15">
        <v>2500</v>
      </c>
      <c r="E1520" s="12" t="str">
        <f>IF(B1520="Med A", IF(COUNTIFS(A$2:A1520, A1520, B$2:B1520, "Med A")=1, C1520, ""), "")</f>
        <v/>
      </c>
      <c r="F1520" s="12" t="str">
        <f t="shared" si="46"/>
        <v/>
      </c>
      <c r="G1520" s="13" t="str">
        <f t="shared" si="47"/>
        <v/>
      </c>
    </row>
    <row r="1521" spans="1:7" x14ac:dyDescent="0.25">
      <c r="A1521" s="11">
        <v>100</v>
      </c>
      <c r="B1521" s="11" t="s">
        <v>622</v>
      </c>
      <c r="C1521" s="12">
        <v>41104</v>
      </c>
      <c r="D1521" s="15">
        <v>2500</v>
      </c>
      <c r="E1521" s="12" t="str">
        <f>IF(B1521="Med A", IF(COUNTIFS(A$2:A1521, A1521, B$2:B1521, "Med A")=1, C1521, ""), "")</f>
        <v/>
      </c>
      <c r="F1521" s="12" t="str">
        <f t="shared" si="46"/>
        <v/>
      </c>
      <c r="G1521" s="13" t="str">
        <f t="shared" si="47"/>
        <v/>
      </c>
    </row>
    <row r="1522" spans="1:7" x14ac:dyDescent="0.25">
      <c r="A1522" s="11">
        <v>100</v>
      </c>
      <c r="B1522" s="11" t="s">
        <v>622</v>
      </c>
      <c r="C1522" s="12">
        <v>41107</v>
      </c>
      <c r="D1522" s="15">
        <v>2500</v>
      </c>
      <c r="E1522" s="12" t="str">
        <f>IF(B1522="Med A", IF(COUNTIFS(A$2:A1522, A1522, B$2:B1522, "Med A")=1, C1522, ""), "")</f>
        <v/>
      </c>
      <c r="F1522" s="12" t="str">
        <f t="shared" si="46"/>
        <v/>
      </c>
      <c r="G1522" s="13" t="str">
        <f t="shared" si="47"/>
        <v/>
      </c>
    </row>
    <row r="1523" spans="1:7" x14ac:dyDescent="0.25">
      <c r="A1523" s="11">
        <v>100</v>
      </c>
      <c r="B1523" s="11" t="s">
        <v>622</v>
      </c>
      <c r="C1523" s="12">
        <v>41109</v>
      </c>
      <c r="D1523" s="15">
        <v>2500</v>
      </c>
      <c r="E1523" s="12" t="str">
        <f>IF(B1523="Med A", IF(COUNTIFS(A$2:A1523, A1523, B$2:B1523, "Med A")=1, C1523, ""), "")</f>
        <v/>
      </c>
      <c r="F1523" s="12" t="str">
        <f t="shared" si="46"/>
        <v/>
      </c>
      <c r="G1523" s="13" t="str">
        <f t="shared" si="47"/>
        <v/>
      </c>
    </row>
    <row r="1524" spans="1:7" x14ac:dyDescent="0.25">
      <c r="A1524" s="11">
        <v>100</v>
      </c>
      <c r="B1524" s="11" t="s">
        <v>622</v>
      </c>
      <c r="C1524" s="12">
        <v>41111</v>
      </c>
      <c r="D1524" s="15">
        <v>2500</v>
      </c>
      <c r="E1524" s="12" t="str">
        <f>IF(B1524="Med A", IF(COUNTIFS(A$2:A1524, A1524, B$2:B1524, "Med A")=1, C1524, ""), "")</f>
        <v/>
      </c>
      <c r="F1524" s="12" t="str">
        <f t="shared" si="46"/>
        <v/>
      </c>
      <c r="G1524" s="13" t="str">
        <f t="shared" si="47"/>
        <v/>
      </c>
    </row>
    <row r="1525" spans="1:7" x14ac:dyDescent="0.25">
      <c r="A1525" s="11">
        <v>100</v>
      </c>
      <c r="B1525" s="11" t="s">
        <v>622</v>
      </c>
      <c r="C1525" s="12">
        <v>41121</v>
      </c>
      <c r="D1525" s="15">
        <v>2500</v>
      </c>
      <c r="E1525" s="12" t="str">
        <f>IF(B1525="Med A", IF(COUNTIFS(A$2:A1525, A1525, B$2:B1525, "Med A")=1, C1525, ""), "")</f>
        <v/>
      </c>
      <c r="F1525" s="12" t="str">
        <f t="shared" si="46"/>
        <v/>
      </c>
      <c r="G1525" s="13" t="str">
        <f t="shared" si="47"/>
        <v/>
      </c>
    </row>
    <row r="1526" spans="1:7" x14ac:dyDescent="0.25">
      <c r="A1526" s="11">
        <v>100</v>
      </c>
      <c r="B1526" s="11" t="s">
        <v>622</v>
      </c>
      <c r="C1526" s="12">
        <v>41123</v>
      </c>
      <c r="D1526" s="15">
        <v>2500</v>
      </c>
      <c r="E1526" s="12" t="str">
        <f>IF(B1526="Med A", IF(COUNTIFS(A$2:A1526, A1526, B$2:B1526, "Med A")=1, C1526, ""), "")</f>
        <v/>
      </c>
      <c r="F1526" s="12" t="str">
        <f t="shared" si="46"/>
        <v/>
      </c>
      <c r="G1526" s="13" t="str">
        <f t="shared" si="47"/>
        <v/>
      </c>
    </row>
    <row r="1527" spans="1:7" x14ac:dyDescent="0.25">
      <c r="A1527" s="11">
        <v>100</v>
      </c>
      <c r="B1527" s="11" t="s">
        <v>622</v>
      </c>
      <c r="C1527" s="12">
        <v>41128</v>
      </c>
      <c r="D1527" s="15">
        <v>2500</v>
      </c>
      <c r="E1527" s="12" t="str">
        <f>IF(B1527="Med A", IF(COUNTIFS(A$2:A1527, A1527, B$2:B1527, "Med A")=1, C1527, ""), "")</f>
        <v/>
      </c>
      <c r="F1527" s="12" t="str">
        <f t="shared" si="46"/>
        <v/>
      </c>
      <c r="G1527" s="13" t="str">
        <f t="shared" si="47"/>
        <v/>
      </c>
    </row>
    <row r="1528" spans="1:7" x14ac:dyDescent="0.25">
      <c r="A1528" s="11">
        <v>100</v>
      </c>
      <c r="B1528" s="11" t="s">
        <v>622</v>
      </c>
      <c r="C1528" s="12">
        <v>41130</v>
      </c>
      <c r="D1528" s="15">
        <v>2500</v>
      </c>
      <c r="E1528" s="12" t="str">
        <f>IF(B1528="Med A", IF(COUNTIFS(A$2:A1528, A1528, B$2:B1528, "Med A")=1, C1528, ""), "")</f>
        <v/>
      </c>
      <c r="F1528" s="12" t="str">
        <f t="shared" si="46"/>
        <v/>
      </c>
      <c r="G1528" s="13" t="str">
        <f t="shared" si="47"/>
        <v/>
      </c>
    </row>
    <row r="1529" spans="1:7" x14ac:dyDescent="0.25">
      <c r="A1529" s="11">
        <v>100</v>
      </c>
      <c r="B1529" s="11" t="s">
        <v>622</v>
      </c>
      <c r="C1529" s="12">
        <v>41132</v>
      </c>
      <c r="D1529" s="15">
        <v>3300</v>
      </c>
      <c r="E1529" s="12" t="str">
        <f>IF(B1529="Med A", IF(COUNTIFS(A$2:A1529, A1529, B$2:B1529, "Med A")=1, C1529, ""), "")</f>
        <v/>
      </c>
      <c r="F1529" s="12" t="str">
        <f t="shared" si="46"/>
        <v/>
      </c>
      <c r="G1529" s="13" t="str">
        <f t="shared" si="47"/>
        <v/>
      </c>
    </row>
    <row r="1530" spans="1:7" x14ac:dyDescent="0.25">
      <c r="A1530" s="11">
        <v>100</v>
      </c>
      <c r="B1530" s="11" t="s">
        <v>622</v>
      </c>
      <c r="C1530" s="12">
        <v>41135</v>
      </c>
      <c r="D1530" s="15">
        <v>3300</v>
      </c>
      <c r="E1530" s="12" t="str">
        <f>IF(B1530="Med A", IF(COUNTIFS(A$2:A1530, A1530, B$2:B1530, "Med A")=1, C1530, ""), "")</f>
        <v/>
      </c>
      <c r="F1530" s="12" t="str">
        <f t="shared" si="46"/>
        <v/>
      </c>
      <c r="G1530" s="13" t="str">
        <f t="shared" si="47"/>
        <v/>
      </c>
    </row>
    <row r="1531" spans="1:7" x14ac:dyDescent="0.25">
      <c r="A1531" s="11">
        <v>100</v>
      </c>
      <c r="B1531" s="11" t="s">
        <v>622</v>
      </c>
      <c r="C1531" s="12">
        <v>41137</v>
      </c>
      <c r="D1531" s="15">
        <v>3300</v>
      </c>
      <c r="E1531" s="12" t="str">
        <f>IF(B1531="Med A", IF(COUNTIFS(A$2:A1531, A1531, B$2:B1531, "Med A")=1, C1531, ""), "")</f>
        <v/>
      </c>
      <c r="F1531" s="12" t="str">
        <f t="shared" si="46"/>
        <v/>
      </c>
      <c r="G1531" s="13" t="str">
        <f t="shared" si="47"/>
        <v/>
      </c>
    </row>
    <row r="1532" spans="1:7" x14ac:dyDescent="0.25">
      <c r="A1532" s="11">
        <v>100</v>
      </c>
      <c r="B1532" s="11" t="s">
        <v>622</v>
      </c>
      <c r="C1532" s="12">
        <v>41142</v>
      </c>
      <c r="D1532" s="15">
        <v>3300</v>
      </c>
      <c r="E1532" s="12" t="str">
        <f>IF(B1532="Med A", IF(COUNTIFS(A$2:A1532, A1532, B$2:B1532, "Med A")=1, C1532, ""), "")</f>
        <v/>
      </c>
      <c r="F1532" s="12" t="str">
        <f t="shared" si="46"/>
        <v/>
      </c>
      <c r="G1532" s="13" t="str">
        <f t="shared" si="47"/>
        <v/>
      </c>
    </row>
    <row r="1533" spans="1:7" x14ac:dyDescent="0.25">
      <c r="A1533" s="11">
        <v>100</v>
      </c>
      <c r="B1533" s="11" t="s">
        <v>622</v>
      </c>
      <c r="C1533" s="12">
        <v>41146</v>
      </c>
      <c r="D1533" s="15">
        <v>3300</v>
      </c>
      <c r="E1533" s="12" t="str">
        <f>IF(B1533="Med A", IF(COUNTIFS(A$2:A1533, A1533, B$2:B1533, "Med A")=1, C1533, ""), "")</f>
        <v/>
      </c>
      <c r="F1533" s="12" t="str">
        <f t="shared" si="46"/>
        <v/>
      </c>
      <c r="G1533" s="13" t="str">
        <f t="shared" si="47"/>
        <v/>
      </c>
    </row>
    <row r="1534" spans="1:7" x14ac:dyDescent="0.25">
      <c r="A1534" s="11">
        <v>100</v>
      </c>
      <c r="B1534" s="11" t="s">
        <v>622</v>
      </c>
      <c r="C1534" s="12">
        <v>41149</v>
      </c>
      <c r="D1534" s="15">
        <v>3300</v>
      </c>
      <c r="E1534" s="12" t="str">
        <f>IF(B1534="Med A", IF(COUNTIFS(A$2:A1534, A1534, B$2:B1534, "Med A")=1, C1534, ""), "")</f>
        <v/>
      </c>
      <c r="F1534" s="12" t="str">
        <f t="shared" si="46"/>
        <v/>
      </c>
      <c r="G1534" s="13" t="str">
        <f t="shared" si="47"/>
        <v/>
      </c>
    </row>
    <row r="1535" spans="1:7" x14ac:dyDescent="0.25">
      <c r="A1535" s="11">
        <v>100</v>
      </c>
      <c r="B1535" s="11" t="s">
        <v>622</v>
      </c>
      <c r="C1535" s="12">
        <v>41153</v>
      </c>
      <c r="D1535" s="15">
        <v>3300</v>
      </c>
      <c r="E1535" s="12" t="str">
        <f>IF(B1535="Med A", IF(COUNTIFS(A$2:A1535, A1535, B$2:B1535, "Med A")=1, C1535, ""), "")</f>
        <v/>
      </c>
      <c r="F1535" s="12" t="str">
        <f t="shared" si="46"/>
        <v/>
      </c>
      <c r="G1535" s="13" t="str">
        <f t="shared" si="47"/>
        <v/>
      </c>
    </row>
    <row r="1536" spans="1:7" x14ac:dyDescent="0.25">
      <c r="A1536" s="11">
        <v>100</v>
      </c>
      <c r="B1536" s="11" t="s">
        <v>622</v>
      </c>
      <c r="C1536" s="12">
        <v>41156</v>
      </c>
      <c r="D1536" s="15">
        <v>3300</v>
      </c>
      <c r="E1536" s="12" t="str">
        <f>IF(B1536="Med A", IF(COUNTIFS(A$2:A1536, A1536, B$2:B1536, "Med A")=1, C1536, ""), "")</f>
        <v/>
      </c>
      <c r="F1536" s="12" t="str">
        <f t="shared" si="46"/>
        <v/>
      </c>
      <c r="G1536" s="13" t="str">
        <f t="shared" si="47"/>
        <v/>
      </c>
    </row>
    <row r="1537" spans="1:7" x14ac:dyDescent="0.25">
      <c r="A1537" s="11">
        <v>100</v>
      </c>
      <c r="B1537" s="11" t="s">
        <v>622</v>
      </c>
      <c r="C1537" s="12">
        <v>41158</v>
      </c>
      <c r="D1537" s="15">
        <v>4300</v>
      </c>
      <c r="E1537" s="12" t="str">
        <f>IF(B1537="Med A", IF(COUNTIFS(A$2:A1537, A1537, B$2:B1537, "Med A")=1, C1537, ""), "")</f>
        <v/>
      </c>
      <c r="F1537" s="12">
        <f t="shared" si="46"/>
        <v>41158</v>
      </c>
      <c r="G1537" s="13">
        <f t="shared" si="47"/>
        <v>9.4285714285714288</v>
      </c>
    </row>
    <row r="1538" spans="1:7" x14ac:dyDescent="0.25">
      <c r="A1538" s="11">
        <v>100</v>
      </c>
      <c r="B1538" s="11" t="s">
        <v>623</v>
      </c>
      <c r="C1538" s="12">
        <v>41165</v>
      </c>
      <c r="D1538" s="15">
        <v>6</v>
      </c>
      <c r="E1538" s="12" t="str">
        <f>IF(B1538="Med A", IF(COUNTIFS(A$2:A1538, A1538, B$2:B1538, "Med A")=1, C1538, ""), "")</f>
        <v/>
      </c>
      <c r="F1538" s="12" t="str">
        <f t="shared" ref="F1538:F1601" si="48">IF(AND(B1538="Med A", B1539="Med B", A1538=A1539), C1538, "")</f>
        <v/>
      </c>
      <c r="G1538" s="13" t="str">
        <f t="shared" si="47"/>
        <v/>
      </c>
    </row>
    <row r="1539" spans="1:7" x14ac:dyDescent="0.25">
      <c r="A1539" s="11">
        <v>100</v>
      </c>
      <c r="B1539" s="11" t="s">
        <v>623</v>
      </c>
      <c r="C1539" s="12">
        <v>41193</v>
      </c>
      <c r="D1539" s="15">
        <v>6</v>
      </c>
      <c r="E1539" s="12" t="str">
        <f>IF(B1539="Med A", IF(COUNTIFS(A$2:A1539, A1539, B$2:B1539, "Med A")=1, C1539, ""), "")</f>
        <v/>
      </c>
      <c r="F1539" s="12" t="str">
        <f t="shared" si="48"/>
        <v/>
      </c>
      <c r="G1539" s="13" t="str">
        <f t="shared" ref="G1539:G1602" si="49">IF(AND(B1539="Med A",B1540="Med B",A1539=A1540),(C1539-_xlfn.MINIFS(C:C,A:A,A1539,B:B,"Med A")+1)/7,"")</f>
        <v/>
      </c>
    </row>
    <row r="1540" spans="1:7" x14ac:dyDescent="0.25">
      <c r="A1540" s="11">
        <v>100</v>
      </c>
      <c r="B1540" s="11" t="s">
        <v>623</v>
      </c>
      <c r="C1540" s="12">
        <v>41228</v>
      </c>
      <c r="D1540" s="15">
        <v>5</v>
      </c>
      <c r="E1540" s="12" t="str">
        <f>IF(B1540="Med A", IF(COUNTIFS(A$2:A1540, A1540, B$2:B1540, "Med A")=1, C1540, ""), "")</f>
        <v/>
      </c>
      <c r="F1540" s="12" t="str">
        <f t="shared" si="48"/>
        <v/>
      </c>
      <c r="G1540" s="13" t="str">
        <f t="shared" si="49"/>
        <v/>
      </c>
    </row>
    <row r="1541" spans="1:7" x14ac:dyDescent="0.25">
      <c r="A1541" s="11">
        <v>101</v>
      </c>
      <c r="B1541" s="11" t="s">
        <v>622</v>
      </c>
      <c r="C1541" s="12">
        <v>41093</v>
      </c>
      <c r="D1541" s="15">
        <v>700</v>
      </c>
      <c r="E1541" s="12">
        <f>IF(B1541="Med A", IF(COUNTIFS(A$2:A1541, A1541, B$2:B1541, "Med A")=1, C1541, ""), "")</f>
        <v>41093</v>
      </c>
      <c r="F1541" s="12" t="str">
        <f t="shared" si="48"/>
        <v/>
      </c>
      <c r="G1541" s="13" t="str">
        <f t="shared" si="49"/>
        <v/>
      </c>
    </row>
    <row r="1542" spans="1:7" x14ac:dyDescent="0.25">
      <c r="A1542" s="11">
        <v>101</v>
      </c>
      <c r="B1542" s="11" t="s">
        <v>622</v>
      </c>
      <c r="C1542" s="12">
        <v>41096</v>
      </c>
      <c r="D1542" s="15">
        <v>800</v>
      </c>
      <c r="E1542" s="12" t="str">
        <f>IF(B1542="Med A", IF(COUNTIFS(A$2:A1542, A1542, B$2:B1542, "Med A")=1, C1542, ""), "")</f>
        <v/>
      </c>
      <c r="F1542" s="12" t="str">
        <f t="shared" si="48"/>
        <v/>
      </c>
      <c r="G1542" s="13" t="str">
        <f t="shared" si="49"/>
        <v/>
      </c>
    </row>
    <row r="1543" spans="1:7" x14ac:dyDescent="0.25">
      <c r="A1543" s="11">
        <v>101</v>
      </c>
      <c r="B1543" s="11" t="s">
        <v>622</v>
      </c>
      <c r="C1543" s="12">
        <v>41100</v>
      </c>
      <c r="D1543" s="15">
        <v>800</v>
      </c>
      <c r="E1543" s="12" t="str">
        <f>IF(B1543="Med A", IF(COUNTIFS(A$2:A1543, A1543, B$2:B1543, "Med A")=1, C1543, ""), "")</f>
        <v/>
      </c>
      <c r="F1543" s="12" t="str">
        <f t="shared" si="48"/>
        <v/>
      </c>
      <c r="G1543" s="13" t="str">
        <f t="shared" si="49"/>
        <v/>
      </c>
    </row>
    <row r="1544" spans="1:7" x14ac:dyDescent="0.25">
      <c r="A1544" s="11">
        <v>101</v>
      </c>
      <c r="B1544" s="11" t="s">
        <v>622</v>
      </c>
      <c r="C1544" s="12">
        <v>41103</v>
      </c>
      <c r="D1544" s="15">
        <v>800</v>
      </c>
      <c r="E1544" s="12" t="str">
        <f>IF(B1544="Med A", IF(COUNTIFS(A$2:A1544, A1544, B$2:B1544, "Med A")=1, C1544, ""), "")</f>
        <v/>
      </c>
      <c r="F1544" s="12" t="str">
        <f t="shared" si="48"/>
        <v/>
      </c>
      <c r="G1544" s="13" t="str">
        <f t="shared" si="49"/>
        <v/>
      </c>
    </row>
    <row r="1545" spans="1:7" x14ac:dyDescent="0.25">
      <c r="A1545" s="11">
        <v>101</v>
      </c>
      <c r="B1545" s="11" t="s">
        <v>622</v>
      </c>
      <c r="C1545" s="12">
        <v>41107</v>
      </c>
      <c r="D1545" s="15">
        <v>800</v>
      </c>
      <c r="E1545" s="12" t="str">
        <f>IF(B1545="Med A", IF(COUNTIFS(A$2:A1545, A1545, B$2:B1545, "Med A")=1, C1545, ""), "")</f>
        <v/>
      </c>
      <c r="F1545" s="12" t="str">
        <f t="shared" si="48"/>
        <v/>
      </c>
      <c r="G1545" s="13" t="str">
        <f t="shared" si="49"/>
        <v/>
      </c>
    </row>
    <row r="1546" spans="1:7" x14ac:dyDescent="0.25">
      <c r="A1546" s="11">
        <v>101</v>
      </c>
      <c r="B1546" s="11" t="s">
        <v>622</v>
      </c>
      <c r="C1546" s="12">
        <v>41110</v>
      </c>
      <c r="D1546" s="15">
        <v>900</v>
      </c>
      <c r="E1546" s="12" t="str">
        <f>IF(B1546="Med A", IF(COUNTIFS(A$2:A1546, A1546, B$2:B1546, "Med A")=1, C1546, ""), "")</f>
        <v/>
      </c>
      <c r="F1546" s="12" t="str">
        <f t="shared" si="48"/>
        <v/>
      </c>
      <c r="G1546" s="13" t="str">
        <f t="shared" si="49"/>
        <v/>
      </c>
    </row>
    <row r="1547" spans="1:7" x14ac:dyDescent="0.25">
      <c r="A1547" s="11">
        <v>101</v>
      </c>
      <c r="B1547" s="11" t="s">
        <v>622</v>
      </c>
      <c r="C1547" s="12">
        <v>41114</v>
      </c>
      <c r="D1547" s="15">
        <v>900</v>
      </c>
      <c r="E1547" s="12" t="str">
        <f>IF(B1547="Med A", IF(COUNTIFS(A$2:A1547, A1547, B$2:B1547, "Med A")=1, C1547, ""), "")</f>
        <v/>
      </c>
      <c r="F1547" s="12" t="str">
        <f t="shared" si="48"/>
        <v/>
      </c>
      <c r="G1547" s="13" t="str">
        <f t="shared" si="49"/>
        <v/>
      </c>
    </row>
    <row r="1548" spans="1:7" x14ac:dyDescent="0.25">
      <c r="A1548" s="11">
        <v>101</v>
      </c>
      <c r="B1548" s="11" t="s">
        <v>622</v>
      </c>
      <c r="C1548" s="12">
        <v>41118</v>
      </c>
      <c r="D1548" s="15">
        <v>900</v>
      </c>
      <c r="E1548" s="12" t="str">
        <f>IF(B1548="Med A", IF(COUNTIFS(A$2:A1548, A1548, B$2:B1548, "Med A")=1, C1548, ""), "")</f>
        <v/>
      </c>
      <c r="F1548" s="12" t="str">
        <f t="shared" si="48"/>
        <v/>
      </c>
      <c r="G1548" s="13" t="str">
        <f t="shared" si="49"/>
        <v/>
      </c>
    </row>
    <row r="1549" spans="1:7" x14ac:dyDescent="0.25">
      <c r="A1549" s="11">
        <v>101</v>
      </c>
      <c r="B1549" s="11" t="s">
        <v>622</v>
      </c>
      <c r="C1549" s="12">
        <v>41121</v>
      </c>
      <c r="D1549" s="15">
        <v>900</v>
      </c>
      <c r="E1549" s="12" t="str">
        <f>IF(B1549="Med A", IF(COUNTIFS(A$2:A1549, A1549, B$2:B1549, "Med A")=1, C1549, ""), "")</f>
        <v/>
      </c>
      <c r="F1549" s="12" t="str">
        <f t="shared" si="48"/>
        <v/>
      </c>
      <c r="G1549" s="13" t="str">
        <f t="shared" si="49"/>
        <v/>
      </c>
    </row>
    <row r="1550" spans="1:7" x14ac:dyDescent="0.25">
      <c r="A1550" s="11">
        <v>101</v>
      </c>
      <c r="B1550" s="11" t="s">
        <v>622</v>
      </c>
      <c r="C1550" s="12">
        <v>41124</v>
      </c>
      <c r="D1550" s="15">
        <v>900</v>
      </c>
      <c r="E1550" s="12" t="str">
        <f>IF(B1550="Med A", IF(COUNTIFS(A$2:A1550, A1550, B$2:B1550, "Med A")=1, C1550, ""), "")</f>
        <v/>
      </c>
      <c r="F1550" s="12" t="str">
        <f t="shared" si="48"/>
        <v/>
      </c>
      <c r="G1550" s="13" t="str">
        <f t="shared" si="49"/>
        <v/>
      </c>
    </row>
    <row r="1551" spans="1:7" x14ac:dyDescent="0.25">
      <c r="A1551" s="11">
        <v>101</v>
      </c>
      <c r="B1551" s="11" t="s">
        <v>622</v>
      </c>
      <c r="C1551" s="12">
        <v>41128</v>
      </c>
      <c r="D1551" s="15">
        <v>900</v>
      </c>
      <c r="E1551" s="12" t="str">
        <f>IF(B1551="Med A", IF(COUNTIFS(A$2:A1551, A1551, B$2:B1551, "Med A")=1, C1551, ""), "")</f>
        <v/>
      </c>
      <c r="F1551" s="12" t="str">
        <f t="shared" si="48"/>
        <v/>
      </c>
      <c r="G1551" s="13" t="str">
        <f t="shared" si="49"/>
        <v/>
      </c>
    </row>
    <row r="1552" spans="1:7" x14ac:dyDescent="0.25">
      <c r="A1552" s="11">
        <v>101</v>
      </c>
      <c r="B1552" s="11" t="s">
        <v>622</v>
      </c>
      <c r="C1552" s="12">
        <v>41131</v>
      </c>
      <c r="D1552" s="15">
        <v>900</v>
      </c>
      <c r="E1552" s="12" t="str">
        <f>IF(B1552="Med A", IF(COUNTIFS(A$2:A1552, A1552, B$2:B1552, "Med A")=1, C1552, ""), "")</f>
        <v/>
      </c>
      <c r="F1552" s="12" t="str">
        <f t="shared" si="48"/>
        <v/>
      </c>
      <c r="G1552" s="13" t="str">
        <f t="shared" si="49"/>
        <v/>
      </c>
    </row>
    <row r="1553" spans="1:7" x14ac:dyDescent="0.25">
      <c r="A1553" s="11">
        <v>101</v>
      </c>
      <c r="B1553" s="11" t="s">
        <v>622</v>
      </c>
      <c r="C1553" s="12">
        <v>41135</v>
      </c>
      <c r="D1553" s="15">
        <v>900</v>
      </c>
      <c r="E1553" s="12" t="str">
        <f>IF(B1553="Med A", IF(COUNTIFS(A$2:A1553, A1553, B$2:B1553, "Med A")=1, C1553, ""), "")</f>
        <v/>
      </c>
      <c r="F1553" s="12" t="str">
        <f t="shared" si="48"/>
        <v/>
      </c>
      <c r="G1553" s="13" t="str">
        <f t="shared" si="49"/>
        <v/>
      </c>
    </row>
    <row r="1554" spans="1:7" x14ac:dyDescent="0.25">
      <c r="A1554" s="11">
        <v>101</v>
      </c>
      <c r="B1554" s="11" t="s">
        <v>622</v>
      </c>
      <c r="C1554" s="12">
        <v>41138</v>
      </c>
      <c r="D1554" s="15">
        <v>1200</v>
      </c>
      <c r="E1554" s="12" t="str">
        <f>IF(B1554="Med A", IF(COUNTIFS(A$2:A1554, A1554, B$2:B1554, "Med A")=1, C1554, ""), "")</f>
        <v/>
      </c>
      <c r="F1554" s="12" t="str">
        <f t="shared" si="48"/>
        <v/>
      </c>
      <c r="G1554" s="13" t="str">
        <f t="shared" si="49"/>
        <v/>
      </c>
    </row>
    <row r="1555" spans="1:7" x14ac:dyDescent="0.25">
      <c r="A1555" s="11">
        <v>101</v>
      </c>
      <c r="B1555" s="11" t="s">
        <v>622</v>
      </c>
      <c r="C1555" s="12">
        <v>41142</v>
      </c>
      <c r="D1555" s="15">
        <v>1200</v>
      </c>
      <c r="E1555" s="12" t="str">
        <f>IF(B1555="Med A", IF(COUNTIFS(A$2:A1555, A1555, B$2:B1555, "Med A")=1, C1555, ""), "")</f>
        <v/>
      </c>
      <c r="F1555" s="12" t="str">
        <f t="shared" si="48"/>
        <v/>
      </c>
      <c r="G1555" s="13" t="str">
        <f t="shared" si="49"/>
        <v/>
      </c>
    </row>
    <row r="1556" spans="1:7" x14ac:dyDescent="0.25">
      <c r="A1556" s="11">
        <v>101</v>
      </c>
      <c r="B1556" s="11" t="s">
        <v>622</v>
      </c>
      <c r="C1556" s="12">
        <v>41146</v>
      </c>
      <c r="D1556" s="15">
        <v>1200</v>
      </c>
      <c r="E1556" s="12" t="str">
        <f>IF(B1556="Med A", IF(COUNTIFS(A$2:A1556, A1556, B$2:B1556, "Med A")=1, C1556, ""), "")</f>
        <v/>
      </c>
      <c r="F1556" s="12" t="str">
        <f t="shared" si="48"/>
        <v/>
      </c>
      <c r="G1556" s="13" t="str">
        <f t="shared" si="49"/>
        <v/>
      </c>
    </row>
    <row r="1557" spans="1:7" x14ac:dyDescent="0.25">
      <c r="A1557" s="11">
        <v>101</v>
      </c>
      <c r="B1557" s="11" t="s">
        <v>622</v>
      </c>
      <c r="C1557" s="12">
        <v>41149</v>
      </c>
      <c r="D1557" s="15">
        <v>1200</v>
      </c>
      <c r="E1557" s="12" t="str">
        <f>IF(B1557="Med A", IF(COUNTIFS(A$2:A1557, A1557, B$2:B1557, "Med A")=1, C1557, ""), "")</f>
        <v/>
      </c>
      <c r="F1557" s="12" t="str">
        <f t="shared" si="48"/>
        <v/>
      </c>
      <c r="G1557" s="13" t="str">
        <f t="shared" si="49"/>
        <v/>
      </c>
    </row>
    <row r="1558" spans="1:7" x14ac:dyDescent="0.25">
      <c r="A1558" s="11">
        <v>101</v>
      </c>
      <c r="B1558" s="11" t="s">
        <v>622</v>
      </c>
      <c r="C1558" s="12">
        <v>41153</v>
      </c>
      <c r="D1558" s="15">
        <v>2400</v>
      </c>
      <c r="E1558" s="12" t="str">
        <f>IF(B1558="Med A", IF(COUNTIFS(A$2:A1558, A1558, B$2:B1558, "Med A")=1, C1558, ""), "")</f>
        <v/>
      </c>
      <c r="F1558" s="12" t="str">
        <f t="shared" si="48"/>
        <v/>
      </c>
      <c r="G1558" s="13" t="str">
        <f t="shared" si="49"/>
        <v/>
      </c>
    </row>
    <row r="1559" spans="1:7" x14ac:dyDescent="0.25">
      <c r="A1559" s="11">
        <v>101</v>
      </c>
      <c r="B1559" s="11" t="s">
        <v>622</v>
      </c>
      <c r="C1559" s="12">
        <v>41156</v>
      </c>
      <c r="D1559" s="15">
        <v>2400</v>
      </c>
      <c r="E1559" s="12" t="str">
        <f>IF(B1559="Med A", IF(COUNTIFS(A$2:A1559, A1559, B$2:B1559, "Med A")=1, C1559, ""), "")</f>
        <v/>
      </c>
      <c r="F1559" s="12">
        <f t="shared" si="48"/>
        <v>41156</v>
      </c>
      <c r="G1559" s="13">
        <f t="shared" si="49"/>
        <v>9.1428571428571423</v>
      </c>
    </row>
    <row r="1560" spans="1:7" x14ac:dyDescent="0.25">
      <c r="A1560" s="11">
        <v>101</v>
      </c>
      <c r="B1560" s="11" t="s">
        <v>623</v>
      </c>
      <c r="C1560" s="12">
        <v>41166</v>
      </c>
      <c r="D1560" s="15">
        <v>4</v>
      </c>
      <c r="E1560" s="12" t="str">
        <f>IF(B1560="Med A", IF(COUNTIFS(A$2:A1560, A1560, B$2:B1560, "Med A")=1, C1560, ""), "")</f>
        <v/>
      </c>
      <c r="F1560" s="12" t="str">
        <f t="shared" si="48"/>
        <v/>
      </c>
      <c r="G1560" s="13" t="str">
        <f t="shared" si="49"/>
        <v/>
      </c>
    </row>
    <row r="1561" spans="1:7" x14ac:dyDescent="0.25">
      <c r="A1561" s="11">
        <v>101</v>
      </c>
      <c r="B1561" s="11" t="s">
        <v>623</v>
      </c>
      <c r="C1561" s="12">
        <v>41195</v>
      </c>
      <c r="D1561" s="15">
        <v>3</v>
      </c>
      <c r="E1561" s="12" t="str">
        <f>IF(B1561="Med A", IF(COUNTIFS(A$2:A1561, A1561, B$2:B1561, "Med A")=1, C1561, ""), "")</f>
        <v/>
      </c>
      <c r="F1561" s="12" t="str">
        <f t="shared" si="48"/>
        <v/>
      </c>
      <c r="G1561" s="13" t="str">
        <f t="shared" si="49"/>
        <v/>
      </c>
    </row>
    <row r="1562" spans="1:7" x14ac:dyDescent="0.25">
      <c r="A1562" s="11">
        <v>101</v>
      </c>
      <c r="B1562" s="11" t="s">
        <v>623</v>
      </c>
      <c r="C1562" s="12">
        <v>41229</v>
      </c>
      <c r="D1562" s="15">
        <v>3</v>
      </c>
      <c r="E1562" s="12" t="str">
        <f>IF(B1562="Med A", IF(COUNTIFS(A$2:A1562, A1562, B$2:B1562, "Med A")=1, C1562, ""), "")</f>
        <v/>
      </c>
      <c r="F1562" s="12" t="str">
        <f t="shared" si="48"/>
        <v/>
      </c>
      <c r="G1562" s="13" t="str">
        <f t="shared" si="49"/>
        <v/>
      </c>
    </row>
    <row r="1563" spans="1:7" x14ac:dyDescent="0.25">
      <c r="A1563" s="11">
        <v>102</v>
      </c>
      <c r="B1563" s="11" t="s">
        <v>622</v>
      </c>
      <c r="C1563" s="12">
        <v>41243</v>
      </c>
      <c r="D1563" s="15">
        <v>4900</v>
      </c>
      <c r="E1563" s="12">
        <f>IF(B1563="Med A", IF(COUNTIFS(A$2:A1563, A1563, B$2:B1563, "Med A")=1, C1563, ""), "")</f>
        <v>41243</v>
      </c>
      <c r="F1563" s="12" t="str">
        <f t="shared" si="48"/>
        <v/>
      </c>
      <c r="G1563" s="13" t="str">
        <f t="shared" si="49"/>
        <v/>
      </c>
    </row>
    <row r="1564" spans="1:7" x14ac:dyDescent="0.25">
      <c r="A1564" s="11">
        <v>103</v>
      </c>
      <c r="B1564" s="11" t="s">
        <v>622</v>
      </c>
      <c r="C1564" s="12">
        <v>41092</v>
      </c>
      <c r="D1564" s="15">
        <v>400</v>
      </c>
      <c r="E1564" s="12">
        <f>IF(B1564="Med A", IF(COUNTIFS(A$2:A1564, A1564, B$2:B1564, "Med A")=1, C1564, ""), "")</f>
        <v>41092</v>
      </c>
      <c r="F1564" s="12" t="str">
        <f t="shared" si="48"/>
        <v/>
      </c>
      <c r="G1564" s="13" t="str">
        <f t="shared" si="49"/>
        <v/>
      </c>
    </row>
    <row r="1565" spans="1:7" x14ac:dyDescent="0.25">
      <c r="A1565" s="11">
        <v>103</v>
      </c>
      <c r="B1565" s="11" t="s">
        <v>622</v>
      </c>
      <c r="C1565" s="12">
        <v>41094</v>
      </c>
      <c r="D1565" s="15">
        <v>400</v>
      </c>
      <c r="E1565" s="12" t="str">
        <f>IF(B1565="Med A", IF(COUNTIFS(A$2:A1565, A1565, B$2:B1565, "Med A")=1, C1565, ""), "")</f>
        <v/>
      </c>
      <c r="F1565" s="12" t="str">
        <f t="shared" si="48"/>
        <v/>
      </c>
      <c r="G1565" s="13" t="str">
        <f t="shared" si="49"/>
        <v/>
      </c>
    </row>
    <row r="1566" spans="1:7" x14ac:dyDescent="0.25">
      <c r="A1566" s="11">
        <v>104</v>
      </c>
      <c r="B1566" s="11" t="s">
        <v>622</v>
      </c>
      <c r="C1566" s="12">
        <v>41093</v>
      </c>
      <c r="D1566" s="15">
        <v>1000</v>
      </c>
      <c r="E1566" s="12">
        <f>IF(B1566="Med A", IF(COUNTIFS(A$2:A1566, A1566, B$2:B1566, "Med A")=1, C1566, ""), "")</f>
        <v>41093</v>
      </c>
      <c r="F1566" s="12" t="str">
        <f t="shared" si="48"/>
        <v/>
      </c>
      <c r="G1566" s="13" t="str">
        <f t="shared" si="49"/>
        <v/>
      </c>
    </row>
    <row r="1567" spans="1:7" x14ac:dyDescent="0.25">
      <c r="A1567" s="11">
        <v>104</v>
      </c>
      <c r="B1567" s="11" t="s">
        <v>622</v>
      </c>
      <c r="C1567" s="12">
        <v>41095</v>
      </c>
      <c r="D1567" s="15">
        <v>1000</v>
      </c>
      <c r="E1567" s="12" t="str">
        <f>IF(B1567="Med A", IF(COUNTIFS(A$2:A1567, A1567, B$2:B1567, "Med A")=1, C1567, ""), "")</f>
        <v/>
      </c>
      <c r="F1567" s="12" t="str">
        <f t="shared" si="48"/>
        <v/>
      </c>
      <c r="G1567" s="13" t="str">
        <f t="shared" si="49"/>
        <v/>
      </c>
    </row>
    <row r="1568" spans="1:7" x14ac:dyDescent="0.25">
      <c r="A1568" s="11">
        <v>104</v>
      </c>
      <c r="B1568" s="11" t="s">
        <v>622</v>
      </c>
      <c r="C1568" s="12">
        <v>41097</v>
      </c>
      <c r="D1568" s="15">
        <v>1000</v>
      </c>
      <c r="E1568" s="12" t="str">
        <f>IF(B1568="Med A", IF(COUNTIFS(A$2:A1568, A1568, B$2:B1568, "Med A")=1, C1568, ""), "")</f>
        <v/>
      </c>
      <c r="F1568" s="12" t="str">
        <f t="shared" si="48"/>
        <v/>
      </c>
      <c r="G1568" s="13" t="str">
        <f t="shared" si="49"/>
        <v/>
      </c>
    </row>
    <row r="1569" spans="1:7" x14ac:dyDescent="0.25">
      <c r="A1569" s="11">
        <v>104</v>
      </c>
      <c r="B1569" s="11" t="s">
        <v>622</v>
      </c>
      <c r="C1569" s="12">
        <v>41100</v>
      </c>
      <c r="D1569" s="15">
        <v>1000</v>
      </c>
      <c r="E1569" s="12" t="str">
        <f>IF(B1569="Med A", IF(COUNTIFS(A$2:A1569, A1569, B$2:B1569, "Med A")=1, C1569, ""), "")</f>
        <v/>
      </c>
      <c r="F1569" s="12" t="str">
        <f t="shared" si="48"/>
        <v/>
      </c>
      <c r="G1569" s="13" t="str">
        <f t="shared" si="49"/>
        <v/>
      </c>
    </row>
    <row r="1570" spans="1:7" x14ac:dyDescent="0.25">
      <c r="A1570" s="11">
        <v>104</v>
      </c>
      <c r="B1570" s="11" t="s">
        <v>622</v>
      </c>
      <c r="C1570" s="12">
        <v>41102</v>
      </c>
      <c r="D1570" s="15">
        <v>1000</v>
      </c>
      <c r="E1570" s="12" t="str">
        <f>IF(B1570="Med A", IF(COUNTIFS(A$2:A1570, A1570, B$2:B1570, "Med A")=1, C1570, ""), "")</f>
        <v/>
      </c>
      <c r="F1570" s="12" t="str">
        <f t="shared" si="48"/>
        <v/>
      </c>
      <c r="G1570" s="13" t="str">
        <f t="shared" si="49"/>
        <v/>
      </c>
    </row>
    <row r="1571" spans="1:7" x14ac:dyDescent="0.25">
      <c r="A1571" s="11">
        <v>104</v>
      </c>
      <c r="B1571" s="11" t="s">
        <v>622</v>
      </c>
      <c r="C1571" s="12">
        <v>41104</v>
      </c>
      <c r="D1571" s="15">
        <v>1000</v>
      </c>
      <c r="E1571" s="12" t="str">
        <f>IF(B1571="Med A", IF(COUNTIFS(A$2:A1571, A1571, B$2:B1571, "Med A")=1, C1571, ""), "")</f>
        <v/>
      </c>
      <c r="F1571" s="12" t="str">
        <f t="shared" si="48"/>
        <v/>
      </c>
      <c r="G1571" s="13" t="str">
        <f t="shared" si="49"/>
        <v/>
      </c>
    </row>
    <row r="1572" spans="1:7" x14ac:dyDescent="0.25">
      <c r="A1572" s="11">
        <v>104</v>
      </c>
      <c r="B1572" s="11" t="s">
        <v>622</v>
      </c>
      <c r="C1572" s="12">
        <v>41107</v>
      </c>
      <c r="D1572" s="15">
        <v>1000</v>
      </c>
      <c r="E1572" s="12" t="str">
        <f>IF(B1572="Med A", IF(COUNTIFS(A$2:A1572, A1572, B$2:B1572, "Med A")=1, C1572, ""), "")</f>
        <v/>
      </c>
      <c r="F1572" s="12" t="str">
        <f t="shared" si="48"/>
        <v/>
      </c>
      <c r="G1572" s="13" t="str">
        <f t="shared" si="49"/>
        <v/>
      </c>
    </row>
    <row r="1573" spans="1:7" x14ac:dyDescent="0.25">
      <c r="A1573" s="11">
        <v>104</v>
      </c>
      <c r="B1573" s="11" t="s">
        <v>622</v>
      </c>
      <c r="C1573" s="12">
        <v>41109</v>
      </c>
      <c r="D1573" s="15">
        <v>1000</v>
      </c>
      <c r="E1573" s="12" t="str">
        <f>IF(B1573="Med A", IF(COUNTIFS(A$2:A1573, A1573, B$2:B1573, "Med A")=1, C1573, ""), "")</f>
        <v/>
      </c>
      <c r="F1573" s="12" t="str">
        <f t="shared" si="48"/>
        <v/>
      </c>
      <c r="G1573" s="13" t="str">
        <f t="shared" si="49"/>
        <v/>
      </c>
    </row>
    <row r="1574" spans="1:7" x14ac:dyDescent="0.25">
      <c r="A1574" s="11">
        <v>104</v>
      </c>
      <c r="B1574" s="11" t="s">
        <v>622</v>
      </c>
      <c r="C1574" s="12">
        <v>41111</v>
      </c>
      <c r="D1574" s="15">
        <v>1000</v>
      </c>
      <c r="E1574" s="12" t="str">
        <f>IF(B1574="Med A", IF(COUNTIFS(A$2:A1574, A1574, B$2:B1574, "Med A")=1, C1574, ""), "")</f>
        <v/>
      </c>
      <c r="F1574" s="12" t="str">
        <f t="shared" si="48"/>
        <v/>
      </c>
      <c r="G1574" s="13" t="str">
        <f t="shared" si="49"/>
        <v/>
      </c>
    </row>
    <row r="1575" spans="1:7" x14ac:dyDescent="0.25">
      <c r="A1575" s="11">
        <v>104</v>
      </c>
      <c r="B1575" s="11" t="s">
        <v>622</v>
      </c>
      <c r="C1575" s="12">
        <v>41114</v>
      </c>
      <c r="D1575" s="15">
        <v>1000</v>
      </c>
      <c r="E1575" s="12" t="str">
        <f>IF(B1575="Med A", IF(COUNTIFS(A$2:A1575, A1575, B$2:B1575, "Med A")=1, C1575, ""), "")</f>
        <v/>
      </c>
      <c r="F1575" s="12" t="str">
        <f t="shared" si="48"/>
        <v/>
      </c>
      <c r="G1575" s="13" t="str">
        <f t="shared" si="49"/>
        <v/>
      </c>
    </row>
    <row r="1576" spans="1:7" x14ac:dyDescent="0.25">
      <c r="A1576" s="11">
        <v>104</v>
      </c>
      <c r="B1576" s="11" t="s">
        <v>622</v>
      </c>
      <c r="C1576" s="12">
        <v>41116</v>
      </c>
      <c r="D1576" s="15">
        <v>1000</v>
      </c>
      <c r="E1576" s="12" t="str">
        <f>IF(B1576="Med A", IF(COUNTIFS(A$2:A1576, A1576, B$2:B1576, "Med A")=1, C1576, ""), "")</f>
        <v/>
      </c>
      <c r="F1576" s="12" t="str">
        <f t="shared" si="48"/>
        <v/>
      </c>
      <c r="G1576" s="13" t="str">
        <f t="shared" si="49"/>
        <v/>
      </c>
    </row>
    <row r="1577" spans="1:7" x14ac:dyDescent="0.25">
      <c r="A1577" s="11">
        <v>104</v>
      </c>
      <c r="B1577" s="11" t="s">
        <v>622</v>
      </c>
      <c r="C1577" s="12">
        <v>41118</v>
      </c>
      <c r="D1577" s="15">
        <v>1000</v>
      </c>
      <c r="E1577" s="12" t="str">
        <f>IF(B1577="Med A", IF(COUNTIFS(A$2:A1577, A1577, B$2:B1577, "Med A")=1, C1577, ""), "")</f>
        <v/>
      </c>
      <c r="F1577" s="12" t="str">
        <f t="shared" si="48"/>
        <v/>
      </c>
      <c r="G1577" s="13" t="str">
        <f t="shared" si="49"/>
        <v/>
      </c>
    </row>
    <row r="1578" spans="1:7" x14ac:dyDescent="0.25">
      <c r="A1578" s="11">
        <v>104</v>
      </c>
      <c r="B1578" s="11" t="s">
        <v>622</v>
      </c>
      <c r="C1578" s="12">
        <v>41121</v>
      </c>
      <c r="D1578" s="15">
        <v>1000</v>
      </c>
      <c r="E1578" s="12" t="str">
        <f>IF(B1578="Med A", IF(COUNTIFS(A$2:A1578, A1578, B$2:B1578, "Med A")=1, C1578, ""), "")</f>
        <v/>
      </c>
      <c r="F1578" s="12" t="str">
        <f t="shared" si="48"/>
        <v/>
      </c>
      <c r="G1578" s="13" t="str">
        <f t="shared" si="49"/>
        <v/>
      </c>
    </row>
    <row r="1579" spans="1:7" x14ac:dyDescent="0.25">
      <c r="A1579" s="11">
        <v>104</v>
      </c>
      <c r="B1579" s="11" t="s">
        <v>622</v>
      </c>
      <c r="C1579" s="12">
        <v>41123</v>
      </c>
      <c r="D1579" s="15">
        <v>1000</v>
      </c>
      <c r="E1579" s="12" t="str">
        <f>IF(B1579="Med A", IF(COUNTIFS(A$2:A1579, A1579, B$2:B1579, "Med A")=1, C1579, ""), "")</f>
        <v/>
      </c>
      <c r="F1579" s="12" t="str">
        <f t="shared" si="48"/>
        <v/>
      </c>
      <c r="G1579" s="13" t="str">
        <f t="shared" si="49"/>
        <v/>
      </c>
    </row>
    <row r="1580" spans="1:7" x14ac:dyDescent="0.25">
      <c r="A1580" s="11">
        <v>104</v>
      </c>
      <c r="B1580" s="11" t="s">
        <v>622</v>
      </c>
      <c r="C1580" s="12">
        <v>41139</v>
      </c>
      <c r="D1580" s="15">
        <v>1000</v>
      </c>
      <c r="E1580" s="12" t="str">
        <f>IF(B1580="Med A", IF(COUNTIFS(A$2:A1580, A1580, B$2:B1580, "Med A")=1, C1580, ""), "")</f>
        <v/>
      </c>
      <c r="F1580" s="12" t="str">
        <f t="shared" si="48"/>
        <v/>
      </c>
      <c r="G1580" s="13" t="str">
        <f t="shared" si="49"/>
        <v/>
      </c>
    </row>
    <row r="1581" spans="1:7" x14ac:dyDescent="0.25">
      <c r="A1581" s="11">
        <v>104</v>
      </c>
      <c r="B1581" s="11" t="s">
        <v>622</v>
      </c>
      <c r="C1581" s="12">
        <v>41142</v>
      </c>
      <c r="D1581" s="15">
        <v>1000</v>
      </c>
      <c r="E1581" s="12" t="str">
        <f>IF(B1581="Med A", IF(COUNTIFS(A$2:A1581, A1581, B$2:B1581, "Med A")=1, C1581, ""), "")</f>
        <v/>
      </c>
      <c r="F1581" s="12" t="str">
        <f t="shared" si="48"/>
        <v/>
      </c>
      <c r="G1581" s="13" t="str">
        <f t="shared" si="49"/>
        <v/>
      </c>
    </row>
    <row r="1582" spans="1:7" x14ac:dyDescent="0.25">
      <c r="A1582" s="11">
        <v>104</v>
      </c>
      <c r="B1582" s="11" t="s">
        <v>622</v>
      </c>
      <c r="C1582" s="12">
        <v>41144</v>
      </c>
      <c r="D1582" s="15">
        <v>1000</v>
      </c>
      <c r="E1582" s="12" t="str">
        <f>IF(B1582="Med A", IF(COUNTIFS(A$2:A1582, A1582, B$2:B1582, "Med A")=1, C1582, ""), "")</f>
        <v/>
      </c>
      <c r="F1582" s="12" t="str">
        <f t="shared" si="48"/>
        <v/>
      </c>
      <c r="G1582" s="13" t="str">
        <f t="shared" si="49"/>
        <v/>
      </c>
    </row>
    <row r="1583" spans="1:7" x14ac:dyDescent="0.25">
      <c r="A1583" s="11">
        <v>104</v>
      </c>
      <c r="B1583" s="11" t="s">
        <v>622</v>
      </c>
      <c r="C1583" s="12">
        <v>41146</v>
      </c>
      <c r="D1583" s="15">
        <v>1000</v>
      </c>
      <c r="E1583" s="12" t="str">
        <f>IF(B1583="Med A", IF(COUNTIFS(A$2:A1583, A1583, B$2:B1583, "Med A")=1, C1583, ""), "")</f>
        <v/>
      </c>
      <c r="F1583" s="12" t="str">
        <f t="shared" si="48"/>
        <v/>
      </c>
      <c r="G1583" s="13" t="str">
        <f t="shared" si="49"/>
        <v/>
      </c>
    </row>
    <row r="1584" spans="1:7" x14ac:dyDescent="0.25">
      <c r="A1584" s="11">
        <v>104</v>
      </c>
      <c r="B1584" s="11" t="s">
        <v>622</v>
      </c>
      <c r="C1584" s="12">
        <v>41149</v>
      </c>
      <c r="D1584" s="15">
        <v>1000</v>
      </c>
      <c r="E1584" s="12" t="str">
        <f>IF(B1584="Med A", IF(COUNTIFS(A$2:A1584, A1584, B$2:B1584, "Med A")=1, C1584, ""), "")</f>
        <v/>
      </c>
      <c r="F1584" s="12" t="str">
        <f t="shared" si="48"/>
        <v/>
      </c>
      <c r="G1584" s="13" t="str">
        <f t="shared" si="49"/>
        <v/>
      </c>
    </row>
    <row r="1585" spans="1:7" x14ac:dyDescent="0.25">
      <c r="A1585" s="11">
        <v>104</v>
      </c>
      <c r="B1585" s="11" t="s">
        <v>622</v>
      </c>
      <c r="C1585" s="12">
        <v>41151</v>
      </c>
      <c r="D1585" s="15">
        <v>1000</v>
      </c>
      <c r="E1585" s="12" t="str">
        <f>IF(B1585="Med A", IF(COUNTIFS(A$2:A1585, A1585, B$2:B1585, "Med A")=1, C1585, ""), "")</f>
        <v/>
      </c>
      <c r="F1585" s="12" t="str">
        <f t="shared" si="48"/>
        <v/>
      </c>
      <c r="G1585" s="13" t="str">
        <f t="shared" si="49"/>
        <v/>
      </c>
    </row>
    <row r="1586" spans="1:7" x14ac:dyDescent="0.25">
      <c r="A1586" s="11">
        <v>104</v>
      </c>
      <c r="B1586" s="11" t="s">
        <v>622</v>
      </c>
      <c r="C1586" s="12">
        <v>41153</v>
      </c>
      <c r="D1586" s="15">
        <v>1000</v>
      </c>
      <c r="E1586" s="12" t="str">
        <f>IF(B1586="Med A", IF(COUNTIFS(A$2:A1586, A1586, B$2:B1586, "Med A")=1, C1586, ""), "")</f>
        <v/>
      </c>
      <c r="F1586" s="12" t="str">
        <f t="shared" si="48"/>
        <v/>
      </c>
      <c r="G1586" s="13" t="str">
        <f t="shared" si="49"/>
        <v/>
      </c>
    </row>
    <row r="1587" spans="1:7" x14ac:dyDescent="0.25">
      <c r="A1587" s="11">
        <v>104</v>
      </c>
      <c r="B1587" s="11" t="s">
        <v>622</v>
      </c>
      <c r="C1587" s="12">
        <v>41156</v>
      </c>
      <c r="D1587" s="15">
        <v>1000</v>
      </c>
      <c r="E1587" s="12" t="str">
        <f>IF(B1587="Med A", IF(COUNTIFS(A$2:A1587, A1587, B$2:B1587, "Med A")=1, C1587, ""), "")</f>
        <v/>
      </c>
      <c r="F1587" s="12" t="str">
        <f t="shared" si="48"/>
        <v/>
      </c>
      <c r="G1587" s="13" t="str">
        <f t="shared" si="49"/>
        <v/>
      </c>
    </row>
    <row r="1588" spans="1:7" x14ac:dyDescent="0.25">
      <c r="A1588" s="11">
        <v>104</v>
      </c>
      <c r="B1588" s="11" t="s">
        <v>622</v>
      </c>
      <c r="C1588" s="12">
        <v>41158</v>
      </c>
      <c r="D1588" s="15">
        <v>1200</v>
      </c>
      <c r="E1588" s="12" t="str">
        <f>IF(B1588="Med A", IF(COUNTIFS(A$2:A1588, A1588, B$2:B1588, "Med A")=1, C1588, ""), "")</f>
        <v/>
      </c>
      <c r="F1588" s="12">
        <f t="shared" si="48"/>
        <v>41158</v>
      </c>
      <c r="G1588" s="13">
        <f t="shared" si="49"/>
        <v>9.4285714285714288</v>
      </c>
    </row>
    <row r="1589" spans="1:7" x14ac:dyDescent="0.25">
      <c r="A1589" s="11">
        <v>104</v>
      </c>
      <c r="B1589" s="11" t="s">
        <v>623</v>
      </c>
      <c r="C1589" s="12">
        <v>41165</v>
      </c>
      <c r="D1589" s="15">
        <v>3</v>
      </c>
      <c r="E1589" s="12" t="str">
        <f>IF(B1589="Med A", IF(COUNTIFS(A$2:A1589, A1589, B$2:B1589, "Med A")=1, C1589, ""), "")</f>
        <v/>
      </c>
      <c r="F1589" s="12" t="str">
        <f t="shared" si="48"/>
        <v/>
      </c>
      <c r="G1589" s="13" t="str">
        <f t="shared" si="49"/>
        <v/>
      </c>
    </row>
    <row r="1590" spans="1:7" x14ac:dyDescent="0.25">
      <c r="A1590" s="11">
        <v>104</v>
      </c>
      <c r="B1590" s="11" t="s">
        <v>623</v>
      </c>
      <c r="C1590" s="12">
        <v>41193</v>
      </c>
      <c r="D1590" s="15">
        <v>2</v>
      </c>
      <c r="E1590" s="12" t="str">
        <f>IF(B1590="Med A", IF(COUNTIFS(A$2:A1590, A1590, B$2:B1590, "Med A")=1, C1590, ""), "")</f>
        <v/>
      </c>
      <c r="F1590" s="12" t="str">
        <f t="shared" si="48"/>
        <v/>
      </c>
      <c r="G1590" s="13" t="str">
        <f t="shared" si="49"/>
        <v/>
      </c>
    </row>
    <row r="1591" spans="1:7" x14ac:dyDescent="0.25">
      <c r="A1591" s="11">
        <v>105</v>
      </c>
      <c r="B1591" s="11" t="s">
        <v>622</v>
      </c>
      <c r="C1591" s="12">
        <v>41127</v>
      </c>
      <c r="D1591" s="15">
        <v>7300</v>
      </c>
      <c r="E1591" s="12">
        <f>IF(B1591="Med A", IF(COUNTIFS(A$2:A1591, A1591, B$2:B1591, "Med A")=1, C1591, ""), "")</f>
        <v>41127</v>
      </c>
      <c r="F1591" s="12" t="str">
        <f t="shared" si="48"/>
        <v/>
      </c>
      <c r="G1591" s="13" t="str">
        <f t="shared" si="49"/>
        <v/>
      </c>
    </row>
    <row r="1592" spans="1:7" x14ac:dyDescent="0.25">
      <c r="A1592" s="11">
        <v>105</v>
      </c>
      <c r="B1592" s="11" t="s">
        <v>622</v>
      </c>
      <c r="C1592" s="12">
        <v>41129</v>
      </c>
      <c r="D1592" s="15">
        <v>7300</v>
      </c>
      <c r="E1592" s="12" t="str">
        <f>IF(B1592="Med A", IF(COUNTIFS(A$2:A1592, A1592, B$2:B1592, "Med A")=1, C1592, ""), "")</f>
        <v/>
      </c>
      <c r="F1592" s="12" t="str">
        <f t="shared" si="48"/>
        <v/>
      </c>
      <c r="G1592" s="13" t="str">
        <f t="shared" si="49"/>
        <v/>
      </c>
    </row>
    <row r="1593" spans="1:7" x14ac:dyDescent="0.25">
      <c r="A1593" s="11">
        <v>105</v>
      </c>
      <c r="B1593" s="11" t="s">
        <v>622</v>
      </c>
      <c r="C1593" s="12">
        <v>41131</v>
      </c>
      <c r="D1593" s="15">
        <v>7300</v>
      </c>
      <c r="E1593" s="12" t="str">
        <f>IF(B1593="Med A", IF(COUNTIFS(A$2:A1593, A1593, B$2:B1593, "Med A")=1, C1593, ""), "")</f>
        <v/>
      </c>
      <c r="F1593" s="12" t="str">
        <f t="shared" si="48"/>
        <v/>
      </c>
      <c r="G1593" s="13" t="str">
        <f t="shared" si="49"/>
        <v/>
      </c>
    </row>
    <row r="1594" spans="1:7" x14ac:dyDescent="0.25">
      <c r="A1594" s="11">
        <v>105</v>
      </c>
      <c r="B1594" s="11" t="s">
        <v>622</v>
      </c>
      <c r="C1594" s="12">
        <v>41134</v>
      </c>
      <c r="D1594" s="15">
        <v>7300</v>
      </c>
      <c r="E1594" s="12" t="str">
        <f>IF(B1594="Med A", IF(COUNTIFS(A$2:A1594, A1594, B$2:B1594, "Med A")=1, C1594, ""), "")</f>
        <v/>
      </c>
      <c r="F1594" s="12" t="str">
        <f t="shared" si="48"/>
        <v/>
      </c>
      <c r="G1594" s="13" t="str">
        <f t="shared" si="49"/>
        <v/>
      </c>
    </row>
    <row r="1595" spans="1:7" x14ac:dyDescent="0.25">
      <c r="A1595" s="11">
        <v>105</v>
      </c>
      <c r="B1595" s="11" t="s">
        <v>622</v>
      </c>
      <c r="C1595" s="12">
        <v>41136</v>
      </c>
      <c r="D1595" s="15">
        <v>7300</v>
      </c>
      <c r="E1595" s="12" t="str">
        <f>IF(B1595="Med A", IF(COUNTIFS(A$2:A1595, A1595, B$2:B1595, "Med A")=1, C1595, ""), "")</f>
        <v/>
      </c>
      <c r="F1595" s="12" t="str">
        <f t="shared" si="48"/>
        <v/>
      </c>
      <c r="G1595" s="13" t="str">
        <f t="shared" si="49"/>
        <v/>
      </c>
    </row>
    <row r="1596" spans="1:7" x14ac:dyDescent="0.25">
      <c r="A1596" s="11">
        <v>105</v>
      </c>
      <c r="B1596" s="11" t="s">
        <v>622</v>
      </c>
      <c r="C1596" s="12">
        <v>41150</v>
      </c>
      <c r="D1596" s="15">
        <v>7300</v>
      </c>
      <c r="E1596" s="12" t="str">
        <f>IF(B1596="Med A", IF(COUNTIFS(A$2:A1596, A1596, B$2:B1596, "Med A")=1, C1596, ""), "")</f>
        <v/>
      </c>
      <c r="F1596" s="12" t="str">
        <f t="shared" si="48"/>
        <v/>
      </c>
      <c r="G1596" s="13" t="str">
        <f t="shared" si="49"/>
        <v/>
      </c>
    </row>
    <row r="1597" spans="1:7" x14ac:dyDescent="0.25">
      <c r="A1597" s="11">
        <v>105</v>
      </c>
      <c r="B1597" s="11" t="s">
        <v>622</v>
      </c>
      <c r="C1597" s="12">
        <v>41152</v>
      </c>
      <c r="D1597" s="15">
        <v>7300</v>
      </c>
      <c r="E1597" s="12" t="str">
        <f>IF(B1597="Med A", IF(COUNTIFS(A$2:A1597, A1597, B$2:B1597, "Med A")=1, C1597, ""), "")</f>
        <v/>
      </c>
      <c r="F1597" s="12" t="str">
        <f t="shared" si="48"/>
        <v/>
      </c>
      <c r="G1597" s="13" t="str">
        <f t="shared" si="49"/>
        <v/>
      </c>
    </row>
    <row r="1598" spans="1:7" x14ac:dyDescent="0.25">
      <c r="A1598" s="11">
        <v>105</v>
      </c>
      <c r="B1598" s="11" t="s">
        <v>622</v>
      </c>
      <c r="C1598" s="12">
        <v>41155</v>
      </c>
      <c r="D1598" s="15">
        <v>7300</v>
      </c>
      <c r="E1598" s="12" t="str">
        <f>IF(B1598="Med A", IF(COUNTIFS(A$2:A1598, A1598, B$2:B1598, "Med A")=1, C1598, ""), "")</f>
        <v/>
      </c>
      <c r="F1598" s="12" t="str">
        <f t="shared" si="48"/>
        <v/>
      </c>
      <c r="G1598" s="13" t="str">
        <f t="shared" si="49"/>
        <v/>
      </c>
    </row>
    <row r="1599" spans="1:7" x14ac:dyDescent="0.25">
      <c r="A1599" s="11">
        <v>105</v>
      </c>
      <c r="B1599" s="11" t="s">
        <v>622</v>
      </c>
      <c r="C1599" s="12">
        <v>41157</v>
      </c>
      <c r="D1599" s="15">
        <v>7300</v>
      </c>
      <c r="E1599" s="12" t="str">
        <f>IF(B1599="Med A", IF(COUNTIFS(A$2:A1599, A1599, B$2:B1599, "Med A")=1, C1599, ""), "")</f>
        <v/>
      </c>
      <c r="F1599" s="12">
        <f t="shared" si="48"/>
        <v>41157</v>
      </c>
      <c r="G1599" s="13">
        <f t="shared" si="49"/>
        <v>4.4285714285714288</v>
      </c>
    </row>
    <row r="1600" spans="1:7" x14ac:dyDescent="0.25">
      <c r="A1600" s="11">
        <v>105</v>
      </c>
      <c r="B1600" s="11" t="s">
        <v>623</v>
      </c>
      <c r="C1600" s="12">
        <v>41164</v>
      </c>
      <c r="D1600" s="15">
        <v>10</v>
      </c>
      <c r="E1600" s="12" t="str">
        <f>IF(B1600="Med A", IF(COUNTIFS(A$2:A1600, A1600, B$2:B1600, "Med A")=1, C1600, ""), "")</f>
        <v/>
      </c>
      <c r="F1600" s="12" t="str">
        <f t="shared" si="48"/>
        <v/>
      </c>
      <c r="G1600" s="13" t="str">
        <f t="shared" si="49"/>
        <v/>
      </c>
    </row>
    <row r="1601" spans="1:7" x14ac:dyDescent="0.25">
      <c r="A1601" s="11">
        <v>105</v>
      </c>
      <c r="B1601" s="11" t="s">
        <v>623</v>
      </c>
      <c r="C1601" s="12">
        <v>41223</v>
      </c>
      <c r="D1601" s="15">
        <v>13</v>
      </c>
      <c r="E1601" s="12" t="str">
        <f>IF(B1601="Med A", IF(COUNTIFS(A$2:A1601, A1601, B$2:B1601, "Med A")=1, C1601, ""), "")</f>
        <v/>
      </c>
      <c r="F1601" s="12" t="str">
        <f t="shared" si="48"/>
        <v/>
      </c>
      <c r="G1601" s="13" t="str">
        <f t="shared" si="49"/>
        <v/>
      </c>
    </row>
    <row r="1602" spans="1:7" x14ac:dyDescent="0.25">
      <c r="A1602" s="11">
        <v>105</v>
      </c>
      <c r="B1602" s="11" t="s">
        <v>623</v>
      </c>
      <c r="C1602" s="12">
        <v>41228</v>
      </c>
      <c r="D1602" s="15">
        <v>13</v>
      </c>
      <c r="E1602" s="12" t="str">
        <f>IF(B1602="Med A", IF(COUNTIFS(A$2:A1602, A1602, B$2:B1602, "Med A")=1, C1602, ""), "")</f>
        <v/>
      </c>
      <c r="F1602" s="12" t="str">
        <f t="shared" ref="F1602:F1665" si="50">IF(AND(B1602="Med A", B1603="Med B", A1602=A1603), C1602, "")</f>
        <v/>
      </c>
      <c r="G1602" s="13" t="str">
        <f t="shared" si="49"/>
        <v/>
      </c>
    </row>
    <row r="1603" spans="1:7" x14ac:dyDescent="0.25">
      <c r="A1603" s="11">
        <v>106</v>
      </c>
      <c r="B1603" s="11" t="s">
        <v>622</v>
      </c>
      <c r="C1603" s="12">
        <v>41092</v>
      </c>
      <c r="D1603" s="15">
        <v>5000</v>
      </c>
      <c r="E1603" s="12">
        <f>IF(B1603="Med A", IF(COUNTIFS(A$2:A1603, A1603, B$2:B1603, "Med A")=1, C1603, ""), "")</f>
        <v>41092</v>
      </c>
      <c r="F1603" s="12" t="str">
        <f t="shared" si="50"/>
        <v/>
      </c>
      <c r="G1603" s="13" t="str">
        <f t="shared" ref="G1603:G1666" si="51">IF(AND(B1603="Med A",B1604="Med B",A1603=A1604),(C1603-_xlfn.MINIFS(C:C,A:A,A1603,B:B,"Med A")+1)/7,"")</f>
        <v/>
      </c>
    </row>
    <row r="1604" spans="1:7" x14ac:dyDescent="0.25">
      <c r="A1604" s="11">
        <v>106</v>
      </c>
      <c r="B1604" s="11" t="s">
        <v>622</v>
      </c>
      <c r="C1604" s="12">
        <v>41094</v>
      </c>
      <c r="D1604" s="15">
        <v>5000</v>
      </c>
      <c r="E1604" s="12" t="str">
        <f>IF(B1604="Med A", IF(COUNTIFS(A$2:A1604, A1604, B$2:B1604, "Med A")=1, C1604, ""), "")</f>
        <v/>
      </c>
      <c r="F1604" s="12" t="str">
        <f t="shared" si="50"/>
        <v/>
      </c>
      <c r="G1604" s="13" t="str">
        <f t="shared" si="51"/>
        <v/>
      </c>
    </row>
    <row r="1605" spans="1:7" x14ac:dyDescent="0.25">
      <c r="A1605" s="11">
        <v>106</v>
      </c>
      <c r="B1605" s="11" t="s">
        <v>622</v>
      </c>
      <c r="C1605" s="12">
        <v>41096</v>
      </c>
      <c r="D1605" s="15">
        <v>5000</v>
      </c>
      <c r="E1605" s="12" t="str">
        <f>IF(B1605="Med A", IF(COUNTIFS(A$2:A1605, A1605, B$2:B1605, "Med A")=1, C1605, ""), "")</f>
        <v/>
      </c>
      <c r="F1605" s="12" t="str">
        <f t="shared" si="50"/>
        <v/>
      </c>
      <c r="G1605" s="13" t="str">
        <f t="shared" si="51"/>
        <v/>
      </c>
    </row>
    <row r="1606" spans="1:7" x14ac:dyDescent="0.25">
      <c r="A1606" s="11">
        <v>106</v>
      </c>
      <c r="B1606" s="11" t="s">
        <v>622</v>
      </c>
      <c r="C1606" s="12">
        <v>41099</v>
      </c>
      <c r="D1606" s="15">
        <v>5000</v>
      </c>
      <c r="E1606" s="12" t="str">
        <f>IF(B1606="Med A", IF(COUNTIFS(A$2:A1606, A1606, B$2:B1606, "Med A")=1, C1606, ""), "")</f>
        <v/>
      </c>
      <c r="F1606" s="12" t="str">
        <f t="shared" si="50"/>
        <v/>
      </c>
      <c r="G1606" s="13" t="str">
        <f t="shared" si="51"/>
        <v/>
      </c>
    </row>
    <row r="1607" spans="1:7" x14ac:dyDescent="0.25">
      <c r="A1607" s="11">
        <v>106</v>
      </c>
      <c r="B1607" s="11" t="s">
        <v>622</v>
      </c>
      <c r="C1607" s="12">
        <v>41101</v>
      </c>
      <c r="D1607" s="15">
        <v>5000</v>
      </c>
      <c r="E1607" s="12" t="str">
        <f>IF(B1607="Med A", IF(COUNTIFS(A$2:A1607, A1607, B$2:B1607, "Med A")=1, C1607, ""), "")</f>
        <v/>
      </c>
      <c r="F1607" s="12" t="str">
        <f t="shared" si="50"/>
        <v/>
      </c>
      <c r="G1607" s="13" t="str">
        <f t="shared" si="51"/>
        <v/>
      </c>
    </row>
    <row r="1608" spans="1:7" x14ac:dyDescent="0.25">
      <c r="A1608" s="11">
        <v>106</v>
      </c>
      <c r="B1608" s="11" t="s">
        <v>622</v>
      </c>
      <c r="C1608" s="12">
        <v>41103</v>
      </c>
      <c r="D1608" s="15">
        <v>5000</v>
      </c>
      <c r="E1608" s="12" t="str">
        <f>IF(B1608="Med A", IF(COUNTIFS(A$2:A1608, A1608, B$2:B1608, "Med A")=1, C1608, ""), "")</f>
        <v/>
      </c>
      <c r="F1608" s="12" t="str">
        <f t="shared" si="50"/>
        <v/>
      </c>
      <c r="G1608" s="13" t="str">
        <f t="shared" si="51"/>
        <v/>
      </c>
    </row>
    <row r="1609" spans="1:7" x14ac:dyDescent="0.25">
      <c r="A1609" s="11">
        <v>106</v>
      </c>
      <c r="B1609" s="11" t="s">
        <v>622</v>
      </c>
      <c r="C1609" s="12">
        <v>41106</v>
      </c>
      <c r="D1609" s="15">
        <v>5000</v>
      </c>
      <c r="E1609" s="12" t="str">
        <f>IF(B1609="Med A", IF(COUNTIFS(A$2:A1609, A1609, B$2:B1609, "Med A")=1, C1609, ""), "")</f>
        <v/>
      </c>
      <c r="F1609" s="12" t="str">
        <f t="shared" si="50"/>
        <v/>
      </c>
      <c r="G1609" s="13" t="str">
        <f t="shared" si="51"/>
        <v/>
      </c>
    </row>
    <row r="1610" spans="1:7" x14ac:dyDescent="0.25">
      <c r="A1610" s="11">
        <v>106</v>
      </c>
      <c r="B1610" s="11" t="s">
        <v>622</v>
      </c>
      <c r="C1610" s="12">
        <v>41108</v>
      </c>
      <c r="D1610" s="15">
        <v>5000</v>
      </c>
      <c r="E1610" s="12" t="str">
        <f>IF(B1610="Med A", IF(COUNTIFS(A$2:A1610, A1610, B$2:B1610, "Med A")=1, C1610, ""), "")</f>
        <v/>
      </c>
      <c r="F1610" s="12" t="str">
        <f t="shared" si="50"/>
        <v/>
      </c>
      <c r="G1610" s="13" t="str">
        <f t="shared" si="51"/>
        <v/>
      </c>
    </row>
    <row r="1611" spans="1:7" x14ac:dyDescent="0.25">
      <c r="A1611" s="11">
        <v>106</v>
      </c>
      <c r="B1611" s="11" t="s">
        <v>622</v>
      </c>
      <c r="C1611" s="12">
        <v>41110</v>
      </c>
      <c r="D1611" s="15">
        <v>5500</v>
      </c>
      <c r="E1611" s="12" t="str">
        <f>IF(B1611="Med A", IF(COUNTIFS(A$2:A1611, A1611, B$2:B1611, "Med A")=1, C1611, ""), "")</f>
        <v/>
      </c>
      <c r="F1611" s="12" t="str">
        <f t="shared" si="50"/>
        <v/>
      </c>
      <c r="G1611" s="13" t="str">
        <f t="shared" si="51"/>
        <v/>
      </c>
    </row>
    <row r="1612" spans="1:7" x14ac:dyDescent="0.25">
      <c r="A1612" s="11">
        <v>106</v>
      </c>
      <c r="B1612" s="11" t="s">
        <v>622</v>
      </c>
      <c r="C1612" s="12">
        <v>41113</v>
      </c>
      <c r="D1612" s="15">
        <v>5500</v>
      </c>
      <c r="E1612" s="12" t="str">
        <f>IF(B1612="Med A", IF(COUNTIFS(A$2:A1612, A1612, B$2:B1612, "Med A")=1, C1612, ""), "")</f>
        <v/>
      </c>
      <c r="F1612" s="12" t="str">
        <f t="shared" si="50"/>
        <v/>
      </c>
      <c r="G1612" s="13" t="str">
        <f t="shared" si="51"/>
        <v/>
      </c>
    </row>
    <row r="1613" spans="1:7" x14ac:dyDescent="0.25">
      <c r="A1613" s="11">
        <v>106</v>
      </c>
      <c r="B1613" s="11" t="s">
        <v>622</v>
      </c>
      <c r="C1613" s="12">
        <v>41115</v>
      </c>
      <c r="D1613" s="15">
        <v>5500</v>
      </c>
      <c r="E1613" s="12" t="str">
        <f>IF(B1613="Med A", IF(COUNTIFS(A$2:A1613, A1613, B$2:B1613, "Med A")=1, C1613, ""), "")</f>
        <v/>
      </c>
      <c r="F1613" s="12" t="str">
        <f t="shared" si="50"/>
        <v/>
      </c>
      <c r="G1613" s="13" t="str">
        <f t="shared" si="51"/>
        <v/>
      </c>
    </row>
    <row r="1614" spans="1:7" x14ac:dyDescent="0.25">
      <c r="A1614" s="11">
        <v>106</v>
      </c>
      <c r="B1614" s="11" t="s">
        <v>622</v>
      </c>
      <c r="C1614" s="12">
        <v>41117</v>
      </c>
      <c r="D1614" s="15">
        <v>5500</v>
      </c>
      <c r="E1614" s="12" t="str">
        <f>IF(B1614="Med A", IF(COUNTIFS(A$2:A1614, A1614, B$2:B1614, "Med A")=1, C1614, ""), "")</f>
        <v/>
      </c>
      <c r="F1614" s="12" t="str">
        <f t="shared" si="50"/>
        <v/>
      </c>
      <c r="G1614" s="13" t="str">
        <f t="shared" si="51"/>
        <v/>
      </c>
    </row>
    <row r="1615" spans="1:7" x14ac:dyDescent="0.25">
      <c r="A1615" s="11">
        <v>106</v>
      </c>
      <c r="B1615" s="11" t="s">
        <v>622</v>
      </c>
      <c r="C1615" s="12">
        <v>41120</v>
      </c>
      <c r="D1615" s="15">
        <v>5500</v>
      </c>
      <c r="E1615" s="12" t="str">
        <f>IF(B1615="Med A", IF(COUNTIFS(A$2:A1615, A1615, B$2:B1615, "Med A")=1, C1615, ""), "")</f>
        <v/>
      </c>
      <c r="F1615" s="12" t="str">
        <f t="shared" si="50"/>
        <v/>
      </c>
      <c r="G1615" s="13" t="str">
        <f t="shared" si="51"/>
        <v/>
      </c>
    </row>
    <row r="1616" spans="1:7" x14ac:dyDescent="0.25">
      <c r="A1616" s="11">
        <v>106</v>
      </c>
      <c r="B1616" s="11" t="s">
        <v>622</v>
      </c>
      <c r="C1616" s="12">
        <v>41123</v>
      </c>
      <c r="D1616" s="15">
        <v>5500</v>
      </c>
      <c r="E1616" s="12" t="str">
        <f>IF(B1616="Med A", IF(COUNTIFS(A$2:A1616, A1616, B$2:B1616, "Med A")=1, C1616, ""), "")</f>
        <v/>
      </c>
      <c r="F1616" s="12" t="str">
        <f t="shared" si="50"/>
        <v/>
      </c>
      <c r="G1616" s="13" t="str">
        <f t="shared" si="51"/>
        <v/>
      </c>
    </row>
    <row r="1617" spans="1:7" x14ac:dyDescent="0.25">
      <c r="A1617" s="11">
        <v>106</v>
      </c>
      <c r="B1617" s="11" t="s">
        <v>622</v>
      </c>
      <c r="C1617" s="12">
        <v>41125</v>
      </c>
      <c r="D1617" s="15">
        <v>7200</v>
      </c>
      <c r="E1617" s="12" t="str">
        <f>IF(B1617="Med A", IF(COUNTIFS(A$2:A1617, A1617, B$2:B1617, "Med A")=1, C1617, ""), "")</f>
        <v/>
      </c>
      <c r="F1617" s="12" t="str">
        <f t="shared" si="50"/>
        <v/>
      </c>
      <c r="G1617" s="13" t="str">
        <f t="shared" si="51"/>
        <v/>
      </c>
    </row>
    <row r="1618" spans="1:7" x14ac:dyDescent="0.25">
      <c r="A1618" s="11">
        <v>106</v>
      </c>
      <c r="B1618" s="11" t="s">
        <v>622</v>
      </c>
      <c r="C1618" s="12">
        <v>41128</v>
      </c>
      <c r="D1618" s="15">
        <v>7200</v>
      </c>
      <c r="E1618" s="12" t="str">
        <f>IF(B1618="Med A", IF(COUNTIFS(A$2:A1618, A1618, B$2:B1618, "Med A")=1, C1618, ""), "")</f>
        <v/>
      </c>
      <c r="F1618" s="12" t="str">
        <f t="shared" si="50"/>
        <v/>
      </c>
      <c r="G1618" s="13" t="str">
        <f t="shared" si="51"/>
        <v/>
      </c>
    </row>
    <row r="1619" spans="1:7" x14ac:dyDescent="0.25">
      <c r="A1619" s="11">
        <v>106</v>
      </c>
      <c r="B1619" s="11" t="s">
        <v>622</v>
      </c>
      <c r="C1619" s="12">
        <v>41130</v>
      </c>
      <c r="D1619" s="15">
        <v>7200</v>
      </c>
      <c r="E1619" s="12" t="str">
        <f>IF(B1619="Med A", IF(COUNTIFS(A$2:A1619, A1619, B$2:B1619, "Med A")=1, C1619, ""), "")</f>
        <v/>
      </c>
      <c r="F1619" s="12" t="str">
        <f t="shared" si="50"/>
        <v/>
      </c>
      <c r="G1619" s="13" t="str">
        <f t="shared" si="51"/>
        <v/>
      </c>
    </row>
    <row r="1620" spans="1:7" x14ac:dyDescent="0.25">
      <c r="A1620" s="11">
        <v>106</v>
      </c>
      <c r="B1620" s="11" t="s">
        <v>622</v>
      </c>
      <c r="C1620" s="12">
        <v>41132</v>
      </c>
      <c r="D1620" s="15">
        <v>7200</v>
      </c>
      <c r="E1620" s="12" t="str">
        <f>IF(B1620="Med A", IF(COUNTIFS(A$2:A1620, A1620, B$2:B1620, "Med A")=1, C1620, ""), "")</f>
        <v/>
      </c>
      <c r="F1620" s="12" t="str">
        <f t="shared" si="50"/>
        <v/>
      </c>
      <c r="G1620" s="13" t="str">
        <f t="shared" si="51"/>
        <v/>
      </c>
    </row>
    <row r="1621" spans="1:7" x14ac:dyDescent="0.25">
      <c r="A1621" s="11">
        <v>106</v>
      </c>
      <c r="B1621" s="11" t="s">
        <v>622</v>
      </c>
      <c r="C1621" s="12">
        <v>41135</v>
      </c>
      <c r="D1621" s="15">
        <v>7200</v>
      </c>
      <c r="E1621" s="12" t="str">
        <f>IF(B1621="Med A", IF(COUNTIFS(A$2:A1621, A1621, B$2:B1621, "Med A")=1, C1621, ""), "")</f>
        <v/>
      </c>
      <c r="F1621" s="12" t="str">
        <f t="shared" si="50"/>
        <v/>
      </c>
      <c r="G1621" s="13" t="str">
        <f t="shared" si="51"/>
        <v/>
      </c>
    </row>
    <row r="1622" spans="1:7" x14ac:dyDescent="0.25">
      <c r="A1622" s="11">
        <v>106</v>
      </c>
      <c r="B1622" s="11" t="s">
        <v>622</v>
      </c>
      <c r="C1622" s="12">
        <v>41137</v>
      </c>
      <c r="D1622" s="15">
        <v>7200</v>
      </c>
      <c r="E1622" s="12" t="str">
        <f>IF(B1622="Med A", IF(COUNTIFS(A$2:A1622, A1622, B$2:B1622, "Med A")=1, C1622, ""), "")</f>
        <v/>
      </c>
      <c r="F1622" s="12" t="str">
        <f t="shared" si="50"/>
        <v/>
      </c>
      <c r="G1622" s="13" t="str">
        <f t="shared" si="51"/>
        <v/>
      </c>
    </row>
    <row r="1623" spans="1:7" x14ac:dyDescent="0.25">
      <c r="A1623" s="11">
        <v>106</v>
      </c>
      <c r="B1623" s="11" t="s">
        <v>622</v>
      </c>
      <c r="C1623" s="12">
        <v>41139</v>
      </c>
      <c r="D1623" s="15">
        <v>8000</v>
      </c>
      <c r="E1623" s="12" t="str">
        <f>IF(B1623="Med A", IF(COUNTIFS(A$2:A1623, A1623, B$2:B1623, "Med A")=1, C1623, ""), "")</f>
        <v/>
      </c>
      <c r="F1623" s="12" t="str">
        <f t="shared" si="50"/>
        <v/>
      </c>
      <c r="G1623" s="13" t="str">
        <f t="shared" si="51"/>
        <v/>
      </c>
    </row>
    <row r="1624" spans="1:7" x14ac:dyDescent="0.25">
      <c r="A1624" s="11">
        <v>106</v>
      </c>
      <c r="B1624" s="11" t="s">
        <v>622</v>
      </c>
      <c r="C1624" s="12">
        <v>41142</v>
      </c>
      <c r="D1624" s="15">
        <v>8000</v>
      </c>
      <c r="E1624" s="12" t="str">
        <f>IF(B1624="Med A", IF(COUNTIFS(A$2:A1624, A1624, B$2:B1624, "Med A")=1, C1624, ""), "")</f>
        <v/>
      </c>
      <c r="F1624" s="12" t="str">
        <f t="shared" si="50"/>
        <v/>
      </c>
      <c r="G1624" s="13" t="str">
        <f t="shared" si="51"/>
        <v/>
      </c>
    </row>
    <row r="1625" spans="1:7" x14ac:dyDescent="0.25">
      <c r="A1625" s="11">
        <v>106</v>
      </c>
      <c r="B1625" s="11" t="s">
        <v>622</v>
      </c>
      <c r="C1625" s="12">
        <v>41144</v>
      </c>
      <c r="D1625" s="15">
        <v>8000</v>
      </c>
      <c r="E1625" s="12" t="str">
        <f>IF(B1625="Med A", IF(COUNTIFS(A$2:A1625, A1625, B$2:B1625, "Med A")=1, C1625, ""), "")</f>
        <v/>
      </c>
      <c r="F1625" s="12" t="str">
        <f t="shared" si="50"/>
        <v/>
      </c>
      <c r="G1625" s="13" t="str">
        <f t="shared" si="51"/>
        <v/>
      </c>
    </row>
    <row r="1626" spans="1:7" x14ac:dyDescent="0.25">
      <c r="A1626" s="11">
        <v>106</v>
      </c>
      <c r="B1626" s="11" t="s">
        <v>622</v>
      </c>
      <c r="C1626" s="12">
        <v>41146</v>
      </c>
      <c r="D1626" s="15">
        <v>8000</v>
      </c>
      <c r="E1626" s="12" t="str">
        <f>IF(B1626="Med A", IF(COUNTIFS(A$2:A1626, A1626, B$2:B1626, "Med A")=1, C1626, ""), "")</f>
        <v/>
      </c>
      <c r="F1626" s="12" t="str">
        <f t="shared" si="50"/>
        <v/>
      </c>
      <c r="G1626" s="13" t="str">
        <f t="shared" si="51"/>
        <v/>
      </c>
    </row>
    <row r="1627" spans="1:7" x14ac:dyDescent="0.25">
      <c r="A1627" s="11">
        <v>106</v>
      </c>
      <c r="B1627" s="11" t="s">
        <v>622</v>
      </c>
      <c r="C1627" s="12">
        <v>41149</v>
      </c>
      <c r="D1627" s="15">
        <v>8000</v>
      </c>
      <c r="E1627" s="12" t="str">
        <f>IF(B1627="Med A", IF(COUNTIFS(A$2:A1627, A1627, B$2:B1627, "Med A")=1, C1627, ""), "")</f>
        <v/>
      </c>
      <c r="F1627" s="12" t="str">
        <f t="shared" si="50"/>
        <v/>
      </c>
      <c r="G1627" s="13" t="str">
        <f t="shared" si="51"/>
        <v/>
      </c>
    </row>
    <row r="1628" spans="1:7" x14ac:dyDescent="0.25">
      <c r="A1628" s="11">
        <v>106</v>
      </c>
      <c r="B1628" s="11" t="s">
        <v>622</v>
      </c>
      <c r="C1628" s="12">
        <v>41151</v>
      </c>
      <c r="D1628" s="15">
        <v>8000</v>
      </c>
      <c r="E1628" s="12" t="str">
        <f>IF(B1628="Med A", IF(COUNTIFS(A$2:A1628, A1628, B$2:B1628, "Med A")=1, C1628, ""), "")</f>
        <v/>
      </c>
      <c r="F1628" s="12" t="str">
        <f t="shared" si="50"/>
        <v/>
      </c>
      <c r="G1628" s="13" t="str">
        <f t="shared" si="51"/>
        <v/>
      </c>
    </row>
    <row r="1629" spans="1:7" x14ac:dyDescent="0.25">
      <c r="A1629" s="11">
        <v>106</v>
      </c>
      <c r="B1629" s="11" t="s">
        <v>622</v>
      </c>
      <c r="C1629" s="12">
        <v>41153</v>
      </c>
      <c r="D1629" s="15">
        <v>8000</v>
      </c>
      <c r="E1629" s="12" t="str">
        <f>IF(B1629="Med A", IF(COUNTIFS(A$2:A1629, A1629, B$2:B1629, "Med A")=1, C1629, ""), "")</f>
        <v/>
      </c>
      <c r="F1629" s="12" t="str">
        <f t="shared" si="50"/>
        <v/>
      </c>
      <c r="G1629" s="13" t="str">
        <f t="shared" si="51"/>
        <v/>
      </c>
    </row>
    <row r="1630" spans="1:7" x14ac:dyDescent="0.25">
      <c r="A1630" s="11">
        <v>106</v>
      </c>
      <c r="B1630" s="11" t="s">
        <v>622</v>
      </c>
      <c r="C1630" s="12">
        <v>41156</v>
      </c>
      <c r="D1630" s="15">
        <v>8000</v>
      </c>
      <c r="E1630" s="12" t="str">
        <f>IF(B1630="Med A", IF(COUNTIFS(A$2:A1630, A1630, B$2:B1630, "Med A")=1, C1630, ""), "")</f>
        <v/>
      </c>
      <c r="F1630" s="12" t="str">
        <f t="shared" si="50"/>
        <v/>
      </c>
      <c r="G1630" s="13" t="str">
        <f t="shared" si="51"/>
        <v/>
      </c>
    </row>
    <row r="1631" spans="1:7" x14ac:dyDescent="0.25">
      <c r="A1631" s="11">
        <v>106</v>
      </c>
      <c r="B1631" s="11" t="s">
        <v>622</v>
      </c>
      <c r="C1631" s="12">
        <v>41158</v>
      </c>
      <c r="D1631" s="15">
        <v>8000</v>
      </c>
      <c r="E1631" s="12" t="str">
        <f>IF(B1631="Med A", IF(COUNTIFS(A$2:A1631, A1631, B$2:B1631, "Med A")=1, C1631, ""), "")</f>
        <v/>
      </c>
      <c r="F1631" s="12">
        <f t="shared" si="50"/>
        <v>41158</v>
      </c>
      <c r="G1631" s="13">
        <f t="shared" si="51"/>
        <v>9.5714285714285712</v>
      </c>
    </row>
    <row r="1632" spans="1:7" x14ac:dyDescent="0.25">
      <c r="A1632" s="11">
        <v>106</v>
      </c>
      <c r="B1632" s="11" t="s">
        <v>623</v>
      </c>
      <c r="C1632" s="12">
        <v>41165</v>
      </c>
      <c r="D1632" s="15">
        <v>13</v>
      </c>
      <c r="E1632" s="12" t="str">
        <f>IF(B1632="Med A", IF(COUNTIFS(A$2:A1632, A1632, B$2:B1632, "Med A")=1, C1632, ""), "")</f>
        <v/>
      </c>
      <c r="F1632" s="12" t="str">
        <f t="shared" si="50"/>
        <v/>
      </c>
      <c r="G1632" s="13" t="str">
        <f t="shared" si="51"/>
        <v/>
      </c>
    </row>
    <row r="1633" spans="1:7" x14ac:dyDescent="0.25">
      <c r="A1633" s="11">
        <v>106</v>
      </c>
      <c r="B1633" s="11" t="s">
        <v>623</v>
      </c>
      <c r="C1633" s="12">
        <v>41193</v>
      </c>
      <c r="D1633" s="15">
        <v>13</v>
      </c>
      <c r="E1633" s="12" t="str">
        <f>IF(B1633="Med A", IF(COUNTIFS(A$2:A1633, A1633, B$2:B1633, "Med A")=1, C1633, ""), "")</f>
        <v/>
      </c>
      <c r="F1633" s="12" t="str">
        <f t="shared" si="50"/>
        <v/>
      </c>
      <c r="G1633" s="13" t="str">
        <f t="shared" si="51"/>
        <v/>
      </c>
    </row>
    <row r="1634" spans="1:7" x14ac:dyDescent="0.25">
      <c r="A1634" s="11">
        <v>106</v>
      </c>
      <c r="B1634" s="11" t="s">
        <v>623</v>
      </c>
      <c r="C1634" s="12">
        <v>41228</v>
      </c>
      <c r="D1634" s="15">
        <v>13</v>
      </c>
      <c r="E1634" s="12" t="str">
        <f>IF(B1634="Med A", IF(COUNTIFS(A$2:A1634, A1634, B$2:B1634, "Med A")=1, C1634, ""), "")</f>
        <v/>
      </c>
      <c r="F1634" s="12" t="str">
        <f t="shared" si="50"/>
        <v/>
      </c>
      <c r="G1634" s="13" t="str">
        <f t="shared" si="51"/>
        <v/>
      </c>
    </row>
    <row r="1635" spans="1:7" x14ac:dyDescent="0.25">
      <c r="A1635" s="11">
        <v>107</v>
      </c>
      <c r="B1635" s="11" t="s">
        <v>622</v>
      </c>
      <c r="C1635" s="12">
        <v>41097</v>
      </c>
      <c r="D1635" s="15">
        <v>4400</v>
      </c>
      <c r="E1635" s="12">
        <f>IF(B1635="Med A", IF(COUNTIFS(A$2:A1635, A1635, B$2:B1635, "Med A")=1, C1635, ""), "")</f>
        <v>41097</v>
      </c>
      <c r="F1635" s="12" t="str">
        <f t="shared" si="50"/>
        <v/>
      </c>
      <c r="G1635" s="13" t="str">
        <f t="shared" si="51"/>
        <v/>
      </c>
    </row>
    <row r="1636" spans="1:7" x14ac:dyDescent="0.25">
      <c r="A1636" s="11">
        <v>108</v>
      </c>
      <c r="B1636" s="11" t="s">
        <v>622</v>
      </c>
      <c r="C1636" s="12">
        <v>41093</v>
      </c>
      <c r="D1636" s="15">
        <v>4300</v>
      </c>
      <c r="E1636" s="12">
        <f>IF(B1636="Med A", IF(COUNTIFS(A$2:A1636, A1636, B$2:B1636, "Med A")=1, C1636, ""), "")</f>
        <v>41093</v>
      </c>
      <c r="F1636" s="12" t="str">
        <f t="shared" si="50"/>
        <v/>
      </c>
      <c r="G1636" s="13" t="str">
        <f t="shared" si="51"/>
        <v/>
      </c>
    </row>
    <row r="1637" spans="1:7" x14ac:dyDescent="0.25">
      <c r="A1637" s="11">
        <v>108</v>
      </c>
      <c r="B1637" s="11" t="s">
        <v>622</v>
      </c>
      <c r="C1637" s="12">
        <v>41095</v>
      </c>
      <c r="D1637" s="15">
        <v>4300</v>
      </c>
      <c r="E1637" s="12" t="str">
        <f>IF(B1637="Med A", IF(COUNTIFS(A$2:A1637, A1637, B$2:B1637, "Med A")=1, C1637, ""), "")</f>
        <v/>
      </c>
      <c r="F1637" s="12" t="str">
        <f t="shared" si="50"/>
        <v/>
      </c>
      <c r="G1637" s="13" t="str">
        <f t="shared" si="51"/>
        <v/>
      </c>
    </row>
    <row r="1638" spans="1:7" x14ac:dyDescent="0.25">
      <c r="A1638" s="11">
        <v>108</v>
      </c>
      <c r="B1638" s="11" t="s">
        <v>622</v>
      </c>
      <c r="C1638" s="12">
        <v>41097</v>
      </c>
      <c r="D1638" s="15">
        <v>4300</v>
      </c>
      <c r="E1638" s="12" t="str">
        <f>IF(B1638="Med A", IF(COUNTIFS(A$2:A1638, A1638, B$2:B1638, "Med A")=1, C1638, ""), "")</f>
        <v/>
      </c>
      <c r="F1638" s="12" t="str">
        <f t="shared" si="50"/>
        <v/>
      </c>
      <c r="G1638" s="13" t="str">
        <f t="shared" si="51"/>
        <v/>
      </c>
    </row>
    <row r="1639" spans="1:7" x14ac:dyDescent="0.25">
      <c r="A1639" s="11">
        <v>108</v>
      </c>
      <c r="B1639" s="11" t="s">
        <v>622</v>
      </c>
      <c r="C1639" s="12">
        <v>41100</v>
      </c>
      <c r="D1639" s="15">
        <v>4300</v>
      </c>
      <c r="E1639" s="12" t="str">
        <f>IF(B1639="Med A", IF(COUNTIFS(A$2:A1639, A1639, B$2:B1639, "Med A")=1, C1639, ""), "")</f>
        <v/>
      </c>
      <c r="F1639" s="12" t="str">
        <f t="shared" si="50"/>
        <v/>
      </c>
      <c r="G1639" s="13" t="str">
        <f t="shared" si="51"/>
        <v/>
      </c>
    </row>
    <row r="1640" spans="1:7" x14ac:dyDescent="0.25">
      <c r="A1640" s="11">
        <v>108</v>
      </c>
      <c r="B1640" s="11" t="s">
        <v>622</v>
      </c>
      <c r="C1640" s="12">
        <v>41102</v>
      </c>
      <c r="D1640" s="15">
        <v>4300</v>
      </c>
      <c r="E1640" s="12" t="str">
        <f>IF(B1640="Med A", IF(COUNTIFS(A$2:A1640, A1640, B$2:B1640, "Med A")=1, C1640, ""), "")</f>
        <v/>
      </c>
      <c r="F1640" s="12" t="str">
        <f t="shared" si="50"/>
        <v/>
      </c>
      <c r="G1640" s="13" t="str">
        <f t="shared" si="51"/>
        <v/>
      </c>
    </row>
    <row r="1641" spans="1:7" x14ac:dyDescent="0.25">
      <c r="A1641" s="11">
        <v>108</v>
      </c>
      <c r="B1641" s="11" t="s">
        <v>622</v>
      </c>
      <c r="C1641" s="12">
        <v>41104</v>
      </c>
      <c r="D1641" s="15">
        <v>4300</v>
      </c>
      <c r="E1641" s="12" t="str">
        <f>IF(B1641="Med A", IF(COUNTIFS(A$2:A1641, A1641, B$2:B1641, "Med A")=1, C1641, ""), "")</f>
        <v/>
      </c>
      <c r="F1641" s="12" t="str">
        <f t="shared" si="50"/>
        <v/>
      </c>
      <c r="G1641" s="13" t="str">
        <f t="shared" si="51"/>
        <v/>
      </c>
    </row>
    <row r="1642" spans="1:7" x14ac:dyDescent="0.25">
      <c r="A1642" s="11">
        <v>108</v>
      </c>
      <c r="B1642" s="11" t="s">
        <v>622</v>
      </c>
      <c r="C1642" s="12">
        <v>41107</v>
      </c>
      <c r="D1642" s="15">
        <v>4300</v>
      </c>
      <c r="E1642" s="12" t="str">
        <f>IF(B1642="Med A", IF(COUNTIFS(A$2:A1642, A1642, B$2:B1642, "Med A")=1, C1642, ""), "")</f>
        <v/>
      </c>
      <c r="F1642" s="12" t="str">
        <f t="shared" si="50"/>
        <v/>
      </c>
      <c r="G1642" s="13" t="str">
        <f t="shared" si="51"/>
        <v/>
      </c>
    </row>
    <row r="1643" spans="1:7" x14ac:dyDescent="0.25">
      <c r="A1643" s="11">
        <v>108</v>
      </c>
      <c r="B1643" s="11" t="s">
        <v>622</v>
      </c>
      <c r="C1643" s="12">
        <v>41109</v>
      </c>
      <c r="D1643" s="15">
        <v>4300</v>
      </c>
      <c r="E1643" s="12" t="str">
        <f>IF(B1643="Med A", IF(COUNTIFS(A$2:A1643, A1643, B$2:B1643, "Med A")=1, C1643, ""), "")</f>
        <v/>
      </c>
      <c r="F1643" s="12" t="str">
        <f t="shared" si="50"/>
        <v/>
      </c>
      <c r="G1643" s="13" t="str">
        <f t="shared" si="51"/>
        <v/>
      </c>
    </row>
    <row r="1644" spans="1:7" x14ac:dyDescent="0.25">
      <c r="A1644" s="11">
        <v>108</v>
      </c>
      <c r="B1644" s="11" t="s">
        <v>622</v>
      </c>
      <c r="C1644" s="12">
        <v>41111</v>
      </c>
      <c r="D1644" s="15">
        <v>3900</v>
      </c>
      <c r="E1644" s="12" t="str">
        <f>IF(B1644="Med A", IF(COUNTIFS(A$2:A1644, A1644, B$2:B1644, "Med A")=1, C1644, ""), "")</f>
        <v/>
      </c>
      <c r="F1644" s="12" t="str">
        <f t="shared" si="50"/>
        <v/>
      </c>
      <c r="G1644" s="13" t="str">
        <f t="shared" si="51"/>
        <v/>
      </c>
    </row>
    <row r="1645" spans="1:7" x14ac:dyDescent="0.25">
      <c r="A1645" s="11">
        <v>108</v>
      </c>
      <c r="B1645" s="11" t="s">
        <v>622</v>
      </c>
      <c r="C1645" s="12">
        <v>41114</v>
      </c>
      <c r="D1645" s="15">
        <v>3900</v>
      </c>
      <c r="E1645" s="12" t="str">
        <f>IF(B1645="Med A", IF(COUNTIFS(A$2:A1645, A1645, B$2:B1645, "Med A")=1, C1645, ""), "")</f>
        <v/>
      </c>
      <c r="F1645" s="12" t="str">
        <f t="shared" si="50"/>
        <v/>
      </c>
      <c r="G1645" s="13" t="str">
        <f t="shared" si="51"/>
        <v/>
      </c>
    </row>
    <row r="1646" spans="1:7" x14ac:dyDescent="0.25">
      <c r="A1646" s="11">
        <v>108</v>
      </c>
      <c r="B1646" s="11" t="s">
        <v>622</v>
      </c>
      <c r="C1646" s="12">
        <v>41116</v>
      </c>
      <c r="D1646" s="15">
        <v>3900</v>
      </c>
      <c r="E1646" s="12" t="str">
        <f>IF(B1646="Med A", IF(COUNTIFS(A$2:A1646, A1646, B$2:B1646, "Med A")=1, C1646, ""), "")</f>
        <v/>
      </c>
      <c r="F1646" s="12" t="str">
        <f t="shared" si="50"/>
        <v/>
      </c>
      <c r="G1646" s="13" t="str">
        <f t="shared" si="51"/>
        <v/>
      </c>
    </row>
    <row r="1647" spans="1:7" x14ac:dyDescent="0.25">
      <c r="A1647" s="11">
        <v>108</v>
      </c>
      <c r="B1647" s="11" t="s">
        <v>622</v>
      </c>
      <c r="C1647" s="12">
        <v>41118</v>
      </c>
      <c r="D1647" s="15">
        <v>3900</v>
      </c>
      <c r="E1647" s="12" t="str">
        <f>IF(B1647="Med A", IF(COUNTIFS(A$2:A1647, A1647, B$2:B1647, "Med A")=1, C1647, ""), "")</f>
        <v/>
      </c>
      <c r="F1647" s="12" t="str">
        <f t="shared" si="50"/>
        <v/>
      </c>
      <c r="G1647" s="13" t="str">
        <f t="shared" si="51"/>
        <v/>
      </c>
    </row>
    <row r="1648" spans="1:7" x14ac:dyDescent="0.25">
      <c r="A1648" s="11">
        <v>108</v>
      </c>
      <c r="B1648" s="11" t="s">
        <v>622</v>
      </c>
      <c r="C1648" s="12">
        <v>41122</v>
      </c>
      <c r="D1648" s="15">
        <v>3900</v>
      </c>
      <c r="E1648" s="12" t="str">
        <f>IF(B1648="Med A", IF(COUNTIFS(A$2:A1648, A1648, B$2:B1648, "Med A")=1, C1648, ""), "")</f>
        <v/>
      </c>
      <c r="F1648" s="12" t="str">
        <f t="shared" si="50"/>
        <v/>
      </c>
      <c r="G1648" s="13" t="str">
        <f t="shared" si="51"/>
        <v/>
      </c>
    </row>
    <row r="1649" spans="1:7" x14ac:dyDescent="0.25">
      <c r="A1649" s="11">
        <v>108</v>
      </c>
      <c r="B1649" s="11" t="s">
        <v>622</v>
      </c>
      <c r="C1649" s="12">
        <v>41123</v>
      </c>
      <c r="D1649" s="15">
        <v>3900</v>
      </c>
      <c r="E1649" s="12" t="str">
        <f>IF(B1649="Med A", IF(COUNTIFS(A$2:A1649, A1649, B$2:B1649, "Med A")=1, C1649, ""), "")</f>
        <v/>
      </c>
      <c r="F1649" s="12" t="str">
        <f t="shared" si="50"/>
        <v/>
      </c>
      <c r="G1649" s="13" t="str">
        <f t="shared" si="51"/>
        <v/>
      </c>
    </row>
    <row r="1650" spans="1:7" x14ac:dyDescent="0.25">
      <c r="A1650" s="11">
        <v>108</v>
      </c>
      <c r="B1650" s="11" t="s">
        <v>622</v>
      </c>
      <c r="C1650" s="12">
        <v>41139</v>
      </c>
      <c r="D1650" s="15">
        <v>3200</v>
      </c>
      <c r="E1650" s="12" t="str">
        <f>IF(B1650="Med A", IF(COUNTIFS(A$2:A1650, A1650, B$2:B1650, "Med A")=1, C1650, ""), "")</f>
        <v/>
      </c>
      <c r="F1650" s="12" t="str">
        <f t="shared" si="50"/>
        <v/>
      </c>
      <c r="G1650" s="13" t="str">
        <f t="shared" si="51"/>
        <v/>
      </c>
    </row>
    <row r="1651" spans="1:7" x14ac:dyDescent="0.25">
      <c r="A1651" s="11">
        <v>108</v>
      </c>
      <c r="B1651" s="11" t="s">
        <v>622</v>
      </c>
      <c r="C1651" s="12">
        <v>41142</v>
      </c>
      <c r="D1651" s="15">
        <v>3200</v>
      </c>
      <c r="E1651" s="12" t="str">
        <f>IF(B1651="Med A", IF(COUNTIFS(A$2:A1651, A1651, B$2:B1651, "Med A")=1, C1651, ""), "")</f>
        <v/>
      </c>
      <c r="F1651" s="12" t="str">
        <f t="shared" si="50"/>
        <v/>
      </c>
      <c r="G1651" s="13" t="str">
        <f t="shared" si="51"/>
        <v/>
      </c>
    </row>
    <row r="1652" spans="1:7" x14ac:dyDescent="0.25">
      <c r="A1652" s="11">
        <v>108</v>
      </c>
      <c r="B1652" s="11" t="s">
        <v>622</v>
      </c>
      <c r="C1652" s="12">
        <v>41144</v>
      </c>
      <c r="D1652" s="15">
        <v>3200</v>
      </c>
      <c r="E1652" s="12" t="str">
        <f>IF(B1652="Med A", IF(COUNTIFS(A$2:A1652, A1652, B$2:B1652, "Med A")=1, C1652, ""), "")</f>
        <v/>
      </c>
      <c r="F1652" s="12">
        <f t="shared" si="50"/>
        <v>41144</v>
      </c>
      <c r="G1652" s="13">
        <f t="shared" si="51"/>
        <v>7.4285714285714288</v>
      </c>
    </row>
    <row r="1653" spans="1:7" x14ac:dyDescent="0.25">
      <c r="A1653" s="11">
        <v>108</v>
      </c>
      <c r="B1653" s="11" t="s">
        <v>623</v>
      </c>
      <c r="C1653" s="12">
        <v>41193</v>
      </c>
      <c r="D1653" s="15">
        <v>1</v>
      </c>
      <c r="E1653" s="12" t="str">
        <f>IF(B1653="Med A", IF(COUNTIFS(A$2:A1653, A1653, B$2:B1653, "Med A")=1, C1653, ""), "")</f>
        <v/>
      </c>
      <c r="F1653" s="12" t="str">
        <f t="shared" si="50"/>
        <v/>
      </c>
      <c r="G1653" s="13" t="str">
        <f t="shared" si="51"/>
        <v/>
      </c>
    </row>
    <row r="1654" spans="1:7" x14ac:dyDescent="0.25">
      <c r="A1654" s="11">
        <v>108</v>
      </c>
      <c r="B1654" s="11" t="s">
        <v>623</v>
      </c>
      <c r="C1654" s="12">
        <v>41244</v>
      </c>
      <c r="D1654" s="15">
        <v>1</v>
      </c>
      <c r="E1654" s="12" t="str">
        <f>IF(B1654="Med A", IF(COUNTIFS(A$2:A1654, A1654, B$2:B1654, "Med A")=1, C1654, ""), "")</f>
        <v/>
      </c>
      <c r="F1654" s="12" t="str">
        <f t="shared" si="50"/>
        <v/>
      </c>
      <c r="G1654" s="13" t="str">
        <f t="shared" si="51"/>
        <v/>
      </c>
    </row>
    <row r="1655" spans="1:7" x14ac:dyDescent="0.25">
      <c r="A1655" s="11">
        <v>109</v>
      </c>
      <c r="B1655" s="11" t="s">
        <v>622</v>
      </c>
      <c r="C1655" s="12">
        <v>41092</v>
      </c>
      <c r="D1655" s="15">
        <v>200</v>
      </c>
      <c r="E1655" s="12">
        <f>IF(B1655="Med A", IF(COUNTIFS(A$2:A1655, A1655, B$2:B1655, "Med A")=1, C1655, ""), "")</f>
        <v>41092</v>
      </c>
      <c r="F1655" s="12" t="str">
        <f t="shared" si="50"/>
        <v/>
      </c>
      <c r="G1655" s="13" t="str">
        <f t="shared" si="51"/>
        <v/>
      </c>
    </row>
    <row r="1656" spans="1:7" x14ac:dyDescent="0.25">
      <c r="A1656" s="11">
        <v>109</v>
      </c>
      <c r="B1656" s="11" t="s">
        <v>622</v>
      </c>
      <c r="C1656" s="12">
        <v>41094</v>
      </c>
      <c r="D1656" s="15">
        <v>200</v>
      </c>
      <c r="E1656" s="12" t="str">
        <f>IF(B1656="Med A", IF(COUNTIFS(A$2:A1656, A1656, B$2:B1656, "Med A")=1, C1656, ""), "")</f>
        <v/>
      </c>
      <c r="F1656" s="12">
        <f t="shared" si="50"/>
        <v>41094</v>
      </c>
      <c r="G1656" s="13">
        <f t="shared" si="51"/>
        <v>0.42857142857142855</v>
      </c>
    </row>
    <row r="1657" spans="1:7" x14ac:dyDescent="0.25">
      <c r="A1657" s="11">
        <v>109</v>
      </c>
      <c r="B1657" s="11" t="s">
        <v>623</v>
      </c>
      <c r="C1657" s="12">
        <v>41178</v>
      </c>
      <c r="D1657" s="15">
        <v>1</v>
      </c>
      <c r="E1657" s="12" t="str">
        <f>IF(B1657="Med A", IF(COUNTIFS(A$2:A1657, A1657, B$2:B1657, "Med A")=1, C1657, ""), "")</f>
        <v/>
      </c>
      <c r="F1657" s="12" t="str">
        <f t="shared" si="50"/>
        <v/>
      </c>
      <c r="G1657" s="13" t="str">
        <f t="shared" si="51"/>
        <v/>
      </c>
    </row>
    <row r="1658" spans="1:7" x14ac:dyDescent="0.25">
      <c r="A1658" s="11">
        <v>109</v>
      </c>
      <c r="B1658" s="11" t="s">
        <v>623</v>
      </c>
      <c r="C1658" s="12">
        <v>41192</v>
      </c>
      <c r="D1658" s="15">
        <v>2</v>
      </c>
      <c r="E1658" s="12" t="str">
        <f>IF(B1658="Med A", IF(COUNTIFS(A$2:A1658, A1658, B$2:B1658, "Med A")=1, C1658, ""), "")</f>
        <v/>
      </c>
      <c r="F1658" s="12" t="str">
        <f t="shared" si="50"/>
        <v/>
      </c>
      <c r="G1658" s="13" t="str">
        <f t="shared" si="51"/>
        <v/>
      </c>
    </row>
    <row r="1659" spans="1:7" x14ac:dyDescent="0.25">
      <c r="A1659" s="11">
        <v>109</v>
      </c>
      <c r="B1659" s="11" t="s">
        <v>623</v>
      </c>
      <c r="C1659" s="12">
        <v>41227</v>
      </c>
      <c r="D1659" s="15">
        <v>3</v>
      </c>
      <c r="E1659" s="12" t="str">
        <f>IF(B1659="Med A", IF(COUNTIFS(A$2:A1659, A1659, B$2:B1659, "Med A")=1, C1659, ""), "")</f>
        <v/>
      </c>
      <c r="F1659" s="12" t="str">
        <f t="shared" si="50"/>
        <v/>
      </c>
      <c r="G1659" s="13" t="str">
        <f t="shared" si="51"/>
        <v/>
      </c>
    </row>
    <row r="1660" spans="1:7" x14ac:dyDescent="0.25">
      <c r="A1660" s="11">
        <v>110</v>
      </c>
      <c r="B1660" s="11" t="s">
        <v>622</v>
      </c>
      <c r="C1660" s="12">
        <v>41093</v>
      </c>
      <c r="D1660" s="15">
        <v>4900</v>
      </c>
      <c r="E1660" s="12">
        <f>IF(B1660="Med A", IF(COUNTIFS(A$2:A1660, A1660, B$2:B1660, "Med A")=1, C1660, ""), "")</f>
        <v>41093</v>
      </c>
      <c r="F1660" s="12" t="str">
        <f t="shared" si="50"/>
        <v/>
      </c>
      <c r="G1660" s="13" t="str">
        <f t="shared" si="51"/>
        <v/>
      </c>
    </row>
    <row r="1661" spans="1:7" x14ac:dyDescent="0.25">
      <c r="A1661" s="11">
        <v>110</v>
      </c>
      <c r="B1661" s="11" t="s">
        <v>622</v>
      </c>
      <c r="C1661" s="12">
        <v>41095</v>
      </c>
      <c r="D1661" s="15">
        <v>4900</v>
      </c>
      <c r="E1661" s="12" t="str">
        <f>IF(B1661="Med A", IF(COUNTIFS(A$2:A1661, A1661, B$2:B1661, "Med A")=1, C1661, ""), "")</f>
        <v/>
      </c>
      <c r="F1661" s="12" t="str">
        <f t="shared" si="50"/>
        <v/>
      </c>
      <c r="G1661" s="13" t="str">
        <f t="shared" si="51"/>
        <v/>
      </c>
    </row>
    <row r="1662" spans="1:7" x14ac:dyDescent="0.25">
      <c r="A1662" s="11">
        <v>110</v>
      </c>
      <c r="B1662" s="11" t="s">
        <v>622</v>
      </c>
      <c r="C1662" s="12">
        <v>41097</v>
      </c>
      <c r="D1662" s="15">
        <v>4900</v>
      </c>
      <c r="E1662" s="12" t="str">
        <f>IF(B1662="Med A", IF(COUNTIFS(A$2:A1662, A1662, B$2:B1662, "Med A")=1, C1662, ""), "")</f>
        <v/>
      </c>
      <c r="F1662" s="12" t="str">
        <f t="shared" si="50"/>
        <v/>
      </c>
      <c r="G1662" s="13" t="str">
        <f t="shared" si="51"/>
        <v/>
      </c>
    </row>
    <row r="1663" spans="1:7" x14ac:dyDescent="0.25">
      <c r="A1663" s="11">
        <v>110</v>
      </c>
      <c r="B1663" s="11" t="s">
        <v>622</v>
      </c>
      <c r="C1663" s="12">
        <v>41100</v>
      </c>
      <c r="D1663" s="15">
        <v>4900</v>
      </c>
      <c r="E1663" s="12" t="str">
        <f>IF(B1663="Med A", IF(COUNTIFS(A$2:A1663, A1663, B$2:B1663, "Med A")=1, C1663, ""), "")</f>
        <v/>
      </c>
      <c r="F1663" s="12" t="str">
        <f t="shared" si="50"/>
        <v/>
      </c>
      <c r="G1663" s="13" t="str">
        <f t="shared" si="51"/>
        <v/>
      </c>
    </row>
    <row r="1664" spans="1:7" x14ac:dyDescent="0.25">
      <c r="A1664" s="11">
        <v>110</v>
      </c>
      <c r="B1664" s="11" t="s">
        <v>622</v>
      </c>
      <c r="C1664" s="12">
        <v>41102</v>
      </c>
      <c r="D1664" s="15">
        <v>4900</v>
      </c>
      <c r="E1664" s="12" t="str">
        <f>IF(B1664="Med A", IF(COUNTIFS(A$2:A1664, A1664, B$2:B1664, "Med A")=1, C1664, ""), "")</f>
        <v/>
      </c>
      <c r="F1664" s="12" t="str">
        <f t="shared" si="50"/>
        <v/>
      </c>
      <c r="G1664" s="13" t="str">
        <f t="shared" si="51"/>
        <v/>
      </c>
    </row>
    <row r="1665" spans="1:7" x14ac:dyDescent="0.25">
      <c r="A1665" s="11">
        <v>110</v>
      </c>
      <c r="B1665" s="11" t="s">
        <v>622</v>
      </c>
      <c r="C1665" s="12">
        <v>41104</v>
      </c>
      <c r="D1665" s="15">
        <v>4900</v>
      </c>
      <c r="E1665" s="12" t="str">
        <f>IF(B1665="Med A", IF(COUNTIFS(A$2:A1665, A1665, B$2:B1665, "Med A")=1, C1665, ""), "")</f>
        <v/>
      </c>
      <c r="F1665" s="12" t="str">
        <f t="shared" si="50"/>
        <v/>
      </c>
      <c r="G1665" s="13" t="str">
        <f t="shared" si="51"/>
        <v/>
      </c>
    </row>
    <row r="1666" spans="1:7" x14ac:dyDescent="0.25">
      <c r="A1666" s="11">
        <v>110</v>
      </c>
      <c r="B1666" s="11" t="s">
        <v>622</v>
      </c>
      <c r="C1666" s="12">
        <v>41107</v>
      </c>
      <c r="D1666" s="15">
        <v>4900</v>
      </c>
      <c r="E1666" s="12" t="str">
        <f>IF(B1666="Med A", IF(COUNTIFS(A$2:A1666, A1666, B$2:B1666, "Med A")=1, C1666, ""), "")</f>
        <v/>
      </c>
      <c r="F1666" s="12" t="str">
        <f t="shared" ref="F1666:F1729" si="52">IF(AND(B1666="Med A", B1667="Med B", A1666=A1667), C1666, "")</f>
        <v/>
      </c>
      <c r="G1666" s="13" t="str">
        <f t="shared" si="51"/>
        <v/>
      </c>
    </row>
    <row r="1667" spans="1:7" x14ac:dyDescent="0.25">
      <c r="A1667" s="11">
        <v>110</v>
      </c>
      <c r="B1667" s="11" t="s">
        <v>622</v>
      </c>
      <c r="C1667" s="12">
        <v>41109</v>
      </c>
      <c r="D1667" s="15">
        <v>4900</v>
      </c>
      <c r="E1667" s="12" t="str">
        <f>IF(B1667="Med A", IF(COUNTIFS(A$2:A1667, A1667, B$2:B1667, "Med A")=1, C1667, ""), "")</f>
        <v/>
      </c>
      <c r="F1667" s="12" t="str">
        <f t="shared" si="52"/>
        <v/>
      </c>
      <c r="G1667" s="13" t="str">
        <f t="shared" ref="G1667:G1730" si="53">IF(AND(B1667="Med A",B1668="Med B",A1667=A1668),(C1667-_xlfn.MINIFS(C:C,A:A,A1667,B:B,"Med A")+1)/7,"")</f>
        <v/>
      </c>
    </row>
    <row r="1668" spans="1:7" x14ac:dyDescent="0.25">
      <c r="A1668" s="11">
        <v>110</v>
      </c>
      <c r="B1668" s="11" t="s">
        <v>622</v>
      </c>
      <c r="C1668" s="12">
        <v>41111</v>
      </c>
      <c r="D1668" s="15">
        <v>4900</v>
      </c>
      <c r="E1668" s="12" t="str">
        <f>IF(B1668="Med A", IF(COUNTIFS(A$2:A1668, A1668, B$2:B1668, "Med A")=1, C1668, ""), "")</f>
        <v/>
      </c>
      <c r="F1668" s="12" t="str">
        <f t="shared" si="52"/>
        <v/>
      </c>
      <c r="G1668" s="13" t="str">
        <f t="shared" si="53"/>
        <v/>
      </c>
    </row>
    <row r="1669" spans="1:7" x14ac:dyDescent="0.25">
      <c r="A1669" s="11">
        <v>110</v>
      </c>
      <c r="B1669" s="11" t="s">
        <v>622</v>
      </c>
      <c r="C1669" s="12">
        <v>41114</v>
      </c>
      <c r="D1669" s="15">
        <v>4900</v>
      </c>
      <c r="E1669" s="12" t="str">
        <f>IF(B1669="Med A", IF(COUNTIFS(A$2:A1669, A1669, B$2:B1669, "Med A")=1, C1669, ""), "")</f>
        <v/>
      </c>
      <c r="F1669" s="12" t="str">
        <f t="shared" si="52"/>
        <v/>
      </c>
      <c r="G1669" s="13" t="str">
        <f t="shared" si="53"/>
        <v/>
      </c>
    </row>
    <row r="1670" spans="1:7" x14ac:dyDescent="0.25">
      <c r="A1670" s="11">
        <v>110</v>
      </c>
      <c r="B1670" s="11" t="s">
        <v>622</v>
      </c>
      <c r="C1670" s="12">
        <v>41116</v>
      </c>
      <c r="D1670" s="15">
        <v>4900</v>
      </c>
      <c r="E1670" s="12" t="str">
        <f>IF(B1670="Med A", IF(COUNTIFS(A$2:A1670, A1670, B$2:B1670, "Med A")=1, C1670, ""), "")</f>
        <v/>
      </c>
      <c r="F1670" s="12" t="str">
        <f t="shared" si="52"/>
        <v/>
      </c>
      <c r="G1670" s="13" t="str">
        <f t="shared" si="53"/>
        <v/>
      </c>
    </row>
    <row r="1671" spans="1:7" x14ac:dyDescent="0.25">
      <c r="A1671" s="11">
        <v>110</v>
      </c>
      <c r="B1671" s="11" t="s">
        <v>622</v>
      </c>
      <c r="C1671" s="12">
        <v>41118</v>
      </c>
      <c r="D1671" s="15">
        <v>4900</v>
      </c>
      <c r="E1671" s="12" t="str">
        <f>IF(B1671="Med A", IF(COUNTIFS(A$2:A1671, A1671, B$2:B1671, "Med A")=1, C1671, ""), "")</f>
        <v/>
      </c>
      <c r="F1671" s="12" t="str">
        <f t="shared" si="52"/>
        <v/>
      </c>
      <c r="G1671" s="13" t="str">
        <f t="shared" si="53"/>
        <v/>
      </c>
    </row>
    <row r="1672" spans="1:7" x14ac:dyDescent="0.25">
      <c r="A1672" s="11">
        <v>110</v>
      </c>
      <c r="B1672" s="11" t="s">
        <v>622</v>
      </c>
      <c r="C1672" s="12">
        <v>41121</v>
      </c>
      <c r="D1672" s="15">
        <v>4900</v>
      </c>
      <c r="E1672" s="12" t="str">
        <f>IF(B1672="Med A", IF(COUNTIFS(A$2:A1672, A1672, B$2:B1672, "Med A")=1, C1672, ""), "")</f>
        <v/>
      </c>
      <c r="F1672" s="12" t="str">
        <f t="shared" si="52"/>
        <v/>
      </c>
      <c r="G1672" s="13" t="str">
        <f t="shared" si="53"/>
        <v/>
      </c>
    </row>
    <row r="1673" spans="1:7" x14ac:dyDescent="0.25">
      <c r="A1673" s="11">
        <v>110</v>
      </c>
      <c r="B1673" s="11" t="s">
        <v>622</v>
      </c>
      <c r="C1673" s="12">
        <v>41123</v>
      </c>
      <c r="D1673" s="15">
        <v>4900</v>
      </c>
      <c r="E1673" s="12" t="str">
        <f>IF(B1673="Med A", IF(COUNTIFS(A$2:A1673, A1673, B$2:B1673, "Med A")=1, C1673, ""), "")</f>
        <v/>
      </c>
      <c r="F1673" s="12" t="str">
        <f t="shared" si="52"/>
        <v/>
      </c>
      <c r="G1673" s="13" t="str">
        <f t="shared" si="53"/>
        <v/>
      </c>
    </row>
    <row r="1674" spans="1:7" x14ac:dyDescent="0.25">
      <c r="A1674" s="11">
        <v>110</v>
      </c>
      <c r="B1674" s="11" t="s">
        <v>622</v>
      </c>
      <c r="C1674" s="12">
        <v>41125</v>
      </c>
      <c r="D1674" s="15">
        <v>5400</v>
      </c>
      <c r="E1674" s="12" t="str">
        <f>IF(B1674="Med A", IF(COUNTIFS(A$2:A1674, A1674, B$2:B1674, "Med A")=1, C1674, ""), "")</f>
        <v/>
      </c>
      <c r="F1674" s="12" t="str">
        <f t="shared" si="52"/>
        <v/>
      </c>
      <c r="G1674" s="13" t="str">
        <f t="shared" si="53"/>
        <v/>
      </c>
    </row>
    <row r="1675" spans="1:7" x14ac:dyDescent="0.25">
      <c r="A1675" s="11">
        <v>110</v>
      </c>
      <c r="B1675" s="11" t="s">
        <v>622</v>
      </c>
      <c r="C1675" s="12">
        <v>41128</v>
      </c>
      <c r="D1675" s="15">
        <v>5400</v>
      </c>
      <c r="E1675" s="12" t="str">
        <f>IF(B1675="Med A", IF(COUNTIFS(A$2:A1675, A1675, B$2:B1675, "Med A")=1, C1675, ""), "")</f>
        <v/>
      </c>
      <c r="F1675" s="12" t="str">
        <f t="shared" si="52"/>
        <v/>
      </c>
      <c r="G1675" s="13" t="str">
        <f t="shared" si="53"/>
        <v/>
      </c>
    </row>
    <row r="1676" spans="1:7" x14ac:dyDescent="0.25">
      <c r="A1676" s="11">
        <v>110</v>
      </c>
      <c r="B1676" s="11" t="s">
        <v>622</v>
      </c>
      <c r="C1676" s="12">
        <v>41130</v>
      </c>
      <c r="D1676" s="15">
        <v>5400</v>
      </c>
      <c r="E1676" s="12" t="str">
        <f>IF(B1676="Med A", IF(COUNTIFS(A$2:A1676, A1676, B$2:B1676, "Med A")=1, C1676, ""), "")</f>
        <v/>
      </c>
      <c r="F1676" s="12" t="str">
        <f t="shared" si="52"/>
        <v/>
      </c>
      <c r="G1676" s="13" t="str">
        <f t="shared" si="53"/>
        <v/>
      </c>
    </row>
    <row r="1677" spans="1:7" x14ac:dyDescent="0.25">
      <c r="A1677" s="11">
        <v>110</v>
      </c>
      <c r="B1677" s="11" t="s">
        <v>622</v>
      </c>
      <c r="C1677" s="12">
        <v>41132</v>
      </c>
      <c r="D1677" s="15">
        <v>5400</v>
      </c>
      <c r="E1677" s="12" t="str">
        <f>IF(B1677="Med A", IF(COUNTIFS(A$2:A1677, A1677, B$2:B1677, "Med A")=1, C1677, ""), "")</f>
        <v/>
      </c>
      <c r="F1677" s="12" t="str">
        <f t="shared" si="52"/>
        <v/>
      </c>
      <c r="G1677" s="13" t="str">
        <f t="shared" si="53"/>
        <v/>
      </c>
    </row>
    <row r="1678" spans="1:7" x14ac:dyDescent="0.25">
      <c r="A1678" s="11">
        <v>110</v>
      </c>
      <c r="B1678" s="11" t="s">
        <v>622</v>
      </c>
      <c r="C1678" s="12">
        <v>41135</v>
      </c>
      <c r="D1678" s="15">
        <v>5400</v>
      </c>
      <c r="E1678" s="12" t="str">
        <f>IF(B1678="Med A", IF(COUNTIFS(A$2:A1678, A1678, B$2:B1678, "Med A")=1, C1678, ""), "")</f>
        <v/>
      </c>
      <c r="F1678" s="12" t="str">
        <f t="shared" si="52"/>
        <v/>
      </c>
      <c r="G1678" s="13" t="str">
        <f t="shared" si="53"/>
        <v/>
      </c>
    </row>
    <row r="1679" spans="1:7" x14ac:dyDescent="0.25">
      <c r="A1679" s="11">
        <v>110</v>
      </c>
      <c r="B1679" s="11" t="s">
        <v>622</v>
      </c>
      <c r="C1679" s="12">
        <v>41137</v>
      </c>
      <c r="D1679" s="15">
        <v>5400</v>
      </c>
      <c r="E1679" s="12" t="str">
        <f>IF(B1679="Med A", IF(COUNTIFS(A$2:A1679, A1679, B$2:B1679, "Med A")=1, C1679, ""), "")</f>
        <v/>
      </c>
      <c r="F1679" s="12" t="str">
        <f t="shared" si="52"/>
        <v/>
      </c>
      <c r="G1679" s="13" t="str">
        <f t="shared" si="53"/>
        <v/>
      </c>
    </row>
    <row r="1680" spans="1:7" x14ac:dyDescent="0.25">
      <c r="A1680" s="11">
        <v>110</v>
      </c>
      <c r="B1680" s="11" t="s">
        <v>622</v>
      </c>
      <c r="C1680" s="12">
        <v>41139</v>
      </c>
      <c r="D1680" s="15">
        <v>5400</v>
      </c>
      <c r="E1680" s="12" t="str">
        <f>IF(B1680="Med A", IF(COUNTIFS(A$2:A1680, A1680, B$2:B1680, "Med A")=1, C1680, ""), "")</f>
        <v/>
      </c>
      <c r="F1680" s="12" t="str">
        <f t="shared" si="52"/>
        <v/>
      </c>
      <c r="G1680" s="13" t="str">
        <f t="shared" si="53"/>
        <v/>
      </c>
    </row>
    <row r="1681" spans="1:7" x14ac:dyDescent="0.25">
      <c r="A1681" s="11">
        <v>110</v>
      </c>
      <c r="B1681" s="11" t="s">
        <v>622</v>
      </c>
      <c r="C1681" s="12">
        <v>41142</v>
      </c>
      <c r="D1681" s="15">
        <v>5400</v>
      </c>
      <c r="E1681" s="12" t="str">
        <f>IF(B1681="Med A", IF(COUNTIFS(A$2:A1681, A1681, B$2:B1681, "Med A")=1, C1681, ""), "")</f>
        <v/>
      </c>
      <c r="F1681" s="12" t="str">
        <f t="shared" si="52"/>
        <v/>
      </c>
      <c r="G1681" s="13" t="str">
        <f t="shared" si="53"/>
        <v/>
      </c>
    </row>
    <row r="1682" spans="1:7" x14ac:dyDescent="0.25">
      <c r="A1682" s="11">
        <v>110</v>
      </c>
      <c r="B1682" s="11" t="s">
        <v>622</v>
      </c>
      <c r="C1682" s="12">
        <v>41144</v>
      </c>
      <c r="D1682" s="15">
        <v>5400</v>
      </c>
      <c r="E1682" s="12" t="str">
        <f>IF(B1682="Med A", IF(COUNTIFS(A$2:A1682, A1682, B$2:B1682, "Med A")=1, C1682, ""), "")</f>
        <v/>
      </c>
      <c r="F1682" s="12" t="str">
        <f t="shared" si="52"/>
        <v/>
      </c>
      <c r="G1682" s="13" t="str">
        <f t="shared" si="53"/>
        <v/>
      </c>
    </row>
    <row r="1683" spans="1:7" x14ac:dyDescent="0.25">
      <c r="A1683" s="11">
        <v>110</v>
      </c>
      <c r="B1683" s="11" t="s">
        <v>622</v>
      </c>
      <c r="C1683" s="12">
        <v>41146</v>
      </c>
      <c r="D1683" s="15">
        <v>5400</v>
      </c>
      <c r="E1683" s="12" t="str">
        <f>IF(B1683="Med A", IF(COUNTIFS(A$2:A1683, A1683, B$2:B1683, "Med A")=1, C1683, ""), "")</f>
        <v/>
      </c>
      <c r="F1683" s="12" t="str">
        <f t="shared" si="52"/>
        <v/>
      </c>
      <c r="G1683" s="13" t="str">
        <f t="shared" si="53"/>
        <v/>
      </c>
    </row>
    <row r="1684" spans="1:7" x14ac:dyDescent="0.25">
      <c r="A1684" s="11">
        <v>110</v>
      </c>
      <c r="B1684" s="11" t="s">
        <v>622</v>
      </c>
      <c r="C1684" s="12">
        <v>41149</v>
      </c>
      <c r="D1684" s="15">
        <v>5400</v>
      </c>
      <c r="E1684" s="12" t="str">
        <f>IF(B1684="Med A", IF(COUNTIFS(A$2:A1684, A1684, B$2:B1684, "Med A")=1, C1684, ""), "")</f>
        <v/>
      </c>
      <c r="F1684" s="12" t="str">
        <f t="shared" si="52"/>
        <v/>
      </c>
      <c r="G1684" s="13" t="str">
        <f t="shared" si="53"/>
        <v/>
      </c>
    </row>
    <row r="1685" spans="1:7" x14ac:dyDescent="0.25">
      <c r="A1685" s="11">
        <v>110</v>
      </c>
      <c r="B1685" s="11" t="s">
        <v>622</v>
      </c>
      <c r="C1685" s="12">
        <v>41151</v>
      </c>
      <c r="D1685" s="15">
        <v>5400</v>
      </c>
      <c r="E1685" s="12" t="str">
        <f>IF(B1685="Med A", IF(COUNTIFS(A$2:A1685, A1685, B$2:B1685, "Med A")=1, C1685, ""), "")</f>
        <v/>
      </c>
      <c r="F1685" s="12" t="str">
        <f t="shared" si="52"/>
        <v/>
      </c>
      <c r="G1685" s="13" t="str">
        <f t="shared" si="53"/>
        <v/>
      </c>
    </row>
    <row r="1686" spans="1:7" x14ac:dyDescent="0.25">
      <c r="A1686" s="11">
        <v>110</v>
      </c>
      <c r="B1686" s="11" t="s">
        <v>622</v>
      </c>
      <c r="C1686" s="12">
        <v>41153</v>
      </c>
      <c r="D1686" s="15">
        <v>5400</v>
      </c>
      <c r="E1686" s="12" t="str">
        <f>IF(B1686="Med A", IF(COUNTIFS(A$2:A1686, A1686, B$2:B1686, "Med A")=1, C1686, ""), "")</f>
        <v/>
      </c>
      <c r="F1686" s="12" t="str">
        <f t="shared" si="52"/>
        <v/>
      </c>
      <c r="G1686" s="13" t="str">
        <f t="shared" si="53"/>
        <v/>
      </c>
    </row>
    <row r="1687" spans="1:7" x14ac:dyDescent="0.25">
      <c r="A1687" s="11">
        <v>110</v>
      </c>
      <c r="B1687" s="11" t="s">
        <v>622</v>
      </c>
      <c r="C1687" s="12">
        <v>41156</v>
      </c>
      <c r="D1687" s="15">
        <v>5400</v>
      </c>
      <c r="E1687" s="12" t="str">
        <f>IF(B1687="Med A", IF(COUNTIFS(A$2:A1687, A1687, B$2:B1687, "Med A")=1, C1687, ""), "")</f>
        <v/>
      </c>
      <c r="F1687" s="12" t="str">
        <f t="shared" si="52"/>
        <v/>
      </c>
      <c r="G1687" s="13" t="str">
        <f t="shared" si="53"/>
        <v/>
      </c>
    </row>
    <row r="1688" spans="1:7" x14ac:dyDescent="0.25">
      <c r="A1688" s="11">
        <v>110</v>
      </c>
      <c r="B1688" s="11" t="s">
        <v>622</v>
      </c>
      <c r="C1688" s="12">
        <v>41158</v>
      </c>
      <c r="D1688" s="15">
        <v>5400</v>
      </c>
      <c r="E1688" s="12" t="str">
        <f>IF(B1688="Med A", IF(COUNTIFS(A$2:A1688, A1688, B$2:B1688, "Med A")=1, C1688, ""), "")</f>
        <v/>
      </c>
      <c r="F1688" s="12">
        <f t="shared" si="52"/>
        <v>41158</v>
      </c>
      <c r="G1688" s="13">
        <f t="shared" si="53"/>
        <v>9.4285714285714288</v>
      </c>
    </row>
    <row r="1689" spans="1:7" x14ac:dyDescent="0.25">
      <c r="A1689" s="11">
        <v>110</v>
      </c>
      <c r="B1689" s="11" t="s">
        <v>623</v>
      </c>
      <c r="C1689" s="12">
        <v>41165</v>
      </c>
      <c r="D1689" s="15">
        <v>8</v>
      </c>
      <c r="E1689" s="12" t="str">
        <f>IF(B1689="Med A", IF(COUNTIFS(A$2:A1689, A1689, B$2:B1689, "Med A")=1, C1689, ""), "")</f>
        <v/>
      </c>
      <c r="F1689" s="12" t="str">
        <f t="shared" si="52"/>
        <v/>
      </c>
      <c r="G1689" s="13" t="str">
        <f t="shared" si="53"/>
        <v/>
      </c>
    </row>
    <row r="1690" spans="1:7" x14ac:dyDescent="0.25">
      <c r="A1690" s="11">
        <v>110</v>
      </c>
      <c r="B1690" s="11" t="s">
        <v>623</v>
      </c>
      <c r="C1690" s="12">
        <v>41193</v>
      </c>
      <c r="D1690" s="15">
        <v>8</v>
      </c>
      <c r="E1690" s="12" t="str">
        <f>IF(B1690="Med A", IF(COUNTIFS(A$2:A1690, A1690, B$2:B1690, "Med A")=1, C1690, ""), "")</f>
        <v/>
      </c>
      <c r="F1690" s="12" t="str">
        <f t="shared" si="52"/>
        <v/>
      </c>
      <c r="G1690" s="13" t="str">
        <f t="shared" si="53"/>
        <v/>
      </c>
    </row>
    <row r="1691" spans="1:7" x14ac:dyDescent="0.25">
      <c r="A1691" s="11">
        <v>110</v>
      </c>
      <c r="B1691" s="11" t="s">
        <v>623</v>
      </c>
      <c r="C1691" s="12">
        <v>41234</v>
      </c>
      <c r="D1691" s="15">
        <v>10</v>
      </c>
      <c r="E1691" s="12" t="str">
        <f>IF(B1691="Med A", IF(COUNTIFS(A$2:A1691, A1691, B$2:B1691, "Med A")=1, C1691, ""), "")</f>
        <v/>
      </c>
      <c r="F1691" s="12" t="str">
        <f t="shared" si="52"/>
        <v/>
      </c>
      <c r="G1691" s="13" t="str">
        <f t="shared" si="53"/>
        <v/>
      </c>
    </row>
    <row r="1692" spans="1:7" x14ac:dyDescent="0.25">
      <c r="A1692" s="11">
        <v>111</v>
      </c>
      <c r="B1692" s="11" t="s">
        <v>622</v>
      </c>
      <c r="C1692" s="12">
        <v>41093</v>
      </c>
      <c r="D1692" s="15">
        <v>700</v>
      </c>
      <c r="E1692" s="12">
        <f>IF(B1692="Med A", IF(COUNTIFS(A$2:A1692, A1692, B$2:B1692, "Med A")=1, C1692, ""), "")</f>
        <v>41093</v>
      </c>
      <c r="F1692" s="12" t="str">
        <f t="shared" si="52"/>
        <v/>
      </c>
      <c r="G1692" s="13" t="str">
        <f t="shared" si="53"/>
        <v/>
      </c>
    </row>
    <row r="1693" spans="1:7" x14ac:dyDescent="0.25">
      <c r="A1693" s="11">
        <v>111</v>
      </c>
      <c r="B1693" s="11" t="s">
        <v>622</v>
      </c>
      <c r="C1693" s="12">
        <v>41095</v>
      </c>
      <c r="D1693" s="15">
        <v>700</v>
      </c>
      <c r="E1693" s="12" t="str">
        <f>IF(B1693="Med A", IF(COUNTIFS(A$2:A1693, A1693, B$2:B1693, "Med A")=1, C1693, ""), "")</f>
        <v/>
      </c>
      <c r="F1693" s="12" t="str">
        <f t="shared" si="52"/>
        <v/>
      </c>
      <c r="G1693" s="13" t="str">
        <f t="shared" si="53"/>
        <v/>
      </c>
    </row>
    <row r="1694" spans="1:7" x14ac:dyDescent="0.25">
      <c r="A1694" s="11">
        <v>111</v>
      </c>
      <c r="B1694" s="11" t="s">
        <v>622</v>
      </c>
      <c r="C1694" s="12">
        <v>41097</v>
      </c>
      <c r="D1694" s="15">
        <v>700</v>
      </c>
      <c r="E1694" s="12" t="str">
        <f>IF(B1694="Med A", IF(COUNTIFS(A$2:A1694, A1694, B$2:B1694, "Med A")=1, C1694, ""), "")</f>
        <v/>
      </c>
      <c r="F1694" s="12" t="str">
        <f t="shared" si="52"/>
        <v/>
      </c>
      <c r="G1694" s="13" t="str">
        <f t="shared" si="53"/>
        <v/>
      </c>
    </row>
    <row r="1695" spans="1:7" x14ac:dyDescent="0.25">
      <c r="A1695" s="11">
        <v>111</v>
      </c>
      <c r="B1695" s="11" t="s">
        <v>622</v>
      </c>
      <c r="C1695" s="12">
        <v>41100</v>
      </c>
      <c r="D1695" s="15">
        <v>700</v>
      </c>
      <c r="E1695" s="12" t="str">
        <f>IF(B1695="Med A", IF(COUNTIFS(A$2:A1695, A1695, B$2:B1695, "Med A")=1, C1695, ""), "")</f>
        <v/>
      </c>
      <c r="F1695" s="12" t="str">
        <f t="shared" si="52"/>
        <v/>
      </c>
      <c r="G1695" s="13" t="str">
        <f t="shared" si="53"/>
        <v/>
      </c>
    </row>
    <row r="1696" spans="1:7" x14ac:dyDescent="0.25">
      <c r="A1696" s="11">
        <v>111</v>
      </c>
      <c r="B1696" s="11" t="s">
        <v>622</v>
      </c>
      <c r="C1696" s="12">
        <v>41102</v>
      </c>
      <c r="D1696" s="15">
        <v>700</v>
      </c>
      <c r="E1696" s="12" t="str">
        <f>IF(B1696="Med A", IF(COUNTIFS(A$2:A1696, A1696, B$2:B1696, "Med A")=1, C1696, ""), "")</f>
        <v/>
      </c>
      <c r="F1696" s="12" t="str">
        <f t="shared" si="52"/>
        <v/>
      </c>
      <c r="G1696" s="13" t="str">
        <f t="shared" si="53"/>
        <v/>
      </c>
    </row>
    <row r="1697" spans="1:7" x14ac:dyDescent="0.25">
      <c r="A1697" s="11">
        <v>111</v>
      </c>
      <c r="B1697" s="11" t="s">
        <v>622</v>
      </c>
      <c r="C1697" s="12">
        <v>41104</v>
      </c>
      <c r="D1697" s="15">
        <v>700</v>
      </c>
      <c r="E1697" s="12" t="str">
        <f>IF(B1697="Med A", IF(COUNTIFS(A$2:A1697, A1697, B$2:B1697, "Med A")=1, C1697, ""), "")</f>
        <v/>
      </c>
      <c r="F1697" s="12" t="str">
        <f t="shared" si="52"/>
        <v/>
      </c>
      <c r="G1697" s="13" t="str">
        <f t="shared" si="53"/>
        <v/>
      </c>
    </row>
    <row r="1698" spans="1:7" x14ac:dyDescent="0.25">
      <c r="A1698" s="11">
        <v>111</v>
      </c>
      <c r="B1698" s="11" t="s">
        <v>622</v>
      </c>
      <c r="C1698" s="12">
        <v>41107</v>
      </c>
      <c r="D1698" s="15">
        <v>700</v>
      </c>
      <c r="E1698" s="12" t="str">
        <f>IF(B1698="Med A", IF(COUNTIFS(A$2:A1698, A1698, B$2:B1698, "Med A")=1, C1698, ""), "")</f>
        <v/>
      </c>
      <c r="F1698" s="12" t="str">
        <f t="shared" si="52"/>
        <v/>
      </c>
      <c r="G1698" s="13" t="str">
        <f t="shared" si="53"/>
        <v/>
      </c>
    </row>
    <row r="1699" spans="1:7" x14ac:dyDescent="0.25">
      <c r="A1699" s="11">
        <v>111</v>
      </c>
      <c r="B1699" s="11" t="s">
        <v>622</v>
      </c>
      <c r="C1699" s="12">
        <v>41109</v>
      </c>
      <c r="D1699" s="15">
        <v>700</v>
      </c>
      <c r="E1699" s="12" t="str">
        <f>IF(B1699="Med A", IF(COUNTIFS(A$2:A1699, A1699, B$2:B1699, "Med A")=1, C1699, ""), "")</f>
        <v/>
      </c>
      <c r="F1699" s="12" t="str">
        <f t="shared" si="52"/>
        <v/>
      </c>
      <c r="G1699" s="13" t="str">
        <f t="shared" si="53"/>
        <v/>
      </c>
    </row>
    <row r="1700" spans="1:7" x14ac:dyDescent="0.25">
      <c r="A1700" s="11">
        <v>111</v>
      </c>
      <c r="B1700" s="11" t="s">
        <v>622</v>
      </c>
      <c r="C1700" s="12">
        <v>41130</v>
      </c>
      <c r="D1700" s="15">
        <v>500</v>
      </c>
      <c r="E1700" s="12" t="str">
        <f>IF(B1700="Med A", IF(COUNTIFS(A$2:A1700, A1700, B$2:B1700, "Med A")=1, C1700, ""), "")</f>
        <v/>
      </c>
      <c r="F1700" s="12" t="str">
        <f t="shared" si="52"/>
        <v/>
      </c>
      <c r="G1700" s="13" t="str">
        <f t="shared" si="53"/>
        <v/>
      </c>
    </row>
    <row r="1701" spans="1:7" x14ac:dyDescent="0.25">
      <c r="A1701" s="11">
        <v>111</v>
      </c>
      <c r="B1701" s="11" t="s">
        <v>622</v>
      </c>
      <c r="C1701" s="12">
        <v>41132</v>
      </c>
      <c r="D1701" s="15">
        <v>500</v>
      </c>
      <c r="E1701" s="12" t="str">
        <f>IF(B1701="Med A", IF(COUNTIFS(A$2:A1701, A1701, B$2:B1701, "Med A")=1, C1701, ""), "")</f>
        <v/>
      </c>
      <c r="F1701" s="12" t="str">
        <f t="shared" si="52"/>
        <v/>
      </c>
      <c r="G1701" s="13" t="str">
        <f t="shared" si="53"/>
        <v/>
      </c>
    </row>
    <row r="1702" spans="1:7" x14ac:dyDescent="0.25">
      <c r="A1702" s="11">
        <v>111</v>
      </c>
      <c r="B1702" s="11" t="s">
        <v>622</v>
      </c>
      <c r="C1702" s="12">
        <v>41135</v>
      </c>
      <c r="D1702" s="15">
        <v>500</v>
      </c>
      <c r="E1702" s="12" t="str">
        <f>IF(B1702="Med A", IF(COUNTIFS(A$2:A1702, A1702, B$2:B1702, "Med A")=1, C1702, ""), "")</f>
        <v/>
      </c>
      <c r="F1702" s="12" t="str">
        <f t="shared" si="52"/>
        <v/>
      </c>
      <c r="G1702" s="13" t="str">
        <f t="shared" si="53"/>
        <v/>
      </c>
    </row>
    <row r="1703" spans="1:7" x14ac:dyDescent="0.25">
      <c r="A1703" s="11">
        <v>111</v>
      </c>
      <c r="B1703" s="11" t="s">
        <v>622</v>
      </c>
      <c r="C1703" s="12">
        <v>41137</v>
      </c>
      <c r="D1703" s="15">
        <v>500</v>
      </c>
      <c r="E1703" s="12" t="str">
        <f>IF(B1703="Med A", IF(COUNTIFS(A$2:A1703, A1703, B$2:B1703, "Med A")=1, C1703, ""), "")</f>
        <v/>
      </c>
      <c r="F1703" s="12" t="str">
        <f t="shared" si="52"/>
        <v/>
      </c>
      <c r="G1703" s="13" t="str">
        <f t="shared" si="53"/>
        <v/>
      </c>
    </row>
    <row r="1704" spans="1:7" x14ac:dyDescent="0.25">
      <c r="A1704" s="11">
        <v>111</v>
      </c>
      <c r="B1704" s="11" t="s">
        <v>622</v>
      </c>
      <c r="C1704" s="12">
        <v>41139</v>
      </c>
      <c r="D1704" s="15">
        <v>500</v>
      </c>
      <c r="E1704" s="12" t="str">
        <f>IF(B1704="Med A", IF(COUNTIFS(A$2:A1704, A1704, B$2:B1704, "Med A")=1, C1704, ""), "")</f>
        <v/>
      </c>
      <c r="F1704" s="12" t="str">
        <f t="shared" si="52"/>
        <v/>
      </c>
      <c r="G1704" s="13" t="str">
        <f t="shared" si="53"/>
        <v/>
      </c>
    </row>
    <row r="1705" spans="1:7" x14ac:dyDescent="0.25">
      <c r="A1705" s="11">
        <v>111</v>
      </c>
      <c r="B1705" s="11" t="s">
        <v>622</v>
      </c>
      <c r="C1705" s="12">
        <v>41142</v>
      </c>
      <c r="D1705" s="15">
        <v>500</v>
      </c>
      <c r="E1705" s="12" t="str">
        <f>IF(B1705="Med A", IF(COUNTIFS(A$2:A1705, A1705, B$2:B1705, "Med A")=1, C1705, ""), "")</f>
        <v/>
      </c>
      <c r="F1705" s="12" t="str">
        <f t="shared" si="52"/>
        <v/>
      </c>
      <c r="G1705" s="13" t="str">
        <f t="shared" si="53"/>
        <v/>
      </c>
    </row>
    <row r="1706" spans="1:7" x14ac:dyDescent="0.25">
      <c r="A1706" s="11">
        <v>111</v>
      </c>
      <c r="B1706" s="11" t="s">
        <v>622</v>
      </c>
      <c r="C1706" s="12">
        <v>41144</v>
      </c>
      <c r="D1706" s="15">
        <v>500</v>
      </c>
      <c r="E1706" s="12" t="str">
        <f>IF(B1706="Med A", IF(COUNTIFS(A$2:A1706, A1706, B$2:B1706, "Med A")=1, C1706, ""), "")</f>
        <v/>
      </c>
      <c r="F1706" s="12" t="str">
        <f t="shared" si="52"/>
        <v/>
      </c>
      <c r="G1706" s="13" t="str">
        <f t="shared" si="53"/>
        <v/>
      </c>
    </row>
    <row r="1707" spans="1:7" x14ac:dyDescent="0.25">
      <c r="A1707" s="11">
        <v>111</v>
      </c>
      <c r="B1707" s="11" t="s">
        <v>622</v>
      </c>
      <c r="C1707" s="12">
        <v>41146</v>
      </c>
      <c r="D1707" s="15">
        <v>500</v>
      </c>
      <c r="E1707" s="12" t="str">
        <f>IF(B1707="Med A", IF(COUNTIFS(A$2:A1707, A1707, B$2:B1707, "Med A")=1, C1707, ""), "")</f>
        <v/>
      </c>
      <c r="F1707" s="12" t="str">
        <f t="shared" si="52"/>
        <v/>
      </c>
      <c r="G1707" s="13" t="str">
        <f t="shared" si="53"/>
        <v/>
      </c>
    </row>
    <row r="1708" spans="1:7" x14ac:dyDescent="0.25">
      <c r="A1708" s="11">
        <v>111</v>
      </c>
      <c r="B1708" s="11" t="s">
        <v>622</v>
      </c>
      <c r="C1708" s="12">
        <v>41149</v>
      </c>
      <c r="D1708" s="15">
        <v>500</v>
      </c>
      <c r="E1708" s="12" t="str">
        <f>IF(B1708="Med A", IF(COUNTIFS(A$2:A1708, A1708, B$2:B1708, "Med A")=1, C1708, ""), "")</f>
        <v/>
      </c>
      <c r="F1708" s="12" t="str">
        <f t="shared" si="52"/>
        <v/>
      </c>
      <c r="G1708" s="13" t="str">
        <f t="shared" si="53"/>
        <v/>
      </c>
    </row>
    <row r="1709" spans="1:7" x14ac:dyDescent="0.25">
      <c r="A1709" s="11">
        <v>111</v>
      </c>
      <c r="B1709" s="11" t="s">
        <v>622</v>
      </c>
      <c r="C1709" s="12">
        <v>41151</v>
      </c>
      <c r="D1709" s="15">
        <v>500</v>
      </c>
      <c r="E1709" s="12" t="str">
        <f>IF(B1709="Med A", IF(COUNTIFS(A$2:A1709, A1709, B$2:B1709, "Med A")=1, C1709, ""), "")</f>
        <v/>
      </c>
      <c r="F1709" s="12" t="str">
        <f t="shared" si="52"/>
        <v/>
      </c>
      <c r="G1709" s="13" t="str">
        <f t="shared" si="53"/>
        <v/>
      </c>
    </row>
    <row r="1710" spans="1:7" x14ac:dyDescent="0.25">
      <c r="A1710" s="11">
        <v>111</v>
      </c>
      <c r="B1710" s="11" t="s">
        <v>622</v>
      </c>
      <c r="C1710" s="12">
        <v>41153</v>
      </c>
      <c r="D1710" s="15">
        <v>500</v>
      </c>
      <c r="E1710" s="12" t="str">
        <f>IF(B1710="Med A", IF(COUNTIFS(A$2:A1710, A1710, B$2:B1710, "Med A")=1, C1710, ""), "")</f>
        <v/>
      </c>
      <c r="F1710" s="12" t="str">
        <f t="shared" si="52"/>
        <v/>
      </c>
      <c r="G1710" s="13" t="str">
        <f t="shared" si="53"/>
        <v/>
      </c>
    </row>
    <row r="1711" spans="1:7" x14ac:dyDescent="0.25">
      <c r="A1711" s="11">
        <v>111</v>
      </c>
      <c r="B1711" s="11" t="s">
        <v>622</v>
      </c>
      <c r="C1711" s="12">
        <v>41156</v>
      </c>
      <c r="D1711" s="15">
        <v>500</v>
      </c>
      <c r="E1711" s="12" t="str">
        <f>IF(B1711="Med A", IF(COUNTIFS(A$2:A1711, A1711, B$2:B1711, "Med A")=1, C1711, ""), "")</f>
        <v/>
      </c>
      <c r="F1711" s="12" t="str">
        <f t="shared" si="52"/>
        <v/>
      </c>
      <c r="G1711" s="13" t="str">
        <f t="shared" si="53"/>
        <v/>
      </c>
    </row>
    <row r="1712" spans="1:7" x14ac:dyDescent="0.25">
      <c r="A1712" s="11">
        <v>111</v>
      </c>
      <c r="B1712" s="11" t="s">
        <v>622</v>
      </c>
      <c r="C1712" s="12">
        <v>41158</v>
      </c>
      <c r="D1712" s="15">
        <v>500</v>
      </c>
      <c r="E1712" s="12" t="str">
        <f>IF(B1712="Med A", IF(COUNTIFS(A$2:A1712, A1712, B$2:B1712, "Med A")=1, C1712, ""), "")</f>
        <v/>
      </c>
      <c r="F1712" s="12">
        <f t="shared" si="52"/>
        <v>41158</v>
      </c>
      <c r="G1712" s="13">
        <f t="shared" si="53"/>
        <v>9.4285714285714288</v>
      </c>
    </row>
    <row r="1713" spans="1:7" x14ac:dyDescent="0.25">
      <c r="A1713" s="11">
        <v>111</v>
      </c>
      <c r="B1713" s="11" t="s">
        <v>623</v>
      </c>
      <c r="C1713" s="12">
        <v>41193</v>
      </c>
      <c r="D1713" s="15">
        <v>4</v>
      </c>
      <c r="E1713" s="12" t="str">
        <f>IF(B1713="Med A", IF(COUNTIFS(A$2:A1713, A1713, B$2:B1713, "Med A")=1, C1713, ""), "")</f>
        <v/>
      </c>
      <c r="F1713" s="12" t="str">
        <f t="shared" si="52"/>
        <v/>
      </c>
      <c r="G1713" s="13" t="str">
        <f t="shared" si="53"/>
        <v/>
      </c>
    </row>
    <row r="1714" spans="1:7" x14ac:dyDescent="0.25">
      <c r="A1714" s="11">
        <v>111</v>
      </c>
      <c r="B1714" s="11" t="s">
        <v>623</v>
      </c>
      <c r="C1714" s="12">
        <v>41228</v>
      </c>
      <c r="D1714" s="15">
        <v>3</v>
      </c>
      <c r="E1714" s="12" t="str">
        <f>IF(B1714="Med A", IF(COUNTIFS(A$2:A1714, A1714, B$2:B1714, "Med A")=1, C1714, ""), "")</f>
        <v/>
      </c>
      <c r="F1714" s="12" t="str">
        <f t="shared" si="52"/>
        <v/>
      </c>
      <c r="G1714" s="13" t="str">
        <f t="shared" si="53"/>
        <v/>
      </c>
    </row>
    <row r="1715" spans="1:7" x14ac:dyDescent="0.25">
      <c r="A1715" s="11">
        <v>112</v>
      </c>
      <c r="B1715" s="11" t="s">
        <v>622</v>
      </c>
      <c r="C1715" s="12">
        <v>41092</v>
      </c>
      <c r="D1715" s="15">
        <v>3500</v>
      </c>
      <c r="E1715" s="12">
        <f>IF(B1715="Med A", IF(COUNTIFS(A$2:A1715, A1715, B$2:B1715, "Med A")=1, C1715, ""), "")</f>
        <v>41092</v>
      </c>
      <c r="F1715" s="12" t="str">
        <f t="shared" si="52"/>
        <v/>
      </c>
      <c r="G1715" s="13" t="str">
        <f t="shared" si="53"/>
        <v/>
      </c>
    </row>
    <row r="1716" spans="1:7" x14ac:dyDescent="0.25">
      <c r="A1716" s="11">
        <v>112</v>
      </c>
      <c r="B1716" s="11" t="s">
        <v>622</v>
      </c>
      <c r="C1716" s="12">
        <v>41094</v>
      </c>
      <c r="D1716" s="15">
        <v>3500</v>
      </c>
      <c r="E1716" s="12" t="str">
        <f>IF(B1716="Med A", IF(COUNTIFS(A$2:A1716, A1716, B$2:B1716, "Med A")=1, C1716, ""), "")</f>
        <v/>
      </c>
      <c r="F1716" s="12" t="str">
        <f t="shared" si="52"/>
        <v/>
      </c>
      <c r="G1716" s="13" t="str">
        <f t="shared" si="53"/>
        <v/>
      </c>
    </row>
    <row r="1717" spans="1:7" x14ac:dyDescent="0.25">
      <c r="A1717" s="11">
        <v>112</v>
      </c>
      <c r="B1717" s="11" t="s">
        <v>622</v>
      </c>
      <c r="C1717" s="12">
        <v>41096</v>
      </c>
      <c r="D1717" s="15">
        <v>3500</v>
      </c>
      <c r="E1717" s="12" t="str">
        <f>IF(B1717="Med A", IF(COUNTIFS(A$2:A1717, A1717, B$2:B1717, "Med A")=1, C1717, ""), "")</f>
        <v/>
      </c>
      <c r="F1717" s="12" t="str">
        <f t="shared" si="52"/>
        <v/>
      </c>
      <c r="G1717" s="13" t="str">
        <f t="shared" si="53"/>
        <v/>
      </c>
    </row>
    <row r="1718" spans="1:7" x14ac:dyDescent="0.25">
      <c r="A1718" s="11">
        <v>112</v>
      </c>
      <c r="B1718" s="11" t="s">
        <v>622</v>
      </c>
      <c r="C1718" s="12">
        <v>41099</v>
      </c>
      <c r="D1718" s="15">
        <v>3500</v>
      </c>
      <c r="E1718" s="12" t="str">
        <f>IF(B1718="Med A", IF(COUNTIFS(A$2:A1718, A1718, B$2:B1718, "Med A")=1, C1718, ""), "")</f>
        <v/>
      </c>
      <c r="F1718" s="12" t="str">
        <f t="shared" si="52"/>
        <v/>
      </c>
      <c r="G1718" s="13" t="str">
        <f t="shared" si="53"/>
        <v/>
      </c>
    </row>
    <row r="1719" spans="1:7" x14ac:dyDescent="0.25">
      <c r="A1719" s="11">
        <v>112</v>
      </c>
      <c r="B1719" s="11" t="s">
        <v>622</v>
      </c>
      <c r="C1719" s="12">
        <v>41101</v>
      </c>
      <c r="D1719" s="15">
        <v>3500</v>
      </c>
      <c r="E1719" s="12" t="str">
        <f>IF(B1719="Med A", IF(COUNTIFS(A$2:A1719, A1719, B$2:B1719, "Med A")=1, C1719, ""), "")</f>
        <v/>
      </c>
      <c r="F1719" s="12" t="str">
        <f t="shared" si="52"/>
        <v/>
      </c>
      <c r="G1719" s="13" t="str">
        <f t="shared" si="53"/>
        <v/>
      </c>
    </row>
    <row r="1720" spans="1:7" x14ac:dyDescent="0.25">
      <c r="A1720" s="11">
        <v>112</v>
      </c>
      <c r="B1720" s="11" t="s">
        <v>622</v>
      </c>
      <c r="C1720" s="12">
        <v>41103</v>
      </c>
      <c r="D1720" s="15">
        <v>3500</v>
      </c>
      <c r="E1720" s="12" t="str">
        <f>IF(B1720="Med A", IF(COUNTIFS(A$2:A1720, A1720, B$2:B1720, "Med A")=1, C1720, ""), "")</f>
        <v/>
      </c>
      <c r="F1720" s="12" t="str">
        <f t="shared" si="52"/>
        <v/>
      </c>
      <c r="G1720" s="13" t="str">
        <f t="shared" si="53"/>
        <v/>
      </c>
    </row>
    <row r="1721" spans="1:7" x14ac:dyDescent="0.25">
      <c r="A1721" s="11">
        <v>112</v>
      </c>
      <c r="B1721" s="11" t="s">
        <v>622</v>
      </c>
      <c r="C1721" s="12">
        <v>41106</v>
      </c>
      <c r="D1721" s="15">
        <v>3500</v>
      </c>
      <c r="E1721" s="12" t="str">
        <f>IF(B1721="Med A", IF(COUNTIFS(A$2:A1721, A1721, B$2:B1721, "Med A")=1, C1721, ""), "")</f>
        <v/>
      </c>
      <c r="F1721" s="12" t="str">
        <f t="shared" si="52"/>
        <v/>
      </c>
      <c r="G1721" s="13" t="str">
        <f t="shared" si="53"/>
        <v/>
      </c>
    </row>
    <row r="1722" spans="1:7" x14ac:dyDescent="0.25">
      <c r="A1722" s="11">
        <v>112</v>
      </c>
      <c r="B1722" s="11" t="s">
        <v>622</v>
      </c>
      <c r="C1722" s="12">
        <v>41108</v>
      </c>
      <c r="D1722" s="15">
        <v>3500</v>
      </c>
      <c r="E1722" s="12" t="str">
        <f>IF(B1722="Med A", IF(COUNTIFS(A$2:A1722, A1722, B$2:B1722, "Med A")=1, C1722, ""), "")</f>
        <v/>
      </c>
      <c r="F1722" s="12" t="str">
        <f t="shared" si="52"/>
        <v/>
      </c>
      <c r="G1722" s="13" t="str">
        <f t="shared" si="53"/>
        <v/>
      </c>
    </row>
    <row r="1723" spans="1:7" x14ac:dyDescent="0.25">
      <c r="A1723" s="11">
        <v>112</v>
      </c>
      <c r="B1723" s="11" t="s">
        <v>622</v>
      </c>
      <c r="C1723" s="12">
        <v>41110</v>
      </c>
      <c r="D1723" s="15">
        <v>3500</v>
      </c>
      <c r="E1723" s="12" t="str">
        <f>IF(B1723="Med A", IF(COUNTIFS(A$2:A1723, A1723, B$2:B1723, "Med A")=1, C1723, ""), "")</f>
        <v/>
      </c>
      <c r="F1723" s="12" t="str">
        <f t="shared" si="52"/>
        <v/>
      </c>
      <c r="G1723" s="13" t="str">
        <f t="shared" si="53"/>
        <v/>
      </c>
    </row>
    <row r="1724" spans="1:7" x14ac:dyDescent="0.25">
      <c r="A1724" s="11">
        <v>112</v>
      </c>
      <c r="B1724" s="11" t="s">
        <v>622</v>
      </c>
      <c r="C1724" s="12">
        <v>41113</v>
      </c>
      <c r="D1724" s="15">
        <v>3500</v>
      </c>
      <c r="E1724" s="12" t="str">
        <f>IF(B1724="Med A", IF(COUNTIFS(A$2:A1724, A1724, B$2:B1724, "Med A")=1, C1724, ""), "")</f>
        <v/>
      </c>
      <c r="F1724" s="12" t="str">
        <f t="shared" si="52"/>
        <v/>
      </c>
      <c r="G1724" s="13" t="str">
        <f t="shared" si="53"/>
        <v/>
      </c>
    </row>
    <row r="1725" spans="1:7" x14ac:dyDescent="0.25">
      <c r="A1725" s="11">
        <v>112</v>
      </c>
      <c r="B1725" s="11" t="s">
        <v>622</v>
      </c>
      <c r="C1725" s="12">
        <v>41115</v>
      </c>
      <c r="D1725" s="15">
        <v>3500</v>
      </c>
      <c r="E1725" s="12" t="str">
        <f>IF(B1725="Med A", IF(COUNTIFS(A$2:A1725, A1725, B$2:B1725, "Med A")=1, C1725, ""), "")</f>
        <v/>
      </c>
      <c r="F1725" s="12" t="str">
        <f t="shared" si="52"/>
        <v/>
      </c>
      <c r="G1725" s="13" t="str">
        <f t="shared" si="53"/>
        <v/>
      </c>
    </row>
    <row r="1726" spans="1:7" x14ac:dyDescent="0.25">
      <c r="A1726" s="11">
        <v>112</v>
      </c>
      <c r="B1726" s="11" t="s">
        <v>622</v>
      </c>
      <c r="C1726" s="12">
        <v>41117</v>
      </c>
      <c r="D1726" s="15">
        <v>3500</v>
      </c>
      <c r="E1726" s="12" t="str">
        <f>IF(B1726="Med A", IF(COUNTIFS(A$2:A1726, A1726, B$2:B1726, "Med A")=1, C1726, ""), "")</f>
        <v/>
      </c>
      <c r="F1726" s="12" t="str">
        <f t="shared" si="52"/>
        <v/>
      </c>
      <c r="G1726" s="13" t="str">
        <f t="shared" si="53"/>
        <v/>
      </c>
    </row>
    <row r="1727" spans="1:7" x14ac:dyDescent="0.25">
      <c r="A1727" s="11">
        <v>112</v>
      </c>
      <c r="B1727" s="11" t="s">
        <v>622</v>
      </c>
      <c r="C1727" s="12">
        <v>41120</v>
      </c>
      <c r="D1727" s="15">
        <v>3500</v>
      </c>
      <c r="E1727" s="12" t="str">
        <f>IF(B1727="Med A", IF(COUNTIFS(A$2:A1727, A1727, B$2:B1727, "Med A")=1, C1727, ""), "")</f>
        <v/>
      </c>
      <c r="F1727" s="12" t="str">
        <f t="shared" si="52"/>
        <v/>
      </c>
      <c r="G1727" s="13" t="str">
        <f t="shared" si="53"/>
        <v/>
      </c>
    </row>
    <row r="1728" spans="1:7" x14ac:dyDescent="0.25">
      <c r="A1728" s="11">
        <v>112</v>
      </c>
      <c r="B1728" s="11" t="s">
        <v>622</v>
      </c>
      <c r="C1728" s="12">
        <v>41122</v>
      </c>
      <c r="D1728" s="15">
        <v>3500</v>
      </c>
      <c r="E1728" s="12" t="str">
        <f>IF(B1728="Med A", IF(COUNTIFS(A$2:A1728, A1728, B$2:B1728, "Med A")=1, C1728, ""), "")</f>
        <v/>
      </c>
      <c r="F1728" s="12" t="str">
        <f t="shared" si="52"/>
        <v/>
      </c>
      <c r="G1728" s="13" t="str">
        <f t="shared" si="53"/>
        <v/>
      </c>
    </row>
    <row r="1729" spans="1:7" x14ac:dyDescent="0.25">
      <c r="A1729" s="11">
        <v>112</v>
      </c>
      <c r="B1729" s="11" t="s">
        <v>622</v>
      </c>
      <c r="C1729" s="12">
        <v>41141</v>
      </c>
      <c r="D1729" s="15">
        <v>2500</v>
      </c>
      <c r="E1729" s="12" t="str">
        <f>IF(B1729="Med A", IF(COUNTIFS(A$2:A1729, A1729, B$2:B1729, "Med A")=1, C1729, ""), "")</f>
        <v/>
      </c>
      <c r="F1729" s="12" t="str">
        <f t="shared" si="52"/>
        <v/>
      </c>
      <c r="G1729" s="13" t="str">
        <f t="shared" si="53"/>
        <v/>
      </c>
    </row>
    <row r="1730" spans="1:7" x14ac:dyDescent="0.25">
      <c r="A1730" s="11">
        <v>112</v>
      </c>
      <c r="B1730" s="11" t="s">
        <v>622</v>
      </c>
      <c r="C1730" s="12">
        <v>41143</v>
      </c>
      <c r="D1730" s="15">
        <v>2500</v>
      </c>
      <c r="E1730" s="12" t="str">
        <f>IF(B1730="Med A", IF(COUNTIFS(A$2:A1730, A1730, B$2:B1730, "Med A")=1, C1730, ""), "")</f>
        <v/>
      </c>
      <c r="F1730" s="12" t="str">
        <f t="shared" ref="F1730:F1793" si="54">IF(AND(B1730="Med A", B1731="Med B", A1730=A1731), C1730, "")</f>
        <v/>
      </c>
      <c r="G1730" s="13" t="str">
        <f t="shared" si="53"/>
        <v/>
      </c>
    </row>
    <row r="1731" spans="1:7" x14ac:dyDescent="0.25">
      <c r="A1731" s="11">
        <v>112</v>
      </c>
      <c r="B1731" s="11" t="s">
        <v>622</v>
      </c>
      <c r="C1731" s="12">
        <v>41145</v>
      </c>
      <c r="D1731" s="15">
        <v>2500</v>
      </c>
      <c r="E1731" s="12" t="str">
        <f>IF(B1731="Med A", IF(COUNTIFS(A$2:A1731, A1731, B$2:B1731, "Med A")=1, C1731, ""), "")</f>
        <v/>
      </c>
      <c r="F1731" s="12" t="str">
        <f t="shared" si="54"/>
        <v/>
      </c>
      <c r="G1731" s="13" t="str">
        <f t="shared" ref="G1731:G1794" si="55">IF(AND(B1731="Med A",B1732="Med B",A1731=A1732),(C1731-_xlfn.MINIFS(C:C,A:A,A1731,B:B,"Med A")+1)/7,"")</f>
        <v/>
      </c>
    </row>
    <row r="1732" spans="1:7" x14ac:dyDescent="0.25">
      <c r="A1732" s="11">
        <v>112</v>
      </c>
      <c r="B1732" s="11" t="s">
        <v>622</v>
      </c>
      <c r="C1732" s="12">
        <v>41148</v>
      </c>
      <c r="D1732" s="15">
        <v>2500</v>
      </c>
      <c r="E1732" s="12" t="str">
        <f>IF(B1732="Med A", IF(COUNTIFS(A$2:A1732, A1732, B$2:B1732, "Med A")=1, C1732, ""), "")</f>
        <v/>
      </c>
      <c r="F1732" s="12" t="str">
        <f t="shared" si="54"/>
        <v/>
      </c>
      <c r="G1732" s="13" t="str">
        <f t="shared" si="55"/>
        <v/>
      </c>
    </row>
    <row r="1733" spans="1:7" x14ac:dyDescent="0.25">
      <c r="A1733" s="11">
        <v>112</v>
      </c>
      <c r="B1733" s="11" t="s">
        <v>622</v>
      </c>
      <c r="C1733" s="12">
        <v>41150</v>
      </c>
      <c r="D1733" s="15">
        <v>2500</v>
      </c>
      <c r="E1733" s="12" t="str">
        <f>IF(B1733="Med A", IF(COUNTIFS(A$2:A1733, A1733, B$2:B1733, "Med A")=1, C1733, ""), "")</f>
        <v/>
      </c>
      <c r="F1733" s="12" t="str">
        <f t="shared" si="54"/>
        <v/>
      </c>
      <c r="G1733" s="13" t="str">
        <f t="shared" si="55"/>
        <v/>
      </c>
    </row>
    <row r="1734" spans="1:7" x14ac:dyDescent="0.25">
      <c r="A1734" s="11">
        <v>112</v>
      </c>
      <c r="B1734" s="11" t="s">
        <v>622</v>
      </c>
      <c r="C1734" s="12">
        <v>41152</v>
      </c>
      <c r="D1734" s="15">
        <v>2500</v>
      </c>
      <c r="E1734" s="12" t="str">
        <f>IF(B1734="Med A", IF(COUNTIFS(A$2:A1734, A1734, B$2:B1734, "Med A")=1, C1734, ""), "")</f>
        <v/>
      </c>
      <c r="F1734" s="12" t="str">
        <f t="shared" si="54"/>
        <v/>
      </c>
      <c r="G1734" s="13" t="str">
        <f t="shared" si="55"/>
        <v/>
      </c>
    </row>
    <row r="1735" spans="1:7" x14ac:dyDescent="0.25">
      <c r="A1735" s="11">
        <v>112</v>
      </c>
      <c r="B1735" s="11" t="s">
        <v>622</v>
      </c>
      <c r="C1735" s="12">
        <v>41155</v>
      </c>
      <c r="D1735" s="15">
        <v>2500</v>
      </c>
      <c r="E1735" s="12" t="str">
        <f>IF(B1735="Med A", IF(COUNTIFS(A$2:A1735, A1735, B$2:B1735, "Med A")=1, C1735, ""), "")</f>
        <v/>
      </c>
      <c r="F1735" s="12" t="str">
        <f t="shared" si="54"/>
        <v/>
      </c>
      <c r="G1735" s="13" t="str">
        <f t="shared" si="55"/>
        <v/>
      </c>
    </row>
    <row r="1736" spans="1:7" x14ac:dyDescent="0.25">
      <c r="A1736" s="11">
        <v>112</v>
      </c>
      <c r="B1736" s="11" t="s">
        <v>622</v>
      </c>
      <c r="C1736" s="12">
        <v>41157</v>
      </c>
      <c r="D1736" s="15">
        <v>2500</v>
      </c>
      <c r="E1736" s="12" t="str">
        <f>IF(B1736="Med A", IF(COUNTIFS(A$2:A1736, A1736, B$2:B1736, "Med A")=1, C1736, ""), "")</f>
        <v/>
      </c>
      <c r="F1736" s="12">
        <f t="shared" si="54"/>
        <v>41157</v>
      </c>
      <c r="G1736" s="13">
        <f t="shared" si="55"/>
        <v>9.4285714285714288</v>
      </c>
    </row>
    <row r="1737" spans="1:7" x14ac:dyDescent="0.25">
      <c r="A1737" s="11">
        <v>112</v>
      </c>
      <c r="B1737" s="11" t="s">
        <v>623</v>
      </c>
      <c r="C1737" s="12">
        <v>41164</v>
      </c>
      <c r="D1737" s="15">
        <v>5</v>
      </c>
      <c r="E1737" s="12" t="str">
        <f>IF(B1737="Med A", IF(COUNTIFS(A$2:A1737, A1737, B$2:B1737, "Med A")=1, C1737, ""), "")</f>
        <v/>
      </c>
      <c r="F1737" s="12" t="str">
        <f t="shared" si="54"/>
        <v/>
      </c>
      <c r="G1737" s="13" t="str">
        <f t="shared" si="55"/>
        <v/>
      </c>
    </row>
    <row r="1738" spans="1:7" x14ac:dyDescent="0.25">
      <c r="A1738" s="11">
        <v>112</v>
      </c>
      <c r="B1738" s="11" t="s">
        <v>623</v>
      </c>
      <c r="C1738" s="12">
        <v>41227</v>
      </c>
      <c r="D1738" s="15">
        <v>2</v>
      </c>
      <c r="E1738" s="12" t="str">
        <f>IF(B1738="Med A", IF(COUNTIFS(A$2:A1738, A1738, B$2:B1738, "Med A")=1, C1738, ""), "")</f>
        <v/>
      </c>
      <c r="F1738" s="12" t="str">
        <f t="shared" si="54"/>
        <v/>
      </c>
      <c r="G1738" s="13" t="str">
        <f t="shared" si="55"/>
        <v/>
      </c>
    </row>
    <row r="1739" spans="1:7" x14ac:dyDescent="0.25">
      <c r="A1739" s="11">
        <v>113</v>
      </c>
      <c r="B1739" s="11" t="s">
        <v>622</v>
      </c>
      <c r="C1739" s="12">
        <v>41097</v>
      </c>
      <c r="D1739" s="15">
        <v>8000</v>
      </c>
      <c r="E1739" s="12">
        <f>IF(B1739="Med A", IF(COUNTIFS(A$2:A1739, A1739, B$2:B1739, "Med A")=1, C1739, ""), "")</f>
        <v>41097</v>
      </c>
      <c r="F1739" s="12" t="str">
        <f t="shared" si="54"/>
        <v/>
      </c>
      <c r="G1739" s="13" t="str">
        <f t="shared" si="55"/>
        <v/>
      </c>
    </row>
    <row r="1740" spans="1:7" x14ac:dyDescent="0.25">
      <c r="A1740" s="11">
        <v>113</v>
      </c>
      <c r="B1740" s="11" t="s">
        <v>622</v>
      </c>
      <c r="C1740" s="12">
        <v>41100</v>
      </c>
      <c r="D1740" s="15">
        <v>8000</v>
      </c>
      <c r="E1740" s="12" t="str">
        <f>IF(B1740="Med A", IF(COUNTIFS(A$2:A1740, A1740, B$2:B1740, "Med A")=1, C1740, ""), "")</f>
        <v/>
      </c>
      <c r="F1740" s="12" t="str">
        <f t="shared" si="54"/>
        <v/>
      </c>
      <c r="G1740" s="13" t="str">
        <f t="shared" si="55"/>
        <v/>
      </c>
    </row>
    <row r="1741" spans="1:7" x14ac:dyDescent="0.25">
      <c r="A1741" s="11">
        <v>113</v>
      </c>
      <c r="B1741" s="11" t="s">
        <v>622</v>
      </c>
      <c r="C1741" s="12">
        <v>41102</v>
      </c>
      <c r="D1741" s="15">
        <v>8000</v>
      </c>
      <c r="E1741" s="12" t="str">
        <f>IF(B1741="Med A", IF(COUNTIFS(A$2:A1741, A1741, B$2:B1741, "Med A")=1, C1741, ""), "")</f>
        <v/>
      </c>
      <c r="F1741" s="12" t="str">
        <f t="shared" si="54"/>
        <v/>
      </c>
      <c r="G1741" s="13" t="str">
        <f t="shared" si="55"/>
        <v/>
      </c>
    </row>
    <row r="1742" spans="1:7" x14ac:dyDescent="0.25">
      <c r="A1742" s="11">
        <v>113</v>
      </c>
      <c r="B1742" s="11" t="s">
        <v>622</v>
      </c>
      <c r="C1742" s="12">
        <v>41104</v>
      </c>
      <c r="D1742" s="15">
        <v>8000</v>
      </c>
      <c r="E1742" s="12" t="str">
        <f>IF(B1742="Med A", IF(COUNTIFS(A$2:A1742, A1742, B$2:B1742, "Med A")=1, C1742, ""), "")</f>
        <v/>
      </c>
      <c r="F1742" s="12" t="str">
        <f t="shared" si="54"/>
        <v/>
      </c>
      <c r="G1742" s="13" t="str">
        <f t="shared" si="55"/>
        <v/>
      </c>
    </row>
    <row r="1743" spans="1:7" x14ac:dyDescent="0.25">
      <c r="A1743" s="11">
        <v>113</v>
      </c>
      <c r="B1743" s="11" t="s">
        <v>622</v>
      </c>
      <c r="C1743" s="12">
        <v>41107</v>
      </c>
      <c r="D1743" s="15">
        <v>8000</v>
      </c>
      <c r="E1743" s="12" t="str">
        <f>IF(B1743="Med A", IF(COUNTIFS(A$2:A1743, A1743, B$2:B1743, "Med A")=1, C1743, ""), "")</f>
        <v/>
      </c>
      <c r="F1743" s="12" t="str">
        <f t="shared" si="54"/>
        <v/>
      </c>
      <c r="G1743" s="13" t="str">
        <f t="shared" si="55"/>
        <v/>
      </c>
    </row>
    <row r="1744" spans="1:7" x14ac:dyDescent="0.25">
      <c r="A1744" s="11">
        <v>113</v>
      </c>
      <c r="B1744" s="11" t="s">
        <v>622</v>
      </c>
      <c r="C1744" s="12">
        <v>41109</v>
      </c>
      <c r="D1744" s="15">
        <v>8000</v>
      </c>
      <c r="E1744" s="12" t="str">
        <f>IF(B1744="Med A", IF(COUNTIFS(A$2:A1744, A1744, B$2:B1744, "Med A")=1, C1744, ""), "")</f>
        <v/>
      </c>
      <c r="F1744" s="12" t="str">
        <f t="shared" si="54"/>
        <v/>
      </c>
      <c r="G1744" s="13" t="str">
        <f t="shared" si="55"/>
        <v/>
      </c>
    </row>
    <row r="1745" spans="1:7" x14ac:dyDescent="0.25">
      <c r="A1745" s="11">
        <v>113</v>
      </c>
      <c r="B1745" s="11" t="s">
        <v>622</v>
      </c>
      <c r="C1745" s="12">
        <v>41111</v>
      </c>
      <c r="D1745" s="15">
        <v>8000</v>
      </c>
      <c r="E1745" s="12" t="str">
        <f>IF(B1745="Med A", IF(COUNTIFS(A$2:A1745, A1745, B$2:B1745, "Med A")=1, C1745, ""), "")</f>
        <v/>
      </c>
      <c r="F1745" s="12" t="str">
        <f t="shared" si="54"/>
        <v/>
      </c>
      <c r="G1745" s="13" t="str">
        <f t="shared" si="55"/>
        <v/>
      </c>
    </row>
    <row r="1746" spans="1:7" x14ac:dyDescent="0.25">
      <c r="A1746" s="11">
        <v>113</v>
      </c>
      <c r="B1746" s="11" t="s">
        <v>622</v>
      </c>
      <c r="C1746" s="12">
        <v>41114</v>
      </c>
      <c r="D1746" s="15">
        <v>8000</v>
      </c>
      <c r="E1746" s="12" t="str">
        <f>IF(B1746="Med A", IF(COUNTIFS(A$2:A1746, A1746, B$2:B1746, "Med A")=1, C1746, ""), "")</f>
        <v/>
      </c>
      <c r="F1746" s="12" t="str">
        <f t="shared" si="54"/>
        <v/>
      </c>
      <c r="G1746" s="13" t="str">
        <f t="shared" si="55"/>
        <v/>
      </c>
    </row>
    <row r="1747" spans="1:7" x14ac:dyDescent="0.25">
      <c r="A1747" s="11">
        <v>113</v>
      </c>
      <c r="B1747" s="11" t="s">
        <v>622</v>
      </c>
      <c r="C1747" s="12">
        <v>41116</v>
      </c>
      <c r="D1747" s="15">
        <v>8000</v>
      </c>
      <c r="E1747" s="12" t="str">
        <f>IF(B1747="Med A", IF(COUNTIFS(A$2:A1747, A1747, B$2:B1747, "Med A")=1, C1747, ""), "")</f>
        <v/>
      </c>
      <c r="F1747" s="12" t="str">
        <f t="shared" si="54"/>
        <v/>
      </c>
      <c r="G1747" s="13" t="str">
        <f t="shared" si="55"/>
        <v/>
      </c>
    </row>
    <row r="1748" spans="1:7" x14ac:dyDescent="0.25">
      <c r="A1748" s="11">
        <v>113</v>
      </c>
      <c r="B1748" s="11" t="s">
        <v>622</v>
      </c>
      <c r="C1748" s="12">
        <v>41118</v>
      </c>
      <c r="D1748" s="15">
        <v>8000</v>
      </c>
      <c r="E1748" s="12" t="str">
        <f>IF(B1748="Med A", IF(COUNTIFS(A$2:A1748, A1748, B$2:B1748, "Med A")=1, C1748, ""), "")</f>
        <v/>
      </c>
      <c r="F1748" s="12" t="str">
        <f t="shared" si="54"/>
        <v/>
      </c>
      <c r="G1748" s="13" t="str">
        <f t="shared" si="55"/>
        <v/>
      </c>
    </row>
    <row r="1749" spans="1:7" x14ac:dyDescent="0.25">
      <c r="A1749" s="11">
        <v>113</v>
      </c>
      <c r="B1749" s="11" t="s">
        <v>622</v>
      </c>
      <c r="C1749" s="12">
        <v>41121</v>
      </c>
      <c r="D1749" s="15">
        <v>8000</v>
      </c>
      <c r="E1749" s="12" t="str">
        <f>IF(B1749="Med A", IF(COUNTIFS(A$2:A1749, A1749, B$2:B1749, "Med A")=1, C1749, ""), "")</f>
        <v/>
      </c>
      <c r="F1749" s="12" t="str">
        <f t="shared" si="54"/>
        <v/>
      </c>
      <c r="G1749" s="13" t="str">
        <f t="shared" si="55"/>
        <v/>
      </c>
    </row>
    <row r="1750" spans="1:7" x14ac:dyDescent="0.25">
      <c r="A1750" s="11">
        <v>113</v>
      </c>
      <c r="B1750" s="11" t="s">
        <v>622</v>
      </c>
      <c r="C1750" s="12">
        <v>41123</v>
      </c>
      <c r="D1750" s="15">
        <v>8000</v>
      </c>
      <c r="E1750" s="12" t="str">
        <f>IF(B1750="Med A", IF(COUNTIFS(A$2:A1750, A1750, B$2:B1750, "Med A")=1, C1750, ""), "")</f>
        <v/>
      </c>
      <c r="F1750" s="12" t="str">
        <f t="shared" si="54"/>
        <v/>
      </c>
      <c r="G1750" s="13" t="str">
        <f t="shared" si="55"/>
        <v/>
      </c>
    </row>
    <row r="1751" spans="1:7" x14ac:dyDescent="0.25">
      <c r="A1751" s="11">
        <v>113</v>
      </c>
      <c r="B1751" s="11" t="s">
        <v>622</v>
      </c>
      <c r="C1751" s="12">
        <v>41125</v>
      </c>
      <c r="D1751" s="15">
        <v>8000</v>
      </c>
      <c r="E1751" s="12" t="str">
        <f>IF(B1751="Med A", IF(COUNTIFS(A$2:A1751, A1751, B$2:B1751, "Med A")=1, C1751, ""), "")</f>
        <v/>
      </c>
      <c r="F1751" s="12" t="str">
        <f t="shared" si="54"/>
        <v/>
      </c>
      <c r="G1751" s="13" t="str">
        <f t="shared" si="55"/>
        <v/>
      </c>
    </row>
    <row r="1752" spans="1:7" x14ac:dyDescent="0.25">
      <c r="A1752" s="11">
        <v>113</v>
      </c>
      <c r="B1752" s="11" t="s">
        <v>622</v>
      </c>
      <c r="C1752" s="12">
        <v>41128</v>
      </c>
      <c r="D1752" s="15">
        <v>8000</v>
      </c>
      <c r="E1752" s="12" t="str">
        <f>IF(B1752="Med A", IF(COUNTIFS(A$2:A1752, A1752, B$2:B1752, "Med A")=1, C1752, ""), "")</f>
        <v/>
      </c>
      <c r="F1752" s="12" t="str">
        <f t="shared" si="54"/>
        <v/>
      </c>
      <c r="G1752" s="13" t="str">
        <f t="shared" si="55"/>
        <v/>
      </c>
    </row>
    <row r="1753" spans="1:7" x14ac:dyDescent="0.25">
      <c r="A1753" s="11">
        <v>113</v>
      </c>
      <c r="B1753" s="11" t="s">
        <v>622</v>
      </c>
      <c r="C1753" s="12">
        <v>41130</v>
      </c>
      <c r="D1753" s="15">
        <v>8000</v>
      </c>
      <c r="E1753" s="12" t="str">
        <f>IF(B1753="Med A", IF(COUNTIFS(A$2:A1753, A1753, B$2:B1753, "Med A")=1, C1753, ""), "")</f>
        <v/>
      </c>
      <c r="F1753" s="12" t="str">
        <f t="shared" si="54"/>
        <v/>
      </c>
      <c r="G1753" s="13" t="str">
        <f t="shared" si="55"/>
        <v/>
      </c>
    </row>
    <row r="1754" spans="1:7" x14ac:dyDescent="0.25">
      <c r="A1754" s="11">
        <v>113</v>
      </c>
      <c r="B1754" s="11" t="s">
        <v>622</v>
      </c>
      <c r="C1754" s="12">
        <v>41132</v>
      </c>
      <c r="D1754" s="15">
        <v>8000</v>
      </c>
      <c r="E1754" s="12" t="str">
        <f>IF(B1754="Med A", IF(COUNTIFS(A$2:A1754, A1754, B$2:B1754, "Med A")=1, C1754, ""), "")</f>
        <v/>
      </c>
      <c r="F1754" s="12" t="str">
        <f t="shared" si="54"/>
        <v/>
      </c>
      <c r="G1754" s="13" t="str">
        <f t="shared" si="55"/>
        <v/>
      </c>
    </row>
    <row r="1755" spans="1:7" x14ac:dyDescent="0.25">
      <c r="A1755" s="11">
        <v>113</v>
      </c>
      <c r="B1755" s="11" t="s">
        <v>622</v>
      </c>
      <c r="C1755" s="12">
        <v>41135</v>
      </c>
      <c r="D1755" s="15">
        <v>8000</v>
      </c>
      <c r="E1755" s="12" t="str">
        <f>IF(B1755="Med A", IF(COUNTIFS(A$2:A1755, A1755, B$2:B1755, "Med A")=1, C1755, ""), "")</f>
        <v/>
      </c>
      <c r="F1755" s="12" t="str">
        <f t="shared" si="54"/>
        <v/>
      </c>
      <c r="G1755" s="13" t="str">
        <f t="shared" si="55"/>
        <v/>
      </c>
    </row>
    <row r="1756" spans="1:7" x14ac:dyDescent="0.25">
      <c r="A1756" s="11">
        <v>113</v>
      </c>
      <c r="B1756" s="11" t="s">
        <v>622</v>
      </c>
      <c r="C1756" s="12">
        <v>41137</v>
      </c>
      <c r="D1756" s="15">
        <v>8000</v>
      </c>
      <c r="E1756" s="12" t="str">
        <f>IF(B1756="Med A", IF(COUNTIFS(A$2:A1756, A1756, B$2:B1756, "Med A")=1, C1756, ""), "")</f>
        <v/>
      </c>
      <c r="F1756" s="12" t="str">
        <f t="shared" si="54"/>
        <v/>
      </c>
      <c r="G1756" s="13" t="str">
        <f t="shared" si="55"/>
        <v/>
      </c>
    </row>
    <row r="1757" spans="1:7" x14ac:dyDescent="0.25">
      <c r="A1757" s="11">
        <v>113</v>
      </c>
      <c r="B1757" s="11" t="s">
        <v>622</v>
      </c>
      <c r="C1757" s="12">
        <v>41139</v>
      </c>
      <c r="D1757" s="15">
        <v>9600</v>
      </c>
      <c r="E1757" s="12" t="str">
        <f>IF(B1757="Med A", IF(COUNTIFS(A$2:A1757, A1757, B$2:B1757, "Med A")=1, C1757, ""), "")</f>
        <v/>
      </c>
      <c r="F1757" s="12" t="str">
        <f t="shared" si="54"/>
        <v/>
      </c>
      <c r="G1757" s="13" t="str">
        <f t="shared" si="55"/>
        <v/>
      </c>
    </row>
    <row r="1758" spans="1:7" x14ac:dyDescent="0.25">
      <c r="A1758" s="11">
        <v>113</v>
      </c>
      <c r="B1758" s="11" t="s">
        <v>622</v>
      </c>
      <c r="C1758" s="12">
        <v>41142</v>
      </c>
      <c r="D1758" s="15">
        <v>9600</v>
      </c>
      <c r="E1758" s="12" t="str">
        <f>IF(B1758="Med A", IF(COUNTIFS(A$2:A1758, A1758, B$2:B1758, "Med A")=1, C1758, ""), "")</f>
        <v/>
      </c>
      <c r="F1758" s="12" t="str">
        <f t="shared" si="54"/>
        <v/>
      </c>
      <c r="G1758" s="13" t="str">
        <f t="shared" si="55"/>
        <v/>
      </c>
    </row>
    <row r="1759" spans="1:7" x14ac:dyDescent="0.25">
      <c r="A1759" s="11">
        <v>113</v>
      </c>
      <c r="B1759" s="11" t="s">
        <v>622</v>
      </c>
      <c r="C1759" s="12">
        <v>41144</v>
      </c>
      <c r="D1759" s="15">
        <v>9600</v>
      </c>
      <c r="E1759" s="12" t="str">
        <f>IF(B1759="Med A", IF(COUNTIFS(A$2:A1759, A1759, B$2:B1759, "Med A")=1, C1759, ""), "")</f>
        <v/>
      </c>
      <c r="F1759" s="12" t="str">
        <f t="shared" si="54"/>
        <v/>
      </c>
      <c r="G1759" s="13" t="str">
        <f t="shared" si="55"/>
        <v/>
      </c>
    </row>
    <row r="1760" spans="1:7" x14ac:dyDescent="0.25">
      <c r="A1760" s="11">
        <v>113</v>
      </c>
      <c r="B1760" s="11" t="s">
        <v>622</v>
      </c>
      <c r="C1760" s="12">
        <v>41146</v>
      </c>
      <c r="D1760" s="15">
        <v>9600</v>
      </c>
      <c r="E1760" s="12" t="str">
        <f>IF(B1760="Med A", IF(COUNTIFS(A$2:A1760, A1760, B$2:B1760, "Med A")=1, C1760, ""), "")</f>
        <v/>
      </c>
      <c r="F1760" s="12" t="str">
        <f t="shared" si="54"/>
        <v/>
      </c>
      <c r="G1760" s="13" t="str">
        <f t="shared" si="55"/>
        <v/>
      </c>
    </row>
    <row r="1761" spans="1:7" x14ac:dyDescent="0.25">
      <c r="A1761" s="11">
        <v>113</v>
      </c>
      <c r="B1761" s="11" t="s">
        <v>622</v>
      </c>
      <c r="C1761" s="12">
        <v>41149</v>
      </c>
      <c r="D1761" s="15">
        <v>9600</v>
      </c>
      <c r="E1761" s="12" t="str">
        <f>IF(B1761="Med A", IF(COUNTIFS(A$2:A1761, A1761, B$2:B1761, "Med A")=1, C1761, ""), "")</f>
        <v/>
      </c>
      <c r="F1761" s="12" t="str">
        <f t="shared" si="54"/>
        <v/>
      </c>
      <c r="G1761" s="13" t="str">
        <f t="shared" si="55"/>
        <v/>
      </c>
    </row>
    <row r="1762" spans="1:7" x14ac:dyDescent="0.25">
      <c r="A1762" s="11">
        <v>113</v>
      </c>
      <c r="B1762" s="11" t="s">
        <v>622</v>
      </c>
      <c r="C1762" s="12">
        <v>41151</v>
      </c>
      <c r="D1762" s="15">
        <v>9600</v>
      </c>
      <c r="E1762" s="12" t="str">
        <f>IF(B1762="Med A", IF(COUNTIFS(A$2:A1762, A1762, B$2:B1762, "Med A")=1, C1762, ""), "")</f>
        <v/>
      </c>
      <c r="F1762" s="12" t="str">
        <f t="shared" si="54"/>
        <v/>
      </c>
      <c r="G1762" s="13" t="str">
        <f t="shared" si="55"/>
        <v/>
      </c>
    </row>
    <row r="1763" spans="1:7" x14ac:dyDescent="0.25">
      <c r="A1763" s="11">
        <v>113</v>
      </c>
      <c r="B1763" s="11" t="s">
        <v>622</v>
      </c>
      <c r="C1763" s="12">
        <v>41153</v>
      </c>
      <c r="D1763" s="15">
        <v>9600</v>
      </c>
      <c r="E1763" s="12" t="str">
        <f>IF(B1763="Med A", IF(COUNTIFS(A$2:A1763, A1763, B$2:B1763, "Med A")=1, C1763, ""), "")</f>
        <v/>
      </c>
      <c r="F1763" s="12" t="str">
        <f t="shared" si="54"/>
        <v/>
      </c>
      <c r="G1763" s="13" t="str">
        <f t="shared" si="55"/>
        <v/>
      </c>
    </row>
    <row r="1764" spans="1:7" x14ac:dyDescent="0.25">
      <c r="A1764" s="11">
        <v>113</v>
      </c>
      <c r="B1764" s="11" t="s">
        <v>622</v>
      </c>
      <c r="C1764" s="12">
        <v>41156</v>
      </c>
      <c r="D1764" s="15">
        <v>9600</v>
      </c>
      <c r="E1764" s="12" t="str">
        <f>IF(B1764="Med A", IF(COUNTIFS(A$2:A1764, A1764, B$2:B1764, "Med A")=1, C1764, ""), "")</f>
        <v/>
      </c>
      <c r="F1764" s="12" t="str">
        <f t="shared" si="54"/>
        <v/>
      </c>
      <c r="G1764" s="13" t="str">
        <f t="shared" si="55"/>
        <v/>
      </c>
    </row>
    <row r="1765" spans="1:7" x14ac:dyDescent="0.25">
      <c r="A1765" s="11">
        <v>113</v>
      </c>
      <c r="B1765" s="11" t="s">
        <v>622</v>
      </c>
      <c r="C1765" s="12">
        <v>41158</v>
      </c>
      <c r="D1765" s="15">
        <v>9600</v>
      </c>
      <c r="E1765" s="12" t="str">
        <f>IF(B1765="Med A", IF(COUNTIFS(A$2:A1765, A1765, B$2:B1765, "Med A")=1, C1765, ""), "")</f>
        <v/>
      </c>
      <c r="F1765" s="12">
        <f t="shared" si="54"/>
        <v>41158</v>
      </c>
      <c r="G1765" s="13">
        <f t="shared" si="55"/>
        <v>8.8571428571428577</v>
      </c>
    </row>
    <row r="1766" spans="1:7" x14ac:dyDescent="0.25">
      <c r="A1766" s="11">
        <v>113</v>
      </c>
      <c r="B1766" s="11" t="s">
        <v>623</v>
      </c>
      <c r="C1766" s="12">
        <v>41165</v>
      </c>
      <c r="D1766" s="15">
        <v>10</v>
      </c>
      <c r="E1766" s="12" t="str">
        <f>IF(B1766="Med A", IF(COUNTIFS(A$2:A1766, A1766, B$2:B1766, "Med A")=1, C1766, ""), "")</f>
        <v/>
      </c>
      <c r="F1766" s="12" t="str">
        <f t="shared" si="54"/>
        <v/>
      </c>
      <c r="G1766" s="13" t="str">
        <f t="shared" si="55"/>
        <v/>
      </c>
    </row>
    <row r="1767" spans="1:7" x14ac:dyDescent="0.25">
      <c r="A1767" s="11">
        <v>113</v>
      </c>
      <c r="B1767" s="11" t="s">
        <v>623</v>
      </c>
      <c r="C1767" s="12">
        <v>41193</v>
      </c>
      <c r="D1767" s="15">
        <v>10</v>
      </c>
      <c r="E1767" s="12" t="str">
        <f>IF(B1767="Med A", IF(COUNTIFS(A$2:A1767, A1767, B$2:B1767, "Med A")=1, C1767, ""), "")</f>
        <v/>
      </c>
      <c r="F1767" s="12" t="str">
        <f t="shared" si="54"/>
        <v/>
      </c>
      <c r="G1767" s="13" t="str">
        <f t="shared" si="55"/>
        <v/>
      </c>
    </row>
    <row r="1768" spans="1:7" x14ac:dyDescent="0.25">
      <c r="A1768" s="11">
        <v>113</v>
      </c>
      <c r="B1768" s="11" t="s">
        <v>623</v>
      </c>
      <c r="C1768" s="12">
        <v>41228</v>
      </c>
      <c r="D1768" s="15">
        <v>10</v>
      </c>
      <c r="E1768" s="12" t="str">
        <f>IF(B1768="Med A", IF(COUNTIFS(A$2:A1768, A1768, B$2:B1768, "Med A")=1, C1768, ""), "")</f>
        <v/>
      </c>
      <c r="F1768" s="12" t="str">
        <f t="shared" si="54"/>
        <v/>
      </c>
      <c r="G1768" s="13" t="str">
        <f t="shared" si="55"/>
        <v/>
      </c>
    </row>
    <row r="1769" spans="1:7" x14ac:dyDescent="0.25">
      <c r="A1769" s="11">
        <v>114</v>
      </c>
      <c r="B1769" s="11" t="s">
        <v>622</v>
      </c>
      <c r="C1769" s="12">
        <v>41093</v>
      </c>
      <c r="D1769" s="15">
        <v>3700</v>
      </c>
      <c r="E1769" s="12">
        <f>IF(B1769="Med A", IF(COUNTIFS(A$2:A1769, A1769, B$2:B1769, "Med A")=1, C1769, ""), "")</f>
        <v>41093</v>
      </c>
      <c r="F1769" s="12" t="str">
        <f t="shared" si="54"/>
        <v/>
      </c>
      <c r="G1769" s="13" t="str">
        <f t="shared" si="55"/>
        <v/>
      </c>
    </row>
    <row r="1770" spans="1:7" x14ac:dyDescent="0.25">
      <c r="A1770" s="11">
        <v>114</v>
      </c>
      <c r="B1770" s="11" t="s">
        <v>622</v>
      </c>
      <c r="C1770" s="12">
        <v>41095</v>
      </c>
      <c r="D1770" s="15">
        <v>3700</v>
      </c>
      <c r="E1770" s="12" t="str">
        <f>IF(B1770="Med A", IF(COUNTIFS(A$2:A1770, A1770, B$2:B1770, "Med A")=1, C1770, ""), "")</f>
        <v/>
      </c>
      <c r="F1770" s="12" t="str">
        <f t="shared" si="54"/>
        <v/>
      </c>
      <c r="G1770" s="13" t="str">
        <f t="shared" si="55"/>
        <v/>
      </c>
    </row>
    <row r="1771" spans="1:7" x14ac:dyDescent="0.25">
      <c r="A1771" s="11">
        <v>114</v>
      </c>
      <c r="B1771" s="11" t="s">
        <v>622</v>
      </c>
      <c r="C1771" s="12">
        <v>41097</v>
      </c>
      <c r="D1771" s="15">
        <v>3700</v>
      </c>
      <c r="E1771" s="12" t="str">
        <f>IF(B1771="Med A", IF(COUNTIFS(A$2:A1771, A1771, B$2:B1771, "Med A")=1, C1771, ""), "")</f>
        <v/>
      </c>
      <c r="F1771" s="12" t="str">
        <f t="shared" si="54"/>
        <v/>
      </c>
      <c r="G1771" s="13" t="str">
        <f t="shared" si="55"/>
        <v/>
      </c>
    </row>
    <row r="1772" spans="1:7" x14ac:dyDescent="0.25">
      <c r="A1772" s="11">
        <v>114</v>
      </c>
      <c r="B1772" s="11" t="s">
        <v>622</v>
      </c>
      <c r="C1772" s="12">
        <v>41100</v>
      </c>
      <c r="D1772" s="15">
        <v>3700</v>
      </c>
      <c r="E1772" s="12" t="str">
        <f>IF(B1772="Med A", IF(COUNTIFS(A$2:A1772, A1772, B$2:B1772, "Med A")=1, C1772, ""), "")</f>
        <v/>
      </c>
      <c r="F1772" s="12" t="str">
        <f t="shared" si="54"/>
        <v/>
      </c>
      <c r="G1772" s="13" t="str">
        <f t="shared" si="55"/>
        <v/>
      </c>
    </row>
    <row r="1773" spans="1:7" x14ac:dyDescent="0.25">
      <c r="A1773" s="11">
        <v>114</v>
      </c>
      <c r="B1773" s="11" t="s">
        <v>622</v>
      </c>
      <c r="C1773" s="12">
        <v>41102</v>
      </c>
      <c r="D1773" s="15">
        <v>3700</v>
      </c>
      <c r="E1773" s="12" t="str">
        <f>IF(B1773="Med A", IF(COUNTIFS(A$2:A1773, A1773, B$2:B1773, "Med A")=1, C1773, ""), "")</f>
        <v/>
      </c>
      <c r="F1773" s="12" t="str">
        <f t="shared" si="54"/>
        <v/>
      </c>
      <c r="G1773" s="13" t="str">
        <f t="shared" si="55"/>
        <v/>
      </c>
    </row>
    <row r="1774" spans="1:7" x14ac:dyDescent="0.25">
      <c r="A1774" s="11">
        <v>114</v>
      </c>
      <c r="B1774" s="11" t="s">
        <v>622</v>
      </c>
      <c r="C1774" s="12">
        <v>41104</v>
      </c>
      <c r="D1774" s="15">
        <v>3700</v>
      </c>
      <c r="E1774" s="12" t="str">
        <f>IF(B1774="Med A", IF(COUNTIFS(A$2:A1774, A1774, B$2:B1774, "Med A")=1, C1774, ""), "")</f>
        <v/>
      </c>
      <c r="F1774" s="12" t="str">
        <f t="shared" si="54"/>
        <v/>
      </c>
      <c r="G1774" s="13" t="str">
        <f t="shared" si="55"/>
        <v/>
      </c>
    </row>
    <row r="1775" spans="1:7" x14ac:dyDescent="0.25">
      <c r="A1775" s="11">
        <v>114</v>
      </c>
      <c r="B1775" s="11" t="s">
        <v>622</v>
      </c>
      <c r="C1775" s="12">
        <v>41107</v>
      </c>
      <c r="D1775" s="15">
        <v>3700</v>
      </c>
      <c r="E1775" s="12" t="str">
        <f>IF(B1775="Med A", IF(COUNTIFS(A$2:A1775, A1775, B$2:B1775, "Med A")=1, C1775, ""), "")</f>
        <v/>
      </c>
      <c r="F1775" s="12" t="str">
        <f t="shared" si="54"/>
        <v/>
      </c>
      <c r="G1775" s="13" t="str">
        <f t="shared" si="55"/>
        <v/>
      </c>
    </row>
    <row r="1776" spans="1:7" x14ac:dyDescent="0.25">
      <c r="A1776" s="11">
        <v>114</v>
      </c>
      <c r="B1776" s="11" t="s">
        <v>622</v>
      </c>
      <c r="C1776" s="12">
        <v>41109</v>
      </c>
      <c r="D1776" s="15">
        <v>3700</v>
      </c>
      <c r="E1776" s="12" t="str">
        <f>IF(B1776="Med A", IF(COUNTIFS(A$2:A1776, A1776, B$2:B1776, "Med A")=1, C1776, ""), "")</f>
        <v/>
      </c>
      <c r="F1776" s="12" t="str">
        <f t="shared" si="54"/>
        <v/>
      </c>
      <c r="G1776" s="13" t="str">
        <f t="shared" si="55"/>
        <v/>
      </c>
    </row>
    <row r="1777" spans="1:7" x14ac:dyDescent="0.25">
      <c r="A1777" s="11">
        <v>114</v>
      </c>
      <c r="B1777" s="11" t="s">
        <v>622</v>
      </c>
      <c r="C1777" s="12">
        <v>41111</v>
      </c>
      <c r="D1777" s="15">
        <v>3700</v>
      </c>
      <c r="E1777" s="12" t="str">
        <f>IF(B1777="Med A", IF(COUNTIFS(A$2:A1777, A1777, B$2:B1777, "Med A")=1, C1777, ""), "")</f>
        <v/>
      </c>
      <c r="F1777" s="12" t="str">
        <f t="shared" si="54"/>
        <v/>
      </c>
      <c r="G1777" s="13" t="str">
        <f t="shared" si="55"/>
        <v/>
      </c>
    </row>
    <row r="1778" spans="1:7" x14ac:dyDescent="0.25">
      <c r="A1778" s="11">
        <v>114</v>
      </c>
      <c r="B1778" s="11" t="s">
        <v>622</v>
      </c>
      <c r="C1778" s="12">
        <v>41114</v>
      </c>
      <c r="D1778" s="15">
        <v>3700</v>
      </c>
      <c r="E1778" s="12" t="str">
        <f>IF(B1778="Med A", IF(COUNTIFS(A$2:A1778, A1778, B$2:B1778, "Med A")=1, C1778, ""), "")</f>
        <v/>
      </c>
      <c r="F1778" s="12" t="str">
        <f t="shared" si="54"/>
        <v/>
      </c>
      <c r="G1778" s="13" t="str">
        <f t="shared" si="55"/>
        <v/>
      </c>
    </row>
    <row r="1779" spans="1:7" x14ac:dyDescent="0.25">
      <c r="A1779" s="11">
        <v>114</v>
      </c>
      <c r="B1779" s="11" t="s">
        <v>622</v>
      </c>
      <c r="C1779" s="12">
        <v>41116</v>
      </c>
      <c r="D1779" s="15">
        <v>3700</v>
      </c>
      <c r="E1779" s="12" t="str">
        <f>IF(B1779="Med A", IF(COUNTIFS(A$2:A1779, A1779, B$2:B1779, "Med A")=1, C1779, ""), "")</f>
        <v/>
      </c>
      <c r="F1779" s="12" t="str">
        <f t="shared" si="54"/>
        <v/>
      </c>
      <c r="G1779" s="13" t="str">
        <f t="shared" si="55"/>
        <v/>
      </c>
    </row>
    <row r="1780" spans="1:7" x14ac:dyDescent="0.25">
      <c r="A1780" s="11">
        <v>114</v>
      </c>
      <c r="B1780" s="11" t="s">
        <v>622</v>
      </c>
      <c r="C1780" s="12">
        <v>41118</v>
      </c>
      <c r="D1780" s="15">
        <v>3700</v>
      </c>
      <c r="E1780" s="12" t="str">
        <f>IF(B1780="Med A", IF(COUNTIFS(A$2:A1780, A1780, B$2:B1780, "Med A")=1, C1780, ""), "")</f>
        <v/>
      </c>
      <c r="F1780" s="12" t="str">
        <f t="shared" si="54"/>
        <v/>
      </c>
      <c r="G1780" s="13" t="str">
        <f t="shared" si="55"/>
        <v/>
      </c>
    </row>
    <row r="1781" spans="1:7" x14ac:dyDescent="0.25">
      <c r="A1781" s="11">
        <v>114</v>
      </c>
      <c r="B1781" s="11" t="s">
        <v>622</v>
      </c>
      <c r="C1781" s="12">
        <v>41121</v>
      </c>
      <c r="D1781" s="15">
        <v>3700</v>
      </c>
      <c r="E1781" s="12" t="str">
        <f>IF(B1781="Med A", IF(COUNTIFS(A$2:A1781, A1781, B$2:B1781, "Med A")=1, C1781, ""), "")</f>
        <v/>
      </c>
      <c r="F1781" s="12" t="str">
        <f t="shared" si="54"/>
        <v/>
      </c>
      <c r="G1781" s="13" t="str">
        <f t="shared" si="55"/>
        <v/>
      </c>
    </row>
    <row r="1782" spans="1:7" x14ac:dyDescent="0.25">
      <c r="A1782" s="11">
        <v>114</v>
      </c>
      <c r="B1782" s="11" t="s">
        <v>622</v>
      </c>
      <c r="C1782" s="12">
        <v>41123</v>
      </c>
      <c r="D1782" s="15">
        <v>3700</v>
      </c>
      <c r="E1782" s="12" t="str">
        <f>IF(B1782="Med A", IF(COUNTIFS(A$2:A1782, A1782, B$2:B1782, "Med A")=1, C1782, ""), "")</f>
        <v/>
      </c>
      <c r="F1782" s="12" t="str">
        <f t="shared" si="54"/>
        <v/>
      </c>
      <c r="G1782" s="13" t="str">
        <f t="shared" si="55"/>
        <v/>
      </c>
    </row>
    <row r="1783" spans="1:7" x14ac:dyDescent="0.25">
      <c r="A1783" s="11">
        <v>114</v>
      </c>
      <c r="B1783" s="11" t="s">
        <v>622</v>
      </c>
      <c r="C1783" s="12">
        <v>41125</v>
      </c>
      <c r="D1783" s="15">
        <v>3700</v>
      </c>
      <c r="E1783" s="12" t="str">
        <f>IF(B1783="Med A", IF(COUNTIFS(A$2:A1783, A1783, B$2:B1783, "Med A")=1, C1783, ""), "")</f>
        <v/>
      </c>
      <c r="F1783" s="12" t="str">
        <f t="shared" si="54"/>
        <v/>
      </c>
      <c r="G1783" s="13" t="str">
        <f t="shared" si="55"/>
        <v/>
      </c>
    </row>
    <row r="1784" spans="1:7" x14ac:dyDescent="0.25">
      <c r="A1784" s="11">
        <v>114</v>
      </c>
      <c r="B1784" s="11" t="s">
        <v>622</v>
      </c>
      <c r="C1784" s="12">
        <v>41128</v>
      </c>
      <c r="D1784" s="15">
        <v>3700</v>
      </c>
      <c r="E1784" s="12" t="str">
        <f>IF(B1784="Med A", IF(COUNTIFS(A$2:A1784, A1784, B$2:B1784, "Med A")=1, C1784, ""), "")</f>
        <v/>
      </c>
      <c r="F1784" s="12" t="str">
        <f t="shared" si="54"/>
        <v/>
      </c>
      <c r="G1784" s="13" t="str">
        <f t="shared" si="55"/>
        <v/>
      </c>
    </row>
    <row r="1785" spans="1:7" x14ac:dyDescent="0.25">
      <c r="A1785" s="11">
        <v>114</v>
      </c>
      <c r="B1785" s="11" t="s">
        <v>622</v>
      </c>
      <c r="C1785" s="12">
        <v>41130</v>
      </c>
      <c r="D1785" s="15">
        <v>3700</v>
      </c>
      <c r="E1785" s="12" t="str">
        <f>IF(B1785="Med A", IF(COUNTIFS(A$2:A1785, A1785, B$2:B1785, "Med A")=1, C1785, ""), "")</f>
        <v/>
      </c>
      <c r="F1785" s="12" t="str">
        <f t="shared" si="54"/>
        <v/>
      </c>
      <c r="G1785" s="13" t="str">
        <f t="shared" si="55"/>
        <v/>
      </c>
    </row>
    <row r="1786" spans="1:7" x14ac:dyDescent="0.25">
      <c r="A1786" s="11">
        <v>114</v>
      </c>
      <c r="B1786" s="11" t="s">
        <v>622</v>
      </c>
      <c r="C1786" s="12">
        <v>41132</v>
      </c>
      <c r="D1786" s="15">
        <v>3700</v>
      </c>
      <c r="E1786" s="12" t="str">
        <f>IF(B1786="Med A", IF(COUNTIFS(A$2:A1786, A1786, B$2:B1786, "Med A")=1, C1786, ""), "")</f>
        <v/>
      </c>
      <c r="F1786" s="12" t="str">
        <f t="shared" si="54"/>
        <v/>
      </c>
      <c r="G1786" s="13" t="str">
        <f t="shared" si="55"/>
        <v/>
      </c>
    </row>
    <row r="1787" spans="1:7" x14ac:dyDescent="0.25">
      <c r="A1787" s="11">
        <v>114</v>
      </c>
      <c r="B1787" s="11" t="s">
        <v>622</v>
      </c>
      <c r="C1787" s="12">
        <v>41135</v>
      </c>
      <c r="D1787" s="15">
        <v>3700</v>
      </c>
      <c r="E1787" s="12" t="str">
        <f>IF(B1787="Med A", IF(COUNTIFS(A$2:A1787, A1787, B$2:B1787, "Med A")=1, C1787, ""), "")</f>
        <v/>
      </c>
      <c r="F1787" s="12" t="str">
        <f t="shared" si="54"/>
        <v/>
      </c>
      <c r="G1787" s="13" t="str">
        <f t="shared" si="55"/>
        <v/>
      </c>
    </row>
    <row r="1788" spans="1:7" x14ac:dyDescent="0.25">
      <c r="A1788" s="11">
        <v>114</v>
      </c>
      <c r="B1788" s="11" t="s">
        <v>622</v>
      </c>
      <c r="C1788" s="12">
        <v>41139</v>
      </c>
      <c r="D1788" s="15">
        <v>3700</v>
      </c>
      <c r="E1788" s="12" t="str">
        <f>IF(B1788="Med A", IF(COUNTIFS(A$2:A1788, A1788, B$2:B1788, "Med A")=1, C1788, ""), "")</f>
        <v/>
      </c>
      <c r="F1788" s="12" t="str">
        <f t="shared" si="54"/>
        <v/>
      </c>
      <c r="G1788" s="13" t="str">
        <f t="shared" si="55"/>
        <v/>
      </c>
    </row>
    <row r="1789" spans="1:7" x14ac:dyDescent="0.25">
      <c r="A1789" s="11">
        <v>114</v>
      </c>
      <c r="B1789" s="11" t="s">
        <v>622</v>
      </c>
      <c r="C1789" s="12">
        <v>41142</v>
      </c>
      <c r="D1789" s="15">
        <v>3700</v>
      </c>
      <c r="E1789" s="12" t="str">
        <f>IF(B1789="Med A", IF(COUNTIFS(A$2:A1789, A1789, B$2:B1789, "Med A")=1, C1789, ""), "")</f>
        <v/>
      </c>
      <c r="F1789" s="12" t="str">
        <f t="shared" si="54"/>
        <v/>
      </c>
      <c r="G1789" s="13" t="str">
        <f t="shared" si="55"/>
        <v/>
      </c>
    </row>
    <row r="1790" spans="1:7" x14ac:dyDescent="0.25">
      <c r="A1790" s="11">
        <v>114</v>
      </c>
      <c r="B1790" s="11" t="s">
        <v>622</v>
      </c>
      <c r="C1790" s="12">
        <v>41144</v>
      </c>
      <c r="D1790" s="15">
        <v>5600</v>
      </c>
      <c r="E1790" s="12" t="str">
        <f>IF(B1790="Med A", IF(COUNTIFS(A$2:A1790, A1790, B$2:B1790, "Med A")=1, C1790, ""), "")</f>
        <v/>
      </c>
      <c r="F1790" s="12" t="str">
        <f t="shared" si="54"/>
        <v/>
      </c>
      <c r="G1790" s="13" t="str">
        <f t="shared" si="55"/>
        <v/>
      </c>
    </row>
    <row r="1791" spans="1:7" x14ac:dyDescent="0.25">
      <c r="A1791" s="11">
        <v>114</v>
      </c>
      <c r="B1791" s="11" t="s">
        <v>622</v>
      </c>
      <c r="C1791" s="12">
        <v>41146</v>
      </c>
      <c r="D1791" s="15">
        <v>5600</v>
      </c>
      <c r="E1791" s="12" t="str">
        <f>IF(B1791="Med A", IF(COUNTIFS(A$2:A1791, A1791, B$2:B1791, "Med A")=1, C1791, ""), "")</f>
        <v/>
      </c>
      <c r="F1791" s="12" t="str">
        <f t="shared" si="54"/>
        <v/>
      </c>
      <c r="G1791" s="13" t="str">
        <f t="shared" si="55"/>
        <v/>
      </c>
    </row>
    <row r="1792" spans="1:7" x14ac:dyDescent="0.25">
      <c r="A1792" s="11">
        <v>114</v>
      </c>
      <c r="B1792" s="11" t="s">
        <v>622</v>
      </c>
      <c r="C1792" s="12">
        <v>41151</v>
      </c>
      <c r="D1792" s="15">
        <v>5600</v>
      </c>
      <c r="E1792" s="12" t="str">
        <f>IF(B1792="Med A", IF(COUNTIFS(A$2:A1792, A1792, B$2:B1792, "Med A")=1, C1792, ""), "")</f>
        <v/>
      </c>
      <c r="F1792" s="12" t="str">
        <f t="shared" si="54"/>
        <v/>
      </c>
      <c r="G1792" s="13" t="str">
        <f t="shared" si="55"/>
        <v/>
      </c>
    </row>
    <row r="1793" spans="1:7" x14ac:dyDescent="0.25">
      <c r="A1793" s="11">
        <v>114</v>
      </c>
      <c r="B1793" s="11" t="s">
        <v>622</v>
      </c>
      <c r="C1793" s="12">
        <v>41153</v>
      </c>
      <c r="D1793" s="15">
        <v>5600</v>
      </c>
      <c r="E1793" s="12" t="str">
        <f>IF(B1793="Med A", IF(COUNTIFS(A$2:A1793, A1793, B$2:B1793, "Med A")=1, C1793, ""), "")</f>
        <v/>
      </c>
      <c r="F1793" s="12" t="str">
        <f t="shared" si="54"/>
        <v/>
      </c>
      <c r="G1793" s="13" t="str">
        <f t="shared" si="55"/>
        <v/>
      </c>
    </row>
    <row r="1794" spans="1:7" x14ac:dyDescent="0.25">
      <c r="A1794" s="11">
        <v>114</v>
      </c>
      <c r="B1794" s="11" t="s">
        <v>622</v>
      </c>
      <c r="C1794" s="12">
        <v>41156</v>
      </c>
      <c r="D1794" s="15">
        <v>5600</v>
      </c>
      <c r="E1794" s="12" t="str">
        <f>IF(B1794="Med A", IF(COUNTIFS(A$2:A1794, A1794, B$2:B1794, "Med A")=1, C1794, ""), "")</f>
        <v/>
      </c>
      <c r="F1794" s="12" t="str">
        <f t="shared" ref="F1794:F1857" si="56">IF(AND(B1794="Med A", B1795="Med B", A1794=A1795), C1794, "")</f>
        <v/>
      </c>
      <c r="G1794" s="13" t="str">
        <f t="shared" si="55"/>
        <v/>
      </c>
    </row>
    <row r="1795" spans="1:7" x14ac:dyDescent="0.25">
      <c r="A1795" s="11">
        <v>114</v>
      </c>
      <c r="B1795" s="11" t="s">
        <v>622</v>
      </c>
      <c r="C1795" s="12">
        <v>41158</v>
      </c>
      <c r="D1795" s="15">
        <v>5600</v>
      </c>
      <c r="E1795" s="12" t="str">
        <f>IF(B1795="Med A", IF(COUNTIFS(A$2:A1795, A1795, B$2:B1795, "Med A")=1, C1795, ""), "")</f>
        <v/>
      </c>
      <c r="F1795" s="12">
        <f t="shared" si="56"/>
        <v>41158</v>
      </c>
      <c r="G1795" s="13">
        <f t="shared" ref="G1795:G1858" si="57">IF(AND(B1795="Med A",B1796="Med B",A1795=A1796),(C1795-_xlfn.MINIFS(C:C,A:A,A1795,B:B,"Med A")+1)/7,"")</f>
        <v>9.4285714285714288</v>
      </c>
    </row>
    <row r="1796" spans="1:7" x14ac:dyDescent="0.25">
      <c r="A1796" s="11">
        <v>114</v>
      </c>
      <c r="B1796" s="11" t="s">
        <v>623</v>
      </c>
      <c r="C1796" s="12">
        <v>41166</v>
      </c>
      <c r="D1796" s="15">
        <v>8</v>
      </c>
      <c r="E1796" s="12" t="str">
        <f>IF(B1796="Med A", IF(COUNTIFS(A$2:A1796, A1796, B$2:B1796, "Med A")=1, C1796, ""), "")</f>
        <v/>
      </c>
      <c r="F1796" s="12" t="str">
        <f t="shared" si="56"/>
        <v/>
      </c>
      <c r="G1796" s="13" t="str">
        <f t="shared" si="57"/>
        <v/>
      </c>
    </row>
    <row r="1797" spans="1:7" x14ac:dyDescent="0.25">
      <c r="A1797" s="11">
        <v>114</v>
      </c>
      <c r="B1797" s="11" t="s">
        <v>623</v>
      </c>
      <c r="C1797" s="12">
        <v>41193</v>
      </c>
      <c r="D1797" s="15">
        <v>8</v>
      </c>
      <c r="E1797" s="12" t="str">
        <f>IF(B1797="Med A", IF(COUNTIFS(A$2:A1797, A1797, B$2:B1797, "Med A")=1, C1797, ""), "")</f>
        <v/>
      </c>
      <c r="F1797" s="12" t="str">
        <f t="shared" si="56"/>
        <v/>
      </c>
      <c r="G1797" s="13" t="str">
        <f t="shared" si="57"/>
        <v/>
      </c>
    </row>
    <row r="1798" spans="1:7" x14ac:dyDescent="0.25">
      <c r="A1798" s="11">
        <v>114</v>
      </c>
      <c r="B1798" s="11" t="s">
        <v>623</v>
      </c>
      <c r="C1798" s="12">
        <v>41228</v>
      </c>
      <c r="D1798" s="15">
        <v>8</v>
      </c>
      <c r="E1798" s="12" t="str">
        <f>IF(B1798="Med A", IF(COUNTIFS(A$2:A1798, A1798, B$2:B1798, "Med A")=1, C1798, ""), "")</f>
        <v/>
      </c>
      <c r="F1798" s="12" t="str">
        <f t="shared" si="56"/>
        <v/>
      </c>
      <c r="G1798" s="13" t="str">
        <f t="shared" si="57"/>
        <v/>
      </c>
    </row>
    <row r="1799" spans="1:7" x14ac:dyDescent="0.25">
      <c r="A1799" s="11">
        <v>115</v>
      </c>
      <c r="B1799" s="11" t="s">
        <v>622</v>
      </c>
      <c r="C1799" s="12">
        <v>41092</v>
      </c>
      <c r="D1799" s="15">
        <v>5800</v>
      </c>
      <c r="E1799" s="12">
        <f>IF(B1799="Med A", IF(COUNTIFS(A$2:A1799, A1799, B$2:B1799, "Med A")=1, C1799, ""), "")</f>
        <v>41092</v>
      </c>
      <c r="F1799" s="12" t="str">
        <f t="shared" si="56"/>
        <v/>
      </c>
      <c r="G1799" s="13" t="str">
        <f t="shared" si="57"/>
        <v/>
      </c>
    </row>
    <row r="1800" spans="1:7" x14ac:dyDescent="0.25">
      <c r="A1800" s="11">
        <v>115</v>
      </c>
      <c r="B1800" s="11" t="s">
        <v>622</v>
      </c>
      <c r="C1800" s="12">
        <v>41094</v>
      </c>
      <c r="D1800" s="15">
        <v>5800</v>
      </c>
      <c r="E1800" s="12" t="str">
        <f>IF(B1800="Med A", IF(COUNTIFS(A$2:A1800, A1800, B$2:B1800, "Med A")=1, C1800, ""), "")</f>
        <v/>
      </c>
      <c r="F1800" s="12" t="str">
        <f t="shared" si="56"/>
        <v/>
      </c>
      <c r="G1800" s="13" t="str">
        <f t="shared" si="57"/>
        <v/>
      </c>
    </row>
    <row r="1801" spans="1:7" x14ac:dyDescent="0.25">
      <c r="A1801" s="11">
        <v>115</v>
      </c>
      <c r="B1801" s="11" t="s">
        <v>622</v>
      </c>
      <c r="C1801" s="12">
        <v>41096</v>
      </c>
      <c r="D1801" s="15">
        <v>5800</v>
      </c>
      <c r="E1801" s="12" t="str">
        <f>IF(B1801="Med A", IF(COUNTIFS(A$2:A1801, A1801, B$2:B1801, "Med A")=1, C1801, ""), "")</f>
        <v/>
      </c>
      <c r="F1801" s="12" t="str">
        <f t="shared" si="56"/>
        <v/>
      </c>
      <c r="G1801" s="13" t="str">
        <f t="shared" si="57"/>
        <v/>
      </c>
    </row>
    <row r="1802" spans="1:7" x14ac:dyDescent="0.25">
      <c r="A1802" s="11">
        <v>115</v>
      </c>
      <c r="B1802" s="11" t="s">
        <v>622</v>
      </c>
      <c r="C1802" s="12">
        <v>41099</v>
      </c>
      <c r="D1802" s="15">
        <v>5800</v>
      </c>
      <c r="E1802" s="12" t="str">
        <f>IF(B1802="Med A", IF(COUNTIFS(A$2:A1802, A1802, B$2:B1802, "Med A")=1, C1802, ""), "")</f>
        <v/>
      </c>
      <c r="F1802" s="12" t="str">
        <f t="shared" si="56"/>
        <v/>
      </c>
      <c r="G1802" s="13" t="str">
        <f t="shared" si="57"/>
        <v/>
      </c>
    </row>
    <row r="1803" spans="1:7" x14ac:dyDescent="0.25">
      <c r="A1803" s="11">
        <v>115</v>
      </c>
      <c r="B1803" s="11" t="s">
        <v>622</v>
      </c>
      <c r="C1803" s="12">
        <v>41101</v>
      </c>
      <c r="D1803" s="15">
        <v>5800</v>
      </c>
      <c r="E1803" s="12" t="str">
        <f>IF(B1803="Med A", IF(COUNTIFS(A$2:A1803, A1803, B$2:B1803, "Med A")=1, C1803, ""), "")</f>
        <v/>
      </c>
      <c r="F1803" s="12" t="str">
        <f t="shared" si="56"/>
        <v/>
      </c>
      <c r="G1803" s="13" t="str">
        <f t="shared" si="57"/>
        <v/>
      </c>
    </row>
    <row r="1804" spans="1:7" x14ac:dyDescent="0.25">
      <c r="A1804" s="11">
        <v>115</v>
      </c>
      <c r="B1804" s="11" t="s">
        <v>622</v>
      </c>
      <c r="C1804" s="12">
        <v>41103</v>
      </c>
      <c r="D1804" s="15">
        <v>5800</v>
      </c>
      <c r="E1804" s="12" t="str">
        <f>IF(B1804="Med A", IF(COUNTIFS(A$2:A1804, A1804, B$2:B1804, "Med A")=1, C1804, ""), "")</f>
        <v/>
      </c>
      <c r="F1804" s="12" t="str">
        <f t="shared" si="56"/>
        <v/>
      </c>
      <c r="G1804" s="13" t="str">
        <f t="shared" si="57"/>
        <v/>
      </c>
    </row>
    <row r="1805" spans="1:7" x14ac:dyDescent="0.25">
      <c r="A1805" s="11">
        <v>116</v>
      </c>
      <c r="B1805" s="11" t="s">
        <v>622</v>
      </c>
      <c r="C1805" s="12">
        <v>41092</v>
      </c>
      <c r="D1805" s="15">
        <v>2900</v>
      </c>
      <c r="E1805" s="12">
        <f>IF(B1805="Med A", IF(COUNTIFS(A$2:A1805, A1805, B$2:B1805, "Med A")=1, C1805, ""), "")</f>
        <v>41092</v>
      </c>
      <c r="F1805" s="12" t="str">
        <f t="shared" si="56"/>
        <v/>
      </c>
      <c r="G1805" s="13" t="str">
        <f t="shared" si="57"/>
        <v/>
      </c>
    </row>
    <row r="1806" spans="1:7" x14ac:dyDescent="0.25">
      <c r="A1806" s="11">
        <v>116</v>
      </c>
      <c r="B1806" s="11" t="s">
        <v>622</v>
      </c>
      <c r="C1806" s="12">
        <v>41094</v>
      </c>
      <c r="D1806" s="15">
        <v>2900</v>
      </c>
      <c r="E1806" s="12" t="str">
        <f>IF(B1806="Med A", IF(COUNTIFS(A$2:A1806, A1806, B$2:B1806, "Med A")=1, C1806, ""), "")</f>
        <v/>
      </c>
      <c r="F1806" s="12" t="str">
        <f t="shared" si="56"/>
        <v/>
      </c>
      <c r="G1806" s="13" t="str">
        <f t="shared" si="57"/>
        <v/>
      </c>
    </row>
    <row r="1807" spans="1:7" x14ac:dyDescent="0.25">
      <c r="A1807" s="11">
        <v>116</v>
      </c>
      <c r="B1807" s="11" t="s">
        <v>622</v>
      </c>
      <c r="C1807" s="12">
        <v>41096</v>
      </c>
      <c r="D1807" s="15">
        <v>2900</v>
      </c>
      <c r="E1807" s="12" t="str">
        <f>IF(B1807="Med A", IF(COUNTIFS(A$2:A1807, A1807, B$2:B1807, "Med A")=1, C1807, ""), "")</f>
        <v/>
      </c>
      <c r="F1807" s="12" t="str">
        <f t="shared" si="56"/>
        <v/>
      </c>
      <c r="G1807" s="13" t="str">
        <f t="shared" si="57"/>
        <v/>
      </c>
    </row>
    <row r="1808" spans="1:7" x14ac:dyDescent="0.25">
      <c r="A1808" s="11">
        <v>116</v>
      </c>
      <c r="B1808" s="11" t="s">
        <v>622</v>
      </c>
      <c r="C1808" s="12">
        <v>41099</v>
      </c>
      <c r="D1808" s="15">
        <v>2900</v>
      </c>
      <c r="E1808" s="12" t="str">
        <f>IF(B1808="Med A", IF(COUNTIFS(A$2:A1808, A1808, B$2:B1808, "Med A")=1, C1808, ""), "")</f>
        <v/>
      </c>
      <c r="F1808" s="12" t="str">
        <f t="shared" si="56"/>
        <v/>
      </c>
      <c r="G1808" s="13" t="str">
        <f t="shared" si="57"/>
        <v/>
      </c>
    </row>
    <row r="1809" spans="1:7" x14ac:dyDescent="0.25">
      <c r="A1809" s="11">
        <v>116</v>
      </c>
      <c r="B1809" s="11" t="s">
        <v>622</v>
      </c>
      <c r="C1809" s="12">
        <v>41101</v>
      </c>
      <c r="D1809" s="15">
        <v>2900</v>
      </c>
      <c r="E1809" s="12" t="str">
        <f>IF(B1809="Med A", IF(COUNTIFS(A$2:A1809, A1809, B$2:B1809, "Med A")=1, C1809, ""), "")</f>
        <v/>
      </c>
      <c r="F1809" s="12" t="str">
        <f t="shared" si="56"/>
        <v/>
      </c>
      <c r="G1809" s="13" t="str">
        <f t="shared" si="57"/>
        <v/>
      </c>
    </row>
    <row r="1810" spans="1:7" x14ac:dyDescent="0.25">
      <c r="A1810" s="11">
        <v>116</v>
      </c>
      <c r="B1810" s="11" t="s">
        <v>622</v>
      </c>
      <c r="C1810" s="12">
        <v>41106</v>
      </c>
      <c r="D1810" s="15">
        <v>2900</v>
      </c>
      <c r="E1810" s="12" t="str">
        <f>IF(B1810="Med A", IF(COUNTIFS(A$2:A1810, A1810, B$2:B1810, "Med A")=1, C1810, ""), "")</f>
        <v/>
      </c>
      <c r="F1810" s="12" t="str">
        <f t="shared" si="56"/>
        <v/>
      </c>
      <c r="G1810" s="13" t="str">
        <f t="shared" si="57"/>
        <v/>
      </c>
    </row>
    <row r="1811" spans="1:7" x14ac:dyDescent="0.25">
      <c r="A1811" s="11">
        <v>116</v>
      </c>
      <c r="B1811" s="11" t="s">
        <v>622</v>
      </c>
      <c r="C1811" s="12">
        <v>41108</v>
      </c>
      <c r="D1811" s="15">
        <v>2900</v>
      </c>
      <c r="E1811" s="12" t="str">
        <f>IF(B1811="Med A", IF(COUNTIFS(A$2:A1811, A1811, B$2:B1811, "Med A")=1, C1811, ""), "")</f>
        <v/>
      </c>
      <c r="F1811" s="12" t="str">
        <f t="shared" si="56"/>
        <v/>
      </c>
      <c r="G1811" s="13" t="str">
        <f t="shared" si="57"/>
        <v/>
      </c>
    </row>
    <row r="1812" spans="1:7" x14ac:dyDescent="0.25">
      <c r="A1812" s="11">
        <v>116</v>
      </c>
      <c r="B1812" s="11" t="s">
        <v>622</v>
      </c>
      <c r="C1812" s="12">
        <v>41110</v>
      </c>
      <c r="D1812" s="15">
        <v>3200</v>
      </c>
      <c r="E1812" s="12" t="str">
        <f>IF(B1812="Med A", IF(COUNTIFS(A$2:A1812, A1812, B$2:B1812, "Med A")=1, C1812, ""), "")</f>
        <v/>
      </c>
      <c r="F1812" s="12" t="str">
        <f t="shared" si="56"/>
        <v/>
      </c>
      <c r="G1812" s="13" t="str">
        <f t="shared" si="57"/>
        <v/>
      </c>
    </row>
    <row r="1813" spans="1:7" x14ac:dyDescent="0.25">
      <c r="A1813" s="11">
        <v>116</v>
      </c>
      <c r="B1813" s="11" t="s">
        <v>622</v>
      </c>
      <c r="C1813" s="12">
        <v>41115</v>
      </c>
      <c r="D1813" s="15">
        <v>3200</v>
      </c>
      <c r="E1813" s="12" t="str">
        <f>IF(B1813="Med A", IF(COUNTIFS(A$2:A1813, A1813, B$2:B1813, "Med A")=1, C1813, ""), "")</f>
        <v/>
      </c>
      <c r="F1813" s="12" t="str">
        <f t="shared" si="56"/>
        <v/>
      </c>
      <c r="G1813" s="13" t="str">
        <f t="shared" si="57"/>
        <v/>
      </c>
    </row>
    <row r="1814" spans="1:7" x14ac:dyDescent="0.25">
      <c r="A1814" s="11">
        <v>116</v>
      </c>
      <c r="B1814" s="11" t="s">
        <v>622</v>
      </c>
      <c r="C1814" s="12">
        <v>41117</v>
      </c>
      <c r="D1814" s="15">
        <v>3200</v>
      </c>
      <c r="E1814" s="12" t="str">
        <f>IF(B1814="Med A", IF(COUNTIFS(A$2:A1814, A1814, B$2:B1814, "Med A")=1, C1814, ""), "")</f>
        <v/>
      </c>
      <c r="F1814" s="12" t="str">
        <f t="shared" si="56"/>
        <v/>
      </c>
      <c r="G1814" s="13" t="str">
        <f t="shared" si="57"/>
        <v/>
      </c>
    </row>
    <row r="1815" spans="1:7" x14ac:dyDescent="0.25">
      <c r="A1815" s="11">
        <v>116</v>
      </c>
      <c r="B1815" s="11" t="s">
        <v>622</v>
      </c>
      <c r="C1815" s="12">
        <v>41120</v>
      </c>
      <c r="D1815" s="15">
        <v>3200</v>
      </c>
      <c r="E1815" s="12" t="str">
        <f>IF(B1815="Med A", IF(COUNTIFS(A$2:A1815, A1815, B$2:B1815, "Med A")=1, C1815, ""), "")</f>
        <v/>
      </c>
      <c r="F1815" s="12" t="str">
        <f t="shared" si="56"/>
        <v/>
      </c>
      <c r="G1815" s="13" t="str">
        <f t="shared" si="57"/>
        <v/>
      </c>
    </row>
    <row r="1816" spans="1:7" x14ac:dyDescent="0.25">
      <c r="A1816" s="11">
        <v>116</v>
      </c>
      <c r="B1816" s="11" t="s">
        <v>622</v>
      </c>
      <c r="C1816" s="12">
        <v>41122</v>
      </c>
      <c r="D1816" s="15">
        <v>3200</v>
      </c>
      <c r="E1816" s="12" t="str">
        <f>IF(B1816="Med A", IF(COUNTIFS(A$2:A1816, A1816, B$2:B1816, "Med A")=1, C1816, ""), "")</f>
        <v/>
      </c>
      <c r="F1816" s="12" t="str">
        <f t="shared" si="56"/>
        <v/>
      </c>
      <c r="G1816" s="13" t="str">
        <f t="shared" si="57"/>
        <v/>
      </c>
    </row>
    <row r="1817" spans="1:7" x14ac:dyDescent="0.25">
      <c r="A1817" s="11">
        <v>116</v>
      </c>
      <c r="B1817" s="11" t="s">
        <v>622</v>
      </c>
      <c r="C1817" s="12">
        <v>41124</v>
      </c>
      <c r="D1817" s="15">
        <v>3200</v>
      </c>
      <c r="E1817" s="12" t="str">
        <f>IF(B1817="Med A", IF(COUNTIFS(A$2:A1817, A1817, B$2:B1817, "Med A")=1, C1817, ""), "")</f>
        <v/>
      </c>
      <c r="F1817" s="12" t="str">
        <f t="shared" si="56"/>
        <v/>
      </c>
      <c r="G1817" s="13" t="str">
        <f t="shared" si="57"/>
        <v/>
      </c>
    </row>
    <row r="1818" spans="1:7" x14ac:dyDescent="0.25">
      <c r="A1818" s="11">
        <v>116</v>
      </c>
      <c r="B1818" s="11" t="s">
        <v>622</v>
      </c>
      <c r="C1818" s="12">
        <v>41127</v>
      </c>
      <c r="D1818" s="15">
        <v>3200</v>
      </c>
      <c r="E1818" s="12" t="str">
        <f>IF(B1818="Med A", IF(COUNTIFS(A$2:A1818, A1818, B$2:B1818, "Med A")=1, C1818, ""), "")</f>
        <v/>
      </c>
      <c r="F1818" s="12" t="str">
        <f t="shared" si="56"/>
        <v/>
      </c>
      <c r="G1818" s="13" t="str">
        <f t="shared" si="57"/>
        <v/>
      </c>
    </row>
    <row r="1819" spans="1:7" x14ac:dyDescent="0.25">
      <c r="A1819" s="11">
        <v>116</v>
      </c>
      <c r="B1819" s="11" t="s">
        <v>622</v>
      </c>
      <c r="C1819" s="12">
        <v>41129</v>
      </c>
      <c r="D1819" s="15">
        <v>3200</v>
      </c>
      <c r="E1819" s="12" t="str">
        <f>IF(B1819="Med A", IF(COUNTIFS(A$2:A1819, A1819, B$2:B1819, "Med A")=1, C1819, ""), "")</f>
        <v/>
      </c>
      <c r="F1819" s="12" t="str">
        <f t="shared" si="56"/>
        <v/>
      </c>
      <c r="G1819" s="13" t="str">
        <f t="shared" si="57"/>
        <v/>
      </c>
    </row>
    <row r="1820" spans="1:7" x14ac:dyDescent="0.25">
      <c r="A1820" s="11">
        <v>116</v>
      </c>
      <c r="B1820" s="11" t="s">
        <v>622</v>
      </c>
      <c r="C1820" s="12">
        <v>41131</v>
      </c>
      <c r="D1820" s="15">
        <v>3200</v>
      </c>
      <c r="E1820" s="12" t="str">
        <f>IF(B1820="Med A", IF(COUNTIFS(A$2:A1820, A1820, B$2:B1820, "Med A")=1, C1820, ""), "")</f>
        <v/>
      </c>
      <c r="F1820" s="12" t="str">
        <f t="shared" si="56"/>
        <v/>
      </c>
      <c r="G1820" s="13" t="str">
        <f t="shared" si="57"/>
        <v/>
      </c>
    </row>
    <row r="1821" spans="1:7" x14ac:dyDescent="0.25">
      <c r="A1821" s="11">
        <v>116</v>
      </c>
      <c r="B1821" s="11" t="s">
        <v>622</v>
      </c>
      <c r="C1821" s="12">
        <v>41134</v>
      </c>
      <c r="D1821" s="15">
        <v>3200</v>
      </c>
      <c r="E1821" s="12" t="str">
        <f>IF(B1821="Med A", IF(COUNTIFS(A$2:A1821, A1821, B$2:B1821, "Med A")=1, C1821, ""), "")</f>
        <v/>
      </c>
      <c r="F1821" s="12" t="str">
        <f t="shared" si="56"/>
        <v/>
      </c>
      <c r="G1821" s="13" t="str">
        <f t="shared" si="57"/>
        <v/>
      </c>
    </row>
    <row r="1822" spans="1:7" x14ac:dyDescent="0.25">
      <c r="A1822" s="11">
        <v>116</v>
      </c>
      <c r="B1822" s="11" t="s">
        <v>622</v>
      </c>
      <c r="C1822" s="12">
        <v>41136</v>
      </c>
      <c r="D1822" s="15">
        <v>3200</v>
      </c>
      <c r="E1822" s="12" t="str">
        <f>IF(B1822="Med A", IF(COUNTIFS(A$2:A1822, A1822, B$2:B1822, "Med A")=1, C1822, ""), "")</f>
        <v/>
      </c>
      <c r="F1822" s="12" t="str">
        <f t="shared" si="56"/>
        <v/>
      </c>
      <c r="G1822" s="13" t="str">
        <f t="shared" si="57"/>
        <v/>
      </c>
    </row>
    <row r="1823" spans="1:7" x14ac:dyDescent="0.25">
      <c r="A1823" s="11">
        <v>116</v>
      </c>
      <c r="B1823" s="11" t="s">
        <v>622</v>
      </c>
      <c r="C1823" s="12">
        <v>41155</v>
      </c>
      <c r="D1823" s="15">
        <v>2600</v>
      </c>
      <c r="E1823" s="12" t="str">
        <f>IF(B1823="Med A", IF(COUNTIFS(A$2:A1823, A1823, B$2:B1823, "Med A")=1, C1823, ""), "")</f>
        <v/>
      </c>
      <c r="F1823" s="12">
        <f t="shared" si="56"/>
        <v>41155</v>
      </c>
      <c r="G1823" s="13">
        <f t="shared" si="57"/>
        <v>9.1428571428571423</v>
      </c>
    </row>
    <row r="1824" spans="1:7" x14ac:dyDescent="0.25">
      <c r="A1824" s="11">
        <v>116</v>
      </c>
      <c r="B1824" s="11" t="s">
        <v>623</v>
      </c>
      <c r="C1824" s="12">
        <v>41164</v>
      </c>
      <c r="D1824" s="15">
        <v>5</v>
      </c>
      <c r="E1824" s="12" t="str">
        <f>IF(B1824="Med A", IF(COUNTIFS(A$2:A1824, A1824, B$2:B1824, "Med A")=1, C1824, ""), "")</f>
        <v/>
      </c>
      <c r="F1824" s="12" t="str">
        <f t="shared" si="56"/>
        <v/>
      </c>
      <c r="G1824" s="13" t="str">
        <f t="shared" si="57"/>
        <v/>
      </c>
    </row>
    <row r="1825" spans="1:7" x14ac:dyDescent="0.25">
      <c r="A1825" s="11">
        <v>116</v>
      </c>
      <c r="B1825" s="11" t="s">
        <v>623</v>
      </c>
      <c r="C1825" s="12">
        <v>41227</v>
      </c>
      <c r="D1825" s="15">
        <v>8</v>
      </c>
      <c r="E1825" s="12" t="str">
        <f>IF(B1825="Med A", IF(COUNTIFS(A$2:A1825, A1825, B$2:B1825, "Med A")=1, C1825, ""), "")</f>
        <v/>
      </c>
      <c r="F1825" s="12" t="str">
        <f t="shared" si="56"/>
        <v/>
      </c>
      <c r="G1825" s="13" t="str">
        <f t="shared" si="57"/>
        <v/>
      </c>
    </row>
    <row r="1826" spans="1:7" x14ac:dyDescent="0.25">
      <c r="A1826" s="11">
        <v>117</v>
      </c>
      <c r="B1826" s="11" t="s">
        <v>622</v>
      </c>
      <c r="C1826" s="12">
        <v>41092</v>
      </c>
      <c r="D1826" s="15">
        <v>8800</v>
      </c>
      <c r="E1826" s="12">
        <f>IF(B1826="Med A", IF(COUNTIFS(A$2:A1826, A1826, B$2:B1826, "Med A")=1, C1826, ""), "")</f>
        <v>41092</v>
      </c>
      <c r="F1826" s="12" t="str">
        <f t="shared" si="56"/>
        <v/>
      </c>
      <c r="G1826" s="13" t="str">
        <f t="shared" si="57"/>
        <v/>
      </c>
    </row>
    <row r="1827" spans="1:7" x14ac:dyDescent="0.25">
      <c r="A1827" s="11">
        <v>117</v>
      </c>
      <c r="B1827" s="11" t="s">
        <v>622</v>
      </c>
      <c r="C1827" s="12">
        <v>41094</v>
      </c>
      <c r="D1827" s="15">
        <v>8800</v>
      </c>
      <c r="E1827" s="12" t="str">
        <f>IF(B1827="Med A", IF(COUNTIFS(A$2:A1827, A1827, B$2:B1827, "Med A")=1, C1827, ""), "")</f>
        <v/>
      </c>
      <c r="F1827" s="12" t="str">
        <f t="shared" si="56"/>
        <v/>
      </c>
      <c r="G1827" s="13" t="str">
        <f t="shared" si="57"/>
        <v/>
      </c>
    </row>
    <row r="1828" spans="1:7" x14ac:dyDescent="0.25">
      <c r="A1828" s="11">
        <v>117</v>
      </c>
      <c r="B1828" s="11" t="s">
        <v>622</v>
      </c>
      <c r="C1828" s="12">
        <v>41096</v>
      </c>
      <c r="D1828" s="15">
        <v>9700</v>
      </c>
      <c r="E1828" s="12" t="str">
        <f>IF(B1828="Med A", IF(COUNTIFS(A$2:A1828, A1828, B$2:B1828, "Med A")=1, C1828, ""), "")</f>
        <v/>
      </c>
      <c r="F1828" s="12" t="str">
        <f t="shared" si="56"/>
        <v/>
      </c>
      <c r="G1828" s="13" t="str">
        <f t="shared" si="57"/>
        <v/>
      </c>
    </row>
    <row r="1829" spans="1:7" x14ac:dyDescent="0.25">
      <c r="A1829" s="11">
        <v>117</v>
      </c>
      <c r="B1829" s="11" t="s">
        <v>622</v>
      </c>
      <c r="C1829" s="12">
        <v>41099</v>
      </c>
      <c r="D1829" s="15">
        <v>9700</v>
      </c>
      <c r="E1829" s="12" t="str">
        <f>IF(B1829="Med A", IF(COUNTIFS(A$2:A1829, A1829, B$2:B1829, "Med A")=1, C1829, ""), "")</f>
        <v/>
      </c>
      <c r="F1829" s="12" t="str">
        <f t="shared" si="56"/>
        <v/>
      </c>
      <c r="G1829" s="13" t="str">
        <f t="shared" si="57"/>
        <v/>
      </c>
    </row>
    <row r="1830" spans="1:7" x14ac:dyDescent="0.25">
      <c r="A1830" s="11">
        <v>117</v>
      </c>
      <c r="B1830" s="11" t="s">
        <v>622</v>
      </c>
      <c r="C1830" s="12">
        <v>41101</v>
      </c>
      <c r="D1830" s="15">
        <v>9700</v>
      </c>
      <c r="E1830" s="12" t="str">
        <f>IF(B1830="Med A", IF(COUNTIFS(A$2:A1830, A1830, B$2:B1830, "Med A")=1, C1830, ""), "")</f>
        <v/>
      </c>
      <c r="F1830" s="12" t="str">
        <f t="shared" si="56"/>
        <v/>
      </c>
      <c r="G1830" s="13" t="str">
        <f t="shared" si="57"/>
        <v/>
      </c>
    </row>
    <row r="1831" spans="1:7" x14ac:dyDescent="0.25">
      <c r="A1831" s="11">
        <v>117</v>
      </c>
      <c r="B1831" s="11" t="s">
        <v>622</v>
      </c>
      <c r="C1831" s="12">
        <v>41103</v>
      </c>
      <c r="D1831" s="15">
        <v>9700</v>
      </c>
      <c r="E1831" s="12" t="str">
        <f>IF(B1831="Med A", IF(COUNTIFS(A$2:A1831, A1831, B$2:B1831, "Med A")=1, C1831, ""), "")</f>
        <v/>
      </c>
      <c r="F1831" s="12" t="str">
        <f t="shared" si="56"/>
        <v/>
      </c>
      <c r="G1831" s="13" t="str">
        <f t="shared" si="57"/>
        <v/>
      </c>
    </row>
    <row r="1832" spans="1:7" x14ac:dyDescent="0.25">
      <c r="A1832" s="11">
        <v>117</v>
      </c>
      <c r="B1832" s="11" t="s">
        <v>622</v>
      </c>
      <c r="C1832" s="12">
        <v>41106</v>
      </c>
      <c r="D1832" s="15">
        <v>9700</v>
      </c>
      <c r="E1832" s="12" t="str">
        <f>IF(B1832="Med A", IF(COUNTIFS(A$2:A1832, A1832, B$2:B1832, "Med A")=1, C1832, ""), "")</f>
        <v/>
      </c>
      <c r="F1832" s="12" t="str">
        <f t="shared" si="56"/>
        <v/>
      </c>
      <c r="G1832" s="13" t="str">
        <f t="shared" si="57"/>
        <v/>
      </c>
    </row>
    <row r="1833" spans="1:7" x14ac:dyDescent="0.25">
      <c r="A1833" s="11">
        <v>117</v>
      </c>
      <c r="B1833" s="11" t="s">
        <v>622</v>
      </c>
      <c r="C1833" s="12">
        <v>41108</v>
      </c>
      <c r="D1833" s="15">
        <v>9700</v>
      </c>
      <c r="E1833" s="12" t="str">
        <f>IF(B1833="Med A", IF(COUNTIFS(A$2:A1833, A1833, B$2:B1833, "Med A")=1, C1833, ""), "")</f>
        <v/>
      </c>
      <c r="F1833" s="12" t="str">
        <f t="shared" si="56"/>
        <v/>
      </c>
      <c r="G1833" s="13" t="str">
        <f t="shared" si="57"/>
        <v/>
      </c>
    </row>
    <row r="1834" spans="1:7" x14ac:dyDescent="0.25">
      <c r="A1834" s="11">
        <v>117</v>
      </c>
      <c r="B1834" s="11" t="s">
        <v>622</v>
      </c>
      <c r="C1834" s="12">
        <v>41110</v>
      </c>
      <c r="D1834" s="15">
        <v>10700</v>
      </c>
      <c r="E1834" s="12" t="str">
        <f>IF(B1834="Med A", IF(COUNTIFS(A$2:A1834, A1834, B$2:B1834, "Med A")=1, C1834, ""), "")</f>
        <v/>
      </c>
      <c r="F1834" s="12" t="str">
        <f t="shared" si="56"/>
        <v/>
      </c>
      <c r="G1834" s="13" t="str">
        <f t="shared" si="57"/>
        <v/>
      </c>
    </row>
    <row r="1835" spans="1:7" x14ac:dyDescent="0.25">
      <c r="A1835" s="11">
        <v>117</v>
      </c>
      <c r="B1835" s="11" t="s">
        <v>622</v>
      </c>
      <c r="C1835" s="12">
        <v>41113</v>
      </c>
      <c r="D1835" s="15">
        <v>10700</v>
      </c>
      <c r="E1835" s="12" t="str">
        <f>IF(B1835="Med A", IF(COUNTIFS(A$2:A1835, A1835, B$2:B1835, "Med A")=1, C1835, ""), "")</f>
        <v/>
      </c>
      <c r="F1835" s="12" t="str">
        <f t="shared" si="56"/>
        <v/>
      </c>
      <c r="G1835" s="13" t="str">
        <f t="shared" si="57"/>
        <v/>
      </c>
    </row>
    <row r="1836" spans="1:7" x14ac:dyDescent="0.25">
      <c r="A1836" s="11">
        <v>117</v>
      </c>
      <c r="B1836" s="11" t="s">
        <v>622</v>
      </c>
      <c r="C1836" s="12">
        <v>41117</v>
      </c>
      <c r="D1836" s="15">
        <v>10700</v>
      </c>
      <c r="E1836" s="12" t="str">
        <f>IF(B1836="Med A", IF(COUNTIFS(A$2:A1836, A1836, B$2:B1836, "Med A")=1, C1836, ""), "")</f>
        <v/>
      </c>
      <c r="F1836" s="12" t="str">
        <f t="shared" si="56"/>
        <v/>
      </c>
      <c r="G1836" s="13" t="str">
        <f t="shared" si="57"/>
        <v/>
      </c>
    </row>
    <row r="1837" spans="1:7" x14ac:dyDescent="0.25">
      <c r="A1837" s="11">
        <v>117</v>
      </c>
      <c r="B1837" s="11" t="s">
        <v>622</v>
      </c>
      <c r="C1837" s="12">
        <v>41120</v>
      </c>
      <c r="D1837" s="15">
        <v>10700</v>
      </c>
      <c r="E1837" s="12" t="str">
        <f>IF(B1837="Med A", IF(COUNTIFS(A$2:A1837, A1837, B$2:B1837, "Med A")=1, C1837, ""), "")</f>
        <v/>
      </c>
      <c r="F1837" s="12" t="str">
        <f t="shared" si="56"/>
        <v/>
      </c>
      <c r="G1837" s="13" t="str">
        <f t="shared" si="57"/>
        <v/>
      </c>
    </row>
    <row r="1838" spans="1:7" x14ac:dyDescent="0.25">
      <c r="A1838" s="11">
        <v>117</v>
      </c>
      <c r="B1838" s="11" t="s">
        <v>622</v>
      </c>
      <c r="C1838" s="12">
        <v>41122</v>
      </c>
      <c r="D1838" s="15">
        <v>10700</v>
      </c>
      <c r="E1838" s="12" t="str">
        <f>IF(B1838="Med A", IF(COUNTIFS(A$2:A1838, A1838, B$2:B1838, "Med A")=1, C1838, ""), "")</f>
        <v/>
      </c>
      <c r="F1838" s="12" t="str">
        <f t="shared" si="56"/>
        <v/>
      </c>
      <c r="G1838" s="13" t="str">
        <f t="shared" si="57"/>
        <v/>
      </c>
    </row>
    <row r="1839" spans="1:7" x14ac:dyDescent="0.25">
      <c r="A1839" s="11">
        <v>117</v>
      </c>
      <c r="B1839" s="11" t="s">
        <v>622</v>
      </c>
      <c r="C1839" s="12">
        <v>41124</v>
      </c>
      <c r="D1839" s="15">
        <v>20000</v>
      </c>
      <c r="E1839" s="12" t="str">
        <f>IF(B1839="Med A", IF(COUNTIFS(A$2:A1839, A1839, B$2:B1839, "Med A")=1, C1839, ""), "")</f>
        <v/>
      </c>
      <c r="F1839" s="12" t="str">
        <f t="shared" si="56"/>
        <v/>
      </c>
      <c r="G1839" s="13" t="str">
        <f t="shared" si="57"/>
        <v/>
      </c>
    </row>
    <row r="1840" spans="1:7" x14ac:dyDescent="0.25">
      <c r="A1840" s="11">
        <v>117</v>
      </c>
      <c r="B1840" s="11" t="s">
        <v>622</v>
      </c>
      <c r="C1840" s="12">
        <v>41127</v>
      </c>
      <c r="D1840" s="15">
        <v>20000</v>
      </c>
      <c r="E1840" s="12" t="str">
        <f>IF(B1840="Med A", IF(COUNTIFS(A$2:A1840, A1840, B$2:B1840, "Med A")=1, C1840, ""), "")</f>
        <v/>
      </c>
      <c r="F1840" s="12" t="str">
        <f t="shared" si="56"/>
        <v/>
      </c>
      <c r="G1840" s="13" t="str">
        <f t="shared" si="57"/>
        <v/>
      </c>
    </row>
    <row r="1841" spans="1:7" x14ac:dyDescent="0.25">
      <c r="A1841" s="11">
        <v>117</v>
      </c>
      <c r="B1841" s="11" t="s">
        <v>622</v>
      </c>
      <c r="C1841" s="12">
        <v>41129</v>
      </c>
      <c r="D1841" s="15">
        <v>20000</v>
      </c>
      <c r="E1841" s="12" t="str">
        <f>IF(B1841="Med A", IF(COUNTIFS(A$2:A1841, A1841, B$2:B1841, "Med A")=1, C1841, ""), "")</f>
        <v/>
      </c>
      <c r="F1841" s="12" t="str">
        <f t="shared" si="56"/>
        <v/>
      </c>
      <c r="G1841" s="13" t="str">
        <f t="shared" si="57"/>
        <v/>
      </c>
    </row>
    <row r="1842" spans="1:7" x14ac:dyDescent="0.25">
      <c r="A1842" s="11">
        <v>117</v>
      </c>
      <c r="B1842" s="11" t="s">
        <v>622</v>
      </c>
      <c r="C1842" s="12">
        <v>41131</v>
      </c>
      <c r="D1842" s="15">
        <v>20000</v>
      </c>
      <c r="E1842" s="12" t="str">
        <f>IF(B1842="Med A", IF(COUNTIFS(A$2:A1842, A1842, B$2:B1842, "Med A")=1, C1842, ""), "")</f>
        <v/>
      </c>
      <c r="F1842" s="12" t="str">
        <f t="shared" si="56"/>
        <v/>
      </c>
      <c r="G1842" s="13" t="str">
        <f t="shared" si="57"/>
        <v/>
      </c>
    </row>
    <row r="1843" spans="1:7" x14ac:dyDescent="0.25">
      <c r="A1843" s="11">
        <v>117</v>
      </c>
      <c r="B1843" s="11" t="s">
        <v>622</v>
      </c>
      <c r="C1843" s="12">
        <v>41134</v>
      </c>
      <c r="D1843" s="15">
        <v>20000</v>
      </c>
      <c r="E1843" s="12" t="str">
        <f>IF(B1843="Med A", IF(COUNTIFS(A$2:A1843, A1843, B$2:B1843, "Med A")=1, C1843, ""), "")</f>
        <v/>
      </c>
      <c r="F1843" s="12" t="str">
        <f t="shared" si="56"/>
        <v/>
      </c>
      <c r="G1843" s="13" t="str">
        <f t="shared" si="57"/>
        <v/>
      </c>
    </row>
    <row r="1844" spans="1:7" x14ac:dyDescent="0.25">
      <c r="A1844" s="11">
        <v>117</v>
      </c>
      <c r="B1844" s="11" t="s">
        <v>622</v>
      </c>
      <c r="C1844" s="12">
        <v>41136</v>
      </c>
      <c r="D1844" s="15">
        <v>20000</v>
      </c>
      <c r="E1844" s="12" t="str">
        <f>IF(B1844="Med A", IF(COUNTIFS(A$2:A1844, A1844, B$2:B1844, "Med A")=1, C1844, ""), "")</f>
        <v/>
      </c>
      <c r="F1844" s="12" t="str">
        <f t="shared" si="56"/>
        <v/>
      </c>
      <c r="G1844" s="13" t="str">
        <f t="shared" si="57"/>
        <v/>
      </c>
    </row>
    <row r="1845" spans="1:7" x14ac:dyDescent="0.25">
      <c r="A1845" s="11">
        <v>117</v>
      </c>
      <c r="B1845" s="11" t="s">
        <v>622</v>
      </c>
      <c r="C1845" s="12">
        <v>41138</v>
      </c>
      <c r="D1845" s="15">
        <v>20000</v>
      </c>
      <c r="E1845" s="12" t="str">
        <f>IF(B1845="Med A", IF(COUNTIFS(A$2:A1845, A1845, B$2:B1845, "Med A")=1, C1845, ""), "")</f>
        <v/>
      </c>
      <c r="F1845" s="12" t="str">
        <f t="shared" si="56"/>
        <v/>
      </c>
      <c r="G1845" s="13" t="str">
        <f t="shared" si="57"/>
        <v/>
      </c>
    </row>
    <row r="1846" spans="1:7" x14ac:dyDescent="0.25">
      <c r="A1846" s="11">
        <v>117</v>
      </c>
      <c r="B1846" s="11" t="s">
        <v>622</v>
      </c>
      <c r="C1846" s="12">
        <v>41141</v>
      </c>
      <c r="D1846" s="15">
        <v>20000</v>
      </c>
      <c r="E1846" s="12" t="str">
        <f>IF(B1846="Med A", IF(COUNTIFS(A$2:A1846, A1846, B$2:B1846, "Med A")=1, C1846, ""), "")</f>
        <v/>
      </c>
      <c r="F1846" s="12" t="str">
        <f t="shared" si="56"/>
        <v/>
      </c>
      <c r="G1846" s="13" t="str">
        <f t="shared" si="57"/>
        <v/>
      </c>
    </row>
    <row r="1847" spans="1:7" x14ac:dyDescent="0.25">
      <c r="A1847" s="11">
        <v>117</v>
      </c>
      <c r="B1847" s="11" t="s">
        <v>622</v>
      </c>
      <c r="C1847" s="12">
        <v>41143</v>
      </c>
      <c r="D1847" s="15">
        <v>20000</v>
      </c>
      <c r="E1847" s="12" t="str">
        <f>IF(B1847="Med A", IF(COUNTIFS(A$2:A1847, A1847, B$2:B1847, "Med A")=1, C1847, ""), "")</f>
        <v/>
      </c>
      <c r="F1847" s="12" t="str">
        <f t="shared" si="56"/>
        <v/>
      </c>
      <c r="G1847" s="13" t="str">
        <f t="shared" si="57"/>
        <v/>
      </c>
    </row>
    <row r="1848" spans="1:7" x14ac:dyDescent="0.25">
      <c r="A1848" s="11">
        <v>117</v>
      </c>
      <c r="B1848" s="11" t="s">
        <v>622</v>
      </c>
      <c r="C1848" s="12">
        <v>41145</v>
      </c>
      <c r="D1848" s="15">
        <v>20000</v>
      </c>
      <c r="E1848" s="12" t="str">
        <f>IF(B1848="Med A", IF(COUNTIFS(A$2:A1848, A1848, B$2:B1848, "Med A")=1, C1848, ""), "")</f>
        <v/>
      </c>
      <c r="F1848" s="12" t="str">
        <f t="shared" si="56"/>
        <v/>
      </c>
      <c r="G1848" s="13" t="str">
        <f t="shared" si="57"/>
        <v/>
      </c>
    </row>
    <row r="1849" spans="1:7" x14ac:dyDescent="0.25">
      <c r="A1849" s="11">
        <v>117</v>
      </c>
      <c r="B1849" s="11" t="s">
        <v>622</v>
      </c>
      <c r="C1849" s="12">
        <v>41148</v>
      </c>
      <c r="D1849" s="15">
        <v>20000</v>
      </c>
      <c r="E1849" s="12" t="str">
        <f>IF(B1849="Med A", IF(COUNTIFS(A$2:A1849, A1849, B$2:B1849, "Med A")=1, C1849, ""), "")</f>
        <v/>
      </c>
      <c r="F1849" s="12" t="str">
        <f t="shared" si="56"/>
        <v/>
      </c>
      <c r="G1849" s="13" t="str">
        <f t="shared" si="57"/>
        <v/>
      </c>
    </row>
    <row r="1850" spans="1:7" x14ac:dyDescent="0.25">
      <c r="A1850" s="11">
        <v>117</v>
      </c>
      <c r="B1850" s="11" t="s">
        <v>622</v>
      </c>
      <c r="C1850" s="12">
        <v>41150</v>
      </c>
      <c r="D1850" s="15">
        <v>20000</v>
      </c>
      <c r="E1850" s="12" t="str">
        <f>IF(B1850="Med A", IF(COUNTIFS(A$2:A1850, A1850, B$2:B1850, "Med A")=1, C1850, ""), "")</f>
        <v/>
      </c>
      <c r="F1850" s="12" t="str">
        <f t="shared" si="56"/>
        <v/>
      </c>
      <c r="G1850" s="13" t="str">
        <f t="shared" si="57"/>
        <v/>
      </c>
    </row>
    <row r="1851" spans="1:7" x14ac:dyDescent="0.25">
      <c r="A1851" s="11">
        <v>117</v>
      </c>
      <c r="B1851" s="11" t="s">
        <v>622</v>
      </c>
      <c r="C1851" s="12">
        <v>41152</v>
      </c>
      <c r="D1851" s="15">
        <v>20000</v>
      </c>
      <c r="E1851" s="12" t="str">
        <f>IF(B1851="Med A", IF(COUNTIFS(A$2:A1851, A1851, B$2:B1851, "Med A")=1, C1851, ""), "")</f>
        <v/>
      </c>
      <c r="F1851" s="12" t="str">
        <f t="shared" si="56"/>
        <v/>
      </c>
      <c r="G1851" s="13" t="str">
        <f t="shared" si="57"/>
        <v/>
      </c>
    </row>
    <row r="1852" spans="1:7" x14ac:dyDescent="0.25">
      <c r="A1852" s="11">
        <v>117</v>
      </c>
      <c r="B1852" s="11" t="s">
        <v>622</v>
      </c>
      <c r="C1852" s="12">
        <v>41155</v>
      </c>
      <c r="D1852" s="15">
        <v>20000</v>
      </c>
      <c r="E1852" s="12" t="str">
        <f>IF(B1852="Med A", IF(COUNTIFS(A$2:A1852, A1852, B$2:B1852, "Med A")=1, C1852, ""), "")</f>
        <v/>
      </c>
      <c r="F1852" s="12" t="str">
        <f t="shared" si="56"/>
        <v/>
      </c>
      <c r="G1852" s="13" t="str">
        <f t="shared" si="57"/>
        <v/>
      </c>
    </row>
    <row r="1853" spans="1:7" x14ac:dyDescent="0.25">
      <c r="A1853" s="11">
        <v>117</v>
      </c>
      <c r="B1853" s="11" t="s">
        <v>622</v>
      </c>
      <c r="C1853" s="12">
        <v>41157</v>
      </c>
      <c r="D1853" s="15">
        <v>20000</v>
      </c>
      <c r="E1853" s="12" t="str">
        <f>IF(B1853="Med A", IF(COUNTIFS(A$2:A1853, A1853, B$2:B1853, "Med A")=1, C1853, ""), "")</f>
        <v/>
      </c>
      <c r="F1853" s="12">
        <f t="shared" si="56"/>
        <v>41157</v>
      </c>
      <c r="G1853" s="13">
        <f t="shared" si="57"/>
        <v>9.4285714285714288</v>
      </c>
    </row>
    <row r="1854" spans="1:7" x14ac:dyDescent="0.25">
      <c r="A1854" s="11">
        <v>117</v>
      </c>
      <c r="B1854" s="11" t="s">
        <v>623</v>
      </c>
      <c r="C1854" s="12">
        <v>41164</v>
      </c>
      <c r="D1854" s="15">
        <v>20</v>
      </c>
      <c r="E1854" s="12" t="str">
        <f>IF(B1854="Med A", IF(COUNTIFS(A$2:A1854, A1854, B$2:B1854, "Med A")=1, C1854, ""), "")</f>
        <v/>
      </c>
      <c r="F1854" s="12" t="str">
        <f t="shared" si="56"/>
        <v/>
      </c>
      <c r="G1854" s="13" t="str">
        <f t="shared" si="57"/>
        <v/>
      </c>
    </row>
    <row r="1855" spans="1:7" x14ac:dyDescent="0.25">
      <c r="A1855" s="11">
        <v>117</v>
      </c>
      <c r="B1855" s="11" t="s">
        <v>623</v>
      </c>
      <c r="C1855" s="12">
        <v>41241</v>
      </c>
      <c r="D1855" s="15">
        <v>3</v>
      </c>
      <c r="E1855" s="12" t="str">
        <f>IF(B1855="Med A", IF(COUNTIFS(A$2:A1855, A1855, B$2:B1855, "Med A")=1, C1855, ""), "")</f>
        <v/>
      </c>
      <c r="F1855" s="12" t="str">
        <f t="shared" si="56"/>
        <v/>
      </c>
      <c r="G1855" s="13" t="str">
        <f t="shared" si="57"/>
        <v/>
      </c>
    </row>
    <row r="1856" spans="1:7" x14ac:dyDescent="0.25">
      <c r="A1856" s="11">
        <v>118</v>
      </c>
      <c r="B1856" s="11" t="s">
        <v>622</v>
      </c>
      <c r="C1856" s="12">
        <v>41093</v>
      </c>
      <c r="D1856" s="15">
        <v>1000</v>
      </c>
      <c r="E1856" s="12">
        <f>IF(B1856="Med A", IF(COUNTIFS(A$2:A1856, A1856, B$2:B1856, "Med A")=1, C1856, ""), "")</f>
        <v>41093</v>
      </c>
      <c r="F1856" s="12" t="str">
        <f t="shared" si="56"/>
        <v/>
      </c>
      <c r="G1856" s="13" t="str">
        <f t="shared" si="57"/>
        <v/>
      </c>
    </row>
    <row r="1857" spans="1:7" x14ac:dyDescent="0.25">
      <c r="A1857" s="11">
        <v>118</v>
      </c>
      <c r="B1857" s="11" t="s">
        <v>622</v>
      </c>
      <c r="C1857" s="12">
        <v>41095</v>
      </c>
      <c r="D1857" s="15">
        <v>1000</v>
      </c>
      <c r="E1857" s="12" t="str">
        <f>IF(B1857="Med A", IF(COUNTIFS(A$2:A1857, A1857, B$2:B1857, "Med A")=1, C1857, ""), "")</f>
        <v/>
      </c>
      <c r="F1857" s="12" t="str">
        <f t="shared" si="56"/>
        <v/>
      </c>
      <c r="G1857" s="13" t="str">
        <f t="shared" si="57"/>
        <v/>
      </c>
    </row>
    <row r="1858" spans="1:7" x14ac:dyDescent="0.25">
      <c r="A1858" s="11">
        <v>118</v>
      </c>
      <c r="B1858" s="11" t="s">
        <v>622</v>
      </c>
      <c r="C1858" s="12">
        <v>41100</v>
      </c>
      <c r="D1858" s="15">
        <v>1000</v>
      </c>
      <c r="E1858" s="12" t="str">
        <f>IF(B1858="Med A", IF(COUNTIFS(A$2:A1858, A1858, B$2:B1858, "Med A")=1, C1858, ""), "")</f>
        <v/>
      </c>
      <c r="F1858" s="12" t="str">
        <f t="shared" ref="F1858:F1921" si="58">IF(AND(B1858="Med A", B1859="Med B", A1858=A1859), C1858, "")</f>
        <v/>
      </c>
      <c r="G1858" s="13" t="str">
        <f t="shared" si="57"/>
        <v/>
      </c>
    </row>
    <row r="1859" spans="1:7" x14ac:dyDescent="0.25">
      <c r="A1859" s="11">
        <v>118</v>
      </c>
      <c r="B1859" s="11" t="s">
        <v>622</v>
      </c>
      <c r="C1859" s="12">
        <v>41102</v>
      </c>
      <c r="D1859" s="15">
        <v>1000</v>
      </c>
      <c r="E1859" s="12" t="str">
        <f>IF(B1859="Med A", IF(COUNTIFS(A$2:A1859, A1859, B$2:B1859, "Med A")=1, C1859, ""), "")</f>
        <v/>
      </c>
      <c r="F1859" s="12" t="str">
        <f t="shared" si="58"/>
        <v/>
      </c>
      <c r="G1859" s="13" t="str">
        <f t="shared" ref="G1859:G1922" si="59">IF(AND(B1859="Med A",B1860="Med B",A1859=A1860),(C1859-_xlfn.MINIFS(C:C,A:A,A1859,B:B,"Med A")+1)/7,"")</f>
        <v/>
      </c>
    </row>
    <row r="1860" spans="1:7" x14ac:dyDescent="0.25">
      <c r="A1860" s="11">
        <v>118</v>
      </c>
      <c r="B1860" s="11" t="s">
        <v>622</v>
      </c>
      <c r="C1860" s="12">
        <v>41107</v>
      </c>
      <c r="D1860" s="15">
        <v>1000</v>
      </c>
      <c r="E1860" s="12" t="str">
        <f>IF(B1860="Med A", IF(COUNTIFS(A$2:A1860, A1860, B$2:B1860, "Med A")=1, C1860, ""), "")</f>
        <v/>
      </c>
      <c r="F1860" s="12" t="str">
        <f t="shared" si="58"/>
        <v/>
      </c>
      <c r="G1860" s="13" t="str">
        <f t="shared" si="59"/>
        <v/>
      </c>
    </row>
    <row r="1861" spans="1:7" x14ac:dyDescent="0.25">
      <c r="A1861" s="11">
        <v>118</v>
      </c>
      <c r="B1861" s="11" t="s">
        <v>622</v>
      </c>
      <c r="C1861" s="12">
        <v>41109</v>
      </c>
      <c r="D1861" s="15">
        <v>1000</v>
      </c>
      <c r="E1861" s="12" t="str">
        <f>IF(B1861="Med A", IF(COUNTIFS(A$2:A1861, A1861, B$2:B1861, "Med A")=1, C1861, ""), "")</f>
        <v/>
      </c>
      <c r="F1861" s="12" t="str">
        <f t="shared" si="58"/>
        <v/>
      </c>
      <c r="G1861" s="13" t="str">
        <f t="shared" si="59"/>
        <v/>
      </c>
    </row>
    <row r="1862" spans="1:7" x14ac:dyDescent="0.25">
      <c r="A1862" s="11">
        <v>118</v>
      </c>
      <c r="B1862" s="11" t="s">
        <v>622</v>
      </c>
      <c r="C1862" s="12">
        <v>41114</v>
      </c>
      <c r="D1862" s="15">
        <v>1000</v>
      </c>
      <c r="E1862" s="12" t="str">
        <f>IF(B1862="Med A", IF(COUNTIFS(A$2:A1862, A1862, B$2:B1862, "Med A")=1, C1862, ""), "")</f>
        <v/>
      </c>
      <c r="F1862" s="12" t="str">
        <f t="shared" si="58"/>
        <v/>
      </c>
      <c r="G1862" s="13" t="str">
        <f t="shared" si="59"/>
        <v/>
      </c>
    </row>
    <row r="1863" spans="1:7" x14ac:dyDescent="0.25">
      <c r="A1863" s="11">
        <v>118</v>
      </c>
      <c r="B1863" s="11" t="s">
        <v>622</v>
      </c>
      <c r="C1863" s="12">
        <v>41116</v>
      </c>
      <c r="D1863" s="15">
        <v>1000</v>
      </c>
      <c r="E1863" s="12" t="str">
        <f>IF(B1863="Med A", IF(COUNTIFS(A$2:A1863, A1863, B$2:B1863, "Med A")=1, C1863, ""), "")</f>
        <v/>
      </c>
      <c r="F1863" s="12" t="str">
        <f t="shared" si="58"/>
        <v/>
      </c>
      <c r="G1863" s="13" t="str">
        <f t="shared" si="59"/>
        <v/>
      </c>
    </row>
    <row r="1864" spans="1:7" x14ac:dyDescent="0.25">
      <c r="A1864" s="11">
        <v>118</v>
      </c>
      <c r="B1864" s="11" t="s">
        <v>622</v>
      </c>
      <c r="C1864" s="12">
        <v>41121</v>
      </c>
      <c r="D1864" s="15">
        <v>1000</v>
      </c>
      <c r="E1864" s="12" t="str">
        <f>IF(B1864="Med A", IF(COUNTIFS(A$2:A1864, A1864, B$2:B1864, "Med A")=1, C1864, ""), "")</f>
        <v/>
      </c>
      <c r="F1864" s="12" t="str">
        <f t="shared" si="58"/>
        <v/>
      </c>
      <c r="G1864" s="13" t="str">
        <f t="shared" si="59"/>
        <v/>
      </c>
    </row>
    <row r="1865" spans="1:7" x14ac:dyDescent="0.25">
      <c r="A1865" s="11">
        <v>118</v>
      </c>
      <c r="B1865" s="11" t="s">
        <v>622</v>
      </c>
      <c r="C1865" s="12">
        <v>41123</v>
      </c>
      <c r="D1865" s="15">
        <v>1000</v>
      </c>
      <c r="E1865" s="12" t="str">
        <f>IF(B1865="Med A", IF(COUNTIFS(A$2:A1865, A1865, B$2:B1865, "Med A")=1, C1865, ""), "")</f>
        <v/>
      </c>
      <c r="F1865" s="12" t="str">
        <f t="shared" si="58"/>
        <v/>
      </c>
      <c r="G1865" s="13" t="str">
        <f t="shared" si="59"/>
        <v/>
      </c>
    </row>
    <row r="1866" spans="1:7" x14ac:dyDescent="0.25">
      <c r="A1866" s="11">
        <v>118</v>
      </c>
      <c r="B1866" s="11" t="s">
        <v>622</v>
      </c>
      <c r="C1866" s="12">
        <v>41128</v>
      </c>
      <c r="D1866" s="15">
        <v>1000</v>
      </c>
      <c r="E1866" s="12" t="str">
        <f>IF(B1866="Med A", IF(COUNTIFS(A$2:A1866, A1866, B$2:B1866, "Med A")=1, C1866, ""), "")</f>
        <v/>
      </c>
      <c r="F1866" s="12" t="str">
        <f t="shared" si="58"/>
        <v/>
      </c>
      <c r="G1866" s="13" t="str">
        <f t="shared" si="59"/>
        <v/>
      </c>
    </row>
    <row r="1867" spans="1:7" x14ac:dyDescent="0.25">
      <c r="A1867" s="11">
        <v>118</v>
      </c>
      <c r="B1867" s="11" t="s">
        <v>622</v>
      </c>
      <c r="C1867" s="12">
        <v>41130</v>
      </c>
      <c r="D1867" s="15">
        <v>1000</v>
      </c>
      <c r="E1867" s="12" t="str">
        <f>IF(B1867="Med A", IF(COUNTIFS(A$2:A1867, A1867, B$2:B1867, "Med A")=1, C1867, ""), "")</f>
        <v/>
      </c>
      <c r="F1867" s="12" t="str">
        <f t="shared" si="58"/>
        <v/>
      </c>
      <c r="G1867" s="13" t="str">
        <f t="shared" si="59"/>
        <v/>
      </c>
    </row>
    <row r="1868" spans="1:7" x14ac:dyDescent="0.25">
      <c r="A1868" s="11">
        <v>118</v>
      </c>
      <c r="B1868" s="11" t="s">
        <v>622</v>
      </c>
      <c r="C1868" s="12">
        <v>41135</v>
      </c>
      <c r="D1868" s="15">
        <v>1000</v>
      </c>
      <c r="E1868" s="12" t="str">
        <f>IF(B1868="Med A", IF(COUNTIFS(A$2:A1868, A1868, B$2:B1868, "Med A")=1, C1868, ""), "")</f>
        <v/>
      </c>
      <c r="F1868" s="12" t="str">
        <f t="shared" si="58"/>
        <v/>
      </c>
      <c r="G1868" s="13" t="str">
        <f t="shared" si="59"/>
        <v/>
      </c>
    </row>
    <row r="1869" spans="1:7" x14ac:dyDescent="0.25">
      <c r="A1869" s="11">
        <v>118</v>
      </c>
      <c r="B1869" s="11" t="s">
        <v>622</v>
      </c>
      <c r="C1869" s="12">
        <v>41137</v>
      </c>
      <c r="D1869" s="15">
        <v>1000</v>
      </c>
      <c r="E1869" s="12" t="str">
        <f>IF(B1869="Med A", IF(COUNTIFS(A$2:A1869, A1869, B$2:B1869, "Med A")=1, C1869, ""), "")</f>
        <v/>
      </c>
      <c r="F1869" s="12" t="str">
        <f t="shared" si="58"/>
        <v/>
      </c>
      <c r="G1869" s="13" t="str">
        <f t="shared" si="59"/>
        <v/>
      </c>
    </row>
    <row r="1870" spans="1:7" x14ac:dyDescent="0.25">
      <c r="A1870" s="11">
        <v>118</v>
      </c>
      <c r="B1870" s="11" t="s">
        <v>622</v>
      </c>
      <c r="C1870" s="12">
        <v>41158</v>
      </c>
      <c r="D1870" s="15">
        <v>800</v>
      </c>
      <c r="E1870" s="12" t="str">
        <f>IF(B1870="Med A", IF(COUNTIFS(A$2:A1870, A1870, B$2:B1870, "Med A")=1, C1870, ""), "")</f>
        <v/>
      </c>
      <c r="F1870" s="12">
        <f t="shared" si="58"/>
        <v>41158</v>
      </c>
      <c r="G1870" s="13">
        <f t="shared" si="59"/>
        <v>9.4285714285714288</v>
      </c>
    </row>
    <row r="1871" spans="1:7" x14ac:dyDescent="0.25">
      <c r="A1871" s="11">
        <v>118</v>
      </c>
      <c r="B1871" s="11" t="s">
        <v>623</v>
      </c>
      <c r="C1871" s="12">
        <v>41165</v>
      </c>
      <c r="D1871" s="15">
        <v>2</v>
      </c>
      <c r="E1871" s="12" t="str">
        <f>IF(B1871="Med A", IF(COUNTIFS(A$2:A1871, A1871, B$2:B1871, "Med A")=1, C1871, ""), "")</f>
        <v/>
      </c>
      <c r="F1871" s="12" t="str">
        <f t="shared" si="58"/>
        <v/>
      </c>
      <c r="G1871" s="13" t="str">
        <f t="shared" si="59"/>
        <v/>
      </c>
    </row>
    <row r="1872" spans="1:7" x14ac:dyDescent="0.25">
      <c r="A1872" s="11">
        <v>119</v>
      </c>
      <c r="B1872" s="11" t="s">
        <v>622</v>
      </c>
      <c r="C1872" s="12">
        <v>41093</v>
      </c>
      <c r="D1872" s="15">
        <v>2400</v>
      </c>
      <c r="E1872" s="12">
        <f>IF(B1872="Med A", IF(COUNTIFS(A$2:A1872, A1872, B$2:B1872, "Med A")=1, C1872, ""), "")</f>
        <v>41093</v>
      </c>
      <c r="F1872" s="12" t="str">
        <f t="shared" si="58"/>
        <v/>
      </c>
      <c r="G1872" s="13" t="str">
        <f t="shared" si="59"/>
        <v/>
      </c>
    </row>
    <row r="1873" spans="1:7" x14ac:dyDescent="0.25">
      <c r="A1873" s="11">
        <v>119</v>
      </c>
      <c r="B1873" s="11" t="s">
        <v>622</v>
      </c>
      <c r="C1873" s="12">
        <v>41095</v>
      </c>
      <c r="D1873" s="15">
        <v>2400</v>
      </c>
      <c r="E1873" s="12" t="str">
        <f>IF(B1873="Med A", IF(COUNTIFS(A$2:A1873, A1873, B$2:B1873, "Med A")=1, C1873, ""), "")</f>
        <v/>
      </c>
      <c r="F1873" s="12" t="str">
        <f t="shared" si="58"/>
        <v/>
      </c>
      <c r="G1873" s="13" t="str">
        <f t="shared" si="59"/>
        <v/>
      </c>
    </row>
    <row r="1874" spans="1:7" x14ac:dyDescent="0.25">
      <c r="A1874" s="11">
        <v>119</v>
      </c>
      <c r="B1874" s="11" t="s">
        <v>622</v>
      </c>
      <c r="C1874" s="12">
        <v>41097</v>
      </c>
      <c r="D1874" s="15">
        <v>2400</v>
      </c>
      <c r="E1874" s="12" t="str">
        <f>IF(B1874="Med A", IF(COUNTIFS(A$2:A1874, A1874, B$2:B1874, "Med A")=1, C1874, ""), "")</f>
        <v/>
      </c>
      <c r="F1874" s="12" t="str">
        <f t="shared" si="58"/>
        <v/>
      </c>
      <c r="G1874" s="13" t="str">
        <f t="shared" si="59"/>
        <v/>
      </c>
    </row>
    <row r="1875" spans="1:7" x14ac:dyDescent="0.25">
      <c r="A1875" s="11">
        <v>119</v>
      </c>
      <c r="B1875" s="11" t="s">
        <v>622</v>
      </c>
      <c r="C1875" s="12">
        <v>41102</v>
      </c>
      <c r="D1875" s="15">
        <v>2400</v>
      </c>
      <c r="E1875" s="12" t="str">
        <f>IF(B1875="Med A", IF(COUNTIFS(A$2:A1875, A1875, B$2:B1875, "Med A")=1, C1875, ""), "")</f>
        <v/>
      </c>
      <c r="F1875" s="12" t="str">
        <f t="shared" si="58"/>
        <v/>
      </c>
      <c r="G1875" s="13" t="str">
        <f t="shared" si="59"/>
        <v/>
      </c>
    </row>
    <row r="1876" spans="1:7" x14ac:dyDescent="0.25">
      <c r="A1876" s="11">
        <v>119</v>
      </c>
      <c r="B1876" s="11" t="s">
        <v>622</v>
      </c>
      <c r="C1876" s="12">
        <v>41104</v>
      </c>
      <c r="D1876" s="15">
        <v>2400</v>
      </c>
      <c r="E1876" s="12" t="str">
        <f>IF(B1876="Med A", IF(COUNTIFS(A$2:A1876, A1876, B$2:B1876, "Med A")=1, C1876, ""), "")</f>
        <v/>
      </c>
      <c r="F1876" s="12" t="str">
        <f t="shared" si="58"/>
        <v/>
      </c>
      <c r="G1876" s="13" t="str">
        <f t="shared" si="59"/>
        <v/>
      </c>
    </row>
    <row r="1877" spans="1:7" x14ac:dyDescent="0.25">
      <c r="A1877" s="11">
        <v>119</v>
      </c>
      <c r="B1877" s="11" t="s">
        <v>622</v>
      </c>
      <c r="C1877" s="12">
        <v>41109</v>
      </c>
      <c r="D1877" s="15">
        <v>2400</v>
      </c>
      <c r="E1877" s="12" t="str">
        <f>IF(B1877="Med A", IF(COUNTIFS(A$2:A1877, A1877, B$2:B1877, "Med A")=1, C1877, ""), "")</f>
        <v/>
      </c>
      <c r="F1877" s="12" t="str">
        <f t="shared" si="58"/>
        <v/>
      </c>
      <c r="G1877" s="13" t="str">
        <f t="shared" si="59"/>
        <v/>
      </c>
    </row>
    <row r="1878" spans="1:7" x14ac:dyDescent="0.25">
      <c r="A1878" s="11">
        <v>119</v>
      </c>
      <c r="B1878" s="11" t="s">
        <v>622</v>
      </c>
      <c r="C1878" s="12">
        <v>41111</v>
      </c>
      <c r="D1878" s="15">
        <v>2900</v>
      </c>
      <c r="E1878" s="12" t="str">
        <f>IF(B1878="Med A", IF(COUNTIFS(A$2:A1878, A1878, B$2:B1878, "Med A")=1, C1878, ""), "")</f>
        <v/>
      </c>
      <c r="F1878" s="12" t="str">
        <f t="shared" si="58"/>
        <v/>
      </c>
      <c r="G1878" s="13" t="str">
        <f t="shared" si="59"/>
        <v/>
      </c>
    </row>
    <row r="1879" spans="1:7" x14ac:dyDescent="0.25">
      <c r="A1879" s="11">
        <v>119</v>
      </c>
      <c r="B1879" s="11" t="s">
        <v>622</v>
      </c>
      <c r="C1879" s="12">
        <v>41115</v>
      </c>
      <c r="D1879" s="15">
        <v>2900</v>
      </c>
      <c r="E1879" s="12" t="str">
        <f>IF(B1879="Med A", IF(COUNTIFS(A$2:A1879, A1879, B$2:B1879, "Med A")=1, C1879, ""), "")</f>
        <v/>
      </c>
      <c r="F1879" s="12" t="str">
        <f t="shared" si="58"/>
        <v/>
      </c>
      <c r="G1879" s="13" t="str">
        <f t="shared" si="59"/>
        <v/>
      </c>
    </row>
    <row r="1880" spans="1:7" x14ac:dyDescent="0.25">
      <c r="A1880" s="11">
        <v>119</v>
      </c>
      <c r="B1880" s="11" t="s">
        <v>622</v>
      </c>
      <c r="C1880" s="12">
        <v>41116</v>
      </c>
      <c r="D1880" s="15">
        <v>2900</v>
      </c>
      <c r="E1880" s="12" t="str">
        <f>IF(B1880="Med A", IF(COUNTIFS(A$2:A1880, A1880, B$2:B1880, "Med A")=1, C1880, ""), "")</f>
        <v/>
      </c>
      <c r="F1880" s="12" t="str">
        <f t="shared" si="58"/>
        <v/>
      </c>
      <c r="G1880" s="13" t="str">
        <f t="shared" si="59"/>
        <v/>
      </c>
    </row>
    <row r="1881" spans="1:7" x14ac:dyDescent="0.25">
      <c r="A1881" s="11">
        <v>119</v>
      </c>
      <c r="B1881" s="11" t="s">
        <v>622</v>
      </c>
      <c r="C1881" s="12">
        <v>41118</v>
      </c>
      <c r="D1881" s="15">
        <v>2900</v>
      </c>
      <c r="E1881" s="12" t="str">
        <f>IF(B1881="Med A", IF(COUNTIFS(A$2:A1881, A1881, B$2:B1881, "Med A")=1, C1881, ""), "")</f>
        <v/>
      </c>
      <c r="F1881" s="12" t="str">
        <f t="shared" si="58"/>
        <v/>
      </c>
      <c r="G1881" s="13" t="str">
        <f t="shared" si="59"/>
        <v/>
      </c>
    </row>
    <row r="1882" spans="1:7" x14ac:dyDescent="0.25">
      <c r="A1882" s="11">
        <v>119</v>
      </c>
      <c r="B1882" s="11" t="s">
        <v>622</v>
      </c>
      <c r="C1882" s="12">
        <v>41121</v>
      </c>
      <c r="D1882" s="15">
        <v>2900</v>
      </c>
      <c r="E1882" s="12" t="str">
        <f>IF(B1882="Med A", IF(COUNTIFS(A$2:A1882, A1882, B$2:B1882, "Med A")=1, C1882, ""), "")</f>
        <v/>
      </c>
      <c r="F1882" s="12" t="str">
        <f t="shared" si="58"/>
        <v/>
      </c>
      <c r="G1882" s="13" t="str">
        <f t="shared" si="59"/>
        <v/>
      </c>
    </row>
    <row r="1883" spans="1:7" x14ac:dyDescent="0.25">
      <c r="A1883" s="11">
        <v>119</v>
      </c>
      <c r="B1883" s="11" t="s">
        <v>622</v>
      </c>
      <c r="C1883" s="12">
        <v>41123</v>
      </c>
      <c r="D1883" s="15">
        <v>2900</v>
      </c>
      <c r="E1883" s="12" t="str">
        <f>IF(B1883="Med A", IF(COUNTIFS(A$2:A1883, A1883, B$2:B1883, "Med A")=1, C1883, ""), "")</f>
        <v/>
      </c>
      <c r="F1883" s="12" t="str">
        <f t="shared" si="58"/>
        <v/>
      </c>
      <c r="G1883" s="13" t="str">
        <f t="shared" si="59"/>
        <v/>
      </c>
    </row>
    <row r="1884" spans="1:7" x14ac:dyDescent="0.25">
      <c r="A1884" s="11">
        <v>119</v>
      </c>
      <c r="B1884" s="11" t="s">
        <v>622</v>
      </c>
      <c r="C1884" s="12">
        <v>41128</v>
      </c>
      <c r="D1884" s="15">
        <v>3500</v>
      </c>
      <c r="E1884" s="12" t="str">
        <f>IF(B1884="Med A", IF(COUNTIFS(A$2:A1884, A1884, B$2:B1884, "Med A")=1, C1884, ""), "")</f>
        <v/>
      </c>
      <c r="F1884" s="12" t="str">
        <f t="shared" si="58"/>
        <v/>
      </c>
      <c r="G1884" s="13" t="str">
        <f t="shared" si="59"/>
        <v/>
      </c>
    </row>
    <row r="1885" spans="1:7" x14ac:dyDescent="0.25">
      <c r="A1885" s="11">
        <v>119</v>
      </c>
      <c r="B1885" s="11" t="s">
        <v>622</v>
      </c>
      <c r="C1885" s="12">
        <v>41130</v>
      </c>
      <c r="D1885" s="15">
        <v>3500</v>
      </c>
      <c r="E1885" s="12" t="str">
        <f>IF(B1885="Med A", IF(COUNTIFS(A$2:A1885, A1885, B$2:B1885, "Med A")=1, C1885, ""), "")</f>
        <v/>
      </c>
      <c r="F1885" s="12" t="str">
        <f t="shared" si="58"/>
        <v/>
      </c>
      <c r="G1885" s="13" t="str">
        <f t="shared" si="59"/>
        <v/>
      </c>
    </row>
    <row r="1886" spans="1:7" x14ac:dyDescent="0.25">
      <c r="A1886" s="11">
        <v>119</v>
      </c>
      <c r="B1886" s="11" t="s">
        <v>622</v>
      </c>
      <c r="C1886" s="12">
        <v>41132</v>
      </c>
      <c r="D1886" s="15">
        <v>3500</v>
      </c>
      <c r="E1886" s="12" t="str">
        <f>IF(B1886="Med A", IF(COUNTIFS(A$2:A1886, A1886, B$2:B1886, "Med A")=1, C1886, ""), "")</f>
        <v/>
      </c>
      <c r="F1886" s="12" t="str">
        <f t="shared" si="58"/>
        <v/>
      </c>
      <c r="G1886" s="13" t="str">
        <f t="shared" si="59"/>
        <v/>
      </c>
    </row>
    <row r="1887" spans="1:7" x14ac:dyDescent="0.25">
      <c r="A1887" s="11">
        <v>119</v>
      </c>
      <c r="B1887" s="11" t="s">
        <v>622</v>
      </c>
      <c r="C1887" s="12">
        <v>41135</v>
      </c>
      <c r="D1887" s="15">
        <v>3500</v>
      </c>
      <c r="E1887" s="12" t="str">
        <f>IF(B1887="Med A", IF(COUNTIFS(A$2:A1887, A1887, B$2:B1887, "Med A")=1, C1887, ""), "")</f>
        <v/>
      </c>
      <c r="F1887" s="12" t="str">
        <f t="shared" si="58"/>
        <v/>
      </c>
      <c r="G1887" s="13" t="str">
        <f t="shared" si="59"/>
        <v/>
      </c>
    </row>
    <row r="1888" spans="1:7" x14ac:dyDescent="0.25">
      <c r="A1888" s="11">
        <v>119</v>
      </c>
      <c r="B1888" s="11" t="s">
        <v>622</v>
      </c>
      <c r="C1888" s="12">
        <v>41137</v>
      </c>
      <c r="D1888" s="15">
        <v>3500</v>
      </c>
      <c r="E1888" s="12" t="str">
        <f>IF(B1888="Med A", IF(COUNTIFS(A$2:A1888, A1888, B$2:B1888, "Med A")=1, C1888, ""), "")</f>
        <v/>
      </c>
      <c r="F1888" s="12" t="str">
        <f t="shared" si="58"/>
        <v/>
      </c>
      <c r="G1888" s="13" t="str">
        <f t="shared" si="59"/>
        <v/>
      </c>
    </row>
    <row r="1889" spans="1:7" x14ac:dyDescent="0.25">
      <c r="A1889" s="11">
        <v>119</v>
      </c>
      <c r="B1889" s="11" t="s">
        <v>622</v>
      </c>
      <c r="C1889" s="12">
        <v>41139</v>
      </c>
      <c r="D1889" s="15">
        <v>4200</v>
      </c>
      <c r="E1889" s="12" t="str">
        <f>IF(B1889="Med A", IF(COUNTIFS(A$2:A1889, A1889, B$2:B1889, "Med A")=1, C1889, ""), "")</f>
        <v/>
      </c>
      <c r="F1889" s="12" t="str">
        <f t="shared" si="58"/>
        <v/>
      </c>
      <c r="G1889" s="13" t="str">
        <f t="shared" si="59"/>
        <v/>
      </c>
    </row>
    <row r="1890" spans="1:7" x14ac:dyDescent="0.25">
      <c r="A1890" s="11">
        <v>119</v>
      </c>
      <c r="B1890" s="11" t="s">
        <v>622</v>
      </c>
      <c r="C1890" s="12">
        <v>41142</v>
      </c>
      <c r="D1890" s="15">
        <v>4200</v>
      </c>
      <c r="E1890" s="12" t="str">
        <f>IF(B1890="Med A", IF(COUNTIFS(A$2:A1890, A1890, B$2:B1890, "Med A")=1, C1890, ""), "")</f>
        <v/>
      </c>
      <c r="F1890" s="12" t="str">
        <f t="shared" si="58"/>
        <v/>
      </c>
      <c r="G1890" s="13" t="str">
        <f t="shared" si="59"/>
        <v/>
      </c>
    </row>
    <row r="1891" spans="1:7" x14ac:dyDescent="0.25">
      <c r="A1891" s="11">
        <v>119</v>
      </c>
      <c r="B1891" s="11" t="s">
        <v>622</v>
      </c>
      <c r="C1891" s="12">
        <v>41144</v>
      </c>
      <c r="D1891" s="15">
        <v>4200</v>
      </c>
      <c r="E1891" s="12" t="str">
        <f>IF(B1891="Med A", IF(COUNTIFS(A$2:A1891, A1891, B$2:B1891, "Med A")=1, C1891, ""), "")</f>
        <v/>
      </c>
      <c r="F1891" s="12" t="str">
        <f t="shared" si="58"/>
        <v/>
      </c>
      <c r="G1891" s="13" t="str">
        <f t="shared" si="59"/>
        <v/>
      </c>
    </row>
    <row r="1892" spans="1:7" x14ac:dyDescent="0.25">
      <c r="A1892" s="11">
        <v>119</v>
      </c>
      <c r="B1892" s="11" t="s">
        <v>622</v>
      </c>
      <c r="C1892" s="12">
        <v>41146</v>
      </c>
      <c r="D1892" s="15">
        <v>4200</v>
      </c>
      <c r="E1892" s="12" t="str">
        <f>IF(B1892="Med A", IF(COUNTIFS(A$2:A1892, A1892, B$2:B1892, "Med A")=1, C1892, ""), "")</f>
        <v/>
      </c>
      <c r="F1892" s="12" t="str">
        <f t="shared" si="58"/>
        <v/>
      </c>
      <c r="G1892" s="13" t="str">
        <f t="shared" si="59"/>
        <v/>
      </c>
    </row>
    <row r="1893" spans="1:7" x14ac:dyDescent="0.25">
      <c r="A1893" s="11">
        <v>119</v>
      </c>
      <c r="B1893" s="11" t="s">
        <v>622</v>
      </c>
      <c r="C1893" s="12">
        <v>41149</v>
      </c>
      <c r="D1893" s="15">
        <v>4200</v>
      </c>
      <c r="E1893" s="12" t="str">
        <f>IF(B1893="Med A", IF(COUNTIFS(A$2:A1893, A1893, B$2:B1893, "Med A")=1, C1893, ""), "")</f>
        <v/>
      </c>
      <c r="F1893" s="12" t="str">
        <f t="shared" si="58"/>
        <v/>
      </c>
      <c r="G1893" s="13" t="str">
        <f t="shared" si="59"/>
        <v/>
      </c>
    </row>
    <row r="1894" spans="1:7" x14ac:dyDescent="0.25">
      <c r="A1894" s="11">
        <v>119</v>
      </c>
      <c r="B1894" s="11" t="s">
        <v>622</v>
      </c>
      <c r="C1894" s="12">
        <v>41151</v>
      </c>
      <c r="D1894" s="15">
        <v>4200</v>
      </c>
      <c r="E1894" s="12" t="str">
        <f>IF(B1894="Med A", IF(COUNTIFS(A$2:A1894, A1894, B$2:B1894, "Med A")=1, C1894, ""), "")</f>
        <v/>
      </c>
      <c r="F1894" s="12" t="str">
        <f t="shared" si="58"/>
        <v/>
      </c>
      <c r="G1894" s="13" t="str">
        <f t="shared" si="59"/>
        <v/>
      </c>
    </row>
    <row r="1895" spans="1:7" x14ac:dyDescent="0.25">
      <c r="A1895" s="11">
        <v>119</v>
      </c>
      <c r="B1895" s="11" t="s">
        <v>622</v>
      </c>
      <c r="C1895" s="12">
        <v>41156</v>
      </c>
      <c r="D1895" s="15">
        <v>4200</v>
      </c>
      <c r="E1895" s="12" t="str">
        <f>IF(B1895="Med A", IF(COUNTIFS(A$2:A1895, A1895, B$2:B1895, "Med A")=1, C1895, ""), "")</f>
        <v/>
      </c>
      <c r="F1895" s="12" t="str">
        <f t="shared" si="58"/>
        <v/>
      </c>
      <c r="G1895" s="13" t="str">
        <f t="shared" si="59"/>
        <v/>
      </c>
    </row>
    <row r="1896" spans="1:7" x14ac:dyDescent="0.25">
      <c r="A1896" s="11">
        <v>119</v>
      </c>
      <c r="B1896" s="11" t="s">
        <v>622</v>
      </c>
      <c r="C1896" s="12">
        <v>41158</v>
      </c>
      <c r="D1896" s="15">
        <v>4200</v>
      </c>
      <c r="E1896" s="12" t="str">
        <f>IF(B1896="Med A", IF(COUNTIFS(A$2:A1896, A1896, B$2:B1896, "Med A")=1, C1896, ""), "")</f>
        <v/>
      </c>
      <c r="F1896" s="12">
        <f t="shared" si="58"/>
        <v>41158</v>
      </c>
      <c r="G1896" s="13">
        <f t="shared" si="59"/>
        <v>9.4285714285714288</v>
      </c>
    </row>
    <row r="1897" spans="1:7" x14ac:dyDescent="0.25">
      <c r="A1897" s="11">
        <v>119</v>
      </c>
      <c r="B1897" s="11" t="s">
        <v>623</v>
      </c>
      <c r="C1897" s="12">
        <v>41165</v>
      </c>
      <c r="D1897" s="15">
        <v>8</v>
      </c>
      <c r="E1897" s="12" t="str">
        <f>IF(B1897="Med A", IF(COUNTIFS(A$2:A1897, A1897, B$2:B1897, "Med A")=1, C1897, ""), "")</f>
        <v/>
      </c>
      <c r="F1897" s="12" t="str">
        <f t="shared" si="58"/>
        <v/>
      </c>
      <c r="G1897" s="13" t="str">
        <f t="shared" si="59"/>
        <v/>
      </c>
    </row>
    <row r="1898" spans="1:7" x14ac:dyDescent="0.25">
      <c r="A1898" s="11">
        <v>119</v>
      </c>
      <c r="B1898" s="11" t="s">
        <v>623</v>
      </c>
      <c r="C1898" s="12">
        <v>41193</v>
      </c>
      <c r="D1898" s="15">
        <v>8</v>
      </c>
      <c r="E1898" s="12" t="str">
        <f>IF(B1898="Med A", IF(COUNTIFS(A$2:A1898, A1898, B$2:B1898, "Med A")=1, C1898, ""), "")</f>
        <v/>
      </c>
      <c r="F1898" s="12" t="str">
        <f t="shared" si="58"/>
        <v/>
      </c>
      <c r="G1898" s="13" t="str">
        <f t="shared" si="59"/>
        <v/>
      </c>
    </row>
    <row r="1899" spans="1:7" x14ac:dyDescent="0.25">
      <c r="A1899" s="11">
        <v>119</v>
      </c>
      <c r="B1899" s="11" t="s">
        <v>623</v>
      </c>
      <c r="C1899" s="12">
        <v>41242</v>
      </c>
      <c r="D1899" s="15">
        <v>4</v>
      </c>
      <c r="E1899" s="12" t="str">
        <f>IF(B1899="Med A", IF(COUNTIFS(A$2:A1899, A1899, B$2:B1899, "Med A")=1, C1899, ""), "")</f>
        <v/>
      </c>
      <c r="F1899" s="12" t="str">
        <f t="shared" si="58"/>
        <v/>
      </c>
      <c r="G1899" s="13" t="str">
        <f t="shared" si="59"/>
        <v/>
      </c>
    </row>
    <row r="1900" spans="1:7" x14ac:dyDescent="0.25">
      <c r="A1900" s="11">
        <v>120</v>
      </c>
      <c r="B1900" s="11" t="s">
        <v>623</v>
      </c>
      <c r="C1900" s="12">
        <v>41192</v>
      </c>
      <c r="D1900" s="15">
        <v>6</v>
      </c>
      <c r="E1900" s="12" t="str">
        <f>IF(B1900="Med A", IF(COUNTIFS(A$2:A1900, A1900, B$2:B1900, "Med A")=1, C1900, ""), "")</f>
        <v/>
      </c>
      <c r="F1900" s="12" t="str">
        <f t="shared" si="58"/>
        <v/>
      </c>
      <c r="G1900" s="13" t="str">
        <f t="shared" si="59"/>
        <v/>
      </c>
    </row>
    <row r="1901" spans="1:7" x14ac:dyDescent="0.25">
      <c r="A1901" s="11">
        <v>120</v>
      </c>
      <c r="B1901" s="11" t="s">
        <v>623</v>
      </c>
      <c r="C1901" s="12">
        <v>41241</v>
      </c>
      <c r="D1901" s="15">
        <v>8</v>
      </c>
      <c r="E1901" s="12" t="str">
        <f>IF(B1901="Med A", IF(COUNTIFS(A$2:A1901, A1901, B$2:B1901, "Med A")=1, C1901, ""), "")</f>
        <v/>
      </c>
      <c r="F1901" s="12" t="str">
        <f t="shared" si="58"/>
        <v/>
      </c>
      <c r="G1901" s="13" t="str">
        <f t="shared" si="59"/>
        <v/>
      </c>
    </row>
    <row r="1902" spans="1:7" x14ac:dyDescent="0.25">
      <c r="A1902" s="11">
        <v>121</v>
      </c>
      <c r="B1902" s="11" t="s">
        <v>622</v>
      </c>
      <c r="C1902" s="12">
        <v>41096</v>
      </c>
      <c r="D1902" s="15">
        <v>3500</v>
      </c>
      <c r="E1902" s="12">
        <f>IF(B1902="Med A", IF(COUNTIFS(A$2:A1902, A1902, B$2:B1902, "Med A")=1, C1902, ""), "")</f>
        <v>41096</v>
      </c>
      <c r="F1902" s="12" t="str">
        <f t="shared" si="58"/>
        <v/>
      </c>
      <c r="G1902" s="13" t="str">
        <f t="shared" si="59"/>
        <v/>
      </c>
    </row>
    <row r="1903" spans="1:7" x14ac:dyDescent="0.25">
      <c r="A1903" s="11">
        <v>121</v>
      </c>
      <c r="B1903" s="11" t="s">
        <v>622</v>
      </c>
      <c r="C1903" s="12">
        <v>41099</v>
      </c>
      <c r="D1903" s="15">
        <v>3500</v>
      </c>
      <c r="E1903" s="12" t="str">
        <f>IF(B1903="Med A", IF(COUNTIFS(A$2:A1903, A1903, B$2:B1903, "Med A")=1, C1903, ""), "")</f>
        <v/>
      </c>
      <c r="F1903" s="12" t="str">
        <f t="shared" si="58"/>
        <v/>
      </c>
      <c r="G1903" s="13" t="str">
        <f t="shared" si="59"/>
        <v/>
      </c>
    </row>
    <row r="1904" spans="1:7" x14ac:dyDescent="0.25">
      <c r="A1904" s="11">
        <v>121</v>
      </c>
      <c r="B1904" s="11" t="s">
        <v>622</v>
      </c>
      <c r="C1904" s="12">
        <v>41103</v>
      </c>
      <c r="D1904" s="15">
        <v>3500</v>
      </c>
      <c r="E1904" s="12" t="str">
        <f>IF(B1904="Med A", IF(COUNTIFS(A$2:A1904, A1904, B$2:B1904, "Med A")=1, C1904, ""), "")</f>
        <v/>
      </c>
      <c r="F1904" s="12" t="str">
        <f t="shared" si="58"/>
        <v/>
      </c>
      <c r="G1904" s="13" t="str">
        <f t="shared" si="59"/>
        <v/>
      </c>
    </row>
    <row r="1905" spans="1:7" x14ac:dyDescent="0.25">
      <c r="A1905" s="11">
        <v>121</v>
      </c>
      <c r="B1905" s="11" t="s">
        <v>622</v>
      </c>
      <c r="C1905" s="12">
        <v>41106</v>
      </c>
      <c r="D1905" s="15">
        <v>3500</v>
      </c>
      <c r="E1905" s="12" t="str">
        <f>IF(B1905="Med A", IF(COUNTIFS(A$2:A1905, A1905, B$2:B1905, "Med A")=1, C1905, ""), "")</f>
        <v/>
      </c>
      <c r="F1905" s="12" t="str">
        <f t="shared" si="58"/>
        <v/>
      </c>
      <c r="G1905" s="13" t="str">
        <f t="shared" si="59"/>
        <v/>
      </c>
    </row>
    <row r="1906" spans="1:7" x14ac:dyDescent="0.25">
      <c r="A1906" s="11">
        <v>121</v>
      </c>
      <c r="B1906" s="11" t="s">
        <v>622</v>
      </c>
      <c r="C1906" s="12">
        <v>41110</v>
      </c>
      <c r="D1906" s="15">
        <v>3500</v>
      </c>
      <c r="E1906" s="12" t="str">
        <f>IF(B1906="Med A", IF(COUNTIFS(A$2:A1906, A1906, B$2:B1906, "Med A")=1, C1906, ""), "")</f>
        <v/>
      </c>
      <c r="F1906" s="12" t="str">
        <f t="shared" si="58"/>
        <v/>
      </c>
      <c r="G1906" s="13" t="str">
        <f t="shared" si="59"/>
        <v/>
      </c>
    </row>
    <row r="1907" spans="1:7" x14ac:dyDescent="0.25">
      <c r="A1907" s="11">
        <v>121</v>
      </c>
      <c r="B1907" s="11" t="s">
        <v>622</v>
      </c>
      <c r="C1907" s="12">
        <v>41113</v>
      </c>
      <c r="D1907" s="15">
        <v>3500</v>
      </c>
      <c r="E1907" s="12" t="str">
        <f>IF(B1907="Med A", IF(COUNTIFS(A$2:A1907, A1907, B$2:B1907, "Med A")=1, C1907, ""), "")</f>
        <v/>
      </c>
      <c r="F1907" s="12" t="str">
        <f t="shared" si="58"/>
        <v/>
      </c>
      <c r="G1907" s="13" t="str">
        <f t="shared" si="59"/>
        <v/>
      </c>
    </row>
    <row r="1908" spans="1:7" x14ac:dyDescent="0.25">
      <c r="A1908" s="11">
        <v>121</v>
      </c>
      <c r="B1908" s="11" t="s">
        <v>622</v>
      </c>
      <c r="C1908" s="12">
        <v>41115</v>
      </c>
      <c r="D1908" s="15">
        <v>3500</v>
      </c>
      <c r="E1908" s="12" t="str">
        <f>IF(B1908="Med A", IF(COUNTIFS(A$2:A1908, A1908, B$2:B1908, "Med A")=1, C1908, ""), "")</f>
        <v/>
      </c>
      <c r="F1908" s="12" t="str">
        <f t="shared" si="58"/>
        <v/>
      </c>
      <c r="G1908" s="13" t="str">
        <f t="shared" si="59"/>
        <v/>
      </c>
    </row>
    <row r="1909" spans="1:7" x14ac:dyDescent="0.25">
      <c r="A1909" s="11">
        <v>121</v>
      </c>
      <c r="B1909" s="11" t="s">
        <v>622</v>
      </c>
      <c r="C1909" s="12">
        <v>41117</v>
      </c>
      <c r="D1909" s="15">
        <v>3500</v>
      </c>
      <c r="E1909" s="12" t="str">
        <f>IF(B1909="Med A", IF(COUNTIFS(A$2:A1909, A1909, B$2:B1909, "Med A")=1, C1909, ""), "")</f>
        <v/>
      </c>
      <c r="F1909" s="12" t="str">
        <f t="shared" si="58"/>
        <v/>
      </c>
      <c r="G1909" s="13" t="str">
        <f t="shared" si="59"/>
        <v/>
      </c>
    </row>
    <row r="1910" spans="1:7" x14ac:dyDescent="0.25">
      <c r="A1910" s="11">
        <v>121</v>
      </c>
      <c r="B1910" s="11" t="s">
        <v>622</v>
      </c>
      <c r="C1910" s="12">
        <v>41120</v>
      </c>
      <c r="D1910" s="15">
        <v>3500</v>
      </c>
      <c r="E1910" s="12" t="str">
        <f>IF(B1910="Med A", IF(COUNTIFS(A$2:A1910, A1910, B$2:B1910, "Med A")=1, C1910, ""), "")</f>
        <v/>
      </c>
      <c r="F1910" s="12" t="str">
        <f t="shared" si="58"/>
        <v/>
      </c>
      <c r="G1910" s="13" t="str">
        <f t="shared" si="59"/>
        <v/>
      </c>
    </row>
    <row r="1911" spans="1:7" x14ac:dyDescent="0.25">
      <c r="A1911" s="11">
        <v>121</v>
      </c>
      <c r="B1911" s="11" t="s">
        <v>622</v>
      </c>
      <c r="C1911" s="12">
        <v>41122</v>
      </c>
      <c r="D1911" s="15">
        <v>3500</v>
      </c>
      <c r="E1911" s="12" t="str">
        <f>IF(B1911="Med A", IF(COUNTIFS(A$2:A1911, A1911, B$2:B1911, "Med A")=1, C1911, ""), "")</f>
        <v/>
      </c>
      <c r="F1911" s="12" t="str">
        <f t="shared" si="58"/>
        <v/>
      </c>
      <c r="G1911" s="13" t="str">
        <f t="shared" si="59"/>
        <v/>
      </c>
    </row>
    <row r="1912" spans="1:7" x14ac:dyDescent="0.25">
      <c r="A1912" s="11">
        <v>121</v>
      </c>
      <c r="B1912" s="11" t="s">
        <v>622</v>
      </c>
      <c r="C1912" s="12">
        <v>41125</v>
      </c>
      <c r="D1912" s="15">
        <v>3500</v>
      </c>
      <c r="E1912" s="12" t="str">
        <f>IF(B1912="Med A", IF(COUNTIFS(A$2:A1912, A1912, B$2:B1912, "Med A")=1, C1912, ""), "")</f>
        <v/>
      </c>
      <c r="F1912" s="12">
        <f t="shared" si="58"/>
        <v>41125</v>
      </c>
      <c r="G1912" s="13">
        <f t="shared" si="59"/>
        <v>4.2857142857142856</v>
      </c>
    </row>
    <row r="1913" spans="1:7" x14ac:dyDescent="0.25">
      <c r="A1913" s="11">
        <v>121</v>
      </c>
      <c r="B1913" s="11" t="s">
        <v>623</v>
      </c>
      <c r="C1913" s="12">
        <v>41194</v>
      </c>
      <c r="D1913" s="15">
        <v>5</v>
      </c>
      <c r="E1913" s="12" t="str">
        <f>IF(B1913="Med A", IF(COUNTIFS(A$2:A1913, A1913, B$2:B1913, "Med A")=1, C1913, ""), "")</f>
        <v/>
      </c>
      <c r="F1913" s="12" t="str">
        <f t="shared" si="58"/>
        <v/>
      </c>
      <c r="G1913" s="13" t="str">
        <f t="shared" si="59"/>
        <v/>
      </c>
    </row>
    <row r="1914" spans="1:7" x14ac:dyDescent="0.25">
      <c r="A1914" s="11">
        <v>122</v>
      </c>
      <c r="B1914" s="11" t="s">
        <v>622</v>
      </c>
      <c r="C1914" s="12">
        <v>41101</v>
      </c>
      <c r="D1914" s="15">
        <v>20000</v>
      </c>
      <c r="E1914" s="12">
        <f>IF(B1914="Med A", IF(COUNTIFS(A$2:A1914, A1914, B$2:B1914, "Med A")=1, C1914, ""), "")</f>
        <v>41101</v>
      </c>
      <c r="F1914" s="12" t="str">
        <f t="shared" si="58"/>
        <v/>
      </c>
      <c r="G1914" s="13" t="str">
        <f t="shared" si="59"/>
        <v/>
      </c>
    </row>
    <row r="1915" spans="1:7" x14ac:dyDescent="0.25">
      <c r="A1915" s="11">
        <v>122</v>
      </c>
      <c r="B1915" s="11" t="s">
        <v>622</v>
      </c>
      <c r="C1915" s="12">
        <v>41103</v>
      </c>
      <c r="D1915" s="15">
        <v>20000</v>
      </c>
      <c r="E1915" s="12" t="str">
        <f>IF(B1915="Med A", IF(COUNTIFS(A$2:A1915, A1915, B$2:B1915, "Med A")=1, C1915, ""), "")</f>
        <v/>
      </c>
      <c r="F1915" s="12" t="str">
        <f t="shared" si="58"/>
        <v/>
      </c>
      <c r="G1915" s="13" t="str">
        <f t="shared" si="59"/>
        <v/>
      </c>
    </row>
    <row r="1916" spans="1:7" x14ac:dyDescent="0.25">
      <c r="A1916" s="11">
        <v>122</v>
      </c>
      <c r="B1916" s="11" t="s">
        <v>622</v>
      </c>
      <c r="C1916" s="12">
        <v>41106</v>
      </c>
      <c r="D1916" s="15">
        <v>20000</v>
      </c>
      <c r="E1916" s="12" t="str">
        <f>IF(B1916="Med A", IF(COUNTIFS(A$2:A1916, A1916, B$2:B1916, "Med A")=1, C1916, ""), "")</f>
        <v/>
      </c>
      <c r="F1916" s="12" t="str">
        <f t="shared" si="58"/>
        <v/>
      </c>
      <c r="G1916" s="13" t="str">
        <f t="shared" si="59"/>
        <v/>
      </c>
    </row>
    <row r="1917" spans="1:7" x14ac:dyDescent="0.25">
      <c r="A1917" s="11">
        <v>122</v>
      </c>
      <c r="B1917" s="11" t="s">
        <v>622</v>
      </c>
      <c r="C1917" s="12">
        <v>41108</v>
      </c>
      <c r="D1917" s="15">
        <v>20000</v>
      </c>
      <c r="E1917" s="12" t="str">
        <f>IF(B1917="Med A", IF(COUNTIFS(A$2:A1917, A1917, B$2:B1917, "Med A")=1, C1917, ""), "")</f>
        <v/>
      </c>
      <c r="F1917" s="12" t="str">
        <f t="shared" si="58"/>
        <v/>
      </c>
      <c r="G1917" s="13" t="str">
        <f t="shared" si="59"/>
        <v/>
      </c>
    </row>
    <row r="1918" spans="1:7" x14ac:dyDescent="0.25">
      <c r="A1918" s="11">
        <v>122</v>
      </c>
      <c r="B1918" s="11" t="s">
        <v>622</v>
      </c>
      <c r="C1918" s="12">
        <v>41110</v>
      </c>
      <c r="D1918" s="15">
        <v>20000</v>
      </c>
      <c r="E1918" s="12" t="str">
        <f>IF(B1918="Med A", IF(COUNTIFS(A$2:A1918, A1918, B$2:B1918, "Med A")=1, C1918, ""), "")</f>
        <v/>
      </c>
      <c r="F1918" s="12" t="str">
        <f t="shared" si="58"/>
        <v/>
      </c>
      <c r="G1918" s="13" t="str">
        <f t="shared" si="59"/>
        <v/>
      </c>
    </row>
    <row r="1919" spans="1:7" x14ac:dyDescent="0.25">
      <c r="A1919" s="11">
        <v>122</v>
      </c>
      <c r="B1919" s="11" t="s">
        <v>622</v>
      </c>
      <c r="C1919" s="12">
        <v>41113</v>
      </c>
      <c r="D1919" s="15">
        <v>20000</v>
      </c>
      <c r="E1919" s="12" t="str">
        <f>IF(B1919="Med A", IF(COUNTIFS(A$2:A1919, A1919, B$2:B1919, "Med A")=1, C1919, ""), "")</f>
        <v/>
      </c>
      <c r="F1919" s="12" t="str">
        <f t="shared" si="58"/>
        <v/>
      </c>
      <c r="G1919" s="13" t="str">
        <f t="shared" si="59"/>
        <v/>
      </c>
    </row>
    <row r="1920" spans="1:7" x14ac:dyDescent="0.25">
      <c r="A1920" s="11">
        <v>122</v>
      </c>
      <c r="B1920" s="11" t="s">
        <v>622</v>
      </c>
      <c r="C1920" s="12">
        <v>41115</v>
      </c>
      <c r="D1920" s="15">
        <v>20000</v>
      </c>
      <c r="E1920" s="12" t="str">
        <f>IF(B1920="Med A", IF(COUNTIFS(A$2:A1920, A1920, B$2:B1920, "Med A")=1, C1920, ""), "")</f>
        <v/>
      </c>
      <c r="F1920" s="12" t="str">
        <f t="shared" si="58"/>
        <v/>
      </c>
      <c r="G1920" s="13" t="str">
        <f t="shared" si="59"/>
        <v/>
      </c>
    </row>
    <row r="1921" spans="1:7" x14ac:dyDescent="0.25">
      <c r="A1921" s="11">
        <v>122</v>
      </c>
      <c r="B1921" s="11" t="s">
        <v>622</v>
      </c>
      <c r="C1921" s="12">
        <v>41117</v>
      </c>
      <c r="D1921" s="15">
        <v>20000</v>
      </c>
      <c r="E1921" s="12" t="str">
        <f>IF(B1921="Med A", IF(COUNTIFS(A$2:A1921, A1921, B$2:B1921, "Med A")=1, C1921, ""), "")</f>
        <v/>
      </c>
      <c r="F1921" s="12" t="str">
        <f t="shared" si="58"/>
        <v/>
      </c>
      <c r="G1921" s="13" t="str">
        <f t="shared" si="59"/>
        <v/>
      </c>
    </row>
    <row r="1922" spans="1:7" x14ac:dyDescent="0.25">
      <c r="A1922" s="11">
        <v>122</v>
      </c>
      <c r="B1922" s="11" t="s">
        <v>622</v>
      </c>
      <c r="C1922" s="12">
        <v>41120</v>
      </c>
      <c r="D1922" s="15">
        <v>20000</v>
      </c>
      <c r="E1922" s="12" t="str">
        <f>IF(B1922="Med A", IF(COUNTIFS(A$2:A1922, A1922, B$2:B1922, "Med A")=1, C1922, ""), "")</f>
        <v/>
      </c>
      <c r="F1922" s="12" t="str">
        <f t="shared" ref="F1922:F1985" si="60">IF(AND(B1922="Med A", B1923="Med B", A1922=A1923), C1922, "")</f>
        <v/>
      </c>
      <c r="G1922" s="13" t="str">
        <f t="shared" si="59"/>
        <v/>
      </c>
    </row>
    <row r="1923" spans="1:7" x14ac:dyDescent="0.25">
      <c r="A1923" s="11">
        <v>122</v>
      </c>
      <c r="B1923" s="11" t="s">
        <v>622</v>
      </c>
      <c r="C1923" s="12">
        <v>41122</v>
      </c>
      <c r="D1923" s="15">
        <v>20000</v>
      </c>
      <c r="E1923" s="12" t="str">
        <f>IF(B1923="Med A", IF(COUNTIFS(A$2:A1923, A1923, B$2:B1923, "Med A")=1, C1923, ""), "")</f>
        <v/>
      </c>
      <c r="F1923" s="12" t="str">
        <f t="shared" si="60"/>
        <v/>
      </c>
      <c r="G1923" s="13" t="str">
        <f t="shared" ref="G1923:G1986" si="61">IF(AND(B1923="Med A",B1924="Med B",A1923=A1924),(C1923-_xlfn.MINIFS(C:C,A:A,A1923,B:B,"Med A")+1)/7,"")</f>
        <v/>
      </c>
    </row>
    <row r="1924" spans="1:7" x14ac:dyDescent="0.25">
      <c r="A1924" s="11">
        <v>122</v>
      </c>
      <c r="B1924" s="11" t="s">
        <v>622</v>
      </c>
      <c r="C1924" s="12">
        <v>41157</v>
      </c>
      <c r="D1924" s="15">
        <v>18000</v>
      </c>
      <c r="E1924" s="12" t="str">
        <f>IF(B1924="Med A", IF(COUNTIFS(A$2:A1924, A1924, B$2:B1924, "Med A")=1, C1924, ""), "")</f>
        <v/>
      </c>
      <c r="F1924" s="12">
        <f t="shared" si="60"/>
        <v>41157</v>
      </c>
      <c r="G1924" s="13">
        <f t="shared" si="61"/>
        <v>8.1428571428571423</v>
      </c>
    </row>
    <row r="1925" spans="1:7" x14ac:dyDescent="0.25">
      <c r="A1925" s="11">
        <v>122</v>
      </c>
      <c r="B1925" s="11" t="s">
        <v>623</v>
      </c>
      <c r="C1925" s="12">
        <v>41164</v>
      </c>
      <c r="D1925" s="15">
        <v>16</v>
      </c>
      <c r="E1925" s="12" t="str">
        <f>IF(B1925="Med A", IF(COUNTIFS(A$2:A1925, A1925, B$2:B1925, "Med A")=1, C1925, ""), "")</f>
        <v/>
      </c>
      <c r="F1925" s="12" t="str">
        <f t="shared" si="60"/>
        <v/>
      </c>
      <c r="G1925" s="13" t="str">
        <f t="shared" si="61"/>
        <v/>
      </c>
    </row>
    <row r="1926" spans="1:7" x14ac:dyDescent="0.25">
      <c r="A1926" s="11">
        <v>122</v>
      </c>
      <c r="B1926" s="11" t="s">
        <v>623</v>
      </c>
      <c r="C1926" s="12">
        <v>41227</v>
      </c>
      <c r="D1926" s="15">
        <v>1</v>
      </c>
      <c r="E1926" s="12" t="str">
        <f>IF(B1926="Med A", IF(COUNTIFS(A$2:A1926, A1926, B$2:B1926, "Med A")=1, C1926, ""), "")</f>
        <v/>
      </c>
      <c r="F1926" s="12" t="str">
        <f t="shared" si="60"/>
        <v/>
      </c>
      <c r="G1926" s="13" t="str">
        <f t="shared" si="61"/>
        <v/>
      </c>
    </row>
    <row r="1927" spans="1:7" x14ac:dyDescent="0.25">
      <c r="A1927" s="11">
        <v>123</v>
      </c>
      <c r="B1927" s="11" t="s">
        <v>623</v>
      </c>
      <c r="C1927" s="12">
        <v>41170</v>
      </c>
      <c r="D1927" s="15">
        <v>4</v>
      </c>
      <c r="E1927" s="12" t="str">
        <f>IF(B1927="Med A", IF(COUNTIFS(A$2:A1927, A1927, B$2:B1927, "Med A")=1, C1927, ""), "")</f>
        <v/>
      </c>
      <c r="F1927" s="12" t="str">
        <f t="shared" si="60"/>
        <v/>
      </c>
      <c r="G1927" s="13" t="str">
        <f t="shared" si="61"/>
        <v/>
      </c>
    </row>
    <row r="1928" spans="1:7" x14ac:dyDescent="0.25">
      <c r="A1928" s="11">
        <v>123</v>
      </c>
      <c r="B1928" s="11" t="s">
        <v>623</v>
      </c>
      <c r="C1928" s="12">
        <v>41223</v>
      </c>
      <c r="D1928" s="15">
        <v>1</v>
      </c>
      <c r="E1928" s="12" t="str">
        <f>IF(B1928="Med A", IF(COUNTIFS(A$2:A1928, A1928, B$2:B1928, "Med A")=1, C1928, ""), "")</f>
        <v/>
      </c>
      <c r="F1928" s="12" t="str">
        <f t="shared" si="60"/>
        <v/>
      </c>
      <c r="G1928" s="13" t="str">
        <f t="shared" si="61"/>
        <v/>
      </c>
    </row>
    <row r="1929" spans="1:7" x14ac:dyDescent="0.25">
      <c r="A1929" s="11">
        <v>123</v>
      </c>
      <c r="B1929" s="11" t="s">
        <v>623</v>
      </c>
      <c r="C1929" s="12">
        <v>41228</v>
      </c>
      <c r="D1929" s="15">
        <v>1</v>
      </c>
      <c r="E1929" s="12" t="str">
        <f>IF(B1929="Med A", IF(COUNTIFS(A$2:A1929, A1929, B$2:B1929, "Med A")=1, C1929, ""), "")</f>
        <v/>
      </c>
      <c r="F1929" s="12" t="str">
        <f t="shared" si="60"/>
        <v/>
      </c>
      <c r="G1929" s="13" t="str">
        <f t="shared" si="61"/>
        <v/>
      </c>
    </row>
    <row r="1930" spans="1:7" x14ac:dyDescent="0.25">
      <c r="A1930" s="11">
        <v>124</v>
      </c>
      <c r="B1930" s="11" t="s">
        <v>622</v>
      </c>
      <c r="C1930" s="12">
        <v>41121</v>
      </c>
      <c r="D1930" s="15">
        <v>6000</v>
      </c>
      <c r="E1930" s="12">
        <f>IF(B1930="Med A", IF(COUNTIFS(A$2:A1930, A1930, B$2:B1930, "Med A")=1, C1930, ""), "")</f>
        <v>41121</v>
      </c>
      <c r="F1930" s="12" t="str">
        <f t="shared" si="60"/>
        <v/>
      </c>
      <c r="G1930" s="13" t="str">
        <f t="shared" si="61"/>
        <v/>
      </c>
    </row>
    <row r="1931" spans="1:7" x14ac:dyDescent="0.25">
      <c r="A1931" s="11">
        <v>125</v>
      </c>
      <c r="B1931" s="11" t="s">
        <v>622</v>
      </c>
      <c r="C1931" s="12">
        <v>41093</v>
      </c>
      <c r="D1931" s="15">
        <v>4300</v>
      </c>
      <c r="E1931" s="12">
        <f>IF(B1931="Med A", IF(COUNTIFS(A$2:A1931, A1931, B$2:B1931, "Med A")=1, C1931, ""), "")</f>
        <v>41093</v>
      </c>
      <c r="F1931" s="12" t="str">
        <f t="shared" si="60"/>
        <v/>
      </c>
      <c r="G1931" s="13" t="str">
        <f t="shared" si="61"/>
        <v/>
      </c>
    </row>
    <row r="1932" spans="1:7" x14ac:dyDescent="0.25">
      <c r="A1932" s="11">
        <v>125</v>
      </c>
      <c r="B1932" s="11" t="s">
        <v>622</v>
      </c>
      <c r="C1932" s="12">
        <v>41095</v>
      </c>
      <c r="D1932" s="15">
        <v>4300</v>
      </c>
      <c r="E1932" s="12" t="str">
        <f>IF(B1932="Med A", IF(COUNTIFS(A$2:A1932, A1932, B$2:B1932, "Med A")=1, C1932, ""), "")</f>
        <v/>
      </c>
      <c r="F1932" s="12" t="str">
        <f t="shared" si="60"/>
        <v/>
      </c>
      <c r="G1932" s="13" t="str">
        <f t="shared" si="61"/>
        <v/>
      </c>
    </row>
    <row r="1933" spans="1:7" x14ac:dyDescent="0.25">
      <c r="A1933" s="11">
        <v>125</v>
      </c>
      <c r="B1933" s="11" t="s">
        <v>622</v>
      </c>
      <c r="C1933" s="12">
        <v>41100</v>
      </c>
      <c r="D1933" s="15">
        <v>4300</v>
      </c>
      <c r="E1933" s="12" t="str">
        <f>IF(B1933="Med A", IF(COUNTIFS(A$2:A1933, A1933, B$2:B1933, "Med A")=1, C1933, ""), "")</f>
        <v/>
      </c>
      <c r="F1933" s="12" t="str">
        <f t="shared" si="60"/>
        <v/>
      </c>
      <c r="G1933" s="13" t="str">
        <f t="shared" si="61"/>
        <v/>
      </c>
    </row>
    <row r="1934" spans="1:7" x14ac:dyDescent="0.25">
      <c r="A1934" s="11">
        <v>125</v>
      </c>
      <c r="B1934" s="11" t="s">
        <v>622</v>
      </c>
      <c r="C1934" s="12">
        <v>41102</v>
      </c>
      <c r="D1934" s="15">
        <v>4300</v>
      </c>
      <c r="E1934" s="12" t="str">
        <f>IF(B1934="Med A", IF(COUNTIFS(A$2:A1934, A1934, B$2:B1934, "Med A")=1, C1934, ""), "")</f>
        <v/>
      </c>
      <c r="F1934" s="12" t="str">
        <f t="shared" si="60"/>
        <v/>
      </c>
      <c r="G1934" s="13" t="str">
        <f t="shared" si="61"/>
        <v/>
      </c>
    </row>
    <row r="1935" spans="1:7" x14ac:dyDescent="0.25">
      <c r="A1935" s="11">
        <v>125</v>
      </c>
      <c r="B1935" s="11" t="s">
        <v>622</v>
      </c>
      <c r="C1935" s="12">
        <v>41104</v>
      </c>
      <c r="D1935" s="15">
        <v>4300</v>
      </c>
      <c r="E1935" s="12" t="str">
        <f>IF(B1935="Med A", IF(COUNTIFS(A$2:A1935, A1935, B$2:B1935, "Med A")=1, C1935, ""), "")</f>
        <v/>
      </c>
      <c r="F1935" s="12" t="str">
        <f t="shared" si="60"/>
        <v/>
      </c>
      <c r="G1935" s="13" t="str">
        <f t="shared" si="61"/>
        <v/>
      </c>
    </row>
    <row r="1936" spans="1:7" x14ac:dyDescent="0.25">
      <c r="A1936" s="11">
        <v>125</v>
      </c>
      <c r="B1936" s="11" t="s">
        <v>622</v>
      </c>
      <c r="C1936" s="12">
        <v>41107</v>
      </c>
      <c r="D1936" s="15">
        <v>4300</v>
      </c>
      <c r="E1936" s="12" t="str">
        <f>IF(B1936="Med A", IF(COUNTIFS(A$2:A1936, A1936, B$2:B1936, "Med A")=1, C1936, ""), "")</f>
        <v/>
      </c>
      <c r="F1936" s="12" t="str">
        <f t="shared" si="60"/>
        <v/>
      </c>
      <c r="G1936" s="13" t="str">
        <f t="shared" si="61"/>
        <v/>
      </c>
    </row>
    <row r="1937" spans="1:7" x14ac:dyDescent="0.25">
      <c r="A1937" s="11">
        <v>125</v>
      </c>
      <c r="B1937" s="11" t="s">
        <v>622</v>
      </c>
      <c r="C1937" s="12">
        <v>41109</v>
      </c>
      <c r="D1937" s="15">
        <v>4300</v>
      </c>
      <c r="E1937" s="12" t="str">
        <f>IF(B1937="Med A", IF(COUNTIFS(A$2:A1937, A1937, B$2:B1937, "Med A")=1, C1937, ""), "")</f>
        <v/>
      </c>
      <c r="F1937" s="12" t="str">
        <f t="shared" si="60"/>
        <v/>
      </c>
      <c r="G1937" s="13" t="str">
        <f t="shared" si="61"/>
        <v/>
      </c>
    </row>
    <row r="1938" spans="1:7" x14ac:dyDescent="0.25">
      <c r="A1938" s="11">
        <v>125</v>
      </c>
      <c r="B1938" s="11" t="s">
        <v>622</v>
      </c>
      <c r="C1938" s="12">
        <v>41111</v>
      </c>
      <c r="D1938" s="15">
        <v>4300</v>
      </c>
      <c r="E1938" s="12" t="str">
        <f>IF(B1938="Med A", IF(COUNTIFS(A$2:A1938, A1938, B$2:B1938, "Med A")=1, C1938, ""), "")</f>
        <v/>
      </c>
      <c r="F1938" s="12" t="str">
        <f t="shared" si="60"/>
        <v/>
      </c>
      <c r="G1938" s="13" t="str">
        <f t="shared" si="61"/>
        <v/>
      </c>
    </row>
    <row r="1939" spans="1:7" x14ac:dyDescent="0.25">
      <c r="A1939" s="11">
        <v>125</v>
      </c>
      <c r="B1939" s="11" t="s">
        <v>622</v>
      </c>
      <c r="C1939" s="12">
        <v>41114</v>
      </c>
      <c r="D1939" s="15">
        <v>5200</v>
      </c>
      <c r="E1939" s="12" t="str">
        <f>IF(B1939="Med A", IF(COUNTIFS(A$2:A1939, A1939, B$2:B1939, "Med A")=1, C1939, ""), "")</f>
        <v/>
      </c>
      <c r="F1939" s="12" t="str">
        <f t="shared" si="60"/>
        <v/>
      </c>
      <c r="G1939" s="13" t="str">
        <f t="shared" si="61"/>
        <v/>
      </c>
    </row>
    <row r="1940" spans="1:7" x14ac:dyDescent="0.25">
      <c r="A1940" s="11">
        <v>125</v>
      </c>
      <c r="B1940" s="11" t="s">
        <v>622</v>
      </c>
      <c r="C1940" s="12">
        <v>41116</v>
      </c>
      <c r="D1940" s="15">
        <v>5200</v>
      </c>
      <c r="E1940" s="12" t="str">
        <f>IF(B1940="Med A", IF(COUNTIFS(A$2:A1940, A1940, B$2:B1940, "Med A")=1, C1940, ""), "")</f>
        <v/>
      </c>
      <c r="F1940" s="12" t="str">
        <f t="shared" si="60"/>
        <v/>
      </c>
      <c r="G1940" s="13" t="str">
        <f t="shared" si="61"/>
        <v/>
      </c>
    </row>
    <row r="1941" spans="1:7" x14ac:dyDescent="0.25">
      <c r="A1941" s="11">
        <v>125</v>
      </c>
      <c r="B1941" s="11" t="s">
        <v>622</v>
      </c>
      <c r="C1941" s="12">
        <v>41118</v>
      </c>
      <c r="D1941" s="15">
        <v>5200</v>
      </c>
      <c r="E1941" s="12" t="str">
        <f>IF(B1941="Med A", IF(COUNTIFS(A$2:A1941, A1941, B$2:B1941, "Med A")=1, C1941, ""), "")</f>
        <v/>
      </c>
      <c r="F1941" s="12" t="str">
        <f t="shared" si="60"/>
        <v/>
      </c>
      <c r="G1941" s="13" t="str">
        <f t="shared" si="61"/>
        <v/>
      </c>
    </row>
    <row r="1942" spans="1:7" x14ac:dyDescent="0.25">
      <c r="A1942" s="11">
        <v>125</v>
      </c>
      <c r="B1942" s="11" t="s">
        <v>622</v>
      </c>
      <c r="C1942" s="12">
        <v>41121</v>
      </c>
      <c r="D1942" s="15">
        <v>5200</v>
      </c>
      <c r="E1942" s="12" t="str">
        <f>IF(B1942="Med A", IF(COUNTIFS(A$2:A1942, A1942, B$2:B1942, "Med A")=1, C1942, ""), "")</f>
        <v/>
      </c>
      <c r="F1942" s="12" t="str">
        <f t="shared" si="60"/>
        <v/>
      </c>
      <c r="G1942" s="13" t="str">
        <f t="shared" si="61"/>
        <v/>
      </c>
    </row>
    <row r="1943" spans="1:7" x14ac:dyDescent="0.25">
      <c r="A1943" s="11">
        <v>125</v>
      </c>
      <c r="B1943" s="11" t="s">
        <v>622</v>
      </c>
      <c r="C1943" s="12">
        <v>41123</v>
      </c>
      <c r="D1943" s="15">
        <v>5200</v>
      </c>
      <c r="E1943" s="12" t="str">
        <f>IF(B1943="Med A", IF(COUNTIFS(A$2:A1943, A1943, B$2:B1943, "Med A")=1, C1943, ""), "")</f>
        <v/>
      </c>
      <c r="F1943" s="12" t="str">
        <f t="shared" si="60"/>
        <v/>
      </c>
      <c r="G1943" s="13" t="str">
        <f t="shared" si="61"/>
        <v/>
      </c>
    </row>
    <row r="1944" spans="1:7" x14ac:dyDescent="0.25">
      <c r="A1944" s="11">
        <v>125</v>
      </c>
      <c r="B1944" s="11" t="s">
        <v>622</v>
      </c>
      <c r="C1944" s="12">
        <v>41125</v>
      </c>
      <c r="D1944" s="15">
        <v>7500</v>
      </c>
      <c r="E1944" s="12" t="str">
        <f>IF(B1944="Med A", IF(COUNTIFS(A$2:A1944, A1944, B$2:B1944, "Med A")=1, C1944, ""), "")</f>
        <v/>
      </c>
      <c r="F1944" s="12" t="str">
        <f t="shared" si="60"/>
        <v/>
      </c>
      <c r="G1944" s="13" t="str">
        <f t="shared" si="61"/>
        <v/>
      </c>
    </row>
    <row r="1945" spans="1:7" x14ac:dyDescent="0.25">
      <c r="A1945" s="11">
        <v>125</v>
      </c>
      <c r="B1945" s="11" t="s">
        <v>622</v>
      </c>
      <c r="C1945" s="12">
        <v>41128</v>
      </c>
      <c r="D1945" s="15">
        <v>7500</v>
      </c>
      <c r="E1945" s="12" t="str">
        <f>IF(B1945="Med A", IF(COUNTIFS(A$2:A1945, A1945, B$2:B1945, "Med A")=1, C1945, ""), "")</f>
        <v/>
      </c>
      <c r="F1945" s="12" t="str">
        <f t="shared" si="60"/>
        <v/>
      </c>
      <c r="G1945" s="13" t="str">
        <f t="shared" si="61"/>
        <v/>
      </c>
    </row>
    <row r="1946" spans="1:7" x14ac:dyDescent="0.25">
      <c r="A1946" s="11">
        <v>125</v>
      </c>
      <c r="B1946" s="11" t="s">
        <v>622</v>
      </c>
      <c r="C1946" s="12">
        <v>41130</v>
      </c>
      <c r="D1946" s="15">
        <v>7500</v>
      </c>
      <c r="E1946" s="12" t="str">
        <f>IF(B1946="Med A", IF(COUNTIFS(A$2:A1946, A1946, B$2:B1946, "Med A")=1, C1946, ""), "")</f>
        <v/>
      </c>
      <c r="F1946" s="12" t="str">
        <f t="shared" si="60"/>
        <v/>
      </c>
      <c r="G1946" s="13" t="str">
        <f t="shared" si="61"/>
        <v/>
      </c>
    </row>
    <row r="1947" spans="1:7" x14ac:dyDescent="0.25">
      <c r="A1947" s="11">
        <v>125</v>
      </c>
      <c r="B1947" s="11" t="s">
        <v>622</v>
      </c>
      <c r="C1947" s="12">
        <v>41132</v>
      </c>
      <c r="D1947" s="15">
        <v>7500</v>
      </c>
      <c r="E1947" s="12" t="str">
        <f>IF(B1947="Med A", IF(COUNTIFS(A$2:A1947, A1947, B$2:B1947, "Med A")=1, C1947, ""), "")</f>
        <v/>
      </c>
      <c r="F1947" s="12" t="str">
        <f t="shared" si="60"/>
        <v/>
      </c>
      <c r="G1947" s="13" t="str">
        <f t="shared" si="61"/>
        <v/>
      </c>
    </row>
    <row r="1948" spans="1:7" x14ac:dyDescent="0.25">
      <c r="A1948" s="11">
        <v>125</v>
      </c>
      <c r="B1948" s="11" t="s">
        <v>622</v>
      </c>
      <c r="C1948" s="12">
        <v>41135</v>
      </c>
      <c r="D1948" s="15">
        <v>7500</v>
      </c>
      <c r="E1948" s="12" t="str">
        <f>IF(B1948="Med A", IF(COUNTIFS(A$2:A1948, A1948, B$2:B1948, "Med A")=1, C1948, ""), "")</f>
        <v/>
      </c>
      <c r="F1948" s="12" t="str">
        <f t="shared" si="60"/>
        <v/>
      </c>
      <c r="G1948" s="13" t="str">
        <f t="shared" si="61"/>
        <v/>
      </c>
    </row>
    <row r="1949" spans="1:7" x14ac:dyDescent="0.25">
      <c r="A1949" s="11">
        <v>125</v>
      </c>
      <c r="B1949" s="11" t="s">
        <v>622</v>
      </c>
      <c r="C1949" s="12">
        <v>41137</v>
      </c>
      <c r="D1949" s="15">
        <v>7500</v>
      </c>
      <c r="E1949" s="12" t="str">
        <f>IF(B1949="Med A", IF(COUNTIFS(A$2:A1949, A1949, B$2:B1949, "Med A")=1, C1949, ""), "")</f>
        <v/>
      </c>
      <c r="F1949" s="12" t="str">
        <f t="shared" si="60"/>
        <v/>
      </c>
      <c r="G1949" s="13" t="str">
        <f t="shared" si="61"/>
        <v/>
      </c>
    </row>
    <row r="1950" spans="1:7" x14ac:dyDescent="0.25">
      <c r="A1950" s="11">
        <v>125</v>
      </c>
      <c r="B1950" s="11" t="s">
        <v>622</v>
      </c>
      <c r="C1950" s="12">
        <v>41142</v>
      </c>
      <c r="D1950" s="15">
        <v>7500</v>
      </c>
      <c r="E1950" s="12" t="str">
        <f>IF(B1950="Med A", IF(COUNTIFS(A$2:A1950, A1950, B$2:B1950, "Med A")=1, C1950, ""), "")</f>
        <v/>
      </c>
      <c r="F1950" s="12" t="str">
        <f t="shared" si="60"/>
        <v/>
      </c>
      <c r="G1950" s="13" t="str">
        <f t="shared" si="61"/>
        <v/>
      </c>
    </row>
    <row r="1951" spans="1:7" x14ac:dyDescent="0.25">
      <c r="A1951" s="11">
        <v>125</v>
      </c>
      <c r="B1951" s="11" t="s">
        <v>622</v>
      </c>
      <c r="C1951" s="12">
        <v>41144</v>
      </c>
      <c r="D1951" s="15">
        <v>7500</v>
      </c>
      <c r="E1951" s="12" t="str">
        <f>IF(B1951="Med A", IF(COUNTIFS(A$2:A1951, A1951, B$2:B1951, "Med A")=1, C1951, ""), "")</f>
        <v/>
      </c>
      <c r="F1951" s="12" t="str">
        <f t="shared" si="60"/>
        <v/>
      </c>
      <c r="G1951" s="13" t="str">
        <f t="shared" si="61"/>
        <v/>
      </c>
    </row>
    <row r="1952" spans="1:7" x14ac:dyDescent="0.25">
      <c r="A1952" s="11">
        <v>125</v>
      </c>
      <c r="B1952" s="11" t="s">
        <v>622</v>
      </c>
      <c r="C1952" s="12">
        <v>41149</v>
      </c>
      <c r="D1952" s="15">
        <v>7500</v>
      </c>
      <c r="E1952" s="12" t="str">
        <f>IF(B1952="Med A", IF(COUNTIFS(A$2:A1952, A1952, B$2:B1952, "Med A")=1, C1952, ""), "")</f>
        <v/>
      </c>
      <c r="F1952" s="12" t="str">
        <f t="shared" si="60"/>
        <v/>
      </c>
      <c r="G1952" s="13" t="str">
        <f t="shared" si="61"/>
        <v/>
      </c>
    </row>
    <row r="1953" spans="1:7" x14ac:dyDescent="0.25">
      <c r="A1953" s="11">
        <v>125</v>
      </c>
      <c r="B1953" s="11" t="s">
        <v>622</v>
      </c>
      <c r="C1953" s="12">
        <v>41151</v>
      </c>
      <c r="D1953" s="15">
        <v>7500</v>
      </c>
      <c r="E1953" s="12" t="str">
        <f>IF(B1953="Med A", IF(COUNTIFS(A$2:A1953, A1953, B$2:B1953, "Med A")=1, C1953, ""), "")</f>
        <v/>
      </c>
      <c r="F1953" s="12" t="str">
        <f t="shared" si="60"/>
        <v/>
      </c>
      <c r="G1953" s="13" t="str">
        <f t="shared" si="61"/>
        <v/>
      </c>
    </row>
    <row r="1954" spans="1:7" x14ac:dyDescent="0.25">
      <c r="A1954" s="11">
        <v>125</v>
      </c>
      <c r="B1954" s="11" t="s">
        <v>622</v>
      </c>
      <c r="C1954" s="12">
        <v>41153</v>
      </c>
      <c r="D1954" s="15">
        <v>7500</v>
      </c>
      <c r="E1954" s="12" t="str">
        <f>IF(B1954="Med A", IF(COUNTIFS(A$2:A1954, A1954, B$2:B1954, "Med A")=1, C1954, ""), "")</f>
        <v/>
      </c>
      <c r="F1954" s="12" t="str">
        <f t="shared" si="60"/>
        <v/>
      </c>
      <c r="G1954" s="13" t="str">
        <f t="shared" si="61"/>
        <v/>
      </c>
    </row>
    <row r="1955" spans="1:7" x14ac:dyDescent="0.25">
      <c r="A1955" s="11">
        <v>125</v>
      </c>
      <c r="B1955" s="11" t="s">
        <v>622</v>
      </c>
      <c r="C1955" s="12">
        <v>41156</v>
      </c>
      <c r="D1955" s="15">
        <v>7500</v>
      </c>
      <c r="E1955" s="12" t="str">
        <f>IF(B1955="Med A", IF(COUNTIFS(A$2:A1955, A1955, B$2:B1955, "Med A")=1, C1955, ""), "")</f>
        <v/>
      </c>
      <c r="F1955" s="12" t="str">
        <f t="shared" si="60"/>
        <v/>
      </c>
      <c r="G1955" s="13" t="str">
        <f t="shared" si="61"/>
        <v/>
      </c>
    </row>
    <row r="1956" spans="1:7" x14ac:dyDescent="0.25">
      <c r="A1956" s="11">
        <v>125</v>
      </c>
      <c r="B1956" s="11" t="s">
        <v>622</v>
      </c>
      <c r="C1956" s="12">
        <v>41158</v>
      </c>
      <c r="D1956" s="15">
        <v>9800</v>
      </c>
      <c r="E1956" s="12" t="str">
        <f>IF(B1956="Med A", IF(COUNTIFS(A$2:A1956, A1956, B$2:B1956, "Med A")=1, C1956, ""), "")</f>
        <v/>
      </c>
      <c r="F1956" s="12">
        <f t="shared" si="60"/>
        <v>41158</v>
      </c>
      <c r="G1956" s="13">
        <f t="shared" si="61"/>
        <v>9.4285714285714288</v>
      </c>
    </row>
    <row r="1957" spans="1:7" x14ac:dyDescent="0.25">
      <c r="A1957" s="11">
        <v>125</v>
      </c>
      <c r="B1957" s="11" t="s">
        <v>623</v>
      </c>
      <c r="C1957" s="12">
        <v>41165</v>
      </c>
      <c r="D1957" s="15">
        <v>10</v>
      </c>
      <c r="E1957" s="12" t="str">
        <f>IF(B1957="Med A", IF(COUNTIFS(A$2:A1957, A1957, B$2:B1957, "Med A")=1, C1957, ""), "")</f>
        <v/>
      </c>
      <c r="F1957" s="12" t="str">
        <f t="shared" si="60"/>
        <v/>
      </c>
      <c r="G1957" s="13" t="str">
        <f t="shared" si="61"/>
        <v/>
      </c>
    </row>
    <row r="1958" spans="1:7" x14ac:dyDescent="0.25">
      <c r="A1958" s="11">
        <v>125</v>
      </c>
      <c r="B1958" s="11" t="s">
        <v>623</v>
      </c>
      <c r="C1958" s="12">
        <v>41193</v>
      </c>
      <c r="D1958" s="15">
        <v>13</v>
      </c>
      <c r="E1958" s="12" t="str">
        <f>IF(B1958="Med A", IF(COUNTIFS(A$2:A1958, A1958, B$2:B1958, "Med A")=1, C1958, ""), "")</f>
        <v/>
      </c>
      <c r="F1958" s="12" t="str">
        <f t="shared" si="60"/>
        <v/>
      </c>
      <c r="G1958" s="13" t="str">
        <f t="shared" si="61"/>
        <v/>
      </c>
    </row>
    <row r="1959" spans="1:7" x14ac:dyDescent="0.25">
      <c r="A1959" s="11">
        <v>125</v>
      </c>
      <c r="B1959" s="11" t="s">
        <v>623</v>
      </c>
      <c r="C1959" s="12">
        <v>41228</v>
      </c>
      <c r="D1959" s="15">
        <v>13</v>
      </c>
      <c r="E1959" s="12" t="str">
        <f>IF(B1959="Med A", IF(COUNTIFS(A$2:A1959, A1959, B$2:B1959, "Med A")=1, C1959, ""), "")</f>
        <v/>
      </c>
      <c r="F1959" s="12" t="str">
        <f t="shared" si="60"/>
        <v/>
      </c>
      <c r="G1959" s="13" t="str">
        <f t="shared" si="61"/>
        <v/>
      </c>
    </row>
    <row r="1960" spans="1:7" x14ac:dyDescent="0.25">
      <c r="A1960" s="11">
        <v>126</v>
      </c>
      <c r="B1960" s="11" t="s">
        <v>622</v>
      </c>
      <c r="C1960" s="12">
        <v>41096</v>
      </c>
      <c r="D1960" s="15">
        <v>7500</v>
      </c>
      <c r="E1960" s="12">
        <f>IF(B1960="Med A", IF(COUNTIFS(A$2:A1960, A1960, B$2:B1960, "Med A")=1, C1960, ""), "")</f>
        <v>41096</v>
      </c>
      <c r="F1960" s="12" t="str">
        <f t="shared" si="60"/>
        <v/>
      </c>
      <c r="G1960" s="13" t="str">
        <f t="shared" si="61"/>
        <v/>
      </c>
    </row>
    <row r="1961" spans="1:7" x14ac:dyDescent="0.25">
      <c r="A1961" s="11">
        <v>126</v>
      </c>
      <c r="B1961" s="11" t="s">
        <v>622</v>
      </c>
      <c r="C1961" s="12">
        <v>41099</v>
      </c>
      <c r="D1961" s="15">
        <v>7500</v>
      </c>
      <c r="E1961" s="12" t="str">
        <f>IF(B1961="Med A", IF(COUNTIFS(A$2:A1961, A1961, B$2:B1961, "Med A")=1, C1961, ""), "")</f>
        <v/>
      </c>
      <c r="F1961" s="12" t="str">
        <f t="shared" si="60"/>
        <v/>
      </c>
      <c r="G1961" s="13" t="str">
        <f t="shared" si="61"/>
        <v/>
      </c>
    </row>
    <row r="1962" spans="1:7" x14ac:dyDescent="0.25">
      <c r="A1962" s="11">
        <v>126</v>
      </c>
      <c r="B1962" s="11" t="s">
        <v>622</v>
      </c>
      <c r="C1962" s="12">
        <v>41101</v>
      </c>
      <c r="D1962" s="15">
        <v>7500</v>
      </c>
      <c r="E1962" s="12" t="str">
        <f>IF(B1962="Med A", IF(COUNTIFS(A$2:A1962, A1962, B$2:B1962, "Med A")=1, C1962, ""), "")</f>
        <v/>
      </c>
      <c r="F1962" s="12" t="str">
        <f t="shared" si="60"/>
        <v/>
      </c>
      <c r="G1962" s="13" t="str">
        <f t="shared" si="61"/>
        <v/>
      </c>
    </row>
    <row r="1963" spans="1:7" x14ac:dyDescent="0.25">
      <c r="A1963" s="11">
        <v>126</v>
      </c>
      <c r="B1963" s="11" t="s">
        <v>622</v>
      </c>
      <c r="C1963" s="12">
        <v>41103</v>
      </c>
      <c r="D1963" s="15">
        <v>7500</v>
      </c>
      <c r="E1963" s="12" t="str">
        <f>IF(B1963="Med A", IF(COUNTIFS(A$2:A1963, A1963, B$2:B1963, "Med A")=1, C1963, ""), "")</f>
        <v/>
      </c>
      <c r="F1963" s="12" t="str">
        <f t="shared" si="60"/>
        <v/>
      </c>
      <c r="G1963" s="13" t="str">
        <f t="shared" si="61"/>
        <v/>
      </c>
    </row>
    <row r="1964" spans="1:7" x14ac:dyDescent="0.25">
      <c r="A1964" s="11">
        <v>126</v>
      </c>
      <c r="B1964" s="11" t="s">
        <v>622</v>
      </c>
      <c r="C1964" s="12">
        <v>41106</v>
      </c>
      <c r="D1964" s="15">
        <v>7500</v>
      </c>
      <c r="E1964" s="12" t="str">
        <f>IF(B1964="Med A", IF(COUNTIFS(A$2:A1964, A1964, B$2:B1964, "Med A")=1, C1964, ""), "")</f>
        <v/>
      </c>
      <c r="F1964" s="12" t="str">
        <f t="shared" si="60"/>
        <v/>
      </c>
      <c r="G1964" s="13" t="str">
        <f t="shared" si="61"/>
        <v/>
      </c>
    </row>
    <row r="1965" spans="1:7" x14ac:dyDescent="0.25">
      <c r="A1965" s="11">
        <v>126</v>
      </c>
      <c r="B1965" s="11" t="s">
        <v>622</v>
      </c>
      <c r="C1965" s="12">
        <v>41108</v>
      </c>
      <c r="D1965" s="15">
        <v>7500</v>
      </c>
      <c r="E1965" s="12" t="str">
        <f>IF(B1965="Med A", IF(COUNTIFS(A$2:A1965, A1965, B$2:B1965, "Med A")=1, C1965, ""), "")</f>
        <v/>
      </c>
      <c r="F1965" s="12" t="str">
        <f t="shared" si="60"/>
        <v/>
      </c>
      <c r="G1965" s="13" t="str">
        <f t="shared" si="61"/>
        <v/>
      </c>
    </row>
    <row r="1966" spans="1:7" x14ac:dyDescent="0.25">
      <c r="A1966" s="11">
        <v>126</v>
      </c>
      <c r="B1966" s="11" t="s">
        <v>622</v>
      </c>
      <c r="C1966" s="12">
        <v>41110</v>
      </c>
      <c r="D1966" s="15">
        <v>7500</v>
      </c>
      <c r="E1966" s="12" t="str">
        <f>IF(B1966="Med A", IF(COUNTIFS(A$2:A1966, A1966, B$2:B1966, "Med A")=1, C1966, ""), "")</f>
        <v/>
      </c>
      <c r="F1966" s="12" t="str">
        <f t="shared" si="60"/>
        <v/>
      </c>
      <c r="G1966" s="13" t="str">
        <f t="shared" si="61"/>
        <v/>
      </c>
    </row>
    <row r="1967" spans="1:7" x14ac:dyDescent="0.25">
      <c r="A1967" s="11">
        <v>126</v>
      </c>
      <c r="B1967" s="11" t="s">
        <v>622</v>
      </c>
      <c r="C1967" s="12">
        <v>41113</v>
      </c>
      <c r="D1967" s="15">
        <v>7500</v>
      </c>
      <c r="E1967" s="12" t="str">
        <f>IF(B1967="Med A", IF(COUNTIFS(A$2:A1967, A1967, B$2:B1967, "Med A")=1, C1967, ""), "")</f>
        <v/>
      </c>
      <c r="F1967" s="12" t="str">
        <f t="shared" si="60"/>
        <v/>
      </c>
      <c r="G1967" s="13" t="str">
        <f t="shared" si="61"/>
        <v/>
      </c>
    </row>
    <row r="1968" spans="1:7" x14ac:dyDescent="0.25">
      <c r="A1968" s="11">
        <v>126</v>
      </c>
      <c r="B1968" s="11" t="s">
        <v>622</v>
      </c>
      <c r="C1968" s="12">
        <v>41115</v>
      </c>
      <c r="D1968" s="15">
        <v>7500</v>
      </c>
      <c r="E1968" s="12" t="str">
        <f>IF(B1968="Med A", IF(COUNTIFS(A$2:A1968, A1968, B$2:B1968, "Med A")=1, C1968, ""), "")</f>
        <v/>
      </c>
      <c r="F1968" s="12" t="str">
        <f t="shared" si="60"/>
        <v/>
      </c>
      <c r="G1968" s="13" t="str">
        <f t="shared" si="61"/>
        <v/>
      </c>
    </row>
    <row r="1969" spans="1:7" x14ac:dyDescent="0.25">
      <c r="A1969" s="11">
        <v>126</v>
      </c>
      <c r="B1969" s="11" t="s">
        <v>622</v>
      </c>
      <c r="C1969" s="12">
        <v>41117</v>
      </c>
      <c r="D1969" s="15">
        <v>7500</v>
      </c>
      <c r="E1969" s="12" t="str">
        <f>IF(B1969="Med A", IF(COUNTIFS(A$2:A1969, A1969, B$2:B1969, "Med A")=1, C1969, ""), "")</f>
        <v/>
      </c>
      <c r="F1969" s="12" t="str">
        <f t="shared" si="60"/>
        <v/>
      </c>
      <c r="G1969" s="13" t="str">
        <f t="shared" si="61"/>
        <v/>
      </c>
    </row>
    <row r="1970" spans="1:7" x14ac:dyDescent="0.25">
      <c r="A1970" s="11">
        <v>126</v>
      </c>
      <c r="B1970" s="11" t="s">
        <v>622</v>
      </c>
      <c r="C1970" s="12">
        <v>41120</v>
      </c>
      <c r="D1970" s="15">
        <v>7500</v>
      </c>
      <c r="E1970" s="12" t="str">
        <f>IF(B1970="Med A", IF(COUNTIFS(A$2:A1970, A1970, B$2:B1970, "Med A")=1, C1970, ""), "")</f>
        <v/>
      </c>
      <c r="F1970" s="12" t="str">
        <f t="shared" si="60"/>
        <v/>
      </c>
      <c r="G1970" s="13" t="str">
        <f t="shared" si="61"/>
        <v/>
      </c>
    </row>
    <row r="1971" spans="1:7" x14ac:dyDescent="0.25">
      <c r="A1971" s="11">
        <v>126</v>
      </c>
      <c r="B1971" s="11" t="s">
        <v>622</v>
      </c>
      <c r="C1971" s="12">
        <v>41122</v>
      </c>
      <c r="D1971" s="15">
        <v>7500</v>
      </c>
      <c r="E1971" s="12" t="str">
        <f>IF(B1971="Med A", IF(COUNTIFS(A$2:A1971, A1971, B$2:B1971, "Med A")=1, C1971, ""), "")</f>
        <v/>
      </c>
      <c r="F1971" s="12" t="str">
        <f t="shared" si="60"/>
        <v/>
      </c>
      <c r="G1971" s="13" t="str">
        <f t="shared" si="61"/>
        <v/>
      </c>
    </row>
    <row r="1972" spans="1:7" x14ac:dyDescent="0.25">
      <c r="A1972" s="11">
        <v>126</v>
      </c>
      <c r="B1972" s="11" t="s">
        <v>622</v>
      </c>
      <c r="C1972" s="12">
        <v>41124</v>
      </c>
      <c r="D1972" s="15">
        <v>7500</v>
      </c>
      <c r="E1972" s="12" t="str">
        <f>IF(B1972="Med A", IF(COUNTIFS(A$2:A1972, A1972, B$2:B1972, "Med A")=1, C1972, ""), "")</f>
        <v/>
      </c>
      <c r="F1972" s="12" t="str">
        <f t="shared" si="60"/>
        <v/>
      </c>
      <c r="G1972" s="13" t="str">
        <f t="shared" si="61"/>
        <v/>
      </c>
    </row>
    <row r="1973" spans="1:7" x14ac:dyDescent="0.25">
      <c r="A1973" s="11">
        <v>126</v>
      </c>
      <c r="B1973" s="11" t="s">
        <v>622</v>
      </c>
      <c r="C1973" s="12">
        <v>41127</v>
      </c>
      <c r="D1973" s="15">
        <v>7500</v>
      </c>
      <c r="E1973" s="12" t="str">
        <f>IF(B1973="Med A", IF(COUNTIFS(A$2:A1973, A1973, B$2:B1973, "Med A")=1, C1973, ""), "")</f>
        <v/>
      </c>
      <c r="F1973" s="12" t="str">
        <f t="shared" si="60"/>
        <v/>
      </c>
      <c r="G1973" s="13" t="str">
        <f t="shared" si="61"/>
        <v/>
      </c>
    </row>
    <row r="1974" spans="1:7" x14ac:dyDescent="0.25">
      <c r="A1974" s="11">
        <v>126</v>
      </c>
      <c r="B1974" s="11" t="s">
        <v>622</v>
      </c>
      <c r="C1974" s="12">
        <v>41129</v>
      </c>
      <c r="D1974" s="15">
        <v>7500</v>
      </c>
      <c r="E1974" s="12" t="str">
        <f>IF(B1974="Med A", IF(COUNTIFS(A$2:A1974, A1974, B$2:B1974, "Med A")=1, C1974, ""), "")</f>
        <v/>
      </c>
      <c r="F1974" s="12" t="str">
        <f t="shared" si="60"/>
        <v/>
      </c>
      <c r="G1974" s="13" t="str">
        <f t="shared" si="61"/>
        <v/>
      </c>
    </row>
    <row r="1975" spans="1:7" x14ac:dyDescent="0.25">
      <c r="A1975" s="11">
        <v>126</v>
      </c>
      <c r="B1975" s="11" t="s">
        <v>622</v>
      </c>
      <c r="C1975" s="12">
        <v>41131</v>
      </c>
      <c r="D1975" s="15">
        <v>7500</v>
      </c>
      <c r="E1975" s="12" t="str">
        <f>IF(B1975="Med A", IF(COUNTIFS(A$2:A1975, A1975, B$2:B1975, "Med A")=1, C1975, ""), "")</f>
        <v/>
      </c>
      <c r="F1975" s="12" t="str">
        <f t="shared" si="60"/>
        <v/>
      </c>
      <c r="G1975" s="13" t="str">
        <f t="shared" si="61"/>
        <v/>
      </c>
    </row>
    <row r="1976" spans="1:7" x14ac:dyDescent="0.25">
      <c r="A1976" s="11">
        <v>126</v>
      </c>
      <c r="B1976" s="11" t="s">
        <v>622</v>
      </c>
      <c r="C1976" s="12">
        <v>41134</v>
      </c>
      <c r="D1976" s="15">
        <v>7500</v>
      </c>
      <c r="E1976" s="12" t="str">
        <f>IF(B1976="Med A", IF(COUNTIFS(A$2:A1976, A1976, B$2:B1976, "Med A")=1, C1976, ""), "")</f>
        <v/>
      </c>
      <c r="F1976" s="12" t="str">
        <f t="shared" si="60"/>
        <v/>
      </c>
      <c r="G1976" s="13" t="str">
        <f t="shared" si="61"/>
        <v/>
      </c>
    </row>
    <row r="1977" spans="1:7" x14ac:dyDescent="0.25">
      <c r="A1977" s="11">
        <v>126</v>
      </c>
      <c r="B1977" s="11" t="s">
        <v>622</v>
      </c>
      <c r="C1977" s="12">
        <v>41136</v>
      </c>
      <c r="D1977" s="15">
        <v>7500</v>
      </c>
      <c r="E1977" s="12" t="str">
        <f>IF(B1977="Med A", IF(COUNTIFS(A$2:A1977, A1977, B$2:B1977, "Med A")=1, C1977, ""), "")</f>
        <v/>
      </c>
      <c r="F1977" s="12" t="str">
        <f t="shared" si="60"/>
        <v/>
      </c>
      <c r="G1977" s="13" t="str">
        <f t="shared" si="61"/>
        <v/>
      </c>
    </row>
    <row r="1978" spans="1:7" x14ac:dyDescent="0.25">
      <c r="A1978" s="11">
        <v>126</v>
      </c>
      <c r="B1978" s="11" t="s">
        <v>622</v>
      </c>
      <c r="C1978" s="12">
        <v>41155</v>
      </c>
      <c r="D1978" s="15">
        <v>6800</v>
      </c>
      <c r="E1978" s="12" t="str">
        <f>IF(B1978="Med A", IF(COUNTIFS(A$2:A1978, A1978, B$2:B1978, "Med A")=1, C1978, ""), "")</f>
        <v/>
      </c>
      <c r="F1978" s="12" t="str">
        <f t="shared" si="60"/>
        <v/>
      </c>
      <c r="G1978" s="13" t="str">
        <f t="shared" si="61"/>
        <v/>
      </c>
    </row>
    <row r="1979" spans="1:7" x14ac:dyDescent="0.25">
      <c r="A1979" s="11">
        <v>126</v>
      </c>
      <c r="B1979" s="11" t="s">
        <v>622</v>
      </c>
      <c r="C1979" s="12">
        <v>41157</v>
      </c>
      <c r="D1979" s="15">
        <v>6800</v>
      </c>
      <c r="E1979" s="12" t="str">
        <f>IF(B1979="Med A", IF(COUNTIFS(A$2:A1979, A1979, B$2:B1979, "Med A")=1, C1979, ""), "")</f>
        <v/>
      </c>
      <c r="F1979" s="12">
        <f t="shared" si="60"/>
        <v>41157</v>
      </c>
      <c r="G1979" s="13">
        <f t="shared" si="61"/>
        <v>8.8571428571428577</v>
      </c>
    </row>
    <row r="1980" spans="1:7" x14ac:dyDescent="0.25">
      <c r="A1980" s="11">
        <v>126</v>
      </c>
      <c r="B1980" s="11" t="s">
        <v>623</v>
      </c>
      <c r="C1980" s="12">
        <v>41164</v>
      </c>
      <c r="D1980" s="15">
        <v>10</v>
      </c>
      <c r="E1980" s="12" t="str">
        <f>IF(B1980="Med A", IF(COUNTIFS(A$2:A1980, A1980, B$2:B1980, "Med A")=1, C1980, ""), "")</f>
        <v/>
      </c>
      <c r="F1980" s="12" t="str">
        <f t="shared" si="60"/>
        <v/>
      </c>
      <c r="G1980" s="13" t="str">
        <f t="shared" si="61"/>
        <v/>
      </c>
    </row>
    <row r="1981" spans="1:7" x14ac:dyDescent="0.25">
      <c r="A1981" s="11">
        <v>126</v>
      </c>
      <c r="B1981" s="11" t="s">
        <v>623</v>
      </c>
      <c r="C1981" s="12">
        <v>41227</v>
      </c>
      <c r="D1981" s="15">
        <v>2</v>
      </c>
      <c r="E1981" s="12" t="str">
        <f>IF(B1981="Med A", IF(COUNTIFS(A$2:A1981, A1981, B$2:B1981, "Med A")=1, C1981, ""), "")</f>
        <v/>
      </c>
      <c r="F1981" s="12" t="str">
        <f t="shared" si="60"/>
        <v/>
      </c>
      <c r="G1981" s="13" t="str">
        <f t="shared" si="61"/>
        <v/>
      </c>
    </row>
    <row r="1982" spans="1:7" x14ac:dyDescent="0.25">
      <c r="A1982" s="11">
        <v>127</v>
      </c>
      <c r="B1982" s="11" t="s">
        <v>623</v>
      </c>
      <c r="C1982" s="12">
        <v>41236</v>
      </c>
      <c r="D1982" s="15">
        <v>5</v>
      </c>
      <c r="E1982" s="12" t="str">
        <f>IF(B1982="Med A", IF(COUNTIFS(A$2:A1982, A1982, B$2:B1982, "Med A")=1, C1982, ""), "")</f>
        <v/>
      </c>
      <c r="F1982" s="12" t="str">
        <f t="shared" si="60"/>
        <v/>
      </c>
      <c r="G1982" s="13" t="str">
        <f t="shared" si="61"/>
        <v/>
      </c>
    </row>
    <row r="1983" spans="1:7" x14ac:dyDescent="0.25">
      <c r="A1983" s="11">
        <v>128</v>
      </c>
      <c r="B1983" s="11" t="s">
        <v>622</v>
      </c>
      <c r="C1983" s="12">
        <v>41093</v>
      </c>
      <c r="D1983" s="15">
        <v>1500</v>
      </c>
      <c r="E1983" s="12">
        <f>IF(B1983="Med A", IF(COUNTIFS(A$2:A1983, A1983, B$2:B1983, "Med A")=1, C1983, ""), "")</f>
        <v>41093</v>
      </c>
      <c r="F1983" s="12" t="str">
        <f t="shared" si="60"/>
        <v/>
      </c>
      <c r="G1983" s="13" t="str">
        <f t="shared" si="61"/>
        <v/>
      </c>
    </row>
    <row r="1984" spans="1:7" x14ac:dyDescent="0.25">
      <c r="A1984" s="11">
        <v>128</v>
      </c>
      <c r="B1984" s="11" t="s">
        <v>622</v>
      </c>
      <c r="C1984" s="12">
        <v>41095</v>
      </c>
      <c r="D1984" s="15">
        <v>1500</v>
      </c>
      <c r="E1984" s="12" t="str">
        <f>IF(B1984="Med A", IF(COUNTIFS(A$2:A1984, A1984, B$2:B1984, "Med A")=1, C1984, ""), "")</f>
        <v/>
      </c>
      <c r="F1984" s="12" t="str">
        <f t="shared" si="60"/>
        <v/>
      </c>
      <c r="G1984" s="13" t="str">
        <f t="shared" si="61"/>
        <v/>
      </c>
    </row>
    <row r="1985" spans="1:7" x14ac:dyDescent="0.25">
      <c r="A1985" s="11">
        <v>128</v>
      </c>
      <c r="B1985" s="11" t="s">
        <v>622</v>
      </c>
      <c r="C1985" s="12">
        <v>41097</v>
      </c>
      <c r="D1985" s="15">
        <v>1500</v>
      </c>
      <c r="E1985" s="12" t="str">
        <f>IF(B1985="Med A", IF(COUNTIFS(A$2:A1985, A1985, B$2:B1985, "Med A")=1, C1985, ""), "")</f>
        <v/>
      </c>
      <c r="F1985" s="12" t="str">
        <f t="shared" si="60"/>
        <v/>
      </c>
      <c r="G1985" s="13" t="str">
        <f t="shared" si="61"/>
        <v/>
      </c>
    </row>
    <row r="1986" spans="1:7" x14ac:dyDescent="0.25">
      <c r="A1986" s="11">
        <v>128</v>
      </c>
      <c r="B1986" s="11" t="s">
        <v>622</v>
      </c>
      <c r="C1986" s="12">
        <v>41100</v>
      </c>
      <c r="D1986" s="15">
        <v>1500</v>
      </c>
      <c r="E1986" s="12" t="str">
        <f>IF(B1986="Med A", IF(COUNTIFS(A$2:A1986, A1986, B$2:B1986, "Med A")=1, C1986, ""), "")</f>
        <v/>
      </c>
      <c r="F1986" s="12" t="str">
        <f t="shared" ref="F1986:F2023" si="62">IF(AND(B1986="Med A", B1987="Med B", A1986=A1987), C1986, "")</f>
        <v/>
      </c>
      <c r="G1986" s="13" t="str">
        <f t="shared" si="61"/>
        <v/>
      </c>
    </row>
    <row r="1987" spans="1:7" x14ac:dyDescent="0.25">
      <c r="A1987" s="11">
        <v>128</v>
      </c>
      <c r="B1987" s="11" t="s">
        <v>622</v>
      </c>
      <c r="C1987" s="12">
        <v>41102</v>
      </c>
      <c r="D1987" s="15">
        <v>1500</v>
      </c>
      <c r="E1987" s="12" t="str">
        <f>IF(B1987="Med A", IF(COUNTIFS(A$2:A1987, A1987, B$2:B1987, "Med A")=1, C1987, ""), "")</f>
        <v/>
      </c>
      <c r="F1987" s="12" t="str">
        <f t="shared" si="62"/>
        <v/>
      </c>
      <c r="G1987" s="13" t="str">
        <f t="shared" ref="G1987:G2023" si="63">IF(AND(B1987="Med A",B1988="Med B",A1987=A1988),(C1987-_xlfn.MINIFS(C:C,A:A,A1987,B:B,"Med A")+1)/7,"")</f>
        <v/>
      </c>
    </row>
    <row r="1988" spans="1:7" x14ac:dyDescent="0.25">
      <c r="A1988" s="11">
        <v>128</v>
      </c>
      <c r="B1988" s="11" t="s">
        <v>622</v>
      </c>
      <c r="C1988" s="12">
        <v>41104</v>
      </c>
      <c r="D1988" s="15">
        <v>1500</v>
      </c>
      <c r="E1988" s="12" t="str">
        <f>IF(B1988="Med A", IF(COUNTIFS(A$2:A1988, A1988, B$2:B1988, "Med A")=1, C1988, ""), "")</f>
        <v/>
      </c>
      <c r="F1988" s="12" t="str">
        <f t="shared" si="62"/>
        <v/>
      </c>
      <c r="G1988" s="13" t="str">
        <f t="shared" si="63"/>
        <v/>
      </c>
    </row>
    <row r="1989" spans="1:7" x14ac:dyDescent="0.25">
      <c r="A1989" s="11">
        <v>128</v>
      </c>
      <c r="B1989" s="11" t="s">
        <v>622</v>
      </c>
      <c r="C1989" s="12">
        <v>41107</v>
      </c>
      <c r="D1989" s="15">
        <v>1500</v>
      </c>
      <c r="E1989" s="12" t="str">
        <f>IF(B1989="Med A", IF(COUNTIFS(A$2:A1989, A1989, B$2:B1989, "Med A")=1, C1989, ""), "")</f>
        <v/>
      </c>
      <c r="F1989" s="12" t="str">
        <f t="shared" si="62"/>
        <v/>
      </c>
      <c r="G1989" s="13" t="str">
        <f t="shared" si="63"/>
        <v/>
      </c>
    </row>
    <row r="1990" spans="1:7" x14ac:dyDescent="0.25">
      <c r="A1990" s="11">
        <v>128</v>
      </c>
      <c r="B1990" s="11" t="s">
        <v>622</v>
      </c>
      <c r="C1990" s="12">
        <v>41109</v>
      </c>
      <c r="D1990" s="15">
        <v>1500</v>
      </c>
      <c r="E1990" s="12" t="str">
        <f>IF(B1990="Med A", IF(COUNTIFS(A$2:A1990, A1990, B$2:B1990, "Med A")=1, C1990, ""), "")</f>
        <v/>
      </c>
      <c r="F1990" s="12" t="str">
        <f t="shared" si="62"/>
        <v/>
      </c>
      <c r="G1990" s="13" t="str">
        <f t="shared" si="63"/>
        <v/>
      </c>
    </row>
    <row r="1991" spans="1:7" x14ac:dyDescent="0.25">
      <c r="A1991" s="11">
        <v>128</v>
      </c>
      <c r="B1991" s="11" t="s">
        <v>622</v>
      </c>
      <c r="C1991" s="12">
        <v>41111</v>
      </c>
      <c r="D1991" s="15">
        <v>2300</v>
      </c>
      <c r="E1991" s="12" t="str">
        <f>IF(B1991="Med A", IF(COUNTIFS(A$2:A1991, A1991, B$2:B1991, "Med A")=1, C1991, ""), "")</f>
        <v/>
      </c>
      <c r="F1991" s="12" t="str">
        <f t="shared" si="62"/>
        <v/>
      </c>
      <c r="G1991" s="13" t="str">
        <f t="shared" si="63"/>
        <v/>
      </c>
    </row>
    <row r="1992" spans="1:7" x14ac:dyDescent="0.25">
      <c r="A1992" s="11">
        <v>128</v>
      </c>
      <c r="B1992" s="11" t="s">
        <v>622</v>
      </c>
      <c r="C1992" s="12">
        <v>41114</v>
      </c>
      <c r="D1992" s="15">
        <v>2300</v>
      </c>
      <c r="E1992" s="12" t="str">
        <f>IF(B1992="Med A", IF(COUNTIFS(A$2:A1992, A1992, B$2:B1992, "Med A")=1, C1992, ""), "")</f>
        <v/>
      </c>
      <c r="F1992" s="12" t="str">
        <f t="shared" si="62"/>
        <v/>
      </c>
      <c r="G1992" s="13" t="str">
        <f t="shared" si="63"/>
        <v/>
      </c>
    </row>
    <row r="1993" spans="1:7" x14ac:dyDescent="0.25">
      <c r="A1993" s="11">
        <v>128</v>
      </c>
      <c r="B1993" s="11" t="s">
        <v>622</v>
      </c>
      <c r="C1993" s="12">
        <v>41116</v>
      </c>
      <c r="D1993" s="15">
        <v>2300</v>
      </c>
      <c r="E1993" s="12" t="str">
        <f>IF(B1993="Med A", IF(COUNTIFS(A$2:A1993, A1993, B$2:B1993, "Med A")=1, C1993, ""), "")</f>
        <v/>
      </c>
      <c r="F1993" s="12" t="str">
        <f t="shared" si="62"/>
        <v/>
      </c>
      <c r="G1993" s="13" t="str">
        <f t="shared" si="63"/>
        <v/>
      </c>
    </row>
    <row r="1994" spans="1:7" x14ac:dyDescent="0.25">
      <c r="A1994" s="11">
        <v>128</v>
      </c>
      <c r="B1994" s="11" t="s">
        <v>622</v>
      </c>
      <c r="C1994" s="12">
        <v>41118</v>
      </c>
      <c r="D1994" s="15">
        <v>2300</v>
      </c>
      <c r="E1994" s="12" t="str">
        <f>IF(B1994="Med A", IF(COUNTIFS(A$2:A1994, A1994, B$2:B1994, "Med A")=1, C1994, ""), "")</f>
        <v/>
      </c>
      <c r="F1994" s="12" t="str">
        <f t="shared" si="62"/>
        <v/>
      </c>
      <c r="G1994" s="13" t="str">
        <f t="shared" si="63"/>
        <v/>
      </c>
    </row>
    <row r="1995" spans="1:7" x14ac:dyDescent="0.25">
      <c r="A1995" s="11">
        <v>128</v>
      </c>
      <c r="B1995" s="11" t="s">
        <v>622</v>
      </c>
      <c r="C1995" s="12">
        <v>41121</v>
      </c>
      <c r="D1995" s="15">
        <v>2300</v>
      </c>
      <c r="E1995" s="12" t="str">
        <f>IF(B1995="Med A", IF(COUNTIFS(A$2:A1995, A1995, B$2:B1995, "Med A")=1, C1995, ""), "")</f>
        <v/>
      </c>
      <c r="F1995" s="12" t="str">
        <f t="shared" si="62"/>
        <v/>
      </c>
      <c r="G1995" s="13" t="str">
        <f t="shared" si="63"/>
        <v/>
      </c>
    </row>
    <row r="1996" spans="1:7" x14ac:dyDescent="0.25">
      <c r="A1996" s="11">
        <v>128</v>
      </c>
      <c r="B1996" s="11" t="s">
        <v>622</v>
      </c>
      <c r="C1996" s="12">
        <v>41123</v>
      </c>
      <c r="D1996" s="15">
        <v>2300</v>
      </c>
      <c r="E1996" s="12" t="str">
        <f>IF(B1996="Med A", IF(COUNTIFS(A$2:A1996, A1996, B$2:B1996, "Med A")=1, C1996, ""), "")</f>
        <v/>
      </c>
      <c r="F1996" s="12" t="str">
        <f t="shared" si="62"/>
        <v/>
      </c>
      <c r="G1996" s="13" t="str">
        <f t="shared" si="63"/>
        <v/>
      </c>
    </row>
    <row r="1997" spans="1:7" x14ac:dyDescent="0.25">
      <c r="A1997" s="11">
        <v>128</v>
      </c>
      <c r="B1997" s="11" t="s">
        <v>622</v>
      </c>
      <c r="C1997" s="12">
        <v>41128</v>
      </c>
      <c r="D1997" s="15">
        <v>2300</v>
      </c>
      <c r="E1997" s="12" t="str">
        <f>IF(B1997="Med A", IF(COUNTIFS(A$2:A1997, A1997, B$2:B1997, "Med A")=1, C1997, ""), "")</f>
        <v/>
      </c>
      <c r="F1997" s="12" t="str">
        <f t="shared" si="62"/>
        <v/>
      </c>
      <c r="G1997" s="13" t="str">
        <f t="shared" si="63"/>
        <v/>
      </c>
    </row>
    <row r="1998" spans="1:7" x14ac:dyDescent="0.25">
      <c r="A1998" s="11">
        <v>128</v>
      </c>
      <c r="B1998" s="11" t="s">
        <v>622</v>
      </c>
      <c r="C1998" s="12">
        <v>41130</v>
      </c>
      <c r="D1998" s="15">
        <v>2300</v>
      </c>
      <c r="E1998" s="12" t="str">
        <f>IF(B1998="Med A", IF(COUNTIFS(A$2:A1998, A1998, B$2:B1998, "Med A")=1, C1998, ""), "")</f>
        <v/>
      </c>
      <c r="F1998" s="12" t="str">
        <f t="shared" si="62"/>
        <v/>
      </c>
      <c r="G1998" s="13" t="str">
        <f t="shared" si="63"/>
        <v/>
      </c>
    </row>
    <row r="1999" spans="1:7" x14ac:dyDescent="0.25">
      <c r="A1999" s="11">
        <v>128</v>
      </c>
      <c r="B1999" s="11" t="s">
        <v>622</v>
      </c>
      <c r="C1999" s="12">
        <v>41132</v>
      </c>
      <c r="D1999" s="15">
        <v>2300</v>
      </c>
      <c r="E1999" s="12" t="str">
        <f>IF(B1999="Med A", IF(COUNTIFS(A$2:A1999, A1999, B$2:B1999, "Med A")=1, C1999, ""), "")</f>
        <v/>
      </c>
      <c r="F1999" s="12" t="str">
        <f t="shared" si="62"/>
        <v/>
      </c>
      <c r="G1999" s="13" t="str">
        <f t="shared" si="63"/>
        <v/>
      </c>
    </row>
    <row r="2000" spans="1:7" x14ac:dyDescent="0.25">
      <c r="A2000" s="11">
        <v>128</v>
      </c>
      <c r="B2000" s="11" t="s">
        <v>622</v>
      </c>
      <c r="C2000" s="12">
        <v>41135</v>
      </c>
      <c r="D2000" s="15">
        <v>2300</v>
      </c>
      <c r="E2000" s="12" t="str">
        <f>IF(B2000="Med A", IF(COUNTIFS(A$2:A2000, A2000, B$2:B2000, "Med A")=1, C2000, ""), "")</f>
        <v/>
      </c>
      <c r="F2000" s="12" t="str">
        <f t="shared" si="62"/>
        <v/>
      </c>
      <c r="G2000" s="13" t="str">
        <f t="shared" si="63"/>
        <v/>
      </c>
    </row>
    <row r="2001" spans="1:7" x14ac:dyDescent="0.25">
      <c r="A2001" s="11">
        <v>128</v>
      </c>
      <c r="B2001" s="11" t="s">
        <v>622</v>
      </c>
      <c r="C2001" s="12">
        <v>41137</v>
      </c>
      <c r="D2001" s="15">
        <v>2300</v>
      </c>
      <c r="E2001" s="12" t="str">
        <f>IF(B2001="Med A", IF(COUNTIFS(A$2:A2001, A2001, B$2:B2001, "Med A")=1, C2001, ""), "")</f>
        <v/>
      </c>
      <c r="F2001" s="12" t="str">
        <f t="shared" si="62"/>
        <v/>
      </c>
      <c r="G2001" s="13" t="str">
        <f t="shared" si="63"/>
        <v/>
      </c>
    </row>
    <row r="2002" spans="1:7" x14ac:dyDescent="0.25">
      <c r="A2002" s="11">
        <v>128</v>
      </c>
      <c r="B2002" s="11" t="s">
        <v>622</v>
      </c>
      <c r="C2002" s="12">
        <v>41139</v>
      </c>
      <c r="D2002" s="15">
        <v>2300</v>
      </c>
      <c r="E2002" s="12" t="str">
        <f>IF(B2002="Med A", IF(COUNTIFS(A$2:A2002, A2002, B$2:B2002, "Med A")=1, C2002, ""), "")</f>
        <v/>
      </c>
      <c r="F2002" s="12" t="str">
        <f t="shared" si="62"/>
        <v/>
      </c>
      <c r="G2002" s="13" t="str">
        <f t="shared" si="63"/>
        <v/>
      </c>
    </row>
    <row r="2003" spans="1:7" x14ac:dyDescent="0.25">
      <c r="A2003" s="11">
        <v>128</v>
      </c>
      <c r="B2003" s="11" t="s">
        <v>622</v>
      </c>
      <c r="C2003" s="12">
        <v>41142</v>
      </c>
      <c r="D2003" s="15">
        <v>2300</v>
      </c>
      <c r="E2003" s="12" t="str">
        <f>IF(B2003="Med A", IF(COUNTIFS(A$2:A2003, A2003, B$2:B2003, "Med A")=1, C2003, ""), "")</f>
        <v/>
      </c>
      <c r="F2003" s="12" t="str">
        <f t="shared" si="62"/>
        <v/>
      </c>
      <c r="G2003" s="13" t="str">
        <f t="shared" si="63"/>
        <v/>
      </c>
    </row>
    <row r="2004" spans="1:7" x14ac:dyDescent="0.25">
      <c r="A2004" s="11">
        <v>128</v>
      </c>
      <c r="B2004" s="11" t="s">
        <v>622</v>
      </c>
      <c r="C2004" s="12">
        <v>41144</v>
      </c>
      <c r="D2004" s="15">
        <v>2300</v>
      </c>
      <c r="E2004" s="12" t="str">
        <f>IF(B2004="Med A", IF(COUNTIFS(A$2:A2004, A2004, B$2:B2004, "Med A")=1, C2004, ""), "")</f>
        <v/>
      </c>
      <c r="F2004" s="12" t="str">
        <f t="shared" si="62"/>
        <v/>
      </c>
      <c r="G2004" s="13" t="str">
        <f t="shared" si="63"/>
        <v/>
      </c>
    </row>
    <row r="2005" spans="1:7" x14ac:dyDescent="0.25">
      <c r="A2005" s="11">
        <v>128</v>
      </c>
      <c r="B2005" s="11" t="s">
        <v>622</v>
      </c>
      <c r="C2005" s="12">
        <v>41146</v>
      </c>
      <c r="D2005" s="15">
        <v>2300</v>
      </c>
      <c r="E2005" s="12" t="str">
        <f>IF(B2005="Med A", IF(COUNTIFS(A$2:A2005, A2005, B$2:B2005, "Med A")=1, C2005, ""), "")</f>
        <v/>
      </c>
      <c r="F2005" s="12" t="str">
        <f t="shared" si="62"/>
        <v/>
      </c>
      <c r="G2005" s="13" t="str">
        <f t="shared" si="63"/>
        <v/>
      </c>
    </row>
    <row r="2006" spans="1:7" x14ac:dyDescent="0.25">
      <c r="A2006" s="11">
        <v>128</v>
      </c>
      <c r="B2006" s="11" t="s">
        <v>622</v>
      </c>
      <c r="C2006" s="12">
        <v>41149</v>
      </c>
      <c r="D2006" s="15">
        <v>2300</v>
      </c>
      <c r="E2006" s="12" t="str">
        <f>IF(B2006="Med A", IF(COUNTIFS(A$2:A2006, A2006, B$2:B2006, "Med A")=1, C2006, ""), "")</f>
        <v/>
      </c>
      <c r="F2006" s="12" t="str">
        <f t="shared" si="62"/>
        <v/>
      </c>
      <c r="G2006" s="13" t="str">
        <f t="shared" si="63"/>
        <v/>
      </c>
    </row>
    <row r="2007" spans="1:7" x14ac:dyDescent="0.25">
      <c r="A2007" s="11">
        <v>128</v>
      </c>
      <c r="B2007" s="11" t="s">
        <v>622</v>
      </c>
      <c r="C2007" s="12">
        <v>41151</v>
      </c>
      <c r="D2007" s="15">
        <v>2300</v>
      </c>
      <c r="E2007" s="12" t="str">
        <f>IF(B2007="Med A", IF(COUNTIFS(A$2:A2007, A2007, B$2:B2007, "Med A")=1, C2007, ""), "")</f>
        <v/>
      </c>
      <c r="F2007" s="12" t="str">
        <f t="shared" si="62"/>
        <v/>
      </c>
      <c r="G2007" s="13" t="str">
        <f t="shared" si="63"/>
        <v/>
      </c>
    </row>
    <row r="2008" spans="1:7" x14ac:dyDescent="0.25">
      <c r="A2008" s="11">
        <v>128</v>
      </c>
      <c r="B2008" s="11" t="s">
        <v>622</v>
      </c>
      <c r="C2008" s="12">
        <v>41153</v>
      </c>
      <c r="D2008" s="15">
        <v>2300</v>
      </c>
      <c r="E2008" s="12" t="str">
        <f>IF(B2008="Med A", IF(COUNTIFS(A$2:A2008, A2008, B$2:B2008, "Med A")=1, C2008, ""), "")</f>
        <v/>
      </c>
      <c r="F2008" s="12" t="str">
        <f t="shared" si="62"/>
        <v/>
      </c>
      <c r="G2008" s="13" t="str">
        <f t="shared" si="63"/>
        <v/>
      </c>
    </row>
    <row r="2009" spans="1:7" x14ac:dyDescent="0.25">
      <c r="A2009" s="11">
        <v>128</v>
      </c>
      <c r="B2009" s="11" t="s">
        <v>622</v>
      </c>
      <c r="C2009" s="12">
        <v>41156</v>
      </c>
      <c r="D2009" s="15">
        <v>2300</v>
      </c>
      <c r="E2009" s="12" t="str">
        <f>IF(B2009="Med A", IF(COUNTIFS(A$2:A2009, A2009, B$2:B2009, "Med A")=1, C2009, ""), "")</f>
        <v/>
      </c>
      <c r="F2009" s="12">
        <f t="shared" si="62"/>
        <v>41156</v>
      </c>
      <c r="G2009" s="13">
        <f t="shared" si="63"/>
        <v>9.1428571428571423</v>
      </c>
    </row>
    <row r="2010" spans="1:7" x14ac:dyDescent="0.25">
      <c r="A2010" s="11">
        <v>128</v>
      </c>
      <c r="B2010" s="11" t="s">
        <v>623</v>
      </c>
      <c r="C2010" s="12">
        <v>41177</v>
      </c>
      <c r="D2010" s="15">
        <v>1</v>
      </c>
      <c r="E2010" s="12" t="str">
        <f>IF(B2010="Med A", IF(COUNTIFS(A$2:A2010, A2010, B$2:B2010, "Med A")=1, C2010, ""), "")</f>
        <v/>
      </c>
      <c r="F2010" s="12" t="str">
        <f t="shared" si="62"/>
        <v/>
      </c>
      <c r="G2010" s="13" t="str">
        <f t="shared" si="63"/>
        <v/>
      </c>
    </row>
    <row r="2011" spans="1:7" x14ac:dyDescent="0.25">
      <c r="A2011" s="11">
        <v>128</v>
      </c>
      <c r="B2011" s="11" t="s">
        <v>623</v>
      </c>
      <c r="C2011" s="12">
        <v>41193</v>
      </c>
      <c r="D2011" s="15">
        <v>1</v>
      </c>
      <c r="E2011" s="12" t="str">
        <f>IF(B2011="Med A", IF(COUNTIFS(A$2:A2011, A2011, B$2:B2011, "Med A")=1, C2011, ""), "")</f>
        <v/>
      </c>
      <c r="F2011" s="12" t="str">
        <f t="shared" si="62"/>
        <v/>
      </c>
      <c r="G2011" s="13" t="str">
        <f t="shared" si="63"/>
        <v/>
      </c>
    </row>
    <row r="2012" spans="1:7" x14ac:dyDescent="0.25">
      <c r="A2012" s="11">
        <v>128</v>
      </c>
      <c r="B2012" s="11" t="s">
        <v>623</v>
      </c>
      <c r="C2012" s="12">
        <v>41228</v>
      </c>
      <c r="D2012" s="15">
        <v>2</v>
      </c>
      <c r="E2012" s="12" t="str">
        <f>IF(B2012="Med A", IF(COUNTIFS(A$2:A2012, A2012, B$2:B2012, "Med A")=1, C2012, ""), "")</f>
        <v/>
      </c>
      <c r="F2012" s="12" t="str">
        <f t="shared" si="62"/>
        <v/>
      </c>
      <c r="G2012" s="13" t="str">
        <f t="shared" si="63"/>
        <v/>
      </c>
    </row>
    <row r="2013" spans="1:7" x14ac:dyDescent="0.25">
      <c r="A2013" s="11">
        <v>129</v>
      </c>
      <c r="B2013" s="11" t="s">
        <v>622</v>
      </c>
      <c r="C2013" s="12">
        <v>41093</v>
      </c>
      <c r="D2013" s="15">
        <v>4000</v>
      </c>
      <c r="E2013" s="12">
        <f>IF(B2013="Med A", IF(COUNTIFS(A$2:A2013, A2013, B$2:B2013, "Med A")=1, C2013, ""), "")</f>
        <v>41093</v>
      </c>
      <c r="F2013" s="12" t="str">
        <f t="shared" si="62"/>
        <v/>
      </c>
      <c r="G2013" s="13" t="str">
        <f t="shared" si="63"/>
        <v/>
      </c>
    </row>
    <row r="2014" spans="1:7" x14ac:dyDescent="0.25">
      <c r="A2014" s="11">
        <v>129</v>
      </c>
      <c r="B2014" s="11" t="s">
        <v>622</v>
      </c>
      <c r="C2014" s="12">
        <v>41095</v>
      </c>
      <c r="D2014" s="15">
        <v>4000</v>
      </c>
      <c r="E2014" s="12" t="str">
        <f>IF(B2014="Med A", IF(COUNTIFS(A$2:A2014, A2014, B$2:B2014, "Med A")=1, C2014, ""), "")</f>
        <v/>
      </c>
      <c r="F2014" s="12" t="str">
        <f t="shared" si="62"/>
        <v/>
      </c>
      <c r="G2014" s="13" t="str">
        <f t="shared" si="63"/>
        <v/>
      </c>
    </row>
    <row r="2015" spans="1:7" x14ac:dyDescent="0.25">
      <c r="A2015" s="11">
        <v>129</v>
      </c>
      <c r="B2015" s="11" t="s">
        <v>622</v>
      </c>
      <c r="C2015" s="12">
        <v>41139</v>
      </c>
      <c r="D2015" s="15">
        <v>5200</v>
      </c>
      <c r="E2015" s="12" t="str">
        <f>IF(B2015="Med A", IF(COUNTIFS(A$2:A2015, A2015, B$2:B2015, "Med A")=1, C2015, ""), "")</f>
        <v/>
      </c>
      <c r="F2015" s="12" t="str">
        <f t="shared" si="62"/>
        <v/>
      </c>
      <c r="G2015" s="13" t="str">
        <f t="shared" si="63"/>
        <v/>
      </c>
    </row>
    <row r="2016" spans="1:7" x14ac:dyDescent="0.25">
      <c r="A2016" s="11">
        <v>129</v>
      </c>
      <c r="B2016" s="11" t="s">
        <v>622</v>
      </c>
      <c r="C2016" s="12">
        <v>41141</v>
      </c>
      <c r="D2016" s="15">
        <v>5200</v>
      </c>
      <c r="E2016" s="12" t="str">
        <f>IF(B2016="Med A", IF(COUNTIFS(A$2:A2016, A2016, B$2:B2016, "Med A")=1, C2016, ""), "")</f>
        <v/>
      </c>
      <c r="F2016" s="12" t="str">
        <f t="shared" si="62"/>
        <v/>
      </c>
      <c r="G2016" s="13" t="str">
        <f t="shared" si="63"/>
        <v/>
      </c>
    </row>
    <row r="2017" spans="1:7" x14ac:dyDescent="0.25">
      <c r="A2017" s="11">
        <v>129</v>
      </c>
      <c r="B2017" s="11" t="s">
        <v>622</v>
      </c>
      <c r="C2017" s="12">
        <v>41144</v>
      </c>
      <c r="D2017" s="15">
        <v>5200</v>
      </c>
      <c r="E2017" s="12" t="str">
        <f>IF(B2017="Med A", IF(COUNTIFS(A$2:A2017, A2017, B$2:B2017, "Med A")=1, C2017, ""), "")</f>
        <v/>
      </c>
      <c r="F2017" s="12" t="str">
        <f t="shared" si="62"/>
        <v/>
      </c>
      <c r="G2017" s="13" t="str">
        <f t="shared" si="63"/>
        <v/>
      </c>
    </row>
    <row r="2018" spans="1:7" x14ac:dyDescent="0.25">
      <c r="A2018" s="11">
        <v>129</v>
      </c>
      <c r="B2018" s="11" t="s">
        <v>622</v>
      </c>
      <c r="C2018" s="12">
        <v>41146</v>
      </c>
      <c r="D2018" s="15">
        <v>5200</v>
      </c>
      <c r="E2018" s="12" t="str">
        <f>IF(B2018="Med A", IF(COUNTIFS(A$2:A2018, A2018, B$2:B2018, "Med A")=1, C2018, ""), "")</f>
        <v/>
      </c>
      <c r="F2018" s="12" t="str">
        <f t="shared" si="62"/>
        <v/>
      </c>
      <c r="G2018" s="13" t="str">
        <f t="shared" si="63"/>
        <v/>
      </c>
    </row>
    <row r="2019" spans="1:7" x14ac:dyDescent="0.25">
      <c r="A2019" s="11">
        <v>129</v>
      </c>
      <c r="B2019" s="11" t="s">
        <v>622</v>
      </c>
      <c r="C2019" s="12">
        <v>41148</v>
      </c>
      <c r="D2019" s="15">
        <v>5200</v>
      </c>
      <c r="E2019" s="12" t="str">
        <f>IF(B2019="Med A", IF(COUNTIFS(A$2:A2019, A2019, B$2:B2019, "Med A")=1, C2019, ""), "")</f>
        <v/>
      </c>
      <c r="F2019" s="12" t="str">
        <f t="shared" si="62"/>
        <v/>
      </c>
      <c r="G2019" s="13" t="str">
        <f t="shared" si="63"/>
        <v/>
      </c>
    </row>
    <row r="2020" spans="1:7" x14ac:dyDescent="0.25">
      <c r="A2020" s="11">
        <v>129</v>
      </c>
      <c r="B2020" s="11" t="s">
        <v>622</v>
      </c>
      <c r="C2020" s="12">
        <v>41151</v>
      </c>
      <c r="D2020" s="15">
        <v>5200</v>
      </c>
      <c r="E2020" s="12" t="str">
        <f>IF(B2020="Med A", IF(COUNTIFS(A$2:A2020, A2020, B$2:B2020, "Med A")=1, C2020, ""), "")</f>
        <v/>
      </c>
      <c r="F2020" s="12" t="str">
        <f t="shared" si="62"/>
        <v/>
      </c>
      <c r="G2020" s="13" t="str">
        <f t="shared" si="63"/>
        <v/>
      </c>
    </row>
    <row r="2021" spans="1:7" x14ac:dyDescent="0.25">
      <c r="A2021" s="11">
        <v>129</v>
      </c>
      <c r="B2021" s="11" t="s">
        <v>622</v>
      </c>
      <c r="C2021" s="12">
        <v>41156</v>
      </c>
      <c r="D2021" s="15">
        <v>5200</v>
      </c>
      <c r="E2021" s="12" t="str">
        <f>IF(B2021="Med A", IF(COUNTIFS(A$2:A2021, A2021, B$2:B2021, "Med A")=1, C2021, ""), "")</f>
        <v/>
      </c>
      <c r="F2021" s="12" t="str">
        <f t="shared" si="62"/>
        <v/>
      </c>
      <c r="G2021" s="13" t="str">
        <f t="shared" si="63"/>
        <v/>
      </c>
    </row>
    <row r="2022" spans="1:7" x14ac:dyDescent="0.25">
      <c r="A2022" s="11">
        <v>129</v>
      </c>
      <c r="B2022" s="11" t="s">
        <v>622</v>
      </c>
      <c r="C2022" s="12">
        <v>41158</v>
      </c>
      <c r="D2022" s="15">
        <v>6500</v>
      </c>
      <c r="E2022" s="12" t="str">
        <f>IF(B2022="Med A", IF(COUNTIFS(A$2:A2022, A2022, B$2:B2022, "Med A")=1, C2022, ""), "")</f>
        <v/>
      </c>
      <c r="F2022" s="12">
        <f t="shared" si="62"/>
        <v>41158</v>
      </c>
      <c r="G2022" s="13">
        <f t="shared" si="63"/>
        <v>9.4285714285714288</v>
      </c>
    </row>
    <row r="2023" spans="1:7" x14ac:dyDescent="0.25">
      <c r="A2023" s="11">
        <v>129</v>
      </c>
      <c r="B2023" s="11" t="s">
        <v>623</v>
      </c>
      <c r="C2023" s="12">
        <v>41165</v>
      </c>
      <c r="D2023" s="15">
        <v>10</v>
      </c>
      <c r="E2023" s="12" t="str">
        <f>IF(B2023="Med A", IF(COUNTIFS(A$2:A2023, A2023, B$2:B2023, "Med A")=1, C2023, ""), "")</f>
        <v/>
      </c>
      <c r="F2023" s="12" t="str">
        <f t="shared" si="62"/>
        <v/>
      </c>
      <c r="G2023" s="13" t="str">
        <f t="shared" si="63"/>
        <v/>
      </c>
    </row>
  </sheetData>
  <autoFilter ref="A1:D2023" xr:uid="{922C5851-11E4-4516-90AD-250142FCA1BA}">
    <sortState xmlns:xlrd2="http://schemas.microsoft.com/office/spreadsheetml/2017/richdata2" ref="A2:D2023">
      <sortCondition ref="A2:A2023"/>
      <sortCondition ref="C2:C2023"/>
    </sortState>
  </autoFilter>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10194-6F48-4E0C-AA68-01EB4E940D92}">
  <dimension ref="A1:M2023"/>
  <sheetViews>
    <sheetView topLeftCell="D1" workbookViewId="0">
      <selection activeCell="J37" sqref="J37"/>
    </sheetView>
  </sheetViews>
  <sheetFormatPr defaultRowHeight="12.5" x14ac:dyDescent="0.25"/>
  <cols>
    <col min="3" max="3" width="9.90625" style="18" bestFit="1" customWidth="1"/>
    <col min="6" max="6" width="12" bestFit="1" customWidth="1"/>
    <col min="7" max="7" width="12" customWidth="1"/>
    <col min="8" max="8" width="25.453125" bestFit="1" customWidth="1"/>
    <col min="11" max="11" width="12.54296875" bestFit="1" customWidth="1"/>
    <col min="12" max="12" width="41.90625" bestFit="1" customWidth="1"/>
    <col min="13" max="13" width="32.6328125" bestFit="1" customWidth="1"/>
  </cols>
  <sheetData>
    <row r="1" spans="1:13" x14ac:dyDescent="0.25">
      <c r="A1" s="13" t="s">
        <v>0</v>
      </c>
      <c r="B1" s="13" t="s">
        <v>621</v>
      </c>
      <c r="C1" s="16" t="s">
        <v>1</v>
      </c>
      <c r="D1" s="13" t="s">
        <v>2</v>
      </c>
      <c r="E1" s="10" t="s">
        <v>647</v>
      </c>
      <c r="F1" s="10" t="s">
        <v>653</v>
      </c>
      <c r="G1" s="10" t="s">
        <v>656</v>
      </c>
      <c r="H1" s="10" t="s">
        <v>654</v>
      </c>
    </row>
    <row r="2" spans="1:13" x14ac:dyDescent="0.25">
      <c r="A2" s="13">
        <v>1</v>
      </c>
      <c r="B2" s="13" t="s">
        <v>622</v>
      </c>
      <c r="C2" s="16">
        <v>41092</v>
      </c>
      <c r="D2" s="13">
        <v>1500</v>
      </c>
      <c r="E2" s="13">
        <f>IF(AND(B2="Med A", B3="Med B", A2=A3), 1, IF(AND(B2="Med B", B3="Med A", A2=A3), 1, 0))</f>
        <v>0</v>
      </c>
      <c r="F2" s="13" t="str">
        <f>TEXT(C2, "yyyy-mm")</f>
        <v>2012-07</v>
      </c>
      <c r="G2" s="13" t="str">
        <f>IF(AND(
    B2="Med A",
    C2=_xlfn.MAXIFS(C:C, A:A, A2, B:B, "Med A", F:F, F2),
    SUMIFS(E:E, A:A, A2) &gt; 0
  ),
  AVERAGEIFS(D:D, A:A, A2, B:B, "Med A", F:F, F2, C:C, "&gt;=" &amp; EOMONTH(C2, -1) + 1, C:C, "&lt;=" &amp; C2),
  "")</f>
        <v/>
      </c>
      <c r="H2" s="13" t="str">
        <f t="shared" ref="H2:H65" si="0">IF(AND(B2="Med B", F2&gt;=VLOOKUP(A2, A:F, 6, FALSE)), D2, "")</f>
        <v/>
      </c>
      <c r="K2" s="5" t="s">
        <v>627</v>
      </c>
      <c r="L2" t="s">
        <v>657</v>
      </c>
      <c r="M2" t="s">
        <v>655</v>
      </c>
    </row>
    <row r="3" spans="1:13" x14ac:dyDescent="0.25">
      <c r="A3" s="13">
        <v>1</v>
      </c>
      <c r="B3" s="13" t="s">
        <v>622</v>
      </c>
      <c r="C3" s="16">
        <v>41096</v>
      </c>
      <c r="D3" s="13">
        <v>1500</v>
      </c>
      <c r="E3" s="13">
        <f>IF(AND(B3="Med A", B4="Med B", A3=A4), 1, IF(AND(B3="Med B", B4="Med A", A3=A4), 1, 0))</f>
        <v>0</v>
      </c>
      <c r="F3" s="13" t="str">
        <f t="shared" ref="F3:F66" si="1">TEXT(C3, "yyyy-mm")</f>
        <v>2012-07</v>
      </c>
      <c r="G3" s="13" t="str">
        <f t="shared" ref="G3:G66" si="2">IF(AND(
    B3="Med A",
    C3=_xlfn.MAXIFS(C:C, A:A, A3, B:B, "Med A", F:F, F3),
    SUMIFS(E:E, A:A, A3) &gt; 0
  ),
  AVERAGEIFS(D:D, A:A, A3, B:B, "Med A", F:F, F3, C:C, "&gt;=" &amp; EOMONTH(C3, -1) + 1, C:C, "&lt;=" &amp; C3),
  "")</f>
        <v/>
      </c>
      <c r="H3" s="13" t="str">
        <f t="shared" si="0"/>
        <v/>
      </c>
      <c r="K3" s="6" t="s">
        <v>631</v>
      </c>
      <c r="L3">
        <v>5285.3233830845766</v>
      </c>
      <c r="M3">
        <v>7.0394736842105265</v>
      </c>
    </row>
    <row r="4" spans="1:13" x14ac:dyDescent="0.25">
      <c r="A4" s="13">
        <v>1</v>
      </c>
      <c r="B4" s="13" t="s">
        <v>622</v>
      </c>
      <c r="C4" s="16">
        <v>41099</v>
      </c>
      <c r="D4" s="13">
        <v>1500</v>
      </c>
      <c r="E4" s="13">
        <f t="shared" ref="E4:E67" si="3">IF(AND(B4="Med A", B5="Med B", A4=A5), 1, IF(AND(B4="Med B", B5="Med A", A4=A5), 1, 0))</f>
        <v>0</v>
      </c>
      <c r="F4" s="13" t="str">
        <f t="shared" si="1"/>
        <v>2012-07</v>
      </c>
      <c r="G4" s="13" t="str">
        <f t="shared" si="2"/>
        <v/>
      </c>
      <c r="H4" s="13" t="str">
        <f t="shared" si="0"/>
        <v/>
      </c>
      <c r="K4" s="6" t="s">
        <v>632</v>
      </c>
      <c r="L4" t="e">
        <v>#DIV/0!</v>
      </c>
      <c r="M4">
        <v>5.7794117647058822</v>
      </c>
    </row>
    <row r="5" spans="1:13" x14ac:dyDescent="0.25">
      <c r="A5" s="13">
        <v>1</v>
      </c>
      <c r="B5" s="13" t="s">
        <v>622</v>
      </c>
      <c r="C5" s="16">
        <v>41101</v>
      </c>
      <c r="D5" s="13">
        <v>1500</v>
      </c>
      <c r="E5" s="13">
        <f t="shared" si="3"/>
        <v>0</v>
      </c>
      <c r="F5" s="13" t="str">
        <f t="shared" si="1"/>
        <v>2012-07</v>
      </c>
      <c r="G5" s="13" t="str">
        <f t="shared" si="2"/>
        <v/>
      </c>
      <c r="H5" s="13" t="str">
        <f t="shared" si="0"/>
        <v/>
      </c>
      <c r="K5" s="6" t="s">
        <v>633</v>
      </c>
      <c r="L5" t="e">
        <v>#DIV/0!</v>
      </c>
      <c r="M5">
        <v>5.6</v>
      </c>
    </row>
    <row r="6" spans="1:13" x14ac:dyDescent="0.25">
      <c r="A6" s="13">
        <v>1</v>
      </c>
      <c r="B6" s="13" t="s">
        <v>622</v>
      </c>
      <c r="C6" s="16">
        <v>41103</v>
      </c>
      <c r="D6" s="13">
        <v>1500</v>
      </c>
      <c r="E6" s="13">
        <f t="shared" si="3"/>
        <v>0</v>
      </c>
      <c r="F6" s="13" t="str">
        <f t="shared" si="1"/>
        <v>2012-07</v>
      </c>
      <c r="G6" s="13" t="str">
        <f t="shared" si="2"/>
        <v/>
      </c>
      <c r="H6" s="13" t="str">
        <f t="shared" si="0"/>
        <v/>
      </c>
      <c r="K6" s="6" t="s">
        <v>628</v>
      </c>
      <c r="L6">
        <v>5285.3233830845766</v>
      </c>
      <c r="M6">
        <v>6.1552511415525117</v>
      </c>
    </row>
    <row r="7" spans="1:13" x14ac:dyDescent="0.25">
      <c r="A7" s="13">
        <v>1</v>
      </c>
      <c r="B7" s="13" t="s">
        <v>622</v>
      </c>
      <c r="C7" s="16">
        <v>41106</v>
      </c>
      <c r="D7" s="13">
        <v>1500</v>
      </c>
      <c r="E7" s="13">
        <f t="shared" si="3"/>
        <v>0</v>
      </c>
      <c r="F7" s="13" t="str">
        <f t="shared" si="1"/>
        <v>2012-07</v>
      </c>
      <c r="G7" s="13" t="str">
        <f t="shared" si="2"/>
        <v/>
      </c>
      <c r="H7" s="13" t="str">
        <f t="shared" si="0"/>
        <v/>
      </c>
    </row>
    <row r="8" spans="1:13" x14ac:dyDescent="0.25">
      <c r="A8" s="13">
        <v>1</v>
      </c>
      <c r="B8" s="13" t="s">
        <v>622</v>
      </c>
      <c r="C8" s="16">
        <v>41110</v>
      </c>
      <c r="D8" s="13">
        <v>1500</v>
      </c>
      <c r="E8" s="13">
        <f t="shared" si="3"/>
        <v>0</v>
      </c>
      <c r="F8" s="13" t="str">
        <f t="shared" si="1"/>
        <v>2012-07</v>
      </c>
      <c r="G8" s="13" t="str">
        <f t="shared" si="2"/>
        <v/>
      </c>
      <c r="H8" s="13" t="str">
        <f t="shared" si="0"/>
        <v/>
      </c>
    </row>
    <row r="9" spans="1:13" x14ac:dyDescent="0.25">
      <c r="A9" s="13">
        <v>1</v>
      </c>
      <c r="B9" s="13" t="s">
        <v>622</v>
      </c>
      <c r="C9" s="16">
        <v>41113</v>
      </c>
      <c r="D9" s="13">
        <v>1500</v>
      </c>
      <c r="E9" s="13">
        <f t="shared" si="3"/>
        <v>0</v>
      </c>
      <c r="F9" s="13" t="str">
        <f t="shared" si="1"/>
        <v>2012-07</v>
      </c>
      <c r="G9" s="13" t="str">
        <f t="shared" si="2"/>
        <v/>
      </c>
      <c r="H9" s="13" t="str">
        <f t="shared" si="0"/>
        <v/>
      </c>
    </row>
    <row r="10" spans="1:13" x14ac:dyDescent="0.25">
      <c r="A10" s="13">
        <v>1</v>
      </c>
      <c r="B10" s="13" t="s">
        <v>622</v>
      </c>
      <c r="C10" s="16">
        <v>41115</v>
      </c>
      <c r="D10" s="13">
        <v>1700</v>
      </c>
      <c r="E10" s="13">
        <f t="shared" si="3"/>
        <v>0</v>
      </c>
      <c r="F10" s="13" t="str">
        <f t="shared" si="1"/>
        <v>2012-07</v>
      </c>
      <c r="G10" s="13" t="str">
        <f t="shared" si="2"/>
        <v/>
      </c>
      <c r="H10" s="13" t="str">
        <f t="shared" si="0"/>
        <v/>
      </c>
    </row>
    <row r="11" spans="1:13" x14ac:dyDescent="0.25">
      <c r="A11" s="13">
        <v>1</v>
      </c>
      <c r="B11" s="13" t="s">
        <v>622</v>
      </c>
      <c r="C11" s="16">
        <v>41117</v>
      </c>
      <c r="D11" s="13">
        <v>1700</v>
      </c>
      <c r="E11" s="13">
        <f t="shared" si="3"/>
        <v>0</v>
      </c>
      <c r="F11" s="13" t="str">
        <f t="shared" si="1"/>
        <v>2012-07</v>
      </c>
      <c r="G11" s="13" t="str">
        <f t="shared" si="2"/>
        <v/>
      </c>
      <c r="H11" s="13" t="str">
        <f t="shared" si="0"/>
        <v/>
      </c>
    </row>
    <row r="12" spans="1:13" x14ac:dyDescent="0.25">
      <c r="A12" s="13">
        <v>1</v>
      </c>
      <c r="B12" s="13" t="s">
        <v>622</v>
      </c>
      <c r="C12" s="16">
        <v>41120</v>
      </c>
      <c r="D12" s="13">
        <v>1700</v>
      </c>
      <c r="E12" s="13">
        <f t="shared" si="3"/>
        <v>0</v>
      </c>
      <c r="F12" s="13" t="str">
        <f t="shared" si="1"/>
        <v>2012-07</v>
      </c>
      <c r="G12" s="13">
        <f t="shared" si="2"/>
        <v>1554.5454545454545</v>
      </c>
      <c r="H12" s="13" t="str">
        <f t="shared" si="0"/>
        <v/>
      </c>
    </row>
    <row r="13" spans="1:13" x14ac:dyDescent="0.25">
      <c r="A13" s="13">
        <v>1</v>
      </c>
      <c r="B13" s="13" t="s">
        <v>622</v>
      </c>
      <c r="C13" s="16">
        <v>41122</v>
      </c>
      <c r="D13" s="13">
        <v>1700</v>
      </c>
      <c r="E13" s="13">
        <f t="shared" si="3"/>
        <v>0</v>
      </c>
      <c r="F13" s="13" t="str">
        <f t="shared" si="1"/>
        <v>2012-08</v>
      </c>
      <c r="G13" s="13" t="str">
        <f t="shared" si="2"/>
        <v/>
      </c>
      <c r="H13" s="13" t="str">
        <f t="shared" si="0"/>
        <v/>
      </c>
    </row>
    <row r="14" spans="1:13" x14ac:dyDescent="0.25">
      <c r="A14" s="13">
        <v>1</v>
      </c>
      <c r="B14" s="13" t="s">
        <v>622</v>
      </c>
      <c r="C14" s="16">
        <v>41124</v>
      </c>
      <c r="D14" s="13">
        <v>1700</v>
      </c>
      <c r="E14" s="13">
        <f t="shared" si="3"/>
        <v>0</v>
      </c>
      <c r="F14" s="13" t="str">
        <f t="shared" si="1"/>
        <v>2012-08</v>
      </c>
      <c r="G14" s="13" t="str">
        <f t="shared" si="2"/>
        <v/>
      </c>
      <c r="H14" s="13" t="str">
        <f t="shared" si="0"/>
        <v/>
      </c>
    </row>
    <row r="15" spans="1:13" x14ac:dyDescent="0.25">
      <c r="A15" s="13">
        <v>1</v>
      </c>
      <c r="B15" s="13" t="s">
        <v>622</v>
      </c>
      <c r="C15" s="16">
        <v>41127</v>
      </c>
      <c r="D15" s="13">
        <v>1700</v>
      </c>
      <c r="E15" s="13">
        <f t="shared" si="3"/>
        <v>0</v>
      </c>
      <c r="F15" s="13" t="str">
        <f t="shared" si="1"/>
        <v>2012-08</v>
      </c>
      <c r="G15" s="13" t="str">
        <f t="shared" si="2"/>
        <v/>
      </c>
      <c r="H15" s="13" t="str">
        <f t="shared" si="0"/>
        <v/>
      </c>
    </row>
    <row r="16" spans="1:13" x14ac:dyDescent="0.25">
      <c r="A16" s="13">
        <v>1</v>
      </c>
      <c r="B16" s="13" t="s">
        <v>622</v>
      </c>
      <c r="C16" s="16">
        <v>41129</v>
      </c>
      <c r="D16" s="13">
        <v>1700</v>
      </c>
      <c r="E16" s="13">
        <f t="shared" si="3"/>
        <v>0</v>
      </c>
      <c r="F16" s="13" t="str">
        <f t="shared" si="1"/>
        <v>2012-08</v>
      </c>
      <c r="G16" s="13" t="str">
        <f t="shared" si="2"/>
        <v/>
      </c>
      <c r="H16" s="13" t="str">
        <f t="shared" si="0"/>
        <v/>
      </c>
    </row>
    <row r="17" spans="1:8" x14ac:dyDescent="0.25">
      <c r="A17" s="13">
        <v>1</v>
      </c>
      <c r="B17" s="13" t="s">
        <v>622</v>
      </c>
      <c r="C17" s="16">
        <v>41131</v>
      </c>
      <c r="D17" s="13">
        <v>1700</v>
      </c>
      <c r="E17" s="13">
        <f t="shared" si="3"/>
        <v>0</v>
      </c>
      <c r="F17" s="13" t="str">
        <f t="shared" si="1"/>
        <v>2012-08</v>
      </c>
      <c r="G17" s="13" t="str">
        <f t="shared" si="2"/>
        <v/>
      </c>
      <c r="H17" s="13" t="str">
        <f t="shared" si="0"/>
        <v/>
      </c>
    </row>
    <row r="18" spans="1:8" x14ac:dyDescent="0.25">
      <c r="A18" s="13">
        <v>1</v>
      </c>
      <c r="B18" s="13" t="s">
        <v>622</v>
      </c>
      <c r="C18" s="16">
        <v>41134</v>
      </c>
      <c r="D18" s="13">
        <v>1700</v>
      </c>
      <c r="E18" s="13">
        <f t="shared" si="3"/>
        <v>0</v>
      </c>
      <c r="F18" s="13" t="str">
        <f t="shared" si="1"/>
        <v>2012-08</v>
      </c>
      <c r="G18" s="13" t="str">
        <f t="shared" si="2"/>
        <v/>
      </c>
      <c r="H18" s="13" t="str">
        <f t="shared" si="0"/>
        <v/>
      </c>
    </row>
    <row r="19" spans="1:8" x14ac:dyDescent="0.25">
      <c r="A19" s="13">
        <v>1</v>
      </c>
      <c r="B19" s="13" t="s">
        <v>622</v>
      </c>
      <c r="C19" s="16">
        <v>41138</v>
      </c>
      <c r="D19" s="13">
        <v>1700</v>
      </c>
      <c r="E19" s="13">
        <f t="shared" si="3"/>
        <v>0</v>
      </c>
      <c r="F19" s="13" t="str">
        <f t="shared" si="1"/>
        <v>2012-08</v>
      </c>
      <c r="G19" s="13" t="str">
        <f t="shared" si="2"/>
        <v/>
      </c>
      <c r="H19" s="13" t="str">
        <f t="shared" si="0"/>
        <v/>
      </c>
    </row>
    <row r="20" spans="1:8" x14ac:dyDescent="0.25">
      <c r="A20" s="13">
        <v>1</v>
      </c>
      <c r="B20" s="13" t="s">
        <v>622</v>
      </c>
      <c r="C20" s="16">
        <v>41141</v>
      </c>
      <c r="D20" s="13">
        <v>1700</v>
      </c>
      <c r="E20" s="13">
        <f t="shared" si="3"/>
        <v>0</v>
      </c>
      <c r="F20" s="13" t="str">
        <f t="shared" si="1"/>
        <v>2012-08</v>
      </c>
      <c r="G20" s="13" t="str">
        <f t="shared" si="2"/>
        <v/>
      </c>
      <c r="H20" s="13" t="str">
        <f t="shared" si="0"/>
        <v/>
      </c>
    </row>
    <row r="21" spans="1:8" x14ac:dyDescent="0.25">
      <c r="A21" s="13">
        <v>1</v>
      </c>
      <c r="B21" s="13" t="s">
        <v>622</v>
      </c>
      <c r="C21" s="16">
        <v>41143</v>
      </c>
      <c r="D21" s="13">
        <v>1700</v>
      </c>
      <c r="E21" s="13">
        <f t="shared" si="3"/>
        <v>0</v>
      </c>
      <c r="F21" s="13" t="str">
        <f t="shared" si="1"/>
        <v>2012-08</v>
      </c>
      <c r="G21" s="13" t="str">
        <f t="shared" si="2"/>
        <v/>
      </c>
      <c r="H21" s="13" t="str">
        <f t="shared" si="0"/>
        <v/>
      </c>
    </row>
    <row r="22" spans="1:8" x14ac:dyDescent="0.25">
      <c r="A22" s="13">
        <v>1</v>
      </c>
      <c r="B22" s="13" t="s">
        <v>622</v>
      </c>
      <c r="C22" s="16">
        <v>41145</v>
      </c>
      <c r="D22" s="13">
        <v>1900</v>
      </c>
      <c r="E22" s="13">
        <f t="shared" si="3"/>
        <v>0</v>
      </c>
      <c r="F22" s="13" t="str">
        <f t="shared" si="1"/>
        <v>2012-08</v>
      </c>
      <c r="G22" s="13" t="str">
        <f t="shared" si="2"/>
        <v/>
      </c>
      <c r="H22" s="13" t="str">
        <f t="shared" si="0"/>
        <v/>
      </c>
    </row>
    <row r="23" spans="1:8" x14ac:dyDescent="0.25">
      <c r="A23" s="13">
        <v>1</v>
      </c>
      <c r="B23" s="13" t="s">
        <v>622</v>
      </c>
      <c r="C23" s="16">
        <v>41148</v>
      </c>
      <c r="D23" s="13">
        <v>1900</v>
      </c>
      <c r="E23" s="13">
        <f t="shared" si="3"/>
        <v>0</v>
      </c>
      <c r="F23" s="13" t="str">
        <f t="shared" si="1"/>
        <v>2012-08</v>
      </c>
      <c r="G23" s="13" t="str">
        <f t="shared" si="2"/>
        <v/>
      </c>
      <c r="H23" s="13" t="str">
        <f t="shared" si="0"/>
        <v/>
      </c>
    </row>
    <row r="24" spans="1:8" x14ac:dyDescent="0.25">
      <c r="A24" s="13">
        <v>1</v>
      </c>
      <c r="B24" s="13" t="s">
        <v>622</v>
      </c>
      <c r="C24" s="16">
        <v>41150</v>
      </c>
      <c r="D24" s="13">
        <v>1900</v>
      </c>
      <c r="E24" s="13">
        <f t="shared" si="3"/>
        <v>0</v>
      </c>
      <c r="F24" s="13" t="str">
        <f t="shared" si="1"/>
        <v>2012-08</v>
      </c>
      <c r="G24" s="13" t="str">
        <f t="shared" si="2"/>
        <v/>
      </c>
      <c r="H24" s="13" t="str">
        <f t="shared" si="0"/>
        <v/>
      </c>
    </row>
    <row r="25" spans="1:8" x14ac:dyDescent="0.25">
      <c r="A25" s="13">
        <v>1</v>
      </c>
      <c r="B25" s="13" t="s">
        <v>622</v>
      </c>
      <c r="C25" s="16">
        <v>41152</v>
      </c>
      <c r="D25" s="13">
        <v>1900</v>
      </c>
      <c r="E25" s="13">
        <f t="shared" si="3"/>
        <v>0</v>
      </c>
      <c r="F25" s="13" t="str">
        <f t="shared" si="1"/>
        <v>2012-08</v>
      </c>
      <c r="G25" s="13">
        <f t="shared" si="2"/>
        <v>1761.5384615384614</v>
      </c>
      <c r="H25" s="13" t="str">
        <f t="shared" si="0"/>
        <v/>
      </c>
    </row>
    <row r="26" spans="1:8" x14ac:dyDescent="0.25">
      <c r="A26" s="13">
        <v>1</v>
      </c>
      <c r="B26" s="13" t="s">
        <v>622</v>
      </c>
      <c r="C26" s="16">
        <v>41155</v>
      </c>
      <c r="D26" s="13">
        <v>1900</v>
      </c>
      <c r="E26" s="13">
        <f t="shared" si="3"/>
        <v>0</v>
      </c>
      <c r="F26" s="13" t="str">
        <f t="shared" si="1"/>
        <v>2012-09</v>
      </c>
      <c r="G26" s="13" t="str">
        <f t="shared" si="2"/>
        <v/>
      </c>
      <c r="H26" s="13" t="str">
        <f t="shared" si="0"/>
        <v/>
      </c>
    </row>
    <row r="27" spans="1:8" x14ac:dyDescent="0.25">
      <c r="A27" s="13">
        <v>1</v>
      </c>
      <c r="B27" s="13" t="s">
        <v>622</v>
      </c>
      <c r="C27" s="16">
        <v>41157</v>
      </c>
      <c r="D27" s="13">
        <v>1900</v>
      </c>
      <c r="E27" s="13">
        <f>IF(AND(B27="Med A", B28="Med B", A27=A28), 1, IF(AND(B27="Med B", B28="Med A", A27=A28), 1, 0))</f>
        <v>1</v>
      </c>
      <c r="F27" s="13" t="str">
        <f t="shared" si="1"/>
        <v>2012-09</v>
      </c>
      <c r="G27" s="13">
        <f t="shared" si="2"/>
        <v>1900</v>
      </c>
      <c r="H27" s="13" t="str">
        <f t="shared" si="0"/>
        <v/>
      </c>
    </row>
    <row r="28" spans="1:8" x14ac:dyDescent="0.25">
      <c r="A28" s="13">
        <v>1</v>
      </c>
      <c r="B28" s="13" t="s">
        <v>623</v>
      </c>
      <c r="C28" s="16">
        <v>41164</v>
      </c>
      <c r="D28" s="13">
        <v>4</v>
      </c>
      <c r="E28" s="13">
        <f t="shared" si="3"/>
        <v>0</v>
      </c>
      <c r="F28" s="13" t="str">
        <f t="shared" si="1"/>
        <v>2012-09</v>
      </c>
      <c r="G28" s="13" t="str">
        <f t="shared" si="2"/>
        <v/>
      </c>
      <c r="H28" s="13">
        <f t="shared" si="0"/>
        <v>4</v>
      </c>
    </row>
    <row r="29" spans="1:8" x14ac:dyDescent="0.25">
      <c r="A29" s="13">
        <v>1</v>
      </c>
      <c r="B29" s="13" t="s">
        <v>623</v>
      </c>
      <c r="C29" s="16">
        <v>41199</v>
      </c>
      <c r="D29" s="13">
        <v>3</v>
      </c>
      <c r="E29" s="13">
        <f t="shared" si="3"/>
        <v>0</v>
      </c>
      <c r="F29" s="13" t="str">
        <f t="shared" si="1"/>
        <v>2012-10</v>
      </c>
      <c r="G29" s="13" t="str">
        <f t="shared" si="2"/>
        <v/>
      </c>
      <c r="H29" s="13">
        <f t="shared" si="0"/>
        <v>3</v>
      </c>
    </row>
    <row r="30" spans="1:8" x14ac:dyDescent="0.25">
      <c r="A30" s="13">
        <v>1</v>
      </c>
      <c r="B30" s="13" t="s">
        <v>623</v>
      </c>
      <c r="C30" s="16">
        <v>41241</v>
      </c>
      <c r="D30" s="13">
        <v>1</v>
      </c>
      <c r="E30" s="13">
        <f t="shared" si="3"/>
        <v>0</v>
      </c>
      <c r="F30" s="13" t="str">
        <f t="shared" si="1"/>
        <v>2012-11</v>
      </c>
      <c r="G30" s="13" t="str">
        <f t="shared" si="2"/>
        <v/>
      </c>
      <c r="H30" s="13">
        <f t="shared" si="0"/>
        <v>1</v>
      </c>
    </row>
    <row r="31" spans="1:8" x14ac:dyDescent="0.25">
      <c r="A31" s="13">
        <v>2</v>
      </c>
      <c r="B31" s="13" t="s">
        <v>622</v>
      </c>
      <c r="C31" s="16">
        <v>41093</v>
      </c>
      <c r="D31" s="13">
        <v>1100</v>
      </c>
      <c r="E31" s="13">
        <f t="shared" si="3"/>
        <v>0</v>
      </c>
      <c r="F31" s="13" t="str">
        <f t="shared" si="1"/>
        <v>2012-07</v>
      </c>
      <c r="G31" s="13" t="str">
        <f t="shared" si="2"/>
        <v/>
      </c>
      <c r="H31" s="13" t="str">
        <f t="shared" si="0"/>
        <v/>
      </c>
    </row>
    <row r="32" spans="1:8" x14ac:dyDescent="0.25">
      <c r="A32" s="13">
        <v>2</v>
      </c>
      <c r="B32" s="13" t="s">
        <v>622</v>
      </c>
      <c r="C32" s="16">
        <v>41095</v>
      </c>
      <c r="D32" s="13">
        <v>1100</v>
      </c>
      <c r="E32" s="13">
        <f t="shared" si="3"/>
        <v>0</v>
      </c>
      <c r="F32" s="13" t="str">
        <f t="shared" si="1"/>
        <v>2012-07</v>
      </c>
      <c r="G32" s="13" t="str">
        <f t="shared" si="2"/>
        <v/>
      </c>
      <c r="H32" s="13" t="str">
        <f t="shared" si="0"/>
        <v/>
      </c>
    </row>
    <row r="33" spans="1:8" x14ac:dyDescent="0.25">
      <c r="A33" s="13">
        <v>2</v>
      </c>
      <c r="B33" s="13" t="s">
        <v>622</v>
      </c>
      <c r="C33" s="16">
        <v>41096</v>
      </c>
      <c r="D33" s="13">
        <v>1300</v>
      </c>
      <c r="E33" s="13">
        <f t="shared" si="3"/>
        <v>0</v>
      </c>
      <c r="F33" s="13" t="str">
        <f t="shared" si="1"/>
        <v>2012-07</v>
      </c>
      <c r="G33" s="13" t="str">
        <f t="shared" si="2"/>
        <v/>
      </c>
      <c r="H33" s="13" t="str">
        <f t="shared" si="0"/>
        <v/>
      </c>
    </row>
    <row r="34" spans="1:8" x14ac:dyDescent="0.25">
      <c r="A34" s="13">
        <v>2</v>
      </c>
      <c r="B34" s="13" t="s">
        <v>622</v>
      </c>
      <c r="C34" s="16">
        <v>41097</v>
      </c>
      <c r="D34" s="13">
        <v>1300</v>
      </c>
      <c r="E34" s="13">
        <f t="shared" si="3"/>
        <v>0</v>
      </c>
      <c r="F34" s="13" t="str">
        <f t="shared" si="1"/>
        <v>2012-07</v>
      </c>
      <c r="G34" s="13" t="str">
        <f t="shared" si="2"/>
        <v/>
      </c>
      <c r="H34" s="13" t="str">
        <f t="shared" si="0"/>
        <v/>
      </c>
    </row>
    <row r="35" spans="1:8" x14ac:dyDescent="0.25">
      <c r="A35" s="13">
        <v>2</v>
      </c>
      <c r="B35" s="13" t="s">
        <v>622</v>
      </c>
      <c r="C35" s="16">
        <v>41100</v>
      </c>
      <c r="D35" s="13">
        <v>1300</v>
      </c>
      <c r="E35" s="13">
        <f t="shared" si="3"/>
        <v>0</v>
      </c>
      <c r="F35" s="13" t="str">
        <f t="shared" si="1"/>
        <v>2012-07</v>
      </c>
      <c r="G35" s="13" t="str">
        <f t="shared" si="2"/>
        <v/>
      </c>
      <c r="H35" s="13" t="str">
        <f t="shared" si="0"/>
        <v/>
      </c>
    </row>
    <row r="36" spans="1:8" x14ac:dyDescent="0.25">
      <c r="A36" s="13">
        <v>2</v>
      </c>
      <c r="B36" s="13" t="s">
        <v>622</v>
      </c>
      <c r="C36" s="16">
        <v>41102</v>
      </c>
      <c r="D36" s="13">
        <v>1300</v>
      </c>
      <c r="E36" s="13">
        <f t="shared" si="3"/>
        <v>0</v>
      </c>
      <c r="F36" s="13" t="str">
        <f t="shared" si="1"/>
        <v>2012-07</v>
      </c>
      <c r="G36" s="13" t="str">
        <f t="shared" si="2"/>
        <v/>
      </c>
      <c r="H36" s="13" t="str">
        <f t="shared" si="0"/>
        <v/>
      </c>
    </row>
    <row r="37" spans="1:8" x14ac:dyDescent="0.25">
      <c r="A37" s="13">
        <v>2</v>
      </c>
      <c r="B37" s="13" t="s">
        <v>622</v>
      </c>
      <c r="C37" s="16">
        <v>41104</v>
      </c>
      <c r="D37" s="13">
        <v>1300</v>
      </c>
      <c r="E37" s="13">
        <f t="shared" si="3"/>
        <v>0</v>
      </c>
      <c r="F37" s="13" t="str">
        <f t="shared" si="1"/>
        <v>2012-07</v>
      </c>
      <c r="G37" s="13" t="str">
        <f t="shared" si="2"/>
        <v/>
      </c>
      <c r="H37" s="13" t="str">
        <f t="shared" si="0"/>
        <v/>
      </c>
    </row>
    <row r="38" spans="1:8" x14ac:dyDescent="0.25">
      <c r="A38" s="13">
        <v>2</v>
      </c>
      <c r="B38" s="13" t="s">
        <v>622</v>
      </c>
      <c r="C38" s="16">
        <v>41107</v>
      </c>
      <c r="D38" s="13">
        <v>1300</v>
      </c>
      <c r="E38" s="13">
        <f t="shared" si="3"/>
        <v>0</v>
      </c>
      <c r="F38" s="13" t="str">
        <f t="shared" si="1"/>
        <v>2012-07</v>
      </c>
      <c r="G38" s="13" t="str">
        <f t="shared" si="2"/>
        <v/>
      </c>
      <c r="H38" s="13" t="str">
        <f t="shared" si="0"/>
        <v/>
      </c>
    </row>
    <row r="39" spans="1:8" x14ac:dyDescent="0.25">
      <c r="A39" s="13">
        <v>2</v>
      </c>
      <c r="B39" s="13" t="s">
        <v>622</v>
      </c>
      <c r="C39" s="16">
        <v>41109</v>
      </c>
      <c r="D39" s="13">
        <v>1300</v>
      </c>
      <c r="E39" s="13">
        <f t="shared" si="3"/>
        <v>0</v>
      </c>
      <c r="F39" s="13" t="str">
        <f t="shared" si="1"/>
        <v>2012-07</v>
      </c>
      <c r="G39" s="13" t="str">
        <f t="shared" si="2"/>
        <v/>
      </c>
      <c r="H39" s="13" t="str">
        <f t="shared" si="0"/>
        <v/>
      </c>
    </row>
    <row r="40" spans="1:8" x14ac:dyDescent="0.25">
      <c r="A40" s="13">
        <v>2</v>
      </c>
      <c r="B40" s="13" t="s">
        <v>622</v>
      </c>
      <c r="C40" s="16">
        <v>41111</v>
      </c>
      <c r="D40" s="13">
        <v>1300</v>
      </c>
      <c r="E40" s="13">
        <f t="shared" si="3"/>
        <v>0</v>
      </c>
      <c r="F40" s="13" t="str">
        <f t="shared" si="1"/>
        <v>2012-07</v>
      </c>
      <c r="G40" s="13" t="str">
        <f t="shared" si="2"/>
        <v/>
      </c>
      <c r="H40" s="13" t="str">
        <f t="shared" si="0"/>
        <v/>
      </c>
    </row>
    <row r="41" spans="1:8" x14ac:dyDescent="0.25">
      <c r="A41" s="13">
        <v>2</v>
      </c>
      <c r="B41" s="13" t="s">
        <v>622</v>
      </c>
      <c r="C41" s="16">
        <v>41114</v>
      </c>
      <c r="D41" s="13">
        <v>1300</v>
      </c>
      <c r="E41" s="13">
        <f t="shared" si="3"/>
        <v>0</v>
      </c>
      <c r="F41" s="13" t="str">
        <f t="shared" si="1"/>
        <v>2012-07</v>
      </c>
      <c r="G41" s="13" t="str">
        <f t="shared" si="2"/>
        <v/>
      </c>
      <c r="H41" s="13" t="str">
        <f t="shared" si="0"/>
        <v/>
      </c>
    </row>
    <row r="42" spans="1:8" x14ac:dyDescent="0.25">
      <c r="A42" s="13">
        <v>2</v>
      </c>
      <c r="B42" s="13" t="s">
        <v>622</v>
      </c>
      <c r="C42" s="16">
        <v>41116</v>
      </c>
      <c r="D42" s="13">
        <v>1300</v>
      </c>
      <c r="E42" s="13">
        <f t="shared" si="3"/>
        <v>0</v>
      </c>
      <c r="F42" s="13" t="str">
        <f t="shared" si="1"/>
        <v>2012-07</v>
      </c>
      <c r="G42" s="13" t="str">
        <f t="shared" si="2"/>
        <v/>
      </c>
      <c r="H42" s="13" t="str">
        <f t="shared" si="0"/>
        <v/>
      </c>
    </row>
    <row r="43" spans="1:8" x14ac:dyDescent="0.25">
      <c r="A43" s="13">
        <v>2</v>
      </c>
      <c r="B43" s="13" t="s">
        <v>622</v>
      </c>
      <c r="C43" s="16">
        <v>41118</v>
      </c>
      <c r="D43" s="13">
        <v>1300</v>
      </c>
      <c r="E43" s="13">
        <f t="shared" si="3"/>
        <v>0</v>
      </c>
      <c r="F43" s="13" t="str">
        <f t="shared" si="1"/>
        <v>2012-07</v>
      </c>
      <c r="G43" s="13" t="str">
        <f t="shared" si="2"/>
        <v/>
      </c>
      <c r="H43" s="13" t="str">
        <f t="shared" si="0"/>
        <v/>
      </c>
    </row>
    <row r="44" spans="1:8" x14ac:dyDescent="0.25">
      <c r="A44" s="13">
        <v>2</v>
      </c>
      <c r="B44" s="13" t="s">
        <v>622</v>
      </c>
      <c r="C44" s="16">
        <v>41121</v>
      </c>
      <c r="D44" s="13">
        <v>1300</v>
      </c>
      <c r="E44" s="13">
        <f t="shared" si="3"/>
        <v>0</v>
      </c>
      <c r="F44" s="13" t="str">
        <f t="shared" si="1"/>
        <v>2012-07</v>
      </c>
      <c r="G44" s="13">
        <f t="shared" si="2"/>
        <v>1271.4285714285713</v>
      </c>
      <c r="H44" s="13" t="str">
        <f t="shared" si="0"/>
        <v/>
      </c>
    </row>
    <row r="45" spans="1:8" x14ac:dyDescent="0.25">
      <c r="A45" s="13">
        <v>2</v>
      </c>
      <c r="B45" s="13" t="s">
        <v>622</v>
      </c>
      <c r="C45" s="16">
        <v>41123</v>
      </c>
      <c r="D45" s="13">
        <v>1300</v>
      </c>
      <c r="E45" s="13">
        <f t="shared" si="3"/>
        <v>0</v>
      </c>
      <c r="F45" s="13" t="str">
        <f t="shared" si="1"/>
        <v>2012-08</v>
      </c>
      <c r="G45" s="13" t="str">
        <f t="shared" si="2"/>
        <v/>
      </c>
      <c r="H45" s="13" t="str">
        <f t="shared" si="0"/>
        <v/>
      </c>
    </row>
    <row r="46" spans="1:8" x14ac:dyDescent="0.25">
      <c r="A46" s="13">
        <v>2</v>
      </c>
      <c r="B46" s="13" t="s">
        <v>622</v>
      </c>
      <c r="C46" s="16">
        <v>41125</v>
      </c>
      <c r="D46" s="13">
        <v>1300</v>
      </c>
      <c r="E46" s="13">
        <f t="shared" si="3"/>
        <v>0</v>
      </c>
      <c r="F46" s="13" t="str">
        <f t="shared" si="1"/>
        <v>2012-08</v>
      </c>
      <c r="G46" s="13" t="str">
        <f t="shared" si="2"/>
        <v/>
      </c>
      <c r="H46" s="13" t="str">
        <f t="shared" si="0"/>
        <v/>
      </c>
    </row>
    <row r="47" spans="1:8" x14ac:dyDescent="0.25">
      <c r="A47" s="13">
        <v>2</v>
      </c>
      <c r="B47" s="13" t="s">
        <v>622</v>
      </c>
      <c r="C47" s="16">
        <v>41128</v>
      </c>
      <c r="D47" s="13">
        <v>1300</v>
      </c>
      <c r="E47" s="13">
        <f t="shared" si="3"/>
        <v>0</v>
      </c>
      <c r="F47" s="13" t="str">
        <f t="shared" si="1"/>
        <v>2012-08</v>
      </c>
      <c r="G47" s="13" t="str">
        <f t="shared" si="2"/>
        <v/>
      </c>
      <c r="H47" s="13" t="str">
        <f t="shared" si="0"/>
        <v/>
      </c>
    </row>
    <row r="48" spans="1:8" x14ac:dyDescent="0.25">
      <c r="A48" s="13">
        <v>2</v>
      </c>
      <c r="B48" s="13" t="s">
        <v>622</v>
      </c>
      <c r="C48" s="16">
        <v>41130</v>
      </c>
      <c r="D48" s="13">
        <v>1300</v>
      </c>
      <c r="E48" s="13">
        <f t="shared" si="3"/>
        <v>0</v>
      </c>
      <c r="F48" s="13" t="str">
        <f t="shared" si="1"/>
        <v>2012-08</v>
      </c>
      <c r="G48" s="13" t="str">
        <f t="shared" si="2"/>
        <v/>
      </c>
      <c r="H48" s="13" t="str">
        <f t="shared" si="0"/>
        <v/>
      </c>
    </row>
    <row r="49" spans="1:8" x14ac:dyDescent="0.25">
      <c r="A49" s="13">
        <v>2</v>
      </c>
      <c r="B49" s="13" t="s">
        <v>622</v>
      </c>
      <c r="C49" s="16">
        <v>41131</v>
      </c>
      <c r="D49" s="13">
        <v>1300</v>
      </c>
      <c r="E49" s="13">
        <f t="shared" si="3"/>
        <v>0</v>
      </c>
      <c r="F49" s="13" t="str">
        <f t="shared" si="1"/>
        <v>2012-08</v>
      </c>
      <c r="G49" s="13" t="str">
        <f t="shared" si="2"/>
        <v/>
      </c>
      <c r="H49" s="13" t="str">
        <f t="shared" si="0"/>
        <v/>
      </c>
    </row>
    <row r="50" spans="1:8" x14ac:dyDescent="0.25">
      <c r="A50" s="13">
        <v>2</v>
      </c>
      <c r="B50" s="13" t="s">
        <v>622</v>
      </c>
      <c r="C50" s="16">
        <v>41135</v>
      </c>
      <c r="D50" s="13">
        <v>1300</v>
      </c>
      <c r="E50" s="13">
        <f t="shared" si="3"/>
        <v>0</v>
      </c>
      <c r="F50" s="13" t="str">
        <f t="shared" si="1"/>
        <v>2012-08</v>
      </c>
      <c r="G50" s="13" t="str">
        <f t="shared" si="2"/>
        <v/>
      </c>
      <c r="H50" s="13" t="str">
        <f t="shared" si="0"/>
        <v/>
      </c>
    </row>
    <row r="51" spans="1:8" x14ac:dyDescent="0.25">
      <c r="A51" s="13">
        <v>2</v>
      </c>
      <c r="B51" s="13" t="s">
        <v>622</v>
      </c>
      <c r="C51" s="16">
        <v>41139</v>
      </c>
      <c r="D51" s="13">
        <v>1300</v>
      </c>
      <c r="E51" s="13">
        <f t="shared" si="3"/>
        <v>1</v>
      </c>
      <c r="F51" s="13" t="str">
        <f t="shared" si="1"/>
        <v>2012-08</v>
      </c>
      <c r="G51" s="13">
        <f t="shared" si="2"/>
        <v>1300</v>
      </c>
      <c r="H51" s="13" t="str">
        <f t="shared" si="0"/>
        <v/>
      </c>
    </row>
    <row r="52" spans="1:8" x14ac:dyDescent="0.25">
      <c r="A52" s="13">
        <v>2</v>
      </c>
      <c r="B52" s="13" t="s">
        <v>623</v>
      </c>
      <c r="C52" s="16">
        <v>41165</v>
      </c>
      <c r="D52" s="13">
        <v>3</v>
      </c>
      <c r="E52" s="13">
        <f t="shared" si="3"/>
        <v>0</v>
      </c>
      <c r="F52" s="13" t="str">
        <f t="shared" si="1"/>
        <v>2012-09</v>
      </c>
      <c r="G52" s="13" t="str">
        <f t="shared" si="2"/>
        <v/>
      </c>
      <c r="H52" s="13">
        <f t="shared" si="0"/>
        <v>3</v>
      </c>
    </row>
    <row r="53" spans="1:8" x14ac:dyDescent="0.25">
      <c r="A53" s="13">
        <v>3</v>
      </c>
      <c r="B53" s="13" t="s">
        <v>622</v>
      </c>
      <c r="C53" s="16">
        <v>41092</v>
      </c>
      <c r="D53" s="13">
        <v>100</v>
      </c>
      <c r="E53" s="13">
        <f t="shared" si="3"/>
        <v>0</v>
      </c>
      <c r="F53" s="13" t="str">
        <f t="shared" si="1"/>
        <v>2012-07</v>
      </c>
      <c r="G53" s="13" t="str">
        <f t="shared" si="2"/>
        <v/>
      </c>
      <c r="H53" s="13" t="str">
        <f t="shared" si="0"/>
        <v/>
      </c>
    </row>
    <row r="54" spans="1:8" x14ac:dyDescent="0.25">
      <c r="A54" s="13">
        <v>3</v>
      </c>
      <c r="B54" s="13" t="s">
        <v>622</v>
      </c>
      <c r="C54" s="16">
        <v>41094</v>
      </c>
      <c r="D54" s="13">
        <v>100</v>
      </c>
      <c r="E54" s="13">
        <f t="shared" si="3"/>
        <v>0</v>
      </c>
      <c r="F54" s="13" t="str">
        <f t="shared" si="1"/>
        <v>2012-07</v>
      </c>
      <c r="G54" s="13" t="str">
        <f t="shared" si="2"/>
        <v/>
      </c>
      <c r="H54" s="13" t="str">
        <f t="shared" si="0"/>
        <v/>
      </c>
    </row>
    <row r="55" spans="1:8" x14ac:dyDescent="0.25">
      <c r="A55" s="13">
        <v>4</v>
      </c>
      <c r="B55" s="13" t="s">
        <v>622</v>
      </c>
      <c r="C55" s="16">
        <v>41092</v>
      </c>
      <c r="D55" s="13">
        <v>1200</v>
      </c>
      <c r="E55" s="13">
        <f t="shared" si="3"/>
        <v>0</v>
      </c>
      <c r="F55" s="13" t="str">
        <f t="shared" si="1"/>
        <v>2012-07</v>
      </c>
      <c r="G55" s="13" t="str">
        <f t="shared" si="2"/>
        <v/>
      </c>
      <c r="H55" s="13" t="str">
        <f t="shared" si="0"/>
        <v/>
      </c>
    </row>
    <row r="56" spans="1:8" x14ac:dyDescent="0.25">
      <c r="A56" s="13">
        <v>4</v>
      </c>
      <c r="B56" s="13" t="s">
        <v>622</v>
      </c>
      <c r="C56" s="16">
        <v>41094</v>
      </c>
      <c r="D56" s="13">
        <v>1200</v>
      </c>
      <c r="E56" s="13">
        <f t="shared" si="3"/>
        <v>0</v>
      </c>
      <c r="F56" s="13" t="str">
        <f t="shared" si="1"/>
        <v>2012-07</v>
      </c>
      <c r="G56" s="13" t="str">
        <f t="shared" si="2"/>
        <v/>
      </c>
      <c r="H56" s="13" t="str">
        <f t="shared" si="0"/>
        <v/>
      </c>
    </row>
    <row r="57" spans="1:8" x14ac:dyDescent="0.25">
      <c r="A57" s="13">
        <v>4</v>
      </c>
      <c r="B57" s="13" t="s">
        <v>622</v>
      </c>
      <c r="C57" s="16">
        <v>41096</v>
      </c>
      <c r="D57" s="13">
        <v>1200</v>
      </c>
      <c r="E57" s="13">
        <f t="shared" si="3"/>
        <v>0</v>
      </c>
      <c r="F57" s="13" t="str">
        <f t="shared" si="1"/>
        <v>2012-07</v>
      </c>
      <c r="G57" s="13" t="str">
        <f t="shared" si="2"/>
        <v/>
      </c>
      <c r="H57" s="13" t="str">
        <f t="shared" si="0"/>
        <v/>
      </c>
    </row>
    <row r="58" spans="1:8" x14ac:dyDescent="0.25">
      <c r="A58" s="13">
        <v>4</v>
      </c>
      <c r="B58" s="13" t="s">
        <v>622</v>
      </c>
      <c r="C58" s="16">
        <v>41099</v>
      </c>
      <c r="D58" s="13">
        <v>1200</v>
      </c>
      <c r="E58" s="13">
        <f t="shared" si="3"/>
        <v>0</v>
      </c>
      <c r="F58" s="13" t="str">
        <f t="shared" si="1"/>
        <v>2012-07</v>
      </c>
      <c r="G58" s="13" t="str">
        <f t="shared" si="2"/>
        <v/>
      </c>
      <c r="H58" s="13" t="str">
        <f t="shared" si="0"/>
        <v/>
      </c>
    </row>
    <row r="59" spans="1:8" x14ac:dyDescent="0.25">
      <c r="A59" s="13">
        <v>4</v>
      </c>
      <c r="B59" s="13" t="s">
        <v>622</v>
      </c>
      <c r="C59" s="16">
        <v>41101</v>
      </c>
      <c r="D59" s="13">
        <v>1200</v>
      </c>
      <c r="E59" s="13">
        <f t="shared" si="3"/>
        <v>0</v>
      </c>
      <c r="F59" s="13" t="str">
        <f t="shared" si="1"/>
        <v>2012-07</v>
      </c>
      <c r="G59" s="13" t="str">
        <f t="shared" si="2"/>
        <v/>
      </c>
      <c r="H59" s="13" t="str">
        <f t="shared" si="0"/>
        <v/>
      </c>
    </row>
    <row r="60" spans="1:8" x14ac:dyDescent="0.25">
      <c r="A60" s="13">
        <v>4</v>
      </c>
      <c r="B60" s="13" t="s">
        <v>622</v>
      </c>
      <c r="C60" s="16">
        <v>41103</v>
      </c>
      <c r="D60" s="13">
        <v>1200</v>
      </c>
      <c r="E60" s="13">
        <f t="shared" si="3"/>
        <v>0</v>
      </c>
      <c r="F60" s="13" t="str">
        <f t="shared" si="1"/>
        <v>2012-07</v>
      </c>
      <c r="G60" s="13" t="str">
        <f t="shared" si="2"/>
        <v/>
      </c>
      <c r="H60" s="13" t="str">
        <f t="shared" si="0"/>
        <v/>
      </c>
    </row>
    <row r="61" spans="1:8" x14ac:dyDescent="0.25">
      <c r="A61" s="13">
        <v>4</v>
      </c>
      <c r="B61" s="13" t="s">
        <v>622</v>
      </c>
      <c r="C61" s="16">
        <v>41106</v>
      </c>
      <c r="D61" s="13">
        <v>1200</v>
      </c>
      <c r="E61" s="13">
        <f t="shared" si="3"/>
        <v>0</v>
      </c>
      <c r="F61" s="13" t="str">
        <f t="shared" si="1"/>
        <v>2012-07</v>
      </c>
      <c r="G61" s="13" t="str">
        <f t="shared" si="2"/>
        <v/>
      </c>
      <c r="H61" s="13" t="str">
        <f t="shared" si="0"/>
        <v/>
      </c>
    </row>
    <row r="62" spans="1:8" x14ac:dyDescent="0.25">
      <c r="A62" s="13">
        <v>4</v>
      </c>
      <c r="B62" s="13" t="s">
        <v>622</v>
      </c>
      <c r="C62" s="16">
        <v>41108</v>
      </c>
      <c r="D62" s="13">
        <v>1200</v>
      </c>
      <c r="E62" s="13">
        <f t="shared" si="3"/>
        <v>0</v>
      </c>
      <c r="F62" s="13" t="str">
        <f t="shared" si="1"/>
        <v>2012-07</v>
      </c>
      <c r="G62" s="13" t="str">
        <f t="shared" si="2"/>
        <v/>
      </c>
      <c r="H62" s="13" t="str">
        <f t="shared" si="0"/>
        <v/>
      </c>
    </row>
    <row r="63" spans="1:8" x14ac:dyDescent="0.25">
      <c r="A63" s="13">
        <v>4</v>
      </c>
      <c r="B63" s="13" t="s">
        <v>622</v>
      </c>
      <c r="C63" s="16">
        <v>41110</v>
      </c>
      <c r="D63" s="13">
        <v>1200</v>
      </c>
      <c r="E63" s="13">
        <f t="shared" si="3"/>
        <v>0</v>
      </c>
      <c r="F63" s="13" t="str">
        <f t="shared" si="1"/>
        <v>2012-07</v>
      </c>
      <c r="G63" s="13" t="str">
        <f t="shared" si="2"/>
        <v/>
      </c>
      <c r="H63" s="13" t="str">
        <f t="shared" si="0"/>
        <v/>
      </c>
    </row>
    <row r="64" spans="1:8" x14ac:dyDescent="0.25">
      <c r="A64" s="13">
        <v>4</v>
      </c>
      <c r="B64" s="13" t="s">
        <v>622</v>
      </c>
      <c r="C64" s="16">
        <v>41113</v>
      </c>
      <c r="D64" s="13">
        <v>1200</v>
      </c>
      <c r="E64" s="13">
        <f t="shared" si="3"/>
        <v>0</v>
      </c>
      <c r="F64" s="13" t="str">
        <f t="shared" si="1"/>
        <v>2012-07</v>
      </c>
      <c r="G64" s="13" t="str">
        <f t="shared" si="2"/>
        <v/>
      </c>
      <c r="H64" s="13" t="str">
        <f t="shared" si="0"/>
        <v/>
      </c>
    </row>
    <row r="65" spans="1:8" x14ac:dyDescent="0.25">
      <c r="A65" s="13">
        <v>4</v>
      </c>
      <c r="B65" s="13" t="s">
        <v>622</v>
      </c>
      <c r="C65" s="16">
        <v>41115</v>
      </c>
      <c r="D65" s="13">
        <v>1200</v>
      </c>
      <c r="E65" s="13">
        <f t="shared" si="3"/>
        <v>0</v>
      </c>
      <c r="F65" s="13" t="str">
        <f t="shared" si="1"/>
        <v>2012-07</v>
      </c>
      <c r="G65" s="13" t="str">
        <f t="shared" si="2"/>
        <v/>
      </c>
      <c r="H65" s="13" t="str">
        <f t="shared" si="0"/>
        <v/>
      </c>
    </row>
    <row r="66" spans="1:8" x14ac:dyDescent="0.25">
      <c r="A66" s="13">
        <v>4</v>
      </c>
      <c r="B66" s="13" t="s">
        <v>622</v>
      </c>
      <c r="C66" s="16">
        <v>41117</v>
      </c>
      <c r="D66" s="13">
        <v>1200</v>
      </c>
      <c r="E66" s="13">
        <f t="shared" si="3"/>
        <v>0</v>
      </c>
      <c r="F66" s="13" t="str">
        <f t="shared" si="1"/>
        <v>2012-07</v>
      </c>
      <c r="G66" s="13" t="str">
        <f t="shared" si="2"/>
        <v/>
      </c>
      <c r="H66" s="13" t="str">
        <f t="shared" ref="H66:H129" si="4">IF(AND(B66="Med B", F66&gt;=VLOOKUP(A66, A:F, 6, FALSE)), D66, "")</f>
        <v/>
      </c>
    </row>
    <row r="67" spans="1:8" x14ac:dyDescent="0.25">
      <c r="A67" s="13">
        <v>4</v>
      </c>
      <c r="B67" s="13" t="s">
        <v>622</v>
      </c>
      <c r="C67" s="16">
        <v>41120</v>
      </c>
      <c r="D67" s="13">
        <v>1200</v>
      </c>
      <c r="E67" s="13">
        <f t="shared" si="3"/>
        <v>0</v>
      </c>
      <c r="F67" s="13" t="str">
        <f t="shared" ref="F67:F130" si="5">TEXT(C67, "yyyy-mm")</f>
        <v>2012-07</v>
      </c>
      <c r="G67" s="13">
        <f t="shared" ref="G67:G130" si="6">IF(AND(
    B67="Med A",
    C67=_xlfn.MAXIFS(C:C, A:A, A67, B:B, "Med A", F:F, F67),
    SUMIFS(E:E, A:A, A67) &gt; 0
  ),
  AVERAGEIFS(D:D, A:A, A67, B:B, "Med A", F:F, F67, C:C, "&gt;=" &amp; EOMONTH(C67, -1) + 1, C:C, "&lt;=" &amp; C67),
  "")</f>
        <v>1200</v>
      </c>
      <c r="H67" s="13" t="str">
        <f t="shared" si="4"/>
        <v/>
      </c>
    </row>
    <row r="68" spans="1:8" x14ac:dyDescent="0.25">
      <c r="A68" s="13">
        <v>4</v>
      </c>
      <c r="B68" s="13" t="s">
        <v>622</v>
      </c>
      <c r="C68" s="16">
        <v>41122</v>
      </c>
      <c r="D68" s="13">
        <v>1200</v>
      </c>
      <c r="E68" s="13">
        <f t="shared" ref="E68:E131" si="7">IF(AND(B68="Med A", B69="Med B", A68=A69), 1, IF(AND(B68="Med B", B69="Med A", A68=A69), 1, 0))</f>
        <v>0</v>
      </c>
      <c r="F68" s="13" t="str">
        <f t="shared" si="5"/>
        <v>2012-08</v>
      </c>
      <c r="G68" s="13" t="str">
        <f t="shared" si="6"/>
        <v/>
      </c>
      <c r="H68" s="13" t="str">
        <f t="shared" si="4"/>
        <v/>
      </c>
    </row>
    <row r="69" spans="1:8" x14ac:dyDescent="0.25">
      <c r="A69" s="13">
        <v>4</v>
      </c>
      <c r="B69" s="13" t="s">
        <v>622</v>
      </c>
      <c r="C69" s="16">
        <v>41124</v>
      </c>
      <c r="D69" s="13">
        <v>1200</v>
      </c>
      <c r="E69" s="13">
        <f t="shared" si="7"/>
        <v>0</v>
      </c>
      <c r="F69" s="13" t="str">
        <f t="shared" si="5"/>
        <v>2012-08</v>
      </c>
      <c r="G69" s="13" t="str">
        <f t="shared" si="6"/>
        <v/>
      </c>
      <c r="H69" s="13" t="str">
        <f t="shared" si="4"/>
        <v/>
      </c>
    </row>
    <row r="70" spans="1:8" x14ac:dyDescent="0.25">
      <c r="A70" s="13">
        <v>4</v>
      </c>
      <c r="B70" s="13" t="s">
        <v>622</v>
      </c>
      <c r="C70" s="16">
        <v>41127</v>
      </c>
      <c r="D70" s="13">
        <v>1300</v>
      </c>
      <c r="E70" s="13">
        <f t="shared" si="7"/>
        <v>0</v>
      </c>
      <c r="F70" s="13" t="str">
        <f t="shared" si="5"/>
        <v>2012-08</v>
      </c>
      <c r="G70" s="13" t="str">
        <f t="shared" si="6"/>
        <v/>
      </c>
      <c r="H70" s="13" t="str">
        <f t="shared" si="4"/>
        <v/>
      </c>
    </row>
    <row r="71" spans="1:8" x14ac:dyDescent="0.25">
      <c r="A71" s="13">
        <v>4</v>
      </c>
      <c r="B71" s="13" t="s">
        <v>622</v>
      </c>
      <c r="C71" s="16">
        <v>41129</v>
      </c>
      <c r="D71" s="13">
        <v>1300</v>
      </c>
      <c r="E71" s="13">
        <f t="shared" si="7"/>
        <v>0</v>
      </c>
      <c r="F71" s="13" t="str">
        <f t="shared" si="5"/>
        <v>2012-08</v>
      </c>
      <c r="G71" s="13" t="str">
        <f t="shared" si="6"/>
        <v/>
      </c>
      <c r="H71" s="13" t="str">
        <f t="shared" si="4"/>
        <v/>
      </c>
    </row>
    <row r="72" spans="1:8" x14ac:dyDescent="0.25">
      <c r="A72" s="13">
        <v>4</v>
      </c>
      <c r="B72" s="13" t="s">
        <v>622</v>
      </c>
      <c r="C72" s="16">
        <v>41131</v>
      </c>
      <c r="D72" s="13">
        <v>1300</v>
      </c>
      <c r="E72" s="13">
        <f t="shared" si="7"/>
        <v>0</v>
      </c>
      <c r="F72" s="13" t="str">
        <f t="shared" si="5"/>
        <v>2012-08</v>
      </c>
      <c r="G72" s="13" t="str">
        <f t="shared" si="6"/>
        <v/>
      </c>
      <c r="H72" s="13" t="str">
        <f t="shared" si="4"/>
        <v/>
      </c>
    </row>
    <row r="73" spans="1:8" x14ac:dyDescent="0.25">
      <c r="A73" s="13">
        <v>4</v>
      </c>
      <c r="B73" s="13" t="s">
        <v>622</v>
      </c>
      <c r="C73" s="16">
        <v>41134</v>
      </c>
      <c r="D73" s="13">
        <v>1300</v>
      </c>
      <c r="E73" s="13">
        <f t="shared" si="7"/>
        <v>0</v>
      </c>
      <c r="F73" s="13" t="str">
        <f t="shared" si="5"/>
        <v>2012-08</v>
      </c>
      <c r="G73" s="13" t="str">
        <f t="shared" si="6"/>
        <v/>
      </c>
      <c r="H73" s="13" t="str">
        <f t="shared" si="4"/>
        <v/>
      </c>
    </row>
    <row r="74" spans="1:8" x14ac:dyDescent="0.25">
      <c r="A74" s="13">
        <v>4</v>
      </c>
      <c r="B74" s="13" t="s">
        <v>622</v>
      </c>
      <c r="C74" s="16">
        <v>41136</v>
      </c>
      <c r="D74" s="13">
        <v>1300</v>
      </c>
      <c r="E74" s="13">
        <f t="shared" si="7"/>
        <v>0</v>
      </c>
      <c r="F74" s="13" t="str">
        <f t="shared" si="5"/>
        <v>2012-08</v>
      </c>
      <c r="G74" s="13" t="str">
        <f t="shared" si="6"/>
        <v/>
      </c>
      <c r="H74" s="13" t="str">
        <f t="shared" si="4"/>
        <v/>
      </c>
    </row>
    <row r="75" spans="1:8" x14ac:dyDescent="0.25">
      <c r="A75" s="13">
        <v>4</v>
      </c>
      <c r="B75" s="13" t="s">
        <v>622</v>
      </c>
      <c r="C75" s="16">
        <v>41138</v>
      </c>
      <c r="D75" s="13">
        <v>1300</v>
      </c>
      <c r="E75" s="13">
        <f t="shared" si="7"/>
        <v>0</v>
      </c>
      <c r="F75" s="13" t="str">
        <f t="shared" si="5"/>
        <v>2012-08</v>
      </c>
      <c r="G75" s="13" t="str">
        <f t="shared" si="6"/>
        <v/>
      </c>
      <c r="H75" s="13" t="str">
        <f t="shared" si="4"/>
        <v/>
      </c>
    </row>
    <row r="76" spans="1:8" x14ac:dyDescent="0.25">
      <c r="A76" s="13">
        <v>4</v>
      </c>
      <c r="B76" s="13" t="s">
        <v>622</v>
      </c>
      <c r="C76" s="16">
        <v>41142</v>
      </c>
      <c r="D76" s="13">
        <v>1300</v>
      </c>
      <c r="E76" s="13">
        <f t="shared" si="7"/>
        <v>0</v>
      </c>
      <c r="F76" s="13" t="str">
        <f t="shared" si="5"/>
        <v>2012-08</v>
      </c>
      <c r="G76" s="13" t="str">
        <f t="shared" si="6"/>
        <v/>
      </c>
      <c r="H76" s="13" t="str">
        <f t="shared" si="4"/>
        <v/>
      </c>
    </row>
    <row r="77" spans="1:8" x14ac:dyDescent="0.25">
      <c r="A77" s="13">
        <v>4</v>
      </c>
      <c r="B77" s="13" t="s">
        <v>622</v>
      </c>
      <c r="C77" s="16">
        <v>41143</v>
      </c>
      <c r="D77" s="13">
        <v>1300</v>
      </c>
      <c r="E77" s="13">
        <f t="shared" si="7"/>
        <v>0</v>
      </c>
      <c r="F77" s="13" t="str">
        <f t="shared" si="5"/>
        <v>2012-08</v>
      </c>
      <c r="G77" s="13" t="str">
        <f t="shared" si="6"/>
        <v/>
      </c>
      <c r="H77" s="13" t="str">
        <f t="shared" si="4"/>
        <v/>
      </c>
    </row>
    <row r="78" spans="1:8" x14ac:dyDescent="0.25">
      <c r="A78" s="13">
        <v>4</v>
      </c>
      <c r="B78" s="13" t="s">
        <v>622</v>
      </c>
      <c r="C78" s="16">
        <v>41145</v>
      </c>
      <c r="D78" s="13">
        <v>1300</v>
      </c>
      <c r="E78" s="13">
        <f t="shared" si="7"/>
        <v>0</v>
      </c>
      <c r="F78" s="13" t="str">
        <f t="shared" si="5"/>
        <v>2012-08</v>
      </c>
      <c r="G78" s="13" t="str">
        <f t="shared" si="6"/>
        <v/>
      </c>
      <c r="H78" s="13" t="str">
        <f t="shared" si="4"/>
        <v/>
      </c>
    </row>
    <row r="79" spans="1:8" x14ac:dyDescent="0.25">
      <c r="A79" s="13">
        <v>4</v>
      </c>
      <c r="B79" s="13" t="s">
        <v>622</v>
      </c>
      <c r="C79" s="16">
        <v>41148</v>
      </c>
      <c r="D79" s="13">
        <v>1300</v>
      </c>
      <c r="E79" s="13">
        <f t="shared" si="7"/>
        <v>0</v>
      </c>
      <c r="F79" s="13" t="str">
        <f t="shared" si="5"/>
        <v>2012-08</v>
      </c>
      <c r="G79" s="13" t="str">
        <f t="shared" si="6"/>
        <v/>
      </c>
      <c r="H79" s="13" t="str">
        <f t="shared" si="4"/>
        <v/>
      </c>
    </row>
    <row r="80" spans="1:8" x14ac:dyDescent="0.25">
      <c r="A80" s="13">
        <v>4</v>
      </c>
      <c r="B80" s="13" t="s">
        <v>622</v>
      </c>
      <c r="C80" s="16">
        <v>41150</v>
      </c>
      <c r="D80" s="13">
        <v>1300</v>
      </c>
      <c r="E80" s="13">
        <f t="shared" si="7"/>
        <v>0</v>
      </c>
      <c r="F80" s="13" t="str">
        <f t="shared" si="5"/>
        <v>2012-08</v>
      </c>
      <c r="G80" s="13" t="str">
        <f t="shared" si="6"/>
        <v/>
      </c>
      <c r="H80" s="13" t="str">
        <f t="shared" si="4"/>
        <v/>
      </c>
    </row>
    <row r="81" spans="1:8" x14ac:dyDescent="0.25">
      <c r="A81" s="13">
        <v>4</v>
      </c>
      <c r="B81" s="13" t="s">
        <v>622</v>
      </c>
      <c r="C81" s="16">
        <v>41152</v>
      </c>
      <c r="D81" s="13">
        <v>1300</v>
      </c>
      <c r="E81" s="13">
        <f t="shared" si="7"/>
        <v>0</v>
      </c>
      <c r="F81" s="13" t="str">
        <f t="shared" si="5"/>
        <v>2012-08</v>
      </c>
      <c r="G81" s="13">
        <f t="shared" si="6"/>
        <v>1285.7142857142858</v>
      </c>
      <c r="H81" s="13" t="str">
        <f t="shared" si="4"/>
        <v/>
      </c>
    </row>
    <row r="82" spans="1:8" x14ac:dyDescent="0.25">
      <c r="A82" s="13">
        <v>4</v>
      </c>
      <c r="B82" s="13" t="s">
        <v>622</v>
      </c>
      <c r="C82" s="16">
        <v>41155</v>
      </c>
      <c r="D82" s="13">
        <v>1300</v>
      </c>
      <c r="E82" s="13">
        <f t="shared" si="7"/>
        <v>0</v>
      </c>
      <c r="F82" s="13" t="str">
        <f t="shared" si="5"/>
        <v>2012-09</v>
      </c>
      <c r="G82" s="13" t="str">
        <f t="shared" si="6"/>
        <v/>
      </c>
      <c r="H82" s="13" t="str">
        <f t="shared" si="4"/>
        <v/>
      </c>
    </row>
    <row r="83" spans="1:8" x14ac:dyDescent="0.25">
      <c r="A83" s="13">
        <v>4</v>
      </c>
      <c r="B83" s="13" t="s">
        <v>622</v>
      </c>
      <c r="C83" s="16">
        <v>41157</v>
      </c>
      <c r="D83" s="13">
        <v>1300</v>
      </c>
      <c r="E83" s="13">
        <f t="shared" si="7"/>
        <v>1</v>
      </c>
      <c r="F83" s="13" t="str">
        <f t="shared" si="5"/>
        <v>2012-09</v>
      </c>
      <c r="G83" s="13">
        <f t="shared" si="6"/>
        <v>1300</v>
      </c>
      <c r="H83" s="13" t="str">
        <f t="shared" si="4"/>
        <v/>
      </c>
    </row>
    <row r="84" spans="1:8" x14ac:dyDescent="0.25">
      <c r="A84" s="13">
        <v>4</v>
      </c>
      <c r="B84" s="13" t="s">
        <v>623</v>
      </c>
      <c r="C84" s="16">
        <v>41164</v>
      </c>
      <c r="D84" s="13">
        <v>3</v>
      </c>
      <c r="E84" s="13">
        <f t="shared" si="7"/>
        <v>0</v>
      </c>
      <c r="F84" s="13" t="str">
        <f t="shared" si="5"/>
        <v>2012-09</v>
      </c>
      <c r="G84" s="13" t="str">
        <f t="shared" si="6"/>
        <v/>
      </c>
      <c r="H84" s="13">
        <f t="shared" si="4"/>
        <v>3</v>
      </c>
    </row>
    <row r="85" spans="1:8" x14ac:dyDescent="0.25">
      <c r="A85" s="13">
        <v>4</v>
      </c>
      <c r="B85" s="13" t="s">
        <v>623</v>
      </c>
      <c r="C85" s="16">
        <v>41227</v>
      </c>
      <c r="D85" s="13">
        <v>1</v>
      </c>
      <c r="E85" s="13">
        <f t="shared" si="7"/>
        <v>0</v>
      </c>
      <c r="F85" s="13" t="str">
        <f t="shared" si="5"/>
        <v>2012-11</v>
      </c>
      <c r="G85" s="13" t="str">
        <f t="shared" si="6"/>
        <v/>
      </c>
      <c r="H85" s="13">
        <f t="shared" si="4"/>
        <v>1</v>
      </c>
    </row>
    <row r="86" spans="1:8" x14ac:dyDescent="0.25">
      <c r="A86" s="13">
        <v>5</v>
      </c>
      <c r="B86" s="13" t="s">
        <v>622</v>
      </c>
      <c r="C86" s="16">
        <v>41096</v>
      </c>
      <c r="D86" s="13">
        <v>5700</v>
      </c>
      <c r="E86" s="13">
        <f t="shared" si="7"/>
        <v>0</v>
      </c>
      <c r="F86" s="13" t="str">
        <f t="shared" si="5"/>
        <v>2012-07</v>
      </c>
      <c r="G86" s="13" t="str">
        <f t="shared" si="6"/>
        <v/>
      </c>
      <c r="H86" s="13" t="str">
        <f t="shared" si="4"/>
        <v/>
      </c>
    </row>
    <row r="87" spans="1:8" x14ac:dyDescent="0.25">
      <c r="A87" s="13">
        <v>5</v>
      </c>
      <c r="B87" s="13" t="s">
        <v>622</v>
      </c>
      <c r="C87" s="16">
        <v>41099</v>
      </c>
      <c r="D87" s="13">
        <v>5700</v>
      </c>
      <c r="E87" s="13">
        <f t="shared" si="7"/>
        <v>0</v>
      </c>
      <c r="F87" s="13" t="str">
        <f t="shared" si="5"/>
        <v>2012-07</v>
      </c>
      <c r="G87" s="13" t="str">
        <f t="shared" si="6"/>
        <v/>
      </c>
      <c r="H87" s="13" t="str">
        <f t="shared" si="4"/>
        <v/>
      </c>
    </row>
    <row r="88" spans="1:8" x14ac:dyDescent="0.25">
      <c r="A88" s="13">
        <v>5</v>
      </c>
      <c r="B88" s="13" t="s">
        <v>622</v>
      </c>
      <c r="C88" s="16">
        <v>41101</v>
      </c>
      <c r="D88" s="13">
        <v>5700</v>
      </c>
      <c r="E88" s="13">
        <f t="shared" si="7"/>
        <v>0</v>
      </c>
      <c r="F88" s="13" t="str">
        <f t="shared" si="5"/>
        <v>2012-07</v>
      </c>
      <c r="G88" s="13" t="str">
        <f t="shared" si="6"/>
        <v/>
      </c>
      <c r="H88" s="13" t="str">
        <f t="shared" si="4"/>
        <v/>
      </c>
    </row>
    <row r="89" spans="1:8" x14ac:dyDescent="0.25">
      <c r="A89" s="13">
        <v>5</v>
      </c>
      <c r="B89" s="13" t="s">
        <v>622</v>
      </c>
      <c r="C89" s="16">
        <v>41103</v>
      </c>
      <c r="D89" s="13">
        <v>5700</v>
      </c>
      <c r="E89" s="13">
        <f t="shared" si="7"/>
        <v>0</v>
      </c>
      <c r="F89" s="13" t="str">
        <f t="shared" si="5"/>
        <v>2012-07</v>
      </c>
      <c r="G89" s="13" t="str">
        <f t="shared" si="6"/>
        <v/>
      </c>
      <c r="H89" s="13" t="str">
        <f t="shared" si="4"/>
        <v/>
      </c>
    </row>
    <row r="90" spans="1:8" x14ac:dyDescent="0.25">
      <c r="A90" s="13">
        <v>5</v>
      </c>
      <c r="B90" s="13" t="s">
        <v>622</v>
      </c>
      <c r="C90" s="16">
        <v>41106</v>
      </c>
      <c r="D90" s="13">
        <v>5700</v>
      </c>
      <c r="E90" s="13">
        <f t="shared" si="7"/>
        <v>0</v>
      </c>
      <c r="F90" s="13" t="str">
        <f t="shared" si="5"/>
        <v>2012-07</v>
      </c>
      <c r="G90" s="13" t="str">
        <f t="shared" si="6"/>
        <v/>
      </c>
      <c r="H90" s="13" t="str">
        <f t="shared" si="4"/>
        <v/>
      </c>
    </row>
    <row r="91" spans="1:8" x14ac:dyDescent="0.25">
      <c r="A91" s="13">
        <v>5</v>
      </c>
      <c r="B91" s="13" t="s">
        <v>622</v>
      </c>
      <c r="C91" s="16">
        <v>41108</v>
      </c>
      <c r="D91" s="13">
        <v>5700</v>
      </c>
      <c r="E91" s="13">
        <f t="shared" si="7"/>
        <v>0</v>
      </c>
      <c r="F91" s="13" t="str">
        <f t="shared" si="5"/>
        <v>2012-07</v>
      </c>
      <c r="G91" s="13" t="str">
        <f t="shared" si="6"/>
        <v/>
      </c>
      <c r="H91" s="13" t="str">
        <f t="shared" si="4"/>
        <v/>
      </c>
    </row>
    <row r="92" spans="1:8" x14ac:dyDescent="0.25">
      <c r="A92" s="13">
        <v>5</v>
      </c>
      <c r="B92" s="13" t="s">
        <v>622</v>
      </c>
      <c r="C92" s="16">
        <v>41110</v>
      </c>
      <c r="D92" s="13">
        <v>5700</v>
      </c>
      <c r="E92" s="13">
        <f t="shared" si="7"/>
        <v>0</v>
      </c>
      <c r="F92" s="13" t="str">
        <f t="shared" si="5"/>
        <v>2012-07</v>
      </c>
      <c r="G92" s="13" t="str">
        <f t="shared" si="6"/>
        <v/>
      </c>
      <c r="H92" s="13" t="str">
        <f t="shared" si="4"/>
        <v/>
      </c>
    </row>
    <row r="93" spans="1:8" x14ac:dyDescent="0.25">
      <c r="A93" s="13">
        <v>5</v>
      </c>
      <c r="B93" s="13" t="s">
        <v>622</v>
      </c>
      <c r="C93" s="16">
        <v>41113</v>
      </c>
      <c r="D93" s="13">
        <v>5700</v>
      </c>
      <c r="E93" s="13">
        <f t="shared" si="7"/>
        <v>0</v>
      </c>
      <c r="F93" s="13" t="str">
        <f t="shared" si="5"/>
        <v>2012-07</v>
      </c>
      <c r="G93" s="13" t="str">
        <f t="shared" si="6"/>
        <v/>
      </c>
      <c r="H93" s="13" t="str">
        <f t="shared" si="4"/>
        <v/>
      </c>
    </row>
    <row r="94" spans="1:8" x14ac:dyDescent="0.25">
      <c r="A94" s="13">
        <v>5</v>
      </c>
      <c r="B94" s="13" t="s">
        <v>622</v>
      </c>
      <c r="C94" s="16">
        <v>41115</v>
      </c>
      <c r="D94" s="13">
        <v>5700</v>
      </c>
      <c r="E94" s="13">
        <f t="shared" si="7"/>
        <v>0</v>
      </c>
      <c r="F94" s="13" t="str">
        <f t="shared" si="5"/>
        <v>2012-07</v>
      </c>
      <c r="G94" s="13" t="str">
        <f t="shared" si="6"/>
        <v/>
      </c>
      <c r="H94" s="13" t="str">
        <f t="shared" si="4"/>
        <v/>
      </c>
    </row>
    <row r="95" spans="1:8" x14ac:dyDescent="0.25">
      <c r="A95" s="13">
        <v>5</v>
      </c>
      <c r="B95" s="13" t="s">
        <v>622</v>
      </c>
      <c r="C95" s="16">
        <v>41117</v>
      </c>
      <c r="D95" s="13">
        <v>5700</v>
      </c>
      <c r="E95" s="13">
        <f t="shared" si="7"/>
        <v>0</v>
      </c>
      <c r="F95" s="13" t="str">
        <f t="shared" si="5"/>
        <v>2012-07</v>
      </c>
      <c r="G95" s="13">
        <f t="shared" si="6"/>
        <v>5700</v>
      </c>
      <c r="H95" s="13" t="str">
        <f t="shared" si="4"/>
        <v/>
      </c>
    </row>
    <row r="96" spans="1:8" x14ac:dyDescent="0.25">
      <c r="A96" s="13">
        <v>5</v>
      </c>
      <c r="B96" s="13" t="s">
        <v>622</v>
      </c>
      <c r="C96" s="16">
        <v>41122</v>
      </c>
      <c r="D96" s="13">
        <v>5700</v>
      </c>
      <c r="E96" s="13">
        <f t="shared" si="7"/>
        <v>0</v>
      </c>
      <c r="F96" s="13" t="str">
        <f t="shared" si="5"/>
        <v>2012-08</v>
      </c>
      <c r="G96" s="13" t="str">
        <f t="shared" si="6"/>
        <v/>
      </c>
      <c r="H96" s="13" t="str">
        <f t="shared" si="4"/>
        <v/>
      </c>
    </row>
    <row r="97" spans="1:8" x14ac:dyDescent="0.25">
      <c r="A97" s="13">
        <v>5</v>
      </c>
      <c r="B97" s="13" t="s">
        <v>622</v>
      </c>
      <c r="C97" s="16">
        <v>41124</v>
      </c>
      <c r="D97" s="13">
        <v>5700</v>
      </c>
      <c r="E97" s="13">
        <f t="shared" si="7"/>
        <v>0</v>
      </c>
      <c r="F97" s="13" t="str">
        <f t="shared" si="5"/>
        <v>2012-08</v>
      </c>
      <c r="G97" s="13" t="str">
        <f t="shared" si="6"/>
        <v/>
      </c>
      <c r="H97" s="13" t="str">
        <f t="shared" si="4"/>
        <v/>
      </c>
    </row>
    <row r="98" spans="1:8" x14ac:dyDescent="0.25">
      <c r="A98" s="13">
        <v>5</v>
      </c>
      <c r="B98" s="13" t="s">
        <v>622</v>
      </c>
      <c r="C98" s="16">
        <v>41127</v>
      </c>
      <c r="D98" s="13">
        <v>5700</v>
      </c>
      <c r="E98" s="13">
        <f t="shared" si="7"/>
        <v>0</v>
      </c>
      <c r="F98" s="13" t="str">
        <f t="shared" si="5"/>
        <v>2012-08</v>
      </c>
      <c r="G98" s="13" t="str">
        <f t="shared" si="6"/>
        <v/>
      </c>
      <c r="H98" s="13" t="str">
        <f t="shared" si="4"/>
        <v/>
      </c>
    </row>
    <row r="99" spans="1:8" x14ac:dyDescent="0.25">
      <c r="A99" s="13">
        <v>5</v>
      </c>
      <c r="B99" s="13" t="s">
        <v>622</v>
      </c>
      <c r="C99" s="16">
        <v>41129</v>
      </c>
      <c r="D99" s="13">
        <v>5700</v>
      </c>
      <c r="E99" s="13">
        <f t="shared" si="7"/>
        <v>0</v>
      </c>
      <c r="F99" s="13" t="str">
        <f t="shared" si="5"/>
        <v>2012-08</v>
      </c>
      <c r="G99" s="13" t="str">
        <f t="shared" si="6"/>
        <v/>
      </c>
      <c r="H99" s="13" t="str">
        <f t="shared" si="4"/>
        <v/>
      </c>
    </row>
    <row r="100" spans="1:8" x14ac:dyDescent="0.25">
      <c r="A100" s="13">
        <v>5</v>
      </c>
      <c r="B100" s="13" t="s">
        <v>622</v>
      </c>
      <c r="C100" s="16">
        <v>41131</v>
      </c>
      <c r="D100" s="13">
        <v>5700</v>
      </c>
      <c r="E100" s="13">
        <f t="shared" si="7"/>
        <v>0</v>
      </c>
      <c r="F100" s="13" t="str">
        <f t="shared" si="5"/>
        <v>2012-08</v>
      </c>
      <c r="G100" s="13" t="str">
        <f t="shared" si="6"/>
        <v/>
      </c>
      <c r="H100" s="13" t="str">
        <f t="shared" si="4"/>
        <v/>
      </c>
    </row>
    <row r="101" spans="1:8" x14ac:dyDescent="0.25">
      <c r="A101" s="13">
        <v>5</v>
      </c>
      <c r="B101" s="13" t="s">
        <v>622</v>
      </c>
      <c r="C101" s="16">
        <v>41134</v>
      </c>
      <c r="D101" s="13">
        <v>5700</v>
      </c>
      <c r="E101" s="13">
        <f t="shared" si="7"/>
        <v>0</v>
      </c>
      <c r="F101" s="13" t="str">
        <f t="shared" si="5"/>
        <v>2012-08</v>
      </c>
      <c r="G101" s="13" t="str">
        <f t="shared" si="6"/>
        <v/>
      </c>
      <c r="H101" s="13" t="str">
        <f t="shared" si="4"/>
        <v/>
      </c>
    </row>
    <row r="102" spans="1:8" x14ac:dyDescent="0.25">
      <c r="A102" s="13">
        <v>5</v>
      </c>
      <c r="B102" s="13" t="s">
        <v>622</v>
      </c>
      <c r="C102" s="16">
        <v>41136</v>
      </c>
      <c r="D102" s="13">
        <v>5700</v>
      </c>
      <c r="E102" s="13">
        <f t="shared" si="7"/>
        <v>1</v>
      </c>
      <c r="F102" s="13" t="str">
        <f t="shared" si="5"/>
        <v>2012-08</v>
      </c>
      <c r="G102" s="13">
        <f t="shared" si="6"/>
        <v>5700</v>
      </c>
      <c r="H102" s="13" t="str">
        <f t="shared" si="4"/>
        <v/>
      </c>
    </row>
    <row r="103" spans="1:8" x14ac:dyDescent="0.25">
      <c r="A103" s="13">
        <v>5</v>
      </c>
      <c r="B103" s="13" t="s">
        <v>623</v>
      </c>
      <c r="C103" s="16">
        <v>41164</v>
      </c>
      <c r="D103" s="13">
        <v>8</v>
      </c>
      <c r="E103" s="13">
        <f t="shared" si="7"/>
        <v>0</v>
      </c>
      <c r="F103" s="13" t="str">
        <f t="shared" si="5"/>
        <v>2012-09</v>
      </c>
      <c r="G103" s="13" t="str">
        <f t="shared" si="6"/>
        <v/>
      </c>
      <c r="H103" s="13">
        <f t="shared" si="4"/>
        <v>8</v>
      </c>
    </row>
    <row r="104" spans="1:8" x14ac:dyDescent="0.25">
      <c r="A104" s="13">
        <v>5</v>
      </c>
      <c r="B104" s="13" t="s">
        <v>623</v>
      </c>
      <c r="C104" s="16">
        <v>41199</v>
      </c>
      <c r="D104" s="13">
        <v>8</v>
      </c>
      <c r="E104" s="13">
        <f t="shared" si="7"/>
        <v>0</v>
      </c>
      <c r="F104" s="13" t="str">
        <f t="shared" si="5"/>
        <v>2012-10</v>
      </c>
      <c r="G104" s="13" t="str">
        <f t="shared" si="6"/>
        <v/>
      </c>
      <c r="H104" s="13">
        <f t="shared" si="4"/>
        <v>8</v>
      </c>
    </row>
    <row r="105" spans="1:8" x14ac:dyDescent="0.25">
      <c r="A105" s="13">
        <v>5</v>
      </c>
      <c r="B105" s="13" t="s">
        <v>623</v>
      </c>
      <c r="C105" s="16">
        <v>41227</v>
      </c>
      <c r="D105" s="13">
        <v>8</v>
      </c>
      <c r="E105" s="13">
        <f t="shared" si="7"/>
        <v>0</v>
      </c>
      <c r="F105" s="13" t="str">
        <f t="shared" si="5"/>
        <v>2012-11</v>
      </c>
      <c r="G105" s="13" t="str">
        <f t="shared" si="6"/>
        <v/>
      </c>
      <c r="H105" s="13">
        <f t="shared" si="4"/>
        <v>8</v>
      </c>
    </row>
    <row r="106" spans="1:8" x14ac:dyDescent="0.25">
      <c r="A106" s="13">
        <v>6</v>
      </c>
      <c r="B106" s="13" t="s">
        <v>622</v>
      </c>
      <c r="C106" s="16">
        <v>41246</v>
      </c>
      <c r="D106" s="13">
        <v>3800</v>
      </c>
      <c r="E106" s="13">
        <f t="shared" si="7"/>
        <v>0</v>
      </c>
      <c r="F106" s="13" t="str">
        <f t="shared" si="5"/>
        <v>2012-12</v>
      </c>
      <c r="G106" s="13" t="str">
        <f t="shared" si="6"/>
        <v/>
      </c>
      <c r="H106" s="13" t="str">
        <f t="shared" si="4"/>
        <v/>
      </c>
    </row>
    <row r="107" spans="1:8" x14ac:dyDescent="0.25">
      <c r="A107" s="13">
        <v>7</v>
      </c>
      <c r="B107" s="13" t="s">
        <v>622</v>
      </c>
      <c r="C107" s="16">
        <v>41093</v>
      </c>
      <c r="D107" s="13">
        <v>6400</v>
      </c>
      <c r="E107" s="13">
        <f t="shared" si="7"/>
        <v>0</v>
      </c>
      <c r="F107" s="13" t="str">
        <f t="shared" si="5"/>
        <v>2012-07</v>
      </c>
      <c r="G107" s="13" t="str">
        <f t="shared" si="6"/>
        <v/>
      </c>
      <c r="H107" s="13" t="str">
        <f t="shared" si="4"/>
        <v/>
      </c>
    </row>
    <row r="108" spans="1:8" x14ac:dyDescent="0.25">
      <c r="A108" s="13">
        <v>7</v>
      </c>
      <c r="B108" s="13" t="s">
        <v>622</v>
      </c>
      <c r="C108" s="16">
        <v>41097</v>
      </c>
      <c r="D108" s="13">
        <v>6400</v>
      </c>
      <c r="E108" s="13">
        <f t="shared" si="7"/>
        <v>0</v>
      </c>
      <c r="F108" s="13" t="str">
        <f t="shared" si="5"/>
        <v>2012-07</v>
      </c>
      <c r="G108" s="13" t="str">
        <f t="shared" si="6"/>
        <v/>
      </c>
      <c r="H108" s="13" t="str">
        <f t="shared" si="4"/>
        <v/>
      </c>
    </row>
    <row r="109" spans="1:8" x14ac:dyDescent="0.25">
      <c r="A109" s="13">
        <v>7</v>
      </c>
      <c r="B109" s="13" t="s">
        <v>622</v>
      </c>
      <c r="C109" s="16">
        <v>41100</v>
      </c>
      <c r="D109" s="13">
        <v>6400</v>
      </c>
      <c r="E109" s="13">
        <f t="shared" si="7"/>
        <v>0</v>
      </c>
      <c r="F109" s="13" t="str">
        <f t="shared" si="5"/>
        <v>2012-07</v>
      </c>
      <c r="G109" s="13" t="str">
        <f t="shared" si="6"/>
        <v/>
      </c>
      <c r="H109" s="13" t="str">
        <f t="shared" si="4"/>
        <v/>
      </c>
    </row>
    <row r="110" spans="1:8" x14ac:dyDescent="0.25">
      <c r="A110" s="13">
        <v>7</v>
      </c>
      <c r="B110" s="13" t="s">
        <v>622</v>
      </c>
      <c r="C110" s="16">
        <v>41102</v>
      </c>
      <c r="D110" s="13">
        <v>6400</v>
      </c>
      <c r="E110" s="13">
        <f t="shared" si="7"/>
        <v>0</v>
      </c>
      <c r="F110" s="13" t="str">
        <f t="shared" si="5"/>
        <v>2012-07</v>
      </c>
      <c r="G110" s="13" t="str">
        <f t="shared" si="6"/>
        <v/>
      </c>
      <c r="H110" s="13" t="str">
        <f t="shared" si="4"/>
        <v/>
      </c>
    </row>
    <row r="111" spans="1:8" x14ac:dyDescent="0.25">
      <c r="A111" s="13">
        <v>7</v>
      </c>
      <c r="B111" s="13" t="s">
        <v>622</v>
      </c>
      <c r="C111" s="16">
        <v>41104</v>
      </c>
      <c r="D111" s="13">
        <v>6400</v>
      </c>
      <c r="E111" s="13">
        <f t="shared" si="7"/>
        <v>0</v>
      </c>
      <c r="F111" s="13" t="str">
        <f t="shared" si="5"/>
        <v>2012-07</v>
      </c>
      <c r="G111" s="13" t="str">
        <f t="shared" si="6"/>
        <v/>
      </c>
      <c r="H111" s="13" t="str">
        <f t="shared" si="4"/>
        <v/>
      </c>
    </row>
    <row r="112" spans="1:8" x14ac:dyDescent="0.25">
      <c r="A112" s="13">
        <v>7</v>
      </c>
      <c r="B112" s="13" t="s">
        <v>622</v>
      </c>
      <c r="C112" s="16">
        <v>41107</v>
      </c>
      <c r="D112" s="13">
        <v>6400</v>
      </c>
      <c r="E112" s="13">
        <f t="shared" si="7"/>
        <v>0</v>
      </c>
      <c r="F112" s="13" t="str">
        <f t="shared" si="5"/>
        <v>2012-07</v>
      </c>
      <c r="G112" s="13" t="str">
        <f t="shared" si="6"/>
        <v/>
      </c>
      <c r="H112" s="13" t="str">
        <f t="shared" si="4"/>
        <v/>
      </c>
    </row>
    <row r="113" spans="1:8" x14ac:dyDescent="0.25">
      <c r="A113" s="13">
        <v>7</v>
      </c>
      <c r="B113" s="13" t="s">
        <v>622</v>
      </c>
      <c r="C113" s="16">
        <v>41109</v>
      </c>
      <c r="D113" s="13">
        <v>6400</v>
      </c>
      <c r="E113" s="13">
        <f t="shared" si="7"/>
        <v>0</v>
      </c>
      <c r="F113" s="13" t="str">
        <f t="shared" si="5"/>
        <v>2012-07</v>
      </c>
      <c r="G113" s="13" t="str">
        <f t="shared" si="6"/>
        <v/>
      </c>
      <c r="H113" s="13" t="str">
        <f t="shared" si="4"/>
        <v/>
      </c>
    </row>
    <row r="114" spans="1:8" x14ac:dyDescent="0.25">
      <c r="A114" s="13">
        <v>8</v>
      </c>
      <c r="B114" s="13" t="s">
        <v>622</v>
      </c>
      <c r="C114" s="16">
        <v>41093</v>
      </c>
      <c r="D114" s="13">
        <v>2000</v>
      </c>
      <c r="E114" s="13">
        <f t="shared" si="7"/>
        <v>0</v>
      </c>
      <c r="F114" s="13" t="str">
        <f t="shared" si="5"/>
        <v>2012-07</v>
      </c>
      <c r="G114" s="13" t="str">
        <f t="shared" si="6"/>
        <v/>
      </c>
      <c r="H114" s="13" t="str">
        <f t="shared" si="4"/>
        <v/>
      </c>
    </row>
    <row r="115" spans="1:8" x14ac:dyDescent="0.25">
      <c r="A115" s="13">
        <v>8</v>
      </c>
      <c r="B115" s="13" t="s">
        <v>622</v>
      </c>
      <c r="C115" s="16">
        <v>41095</v>
      </c>
      <c r="D115" s="13">
        <v>2000</v>
      </c>
      <c r="E115" s="13">
        <f t="shared" si="7"/>
        <v>0</v>
      </c>
      <c r="F115" s="13" t="str">
        <f t="shared" si="5"/>
        <v>2012-07</v>
      </c>
      <c r="G115" s="13" t="str">
        <f t="shared" si="6"/>
        <v/>
      </c>
      <c r="H115" s="13" t="str">
        <f t="shared" si="4"/>
        <v/>
      </c>
    </row>
    <row r="116" spans="1:8" x14ac:dyDescent="0.25">
      <c r="A116" s="13">
        <v>8</v>
      </c>
      <c r="B116" s="13" t="s">
        <v>622</v>
      </c>
      <c r="C116" s="16">
        <v>41097</v>
      </c>
      <c r="D116" s="13">
        <v>2000</v>
      </c>
      <c r="E116" s="13">
        <f t="shared" si="7"/>
        <v>0</v>
      </c>
      <c r="F116" s="13" t="str">
        <f t="shared" si="5"/>
        <v>2012-07</v>
      </c>
      <c r="G116" s="13" t="str">
        <f t="shared" si="6"/>
        <v/>
      </c>
      <c r="H116" s="13" t="str">
        <f t="shared" si="4"/>
        <v/>
      </c>
    </row>
    <row r="117" spans="1:8" x14ac:dyDescent="0.25">
      <c r="A117" s="13">
        <v>8</v>
      </c>
      <c r="B117" s="13" t="s">
        <v>622</v>
      </c>
      <c r="C117" s="16">
        <v>41100</v>
      </c>
      <c r="D117" s="13">
        <v>2000</v>
      </c>
      <c r="E117" s="13">
        <f t="shared" si="7"/>
        <v>0</v>
      </c>
      <c r="F117" s="13" t="str">
        <f t="shared" si="5"/>
        <v>2012-07</v>
      </c>
      <c r="G117" s="13" t="str">
        <f t="shared" si="6"/>
        <v/>
      </c>
      <c r="H117" s="13" t="str">
        <f t="shared" si="4"/>
        <v/>
      </c>
    </row>
    <row r="118" spans="1:8" x14ac:dyDescent="0.25">
      <c r="A118" s="13">
        <v>8</v>
      </c>
      <c r="B118" s="13" t="s">
        <v>622</v>
      </c>
      <c r="C118" s="16">
        <v>41102</v>
      </c>
      <c r="D118" s="13">
        <v>2000</v>
      </c>
      <c r="E118" s="13">
        <f t="shared" si="7"/>
        <v>0</v>
      </c>
      <c r="F118" s="13" t="str">
        <f t="shared" si="5"/>
        <v>2012-07</v>
      </c>
      <c r="G118" s="13" t="str">
        <f t="shared" si="6"/>
        <v/>
      </c>
      <c r="H118" s="13" t="str">
        <f t="shared" si="4"/>
        <v/>
      </c>
    </row>
    <row r="119" spans="1:8" x14ac:dyDescent="0.25">
      <c r="A119" s="13">
        <v>8</v>
      </c>
      <c r="B119" s="13" t="s">
        <v>622</v>
      </c>
      <c r="C119" s="16">
        <v>41104</v>
      </c>
      <c r="D119" s="13">
        <v>2000</v>
      </c>
      <c r="E119" s="13">
        <f t="shared" si="7"/>
        <v>0</v>
      </c>
      <c r="F119" s="13" t="str">
        <f t="shared" si="5"/>
        <v>2012-07</v>
      </c>
      <c r="G119" s="13" t="str">
        <f t="shared" si="6"/>
        <v/>
      </c>
      <c r="H119" s="13" t="str">
        <f t="shared" si="4"/>
        <v/>
      </c>
    </row>
    <row r="120" spans="1:8" x14ac:dyDescent="0.25">
      <c r="A120" s="13">
        <v>8</v>
      </c>
      <c r="B120" s="13" t="s">
        <v>622</v>
      </c>
      <c r="C120" s="16">
        <v>41107</v>
      </c>
      <c r="D120" s="13">
        <v>2000</v>
      </c>
      <c r="E120" s="13">
        <f t="shared" si="7"/>
        <v>0</v>
      </c>
      <c r="F120" s="13" t="str">
        <f t="shared" si="5"/>
        <v>2012-07</v>
      </c>
      <c r="G120" s="13" t="str">
        <f t="shared" si="6"/>
        <v/>
      </c>
      <c r="H120" s="13" t="str">
        <f t="shared" si="4"/>
        <v/>
      </c>
    </row>
    <row r="121" spans="1:8" x14ac:dyDescent="0.25">
      <c r="A121" s="13">
        <v>8</v>
      </c>
      <c r="B121" s="13" t="s">
        <v>622</v>
      </c>
      <c r="C121" s="16">
        <v>41109</v>
      </c>
      <c r="D121" s="13">
        <v>2000</v>
      </c>
      <c r="E121" s="13">
        <f t="shared" si="7"/>
        <v>0</v>
      </c>
      <c r="F121" s="13" t="str">
        <f t="shared" si="5"/>
        <v>2012-07</v>
      </c>
      <c r="G121" s="13" t="str">
        <f t="shared" si="6"/>
        <v/>
      </c>
      <c r="H121" s="13" t="str">
        <f t="shared" si="4"/>
        <v/>
      </c>
    </row>
    <row r="122" spans="1:8" x14ac:dyDescent="0.25">
      <c r="A122" s="13">
        <v>8</v>
      </c>
      <c r="B122" s="13" t="s">
        <v>622</v>
      </c>
      <c r="C122" s="16">
        <v>41111</v>
      </c>
      <c r="D122" s="13">
        <v>2000</v>
      </c>
      <c r="E122" s="13">
        <f t="shared" si="7"/>
        <v>0</v>
      </c>
      <c r="F122" s="13" t="str">
        <f t="shared" si="5"/>
        <v>2012-07</v>
      </c>
      <c r="G122" s="13" t="str">
        <f t="shared" si="6"/>
        <v/>
      </c>
      <c r="H122" s="13" t="str">
        <f t="shared" si="4"/>
        <v/>
      </c>
    </row>
    <row r="123" spans="1:8" x14ac:dyDescent="0.25">
      <c r="A123" s="13">
        <v>8</v>
      </c>
      <c r="B123" s="13" t="s">
        <v>622</v>
      </c>
      <c r="C123" s="16">
        <v>41114</v>
      </c>
      <c r="D123" s="13">
        <v>2000</v>
      </c>
      <c r="E123" s="13">
        <f t="shared" si="7"/>
        <v>0</v>
      </c>
      <c r="F123" s="13" t="str">
        <f t="shared" si="5"/>
        <v>2012-07</v>
      </c>
      <c r="G123" s="13" t="str">
        <f t="shared" si="6"/>
        <v/>
      </c>
      <c r="H123" s="13" t="str">
        <f t="shared" si="4"/>
        <v/>
      </c>
    </row>
    <row r="124" spans="1:8" x14ac:dyDescent="0.25">
      <c r="A124" s="13">
        <v>8</v>
      </c>
      <c r="B124" s="13" t="s">
        <v>622</v>
      </c>
      <c r="C124" s="16">
        <v>41116</v>
      </c>
      <c r="D124" s="13">
        <v>2000</v>
      </c>
      <c r="E124" s="13">
        <f t="shared" si="7"/>
        <v>0</v>
      </c>
      <c r="F124" s="13" t="str">
        <f t="shared" si="5"/>
        <v>2012-07</v>
      </c>
      <c r="G124" s="13" t="str">
        <f t="shared" si="6"/>
        <v/>
      </c>
      <c r="H124" s="13" t="str">
        <f t="shared" si="4"/>
        <v/>
      </c>
    </row>
    <row r="125" spans="1:8" x14ac:dyDescent="0.25">
      <c r="A125" s="13">
        <v>8</v>
      </c>
      <c r="B125" s="13" t="s">
        <v>622</v>
      </c>
      <c r="C125" s="16">
        <v>41118</v>
      </c>
      <c r="D125" s="13">
        <v>2000</v>
      </c>
      <c r="E125" s="13">
        <f t="shared" si="7"/>
        <v>0</v>
      </c>
      <c r="F125" s="13" t="str">
        <f t="shared" si="5"/>
        <v>2012-07</v>
      </c>
      <c r="G125" s="13" t="str">
        <f t="shared" si="6"/>
        <v/>
      </c>
      <c r="H125" s="13" t="str">
        <f t="shared" si="4"/>
        <v/>
      </c>
    </row>
    <row r="126" spans="1:8" x14ac:dyDescent="0.25">
      <c r="A126" s="13">
        <v>8</v>
      </c>
      <c r="B126" s="13" t="s">
        <v>622</v>
      </c>
      <c r="C126" s="16">
        <v>41121</v>
      </c>
      <c r="D126" s="13">
        <v>2000</v>
      </c>
      <c r="E126" s="13">
        <f t="shared" si="7"/>
        <v>0</v>
      </c>
      <c r="F126" s="13" t="str">
        <f t="shared" si="5"/>
        <v>2012-07</v>
      </c>
      <c r="G126" s="13">
        <f t="shared" si="6"/>
        <v>2000</v>
      </c>
      <c r="H126" s="13" t="str">
        <f t="shared" si="4"/>
        <v/>
      </c>
    </row>
    <row r="127" spans="1:8" x14ac:dyDescent="0.25">
      <c r="A127" s="13">
        <v>8</v>
      </c>
      <c r="B127" s="13" t="s">
        <v>622</v>
      </c>
      <c r="C127" s="16">
        <v>41123</v>
      </c>
      <c r="D127" s="13">
        <v>2000</v>
      </c>
      <c r="E127" s="13">
        <f t="shared" si="7"/>
        <v>0</v>
      </c>
      <c r="F127" s="13" t="str">
        <f t="shared" si="5"/>
        <v>2012-08</v>
      </c>
      <c r="G127" s="13" t="str">
        <f t="shared" si="6"/>
        <v/>
      </c>
      <c r="H127" s="13" t="str">
        <f t="shared" si="4"/>
        <v/>
      </c>
    </row>
    <row r="128" spans="1:8" x14ac:dyDescent="0.25">
      <c r="A128" s="13">
        <v>8</v>
      </c>
      <c r="B128" s="13" t="s">
        <v>622</v>
      </c>
      <c r="C128" s="16">
        <v>41125</v>
      </c>
      <c r="D128" s="13">
        <v>2000</v>
      </c>
      <c r="E128" s="13">
        <f t="shared" si="7"/>
        <v>0</v>
      </c>
      <c r="F128" s="13" t="str">
        <f t="shared" si="5"/>
        <v>2012-08</v>
      </c>
      <c r="G128" s="13" t="str">
        <f t="shared" si="6"/>
        <v/>
      </c>
      <c r="H128" s="13" t="str">
        <f t="shared" si="4"/>
        <v/>
      </c>
    </row>
    <row r="129" spans="1:8" x14ac:dyDescent="0.25">
      <c r="A129" s="13">
        <v>8</v>
      </c>
      <c r="B129" s="13" t="s">
        <v>622</v>
      </c>
      <c r="C129" s="16">
        <v>41128</v>
      </c>
      <c r="D129" s="13">
        <v>2000</v>
      </c>
      <c r="E129" s="13">
        <f t="shared" si="7"/>
        <v>0</v>
      </c>
      <c r="F129" s="13" t="str">
        <f t="shared" si="5"/>
        <v>2012-08</v>
      </c>
      <c r="G129" s="13" t="str">
        <f t="shared" si="6"/>
        <v/>
      </c>
      <c r="H129" s="13" t="str">
        <f t="shared" si="4"/>
        <v/>
      </c>
    </row>
    <row r="130" spans="1:8" x14ac:dyDescent="0.25">
      <c r="A130" s="13">
        <v>8</v>
      </c>
      <c r="B130" s="13" t="s">
        <v>622</v>
      </c>
      <c r="C130" s="16">
        <v>41130</v>
      </c>
      <c r="D130" s="13">
        <v>2000</v>
      </c>
      <c r="E130" s="13">
        <f t="shared" si="7"/>
        <v>0</v>
      </c>
      <c r="F130" s="13" t="str">
        <f t="shared" si="5"/>
        <v>2012-08</v>
      </c>
      <c r="G130" s="13" t="str">
        <f t="shared" si="6"/>
        <v/>
      </c>
      <c r="H130" s="13" t="str">
        <f t="shared" ref="H130:H193" si="8">IF(AND(B130="Med B", F130&gt;=VLOOKUP(A130, A:F, 6, FALSE)), D130, "")</f>
        <v/>
      </c>
    </row>
    <row r="131" spans="1:8" x14ac:dyDescent="0.25">
      <c r="A131" s="13">
        <v>8</v>
      </c>
      <c r="B131" s="13" t="s">
        <v>622</v>
      </c>
      <c r="C131" s="16">
        <v>41132</v>
      </c>
      <c r="D131" s="13">
        <v>2000</v>
      </c>
      <c r="E131" s="13">
        <f t="shared" si="7"/>
        <v>0</v>
      </c>
      <c r="F131" s="13" t="str">
        <f t="shared" ref="F131:F194" si="9">TEXT(C131, "yyyy-mm")</f>
        <v>2012-08</v>
      </c>
      <c r="G131" s="13" t="str">
        <f t="shared" ref="G131:G194" si="10">IF(AND(
    B131="Med A",
    C131=_xlfn.MAXIFS(C:C, A:A, A131, B:B, "Med A", F:F, F131),
    SUMIFS(E:E, A:A, A131) &gt; 0
  ),
  AVERAGEIFS(D:D, A:A, A131, B:B, "Med A", F:F, F131, C:C, "&gt;=" &amp; EOMONTH(C131, -1) + 1, C:C, "&lt;=" &amp; C131),
  "")</f>
        <v/>
      </c>
      <c r="H131" s="13" t="str">
        <f t="shared" si="8"/>
        <v/>
      </c>
    </row>
    <row r="132" spans="1:8" x14ac:dyDescent="0.25">
      <c r="A132" s="13">
        <v>8</v>
      </c>
      <c r="B132" s="13" t="s">
        <v>622</v>
      </c>
      <c r="C132" s="16">
        <v>41135</v>
      </c>
      <c r="D132" s="13">
        <v>2000</v>
      </c>
      <c r="E132" s="13">
        <f t="shared" ref="E132:E195" si="11">IF(AND(B132="Med A", B133="Med B", A132=A133), 1, IF(AND(B132="Med B", B133="Med A", A132=A133), 1, 0))</f>
        <v>0</v>
      </c>
      <c r="F132" s="13" t="str">
        <f t="shared" si="9"/>
        <v>2012-08</v>
      </c>
      <c r="G132" s="13" t="str">
        <f t="shared" si="10"/>
        <v/>
      </c>
      <c r="H132" s="13" t="str">
        <f t="shared" si="8"/>
        <v/>
      </c>
    </row>
    <row r="133" spans="1:8" x14ac:dyDescent="0.25">
      <c r="A133" s="13">
        <v>8</v>
      </c>
      <c r="B133" s="13" t="s">
        <v>622</v>
      </c>
      <c r="C133" s="16">
        <v>41137</v>
      </c>
      <c r="D133" s="13">
        <v>2000</v>
      </c>
      <c r="E133" s="13">
        <f t="shared" si="11"/>
        <v>0</v>
      </c>
      <c r="F133" s="13" t="str">
        <f t="shared" si="9"/>
        <v>2012-08</v>
      </c>
      <c r="G133" s="13" t="str">
        <f t="shared" si="10"/>
        <v/>
      </c>
      <c r="H133" s="13" t="str">
        <f t="shared" si="8"/>
        <v/>
      </c>
    </row>
    <row r="134" spans="1:8" x14ac:dyDescent="0.25">
      <c r="A134" s="13">
        <v>8</v>
      </c>
      <c r="B134" s="13" t="s">
        <v>622</v>
      </c>
      <c r="C134" s="16">
        <v>41139</v>
      </c>
      <c r="D134" s="13">
        <v>2400</v>
      </c>
      <c r="E134" s="13">
        <f t="shared" si="11"/>
        <v>0</v>
      </c>
      <c r="F134" s="13" t="str">
        <f t="shared" si="9"/>
        <v>2012-08</v>
      </c>
      <c r="G134" s="13" t="str">
        <f t="shared" si="10"/>
        <v/>
      </c>
      <c r="H134" s="13" t="str">
        <f t="shared" si="8"/>
        <v/>
      </c>
    </row>
    <row r="135" spans="1:8" x14ac:dyDescent="0.25">
      <c r="A135" s="13">
        <v>8</v>
      </c>
      <c r="B135" s="13" t="s">
        <v>622</v>
      </c>
      <c r="C135" s="16">
        <v>41142</v>
      </c>
      <c r="D135" s="13">
        <v>2400</v>
      </c>
      <c r="E135" s="13">
        <f t="shared" si="11"/>
        <v>0</v>
      </c>
      <c r="F135" s="13" t="str">
        <f t="shared" si="9"/>
        <v>2012-08</v>
      </c>
      <c r="G135" s="13" t="str">
        <f t="shared" si="10"/>
        <v/>
      </c>
      <c r="H135" s="13" t="str">
        <f t="shared" si="8"/>
        <v/>
      </c>
    </row>
    <row r="136" spans="1:8" x14ac:dyDescent="0.25">
      <c r="A136" s="13">
        <v>8</v>
      </c>
      <c r="B136" s="13" t="s">
        <v>622</v>
      </c>
      <c r="C136" s="16">
        <v>41144</v>
      </c>
      <c r="D136" s="13">
        <v>2400</v>
      </c>
      <c r="E136" s="13">
        <f t="shared" si="11"/>
        <v>0</v>
      </c>
      <c r="F136" s="13" t="str">
        <f t="shared" si="9"/>
        <v>2012-08</v>
      </c>
      <c r="G136" s="13" t="str">
        <f t="shared" si="10"/>
        <v/>
      </c>
      <c r="H136" s="13" t="str">
        <f t="shared" si="8"/>
        <v/>
      </c>
    </row>
    <row r="137" spans="1:8" x14ac:dyDescent="0.25">
      <c r="A137" s="13">
        <v>8</v>
      </c>
      <c r="B137" s="13" t="s">
        <v>622</v>
      </c>
      <c r="C137" s="16">
        <v>41146</v>
      </c>
      <c r="D137" s="13">
        <v>2400</v>
      </c>
      <c r="E137" s="13">
        <f t="shared" si="11"/>
        <v>0</v>
      </c>
      <c r="F137" s="13" t="str">
        <f t="shared" si="9"/>
        <v>2012-08</v>
      </c>
      <c r="G137" s="13" t="str">
        <f t="shared" si="10"/>
        <v/>
      </c>
      <c r="H137" s="13" t="str">
        <f t="shared" si="8"/>
        <v/>
      </c>
    </row>
    <row r="138" spans="1:8" x14ac:dyDescent="0.25">
      <c r="A138" s="13">
        <v>8</v>
      </c>
      <c r="B138" s="13" t="s">
        <v>622</v>
      </c>
      <c r="C138" s="16">
        <v>41149</v>
      </c>
      <c r="D138" s="13">
        <v>2400</v>
      </c>
      <c r="E138" s="13">
        <f t="shared" si="11"/>
        <v>0</v>
      </c>
      <c r="F138" s="13" t="str">
        <f t="shared" si="9"/>
        <v>2012-08</v>
      </c>
      <c r="G138" s="13" t="str">
        <f t="shared" si="10"/>
        <v/>
      </c>
      <c r="H138" s="13" t="str">
        <f t="shared" si="8"/>
        <v/>
      </c>
    </row>
    <row r="139" spans="1:8" x14ac:dyDescent="0.25">
      <c r="A139" s="13">
        <v>8</v>
      </c>
      <c r="B139" s="13" t="s">
        <v>622</v>
      </c>
      <c r="C139" s="16">
        <v>41151</v>
      </c>
      <c r="D139" s="13">
        <v>2400</v>
      </c>
      <c r="E139" s="13">
        <f t="shared" si="11"/>
        <v>0</v>
      </c>
      <c r="F139" s="13" t="str">
        <f t="shared" si="9"/>
        <v>2012-08</v>
      </c>
      <c r="G139" s="13">
        <f t="shared" si="10"/>
        <v>2184.6153846153848</v>
      </c>
      <c r="H139" s="13" t="str">
        <f t="shared" si="8"/>
        <v/>
      </c>
    </row>
    <row r="140" spans="1:8" x14ac:dyDescent="0.25">
      <c r="A140" s="13">
        <v>8</v>
      </c>
      <c r="B140" s="13" t="s">
        <v>622</v>
      </c>
      <c r="C140" s="16">
        <v>41153</v>
      </c>
      <c r="D140" s="13">
        <v>2400</v>
      </c>
      <c r="E140" s="13">
        <f t="shared" si="11"/>
        <v>0</v>
      </c>
      <c r="F140" s="13" t="str">
        <f t="shared" si="9"/>
        <v>2012-09</v>
      </c>
      <c r="G140" s="13" t="str">
        <f t="shared" si="10"/>
        <v/>
      </c>
      <c r="H140" s="13" t="str">
        <f t="shared" si="8"/>
        <v/>
      </c>
    </row>
    <row r="141" spans="1:8" x14ac:dyDescent="0.25">
      <c r="A141" s="13">
        <v>8</v>
      </c>
      <c r="B141" s="13" t="s">
        <v>622</v>
      </c>
      <c r="C141" s="16">
        <v>41156</v>
      </c>
      <c r="D141" s="13">
        <v>2400</v>
      </c>
      <c r="E141" s="13">
        <f t="shared" si="11"/>
        <v>0</v>
      </c>
      <c r="F141" s="13" t="str">
        <f t="shared" si="9"/>
        <v>2012-09</v>
      </c>
      <c r="G141" s="13" t="str">
        <f t="shared" si="10"/>
        <v/>
      </c>
      <c r="H141" s="13" t="str">
        <f t="shared" si="8"/>
        <v/>
      </c>
    </row>
    <row r="142" spans="1:8" x14ac:dyDescent="0.25">
      <c r="A142" s="13">
        <v>8</v>
      </c>
      <c r="B142" s="13" t="s">
        <v>622</v>
      </c>
      <c r="C142" s="16">
        <v>41158</v>
      </c>
      <c r="D142" s="13">
        <v>2900</v>
      </c>
      <c r="E142" s="13">
        <f t="shared" si="11"/>
        <v>1</v>
      </c>
      <c r="F142" s="13" t="str">
        <f t="shared" si="9"/>
        <v>2012-09</v>
      </c>
      <c r="G142" s="13">
        <f t="shared" si="10"/>
        <v>2566.6666666666665</v>
      </c>
      <c r="H142" s="13" t="str">
        <f t="shared" si="8"/>
        <v/>
      </c>
    </row>
    <row r="143" spans="1:8" x14ac:dyDescent="0.25">
      <c r="A143" s="13">
        <v>8</v>
      </c>
      <c r="B143" s="13" t="s">
        <v>623</v>
      </c>
      <c r="C143" s="16">
        <v>41165</v>
      </c>
      <c r="D143" s="13">
        <v>5</v>
      </c>
      <c r="E143" s="13">
        <f t="shared" si="11"/>
        <v>0</v>
      </c>
      <c r="F143" s="13" t="str">
        <f t="shared" si="9"/>
        <v>2012-09</v>
      </c>
      <c r="G143" s="13" t="str">
        <f t="shared" si="10"/>
        <v/>
      </c>
      <c r="H143" s="13">
        <f t="shared" si="8"/>
        <v>5</v>
      </c>
    </row>
    <row r="144" spans="1:8" x14ac:dyDescent="0.25">
      <c r="A144" s="13">
        <v>8</v>
      </c>
      <c r="B144" s="13" t="s">
        <v>623</v>
      </c>
      <c r="C144" s="16">
        <v>41193</v>
      </c>
      <c r="D144" s="13">
        <v>4</v>
      </c>
      <c r="E144" s="13">
        <f t="shared" si="11"/>
        <v>0</v>
      </c>
      <c r="F144" s="13" t="str">
        <f t="shared" si="9"/>
        <v>2012-10</v>
      </c>
      <c r="G144" s="13" t="str">
        <f t="shared" si="10"/>
        <v/>
      </c>
      <c r="H144" s="13">
        <f t="shared" si="8"/>
        <v>4</v>
      </c>
    </row>
    <row r="145" spans="1:8" x14ac:dyDescent="0.25">
      <c r="A145" s="13">
        <v>8</v>
      </c>
      <c r="B145" s="13" t="s">
        <v>623</v>
      </c>
      <c r="C145" s="16">
        <v>41228</v>
      </c>
      <c r="D145" s="13">
        <v>4</v>
      </c>
      <c r="E145" s="13">
        <f t="shared" si="11"/>
        <v>0</v>
      </c>
      <c r="F145" s="13" t="str">
        <f t="shared" si="9"/>
        <v>2012-11</v>
      </c>
      <c r="G145" s="13" t="str">
        <f t="shared" si="10"/>
        <v/>
      </c>
      <c r="H145" s="13">
        <f t="shared" si="8"/>
        <v>4</v>
      </c>
    </row>
    <row r="146" spans="1:8" x14ac:dyDescent="0.25">
      <c r="A146" s="13">
        <v>9</v>
      </c>
      <c r="B146" s="13" t="s">
        <v>622</v>
      </c>
      <c r="C146" s="16">
        <v>41093</v>
      </c>
      <c r="D146" s="13">
        <v>4000</v>
      </c>
      <c r="E146" s="13">
        <f t="shared" si="11"/>
        <v>0</v>
      </c>
      <c r="F146" s="13" t="str">
        <f t="shared" si="9"/>
        <v>2012-07</v>
      </c>
      <c r="G146" s="13" t="str">
        <f t="shared" si="10"/>
        <v/>
      </c>
      <c r="H146" s="13" t="str">
        <f t="shared" si="8"/>
        <v/>
      </c>
    </row>
    <row r="147" spans="1:8" x14ac:dyDescent="0.25">
      <c r="A147" s="13">
        <v>9</v>
      </c>
      <c r="B147" s="13" t="s">
        <v>622</v>
      </c>
      <c r="C147" s="16">
        <v>41095</v>
      </c>
      <c r="D147" s="13">
        <v>4000</v>
      </c>
      <c r="E147" s="13">
        <f t="shared" si="11"/>
        <v>0</v>
      </c>
      <c r="F147" s="13" t="str">
        <f t="shared" si="9"/>
        <v>2012-07</v>
      </c>
      <c r="G147" s="13" t="str">
        <f t="shared" si="10"/>
        <v/>
      </c>
      <c r="H147" s="13" t="str">
        <f t="shared" si="8"/>
        <v/>
      </c>
    </row>
    <row r="148" spans="1:8" x14ac:dyDescent="0.25">
      <c r="A148" s="13">
        <v>9</v>
      </c>
      <c r="B148" s="13" t="s">
        <v>622</v>
      </c>
      <c r="C148" s="16">
        <v>41097</v>
      </c>
      <c r="D148" s="13">
        <v>3200</v>
      </c>
      <c r="E148" s="13">
        <f t="shared" si="11"/>
        <v>0</v>
      </c>
      <c r="F148" s="13" t="str">
        <f t="shared" si="9"/>
        <v>2012-07</v>
      </c>
      <c r="G148" s="13" t="str">
        <f t="shared" si="10"/>
        <v/>
      </c>
      <c r="H148" s="13" t="str">
        <f t="shared" si="8"/>
        <v/>
      </c>
    </row>
    <row r="149" spans="1:8" x14ac:dyDescent="0.25">
      <c r="A149" s="13">
        <v>9</v>
      </c>
      <c r="B149" s="13" t="s">
        <v>622</v>
      </c>
      <c r="C149" s="16">
        <v>41100</v>
      </c>
      <c r="D149" s="13">
        <v>3200</v>
      </c>
      <c r="E149" s="13">
        <f t="shared" si="11"/>
        <v>0</v>
      </c>
      <c r="F149" s="13" t="str">
        <f t="shared" si="9"/>
        <v>2012-07</v>
      </c>
      <c r="G149" s="13" t="str">
        <f t="shared" si="10"/>
        <v/>
      </c>
      <c r="H149" s="13" t="str">
        <f t="shared" si="8"/>
        <v/>
      </c>
    </row>
    <row r="150" spans="1:8" x14ac:dyDescent="0.25">
      <c r="A150" s="13">
        <v>9</v>
      </c>
      <c r="B150" s="13" t="s">
        <v>622</v>
      </c>
      <c r="C150" s="16">
        <v>41102</v>
      </c>
      <c r="D150" s="13">
        <v>3200</v>
      </c>
      <c r="E150" s="13">
        <f t="shared" si="11"/>
        <v>0</v>
      </c>
      <c r="F150" s="13" t="str">
        <f t="shared" si="9"/>
        <v>2012-07</v>
      </c>
      <c r="G150" s="13" t="str">
        <f t="shared" si="10"/>
        <v/>
      </c>
      <c r="H150" s="13" t="str">
        <f t="shared" si="8"/>
        <v/>
      </c>
    </row>
    <row r="151" spans="1:8" x14ac:dyDescent="0.25">
      <c r="A151" s="13">
        <v>9</v>
      </c>
      <c r="B151" s="13" t="s">
        <v>622</v>
      </c>
      <c r="C151" s="16">
        <v>41104</v>
      </c>
      <c r="D151" s="13">
        <v>3200</v>
      </c>
      <c r="E151" s="13">
        <f t="shared" si="11"/>
        <v>0</v>
      </c>
      <c r="F151" s="13" t="str">
        <f t="shared" si="9"/>
        <v>2012-07</v>
      </c>
      <c r="G151" s="13" t="str">
        <f t="shared" si="10"/>
        <v/>
      </c>
      <c r="H151" s="13" t="str">
        <f t="shared" si="8"/>
        <v/>
      </c>
    </row>
    <row r="152" spans="1:8" x14ac:dyDescent="0.25">
      <c r="A152" s="13">
        <v>9</v>
      </c>
      <c r="B152" s="13" t="s">
        <v>622</v>
      </c>
      <c r="C152" s="16">
        <v>41107</v>
      </c>
      <c r="D152" s="13">
        <v>3200</v>
      </c>
      <c r="E152" s="13">
        <f t="shared" si="11"/>
        <v>0</v>
      </c>
      <c r="F152" s="13" t="str">
        <f t="shared" si="9"/>
        <v>2012-07</v>
      </c>
      <c r="G152" s="13" t="str">
        <f t="shared" si="10"/>
        <v/>
      </c>
      <c r="H152" s="13" t="str">
        <f t="shared" si="8"/>
        <v/>
      </c>
    </row>
    <row r="153" spans="1:8" x14ac:dyDescent="0.25">
      <c r="A153" s="13">
        <v>9</v>
      </c>
      <c r="B153" s="13" t="s">
        <v>622</v>
      </c>
      <c r="C153" s="16">
        <v>41109</v>
      </c>
      <c r="D153" s="13">
        <v>3200</v>
      </c>
      <c r="E153" s="13">
        <f t="shared" si="11"/>
        <v>0</v>
      </c>
      <c r="F153" s="13" t="str">
        <f t="shared" si="9"/>
        <v>2012-07</v>
      </c>
      <c r="G153" s="13">
        <f t="shared" si="10"/>
        <v>3400</v>
      </c>
      <c r="H153" s="13" t="str">
        <f t="shared" si="8"/>
        <v/>
      </c>
    </row>
    <row r="154" spans="1:8" x14ac:dyDescent="0.25">
      <c r="A154" s="13">
        <v>9</v>
      </c>
      <c r="B154" s="13" t="s">
        <v>622</v>
      </c>
      <c r="C154" s="16">
        <v>41139</v>
      </c>
      <c r="D154" s="13">
        <v>4500</v>
      </c>
      <c r="E154" s="13">
        <f t="shared" si="11"/>
        <v>0</v>
      </c>
      <c r="F154" s="13" t="str">
        <f t="shared" si="9"/>
        <v>2012-08</v>
      </c>
      <c r="G154" s="13" t="str">
        <f t="shared" si="10"/>
        <v/>
      </c>
      <c r="H154" s="13" t="str">
        <f t="shared" si="8"/>
        <v/>
      </c>
    </row>
    <row r="155" spans="1:8" x14ac:dyDescent="0.25">
      <c r="A155" s="13">
        <v>9</v>
      </c>
      <c r="B155" s="13" t="s">
        <v>622</v>
      </c>
      <c r="C155" s="16">
        <v>41142</v>
      </c>
      <c r="D155" s="13">
        <v>4500</v>
      </c>
      <c r="E155" s="13">
        <f t="shared" si="11"/>
        <v>0</v>
      </c>
      <c r="F155" s="13" t="str">
        <f t="shared" si="9"/>
        <v>2012-08</v>
      </c>
      <c r="G155" s="13" t="str">
        <f t="shared" si="10"/>
        <v/>
      </c>
      <c r="H155" s="13" t="str">
        <f t="shared" si="8"/>
        <v/>
      </c>
    </row>
    <row r="156" spans="1:8" x14ac:dyDescent="0.25">
      <c r="A156" s="13">
        <v>9</v>
      </c>
      <c r="B156" s="13" t="s">
        <v>622</v>
      </c>
      <c r="C156" s="16">
        <v>41144</v>
      </c>
      <c r="D156" s="13">
        <v>4500</v>
      </c>
      <c r="E156" s="13">
        <f t="shared" si="11"/>
        <v>0</v>
      </c>
      <c r="F156" s="13" t="str">
        <f t="shared" si="9"/>
        <v>2012-08</v>
      </c>
      <c r="G156" s="13" t="str">
        <f t="shared" si="10"/>
        <v/>
      </c>
      <c r="H156" s="13" t="str">
        <f t="shared" si="8"/>
        <v/>
      </c>
    </row>
    <row r="157" spans="1:8" x14ac:dyDescent="0.25">
      <c r="A157" s="13">
        <v>9</v>
      </c>
      <c r="B157" s="13" t="s">
        <v>622</v>
      </c>
      <c r="C157" s="16">
        <v>41146</v>
      </c>
      <c r="D157" s="13">
        <v>4500</v>
      </c>
      <c r="E157" s="13">
        <f t="shared" si="11"/>
        <v>0</v>
      </c>
      <c r="F157" s="13" t="str">
        <f t="shared" si="9"/>
        <v>2012-08</v>
      </c>
      <c r="G157" s="13" t="str">
        <f t="shared" si="10"/>
        <v/>
      </c>
      <c r="H157" s="13" t="str">
        <f t="shared" si="8"/>
        <v/>
      </c>
    </row>
    <row r="158" spans="1:8" x14ac:dyDescent="0.25">
      <c r="A158" s="13">
        <v>9</v>
      </c>
      <c r="B158" s="13" t="s">
        <v>622</v>
      </c>
      <c r="C158" s="16">
        <v>41149</v>
      </c>
      <c r="D158" s="13">
        <v>4500</v>
      </c>
      <c r="E158" s="13">
        <f t="shared" si="11"/>
        <v>0</v>
      </c>
      <c r="F158" s="13" t="str">
        <f t="shared" si="9"/>
        <v>2012-08</v>
      </c>
      <c r="G158" s="13" t="str">
        <f t="shared" si="10"/>
        <v/>
      </c>
      <c r="H158" s="13" t="str">
        <f t="shared" si="8"/>
        <v/>
      </c>
    </row>
    <row r="159" spans="1:8" x14ac:dyDescent="0.25">
      <c r="A159" s="13">
        <v>9</v>
      </c>
      <c r="B159" s="13" t="s">
        <v>622</v>
      </c>
      <c r="C159" s="16">
        <v>41151</v>
      </c>
      <c r="D159" s="13">
        <v>4500</v>
      </c>
      <c r="E159" s="13">
        <f t="shared" si="11"/>
        <v>0</v>
      </c>
      <c r="F159" s="13" t="str">
        <f t="shared" si="9"/>
        <v>2012-08</v>
      </c>
      <c r="G159" s="13">
        <f t="shared" si="10"/>
        <v>4500</v>
      </c>
      <c r="H159" s="13" t="str">
        <f t="shared" si="8"/>
        <v/>
      </c>
    </row>
    <row r="160" spans="1:8" x14ac:dyDescent="0.25">
      <c r="A160" s="13">
        <v>9</v>
      </c>
      <c r="B160" s="13" t="s">
        <v>622</v>
      </c>
      <c r="C160" s="16">
        <v>41153</v>
      </c>
      <c r="D160" s="13">
        <v>4500</v>
      </c>
      <c r="E160" s="13">
        <f t="shared" si="11"/>
        <v>0</v>
      </c>
      <c r="F160" s="13" t="str">
        <f t="shared" si="9"/>
        <v>2012-09</v>
      </c>
      <c r="G160" s="13" t="str">
        <f t="shared" si="10"/>
        <v/>
      </c>
      <c r="H160" s="13" t="str">
        <f t="shared" si="8"/>
        <v/>
      </c>
    </row>
    <row r="161" spans="1:8" x14ac:dyDescent="0.25">
      <c r="A161" s="13">
        <v>9</v>
      </c>
      <c r="B161" s="13" t="s">
        <v>622</v>
      </c>
      <c r="C161" s="16">
        <v>41156</v>
      </c>
      <c r="D161" s="13">
        <v>4500</v>
      </c>
      <c r="E161" s="13">
        <f t="shared" si="11"/>
        <v>0</v>
      </c>
      <c r="F161" s="13" t="str">
        <f t="shared" si="9"/>
        <v>2012-09</v>
      </c>
      <c r="G161" s="13" t="str">
        <f t="shared" si="10"/>
        <v/>
      </c>
      <c r="H161" s="13" t="str">
        <f t="shared" si="8"/>
        <v/>
      </c>
    </row>
    <row r="162" spans="1:8" x14ac:dyDescent="0.25">
      <c r="A162" s="13">
        <v>9</v>
      </c>
      <c r="B162" s="13" t="s">
        <v>622</v>
      </c>
      <c r="C162" s="16">
        <v>41158</v>
      </c>
      <c r="D162" s="13">
        <v>4500</v>
      </c>
      <c r="E162" s="13">
        <f t="shared" si="11"/>
        <v>1</v>
      </c>
      <c r="F162" s="13" t="str">
        <f t="shared" si="9"/>
        <v>2012-09</v>
      </c>
      <c r="G162" s="13">
        <f t="shared" si="10"/>
        <v>4500</v>
      </c>
      <c r="H162" s="13" t="str">
        <f t="shared" si="8"/>
        <v/>
      </c>
    </row>
    <row r="163" spans="1:8" x14ac:dyDescent="0.25">
      <c r="A163" s="13">
        <v>9</v>
      </c>
      <c r="B163" s="13" t="s">
        <v>623</v>
      </c>
      <c r="C163" s="16">
        <v>41165</v>
      </c>
      <c r="D163" s="13">
        <v>8</v>
      </c>
      <c r="E163" s="13">
        <f t="shared" si="11"/>
        <v>0</v>
      </c>
      <c r="F163" s="13" t="str">
        <f t="shared" si="9"/>
        <v>2012-09</v>
      </c>
      <c r="G163" s="13" t="str">
        <f t="shared" si="10"/>
        <v/>
      </c>
      <c r="H163" s="13">
        <f t="shared" si="8"/>
        <v>8</v>
      </c>
    </row>
    <row r="164" spans="1:8" x14ac:dyDescent="0.25">
      <c r="A164" s="13">
        <v>9</v>
      </c>
      <c r="B164" s="13" t="s">
        <v>623</v>
      </c>
      <c r="C164" s="16">
        <v>41193</v>
      </c>
      <c r="D164" s="13">
        <v>6</v>
      </c>
      <c r="E164" s="13">
        <f t="shared" si="11"/>
        <v>0</v>
      </c>
      <c r="F164" s="13" t="str">
        <f t="shared" si="9"/>
        <v>2012-10</v>
      </c>
      <c r="G164" s="13" t="str">
        <f t="shared" si="10"/>
        <v/>
      </c>
      <c r="H164" s="13">
        <f t="shared" si="8"/>
        <v>6</v>
      </c>
    </row>
    <row r="165" spans="1:8" x14ac:dyDescent="0.25">
      <c r="A165" s="13">
        <v>9</v>
      </c>
      <c r="B165" s="13" t="s">
        <v>623</v>
      </c>
      <c r="C165" s="16">
        <v>41228</v>
      </c>
      <c r="D165" s="13">
        <v>6</v>
      </c>
      <c r="E165" s="13">
        <f t="shared" si="11"/>
        <v>0</v>
      </c>
      <c r="F165" s="13" t="str">
        <f t="shared" si="9"/>
        <v>2012-11</v>
      </c>
      <c r="G165" s="13" t="str">
        <f t="shared" si="10"/>
        <v/>
      </c>
      <c r="H165" s="13">
        <f t="shared" si="8"/>
        <v>6</v>
      </c>
    </row>
    <row r="166" spans="1:8" x14ac:dyDescent="0.25">
      <c r="A166" s="13">
        <v>10</v>
      </c>
      <c r="B166" s="13" t="s">
        <v>622</v>
      </c>
      <c r="C166" s="16">
        <v>41153</v>
      </c>
      <c r="D166" s="13">
        <v>3600</v>
      </c>
      <c r="E166" s="13">
        <f t="shared" si="11"/>
        <v>0</v>
      </c>
      <c r="F166" s="13" t="str">
        <f t="shared" si="9"/>
        <v>2012-09</v>
      </c>
      <c r="G166" s="13" t="str">
        <f t="shared" si="10"/>
        <v/>
      </c>
      <c r="H166" s="13" t="str">
        <f t="shared" si="8"/>
        <v/>
      </c>
    </row>
    <row r="167" spans="1:8" x14ac:dyDescent="0.25">
      <c r="A167" s="13">
        <v>10</v>
      </c>
      <c r="B167" s="13" t="s">
        <v>622</v>
      </c>
      <c r="C167" s="16">
        <v>41156</v>
      </c>
      <c r="D167" s="13">
        <v>3600</v>
      </c>
      <c r="E167" s="13">
        <f t="shared" si="11"/>
        <v>0</v>
      </c>
      <c r="F167" s="13" t="str">
        <f t="shared" si="9"/>
        <v>2012-09</v>
      </c>
      <c r="G167" s="13" t="str">
        <f t="shared" si="10"/>
        <v/>
      </c>
      <c r="H167" s="13" t="str">
        <f t="shared" si="8"/>
        <v/>
      </c>
    </row>
    <row r="168" spans="1:8" x14ac:dyDescent="0.25">
      <c r="A168" s="13">
        <v>10</v>
      </c>
      <c r="B168" s="13" t="s">
        <v>622</v>
      </c>
      <c r="C168" s="16">
        <v>41158</v>
      </c>
      <c r="D168" s="13">
        <v>4700</v>
      </c>
      <c r="E168" s="13">
        <f t="shared" si="11"/>
        <v>1</v>
      </c>
      <c r="F168" s="13" t="str">
        <f t="shared" si="9"/>
        <v>2012-09</v>
      </c>
      <c r="G168" s="13">
        <f t="shared" si="10"/>
        <v>3966.6666666666665</v>
      </c>
      <c r="H168" s="13" t="str">
        <f t="shared" si="8"/>
        <v/>
      </c>
    </row>
    <row r="169" spans="1:8" x14ac:dyDescent="0.25">
      <c r="A169" s="13">
        <v>10</v>
      </c>
      <c r="B169" s="13" t="s">
        <v>623</v>
      </c>
      <c r="C169" s="16">
        <v>41165</v>
      </c>
      <c r="D169" s="13">
        <v>8</v>
      </c>
      <c r="E169" s="13">
        <f t="shared" si="11"/>
        <v>0</v>
      </c>
      <c r="F169" s="13" t="str">
        <f t="shared" si="9"/>
        <v>2012-09</v>
      </c>
      <c r="G169" s="13" t="str">
        <f t="shared" si="10"/>
        <v/>
      </c>
      <c r="H169" s="13">
        <f t="shared" si="8"/>
        <v>8</v>
      </c>
    </row>
    <row r="170" spans="1:8" x14ac:dyDescent="0.25">
      <c r="A170" s="13">
        <v>10</v>
      </c>
      <c r="B170" s="13" t="s">
        <v>623</v>
      </c>
      <c r="C170" s="16">
        <v>41193</v>
      </c>
      <c r="D170" s="13">
        <v>8</v>
      </c>
      <c r="E170" s="13">
        <f t="shared" si="11"/>
        <v>0</v>
      </c>
      <c r="F170" s="13" t="str">
        <f t="shared" si="9"/>
        <v>2012-10</v>
      </c>
      <c r="G170" s="13" t="str">
        <f t="shared" si="10"/>
        <v/>
      </c>
      <c r="H170" s="13">
        <f t="shared" si="8"/>
        <v>8</v>
      </c>
    </row>
    <row r="171" spans="1:8" x14ac:dyDescent="0.25">
      <c r="A171" s="13">
        <v>10</v>
      </c>
      <c r="B171" s="13" t="s">
        <v>623</v>
      </c>
      <c r="C171" s="16">
        <v>41228</v>
      </c>
      <c r="D171" s="13">
        <v>8</v>
      </c>
      <c r="E171" s="13">
        <f t="shared" si="11"/>
        <v>0</v>
      </c>
      <c r="F171" s="13" t="str">
        <f t="shared" si="9"/>
        <v>2012-11</v>
      </c>
      <c r="G171" s="13" t="str">
        <f t="shared" si="10"/>
        <v/>
      </c>
      <c r="H171" s="13">
        <f t="shared" si="8"/>
        <v>8</v>
      </c>
    </row>
    <row r="172" spans="1:8" x14ac:dyDescent="0.25">
      <c r="A172" s="13">
        <v>11</v>
      </c>
      <c r="B172" s="13" t="s">
        <v>623</v>
      </c>
      <c r="C172" s="16">
        <v>41239</v>
      </c>
      <c r="D172" s="13">
        <v>2</v>
      </c>
      <c r="E172" s="13">
        <f t="shared" si="11"/>
        <v>0</v>
      </c>
      <c r="F172" s="13" t="str">
        <f t="shared" si="9"/>
        <v>2012-11</v>
      </c>
      <c r="G172" s="13" t="str">
        <f t="shared" si="10"/>
        <v/>
      </c>
      <c r="H172" s="13">
        <f t="shared" si="8"/>
        <v>2</v>
      </c>
    </row>
    <row r="173" spans="1:8" x14ac:dyDescent="0.25">
      <c r="A173" s="13">
        <v>12</v>
      </c>
      <c r="B173" s="13" t="s">
        <v>622</v>
      </c>
      <c r="C173" s="16">
        <v>41092</v>
      </c>
      <c r="D173" s="13">
        <v>4000</v>
      </c>
      <c r="E173" s="13">
        <f t="shared" si="11"/>
        <v>0</v>
      </c>
      <c r="F173" s="13" t="str">
        <f t="shared" si="9"/>
        <v>2012-07</v>
      </c>
      <c r="G173" s="13" t="str">
        <f t="shared" si="10"/>
        <v/>
      </c>
      <c r="H173" s="13" t="str">
        <f t="shared" si="8"/>
        <v/>
      </c>
    </row>
    <row r="174" spans="1:8" x14ac:dyDescent="0.25">
      <c r="A174" s="13">
        <v>12</v>
      </c>
      <c r="B174" s="13" t="s">
        <v>622</v>
      </c>
      <c r="C174" s="16">
        <v>41096</v>
      </c>
      <c r="D174" s="13">
        <v>4000</v>
      </c>
      <c r="E174" s="13">
        <f t="shared" si="11"/>
        <v>0</v>
      </c>
      <c r="F174" s="13" t="str">
        <f t="shared" si="9"/>
        <v>2012-07</v>
      </c>
      <c r="G174" s="13" t="str">
        <f t="shared" si="10"/>
        <v/>
      </c>
      <c r="H174" s="13" t="str">
        <f t="shared" si="8"/>
        <v/>
      </c>
    </row>
    <row r="175" spans="1:8" x14ac:dyDescent="0.25">
      <c r="A175" s="13">
        <v>12</v>
      </c>
      <c r="B175" s="13" t="s">
        <v>622</v>
      </c>
      <c r="C175" s="16">
        <v>41100</v>
      </c>
      <c r="D175" s="13">
        <v>4000</v>
      </c>
      <c r="E175" s="13">
        <f t="shared" si="11"/>
        <v>0</v>
      </c>
      <c r="F175" s="13" t="str">
        <f t="shared" si="9"/>
        <v>2012-07</v>
      </c>
      <c r="G175" s="13" t="str">
        <f t="shared" si="10"/>
        <v/>
      </c>
      <c r="H175" s="13" t="str">
        <f t="shared" si="8"/>
        <v/>
      </c>
    </row>
    <row r="176" spans="1:8" x14ac:dyDescent="0.25">
      <c r="A176" s="13">
        <v>12</v>
      </c>
      <c r="B176" s="13" t="s">
        <v>622</v>
      </c>
      <c r="C176" s="16">
        <v>41101</v>
      </c>
      <c r="D176" s="13">
        <v>4000</v>
      </c>
      <c r="E176" s="13">
        <f t="shared" si="11"/>
        <v>0</v>
      </c>
      <c r="F176" s="13" t="str">
        <f t="shared" si="9"/>
        <v>2012-07</v>
      </c>
      <c r="G176" s="13" t="str">
        <f t="shared" si="10"/>
        <v/>
      </c>
      <c r="H176" s="13" t="str">
        <f t="shared" si="8"/>
        <v/>
      </c>
    </row>
    <row r="177" spans="1:8" x14ac:dyDescent="0.25">
      <c r="A177" s="13">
        <v>12</v>
      </c>
      <c r="B177" s="13" t="s">
        <v>622</v>
      </c>
      <c r="C177" s="16">
        <v>41106</v>
      </c>
      <c r="D177" s="13">
        <v>4000</v>
      </c>
      <c r="E177" s="13">
        <f t="shared" si="11"/>
        <v>0</v>
      </c>
      <c r="F177" s="13" t="str">
        <f t="shared" si="9"/>
        <v>2012-07</v>
      </c>
      <c r="G177" s="13" t="str">
        <f t="shared" si="10"/>
        <v/>
      </c>
      <c r="H177" s="13" t="str">
        <f t="shared" si="8"/>
        <v/>
      </c>
    </row>
    <row r="178" spans="1:8" x14ac:dyDescent="0.25">
      <c r="A178" s="13">
        <v>12</v>
      </c>
      <c r="B178" s="13" t="s">
        <v>622</v>
      </c>
      <c r="C178" s="16">
        <v>41110</v>
      </c>
      <c r="D178" s="13">
        <v>4000</v>
      </c>
      <c r="E178" s="13">
        <f t="shared" si="11"/>
        <v>0</v>
      </c>
      <c r="F178" s="13" t="str">
        <f t="shared" si="9"/>
        <v>2012-07</v>
      </c>
      <c r="G178" s="13" t="str">
        <f t="shared" si="10"/>
        <v/>
      </c>
      <c r="H178" s="13" t="str">
        <f t="shared" si="8"/>
        <v/>
      </c>
    </row>
    <row r="179" spans="1:8" x14ac:dyDescent="0.25">
      <c r="A179" s="13">
        <v>12</v>
      </c>
      <c r="B179" s="13" t="s">
        <v>622</v>
      </c>
      <c r="C179" s="16">
        <v>41113</v>
      </c>
      <c r="D179" s="13">
        <v>4000</v>
      </c>
      <c r="E179" s="13">
        <f t="shared" si="11"/>
        <v>0</v>
      </c>
      <c r="F179" s="13" t="str">
        <f t="shared" si="9"/>
        <v>2012-07</v>
      </c>
      <c r="G179" s="13" t="str">
        <f t="shared" si="10"/>
        <v/>
      </c>
      <c r="H179" s="13" t="str">
        <f t="shared" si="8"/>
        <v/>
      </c>
    </row>
    <row r="180" spans="1:8" x14ac:dyDescent="0.25">
      <c r="A180" s="13">
        <v>12</v>
      </c>
      <c r="B180" s="13" t="s">
        <v>622</v>
      </c>
      <c r="C180" s="16">
        <v>41115</v>
      </c>
      <c r="D180" s="13">
        <v>4800</v>
      </c>
      <c r="E180" s="13">
        <f t="shared" si="11"/>
        <v>0</v>
      </c>
      <c r="F180" s="13" t="str">
        <f t="shared" si="9"/>
        <v>2012-07</v>
      </c>
      <c r="G180" s="13" t="str">
        <f t="shared" si="10"/>
        <v/>
      </c>
      <c r="H180" s="13" t="str">
        <f t="shared" si="8"/>
        <v/>
      </c>
    </row>
    <row r="181" spans="1:8" x14ac:dyDescent="0.25">
      <c r="A181" s="13">
        <v>12</v>
      </c>
      <c r="B181" s="13" t="s">
        <v>622</v>
      </c>
      <c r="C181" s="16">
        <v>41117</v>
      </c>
      <c r="D181" s="13">
        <v>4800</v>
      </c>
      <c r="E181" s="13">
        <f t="shared" si="11"/>
        <v>0</v>
      </c>
      <c r="F181" s="13" t="str">
        <f t="shared" si="9"/>
        <v>2012-07</v>
      </c>
      <c r="G181" s="13" t="str">
        <f t="shared" si="10"/>
        <v/>
      </c>
      <c r="H181" s="13" t="str">
        <f t="shared" si="8"/>
        <v/>
      </c>
    </row>
    <row r="182" spans="1:8" x14ac:dyDescent="0.25">
      <c r="A182" s="13">
        <v>12</v>
      </c>
      <c r="B182" s="13" t="s">
        <v>622</v>
      </c>
      <c r="C182" s="16">
        <v>41120</v>
      </c>
      <c r="D182" s="13">
        <v>4800</v>
      </c>
      <c r="E182" s="13">
        <f t="shared" si="11"/>
        <v>0</v>
      </c>
      <c r="F182" s="13" t="str">
        <f t="shared" si="9"/>
        <v>2012-07</v>
      </c>
      <c r="G182" s="13">
        <f t="shared" si="10"/>
        <v>4240</v>
      </c>
      <c r="H182" s="13" t="str">
        <f t="shared" si="8"/>
        <v/>
      </c>
    </row>
    <row r="183" spans="1:8" x14ac:dyDescent="0.25">
      <c r="A183" s="13">
        <v>12</v>
      </c>
      <c r="B183" s="13" t="s">
        <v>622</v>
      </c>
      <c r="C183" s="16">
        <v>41124</v>
      </c>
      <c r="D183" s="13">
        <v>4800</v>
      </c>
      <c r="E183" s="13">
        <f t="shared" si="11"/>
        <v>0</v>
      </c>
      <c r="F183" s="13" t="str">
        <f t="shared" si="9"/>
        <v>2012-08</v>
      </c>
      <c r="G183" s="13" t="str">
        <f t="shared" si="10"/>
        <v/>
      </c>
      <c r="H183" s="13" t="str">
        <f t="shared" si="8"/>
        <v/>
      </c>
    </row>
    <row r="184" spans="1:8" x14ac:dyDescent="0.25">
      <c r="A184" s="13">
        <v>12</v>
      </c>
      <c r="B184" s="13" t="s">
        <v>622</v>
      </c>
      <c r="C184" s="16">
        <v>41127</v>
      </c>
      <c r="D184" s="13">
        <v>6200</v>
      </c>
      <c r="E184" s="13">
        <f t="shared" si="11"/>
        <v>0</v>
      </c>
      <c r="F184" s="13" t="str">
        <f t="shared" si="9"/>
        <v>2012-08</v>
      </c>
      <c r="G184" s="13" t="str">
        <f t="shared" si="10"/>
        <v/>
      </c>
      <c r="H184" s="13" t="str">
        <f t="shared" si="8"/>
        <v/>
      </c>
    </row>
    <row r="185" spans="1:8" x14ac:dyDescent="0.25">
      <c r="A185" s="13">
        <v>12</v>
      </c>
      <c r="B185" s="13" t="s">
        <v>622</v>
      </c>
      <c r="C185" s="16">
        <v>41149</v>
      </c>
      <c r="D185" s="13">
        <v>5800</v>
      </c>
      <c r="E185" s="13">
        <f t="shared" si="11"/>
        <v>0</v>
      </c>
      <c r="F185" s="13" t="str">
        <f t="shared" si="9"/>
        <v>2012-08</v>
      </c>
      <c r="G185" s="13" t="str">
        <f t="shared" si="10"/>
        <v/>
      </c>
      <c r="H185" s="13" t="str">
        <f t="shared" si="8"/>
        <v/>
      </c>
    </row>
    <row r="186" spans="1:8" x14ac:dyDescent="0.25">
      <c r="A186" s="13">
        <v>12</v>
      </c>
      <c r="B186" s="13" t="s">
        <v>622</v>
      </c>
      <c r="C186" s="16">
        <v>41150</v>
      </c>
      <c r="D186" s="13">
        <v>5800</v>
      </c>
      <c r="E186" s="13">
        <f t="shared" si="11"/>
        <v>0</v>
      </c>
      <c r="F186" s="13" t="str">
        <f t="shared" si="9"/>
        <v>2012-08</v>
      </c>
      <c r="G186" s="13" t="str">
        <f t="shared" si="10"/>
        <v/>
      </c>
      <c r="H186" s="13" t="str">
        <f t="shared" si="8"/>
        <v/>
      </c>
    </row>
    <row r="187" spans="1:8" x14ac:dyDescent="0.25">
      <c r="A187" s="13">
        <v>12</v>
      </c>
      <c r="B187" s="13" t="s">
        <v>622</v>
      </c>
      <c r="C187" s="16">
        <v>41152</v>
      </c>
      <c r="D187" s="13">
        <v>7800</v>
      </c>
      <c r="E187" s="13">
        <f t="shared" si="11"/>
        <v>0</v>
      </c>
      <c r="F187" s="13" t="str">
        <f t="shared" si="9"/>
        <v>2012-08</v>
      </c>
      <c r="G187" s="13">
        <f t="shared" si="10"/>
        <v>6080</v>
      </c>
      <c r="H187" s="13" t="str">
        <f t="shared" si="8"/>
        <v/>
      </c>
    </row>
    <row r="188" spans="1:8" x14ac:dyDescent="0.25">
      <c r="A188" s="13">
        <v>12</v>
      </c>
      <c r="B188" s="13" t="s">
        <v>622</v>
      </c>
      <c r="C188" s="16">
        <v>41155</v>
      </c>
      <c r="D188" s="13">
        <v>7800</v>
      </c>
      <c r="E188" s="13">
        <f t="shared" si="11"/>
        <v>0</v>
      </c>
      <c r="F188" s="13" t="str">
        <f t="shared" si="9"/>
        <v>2012-09</v>
      </c>
      <c r="G188" s="13" t="str">
        <f t="shared" si="10"/>
        <v/>
      </c>
      <c r="H188" s="13" t="str">
        <f t="shared" si="8"/>
        <v/>
      </c>
    </row>
    <row r="189" spans="1:8" x14ac:dyDescent="0.25">
      <c r="A189" s="13">
        <v>12</v>
      </c>
      <c r="B189" s="13" t="s">
        <v>622</v>
      </c>
      <c r="C189" s="16">
        <v>41157</v>
      </c>
      <c r="D189" s="13">
        <v>7800</v>
      </c>
      <c r="E189" s="13">
        <f t="shared" si="11"/>
        <v>1</v>
      </c>
      <c r="F189" s="13" t="str">
        <f t="shared" si="9"/>
        <v>2012-09</v>
      </c>
      <c r="G189" s="13">
        <f t="shared" si="10"/>
        <v>7800</v>
      </c>
      <c r="H189" s="13" t="str">
        <f t="shared" si="8"/>
        <v/>
      </c>
    </row>
    <row r="190" spans="1:8" x14ac:dyDescent="0.25">
      <c r="A190" s="13">
        <v>12</v>
      </c>
      <c r="B190" s="13" t="s">
        <v>623</v>
      </c>
      <c r="C190" s="16">
        <v>41164</v>
      </c>
      <c r="D190" s="13">
        <v>10</v>
      </c>
      <c r="E190" s="13">
        <f t="shared" si="11"/>
        <v>0</v>
      </c>
      <c r="F190" s="13" t="str">
        <f t="shared" si="9"/>
        <v>2012-09</v>
      </c>
      <c r="G190" s="13" t="str">
        <f t="shared" si="10"/>
        <v/>
      </c>
      <c r="H190" s="13">
        <f t="shared" si="8"/>
        <v>10</v>
      </c>
    </row>
    <row r="191" spans="1:8" x14ac:dyDescent="0.25">
      <c r="A191" s="13">
        <v>12</v>
      </c>
      <c r="B191" s="13" t="s">
        <v>623</v>
      </c>
      <c r="C191" s="16">
        <v>41192</v>
      </c>
      <c r="D191" s="13">
        <v>10</v>
      </c>
      <c r="E191" s="13">
        <f t="shared" si="11"/>
        <v>0</v>
      </c>
      <c r="F191" s="13" t="str">
        <f t="shared" si="9"/>
        <v>2012-10</v>
      </c>
      <c r="G191" s="13" t="str">
        <f t="shared" si="10"/>
        <v/>
      </c>
      <c r="H191" s="13">
        <f t="shared" si="8"/>
        <v>10</v>
      </c>
    </row>
    <row r="192" spans="1:8" x14ac:dyDescent="0.25">
      <c r="A192" s="13">
        <v>13</v>
      </c>
      <c r="B192" s="13" t="s">
        <v>622</v>
      </c>
      <c r="C192" s="16">
        <v>41236</v>
      </c>
      <c r="D192" s="13">
        <v>20000</v>
      </c>
      <c r="E192" s="13">
        <f t="shared" si="11"/>
        <v>0</v>
      </c>
      <c r="F192" s="13" t="str">
        <f t="shared" si="9"/>
        <v>2012-11</v>
      </c>
      <c r="G192" s="13" t="str">
        <f t="shared" si="10"/>
        <v/>
      </c>
      <c r="H192" s="13" t="str">
        <f t="shared" si="8"/>
        <v/>
      </c>
    </row>
    <row r="193" spans="1:8" x14ac:dyDescent="0.25">
      <c r="A193" s="13">
        <v>13</v>
      </c>
      <c r="B193" s="13" t="s">
        <v>622</v>
      </c>
      <c r="C193" s="16">
        <v>41239</v>
      </c>
      <c r="D193" s="13">
        <v>20000</v>
      </c>
      <c r="E193" s="13">
        <f t="shared" si="11"/>
        <v>0</v>
      </c>
      <c r="F193" s="13" t="str">
        <f t="shared" si="9"/>
        <v>2012-11</v>
      </c>
      <c r="G193" s="13" t="str">
        <f t="shared" si="10"/>
        <v/>
      </c>
      <c r="H193" s="13" t="str">
        <f t="shared" si="8"/>
        <v/>
      </c>
    </row>
    <row r="194" spans="1:8" x14ac:dyDescent="0.25">
      <c r="A194" s="13">
        <v>14</v>
      </c>
      <c r="B194" s="13" t="s">
        <v>622</v>
      </c>
      <c r="C194" s="16">
        <v>41092</v>
      </c>
      <c r="D194" s="13">
        <v>300</v>
      </c>
      <c r="E194" s="13">
        <f t="shared" si="11"/>
        <v>0</v>
      </c>
      <c r="F194" s="13" t="str">
        <f t="shared" si="9"/>
        <v>2012-07</v>
      </c>
      <c r="G194" s="13" t="str">
        <f t="shared" si="10"/>
        <v/>
      </c>
      <c r="H194" s="13" t="str">
        <f t="shared" ref="H194:H257" si="12">IF(AND(B194="Med B", F194&gt;=VLOOKUP(A194, A:F, 6, FALSE)), D194, "")</f>
        <v/>
      </c>
    </row>
    <row r="195" spans="1:8" x14ac:dyDescent="0.25">
      <c r="A195" s="13">
        <v>14</v>
      </c>
      <c r="B195" s="13" t="s">
        <v>622</v>
      </c>
      <c r="C195" s="16">
        <v>41099</v>
      </c>
      <c r="D195" s="13">
        <v>300</v>
      </c>
      <c r="E195" s="13">
        <f t="shared" si="11"/>
        <v>0</v>
      </c>
      <c r="F195" s="13" t="str">
        <f t="shared" ref="F195:F258" si="13">TEXT(C195, "yyyy-mm")</f>
        <v>2012-07</v>
      </c>
      <c r="G195" s="13" t="str">
        <f t="shared" ref="G195:G258" si="14">IF(AND(
    B195="Med A",
    C195=_xlfn.MAXIFS(C:C, A:A, A195, B:B, "Med A", F:F, F195),
    SUMIFS(E:E, A:A, A195) &gt; 0
  ),
  AVERAGEIFS(D:D, A:A, A195, B:B, "Med A", F:F, F195, C:C, "&gt;=" &amp; EOMONTH(C195, -1) + 1, C:C, "&lt;=" &amp; C195),
  "")</f>
        <v/>
      </c>
      <c r="H195" s="13" t="str">
        <f t="shared" si="12"/>
        <v/>
      </c>
    </row>
    <row r="196" spans="1:8" x14ac:dyDescent="0.25">
      <c r="A196" s="13">
        <v>14</v>
      </c>
      <c r="B196" s="13" t="s">
        <v>622</v>
      </c>
      <c r="C196" s="16">
        <v>41106</v>
      </c>
      <c r="D196" s="13">
        <v>300</v>
      </c>
      <c r="E196" s="13">
        <f t="shared" ref="E196:E259" si="15">IF(AND(B196="Med A", B197="Med B", A196=A197), 1, IF(AND(B196="Med B", B197="Med A", A196=A197), 1, 0))</f>
        <v>0</v>
      </c>
      <c r="F196" s="13" t="str">
        <f t="shared" si="13"/>
        <v>2012-07</v>
      </c>
      <c r="G196" s="13" t="str">
        <f t="shared" si="14"/>
        <v/>
      </c>
      <c r="H196" s="13" t="str">
        <f t="shared" si="12"/>
        <v/>
      </c>
    </row>
    <row r="197" spans="1:8" x14ac:dyDescent="0.25">
      <c r="A197" s="13">
        <v>14</v>
      </c>
      <c r="B197" s="13" t="s">
        <v>622</v>
      </c>
      <c r="C197" s="16">
        <v>41113</v>
      </c>
      <c r="D197" s="13">
        <v>300</v>
      </c>
      <c r="E197" s="13">
        <f t="shared" si="15"/>
        <v>0</v>
      </c>
      <c r="F197" s="13" t="str">
        <f t="shared" si="13"/>
        <v>2012-07</v>
      </c>
      <c r="G197" s="13" t="str">
        <f t="shared" si="14"/>
        <v/>
      </c>
      <c r="H197" s="13" t="str">
        <f t="shared" si="12"/>
        <v/>
      </c>
    </row>
    <row r="198" spans="1:8" x14ac:dyDescent="0.25">
      <c r="A198" s="13">
        <v>14</v>
      </c>
      <c r="B198" s="13" t="s">
        <v>622</v>
      </c>
      <c r="C198" s="16">
        <v>41120</v>
      </c>
      <c r="D198" s="13">
        <v>300</v>
      </c>
      <c r="E198" s="13">
        <f t="shared" si="15"/>
        <v>0</v>
      </c>
      <c r="F198" s="13" t="str">
        <f t="shared" si="13"/>
        <v>2012-07</v>
      </c>
      <c r="G198" s="13" t="str">
        <f t="shared" si="14"/>
        <v/>
      </c>
      <c r="H198" s="13" t="str">
        <f t="shared" si="12"/>
        <v/>
      </c>
    </row>
    <row r="199" spans="1:8" x14ac:dyDescent="0.25">
      <c r="A199" s="13">
        <v>14</v>
      </c>
      <c r="B199" s="13" t="s">
        <v>622</v>
      </c>
      <c r="C199" s="16">
        <v>41127</v>
      </c>
      <c r="D199" s="13">
        <v>300</v>
      </c>
      <c r="E199" s="13">
        <f t="shared" si="15"/>
        <v>0</v>
      </c>
      <c r="F199" s="13" t="str">
        <f t="shared" si="13"/>
        <v>2012-08</v>
      </c>
      <c r="G199" s="13" t="str">
        <f t="shared" si="14"/>
        <v/>
      </c>
      <c r="H199" s="13" t="str">
        <f t="shared" si="12"/>
        <v/>
      </c>
    </row>
    <row r="200" spans="1:8" x14ac:dyDescent="0.25">
      <c r="A200" s="13">
        <v>14</v>
      </c>
      <c r="B200" s="13" t="s">
        <v>622</v>
      </c>
      <c r="C200" s="16">
        <v>41134</v>
      </c>
      <c r="D200" s="13">
        <v>300</v>
      </c>
      <c r="E200" s="13">
        <f t="shared" si="15"/>
        <v>0</v>
      </c>
      <c r="F200" s="13" t="str">
        <f t="shared" si="13"/>
        <v>2012-08</v>
      </c>
      <c r="G200" s="13" t="str">
        <f t="shared" si="14"/>
        <v/>
      </c>
      <c r="H200" s="13" t="str">
        <f t="shared" si="12"/>
        <v/>
      </c>
    </row>
    <row r="201" spans="1:8" x14ac:dyDescent="0.25">
      <c r="A201" s="13">
        <v>14</v>
      </c>
      <c r="B201" s="13" t="s">
        <v>622</v>
      </c>
      <c r="C201" s="16">
        <v>41141</v>
      </c>
      <c r="D201" s="13">
        <v>300</v>
      </c>
      <c r="E201" s="13">
        <f t="shared" si="15"/>
        <v>0</v>
      </c>
      <c r="F201" s="13" t="str">
        <f t="shared" si="13"/>
        <v>2012-08</v>
      </c>
      <c r="G201" s="13" t="str">
        <f t="shared" si="14"/>
        <v/>
      </c>
      <c r="H201" s="13" t="str">
        <f t="shared" si="12"/>
        <v/>
      </c>
    </row>
    <row r="202" spans="1:8" x14ac:dyDescent="0.25">
      <c r="A202" s="13">
        <v>14</v>
      </c>
      <c r="B202" s="13" t="s">
        <v>622</v>
      </c>
      <c r="C202" s="16">
        <v>41148</v>
      </c>
      <c r="D202" s="13">
        <v>300</v>
      </c>
      <c r="E202" s="13">
        <f t="shared" si="15"/>
        <v>0</v>
      </c>
      <c r="F202" s="13" t="str">
        <f t="shared" si="13"/>
        <v>2012-08</v>
      </c>
      <c r="G202" s="13" t="str">
        <f t="shared" si="14"/>
        <v/>
      </c>
      <c r="H202" s="13" t="str">
        <f t="shared" si="12"/>
        <v/>
      </c>
    </row>
    <row r="203" spans="1:8" x14ac:dyDescent="0.25">
      <c r="A203" s="13">
        <v>14</v>
      </c>
      <c r="B203" s="13" t="s">
        <v>622</v>
      </c>
      <c r="C203" s="16">
        <v>41155</v>
      </c>
      <c r="D203" s="13">
        <v>300</v>
      </c>
      <c r="E203" s="13">
        <f t="shared" si="15"/>
        <v>0</v>
      </c>
      <c r="F203" s="13" t="str">
        <f t="shared" si="13"/>
        <v>2012-09</v>
      </c>
      <c r="G203" s="13" t="str">
        <f t="shared" si="14"/>
        <v/>
      </c>
      <c r="H203" s="13" t="str">
        <f t="shared" si="12"/>
        <v/>
      </c>
    </row>
    <row r="204" spans="1:8" x14ac:dyDescent="0.25">
      <c r="A204" s="13">
        <v>15</v>
      </c>
      <c r="B204" s="13" t="s">
        <v>622</v>
      </c>
      <c r="C204" s="16">
        <v>41096</v>
      </c>
      <c r="D204" s="13">
        <v>1400</v>
      </c>
      <c r="E204" s="13">
        <f t="shared" si="15"/>
        <v>0</v>
      </c>
      <c r="F204" s="13" t="str">
        <f t="shared" si="13"/>
        <v>2012-07</v>
      </c>
      <c r="G204" s="13" t="str">
        <f t="shared" si="14"/>
        <v/>
      </c>
      <c r="H204" s="13" t="str">
        <f t="shared" si="12"/>
        <v/>
      </c>
    </row>
    <row r="205" spans="1:8" x14ac:dyDescent="0.25">
      <c r="A205" s="13">
        <v>15</v>
      </c>
      <c r="B205" s="13" t="s">
        <v>622</v>
      </c>
      <c r="C205" s="16">
        <v>41099</v>
      </c>
      <c r="D205" s="13">
        <v>1400</v>
      </c>
      <c r="E205" s="13">
        <f t="shared" si="15"/>
        <v>0</v>
      </c>
      <c r="F205" s="13" t="str">
        <f t="shared" si="13"/>
        <v>2012-07</v>
      </c>
      <c r="G205" s="13" t="str">
        <f t="shared" si="14"/>
        <v/>
      </c>
      <c r="H205" s="13" t="str">
        <f t="shared" si="12"/>
        <v/>
      </c>
    </row>
    <row r="206" spans="1:8" x14ac:dyDescent="0.25">
      <c r="A206" s="13">
        <v>15</v>
      </c>
      <c r="B206" s="13" t="s">
        <v>622</v>
      </c>
      <c r="C206" s="16">
        <v>41101</v>
      </c>
      <c r="D206" s="13">
        <v>1400</v>
      </c>
      <c r="E206" s="13">
        <f t="shared" si="15"/>
        <v>0</v>
      </c>
      <c r="F206" s="13" t="str">
        <f t="shared" si="13"/>
        <v>2012-07</v>
      </c>
      <c r="G206" s="13" t="str">
        <f t="shared" si="14"/>
        <v/>
      </c>
      <c r="H206" s="13" t="str">
        <f t="shared" si="12"/>
        <v/>
      </c>
    </row>
    <row r="207" spans="1:8" x14ac:dyDescent="0.25">
      <c r="A207" s="13">
        <v>15</v>
      </c>
      <c r="B207" s="13" t="s">
        <v>622</v>
      </c>
      <c r="C207" s="16">
        <v>41103</v>
      </c>
      <c r="D207" s="13">
        <v>1400</v>
      </c>
      <c r="E207" s="13">
        <f t="shared" si="15"/>
        <v>0</v>
      </c>
      <c r="F207" s="13" t="str">
        <f t="shared" si="13"/>
        <v>2012-07</v>
      </c>
      <c r="G207" s="13" t="str">
        <f t="shared" si="14"/>
        <v/>
      </c>
      <c r="H207" s="13" t="str">
        <f t="shared" si="12"/>
        <v/>
      </c>
    </row>
    <row r="208" spans="1:8" x14ac:dyDescent="0.25">
      <c r="A208" s="13">
        <v>15</v>
      </c>
      <c r="B208" s="13" t="s">
        <v>622</v>
      </c>
      <c r="C208" s="16">
        <v>41106</v>
      </c>
      <c r="D208" s="13">
        <v>1400</v>
      </c>
      <c r="E208" s="13">
        <f t="shared" si="15"/>
        <v>0</v>
      </c>
      <c r="F208" s="13" t="str">
        <f t="shared" si="13"/>
        <v>2012-07</v>
      </c>
      <c r="G208" s="13" t="str">
        <f t="shared" si="14"/>
        <v/>
      </c>
      <c r="H208" s="13" t="str">
        <f t="shared" si="12"/>
        <v/>
      </c>
    </row>
    <row r="209" spans="1:8" x14ac:dyDescent="0.25">
      <c r="A209" s="13">
        <v>15</v>
      </c>
      <c r="B209" s="13" t="s">
        <v>622</v>
      </c>
      <c r="C209" s="16">
        <v>41108</v>
      </c>
      <c r="D209" s="13">
        <v>1400</v>
      </c>
      <c r="E209" s="13">
        <f t="shared" si="15"/>
        <v>0</v>
      </c>
      <c r="F209" s="13" t="str">
        <f t="shared" si="13"/>
        <v>2012-07</v>
      </c>
      <c r="G209" s="13" t="str">
        <f t="shared" si="14"/>
        <v/>
      </c>
      <c r="H209" s="13" t="str">
        <f t="shared" si="12"/>
        <v/>
      </c>
    </row>
    <row r="210" spans="1:8" x14ac:dyDescent="0.25">
      <c r="A210" s="13">
        <v>15</v>
      </c>
      <c r="B210" s="13" t="s">
        <v>622</v>
      </c>
      <c r="C210" s="16">
        <v>41110</v>
      </c>
      <c r="D210" s="13">
        <v>1400</v>
      </c>
      <c r="E210" s="13">
        <f t="shared" si="15"/>
        <v>0</v>
      </c>
      <c r="F210" s="13" t="str">
        <f t="shared" si="13"/>
        <v>2012-07</v>
      </c>
      <c r="G210" s="13" t="str">
        <f t="shared" si="14"/>
        <v/>
      </c>
      <c r="H210" s="13" t="str">
        <f t="shared" si="12"/>
        <v/>
      </c>
    </row>
    <row r="211" spans="1:8" x14ac:dyDescent="0.25">
      <c r="A211" s="13">
        <v>15</v>
      </c>
      <c r="B211" s="13" t="s">
        <v>622</v>
      </c>
      <c r="C211" s="16">
        <v>41113</v>
      </c>
      <c r="D211" s="13">
        <v>1400</v>
      </c>
      <c r="E211" s="13">
        <f t="shared" si="15"/>
        <v>0</v>
      </c>
      <c r="F211" s="13" t="str">
        <f t="shared" si="13"/>
        <v>2012-07</v>
      </c>
      <c r="G211" s="13" t="str">
        <f t="shared" si="14"/>
        <v/>
      </c>
      <c r="H211" s="13" t="str">
        <f t="shared" si="12"/>
        <v/>
      </c>
    </row>
    <row r="212" spans="1:8" x14ac:dyDescent="0.25">
      <c r="A212" s="13">
        <v>15</v>
      </c>
      <c r="B212" s="13" t="s">
        <v>622</v>
      </c>
      <c r="C212" s="16">
        <v>41115</v>
      </c>
      <c r="D212" s="13">
        <v>1400</v>
      </c>
      <c r="E212" s="13">
        <f t="shared" si="15"/>
        <v>0</v>
      </c>
      <c r="F212" s="13" t="str">
        <f t="shared" si="13"/>
        <v>2012-07</v>
      </c>
      <c r="G212" s="13" t="str">
        <f t="shared" si="14"/>
        <v/>
      </c>
      <c r="H212" s="13" t="str">
        <f t="shared" si="12"/>
        <v/>
      </c>
    </row>
    <row r="213" spans="1:8" x14ac:dyDescent="0.25">
      <c r="A213" s="13">
        <v>15</v>
      </c>
      <c r="B213" s="13" t="s">
        <v>622</v>
      </c>
      <c r="C213" s="16">
        <v>41117</v>
      </c>
      <c r="D213" s="13">
        <v>1400</v>
      </c>
      <c r="E213" s="13">
        <f t="shared" si="15"/>
        <v>0</v>
      </c>
      <c r="F213" s="13" t="str">
        <f t="shared" si="13"/>
        <v>2012-07</v>
      </c>
      <c r="G213" s="13" t="str">
        <f t="shared" si="14"/>
        <v/>
      </c>
      <c r="H213" s="13" t="str">
        <f t="shared" si="12"/>
        <v/>
      </c>
    </row>
    <row r="214" spans="1:8" x14ac:dyDescent="0.25">
      <c r="A214" s="13">
        <v>15</v>
      </c>
      <c r="B214" s="13" t="s">
        <v>622</v>
      </c>
      <c r="C214" s="16">
        <v>41121</v>
      </c>
      <c r="D214" s="13">
        <v>1400</v>
      </c>
      <c r="E214" s="13">
        <f t="shared" si="15"/>
        <v>0</v>
      </c>
      <c r="F214" s="13" t="str">
        <f t="shared" si="13"/>
        <v>2012-07</v>
      </c>
      <c r="G214" s="13">
        <f t="shared" si="14"/>
        <v>1400</v>
      </c>
      <c r="H214" s="13" t="str">
        <f t="shared" si="12"/>
        <v/>
      </c>
    </row>
    <row r="215" spans="1:8" x14ac:dyDescent="0.25">
      <c r="A215" s="13">
        <v>15</v>
      </c>
      <c r="B215" s="13" t="s">
        <v>622</v>
      </c>
      <c r="C215" s="16">
        <v>41122</v>
      </c>
      <c r="D215" s="13">
        <v>1400</v>
      </c>
      <c r="E215" s="13">
        <f t="shared" si="15"/>
        <v>0</v>
      </c>
      <c r="F215" s="13" t="str">
        <f t="shared" si="13"/>
        <v>2012-08</v>
      </c>
      <c r="G215" s="13">
        <f t="shared" si="14"/>
        <v>1400</v>
      </c>
      <c r="H215" s="13" t="str">
        <f t="shared" si="12"/>
        <v/>
      </c>
    </row>
    <row r="216" spans="1:8" x14ac:dyDescent="0.25">
      <c r="A216" s="13">
        <v>15</v>
      </c>
      <c r="B216" s="13" t="s">
        <v>622</v>
      </c>
      <c r="C216" s="16">
        <v>41155</v>
      </c>
      <c r="D216" s="13">
        <v>1000</v>
      </c>
      <c r="E216" s="13">
        <f t="shared" si="15"/>
        <v>0</v>
      </c>
      <c r="F216" s="13" t="str">
        <f t="shared" si="13"/>
        <v>2012-09</v>
      </c>
      <c r="G216" s="13" t="str">
        <f t="shared" si="14"/>
        <v/>
      </c>
      <c r="H216" s="13" t="str">
        <f t="shared" si="12"/>
        <v/>
      </c>
    </row>
    <row r="217" spans="1:8" x14ac:dyDescent="0.25">
      <c r="A217" s="13">
        <v>15</v>
      </c>
      <c r="B217" s="13" t="s">
        <v>622</v>
      </c>
      <c r="C217" s="16">
        <v>41157</v>
      </c>
      <c r="D217" s="13">
        <v>1000</v>
      </c>
      <c r="E217" s="13">
        <f t="shared" si="15"/>
        <v>1</v>
      </c>
      <c r="F217" s="13" t="str">
        <f t="shared" si="13"/>
        <v>2012-09</v>
      </c>
      <c r="G217" s="13">
        <f t="shared" si="14"/>
        <v>1000</v>
      </c>
      <c r="H217" s="13" t="str">
        <f t="shared" si="12"/>
        <v/>
      </c>
    </row>
    <row r="218" spans="1:8" x14ac:dyDescent="0.25">
      <c r="A218" s="13">
        <v>15</v>
      </c>
      <c r="B218" s="13" t="s">
        <v>623</v>
      </c>
      <c r="C218" s="16">
        <v>41164</v>
      </c>
      <c r="D218" s="13">
        <v>3</v>
      </c>
      <c r="E218" s="13">
        <f t="shared" si="15"/>
        <v>0</v>
      </c>
      <c r="F218" s="13" t="str">
        <f t="shared" si="13"/>
        <v>2012-09</v>
      </c>
      <c r="G218" s="13" t="str">
        <f t="shared" si="14"/>
        <v/>
      </c>
      <c r="H218" s="13">
        <f t="shared" si="12"/>
        <v>3</v>
      </c>
    </row>
    <row r="219" spans="1:8" x14ac:dyDescent="0.25">
      <c r="A219" s="13">
        <v>15</v>
      </c>
      <c r="B219" s="13" t="s">
        <v>623</v>
      </c>
      <c r="C219" s="16">
        <v>41227</v>
      </c>
      <c r="D219" s="13">
        <v>1</v>
      </c>
      <c r="E219" s="13">
        <f t="shared" si="15"/>
        <v>0</v>
      </c>
      <c r="F219" s="13" t="str">
        <f t="shared" si="13"/>
        <v>2012-11</v>
      </c>
      <c r="G219" s="13" t="str">
        <f t="shared" si="14"/>
        <v/>
      </c>
      <c r="H219" s="13">
        <f t="shared" si="12"/>
        <v>1</v>
      </c>
    </row>
    <row r="220" spans="1:8" x14ac:dyDescent="0.25">
      <c r="A220" s="13">
        <v>16</v>
      </c>
      <c r="B220" s="13" t="s">
        <v>622</v>
      </c>
      <c r="C220" s="16">
        <v>41093</v>
      </c>
      <c r="D220" s="13">
        <v>5000</v>
      </c>
      <c r="E220" s="13">
        <f t="shared" si="15"/>
        <v>0</v>
      </c>
      <c r="F220" s="13" t="str">
        <f t="shared" si="13"/>
        <v>2012-07</v>
      </c>
      <c r="G220" s="13" t="str">
        <f t="shared" si="14"/>
        <v/>
      </c>
      <c r="H220" s="13" t="str">
        <f t="shared" si="12"/>
        <v/>
      </c>
    </row>
    <row r="221" spans="1:8" x14ac:dyDescent="0.25">
      <c r="A221" s="13">
        <v>16</v>
      </c>
      <c r="B221" s="13" t="s">
        <v>622</v>
      </c>
      <c r="C221" s="16">
        <v>41095</v>
      </c>
      <c r="D221" s="13">
        <v>5000</v>
      </c>
      <c r="E221" s="13">
        <f t="shared" si="15"/>
        <v>0</v>
      </c>
      <c r="F221" s="13" t="str">
        <f t="shared" si="13"/>
        <v>2012-07</v>
      </c>
      <c r="G221" s="13" t="str">
        <f t="shared" si="14"/>
        <v/>
      </c>
      <c r="H221" s="13" t="str">
        <f t="shared" si="12"/>
        <v/>
      </c>
    </row>
    <row r="222" spans="1:8" x14ac:dyDescent="0.25">
      <c r="A222" s="13">
        <v>16</v>
      </c>
      <c r="B222" s="13" t="s">
        <v>622</v>
      </c>
      <c r="C222" s="16">
        <v>41097</v>
      </c>
      <c r="D222" s="13">
        <v>5000</v>
      </c>
      <c r="E222" s="13">
        <f t="shared" si="15"/>
        <v>0</v>
      </c>
      <c r="F222" s="13" t="str">
        <f t="shared" si="13"/>
        <v>2012-07</v>
      </c>
      <c r="G222" s="13" t="str">
        <f t="shared" si="14"/>
        <v/>
      </c>
      <c r="H222" s="13" t="str">
        <f t="shared" si="12"/>
        <v/>
      </c>
    </row>
    <row r="223" spans="1:8" x14ac:dyDescent="0.25">
      <c r="A223" s="13">
        <v>16</v>
      </c>
      <c r="B223" s="13" t="s">
        <v>622</v>
      </c>
      <c r="C223" s="16">
        <v>41100</v>
      </c>
      <c r="D223" s="13">
        <v>5000</v>
      </c>
      <c r="E223" s="13">
        <f t="shared" si="15"/>
        <v>0</v>
      </c>
      <c r="F223" s="13" t="str">
        <f t="shared" si="13"/>
        <v>2012-07</v>
      </c>
      <c r="G223" s="13" t="str">
        <f t="shared" si="14"/>
        <v/>
      </c>
      <c r="H223" s="13" t="str">
        <f t="shared" si="12"/>
        <v/>
      </c>
    </row>
    <row r="224" spans="1:8" x14ac:dyDescent="0.25">
      <c r="A224" s="13">
        <v>16</v>
      </c>
      <c r="B224" s="13" t="s">
        <v>622</v>
      </c>
      <c r="C224" s="16">
        <v>41102</v>
      </c>
      <c r="D224" s="13">
        <v>5000</v>
      </c>
      <c r="E224" s="13">
        <f t="shared" si="15"/>
        <v>0</v>
      </c>
      <c r="F224" s="13" t="str">
        <f t="shared" si="13"/>
        <v>2012-07</v>
      </c>
      <c r="G224" s="13" t="str">
        <f t="shared" si="14"/>
        <v/>
      </c>
      <c r="H224" s="13" t="str">
        <f t="shared" si="12"/>
        <v/>
      </c>
    </row>
    <row r="225" spans="1:8" x14ac:dyDescent="0.25">
      <c r="A225" s="13">
        <v>16</v>
      </c>
      <c r="B225" s="13" t="s">
        <v>622</v>
      </c>
      <c r="C225" s="16">
        <v>41104</v>
      </c>
      <c r="D225" s="13">
        <v>5000</v>
      </c>
      <c r="E225" s="13">
        <f t="shared" si="15"/>
        <v>0</v>
      </c>
      <c r="F225" s="13" t="str">
        <f t="shared" si="13"/>
        <v>2012-07</v>
      </c>
      <c r="G225" s="13" t="str">
        <f t="shared" si="14"/>
        <v/>
      </c>
      <c r="H225" s="13" t="str">
        <f t="shared" si="12"/>
        <v/>
      </c>
    </row>
    <row r="226" spans="1:8" x14ac:dyDescent="0.25">
      <c r="A226" s="13">
        <v>16</v>
      </c>
      <c r="B226" s="13" t="s">
        <v>622</v>
      </c>
      <c r="C226" s="16">
        <v>41109</v>
      </c>
      <c r="D226" s="13">
        <v>5000</v>
      </c>
      <c r="E226" s="13">
        <f t="shared" si="15"/>
        <v>0</v>
      </c>
      <c r="F226" s="13" t="str">
        <f t="shared" si="13"/>
        <v>2012-07</v>
      </c>
      <c r="G226" s="13" t="str">
        <f t="shared" si="14"/>
        <v/>
      </c>
      <c r="H226" s="13" t="str">
        <f t="shared" si="12"/>
        <v/>
      </c>
    </row>
    <row r="227" spans="1:8" x14ac:dyDescent="0.25">
      <c r="A227" s="13">
        <v>16</v>
      </c>
      <c r="B227" s="13" t="s">
        <v>622</v>
      </c>
      <c r="C227" s="16">
        <v>41111</v>
      </c>
      <c r="D227" s="13">
        <v>4500</v>
      </c>
      <c r="E227" s="13">
        <f t="shared" si="15"/>
        <v>0</v>
      </c>
      <c r="F227" s="13" t="str">
        <f t="shared" si="13"/>
        <v>2012-07</v>
      </c>
      <c r="G227" s="13" t="str">
        <f t="shared" si="14"/>
        <v/>
      </c>
      <c r="H227" s="13" t="str">
        <f t="shared" si="12"/>
        <v/>
      </c>
    </row>
    <row r="228" spans="1:8" x14ac:dyDescent="0.25">
      <c r="A228" s="13">
        <v>16</v>
      </c>
      <c r="B228" s="13" t="s">
        <v>622</v>
      </c>
      <c r="C228" s="16">
        <v>41114</v>
      </c>
      <c r="D228" s="13">
        <v>4500</v>
      </c>
      <c r="E228" s="13">
        <f t="shared" si="15"/>
        <v>0</v>
      </c>
      <c r="F228" s="13" t="str">
        <f t="shared" si="13"/>
        <v>2012-07</v>
      </c>
      <c r="G228" s="13" t="str">
        <f t="shared" si="14"/>
        <v/>
      </c>
      <c r="H228" s="13" t="str">
        <f t="shared" si="12"/>
        <v/>
      </c>
    </row>
    <row r="229" spans="1:8" x14ac:dyDescent="0.25">
      <c r="A229" s="13">
        <v>16</v>
      </c>
      <c r="B229" s="13" t="s">
        <v>622</v>
      </c>
      <c r="C229" s="16">
        <v>41116</v>
      </c>
      <c r="D229" s="13">
        <v>4500</v>
      </c>
      <c r="E229" s="13">
        <f t="shared" si="15"/>
        <v>0</v>
      </c>
      <c r="F229" s="13" t="str">
        <f t="shared" si="13"/>
        <v>2012-07</v>
      </c>
      <c r="G229" s="13" t="str">
        <f t="shared" si="14"/>
        <v/>
      </c>
      <c r="H229" s="13" t="str">
        <f t="shared" si="12"/>
        <v/>
      </c>
    </row>
    <row r="230" spans="1:8" x14ac:dyDescent="0.25">
      <c r="A230" s="13">
        <v>16</v>
      </c>
      <c r="B230" s="13" t="s">
        <v>622</v>
      </c>
      <c r="C230" s="16">
        <v>41118</v>
      </c>
      <c r="D230" s="13">
        <v>4500</v>
      </c>
      <c r="E230" s="13">
        <f t="shared" si="15"/>
        <v>0</v>
      </c>
      <c r="F230" s="13" t="str">
        <f t="shared" si="13"/>
        <v>2012-07</v>
      </c>
      <c r="G230" s="13" t="str">
        <f t="shared" si="14"/>
        <v/>
      </c>
      <c r="H230" s="13" t="str">
        <f t="shared" si="12"/>
        <v/>
      </c>
    </row>
    <row r="231" spans="1:8" x14ac:dyDescent="0.25">
      <c r="A231" s="13">
        <v>16</v>
      </c>
      <c r="B231" s="13" t="s">
        <v>622</v>
      </c>
      <c r="C231" s="16">
        <v>41121</v>
      </c>
      <c r="D231" s="13">
        <v>4500</v>
      </c>
      <c r="E231" s="13">
        <f t="shared" si="15"/>
        <v>0</v>
      </c>
      <c r="F231" s="13" t="str">
        <f t="shared" si="13"/>
        <v>2012-07</v>
      </c>
      <c r="G231" s="13">
        <f t="shared" si="14"/>
        <v>4791.666666666667</v>
      </c>
      <c r="H231" s="13" t="str">
        <f t="shared" si="12"/>
        <v/>
      </c>
    </row>
    <row r="232" spans="1:8" x14ac:dyDescent="0.25">
      <c r="A232" s="13">
        <v>16</v>
      </c>
      <c r="B232" s="13" t="s">
        <v>622</v>
      </c>
      <c r="C232" s="16">
        <v>41123</v>
      </c>
      <c r="D232" s="13">
        <v>4500</v>
      </c>
      <c r="E232" s="13">
        <f t="shared" si="15"/>
        <v>0</v>
      </c>
      <c r="F232" s="13" t="str">
        <f t="shared" si="13"/>
        <v>2012-08</v>
      </c>
      <c r="G232" s="13" t="str">
        <f t="shared" si="14"/>
        <v/>
      </c>
      <c r="H232" s="13" t="str">
        <f t="shared" si="12"/>
        <v/>
      </c>
    </row>
    <row r="233" spans="1:8" x14ac:dyDescent="0.25">
      <c r="A233" s="13">
        <v>16</v>
      </c>
      <c r="B233" s="13" t="s">
        <v>622</v>
      </c>
      <c r="C233" s="16">
        <v>41125</v>
      </c>
      <c r="D233" s="13">
        <v>4500</v>
      </c>
      <c r="E233" s="13">
        <f t="shared" si="15"/>
        <v>0</v>
      </c>
      <c r="F233" s="13" t="str">
        <f t="shared" si="13"/>
        <v>2012-08</v>
      </c>
      <c r="G233" s="13" t="str">
        <f t="shared" si="14"/>
        <v/>
      </c>
      <c r="H233" s="13" t="str">
        <f t="shared" si="12"/>
        <v/>
      </c>
    </row>
    <row r="234" spans="1:8" x14ac:dyDescent="0.25">
      <c r="A234" s="13">
        <v>16</v>
      </c>
      <c r="B234" s="13" t="s">
        <v>622</v>
      </c>
      <c r="C234" s="16">
        <v>41128</v>
      </c>
      <c r="D234" s="13">
        <v>4500</v>
      </c>
      <c r="E234" s="13">
        <f t="shared" si="15"/>
        <v>0</v>
      </c>
      <c r="F234" s="13" t="str">
        <f t="shared" si="13"/>
        <v>2012-08</v>
      </c>
      <c r="G234" s="13" t="str">
        <f t="shared" si="14"/>
        <v/>
      </c>
      <c r="H234" s="13" t="str">
        <f t="shared" si="12"/>
        <v/>
      </c>
    </row>
    <row r="235" spans="1:8" x14ac:dyDescent="0.25">
      <c r="A235" s="13">
        <v>16</v>
      </c>
      <c r="B235" s="13" t="s">
        <v>622</v>
      </c>
      <c r="C235" s="16">
        <v>41130</v>
      </c>
      <c r="D235" s="13">
        <v>4500</v>
      </c>
      <c r="E235" s="13">
        <f t="shared" si="15"/>
        <v>0</v>
      </c>
      <c r="F235" s="13" t="str">
        <f t="shared" si="13"/>
        <v>2012-08</v>
      </c>
      <c r="G235" s="13" t="str">
        <f t="shared" si="14"/>
        <v/>
      </c>
      <c r="H235" s="13" t="str">
        <f t="shared" si="12"/>
        <v/>
      </c>
    </row>
    <row r="236" spans="1:8" x14ac:dyDescent="0.25">
      <c r="A236" s="13">
        <v>16</v>
      </c>
      <c r="B236" s="13" t="s">
        <v>622</v>
      </c>
      <c r="C236" s="16">
        <v>41132</v>
      </c>
      <c r="D236" s="13">
        <v>4500</v>
      </c>
      <c r="E236" s="13">
        <f t="shared" si="15"/>
        <v>0</v>
      </c>
      <c r="F236" s="13" t="str">
        <f t="shared" si="13"/>
        <v>2012-08</v>
      </c>
      <c r="G236" s="13" t="str">
        <f t="shared" si="14"/>
        <v/>
      </c>
      <c r="H236" s="13" t="str">
        <f t="shared" si="12"/>
        <v/>
      </c>
    </row>
    <row r="237" spans="1:8" x14ac:dyDescent="0.25">
      <c r="A237" s="13">
        <v>16</v>
      </c>
      <c r="B237" s="13" t="s">
        <v>622</v>
      </c>
      <c r="C237" s="16">
        <v>41135</v>
      </c>
      <c r="D237" s="13">
        <v>4500</v>
      </c>
      <c r="E237" s="13">
        <f t="shared" si="15"/>
        <v>0</v>
      </c>
      <c r="F237" s="13" t="str">
        <f t="shared" si="13"/>
        <v>2012-08</v>
      </c>
      <c r="G237" s="13" t="str">
        <f t="shared" si="14"/>
        <v/>
      </c>
      <c r="H237" s="13" t="str">
        <f t="shared" si="12"/>
        <v/>
      </c>
    </row>
    <row r="238" spans="1:8" x14ac:dyDescent="0.25">
      <c r="A238" s="13">
        <v>16</v>
      </c>
      <c r="B238" s="13" t="s">
        <v>622</v>
      </c>
      <c r="C238" s="16">
        <v>41137</v>
      </c>
      <c r="D238" s="13">
        <v>4500</v>
      </c>
      <c r="E238" s="13">
        <f t="shared" si="15"/>
        <v>0</v>
      </c>
      <c r="F238" s="13" t="str">
        <f t="shared" si="13"/>
        <v>2012-08</v>
      </c>
      <c r="G238" s="13" t="str">
        <f t="shared" si="14"/>
        <v/>
      </c>
      <c r="H238" s="13" t="str">
        <f t="shared" si="12"/>
        <v/>
      </c>
    </row>
    <row r="239" spans="1:8" x14ac:dyDescent="0.25">
      <c r="A239" s="13">
        <v>16</v>
      </c>
      <c r="B239" s="13" t="s">
        <v>622</v>
      </c>
      <c r="C239" s="16">
        <v>41139</v>
      </c>
      <c r="D239" s="13">
        <v>5900</v>
      </c>
      <c r="E239" s="13">
        <f t="shared" si="15"/>
        <v>0</v>
      </c>
      <c r="F239" s="13" t="str">
        <f t="shared" si="13"/>
        <v>2012-08</v>
      </c>
      <c r="G239" s="13" t="str">
        <f t="shared" si="14"/>
        <v/>
      </c>
      <c r="H239" s="13" t="str">
        <f t="shared" si="12"/>
        <v/>
      </c>
    </row>
    <row r="240" spans="1:8" x14ac:dyDescent="0.25">
      <c r="A240" s="13">
        <v>16</v>
      </c>
      <c r="B240" s="13" t="s">
        <v>622</v>
      </c>
      <c r="C240" s="16">
        <v>41142</v>
      </c>
      <c r="D240" s="13">
        <v>5900</v>
      </c>
      <c r="E240" s="13">
        <f t="shared" si="15"/>
        <v>0</v>
      </c>
      <c r="F240" s="13" t="str">
        <f t="shared" si="13"/>
        <v>2012-08</v>
      </c>
      <c r="G240" s="13" t="str">
        <f t="shared" si="14"/>
        <v/>
      </c>
      <c r="H240" s="13" t="str">
        <f t="shared" si="12"/>
        <v/>
      </c>
    </row>
    <row r="241" spans="1:8" x14ac:dyDescent="0.25">
      <c r="A241" s="13">
        <v>16</v>
      </c>
      <c r="B241" s="13" t="s">
        <v>622</v>
      </c>
      <c r="C241" s="16">
        <v>41144</v>
      </c>
      <c r="D241" s="13">
        <v>5900</v>
      </c>
      <c r="E241" s="13">
        <f t="shared" si="15"/>
        <v>0</v>
      </c>
      <c r="F241" s="13" t="str">
        <f t="shared" si="13"/>
        <v>2012-08</v>
      </c>
      <c r="G241" s="13" t="str">
        <f t="shared" si="14"/>
        <v/>
      </c>
      <c r="H241" s="13" t="str">
        <f t="shared" si="12"/>
        <v/>
      </c>
    </row>
    <row r="242" spans="1:8" x14ac:dyDescent="0.25">
      <c r="A242" s="13">
        <v>16</v>
      </c>
      <c r="B242" s="13" t="s">
        <v>622</v>
      </c>
      <c r="C242" s="16">
        <v>41146</v>
      </c>
      <c r="D242" s="13">
        <v>5900</v>
      </c>
      <c r="E242" s="13">
        <f t="shared" si="15"/>
        <v>0</v>
      </c>
      <c r="F242" s="13" t="str">
        <f t="shared" si="13"/>
        <v>2012-08</v>
      </c>
      <c r="G242" s="13" t="str">
        <f t="shared" si="14"/>
        <v/>
      </c>
      <c r="H242" s="13" t="str">
        <f t="shared" si="12"/>
        <v/>
      </c>
    </row>
    <row r="243" spans="1:8" x14ac:dyDescent="0.25">
      <c r="A243" s="13">
        <v>16</v>
      </c>
      <c r="B243" s="13" t="s">
        <v>622</v>
      </c>
      <c r="C243" s="16">
        <v>41149</v>
      </c>
      <c r="D243" s="13">
        <v>5900</v>
      </c>
      <c r="E243" s="13">
        <f t="shared" si="15"/>
        <v>0</v>
      </c>
      <c r="F243" s="13" t="str">
        <f t="shared" si="13"/>
        <v>2012-08</v>
      </c>
      <c r="G243" s="13" t="str">
        <f t="shared" si="14"/>
        <v/>
      </c>
      <c r="H243" s="13" t="str">
        <f t="shared" si="12"/>
        <v/>
      </c>
    </row>
    <row r="244" spans="1:8" x14ac:dyDescent="0.25">
      <c r="A244" s="13">
        <v>16</v>
      </c>
      <c r="B244" s="13" t="s">
        <v>622</v>
      </c>
      <c r="C244" s="16">
        <v>41151</v>
      </c>
      <c r="D244" s="13">
        <v>5900</v>
      </c>
      <c r="E244" s="13">
        <f t="shared" si="15"/>
        <v>0</v>
      </c>
      <c r="F244" s="13" t="str">
        <f t="shared" si="13"/>
        <v>2012-08</v>
      </c>
      <c r="G244" s="13">
        <f t="shared" si="14"/>
        <v>5146.1538461538457</v>
      </c>
      <c r="H244" s="13" t="str">
        <f t="shared" si="12"/>
        <v/>
      </c>
    </row>
    <row r="245" spans="1:8" x14ac:dyDescent="0.25">
      <c r="A245" s="13">
        <v>16</v>
      </c>
      <c r="B245" s="13" t="s">
        <v>622</v>
      </c>
      <c r="C245" s="16">
        <v>41153</v>
      </c>
      <c r="D245" s="13">
        <v>5900</v>
      </c>
      <c r="E245" s="13">
        <f t="shared" si="15"/>
        <v>0</v>
      </c>
      <c r="F245" s="13" t="str">
        <f t="shared" si="13"/>
        <v>2012-09</v>
      </c>
      <c r="G245" s="13" t="str">
        <f t="shared" si="14"/>
        <v/>
      </c>
      <c r="H245" s="13" t="str">
        <f t="shared" si="12"/>
        <v/>
      </c>
    </row>
    <row r="246" spans="1:8" x14ac:dyDescent="0.25">
      <c r="A246" s="13">
        <v>16</v>
      </c>
      <c r="B246" s="13" t="s">
        <v>622</v>
      </c>
      <c r="C246" s="16">
        <v>41156</v>
      </c>
      <c r="D246" s="13">
        <v>5900</v>
      </c>
      <c r="E246" s="13">
        <f t="shared" si="15"/>
        <v>0</v>
      </c>
      <c r="F246" s="13" t="str">
        <f t="shared" si="13"/>
        <v>2012-09</v>
      </c>
      <c r="G246" s="13" t="str">
        <f t="shared" si="14"/>
        <v/>
      </c>
      <c r="H246" s="13" t="str">
        <f t="shared" si="12"/>
        <v/>
      </c>
    </row>
    <row r="247" spans="1:8" x14ac:dyDescent="0.25">
      <c r="A247" s="13">
        <v>16</v>
      </c>
      <c r="B247" s="13" t="s">
        <v>622</v>
      </c>
      <c r="C247" s="16">
        <v>41158</v>
      </c>
      <c r="D247" s="13">
        <v>5900</v>
      </c>
      <c r="E247" s="13">
        <f t="shared" si="15"/>
        <v>1</v>
      </c>
      <c r="F247" s="13" t="str">
        <f t="shared" si="13"/>
        <v>2012-09</v>
      </c>
      <c r="G247" s="13">
        <f t="shared" si="14"/>
        <v>5900</v>
      </c>
      <c r="H247" s="13" t="str">
        <f t="shared" si="12"/>
        <v/>
      </c>
    </row>
    <row r="248" spans="1:8" x14ac:dyDescent="0.25">
      <c r="A248" s="13">
        <v>16</v>
      </c>
      <c r="B248" s="13" t="s">
        <v>623</v>
      </c>
      <c r="C248" s="16">
        <v>41165</v>
      </c>
      <c r="D248" s="13">
        <v>8</v>
      </c>
      <c r="E248" s="13">
        <f t="shared" si="15"/>
        <v>0</v>
      </c>
      <c r="F248" s="13" t="str">
        <f t="shared" si="13"/>
        <v>2012-09</v>
      </c>
      <c r="G248" s="13" t="str">
        <f t="shared" si="14"/>
        <v/>
      </c>
      <c r="H248" s="13">
        <f t="shared" si="12"/>
        <v>8</v>
      </c>
    </row>
    <row r="249" spans="1:8" x14ac:dyDescent="0.25">
      <c r="A249" s="13">
        <v>16</v>
      </c>
      <c r="B249" s="13" t="s">
        <v>623</v>
      </c>
      <c r="C249" s="16">
        <v>41223</v>
      </c>
      <c r="D249" s="13">
        <v>2</v>
      </c>
      <c r="E249" s="13">
        <f t="shared" si="15"/>
        <v>0</v>
      </c>
      <c r="F249" s="13" t="str">
        <f t="shared" si="13"/>
        <v>2012-11</v>
      </c>
      <c r="G249" s="13" t="str">
        <f t="shared" si="14"/>
        <v/>
      </c>
      <c r="H249" s="13">
        <f t="shared" si="12"/>
        <v>2</v>
      </c>
    </row>
    <row r="250" spans="1:8" x14ac:dyDescent="0.25">
      <c r="A250" s="13">
        <v>17</v>
      </c>
      <c r="B250" s="13" t="s">
        <v>622</v>
      </c>
      <c r="C250" s="16">
        <v>41093</v>
      </c>
      <c r="D250" s="13">
        <v>800</v>
      </c>
      <c r="E250" s="13">
        <f t="shared" si="15"/>
        <v>0</v>
      </c>
      <c r="F250" s="13" t="str">
        <f t="shared" si="13"/>
        <v>2012-07</v>
      </c>
      <c r="G250" s="13" t="str">
        <f t="shared" si="14"/>
        <v/>
      </c>
      <c r="H250" s="13" t="str">
        <f t="shared" si="12"/>
        <v/>
      </c>
    </row>
    <row r="251" spans="1:8" x14ac:dyDescent="0.25">
      <c r="A251" s="13">
        <v>17</v>
      </c>
      <c r="B251" s="13" t="s">
        <v>622</v>
      </c>
      <c r="C251" s="16">
        <v>41095</v>
      </c>
      <c r="D251" s="13">
        <v>800</v>
      </c>
      <c r="E251" s="13">
        <f t="shared" si="15"/>
        <v>0</v>
      </c>
      <c r="F251" s="13" t="str">
        <f t="shared" si="13"/>
        <v>2012-07</v>
      </c>
      <c r="G251" s="13" t="str">
        <f t="shared" si="14"/>
        <v/>
      </c>
      <c r="H251" s="13" t="str">
        <f t="shared" si="12"/>
        <v/>
      </c>
    </row>
    <row r="252" spans="1:8" x14ac:dyDescent="0.25">
      <c r="A252" s="13">
        <v>17</v>
      </c>
      <c r="B252" s="13" t="s">
        <v>622</v>
      </c>
      <c r="C252" s="16">
        <v>41100</v>
      </c>
      <c r="D252" s="13">
        <v>900</v>
      </c>
      <c r="E252" s="13">
        <f t="shared" si="15"/>
        <v>0</v>
      </c>
      <c r="F252" s="13" t="str">
        <f t="shared" si="13"/>
        <v>2012-07</v>
      </c>
      <c r="G252" s="13" t="str">
        <f t="shared" si="14"/>
        <v/>
      </c>
      <c r="H252" s="13" t="str">
        <f t="shared" si="12"/>
        <v/>
      </c>
    </row>
    <row r="253" spans="1:8" x14ac:dyDescent="0.25">
      <c r="A253" s="13">
        <v>17</v>
      </c>
      <c r="B253" s="13" t="s">
        <v>622</v>
      </c>
      <c r="C253" s="16">
        <v>41102</v>
      </c>
      <c r="D253" s="13">
        <v>900</v>
      </c>
      <c r="E253" s="13">
        <f t="shared" si="15"/>
        <v>0</v>
      </c>
      <c r="F253" s="13" t="str">
        <f t="shared" si="13"/>
        <v>2012-07</v>
      </c>
      <c r="G253" s="13">
        <f t="shared" si="14"/>
        <v>850</v>
      </c>
      <c r="H253" s="13" t="str">
        <f t="shared" si="12"/>
        <v/>
      </c>
    </row>
    <row r="254" spans="1:8" x14ac:dyDescent="0.25">
      <c r="A254" s="13">
        <v>17</v>
      </c>
      <c r="B254" s="13" t="s">
        <v>622</v>
      </c>
      <c r="C254" s="16">
        <v>41123</v>
      </c>
      <c r="D254" s="13">
        <v>5000</v>
      </c>
      <c r="E254" s="13">
        <f t="shared" si="15"/>
        <v>0</v>
      </c>
      <c r="F254" s="13" t="str">
        <f t="shared" si="13"/>
        <v>2012-08</v>
      </c>
      <c r="G254" s="13" t="str">
        <f t="shared" si="14"/>
        <v/>
      </c>
      <c r="H254" s="13" t="str">
        <f t="shared" si="12"/>
        <v/>
      </c>
    </row>
    <row r="255" spans="1:8" x14ac:dyDescent="0.25">
      <c r="A255" s="13">
        <v>17</v>
      </c>
      <c r="B255" s="13" t="s">
        <v>622</v>
      </c>
      <c r="C255" s="16">
        <v>41125</v>
      </c>
      <c r="D255" s="13">
        <v>5000</v>
      </c>
      <c r="E255" s="13">
        <f t="shared" si="15"/>
        <v>0</v>
      </c>
      <c r="F255" s="13" t="str">
        <f t="shared" si="13"/>
        <v>2012-08</v>
      </c>
      <c r="G255" s="13" t="str">
        <f t="shared" si="14"/>
        <v/>
      </c>
      <c r="H255" s="13" t="str">
        <f t="shared" si="12"/>
        <v/>
      </c>
    </row>
    <row r="256" spans="1:8" x14ac:dyDescent="0.25">
      <c r="A256" s="13">
        <v>17</v>
      </c>
      <c r="B256" s="13" t="s">
        <v>622</v>
      </c>
      <c r="C256" s="16">
        <v>41128</v>
      </c>
      <c r="D256" s="13">
        <v>5000</v>
      </c>
      <c r="E256" s="13">
        <f t="shared" si="15"/>
        <v>0</v>
      </c>
      <c r="F256" s="13" t="str">
        <f t="shared" si="13"/>
        <v>2012-08</v>
      </c>
      <c r="G256" s="13" t="str">
        <f t="shared" si="14"/>
        <v/>
      </c>
      <c r="H256" s="13" t="str">
        <f t="shared" si="12"/>
        <v/>
      </c>
    </row>
    <row r="257" spans="1:8" x14ac:dyDescent="0.25">
      <c r="A257" s="13">
        <v>17</v>
      </c>
      <c r="B257" s="13" t="s">
        <v>622</v>
      </c>
      <c r="C257" s="16">
        <v>41149</v>
      </c>
      <c r="D257" s="13">
        <v>3200</v>
      </c>
      <c r="E257" s="13">
        <f t="shared" si="15"/>
        <v>0</v>
      </c>
      <c r="F257" s="13" t="str">
        <f t="shared" si="13"/>
        <v>2012-08</v>
      </c>
      <c r="G257" s="13" t="str">
        <f t="shared" si="14"/>
        <v/>
      </c>
      <c r="H257" s="13" t="str">
        <f t="shared" si="12"/>
        <v/>
      </c>
    </row>
    <row r="258" spans="1:8" x14ac:dyDescent="0.25">
      <c r="A258" s="13">
        <v>17</v>
      </c>
      <c r="B258" s="13" t="s">
        <v>622</v>
      </c>
      <c r="C258" s="16">
        <v>41151</v>
      </c>
      <c r="D258" s="13">
        <v>3200</v>
      </c>
      <c r="E258" s="13">
        <f t="shared" si="15"/>
        <v>0</v>
      </c>
      <c r="F258" s="13" t="str">
        <f t="shared" si="13"/>
        <v>2012-08</v>
      </c>
      <c r="G258" s="13">
        <f t="shared" si="14"/>
        <v>4280</v>
      </c>
      <c r="H258" s="13" t="str">
        <f t="shared" ref="H258:H321" si="16">IF(AND(B258="Med B", F258&gt;=VLOOKUP(A258, A:F, 6, FALSE)), D258, "")</f>
        <v/>
      </c>
    </row>
    <row r="259" spans="1:8" x14ac:dyDescent="0.25">
      <c r="A259" s="13">
        <v>17</v>
      </c>
      <c r="B259" s="13" t="s">
        <v>622</v>
      </c>
      <c r="C259" s="16">
        <v>41153</v>
      </c>
      <c r="D259" s="13">
        <v>3200</v>
      </c>
      <c r="E259" s="13">
        <f t="shared" si="15"/>
        <v>0</v>
      </c>
      <c r="F259" s="13" t="str">
        <f t="shared" ref="F259:F322" si="17">TEXT(C259, "yyyy-mm")</f>
        <v>2012-09</v>
      </c>
      <c r="G259" s="13" t="str">
        <f t="shared" ref="G259:G322" si="18">IF(AND(
    B259="Med A",
    C259=_xlfn.MAXIFS(C:C, A:A, A259, B:B, "Med A", F:F, F259),
    SUMIFS(E:E, A:A, A259) &gt; 0
  ),
  AVERAGEIFS(D:D, A:A, A259, B:B, "Med A", F:F, F259, C:C, "&gt;=" &amp; EOMONTH(C259, -1) + 1, C:C, "&lt;=" &amp; C259),
  "")</f>
        <v/>
      </c>
      <c r="H259" s="13" t="str">
        <f t="shared" si="16"/>
        <v/>
      </c>
    </row>
    <row r="260" spans="1:8" x14ac:dyDescent="0.25">
      <c r="A260" s="13">
        <v>17</v>
      </c>
      <c r="B260" s="13" t="s">
        <v>622</v>
      </c>
      <c r="C260" s="16">
        <v>41156</v>
      </c>
      <c r="D260" s="13">
        <v>3200</v>
      </c>
      <c r="E260" s="13">
        <f t="shared" ref="E260:E323" si="19">IF(AND(B260="Med A", B261="Med B", A260=A261), 1, IF(AND(B260="Med B", B261="Med A", A260=A261), 1, 0))</f>
        <v>0</v>
      </c>
      <c r="F260" s="13" t="str">
        <f t="shared" si="17"/>
        <v>2012-09</v>
      </c>
      <c r="G260" s="13" t="str">
        <f t="shared" si="18"/>
        <v/>
      </c>
      <c r="H260" s="13" t="str">
        <f t="shared" si="16"/>
        <v/>
      </c>
    </row>
    <row r="261" spans="1:8" x14ac:dyDescent="0.25">
      <c r="A261" s="13">
        <v>17</v>
      </c>
      <c r="B261" s="13" t="s">
        <v>622</v>
      </c>
      <c r="C261" s="16">
        <v>41158</v>
      </c>
      <c r="D261" s="13">
        <v>3200</v>
      </c>
      <c r="E261" s="13">
        <f t="shared" si="19"/>
        <v>1</v>
      </c>
      <c r="F261" s="13" t="str">
        <f t="shared" si="17"/>
        <v>2012-09</v>
      </c>
      <c r="G261" s="13">
        <f t="shared" si="18"/>
        <v>3200</v>
      </c>
      <c r="H261" s="13" t="str">
        <f t="shared" si="16"/>
        <v/>
      </c>
    </row>
    <row r="262" spans="1:8" x14ac:dyDescent="0.25">
      <c r="A262" s="13">
        <v>17</v>
      </c>
      <c r="B262" s="13" t="s">
        <v>623</v>
      </c>
      <c r="C262" s="16">
        <v>41165</v>
      </c>
      <c r="D262" s="13">
        <v>6</v>
      </c>
      <c r="E262" s="13">
        <f t="shared" si="19"/>
        <v>0</v>
      </c>
      <c r="F262" s="13" t="str">
        <f t="shared" si="17"/>
        <v>2012-09</v>
      </c>
      <c r="G262" s="13" t="str">
        <f t="shared" si="18"/>
        <v/>
      </c>
      <c r="H262" s="13">
        <f t="shared" si="16"/>
        <v>6</v>
      </c>
    </row>
    <row r="263" spans="1:8" x14ac:dyDescent="0.25">
      <c r="A263" s="13">
        <v>17</v>
      </c>
      <c r="B263" s="13" t="s">
        <v>623</v>
      </c>
      <c r="C263" s="16">
        <v>41193</v>
      </c>
      <c r="D263" s="13">
        <v>5</v>
      </c>
      <c r="E263" s="13">
        <f t="shared" si="19"/>
        <v>0</v>
      </c>
      <c r="F263" s="13" t="str">
        <f t="shared" si="17"/>
        <v>2012-10</v>
      </c>
      <c r="G263" s="13" t="str">
        <f t="shared" si="18"/>
        <v/>
      </c>
      <c r="H263" s="13">
        <f t="shared" si="16"/>
        <v>5</v>
      </c>
    </row>
    <row r="264" spans="1:8" x14ac:dyDescent="0.25">
      <c r="A264" s="13">
        <v>17</v>
      </c>
      <c r="B264" s="13" t="s">
        <v>623</v>
      </c>
      <c r="C264" s="16">
        <v>41228</v>
      </c>
      <c r="D264" s="13">
        <v>16</v>
      </c>
      <c r="E264" s="13">
        <f t="shared" si="19"/>
        <v>0</v>
      </c>
      <c r="F264" s="13" t="str">
        <f t="shared" si="17"/>
        <v>2012-11</v>
      </c>
      <c r="G264" s="13" t="str">
        <f t="shared" si="18"/>
        <v/>
      </c>
      <c r="H264" s="13">
        <f t="shared" si="16"/>
        <v>16</v>
      </c>
    </row>
    <row r="265" spans="1:8" x14ac:dyDescent="0.25">
      <c r="A265" s="13">
        <v>18</v>
      </c>
      <c r="B265" s="13" t="s">
        <v>622</v>
      </c>
      <c r="C265" s="16">
        <v>41096</v>
      </c>
      <c r="D265" s="13">
        <v>3300</v>
      </c>
      <c r="E265" s="13">
        <f t="shared" si="19"/>
        <v>0</v>
      </c>
      <c r="F265" s="13" t="str">
        <f t="shared" si="17"/>
        <v>2012-07</v>
      </c>
      <c r="G265" s="13" t="str">
        <f t="shared" si="18"/>
        <v/>
      </c>
      <c r="H265" s="13" t="str">
        <f t="shared" si="16"/>
        <v/>
      </c>
    </row>
    <row r="266" spans="1:8" x14ac:dyDescent="0.25">
      <c r="A266" s="13">
        <v>18</v>
      </c>
      <c r="B266" s="13" t="s">
        <v>622</v>
      </c>
      <c r="C266" s="16">
        <v>41099</v>
      </c>
      <c r="D266" s="13">
        <v>3300</v>
      </c>
      <c r="E266" s="13">
        <f t="shared" si="19"/>
        <v>0</v>
      </c>
      <c r="F266" s="13" t="str">
        <f t="shared" si="17"/>
        <v>2012-07</v>
      </c>
      <c r="G266" s="13" t="str">
        <f t="shared" si="18"/>
        <v/>
      </c>
      <c r="H266" s="13" t="str">
        <f t="shared" si="16"/>
        <v/>
      </c>
    </row>
    <row r="267" spans="1:8" x14ac:dyDescent="0.25">
      <c r="A267" s="13">
        <v>18</v>
      </c>
      <c r="B267" s="13" t="s">
        <v>622</v>
      </c>
      <c r="C267" s="16">
        <v>41101</v>
      </c>
      <c r="D267" s="13">
        <v>3300</v>
      </c>
      <c r="E267" s="13">
        <f t="shared" si="19"/>
        <v>0</v>
      </c>
      <c r="F267" s="13" t="str">
        <f t="shared" si="17"/>
        <v>2012-07</v>
      </c>
      <c r="G267" s="13" t="str">
        <f t="shared" si="18"/>
        <v/>
      </c>
      <c r="H267" s="13" t="str">
        <f t="shared" si="16"/>
        <v/>
      </c>
    </row>
    <row r="268" spans="1:8" x14ac:dyDescent="0.25">
      <c r="A268" s="13">
        <v>18</v>
      </c>
      <c r="B268" s="13" t="s">
        <v>622</v>
      </c>
      <c r="C268" s="16">
        <v>41103</v>
      </c>
      <c r="D268" s="13">
        <v>3300</v>
      </c>
      <c r="E268" s="13">
        <f t="shared" si="19"/>
        <v>0</v>
      </c>
      <c r="F268" s="13" t="str">
        <f t="shared" si="17"/>
        <v>2012-07</v>
      </c>
      <c r="G268" s="13" t="str">
        <f t="shared" si="18"/>
        <v/>
      </c>
      <c r="H268" s="13" t="str">
        <f t="shared" si="16"/>
        <v/>
      </c>
    </row>
    <row r="269" spans="1:8" x14ac:dyDescent="0.25">
      <c r="A269" s="13">
        <v>18</v>
      </c>
      <c r="B269" s="13" t="s">
        <v>622</v>
      </c>
      <c r="C269" s="16">
        <v>41106</v>
      </c>
      <c r="D269" s="13">
        <v>3300</v>
      </c>
      <c r="E269" s="13">
        <f t="shared" si="19"/>
        <v>0</v>
      </c>
      <c r="F269" s="13" t="str">
        <f t="shared" si="17"/>
        <v>2012-07</v>
      </c>
      <c r="G269" s="13" t="str">
        <f t="shared" si="18"/>
        <v/>
      </c>
      <c r="H269" s="13" t="str">
        <f t="shared" si="16"/>
        <v/>
      </c>
    </row>
    <row r="270" spans="1:8" x14ac:dyDescent="0.25">
      <c r="A270" s="13">
        <v>18</v>
      </c>
      <c r="B270" s="13" t="s">
        <v>622</v>
      </c>
      <c r="C270" s="16">
        <v>41108</v>
      </c>
      <c r="D270" s="13">
        <v>3300</v>
      </c>
      <c r="E270" s="13">
        <f t="shared" si="19"/>
        <v>0</v>
      </c>
      <c r="F270" s="13" t="str">
        <f t="shared" si="17"/>
        <v>2012-07</v>
      </c>
      <c r="G270" s="13" t="str">
        <f t="shared" si="18"/>
        <v/>
      </c>
      <c r="H270" s="13" t="str">
        <f t="shared" si="16"/>
        <v/>
      </c>
    </row>
    <row r="271" spans="1:8" x14ac:dyDescent="0.25">
      <c r="A271" s="13">
        <v>18</v>
      </c>
      <c r="B271" s="13" t="s">
        <v>622</v>
      </c>
      <c r="C271" s="16">
        <v>41110</v>
      </c>
      <c r="D271" s="13">
        <v>4300</v>
      </c>
      <c r="E271" s="13">
        <f t="shared" si="19"/>
        <v>0</v>
      </c>
      <c r="F271" s="13" t="str">
        <f t="shared" si="17"/>
        <v>2012-07</v>
      </c>
      <c r="G271" s="13" t="str">
        <f t="shared" si="18"/>
        <v/>
      </c>
      <c r="H271" s="13" t="str">
        <f t="shared" si="16"/>
        <v/>
      </c>
    </row>
    <row r="272" spans="1:8" x14ac:dyDescent="0.25">
      <c r="A272" s="13">
        <v>18</v>
      </c>
      <c r="B272" s="13" t="s">
        <v>622</v>
      </c>
      <c r="C272" s="16">
        <v>41113</v>
      </c>
      <c r="D272" s="13">
        <v>4300</v>
      </c>
      <c r="E272" s="13">
        <f t="shared" si="19"/>
        <v>0</v>
      </c>
      <c r="F272" s="13" t="str">
        <f t="shared" si="17"/>
        <v>2012-07</v>
      </c>
      <c r="G272" s="13" t="str">
        <f t="shared" si="18"/>
        <v/>
      </c>
      <c r="H272" s="13" t="str">
        <f t="shared" si="16"/>
        <v/>
      </c>
    </row>
    <row r="273" spans="1:8" x14ac:dyDescent="0.25">
      <c r="A273" s="13">
        <v>18</v>
      </c>
      <c r="B273" s="13" t="s">
        <v>622</v>
      </c>
      <c r="C273" s="16">
        <v>41115</v>
      </c>
      <c r="D273" s="13">
        <v>4300</v>
      </c>
      <c r="E273" s="13">
        <f t="shared" si="19"/>
        <v>0</v>
      </c>
      <c r="F273" s="13" t="str">
        <f t="shared" si="17"/>
        <v>2012-07</v>
      </c>
      <c r="G273" s="13" t="str">
        <f t="shared" si="18"/>
        <v/>
      </c>
      <c r="H273" s="13" t="str">
        <f t="shared" si="16"/>
        <v/>
      </c>
    </row>
    <row r="274" spans="1:8" x14ac:dyDescent="0.25">
      <c r="A274" s="13">
        <v>18</v>
      </c>
      <c r="B274" s="13" t="s">
        <v>622</v>
      </c>
      <c r="C274" s="16">
        <v>41117</v>
      </c>
      <c r="D274" s="13">
        <v>4300</v>
      </c>
      <c r="E274" s="13">
        <f t="shared" si="19"/>
        <v>0</v>
      </c>
      <c r="F274" s="13" t="str">
        <f t="shared" si="17"/>
        <v>2012-07</v>
      </c>
      <c r="G274" s="13" t="str">
        <f t="shared" si="18"/>
        <v/>
      </c>
      <c r="H274" s="13" t="str">
        <f t="shared" si="16"/>
        <v/>
      </c>
    </row>
    <row r="275" spans="1:8" x14ac:dyDescent="0.25">
      <c r="A275" s="13">
        <v>18</v>
      </c>
      <c r="B275" s="13" t="s">
        <v>622</v>
      </c>
      <c r="C275" s="16">
        <v>41120</v>
      </c>
      <c r="D275" s="13">
        <v>4300</v>
      </c>
      <c r="E275" s="13">
        <f t="shared" si="19"/>
        <v>0</v>
      </c>
      <c r="F275" s="13" t="str">
        <f t="shared" si="17"/>
        <v>2012-07</v>
      </c>
      <c r="G275" s="13">
        <f t="shared" si="18"/>
        <v>3754.5454545454545</v>
      </c>
      <c r="H275" s="13" t="str">
        <f t="shared" si="16"/>
        <v/>
      </c>
    </row>
    <row r="276" spans="1:8" x14ac:dyDescent="0.25">
      <c r="A276" s="13">
        <v>18</v>
      </c>
      <c r="B276" s="13" t="s">
        <v>622</v>
      </c>
      <c r="C276" s="16">
        <v>41122</v>
      </c>
      <c r="D276" s="13">
        <v>4300</v>
      </c>
      <c r="E276" s="13">
        <f t="shared" si="19"/>
        <v>0</v>
      </c>
      <c r="F276" s="13" t="str">
        <f t="shared" si="17"/>
        <v>2012-08</v>
      </c>
      <c r="G276" s="13" t="str">
        <f t="shared" si="18"/>
        <v/>
      </c>
      <c r="H276" s="13" t="str">
        <f t="shared" si="16"/>
        <v/>
      </c>
    </row>
    <row r="277" spans="1:8" x14ac:dyDescent="0.25">
      <c r="A277" s="13">
        <v>18</v>
      </c>
      <c r="B277" s="13" t="s">
        <v>622</v>
      </c>
      <c r="C277" s="16">
        <v>41124</v>
      </c>
      <c r="D277" s="13">
        <v>4300</v>
      </c>
      <c r="E277" s="13">
        <f t="shared" si="19"/>
        <v>0</v>
      </c>
      <c r="F277" s="13" t="str">
        <f t="shared" si="17"/>
        <v>2012-08</v>
      </c>
      <c r="G277" s="13" t="str">
        <f t="shared" si="18"/>
        <v/>
      </c>
      <c r="H277" s="13" t="str">
        <f t="shared" si="16"/>
        <v/>
      </c>
    </row>
    <row r="278" spans="1:8" x14ac:dyDescent="0.25">
      <c r="A278" s="13">
        <v>18</v>
      </c>
      <c r="B278" s="13" t="s">
        <v>622</v>
      </c>
      <c r="C278" s="16">
        <v>41127</v>
      </c>
      <c r="D278" s="13">
        <v>4800</v>
      </c>
      <c r="E278" s="13">
        <f t="shared" si="19"/>
        <v>0</v>
      </c>
      <c r="F278" s="13" t="str">
        <f t="shared" si="17"/>
        <v>2012-08</v>
      </c>
      <c r="G278" s="13" t="str">
        <f t="shared" si="18"/>
        <v/>
      </c>
      <c r="H278" s="13" t="str">
        <f t="shared" si="16"/>
        <v/>
      </c>
    </row>
    <row r="279" spans="1:8" x14ac:dyDescent="0.25">
      <c r="A279" s="13">
        <v>18</v>
      </c>
      <c r="B279" s="13" t="s">
        <v>622</v>
      </c>
      <c r="C279" s="16">
        <v>41129</v>
      </c>
      <c r="D279" s="13">
        <v>4800</v>
      </c>
      <c r="E279" s="13">
        <f t="shared" si="19"/>
        <v>0</v>
      </c>
      <c r="F279" s="13" t="str">
        <f t="shared" si="17"/>
        <v>2012-08</v>
      </c>
      <c r="G279" s="13" t="str">
        <f t="shared" si="18"/>
        <v/>
      </c>
      <c r="H279" s="13" t="str">
        <f t="shared" si="16"/>
        <v/>
      </c>
    </row>
    <row r="280" spans="1:8" x14ac:dyDescent="0.25">
      <c r="A280" s="13">
        <v>18</v>
      </c>
      <c r="B280" s="13" t="s">
        <v>622</v>
      </c>
      <c r="C280" s="16">
        <v>41131</v>
      </c>
      <c r="D280" s="13">
        <v>4800</v>
      </c>
      <c r="E280" s="13">
        <f t="shared" si="19"/>
        <v>0</v>
      </c>
      <c r="F280" s="13" t="str">
        <f t="shared" si="17"/>
        <v>2012-08</v>
      </c>
      <c r="G280" s="13" t="str">
        <f t="shared" si="18"/>
        <v/>
      </c>
      <c r="H280" s="13" t="str">
        <f t="shared" si="16"/>
        <v/>
      </c>
    </row>
    <row r="281" spans="1:8" x14ac:dyDescent="0.25">
      <c r="A281" s="13">
        <v>18</v>
      </c>
      <c r="B281" s="13" t="s">
        <v>622</v>
      </c>
      <c r="C281" s="16">
        <v>41134</v>
      </c>
      <c r="D281" s="13">
        <v>4800</v>
      </c>
      <c r="E281" s="13">
        <f t="shared" si="19"/>
        <v>0</v>
      </c>
      <c r="F281" s="13" t="str">
        <f t="shared" si="17"/>
        <v>2012-08</v>
      </c>
      <c r="G281" s="13" t="str">
        <f t="shared" si="18"/>
        <v/>
      </c>
      <c r="H281" s="13" t="str">
        <f t="shared" si="16"/>
        <v/>
      </c>
    </row>
    <row r="282" spans="1:8" x14ac:dyDescent="0.25">
      <c r="A282" s="13">
        <v>18</v>
      </c>
      <c r="B282" s="13" t="s">
        <v>622</v>
      </c>
      <c r="C282" s="16">
        <v>41136</v>
      </c>
      <c r="D282" s="13">
        <v>4800</v>
      </c>
      <c r="E282" s="13">
        <f t="shared" si="19"/>
        <v>0</v>
      </c>
      <c r="F282" s="13" t="str">
        <f t="shared" si="17"/>
        <v>2012-08</v>
      </c>
      <c r="G282" s="13" t="str">
        <f t="shared" si="18"/>
        <v/>
      </c>
      <c r="H282" s="13" t="str">
        <f t="shared" si="16"/>
        <v/>
      </c>
    </row>
    <row r="283" spans="1:8" x14ac:dyDescent="0.25">
      <c r="A283" s="13">
        <v>18</v>
      </c>
      <c r="B283" s="13" t="s">
        <v>622</v>
      </c>
      <c r="C283" s="16">
        <v>41138</v>
      </c>
      <c r="D283" s="13">
        <v>4800</v>
      </c>
      <c r="E283" s="13">
        <f t="shared" si="19"/>
        <v>0</v>
      </c>
      <c r="F283" s="13" t="str">
        <f t="shared" si="17"/>
        <v>2012-08</v>
      </c>
      <c r="G283" s="13" t="str">
        <f t="shared" si="18"/>
        <v/>
      </c>
      <c r="H283" s="13" t="str">
        <f t="shared" si="16"/>
        <v/>
      </c>
    </row>
    <row r="284" spans="1:8" x14ac:dyDescent="0.25">
      <c r="A284" s="13">
        <v>18</v>
      </c>
      <c r="B284" s="13" t="s">
        <v>622</v>
      </c>
      <c r="C284" s="16">
        <v>41141</v>
      </c>
      <c r="D284" s="13">
        <v>5800</v>
      </c>
      <c r="E284" s="13">
        <f t="shared" si="19"/>
        <v>0</v>
      </c>
      <c r="F284" s="13" t="str">
        <f t="shared" si="17"/>
        <v>2012-08</v>
      </c>
      <c r="G284" s="13" t="str">
        <f t="shared" si="18"/>
        <v/>
      </c>
      <c r="H284" s="13" t="str">
        <f t="shared" si="16"/>
        <v/>
      </c>
    </row>
    <row r="285" spans="1:8" x14ac:dyDescent="0.25">
      <c r="A285" s="13">
        <v>18</v>
      </c>
      <c r="B285" s="13" t="s">
        <v>622</v>
      </c>
      <c r="C285" s="16">
        <v>41143</v>
      </c>
      <c r="D285" s="13">
        <v>5800</v>
      </c>
      <c r="E285" s="13">
        <f t="shared" si="19"/>
        <v>0</v>
      </c>
      <c r="F285" s="13" t="str">
        <f t="shared" si="17"/>
        <v>2012-08</v>
      </c>
      <c r="G285" s="13" t="str">
        <f t="shared" si="18"/>
        <v/>
      </c>
      <c r="H285" s="13" t="str">
        <f t="shared" si="16"/>
        <v/>
      </c>
    </row>
    <row r="286" spans="1:8" x14ac:dyDescent="0.25">
      <c r="A286" s="13">
        <v>18</v>
      </c>
      <c r="B286" s="13" t="s">
        <v>622</v>
      </c>
      <c r="C286" s="16">
        <v>41145</v>
      </c>
      <c r="D286" s="13">
        <v>5800</v>
      </c>
      <c r="E286" s="13">
        <f t="shared" si="19"/>
        <v>0</v>
      </c>
      <c r="F286" s="13" t="str">
        <f t="shared" si="17"/>
        <v>2012-08</v>
      </c>
      <c r="G286" s="13" t="str">
        <f t="shared" si="18"/>
        <v/>
      </c>
      <c r="H286" s="13" t="str">
        <f t="shared" si="16"/>
        <v/>
      </c>
    </row>
    <row r="287" spans="1:8" x14ac:dyDescent="0.25">
      <c r="A287" s="13">
        <v>18</v>
      </c>
      <c r="B287" s="13" t="s">
        <v>622</v>
      </c>
      <c r="C287" s="16">
        <v>41148</v>
      </c>
      <c r="D287" s="13">
        <v>5800</v>
      </c>
      <c r="E287" s="13">
        <f t="shared" si="19"/>
        <v>0</v>
      </c>
      <c r="F287" s="13" t="str">
        <f t="shared" si="17"/>
        <v>2012-08</v>
      </c>
      <c r="G287" s="13" t="str">
        <f t="shared" si="18"/>
        <v/>
      </c>
      <c r="H287" s="13" t="str">
        <f t="shared" si="16"/>
        <v/>
      </c>
    </row>
    <row r="288" spans="1:8" x14ac:dyDescent="0.25">
      <c r="A288" s="13">
        <v>18</v>
      </c>
      <c r="B288" s="13" t="s">
        <v>622</v>
      </c>
      <c r="C288" s="16">
        <v>41150</v>
      </c>
      <c r="D288" s="13">
        <v>5800</v>
      </c>
      <c r="E288" s="13">
        <f t="shared" si="19"/>
        <v>0</v>
      </c>
      <c r="F288" s="13" t="str">
        <f t="shared" si="17"/>
        <v>2012-08</v>
      </c>
      <c r="G288" s="13" t="str">
        <f t="shared" si="18"/>
        <v/>
      </c>
      <c r="H288" s="13" t="str">
        <f t="shared" si="16"/>
        <v/>
      </c>
    </row>
    <row r="289" spans="1:8" x14ac:dyDescent="0.25">
      <c r="A289" s="13">
        <v>18</v>
      </c>
      <c r="B289" s="13" t="s">
        <v>622</v>
      </c>
      <c r="C289" s="16">
        <v>41152</v>
      </c>
      <c r="D289" s="13">
        <v>5800</v>
      </c>
      <c r="E289" s="13">
        <f t="shared" si="19"/>
        <v>0</v>
      </c>
      <c r="F289" s="13" t="str">
        <f t="shared" si="17"/>
        <v>2012-08</v>
      </c>
      <c r="G289" s="13">
        <f t="shared" si="18"/>
        <v>5157.1428571428569</v>
      </c>
      <c r="H289" s="13" t="str">
        <f t="shared" si="16"/>
        <v/>
      </c>
    </row>
    <row r="290" spans="1:8" x14ac:dyDescent="0.25">
      <c r="A290" s="13">
        <v>18</v>
      </c>
      <c r="B290" s="13" t="s">
        <v>622</v>
      </c>
      <c r="C290" s="16">
        <v>41155</v>
      </c>
      <c r="D290" s="13">
        <v>5800</v>
      </c>
      <c r="E290" s="13">
        <f t="shared" si="19"/>
        <v>0</v>
      </c>
      <c r="F290" s="13" t="str">
        <f t="shared" si="17"/>
        <v>2012-09</v>
      </c>
      <c r="G290" s="13" t="str">
        <f t="shared" si="18"/>
        <v/>
      </c>
      <c r="H290" s="13" t="str">
        <f t="shared" si="16"/>
        <v/>
      </c>
    </row>
    <row r="291" spans="1:8" x14ac:dyDescent="0.25">
      <c r="A291" s="13">
        <v>18</v>
      </c>
      <c r="B291" s="13" t="s">
        <v>622</v>
      </c>
      <c r="C291" s="16">
        <v>41157</v>
      </c>
      <c r="D291" s="13">
        <v>5800</v>
      </c>
      <c r="E291" s="13">
        <f t="shared" si="19"/>
        <v>1</v>
      </c>
      <c r="F291" s="13" t="str">
        <f t="shared" si="17"/>
        <v>2012-09</v>
      </c>
      <c r="G291" s="13">
        <f t="shared" si="18"/>
        <v>5800</v>
      </c>
      <c r="H291" s="13" t="str">
        <f t="shared" si="16"/>
        <v/>
      </c>
    </row>
    <row r="292" spans="1:8" x14ac:dyDescent="0.25">
      <c r="A292" s="13">
        <v>18</v>
      </c>
      <c r="B292" s="13" t="s">
        <v>623</v>
      </c>
      <c r="C292" s="16">
        <v>41173</v>
      </c>
      <c r="D292" s="13">
        <v>8</v>
      </c>
      <c r="E292" s="13">
        <f t="shared" si="19"/>
        <v>0</v>
      </c>
      <c r="F292" s="13" t="str">
        <f t="shared" si="17"/>
        <v>2012-09</v>
      </c>
      <c r="G292" s="13" t="str">
        <f t="shared" si="18"/>
        <v/>
      </c>
      <c r="H292" s="13">
        <f t="shared" si="16"/>
        <v>8</v>
      </c>
    </row>
    <row r="293" spans="1:8" x14ac:dyDescent="0.25">
      <c r="A293" s="13">
        <v>18</v>
      </c>
      <c r="B293" s="13" t="s">
        <v>623</v>
      </c>
      <c r="C293" s="16">
        <v>41192</v>
      </c>
      <c r="D293" s="13">
        <v>8</v>
      </c>
      <c r="E293" s="13">
        <f t="shared" si="19"/>
        <v>0</v>
      </c>
      <c r="F293" s="13" t="str">
        <f t="shared" si="17"/>
        <v>2012-10</v>
      </c>
      <c r="G293" s="13" t="str">
        <f t="shared" si="18"/>
        <v/>
      </c>
      <c r="H293" s="13">
        <f t="shared" si="16"/>
        <v>8</v>
      </c>
    </row>
    <row r="294" spans="1:8" x14ac:dyDescent="0.25">
      <c r="A294" s="13">
        <v>18</v>
      </c>
      <c r="B294" s="13" t="s">
        <v>623</v>
      </c>
      <c r="C294" s="16">
        <v>41228</v>
      </c>
      <c r="D294" s="13">
        <v>8</v>
      </c>
      <c r="E294" s="13">
        <f t="shared" si="19"/>
        <v>0</v>
      </c>
      <c r="F294" s="13" t="str">
        <f t="shared" si="17"/>
        <v>2012-11</v>
      </c>
      <c r="G294" s="13" t="str">
        <f t="shared" si="18"/>
        <v/>
      </c>
      <c r="H294" s="13">
        <f t="shared" si="16"/>
        <v>8</v>
      </c>
    </row>
    <row r="295" spans="1:8" x14ac:dyDescent="0.25">
      <c r="A295" s="13">
        <v>19</v>
      </c>
      <c r="B295" s="13" t="s">
        <v>622</v>
      </c>
      <c r="C295" s="16">
        <v>41092</v>
      </c>
      <c r="D295" s="13">
        <v>1700</v>
      </c>
      <c r="E295" s="13">
        <f t="shared" si="19"/>
        <v>0</v>
      </c>
      <c r="F295" s="13" t="str">
        <f t="shared" si="17"/>
        <v>2012-07</v>
      </c>
      <c r="G295" s="13" t="str">
        <f t="shared" si="18"/>
        <v/>
      </c>
      <c r="H295" s="13" t="str">
        <f t="shared" si="16"/>
        <v/>
      </c>
    </row>
    <row r="296" spans="1:8" x14ac:dyDescent="0.25">
      <c r="A296" s="13">
        <v>19</v>
      </c>
      <c r="B296" s="13" t="s">
        <v>622</v>
      </c>
      <c r="C296" s="16">
        <v>41094</v>
      </c>
      <c r="D296" s="13">
        <v>1700</v>
      </c>
      <c r="E296" s="13">
        <f t="shared" si="19"/>
        <v>0</v>
      </c>
      <c r="F296" s="13" t="str">
        <f t="shared" si="17"/>
        <v>2012-07</v>
      </c>
      <c r="G296" s="13" t="str">
        <f t="shared" si="18"/>
        <v/>
      </c>
      <c r="H296" s="13" t="str">
        <f t="shared" si="16"/>
        <v/>
      </c>
    </row>
    <row r="297" spans="1:8" x14ac:dyDescent="0.25">
      <c r="A297" s="13">
        <v>19</v>
      </c>
      <c r="B297" s="13" t="s">
        <v>622</v>
      </c>
      <c r="C297" s="16">
        <v>41096</v>
      </c>
      <c r="D297" s="13">
        <v>1700</v>
      </c>
      <c r="E297" s="13">
        <f t="shared" si="19"/>
        <v>0</v>
      </c>
      <c r="F297" s="13" t="str">
        <f t="shared" si="17"/>
        <v>2012-07</v>
      </c>
      <c r="G297" s="13" t="str">
        <f t="shared" si="18"/>
        <v/>
      </c>
      <c r="H297" s="13" t="str">
        <f t="shared" si="16"/>
        <v/>
      </c>
    </row>
    <row r="298" spans="1:8" x14ac:dyDescent="0.25">
      <c r="A298" s="13">
        <v>19</v>
      </c>
      <c r="B298" s="13" t="s">
        <v>622</v>
      </c>
      <c r="C298" s="16">
        <v>41099</v>
      </c>
      <c r="D298" s="13">
        <v>1700</v>
      </c>
      <c r="E298" s="13">
        <f t="shared" si="19"/>
        <v>0</v>
      </c>
      <c r="F298" s="13" t="str">
        <f t="shared" si="17"/>
        <v>2012-07</v>
      </c>
      <c r="G298" s="13" t="str">
        <f t="shared" si="18"/>
        <v/>
      </c>
      <c r="H298" s="13" t="str">
        <f t="shared" si="16"/>
        <v/>
      </c>
    </row>
    <row r="299" spans="1:8" x14ac:dyDescent="0.25">
      <c r="A299" s="13">
        <v>19</v>
      </c>
      <c r="B299" s="13" t="s">
        <v>622</v>
      </c>
      <c r="C299" s="16">
        <v>41101</v>
      </c>
      <c r="D299" s="13">
        <v>1700</v>
      </c>
      <c r="E299" s="13">
        <f t="shared" si="19"/>
        <v>0</v>
      </c>
      <c r="F299" s="13" t="str">
        <f t="shared" si="17"/>
        <v>2012-07</v>
      </c>
      <c r="G299" s="13" t="str">
        <f t="shared" si="18"/>
        <v/>
      </c>
      <c r="H299" s="13" t="str">
        <f t="shared" si="16"/>
        <v/>
      </c>
    </row>
    <row r="300" spans="1:8" x14ac:dyDescent="0.25">
      <c r="A300" s="13">
        <v>19</v>
      </c>
      <c r="B300" s="13" t="s">
        <v>622</v>
      </c>
      <c r="C300" s="16">
        <v>41103</v>
      </c>
      <c r="D300" s="13">
        <v>1700</v>
      </c>
      <c r="E300" s="13">
        <f t="shared" si="19"/>
        <v>0</v>
      </c>
      <c r="F300" s="13" t="str">
        <f t="shared" si="17"/>
        <v>2012-07</v>
      </c>
      <c r="G300" s="13" t="str">
        <f t="shared" si="18"/>
        <v/>
      </c>
      <c r="H300" s="13" t="str">
        <f t="shared" si="16"/>
        <v/>
      </c>
    </row>
    <row r="301" spans="1:8" x14ac:dyDescent="0.25">
      <c r="A301" s="13">
        <v>19</v>
      </c>
      <c r="B301" s="13" t="s">
        <v>622</v>
      </c>
      <c r="C301" s="16">
        <v>41106</v>
      </c>
      <c r="D301" s="13">
        <v>1700</v>
      </c>
      <c r="E301" s="13">
        <f t="shared" si="19"/>
        <v>0</v>
      </c>
      <c r="F301" s="13" t="str">
        <f t="shared" si="17"/>
        <v>2012-07</v>
      </c>
      <c r="G301" s="13" t="str">
        <f t="shared" si="18"/>
        <v/>
      </c>
      <c r="H301" s="13" t="str">
        <f t="shared" si="16"/>
        <v/>
      </c>
    </row>
    <row r="302" spans="1:8" x14ac:dyDescent="0.25">
      <c r="A302" s="13">
        <v>19</v>
      </c>
      <c r="B302" s="13" t="s">
        <v>622</v>
      </c>
      <c r="C302" s="16">
        <v>41108</v>
      </c>
      <c r="D302" s="13">
        <v>1700</v>
      </c>
      <c r="E302" s="13">
        <f t="shared" si="19"/>
        <v>0</v>
      </c>
      <c r="F302" s="13" t="str">
        <f t="shared" si="17"/>
        <v>2012-07</v>
      </c>
      <c r="G302" s="13" t="str">
        <f t="shared" si="18"/>
        <v/>
      </c>
      <c r="H302" s="13" t="str">
        <f t="shared" si="16"/>
        <v/>
      </c>
    </row>
    <row r="303" spans="1:8" x14ac:dyDescent="0.25">
      <c r="A303" s="13">
        <v>19</v>
      </c>
      <c r="B303" s="13" t="s">
        <v>622</v>
      </c>
      <c r="C303" s="16">
        <v>41110</v>
      </c>
      <c r="D303" s="13">
        <v>1700</v>
      </c>
      <c r="E303" s="13">
        <f t="shared" si="19"/>
        <v>0</v>
      </c>
      <c r="F303" s="13" t="str">
        <f t="shared" si="17"/>
        <v>2012-07</v>
      </c>
      <c r="G303" s="13" t="str">
        <f t="shared" si="18"/>
        <v/>
      </c>
      <c r="H303" s="13" t="str">
        <f t="shared" si="16"/>
        <v/>
      </c>
    </row>
    <row r="304" spans="1:8" x14ac:dyDescent="0.25">
      <c r="A304" s="13">
        <v>19</v>
      </c>
      <c r="B304" s="13" t="s">
        <v>622</v>
      </c>
      <c r="C304" s="16">
        <v>41113</v>
      </c>
      <c r="D304" s="13">
        <v>1700</v>
      </c>
      <c r="E304" s="13">
        <f t="shared" si="19"/>
        <v>0</v>
      </c>
      <c r="F304" s="13" t="str">
        <f t="shared" si="17"/>
        <v>2012-07</v>
      </c>
      <c r="G304" s="13" t="str">
        <f t="shared" si="18"/>
        <v/>
      </c>
      <c r="H304" s="13" t="str">
        <f t="shared" si="16"/>
        <v/>
      </c>
    </row>
    <row r="305" spans="1:8" x14ac:dyDescent="0.25">
      <c r="A305" s="13">
        <v>19</v>
      </c>
      <c r="B305" s="13" t="s">
        <v>622</v>
      </c>
      <c r="C305" s="16">
        <v>41115</v>
      </c>
      <c r="D305" s="13">
        <v>1700</v>
      </c>
      <c r="E305" s="13">
        <f t="shared" si="19"/>
        <v>0</v>
      </c>
      <c r="F305" s="13" t="str">
        <f t="shared" si="17"/>
        <v>2012-07</v>
      </c>
      <c r="G305" s="13" t="str">
        <f t="shared" si="18"/>
        <v/>
      </c>
      <c r="H305" s="13" t="str">
        <f t="shared" si="16"/>
        <v/>
      </c>
    </row>
    <row r="306" spans="1:8" x14ac:dyDescent="0.25">
      <c r="A306" s="13">
        <v>19</v>
      </c>
      <c r="B306" s="13" t="s">
        <v>622</v>
      </c>
      <c r="C306" s="16">
        <v>41117</v>
      </c>
      <c r="D306" s="13">
        <v>1700</v>
      </c>
      <c r="E306" s="13">
        <f t="shared" si="19"/>
        <v>0</v>
      </c>
      <c r="F306" s="13" t="str">
        <f t="shared" si="17"/>
        <v>2012-07</v>
      </c>
      <c r="G306" s="13" t="str">
        <f t="shared" si="18"/>
        <v/>
      </c>
      <c r="H306" s="13" t="str">
        <f t="shared" si="16"/>
        <v/>
      </c>
    </row>
    <row r="307" spans="1:8" x14ac:dyDescent="0.25">
      <c r="A307" s="13">
        <v>19</v>
      </c>
      <c r="B307" s="13" t="s">
        <v>622</v>
      </c>
      <c r="C307" s="16">
        <v>41120</v>
      </c>
      <c r="D307" s="13">
        <v>1700</v>
      </c>
      <c r="E307" s="13">
        <f t="shared" si="19"/>
        <v>0</v>
      </c>
      <c r="F307" s="13" t="str">
        <f t="shared" si="17"/>
        <v>2012-07</v>
      </c>
      <c r="G307" s="13">
        <f t="shared" si="18"/>
        <v>1700</v>
      </c>
      <c r="H307" s="13" t="str">
        <f t="shared" si="16"/>
        <v/>
      </c>
    </row>
    <row r="308" spans="1:8" x14ac:dyDescent="0.25">
      <c r="A308" s="13">
        <v>19</v>
      </c>
      <c r="B308" s="13" t="s">
        <v>622</v>
      </c>
      <c r="C308" s="16">
        <v>41122</v>
      </c>
      <c r="D308" s="13">
        <v>1700</v>
      </c>
      <c r="E308" s="13">
        <f t="shared" si="19"/>
        <v>0</v>
      </c>
      <c r="F308" s="13" t="str">
        <f t="shared" si="17"/>
        <v>2012-08</v>
      </c>
      <c r="G308" s="13" t="str">
        <f t="shared" si="18"/>
        <v/>
      </c>
      <c r="H308" s="13" t="str">
        <f t="shared" si="16"/>
        <v/>
      </c>
    </row>
    <row r="309" spans="1:8" x14ac:dyDescent="0.25">
      <c r="A309" s="13">
        <v>19</v>
      </c>
      <c r="B309" s="13" t="s">
        <v>622</v>
      </c>
      <c r="C309" s="16">
        <v>41124</v>
      </c>
      <c r="D309" s="13">
        <v>1700</v>
      </c>
      <c r="E309" s="13">
        <f t="shared" si="19"/>
        <v>0</v>
      </c>
      <c r="F309" s="13" t="str">
        <f t="shared" si="17"/>
        <v>2012-08</v>
      </c>
      <c r="G309" s="13" t="str">
        <f t="shared" si="18"/>
        <v/>
      </c>
      <c r="H309" s="13" t="str">
        <f t="shared" si="16"/>
        <v/>
      </c>
    </row>
    <row r="310" spans="1:8" x14ac:dyDescent="0.25">
      <c r="A310" s="13">
        <v>19</v>
      </c>
      <c r="B310" s="13" t="s">
        <v>622</v>
      </c>
      <c r="C310" s="16">
        <v>41127</v>
      </c>
      <c r="D310" s="13">
        <v>1700</v>
      </c>
      <c r="E310" s="13">
        <f t="shared" si="19"/>
        <v>0</v>
      </c>
      <c r="F310" s="13" t="str">
        <f t="shared" si="17"/>
        <v>2012-08</v>
      </c>
      <c r="G310" s="13" t="str">
        <f t="shared" si="18"/>
        <v/>
      </c>
      <c r="H310" s="13" t="str">
        <f t="shared" si="16"/>
        <v/>
      </c>
    </row>
    <row r="311" spans="1:8" x14ac:dyDescent="0.25">
      <c r="A311" s="13">
        <v>19</v>
      </c>
      <c r="B311" s="13" t="s">
        <v>622</v>
      </c>
      <c r="C311" s="16">
        <v>41129</v>
      </c>
      <c r="D311" s="13">
        <v>1700</v>
      </c>
      <c r="E311" s="13">
        <f t="shared" si="19"/>
        <v>0</v>
      </c>
      <c r="F311" s="13" t="str">
        <f t="shared" si="17"/>
        <v>2012-08</v>
      </c>
      <c r="G311" s="13" t="str">
        <f t="shared" si="18"/>
        <v/>
      </c>
      <c r="H311" s="13" t="str">
        <f t="shared" si="16"/>
        <v/>
      </c>
    </row>
    <row r="312" spans="1:8" x14ac:dyDescent="0.25">
      <c r="A312" s="13">
        <v>19</v>
      </c>
      <c r="B312" s="13" t="s">
        <v>622</v>
      </c>
      <c r="C312" s="16">
        <v>41131</v>
      </c>
      <c r="D312" s="13">
        <v>1700</v>
      </c>
      <c r="E312" s="13">
        <f t="shared" si="19"/>
        <v>0</v>
      </c>
      <c r="F312" s="13" t="str">
        <f t="shared" si="17"/>
        <v>2012-08</v>
      </c>
      <c r="G312" s="13" t="str">
        <f t="shared" si="18"/>
        <v/>
      </c>
      <c r="H312" s="13" t="str">
        <f t="shared" si="16"/>
        <v/>
      </c>
    </row>
    <row r="313" spans="1:8" x14ac:dyDescent="0.25">
      <c r="A313" s="13">
        <v>19</v>
      </c>
      <c r="B313" s="13" t="s">
        <v>622</v>
      </c>
      <c r="C313" s="16">
        <v>41134</v>
      </c>
      <c r="D313" s="13">
        <v>1700</v>
      </c>
      <c r="E313" s="13">
        <f t="shared" si="19"/>
        <v>0</v>
      </c>
      <c r="F313" s="13" t="str">
        <f t="shared" si="17"/>
        <v>2012-08</v>
      </c>
      <c r="G313" s="13" t="str">
        <f t="shared" si="18"/>
        <v/>
      </c>
      <c r="H313" s="13" t="str">
        <f t="shared" si="16"/>
        <v/>
      </c>
    </row>
    <row r="314" spans="1:8" x14ac:dyDescent="0.25">
      <c r="A314" s="13">
        <v>19</v>
      </c>
      <c r="B314" s="13" t="s">
        <v>622</v>
      </c>
      <c r="C314" s="16">
        <v>41136</v>
      </c>
      <c r="D314" s="13">
        <v>1700</v>
      </c>
      <c r="E314" s="13">
        <f t="shared" si="19"/>
        <v>0</v>
      </c>
      <c r="F314" s="13" t="str">
        <f t="shared" si="17"/>
        <v>2012-08</v>
      </c>
      <c r="G314" s="13" t="str">
        <f t="shared" si="18"/>
        <v/>
      </c>
      <c r="H314" s="13" t="str">
        <f t="shared" si="16"/>
        <v/>
      </c>
    </row>
    <row r="315" spans="1:8" x14ac:dyDescent="0.25">
      <c r="A315" s="13">
        <v>19</v>
      </c>
      <c r="B315" s="13" t="s">
        <v>622</v>
      </c>
      <c r="C315" s="16">
        <v>41138</v>
      </c>
      <c r="D315" s="13">
        <v>1700</v>
      </c>
      <c r="E315" s="13">
        <f t="shared" si="19"/>
        <v>0</v>
      </c>
      <c r="F315" s="13" t="str">
        <f t="shared" si="17"/>
        <v>2012-08</v>
      </c>
      <c r="G315" s="13" t="str">
        <f t="shared" si="18"/>
        <v/>
      </c>
      <c r="H315" s="13" t="str">
        <f t="shared" si="16"/>
        <v/>
      </c>
    </row>
    <row r="316" spans="1:8" x14ac:dyDescent="0.25">
      <c r="A316" s="13">
        <v>19</v>
      </c>
      <c r="B316" s="13" t="s">
        <v>622</v>
      </c>
      <c r="C316" s="16">
        <v>41141</v>
      </c>
      <c r="D316" s="13">
        <v>1700</v>
      </c>
      <c r="E316" s="13">
        <f t="shared" si="19"/>
        <v>0</v>
      </c>
      <c r="F316" s="13" t="str">
        <f t="shared" si="17"/>
        <v>2012-08</v>
      </c>
      <c r="G316" s="13" t="str">
        <f t="shared" si="18"/>
        <v/>
      </c>
      <c r="H316" s="13" t="str">
        <f t="shared" si="16"/>
        <v/>
      </c>
    </row>
    <row r="317" spans="1:8" x14ac:dyDescent="0.25">
      <c r="A317" s="13">
        <v>19</v>
      </c>
      <c r="B317" s="13" t="s">
        <v>622</v>
      </c>
      <c r="C317" s="16">
        <v>41143</v>
      </c>
      <c r="D317" s="13">
        <v>1700</v>
      </c>
      <c r="E317" s="13">
        <f t="shared" si="19"/>
        <v>0</v>
      </c>
      <c r="F317" s="13" t="str">
        <f t="shared" si="17"/>
        <v>2012-08</v>
      </c>
      <c r="G317" s="13" t="str">
        <f t="shared" si="18"/>
        <v/>
      </c>
      <c r="H317" s="13" t="str">
        <f t="shared" si="16"/>
        <v/>
      </c>
    </row>
    <row r="318" spans="1:8" x14ac:dyDescent="0.25">
      <c r="A318" s="13">
        <v>19</v>
      </c>
      <c r="B318" s="13" t="s">
        <v>622</v>
      </c>
      <c r="C318" s="16">
        <v>41145</v>
      </c>
      <c r="D318" s="13">
        <v>1700</v>
      </c>
      <c r="E318" s="13">
        <f t="shared" si="19"/>
        <v>0</v>
      </c>
      <c r="F318" s="13" t="str">
        <f t="shared" si="17"/>
        <v>2012-08</v>
      </c>
      <c r="G318" s="13" t="str">
        <f t="shared" si="18"/>
        <v/>
      </c>
      <c r="H318" s="13" t="str">
        <f t="shared" si="16"/>
        <v/>
      </c>
    </row>
    <row r="319" spans="1:8" x14ac:dyDescent="0.25">
      <c r="A319" s="13">
        <v>19</v>
      </c>
      <c r="B319" s="13" t="s">
        <v>622</v>
      </c>
      <c r="C319" s="16">
        <v>41148</v>
      </c>
      <c r="D319" s="13">
        <v>1700</v>
      </c>
      <c r="E319" s="13">
        <f t="shared" si="19"/>
        <v>0</v>
      </c>
      <c r="F319" s="13" t="str">
        <f t="shared" si="17"/>
        <v>2012-08</v>
      </c>
      <c r="G319" s="13" t="str">
        <f t="shared" si="18"/>
        <v/>
      </c>
      <c r="H319" s="13" t="str">
        <f t="shared" si="16"/>
        <v/>
      </c>
    </row>
    <row r="320" spans="1:8" x14ac:dyDescent="0.25">
      <c r="A320" s="13">
        <v>19</v>
      </c>
      <c r="B320" s="13" t="s">
        <v>622</v>
      </c>
      <c r="C320" s="16">
        <v>41150</v>
      </c>
      <c r="D320" s="13">
        <v>1700</v>
      </c>
      <c r="E320" s="13">
        <f t="shared" si="19"/>
        <v>0</v>
      </c>
      <c r="F320" s="13" t="str">
        <f t="shared" si="17"/>
        <v>2012-08</v>
      </c>
      <c r="G320" s="13" t="str">
        <f t="shared" si="18"/>
        <v/>
      </c>
      <c r="H320" s="13" t="str">
        <f t="shared" si="16"/>
        <v/>
      </c>
    </row>
    <row r="321" spans="1:8" x14ac:dyDescent="0.25">
      <c r="A321" s="13">
        <v>19</v>
      </c>
      <c r="B321" s="13" t="s">
        <v>622</v>
      </c>
      <c r="C321" s="16">
        <v>41152</v>
      </c>
      <c r="D321" s="13">
        <v>1700</v>
      </c>
      <c r="E321" s="13">
        <f t="shared" si="19"/>
        <v>0</v>
      </c>
      <c r="F321" s="13" t="str">
        <f t="shared" si="17"/>
        <v>2012-08</v>
      </c>
      <c r="G321" s="13">
        <f t="shared" si="18"/>
        <v>1700</v>
      </c>
      <c r="H321" s="13" t="str">
        <f t="shared" si="16"/>
        <v/>
      </c>
    </row>
    <row r="322" spans="1:8" x14ac:dyDescent="0.25">
      <c r="A322" s="13">
        <v>19</v>
      </c>
      <c r="B322" s="13" t="s">
        <v>622</v>
      </c>
      <c r="C322" s="16">
        <v>41155</v>
      </c>
      <c r="D322" s="13">
        <v>1700</v>
      </c>
      <c r="E322" s="13">
        <f t="shared" si="19"/>
        <v>0</v>
      </c>
      <c r="F322" s="13" t="str">
        <f t="shared" si="17"/>
        <v>2012-09</v>
      </c>
      <c r="G322" s="13" t="str">
        <f t="shared" si="18"/>
        <v/>
      </c>
      <c r="H322" s="13" t="str">
        <f t="shared" ref="H322:H385" si="20">IF(AND(B322="Med B", F322&gt;=VLOOKUP(A322, A:F, 6, FALSE)), D322, "")</f>
        <v/>
      </c>
    </row>
    <row r="323" spans="1:8" x14ac:dyDescent="0.25">
      <c r="A323" s="13">
        <v>19</v>
      </c>
      <c r="B323" s="13" t="s">
        <v>622</v>
      </c>
      <c r="C323" s="16">
        <v>41157</v>
      </c>
      <c r="D323" s="13">
        <v>1700</v>
      </c>
      <c r="E323" s="13">
        <f t="shared" si="19"/>
        <v>1</v>
      </c>
      <c r="F323" s="13" t="str">
        <f t="shared" ref="F323:F386" si="21">TEXT(C323, "yyyy-mm")</f>
        <v>2012-09</v>
      </c>
      <c r="G323" s="13">
        <f t="shared" ref="G323:G386" si="22">IF(AND(
    B323="Med A",
    C323=_xlfn.MAXIFS(C:C, A:A, A323, B:B, "Med A", F:F, F323),
    SUMIFS(E:E, A:A, A323) &gt; 0
  ),
  AVERAGEIFS(D:D, A:A, A323, B:B, "Med A", F:F, F323, C:C, "&gt;=" &amp; EOMONTH(C323, -1) + 1, C:C, "&lt;=" &amp; C323),
  "")</f>
        <v>1700</v>
      </c>
      <c r="H323" s="13" t="str">
        <f t="shared" si="20"/>
        <v/>
      </c>
    </row>
    <row r="324" spans="1:8" x14ac:dyDescent="0.25">
      <c r="A324" s="13">
        <v>19</v>
      </c>
      <c r="B324" s="13" t="s">
        <v>623</v>
      </c>
      <c r="C324" s="16">
        <v>41164</v>
      </c>
      <c r="D324" s="13">
        <v>4</v>
      </c>
      <c r="E324" s="13">
        <f t="shared" ref="E324:E387" si="23">IF(AND(B324="Med A", B325="Med B", A324=A325), 1, IF(AND(B324="Med B", B325="Med A", A324=A325), 1, 0))</f>
        <v>0</v>
      </c>
      <c r="F324" s="13" t="str">
        <f t="shared" si="21"/>
        <v>2012-09</v>
      </c>
      <c r="G324" s="13" t="str">
        <f t="shared" si="22"/>
        <v/>
      </c>
      <c r="H324" s="13">
        <f t="shared" si="20"/>
        <v>4</v>
      </c>
    </row>
    <row r="325" spans="1:8" x14ac:dyDescent="0.25">
      <c r="A325" s="13">
        <v>19</v>
      </c>
      <c r="B325" s="13" t="s">
        <v>623</v>
      </c>
      <c r="C325" s="16">
        <v>41192</v>
      </c>
      <c r="D325" s="13">
        <v>3</v>
      </c>
      <c r="E325" s="13">
        <f t="shared" si="23"/>
        <v>0</v>
      </c>
      <c r="F325" s="13" t="str">
        <f t="shared" si="21"/>
        <v>2012-10</v>
      </c>
      <c r="G325" s="13" t="str">
        <f t="shared" si="22"/>
        <v/>
      </c>
      <c r="H325" s="13">
        <f t="shared" si="20"/>
        <v>3</v>
      </c>
    </row>
    <row r="326" spans="1:8" x14ac:dyDescent="0.25">
      <c r="A326" s="13">
        <v>19</v>
      </c>
      <c r="B326" s="13" t="s">
        <v>623</v>
      </c>
      <c r="C326" s="16">
        <v>41227</v>
      </c>
      <c r="D326" s="13">
        <v>5</v>
      </c>
      <c r="E326" s="13">
        <f t="shared" si="23"/>
        <v>0</v>
      </c>
      <c r="F326" s="13" t="str">
        <f t="shared" si="21"/>
        <v>2012-11</v>
      </c>
      <c r="G326" s="13" t="str">
        <f t="shared" si="22"/>
        <v/>
      </c>
      <c r="H326" s="13">
        <f t="shared" si="20"/>
        <v>5</v>
      </c>
    </row>
    <row r="327" spans="1:8" x14ac:dyDescent="0.25">
      <c r="A327" s="13">
        <v>20</v>
      </c>
      <c r="B327" s="13" t="s">
        <v>622</v>
      </c>
      <c r="C327" s="16">
        <v>41092</v>
      </c>
      <c r="D327" s="13">
        <v>3400</v>
      </c>
      <c r="E327" s="13">
        <f t="shared" si="23"/>
        <v>0</v>
      </c>
      <c r="F327" s="13" t="str">
        <f t="shared" si="21"/>
        <v>2012-07</v>
      </c>
      <c r="G327" s="13" t="str">
        <f t="shared" si="22"/>
        <v/>
      </c>
      <c r="H327" s="13" t="str">
        <f t="shared" si="20"/>
        <v/>
      </c>
    </row>
    <row r="328" spans="1:8" x14ac:dyDescent="0.25">
      <c r="A328" s="13">
        <v>20</v>
      </c>
      <c r="B328" s="13" t="s">
        <v>622</v>
      </c>
      <c r="C328" s="16">
        <v>41094</v>
      </c>
      <c r="D328" s="13">
        <v>3400</v>
      </c>
      <c r="E328" s="13">
        <f t="shared" si="23"/>
        <v>0</v>
      </c>
      <c r="F328" s="13" t="str">
        <f t="shared" si="21"/>
        <v>2012-07</v>
      </c>
      <c r="G328" s="13" t="str">
        <f t="shared" si="22"/>
        <v/>
      </c>
      <c r="H328" s="13" t="str">
        <f t="shared" si="20"/>
        <v/>
      </c>
    </row>
    <row r="329" spans="1:8" x14ac:dyDescent="0.25">
      <c r="A329" s="13">
        <v>20</v>
      </c>
      <c r="B329" s="13" t="s">
        <v>622</v>
      </c>
      <c r="C329" s="16">
        <v>41096</v>
      </c>
      <c r="D329" s="13">
        <v>3400</v>
      </c>
      <c r="E329" s="13">
        <f t="shared" si="23"/>
        <v>0</v>
      </c>
      <c r="F329" s="13" t="str">
        <f t="shared" si="21"/>
        <v>2012-07</v>
      </c>
      <c r="G329" s="13" t="str">
        <f t="shared" si="22"/>
        <v/>
      </c>
      <c r="H329" s="13" t="str">
        <f t="shared" si="20"/>
        <v/>
      </c>
    </row>
    <row r="330" spans="1:8" x14ac:dyDescent="0.25">
      <c r="A330" s="13">
        <v>20</v>
      </c>
      <c r="B330" s="13" t="s">
        <v>622</v>
      </c>
      <c r="C330" s="16">
        <v>41099</v>
      </c>
      <c r="D330" s="13">
        <v>3400</v>
      </c>
      <c r="E330" s="13">
        <f t="shared" si="23"/>
        <v>0</v>
      </c>
      <c r="F330" s="13" t="str">
        <f t="shared" si="21"/>
        <v>2012-07</v>
      </c>
      <c r="G330" s="13" t="str">
        <f t="shared" si="22"/>
        <v/>
      </c>
      <c r="H330" s="13" t="str">
        <f t="shared" si="20"/>
        <v/>
      </c>
    </row>
    <row r="331" spans="1:8" x14ac:dyDescent="0.25">
      <c r="A331" s="13">
        <v>20</v>
      </c>
      <c r="B331" s="13" t="s">
        <v>622</v>
      </c>
      <c r="C331" s="16">
        <v>41101</v>
      </c>
      <c r="D331" s="13">
        <v>3400</v>
      </c>
      <c r="E331" s="13">
        <f t="shared" si="23"/>
        <v>0</v>
      </c>
      <c r="F331" s="13" t="str">
        <f t="shared" si="21"/>
        <v>2012-07</v>
      </c>
      <c r="G331" s="13" t="str">
        <f t="shared" si="22"/>
        <v/>
      </c>
      <c r="H331" s="13" t="str">
        <f t="shared" si="20"/>
        <v/>
      </c>
    </row>
    <row r="332" spans="1:8" x14ac:dyDescent="0.25">
      <c r="A332" s="13">
        <v>20</v>
      </c>
      <c r="B332" s="13" t="s">
        <v>622</v>
      </c>
      <c r="C332" s="16">
        <v>41103</v>
      </c>
      <c r="D332" s="13">
        <v>3400</v>
      </c>
      <c r="E332" s="13">
        <f t="shared" si="23"/>
        <v>0</v>
      </c>
      <c r="F332" s="13" t="str">
        <f t="shared" si="21"/>
        <v>2012-07</v>
      </c>
      <c r="G332" s="13" t="str">
        <f t="shared" si="22"/>
        <v/>
      </c>
      <c r="H332" s="13" t="str">
        <f t="shared" si="20"/>
        <v/>
      </c>
    </row>
    <row r="333" spans="1:8" x14ac:dyDescent="0.25">
      <c r="A333" s="13">
        <v>20</v>
      </c>
      <c r="B333" s="13" t="s">
        <v>622</v>
      </c>
      <c r="C333" s="16">
        <v>41106</v>
      </c>
      <c r="D333" s="13">
        <v>3400</v>
      </c>
      <c r="E333" s="13">
        <f t="shared" si="23"/>
        <v>0</v>
      </c>
      <c r="F333" s="13" t="str">
        <f t="shared" si="21"/>
        <v>2012-07</v>
      </c>
      <c r="G333" s="13" t="str">
        <f t="shared" si="22"/>
        <v/>
      </c>
      <c r="H333" s="13" t="str">
        <f t="shared" si="20"/>
        <v/>
      </c>
    </row>
    <row r="334" spans="1:8" x14ac:dyDescent="0.25">
      <c r="A334" s="13">
        <v>20</v>
      </c>
      <c r="B334" s="13" t="s">
        <v>622</v>
      </c>
      <c r="C334" s="16">
        <v>41108</v>
      </c>
      <c r="D334" s="13">
        <v>3400</v>
      </c>
      <c r="E334" s="13">
        <f t="shared" si="23"/>
        <v>0</v>
      </c>
      <c r="F334" s="13" t="str">
        <f t="shared" si="21"/>
        <v>2012-07</v>
      </c>
      <c r="G334" s="13" t="str">
        <f t="shared" si="22"/>
        <v/>
      </c>
      <c r="H334" s="13" t="str">
        <f t="shared" si="20"/>
        <v/>
      </c>
    </row>
    <row r="335" spans="1:8" x14ac:dyDescent="0.25">
      <c r="A335" s="13">
        <v>20</v>
      </c>
      <c r="B335" s="13" t="s">
        <v>622</v>
      </c>
      <c r="C335" s="16">
        <v>41110</v>
      </c>
      <c r="D335" s="13">
        <v>4100</v>
      </c>
      <c r="E335" s="13">
        <f t="shared" si="23"/>
        <v>0</v>
      </c>
      <c r="F335" s="13" t="str">
        <f t="shared" si="21"/>
        <v>2012-07</v>
      </c>
      <c r="G335" s="13" t="str">
        <f t="shared" si="22"/>
        <v/>
      </c>
      <c r="H335" s="13" t="str">
        <f t="shared" si="20"/>
        <v/>
      </c>
    </row>
    <row r="336" spans="1:8" x14ac:dyDescent="0.25">
      <c r="A336" s="13">
        <v>20</v>
      </c>
      <c r="B336" s="13" t="s">
        <v>622</v>
      </c>
      <c r="C336" s="16">
        <v>41113</v>
      </c>
      <c r="D336" s="13">
        <v>4100</v>
      </c>
      <c r="E336" s="13">
        <f t="shared" si="23"/>
        <v>0</v>
      </c>
      <c r="F336" s="13" t="str">
        <f t="shared" si="21"/>
        <v>2012-07</v>
      </c>
      <c r="G336" s="13" t="str">
        <f t="shared" si="22"/>
        <v/>
      </c>
      <c r="H336" s="13" t="str">
        <f t="shared" si="20"/>
        <v/>
      </c>
    </row>
    <row r="337" spans="1:8" x14ac:dyDescent="0.25">
      <c r="A337" s="13">
        <v>20</v>
      </c>
      <c r="B337" s="13" t="s">
        <v>622</v>
      </c>
      <c r="C337" s="16">
        <v>41115</v>
      </c>
      <c r="D337" s="13">
        <v>4100</v>
      </c>
      <c r="E337" s="13">
        <f t="shared" si="23"/>
        <v>0</v>
      </c>
      <c r="F337" s="13" t="str">
        <f t="shared" si="21"/>
        <v>2012-07</v>
      </c>
      <c r="G337" s="13" t="str">
        <f t="shared" si="22"/>
        <v/>
      </c>
      <c r="H337" s="13" t="str">
        <f t="shared" si="20"/>
        <v/>
      </c>
    </row>
    <row r="338" spans="1:8" x14ac:dyDescent="0.25">
      <c r="A338" s="13">
        <v>20</v>
      </c>
      <c r="B338" s="13" t="s">
        <v>622</v>
      </c>
      <c r="C338" s="16">
        <v>41117</v>
      </c>
      <c r="D338" s="13">
        <v>4100</v>
      </c>
      <c r="E338" s="13">
        <f t="shared" si="23"/>
        <v>0</v>
      </c>
      <c r="F338" s="13" t="str">
        <f t="shared" si="21"/>
        <v>2012-07</v>
      </c>
      <c r="G338" s="13" t="str">
        <f t="shared" si="22"/>
        <v/>
      </c>
      <c r="H338" s="13" t="str">
        <f t="shared" si="20"/>
        <v/>
      </c>
    </row>
    <row r="339" spans="1:8" x14ac:dyDescent="0.25">
      <c r="A339" s="13">
        <v>20</v>
      </c>
      <c r="B339" s="13" t="s">
        <v>622</v>
      </c>
      <c r="C339" s="16">
        <v>41120</v>
      </c>
      <c r="D339" s="13">
        <v>4100</v>
      </c>
      <c r="E339" s="13">
        <f t="shared" si="23"/>
        <v>0</v>
      </c>
      <c r="F339" s="13" t="str">
        <f t="shared" si="21"/>
        <v>2012-07</v>
      </c>
      <c r="G339" s="13">
        <f t="shared" si="22"/>
        <v>3669.2307692307691</v>
      </c>
      <c r="H339" s="13" t="str">
        <f t="shared" si="20"/>
        <v/>
      </c>
    </row>
    <row r="340" spans="1:8" x14ac:dyDescent="0.25">
      <c r="A340" s="13">
        <v>20</v>
      </c>
      <c r="B340" s="13" t="s">
        <v>622</v>
      </c>
      <c r="C340" s="16">
        <v>41122</v>
      </c>
      <c r="D340" s="13">
        <v>4100</v>
      </c>
      <c r="E340" s="13">
        <f t="shared" si="23"/>
        <v>0</v>
      </c>
      <c r="F340" s="13" t="str">
        <f t="shared" si="21"/>
        <v>2012-08</v>
      </c>
      <c r="G340" s="13" t="str">
        <f t="shared" si="22"/>
        <v/>
      </c>
      <c r="H340" s="13" t="str">
        <f t="shared" si="20"/>
        <v/>
      </c>
    </row>
    <row r="341" spans="1:8" x14ac:dyDescent="0.25">
      <c r="A341" s="13">
        <v>20</v>
      </c>
      <c r="B341" s="13" t="s">
        <v>622</v>
      </c>
      <c r="C341" s="16">
        <v>41124</v>
      </c>
      <c r="D341" s="13">
        <v>4600</v>
      </c>
      <c r="E341" s="13">
        <f t="shared" si="23"/>
        <v>0</v>
      </c>
      <c r="F341" s="13" t="str">
        <f t="shared" si="21"/>
        <v>2012-08</v>
      </c>
      <c r="G341" s="13" t="str">
        <f t="shared" si="22"/>
        <v/>
      </c>
      <c r="H341" s="13" t="str">
        <f t="shared" si="20"/>
        <v/>
      </c>
    </row>
    <row r="342" spans="1:8" x14ac:dyDescent="0.25">
      <c r="A342" s="13">
        <v>20</v>
      </c>
      <c r="B342" s="13" t="s">
        <v>622</v>
      </c>
      <c r="C342" s="16">
        <v>41127</v>
      </c>
      <c r="D342" s="13">
        <v>4600</v>
      </c>
      <c r="E342" s="13">
        <f t="shared" si="23"/>
        <v>0</v>
      </c>
      <c r="F342" s="13" t="str">
        <f t="shared" si="21"/>
        <v>2012-08</v>
      </c>
      <c r="G342" s="13" t="str">
        <f t="shared" si="22"/>
        <v/>
      </c>
      <c r="H342" s="13" t="str">
        <f t="shared" si="20"/>
        <v/>
      </c>
    </row>
    <row r="343" spans="1:8" x14ac:dyDescent="0.25">
      <c r="A343" s="13">
        <v>20</v>
      </c>
      <c r="B343" s="13" t="s">
        <v>622</v>
      </c>
      <c r="C343" s="16">
        <v>41129</v>
      </c>
      <c r="D343" s="13">
        <v>4600</v>
      </c>
      <c r="E343" s="13">
        <f t="shared" si="23"/>
        <v>0</v>
      </c>
      <c r="F343" s="13" t="str">
        <f t="shared" si="21"/>
        <v>2012-08</v>
      </c>
      <c r="G343" s="13" t="str">
        <f t="shared" si="22"/>
        <v/>
      </c>
      <c r="H343" s="13" t="str">
        <f t="shared" si="20"/>
        <v/>
      </c>
    </row>
    <row r="344" spans="1:8" x14ac:dyDescent="0.25">
      <c r="A344" s="13">
        <v>20</v>
      </c>
      <c r="B344" s="13" t="s">
        <v>622</v>
      </c>
      <c r="C344" s="16">
        <v>41131</v>
      </c>
      <c r="D344" s="13">
        <v>4600</v>
      </c>
      <c r="E344" s="13">
        <f t="shared" si="23"/>
        <v>0</v>
      </c>
      <c r="F344" s="13" t="str">
        <f t="shared" si="21"/>
        <v>2012-08</v>
      </c>
      <c r="G344" s="13" t="str">
        <f t="shared" si="22"/>
        <v/>
      </c>
      <c r="H344" s="13" t="str">
        <f t="shared" si="20"/>
        <v/>
      </c>
    </row>
    <row r="345" spans="1:8" x14ac:dyDescent="0.25">
      <c r="A345" s="13">
        <v>20</v>
      </c>
      <c r="B345" s="13" t="s">
        <v>622</v>
      </c>
      <c r="C345" s="16">
        <v>41134</v>
      </c>
      <c r="D345" s="13">
        <v>4600</v>
      </c>
      <c r="E345" s="13">
        <f t="shared" si="23"/>
        <v>0</v>
      </c>
      <c r="F345" s="13" t="str">
        <f t="shared" si="21"/>
        <v>2012-08</v>
      </c>
      <c r="G345" s="13" t="str">
        <f t="shared" si="22"/>
        <v/>
      </c>
      <c r="H345" s="13" t="str">
        <f t="shared" si="20"/>
        <v/>
      </c>
    </row>
    <row r="346" spans="1:8" x14ac:dyDescent="0.25">
      <c r="A346" s="13">
        <v>20</v>
      </c>
      <c r="B346" s="13" t="s">
        <v>622</v>
      </c>
      <c r="C346" s="16">
        <v>41136</v>
      </c>
      <c r="D346" s="13">
        <v>4600</v>
      </c>
      <c r="E346" s="13">
        <f t="shared" si="23"/>
        <v>0</v>
      </c>
      <c r="F346" s="13" t="str">
        <f t="shared" si="21"/>
        <v>2012-08</v>
      </c>
      <c r="G346" s="13" t="str">
        <f t="shared" si="22"/>
        <v/>
      </c>
      <c r="H346" s="13" t="str">
        <f t="shared" si="20"/>
        <v/>
      </c>
    </row>
    <row r="347" spans="1:8" x14ac:dyDescent="0.25">
      <c r="A347" s="13">
        <v>20</v>
      </c>
      <c r="B347" s="13" t="s">
        <v>622</v>
      </c>
      <c r="C347" s="16">
        <v>41138</v>
      </c>
      <c r="D347" s="13">
        <v>4600</v>
      </c>
      <c r="E347" s="13">
        <f t="shared" si="23"/>
        <v>0</v>
      </c>
      <c r="F347" s="13" t="str">
        <f t="shared" si="21"/>
        <v>2012-08</v>
      </c>
      <c r="G347" s="13" t="str">
        <f t="shared" si="22"/>
        <v/>
      </c>
      <c r="H347" s="13" t="str">
        <f t="shared" si="20"/>
        <v/>
      </c>
    </row>
    <row r="348" spans="1:8" x14ac:dyDescent="0.25">
      <c r="A348" s="13">
        <v>20</v>
      </c>
      <c r="B348" s="13" t="s">
        <v>622</v>
      </c>
      <c r="C348" s="16">
        <v>41141</v>
      </c>
      <c r="D348" s="13">
        <v>5600</v>
      </c>
      <c r="E348" s="13">
        <f t="shared" si="23"/>
        <v>0</v>
      </c>
      <c r="F348" s="13" t="str">
        <f t="shared" si="21"/>
        <v>2012-08</v>
      </c>
      <c r="G348" s="13" t="str">
        <f t="shared" si="22"/>
        <v/>
      </c>
      <c r="H348" s="13" t="str">
        <f t="shared" si="20"/>
        <v/>
      </c>
    </row>
    <row r="349" spans="1:8" x14ac:dyDescent="0.25">
      <c r="A349" s="13">
        <v>20</v>
      </c>
      <c r="B349" s="13" t="s">
        <v>622</v>
      </c>
      <c r="C349" s="16">
        <v>41143</v>
      </c>
      <c r="D349" s="13">
        <v>5600</v>
      </c>
      <c r="E349" s="13">
        <f t="shared" si="23"/>
        <v>0</v>
      </c>
      <c r="F349" s="13" t="str">
        <f t="shared" si="21"/>
        <v>2012-08</v>
      </c>
      <c r="G349" s="13" t="str">
        <f t="shared" si="22"/>
        <v/>
      </c>
      <c r="H349" s="13" t="str">
        <f t="shared" si="20"/>
        <v/>
      </c>
    </row>
    <row r="350" spans="1:8" x14ac:dyDescent="0.25">
      <c r="A350" s="13">
        <v>20</v>
      </c>
      <c r="B350" s="13" t="s">
        <v>622</v>
      </c>
      <c r="C350" s="16">
        <v>41145</v>
      </c>
      <c r="D350" s="13">
        <v>5600</v>
      </c>
      <c r="E350" s="13">
        <f t="shared" si="23"/>
        <v>0</v>
      </c>
      <c r="F350" s="13" t="str">
        <f t="shared" si="21"/>
        <v>2012-08</v>
      </c>
      <c r="G350" s="13" t="str">
        <f t="shared" si="22"/>
        <v/>
      </c>
      <c r="H350" s="13" t="str">
        <f t="shared" si="20"/>
        <v/>
      </c>
    </row>
    <row r="351" spans="1:8" x14ac:dyDescent="0.25">
      <c r="A351" s="13">
        <v>20</v>
      </c>
      <c r="B351" s="13" t="s">
        <v>622</v>
      </c>
      <c r="C351" s="16">
        <v>41148</v>
      </c>
      <c r="D351" s="13">
        <v>5600</v>
      </c>
      <c r="E351" s="13">
        <f t="shared" si="23"/>
        <v>0</v>
      </c>
      <c r="F351" s="13" t="str">
        <f t="shared" si="21"/>
        <v>2012-08</v>
      </c>
      <c r="G351" s="13" t="str">
        <f t="shared" si="22"/>
        <v/>
      </c>
      <c r="H351" s="13" t="str">
        <f t="shared" si="20"/>
        <v/>
      </c>
    </row>
    <row r="352" spans="1:8" x14ac:dyDescent="0.25">
      <c r="A352" s="13">
        <v>20</v>
      </c>
      <c r="B352" s="13" t="s">
        <v>622</v>
      </c>
      <c r="C352" s="16">
        <v>41150</v>
      </c>
      <c r="D352" s="13">
        <v>5600</v>
      </c>
      <c r="E352" s="13">
        <f t="shared" si="23"/>
        <v>0</v>
      </c>
      <c r="F352" s="13" t="str">
        <f t="shared" si="21"/>
        <v>2012-08</v>
      </c>
      <c r="G352" s="13" t="str">
        <f t="shared" si="22"/>
        <v/>
      </c>
      <c r="H352" s="13" t="str">
        <f t="shared" si="20"/>
        <v/>
      </c>
    </row>
    <row r="353" spans="1:8" x14ac:dyDescent="0.25">
      <c r="A353" s="13">
        <v>20</v>
      </c>
      <c r="B353" s="13" t="s">
        <v>622</v>
      </c>
      <c r="C353" s="16">
        <v>41152</v>
      </c>
      <c r="D353" s="13">
        <v>5600</v>
      </c>
      <c r="E353" s="13">
        <f t="shared" si="23"/>
        <v>0</v>
      </c>
      <c r="F353" s="13" t="str">
        <f t="shared" si="21"/>
        <v>2012-08</v>
      </c>
      <c r="G353" s="13">
        <f t="shared" si="22"/>
        <v>4992.8571428571431</v>
      </c>
      <c r="H353" s="13" t="str">
        <f t="shared" si="20"/>
        <v/>
      </c>
    </row>
    <row r="354" spans="1:8" x14ac:dyDescent="0.25">
      <c r="A354" s="13">
        <v>20</v>
      </c>
      <c r="B354" s="13" t="s">
        <v>622</v>
      </c>
      <c r="C354" s="16">
        <v>41155</v>
      </c>
      <c r="D354" s="13">
        <v>5600</v>
      </c>
      <c r="E354" s="13">
        <f t="shared" si="23"/>
        <v>0</v>
      </c>
      <c r="F354" s="13" t="str">
        <f t="shared" si="21"/>
        <v>2012-09</v>
      </c>
      <c r="G354" s="13" t="str">
        <f t="shared" si="22"/>
        <v/>
      </c>
      <c r="H354" s="13" t="str">
        <f t="shared" si="20"/>
        <v/>
      </c>
    </row>
    <row r="355" spans="1:8" x14ac:dyDescent="0.25">
      <c r="A355" s="13">
        <v>20</v>
      </c>
      <c r="B355" s="13" t="s">
        <v>622</v>
      </c>
      <c r="C355" s="16">
        <v>41157</v>
      </c>
      <c r="D355" s="13">
        <v>5600</v>
      </c>
      <c r="E355" s="13">
        <f t="shared" si="23"/>
        <v>1</v>
      </c>
      <c r="F355" s="13" t="str">
        <f t="shared" si="21"/>
        <v>2012-09</v>
      </c>
      <c r="G355" s="13">
        <f t="shared" si="22"/>
        <v>5600</v>
      </c>
      <c r="H355" s="13" t="str">
        <f t="shared" si="20"/>
        <v/>
      </c>
    </row>
    <row r="356" spans="1:8" x14ac:dyDescent="0.25">
      <c r="A356" s="13">
        <v>20</v>
      </c>
      <c r="B356" s="13" t="s">
        <v>623</v>
      </c>
      <c r="C356" s="16">
        <v>41164</v>
      </c>
      <c r="D356" s="13">
        <v>8</v>
      </c>
      <c r="E356" s="13">
        <f t="shared" si="23"/>
        <v>0</v>
      </c>
      <c r="F356" s="13" t="str">
        <f t="shared" si="21"/>
        <v>2012-09</v>
      </c>
      <c r="G356" s="13" t="str">
        <f t="shared" si="22"/>
        <v/>
      </c>
      <c r="H356" s="13">
        <f t="shared" si="20"/>
        <v>8</v>
      </c>
    </row>
    <row r="357" spans="1:8" x14ac:dyDescent="0.25">
      <c r="A357" s="13">
        <v>20</v>
      </c>
      <c r="B357" s="13" t="s">
        <v>623</v>
      </c>
      <c r="C357" s="16">
        <v>41227</v>
      </c>
      <c r="D357" s="13">
        <v>2</v>
      </c>
      <c r="E357" s="13">
        <f t="shared" si="23"/>
        <v>0</v>
      </c>
      <c r="F357" s="13" t="str">
        <f t="shared" si="21"/>
        <v>2012-11</v>
      </c>
      <c r="G357" s="13" t="str">
        <f t="shared" si="22"/>
        <v/>
      </c>
      <c r="H357" s="13">
        <f t="shared" si="20"/>
        <v>2</v>
      </c>
    </row>
    <row r="358" spans="1:8" x14ac:dyDescent="0.25">
      <c r="A358" s="13">
        <v>21</v>
      </c>
      <c r="B358" s="13" t="s">
        <v>622</v>
      </c>
      <c r="C358" s="16">
        <v>41092</v>
      </c>
      <c r="D358" s="13">
        <v>1900</v>
      </c>
      <c r="E358" s="13">
        <f t="shared" si="23"/>
        <v>0</v>
      </c>
      <c r="F358" s="13" t="str">
        <f t="shared" si="21"/>
        <v>2012-07</v>
      </c>
      <c r="G358" s="13" t="str">
        <f t="shared" si="22"/>
        <v/>
      </c>
      <c r="H358" s="13" t="str">
        <f t="shared" si="20"/>
        <v/>
      </c>
    </row>
    <row r="359" spans="1:8" x14ac:dyDescent="0.25">
      <c r="A359" s="13">
        <v>21</v>
      </c>
      <c r="B359" s="13" t="s">
        <v>622</v>
      </c>
      <c r="C359" s="16">
        <v>41094</v>
      </c>
      <c r="D359" s="13">
        <v>1900</v>
      </c>
      <c r="E359" s="13">
        <f t="shared" si="23"/>
        <v>0</v>
      </c>
      <c r="F359" s="13" t="str">
        <f t="shared" si="21"/>
        <v>2012-07</v>
      </c>
      <c r="G359" s="13" t="str">
        <f t="shared" si="22"/>
        <v/>
      </c>
      <c r="H359" s="13" t="str">
        <f t="shared" si="20"/>
        <v/>
      </c>
    </row>
    <row r="360" spans="1:8" x14ac:dyDescent="0.25">
      <c r="A360" s="13">
        <v>21</v>
      </c>
      <c r="B360" s="13" t="s">
        <v>622</v>
      </c>
      <c r="C360" s="16">
        <v>41096</v>
      </c>
      <c r="D360" s="13">
        <v>1900</v>
      </c>
      <c r="E360" s="13">
        <f t="shared" si="23"/>
        <v>0</v>
      </c>
      <c r="F360" s="13" t="str">
        <f t="shared" si="21"/>
        <v>2012-07</v>
      </c>
      <c r="G360" s="13" t="str">
        <f t="shared" si="22"/>
        <v/>
      </c>
      <c r="H360" s="13" t="str">
        <f t="shared" si="20"/>
        <v/>
      </c>
    </row>
    <row r="361" spans="1:8" x14ac:dyDescent="0.25">
      <c r="A361" s="13">
        <v>21</v>
      </c>
      <c r="B361" s="13" t="s">
        <v>622</v>
      </c>
      <c r="C361" s="16">
        <v>41099</v>
      </c>
      <c r="D361" s="13">
        <v>1900</v>
      </c>
      <c r="E361" s="13">
        <f t="shared" si="23"/>
        <v>0</v>
      </c>
      <c r="F361" s="13" t="str">
        <f t="shared" si="21"/>
        <v>2012-07</v>
      </c>
      <c r="G361" s="13" t="str">
        <f t="shared" si="22"/>
        <v/>
      </c>
      <c r="H361" s="13" t="str">
        <f t="shared" si="20"/>
        <v/>
      </c>
    </row>
    <row r="362" spans="1:8" x14ac:dyDescent="0.25">
      <c r="A362" s="13">
        <v>21</v>
      </c>
      <c r="B362" s="13" t="s">
        <v>622</v>
      </c>
      <c r="C362" s="16">
        <v>41101</v>
      </c>
      <c r="D362" s="13">
        <v>1900</v>
      </c>
      <c r="E362" s="13">
        <f t="shared" si="23"/>
        <v>0</v>
      </c>
      <c r="F362" s="13" t="str">
        <f t="shared" si="21"/>
        <v>2012-07</v>
      </c>
      <c r="G362" s="13" t="str">
        <f t="shared" si="22"/>
        <v/>
      </c>
      <c r="H362" s="13" t="str">
        <f t="shared" si="20"/>
        <v/>
      </c>
    </row>
    <row r="363" spans="1:8" x14ac:dyDescent="0.25">
      <c r="A363" s="13">
        <v>21</v>
      </c>
      <c r="B363" s="13" t="s">
        <v>622</v>
      </c>
      <c r="C363" s="16">
        <v>41103</v>
      </c>
      <c r="D363" s="13">
        <v>1900</v>
      </c>
      <c r="E363" s="13">
        <f t="shared" si="23"/>
        <v>0</v>
      </c>
      <c r="F363" s="13" t="str">
        <f t="shared" si="21"/>
        <v>2012-07</v>
      </c>
      <c r="G363" s="13" t="str">
        <f t="shared" si="22"/>
        <v/>
      </c>
      <c r="H363" s="13" t="str">
        <f t="shared" si="20"/>
        <v/>
      </c>
    </row>
    <row r="364" spans="1:8" x14ac:dyDescent="0.25">
      <c r="A364" s="13">
        <v>21</v>
      </c>
      <c r="B364" s="13" t="s">
        <v>622</v>
      </c>
      <c r="C364" s="16">
        <v>41106</v>
      </c>
      <c r="D364" s="13">
        <v>1900</v>
      </c>
      <c r="E364" s="13">
        <f t="shared" si="23"/>
        <v>0</v>
      </c>
      <c r="F364" s="13" t="str">
        <f t="shared" si="21"/>
        <v>2012-07</v>
      </c>
      <c r="G364" s="13" t="str">
        <f t="shared" si="22"/>
        <v/>
      </c>
      <c r="H364" s="13" t="str">
        <f t="shared" si="20"/>
        <v/>
      </c>
    </row>
    <row r="365" spans="1:8" x14ac:dyDescent="0.25">
      <c r="A365" s="13">
        <v>21</v>
      </c>
      <c r="B365" s="13" t="s">
        <v>622</v>
      </c>
      <c r="C365" s="16">
        <v>41108</v>
      </c>
      <c r="D365" s="13">
        <v>1900</v>
      </c>
      <c r="E365" s="13">
        <f t="shared" si="23"/>
        <v>0</v>
      </c>
      <c r="F365" s="13" t="str">
        <f t="shared" si="21"/>
        <v>2012-07</v>
      </c>
      <c r="G365" s="13" t="str">
        <f t="shared" si="22"/>
        <v/>
      </c>
      <c r="H365" s="13" t="str">
        <f t="shared" si="20"/>
        <v/>
      </c>
    </row>
    <row r="366" spans="1:8" x14ac:dyDescent="0.25">
      <c r="A366" s="13">
        <v>21</v>
      </c>
      <c r="B366" s="13" t="s">
        <v>622</v>
      </c>
      <c r="C366" s="16">
        <v>41110</v>
      </c>
      <c r="D366" s="13">
        <v>2500</v>
      </c>
      <c r="E366" s="13">
        <f t="shared" si="23"/>
        <v>0</v>
      </c>
      <c r="F366" s="13" t="str">
        <f t="shared" si="21"/>
        <v>2012-07</v>
      </c>
      <c r="G366" s="13" t="str">
        <f t="shared" si="22"/>
        <v/>
      </c>
      <c r="H366" s="13" t="str">
        <f t="shared" si="20"/>
        <v/>
      </c>
    </row>
    <row r="367" spans="1:8" x14ac:dyDescent="0.25">
      <c r="A367" s="13">
        <v>21</v>
      </c>
      <c r="B367" s="13" t="s">
        <v>622</v>
      </c>
      <c r="C367" s="16">
        <v>41113</v>
      </c>
      <c r="D367" s="13">
        <v>2500</v>
      </c>
      <c r="E367" s="13">
        <f t="shared" si="23"/>
        <v>0</v>
      </c>
      <c r="F367" s="13" t="str">
        <f t="shared" si="21"/>
        <v>2012-07</v>
      </c>
      <c r="G367" s="13" t="str">
        <f t="shared" si="22"/>
        <v/>
      </c>
      <c r="H367" s="13" t="str">
        <f t="shared" si="20"/>
        <v/>
      </c>
    </row>
    <row r="368" spans="1:8" x14ac:dyDescent="0.25">
      <c r="A368" s="13">
        <v>21</v>
      </c>
      <c r="B368" s="13" t="s">
        <v>622</v>
      </c>
      <c r="C368" s="16">
        <v>41117</v>
      </c>
      <c r="D368" s="13">
        <v>2500</v>
      </c>
      <c r="E368" s="13">
        <f t="shared" si="23"/>
        <v>0</v>
      </c>
      <c r="F368" s="13" t="str">
        <f t="shared" si="21"/>
        <v>2012-07</v>
      </c>
      <c r="G368" s="13" t="str">
        <f t="shared" si="22"/>
        <v/>
      </c>
      <c r="H368" s="13" t="str">
        <f t="shared" si="20"/>
        <v/>
      </c>
    </row>
    <row r="369" spans="1:8" x14ac:dyDescent="0.25">
      <c r="A369" s="13">
        <v>21</v>
      </c>
      <c r="B369" s="13" t="s">
        <v>622</v>
      </c>
      <c r="C369" s="16">
        <v>41120</v>
      </c>
      <c r="D369" s="13">
        <v>2500</v>
      </c>
      <c r="E369" s="13">
        <f t="shared" si="23"/>
        <v>0</v>
      </c>
      <c r="F369" s="13" t="str">
        <f t="shared" si="21"/>
        <v>2012-07</v>
      </c>
      <c r="G369" s="13">
        <f t="shared" si="22"/>
        <v>2100</v>
      </c>
      <c r="H369" s="13" t="str">
        <f t="shared" si="20"/>
        <v/>
      </c>
    </row>
    <row r="370" spans="1:8" x14ac:dyDescent="0.25">
      <c r="A370" s="13">
        <v>21</v>
      </c>
      <c r="B370" s="13" t="s">
        <v>622</v>
      </c>
      <c r="C370" s="16">
        <v>41122</v>
      </c>
      <c r="D370" s="13">
        <v>2500</v>
      </c>
      <c r="E370" s="13">
        <f t="shared" si="23"/>
        <v>0</v>
      </c>
      <c r="F370" s="13" t="str">
        <f t="shared" si="21"/>
        <v>2012-08</v>
      </c>
      <c r="G370" s="13" t="str">
        <f t="shared" si="22"/>
        <v/>
      </c>
      <c r="H370" s="13" t="str">
        <f t="shared" si="20"/>
        <v/>
      </c>
    </row>
    <row r="371" spans="1:8" x14ac:dyDescent="0.25">
      <c r="A371" s="13">
        <v>21</v>
      </c>
      <c r="B371" s="13" t="s">
        <v>622</v>
      </c>
      <c r="C371" s="16">
        <v>41127</v>
      </c>
      <c r="D371" s="13">
        <v>2500</v>
      </c>
      <c r="E371" s="13">
        <f t="shared" si="23"/>
        <v>0</v>
      </c>
      <c r="F371" s="13" t="str">
        <f t="shared" si="21"/>
        <v>2012-08</v>
      </c>
      <c r="G371" s="13" t="str">
        <f t="shared" si="22"/>
        <v/>
      </c>
      <c r="H371" s="13" t="str">
        <f t="shared" si="20"/>
        <v/>
      </c>
    </row>
    <row r="372" spans="1:8" x14ac:dyDescent="0.25">
      <c r="A372" s="13">
        <v>21</v>
      </c>
      <c r="B372" s="13" t="s">
        <v>622</v>
      </c>
      <c r="C372" s="16">
        <v>41129</v>
      </c>
      <c r="D372" s="13">
        <v>2500</v>
      </c>
      <c r="E372" s="13">
        <f t="shared" si="23"/>
        <v>0</v>
      </c>
      <c r="F372" s="13" t="str">
        <f t="shared" si="21"/>
        <v>2012-08</v>
      </c>
      <c r="G372" s="13" t="str">
        <f t="shared" si="22"/>
        <v/>
      </c>
      <c r="H372" s="13" t="str">
        <f t="shared" si="20"/>
        <v/>
      </c>
    </row>
    <row r="373" spans="1:8" x14ac:dyDescent="0.25">
      <c r="A373" s="13">
        <v>21</v>
      </c>
      <c r="B373" s="13" t="s">
        <v>622</v>
      </c>
      <c r="C373" s="16">
        <v>41131</v>
      </c>
      <c r="D373" s="13">
        <v>2500</v>
      </c>
      <c r="E373" s="13">
        <f t="shared" si="23"/>
        <v>0</v>
      </c>
      <c r="F373" s="13" t="str">
        <f t="shared" si="21"/>
        <v>2012-08</v>
      </c>
      <c r="G373" s="13" t="str">
        <f t="shared" si="22"/>
        <v/>
      </c>
      <c r="H373" s="13" t="str">
        <f t="shared" si="20"/>
        <v/>
      </c>
    </row>
    <row r="374" spans="1:8" x14ac:dyDescent="0.25">
      <c r="A374" s="13">
        <v>21</v>
      </c>
      <c r="B374" s="13" t="s">
        <v>622</v>
      </c>
      <c r="C374" s="16">
        <v>41134</v>
      </c>
      <c r="D374" s="13">
        <v>2500</v>
      </c>
      <c r="E374" s="13">
        <f t="shared" si="23"/>
        <v>0</v>
      </c>
      <c r="F374" s="13" t="str">
        <f t="shared" si="21"/>
        <v>2012-08</v>
      </c>
      <c r="G374" s="13" t="str">
        <f t="shared" si="22"/>
        <v/>
      </c>
      <c r="H374" s="13" t="str">
        <f t="shared" si="20"/>
        <v/>
      </c>
    </row>
    <row r="375" spans="1:8" x14ac:dyDescent="0.25">
      <c r="A375" s="13">
        <v>21</v>
      </c>
      <c r="B375" s="13" t="s">
        <v>622</v>
      </c>
      <c r="C375" s="16">
        <v>41136</v>
      </c>
      <c r="D375" s="13">
        <v>2500</v>
      </c>
      <c r="E375" s="13">
        <f t="shared" si="23"/>
        <v>0</v>
      </c>
      <c r="F375" s="13" t="str">
        <f t="shared" si="21"/>
        <v>2012-08</v>
      </c>
      <c r="G375" s="13" t="str">
        <f t="shared" si="22"/>
        <v/>
      </c>
      <c r="H375" s="13" t="str">
        <f t="shared" si="20"/>
        <v/>
      </c>
    </row>
    <row r="376" spans="1:8" x14ac:dyDescent="0.25">
      <c r="A376" s="13">
        <v>21</v>
      </c>
      <c r="B376" s="13" t="s">
        <v>622</v>
      </c>
      <c r="C376" s="16">
        <v>41138</v>
      </c>
      <c r="D376" s="13">
        <v>3300</v>
      </c>
      <c r="E376" s="13">
        <f t="shared" si="23"/>
        <v>0</v>
      </c>
      <c r="F376" s="13" t="str">
        <f t="shared" si="21"/>
        <v>2012-08</v>
      </c>
      <c r="G376" s="13" t="str">
        <f t="shared" si="22"/>
        <v/>
      </c>
      <c r="H376" s="13" t="str">
        <f t="shared" si="20"/>
        <v/>
      </c>
    </row>
    <row r="377" spans="1:8" x14ac:dyDescent="0.25">
      <c r="A377" s="13">
        <v>21</v>
      </c>
      <c r="B377" s="13" t="s">
        <v>622</v>
      </c>
      <c r="C377" s="16">
        <v>41141</v>
      </c>
      <c r="D377" s="13">
        <v>3300</v>
      </c>
      <c r="E377" s="13">
        <f t="shared" si="23"/>
        <v>0</v>
      </c>
      <c r="F377" s="13" t="str">
        <f t="shared" si="21"/>
        <v>2012-08</v>
      </c>
      <c r="G377" s="13" t="str">
        <f t="shared" si="22"/>
        <v/>
      </c>
      <c r="H377" s="13" t="str">
        <f t="shared" si="20"/>
        <v/>
      </c>
    </row>
    <row r="378" spans="1:8" x14ac:dyDescent="0.25">
      <c r="A378" s="13">
        <v>21</v>
      </c>
      <c r="B378" s="13" t="s">
        <v>622</v>
      </c>
      <c r="C378" s="16">
        <v>41143</v>
      </c>
      <c r="D378" s="13">
        <v>3300</v>
      </c>
      <c r="E378" s="13">
        <f t="shared" si="23"/>
        <v>0</v>
      </c>
      <c r="F378" s="13" t="str">
        <f t="shared" si="21"/>
        <v>2012-08</v>
      </c>
      <c r="G378" s="13" t="str">
        <f t="shared" si="22"/>
        <v/>
      </c>
      <c r="H378" s="13" t="str">
        <f t="shared" si="20"/>
        <v/>
      </c>
    </row>
    <row r="379" spans="1:8" x14ac:dyDescent="0.25">
      <c r="A379" s="13">
        <v>21</v>
      </c>
      <c r="B379" s="13" t="s">
        <v>622</v>
      </c>
      <c r="C379" s="16">
        <v>41145</v>
      </c>
      <c r="D379" s="13">
        <v>3300</v>
      </c>
      <c r="E379" s="13">
        <f t="shared" si="23"/>
        <v>0</v>
      </c>
      <c r="F379" s="13" t="str">
        <f t="shared" si="21"/>
        <v>2012-08</v>
      </c>
      <c r="G379" s="13" t="str">
        <f t="shared" si="22"/>
        <v/>
      </c>
      <c r="H379" s="13" t="str">
        <f t="shared" si="20"/>
        <v/>
      </c>
    </row>
    <row r="380" spans="1:8" x14ac:dyDescent="0.25">
      <c r="A380" s="13">
        <v>21</v>
      </c>
      <c r="B380" s="13" t="s">
        <v>622</v>
      </c>
      <c r="C380" s="16">
        <v>41148</v>
      </c>
      <c r="D380" s="13">
        <v>3300</v>
      </c>
      <c r="E380" s="13">
        <f t="shared" si="23"/>
        <v>0</v>
      </c>
      <c r="F380" s="13" t="str">
        <f t="shared" si="21"/>
        <v>2012-08</v>
      </c>
      <c r="G380" s="13" t="str">
        <f t="shared" si="22"/>
        <v/>
      </c>
      <c r="H380" s="13" t="str">
        <f t="shared" si="20"/>
        <v/>
      </c>
    </row>
    <row r="381" spans="1:8" x14ac:dyDescent="0.25">
      <c r="A381" s="13">
        <v>21</v>
      </c>
      <c r="B381" s="13" t="s">
        <v>622</v>
      </c>
      <c r="C381" s="16">
        <v>41150</v>
      </c>
      <c r="D381" s="13">
        <v>3300</v>
      </c>
      <c r="E381" s="13">
        <f t="shared" si="23"/>
        <v>0</v>
      </c>
      <c r="F381" s="13" t="str">
        <f t="shared" si="21"/>
        <v>2012-08</v>
      </c>
      <c r="G381" s="13">
        <f t="shared" si="22"/>
        <v>2900</v>
      </c>
      <c r="H381" s="13" t="str">
        <f t="shared" si="20"/>
        <v/>
      </c>
    </row>
    <row r="382" spans="1:8" x14ac:dyDescent="0.25">
      <c r="A382" s="13">
        <v>21</v>
      </c>
      <c r="B382" s="13" t="s">
        <v>622</v>
      </c>
      <c r="C382" s="16">
        <v>41155</v>
      </c>
      <c r="D382" s="13">
        <v>3300</v>
      </c>
      <c r="E382" s="13">
        <f t="shared" si="23"/>
        <v>0</v>
      </c>
      <c r="F382" s="13" t="str">
        <f t="shared" si="21"/>
        <v>2012-09</v>
      </c>
      <c r="G382" s="13" t="str">
        <f t="shared" si="22"/>
        <v/>
      </c>
      <c r="H382" s="13" t="str">
        <f t="shared" si="20"/>
        <v/>
      </c>
    </row>
    <row r="383" spans="1:8" x14ac:dyDescent="0.25">
      <c r="A383" s="13">
        <v>21</v>
      </c>
      <c r="B383" s="13" t="s">
        <v>622</v>
      </c>
      <c r="C383" s="16">
        <v>41157</v>
      </c>
      <c r="D383" s="13">
        <v>3300</v>
      </c>
      <c r="E383" s="13">
        <f t="shared" si="23"/>
        <v>1</v>
      </c>
      <c r="F383" s="13" t="str">
        <f t="shared" si="21"/>
        <v>2012-09</v>
      </c>
      <c r="G383" s="13">
        <f t="shared" si="22"/>
        <v>3300</v>
      </c>
      <c r="H383" s="13" t="str">
        <f t="shared" si="20"/>
        <v/>
      </c>
    </row>
    <row r="384" spans="1:8" x14ac:dyDescent="0.25">
      <c r="A384" s="13">
        <v>21</v>
      </c>
      <c r="B384" s="13" t="s">
        <v>623</v>
      </c>
      <c r="C384" s="16">
        <v>41164</v>
      </c>
      <c r="D384" s="13">
        <v>6</v>
      </c>
      <c r="E384" s="13">
        <f t="shared" si="23"/>
        <v>0</v>
      </c>
      <c r="F384" s="13" t="str">
        <f t="shared" si="21"/>
        <v>2012-09</v>
      </c>
      <c r="G384" s="13" t="str">
        <f t="shared" si="22"/>
        <v/>
      </c>
      <c r="H384" s="13">
        <f t="shared" si="20"/>
        <v>6</v>
      </c>
    </row>
    <row r="385" spans="1:8" x14ac:dyDescent="0.25">
      <c r="A385" s="13">
        <v>21</v>
      </c>
      <c r="B385" s="13" t="s">
        <v>623</v>
      </c>
      <c r="C385" s="16">
        <v>41192</v>
      </c>
      <c r="D385" s="13">
        <v>6</v>
      </c>
      <c r="E385" s="13">
        <f t="shared" si="23"/>
        <v>0</v>
      </c>
      <c r="F385" s="13" t="str">
        <f t="shared" si="21"/>
        <v>2012-10</v>
      </c>
      <c r="G385" s="13" t="str">
        <f t="shared" si="22"/>
        <v/>
      </c>
      <c r="H385" s="13">
        <f t="shared" si="20"/>
        <v>6</v>
      </c>
    </row>
    <row r="386" spans="1:8" x14ac:dyDescent="0.25">
      <c r="A386" s="13">
        <v>22</v>
      </c>
      <c r="B386" s="13" t="s">
        <v>622</v>
      </c>
      <c r="C386" s="16">
        <v>41092</v>
      </c>
      <c r="D386" s="13">
        <v>8000</v>
      </c>
      <c r="E386" s="13">
        <f t="shared" si="23"/>
        <v>0</v>
      </c>
      <c r="F386" s="13" t="str">
        <f t="shared" si="21"/>
        <v>2012-07</v>
      </c>
      <c r="G386" s="13" t="str">
        <f t="shared" si="22"/>
        <v/>
      </c>
      <c r="H386" s="13" t="str">
        <f t="shared" ref="H386:H449" si="24">IF(AND(B386="Med B", F386&gt;=VLOOKUP(A386, A:F, 6, FALSE)), D386, "")</f>
        <v/>
      </c>
    </row>
    <row r="387" spans="1:8" x14ac:dyDescent="0.25">
      <c r="A387" s="13">
        <v>22</v>
      </c>
      <c r="B387" s="13" t="s">
        <v>622</v>
      </c>
      <c r="C387" s="16">
        <v>41094</v>
      </c>
      <c r="D387" s="13">
        <v>8000</v>
      </c>
      <c r="E387" s="13">
        <f t="shared" si="23"/>
        <v>0</v>
      </c>
      <c r="F387" s="13" t="str">
        <f t="shared" ref="F387:F450" si="25">TEXT(C387, "yyyy-mm")</f>
        <v>2012-07</v>
      </c>
      <c r="G387" s="13" t="str">
        <f t="shared" ref="G387:G450" si="26">IF(AND(
    B387="Med A",
    C387=_xlfn.MAXIFS(C:C, A:A, A387, B:B, "Med A", F:F, F387),
    SUMIFS(E:E, A:A, A387) &gt; 0
  ),
  AVERAGEIFS(D:D, A:A, A387, B:B, "Med A", F:F, F387, C:C, "&gt;=" &amp; EOMONTH(C387, -1) + 1, C:C, "&lt;=" &amp; C387),
  "")</f>
        <v/>
      </c>
      <c r="H387" s="13" t="str">
        <f t="shared" si="24"/>
        <v/>
      </c>
    </row>
    <row r="388" spans="1:8" x14ac:dyDescent="0.25">
      <c r="A388" s="13">
        <v>22</v>
      </c>
      <c r="B388" s="13" t="s">
        <v>622</v>
      </c>
      <c r="C388" s="16">
        <v>41113</v>
      </c>
      <c r="D388" s="13">
        <v>5600</v>
      </c>
      <c r="E388" s="13">
        <f t="shared" ref="E388:E451" si="27">IF(AND(B388="Med A", B389="Med B", A388=A389), 1, IF(AND(B388="Med B", B389="Med A", A388=A389), 1, 0))</f>
        <v>0</v>
      </c>
      <c r="F388" s="13" t="str">
        <f t="shared" si="25"/>
        <v>2012-07</v>
      </c>
      <c r="G388" s="13" t="str">
        <f t="shared" si="26"/>
        <v/>
      </c>
      <c r="H388" s="13" t="str">
        <f t="shared" si="24"/>
        <v/>
      </c>
    </row>
    <row r="389" spans="1:8" x14ac:dyDescent="0.25">
      <c r="A389" s="13">
        <v>22</v>
      </c>
      <c r="B389" s="13" t="s">
        <v>622</v>
      </c>
      <c r="C389" s="16">
        <v>41115</v>
      </c>
      <c r="D389" s="13">
        <v>5600</v>
      </c>
      <c r="E389" s="13">
        <f t="shared" si="27"/>
        <v>0</v>
      </c>
      <c r="F389" s="13" t="str">
        <f t="shared" si="25"/>
        <v>2012-07</v>
      </c>
      <c r="G389" s="13" t="str">
        <f t="shared" si="26"/>
        <v/>
      </c>
      <c r="H389" s="13" t="str">
        <f t="shared" si="24"/>
        <v/>
      </c>
    </row>
    <row r="390" spans="1:8" x14ac:dyDescent="0.25">
      <c r="A390" s="13">
        <v>22</v>
      </c>
      <c r="B390" s="13" t="s">
        <v>622</v>
      </c>
      <c r="C390" s="16">
        <v>41117</v>
      </c>
      <c r="D390" s="13">
        <v>5600</v>
      </c>
      <c r="E390" s="13">
        <f t="shared" si="27"/>
        <v>0</v>
      </c>
      <c r="F390" s="13" t="str">
        <f t="shared" si="25"/>
        <v>2012-07</v>
      </c>
      <c r="G390" s="13" t="str">
        <f t="shared" si="26"/>
        <v/>
      </c>
      <c r="H390" s="13" t="str">
        <f t="shared" si="24"/>
        <v/>
      </c>
    </row>
    <row r="391" spans="1:8" x14ac:dyDescent="0.25">
      <c r="A391" s="13">
        <v>22</v>
      </c>
      <c r="B391" s="13" t="s">
        <v>622</v>
      </c>
      <c r="C391" s="16">
        <v>41120</v>
      </c>
      <c r="D391" s="13">
        <v>5600</v>
      </c>
      <c r="E391" s="13">
        <f t="shared" si="27"/>
        <v>0</v>
      </c>
      <c r="F391" s="13" t="str">
        <f t="shared" si="25"/>
        <v>2012-07</v>
      </c>
      <c r="G391" s="13">
        <f t="shared" si="26"/>
        <v>6400</v>
      </c>
      <c r="H391" s="13" t="str">
        <f t="shared" si="24"/>
        <v/>
      </c>
    </row>
    <row r="392" spans="1:8" x14ac:dyDescent="0.25">
      <c r="A392" s="13">
        <v>22</v>
      </c>
      <c r="B392" s="13" t="s">
        <v>622</v>
      </c>
      <c r="C392" s="16">
        <v>41122</v>
      </c>
      <c r="D392" s="13">
        <v>5600</v>
      </c>
      <c r="E392" s="13">
        <f t="shared" si="27"/>
        <v>0</v>
      </c>
      <c r="F392" s="13" t="str">
        <f t="shared" si="25"/>
        <v>2012-08</v>
      </c>
      <c r="G392" s="13" t="str">
        <f t="shared" si="26"/>
        <v/>
      </c>
      <c r="H392" s="13" t="str">
        <f t="shared" si="24"/>
        <v/>
      </c>
    </row>
    <row r="393" spans="1:8" x14ac:dyDescent="0.25">
      <c r="A393" s="13">
        <v>22</v>
      </c>
      <c r="B393" s="13" t="s">
        <v>622</v>
      </c>
      <c r="C393" s="16">
        <v>41124</v>
      </c>
      <c r="D393" s="13">
        <v>7300</v>
      </c>
      <c r="E393" s="13">
        <f t="shared" si="27"/>
        <v>0</v>
      </c>
      <c r="F393" s="13" t="str">
        <f t="shared" si="25"/>
        <v>2012-08</v>
      </c>
      <c r="G393" s="13" t="str">
        <f t="shared" si="26"/>
        <v/>
      </c>
      <c r="H393" s="13" t="str">
        <f t="shared" si="24"/>
        <v/>
      </c>
    </row>
    <row r="394" spans="1:8" x14ac:dyDescent="0.25">
      <c r="A394" s="13">
        <v>22</v>
      </c>
      <c r="B394" s="13" t="s">
        <v>622</v>
      </c>
      <c r="C394" s="16">
        <v>41127</v>
      </c>
      <c r="D394" s="13">
        <v>7300</v>
      </c>
      <c r="E394" s="13">
        <f t="shared" si="27"/>
        <v>0</v>
      </c>
      <c r="F394" s="13" t="str">
        <f t="shared" si="25"/>
        <v>2012-08</v>
      </c>
      <c r="G394" s="13" t="str">
        <f t="shared" si="26"/>
        <v/>
      </c>
      <c r="H394" s="13" t="str">
        <f t="shared" si="24"/>
        <v/>
      </c>
    </row>
    <row r="395" spans="1:8" x14ac:dyDescent="0.25">
      <c r="A395" s="13">
        <v>22</v>
      </c>
      <c r="B395" s="13" t="s">
        <v>622</v>
      </c>
      <c r="C395" s="16">
        <v>41129</v>
      </c>
      <c r="D395" s="13">
        <v>7300</v>
      </c>
      <c r="E395" s="13">
        <f t="shared" si="27"/>
        <v>0</v>
      </c>
      <c r="F395" s="13" t="str">
        <f t="shared" si="25"/>
        <v>2012-08</v>
      </c>
      <c r="G395" s="13" t="str">
        <f t="shared" si="26"/>
        <v/>
      </c>
      <c r="H395" s="13" t="str">
        <f t="shared" si="24"/>
        <v/>
      </c>
    </row>
    <row r="396" spans="1:8" x14ac:dyDescent="0.25">
      <c r="A396" s="13">
        <v>22</v>
      </c>
      <c r="B396" s="13" t="s">
        <v>622</v>
      </c>
      <c r="C396" s="16">
        <v>41131</v>
      </c>
      <c r="D396" s="13">
        <v>7300</v>
      </c>
      <c r="E396" s="13">
        <f t="shared" si="27"/>
        <v>0</v>
      </c>
      <c r="F396" s="13" t="str">
        <f t="shared" si="25"/>
        <v>2012-08</v>
      </c>
      <c r="G396" s="13" t="str">
        <f t="shared" si="26"/>
        <v/>
      </c>
      <c r="H396" s="13" t="str">
        <f t="shared" si="24"/>
        <v/>
      </c>
    </row>
    <row r="397" spans="1:8" x14ac:dyDescent="0.25">
      <c r="A397" s="13">
        <v>22</v>
      </c>
      <c r="B397" s="13" t="s">
        <v>622</v>
      </c>
      <c r="C397" s="16">
        <v>41134</v>
      </c>
      <c r="D397" s="13">
        <v>7300</v>
      </c>
      <c r="E397" s="13">
        <f t="shared" si="27"/>
        <v>0</v>
      </c>
      <c r="F397" s="13" t="str">
        <f t="shared" si="25"/>
        <v>2012-08</v>
      </c>
      <c r="G397" s="13" t="str">
        <f t="shared" si="26"/>
        <v/>
      </c>
      <c r="H397" s="13" t="str">
        <f t="shared" si="24"/>
        <v/>
      </c>
    </row>
    <row r="398" spans="1:8" x14ac:dyDescent="0.25">
      <c r="A398" s="13">
        <v>22</v>
      </c>
      <c r="B398" s="13" t="s">
        <v>622</v>
      </c>
      <c r="C398" s="16">
        <v>41136</v>
      </c>
      <c r="D398" s="13">
        <v>7300</v>
      </c>
      <c r="E398" s="13">
        <f t="shared" si="27"/>
        <v>0</v>
      </c>
      <c r="F398" s="13" t="str">
        <f t="shared" si="25"/>
        <v>2012-08</v>
      </c>
      <c r="G398" s="13" t="str">
        <f t="shared" si="26"/>
        <v/>
      </c>
      <c r="H398" s="13" t="str">
        <f t="shared" si="24"/>
        <v/>
      </c>
    </row>
    <row r="399" spans="1:8" x14ac:dyDescent="0.25">
      <c r="A399" s="13">
        <v>22</v>
      </c>
      <c r="B399" s="13" t="s">
        <v>622</v>
      </c>
      <c r="C399" s="16">
        <v>41138</v>
      </c>
      <c r="D399" s="13">
        <v>7300</v>
      </c>
      <c r="E399" s="13">
        <f t="shared" si="27"/>
        <v>0</v>
      </c>
      <c r="F399" s="13" t="str">
        <f t="shared" si="25"/>
        <v>2012-08</v>
      </c>
      <c r="G399" s="13" t="str">
        <f t="shared" si="26"/>
        <v/>
      </c>
      <c r="H399" s="13" t="str">
        <f t="shared" si="24"/>
        <v/>
      </c>
    </row>
    <row r="400" spans="1:8" x14ac:dyDescent="0.25">
      <c r="A400" s="13">
        <v>22</v>
      </c>
      <c r="B400" s="13" t="s">
        <v>622</v>
      </c>
      <c r="C400" s="16">
        <v>41141</v>
      </c>
      <c r="D400" s="13">
        <v>7300</v>
      </c>
      <c r="E400" s="13">
        <f t="shared" si="27"/>
        <v>0</v>
      </c>
      <c r="F400" s="13" t="str">
        <f t="shared" si="25"/>
        <v>2012-08</v>
      </c>
      <c r="G400" s="13" t="str">
        <f t="shared" si="26"/>
        <v/>
      </c>
      <c r="H400" s="13" t="str">
        <f t="shared" si="24"/>
        <v/>
      </c>
    </row>
    <row r="401" spans="1:8" x14ac:dyDescent="0.25">
      <c r="A401" s="13">
        <v>22</v>
      </c>
      <c r="B401" s="13" t="s">
        <v>622</v>
      </c>
      <c r="C401" s="16">
        <v>41143</v>
      </c>
      <c r="D401" s="13">
        <v>7300</v>
      </c>
      <c r="E401" s="13">
        <f t="shared" si="27"/>
        <v>0</v>
      </c>
      <c r="F401" s="13" t="str">
        <f t="shared" si="25"/>
        <v>2012-08</v>
      </c>
      <c r="G401" s="13" t="str">
        <f t="shared" si="26"/>
        <v/>
      </c>
      <c r="H401" s="13" t="str">
        <f t="shared" si="24"/>
        <v/>
      </c>
    </row>
    <row r="402" spans="1:8" x14ac:dyDescent="0.25">
      <c r="A402" s="13">
        <v>22</v>
      </c>
      <c r="B402" s="13" t="s">
        <v>622</v>
      </c>
      <c r="C402" s="16">
        <v>41145</v>
      </c>
      <c r="D402" s="13">
        <v>7300</v>
      </c>
      <c r="E402" s="13">
        <f t="shared" si="27"/>
        <v>0</v>
      </c>
      <c r="F402" s="13" t="str">
        <f t="shared" si="25"/>
        <v>2012-08</v>
      </c>
      <c r="G402" s="13" t="str">
        <f t="shared" si="26"/>
        <v/>
      </c>
      <c r="H402" s="13" t="str">
        <f t="shared" si="24"/>
        <v/>
      </c>
    </row>
    <row r="403" spans="1:8" x14ac:dyDescent="0.25">
      <c r="A403" s="13">
        <v>22</v>
      </c>
      <c r="B403" s="13" t="s">
        <v>622</v>
      </c>
      <c r="C403" s="16">
        <v>41148</v>
      </c>
      <c r="D403" s="13">
        <v>7300</v>
      </c>
      <c r="E403" s="13">
        <f t="shared" si="27"/>
        <v>0</v>
      </c>
      <c r="F403" s="13" t="str">
        <f t="shared" si="25"/>
        <v>2012-08</v>
      </c>
      <c r="G403" s="13" t="str">
        <f t="shared" si="26"/>
        <v/>
      </c>
      <c r="H403" s="13" t="str">
        <f t="shared" si="24"/>
        <v/>
      </c>
    </row>
    <row r="404" spans="1:8" x14ac:dyDescent="0.25">
      <c r="A404" s="13">
        <v>22</v>
      </c>
      <c r="B404" s="13" t="s">
        <v>622</v>
      </c>
      <c r="C404" s="16">
        <v>41150</v>
      </c>
      <c r="D404" s="13">
        <v>7300</v>
      </c>
      <c r="E404" s="13">
        <f t="shared" si="27"/>
        <v>0</v>
      </c>
      <c r="F404" s="13" t="str">
        <f t="shared" si="25"/>
        <v>2012-08</v>
      </c>
      <c r="G404" s="13">
        <f t="shared" si="26"/>
        <v>7169.2307692307695</v>
      </c>
      <c r="H404" s="13" t="str">
        <f t="shared" si="24"/>
        <v/>
      </c>
    </row>
    <row r="405" spans="1:8" x14ac:dyDescent="0.25">
      <c r="A405" s="13">
        <v>22</v>
      </c>
      <c r="B405" s="13" t="s">
        <v>622</v>
      </c>
      <c r="C405" s="16">
        <v>41155</v>
      </c>
      <c r="D405" s="13">
        <v>7300</v>
      </c>
      <c r="E405" s="13">
        <f t="shared" si="27"/>
        <v>0</v>
      </c>
      <c r="F405" s="13" t="str">
        <f t="shared" si="25"/>
        <v>2012-09</v>
      </c>
      <c r="G405" s="13" t="str">
        <f t="shared" si="26"/>
        <v/>
      </c>
      <c r="H405" s="13" t="str">
        <f t="shared" si="24"/>
        <v/>
      </c>
    </row>
    <row r="406" spans="1:8" x14ac:dyDescent="0.25">
      <c r="A406" s="13">
        <v>22</v>
      </c>
      <c r="B406" s="13" t="s">
        <v>622</v>
      </c>
      <c r="C406" s="16">
        <v>41157</v>
      </c>
      <c r="D406" s="13">
        <v>7300</v>
      </c>
      <c r="E406" s="13">
        <f t="shared" si="27"/>
        <v>1</v>
      </c>
      <c r="F406" s="13" t="str">
        <f t="shared" si="25"/>
        <v>2012-09</v>
      </c>
      <c r="G406" s="13">
        <f t="shared" si="26"/>
        <v>7300</v>
      </c>
      <c r="H406" s="13" t="str">
        <f t="shared" si="24"/>
        <v/>
      </c>
    </row>
    <row r="407" spans="1:8" x14ac:dyDescent="0.25">
      <c r="A407" s="13">
        <v>22</v>
      </c>
      <c r="B407" s="13" t="s">
        <v>623</v>
      </c>
      <c r="C407" s="16">
        <v>41192</v>
      </c>
      <c r="D407" s="13">
        <v>2</v>
      </c>
      <c r="E407" s="13">
        <f t="shared" si="27"/>
        <v>0</v>
      </c>
      <c r="F407" s="13" t="str">
        <f t="shared" si="25"/>
        <v>2012-10</v>
      </c>
      <c r="G407" s="13" t="str">
        <f t="shared" si="26"/>
        <v/>
      </c>
      <c r="H407" s="13">
        <f t="shared" si="24"/>
        <v>2</v>
      </c>
    </row>
    <row r="408" spans="1:8" x14ac:dyDescent="0.25">
      <c r="A408" s="13">
        <v>22</v>
      </c>
      <c r="B408" s="13" t="s">
        <v>623</v>
      </c>
      <c r="C408" s="16">
        <v>41227</v>
      </c>
      <c r="D408" s="13">
        <v>4</v>
      </c>
      <c r="E408" s="13">
        <f t="shared" si="27"/>
        <v>0</v>
      </c>
      <c r="F408" s="13" t="str">
        <f t="shared" si="25"/>
        <v>2012-11</v>
      </c>
      <c r="G408" s="13" t="str">
        <f t="shared" si="26"/>
        <v/>
      </c>
      <c r="H408" s="13">
        <f t="shared" si="24"/>
        <v>4</v>
      </c>
    </row>
    <row r="409" spans="1:8" x14ac:dyDescent="0.25">
      <c r="A409" s="13">
        <v>23</v>
      </c>
      <c r="B409" s="13" t="s">
        <v>622</v>
      </c>
      <c r="C409" s="16">
        <v>41102</v>
      </c>
      <c r="D409" s="13">
        <v>7000</v>
      </c>
      <c r="E409" s="13">
        <f t="shared" si="27"/>
        <v>0</v>
      </c>
      <c r="F409" s="13" t="str">
        <f t="shared" si="25"/>
        <v>2012-07</v>
      </c>
      <c r="G409" s="13" t="str">
        <f t="shared" si="26"/>
        <v/>
      </c>
      <c r="H409" s="13" t="str">
        <f t="shared" si="24"/>
        <v/>
      </c>
    </row>
    <row r="410" spans="1:8" x14ac:dyDescent="0.25">
      <c r="A410" s="13">
        <v>23</v>
      </c>
      <c r="B410" s="13" t="s">
        <v>622</v>
      </c>
      <c r="C410" s="16">
        <v>41104</v>
      </c>
      <c r="D410" s="13">
        <v>7000</v>
      </c>
      <c r="E410" s="13">
        <f t="shared" si="27"/>
        <v>0</v>
      </c>
      <c r="F410" s="13" t="str">
        <f t="shared" si="25"/>
        <v>2012-07</v>
      </c>
      <c r="G410" s="13" t="str">
        <f t="shared" si="26"/>
        <v/>
      </c>
      <c r="H410" s="13" t="str">
        <f t="shared" si="24"/>
        <v/>
      </c>
    </row>
    <row r="411" spans="1:8" x14ac:dyDescent="0.25">
      <c r="A411" s="13">
        <v>23</v>
      </c>
      <c r="B411" s="13" t="s">
        <v>622</v>
      </c>
      <c r="C411" s="16">
        <v>41109</v>
      </c>
      <c r="D411" s="13">
        <v>7000</v>
      </c>
      <c r="E411" s="13">
        <f t="shared" si="27"/>
        <v>0</v>
      </c>
      <c r="F411" s="13" t="str">
        <f t="shared" si="25"/>
        <v>2012-07</v>
      </c>
      <c r="G411" s="13" t="str">
        <f t="shared" si="26"/>
        <v/>
      </c>
      <c r="H411" s="13" t="str">
        <f t="shared" si="24"/>
        <v/>
      </c>
    </row>
    <row r="412" spans="1:8" x14ac:dyDescent="0.25">
      <c r="A412" s="13">
        <v>23</v>
      </c>
      <c r="B412" s="13" t="s">
        <v>622</v>
      </c>
      <c r="C412" s="16">
        <v>41111</v>
      </c>
      <c r="D412" s="13">
        <v>9100</v>
      </c>
      <c r="E412" s="13">
        <f t="shared" si="27"/>
        <v>0</v>
      </c>
      <c r="F412" s="13" t="str">
        <f t="shared" si="25"/>
        <v>2012-07</v>
      </c>
      <c r="G412" s="13" t="str">
        <f t="shared" si="26"/>
        <v/>
      </c>
      <c r="H412" s="13" t="str">
        <f t="shared" si="24"/>
        <v/>
      </c>
    </row>
    <row r="413" spans="1:8" x14ac:dyDescent="0.25">
      <c r="A413" s="13">
        <v>23</v>
      </c>
      <c r="B413" s="13" t="s">
        <v>622</v>
      </c>
      <c r="C413" s="16">
        <v>41114</v>
      </c>
      <c r="D413" s="13">
        <v>9100</v>
      </c>
      <c r="E413" s="13">
        <f t="shared" si="27"/>
        <v>0</v>
      </c>
      <c r="F413" s="13" t="str">
        <f t="shared" si="25"/>
        <v>2012-07</v>
      </c>
      <c r="G413" s="13" t="str">
        <f t="shared" si="26"/>
        <v/>
      </c>
      <c r="H413" s="13" t="str">
        <f t="shared" si="24"/>
        <v/>
      </c>
    </row>
    <row r="414" spans="1:8" x14ac:dyDescent="0.25">
      <c r="A414" s="13">
        <v>23</v>
      </c>
      <c r="B414" s="13" t="s">
        <v>622</v>
      </c>
      <c r="C414" s="16">
        <v>41118</v>
      </c>
      <c r="D414" s="13">
        <v>9100</v>
      </c>
      <c r="E414" s="13">
        <f t="shared" si="27"/>
        <v>0</v>
      </c>
      <c r="F414" s="13" t="str">
        <f t="shared" si="25"/>
        <v>2012-07</v>
      </c>
      <c r="G414" s="13" t="str">
        <f t="shared" si="26"/>
        <v/>
      </c>
      <c r="H414" s="13" t="str">
        <f t="shared" si="24"/>
        <v/>
      </c>
    </row>
    <row r="415" spans="1:8" x14ac:dyDescent="0.25">
      <c r="A415" s="13">
        <v>23</v>
      </c>
      <c r="B415" s="13" t="s">
        <v>622</v>
      </c>
      <c r="C415" s="16">
        <v>41121</v>
      </c>
      <c r="D415" s="13">
        <v>9100</v>
      </c>
      <c r="E415" s="13">
        <f t="shared" si="27"/>
        <v>0</v>
      </c>
      <c r="F415" s="13" t="str">
        <f t="shared" si="25"/>
        <v>2012-07</v>
      </c>
      <c r="G415" s="13" t="str">
        <f t="shared" si="26"/>
        <v/>
      </c>
      <c r="H415" s="13" t="str">
        <f t="shared" si="24"/>
        <v/>
      </c>
    </row>
    <row r="416" spans="1:8" x14ac:dyDescent="0.25">
      <c r="A416" s="13">
        <v>23</v>
      </c>
      <c r="B416" s="13" t="s">
        <v>622</v>
      </c>
      <c r="C416" s="16">
        <v>41124</v>
      </c>
      <c r="D416" s="13">
        <v>9100</v>
      </c>
      <c r="E416" s="13">
        <f t="shared" si="27"/>
        <v>0</v>
      </c>
      <c r="F416" s="13" t="str">
        <f t="shared" si="25"/>
        <v>2012-08</v>
      </c>
      <c r="G416" s="13" t="str">
        <f t="shared" si="26"/>
        <v/>
      </c>
      <c r="H416" s="13" t="str">
        <f t="shared" si="24"/>
        <v/>
      </c>
    </row>
    <row r="417" spans="1:8" x14ac:dyDescent="0.25">
      <c r="A417" s="13">
        <v>23</v>
      </c>
      <c r="B417" s="13" t="s">
        <v>622</v>
      </c>
      <c r="C417" s="16">
        <v>41128</v>
      </c>
      <c r="D417" s="13">
        <v>9100</v>
      </c>
      <c r="E417" s="13">
        <f t="shared" si="27"/>
        <v>0</v>
      </c>
      <c r="F417" s="13" t="str">
        <f t="shared" si="25"/>
        <v>2012-08</v>
      </c>
      <c r="G417" s="13" t="str">
        <f t="shared" si="26"/>
        <v/>
      </c>
      <c r="H417" s="13" t="str">
        <f t="shared" si="24"/>
        <v/>
      </c>
    </row>
    <row r="418" spans="1:8" x14ac:dyDescent="0.25">
      <c r="A418" s="13">
        <v>23</v>
      </c>
      <c r="B418" s="13" t="s">
        <v>622</v>
      </c>
      <c r="C418" s="16">
        <v>41132</v>
      </c>
      <c r="D418" s="13">
        <v>11400</v>
      </c>
      <c r="E418" s="13">
        <f t="shared" si="27"/>
        <v>0</v>
      </c>
      <c r="F418" s="13" t="str">
        <f t="shared" si="25"/>
        <v>2012-08</v>
      </c>
      <c r="G418" s="13" t="str">
        <f t="shared" si="26"/>
        <v/>
      </c>
      <c r="H418" s="13" t="str">
        <f t="shared" si="24"/>
        <v/>
      </c>
    </row>
    <row r="419" spans="1:8" x14ac:dyDescent="0.25">
      <c r="A419" s="13">
        <v>23</v>
      </c>
      <c r="B419" s="13" t="s">
        <v>622</v>
      </c>
      <c r="C419" s="16">
        <v>41136</v>
      </c>
      <c r="D419" s="13">
        <v>11400</v>
      </c>
      <c r="E419" s="13">
        <f t="shared" si="27"/>
        <v>0</v>
      </c>
      <c r="F419" s="13" t="str">
        <f t="shared" si="25"/>
        <v>2012-08</v>
      </c>
      <c r="G419" s="13" t="str">
        <f t="shared" si="26"/>
        <v/>
      </c>
      <c r="H419" s="13" t="str">
        <f t="shared" si="24"/>
        <v/>
      </c>
    </row>
    <row r="420" spans="1:8" x14ac:dyDescent="0.25">
      <c r="A420" s="13">
        <v>23</v>
      </c>
      <c r="B420" s="13" t="s">
        <v>622</v>
      </c>
      <c r="C420" s="16">
        <v>41142</v>
      </c>
      <c r="D420" s="13">
        <v>11400</v>
      </c>
      <c r="E420" s="13">
        <f t="shared" si="27"/>
        <v>0</v>
      </c>
      <c r="F420" s="13" t="str">
        <f t="shared" si="25"/>
        <v>2012-08</v>
      </c>
      <c r="G420" s="13" t="str">
        <f t="shared" si="26"/>
        <v/>
      </c>
      <c r="H420" s="13" t="str">
        <f t="shared" si="24"/>
        <v/>
      </c>
    </row>
    <row r="421" spans="1:8" x14ac:dyDescent="0.25">
      <c r="A421" s="13">
        <v>24</v>
      </c>
      <c r="B421" s="13" t="s">
        <v>623</v>
      </c>
      <c r="C421" s="16">
        <v>41177</v>
      </c>
      <c r="D421" s="13">
        <v>3</v>
      </c>
      <c r="E421" s="13">
        <f t="shared" si="27"/>
        <v>0</v>
      </c>
      <c r="F421" s="13" t="str">
        <f t="shared" si="25"/>
        <v>2012-09</v>
      </c>
      <c r="G421" s="13" t="str">
        <f t="shared" si="26"/>
        <v/>
      </c>
      <c r="H421" s="13">
        <f t="shared" si="24"/>
        <v>3</v>
      </c>
    </row>
    <row r="422" spans="1:8" x14ac:dyDescent="0.25">
      <c r="A422" s="13">
        <v>24</v>
      </c>
      <c r="B422" s="13" t="s">
        <v>623</v>
      </c>
      <c r="C422" s="16">
        <v>41188</v>
      </c>
      <c r="D422" s="13">
        <v>5</v>
      </c>
      <c r="E422" s="13">
        <f t="shared" si="27"/>
        <v>0</v>
      </c>
      <c r="F422" s="13" t="str">
        <f t="shared" si="25"/>
        <v>2012-10</v>
      </c>
      <c r="G422" s="13" t="str">
        <f t="shared" si="26"/>
        <v/>
      </c>
      <c r="H422" s="13">
        <f t="shared" si="24"/>
        <v>5</v>
      </c>
    </row>
    <row r="423" spans="1:8" x14ac:dyDescent="0.25">
      <c r="A423" s="13">
        <v>25</v>
      </c>
      <c r="B423" s="13" t="s">
        <v>622</v>
      </c>
      <c r="C423" s="16">
        <v>41148</v>
      </c>
      <c r="D423" s="13">
        <v>3000</v>
      </c>
      <c r="E423" s="13">
        <f t="shared" si="27"/>
        <v>0</v>
      </c>
      <c r="F423" s="13" t="str">
        <f t="shared" si="25"/>
        <v>2012-08</v>
      </c>
      <c r="G423" s="13" t="str">
        <f t="shared" si="26"/>
        <v/>
      </c>
      <c r="H423" s="13" t="str">
        <f t="shared" si="24"/>
        <v/>
      </c>
    </row>
    <row r="424" spans="1:8" x14ac:dyDescent="0.25">
      <c r="A424" s="13">
        <v>25</v>
      </c>
      <c r="B424" s="13" t="s">
        <v>622</v>
      </c>
      <c r="C424" s="16">
        <v>41150</v>
      </c>
      <c r="D424" s="13">
        <v>3000</v>
      </c>
      <c r="E424" s="13">
        <f t="shared" si="27"/>
        <v>0</v>
      </c>
      <c r="F424" s="13" t="str">
        <f t="shared" si="25"/>
        <v>2012-08</v>
      </c>
      <c r="G424" s="13" t="str">
        <f t="shared" si="26"/>
        <v/>
      </c>
      <c r="H424" s="13" t="str">
        <f t="shared" si="24"/>
        <v/>
      </c>
    </row>
    <row r="425" spans="1:8" x14ac:dyDescent="0.25">
      <c r="A425" s="13">
        <v>25</v>
      </c>
      <c r="B425" s="13" t="s">
        <v>622</v>
      </c>
      <c r="C425" s="16">
        <v>41152</v>
      </c>
      <c r="D425" s="13">
        <v>3000</v>
      </c>
      <c r="E425" s="13">
        <f t="shared" si="27"/>
        <v>0</v>
      </c>
      <c r="F425" s="13" t="str">
        <f t="shared" si="25"/>
        <v>2012-08</v>
      </c>
      <c r="G425" s="13">
        <f t="shared" si="26"/>
        <v>3000</v>
      </c>
      <c r="H425" s="13" t="str">
        <f t="shared" si="24"/>
        <v/>
      </c>
    </row>
    <row r="426" spans="1:8" x14ac:dyDescent="0.25">
      <c r="A426" s="13">
        <v>25</v>
      </c>
      <c r="B426" s="13" t="s">
        <v>622</v>
      </c>
      <c r="C426" s="16">
        <v>41155</v>
      </c>
      <c r="D426" s="13">
        <v>3000</v>
      </c>
      <c r="E426" s="13">
        <f t="shared" si="27"/>
        <v>0</v>
      </c>
      <c r="F426" s="13" t="str">
        <f t="shared" si="25"/>
        <v>2012-09</v>
      </c>
      <c r="G426" s="13" t="str">
        <f t="shared" si="26"/>
        <v/>
      </c>
      <c r="H426" s="13" t="str">
        <f t="shared" si="24"/>
        <v/>
      </c>
    </row>
    <row r="427" spans="1:8" x14ac:dyDescent="0.25">
      <c r="A427" s="13">
        <v>25</v>
      </c>
      <c r="B427" s="13" t="s">
        <v>622</v>
      </c>
      <c r="C427" s="16">
        <v>41157</v>
      </c>
      <c r="D427" s="13">
        <v>3000</v>
      </c>
      <c r="E427" s="13">
        <f t="shared" si="27"/>
        <v>1</v>
      </c>
      <c r="F427" s="13" t="str">
        <f t="shared" si="25"/>
        <v>2012-09</v>
      </c>
      <c r="G427" s="13">
        <f t="shared" si="26"/>
        <v>3000</v>
      </c>
      <c r="H427" s="13" t="str">
        <f t="shared" si="24"/>
        <v/>
      </c>
    </row>
    <row r="428" spans="1:8" x14ac:dyDescent="0.25">
      <c r="A428" s="13">
        <v>25</v>
      </c>
      <c r="B428" s="13" t="s">
        <v>623</v>
      </c>
      <c r="C428" s="16">
        <v>41164</v>
      </c>
      <c r="D428" s="13">
        <v>6</v>
      </c>
      <c r="E428" s="13">
        <f t="shared" si="27"/>
        <v>0</v>
      </c>
      <c r="F428" s="13" t="str">
        <f t="shared" si="25"/>
        <v>2012-09</v>
      </c>
      <c r="G428" s="13" t="str">
        <f t="shared" si="26"/>
        <v/>
      </c>
      <c r="H428" s="13">
        <f t="shared" si="24"/>
        <v>6</v>
      </c>
    </row>
    <row r="429" spans="1:8" x14ac:dyDescent="0.25">
      <c r="A429" s="13">
        <v>25</v>
      </c>
      <c r="B429" s="13" t="s">
        <v>623</v>
      </c>
      <c r="C429" s="16">
        <v>41194</v>
      </c>
      <c r="D429" s="13">
        <v>6</v>
      </c>
      <c r="E429" s="13">
        <f t="shared" si="27"/>
        <v>0</v>
      </c>
      <c r="F429" s="13" t="str">
        <f t="shared" si="25"/>
        <v>2012-10</v>
      </c>
      <c r="G429" s="13" t="str">
        <f t="shared" si="26"/>
        <v/>
      </c>
      <c r="H429" s="13">
        <f t="shared" si="24"/>
        <v>6</v>
      </c>
    </row>
    <row r="430" spans="1:8" x14ac:dyDescent="0.25">
      <c r="A430" s="13">
        <v>25</v>
      </c>
      <c r="B430" s="13" t="s">
        <v>623</v>
      </c>
      <c r="C430" s="16">
        <v>41227</v>
      </c>
      <c r="D430" s="13">
        <v>6</v>
      </c>
      <c r="E430" s="13">
        <f t="shared" si="27"/>
        <v>0</v>
      </c>
      <c r="F430" s="13" t="str">
        <f t="shared" si="25"/>
        <v>2012-11</v>
      </c>
      <c r="G430" s="13" t="str">
        <f t="shared" si="26"/>
        <v/>
      </c>
      <c r="H430" s="13">
        <f t="shared" si="24"/>
        <v>6</v>
      </c>
    </row>
    <row r="431" spans="1:8" x14ac:dyDescent="0.25">
      <c r="A431" s="13">
        <v>26</v>
      </c>
      <c r="B431" s="13" t="s">
        <v>622</v>
      </c>
      <c r="C431" s="16">
        <v>41127</v>
      </c>
      <c r="D431" s="13">
        <v>13800</v>
      </c>
      <c r="E431" s="13">
        <f t="shared" si="27"/>
        <v>0</v>
      </c>
      <c r="F431" s="13" t="str">
        <f t="shared" si="25"/>
        <v>2012-08</v>
      </c>
      <c r="G431" s="13" t="str">
        <f t="shared" si="26"/>
        <v/>
      </c>
      <c r="H431" s="13" t="str">
        <f t="shared" si="24"/>
        <v/>
      </c>
    </row>
    <row r="432" spans="1:8" x14ac:dyDescent="0.25">
      <c r="A432" s="13">
        <v>27</v>
      </c>
      <c r="B432" s="13" t="s">
        <v>622</v>
      </c>
      <c r="C432" s="16">
        <v>41233</v>
      </c>
      <c r="D432" s="13">
        <v>1200</v>
      </c>
      <c r="E432" s="13">
        <f t="shared" si="27"/>
        <v>0</v>
      </c>
      <c r="F432" s="13" t="str">
        <f t="shared" si="25"/>
        <v>2012-11</v>
      </c>
      <c r="G432" s="13" t="str">
        <f t="shared" si="26"/>
        <v/>
      </c>
      <c r="H432" s="13" t="str">
        <f t="shared" si="24"/>
        <v/>
      </c>
    </row>
    <row r="433" spans="1:8" x14ac:dyDescent="0.25">
      <c r="A433" s="13">
        <v>27</v>
      </c>
      <c r="B433" s="13" t="s">
        <v>622</v>
      </c>
      <c r="C433" s="16">
        <v>41236</v>
      </c>
      <c r="D433" s="13">
        <v>1200</v>
      </c>
      <c r="E433" s="13">
        <f t="shared" si="27"/>
        <v>0</v>
      </c>
      <c r="F433" s="13" t="str">
        <f t="shared" si="25"/>
        <v>2012-11</v>
      </c>
      <c r="G433" s="13" t="str">
        <f t="shared" si="26"/>
        <v/>
      </c>
      <c r="H433" s="13" t="str">
        <f t="shared" si="24"/>
        <v/>
      </c>
    </row>
    <row r="434" spans="1:8" x14ac:dyDescent="0.25">
      <c r="A434" s="13">
        <v>28</v>
      </c>
      <c r="B434" s="13" t="s">
        <v>622</v>
      </c>
      <c r="C434" s="16">
        <v>41099</v>
      </c>
      <c r="D434" s="13">
        <v>5500</v>
      </c>
      <c r="E434" s="13">
        <f t="shared" si="27"/>
        <v>0</v>
      </c>
      <c r="F434" s="13" t="str">
        <f t="shared" si="25"/>
        <v>2012-07</v>
      </c>
      <c r="G434" s="13" t="str">
        <f t="shared" si="26"/>
        <v/>
      </c>
      <c r="H434" s="13" t="str">
        <f t="shared" si="24"/>
        <v/>
      </c>
    </row>
    <row r="435" spans="1:8" x14ac:dyDescent="0.25">
      <c r="A435" s="13">
        <v>28</v>
      </c>
      <c r="B435" s="13" t="s">
        <v>622</v>
      </c>
      <c r="C435" s="16">
        <v>41101</v>
      </c>
      <c r="D435" s="13">
        <v>5500</v>
      </c>
      <c r="E435" s="13">
        <f t="shared" si="27"/>
        <v>0</v>
      </c>
      <c r="F435" s="13" t="str">
        <f t="shared" si="25"/>
        <v>2012-07</v>
      </c>
      <c r="G435" s="13" t="str">
        <f t="shared" si="26"/>
        <v/>
      </c>
      <c r="H435" s="13" t="str">
        <f t="shared" si="24"/>
        <v/>
      </c>
    </row>
    <row r="436" spans="1:8" x14ac:dyDescent="0.25">
      <c r="A436" s="13">
        <v>28</v>
      </c>
      <c r="B436" s="13" t="s">
        <v>622</v>
      </c>
      <c r="C436" s="16">
        <v>41103</v>
      </c>
      <c r="D436" s="13">
        <v>5500</v>
      </c>
      <c r="E436" s="13">
        <f t="shared" si="27"/>
        <v>0</v>
      </c>
      <c r="F436" s="13" t="str">
        <f t="shared" si="25"/>
        <v>2012-07</v>
      </c>
      <c r="G436" s="13" t="str">
        <f t="shared" si="26"/>
        <v/>
      </c>
      <c r="H436" s="13" t="str">
        <f t="shared" si="24"/>
        <v/>
      </c>
    </row>
    <row r="437" spans="1:8" x14ac:dyDescent="0.25">
      <c r="A437" s="13">
        <v>28</v>
      </c>
      <c r="B437" s="13" t="s">
        <v>622</v>
      </c>
      <c r="C437" s="16">
        <v>41106</v>
      </c>
      <c r="D437" s="13">
        <v>5500</v>
      </c>
      <c r="E437" s="13">
        <f t="shared" si="27"/>
        <v>0</v>
      </c>
      <c r="F437" s="13" t="str">
        <f t="shared" si="25"/>
        <v>2012-07</v>
      </c>
      <c r="G437" s="13" t="str">
        <f t="shared" si="26"/>
        <v/>
      </c>
      <c r="H437" s="13" t="str">
        <f t="shared" si="24"/>
        <v/>
      </c>
    </row>
    <row r="438" spans="1:8" x14ac:dyDescent="0.25">
      <c r="A438" s="13">
        <v>28</v>
      </c>
      <c r="B438" s="13" t="s">
        <v>622</v>
      </c>
      <c r="C438" s="16">
        <v>41108</v>
      </c>
      <c r="D438" s="13">
        <v>5500</v>
      </c>
      <c r="E438" s="13">
        <f t="shared" si="27"/>
        <v>0</v>
      </c>
      <c r="F438" s="13" t="str">
        <f t="shared" si="25"/>
        <v>2012-07</v>
      </c>
      <c r="G438" s="13" t="str">
        <f t="shared" si="26"/>
        <v/>
      </c>
      <c r="H438" s="13" t="str">
        <f t="shared" si="24"/>
        <v/>
      </c>
    </row>
    <row r="439" spans="1:8" x14ac:dyDescent="0.25">
      <c r="A439" s="13">
        <v>28</v>
      </c>
      <c r="B439" s="13" t="s">
        <v>622</v>
      </c>
      <c r="C439" s="16">
        <v>41110</v>
      </c>
      <c r="D439" s="13">
        <v>5500</v>
      </c>
      <c r="E439" s="13">
        <f t="shared" si="27"/>
        <v>0</v>
      </c>
      <c r="F439" s="13" t="str">
        <f t="shared" si="25"/>
        <v>2012-07</v>
      </c>
      <c r="G439" s="13" t="str">
        <f t="shared" si="26"/>
        <v/>
      </c>
      <c r="H439" s="13" t="str">
        <f t="shared" si="24"/>
        <v/>
      </c>
    </row>
    <row r="440" spans="1:8" x14ac:dyDescent="0.25">
      <c r="A440" s="13">
        <v>28</v>
      </c>
      <c r="B440" s="13" t="s">
        <v>622</v>
      </c>
      <c r="C440" s="16">
        <v>41113</v>
      </c>
      <c r="D440" s="13">
        <v>5500</v>
      </c>
      <c r="E440" s="13">
        <f t="shared" si="27"/>
        <v>0</v>
      </c>
      <c r="F440" s="13" t="str">
        <f t="shared" si="25"/>
        <v>2012-07</v>
      </c>
      <c r="G440" s="13" t="str">
        <f t="shared" si="26"/>
        <v/>
      </c>
      <c r="H440" s="13" t="str">
        <f t="shared" si="24"/>
        <v/>
      </c>
    </row>
    <row r="441" spans="1:8" x14ac:dyDescent="0.25">
      <c r="A441" s="13">
        <v>28</v>
      </c>
      <c r="B441" s="13" t="s">
        <v>622</v>
      </c>
      <c r="C441" s="16">
        <v>41115</v>
      </c>
      <c r="D441" s="13">
        <v>5500</v>
      </c>
      <c r="E441" s="13">
        <f t="shared" si="27"/>
        <v>0</v>
      </c>
      <c r="F441" s="13" t="str">
        <f t="shared" si="25"/>
        <v>2012-07</v>
      </c>
      <c r="G441" s="13" t="str">
        <f t="shared" si="26"/>
        <v/>
      </c>
      <c r="H441" s="13" t="str">
        <f t="shared" si="24"/>
        <v/>
      </c>
    </row>
    <row r="442" spans="1:8" x14ac:dyDescent="0.25">
      <c r="A442" s="13">
        <v>28</v>
      </c>
      <c r="B442" s="13" t="s">
        <v>622</v>
      </c>
      <c r="C442" s="16">
        <v>41117</v>
      </c>
      <c r="D442" s="13">
        <v>5500</v>
      </c>
      <c r="E442" s="13">
        <f t="shared" si="27"/>
        <v>0</v>
      </c>
      <c r="F442" s="13" t="str">
        <f t="shared" si="25"/>
        <v>2012-07</v>
      </c>
      <c r="G442" s="13" t="str">
        <f t="shared" si="26"/>
        <v/>
      </c>
      <c r="H442" s="13" t="str">
        <f t="shared" si="24"/>
        <v/>
      </c>
    </row>
    <row r="443" spans="1:8" x14ac:dyDescent="0.25">
      <c r="A443" s="13">
        <v>28</v>
      </c>
      <c r="B443" s="13" t="s">
        <v>622</v>
      </c>
      <c r="C443" s="16">
        <v>41120</v>
      </c>
      <c r="D443" s="13">
        <v>5500</v>
      </c>
      <c r="E443" s="13">
        <f t="shared" si="27"/>
        <v>0</v>
      </c>
      <c r="F443" s="13" t="str">
        <f t="shared" si="25"/>
        <v>2012-07</v>
      </c>
      <c r="G443" s="13">
        <f t="shared" si="26"/>
        <v>5500</v>
      </c>
      <c r="H443" s="13" t="str">
        <f t="shared" si="24"/>
        <v/>
      </c>
    </row>
    <row r="444" spans="1:8" x14ac:dyDescent="0.25">
      <c r="A444" s="13">
        <v>28</v>
      </c>
      <c r="B444" s="13" t="s">
        <v>622</v>
      </c>
      <c r="C444" s="16">
        <v>41122</v>
      </c>
      <c r="D444" s="13">
        <v>5500</v>
      </c>
      <c r="E444" s="13">
        <f t="shared" si="27"/>
        <v>0</v>
      </c>
      <c r="F444" s="13" t="str">
        <f t="shared" si="25"/>
        <v>2012-08</v>
      </c>
      <c r="G444" s="13" t="str">
        <f t="shared" si="26"/>
        <v/>
      </c>
      <c r="H444" s="13" t="str">
        <f t="shared" si="24"/>
        <v/>
      </c>
    </row>
    <row r="445" spans="1:8" x14ac:dyDescent="0.25">
      <c r="A445" s="13">
        <v>28</v>
      </c>
      <c r="B445" s="13" t="s">
        <v>622</v>
      </c>
      <c r="C445" s="16">
        <v>41124</v>
      </c>
      <c r="D445" s="13">
        <v>5000</v>
      </c>
      <c r="E445" s="13">
        <f t="shared" si="27"/>
        <v>0</v>
      </c>
      <c r="F445" s="13" t="str">
        <f t="shared" si="25"/>
        <v>2012-08</v>
      </c>
      <c r="G445" s="13" t="str">
        <f t="shared" si="26"/>
        <v/>
      </c>
      <c r="H445" s="13" t="str">
        <f t="shared" si="24"/>
        <v/>
      </c>
    </row>
    <row r="446" spans="1:8" x14ac:dyDescent="0.25">
      <c r="A446" s="13">
        <v>28</v>
      </c>
      <c r="B446" s="13" t="s">
        <v>622</v>
      </c>
      <c r="C446" s="16">
        <v>41127</v>
      </c>
      <c r="D446" s="13">
        <v>5000</v>
      </c>
      <c r="E446" s="13">
        <f t="shared" si="27"/>
        <v>0</v>
      </c>
      <c r="F446" s="13" t="str">
        <f t="shared" si="25"/>
        <v>2012-08</v>
      </c>
      <c r="G446" s="13" t="str">
        <f t="shared" si="26"/>
        <v/>
      </c>
      <c r="H446" s="13" t="str">
        <f t="shared" si="24"/>
        <v/>
      </c>
    </row>
    <row r="447" spans="1:8" x14ac:dyDescent="0.25">
      <c r="A447" s="13">
        <v>28</v>
      </c>
      <c r="B447" s="13" t="s">
        <v>622</v>
      </c>
      <c r="C447" s="16">
        <v>41129</v>
      </c>
      <c r="D447" s="13">
        <v>5000</v>
      </c>
      <c r="E447" s="13">
        <f t="shared" si="27"/>
        <v>0</v>
      </c>
      <c r="F447" s="13" t="str">
        <f t="shared" si="25"/>
        <v>2012-08</v>
      </c>
      <c r="G447" s="13" t="str">
        <f t="shared" si="26"/>
        <v/>
      </c>
      <c r="H447" s="13" t="str">
        <f t="shared" si="24"/>
        <v/>
      </c>
    </row>
    <row r="448" spans="1:8" x14ac:dyDescent="0.25">
      <c r="A448" s="13">
        <v>28</v>
      </c>
      <c r="B448" s="13" t="s">
        <v>622</v>
      </c>
      <c r="C448" s="16">
        <v>41131</v>
      </c>
      <c r="D448" s="13">
        <v>5000</v>
      </c>
      <c r="E448" s="13">
        <f t="shared" si="27"/>
        <v>0</v>
      </c>
      <c r="F448" s="13" t="str">
        <f t="shared" si="25"/>
        <v>2012-08</v>
      </c>
      <c r="G448" s="13" t="str">
        <f t="shared" si="26"/>
        <v/>
      </c>
      <c r="H448" s="13" t="str">
        <f t="shared" si="24"/>
        <v/>
      </c>
    </row>
    <row r="449" spans="1:8" x14ac:dyDescent="0.25">
      <c r="A449" s="13">
        <v>28</v>
      </c>
      <c r="B449" s="13" t="s">
        <v>622</v>
      </c>
      <c r="C449" s="16">
        <v>41134</v>
      </c>
      <c r="D449" s="13">
        <v>5000</v>
      </c>
      <c r="E449" s="13">
        <f t="shared" si="27"/>
        <v>0</v>
      </c>
      <c r="F449" s="13" t="str">
        <f t="shared" si="25"/>
        <v>2012-08</v>
      </c>
      <c r="G449" s="13" t="str">
        <f t="shared" si="26"/>
        <v/>
      </c>
      <c r="H449" s="13" t="str">
        <f t="shared" si="24"/>
        <v/>
      </c>
    </row>
    <row r="450" spans="1:8" x14ac:dyDescent="0.25">
      <c r="A450" s="13">
        <v>28</v>
      </c>
      <c r="B450" s="13" t="s">
        <v>622</v>
      </c>
      <c r="C450" s="16">
        <v>41136</v>
      </c>
      <c r="D450" s="13">
        <v>5000</v>
      </c>
      <c r="E450" s="13">
        <f t="shared" si="27"/>
        <v>0</v>
      </c>
      <c r="F450" s="13" t="str">
        <f t="shared" si="25"/>
        <v>2012-08</v>
      </c>
      <c r="G450" s="13" t="str">
        <f t="shared" si="26"/>
        <v/>
      </c>
      <c r="H450" s="13" t="str">
        <f t="shared" ref="H450:H513" si="28">IF(AND(B450="Med B", F450&gt;=VLOOKUP(A450, A:F, 6, FALSE)), D450, "")</f>
        <v/>
      </c>
    </row>
    <row r="451" spans="1:8" x14ac:dyDescent="0.25">
      <c r="A451" s="13">
        <v>28</v>
      </c>
      <c r="B451" s="13" t="s">
        <v>622</v>
      </c>
      <c r="C451" s="16">
        <v>41138</v>
      </c>
      <c r="D451" s="13">
        <v>5000</v>
      </c>
      <c r="E451" s="13">
        <f t="shared" si="27"/>
        <v>1</v>
      </c>
      <c r="F451" s="13" t="str">
        <f t="shared" ref="F451:F514" si="29">TEXT(C451, "yyyy-mm")</f>
        <v>2012-08</v>
      </c>
      <c r="G451" s="13">
        <f t="shared" ref="G451:G514" si="30">IF(AND(
    B451="Med A",
    C451=_xlfn.MAXIFS(C:C, A:A, A451, B:B, "Med A", F:F, F451),
    SUMIFS(E:E, A:A, A451) &gt; 0
  ),
  AVERAGEIFS(D:D, A:A, A451, B:B, "Med A", F:F, F451, C:C, "&gt;=" &amp; EOMONTH(C451, -1) + 1, C:C, "&lt;=" &amp; C451),
  "")</f>
        <v>5062.5</v>
      </c>
      <c r="H451" s="13" t="str">
        <f t="shared" si="28"/>
        <v/>
      </c>
    </row>
    <row r="452" spans="1:8" x14ac:dyDescent="0.25">
      <c r="A452" s="13">
        <v>28</v>
      </c>
      <c r="B452" s="13" t="s">
        <v>623</v>
      </c>
      <c r="C452" s="16">
        <v>41164</v>
      </c>
      <c r="D452" s="13">
        <v>6</v>
      </c>
      <c r="E452" s="13">
        <f t="shared" ref="E452:E515" si="31">IF(AND(B452="Med A", B453="Med B", A452=A453), 1, IF(AND(B452="Med B", B453="Med A", A452=A453), 1, 0))</f>
        <v>0</v>
      </c>
      <c r="F452" s="13" t="str">
        <f t="shared" si="29"/>
        <v>2012-09</v>
      </c>
      <c r="G452" s="13" t="str">
        <f t="shared" si="30"/>
        <v/>
      </c>
      <c r="H452" s="13">
        <f t="shared" si="28"/>
        <v>6</v>
      </c>
    </row>
    <row r="453" spans="1:8" x14ac:dyDescent="0.25">
      <c r="A453" s="13">
        <v>28</v>
      </c>
      <c r="B453" s="13" t="s">
        <v>623</v>
      </c>
      <c r="C453" s="16">
        <v>41227</v>
      </c>
      <c r="D453" s="13">
        <v>2</v>
      </c>
      <c r="E453" s="13">
        <f t="shared" si="31"/>
        <v>0</v>
      </c>
      <c r="F453" s="13" t="str">
        <f t="shared" si="29"/>
        <v>2012-11</v>
      </c>
      <c r="G453" s="13" t="str">
        <f t="shared" si="30"/>
        <v/>
      </c>
      <c r="H453" s="13">
        <f t="shared" si="28"/>
        <v>2</v>
      </c>
    </row>
    <row r="454" spans="1:8" x14ac:dyDescent="0.25">
      <c r="A454" s="13">
        <v>29</v>
      </c>
      <c r="B454" s="13" t="s">
        <v>622</v>
      </c>
      <c r="C454" s="16">
        <v>41093</v>
      </c>
      <c r="D454" s="13">
        <v>4800</v>
      </c>
      <c r="E454" s="13">
        <f t="shared" si="31"/>
        <v>0</v>
      </c>
      <c r="F454" s="13" t="str">
        <f t="shared" si="29"/>
        <v>2012-07</v>
      </c>
      <c r="G454" s="13" t="str">
        <f t="shared" si="30"/>
        <v/>
      </c>
      <c r="H454" s="13" t="str">
        <f t="shared" si="28"/>
        <v/>
      </c>
    </row>
    <row r="455" spans="1:8" x14ac:dyDescent="0.25">
      <c r="A455" s="13">
        <v>29</v>
      </c>
      <c r="B455" s="13" t="s">
        <v>622</v>
      </c>
      <c r="C455" s="16">
        <v>41095</v>
      </c>
      <c r="D455" s="13">
        <v>4800</v>
      </c>
      <c r="E455" s="13">
        <f t="shared" si="31"/>
        <v>0</v>
      </c>
      <c r="F455" s="13" t="str">
        <f t="shared" si="29"/>
        <v>2012-07</v>
      </c>
      <c r="G455" s="13" t="str">
        <f t="shared" si="30"/>
        <v/>
      </c>
      <c r="H455" s="13" t="str">
        <f t="shared" si="28"/>
        <v/>
      </c>
    </row>
    <row r="456" spans="1:8" x14ac:dyDescent="0.25">
      <c r="A456" s="13">
        <v>29</v>
      </c>
      <c r="B456" s="13" t="s">
        <v>622</v>
      </c>
      <c r="C456" s="16">
        <v>41111</v>
      </c>
      <c r="D456" s="13">
        <v>4400</v>
      </c>
      <c r="E456" s="13">
        <f t="shared" si="31"/>
        <v>0</v>
      </c>
      <c r="F456" s="13" t="str">
        <f t="shared" si="29"/>
        <v>2012-07</v>
      </c>
      <c r="G456" s="13" t="str">
        <f t="shared" si="30"/>
        <v/>
      </c>
      <c r="H456" s="13" t="str">
        <f t="shared" si="28"/>
        <v/>
      </c>
    </row>
    <row r="457" spans="1:8" x14ac:dyDescent="0.25">
      <c r="A457" s="13">
        <v>29</v>
      </c>
      <c r="B457" s="13" t="s">
        <v>622</v>
      </c>
      <c r="C457" s="16">
        <v>41116</v>
      </c>
      <c r="D457" s="13">
        <v>4400</v>
      </c>
      <c r="E457" s="13">
        <f t="shared" si="31"/>
        <v>0</v>
      </c>
      <c r="F457" s="13" t="str">
        <f t="shared" si="29"/>
        <v>2012-07</v>
      </c>
      <c r="G457" s="13" t="str">
        <f t="shared" si="30"/>
        <v/>
      </c>
      <c r="H457" s="13" t="str">
        <f t="shared" si="28"/>
        <v/>
      </c>
    </row>
    <row r="458" spans="1:8" x14ac:dyDescent="0.25">
      <c r="A458" s="13">
        <v>29</v>
      </c>
      <c r="B458" s="13" t="s">
        <v>622</v>
      </c>
      <c r="C458" s="16">
        <v>41118</v>
      </c>
      <c r="D458" s="13">
        <v>4400</v>
      </c>
      <c r="E458" s="13">
        <f t="shared" si="31"/>
        <v>0</v>
      </c>
      <c r="F458" s="13" t="str">
        <f t="shared" si="29"/>
        <v>2012-07</v>
      </c>
      <c r="G458" s="13" t="str">
        <f t="shared" si="30"/>
        <v/>
      </c>
      <c r="H458" s="13" t="str">
        <f t="shared" si="28"/>
        <v/>
      </c>
    </row>
    <row r="459" spans="1:8" x14ac:dyDescent="0.25">
      <c r="A459" s="13">
        <v>29</v>
      </c>
      <c r="B459" s="13" t="s">
        <v>622</v>
      </c>
      <c r="C459" s="16">
        <v>41121</v>
      </c>
      <c r="D459" s="13">
        <v>4400</v>
      </c>
      <c r="E459" s="13">
        <f t="shared" si="31"/>
        <v>0</v>
      </c>
      <c r="F459" s="13" t="str">
        <f t="shared" si="29"/>
        <v>2012-07</v>
      </c>
      <c r="G459" s="13">
        <f t="shared" si="30"/>
        <v>4533.333333333333</v>
      </c>
      <c r="H459" s="13" t="str">
        <f t="shared" si="28"/>
        <v/>
      </c>
    </row>
    <row r="460" spans="1:8" x14ac:dyDescent="0.25">
      <c r="A460" s="13">
        <v>29</v>
      </c>
      <c r="B460" s="13" t="s">
        <v>622</v>
      </c>
      <c r="C460" s="16">
        <v>41123</v>
      </c>
      <c r="D460" s="13">
        <v>4400</v>
      </c>
      <c r="E460" s="13">
        <f t="shared" si="31"/>
        <v>0</v>
      </c>
      <c r="F460" s="13" t="str">
        <f t="shared" si="29"/>
        <v>2012-08</v>
      </c>
      <c r="G460" s="13" t="str">
        <f t="shared" si="30"/>
        <v/>
      </c>
      <c r="H460" s="13" t="str">
        <f t="shared" si="28"/>
        <v/>
      </c>
    </row>
    <row r="461" spans="1:8" x14ac:dyDescent="0.25">
      <c r="A461" s="13">
        <v>29</v>
      </c>
      <c r="B461" s="13" t="s">
        <v>622</v>
      </c>
      <c r="C461" s="16">
        <v>41139</v>
      </c>
      <c r="D461" s="13">
        <v>4400</v>
      </c>
      <c r="E461" s="13">
        <f t="shared" si="31"/>
        <v>0</v>
      </c>
      <c r="F461" s="13" t="str">
        <f t="shared" si="29"/>
        <v>2012-08</v>
      </c>
      <c r="G461" s="13" t="str">
        <f t="shared" si="30"/>
        <v/>
      </c>
      <c r="H461" s="13" t="str">
        <f t="shared" si="28"/>
        <v/>
      </c>
    </row>
    <row r="462" spans="1:8" x14ac:dyDescent="0.25">
      <c r="A462" s="13">
        <v>29</v>
      </c>
      <c r="B462" s="13" t="s">
        <v>622</v>
      </c>
      <c r="C462" s="16">
        <v>41142</v>
      </c>
      <c r="D462" s="13">
        <v>4400</v>
      </c>
      <c r="E462" s="13">
        <f t="shared" si="31"/>
        <v>0</v>
      </c>
      <c r="F462" s="13" t="str">
        <f t="shared" si="29"/>
        <v>2012-08</v>
      </c>
      <c r="G462" s="13" t="str">
        <f t="shared" si="30"/>
        <v/>
      </c>
      <c r="H462" s="13" t="str">
        <f t="shared" si="28"/>
        <v/>
      </c>
    </row>
    <row r="463" spans="1:8" x14ac:dyDescent="0.25">
      <c r="A463" s="13">
        <v>29</v>
      </c>
      <c r="B463" s="13" t="s">
        <v>622</v>
      </c>
      <c r="C463" s="16">
        <v>41144</v>
      </c>
      <c r="D463" s="13">
        <v>4400</v>
      </c>
      <c r="E463" s="13">
        <f t="shared" si="31"/>
        <v>0</v>
      </c>
      <c r="F463" s="13" t="str">
        <f t="shared" si="29"/>
        <v>2012-08</v>
      </c>
      <c r="G463" s="13" t="str">
        <f t="shared" si="30"/>
        <v/>
      </c>
      <c r="H463" s="13" t="str">
        <f t="shared" si="28"/>
        <v/>
      </c>
    </row>
    <row r="464" spans="1:8" x14ac:dyDescent="0.25">
      <c r="A464" s="13">
        <v>29</v>
      </c>
      <c r="B464" s="13" t="s">
        <v>622</v>
      </c>
      <c r="C464" s="16">
        <v>41146</v>
      </c>
      <c r="D464" s="13">
        <v>4400</v>
      </c>
      <c r="E464" s="13">
        <f t="shared" si="31"/>
        <v>0</v>
      </c>
      <c r="F464" s="13" t="str">
        <f t="shared" si="29"/>
        <v>2012-08</v>
      </c>
      <c r="G464" s="13">
        <f t="shared" si="30"/>
        <v>4400</v>
      </c>
      <c r="H464" s="13" t="str">
        <f t="shared" si="28"/>
        <v/>
      </c>
    </row>
    <row r="465" spans="1:8" x14ac:dyDescent="0.25">
      <c r="A465" s="13">
        <v>29</v>
      </c>
      <c r="B465" s="13" t="s">
        <v>622</v>
      </c>
      <c r="C465" s="16">
        <v>41153</v>
      </c>
      <c r="D465" s="13">
        <v>4400</v>
      </c>
      <c r="E465" s="13">
        <f t="shared" si="31"/>
        <v>0</v>
      </c>
      <c r="F465" s="13" t="str">
        <f t="shared" si="29"/>
        <v>2012-09</v>
      </c>
      <c r="G465" s="13" t="str">
        <f t="shared" si="30"/>
        <v/>
      </c>
      <c r="H465" s="13" t="str">
        <f t="shared" si="28"/>
        <v/>
      </c>
    </row>
    <row r="466" spans="1:8" x14ac:dyDescent="0.25">
      <c r="A466" s="13">
        <v>29</v>
      </c>
      <c r="B466" s="13" t="s">
        <v>622</v>
      </c>
      <c r="C466" s="16">
        <v>41156</v>
      </c>
      <c r="D466" s="13">
        <v>4400</v>
      </c>
      <c r="E466" s="13">
        <f t="shared" si="31"/>
        <v>1</v>
      </c>
      <c r="F466" s="13" t="str">
        <f t="shared" si="29"/>
        <v>2012-09</v>
      </c>
      <c r="G466" s="13">
        <f t="shared" si="30"/>
        <v>4400</v>
      </c>
      <c r="H466" s="13" t="str">
        <f t="shared" si="28"/>
        <v/>
      </c>
    </row>
    <row r="467" spans="1:8" x14ac:dyDescent="0.25">
      <c r="A467" s="13">
        <v>29</v>
      </c>
      <c r="B467" s="13" t="s">
        <v>623</v>
      </c>
      <c r="C467" s="16">
        <v>41165</v>
      </c>
      <c r="D467" s="13">
        <v>8</v>
      </c>
      <c r="E467" s="13">
        <f t="shared" si="31"/>
        <v>0</v>
      </c>
      <c r="F467" s="13" t="str">
        <f t="shared" si="29"/>
        <v>2012-09</v>
      </c>
      <c r="G467" s="13" t="str">
        <f t="shared" si="30"/>
        <v/>
      </c>
      <c r="H467" s="13">
        <f t="shared" si="28"/>
        <v>8</v>
      </c>
    </row>
    <row r="468" spans="1:8" x14ac:dyDescent="0.25">
      <c r="A468" s="13">
        <v>29</v>
      </c>
      <c r="B468" s="13" t="s">
        <v>623</v>
      </c>
      <c r="C468" s="16">
        <v>41230</v>
      </c>
      <c r="D468" s="13">
        <v>10</v>
      </c>
      <c r="E468" s="13">
        <f t="shared" si="31"/>
        <v>0</v>
      </c>
      <c r="F468" s="13" t="str">
        <f t="shared" si="29"/>
        <v>2012-11</v>
      </c>
      <c r="G468" s="13" t="str">
        <f t="shared" si="30"/>
        <v/>
      </c>
      <c r="H468" s="13">
        <f t="shared" si="28"/>
        <v>10</v>
      </c>
    </row>
    <row r="469" spans="1:8" x14ac:dyDescent="0.25">
      <c r="A469" s="13">
        <v>30</v>
      </c>
      <c r="B469" s="13" t="s">
        <v>622</v>
      </c>
      <c r="C469" s="16">
        <v>41092</v>
      </c>
      <c r="D469" s="13">
        <v>900</v>
      </c>
      <c r="E469" s="13">
        <f t="shared" si="31"/>
        <v>0</v>
      </c>
      <c r="F469" s="13" t="str">
        <f t="shared" si="29"/>
        <v>2012-07</v>
      </c>
      <c r="G469" s="13" t="str">
        <f t="shared" si="30"/>
        <v/>
      </c>
      <c r="H469" s="13" t="str">
        <f t="shared" si="28"/>
        <v/>
      </c>
    </row>
    <row r="470" spans="1:8" x14ac:dyDescent="0.25">
      <c r="A470" s="13">
        <v>30</v>
      </c>
      <c r="B470" s="13" t="s">
        <v>622</v>
      </c>
      <c r="C470" s="16">
        <v>41094</v>
      </c>
      <c r="D470" s="13">
        <v>900</v>
      </c>
      <c r="E470" s="13">
        <f t="shared" si="31"/>
        <v>0</v>
      </c>
      <c r="F470" s="13" t="str">
        <f t="shared" si="29"/>
        <v>2012-07</v>
      </c>
      <c r="G470" s="13" t="str">
        <f t="shared" si="30"/>
        <v/>
      </c>
      <c r="H470" s="13" t="str">
        <f t="shared" si="28"/>
        <v/>
      </c>
    </row>
    <row r="471" spans="1:8" x14ac:dyDescent="0.25">
      <c r="A471" s="13">
        <v>30</v>
      </c>
      <c r="B471" s="13" t="s">
        <v>622</v>
      </c>
      <c r="C471" s="16">
        <v>41101</v>
      </c>
      <c r="D471" s="13">
        <v>900</v>
      </c>
      <c r="E471" s="13">
        <f t="shared" si="31"/>
        <v>0</v>
      </c>
      <c r="F471" s="13" t="str">
        <f t="shared" si="29"/>
        <v>2012-07</v>
      </c>
      <c r="G471" s="13" t="str">
        <f t="shared" si="30"/>
        <v/>
      </c>
      <c r="H471" s="13" t="str">
        <f t="shared" si="28"/>
        <v/>
      </c>
    </row>
    <row r="472" spans="1:8" x14ac:dyDescent="0.25">
      <c r="A472" s="13">
        <v>30</v>
      </c>
      <c r="B472" s="13" t="s">
        <v>622</v>
      </c>
      <c r="C472" s="16">
        <v>41103</v>
      </c>
      <c r="D472" s="13">
        <v>900</v>
      </c>
      <c r="E472" s="13">
        <f t="shared" si="31"/>
        <v>0</v>
      </c>
      <c r="F472" s="13" t="str">
        <f t="shared" si="29"/>
        <v>2012-07</v>
      </c>
      <c r="G472" s="13" t="str">
        <f t="shared" si="30"/>
        <v/>
      </c>
      <c r="H472" s="13" t="str">
        <f t="shared" si="28"/>
        <v/>
      </c>
    </row>
    <row r="473" spans="1:8" x14ac:dyDescent="0.25">
      <c r="A473" s="13">
        <v>30</v>
      </c>
      <c r="B473" s="13" t="s">
        <v>622</v>
      </c>
      <c r="C473" s="16">
        <v>41106</v>
      </c>
      <c r="D473" s="13">
        <v>900</v>
      </c>
      <c r="E473" s="13">
        <f t="shared" si="31"/>
        <v>0</v>
      </c>
      <c r="F473" s="13" t="str">
        <f t="shared" si="29"/>
        <v>2012-07</v>
      </c>
      <c r="G473" s="13" t="str">
        <f t="shared" si="30"/>
        <v/>
      </c>
      <c r="H473" s="13" t="str">
        <f t="shared" si="28"/>
        <v/>
      </c>
    </row>
    <row r="474" spans="1:8" x14ac:dyDescent="0.25">
      <c r="A474" s="13">
        <v>30</v>
      </c>
      <c r="B474" s="13" t="s">
        <v>622</v>
      </c>
      <c r="C474" s="16">
        <v>41108</v>
      </c>
      <c r="D474" s="13">
        <v>900</v>
      </c>
      <c r="E474" s="13">
        <f t="shared" si="31"/>
        <v>0</v>
      </c>
      <c r="F474" s="13" t="str">
        <f t="shared" si="29"/>
        <v>2012-07</v>
      </c>
      <c r="G474" s="13" t="str">
        <f t="shared" si="30"/>
        <v/>
      </c>
      <c r="H474" s="13" t="str">
        <f t="shared" si="28"/>
        <v/>
      </c>
    </row>
    <row r="475" spans="1:8" x14ac:dyDescent="0.25">
      <c r="A475" s="13">
        <v>30</v>
      </c>
      <c r="B475" s="13" t="s">
        <v>622</v>
      </c>
      <c r="C475" s="16">
        <v>41117</v>
      </c>
      <c r="D475" s="13">
        <v>800</v>
      </c>
      <c r="E475" s="13">
        <f t="shared" si="31"/>
        <v>0</v>
      </c>
      <c r="F475" s="13" t="str">
        <f t="shared" si="29"/>
        <v>2012-07</v>
      </c>
      <c r="G475" s="13" t="str">
        <f t="shared" si="30"/>
        <v/>
      </c>
      <c r="H475" s="13" t="str">
        <f t="shared" si="28"/>
        <v/>
      </c>
    </row>
    <row r="476" spans="1:8" x14ac:dyDescent="0.25">
      <c r="A476" s="13">
        <v>30</v>
      </c>
      <c r="B476" s="13" t="s">
        <v>622</v>
      </c>
      <c r="C476" s="16">
        <v>41118</v>
      </c>
      <c r="D476" s="13">
        <v>800</v>
      </c>
      <c r="E476" s="13">
        <f t="shared" si="31"/>
        <v>0</v>
      </c>
      <c r="F476" s="13" t="str">
        <f t="shared" si="29"/>
        <v>2012-07</v>
      </c>
      <c r="G476" s="13" t="str">
        <f t="shared" si="30"/>
        <v/>
      </c>
      <c r="H476" s="13" t="str">
        <f t="shared" si="28"/>
        <v/>
      </c>
    </row>
    <row r="477" spans="1:8" x14ac:dyDescent="0.25">
      <c r="A477" s="13">
        <v>30</v>
      </c>
      <c r="B477" s="13" t="s">
        <v>622</v>
      </c>
      <c r="C477" s="16">
        <v>41120</v>
      </c>
      <c r="D477" s="13">
        <v>800</v>
      </c>
      <c r="E477" s="13">
        <f t="shared" si="31"/>
        <v>0</v>
      </c>
      <c r="F477" s="13" t="str">
        <f t="shared" si="29"/>
        <v>2012-07</v>
      </c>
      <c r="G477" s="13">
        <f t="shared" si="30"/>
        <v>866.66666666666663</v>
      </c>
      <c r="H477" s="13" t="str">
        <f t="shared" si="28"/>
        <v/>
      </c>
    </row>
    <row r="478" spans="1:8" x14ac:dyDescent="0.25">
      <c r="A478" s="13">
        <v>30</v>
      </c>
      <c r="B478" s="13" t="s">
        <v>622</v>
      </c>
      <c r="C478" s="16">
        <v>41122</v>
      </c>
      <c r="D478" s="13">
        <v>800</v>
      </c>
      <c r="E478" s="13">
        <f t="shared" si="31"/>
        <v>0</v>
      </c>
      <c r="F478" s="13" t="str">
        <f t="shared" si="29"/>
        <v>2012-08</v>
      </c>
      <c r="G478" s="13" t="str">
        <f t="shared" si="30"/>
        <v/>
      </c>
      <c r="H478" s="13" t="str">
        <f t="shared" si="28"/>
        <v/>
      </c>
    </row>
    <row r="479" spans="1:8" x14ac:dyDescent="0.25">
      <c r="A479" s="13">
        <v>30</v>
      </c>
      <c r="B479" s="13" t="s">
        <v>622</v>
      </c>
      <c r="C479" s="16">
        <v>41124</v>
      </c>
      <c r="D479" s="13">
        <v>800</v>
      </c>
      <c r="E479" s="13">
        <f t="shared" si="31"/>
        <v>0</v>
      </c>
      <c r="F479" s="13" t="str">
        <f t="shared" si="29"/>
        <v>2012-08</v>
      </c>
      <c r="G479" s="13" t="str">
        <f t="shared" si="30"/>
        <v/>
      </c>
      <c r="H479" s="13" t="str">
        <f t="shared" si="28"/>
        <v/>
      </c>
    </row>
    <row r="480" spans="1:8" x14ac:dyDescent="0.25">
      <c r="A480" s="13">
        <v>30</v>
      </c>
      <c r="B480" s="13" t="s">
        <v>622</v>
      </c>
      <c r="C480" s="16">
        <v>41127</v>
      </c>
      <c r="D480" s="13">
        <v>800</v>
      </c>
      <c r="E480" s="13">
        <f t="shared" si="31"/>
        <v>0</v>
      </c>
      <c r="F480" s="13" t="str">
        <f t="shared" si="29"/>
        <v>2012-08</v>
      </c>
      <c r="G480" s="13" t="str">
        <f t="shared" si="30"/>
        <v/>
      </c>
      <c r="H480" s="13" t="str">
        <f t="shared" si="28"/>
        <v/>
      </c>
    </row>
    <row r="481" spans="1:8" x14ac:dyDescent="0.25">
      <c r="A481" s="13">
        <v>30</v>
      </c>
      <c r="B481" s="13" t="s">
        <v>622</v>
      </c>
      <c r="C481" s="16">
        <v>41129</v>
      </c>
      <c r="D481" s="13">
        <v>800</v>
      </c>
      <c r="E481" s="13">
        <f t="shared" si="31"/>
        <v>0</v>
      </c>
      <c r="F481" s="13" t="str">
        <f t="shared" si="29"/>
        <v>2012-08</v>
      </c>
      <c r="G481" s="13" t="str">
        <f t="shared" si="30"/>
        <v/>
      </c>
      <c r="H481" s="13" t="str">
        <f t="shared" si="28"/>
        <v/>
      </c>
    </row>
    <row r="482" spans="1:8" x14ac:dyDescent="0.25">
      <c r="A482" s="13">
        <v>30</v>
      </c>
      <c r="B482" s="13" t="s">
        <v>622</v>
      </c>
      <c r="C482" s="16">
        <v>41131</v>
      </c>
      <c r="D482" s="13">
        <v>800</v>
      </c>
      <c r="E482" s="13">
        <f t="shared" si="31"/>
        <v>0</v>
      </c>
      <c r="F482" s="13" t="str">
        <f t="shared" si="29"/>
        <v>2012-08</v>
      </c>
      <c r="G482" s="13" t="str">
        <f t="shared" si="30"/>
        <v/>
      </c>
      <c r="H482" s="13" t="str">
        <f t="shared" si="28"/>
        <v/>
      </c>
    </row>
    <row r="483" spans="1:8" x14ac:dyDescent="0.25">
      <c r="A483" s="13">
        <v>30</v>
      </c>
      <c r="B483" s="13" t="s">
        <v>622</v>
      </c>
      <c r="C483" s="16">
        <v>41134</v>
      </c>
      <c r="D483" s="13">
        <v>800</v>
      </c>
      <c r="E483" s="13">
        <f t="shared" si="31"/>
        <v>0</v>
      </c>
      <c r="F483" s="13" t="str">
        <f t="shared" si="29"/>
        <v>2012-08</v>
      </c>
      <c r="G483" s="13" t="str">
        <f t="shared" si="30"/>
        <v/>
      </c>
      <c r="H483" s="13" t="str">
        <f t="shared" si="28"/>
        <v/>
      </c>
    </row>
    <row r="484" spans="1:8" x14ac:dyDescent="0.25">
      <c r="A484" s="13">
        <v>30</v>
      </c>
      <c r="B484" s="13" t="s">
        <v>622</v>
      </c>
      <c r="C484" s="16">
        <v>41136</v>
      </c>
      <c r="D484" s="13">
        <v>800</v>
      </c>
      <c r="E484" s="13">
        <f t="shared" si="31"/>
        <v>0</v>
      </c>
      <c r="F484" s="13" t="str">
        <f t="shared" si="29"/>
        <v>2012-08</v>
      </c>
      <c r="G484" s="13" t="str">
        <f t="shared" si="30"/>
        <v/>
      </c>
      <c r="H484" s="13" t="str">
        <f t="shared" si="28"/>
        <v/>
      </c>
    </row>
    <row r="485" spans="1:8" x14ac:dyDescent="0.25">
      <c r="A485" s="13">
        <v>30</v>
      </c>
      <c r="B485" s="13" t="s">
        <v>622</v>
      </c>
      <c r="C485" s="16">
        <v>41145</v>
      </c>
      <c r="D485" s="13">
        <v>800</v>
      </c>
      <c r="E485" s="13">
        <f t="shared" si="31"/>
        <v>0</v>
      </c>
      <c r="F485" s="13" t="str">
        <f t="shared" si="29"/>
        <v>2012-08</v>
      </c>
      <c r="G485" s="13" t="str">
        <f t="shared" si="30"/>
        <v/>
      </c>
      <c r="H485" s="13" t="str">
        <f t="shared" si="28"/>
        <v/>
      </c>
    </row>
    <row r="486" spans="1:8" x14ac:dyDescent="0.25">
      <c r="A486" s="13">
        <v>30</v>
      </c>
      <c r="B486" s="13" t="s">
        <v>622</v>
      </c>
      <c r="C486" s="16">
        <v>41148</v>
      </c>
      <c r="D486" s="13">
        <v>800</v>
      </c>
      <c r="E486" s="13">
        <f t="shared" si="31"/>
        <v>0</v>
      </c>
      <c r="F486" s="13" t="str">
        <f t="shared" si="29"/>
        <v>2012-08</v>
      </c>
      <c r="G486" s="13" t="str">
        <f t="shared" si="30"/>
        <v/>
      </c>
      <c r="H486" s="13" t="str">
        <f t="shared" si="28"/>
        <v/>
      </c>
    </row>
    <row r="487" spans="1:8" x14ac:dyDescent="0.25">
      <c r="A487" s="13">
        <v>30</v>
      </c>
      <c r="B487" s="13" t="s">
        <v>622</v>
      </c>
      <c r="C487" s="16">
        <v>41150</v>
      </c>
      <c r="D487" s="13">
        <v>800</v>
      </c>
      <c r="E487" s="13">
        <f t="shared" si="31"/>
        <v>0</v>
      </c>
      <c r="F487" s="13" t="str">
        <f t="shared" si="29"/>
        <v>2012-08</v>
      </c>
      <c r="G487" s="13" t="str">
        <f t="shared" si="30"/>
        <v/>
      </c>
      <c r="H487" s="13" t="str">
        <f t="shared" si="28"/>
        <v/>
      </c>
    </row>
    <row r="488" spans="1:8" x14ac:dyDescent="0.25">
      <c r="A488" s="13">
        <v>30</v>
      </c>
      <c r="B488" s="13" t="s">
        <v>622</v>
      </c>
      <c r="C488" s="16">
        <v>41152</v>
      </c>
      <c r="D488" s="13">
        <v>800</v>
      </c>
      <c r="E488" s="13">
        <f t="shared" si="31"/>
        <v>0</v>
      </c>
      <c r="F488" s="13" t="str">
        <f t="shared" si="29"/>
        <v>2012-08</v>
      </c>
      <c r="G488" s="13">
        <f t="shared" si="30"/>
        <v>800</v>
      </c>
      <c r="H488" s="13" t="str">
        <f t="shared" si="28"/>
        <v/>
      </c>
    </row>
    <row r="489" spans="1:8" x14ac:dyDescent="0.25">
      <c r="A489" s="13">
        <v>30</v>
      </c>
      <c r="B489" s="13" t="s">
        <v>622</v>
      </c>
      <c r="C489" s="16">
        <v>41155</v>
      </c>
      <c r="D489" s="13">
        <v>800</v>
      </c>
      <c r="E489" s="13">
        <f t="shared" si="31"/>
        <v>0</v>
      </c>
      <c r="F489" s="13" t="str">
        <f t="shared" si="29"/>
        <v>2012-09</v>
      </c>
      <c r="G489" s="13" t="str">
        <f t="shared" si="30"/>
        <v/>
      </c>
      <c r="H489" s="13" t="str">
        <f t="shared" si="28"/>
        <v/>
      </c>
    </row>
    <row r="490" spans="1:8" x14ac:dyDescent="0.25">
      <c r="A490" s="13">
        <v>30</v>
      </c>
      <c r="B490" s="13" t="s">
        <v>622</v>
      </c>
      <c r="C490" s="16">
        <v>41156</v>
      </c>
      <c r="D490" s="13">
        <v>800</v>
      </c>
      <c r="E490" s="13">
        <f t="shared" si="31"/>
        <v>0</v>
      </c>
      <c r="F490" s="13" t="str">
        <f t="shared" si="29"/>
        <v>2012-09</v>
      </c>
      <c r="G490" s="13" t="str">
        <f t="shared" si="30"/>
        <v/>
      </c>
      <c r="H490" s="13" t="str">
        <f t="shared" si="28"/>
        <v/>
      </c>
    </row>
    <row r="491" spans="1:8" x14ac:dyDescent="0.25">
      <c r="A491" s="13">
        <v>30</v>
      </c>
      <c r="B491" s="13" t="s">
        <v>622</v>
      </c>
      <c r="C491" s="16">
        <v>41158</v>
      </c>
      <c r="D491" s="13">
        <v>800</v>
      </c>
      <c r="E491" s="13">
        <f t="shared" si="31"/>
        <v>1</v>
      </c>
      <c r="F491" s="13" t="str">
        <f t="shared" si="29"/>
        <v>2012-09</v>
      </c>
      <c r="G491" s="13">
        <f t="shared" si="30"/>
        <v>800</v>
      </c>
      <c r="H491" s="13" t="str">
        <f t="shared" si="28"/>
        <v/>
      </c>
    </row>
    <row r="492" spans="1:8" x14ac:dyDescent="0.25">
      <c r="A492" s="13">
        <v>30</v>
      </c>
      <c r="B492" s="13" t="s">
        <v>623</v>
      </c>
      <c r="C492" s="16">
        <v>41165</v>
      </c>
      <c r="D492" s="13">
        <v>2</v>
      </c>
      <c r="E492" s="13">
        <f t="shared" si="31"/>
        <v>0</v>
      </c>
      <c r="F492" s="13" t="str">
        <f t="shared" si="29"/>
        <v>2012-09</v>
      </c>
      <c r="G492" s="13" t="str">
        <f t="shared" si="30"/>
        <v/>
      </c>
      <c r="H492" s="13">
        <f t="shared" si="28"/>
        <v>2</v>
      </c>
    </row>
    <row r="493" spans="1:8" x14ac:dyDescent="0.25">
      <c r="A493" s="13">
        <v>30</v>
      </c>
      <c r="B493" s="13" t="s">
        <v>623</v>
      </c>
      <c r="C493" s="16">
        <v>41200</v>
      </c>
      <c r="D493" s="13">
        <v>3</v>
      </c>
      <c r="E493" s="13">
        <f t="shared" si="31"/>
        <v>0</v>
      </c>
      <c r="F493" s="13" t="str">
        <f t="shared" si="29"/>
        <v>2012-10</v>
      </c>
      <c r="G493" s="13" t="str">
        <f t="shared" si="30"/>
        <v/>
      </c>
      <c r="H493" s="13">
        <f t="shared" si="28"/>
        <v>3</v>
      </c>
    </row>
    <row r="494" spans="1:8" x14ac:dyDescent="0.25">
      <c r="A494" s="13">
        <v>31</v>
      </c>
      <c r="B494" s="13" t="s">
        <v>622</v>
      </c>
      <c r="C494" s="16">
        <v>41097</v>
      </c>
      <c r="D494" s="13">
        <v>10100</v>
      </c>
      <c r="E494" s="13">
        <f t="shared" si="31"/>
        <v>0</v>
      </c>
      <c r="F494" s="13" t="str">
        <f t="shared" si="29"/>
        <v>2012-07</v>
      </c>
      <c r="G494" s="13" t="str">
        <f t="shared" si="30"/>
        <v/>
      </c>
      <c r="H494" s="13" t="str">
        <f t="shared" si="28"/>
        <v/>
      </c>
    </row>
    <row r="495" spans="1:8" x14ac:dyDescent="0.25">
      <c r="A495" s="13">
        <v>31</v>
      </c>
      <c r="B495" s="13" t="s">
        <v>622</v>
      </c>
      <c r="C495" s="16">
        <v>41102</v>
      </c>
      <c r="D495" s="13">
        <v>12100</v>
      </c>
      <c r="E495" s="13">
        <f t="shared" si="31"/>
        <v>0</v>
      </c>
      <c r="F495" s="13" t="str">
        <f t="shared" si="29"/>
        <v>2012-07</v>
      </c>
      <c r="G495" s="13" t="str">
        <f t="shared" si="30"/>
        <v/>
      </c>
      <c r="H495" s="13" t="str">
        <f t="shared" si="28"/>
        <v/>
      </c>
    </row>
    <row r="496" spans="1:8" x14ac:dyDescent="0.25">
      <c r="A496" s="13">
        <v>31</v>
      </c>
      <c r="B496" s="13" t="s">
        <v>622</v>
      </c>
      <c r="C496" s="16">
        <v>41104</v>
      </c>
      <c r="D496" s="13">
        <v>12100</v>
      </c>
      <c r="E496" s="13">
        <f t="shared" si="31"/>
        <v>0</v>
      </c>
      <c r="F496" s="13" t="str">
        <f t="shared" si="29"/>
        <v>2012-07</v>
      </c>
      <c r="G496" s="13" t="str">
        <f t="shared" si="30"/>
        <v/>
      </c>
      <c r="H496" s="13" t="str">
        <f t="shared" si="28"/>
        <v/>
      </c>
    </row>
    <row r="497" spans="1:8" x14ac:dyDescent="0.25">
      <c r="A497" s="13">
        <v>31</v>
      </c>
      <c r="B497" s="13" t="s">
        <v>622</v>
      </c>
      <c r="C497" s="16">
        <v>41109</v>
      </c>
      <c r="D497" s="13">
        <v>12100</v>
      </c>
      <c r="E497" s="13">
        <f t="shared" si="31"/>
        <v>0</v>
      </c>
      <c r="F497" s="13" t="str">
        <f t="shared" si="29"/>
        <v>2012-07</v>
      </c>
      <c r="G497" s="13" t="str">
        <f t="shared" si="30"/>
        <v/>
      </c>
      <c r="H497" s="13" t="str">
        <f t="shared" si="28"/>
        <v/>
      </c>
    </row>
    <row r="498" spans="1:8" x14ac:dyDescent="0.25">
      <c r="A498" s="13">
        <v>31</v>
      </c>
      <c r="B498" s="13" t="s">
        <v>622</v>
      </c>
      <c r="C498" s="16">
        <v>41111</v>
      </c>
      <c r="D498" s="13">
        <v>12100</v>
      </c>
      <c r="E498" s="13">
        <f t="shared" si="31"/>
        <v>0</v>
      </c>
      <c r="F498" s="13" t="str">
        <f t="shared" si="29"/>
        <v>2012-07</v>
      </c>
      <c r="G498" s="13" t="str">
        <f t="shared" si="30"/>
        <v/>
      </c>
      <c r="H498" s="13" t="str">
        <f t="shared" si="28"/>
        <v/>
      </c>
    </row>
    <row r="499" spans="1:8" x14ac:dyDescent="0.25">
      <c r="A499" s="13">
        <v>31</v>
      </c>
      <c r="B499" s="13" t="s">
        <v>622</v>
      </c>
      <c r="C499" s="16">
        <v>41116</v>
      </c>
      <c r="D499" s="13">
        <v>12100</v>
      </c>
      <c r="E499" s="13">
        <f t="shared" si="31"/>
        <v>0</v>
      </c>
      <c r="F499" s="13" t="str">
        <f t="shared" si="29"/>
        <v>2012-07</v>
      </c>
      <c r="G499" s="13" t="str">
        <f t="shared" si="30"/>
        <v/>
      </c>
      <c r="H499" s="13" t="str">
        <f t="shared" si="28"/>
        <v/>
      </c>
    </row>
    <row r="500" spans="1:8" x14ac:dyDescent="0.25">
      <c r="A500" s="13">
        <v>31</v>
      </c>
      <c r="B500" s="13" t="s">
        <v>622</v>
      </c>
      <c r="C500" s="16">
        <v>41118</v>
      </c>
      <c r="D500" s="13">
        <v>12100</v>
      </c>
      <c r="E500" s="13">
        <f t="shared" si="31"/>
        <v>0</v>
      </c>
      <c r="F500" s="13" t="str">
        <f t="shared" si="29"/>
        <v>2012-07</v>
      </c>
      <c r="G500" s="13" t="str">
        <f t="shared" si="30"/>
        <v/>
      </c>
      <c r="H500" s="13" t="str">
        <f t="shared" si="28"/>
        <v/>
      </c>
    </row>
    <row r="501" spans="1:8" x14ac:dyDescent="0.25">
      <c r="A501" s="13">
        <v>31</v>
      </c>
      <c r="B501" s="13" t="s">
        <v>622</v>
      </c>
      <c r="C501" s="16">
        <v>41121</v>
      </c>
      <c r="D501" s="13">
        <v>12100</v>
      </c>
      <c r="E501" s="13">
        <f t="shared" si="31"/>
        <v>0</v>
      </c>
      <c r="F501" s="13" t="str">
        <f t="shared" si="29"/>
        <v>2012-07</v>
      </c>
      <c r="G501" s="13">
        <f t="shared" si="30"/>
        <v>11850</v>
      </c>
      <c r="H501" s="13" t="str">
        <f t="shared" si="28"/>
        <v/>
      </c>
    </row>
    <row r="502" spans="1:8" x14ac:dyDescent="0.25">
      <c r="A502" s="13">
        <v>31</v>
      </c>
      <c r="B502" s="13" t="s">
        <v>622</v>
      </c>
      <c r="C502" s="16">
        <v>41125</v>
      </c>
      <c r="D502" s="13">
        <v>12100</v>
      </c>
      <c r="E502" s="13">
        <f t="shared" si="31"/>
        <v>1</v>
      </c>
      <c r="F502" s="13" t="str">
        <f t="shared" si="29"/>
        <v>2012-08</v>
      </c>
      <c r="G502" s="13">
        <f t="shared" si="30"/>
        <v>12100</v>
      </c>
      <c r="H502" s="13" t="str">
        <f t="shared" si="28"/>
        <v/>
      </c>
    </row>
    <row r="503" spans="1:8" x14ac:dyDescent="0.25">
      <c r="A503" s="13">
        <v>31</v>
      </c>
      <c r="B503" s="13" t="s">
        <v>623</v>
      </c>
      <c r="C503" s="16">
        <v>41167</v>
      </c>
      <c r="D503" s="13">
        <v>13</v>
      </c>
      <c r="E503" s="13">
        <f t="shared" si="31"/>
        <v>0</v>
      </c>
      <c r="F503" s="13" t="str">
        <f t="shared" si="29"/>
        <v>2012-09</v>
      </c>
      <c r="G503" s="13" t="str">
        <f t="shared" si="30"/>
        <v/>
      </c>
      <c r="H503" s="13">
        <f t="shared" si="28"/>
        <v>13</v>
      </c>
    </row>
    <row r="504" spans="1:8" x14ac:dyDescent="0.25">
      <c r="A504" s="13">
        <v>31</v>
      </c>
      <c r="B504" s="13" t="s">
        <v>623</v>
      </c>
      <c r="C504" s="16">
        <v>41193</v>
      </c>
      <c r="D504" s="13">
        <v>13</v>
      </c>
      <c r="E504" s="13">
        <f t="shared" si="31"/>
        <v>0</v>
      </c>
      <c r="F504" s="13" t="str">
        <f t="shared" si="29"/>
        <v>2012-10</v>
      </c>
      <c r="G504" s="13" t="str">
        <f t="shared" si="30"/>
        <v/>
      </c>
      <c r="H504" s="13">
        <f t="shared" si="28"/>
        <v>13</v>
      </c>
    </row>
    <row r="505" spans="1:8" x14ac:dyDescent="0.25">
      <c r="A505" s="13">
        <v>31</v>
      </c>
      <c r="B505" s="13" t="s">
        <v>623</v>
      </c>
      <c r="C505" s="16">
        <v>41228</v>
      </c>
      <c r="D505" s="13">
        <v>13</v>
      </c>
      <c r="E505" s="13">
        <f t="shared" si="31"/>
        <v>0</v>
      </c>
      <c r="F505" s="13" t="str">
        <f t="shared" si="29"/>
        <v>2012-11</v>
      </c>
      <c r="G505" s="13" t="str">
        <f t="shared" si="30"/>
        <v/>
      </c>
      <c r="H505" s="13">
        <f t="shared" si="28"/>
        <v>13</v>
      </c>
    </row>
    <row r="506" spans="1:8" x14ac:dyDescent="0.25">
      <c r="A506" s="13">
        <v>32</v>
      </c>
      <c r="B506" s="13" t="s">
        <v>622</v>
      </c>
      <c r="C506" s="16">
        <v>41233</v>
      </c>
      <c r="D506" s="13">
        <v>14000</v>
      </c>
      <c r="E506" s="13">
        <f t="shared" si="31"/>
        <v>0</v>
      </c>
      <c r="F506" s="13" t="str">
        <f t="shared" si="29"/>
        <v>2012-11</v>
      </c>
      <c r="G506" s="13" t="str">
        <f t="shared" si="30"/>
        <v/>
      </c>
      <c r="H506" s="13" t="str">
        <f t="shared" si="28"/>
        <v/>
      </c>
    </row>
    <row r="507" spans="1:8" x14ac:dyDescent="0.25">
      <c r="A507" s="13">
        <v>32</v>
      </c>
      <c r="B507" s="13" t="s">
        <v>622</v>
      </c>
      <c r="C507" s="16">
        <v>41236</v>
      </c>
      <c r="D507" s="13">
        <v>14000</v>
      </c>
      <c r="E507" s="13">
        <f t="shared" si="31"/>
        <v>0</v>
      </c>
      <c r="F507" s="13" t="str">
        <f t="shared" si="29"/>
        <v>2012-11</v>
      </c>
      <c r="G507" s="13" t="str">
        <f t="shared" si="30"/>
        <v/>
      </c>
      <c r="H507" s="13" t="str">
        <f t="shared" si="28"/>
        <v/>
      </c>
    </row>
    <row r="508" spans="1:8" x14ac:dyDescent="0.25">
      <c r="A508" s="13">
        <v>33</v>
      </c>
      <c r="B508" s="13" t="s">
        <v>622</v>
      </c>
      <c r="C508" s="16">
        <v>41093</v>
      </c>
      <c r="D508" s="13">
        <v>6000</v>
      </c>
      <c r="E508" s="13">
        <f t="shared" si="31"/>
        <v>0</v>
      </c>
      <c r="F508" s="13" t="str">
        <f t="shared" si="29"/>
        <v>2012-07</v>
      </c>
      <c r="G508" s="13" t="str">
        <f t="shared" si="30"/>
        <v/>
      </c>
      <c r="H508" s="13" t="str">
        <f t="shared" si="28"/>
        <v/>
      </c>
    </row>
    <row r="509" spans="1:8" x14ac:dyDescent="0.25">
      <c r="A509" s="13">
        <v>33</v>
      </c>
      <c r="B509" s="13" t="s">
        <v>622</v>
      </c>
      <c r="C509" s="16">
        <v>41095</v>
      </c>
      <c r="D509" s="13">
        <v>6000</v>
      </c>
      <c r="E509" s="13">
        <f t="shared" si="31"/>
        <v>0</v>
      </c>
      <c r="F509" s="13" t="str">
        <f t="shared" si="29"/>
        <v>2012-07</v>
      </c>
      <c r="G509" s="13" t="str">
        <f t="shared" si="30"/>
        <v/>
      </c>
      <c r="H509" s="13" t="str">
        <f t="shared" si="28"/>
        <v/>
      </c>
    </row>
    <row r="510" spans="1:8" x14ac:dyDescent="0.25">
      <c r="A510" s="13">
        <v>33</v>
      </c>
      <c r="B510" s="13" t="s">
        <v>622</v>
      </c>
      <c r="C510" s="16">
        <v>41097</v>
      </c>
      <c r="D510" s="13">
        <v>6000</v>
      </c>
      <c r="E510" s="13">
        <f t="shared" si="31"/>
        <v>0</v>
      </c>
      <c r="F510" s="13" t="str">
        <f t="shared" si="29"/>
        <v>2012-07</v>
      </c>
      <c r="G510" s="13" t="str">
        <f t="shared" si="30"/>
        <v/>
      </c>
      <c r="H510" s="13" t="str">
        <f t="shared" si="28"/>
        <v/>
      </c>
    </row>
    <row r="511" spans="1:8" x14ac:dyDescent="0.25">
      <c r="A511" s="13">
        <v>33</v>
      </c>
      <c r="B511" s="13" t="s">
        <v>622</v>
      </c>
      <c r="C511" s="16">
        <v>41100</v>
      </c>
      <c r="D511" s="13">
        <v>6000</v>
      </c>
      <c r="E511" s="13">
        <f t="shared" si="31"/>
        <v>0</v>
      </c>
      <c r="F511" s="13" t="str">
        <f t="shared" si="29"/>
        <v>2012-07</v>
      </c>
      <c r="G511" s="13" t="str">
        <f t="shared" si="30"/>
        <v/>
      </c>
      <c r="H511" s="13" t="str">
        <f t="shared" si="28"/>
        <v/>
      </c>
    </row>
    <row r="512" spans="1:8" x14ac:dyDescent="0.25">
      <c r="A512" s="13">
        <v>33</v>
      </c>
      <c r="B512" s="13" t="s">
        <v>622</v>
      </c>
      <c r="C512" s="16">
        <v>41102</v>
      </c>
      <c r="D512" s="13">
        <v>6000</v>
      </c>
      <c r="E512" s="13">
        <f t="shared" si="31"/>
        <v>0</v>
      </c>
      <c r="F512" s="13" t="str">
        <f t="shared" si="29"/>
        <v>2012-07</v>
      </c>
      <c r="G512" s="13" t="str">
        <f t="shared" si="30"/>
        <v/>
      </c>
      <c r="H512" s="13" t="str">
        <f t="shared" si="28"/>
        <v/>
      </c>
    </row>
    <row r="513" spans="1:8" x14ac:dyDescent="0.25">
      <c r="A513" s="13">
        <v>33</v>
      </c>
      <c r="B513" s="13" t="s">
        <v>622</v>
      </c>
      <c r="C513" s="16">
        <v>41104</v>
      </c>
      <c r="D513" s="13">
        <v>6000</v>
      </c>
      <c r="E513" s="13">
        <f t="shared" si="31"/>
        <v>0</v>
      </c>
      <c r="F513" s="13" t="str">
        <f t="shared" si="29"/>
        <v>2012-07</v>
      </c>
      <c r="G513" s="13" t="str">
        <f t="shared" si="30"/>
        <v/>
      </c>
      <c r="H513" s="13" t="str">
        <f t="shared" si="28"/>
        <v/>
      </c>
    </row>
    <row r="514" spans="1:8" x14ac:dyDescent="0.25">
      <c r="A514" s="13">
        <v>33</v>
      </c>
      <c r="B514" s="13" t="s">
        <v>622</v>
      </c>
      <c r="C514" s="16">
        <v>41107</v>
      </c>
      <c r="D514" s="13">
        <v>6000</v>
      </c>
      <c r="E514" s="13">
        <f t="shared" si="31"/>
        <v>0</v>
      </c>
      <c r="F514" s="13" t="str">
        <f t="shared" si="29"/>
        <v>2012-07</v>
      </c>
      <c r="G514" s="13" t="str">
        <f t="shared" si="30"/>
        <v/>
      </c>
      <c r="H514" s="13" t="str">
        <f t="shared" ref="H514:H577" si="32">IF(AND(B514="Med B", F514&gt;=VLOOKUP(A514, A:F, 6, FALSE)), D514, "")</f>
        <v/>
      </c>
    </row>
    <row r="515" spans="1:8" x14ac:dyDescent="0.25">
      <c r="A515" s="13">
        <v>33</v>
      </c>
      <c r="B515" s="13" t="s">
        <v>622</v>
      </c>
      <c r="C515" s="16">
        <v>41109</v>
      </c>
      <c r="D515" s="13">
        <v>6000</v>
      </c>
      <c r="E515" s="13">
        <f t="shared" si="31"/>
        <v>0</v>
      </c>
      <c r="F515" s="13" t="str">
        <f t="shared" ref="F515:F578" si="33">TEXT(C515, "yyyy-mm")</f>
        <v>2012-07</v>
      </c>
      <c r="G515" s="13">
        <f t="shared" ref="G515:G578" si="34">IF(AND(
    B515="Med A",
    C515=_xlfn.MAXIFS(C:C, A:A, A515, B:B, "Med A", F:F, F515),
    SUMIFS(E:E, A:A, A515) &gt; 0
  ),
  AVERAGEIFS(D:D, A:A, A515, B:B, "Med A", F:F, F515, C:C, "&gt;=" &amp; EOMONTH(C515, -1) + 1, C:C, "&lt;=" &amp; C515),
  "")</f>
        <v>6000</v>
      </c>
      <c r="H515" s="13" t="str">
        <f t="shared" si="32"/>
        <v/>
      </c>
    </row>
    <row r="516" spans="1:8" x14ac:dyDescent="0.25">
      <c r="A516" s="13">
        <v>33</v>
      </c>
      <c r="B516" s="13" t="s">
        <v>622</v>
      </c>
      <c r="C516" s="16">
        <v>41139</v>
      </c>
      <c r="D516" s="13">
        <v>6000</v>
      </c>
      <c r="E516" s="13">
        <f t="shared" ref="E516:E579" si="35">IF(AND(B516="Med A", B517="Med B", A516=A517), 1, IF(AND(B516="Med B", B517="Med A", A516=A517), 1, 0))</f>
        <v>0</v>
      </c>
      <c r="F516" s="13" t="str">
        <f t="shared" si="33"/>
        <v>2012-08</v>
      </c>
      <c r="G516" s="13" t="str">
        <f t="shared" si="34"/>
        <v/>
      </c>
      <c r="H516" s="13" t="str">
        <f t="shared" si="32"/>
        <v/>
      </c>
    </row>
    <row r="517" spans="1:8" x14ac:dyDescent="0.25">
      <c r="A517" s="13">
        <v>33</v>
      </c>
      <c r="B517" s="13" t="s">
        <v>622</v>
      </c>
      <c r="C517" s="16">
        <v>41142</v>
      </c>
      <c r="D517" s="13">
        <v>6000</v>
      </c>
      <c r="E517" s="13">
        <f t="shared" si="35"/>
        <v>0</v>
      </c>
      <c r="F517" s="13" t="str">
        <f t="shared" si="33"/>
        <v>2012-08</v>
      </c>
      <c r="G517" s="13" t="str">
        <f t="shared" si="34"/>
        <v/>
      </c>
      <c r="H517" s="13" t="str">
        <f t="shared" si="32"/>
        <v/>
      </c>
    </row>
    <row r="518" spans="1:8" x14ac:dyDescent="0.25">
      <c r="A518" s="13">
        <v>33</v>
      </c>
      <c r="B518" s="13" t="s">
        <v>622</v>
      </c>
      <c r="C518" s="16">
        <v>41144</v>
      </c>
      <c r="D518" s="13">
        <v>6000</v>
      </c>
      <c r="E518" s="13">
        <f t="shared" si="35"/>
        <v>0</v>
      </c>
      <c r="F518" s="13" t="str">
        <f t="shared" si="33"/>
        <v>2012-08</v>
      </c>
      <c r="G518" s="13" t="str">
        <f t="shared" si="34"/>
        <v/>
      </c>
      <c r="H518" s="13" t="str">
        <f t="shared" si="32"/>
        <v/>
      </c>
    </row>
    <row r="519" spans="1:8" x14ac:dyDescent="0.25">
      <c r="A519" s="13">
        <v>33</v>
      </c>
      <c r="B519" s="13" t="s">
        <v>622</v>
      </c>
      <c r="C519" s="16">
        <v>41146</v>
      </c>
      <c r="D519" s="13">
        <v>6000</v>
      </c>
      <c r="E519" s="13">
        <f t="shared" si="35"/>
        <v>0</v>
      </c>
      <c r="F519" s="13" t="str">
        <f t="shared" si="33"/>
        <v>2012-08</v>
      </c>
      <c r="G519" s="13" t="str">
        <f t="shared" si="34"/>
        <v/>
      </c>
      <c r="H519" s="13" t="str">
        <f t="shared" si="32"/>
        <v/>
      </c>
    </row>
    <row r="520" spans="1:8" x14ac:dyDescent="0.25">
      <c r="A520" s="13">
        <v>33</v>
      </c>
      <c r="B520" s="13" t="s">
        <v>622</v>
      </c>
      <c r="C520" s="16">
        <v>41149</v>
      </c>
      <c r="D520" s="13">
        <v>6000</v>
      </c>
      <c r="E520" s="13">
        <f t="shared" si="35"/>
        <v>0</v>
      </c>
      <c r="F520" s="13" t="str">
        <f t="shared" si="33"/>
        <v>2012-08</v>
      </c>
      <c r="G520" s="13" t="str">
        <f t="shared" si="34"/>
        <v/>
      </c>
      <c r="H520" s="13" t="str">
        <f t="shared" si="32"/>
        <v/>
      </c>
    </row>
    <row r="521" spans="1:8" x14ac:dyDescent="0.25">
      <c r="A521" s="13">
        <v>33</v>
      </c>
      <c r="B521" s="13" t="s">
        <v>622</v>
      </c>
      <c r="C521" s="16">
        <v>41151</v>
      </c>
      <c r="D521" s="13">
        <v>6000</v>
      </c>
      <c r="E521" s="13">
        <f t="shared" si="35"/>
        <v>0</v>
      </c>
      <c r="F521" s="13" t="str">
        <f t="shared" si="33"/>
        <v>2012-08</v>
      </c>
      <c r="G521" s="13">
        <f t="shared" si="34"/>
        <v>6000</v>
      </c>
      <c r="H521" s="13" t="str">
        <f t="shared" si="32"/>
        <v/>
      </c>
    </row>
    <row r="522" spans="1:8" x14ac:dyDescent="0.25">
      <c r="A522" s="13">
        <v>33</v>
      </c>
      <c r="B522" s="13" t="s">
        <v>622</v>
      </c>
      <c r="C522" s="16">
        <v>41156</v>
      </c>
      <c r="D522" s="13">
        <v>6000</v>
      </c>
      <c r="E522" s="13">
        <f t="shared" si="35"/>
        <v>1</v>
      </c>
      <c r="F522" s="13" t="str">
        <f t="shared" si="33"/>
        <v>2012-09</v>
      </c>
      <c r="G522" s="13">
        <f t="shared" si="34"/>
        <v>6000</v>
      </c>
      <c r="H522" s="13" t="str">
        <f t="shared" si="32"/>
        <v/>
      </c>
    </row>
    <row r="523" spans="1:8" x14ac:dyDescent="0.25">
      <c r="A523" s="13">
        <v>33</v>
      </c>
      <c r="B523" s="13" t="s">
        <v>623</v>
      </c>
      <c r="C523" s="16">
        <v>41205</v>
      </c>
      <c r="D523" s="13">
        <v>5</v>
      </c>
      <c r="E523" s="13">
        <f t="shared" si="35"/>
        <v>0</v>
      </c>
      <c r="F523" s="13" t="str">
        <f t="shared" si="33"/>
        <v>2012-10</v>
      </c>
      <c r="G523" s="13" t="str">
        <f t="shared" si="34"/>
        <v/>
      </c>
      <c r="H523" s="13">
        <f t="shared" si="32"/>
        <v>5</v>
      </c>
    </row>
    <row r="524" spans="1:8" x14ac:dyDescent="0.25">
      <c r="A524" s="13">
        <v>33</v>
      </c>
      <c r="B524" s="13" t="s">
        <v>623</v>
      </c>
      <c r="C524" s="16">
        <v>41229</v>
      </c>
      <c r="D524" s="13">
        <v>5</v>
      </c>
      <c r="E524" s="13">
        <f t="shared" si="35"/>
        <v>0</v>
      </c>
      <c r="F524" s="13" t="str">
        <f t="shared" si="33"/>
        <v>2012-11</v>
      </c>
      <c r="G524" s="13" t="str">
        <f t="shared" si="34"/>
        <v/>
      </c>
      <c r="H524" s="13">
        <f t="shared" si="32"/>
        <v>5</v>
      </c>
    </row>
    <row r="525" spans="1:8" x14ac:dyDescent="0.25">
      <c r="A525" s="13">
        <v>34</v>
      </c>
      <c r="B525" s="13" t="s">
        <v>623</v>
      </c>
      <c r="C525" s="16">
        <v>41192</v>
      </c>
      <c r="D525" s="13">
        <v>3</v>
      </c>
      <c r="E525" s="13">
        <f t="shared" si="35"/>
        <v>0</v>
      </c>
      <c r="F525" s="13" t="str">
        <f t="shared" si="33"/>
        <v>2012-10</v>
      </c>
      <c r="G525" s="13" t="str">
        <f t="shared" si="34"/>
        <v/>
      </c>
      <c r="H525" s="13">
        <f t="shared" si="32"/>
        <v>3</v>
      </c>
    </row>
    <row r="526" spans="1:8" x14ac:dyDescent="0.25">
      <c r="A526" s="13">
        <v>34</v>
      </c>
      <c r="B526" s="13" t="s">
        <v>623</v>
      </c>
      <c r="C526" s="16">
        <v>41227</v>
      </c>
      <c r="D526" s="13">
        <v>3</v>
      </c>
      <c r="E526" s="13">
        <f t="shared" si="35"/>
        <v>0</v>
      </c>
      <c r="F526" s="13" t="str">
        <f t="shared" si="33"/>
        <v>2012-11</v>
      </c>
      <c r="G526" s="13" t="str">
        <f t="shared" si="34"/>
        <v/>
      </c>
      <c r="H526" s="13">
        <f t="shared" si="32"/>
        <v>3</v>
      </c>
    </row>
    <row r="527" spans="1:8" x14ac:dyDescent="0.25">
      <c r="A527" s="13">
        <v>35</v>
      </c>
      <c r="B527" s="13" t="s">
        <v>622</v>
      </c>
      <c r="C527" s="16">
        <v>41104</v>
      </c>
      <c r="D527" s="13">
        <v>6700</v>
      </c>
      <c r="E527" s="13">
        <f t="shared" si="35"/>
        <v>0</v>
      </c>
      <c r="F527" s="13" t="str">
        <f t="shared" si="33"/>
        <v>2012-07</v>
      </c>
      <c r="G527" s="13" t="str">
        <f t="shared" si="34"/>
        <v/>
      </c>
      <c r="H527" s="13" t="str">
        <f t="shared" si="32"/>
        <v/>
      </c>
    </row>
    <row r="528" spans="1:8" x14ac:dyDescent="0.25">
      <c r="A528" s="13">
        <v>35</v>
      </c>
      <c r="B528" s="13" t="s">
        <v>622</v>
      </c>
      <c r="C528" s="16">
        <v>41107</v>
      </c>
      <c r="D528" s="13">
        <v>6700</v>
      </c>
      <c r="E528" s="13">
        <f t="shared" si="35"/>
        <v>0</v>
      </c>
      <c r="F528" s="13" t="str">
        <f t="shared" si="33"/>
        <v>2012-07</v>
      </c>
      <c r="G528" s="13" t="str">
        <f t="shared" si="34"/>
        <v/>
      </c>
      <c r="H528" s="13" t="str">
        <f t="shared" si="32"/>
        <v/>
      </c>
    </row>
    <row r="529" spans="1:8" x14ac:dyDescent="0.25">
      <c r="A529" s="13">
        <v>35</v>
      </c>
      <c r="B529" s="13" t="s">
        <v>622</v>
      </c>
      <c r="C529" s="16">
        <v>41109</v>
      </c>
      <c r="D529" s="13">
        <v>6700</v>
      </c>
      <c r="E529" s="13">
        <f t="shared" si="35"/>
        <v>0</v>
      </c>
      <c r="F529" s="13" t="str">
        <f t="shared" si="33"/>
        <v>2012-07</v>
      </c>
      <c r="G529" s="13" t="str">
        <f t="shared" si="34"/>
        <v/>
      </c>
      <c r="H529" s="13" t="str">
        <f t="shared" si="32"/>
        <v/>
      </c>
    </row>
    <row r="530" spans="1:8" x14ac:dyDescent="0.25">
      <c r="A530" s="13">
        <v>35</v>
      </c>
      <c r="B530" s="13" t="s">
        <v>622</v>
      </c>
      <c r="C530" s="16">
        <v>41114</v>
      </c>
      <c r="D530" s="13">
        <v>10000</v>
      </c>
      <c r="E530" s="13">
        <f t="shared" si="35"/>
        <v>0</v>
      </c>
      <c r="F530" s="13" t="str">
        <f t="shared" si="33"/>
        <v>2012-07</v>
      </c>
      <c r="G530" s="13" t="str">
        <f t="shared" si="34"/>
        <v/>
      </c>
      <c r="H530" s="13" t="str">
        <f t="shared" si="32"/>
        <v/>
      </c>
    </row>
    <row r="531" spans="1:8" x14ac:dyDescent="0.25">
      <c r="A531" s="13">
        <v>35</v>
      </c>
      <c r="B531" s="13" t="s">
        <v>622</v>
      </c>
      <c r="C531" s="16">
        <v>41116</v>
      </c>
      <c r="D531" s="13">
        <v>10000</v>
      </c>
      <c r="E531" s="13">
        <f t="shared" si="35"/>
        <v>0</v>
      </c>
      <c r="F531" s="13" t="str">
        <f t="shared" si="33"/>
        <v>2012-07</v>
      </c>
      <c r="G531" s="13" t="str">
        <f t="shared" si="34"/>
        <v/>
      </c>
      <c r="H531" s="13" t="str">
        <f t="shared" si="32"/>
        <v/>
      </c>
    </row>
    <row r="532" spans="1:8" x14ac:dyDescent="0.25">
      <c r="A532" s="13">
        <v>35</v>
      </c>
      <c r="B532" s="13" t="s">
        <v>622</v>
      </c>
      <c r="C532" s="16">
        <v>41121</v>
      </c>
      <c r="D532" s="13">
        <v>10000</v>
      </c>
      <c r="E532" s="13">
        <f t="shared" si="35"/>
        <v>0</v>
      </c>
      <c r="F532" s="13" t="str">
        <f t="shared" si="33"/>
        <v>2012-07</v>
      </c>
      <c r="G532" s="13">
        <f t="shared" si="34"/>
        <v>8350</v>
      </c>
      <c r="H532" s="13" t="str">
        <f t="shared" si="32"/>
        <v/>
      </c>
    </row>
    <row r="533" spans="1:8" x14ac:dyDescent="0.25">
      <c r="A533" s="13">
        <v>35</v>
      </c>
      <c r="B533" s="13" t="s">
        <v>622</v>
      </c>
      <c r="C533" s="16">
        <v>41123</v>
      </c>
      <c r="D533" s="13">
        <v>10000</v>
      </c>
      <c r="E533" s="13">
        <f t="shared" si="35"/>
        <v>0</v>
      </c>
      <c r="F533" s="13" t="str">
        <f t="shared" si="33"/>
        <v>2012-08</v>
      </c>
      <c r="G533" s="13" t="str">
        <f t="shared" si="34"/>
        <v/>
      </c>
      <c r="H533" s="13" t="str">
        <f t="shared" si="32"/>
        <v/>
      </c>
    </row>
    <row r="534" spans="1:8" x14ac:dyDescent="0.25">
      <c r="A534" s="13">
        <v>35</v>
      </c>
      <c r="B534" s="13" t="s">
        <v>622</v>
      </c>
      <c r="C534" s="16">
        <v>41125</v>
      </c>
      <c r="D534" s="13">
        <v>13000</v>
      </c>
      <c r="E534" s="13">
        <f t="shared" si="35"/>
        <v>0</v>
      </c>
      <c r="F534" s="13" t="str">
        <f t="shared" si="33"/>
        <v>2012-08</v>
      </c>
      <c r="G534" s="13" t="str">
        <f t="shared" si="34"/>
        <v/>
      </c>
      <c r="H534" s="13" t="str">
        <f t="shared" si="32"/>
        <v/>
      </c>
    </row>
    <row r="535" spans="1:8" x14ac:dyDescent="0.25">
      <c r="A535" s="13">
        <v>35</v>
      </c>
      <c r="B535" s="13" t="s">
        <v>622</v>
      </c>
      <c r="C535" s="16">
        <v>41130</v>
      </c>
      <c r="D535" s="13">
        <v>13000</v>
      </c>
      <c r="E535" s="13">
        <f t="shared" si="35"/>
        <v>0</v>
      </c>
      <c r="F535" s="13" t="str">
        <f t="shared" si="33"/>
        <v>2012-08</v>
      </c>
      <c r="G535" s="13" t="str">
        <f t="shared" si="34"/>
        <v/>
      </c>
      <c r="H535" s="13" t="str">
        <f t="shared" si="32"/>
        <v/>
      </c>
    </row>
    <row r="536" spans="1:8" x14ac:dyDescent="0.25">
      <c r="A536" s="13">
        <v>35</v>
      </c>
      <c r="B536" s="13" t="s">
        <v>622</v>
      </c>
      <c r="C536" s="16">
        <v>41132</v>
      </c>
      <c r="D536" s="13">
        <v>13000</v>
      </c>
      <c r="E536" s="13">
        <f t="shared" si="35"/>
        <v>0</v>
      </c>
      <c r="F536" s="13" t="str">
        <f t="shared" si="33"/>
        <v>2012-08</v>
      </c>
      <c r="G536" s="13" t="str">
        <f t="shared" si="34"/>
        <v/>
      </c>
      <c r="H536" s="13" t="str">
        <f t="shared" si="32"/>
        <v/>
      </c>
    </row>
    <row r="537" spans="1:8" x14ac:dyDescent="0.25">
      <c r="A537" s="13">
        <v>35</v>
      </c>
      <c r="B537" s="13" t="s">
        <v>622</v>
      </c>
      <c r="C537" s="16">
        <v>41135</v>
      </c>
      <c r="D537" s="13">
        <v>13000</v>
      </c>
      <c r="E537" s="13">
        <f t="shared" si="35"/>
        <v>0</v>
      </c>
      <c r="F537" s="13" t="str">
        <f t="shared" si="33"/>
        <v>2012-08</v>
      </c>
      <c r="G537" s="13" t="str">
        <f t="shared" si="34"/>
        <v/>
      </c>
      <c r="H537" s="13" t="str">
        <f t="shared" si="32"/>
        <v/>
      </c>
    </row>
    <row r="538" spans="1:8" x14ac:dyDescent="0.25">
      <c r="A538" s="13">
        <v>35</v>
      </c>
      <c r="B538" s="13" t="s">
        <v>622</v>
      </c>
      <c r="C538" s="16">
        <v>41137</v>
      </c>
      <c r="D538" s="13">
        <v>13000</v>
      </c>
      <c r="E538" s="13">
        <f t="shared" si="35"/>
        <v>0</v>
      </c>
      <c r="F538" s="13" t="str">
        <f t="shared" si="33"/>
        <v>2012-08</v>
      </c>
      <c r="G538" s="13" t="str">
        <f t="shared" si="34"/>
        <v/>
      </c>
      <c r="H538" s="13" t="str">
        <f t="shared" si="32"/>
        <v/>
      </c>
    </row>
    <row r="539" spans="1:8" x14ac:dyDescent="0.25">
      <c r="A539" s="13">
        <v>35</v>
      </c>
      <c r="B539" s="13" t="s">
        <v>622</v>
      </c>
      <c r="C539" s="16">
        <v>41139</v>
      </c>
      <c r="D539" s="13">
        <v>15600</v>
      </c>
      <c r="E539" s="13">
        <f t="shared" si="35"/>
        <v>0</v>
      </c>
      <c r="F539" s="13" t="str">
        <f t="shared" si="33"/>
        <v>2012-08</v>
      </c>
      <c r="G539" s="13" t="str">
        <f t="shared" si="34"/>
        <v/>
      </c>
      <c r="H539" s="13" t="str">
        <f t="shared" si="32"/>
        <v/>
      </c>
    </row>
    <row r="540" spans="1:8" x14ac:dyDescent="0.25">
      <c r="A540" s="13">
        <v>35</v>
      </c>
      <c r="B540" s="13" t="s">
        <v>622</v>
      </c>
      <c r="C540" s="16">
        <v>41142</v>
      </c>
      <c r="D540" s="13">
        <v>15600</v>
      </c>
      <c r="E540" s="13">
        <f t="shared" si="35"/>
        <v>0</v>
      </c>
      <c r="F540" s="13" t="str">
        <f t="shared" si="33"/>
        <v>2012-08</v>
      </c>
      <c r="G540" s="13" t="str">
        <f t="shared" si="34"/>
        <v/>
      </c>
      <c r="H540" s="13" t="str">
        <f t="shared" si="32"/>
        <v/>
      </c>
    </row>
    <row r="541" spans="1:8" x14ac:dyDescent="0.25">
      <c r="A541" s="13">
        <v>35</v>
      </c>
      <c r="B541" s="13" t="s">
        <v>622</v>
      </c>
      <c r="C541" s="16">
        <v>41144</v>
      </c>
      <c r="D541" s="13">
        <v>15600</v>
      </c>
      <c r="E541" s="13">
        <f t="shared" si="35"/>
        <v>0</v>
      </c>
      <c r="F541" s="13" t="str">
        <f t="shared" si="33"/>
        <v>2012-08</v>
      </c>
      <c r="G541" s="13" t="str">
        <f t="shared" si="34"/>
        <v/>
      </c>
      <c r="H541" s="13" t="str">
        <f t="shared" si="32"/>
        <v/>
      </c>
    </row>
    <row r="542" spans="1:8" x14ac:dyDescent="0.25">
      <c r="A542" s="13">
        <v>35</v>
      </c>
      <c r="B542" s="13" t="s">
        <v>622</v>
      </c>
      <c r="C542" s="16">
        <v>41149</v>
      </c>
      <c r="D542" s="13">
        <v>15600</v>
      </c>
      <c r="E542" s="13">
        <f t="shared" si="35"/>
        <v>1</v>
      </c>
      <c r="F542" s="13" t="str">
        <f t="shared" si="33"/>
        <v>2012-08</v>
      </c>
      <c r="G542" s="13">
        <f t="shared" si="34"/>
        <v>13740</v>
      </c>
      <c r="H542" s="13" t="str">
        <f t="shared" si="32"/>
        <v/>
      </c>
    </row>
    <row r="543" spans="1:8" x14ac:dyDescent="0.25">
      <c r="A543" s="13">
        <v>35</v>
      </c>
      <c r="B543" s="13" t="s">
        <v>623</v>
      </c>
      <c r="C543" s="16">
        <v>41200</v>
      </c>
      <c r="D543" s="13">
        <v>3</v>
      </c>
      <c r="E543" s="13">
        <f t="shared" si="35"/>
        <v>0</v>
      </c>
      <c r="F543" s="13" t="str">
        <f t="shared" si="33"/>
        <v>2012-10</v>
      </c>
      <c r="G543" s="13" t="str">
        <f t="shared" si="34"/>
        <v/>
      </c>
      <c r="H543" s="13">
        <f t="shared" si="32"/>
        <v>3</v>
      </c>
    </row>
    <row r="544" spans="1:8" x14ac:dyDescent="0.25">
      <c r="A544" s="13">
        <v>35</v>
      </c>
      <c r="B544" s="13" t="s">
        <v>623</v>
      </c>
      <c r="C544" s="16">
        <v>41228</v>
      </c>
      <c r="D544" s="13">
        <v>5</v>
      </c>
      <c r="E544" s="13">
        <f t="shared" si="35"/>
        <v>0</v>
      </c>
      <c r="F544" s="13" t="str">
        <f t="shared" si="33"/>
        <v>2012-11</v>
      </c>
      <c r="G544" s="13" t="str">
        <f t="shared" si="34"/>
        <v/>
      </c>
      <c r="H544" s="13">
        <f t="shared" si="32"/>
        <v>5</v>
      </c>
    </row>
    <row r="545" spans="1:8" x14ac:dyDescent="0.25">
      <c r="A545" s="13">
        <v>36</v>
      </c>
      <c r="B545" s="13" t="s">
        <v>622</v>
      </c>
      <c r="C545" s="16">
        <v>41092</v>
      </c>
      <c r="D545" s="13">
        <v>3700</v>
      </c>
      <c r="E545" s="13">
        <f t="shared" si="35"/>
        <v>0</v>
      </c>
      <c r="F545" s="13" t="str">
        <f t="shared" si="33"/>
        <v>2012-07</v>
      </c>
      <c r="G545" s="13" t="str">
        <f t="shared" si="34"/>
        <v/>
      </c>
      <c r="H545" s="13" t="str">
        <f t="shared" si="32"/>
        <v/>
      </c>
    </row>
    <row r="546" spans="1:8" x14ac:dyDescent="0.25">
      <c r="A546" s="13">
        <v>36</v>
      </c>
      <c r="B546" s="13" t="s">
        <v>622</v>
      </c>
      <c r="C546" s="16">
        <v>41094</v>
      </c>
      <c r="D546" s="13">
        <v>3700</v>
      </c>
      <c r="E546" s="13">
        <f t="shared" si="35"/>
        <v>0</v>
      </c>
      <c r="F546" s="13" t="str">
        <f t="shared" si="33"/>
        <v>2012-07</v>
      </c>
      <c r="G546" s="13" t="str">
        <f t="shared" si="34"/>
        <v/>
      </c>
      <c r="H546" s="13" t="str">
        <f t="shared" si="32"/>
        <v/>
      </c>
    </row>
    <row r="547" spans="1:8" x14ac:dyDescent="0.25">
      <c r="A547" s="13">
        <v>36</v>
      </c>
      <c r="B547" s="13" t="s">
        <v>622</v>
      </c>
      <c r="C547" s="16">
        <v>41096</v>
      </c>
      <c r="D547" s="13">
        <v>3700</v>
      </c>
      <c r="E547" s="13">
        <f t="shared" si="35"/>
        <v>0</v>
      </c>
      <c r="F547" s="13" t="str">
        <f t="shared" si="33"/>
        <v>2012-07</v>
      </c>
      <c r="G547" s="13" t="str">
        <f t="shared" si="34"/>
        <v/>
      </c>
      <c r="H547" s="13" t="str">
        <f t="shared" si="32"/>
        <v/>
      </c>
    </row>
    <row r="548" spans="1:8" x14ac:dyDescent="0.25">
      <c r="A548" s="13">
        <v>36</v>
      </c>
      <c r="B548" s="13" t="s">
        <v>622</v>
      </c>
      <c r="C548" s="16">
        <v>41099</v>
      </c>
      <c r="D548" s="13">
        <v>3700</v>
      </c>
      <c r="E548" s="13">
        <f t="shared" si="35"/>
        <v>0</v>
      </c>
      <c r="F548" s="13" t="str">
        <f t="shared" si="33"/>
        <v>2012-07</v>
      </c>
      <c r="G548" s="13" t="str">
        <f t="shared" si="34"/>
        <v/>
      </c>
      <c r="H548" s="13" t="str">
        <f t="shared" si="32"/>
        <v/>
      </c>
    </row>
    <row r="549" spans="1:8" x14ac:dyDescent="0.25">
      <c r="A549" s="13">
        <v>36</v>
      </c>
      <c r="B549" s="13" t="s">
        <v>622</v>
      </c>
      <c r="C549" s="16">
        <v>41101</v>
      </c>
      <c r="D549" s="13">
        <v>3700</v>
      </c>
      <c r="E549" s="13">
        <f t="shared" si="35"/>
        <v>0</v>
      </c>
      <c r="F549" s="13" t="str">
        <f t="shared" si="33"/>
        <v>2012-07</v>
      </c>
      <c r="G549" s="13" t="str">
        <f t="shared" si="34"/>
        <v/>
      </c>
      <c r="H549" s="13" t="str">
        <f t="shared" si="32"/>
        <v/>
      </c>
    </row>
    <row r="550" spans="1:8" x14ac:dyDescent="0.25">
      <c r="A550" s="13">
        <v>36</v>
      </c>
      <c r="B550" s="13" t="s">
        <v>622</v>
      </c>
      <c r="C550" s="16">
        <v>41103</v>
      </c>
      <c r="D550" s="13">
        <v>3700</v>
      </c>
      <c r="E550" s="13">
        <f t="shared" si="35"/>
        <v>0</v>
      </c>
      <c r="F550" s="13" t="str">
        <f t="shared" si="33"/>
        <v>2012-07</v>
      </c>
      <c r="G550" s="13" t="str">
        <f t="shared" si="34"/>
        <v/>
      </c>
      <c r="H550" s="13" t="str">
        <f t="shared" si="32"/>
        <v/>
      </c>
    </row>
    <row r="551" spans="1:8" x14ac:dyDescent="0.25">
      <c r="A551" s="13">
        <v>36</v>
      </c>
      <c r="B551" s="13" t="s">
        <v>622</v>
      </c>
      <c r="C551" s="16">
        <v>41106</v>
      </c>
      <c r="D551" s="13">
        <v>3700</v>
      </c>
      <c r="E551" s="13">
        <f t="shared" si="35"/>
        <v>0</v>
      </c>
      <c r="F551" s="13" t="str">
        <f t="shared" si="33"/>
        <v>2012-07</v>
      </c>
      <c r="G551" s="13" t="str">
        <f t="shared" si="34"/>
        <v/>
      </c>
      <c r="H551" s="13" t="str">
        <f t="shared" si="32"/>
        <v/>
      </c>
    </row>
    <row r="552" spans="1:8" x14ac:dyDescent="0.25">
      <c r="A552" s="13">
        <v>36</v>
      </c>
      <c r="B552" s="13" t="s">
        <v>622</v>
      </c>
      <c r="C552" s="16">
        <v>41108</v>
      </c>
      <c r="D552" s="13">
        <v>3700</v>
      </c>
      <c r="E552" s="13">
        <f t="shared" si="35"/>
        <v>0</v>
      </c>
      <c r="F552" s="13" t="str">
        <f t="shared" si="33"/>
        <v>2012-07</v>
      </c>
      <c r="G552" s="13" t="str">
        <f t="shared" si="34"/>
        <v/>
      </c>
      <c r="H552" s="13" t="str">
        <f t="shared" si="32"/>
        <v/>
      </c>
    </row>
    <row r="553" spans="1:8" x14ac:dyDescent="0.25">
      <c r="A553" s="13">
        <v>36</v>
      </c>
      <c r="B553" s="13" t="s">
        <v>622</v>
      </c>
      <c r="C553" s="16">
        <v>41110</v>
      </c>
      <c r="D553" s="13">
        <v>3700</v>
      </c>
      <c r="E553" s="13">
        <f t="shared" si="35"/>
        <v>0</v>
      </c>
      <c r="F553" s="13" t="str">
        <f t="shared" si="33"/>
        <v>2012-07</v>
      </c>
      <c r="G553" s="13">
        <f t="shared" si="34"/>
        <v>3700</v>
      </c>
      <c r="H553" s="13" t="str">
        <f t="shared" si="32"/>
        <v/>
      </c>
    </row>
    <row r="554" spans="1:8" x14ac:dyDescent="0.25">
      <c r="A554" s="13">
        <v>36</v>
      </c>
      <c r="B554" s="13" t="s">
        <v>622</v>
      </c>
      <c r="C554" s="16">
        <v>41127</v>
      </c>
      <c r="D554" s="13">
        <v>3700</v>
      </c>
      <c r="E554" s="13">
        <f t="shared" si="35"/>
        <v>0</v>
      </c>
      <c r="F554" s="13" t="str">
        <f t="shared" si="33"/>
        <v>2012-08</v>
      </c>
      <c r="G554" s="13" t="str">
        <f t="shared" si="34"/>
        <v/>
      </c>
      <c r="H554" s="13" t="str">
        <f t="shared" si="32"/>
        <v/>
      </c>
    </row>
    <row r="555" spans="1:8" x14ac:dyDescent="0.25">
      <c r="A555" s="13">
        <v>36</v>
      </c>
      <c r="B555" s="13" t="s">
        <v>622</v>
      </c>
      <c r="C555" s="16">
        <v>41129</v>
      </c>
      <c r="D555" s="13">
        <v>3700</v>
      </c>
      <c r="E555" s="13">
        <f t="shared" si="35"/>
        <v>0</v>
      </c>
      <c r="F555" s="13" t="str">
        <f t="shared" si="33"/>
        <v>2012-08</v>
      </c>
      <c r="G555" s="13" t="str">
        <f t="shared" si="34"/>
        <v/>
      </c>
      <c r="H555" s="13" t="str">
        <f t="shared" si="32"/>
        <v/>
      </c>
    </row>
    <row r="556" spans="1:8" x14ac:dyDescent="0.25">
      <c r="A556" s="13">
        <v>36</v>
      </c>
      <c r="B556" s="13" t="s">
        <v>622</v>
      </c>
      <c r="C556" s="16">
        <v>41131</v>
      </c>
      <c r="D556" s="13">
        <v>3700</v>
      </c>
      <c r="E556" s="13">
        <f t="shared" si="35"/>
        <v>0</v>
      </c>
      <c r="F556" s="13" t="str">
        <f t="shared" si="33"/>
        <v>2012-08</v>
      </c>
      <c r="G556" s="13" t="str">
        <f t="shared" si="34"/>
        <v/>
      </c>
      <c r="H556" s="13" t="str">
        <f t="shared" si="32"/>
        <v/>
      </c>
    </row>
    <row r="557" spans="1:8" x14ac:dyDescent="0.25">
      <c r="A557" s="13">
        <v>36</v>
      </c>
      <c r="B557" s="13" t="s">
        <v>622</v>
      </c>
      <c r="C557" s="16">
        <v>41134</v>
      </c>
      <c r="D557" s="13">
        <v>3700</v>
      </c>
      <c r="E557" s="13">
        <f t="shared" si="35"/>
        <v>0</v>
      </c>
      <c r="F557" s="13" t="str">
        <f t="shared" si="33"/>
        <v>2012-08</v>
      </c>
      <c r="G557" s="13" t="str">
        <f t="shared" si="34"/>
        <v/>
      </c>
      <c r="H557" s="13" t="str">
        <f t="shared" si="32"/>
        <v/>
      </c>
    </row>
    <row r="558" spans="1:8" x14ac:dyDescent="0.25">
      <c r="A558" s="13">
        <v>36</v>
      </c>
      <c r="B558" s="13" t="s">
        <v>622</v>
      </c>
      <c r="C558" s="16">
        <v>41136</v>
      </c>
      <c r="D558" s="13">
        <v>3700</v>
      </c>
      <c r="E558" s="13">
        <f t="shared" si="35"/>
        <v>0</v>
      </c>
      <c r="F558" s="13" t="str">
        <f t="shared" si="33"/>
        <v>2012-08</v>
      </c>
      <c r="G558" s="13" t="str">
        <f t="shared" si="34"/>
        <v/>
      </c>
      <c r="H558" s="13" t="str">
        <f t="shared" si="32"/>
        <v/>
      </c>
    </row>
    <row r="559" spans="1:8" x14ac:dyDescent="0.25">
      <c r="A559" s="13">
        <v>36</v>
      </c>
      <c r="B559" s="13" t="s">
        <v>622</v>
      </c>
      <c r="C559" s="16">
        <v>41138</v>
      </c>
      <c r="D559" s="13">
        <v>3700</v>
      </c>
      <c r="E559" s="13">
        <f t="shared" si="35"/>
        <v>1</v>
      </c>
      <c r="F559" s="13" t="str">
        <f t="shared" si="33"/>
        <v>2012-08</v>
      </c>
      <c r="G559" s="13">
        <f t="shared" si="34"/>
        <v>3700</v>
      </c>
      <c r="H559" s="13" t="str">
        <f t="shared" si="32"/>
        <v/>
      </c>
    </row>
    <row r="560" spans="1:8" x14ac:dyDescent="0.25">
      <c r="A560" s="13">
        <v>36</v>
      </c>
      <c r="B560" s="13" t="s">
        <v>623</v>
      </c>
      <c r="C560" s="16">
        <v>41164</v>
      </c>
      <c r="D560" s="13">
        <v>6</v>
      </c>
      <c r="E560" s="13">
        <f t="shared" si="35"/>
        <v>0</v>
      </c>
      <c r="F560" s="13" t="str">
        <f t="shared" si="33"/>
        <v>2012-09</v>
      </c>
      <c r="G560" s="13" t="str">
        <f t="shared" si="34"/>
        <v/>
      </c>
      <c r="H560" s="13">
        <f t="shared" si="32"/>
        <v>6</v>
      </c>
    </row>
    <row r="561" spans="1:8" x14ac:dyDescent="0.25">
      <c r="A561" s="13">
        <v>36</v>
      </c>
      <c r="B561" s="13" t="s">
        <v>623</v>
      </c>
      <c r="C561" s="16">
        <v>41199</v>
      </c>
      <c r="D561" s="13">
        <v>5</v>
      </c>
      <c r="E561" s="13">
        <f t="shared" si="35"/>
        <v>0</v>
      </c>
      <c r="F561" s="13" t="str">
        <f t="shared" si="33"/>
        <v>2012-10</v>
      </c>
      <c r="G561" s="13" t="str">
        <f t="shared" si="34"/>
        <v/>
      </c>
      <c r="H561" s="13">
        <f t="shared" si="32"/>
        <v>5</v>
      </c>
    </row>
    <row r="562" spans="1:8" x14ac:dyDescent="0.25">
      <c r="A562" s="13">
        <v>36</v>
      </c>
      <c r="B562" s="13" t="s">
        <v>623</v>
      </c>
      <c r="C562" s="16">
        <v>41227</v>
      </c>
      <c r="D562" s="13">
        <v>4</v>
      </c>
      <c r="E562" s="13">
        <f t="shared" si="35"/>
        <v>0</v>
      </c>
      <c r="F562" s="13" t="str">
        <f t="shared" si="33"/>
        <v>2012-11</v>
      </c>
      <c r="G562" s="13" t="str">
        <f t="shared" si="34"/>
        <v/>
      </c>
      <c r="H562" s="13">
        <f t="shared" si="32"/>
        <v>4</v>
      </c>
    </row>
    <row r="563" spans="1:8" x14ac:dyDescent="0.25">
      <c r="A563" s="13">
        <v>37</v>
      </c>
      <c r="B563" s="13" t="s">
        <v>623</v>
      </c>
      <c r="C563" s="16">
        <v>41193</v>
      </c>
      <c r="D563" s="13">
        <v>1</v>
      </c>
      <c r="E563" s="13">
        <f t="shared" si="35"/>
        <v>0</v>
      </c>
      <c r="F563" s="13" t="str">
        <f t="shared" si="33"/>
        <v>2012-10</v>
      </c>
      <c r="G563" s="13" t="str">
        <f t="shared" si="34"/>
        <v/>
      </c>
      <c r="H563" s="13">
        <f t="shared" si="32"/>
        <v>1</v>
      </c>
    </row>
    <row r="564" spans="1:8" x14ac:dyDescent="0.25">
      <c r="A564" s="13">
        <v>37</v>
      </c>
      <c r="B564" s="13" t="s">
        <v>623</v>
      </c>
      <c r="C564" s="16">
        <v>41228</v>
      </c>
      <c r="D564" s="13">
        <v>1</v>
      </c>
      <c r="E564" s="13">
        <f t="shared" si="35"/>
        <v>0</v>
      </c>
      <c r="F564" s="13" t="str">
        <f t="shared" si="33"/>
        <v>2012-11</v>
      </c>
      <c r="G564" s="13" t="str">
        <f t="shared" si="34"/>
        <v/>
      </c>
      <c r="H564" s="13">
        <f t="shared" si="32"/>
        <v>1</v>
      </c>
    </row>
    <row r="565" spans="1:8" x14ac:dyDescent="0.25">
      <c r="A565" s="13">
        <v>38</v>
      </c>
      <c r="B565" s="13" t="s">
        <v>622</v>
      </c>
      <c r="C565" s="16">
        <v>41158</v>
      </c>
      <c r="D565" s="13">
        <v>2600</v>
      </c>
      <c r="E565" s="13">
        <f t="shared" si="35"/>
        <v>1</v>
      </c>
      <c r="F565" s="13" t="str">
        <f t="shared" si="33"/>
        <v>2012-09</v>
      </c>
      <c r="G565" s="13">
        <f t="shared" si="34"/>
        <v>2600</v>
      </c>
      <c r="H565" s="13" t="str">
        <f t="shared" si="32"/>
        <v/>
      </c>
    </row>
    <row r="566" spans="1:8" x14ac:dyDescent="0.25">
      <c r="A566" s="13">
        <v>38</v>
      </c>
      <c r="B566" s="13" t="s">
        <v>623</v>
      </c>
      <c r="C566" s="16">
        <v>41167</v>
      </c>
      <c r="D566" s="13">
        <v>5</v>
      </c>
      <c r="E566" s="13">
        <f t="shared" si="35"/>
        <v>0</v>
      </c>
      <c r="F566" s="13" t="str">
        <f t="shared" si="33"/>
        <v>2012-09</v>
      </c>
      <c r="G566" s="13" t="str">
        <f t="shared" si="34"/>
        <v/>
      </c>
      <c r="H566" s="13">
        <f t="shared" si="32"/>
        <v>5</v>
      </c>
    </row>
    <row r="567" spans="1:8" x14ac:dyDescent="0.25">
      <c r="A567" s="13">
        <v>39</v>
      </c>
      <c r="B567" s="13" t="s">
        <v>622</v>
      </c>
      <c r="C567" s="16">
        <v>41093</v>
      </c>
      <c r="D567" s="13">
        <v>4500</v>
      </c>
      <c r="E567" s="13">
        <f t="shared" si="35"/>
        <v>0</v>
      </c>
      <c r="F567" s="13" t="str">
        <f t="shared" si="33"/>
        <v>2012-07</v>
      </c>
      <c r="G567" s="13" t="str">
        <f t="shared" si="34"/>
        <v/>
      </c>
      <c r="H567" s="13" t="str">
        <f t="shared" si="32"/>
        <v/>
      </c>
    </row>
    <row r="568" spans="1:8" x14ac:dyDescent="0.25">
      <c r="A568" s="13">
        <v>39</v>
      </c>
      <c r="B568" s="13" t="s">
        <v>622</v>
      </c>
      <c r="C568" s="16">
        <v>41100</v>
      </c>
      <c r="D568" s="13">
        <v>4500</v>
      </c>
      <c r="E568" s="13">
        <f t="shared" si="35"/>
        <v>0</v>
      </c>
      <c r="F568" s="13" t="str">
        <f t="shared" si="33"/>
        <v>2012-07</v>
      </c>
      <c r="G568" s="13" t="str">
        <f t="shared" si="34"/>
        <v/>
      </c>
      <c r="H568" s="13" t="str">
        <f t="shared" si="32"/>
        <v/>
      </c>
    </row>
    <row r="569" spans="1:8" x14ac:dyDescent="0.25">
      <c r="A569" s="13">
        <v>39</v>
      </c>
      <c r="B569" s="13" t="s">
        <v>622</v>
      </c>
      <c r="C569" s="16">
        <v>41102</v>
      </c>
      <c r="D569" s="13">
        <v>4500</v>
      </c>
      <c r="E569" s="13">
        <f t="shared" si="35"/>
        <v>0</v>
      </c>
      <c r="F569" s="13" t="str">
        <f t="shared" si="33"/>
        <v>2012-07</v>
      </c>
      <c r="G569" s="13" t="str">
        <f t="shared" si="34"/>
        <v/>
      </c>
      <c r="H569" s="13" t="str">
        <f t="shared" si="32"/>
        <v/>
      </c>
    </row>
    <row r="570" spans="1:8" x14ac:dyDescent="0.25">
      <c r="A570" s="13">
        <v>39</v>
      </c>
      <c r="B570" s="13" t="s">
        <v>622</v>
      </c>
      <c r="C570" s="16">
        <v>41104</v>
      </c>
      <c r="D570" s="13">
        <v>4500</v>
      </c>
      <c r="E570" s="13">
        <f t="shared" si="35"/>
        <v>0</v>
      </c>
      <c r="F570" s="13" t="str">
        <f t="shared" si="33"/>
        <v>2012-07</v>
      </c>
      <c r="G570" s="13" t="str">
        <f t="shared" si="34"/>
        <v/>
      </c>
      <c r="H570" s="13" t="str">
        <f t="shared" si="32"/>
        <v/>
      </c>
    </row>
    <row r="571" spans="1:8" x14ac:dyDescent="0.25">
      <c r="A571" s="13">
        <v>39</v>
      </c>
      <c r="B571" s="13" t="s">
        <v>622</v>
      </c>
      <c r="C571" s="16">
        <v>41107</v>
      </c>
      <c r="D571" s="13">
        <v>4500</v>
      </c>
      <c r="E571" s="13">
        <f t="shared" si="35"/>
        <v>0</v>
      </c>
      <c r="F571" s="13" t="str">
        <f t="shared" si="33"/>
        <v>2012-07</v>
      </c>
      <c r="G571" s="13" t="str">
        <f t="shared" si="34"/>
        <v/>
      </c>
      <c r="H571" s="13" t="str">
        <f t="shared" si="32"/>
        <v/>
      </c>
    </row>
    <row r="572" spans="1:8" x14ac:dyDescent="0.25">
      <c r="A572" s="13">
        <v>39</v>
      </c>
      <c r="B572" s="13" t="s">
        <v>622</v>
      </c>
      <c r="C572" s="16">
        <v>41111</v>
      </c>
      <c r="D572" s="13">
        <v>4500</v>
      </c>
      <c r="E572" s="13">
        <f t="shared" si="35"/>
        <v>0</v>
      </c>
      <c r="F572" s="13" t="str">
        <f t="shared" si="33"/>
        <v>2012-07</v>
      </c>
      <c r="G572" s="13" t="str">
        <f t="shared" si="34"/>
        <v/>
      </c>
      <c r="H572" s="13" t="str">
        <f t="shared" si="32"/>
        <v/>
      </c>
    </row>
    <row r="573" spans="1:8" x14ac:dyDescent="0.25">
      <c r="A573" s="13">
        <v>39</v>
      </c>
      <c r="B573" s="13" t="s">
        <v>622</v>
      </c>
      <c r="C573" s="16">
        <v>41118</v>
      </c>
      <c r="D573" s="13">
        <v>4500</v>
      </c>
      <c r="E573" s="13">
        <f t="shared" si="35"/>
        <v>0</v>
      </c>
      <c r="F573" s="13" t="str">
        <f t="shared" si="33"/>
        <v>2012-07</v>
      </c>
      <c r="G573" s="13" t="str">
        <f t="shared" si="34"/>
        <v/>
      </c>
      <c r="H573" s="13" t="str">
        <f t="shared" si="32"/>
        <v/>
      </c>
    </row>
    <row r="574" spans="1:8" x14ac:dyDescent="0.25">
      <c r="A574" s="13">
        <v>39</v>
      </c>
      <c r="B574" s="13" t="s">
        <v>622</v>
      </c>
      <c r="C574" s="16">
        <v>41121</v>
      </c>
      <c r="D574" s="13">
        <v>4500</v>
      </c>
      <c r="E574" s="13">
        <f t="shared" si="35"/>
        <v>0</v>
      </c>
      <c r="F574" s="13" t="str">
        <f t="shared" si="33"/>
        <v>2012-07</v>
      </c>
      <c r="G574" s="13">
        <f t="shared" si="34"/>
        <v>4500</v>
      </c>
      <c r="H574" s="13" t="str">
        <f t="shared" si="32"/>
        <v/>
      </c>
    </row>
    <row r="575" spans="1:8" x14ac:dyDescent="0.25">
      <c r="A575" s="13">
        <v>39</v>
      </c>
      <c r="B575" s="13" t="s">
        <v>622</v>
      </c>
      <c r="C575" s="16">
        <v>41123</v>
      </c>
      <c r="D575" s="13">
        <v>4500</v>
      </c>
      <c r="E575" s="13">
        <f t="shared" si="35"/>
        <v>0</v>
      </c>
      <c r="F575" s="13" t="str">
        <f t="shared" si="33"/>
        <v>2012-08</v>
      </c>
      <c r="G575" s="13" t="str">
        <f t="shared" si="34"/>
        <v/>
      </c>
      <c r="H575" s="13" t="str">
        <f t="shared" si="32"/>
        <v/>
      </c>
    </row>
    <row r="576" spans="1:8" x14ac:dyDescent="0.25">
      <c r="A576" s="13">
        <v>39</v>
      </c>
      <c r="B576" s="13" t="s">
        <v>622</v>
      </c>
      <c r="C576" s="16">
        <v>41128</v>
      </c>
      <c r="D576" s="13">
        <v>4500</v>
      </c>
      <c r="E576" s="13">
        <f t="shared" si="35"/>
        <v>0</v>
      </c>
      <c r="F576" s="13" t="str">
        <f t="shared" si="33"/>
        <v>2012-08</v>
      </c>
      <c r="G576" s="13" t="str">
        <f t="shared" si="34"/>
        <v/>
      </c>
      <c r="H576" s="13" t="str">
        <f t="shared" si="32"/>
        <v/>
      </c>
    </row>
    <row r="577" spans="1:8" x14ac:dyDescent="0.25">
      <c r="A577" s="13">
        <v>39</v>
      </c>
      <c r="B577" s="13" t="s">
        <v>622</v>
      </c>
      <c r="C577" s="16">
        <v>41132</v>
      </c>
      <c r="D577" s="13">
        <v>4500</v>
      </c>
      <c r="E577" s="13">
        <f t="shared" si="35"/>
        <v>0</v>
      </c>
      <c r="F577" s="13" t="str">
        <f t="shared" si="33"/>
        <v>2012-08</v>
      </c>
      <c r="G577" s="13" t="str">
        <f t="shared" si="34"/>
        <v/>
      </c>
      <c r="H577" s="13" t="str">
        <f t="shared" si="32"/>
        <v/>
      </c>
    </row>
    <row r="578" spans="1:8" x14ac:dyDescent="0.25">
      <c r="A578" s="13">
        <v>39</v>
      </c>
      <c r="B578" s="13" t="s">
        <v>622</v>
      </c>
      <c r="C578" s="16">
        <v>41137</v>
      </c>
      <c r="D578" s="13">
        <v>4500</v>
      </c>
      <c r="E578" s="13">
        <f t="shared" si="35"/>
        <v>0</v>
      </c>
      <c r="F578" s="13" t="str">
        <f t="shared" si="33"/>
        <v>2012-08</v>
      </c>
      <c r="G578" s="13" t="str">
        <f t="shared" si="34"/>
        <v/>
      </c>
      <c r="H578" s="13" t="str">
        <f t="shared" ref="H578:H641" si="36">IF(AND(B578="Med B", F578&gt;=VLOOKUP(A578, A:F, 6, FALSE)), D578, "")</f>
        <v/>
      </c>
    </row>
    <row r="579" spans="1:8" x14ac:dyDescent="0.25">
      <c r="A579" s="13">
        <v>39</v>
      </c>
      <c r="B579" s="13" t="s">
        <v>622</v>
      </c>
      <c r="C579" s="16">
        <v>41139</v>
      </c>
      <c r="D579" s="13">
        <v>4500</v>
      </c>
      <c r="E579" s="13">
        <f t="shared" si="35"/>
        <v>0</v>
      </c>
      <c r="F579" s="13" t="str">
        <f t="shared" ref="F579:F642" si="37">TEXT(C579, "yyyy-mm")</f>
        <v>2012-08</v>
      </c>
      <c r="G579" s="13" t="str">
        <f t="shared" ref="G579:G642" si="38">IF(AND(
    B579="Med A",
    C579=_xlfn.MAXIFS(C:C, A:A, A579, B:B, "Med A", F:F, F579),
    SUMIFS(E:E, A:A, A579) &gt; 0
  ),
  AVERAGEIFS(D:D, A:A, A579, B:B, "Med A", F:F, F579, C:C, "&gt;=" &amp; EOMONTH(C579, -1) + 1, C:C, "&lt;=" &amp; C579),
  "")</f>
        <v/>
      </c>
      <c r="H579" s="13" t="str">
        <f t="shared" si="36"/>
        <v/>
      </c>
    </row>
    <row r="580" spans="1:8" x14ac:dyDescent="0.25">
      <c r="A580" s="13">
        <v>39</v>
      </c>
      <c r="B580" s="13" t="s">
        <v>622</v>
      </c>
      <c r="C580" s="16">
        <v>41144</v>
      </c>
      <c r="D580" s="13">
        <v>4500</v>
      </c>
      <c r="E580" s="13">
        <f t="shared" ref="E580:E643" si="39">IF(AND(B580="Med A", B581="Med B", A580=A581), 1, IF(AND(B580="Med B", B581="Med A", A580=A581), 1, 0))</f>
        <v>0</v>
      </c>
      <c r="F580" s="13" t="str">
        <f t="shared" si="37"/>
        <v>2012-08</v>
      </c>
      <c r="G580" s="13" t="str">
        <f t="shared" si="38"/>
        <v/>
      </c>
      <c r="H580" s="13" t="str">
        <f t="shared" si="36"/>
        <v/>
      </c>
    </row>
    <row r="581" spans="1:8" x14ac:dyDescent="0.25">
      <c r="A581" s="13">
        <v>39</v>
      </c>
      <c r="B581" s="13" t="s">
        <v>622</v>
      </c>
      <c r="C581" s="16">
        <v>41151</v>
      </c>
      <c r="D581" s="13">
        <v>4500</v>
      </c>
      <c r="E581" s="13">
        <f t="shared" si="39"/>
        <v>0</v>
      </c>
      <c r="F581" s="13" t="str">
        <f t="shared" si="37"/>
        <v>2012-08</v>
      </c>
      <c r="G581" s="13">
        <f t="shared" si="38"/>
        <v>4500</v>
      </c>
      <c r="H581" s="13" t="str">
        <f t="shared" si="36"/>
        <v/>
      </c>
    </row>
    <row r="582" spans="1:8" x14ac:dyDescent="0.25">
      <c r="A582" s="13">
        <v>39</v>
      </c>
      <c r="B582" s="13" t="s">
        <v>622</v>
      </c>
      <c r="C582" s="16">
        <v>41157</v>
      </c>
      <c r="D582" s="13">
        <v>4500</v>
      </c>
      <c r="E582" s="13">
        <f t="shared" si="39"/>
        <v>1</v>
      </c>
      <c r="F582" s="13" t="str">
        <f t="shared" si="37"/>
        <v>2012-09</v>
      </c>
      <c r="G582" s="13">
        <f t="shared" si="38"/>
        <v>4500</v>
      </c>
      <c r="H582" s="13" t="str">
        <f t="shared" si="36"/>
        <v/>
      </c>
    </row>
    <row r="583" spans="1:8" x14ac:dyDescent="0.25">
      <c r="A583" s="13">
        <v>39</v>
      </c>
      <c r="B583" s="13" t="s">
        <v>623</v>
      </c>
      <c r="C583" s="16">
        <v>41165</v>
      </c>
      <c r="D583" s="13">
        <v>8</v>
      </c>
      <c r="E583" s="13">
        <f t="shared" si="39"/>
        <v>0</v>
      </c>
      <c r="F583" s="13" t="str">
        <f t="shared" si="37"/>
        <v>2012-09</v>
      </c>
      <c r="G583" s="13" t="str">
        <f t="shared" si="38"/>
        <v/>
      </c>
      <c r="H583" s="13">
        <f t="shared" si="36"/>
        <v>8</v>
      </c>
    </row>
    <row r="584" spans="1:8" x14ac:dyDescent="0.25">
      <c r="A584" s="13">
        <v>40</v>
      </c>
      <c r="B584" s="13" t="s">
        <v>622</v>
      </c>
      <c r="C584" s="16">
        <v>41097</v>
      </c>
      <c r="D584" s="13">
        <v>3400</v>
      </c>
      <c r="E584" s="13">
        <f t="shared" si="39"/>
        <v>0</v>
      </c>
      <c r="F584" s="13" t="str">
        <f t="shared" si="37"/>
        <v>2012-07</v>
      </c>
      <c r="G584" s="13" t="str">
        <f t="shared" si="38"/>
        <v/>
      </c>
      <c r="H584" s="13" t="str">
        <f t="shared" si="36"/>
        <v/>
      </c>
    </row>
    <row r="585" spans="1:8" x14ac:dyDescent="0.25">
      <c r="A585" s="13">
        <v>40</v>
      </c>
      <c r="B585" s="13" t="s">
        <v>622</v>
      </c>
      <c r="C585" s="16">
        <v>41100</v>
      </c>
      <c r="D585" s="13">
        <v>3400</v>
      </c>
      <c r="E585" s="13">
        <f t="shared" si="39"/>
        <v>0</v>
      </c>
      <c r="F585" s="13" t="str">
        <f t="shared" si="37"/>
        <v>2012-07</v>
      </c>
      <c r="G585" s="13" t="str">
        <f t="shared" si="38"/>
        <v/>
      </c>
      <c r="H585" s="13" t="str">
        <f t="shared" si="36"/>
        <v/>
      </c>
    </row>
    <row r="586" spans="1:8" x14ac:dyDescent="0.25">
      <c r="A586" s="13">
        <v>40</v>
      </c>
      <c r="B586" s="13" t="s">
        <v>622</v>
      </c>
      <c r="C586" s="16">
        <v>41102</v>
      </c>
      <c r="D586" s="13">
        <v>3400</v>
      </c>
      <c r="E586" s="13">
        <f t="shared" si="39"/>
        <v>0</v>
      </c>
      <c r="F586" s="13" t="str">
        <f t="shared" si="37"/>
        <v>2012-07</v>
      </c>
      <c r="G586" s="13" t="str">
        <f t="shared" si="38"/>
        <v/>
      </c>
      <c r="H586" s="13" t="str">
        <f t="shared" si="36"/>
        <v/>
      </c>
    </row>
    <row r="587" spans="1:8" x14ac:dyDescent="0.25">
      <c r="A587" s="13">
        <v>40</v>
      </c>
      <c r="B587" s="13" t="s">
        <v>622</v>
      </c>
      <c r="C587" s="16">
        <v>41104</v>
      </c>
      <c r="D587" s="13">
        <v>3400</v>
      </c>
      <c r="E587" s="13">
        <f t="shared" si="39"/>
        <v>0</v>
      </c>
      <c r="F587" s="13" t="str">
        <f t="shared" si="37"/>
        <v>2012-07</v>
      </c>
      <c r="G587" s="13" t="str">
        <f t="shared" si="38"/>
        <v/>
      </c>
      <c r="H587" s="13" t="str">
        <f t="shared" si="36"/>
        <v/>
      </c>
    </row>
    <row r="588" spans="1:8" x14ac:dyDescent="0.25">
      <c r="A588" s="13">
        <v>40</v>
      </c>
      <c r="B588" s="13" t="s">
        <v>622</v>
      </c>
      <c r="C588" s="16">
        <v>41107</v>
      </c>
      <c r="D588" s="13">
        <v>3400</v>
      </c>
      <c r="E588" s="13">
        <f t="shared" si="39"/>
        <v>0</v>
      </c>
      <c r="F588" s="13" t="str">
        <f t="shared" si="37"/>
        <v>2012-07</v>
      </c>
      <c r="G588" s="13" t="str">
        <f t="shared" si="38"/>
        <v/>
      </c>
      <c r="H588" s="13" t="str">
        <f t="shared" si="36"/>
        <v/>
      </c>
    </row>
    <row r="589" spans="1:8" x14ac:dyDescent="0.25">
      <c r="A589" s="13">
        <v>40</v>
      </c>
      <c r="B589" s="13" t="s">
        <v>622</v>
      </c>
      <c r="C589" s="16">
        <v>41109</v>
      </c>
      <c r="D589" s="13">
        <v>3400</v>
      </c>
      <c r="E589" s="13">
        <f t="shared" si="39"/>
        <v>0</v>
      </c>
      <c r="F589" s="13" t="str">
        <f t="shared" si="37"/>
        <v>2012-07</v>
      </c>
      <c r="G589" s="13" t="str">
        <f t="shared" si="38"/>
        <v/>
      </c>
      <c r="H589" s="13" t="str">
        <f t="shared" si="36"/>
        <v/>
      </c>
    </row>
    <row r="590" spans="1:8" x14ac:dyDescent="0.25">
      <c r="A590" s="13">
        <v>40</v>
      </c>
      <c r="B590" s="13" t="s">
        <v>622</v>
      </c>
      <c r="C590" s="16">
        <v>41111</v>
      </c>
      <c r="D590" s="13">
        <v>3400</v>
      </c>
      <c r="E590" s="13">
        <f t="shared" si="39"/>
        <v>0</v>
      </c>
      <c r="F590" s="13" t="str">
        <f t="shared" si="37"/>
        <v>2012-07</v>
      </c>
      <c r="G590" s="13" t="str">
        <f t="shared" si="38"/>
        <v/>
      </c>
      <c r="H590" s="13" t="str">
        <f t="shared" si="36"/>
        <v/>
      </c>
    </row>
    <row r="591" spans="1:8" x14ac:dyDescent="0.25">
      <c r="A591" s="13">
        <v>40</v>
      </c>
      <c r="B591" s="13" t="s">
        <v>622</v>
      </c>
      <c r="C591" s="16">
        <v>41114</v>
      </c>
      <c r="D591" s="13">
        <v>3400</v>
      </c>
      <c r="E591" s="13">
        <f t="shared" si="39"/>
        <v>0</v>
      </c>
      <c r="F591" s="13" t="str">
        <f t="shared" si="37"/>
        <v>2012-07</v>
      </c>
      <c r="G591" s="13" t="str">
        <f t="shared" si="38"/>
        <v/>
      </c>
      <c r="H591" s="13" t="str">
        <f t="shared" si="36"/>
        <v/>
      </c>
    </row>
    <row r="592" spans="1:8" x14ac:dyDescent="0.25">
      <c r="A592" s="13">
        <v>40</v>
      </c>
      <c r="B592" s="13" t="s">
        <v>622</v>
      </c>
      <c r="C592" s="16">
        <v>41116</v>
      </c>
      <c r="D592" s="13">
        <v>3400</v>
      </c>
      <c r="E592" s="13">
        <f t="shared" si="39"/>
        <v>0</v>
      </c>
      <c r="F592" s="13" t="str">
        <f t="shared" si="37"/>
        <v>2012-07</v>
      </c>
      <c r="G592" s="13" t="str">
        <f t="shared" si="38"/>
        <v/>
      </c>
      <c r="H592" s="13" t="str">
        <f t="shared" si="36"/>
        <v/>
      </c>
    </row>
    <row r="593" spans="1:8" x14ac:dyDescent="0.25">
      <c r="A593" s="13">
        <v>40</v>
      </c>
      <c r="B593" s="13" t="s">
        <v>622</v>
      </c>
      <c r="C593" s="16">
        <v>41118</v>
      </c>
      <c r="D593" s="13">
        <v>3400</v>
      </c>
      <c r="E593" s="13">
        <f t="shared" si="39"/>
        <v>0</v>
      </c>
      <c r="F593" s="13" t="str">
        <f t="shared" si="37"/>
        <v>2012-07</v>
      </c>
      <c r="G593" s="13" t="str">
        <f t="shared" si="38"/>
        <v/>
      </c>
      <c r="H593" s="13" t="str">
        <f t="shared" si="36"/>
        <v/>
      </c>
    </row>
    <row r="594" spans="1:8" x14ac:dyDescent="0.25">
      <c r="A594" s="13">
        <v>40</v>
      </c>
      <c r="B594" s="13" t="s">
        <v>622</v>
      </c>
      <c r="C594" s="16">
        <v>41121</v>
      </c>
      <c r="D594" s="13">
        <v>3400</v>
      </c>
      <c r="E594" s="13">
        <f t="shared" si="39"/>
        <v>0</v>
      </c>
      <c r="F594" s="13" t="str">
        <f t="shared" si="37"/>
        <v>2012-07</v>
      </c>
      <c r="G594" s="13" t="str">
        <f t="shared" si="38"/>
        <v/>
      </c>
      <c r="H594" s="13" t="str">
        <f t="shared" si="36"/>
        <v/>
      </c>
    </row>
    <row r="595" spans="1:8" x14ac:dyDescent="0.25">
      <c r="A595" s="13">
        <v>40</v>
      </c>
      <c r="B595" s="13" t="s">
        <v>622</v>
      </c>
      <c r="C595" s="16">
        <v>41123</v>
      </c>
      <c r="D595" s="13">
        <v>3400</v>
      </c>
      <c r="E595" s="13">
        <f t="shared" si="39"/>
        <v>0</v>
      </c>
      <c r="F595" s="13" t="str">
        <f t="shared" si="37"/>
        <v>2012-08</v>
      </c>
      <c r="G595" s="13" t="str">
        <f t="shared" si="38"/>
        <v/>
      </c>
      <c r="H595" s="13" t="str">
        <f t="shared" si="36"/>
        <v/>
      </c>
    </row>
    <row r="596" spans="1:8" x14ac:dyDescent="0.25">
      <c r="A596" s="13">
        <v>40</v>
      </c>
      <c r="B596" s="13" t="s">
        <v>622</v>
      </c>
      <c r="C596" s="16">
        <v>41125</v>
      </c>
      <c r="D596" s="13">
        <v>3400</v>
      </c>
      <c r="E596" s="13">
        <f t="shared" si="39"/>
        <v>0</v>
      </c>
      <c r="F596" s="13" t="str">
        <f t="shared" si="37"/>
        <v>2012-08</v>
      </c>
      <c r="G596" s="13" t="str">
        <f t="shared" si="38"/>
        <v/>
      </c>
      <c r="H596" s="13" t="str">
        <f t="shared" si="36"/>
        <v/>
      </c>
    </row>
    <row r="597" spans="1:8" x14ac:dyDescent="0.25">
      <c r="A597" s="13">
        <v>40</v>
      </c>
      <c r="B597" s="13" t="s">
        <v>622</v>
      </c>
      <c r="C597" s="16">
        <v>41128</v>
      </c>
      <c r="D597" s="13">
        <v>3400</v>
      </c>
      <c r="E597" s="13">
        <f t="shared" si="39"/>
        <v>0</v>
      </c>
      <c r="F597" s="13" t="str">
        <f t="shared" si="37"/>
        <v>2012-08</v>
      </c>
      <c r="G597" s="13" t="str">
        <f t="shared" si="38"/>
        <v/>
      </c>
      <c r="H597" s="13" t="str">
        <f t="shared" si="36"/>
        <v/>
      </c>
    </row>
    <row r="598" spans="1:8" x14ac:dyDescent="0.25">
      <c r="A598" s="13">
        <v>40</v>
      </c>
      <c r="B598" s="13" t="s">
        <v>622</v>
      </c>
      <c r="C598" s="16">
        <v>41130</v>
      </c>
      <c r="D598" s="13">
        <v>3400</v>
      </c>
      <c r="E598" s="13">
        <f t="shared" si="39"/>
        <v>0</v>
      </c>
      <c r="F598" s="13" t="str">
        <f t="shared" si="37"/>
        <v>2012-08</v>
      </c>
      <c r="G598" s="13" t="str">
        <f t="shared" si="38"/>
        <v/>
      </c>
      <c r="H598" s="13" t="str">
        <f t="shared" si="36"/>
        <v/>
      </c>
    </row>
    <row r="599" spans="1:8" x14ac:dyDescent="0.25">
      <c r="A599" s="13">
        <v>40</v>
      </c>
      <c r="B599" s="13" t="s">
        <v>622</v>
      </c>
      <c r="C599" s="16">
        <v>41135</v>
      </c>
      <c r="D599" s="13">
        <v>3400</v>
      </c>
      <c r="E599" s="13">
        <f t="shared" si="39"/>
        <v>0</v>
      </c>
      <c r="F599" s="13" t="str">
        <f t="shared" si="37"/>
        <v>2012-08</v>
      </c>
      <c r="G599" s="13" t="str">
        <f t="shared" si="38"/>
        <v/>
      </c>
      <c r="H599" s="13" t="str">
        <f t="shared" si="36"/>
        <v/>
      </c>
    </row>
    <row r="600" spans="1:8" x14ac:dyDescent="0.25">
      <c r="A600" s="13">
        <v>40</v>
      </c>
      <c r="B600" s="13" t="s">
        <v>622</v>
      </c>
      <c r="C600" s="16">
        <v>41137</v>
      </c>
      <c r="D600" s="13">
        <v>3400</v>
      </c>
      <c r="E600" s="13">
        <f t="shared" si="39"/>
        <v>0</v>
      </c>
      <c r="F600" s="13" t="str">
        <f t="shared" si="37"/>
        <v>2012-08</v>
      </c>
      <c r="G600" s="13" t="str">
        <f t="shared" si="38"/>
        <v/>
      </c>
      <c r="H600" s="13" t="str">
        <f t="shared" si="36"/>
        <v/>
      </c>
    </row>
    <row r="601" spans="1:8" x14ac:dyDescent="0.25">
      <c r="A601" s="13">
        <v>41</v>
      </c>
      <c r="B601" s="13" t="s">
        <v>623</v>
      </c>
      <c r="C601" s="16">
        <v>41165</v>
      </c>
      <c r="D601" s="13">
        <v>6</v>
      </c>
      <c r="E601" s="13">
        <f t="shared" si="39"/>
        <v>0</v>
      </c>
      <c r="F601" s="13" t="str">
        <f t="shared" si="37"/>
        <v>2012-09</v>
      </c>
      <c r="G601" s="13" t="str">
        <f t="shared" si="38"/>
        <v/>
      </c>
      <c r="H601" s="13">
        <f t="shared" si="36"/>
        <v>6</v>
      </c>
    </row>
    <row r="602" spans="1:8" x14ac:dyDescent="0.25">
      <c r="A602" s="13">
        <v>41</v>
      </c>
      <c r="B602" s="13" t="s">
        <v>623</v>
      </c>
      <c r="C602" s="16">
        <v>41193</v>
      </c>
      <c r="D602" s="13">
        <v>6</v>
      </c>
      <c r="E602" s="13">
        <f t="shared" si="39"/>
        <v>0</v>
      </c>
      <c r="F602" s="13" t="str">
        <f t="shared" si="37"/>
        <v>2012-10</v>
      </c>
      <c r="G602" s="13" t="str">
        <f t="shared" si="38"/>
        <v/>
      </c>
      <c r="H602" s="13">
        <f t="shared" si="36"/>
        <v>6</v>
      </c>
    </row>
    <row r="603" spans="1:8" x14ac:dyDescent="0.25">
      <c r="A603" s="13">
        <v>42</v>
      </c>
      <c r="B603" s="13" t="s">
        <v>622</v>
      </c>
      <c r="C603" s="16">
        <v>41103</v>
      </c>
      <c r="D603" s="13">
        <v>2600</v>
      </c>
      <c r="E603" s="13">
        <f t="shared" si="39"/>
        <v>0</v>
      </c>
      <c r="F603" s="13" t="str">
        <f t="shared" si="37"/>
        <v>2012-07</v>
      </c>
      <c r="G603" s="13" t="str">
        <f t="shared" si="38"/>
        <v/>
      </c>
      <c r="H603" s="13" t="str">
        <f t="shared" si="36"/>
        <v/>
      </c>
    </row>
    <row r="604" spans="1:8" x14ac:dyDescent="0.25">
      <c r="A604" s="13">
        <v>42</v>
      </c>
      <c r="B604" s="13" t="s">
        <v>622</v>
      </c>
      <c r="C604" s="16">
        <v>41106</v>
      </c>
      <c r="D604" s="13">
        <v>2600</v>
      </c>
      <c r="E604" s="13">
        <f t="shared" si="39"/>
        <v>0</v>
      </c>
      <c r="F604" s="13" t="str">
        <f t="shared" si="37"/>
        <v>2012-07</v>
      </c>
      <c r="G604" s="13" t="str">
        <f t="shared" si="38"/>
        <v/>
      </c>
      <c r="H604" s="13" t="str">
        <f t="shared" si="36"/>
        <v/>
      </c>
    </row>
    <row r="605" spans="1:8" x14ac:dyDescent="0.25">
      <c r="A605" s="13">
        <v>42</v>
      </c>
      <c r="B605" s="13" t="s">
        <v>622</v>
      </c>
      <c r="C605" s="16">
        <v>41108</v>
      </c>
      <c r="D605" s="13">
        <v>2600</v>
      </c>
      <c r="E605" s="13">
        <f t="shared" si="39"/>
        <v>1</v>
      </c>
      <c r="F605" s="13" t="str">
        <f t="shared" si="37"/>
        <v>2012-07</v>
      </c>
      <c r="G605" s="13">
        <f t="shared" si="38"/>
        <v>2600</v>
      </c>
      <c r="H605" s="13" t="str">
        <f t="shared" si="36"/>
        <v/>
      </c>
    </row>
    <row r="606" spans="1:8" x14ac:dyDescent="0.25">
      <c r="A606" s="13">
        <v>42</v>
      </c>
      <c r="B606" s="13" t="s">
        <v>623</v>
      </c>
      <c r="C606" s="16">
        <v>41194</v>
      </c>
      <c r="D606" s="13">
        <v>2</v>
      </c>
      <c r="E606" s="13">
        <f t="shared" si="39"/>
        <v>0</v>
      </c>
      <c r="F606" s="13" t="str">
        <f t="shared" si="37"/>
        <v>2012-10</v>
      </c>
      <c r="G606" s="13" t="str">
        <f t="shared" si="38"/>
        <v/>
      </c>
      <c r="H606" s="13">
        <f t="shared" si="36"/>
        <v>2</v>
      </c>
    </row>
    <row r="607" spans="1:8" x14ac:dyDescent="0.25">
      <c r="A607" s="13">
        <v>42</v>
      </c>
      <c r="B607" s="13" t="s">
        <v>623</v>
      </c>
      <c r="C607" s="16">
        <v>41227</v>
      </c>
      <c r="D607" s="13">
        <v>3</v>
      </c>
      <c r="E607" s="13">
        <f t="shared" si="39"/>
        <v>0</v>
      </c>
      <c r="F607" s="13" t="str">
        <f t="shared" si="37"/>
        <v>2012-11</v>
      </c>
      <c r="G607" s="13" t="str">
        <f t="shared" si="38"/>
        <v/>
      </c>
      <c r="H607" s="13">
        <f t="shared" si="36"/>
        <v>3</v>
      </c>
    </row>
    <row r="608" spans="1:8" x14ac:dyDescent="0.25">
      <c r="A608" s="13">
        <v>43</v>
      </c>
      <c r="B608" s="13" t="s">
        <v>622</v>
      </c>
      <c r="C608" s="16">
        <v>41092</v>
      </c>
      <c r="D608" s="13">
        <v>3000</v>
      </c>
      <c r="E608" s="13">
        <f t="shared" si="39"/>
        <v>0</v>
      </c>
      <c r="F608" s="13" t="str">
        <f t="shared" si="37"/>
        <v>2012-07</v>
      </c>
      <c r="G608" s="13" t="str">
        <f t="shared" si="38"/>
        <v/>
      </c>
      <c r="H608" s="13" t="str">
        <f t="shared" si="36"/>
        <v/>
      </c>
    </row>
    <row r="609" spans="1:8" x14ac:dyDescent="0.25">
      <c r="A609" s="13">
        <v>43</v>
      </c>
      <c r="B609" s="13" t="s">
        <v>622</v>
      </c>
      <c r="C609" s="16">
        <v>41094</v>
      </c>
      <c r="D609" s="13">
        <v>3000</v>
      </c>
      <c r="E609" s="13">
        <f t="shared" si="39"/>
        <v>0</v>
      </c>
      <c r="F609" s="13" t="str">
        <f t="shared" si="37"/>
        <v>2012-07</v>
      </c>
      <c r="G609" s="13" t="str">
        <f t="shared" si="38"/>
        <v/>
      </c>
      <c r="H609" s="13" t="str">
        <f t="shared" si="36"/>
        <v/>
      </c>
    </row>
    <row r="610" spans="1:8" x14ac:dyDescent="0.25">
      <c r="A610" s="13">
        <v>43</v>
      </c>
      <c r="B610" s="13" t="s">
        <v>622</v>
      </c>
      <c r="C610" s="16">
        <v>41096</v>
      </c>
      <c r="D610" s="13">
        <v>3000</v>
      </c>
      <c r="E610" s="13">
        <f t="shared" si="39"/>
        <v>0</v>
      </c>
      <c r="F610" s="13" t="str">
        <f t="shared" si="37"/>
        <v>2012-07</v>
      </c>
      <c r="G610" s="13" t="str">
        <f t="shared" si="38"/>
        <v/>
      </c>
      <c r="H610" s="13" t="str">
        <f t="shared" si="36"/>
        <v/>
      </c>
    </row>
    <row r="611" spans="1:8" x14ac:dyDescent="0.25">
      <c r="A611" s="13">
        <v>44</v>
      </c>
      <c r="B611" s="13" t="s">
        <v>623</v>
      </c>
      <c r="C611" s="16">
        <v>41195</v>
      </c>
      <c r="D611" s="13">
        <v>2</v>
      </c>
      <c r="E611" s="13">
        <f t="shared" si="39"/>
        <v>0</v>
      </c>
      <c r="F611" s="13" t="str">
        <f t="shared" si="37"/>
        <v>2012-10</v>
      </c>
      <c r="G611" s="13" t="str">
        <f t="shared" si="38"/>
        <v/>
      </c>
      <c r="H611" s="13">
        <f t="shared" si="36"/>
        <v>2</v>
      </c>
    </row>
    <row r="612" spans="1:8" x14ac:dyDescent="0.25">
      <c r="A612" s="13">
        <v>45</v>
      </c>
      <c r="B612" s="13" t="s">
        <v>623</v>
      </c>
      <c r="C612" s="16">
        <v>41227</v>
      </c>
      <c r="D612" s="13">
        <v>2</v>
      </c>
      <c r="E612" s="13">
        <f t="shared" si="39"/>
        <v>0</v>
      </c>
      <c r="F612" s="13" t="str">
        <f t="shared" si="37"/>
        <v>2012-11</v>
      </c>
      <c r="G612" s="13" t="str">
        <f t="shared" si="38"/>
        <v/>
      </c>
      <c r="H612" s="13">
        <f t="shared" si="36"/>
        <v>2</v>
      </c>
    </row>
    <row r="613" spans="1:8" x14ac:dyDescent="0.25">
      <c r="A613" s="13">
        <v>46</v>
      </c>
      <c r="B613" s="13" t="s">
        <v>622</v>
      </c>
      <c r="C613" s="16">
        <v>41096</v>
      </c>
      <c r="D613" s="13">
        <v>10600</v>
      </c>
      <c r="E613" s="13">
        <f t="shared" si="39"/>
        <v>0</v>
      </c>
      <c r="F613" s="13" t="str">
        <f t="shared" si="37"/>
        <v>2012-07</v>
      </c>
      <c r="G613" s="13" t="str">
        <f t="shared" si="38"/>
        <v/>
      </c>
      <c r="H613" s="13" t="str">
        <f t="shared" si="36"/>
        <v/>
      </c>
    </row>
    <row r="614" spans="1:8" x14ac:dyDescent="0.25">
      <c r="A614" s="13">
        <v>46</v>
      </c>
      <c r="B614" s="13" t="s">
        <v>622</v>
      </c>
      <c r="C614" s="16">
        <v>41099</v>
      </c>
      <c r="D614" s="13">
        <v>10600</v>
      </c>
      <c r="E614" s="13">
        <f t="shared" si="39"/>
        <v>0</v>
      </c>
      <c r="F614" s="13" t="str">
        <f t="shared" si="37"/>
        <v>2012-07</v>
      </c>
      <c r="G614" s="13" t="str">
        <f t="shared" si="38"/>
        <v/>
      </c>
      <c r="H614" s="13" t="str">
        <f t="shared" si="36"/>
        <v/>
      </c>
    </row>
    <row r="615" spans="1:8" x14ac:dyDescent="0.25">
      <c r="A615" s="13">
        <v>46</v>
      </c>
      <c r="B615" s="13" t="s">
        <v>622</v>
      </c>
      <c r="C615" s="16">
        <v>41101</v>
      </c>
      <c r="D615" s="13">
        <v>10600</v>
      </c>
      <c r="E615" s="13">
        <f t="shared" si="39"/>
        <v>0</v>
      </c>
      <c r="F615" s="13" t="str">
        <f t="shared" si="37"/>
        <v>2012-07</v>
      </c>
      <c r="G615" s="13" t="str">
        <f t="shared" si="38"/>
        <v/>
      </c>
      <c r="H615" s="13" t="str">
        <f t="shared" si="36"/>
        <v/>
      </c>
    </row>
    <row r="616" spans="1:8" x14ac:dyDescent="0.25">
      <c r="A616" s="13">
        <v>46</v>
      </c>
      <c r="B616" s="13" t="s">
        <v>622</v>
      </c>
      <c r="C616" s="16">
        <v>41103</v>
      </c>
      <c r="D616" s="13">
        <v>10600</v>
      </c>
      <c r="E616" s="13">
        <f t="shared" si="39"/>
        <v>0</v>
      </c>
      <c r="F616" s="13" t="str">
        <f t="shared" si="37"/>
        <v>2012-07</v>
      </c>
      <c r="G616" s="13" t="str">
        <f t="shared" si="38"/>
        <v/>
      </c>
      <c r="H616" s="13" t="str">
        <f t="shared" si="36"/>
        <v/>
      </c>
    </row>
    <row r="617" spans="1:8" x14ac:dyDescent="0.25">
      <c r="A617" s="13">
        <v>46</v>
      </c>
      <c r="B617" s="13" t="s">
        <v>622</v>
      </c>
      <c r="C617" s="16">
        <v>41106</v>
      </c>
      <c r="D617" s="13">
        <v>10600</v>
      </c>
      <c r="E617" s="13">
        <f t="shared" si="39"/>
        <v>0</v>
      </c>
      <c r="F617" s="13" t="str">
        <f t="shared" si="37"/>
        <v>2012-07</v>
      </c>
      <c r="G617" s="13" t="str">
        <f t="shared" si="38"/>
        <v/>
      </c>
      <c r="H617" s="13" t="str">
        <f t="shared" si="36"/>
        <v/>
      </c>
    </row>
    <row r="618" spans="1:8" x14ac:dyDescent="0.25">
      <c r="A618" s="13">
        <v>46</v>
      </c>
      <c r="B618" s="13" t="s">
        <v>622</v>
      </c>
      <c r="C618" s="16">
        <v>41108</v>
      </c>
      <c r="D618" s="13">
        <v>10600</v>
      </c>
      <c r="E618" s="13">
        <f t="shared" si="39"/>
        <v>0</v>
      </c>
      <c r="F618" s="13" t="str">
        <f t="shared" si="37"/>
        <v>2012-07</v>
      </c>
      <c r="G618" s="13" t="str">
        <f t="shared" si="38"/>
        <v/>
      </c>
      <c r="H618" s="13" t="str">
        <f t="shared" si="36"/>
        <v/>
      </c>
    </row>
    <row r="619" spans="1:8" x14ac:dyDescent="0.25">
      <c r="A619" s="13">
        <v>46</v>
      </c>
      <c r="B619" s="13" t="s">
        <v>622</v>
      </c>
      <c r="C619" s="16">
        <v>41110</v>
      </c>
      <c r="D619" s="13">
        <v>10600</v>
      </c>
      <c r="E619" s="13">
        <f t="shared" si="39"/>
        <v>0</v>
      </c>
      <c r="F619" s="13" t="str">
        <f t="shared" si="37"/>
        <v>2012-07</v>
      </c>
      <c r="G619" s="13" t="str">
        <f t="shared" si="38"/>
        <v/>
      </c>
      <c r="H619" s="13" t="str">
        <f t="shared" si="36"/>
        <v/>
      </c>
    </row>
    <row r="620" spans="1:8" x14ac:dyDescent="0.25">
      <c r="A620" s="13">
        <v>46</v>
      </c>
      <c r="B620" s="13" t="s">
        <v>622</v>
      </c>
      <c r="C620" s="16">
        <v>41113</v>
      </c>
      <c r="D620" s="13">
        <v>10600</v>
      </c>
      <c r="E620" s="13">
        <f t="shared" si="39"/>
        <v>0</v>
      </c>
      <c r="F620" s="13" t="str">
        <f t="shared" si="37"/>
        <v>2012-07</v>
      </c>
      <c r="G620" s="13" t="str">
        <f t="shared" si="38"/>
        <v/>
      </c>
      <c r="H620" s="13" t="str">
        <f t="shared" si="36"/>
        <v/>
      </c>
    </row>
    <row r="621" spans="1:8" x14ac:dyDescent="0.25">
      <c r="A621" s="13">
        <v>46</v>
      </c>
      <c r="B621" s="13" t="s">
        <v>622</v>
      </c>
      <c r="C621" s="16">
        <v>41115</v>
      </c>
      <c r="D621" s="13">
        <v>10600</v>
      </c>
      <c r="E621" s="13">
        <f t="shared" si="39"/>
        <v>0</v>
      </c>
      <c r="F621" s="13" t="str">
        <f t="shared" si="37"/>
        <v>2012-07</v>
      </c>
      <c r="G621" s="13" t="str">
        <f t="shared" si="38"/>
        <v/>
      </c>
      <c r="H621" s="13" t="str">
        <f t="shared" si="36"/>
        <v/>
      </c>
    </row>
    <row r="622" spans="1:8" x14ac:dyDescent="0.25">
      <c r="A622" s="13">
        <v>46</v>
      </c>
      <c r="B622" s="13" t="s">
        <v>622</v>
      </c>
      <c r="C622" s="16">
        <v>41117</v>
      </c>
      <c r="D622" s="13">
        <v>10600</v>
      </c>
      <c r="E622" s="13">
        <f t="shared" si="39"/>
        <v>0</v>
      </c>
      <c r="F622" s="13" t="str">
        <f t="shared" si="37"/>
        <v>2012-07</v>
      </c>
      <c r="G622" s="13" t="str">
        <f t="shared" si="38"/>
        <v/>
      </c>
      <c r="H622" s="13" t="str">
        <f t="shared" si="36"/>
        <v/>
      </c>
    </row>
    <row r="623" spans="1:8" x14ac:dyDescent="0.25">
      <c r="A623" s="13">
        <v>46</v>
      </c>
      <c r="B623" s="13" t="s">
        <v>622</v>
      </c>
      <c r="C623" s="16">
        <v>41120</v>
      </c>
      <c r="D623" s="13">
        <v>10600</v>
      </c>
      <c r="E623" s="13">
        <f t="shared" si="39"/>
        <v>0</v>
      </c>
      <c r="F623" s="13" t="str">
        <f t="shared" si="37"/>
        <v>2012-07</v>
      </c>
      <c r="G623" s="13">
        <f t="shared" si="38"/>
        <v>10600</v>
      </c>
      <c r="H623" s="13" t="str">
        <f t="shared" si="36"/>
        <v/>
      </c>
    </row>
    <row r="624" spans="1:8" x14ac:dyDescent="0.25">
      <c r="A624" s="13">
        <v>46</v>
      </c>
      <c r="B624" s="13" t="s">
        <v>622</v>
      </c>
      <c r="C624" s="16">
        <v>41122</v>
      </c>
      <c r="D624" s="13">
        <v>10600</v>
      </c>
      <c r="E624" s="13">
        <f t="shared" si="39"/>
        <v>0</v>
      </c>
      <c r="F624" s="13" t="str">
        <f t="shared" si="37"/>
        <v>2012-08</v>
      </c>
      <c r="G624" s="13" t="str">
        <f t="shared" si="38"/>
        <v/>
      </c>
      <c r="H624" s="13" t="str">
        <f t="shared" si="36"/>
        <v/>
      </c>
    </row>
    <row r="625" spans="1:8" x14ac:dyDescent="0.25">
      <c r="A625" s="13">
        <v>46</v>
      </c>
      <c r="B625" s="13" t="s">
        <v>622</v>
      </c>
      <c r="C625" s="16">
        <v>41124</v>
      </c>
      <c r="D625" s="13">
        <v>10600</v>
      </c>
      <c r="E625" s="13">
        <f t="shared" si="39"/>
        <v>0</v>
      </c>
      <c r="F625" s="13" t="str">
        <f t="shared" si="37"/>
        <v>2012-08</v>
      </c>
      <c r="G625" s="13" t="str">
        <f t="shared" si="38"/>
        <v/>
      </c>
      <c r="H625" s="13" t="str">
        <f t="shared" si="36"/>
        <v/>
      </c>
    </row>
    <row r="626" spans="1:8" x14ac:dyDescent="0.25">
      <c r="A626" s="13">
        <v>46</v>
      </c>
      <c r="B626" s="13" t="s">
        <v>622</v>
      </c>
      <c r="C626" s="16">
        <v>41127</v>
      </c>
      <c r="D626" s="13">
        <v>11700</v>
      </c>
      <c r="E626" s="13">
        <f t="shared" si="39"/>
        <v>0</v>
      </c>
      <c r="F626" s="13" t="str">
        <f t="shared" si="37"/>
        <v>2012-08</v>
      </c>
      <c r="G626" s="13" t="str">
        <f t="shared" si="38"/>
        <v/>
      </c>
      <c r="H626" s="13" t="str">
        <f t="shared" si="36"/>
        <v/>
      </c>
    </row>
    <row r="627" spans="1:8" x14ac:dyDescent="0.25">
      <c r="A627" s="13">
        <v>46</v>
      </c>
      <c r="B627" s="13" t="s">
        <v>622</v>
      </c>
      <c r="C627" s="16">
        <v>41129</v>
      </c>
      <c r="D627" s="13">
        <v>11700</v>
      </c>
      <c r="E627" s="13">
        <f t="shared" si="39"/>
        <v>0</v>
      </c>
      <c r="F627" s="13" t="str">
        <f t="shared" si="37"/>
        <v>2012-08</v>
      </c>
      <c r="G627" s="13" t="str">
        <f t="shared" si="38"/>
        <v/>
      </c>
      <c r="H627" s="13" t="str">
        <f t="shared" si="36"/>
        <v/>
      </c>
    </row>
    <row r="628" spans="1:8" x14ac:dyDescent="0.25">
      <c r="A628" s="13">
        <v>46</v>
      </c>
      <c r="B628" s="13" t="s">
        <v>622</v>
      </c>
      <c r="C628" s="16">
        <v>41131</v>
      </c>
      <c r="D628" s="13">
        <v>11700</v>
      </c>
      <c r="E628" s="13">
        <f t="shared" si="39"/>
        <v>0</v>
      </c>
      <c r="F628" s="13" t="str">
        <f t="shared" si="37"/>
        <v>2012-08</v>
      </c>
      <c r="G628" s="13" t="str">
        <f t="shared" si="38"/>
        <v/>
      </c>
      <c r="H628" s="13" t="str">
        <f t="shared" si="36"/>
        <v/>
      </c>
    </row>
    <row r="629" spans="1:8" x14ac:dyDescent="0.25">
      <c r="A629" s="13">
        <v>46</v>
      </c>
      <c r="B629" s="13" t="s">
        <v>622</v>
      </c>
      <c r="C629" s="16">
        <v>41134</v>
      </c>
      <c r="D629" s="13">
        <v>11700</v>
      </c>
      <c r="E629" s="13">
        <f t="shared" si="39"/>
        <v>0</v>
      </c>
      <c r="F629" s="13" t="str">
        <f t="shared" si="37"/>
        <v>2012-08</v>
      </c>
      <c r="G629" s="13" t="str">
        <f t="shared" si="38"/>
        <v/>
      </c>
      <c r="H629" s="13" t="str">
        <f t="shared" si="36"/>
        <v/>
      </c>
    </row>
    <row r="630" spans="1:8" x14ac:dyDescent="0.25">
      <c r="A630" s="13">
        <v>46</v>
      </c>
      <c r="B630" s="13" t="s">
        <v>622</v>
      </c>
      <c r="C630" s="16">
        <v>41136</v>
      </c>
      <c r="D630" s="13">
        <v>11700</v>
      </c>
      <c r="E630" s="13">
        <f t="shared" si="39"/>
        <v>0</v>
      </c>
      <c r="F630" s="13" t="str">
        <f t="shared" si="37"/>
        <v>2012-08</v>
      </c>
      <c r="G630" s="13" t="str">
        <f t="shared" si="38"/>
        <v/>
      </c>
      <c r="H630" s="13" t="str">
        <f t="shared" si="36"/>
        <v/>
      </c>
    </row>
    <row r="631" spans="1:8" x14ac:dyDescent="0.25">
      <c r="A631" s="13">
        <v>46</v>
      </c>
      <c r="B631" s="13" t="s">
        <v>622</v>
      </c>
      <c r="C631" s="16">
        <v>41138</v>
      </c>
      <c r="D631" s="13">
        <v>11700</v>
      </c>
      <c r="E631" s="13">
        <f t="shared" si="39"/>
        <v>0</v>
      </c>
      <c r="F631" s="13" t="str">
        <f t="shared" si="37"/>
        <v>2012-08</v>
      </c>
      <c r="G631" s="13" t="str">
        <f t="shared" si="38"/>
        <v/>
      </c>
      <c r="H631" s="13" t="str">
        <f t="shared" si="36"/>
        <v/>
      </c>
    </row>
    <row r="632" spans="1:8" x14ac:dyDescent="0.25">
      <c r="A632" s="13">
        <v>46</v>
      </c>
      <c r="B632" s="13" t="s">
        <v>622</v>
      </c>
      <c r="C632" s="16">
        <v>41141</v>
      </c>
      <c r="D632" s="13">
        <v>11700</v>
      </c>
      <c r="E632" s="13">
        <f t="shared" si="39"/>
        <v>0</v>
      </c>
      <c r="F632" s="13" t="str">
        <f t="shared" si="37"/>
        <v>2012-08</v>
      </c>
      <c r="G632" s="13" t="str">
        <f t="shared" si="38"/>
        <v/>
      </c>
      <c r="H632" s="13" t="str">
        <f t="shared" si="36"/>
        <v/>
      </c>
    </row>
    <row r="633" spans="1:8" x14ac:dyDescent="0.25">
      <c r="A633" s="13">
        <v>46</v>
      </c>
      <c r="B633" s="13" t="s">
        <v>622</v>
      </c>
      <c r="C633" s="16">
        <v>41143</v>
      </c>
      <c r="D633" s="13">
        <v>11700</v>
      </c>
      <c r="E633" s="13">
        <f t="shared" si="39"/>
        <v>0</v>
      </c>
      <c r="F633" s="13" t="str">
        <f t="shared" si="37"/>
        <v>2012-08</v>
      </c>
      <c r="G633" s="13" t="str">
        <f t="shared" si="38"/>
        <v/>
      </c>
      <c r="H633" s="13" t="str">
        <f t="shared" si="36"/>
        <v/>
      </c>
    </row>
    <row r="634" spans="1:8" x14ac:dyDescent="0.25">
      <c r="A634" s="13">
        <v>46</v>
      </c>
      <c r="B634" s="13" t="s">
        <v>622</v>
      </c>
      <c r="C634" s="16">
        <v>41145</v>
      </c>
      <c r="D634" s="13">
        <v>11700</v>
      </c>
      <c r="E634" s="13">
        <f t="shared" si="39"/>
        <v>0</v>
      </c>
      <c r="F634" s="13" t="str">
        <f t="shared" si="37"/>
        <v>2012-08</v>
      </c>
      <c r="G634" s="13" t="str">
        <f t="shared" si="38"/>
        <v/>
      </c>
      <c r="H634" s="13" t="str">
        <f t="shared" si="36"/>
        <v/>
      </c>
    </row>
    <row r="635" spans="1:8" x14ac:dyDescent="0.25">
      <c r="A635" s="13">
        <v>46</v>
      </c>
      <c r="B635" s="13" t="s">
        <v>622</v>
      </c>
      <c r="C635" s="16">
        <v>41148</v>
      </c>
      <c r="D635" s="13">
        <v>11700</v>
      </c>
      <c r="E635" s="13">
        <f t="shared" si="39"/>
        <v>0</v>
      </c>
      <c r="F635" s="13" t="str">
        <f t="shared" si="37"/>
        <v>2012-08</v>
      </c>
      <c r="G635" s="13" t="str">
        <f t="shared" si="38"/>
        <v/>
      </c>
      <c r="H635" s="13" t="str">
        <f t="shared" si="36"/>
        <v/>
      </c>
    </row>
    <row r="636" spans="1:8" x14ac:dyDescent="0.25">
      <c r="A636" s="13">
        <v>46</v>
      </c>
      <c r="B636" s="13" t="s">
        <v>622</v>
      </c>
      <c r="C636" s="16">
        <v>41150</v>
      </c>
      <c r="D636" s="13">
        <v>11700</v>
      </c>
      <c r="E636" s="13">
        <f t="shared" si="39"/>
        <v>0</v>
      </c>
      <c r="F636" s="13" t="str">
        <f t="shared" si="37"/>
        <v>2012-08</v>
      </c>
      <c r="G636" s="13" t="str">
        <f t="shared" si="38"/>
        <v/>
      </c>
      <c r="H636" s="13" t="str">
        <f t="shared" si="36"/>
        <v/>
      </c>
    </row>
    <row r="637" spans="1:8" x14ac:dyDescent="0.25">
      <c r="A637" s="13">
        <v>46</v>
      </c>
      <c r="B637" s="13" t="s">
        <v>622</v>
      </c>
      <c r="C637" s="16">
        <v>41152</v>
      </c>
      <c r="D637" s="13">
        <v>11700</v>
      </c>
      <c r="E637" s="13">
        <f t="shared" si="39"/>
        <v>0</v>
      </c>
      <c r="F637" s="13" t="str">
        <f t="shared" si="37"/>
        <v>2012-08</v>
      </c>
      <c r="G637" s="13">
        <f t="shared" si="38"/>
        <v>11542.857142857143</v>
      </c>
      <c r="H637" s="13" t="str">
        <f t="shared" si="36"/>
        <v/>
      </c>
    </row>
    <row r="638" spans="1:8" x14ac:dyDescent="0.25">
      <c r="A638" s="13">
        <v>46</v>
      </c>
      <c r="B638" s="13" t="s">
        <v>622</v>
      </c>
      <c r="C638" s="16">
        <v>41155</v>
      </c>
      <c r="D638" s="13">
        <v>11700</v>
      </c>
      <c r="E638" s="13">
        <f t="shared" si="39"/>
        <v>0</v>
      </c>
      <c r="F638" s="13" t="str">
        <f t="shared" si="37"/>
        <v>2012-09</v>
      </c>
      <c r="G638" s="13" t="str">
        <f t="shared" si="38"/>
        <v/>
      </c>
      <c r="H638" s="13" t="str">
        <f t="shared" si="36"/>
        <v/>
      </c>
    </row>
    <row r="639" spans="1:8" x14ac:dyDescent="0.25">
      <c r="A639" s="13">
        <v>46</v>
      </c>
      <c r="B639" s="13" t="s">
        <v>622</v>
      </c>
      <c r="C639" s="16">
        <v>41157</v>
      </c>
      <c r="D639" s="13">
        <v>11700</v>
      </c>
      <c r="E639" s="13">
        <f t="shared" si="39"/>
        <v>1</v>
      </c>
      <c r="F639" s="13" t="str">
        <f t="shared" si="37"/>
        <v>2012-09</v>
      </c>
      <c r="G639" s="13">
        <f t="shared" si="38"/>
        <v>11700</v>
      </c>
      <c r="H639" s="13" t="str">
        <f t="shared" si="36"/>
        <v/>
      </c>
    </row>
    <row r="640" spans="1:8" x14ac:dyDescent="0.25">
      <c r="A640" s="13">
        <v>46</v>
      </c>
      <c r="B640" s="13" t="s">
        <v>623</v>
      </c>
      <c r="C640" s="16">
        <v>41164</v>
      </c>
      <c r="D640" s="13">
        <v>13</v>
      </c>
      <c r="E640" s="13">
        <f t="shared" si="39"/>
        <v>0</v>
      </c>
      <c r="F640" s="13" t="str">
        <f t="shared" si="37"/>
        <v>2012-09</v>
      </c>
      <c r="G640" s="13" t="str">
        <f t="shared" si="38"/>
        <v/>
      </c>
      <c r="H640" s="13">
        <f t="shared" si="36"/>
        <v>13</v>
      </c>
    </row>
    <row r="641" spans="1:8" x14ac:dyDescent="0.25">
      <c r="A641" s="13">
        <v>46</v>
      </c>
      <c r="B641" s="13" t="s">
        <v>623</v>
      </c>
      <c r="C641" s="16">
        <v>41197</v>
      </c>
      <c r="D641" s="13">
        <v>8</v>
      </c>
      <c r="E641" s="13">
        <f t="shared" si="39"/>
        <v>0</v>
      </c>
      <c r="F641" s="13" t="str">
        <f t="shared" si="37"/>
        <v>2012-10</v>
      </c>
      <c r="G641" s="13" t="str">
        <f t="shared" si="38"/>
        <v/>
      </c>
      <c r="H641" s="13">
        <f t="shared" si="36"/>
        <v>8</v>
      </c>
    </row>
    <row r="642" spans="1:8" x14ac:dyDescent="0.25">
      <c r="A642" s="13">
        <v>46</v>
      </c>
      <c r="B642" s="13" t="s">
        <v>623</v>
      </c>
      <c r="C642" s="16">
        <v>41227</v>
      </c>
      <c r="D642" s="13">
        <v>10</v>
      </c>
      <c r="E642" s="13">
        <f t="shared" si="39"/>
        <v>0</v>
      </c>
      <c r="F642" s="13" t="str">
        <f t="shared" si="37"/>
        <v>2012-11</v>
      </c>
      <c r="G642" s="13" t="str">
        <f t="shared" si="38"/>
        <v/>
      </c>
      <c r="H642" s="13">
        <f t="shared" ref="H642:H705" si="40">IF(AND(B642="Med B", F642&gt;=VLOOKUP(A642, A:F, 6, FALSE)), D642, "")</f>
        <v>10</v>
      </c>
    </row>
    <row r="643" spans="1:8" x14ac:dyDescent="0.25">
      <c r="A643" s="13">
        <v>47</v>
      </c>
      <c r="B643" s="13" t="s">
        <v>622</v>
      </c>
      <c r="C643" s="16">
        <v>41092</v>
      </c>
      <c r="D643" s="13">
        <v>20000</v>
      </c>
      <c r="E643" s="13">
        <f t="shared" si="39"/>
        <v>0</v>
      </c>
      <c r="F643" s="13" t="str">
        <f t="shared" ref="F643:F706" si="41">TEXT(C643, "yyyy-mm")</f>
        <v>2012-07</v>
      </c>
      <c r="G643" s="13" t="str">
        <f t="shared" ref="G643:G706" si="42">IF(AND(
    B643="Med A",
    C643=_xlfn.MAXIFS(C:C, A:A, A643, B:B, "Med A", F:F, F643),
    SUMIFS(E:E, A:A, A643) &gt; 0
  ),
  AVERAGEIFS(D:D, A:A, A643, B:B, "Med A", F:F, F643, C:C, "&gt;=" &amp; EOMONTH(C643, -1) + 1, C:C, "&lt;=" &amp; C643),
  "")</f>
        <v/>
      </c>
      <c r="H643" s="13" t="str">
        <f t="shared" si="40"/>
        <v/>
      </c>
    </row>
    <row r="644" spans="1:8" x14ac:dyDescent="0.25">
      <c r="A644" s="13">
        <v>47</v>
      </c>
      <c r="B644" s="13" t="s">
        <v>622</v>
      </c>
      <c r="C644" s="16">
        <v>41094</v>
      </c>
      <c r="D644" s="13">
        <v>20000</v>
      </c>
      <c r="E644" s="13">
        <f t="shared" ref="E644:E707" si="43">IF(AND(B644="Med A", B645="Med B", A644=A645), 1, IF(AND(B644="Med B", B645="Med A", A644=A645), 1, 0))</f>
        <v>0</v>
      </c>
      <c r="F644" s="13" t="str">
        <f t="shared" si="41"/>
        <v>2012-07</v>
      </c>
      <c r="G644" s="13" t="str">
        <f t="shared" si="42"/>
        <v/>
      </c>
      <c r="H644" s="13" t="str">
        <f t="shared" si="40"/>
        <v/>
      </c>
    </row>
    <row r="645" spans="1:8" x14ac:dyDescent="0.25">
      <c r="A645" s="13">
        <v>47</v>
      </c>
      <c r="B645" s="13" t="s">
        <v>622</v>
      </c>
      <c r="C645" s="16">
        <v>41096</v>
      </c>
      <c r="D645" s="13">
        <v>20000</v>
      </c>
      <c r="E645" s="13">
        <f t="shared" si="43"/>
        <v>0</v>
      </c>
      <c r="F645" s="13" t="str">
        <f t="shared" si="41"/>
        <v>2012-07</v>
      </c>
      <c r="G645" s="13" t="str">
        <f t="shared" si="42"/>
        <v/>
      </c>
      <c r="H645" s="13" t="str">
        <f t="shared" si="40"/>
        <v/>
      </c>
    </row>
    <row r="646" spans="1:8" x14ac:dyDescent="0.25">
      <c r="A646" s="13">
        <v>47</v>
      </c>
      <c r="B646" s="13" t="s">
        <v>622</v>
      </c>
      <c r="C646" s="16">
        <v>41099</v>
      </c>
      <c r="D646" s="13">
        <v>20000</v>
      </c>
      <c r="E646" s="13">
        <f t="shared" si="43"/>
        <v>0</v>
      </c>
      <c r="F646" s="13" t="str">
        <f t="shared" si="41"/>
        <v>2012-07</v>
      </c>
      <c r="G646" s="13" t="str">
        <f t="shared" si="42"/>
        <v/>
      </c>
      <c r="H646" s="13" t="str">
        <f t="shared" si="40"/>
        <v/>
      </c>
    </row>
    <row r="647" spans="1:8" x14ac:dyDescent="0.25">
      <c r="A647" s="13">
        <v>47</v>
      </c>
      <c r="B647" s="13" t="s">
        <v>622</v>
      </c>
      <c r="C647" s="16">
        <v>41101</v>
      </c>
      <c r="D647" s="13">
        <v>20000</v>
      </c>
      <c r="E647" s="13">
        <f t="shared" si="43"/>
        <v>0</v>
      </c>
      <c r="F647" s="13" t="str">
        <f t="shared" si="41"/>
        <v>2012-07</v>
      </c>
      <c r="G647" s="13" t="str">
        <f t="shared" si="42"/>
        <v/>
      </c>
      <c r="H647" s="13" t="str">
        <f t="shared" si="40"/>
        <v/>
      </c>
    </row>
    <row r="648" spans="1:8" x14ac:dyDescent="0.25">
      <c r="A648" s="13">
        <v>47</v>
      </c>
      <c r="B648" s="13" t="s">
        <v>622</v>
      </c>
      <c r="C648" s="16">
        <v>41103</v>
      </c>
      <c r="D648" s="13">
        <v>20000</v>
      </c>
      <c r="E648" s="13">
        <f t="shared" si="43"/>
        <v>0</v>
      </c>
      <c r="F648" s="13" t="str">
        <f t="shared" si="41"/>
        <v>2012-07</v>
      </c>
      <c r="G648" s="13" t="str">
        <f t="shared" si="42"/>
        <v/>
      </c>
      <c r="H648" s="13" t="str">
        <f t="shared" si="40"/>
        <v/>
      </c>
    </row>
    <row r="649" spans="1:8" x14ac:dyDescent="0.25">
      <c r="A649" s="13">
        <v>47</v>
      </c>
      <c r="B649" s="13" t="s">
        <v>622</v>
      </c>
      <c r="C649" s="16">
        <v>41106</v>
      </c>
      <c r="D649" s="13">
        <v>20000</v>
      </c>
      <c r="E649" s="13">
        <f t="shared" si="43"/>
        <v>0</v>
      </c>
      <c r="F649" s="13" t="str">
        <f t="shared" si="41"/>
        <v>2012-07</v>
      </c>
      <c r="G649" s="13" t="str">
        <f t="shared" si="42"/>
        <v/>
      </c>
      <c r="H649" s="13" t="str">
        <f t="shared" si="40"/>
        <v/>
      </c>
    </row>
    <row r="650" spans="1:8" x14ac:dyDescent="0.25">
      <c r="A650" s="13">
        <v>47</v>
      </c>
      <c r="B650" s="13" t="s">
        <v>622</v>
      </c>
      <c r="C650" s="16">
        <v>41108</v>
      </c>
      <c r="D650" s="13">
        <v>20000</v>
      </c>
      <c r="E650" s="13">
        <f t="shared" si="43"/>
        <v>0</v>
      </c>
      <c r="F650" s="13" t="str">
        <f t="shared" si="41"/>
        <v>2012-07</v>
      </c>
      <c r="G650" s="13" t="str">
        <f t="shared" si="42"/>
        <v/>
      </c>
      <c r="H650" s="13" t="str">
        <f t="shared" si="40"/>
        <v/>
      </c>
    </row>
    <row r="651" spans="1:8" x14ac:dyDescent="0.25">
      <c r="A651" s="13">
        <v>47</v>
      </c>
      <c r="B651" s="13" t="s">
        <v>622</v>
      </c>
      <c r="C651" s="16">
        <v>41110</v>
      </c>
      <c r="D651" s="13">
        <v>18000</v>
      </c>
      <c r="E651" s="13">
        <f t="shared" si="43"/>
        <v>0</v>
      </c>
      <c r="F651" s="13" t="str">
        <f t="shared" si="41"/>
        <v>2012-07</v>
      </c>
      <c r="G651" s="13" t="str">
        <f t="shared" si="42"/>
        <v/>
      </c>
      <c r="H651" s="13" t="str">
        <f t="shared" si="40"/>
        <v/>
      </c>
    </row>
    <row r="652" spans="1:8" x14ac:dyDescent="0.25">
      <c r="A652" s="13">
        <v>47</v>
      </c>
      <c r="B652" s="13" t="s">
        <v>622</v>
      </c>
      <c r="C652" s="16">
        <v>41113</v>
      </c>
      <c r="D652" s="13">
        <v>18000</v>
      </c>
      <c r="E652" s="13">
        <f t="shared" si="43"/>
        <v>0</v>
      </c>
      <c r="F652" s="13" t="str">
        <f t="shared" si="41"/>
        <v>2012-07</v>
      </c>
      <c r="G652" s="13" t="str">
        <f t="shared" si="42"/>
        <v/>
      </c>
      <c r="H652" s="13" t="str">
        <f t="shared" si="40"/>
        <v/>
      </c>
    </row>
    <row r="653" spans="1:8" x14ac:dyDescent="0.25">
      <c r="A653" s="13">
        <v>47</v>
      </c>
      <c r="B653" s="13" t="s">
        <v>622</v>
      </c>
      <c r="C653" s="16">
        <v>41115</v>
      </c>
      <c r="D653" s="13">
        <v>18000</v>
      </c>
      <c r="E653" s="13">
        <f t="shared" si="43"/>
        <v>0</v>
      </c>
      <c r="F653" s="13" t="str">
        <f t="shared" si="41"/>
        <v>2012-07</v>
      </c>
      <c r="G653" s="13" t="str">
        <f t="shared" si="42"/>
        <v/>
      </c>
      <c r="H653" s="13" t="str">
        <f t="shared" si="40"/>
        <v/>
      </c>
    </row>
    <row r="654" spans="1:8" x14ac:dyDescent="0.25">
      <c r="A654" s="13">
        <v>47</v>
      </c>
      <c r="B654" s="13" t="s">
        <v>622</v>
      </c>
      <c r="C654" s="16">
        <v>41117</v>
      </c>
      <c r="D654" s="13">
        <v>18000</v>
      </c>
      <c r="E654" s="13">
        <f t="shared" si="43"/>
        <v>0</v>
      </c>
      <c r="F654" s="13" t="str">
        <f t="shared" si="41"/>
        <v>2012-07</v>
      </c>
      <c r="G654" s="13" t="str">
        <f t="shared" si="42"/>
        <v/>
      </c>
      <c r="H654" s="13" t="str">
        <f t="shared" si="40"/>
        <v/>
      </c>
    </row>
    <row r="655" spans="1:8" x14ac:dyDescent="0.25">
      <c r="A655" s="13">
        <v>47</v>
      </c>
      <c r="B655" s="13" t="s">
        <v>622</v>
      </c>
      <c r="C655" s="16">
        <v>41120</v>
      </c>
      <c r="D655" s="13">
        <v>18000</v>
      </c>
      <c r="E655" s="13">
        <f t="shared" si="43"/>
        <v>0</v>
      </c>
      <c r="F655" s="13" t="str">
        <f t="shared" si="41"/>
        <v>2012-07</v>
      </c>
      <c r="G655" s="13">
        <f t="shared" si="42"/>
        <v>19230.76923076923</v>
      </c>
      <c r="H655" s="13" t="str">
        <f t="shared" si="40"/>
        <v/>
      </c>
    </row>
    <row r="656" spans="1:8" x14ac:dyDescent="0.25">
      <c r="A656" s="13">
        <v>47</v>
      </c>
      <c r="B656" s="13" t="s">
        <v>622</v>
      </c>
      <c r="C656" s="16">
        <v>41122</v>
      </c>
      <c r="D656" s="13">
        <v>18000</v>
      </c>
      <c r="E656" s="13">
        <f t="shared" si="43"/>
        <v>0</v>
      </c>
      <c r="F656" s="13" t="str">
        <f t="shared" si="41"/>
        <v>2012-08</v>
      </c>
      <c r="G656" s="13" t="str">
        <f t="shared" si="42"/>
        <v/>
      </c>
      <c r="H656" s="13" t="str">
        <f t="shared" si="40"/>
        <v/>
      </c>
    </row>
    <row r="657" spans="1:8" x14ac:dyDescent="0.25">
      <c r="A657" s="13">
        <v>47</v>
      </c>
      <c r="B657" s="13" t="s">
        <v>622</v>
      </c>
      <c r="C657" s="16">
        <v>41124</v>
      </c>
      <c r="D657" s="13">
        <v>18000</v>
      </c>
      <c r="E657" s="13">
        <f t="shared" si="43"/>
        <v>0</v>
      </c>
      <c r="F657" s="13" t="str">
        <f t="shared" si="41"/>
        <v>2012-08</v>
      </c>
      <c r="G657" s="13" t="str">
        <f t="shared" si="42"/>
        <v/>
      </c>
      <c r="H657" s="13" t="str">
        <f t="shared" si="40"/>
        <v/>
      </c>
    </row>
    <row r="658" spans="1:8" x14ac:dyDescent="0.25">
      <c r="A658" s="13">
        <v>47</v>
      </c>
      <c r="B658" s="13" t="s">
        <v>622</v>
      </c>
      <c r="C658" s="16">
        <v>41127</v>
      </c>
      <c r="D658" s="13">
        <v>18000</v>
      </c>
      <c r="E658" s="13">
        <f t="shared" si="43"/>
        <v>0</v>
      </c>
      <c r="F658" s="13" t="str">
        <f t="shared" si="41"/>
        <v>2012-08</v>
      </c>
      <c r="G658" s="13" t="str">
        <f t="shared" si="42"/>
        <v/>
      </c>
      <c r="H658" s="13" t="str">
        <f t="shared" si="40"/>
        <v/>
      </c>
    </row>
    <row r="659" spans="1:8" x14ac:dyDescent="0.25">
      <c r="A659" s="13">
        <v>47</v>
      </c>
      <c r="B659" s="13" t="s">
        <v>622</v>
      </c>
      <c r="C659" s="16">
        <v>41129</v>
      </c>
      <c r="D659" s="13">
        <v>18000</v>
      </c>
      <c r="E659" s="13">
        <f t="shared" si="43"/>
        <v>0</v>
      </c>
      <c r="F659" s="13" t="str">
        <f t="shared" si="41"/>
        <v>2012-08</v>
      </c>
      <c r="G659" s="13" t="str">
        <f t="shared" si="42"/>
        <v/>
      </c>
      <c r="H659" s="13" t="str">
        <f t="shared" si="40"/>
        <v/>
      </c>
    </row>
    <row r="660" spans="1:8" x14ac:dyDescent="0.25">
      <c r="A660" s="13">
        <v>47</v>
      </c>
      <c r="B660" s="13" t="s">
        <v>622</v>
      </c>
      <c r="C660" s="16">
        <v>41131</v>
      </c>
      <c r="D660" s="13">
        <v>18000</v>
      </c>
      <c r="E660" s="13">
        <f t="shared" si="43"/>
        <v>0</v>
      </c>
      <c r="F660" s="13" t="str">
        <f t="shared" si="41"/>
        <v>2012-08</v>
      </c>
      <c r="G660" s="13" t="str">
        <f t="shared" si="42"/>
        <v/>
      </c>
      <c r="H660" s="13" t="str">
        <f t="shared" si="40"/>
        <v/>
      </c>
    </row>
    <row r="661" spans="1:8" x14ac:dyDescent="0.25">
      <c r="A661" s="13">
        <v>47</v>
      </c>
      <c r="B661" s="13" t="s">
        <v>622</v>
      </c>
      <c r="C661" s="16">
        <v>41134</v>
      </c>
      <c r="D661" s="13">
        <v>18000</v>
      </c>
      <c r="E661" s="13">
        <f t="shared" si="43"/>
        <v>0</v>
      </c>
      <c r="F661" s="13" t="str">
        <f t="shared" si="41"/>
        <v>2012-08</v>
      </c>
      <c r="G661" s="13" t="str">
        <f t="shared" si="42"/>
        <v/>
      </c>
      <c r="H661" s="13" t="str">
        <f t="shared" si="40"/>
        <v/>
      </c>
    </row>
    <row r="662" spans="1:8" x14ac:dyDescent="0.25">
      <c r="A662" s="13">
        <v>47</v>
      </c>
      <c r="B662" s="13" t="s">
        <v>622</v>
      </c>
      <c r="C662" s="16">
        <v>41136</v>
      </c>
      <c r="D662" s="13">
        <v>18000</v>
      </c>
      <c r="E662" s="13">
        <f t="shared" si="43"/>
        <v>0</v>
      </c>
      <c r="F662" s="13" t="str">
        <f t="shared" si="41"/>
        <v>2012-08</v>
      </c>
      <c r="G662" s="13" t="str">
        <f t="shared" si="42"/>
        <v/>
      </c>
      <c r="H662" s="13" t="str">
        <f t="shared" si="40"/>
        <v/>
      </c>
    </row>
    <row r="663" spans="1:8" x14ac:dyDescent="0.25">
      <c r="A663" s="13">
        <v>47</v>
      </c>
      <c r="B663" s="13" t="s">
        <v>622</v>
      </c>
      <c r="C663" s="16">
        <v>41138</v>
      </c>
      <c r="D663" s="13">
        <v>18000</v>
      </c>
      <c r="E663" s="13">
        <f t="shared" si="43"/>
        <v>0</v>
      </c>
      <c r="F663" s="13" t="str">
        <f t="shared" si="41"/>
        <v>2012-08</v>
      </c>
      <c r="G663" s="13" t="str">
        <f t="shared" si="42"/>
        <v/>
      </c>
      <c r="H663" s="13" t="str">
        <f t="shared" si="40"/>
        <v/>
      </c>
    </row>
    <row r="664" spans="1:8" x14ac:dyDescent="0.25">
      <c r="A664" s="13">
        <v>47</v>
      </c>
      <c r="B664" s="13" t="s">
        <v>622</v>
      </c>
      <c r="C664" s="16">
        <v>41141</v>
      </c>
      <c r="D664" s="13">
        <v>18000</v>
      </c>
      <c r="E664" s="13">
        <f t="shared" si="43"/>
        <v>0</v>
      </c>
      <c r="F664" s="13" t="str">
        <f t="shared" si="41"/>
        <v>2012-08</v>
      </c>
      <c r="G664" s="13" t="str">
        <f t="shared" si="42"/>
        <v/>
      </c>
      <c r="H664" s="13" t="str">
        <f t="shared" si="40"/>
        <v/>
      </c>
    </row>
    <row r="665" spans="1:8" x14ac:dyDescent="0.25">
      <c r="A665" s="13">
        <v>47</v>
      </c>
      <c r="B665" s="13" t="s">
        <v>622</v>
      </c>
      <c r="C665" s="16">
        <v>41143</v>
      </c>
      <c r="D665" s="13">
        <v>18000</v>
      </c>
      <c r="E665" s="13">
        <f t="shared" si="43"/>
        <v>0</v>
      </c>
      <c r="F665" s="13" t="str">
        <f t="shared" si="41"/>
        <v>2012-08</v>
      </c>
      <c r="G665" s="13" t="str">
        <f t="shared" si="42"/>
        <v/>
      </c>
      <c r="H665" s="13" t="str">
        <f t="shared" si="40"/>
        <v/>
      </c>
    </row>
    <row r="666" spans="1:8" x14ac:dyDescent="0.25">
      <c r="A666" s="13">
        <v>47</v>
      </c>
      <c r="B666" s="13" t="s">
        <v>622</v>
      </c>
      <c r="C666" s="16">
        <v>41145</v>
      </c>
      <c r="D666" s="13">
        <v>18000</v>
      </c>
      <c r="E666" s="13">
        <f t="shared" si="43"/>
        <v>0</v>
      </c>
      <c r="F666" s="13" t="str">
        <f t="shared" si="41"/>
        <v>2012-08</v>
      </c>
      <c r="G666" s="13" t="str">
        <f t="shared" si="42"/>
        <v/>
      </c>
      <c r="H666" s="13" t="str">
        <f t="shared" si="40"/>
        <v/>
      </c>
    </row>
    <row r="667" spans="1:8" x14ac:dyDescent="0.25">
      <c r="A667" s="13">
        <v>47</v>
      </c>
      <c r="B667" s="13" t="s">
        <v>622</v>
      </c>
      <c r="C667" s="16">
        <v>41148</v>
      </c>
      <c r="D667" s="13">
        <v>18000</v>
      </c>
      <c r="E667" s="13">
        <f t="shared" si="43"/>
        <v>0</v>
      </c>
      <c r="F667" s="13" t="str">
        <f t="shared" si="41"/>
        <v>2012-08</v>
      </c>
      <c r="G667" s="13" t="str">
        <f t="shared" si="42"/>
        <v/>
      </c>
      <c r="H667" s="13" t="str">
        <f t="shared" si="40"/>
        <v/>
      </c>
    </row>
    <row r="668" spans="1:8" x14ac:dyDescent="0.25">
      <c r="A668" s="13">
        <v>47</v>
      </c>
      <c r="B668" s="13" t="s">
        <v>622</v>
      </c>
      <c r="C668" s="16">
        <v>41150</v>
      </c>
      <c r="D668" s="13">
        <v>18000</v>
      </c>
      <c r="E668" s="13">
        <f t="shared" si="43"/>
        <v>0</v>
      </c>
      <c r="F668" s="13" t="str">
        <f t="shared" si="41"/>
        <v>2012-08</v>
      </c>
      <c r="G668" s="13" t="str">
        <f t="shared" si="42"/>
        <v/>
      </c>
      <c r="H668" s="13" t="str">
        <f t="shared" si="40"/>
        <v/>
      </c>
    </row>
    <row r="669" spans="1:8" x14ac:dyDescent="0.25">
      <c r="A669" s="13">
        <v>47</v>
      </c>
      <c r="B669" s="13" t="s">
        <v>622</v>
      </c>
      <c r="C669" s="16">
        <v>41152</v>
      </c>
      <c r="D669" s="13">
        <v>18000</v>
      </c>
      <c r="E669" s="13">
        <f t="shared" si="43"/>
        <v>0</v>
      </c>
      <c r="F669" s="13" t="str">
        <f t="shared" si="41"/>
        <v>2012-08</v>
      </c>
      <c r="G669" s="13">
        <f t="shared" si="42"/>
        <v>18000</v>
      </c>
      <c r="H669" s="13" t="str">
        <f t="shared" si="40"/>
        <v/>
      </c>
    </row>
    <row r="670" spans="1:8" x14ac:dyDescent="0.25">
      <c r="A670" s="13">
        <v>47</v>
      </c>
      <c r="B670" s="13" t="s">
        <v>622</v>
      </c>
      <c r="C670" s="16">
        <v>41155</v>
      </c>
      <c r="D670" s="13">
        <v>18000</v>
      </c>
      <c r="E670" s="13">
        <f t="shared" si="43"/>
        <v>0</v>
      </c>
      <c r="F670" s="13" t="str">
        <f t="shared" si="41"/>
        <v>2012-09</v>
      </c>
      <c r="G670" s="13" t="str">
        <f t="shared" si="42"/>
        <v/>
      </c>
      <c r="H670" s="13" t="str">
        <f t="shared" si="40"/>
        <v/>
      </c>
    </row>
    <row r="671" spans="1:8" x14ac:dyDescent="0.25">
      <c r="A671" s="13">
        <v>47</v>
      </c>
      <c r="B671" s="13" t="s">
        <v>622</v>
      </c>
      <c r="C671" s="16">
        <v>41157</v>
      </c>
      <c r="D671" s="13">
        <v>18000</v>
      </c>
      <c r="E671" s="13">
        <f t="shared" si="43"/>
        <v>1</v>
      </c>
      <c r="F671" s="13" t="str">
        <f t="shared" si="41"/>
        <v>2012-09</v>
      </c>
      <c r="G671" s="13">
        <f t="shared" si="42"/>
        <v>18000</v>
      </c>
      <c r="H671" s="13" t="str">
        <f t="shared" si="40"/>
        <v/>
      </c>
    </row>
    <row r="672" spans="1:8" x14ac:dyDescent="0.25">
      <c r="A672" s="13">
        <v>47</v>
      </c>
      <c r="B672" s="13" t="s">
        <v>623</v>
      </c>
      <c r="C672" s="16">
        <v>41164</v>
      </c>
      <c r="D672" s="13">
        <v>16</v>
      </c>
      <c r="E672" s="13">
        <f t="shared" si="43"/>
        <v>0</v>
      </c>
      <c r="F672" s="13" t="str">
        <f t="shared" si="41"/>
        <v>2012-09</v>
      </c>
      <c r="G672" s="13" t="str">
        <f t="shared" si="42"/>
        <v/>
      </c>
      <c r="H672" s="13">
        <f t="shared" si="40"/>
        <v>16</v>
      </c>
    </row>
    <row r="673" spans="1:8" x14ac:dyDescent="0.25">
      <c r="A673" s="13">
        <v>47</v>
      </c>
      <c r="B673" s="13" t="s">
        <v>623</v>
      </c>
      <c r="C673" s="16">
        <v>41192</v>
      </c>
      <c r="D673" s="13">
        <v>20</v>
      </c>
      <c r="E673" s="13">
        <f t="shared" si="43"/>
        <v>0</v>
      </c>
      <c r="F673" s="13" t="str">
        <f t="shared" si="41"/>
        <v>2012-10</v>
      </c>
      <c r="G673" s="13" t="str">
        <f t="shared" si="42"/>
        <v/>
      </c>
      <c r="H673" s="13">
        <f t="shared" si="40"/>
        <v>20</v>
      </c>
    </row>
    <row r="674" spans="1:8" x14ac:dyDescent="0.25">
      <c r="A674" s="13">
        <v>47</v>
      </c>
      <c r="B674" s="13" t="s">
        <v>623</v>
      </c>
      <c r="C674" s="16">
        <v>41227</v>
      </c>
      <c r="D674" s="13">
        <v>20</v>
      </c>
      <c r="E674" s="13">
        <f t="shared" si="43"/>
        <v>0</v>
      </c>
      <c r="F674" s="13" t="str">
        <f t="shared" si="41"/>
        <v>2012-11</v>
      </c>
      <c r="G674" s="13" t="str">
        <f t="shared" si="42"/>
        <v/>
      </c>
      <c r="H674" s="13">
        <f t="shared" si="40"/>
        <v>20</v>
      </c>
    </row>
    <row r="675" spans="1:8" x14ac:dyDescent="0.25">
      <c r="A675" s="13">
        <v>48</v>
      </c>
      <c r="B675" s="13" t="s">
        <v>622</v>
      </c>
      <c r="C675" s="16">
        <v>41092</v>
      </c>
      <c r="D675" s="13">
        <v>3200</v>
      </c>
      <c r="E675" s="13">
        <f t="shared" si="43"/>
        <v>0</v>
      </c>
      <c r="F675" s="13" t="str">
        <f t="shared" si="41"/>
        <v>2012-07</v>
      </c>
      <c r="G675" s="13" t="str">
        <f t="shared" si="42"/>
        <v/>
      </c>
      <c r="H675" s="13" t="str">
        <f t="shared" si="40"/>
        <v/>
      </c>
    </row>
    <row r="676" spans="1:8" x14ac:dyDescent="0.25">
      <c r="A676" s="13">
        <v>48</v>
      </c>
      <c r="B676" s="13" t="s">
        <v>622</v>
      </c>
      <c r="C676" s="16">
        <v>41094</v>
      </c>
      <c r="D676" s="13">
        <v>3200</v>
      </c>
      <c r="E676" s="13">
        <f t="shared" si="43"/>
        <v>0</v>
      </c>
      <c r="F676" s="13" t="str">
        <f t="shared" si="41"/>
        <v>2012-07</v>
      </c>
      <c r="G676" s="13" t="str">
        <f t="shared" si="42"/>
        <v/>
      </c>
      <c r="H676" s="13" t="str">
        <f t="shared" si="40"/>
        <v/>
      </c>
    </row>
    <row r="677" spans="1:8" x14ac:dyDescent="0.25">
      <c r="A677" s="13">
        <v>48</v>
      </c>
      <c r="B677" s="13" t="s">
        <v>622</v>
      </c>
      <c r="C677" s="16">
        <v>41096</v>
      </c>
      <c r="D677" s="13">
        <v>3200</v>
      </c>
      <c r="E677" s="13">
        <f t="shared" si="43"/>
        <v>0</v>
      </c>
      <c r="F677" s="13" t="str">
        <f t="shared" si="41"/>
        <v>2012-07</v>
      </c>
      <c r="G677" s="13" t="str">
        <f t="shared" si="42"/>
        <v/>
      </c>
      <c r="H677" s="13" t="str">
        <f t="shared" si="40"/>
        <v/>
      </c>
    </row>
    <row r="678" spans="1:8" x14ac:dyDescent="0.25">
      <c r="A678" s="13">
        <v>48</v>
      </c>
      <c r="B678" s="13" t="s">
        <v>622</v>
      </c>
      <c r="C678" s="16">
        <v>41099</v>
      </c>
      <c r="D678" s="13">
        <v>3200</v>
      </c>
      <c r="E678" s="13">
        <f t="shared" si="43"/>
        <v>0</v>
      </c>
      <c r="F678" s="13" t="str">
        <f t="shared" si="41"/>
        <v>2012-07</v>
      </c>
      <c r="G678" s="13" t="str">
        <f t="shared" si="42"/>
        <v/>
      </c>
      <c r="H678" s="13" t="str">
        <f t="shared" si="40"/>
        <v/>
      </c>
    </row>
    <row r="679" spans="1:8" x14ac:dyDescent="0.25">
      <c r="A679" s="13">
        <v>48</v>
      </c>
      <c r="B679" s="13" t="s">
        <v>622</v>
      </c>
      <c r="C679" s="16">
        <v>41101</v>
      </c>
      <c r="D679" s="13">
        <v>3200</v>
      </c>
      <c r="E679" s="13">
        <f t="shared" si="43"/>
        <v>0</v>
      </c>
      <c r="F679" s="13" t="str">
        <f t="shared" si="41"/>
        <v>2012-07</v>
      </c>
      <c r="G679" s="13" t="str">
        <f t="shared" si="42"/>
        <v/>
      </c>
      <c r="H679" s="13" t="str">
        <f t="shared" si="40"/>
        <v/>
      </c>
    </row>
    <row r="680" spans="1:8" x14ac:dyDescent="0.25">
      <c r="A680" s="13">
        <v>48</v>
      </c>
      <c r="B680" s="13" t="s">
        <v>622</v>
      </c>
      <c r="C680" s="16">
        <v>41103</v>
      </c>
      <c r="D680" s="13">
        <v>3200</v>
      </c>
      <c r="E680" s="13">
        <f t="shared" si="43"/>
        <v>0</v>
      </c>
      <c r="F680" s="13" t="str">
        <f t="shared" si="41"/>
        <v>2012-07</v>
      </c>
      <c r="G680" s="13" t="str">
        <f t="shared" si="42"/>
        <v/>
      </c>
      <c r="H680" s="13" t="str">
        <f t="shared" si="40"/>
        <v/>
      </c>
    </row>
    <row r="681" spans="1:8" x14ac:dyDescent="0.25">
      <c r="A681" s="13">
        <v>48</v>
      </c>
      <c r="B681" s="13" t="s">
        <v>622</v>
      </c>
      <c r="C681" s="16">
        <v>41106</v>
      </c>
      <c r="D681" s="13">
        <v>3200</v>
      </c>
      <c r="E681" s="13">
        <f t="shared" si="43"/>
        <v>0</v>
      </c>
      <c r="F681" s="13" t="str">
        <f t="shared" si="41"/>
        <v>2012-07</v>
      </c>
      <c r="G681" s="13" t="str">
        <f t="shared" si="42"/>
        <v/>
      </c>
      <c r="H681" s="13" t="str">
        <f t="shared" si="40"/>
        <v/>
      </c>
    </row>
    <row r="682" spans="1:8" x14ac:dyDescent="0.25">
      <c r="A682" s="13">
        <v>48</v>
      </c>
      <c r="B682" s="13" t="s">
        <v>622</v>
      </c>
      <c r="C682" s="16">
        <v>41108</v>
      </c>
      <c r="D682" s="13">
        <v>3200</v>
      </c>
      <c r="E682" s="13">
        <f t="shared" si="43"/>
        <v>0</v>
      </c>
      <c r="F682" s="13" t="str">
        <f t="shared" si="41"/>
        <v>2012-07</v>
      </c>
      <c r="G682" s="13" t="str">
        <f t="shared" si="42"/>
        <v/>
      </c>
      <c r="H682" s="13" t="str">
        <f t="shared" si="40"/>
        <v/>
      </c>
    </row>
    <row r="683" spans="1:8" x14ac:dyDescent="0.25">
      <c r="A683" s="13">
        <v>48</v>
      </c>
      <c r="B683" s="13" t="s">
        <v>622</v>
      </c>
      <c r="C683" s="16">
        <v>41110</v>
      </c>
      <c r="D683" s="13">
        <v>2900</v>
      </c>
      <c r="E683" s="13">
        <f t="shared" si="43"/>
        <v>0</v>
      </c>
      <c r="F683" s="13" t="str">
        <f t="shared" si="41"/>
        <v>2012-07</v>
      </c>
      <c r="G683" s="13" t="str">
        <f t="shared" si="42"/>
        <v/>
      </c>
      <c r="H683" s="13" t="str">
        <f t="shared" si="40"/>
        <v/>
      </c>
    </row>
    <row r="684" spans="1:8" x14ac:dyDescent="0.25">
      <c r="A684" s="13">
        <v>48</v>
      </c>
      <c r="B684" s="13" t="s">
        <v>622</v>
      </c>
      <c r="C684" s="16">
        <v>41113</v>
      </c>
      <c r="D684" s="13">
        <v>2900</v>
      </c>
      <c r="E684" s="13">
        <f t="shared" si="43"/>
        <v>0</v>
      </c>
      <c r="F684" s="13" t="str">
        <f t="shared" si="41"/>
        <v>2012-07</v>
      </c>
      <c r="G684" s="13" t="str">
        <f t="shared" si="42"/>
        <v/>
      </c>
      <c r="H684" s="13" t="str">
        <f t="shared" si="40"/>
        <v/>
      </c>
    </row>
    <row r="685" spans="1:8" x14ac:dyDescent="0.25">
      <c r="A685" s="13">
        <v>48</v>
      </c>
      <c r="B685" s="13" t="s">
        <v>622</v>
      </c>
      <c r="C685" s="16">
        <v>41115</v>
      </c>
      <c r="D685" s="13">
        <v>2900</v>
      </c>
      <c r="E685" s="13">
        <f t="shared" si="43"/>
        <v>0</v>
      </c>
      <c r="F685" s="13" t="str">
        <f t="shared" si="41"/>
        <v>2012-07</v>
      </c>
      <c r="G685" s="13" t="str">
        <f t="shared" si="42"/>
        <v/>
      </c>
      <c r="H685" s="13" t="str">
        <f t="shared" si="40"/>
        <v/>
      </c>
    </row>
    <row r="686" spans="1:8" x14ac:dyDescent="0.25">
      <c r="A686" s="13">
        <v>48</v>
      </c>
      <c r="B686" s="13" t="s">
        <v>622</v>
      </c>
      <c r="C686" s="16">
        <v>41117</v>
      </c>
      <c r="D686" s="13">
        <v>2900</v>
      </c>
      <c r="E686" s="13">
        <f t="shared" si="43"/>
        <v>0</v>
      </c>
      <c r="F686" s="13" t="str">
        <f t="shared" si="41"/>
        <v>2012-07</v>
      </c>
      <c r="G686" s="13" t="str">
        <f t="shared" si="42"/>
        <v/>
      </c>
      <c r="H686" s="13" t="str">
        <f t="shared" si="40"/>
        <v/>
      </c>
    </row>
    <row r="687" spans="1:8" x14ac:dyDescent="0.25">
      <c r="A687" s="13">
        <v>48</v>
      </c>
      <c r="B687" s="13" t="s">
        <v>622</v>
      </c>
      <c r="C687" s="16">
        <v>41120</v>
      </c>
      <c r="D687" s="13">
        <v>2900</v>
      </c>
      <c r="E687" s="13">
        <f t="shared" si="43"/>
        <v>0</v>
      </c>
      <c r="F687" s="13" t="str">
        <f t="shared" si="41"/>
        <v>2012-07</v>
      </c>
      <c r="G687" s="13">
        <f t="shared" si="42"/>
        <v>3084.6153846153848</v>
      </c>
      <c r="H687" s="13" t="str">
        <f t="shared" si="40"/>
        <v/>
      </c>
    </row>
    <row r="688" spans="1:8" x14ac:dyDescent="0.25">
      <c r="A688" s="13">
        <v>48</v>
      </c>
      <c r="B688" s="13" t="s">
        <v>622</v>
      </c>
      <c r="C688" s="16">
        <v>41122</v>
      </c>
      <c r="D688" s="13">
        <v>2900</v>
      </c>
      <c r="E688" s="13">
        <f t="shared" si="43"/>
        <v>0</v>
      </c>
      <c r="F688" s="13" t="str">
        <f t="shared" si="41"/>
        <v>2012-08</v>
      </c>
      <c r="G688" s="13" t="str">
        <f t="shared" si="42"/>
        <v/>
      </c>
      <c r="H688" s="13" t="str">
        <f t="shared" si="40"/>
        <v/>
      </c>
    </row>
    <row r="689" spans="1:8" x14ac:dyDescent="0.25">
      <c r="A689" s="13">
        <v>48</v>
      </c>
      <c r="B689" s="13" t="s">
        <v>622</v>
      </c>
      <c r="C689" s="16">
        <v>41124</v>
      </c>
      <c r="D689" s="13">
        <v>2900</v>
      </c>
      <c r="E689" s="13">
        <f t="shared" si="43"/>
        <v>0</v>
      </c>
      <c r="F689" s="13" t="str">
        <f t="shared" si="41"/>
        <v>2012-08</v>
      </c>
      <c r="G689" s="13" t="str">
        <f t="shared" si="42"/>
        <v/>
      </c>
      <c r="H689" s="13" t="str">
        <f t="shared" si="40"/>
        <v/>
      </c>
    </row>
    <row r="690" spans="1:8" x14ac:dyDescent="0.25">
      <c r="A690" s="13">
        <v>48</v>
      </c>
      <c r="B690" s="13" t="s">
        <v>622</v>
      </c>
      <c r="C690" s="16">
        <v>41127</v>
      </c>
      <c r="D690" s="13">
        <v>2900</v>
      </c>
      <c r="E690" s="13">
        <f t="shared" si="43"/>
        <v>0</v>
      </c>
      <c r="F690" s="13" t="str">
        <f t="shared" si="41"/>
        <v>2012-08</v>
      </c>
      <c r="G690" s="13" t="str">
        <f t="shared" si="42"/>
        <v/>
      </c>
      <c r="H690" s="13" t="str">
        <f t="shared" si="40"/>
        <v/>
      </c>
    </row>
    <row r="691" spans="1:8" x14ac:dyDescent="0.25">
      <c r="A691" s="13">
        <v>48</v>
      </c>
      <c r="B691" s="13" t="s">
        <v>622</v>
      </c>
      <c r="C691" s="16">
        <v>41129</v>
      </c>
      <c r="D691" s="13">
        <v>2900</v>
      </c>
      <c r="E691" s="13">
        <f t="shared" si="43"/>
        <v>0</v>
      </c>
      <c r="F691" s="13" t="str">
        <f t="shared" si="41"/>
        <v>2012-08</v>
      </c>
      <c r="G691" s="13" t="str">
        <f t="shared" si="42"/>
        <v/>
      </c>
      <c r="H691" s="13" t="str">
        <f t="shared" si="40"/>
        <v/>
      </c>
    </row>
    <row r="692" spans="1:8" x14ac:dyDescent="0.25">
      <c r="A692" s="13">
        <v>48</v>
      </c>
      <c r="B692" s="13" t="s">
        <v>622</v>
      </c>
      <c r="C692" s="16">
        <v>41131</v>
      </c>
      <c r="D692" s="13">
        <v>2900</v>
      </c>
      <c r="E692" s="13">
        <f t="shared" si="43"/>
        <v>0</v>
      </c>
      <c r="F692" s="13" t="str">
        <f t="shared" si="41"/>
        <v>2012-08</v>
      </c>
      <c r="G692" s="13" t="str">
        <f t="shared" si="42"/>
        <v/>
      </c>
      <c r="H692" s="13" t="str">
        <f t="shared" si="40"/>
        <v/>
      </c>
    </row>
    <row r="693" spans="1:8" x14ac:dyDescent="0.25">
      <c r="A693" s="13">
        <v>48</v>
      </c>
      <c r="B693" s="13" t="s">
        <v>622</v>
      </c>
      <c r="C693" s="16">
        <v>41134</v>
      </c>
      <c r="D693" s="13">
        <v>2900</v>
      </c>
      <c r="E693" s="13">
        <f t="shared" si="43"/>
        <v>0</v>
      </c>
      <c r="F693" s="13" t="str">
        <f t="shared" si="41"/>
        <v>2012-08</v>
      </c>
      <c r="G693" s="13" t="str">
        <f t="shared" si="42"/>
        <v/>
      </c>
      <c r="H693" s="13" t="str">
        <f t="shared" si="40"/>
        <v/>
      </c>
    </row>
    <row r="694" spans="1:8" x14ac:dyDescent="0.25">
      <c r="A694" s="13">
        <v>48</v>
      </c>
      <c r="B694" s="13" t="s">
        <v>622</v>
      </c>
      <c r="C694" s="16">
        <v>41136</v>
      </c>
      <c r="D694" s="13">
        <v>2900</v>
      </c>
      <c r="E694" s="13">
        <f t="shared" si="43"/>
        <v>0</v>
      </c>
      <c r="F694" s="13" t="str">
        <f t="shared" si="41"/>
        <v>2012-08</v>
      </c>
      <c r="G694" s="13">
        <f t="shared" si="42"/>
        <v>2900</v>
      </c>
      <c r="H694" s="13" t="str">
        <f t="shared" si="40"/>
        <v/>
      </c>
    </row>
    <row r="695" spans="1:8" x14ac:dyDescent="0.25">
      <c r="A695" s="13">
        <v>48</v>
      </c>
      <c r="B695" s="13" t="s">
        <v>622</v>
      </c>
      <c r="C695" s="16">
        <v>41155</v>
      </c>
      <c r="D695" s="13">
        <v>2000</v>
      </c>
      <c r="E695" s="13">
        <f t="shared" si="43"/>
        <v>0</v>
      </c>
      <c r="F695" s="13" t="str">
        <f t="shared" si="41"/>
        <v>2012-09</v>
      </c>
      <c r="G695" s="13" t="str">
        <f t="shared" si="42"/>
        <v/>
      </c>
      <c r="H695" s="13" t="str">
        <f t="shared" si="40"/>
        <v/>
      </c>
    </row>
    <row r="696" spans="1:8" x14ac:dyDescent="0.25">
      <c r="A696" s="13">
        <v>48</v>
      </c>
      <c r="B696" s="13" t="s">
        <v>622</v>
      </c>
      <c r="C696" s="16">
        <v>41157</v>
      </c>
      <c r="D696" s="13">
        <v>2000</v>
      </c>
      <c r="E696" s="13">
        <f t="shared" si="43"/>
        <v>1</v>
      </c>
      <c r="F696" s="13" t="str">
        <f t="shared" si="41"/>
        <v>2012-09</v>
      </c>
      <c r="G696" s="13">
        <f t="shared" si="42"/>
        <v>2000</v>
      </c>
      <c r="H696" s="13" t="str">
        <f t="shared" si="40"/>
        <v/>
      </c>
    </row>
    <row r="697" spans="1:8" x14ac:dyDescent="0.25">
      <c r="A697" s="13">
        <v>48</v>
      </c>
      <c r="B697" s="13" t="s">
        <v>623</v>
      </c>
      <c r="C697" s="16">
        <v>41164</v>
      </c>
      <c r="D697" s="13">
        <v>4</v>
      </c>
      <c r="E697" s="13">
        <f t="shared" si="43"/>
        <v>0</v>
      </c>
      <c r="F697" s="13" t="str">
        <f t="shared" si="41"/>
        <v>2012-09</v>
      </c>
      <c r="G697" s="13" t="str">
        <f t="shared" si="42"/>
        <v/>
      </c>
      <c r="H697" s="13">
        <f t="shared" si="40"/>
        <v>4</v>
      </c>
    </row>
    <row r="698" spans="1:8" x14ac:dyDescent="0.25">
      <c r="A698" s="13">
        <v>48</v>
      </c>
      <c r="B698" s="13" t="s">
        <v>623</v>
      </c>
      <c r="C698" s="16">
        <v>41192</v>
      </c>
      <c r="D698" s="13">
        <v>3</v>
      </c>
      <c r="E698" s="13">
        <f t="shared" si="43"/>
        <v>0</v>
      </c>
      <c r="F698" s="13" t="str">
        <f t="shared" si="41"/>
        <v>2012-10</v>
      </c>
      <c r="G698" s="13" t="str">
        <f t="shared" si="42"/>
        <v/>
      </c>
      <c r="H698" s="13">
        <f t="shared" si="40"/>
        <v>3</v>
      </c>
    </row>
    <row r="699" spans="1:8" x14ac:dyDescent="0.25">
      <c r="A699" s="13">
        <v>48</v>
      </c>
      <c r="B699" s="13" t="s">
        <v>623</v>
      </c>
      <c r="C699" s="16">
        <v>41227</v>
      </c>
      <c r="D699" s="13">
        <v>5</v>
      </c>
      <c r="E699" s="13">
        <f t="shared" si="43"/>
        <v>0</v>
      </c>
      <c r="F699" s="13" t="str">
        <f t="shared" si="41"/>
        <v>2012-11</v>
      </c>
      <c r="G699" s="13" t="str">
        <f t="shared" si="42"/>
        <v/>
      </c>
      <c r="H699" s="13">
        <f t="shared" si="40"/>
        <v>5</v>
      </c>
    </row>
    <row r="700" spans="1:8" x14ac:dyDescent="0.25">
      <c r="A700" s="13">
        <v>49</v>
      </c>
      <c r="B700" s="13" t="s">
        <v>622</v>
      </c>
      <c r="C700" s="16">
        <v>41093</v>
      </c>
      <c r="D700" s="13">
        <v>1700</v>
      </c>
      <c r="E700" s="13">
        <f t="shared" si="43"/>
        <v>0</v>
      </c>
      <c r="F700" s="13" t="str">
        <f t="shared" si="41"/>
        <v>2012-07</v>
      </c>
      <c r="G700" s="13" t="str">
        <f t="shared" si="42"/>
        <v/>
      </c>
      <c r="H700" s="13" t="str">
        <f t="shared" si="40"/>
        <v/>
      </c>
    </row>
    <row r="701" spans="1:8" x14ac:dyDescent="0.25">
      <c r="A701" s="13">
        <v>49</v>
      </c>
      <c r="B701" s="13" t="s">
        <v>622</v>
      </c>
      <c r="C701" s="16">
        <v>41095</v>
      </c>
      <c r="D701" s="13">
        <v>1700</v>
      </c>
      <c r="E701" s="13">
        <f t="shared" si="43"/>
        <v>0</v>
      </c>
      <c r="F701" s="13" t="str">
        <f t="shared" si="41"/>
        <v>2012-07</v>
      </c>
      <c r="G701" s="13" t="str">
        <f t="shared" si="42"/>
        <v/>
      </c>
      <c r="H701" s="13" t="str">
        <f t="shared" si="40"/>
        <v/>
      </c>
    </row>
    <row r="702" spans="1:8" x14ac:dyDescent="0.25">
      <c r="A702" s="13">
        <v>49</v>
      </c>
      <c r="B702" s="13" t="s">
        <v>622</v>
      </c>
      <c r="C702" s="16">
        <v>41111</v>
      </c>
      <c r="D702" s="13">
        <v>1700</v>
      </c>
      <c r="E702" s="13">
        <f t="shared" si="43"/>
        <v>0</v>
      </c>
      <c r="F702" s="13" t="str">
        <f t="shared" si="41"/>
        <v>2012-07</v>
      </c>
      <c r="G702" s="13" t="str">
        <f t="shared" si="42"/>
        <v/>
      </c>
      <c r="H702" s="13" t="str">
        <f t="shared" si="40"/>
        <v/>
      </c>
    </row>
    <row r="703" spans="1:8" x14ac:dyDescent="0.25">
      <c r="A703" s="13">
        <v>49</v>
      </c>
      <c r="B703" s="13" t="s">
        <v>622</v>
      </c>
      <c r="C703" s="16">
        <v>41114</v>
      </c>
      <c r="D703" s="13">
        <v>1700</v>
      </c>
      <c r="E703" s="13">
        <f t="shared" si="43"/>
        <v>0</v>
      </c>
      <c r="F703" s="13" t="str">
        <f t="shared" si="41"/>
        <v>2012-07</v>
      </c>
      <c r="G703" s="13" t="str">
        <f t="shared" si="42"/>
        <v/>
      </c>
      <c r="H703" s="13" t="str">
        <f t="shared" si="40"/>
        <v/>
      </c>
    </row>
    <row r="704" spans="1:8" x14ac:dyDescent="0.25">
      <c r="A704" s="13">
        <v>49</v>
      </c>
      <c r="B704" s="13" t="s">
        <v>622</v>
      </c>
      <c r="C704" s="16">
        <v>41116</v>
      </c>
      <c r="D704" s="13">
        <v>1700</v>
      </c>
      <c r="E704" s="13">
        <f t="shared" si="43"/>
        <v>0</v>
      </c>
      <c r="F704" s="13" t="str">
        <f t="shared" si="41"/>
        <v>2012-07</v>
      </c>
      <c r="G704" s="13" t="str">
        <f t="shared" si="42"/>
        <v/>
      </c>
      <c r="H704" s="13" t="str">
        <f t="shared" si="40"/>
        <v/>
      </c>
    </row>
    <row r="705" spans="1:8" x14ac:dyDescent="0.25">
      <c r="A705" s="13">
        <v>49</v>
      </c>
      <c r="B705" s="13" t="s">
        <v>622</v>
      </c>
      <c r="C705" s="16">
        <v>41118</v>
      </c>
      <c r="D705" s="13">
        <v>1700</v>
      </c>
      <c r="E705" s="13">
        <f t="shared" si="43"/>
        <v>0</v>
      </c>
      <c r="F705" s="13" t="str">
        <f t="shared" si="41"/>
        <v>2012-07</v>
      </c>
      <c r="G705" s="13" t="str">
        <f t="shared" si="42"/>
        <v/>
      </c>
      <c r="H705" s="13" t="str">
        <f t="shared" si="40"/>
        <v/>
      </c>
    </row>
    <row r="706" spans="1:8" x14ac:dyDescent="0.25">
      <c r="A706" s="13">
        <v>49</v>
      </c>
      <c r="B706" s="13" t="s">
        <v>622</v>
      </c>
      <c r="C706" s="16">
        <v>41121</v>
      </c>
      <c r="D706" s="13">
        <v>1700</v>
      </c>
      <c r="E706" s="13">
        <f t="shared" si="43"/>
        <v>0</v>
      </c>
      <c r="F706" s="13" t="str">
        <f t="shared" si="41"/>
        <v>2012-07</v>
      </c>
      <c r="G706" s="13">
        <f t="shared" si="42"/>
        <v>1700</v>
      </c>
      <c r="H706" s="13" t="str">
        <f t="shared" ref="H706:H769" si="44">IF(AND(B706="Med B", F706&gt;=VLOOKUP(A706, A:F, 6, FALSE)), D706, "")</f>
        <v/>
      </c>
    </row>
    <row r="707" spans="1:8" x14ac:dyDescent="0.25">
      <c r="A707" s="13">
        <v>49</v>
      </c>
      <c r="B707" s="13" t="s">
        <v>622</v>
      </c>
      <c r="C707" s="16">
        <v>41123</v>
      </c>
      <c r="D707" s="13">
        <v>1700</v>
      </c>
      <c r="E707" s="13">
        <f t="shared" si="43"/>
        <v>0</v>
      </c>
      <c r="F707" s="13" t="str">
        <f t="shared" ref="F707:F770" si="45">TEXT(C707, "yyyy-mm")</f>
        <v>2012-08</v>
      </c>
      <c r="G707" s="13" t="str">
        <f t="shared" ref="G707:G770" si="46">IF(AND(
    B707="Med A",
    C707=_xlfn.MAXIFS(C:C, A:A, A707, B:B, "Med A", F:F, F707),
    SUMIFS(E:E, A:A, A707) &gt; 0
  ),
  AVERAGEIFS(D:D, A:A, A707, B:B, "Med A", F:F, F707, C:C, "&gt;=" &amp; EOMONTH(C707, -1) + 1, C:C, "&lt;=" &amp; C707),
  "")</f>
        <v/>
      </c>
      <c r="H707" s="13" t="str">
        <f t="shared" si="44"/>
        <v/>
      </c>
    </row>
    <row r="708" spans="1:8" x14ac:dyDescent="0.25">
      <c r="A708" s="13">
        <v>49</v>
      </c>
      <c r="B708" s="13" t="s">
        <v>622</v>
      </c>
      <c r="C708" s="16">
        <v>41125</v>
      </c>
      <c r="D708" s="13">
        <v>1700</v>
      </c>
      <c r="E708" s="13">
        <f t="shared" ref="E708:E771" si="47">IF(AND(B708="Med A", B709="Med B", A708=A709), 1, IF(AND(B708="Med B", B709="Med A", A708=A709), 1, 0))</f>
        <v>0</v>
      </c>
      <c r="F708" s="13" t="str">
        <f t="shared" si="45"/>
        <v>2012-08</v>
      </c>
      <c r="G708" s="13" t="str">
        <f t="shared" si="46"/>
        <v/>
      </c>
      <c r="H708" s="13" t="str">
        <f t="shared" si="44"/>
        <v/>
      </c>
    </row>
    <row r="709" spans="1:8" x14ac:dyDescent="0.25">
      <c r="A709" s="13">
        <v>49</v>
      </c>
      <c r="B709" s="13" t="s">
        <v>622</v>
      </c>
      <c r="C709" s="16">
        <v>41128</v>
      </c>
      <c r="D709" s="13">
        <v>1700</v>
      </c>
      <c r="E709" s="13">
        <f t="shared" si="47"/>
        <v>0</v>
      </c>
      <c r="F709" s="13" t="str">
        <f t="shared" si="45"/>
        <v>2012-08</v>
      </c>
      <c r="G709" s="13" t="str">
        <f t="shared" si="46"/>
        <v/>
      </c>
      <c r="H709" s="13" t="str">
        <f t="shared" si="44"/>
        <v/>
      </c>
    </row>
    <row r="710" spans="1:8" x14ac:dyDescent="0.25">
      <c r="A710" s="13">
        <v>49</v>
      </c>
      <c r="B710" s="13" t="s">
        <v>622</v>
      </c>
      <c r="C710" s="16">
        <v>41130</v>
      </c>
      <c r="D710" s="13">
        <v>1700</v>
      </c>
      <c r="E710" s="13">
        <f t="shared" si="47"/>
        <v>0</v>
      </c>
      <c r="F710" s="13" t="str">
        <f t="shared" si="45"/>
        <v>2012-08</v>
      </c>
      <c r="G710" s="13" t="str">
        <f t="shared" si="46"/>
        <v/>
      </c>
      <c r="H710" s="13" t="str">
        <f t="shared" si="44"/>
        <v/>
      </c>
    </row>
    <row r="711" spans="1:8" x14ac:dyDescent="0.25">
      <c r="A711" s="13">
        <v>49</v>
      </c>
      <c r="B711" s="13" t="s">
        <v>622</v>
      </c>
      <c r="C711" s="16">
        <v>41132</v>
      </c>
      <c r="D711" s="13">
        <v>1700</v>
      </c>
      <c r="E711" s="13">
        <f t="shared" si="47"/>
        <v>0</v>
      </c>
      <c r="F711" s="13" t="str">
        <f t="shared" si="45"/>
        <v>2012-08</v>
      </c>
      <c r="G711" s="13" t="str">
        <f t="shared" si="46"/>
        <v/>
      </c>
      <c r="H711" s="13" t="str">
        <f t="shared" si="44"/>
        <v/>
      </c>
    </row>
    <row r="712" spans="1:8" x14ac:dyDescent="0.25">
      <c r="A712" s="13">
        <v>49</v>
      </c>
      <c r="B712" s="13" t="s">
        <v>622</v>
      </c>
      <c r="C712" s="16">
        <v>41135</v>
      </c>
      <c r="D712" s="13">
        <v>1700</v>
      </c>
      <c r="E712" s="13">
        <f t="shared" si="47"/>
        <v>0</v>
      </c>
      <c r="F712" s="13" t="str">
        <f t="shared" si="45"/>
        <v>2012-08</v>
      </c>
      <c r="G712" s="13" t="str">
        <f t="shared" si="46"/>
        <v/>
      </c>
      <c r="H712" s="13" t="str">
        <f t="shared" si="44"/>
        <v/>
      </c>
    </row>
    <row r="713" spans="1:8" x14ac:dyDescent="0.25">
      <c r="A713" s="13">
        <v>49</v>
      </c>
      <c r="B713" s="13" t="s">
        <v>622</v>
      </c>
      <c r="C713" s="16">
        <v>41137</v>
      </c>
      <c r="D713" s="13">
        <v>1700</v>
      </c>
      <c r="E713" s="13">
        <f t="shared" si="47"/>
        <v>0</v>
      </c>
      <c r="F713" s="13" t="str">
        <f t="shared" si="45"/>
        <v>2012-08</v>
      </c>
      <c r="G713" s="13" t="str">
        <f t="shared" si="46"/>
        <v/>
      </c>
      <c r="H713" s="13" t="str">
        <f t="shared" si="44"/>
        <v/>
      </c>
    </row>
    <row r="714" spans="1:8" x14ac:dyDescent="0.25">
      <c r="A714" s="13">
        <v>49</v>
      </c>
      <c r="B714" s="13" t="s">
        <v>622</v>
      </c>
      <c r="C714" s="16">
        <v>41142</v>
      </c>
      <c r="D714" s="13">
        <v>1700</v>
      </c>
      <c r="E714" s="13">
        <f t="shared" si="47"/>
        <v>0</v>
      </c>
      <c r="F714" s="13" t="str">
        <f t="shared" si="45"/>
        <v>2012-08</v>
      </c>
      <c r="G714" s="13" t="str">
        <f t="shared" si="46"/>
        <v/>
      </c>
      <c r="H714" s="13" t="str">
        <f t="shared" si="44"/>
        <v/>
      </c>
    </row>
    <row r="715" spans="1:8" x14ac:dyDescent="0.25">
      <c r="A715" s="13">
        <v>49</v>
      </c>
      <c r="B715" s="13" t="s">
        <v>622</v>
      </c>
      <c r="C715" s="16">
        <v>41144</v>
      </c>
      <c r="D715" s="13">
        <v>1700</v>
      </c>
      <c r="E715" s="13">
        <f t="shared" si="47"/>
        <v>0</v>
      </c>
      <c r="F715" s="13" t="str">
        <f t="shared" si="45"/>
        <v>2012-08</v>
      </c>
      <c r="G715" s="13" t="str">
        <f t="shared" si="46"/>
        <v/>
      </c>
      <c r="H715" s="13" t="str">
        <f t="shared" si="44"/>
        <v/>
      </c>
    </row>
    <row r="716" spans="1:8" x14ac:dyDescent="0.25">
      <c r="A716" s="13">
        <v>49</v>
      </c>
      <c r="B716" s="13" t="s">
        <v>622</v>
      </c>
      <c r="C716" s="16">
        <v>41146</v>
      </c>
      <c r="D716" s="13">
        <v>1700</v>
      </c>
      <c r="E716" s="13">
        <f t="shared" si="47"/>
        <v>0</v>
      </c>
      <c r="F716" s="13" t="str">
        <f t="shared" si="45"/>
        <v>2012-08</v>
      </c>
      <c r="G716" s="13" t="str">
        <f t="shared" si="46"/>
        <v/>
      </c>
      <c r="H716" s="13" t="str">
        <f t="shared" si="44"/>
        <v/>
      </c>
    </row>
    <row r="717" spans="1:8" x14ac:dyDescent="0.25">
      <c r="A717" s="13">
        <v>49</v>
      </c>
      <c r="B717" s="13" t="s">
        <v>622</v>
      </c>
      <c r="C717" s="16">
        <v>41149</v>
      </c>
      <c r="D717" s="13">
        <v>1700</v>
      </c>
      <c r="E717" s="13">
        <f t="shared" si="47"/>
        <v>0</v>
      </c>
      <c r="F717" s="13" t="str">
        <f t="shared" si="45"/>
        <v>2012-08</v>
      </c>
      <c r="G717" s="13" t="str">
        <f t="shared" si="46"/>
        <v/>
      </c>
      <c r="H717" s="13" t="str">
        <f t="shared" si="44"/>
        <v/>
      </c>
    </row>
    <row r="718" spans="1:8" x14ac:dyDescent="0.25">
      <c r="A718" s="13">
        <v>49</v>
      </c>
      <c r="B718" s="13" t="s">
        <v>622</v>
      </c>
      <c r="C718" s="16">
        <v>41151</v>
      </c>
      <c r="D718" s="13">
        <v>1700</v>
      </c>
      <c r="E718" s="13">
        <f t="shared" si="47"/>
        <v>0</v>
      </c>
      <c r="F718" s="13" t="str">
        <f t="shared" si="45"/>
        <v>2012-08</v>
      </c>
      <c r="G718" s="13">
        <f t="shared" si="46"/>
        <v>1700</v>
      </c>
      <c r="H718" s="13" t="str">
        <f t="shared" si="44"/>
        <v/>
      </c>
    </row>
    <row r="719" spans="1:8" x14ac:dyDescent="0.25">
      <c r="A719" s="13">
        <v>49</v>
      </c>
      <c r="B719" s="13" t="s">
        <v>622</v>
      </c>
      <c r="C719" s="16">
        <v>41153</v>
      </c>
      <c r="D719" s="13">
        <v>1700</v>
      </c>
      <c r="E719" s="13">
        <f t="shared" si="47"/>
        <v>0</v>
      </c>
      <c r="F719" s="13" t="str">
        <f t="shared" si="45"/>
        <v>2012-09</v>
      </c>
      <c r="G719" s="13" t="str">
        <f t="shared" si="46"/>
        <v/>
      </c>
      <c r="H719" s="13" t="str">
        <f t="shared" si="44"/>
        <v/>
      </c>
    </row>
    <row r="720" spans="1:8" x14ac:dyDescent="0.25">
      <c r="A720" s="13">
        <v>49</v>
      </c>
      <c r="B720" s="13" t="s">
        <v>622</v>
      </c>
      <c r="C720" s="16">
        <v>41156</v>
      </c>
      <c r="D720" s="13">
        <v>1700</v>
      </c>
      <c r="E720" s="13">
        <f t="shared" si="47"/>
        <v>0</v>
      </c>
      <c r="F720" s="13" t="str">
        <f t="shared" si="45"/>
        <v>2012-09</v>
      </c>
      <c r="G720" s="13" t="str">
        <f t="shared" si="46"/>
        <v/>
      </c>
      <c r="H720" s="13" t="str">
        <f t="shared" si="44"/>
        <v/>
      </c>
    </row>
    <row r="721" spans="1:8" x14ac:dyDescent="0.25">
      <c r="A721" s="13">
        <v>49</v>
      </c>
      <c r="B721" s="13" t="s">
        <v>622</v>
      </c>
      <c r="C721" s="16">
        <v>41158</v>
      </c>
      <c r="D721" s="13">
        <v>1700</v>
      </c>
      <c r="E721" s="13">
        <f t="shared" si="47"/>
        <v>1</v>
      </c>
      <c r="F721" s="13" t="str">
        <f t="shared" si="45"/>
        <v>2012-09</v>
      </c>
      <c r="G721" s="13">
        <f t="shared" si="46"/>
        <v>1700</v>
      </c>
      <c r="H721" s="13" t="str">
        <f t="shared" si="44"/>
        <v/>
      </c>
    </row>
    <row r="722" spans="1:8" x14ac:dyDescent="0.25">
      <c r="A722" s="13">
        <v>49</v>
      </c>
      <c r="B722" s="13" t="s">
        <v>623</v>
      </c>
      <c r="C722" s="16">
        <v>41165</v>
      </c>
      <c r="D722" s="13">
        <v>4</v>
      </c>
      <c r="E722" s="13">
        <f t="shared" si="47"/>
        <v>0</v>
      </c>
      <c r="F722" s="13" t="str">
        <f t="shared" si="45"/>
        <v>2012-09</v>
      </c>
      <c r="G722" s="13" t="str">
        <f t="shared" si="46"/>
        <v/>
      </c>
      <c r="H722" s="13">
        <f t="shared" si="44"/>
        <v>4</v>
      </c>
    </row>
    <row r="723" spans="1:8" x14ac:dyDescent="0.25">
      <c r="A723" s="13">
        <v>50</v>
      </c>
      <c r="B723" s="13" t="s">
        <v>622</v>
      </c>
      <c r="C723" s="16">
        <v>41093</v>
      </c>
      <c r="D723" s="13">
        <v>8000</v>
      </c>
      <c r="E723" s="13">
        <f t="shared" si="47"/>
        <v>0</v>
      </c>
      <c r="F723" s="13" t="str">
        <f t="shared" si="45"/>
        <v>2012-07</v>
      </c>
      <c r="G723" s="13" t="str">
        <f t="shared" si="46"/>
        <v/>
      </c>
      <c r="H723" s="13" t="str">
        <f t="shared" si="44"/>
        <v/>
      </c>
    </row>
    <row r="724" spans="1:8" x14ac:dyDescent="0.25">
      <c r="A724" s="13">
        <v>50</v>
      </c>
      <c r="B724" s="13" t="s">
        <v>622</v>
      </c>
      <c r="C724" s="16">
        <v>41095</v>
      </c>
      <c r="D724" s="13">
        <v>8000</v>
      </c>
      <c r="E724" s="13">
        <f t="shared" si="47"/>
        <v>0</v>
      </c>
      <c r="F724" s="13" t="str">
        <f t="shared" si="45"/>
        <v>2012-07</v>
      </c>
      <c r="G724" s="13" t="str">
        <f t="shared" si="46"/>
        <v/>
      </c>
      <c r="H724" s="13" t="str">
        <f t="shared" si="44"/>
        <v/>
      </c>
    </row>
    <row r="725" spans="1:8" x14ac:dyDescent="0.25">
      <c r="A725" s="13">
        <v>50</v>
      </c>
      <c r="B725" s="13" t="s">
        <v>622</v>
      </c>
      <c r="C725" s="16">
        <v>41097</v>
      </c>
      <c r="D725" s="13">
        <v>8000</v>
      </c>
      <c r="E725" s="13">
        <f t="shared" si="47"/>
        <v>0</v>
      </c>
      <c r="F725" s="13" t="str">
        <f t="shared" si="45"/>
        <v>2012-07</v>
      </c>
      <c r="G725" s="13" t="str">
        <f t="shared" si="46"/>
        <v/>
      </c>
      <c r="H725" s="13" t="str">
        <f t="shared" si="44"/>
        <v/>
      </c>
    </row>
    <row r="726" spans="1:8" x14ac:dyDescent="0.25">
      <c r="A726" s="13">
        <v>50</v>
      </c>
      <c r="B726" s="13" t="s">
        <v>622</v>
      </c>
      <c r="C726" s="16">
        <v>41100</v>
      </c>
      <c r="D726" s="13">
        <v>8000</v>
      </c>
      <c r="E726" s="13">
        <f t="shared" si="47"/>
        <v>0</v>
      </c>
      <c r="F726" s="13" t="str">
        <f t="shared" si="45"/>
        <v>2012-07</v>
      </c>
      <c r="G726" s="13" t="str">
        <f t="shared" si="46"/>
        <v/>
      </c>
      <c r="H726" s="13" t="str">
        <f t="shared" si="44"/>
        <v/>
      </c>
    </row>
    <row r="727" spans="1:8" x14ac:dyDescent="0.25">
      <c r="A727" s="13">
        <v>50</v>
      </c>
      <c r="B727" s="13" t="s">
        <v>622</v>
      </c>
      <c r="C727" s="16">
        <v>41102</v>
      </c>
      <c r="D727" s="13">
        <v>8000</v>
      </c>
      <c r="E727" s="13">
        <f t="shared" si="47"/>
        <v>0</v>
      </c>
      <c r="F727" s="13" t="str">
        <f t="shared" si="45"/>
        <v>2012-07</v>
      </c>
      <c r="G727" s="13" t="str">
        <f t="shared" si="46"/>
        <v/>
      </c>
      <c r="H727" s="13" t="str">
        <f t="shared" si="44"/>
        <v/>
      </c>
    </row>
    <row r="728" spans="1:8" x14ac:dyDescent="0.25">
      <c r="A728" s="13">
        <v>50</v>
      </c>
      <c r="B728" s="13" t="s">
        <v>622</v>
      </c>
      <c r="C728" s="16">
        <v>41104</v>
      </c>
      <c r="D728" s="13">
        <v>8000</v>
      </c>
      <c r="E728" s="13">
        <f t="shared" si="47"/>
        <v>0</v>
      </c>
      <c r="F728" s="13" t="str">
        <f t="shared" si="45"/>
        <v>2012-07</v>
      </c>
      <c r="G728" s="13" t="str">
        <f t="shared" si="46"/>
        <v/>
      </c>
      <c r="H728" s="13" t="str">
        <f t="shared" si="44"/>
        <v/>
      </c>
    </row>
    <row r="729" spans="1:8" x14ac:dyDescent="0.25">
      <c r="A729" s="13">
        <v>50</v>
      </c>
      <c r="B729" s="13" t="s">
        <v>622</v>
      </c>
      <c r="C729" s="16">
        <v>41107</v>
      </c>
      <c r="D729" s="13">
        <v>8000</v>
      </c>
      <c r="E729" s="13">
        <f t="shared" si="47"/>
        <v>0</v>
      </c>
      <c r="F729" s="13" t="str">
        <f t="shared" si="45"/>
        <v>2012-07</v>
      </c>
      <c r="G729" s="13" t="str">
        <f t="shared" si="46"/>
        <v/>
      </c>
      <c r="H729" s="13" t="str">
        <f t="shared" si="44"/>
        <v/>
      </c>
    </row>
    <row r="730" spans="1:8" x14ac:dyDescent="0.25">
      <c r="A730" s="13">
        <v>50</v>
      </c>
      <c r="B730" s="13" t="s">
        <v>622</v>
      </c>
      <c r="C730" s="16">
        <v>41109</v>
      </c>
      <c r="D730" s="13">
        <v>8000</v>
      </c>
      <c r="E730" s="13">
        <f t="shared" si="47"/>
        <v>0</v>
      </c>
      <c r="F730" s="13" t="str">
        <f t="shared" si="45"/>
        <v>2012-07</v>
      </c>
      <c r="G730" s="13" t="str">
        <f t="shared" si="46"/>
        <v/>
      </c>
      <c r="H730" s="13" t="str">
        <f t="shared" si="44"/>
        <v/>
      </c>
    </row>
    <row r="731" spans="1:8" x14ac:dyDescent="0.25">
      <c r="A731" s="13">
        <v>50</v>
      </c>
      <c r="B731" s="13" t="s">
        <v>622</v>
      </c>
      <c r="C731" s="16">
        <v>41118</v>
      </c>
      <c r="D731" s="13">
        <v>7200</v>
      </c>
      <c r="E731" s="13">
        <f t="shared" si="47"/>
        <v>0</v>
      </c>
      <c r="F731" s="13" t="str">
        <f t="shared" si="45"/>
        <v>2012-07</v>
      </c>
      <c r="G731" s="13" t="str">
        <f t="shared" si="46"/>
        <v/>
      </c>
      <c r="H731" s="13" t="str">
        <f t="shared" si="44"/>
        <v/>
      </c>
    </row>
    <row r="732" spans="1:8" x14ac:dyDescent="0.25">
      <c r="A732" s="13">
        <v>50</v>
      </c>
      <c r="B732" s="13" t="s">
        <v>622</v>
      </c>
      <c r="C732" s="16">
        <v>41121</v>
      </c>
      <c r="D732" s="13">
        <v>7200</v>
      </c>
      <c r="E732" s="13">
        <f t="shared" si="47"/>
        <v>0</v>
      </c>
      <c r="F732" s="13" t="str">
        <f t="shared" si="45"/>
        <v>2012-07</v>
      </c>
      <c r="G732" s="13" t="str">
        <f t="shared" si="46"/>
        <v/>
      </c>
      <c r="H732" s="13" t="str">
        <f t="shared" si="44"/>
        <v/>
      </c>
    </row>
    <row r="733" spans="1:8" x14ac:dyDescent="0.25">
      <c r="A733" s="13">
        <v>50</v>
      </c>
      <c r="B733" s="13" t="s">
        <v>622</v>
      </c>
      <c r="C733" s="16">
        <v>41123</v>
      </c>
      <c r="D733" s="13">
        <v>7200</v>
      </c>
      <c r="E733" s="13">
        <f t="shared" si="47"/>
        <v>0</v>
      </c>
      <c r="F733" s="13" t="str">
        <f t="shared" si="45"/>
        <v>2012-08</v>
      </c>
      <c r="G733" s="13" t="str">
        <f t="shared" si="46"/>
        <v/>
      </c>
      <c r="H733" s="13" t="str">
        <f t="shared" si="44"/>
        <v/>
      </c>
    </row>
    <row r="734" spans="1:8" x14ac:dyDescent="0.25">
      <c r="A734" s="13">
        <v>50</v>
      </c>
      <c r="B734" s="13" t="s">
        <v>622</v>
      </c>
      <c r="C734" s="16">
        <v>41125</v>
      </c>
      <c r="D734" s="13">
        <v>7200</v>
      </c>
      <c r="E734" s="13">
        <f t="shared" si="47"/>
        <v>0</v>
      </c>
      <c r="F734" s="13" t="str">
        <f t="shared" si="45"/>
        <v>2012-08</v>
      </c>
      <c r="G734" s="13" t="str">
        <f t="shared" si="46"/>
        <v/>
      </c>
      <c r="H734" s="13" t="str">
        <f t="shared" si="44"/>
        <v/>
      </c>
    </row>
    <row r="735" spans="1:8" x14ac:dyDescent="0.25">
      <c r="A735" s="13">
        <v>50</v>
      </c>
      <c r="B735" s="13" t="s">
        <v>622</v>
      </c>
      <c r="C735" s="16">
        <v>41128</v>
      </c>
      <c r="D735" s="13">
        <v>7200</v>
      </c>
      <c r="E735" s="13">
        <f t="shared" si="47"/>
        <v>0</v>
      </c>
      <c r="F735" s="13" t="str">
        <f t="shared" si="45"/>
        <v>2012-08</v>
      </c>
      <c r="G735" s="13" t="str">
        <f t="shared" si="46"/>
        <v/>
      </c>
      <c r="H735" s="13" t="str">
        <f t="shared" si="44"/>
        <v/>
      </c>
    </row>
    <row r="736" spans="1:8" x14ac:dyDescent="0.25">
      <c r="A736" s="13">
        <v>50</v>
      </c>
      <c r="B736" s="13" t="s">
        <v>622</v>
      </c>
      <c r="C736" s="16">
        <v>41130</v>
      </c>
      <c r="D736" s="13">
        <v>7200</v>
      </c>
      <c r="E736" s="13">
        <f t="shared" si="47"/>
        <v>0</v>
      </c>
      <c r="F736" s="13" t="str">
        <f t="shared" si="45"/>
        <v>2012-08</v>
      </c>
      <c r="G736" s="13" t="str">
        <f t="shared" si="46"/>
        <v/>
      </c>
      <c r="H736" s="13" t="str">
        <f t="shared" si="44"/>
        <v/>
      </c>
    </row>
    <row r="737" spans="1:8" x14ac:dyDescent="0.25">
      <c r="A737" s="13">
        <v>50</v>
      </c>
      <c r="B737" s="13" t="s">
        <v>622</v>
      </c>
      <c r="C737" s="16">
        <v>41132</v>
      </c>
      <c r="D737" s="13">
        <v>7200</v>
      </c>
      <c r="E737" s="13">
        <f t="shared" si="47"/>
        <v>0</v>
      </c>
      <c r="F737" s="13" t="str">
        <f t="shared" si="45"/>
        <v>2012-08</v>
      </c>
      <c r="G737" s="13" t="str">
        <f t="shared" si="46"/>
        <v/>
      </c>
      <c r="H737" s="13" t="str">
        <f t="shared" si="44"/>
        <v/>
      </c>
    </row>
    <row r="738" spans="1:8" x14ac:dyDescent="0.25">
      <c r="A738" s="13">
        <v>50</v>
      </c>
      <c r="B738" s="13" t="s">
        <v>622</v>
      </c>
      <c r="C738" s="16">
        <v>41135</v>
      </c>
      <c r="D738" s="13">
        <v>7200</v>
      </c>
      <c r="E738" s="13">
        <f t="shared" si="47"/>
        <v>0</v>
      </c>
      <c r="F738" s="13" t="str">
        <f t="shared" si="45"/>
        <v>2012-08</v>
      </c>
      <c r="G738" s="13" t="str">
        <f t="shared" si="46"/>
        <v/>
      </c>
      <c r="H738" s="13" t="str">
        <f t="shared" si="44"/>
        <v/>
      </c>
    </row>
    <row r="739" spans="1:8" x14ac:dyDescent="0.25">
      <c r="A739" s="13">
        <v>50</v>
      </c>
      <c r="B739" s="13" t="s">
        <v>622</v>
      </c>
      <c r="C739" s="16">
        <v>41137</v>
      </c>
      <c r="D739" s="13">
        <v>7200</v>
      </c>
      <c r="E739" s="13">
        <f t="shared" si="47"/>
        <v>0</v>
      </c>
      <c r="F739" s="13" t="str">
        <f t="shared" si="45"/>
        <v>2012-08</v>
      </c>
      <c r="G739" s="13" t="str">
        <f t="shared" si="46"/>
        <v/>
      </c>
      <c r="H739" s="13" t="str">
        <f t="shared" si="44"/>
        <v/>
      </c>
    </row>
    <row r="740" spans="1:8" x14ac:dyDescent="0.25">
      <c r="A740" s="13">
        <v>50</v>
      </c>
      <c r="B740" s="13" t="s">
        <v>622</v>
      </c>
      <c r="C740" s="16">
        <v>41139</v>
      </c>
      <c r="D740" s="13">
        <v>7200</v>
      </c>
      <c r="E740" s="13">
        <f t="shared" si="47"/>
        <v>0</v>
      </c>
      <c r="F740" s="13" t="str">
        <f t="shared" si="45"/>
        <v>2012-08</v>
      </c>
      <c r="G740" s="13" t="str">
        <f t="shared" si="46"/>
        <v/>
      </c>
      <c r="H740" s="13" t="str">
        <f t="shared" si="44"/>
        <v/>
      </c>
    </row>
    <row r="741" spans="1:8" x14ac:dyDescent="0.25">
      <c r="A741" s="13">
        <v>50</v>
      </c>
      <c r="B741" s="13" t="s">
        <v>622</v>
      </c>
      <c r="C741" s="16">
        <v>41142</v>
      </c>
      <c r="D741" s="13">
        <v>7200</v>
      </c>
      <c r="E741" s="13">
        <f t="shared" si="47"/>
        <v>0</v>
      </c>
      <c r="F741" s="13" t="str">
        <f t="shared" si="45"/>
        <v>2012-08</v>
      </c>
      <c r="G741" s="13" t="str">
        <f t="shared" si="46"/>
        <v/>
      </c>
      <c r="H741" s="13" t="str">
        <f t="shared" si="44"/>
        <v/>
      </c>
    </row>
    <row r="742" spans="1:8" x14ac:dyDescent="0.25">
      <c r="A742" s="13">
        <v>50</v>
      </c>
      <c r="B742" s="13" t="s">
        <v>622</v>
      </c>
      <c r="C742" s="16">
        <v>41144</v>
      </c>
      <c r="D742" s="13">
        <v>7200</v>
      </c>
      <c r="E742" s="13">
        <f t="shared" si="47"/>
        <v>0</v>
      </c>
      <c r="F742" s="13" t="str">
        <f t="shared" si="45"/>
        <v>2012-08</v>
      </c>
      <c r="G742" s="13" t="str">
        <f t="shared" si="46"/>
        <v/>
      </c>
      <c r="H742" s="13" t="str">
        <f t="shared" si="44"/>
        <v/>
      </c>
    </row>
    <row r="743" spans="1:8" x14ac:dyDescent="0.25">
      <c r="A743" s="13">
        <v>50</v>
      </c>
      <c r="B743" s="13" t="s">
        <v>622</v>
      </c>
      <c r="C743" s="16">
        <v>41146</v>
      </c>
      <c r="D743" s="13">
        <v>7200</v>
      </c>
      <c r="E743" s="13">
        <f t="shared" si="47"/>
        <v>0</v>
      </c>
      <c r="F743" s="13" t="str">
        <f t="shared" si="45"/>
        <v>2012-08</v>
      </c>
      <c r="G743" s="13" t="str">
        <f t="shared" si="46"/>
        <v/>
      </c>
      <c r="H743" s="13" t="str">
        <f t="shared" si="44"/>
        <v/>
      </c>
    </row>
    <row r="744" spans="1:8" x14ac:dyDescent="0.25">
      <c r="A744" s="13">
        <v>50</v>
      </c>
      <c r="B744" s="13" t="s">
        <v>622</v>
      </c>
      <c r="C744" s="16">
        <v>41149</v>
      </c>
      <c r="D744" s="13">
        <v>7200</v>
      </c>
      <c r="E744" s="13">
        <f t="shared" si="47"/>
        <v>0</v>
      </c>
      <c r="F744" s="13" t="str">
        <f t="shared" si="45"/>
        <v>2012-08</v>
      </c>
      <c r="G744" s="13" t="str">
        <f t="shared" si="46"/>
        <v/>
      </c>
      <c r="H744" s="13" t="str">
        <f t="shared" si="44"/>
        <v/>
      </c>
    </row>
    <row r="745" spans="1:8" x14ac:dyDescent="0.25">
      <c r="A745" s="13">
        <v>50</v>
      </c>
      <c r="B745" s="13" t="s">
        <v>622</v>
      </c>
      <c r="C745" s="16">
        <v>41151</v>
      </c>
      <c r="D745" s="13">
        <v>7200</v>
      </c>
      <c r="E745" s="13">
        <f t="shared" si="47"/>
        <v>0</v>
      </c>
      <c r="F745" s="13" t="str">
        <f t="shared" si="45"/>
        <v>2012-08</v>
      </c>
      <c r="G745" s="13" t="str">
        <f t="shared" si="46"/>
        <v/>
      </c>
      <c r="H745" s="13" t="str">
        <f t="shared" si="44"/>
        <v/>
      </c>
    </row>
    <row r="746" spans="1:8" x14ac:dyDescent="0.25">
      <c r="A746" s="13">
        <v>50</v>
      </c>
      <c r="B746" s="13" t="s">
        <v>622</v>
      </c>
      <c r="C746" s="16">
        <v>41153</v>
      </c>
      <c r="D746" s="13">
        <v>7200</v>
      </c>
      <c r="E746" s="13">
        <f t="shared" si="47"/>
        <v>0</v>
      </c>
      <c r="F746" s="13" t="str">
        <f t="shared" si="45"/>
        <v>2012-09</v>
      </c>
      <c r="G746" s="13" t="str">
        <f t="shared" si="46"/>
        <v/>
      </c>
      <c r="H746" s="13" t="str">
        <f t="shared" si="44"/>
        <v/>
      </c>
    </row>
    <row r="747" spans="1:8" x14ac:dyDescent="0.25">
      <c r="A747" s="13">
        <v>50</v>
      </c>
      <c r="B747" s="13" t="s">
        <v>622</v>
      </c>
      <c r="C747" s="16">
        <v>41156</v>
      </c>
      <c r="D747" s="13">
        <v>7200</v>
      </c>
      <c r="E747" s="13">
        <f t="shared" si="47"/>
        <v>0</v>
      </c>
      <c r="F747" s="13" t="str">
        <f t="shared" si="45"/>
        <v>2012-09</v>
      </c>
      <c r="G747" s="13" t="str">
        <f t="shared" si="46"/>
        <v/>
      </c>
      <c r="H747" s="13" t="str">
        <f t="shared" si="44"/>
        <v/>
      </c>
    </row>
    <row r="748" spans="1:8" x14ac:dyDescent="0.25">
      <c r="A748" s="13">
        <v>50</v>
      </c>
      <c r="B748" s="13" t="s">
        <v>622</v>
      </c>
      <c r="C748" s="16">
        <v>41158</v>
      </c>
      <c r="D748" s="13">
        <v>6500</v>
      </c>
      <c r="E748" s="13">
        <f t="shared" si="47"/>
        <v>0</v>
      </c>
      <c r="F748" s="13" t="str">
        <f t="shared" si="45"/>
        <v>2012-09</v>
      </c>
      <c r="G748" s="13" t="str">
        <f t="shared" si="46"/>
        <v/>
      </c>
      <c r="H748" s="13" t="str">
        <f t="shared" si="44"/>
        <v/>
      </c>
    </row>
    <row r="749" spans="1:8" x14ac:dyDescent="0.25">
      <c r="A749" s="13">
        <v>51</v>
      </c>
      <c r="B749" s="13" t="s">
        <v>622</v>
      </c>
      <c r="C749" s="16">
        <v>41093</v>
      </c>
      <c r="D749" s="13">
        <v>5000</v>
      </c>
      <c r="E749" s="13">
        <f t="shared" si="47"/>
        <v>0</v>
      </c>
      <c r="F749" s="13" t="str">
        <f t="shared" si="45"/>
        <v>2012-07</v>
      </c>
      <c r="G749" s="13" t="str">
        <f t="shared" si="46"/>
        <v/>
      </c>
      <c r="H749" s="13" t="str">
        <f t="shared" si="44"/>
        <v/>
      </c>
    </row>
    <row r="750" spans="1:8" x14ac:dyDescent="0.25">
      <c r="A750" s="13">
        <v>52</v>
      </c>
      <c r="B750" s="13" t="s">
        <v>622</v>
      </c>
      <c r="C750" s="16">
        <v>41125</v>
      </c>
      <c r="D750" s="13">
        <v>4200</v>
      </c>
      <c r="E750" s="13">
        <f t="shared" si="47"/>
        <v>0</v>
      </c>
      <c r="F750" s="13" t="str">
        <f t="shared" si="45"/>
        <v>2012-08</v>
      </c>
      <c r="G750" s="13" t="str">
        <f t="shared" si="46"/>
        <v/>
      </c>
      <c r="H750" s="13" t="str">
        <f t="shared" si="44"/>
        <v/>
      </c>
    </row>
    <row r="751" spans="1:8" x14ac:dyDescent="0.25">
      <c r="A751" s="13">
        <v>52</v>
      </c>
      <c r="B751" s="13" t="s">
        <v>622</v>
      </c>
      <c r="C751" s="16">
        <v>41128</v>
      </c>
      <c r="D751" s="13">
        <v>4200</v>
      </c>
      <c r="E751" s="13">
        <f t="shared" si="47"/>
        <v>0</v>
      </c>
      <c r="F751" s="13" t="str">
        <f t="shared" si="45"/>
        <v>2012-08</v>
      </c>
      <c r="G751" s="13" t="str">
        <f t="shared" si="46"/>
        <v/>
      </c>
      <c r="H751" s="13" t="str">
        <f t="shared" si="44"/>
        <v/>
      </c>
    </row>
    <row r="752" spans="1:8" x14ac:dyDescent="0.25">
      <c r="A752" s="13">
        <v>52</v>
      </c>
      <c r="B752" s="13" t="s">
        <v>622</v>
      </c>
      <c r="C752" s="16">
        <v>41130</v>
      </c>
      <c r="D752" s="13">
        <v>4200</v>
      </c>
      <c r="E752" s="13">
        <f t="shared" si="47"/>
        <v>0</v>
      </c>
      <c r="F752" s="13" t="str">
        <f t="shared" si="45"/>
        <v>2012-08</v>
      </c>
      <c r="G752" s="13" t="str">
        <f t="shared" si="46"/>
        <v/>
      </c>
      <c r="H752" s="13" t="str">
        <f t="shared" si="44"/>
        <v/>
      </c>
    </row>
    <row r="753" spans="1:8" x14ac:dyDescent="0.25">
      <c r="A753" s="13">
        <v>52</v>
      </c>
      <c r="B753" s="13" t="s">
        <v>622</v>
      </c>
      <c r="C753" s="16">
        <v>41132</v>
      </c>
      <c r="D753" s="13">
        <v>4200</v>
      </c>
      <c r="E753" s="13">
        <f t="shared" si="47"/>
        <v>0</v>
      </c>
      <c r="F753" s="13" t="str">
        <f t="shared" si="45"/>
        <v>2012-08</v>
      </c>
      <c r="G753" s="13" t="str">
        <f t="shared" si="46"/>
        <v/>
      </c>
      <c r="H753" s="13" t="str">
        <f t="shared" si="44"/>
        <v/>
      </c>
    </row>
    <row r="754" spans="1:8" x14ac:dyDescent="0.25">
      <c r="A754" s="13">
        <v>52</v>
      </c>
      <c r="B754" s="13" t="s">
        <v>622</v>
      </c>
      <c r="C754" s="16">
        <v>41135</v>
      </c>
      <c r="D754" s="13">
        <v>4200</v>
      </c>
      <c r="E754" s="13">
        <f t="shared" si="47"/>
        <v>0</v>
      </c>
      <c r="F754" s="13" t="str">
        <f t="shared" si="45"/>
        <v>2012-08</v>
      </c>
      <c r="G754" s="13" t="str">
        <f t="shared" si="46"/>
        <v/>
      </c>
      <c r="H754" s="13" t="str">
        <f t="shared" si="44"/>
        <v/>
      </c>
    </row>
    <row r="755" spans="1:8" x14ac:dyDescent="0.25">
      <c r="A755" s="13">
        <v>52</v>
      </c>
      <c r="B755" s="13" t="s">
        <v>622</v>
      </c>
      <c r="C755" s="16">
        <v>41137</v>
      </c>
      <c r="D755" s="13">
        <v>4200</v>
      </c>
      <c r="E755" s="13">
        <f t="shared" si="47"/>
        <v>0</v>
      </c>
      <c r="F755" s="13" t="str">
        <f t="shared" si="45"/>
        <v>2012-08</v>
      </c>
      <c r="G755" s="13" t="str">
        <f t="shared" si="46"/>
        <v/>
      </c>
      <c r="H755" s="13" t="str">
        <f t="shared" si="44"/>
        <v/>
      </c>
    </row>
    <row r="756" spans="1:8" x14ac:dyDescent="0.25">
      <c r="A756" s="13">
        <v>52</v>
      </c>
      <c r="B756" s="13" t="s">
        <v>622</v>
      </c>
      <c r="C756" s="16">
        <v>41139</v>
      </c>
      <c r="D756" s="13">
        <v>4600</v>
      </c>
      <c r="E756" s="13">
        <f t="shared" si="47"/>
        <v>0</v>
      </c>
      <c r="F756" s="13" t="str">
        <f t="shared" si="45"/>
        <v>2012-08</v>
      </c>
      <c r="G756" s="13" t="str">
        <f t="shared" si="46"/>
        <v/>
      </c>
      <c r="H756" s="13" t="str">
        <f t="shared" si="44"/>
        <v/>
      </c>
    </row>
    <row r="757" spans="1:8" x14ac:dyDescent="0.25">
      <c r="A757" s="13">
        <v>52</v>
      </c>
      <c r="B757" s="13" t="s">
        <v>622</v>
      </c>
      <c r="C757" s="16">
        <v>41142</v>
      </c>
      <c r="D757" s="13">
        <v>4600</v>
      </c>
      <c r="E757" s="13">
        <f t="shared" si="47"/>
        <v>0</v>
      </c>
      <c r="F757" s="13" t="str">
        <f t="shared" si="45"/>
        <v>2012-08</v>
      </c>
      <c r="G757" s="13" t="str">
        <f t="shared" si="46"/>
        <v/>
      </c>
      <c r="H757" s="13" t="str">
        <f t="shared" si="44"/>
        <v/>
      </c>
    </row>
    <row r="758" spans="1:8" x14ac:dyDescent="0.25">
      <c r="A758" s="13">
        <v>52</v>
      </c>
      <c r="B758" s="13" t="s">
        <v>622</v>
      </c>
      <c r="C758" s="16">
        <v>41144</v>
      </c>
      <c r="D758" s="13">
        <v>4600</v>
      </c>
      <c r="E758" s="13">
        <f t="shared" si="47"/>
        <v>0</v>
      </c>
      <c r="F758" s="13" t="str">
        <f t="shared" si="45"/>
        <v>2012-08</v>
      </c>
      <c r="G758" s="13" t="str">
        <f t="shared" si="46"/>
        <v/>
      </c>
      <c r="H758" s="13" t="str">
        <f t="shared" si="44"/>
        <v/>
      </c>
    </row>
    <row r="759" spans="1:8" x14ac:dyDescent="0.25">
      <c r="A759" s="13">
        <v>52</v>
      </c>
      <c r="B759" s="13" t="s">
        <v>622</v>
      </c>
      <c r="C759" s="16">
        <v>41146</v>
      </c>
      <c r="D759" s="13">
        <v>4600</v>
      </c>
      <c r="E759" s="13">
        <f t="shared" si="47"/>
        <v>0</v>
      </c>
      <c r="F759" s="13" t="str">
        <f t="shared" si="45"/>
        <v>2012-08</v>
      </c>
      <c r="G759" s="13" t="str">
        <f t="shared" si="46"/>
        <v/>
      </c>
      <c r="H759" s="13" t="str">
        <f t="shared" si="44"/>
        <v/>
      </c>
    </row>
    <row r="760" spans="1:8" x14ac:dyDescent="0.25">
      <c r="A760" s="13">
        <v>52</v>
      </c>
      <c r="B760" s="13" t="s">
        <v>622</v>
      </c>
      <c r="C760" s="16">
        <v>41149</v>
      </c>
      <c r="D760" s="13">
        <v>4600</v>
      </c>
      <c r="E760" s="13">
        <f t="shared" si="47"/>
        <v>0</v>
      </c>
      <c r="F760" s="13" t="str">
        <f t="shared" si="45"/>
        <v>2012-08</v>
      </c>
      <c r="G760" s="13" t="str">
        <f t="shared" si="46"/>
        <v/>
      </c>
      <c r="H760" s="13" t="str">
        <f t="shared" si="44"/>
        <v/>
      </c>
    </row>
    <row r="761" spans="1:8" x14ac:dyDescent="0.25">
      <c r="A761" s="13">
        <v>52</v>
      </c>
      <c r="B761" s="13" t="s">
        <v>622</v>
      </c>
      <c r="C761" s="16">
        <v>41151</v>
      </c>
      <c r="D761" s="13">
        <v>4600</v>
      </c>
      <c r="E761" s="13">
        <f t="shared" si="47"/>
        <v>0</v>
      </c>
      <c r="F761" s="13" t="str">
        <f t="shared" si="45"/>
        <v>2012-08</v>
      </c>
      <c r="G761" s="13">
        <f t="shared" si="46"/>
        <v>4400</v>
      </c>
      <c r="H761" s="13" t="str">
        <f t="shared" si="44"/>
        <v/>
      </c>
    </row>
    <row r="762" spans="1:8" x14ac:dyDescent="0.25">
      <c r="A762" s="13">
        <v>52</v>
      </c>
      <c r="B762" s="13" t="s">
        <v>622</v>
      </c>
      <c r="C762" s="16">
        <v>41156</v>
      </c>
      <c r="D762" s="13">
        <v>4600</v>
      </c>
      <c r="E762" s="13">
        <f t="shared" si="47"/>
        <v>0</v>
      </c>
      <c r="F762" s="13" t="str">
        <f t="shared" si="45"/>
        <v>2012-09</v>
      </c>
      <c r="G762" s="13" t="str">
        <f t="shared" si="46"/>
        <v/>
      </c>
      <c r="H762" s="13" t="str">
        <f t="shared" si="44"/>
        <v/>
      </c>
    </row>
    <row r="763" spans="1:8" x14ac:dyDescent="0.25">
      <c r="A763" s="13">
        <v>52</v>
      </c>
      <c r="B763" s="13" t="s">
        <v>622</v>
      </c>
      <c r="C763" s="16">
        <v>41158</v>
      </c>
      <c r="D763" s="13">
        <v>4600</v>
      </c>
      <c r="E763" s="13">
        <f t="shared" si="47"/>
        <v>1</v>
      </c>
      <c r="F763" s="13" t="str">
        <f t="shared" si="45"/>
        <v>2012-09</v>
      </c>
      <c r="G763" s="13">
        <f t="shared" si="46"/>
        <v>4600</v>
      </c>
      <c r="H763" s="13" t="str">
        <f t="shared" si="44"/>
        <v/>
      </c>
    </row>
    <row r="764" spans="1:8" x14ac:dyDescent="0.25">
      <c r="A764" s="13">
        <v>52</v>
      </c>
      <c r="B764" s="13" t="s">
        <v>623</v>
      </c>
      <c r="C764" s="16">
        <v>41165</v>
      </c>
      <c r="D764" s="13">
        <v>8</v>
      </c>
      <c r="E764" s="13">
        <f t="shared" si="47"/>
        <v>0</v>
      </c>
      <c r="F764" s="13" t="str">
        <f t="shared" si="45"/>
        <v>2012-09</v>
      </c>
      <c r="G764" s="13" t="str">
        <f t="shared" si="46"/>
        <v/>
      </c>
      <c r="H764" s="13">
        <f t="shared" si="44"/>
        <v>8</v>
      </c>
    </row>
    <row r="765" spans="1:8" x14ac:dyDescent="0.25">
      <c r="A765" s="13">
        <v>52</v>
      </c>
      <c r="B765" s="13" t="s">
        <v>623</v>
      </c>
      <c r="C765" s="16">
        <v>41193</v>
      </c>
      <c r="D765" s="13">
        <v>8</v>
      </c>
      <c r="E765" s="13">
        <f t="shared" si="47"/>
        <v>0</v>
      </c>
      <c r="F765" s="13" t="str">
        <f t="shared" si="45"/>
        <v>2012-10</v>
      </c>
      <c r="G765" s="13" t="str">
        <f t="shared" si="46"/>
        <v/>
      </c>
      <c r="H765" s="13">
        <f t="shared" si="44"/>
        <v>8</v>
      </c>
    </row>
    <row r="766" spans="1:8" x14ac:dyDescent="0.25">
      <c r="A766" s="13">
        <v>52</v>
      </c>
      <c r="B766" s="13" t="s">
        <v>623</v>
      </c>
      <c r="C766" s="16">
        <v>41230</v>
      </c>
      <c r="D766" s="13">
        <v>8</v>
      </c>
      <c r="E766" s="13">
        <f t="shared" si="47"/>
        <v>0</v>
      </c>
      <c r="F766" s="13" t="str">
        <f t="shared" si="45"/>
        <v>2012-11</v>
      </c>
      <c r="G766" s="13" t="str">
        <f t="shared" si="46"/>
        <v/>
      </c>
      <c r="H766" s="13">
        <f t="shared" si="44"/>
        <v>8</v>
      </c>
    </row>
    <row r="767" spans="1:8" x14ac:dyDescent="0.25">
      <c r="A767" s="13">
        <v>53</v>
      </c>
      <c r="B767" s="13" t="s">
        <v>622</v>
      </c>
      <c r="C767" s="16">
        <v>41093</v>
      </c>
      <c r="D767" s="13">
        <v>2200</v>
      </c>
      <c r="E767" s="13">
        <f t="shared" si="47"/>
        <v>0</v>
      </c>
      <c r="F767" s="13" t="str">
        <f t="shared" si="45"/>
        <v>2012-07</v>
      </c>
      <c r="G767" s="13" t="str">
        <f t="shared" si="46"/>
        <v/>
      </c>
      <c r="H767" s="13" t="str">
        <f t="shared" si="44"/>
        <v/>
      </c>
    </row>
    <row r="768" spans="1:8" x14ac:dyDescent="0.25">
      <c r="A768" s="13">
        <v>53</v>
      </c>
      <c r="B768" s="13" t="s">
        <v>622</v>
      </c>
      <c r="C768" s="16">
        <v>41095</v>
      </c>
      <c r="D768" s="13">
        <v>2200</v>
      </c>
      <c r="E768" s="13">
        <f t="shared" si="47"/>
        <v>0</v>
      </c>
      <c r="F768" s="13" t="str">
        <f t="shared" si="45"/>
        <v>2012-07</v>
      </c>
      <c r="G768" s="13" t="str">
        <f t="shared" si="46"/>
        <v/>
      </c>
      <c r="H768" s="13" t="str">
        <f t="shared" si="44"/>
        <v/>
      </c>
    </row>
    <row r="769" spans="1:8" x14ac:dyDescent="0.25">
      <c r="A769" s="13">
        <v>53</v>
      </c>
      <c r="B769" s="13" t="s">
        <v>622</v>
      </c>
      <c r="C769" s="16">
        <v>41097</v>
      </c>
      <c r="D769" s="13">
        <v>2200</v>
      </c>
      <c r="E769" s="13">
        <f t="shared" si="47"/>
        <v>0</v>
      </c>
      <c r="F769" s="13" t="str">
        <f t="shared" si="45"/>
        <v>2012-07</v>
      </c>
      <c r="G769" s="13">
        <f t="shared" si="46"/>
        <v>2200</v>
      </c>
      <c r="H769" s="13" t="str">
        <f t="shared" si="44"/>
        <v/>
      </c>
    </row>
    <row r="770" spans="1:8" x14ac:dyDescent="0.25">
      <c r="A770" s="13">
        <v>53</v>
      </c>
      <c r="B770" s="13" t="s">
        <v>622</v>
      </c>
      <c r="C770" s="16">
        <v>41149</v>
      </c>
      <c r="D770" s="13">
        <v>1800</v>
      </c>
      <c r="E770" s="13">
        <f t="shared" si="47"/>
        <v>0</v>
      </c>
      <c r="F770" s="13" t="str">
        <f t="shared" si="45"/>
        <v>2012-08</v>
      </c>
      <c r="G770" s="13" t="str">
        <f t="shared" si="46"/>
        <v/>
      </c>
      <c r="H770" s="13" t="str">
        <f t="shared" ref="H770:H833" si="48">IF(AND(B770="Med B", F770&gt;=VLOOKUP(A770, A:F, 6, FALSE)), D770, "")</f>
        <v/>
      </c>
    </row>
    <row r="771" spans="1:8" x14ac:dyDescent="0.25">
      <c r="A771" s="13">
        <v>53</v>
      </c>
      <c r="B771" s="13" t="s">
        <v>622</v>
      </c>
      <c r="C771" s="16">
        <v>41151</v>
      </c>
      <c r="D771" s="13">
        <v>1800</v>
      </c>
      <c r="E771" s="13">
        <f t="shared" si="47"/>
        <v>0</v>
      </c>
      <c r="F771" s="13" t="str">
        <f t="shared" ref="F771:F834" si="49">TEXT(C771, "yyyy-mm")</f>
        <v>2012-08</v>
      </c>
      <c r="G771" s="13">
        <f t="shared" ref="G771:G834" si="50">IF(AND(
    B771="Med A",
    C771=_xlfn.MAXIFS(C:C, A:A, A771, B:B, "Med A", F:F, F771),
    SUMIFS(E:E, A:A, A771) &gt; 0
  ),
  AVERAGEIFS(D:D, A:A, A771, B:B, "Med A", F:F, F771, C:C, "&gt;=" &amp; EOMONTH(C771, -1) + 1, C:C, "&lt;=" &amp; C771),
  "")</f>
        <v>1800</v>
      </c>
      <c r="H771" s="13" t="str">
        <f t="shared" si="48"/>
        <v/>
      </c>
    </row>
    <row r="772" spans="1:8" x14ac:dyDescent="0.25">
      <c r="A772" s="13">
        <v>53</v>
      </c>
      <c r="B772" s="13" t="s">
        <v>622</v>
      </c>
      <c r="C772" s="16">
        <v>41153</v>
      </c>
      <c r="D772" s="13">
        <v>1800</v>
      </c>
      <c r="E772" s="13">
        <f t="shared" ref="E772:E835" si="51">IF(AND(B772="Med A", B773="Med B", A772=A773), 1, IF(AND(B772="Med B", B773="Med A", A772=A773), 1, 0))</f>
        <v>0</v>
      </c>
      <c r="F772" s="13" t="str">
        <f t="shared" si="49"/>
        <v>2012-09</v>
      </c>
      <c r="G772" s="13" t="str">
        <f t="shared" si="50"/>
        <v/>
      </c>
      <c r="H772" s="13" t="str">
        <f t="shared" si="48"/>
        <v/>
      </c>
    </row>
    <row r="773" spans="1:8" x14ac:dyDescent="0.25">
      <c r="A773" s="13">
        <v>53</v>
      </c>
      <c r="B773" s="13" t="s">
        <v>622</v>
      </c>
      <c r="C773" s="16">
        <v>41156</v>
      </c>
      <c r="D773" s="13">
        <v>1800</v>
      </c>
      <c r="E773" s="13">
        <f t="shared" si="51"/>
        <v>0</v>
      </c>
      <c r="F773" s="13" t="str">
        <f t="shared" si="49"/>
        <v>2012-09</v>
      </c>
      <c r="G773" s="13" t="str">
        <f t="shared" si="50"/>
        <v/>
      </c>
      <c r="H773" s="13" t="str">
        <f t="shared" si="48"/>
        <v/>
      </c>
    </row>
    <row r="774" spans="1:8" x14ac:dyDescent="0.25">
      <c r="A774" s="13">
        <v>53</v>
      </c>
      <c r="B774" s="13" t="s">
        <v>622</v>
      </c>
      <c r="C774" s="16">
        <v>41158</v>
      </c>
      <c r="D774" s="13">
        <v>1800</v>
      </c>
      <c r="E774" s="13">
        <f t="shared" si="51"/>
        <v>1</v>
      </c>
      <c r="F774" s="13" t="str">
        <f t="shared" si="49"/>
        <v>2012-09</v>
      </c>
      <c r="G774" s="13">
        <f t="shared" si="50"/>
        <v>1800</v>
      </c>
      <c r="H774" s="13" t="str">
        <f t="shared" si="48"/>
        <v/>
      </c>
    </row>
    <row r="775" spans="1:8" x14ac:dyDescent="0.25">
      <c r="A775" s="13">
        <v>53</v>
      </c>
      <c r="B775" s="13" t="s">
        <v>623</v>
      </c>
      <c r="C775" s="16">
        <v>41165</v>
      </c>
      <c r="D775" s="13">
        <v>4</v>
      </c>
      <c r="E775" s="13">
        <f t="shared" si="51"/>
        <v>0</v>
      </c>
      <c r="F775" s="13" t="str">
        <f t="shared" si="49"/>
        <v>2012-09</v>
      </c>
      <c r="G775" s="13" t="str">
        <f t="shared" si="50"/>
        <v/>
      </c>
      <c r="H775" s="13">
        <f t="shared" si="48"/>
        <v>4</v>
      </c>
    </row>
    <row r="776" spans="1:8" x14ac:dyDescent="0.25">
      <c r="A776" s="13">
        <v>53</v>
      </c>
      <c r="B776" s="13" t="s">
        <v>623</v>
      </c>
      <c r="C776" s="16">
        <v>41193</v>
      </c>
      <c r="D776" s="13">
        <v>4</v>
      </c>
      <c r="E776" s="13">
        <f t="shared" si="51"/>
        <v>0</v>
      </c>
      <c r="F776" s="13" t="str">
        <f t="shared" si="49"/>
        <v>2012-10</v>
      </c>
      <c r="G776" s="13" t="str">
        <f t="shared" si="50"/>
        <v/>
      </c>
      <c r="H776" s="13">
        <f t="shared" si="48"/>
        <v>4</v>
      </c>
    </row>
    <row r="777" spans="1:8" x14ac:dyDescent="0.25">
      <c r="A777" s="13">
        <v>53</v>
      </c>
      <c r="B777" s="13" t="s">
        <v>623</v>
      </c>
      <c r="C777" s="16">
        <v>41228</v>
      </c>
      <c r="D777" s="13">
        <v>3</v>
      </c>
      <c r="E777" s="13">
        <f t="shared" si="51"/>
        <v>0</v>
      </c>
      <c r="F777" s="13" t="str">
        <f t="shared" si="49"/>
        <v>2012-11</v>
      </c>
      <c r="G777" s="13" t="str">
        <f t="shared" si="50"/>
        <v/>
      </c>
      <c r="H777" s="13">
        <f t="shared" si="48"/>
        <v>3</v>
      </c>
    </row>
    <row r="778" spans="1:8" x14ac:dyDescent="0.25">
      <c r="A778" s="13">
        <v>54</v>
      </c>
      <c r="B778" s="13" t="s">
        <v>622</v>
      </c>
      <c r="C778" s="16">
        <v>41092</v>
      </c>
      <c r="D778" s="13">
        <v>4500</v>
      </c>
      <c r="E778" s="13">
        <f t="shared" si="51"/>
        <v>0</v>
      </c>
      <c r="F778" s="13" t="str">
        <f t="shared" si="49"/>
        <v>2012-07</v>
      </c>
      <c r="G778" s="13" t="str">
        <f t="shared" si="50"/>
        <v/>
      </c>
      <c r="H778" s="13" t="str">
        <f t="shared" si="48"/>
        <v/>
      </c>
    </row>
    <row r="779" spans="1:8" x14ac:dyDescent="0.25">
      <c r="A779" s="13">
        <v>54</v>
      </c>
      <c r="B779" s="13" t="s">
        <v>622</v>
      </c>
      <c r="C779" s="16">
        <v>41094</v>
      </c>
      <c r="D779" s="13">
        <v>4500</v>
      </c>
      <c r="E779" s="13">
        <f t="shared" si="51"/>
        <v>0</v>
      </c>
      <c r="F779" s="13" t="str">
        <f t="shared" si="49"/>
        <v>2012-07</v>
      </c>
      <c r="G779" s="13" t="str">
        <f t="shared" si="50"/>
        <v/>
      </c>
      <c r="H779" s="13" t="str">
        <f t="shared" si="48"/>
        <v/>
      </c>
    </row>
    <row r="780" spans="1:8" x14ac:dyDescent="0.25">
      <c r="A780" s="13">
        <v>54</v>
      </c>
      <c r="B780" s="13" t="s">
        <v>622</v>
      </c>
      <c r="C780" s="16">
        <v>41096</v>
      </c>
      <c r="D780" s="13">
        <v>4700</v>
      </c>
      <c r="E780" s="13">
        <f t="shared" si="51"/>
        <v>0</v>
      </c>
      <c r="F780" s="13" t="str">
        <f t="shared" si="49"/>
        <v>2012-07</v>
      </c>
      <c r="G780" s="13" t="str">
        <f t="shared" si="50"/>
        <v/>
      </c>
      <c r="H780" s="13" t="str">
        <f t="shared" si="48"/>
        <v/>
      </c>
    </row>
    <row r="781" spans="1:8" x14ac:dyDescent="0.25">
      <c r="A781" s="13">
        <v>54</v>
      </c>
      <c r="B781" s="13" t="s">
        <v>622</v>
      </c>
      <c r="C781" s="16">
        <v>41099</v>
      </c>
      <c r="D781" s="13">
        <v>4700</v>
      </c>
      <c r="E781" s="13">
        <f t="shared" si="51"/>
        <v>0</v>
      </c>
      <c r="F781" s="13" t="str">
        <f t="shared" si="49"/>
        <v>2012-07</v>
      </c>
      <c r="G781" s="13" t="str">
        <f t="shared" si="50"/>
        <v/>
      </c>
      <c r="H781" s="13" t="str">
        <f t="shared" si="48"/>
        <v/>
      </c>
    </row>
    <row r="782" spans="1:8" x14ac:dyDescent="0.25">
      <c r="A782" s="13">
        <v>54</v>
      </c>
      <c r="B782" s="13" t="s">
        <v>622</v>
      </c>
      <c r="C782" s="16">
        <v>41101</v>
      </c>
      <c r="D782" s="13">
        <v>4700</v>
      </c>
      <c r="E782" s="13">
        <f t="shared" si="51"/>
        <v>0</v>
      </c>
      <c r="F782" s="13" t="str">
        <f t="shared" si="49"/>
        <v>2012-07</v>
      </c>
      <c r="G782" s="13" t="str">
        <f t="shared" si="50"/>
        <v/>
      </c>
      <c r="H782" s="13" t="str">
        <f t="shared" si="48"/>
        <v/>
      </c>
    </row>
    <row r="783" spans="1:8" x14ac:dyDescent="0.25">
      <c r="A783" s="13">
        <v>54</v>
      </c>
      <c r="B783" s="13" t="s">
        <v>622</v>
      </c>
      <c r="C783" s="16">
        <v>41103</v>
      </c>
      <c r="D783" s="13">
        <v>4700</v>
      </c>
      <c r="E783" s="13">
        <f t="shared" si="51"/>
        <v>0</v>
      </c>
      <c r="F783" s="13" t="str">
        <f t="shared" si="49"/>
        <v>2012-07</v>
      </c>
      <c r="G783" s="13" t="str">
        <f t="shared" si="50"/>
        <v/>
      </c>
      <c r="H783" s="13" t="str">
        <f t="shared" si="48"/>
        <v/>
      </c>
    </row>
    <row r="784" spans="1:8" x14ac:dyDescent="0.25">
      <c r="A784" s="13">
        <v>54</v>
      </c>
      <c r="B784" s="13" t="s">
        <v>622</v>
      </c>
      <c r="C784" s="16">
        <v>41106</v>
      </c>
      <c r="D784" s="13">
        <v>4700</v>
      </c>
      <c r="E784" s="13">
        <f t="shared" si="51"/>
        <v>0</v>
      </c>
      <c r="F784" s="13" t="str">
        <f t="shared" si="49"/>
        <v>2012-07</v>
      </c>
      <c r="G784" s="13" t="str">
        <f t="shared" si="50"/>
        <v/>
      </c>
      <c r="H784" s="13" t="str">
        <f t="shared" si="48"/>
        <v/>
      </c>
    </row>
    <row r="785" spans="1:8" x14ac:dyDescent="0.25">
      <c r="A785" s="13">
        <v>54</v>
      </c>
      <c r="B785" s="13" t="s">
        <v>622</v>
      </c>
      <c r="C785" s="16">
        <v>41108</v>
      </c>
      <c r="D785" s="13">
        <v>4700</v>
      </c>
      <c r="E785" s="13">
        <f t="shared" si="51"/>
        <v>0</v>
      </c>
      <c r="F785" s="13" t="str">
        <f t="shared" si="49"/>
        <v>2012-07</v>
      </c>
      <c r="G785" s="13" t="str">
        <f t="shared" si="50"/>
        <v/>
      </c>
      <c r="H785" s="13" t="str">
        <f t="shared" si="48"/>
        <v/>
      </c>
    </row>
    <row r="786" spans="1:8" x14ac:dyDescent="0.25">
      <c r="A786" s="13">
        <v>54</v>
      </c>
      <c r="B786" s="13" t="s">
        <v>622</v>
      </c>
      <c r="C786" s="16">
        <v>41113</v>
      </c>
      <c r="D786" s="13">
        <v>5200</v>
      </c>
      <c r="E786" s="13">
        <f t="shared" si="51"/>
        <v>0</v>
      </c>
      <c r="F786" s="13" t="str">
        <f t="shared" si="49"/>
        <v>2012-07</v>
      </c>
      <c r="G786" s="13" t="str">
        <f t="shared" si="50"/>
        <v/>
      </c>
      <c r="H786" s="13" t="str">
        <f t="shared" si="48"/>
        <v/>
      </c>
    </row>
    <row r="787" spans="1:8" x14ac:dyDescent="0.25">
      <c r="A787" s="13">
        <v>54</v>
      </c>
      <c r="B787" s="13" t="s">
        <v>622</v>
      </c>
      <c r="C787" s="16">
        <v>41116</v>
      </c>
      <c r="D787" s="13">
        <v>5200</v>
      </c>
      <c r="E787" s="13">
        <f t="shared" si="51"/>
        <v>0</v>
      </c>
      <c r="F787" s="13" t="str">
        <f t="shared" si="49"/>
        <v>2012-07</v>
      </c>
      <c r="G787" s="13" t="str">
        <f t="shared" si="50"/>
        <v/>
      </c>
      <c r="H787" s="13" t="str">
        <f t="shared" si="48"/>
        <v/>
      </c>
    </row>
    <row r="788" spans="1:8" x14ac:dyDescent="0.25">
      <c r="A788" s="13">
        <v>54</v>
      </c>
      <c r="B788" s="13" t="s">
        <v>622</v>
      </c>
      <c r="C788" s="16">
        <v>41117</v>
      </c>
      <c r="D788" s="13">
        <v>5200</v>
      </c>
      <c r="E788" s="13">
        <f t="shared" si="51"/>
        <v>0</v>
      </c>
      <c r="F788" s="13" t="str">
        <f t="shared" si="49"/>
        <v>2012-07</v>
      </c>
      <c r="G788" s="13" t="str">
        <f t="shared" si="50"/>
        <v/>
      </c>
      <c r="H788" s="13" t="str">
        <f t="shared" si="48"/>
        <v/>
      </c>
    </row>
    <row r="789" spans="1:8" x14ac:dyDescent="0.25">
      <c r="A789" s="13">
        <v>54</v>
      </c>
      <c r="B789" s="13" t="s">
        <v>622</v>
      </c>
      <c r="C789" s="16">
        <v>41120</v>
      </c>
      <c r="D789" s="13">
        <v>5200</v>
      </c>
      <c r="E789" s="13">
        <f t="shared" si="51"/>
        <v>0</v>
      </c>
      <c r="F789" s="13" t="str">
        <f t="shared" si="49"/>
        <v>2012-07</v>
      </c>
      <c r="G789" s="13">
        <f t="shared" si="50"/>
        <v>4833.333333333333</v>
      </c>
      <c r="H789" s="13" t="str">
        <f t="shared" si="48"/>
        <v/>
      </c>
    </row>
    <row r="790" spans="1:8" x14ac:dyDescent="0.25">
      <c r="A790" s="13">
        <v>54</v>
      </c>
      <c r="B790" s="13" t="s">
        <v>622</v>
      </c>
      <c r="C790" s="16">
        <v>41122</v>
      </c>
      <c r="D790" s="13">
        <v>5200</v>
      </c>
      <c r="E790" s="13">
        <f t="shared" si="51"/>
        <v>0</v>
      </c>
      <c r="F790" s="13" t="str">
        <f t="shared" si="49"/>
        <v>2012-08</v>
      </c>
      <c r="G790" s="13" t="str">
        <f t="shared" si="50"/>
        <v/>
      </c>
      <c r="H790" s="13" t="str">
        <f t="shared" si="48"/>
        <v/>
      </c>
    </row>
    <row r="791" spans="1:8" x14ac:dyDescent="0.25">
      <c r="A791" s="13">
        <v>54</v>
      </c>
      <c r="B791" s="13" t="s">
        <v>622</v>
      </c>
      <c r="C791" s="16">
        <v>41124</v>
      </c>
      <c r="D791" s="13">
        <v>5200</v>
      </c>
      <c r="E791" s="13">
        <f t="shared" si="51"/>
        <v>0</v>
      </c>
      <c r="F791" s="13" t="str">
        <f t="shared" si="49"/>
        <v>2012-08</v>
      </c>
      <c r="G791" s="13" t="str">
        <f t="shared" si="50"/>
        <v/>
      </c>
      <c r="H791" s="13" t="str">
        <f t="shared" si="48"/>
        <v/>
      </c>
    </row>
    <row r="792" spans="1:8" x14ac:dyDescent="0.25">
      <c r="A792" s="13">
        <v>54</v>
      </c>
      <c r="B792" s="13" t="s">
        <v>622</v>
      </c>
      <c r="C792" s="16">
        <v>41127</v>
      </c>
      <c r="D792" s="13">
        <v>6300</v>
      </c>
      <c r="E792" s="13">
        <f t="shared" si="51"/>
        <v>0</v>
      </c>
      <c r="F792" s="13" t="str">
        <f t="shared" si="49"/>
        <v>2012-08</v>
      </c>
      <c r="G792" s="13" t="str">
        <f t="shared" si="50"/>
        <v/>
      </c>
      <c r="H792" s="13" t="str">
        <f t="shared" si="48"/>
        <v/>
      </c>
    </row>
    <row r="793" spans="1:8" x14ac:dyDescent="0.25">
      <c r="A793" s="13">
        <v>54</v>
      </c>
      <c r="B793" s="13" t="s">
        <v>622</v>
      </c>
      <c r="C793" s="16">
        <v>41129</v>
      </c>
      <c r="D793" s="13">
        <v>6300</v>
      </c>
      <c r="E793" s="13">
        <f t="shared" si="51"/>
        <v>0</v>
      </c>
      <c r="F793" s="13" t="str">
        <f t="shared" si="49"/>
        <v>2012-08</v>
      </c>
      <c r="G793" s="13" t="str">
        <f t="shared" si="50"/>
        <v/>
      </c>
      <c r="H793" s="13" t="str">
        <f t="shared" si="48"/>
        <v/>
      </c>
    </row>
    <row r="794" spans="1:8" x14ac:dyDescent="0.25">
      <c r="A794" s="13">
        <v>54</v>
      </c>
      <c r="B794" s="13" t="s">
        <v>622</v>
      </c>
      <c r="C794" s="16">
        <v>41131</v>
      </c>
      <c r="D794" s="13">
        <v>6300</v>
      </c>
      <c r="E794" s="13">
        <f t="shared" si="51"/>
        <v>0</v>
      </c>
      <c r="F794" s="13" t="str">
        <f t="shared" si="49"/>
        <v>2012-08</v>
      </c>
      <c r="G794" s="13" t="str">
        <f t="shared" si="50"/>
        <v/>
      </c>
      <c r="H794" s="13" t="str">
        <f t="shared" si="48"/>
        <v/>
      </c>
    </row>
    <row r="795" spans="1:8" x14ac:dyDescent="0.25">
      <c r="A795" s="13">
        <v>54</v>
      </c>
      <c r="B795" s="13" t="s">
        <v>622</v>
      </c>
      <c r="C795" s="16">
        <v>41134</v>
      </c>
      <c r="D795" s="13">
        <v>6300</v>
      </c>
      <c r="E795" s="13">
        <f t="shared" si="51"/>
        <v>0</v>
      </c>
      <c r="F795" s="13" t="str">
        <f t="shared" si="49"/>
        <v>2012-08</v>
      </c>
      <c r="G795" s="13" t="str">
        <f t="shared" si="50"/>
        <v/>
      </c>
      <c r="H795" s="13" t="str">
        <f t="shared" si="48"/>
        <v/>
      </c>
    </row>
    <row r="796" spans="1:8" x14ac:dyDescent="0.25">
      <c r="A796" s="13">
        <v>54</v>
      </c>
      <c r="B796" s="13" t="s">
        <v>622</v>
      </c>
      <c r="C796" s="16">
        <v>41136</v>
      </c>
      <c r="D796" s="13">
        <v>6300</v>
      </c>
      <c r="E796" s="13">
        <f t="shared" si="51"/>
        <v>0</v>
      </c>
      <c r="F796" s="13" t="str">
        <f t="shared" si="49"/>
        <v>2012-08</v>
      </c>
      <c r="G796" s="13" t="str">
        <f t="shared" si="50"/>
        <v/>
      </c>
      <c r="H796" s="13" t="str">
        <f t="shared" si="48"/>
        <v/>
      </c>
    </row>
    <row r="797" spans="1:8" x14ac:dyDescent="0.25">
      <c r="A797" s="13">
        <v>54</v>
      </c>
      <c r="B797" s="13" t="s">
        <v>622</v>
      </c>
      <c r="C797" s="16">
        <v>41138</v>
      </c>
      <c r="D797" s="13">
        <v>7000</v>
      </c>
      <c r="E797" s="13">
        <f t="shared" si="51"/>
        <v>0</v>
      </c>
      <c r="F797" s="13" t="str">
        <f t="shared" si="49"/>
        <v>2012-08</v>
      </c>
      <c r="G797" s="13" t="str">
        <f t="shared" si="50"/>
        <v/>
      </c>
      <c r="H797" s="13" t="str">
        <f t="shared" si="48"/>
        <v/>
      </c>
    </row>
    <row r="798" spans="1:8" x14ac:dyDescent="0.25">
      <c r="A798" s="13">
        <v>54</v>
      </c>
      <c r="B798" s="13" t="s">
        <v>622</v>
      </c>
      <c r="C798" s="16">
        <v>41141</v>
      </c>
      <c r="D798" s="13">
        <v>7000</v>
      </c>
      <c r="E798" s="13">
        <f t="shared" si="51"/>
        <v>0</v>
      </c>
      <c r="F798" s="13" t="str">
        <f t="shared" si="49"/>
        <v>2012-08</v>
      </c>
      <c r="G798" s="13" t="str">
        <f t="shared" si="50"/>
        <v/>
      </c>
      <c r="H798" s="13" t="str">
        <f t="shared" si="48"/>
        <v/>
      </c>
    </row>
    <row r="799" spans="1:8" x14ac:dyDescent="0.25">
      <c r="A799" s="13">
        <v>54</v>
      </c>
      <c r="B799" s="13" t="s">
        <v>622</v>
      </c>
      <c r="C799" s="16">
        <v>41143</v>
      </c>
      <c r="D799" s="13">
        <v>7000</v>
      </c>
      <c r="E799" s="13">
        <f t="shared" si="51"/>
        <v>0</v>
      </c>
      <c r="F799" s="13" t="str">
        <f t="shared" si="49"/>
        <v>2012-08</v>
      </c>
      <c r="G799" s="13" t="str">
        <f t="shared" si="50"/>
        <v/>
      </c>
      <c r="H799" s="13" t="str">
        <f t="shared" si="48"/>
        <v/>
      </c>
    </row>
    <row r="800" spans="1:8" x14ac:dyDescent="0.25">
      <c r="A800" s="13">
        <v>54</v>
      </c>
      <c r="B800" s="13" t="s">
        <v>622</v>
      </c>
      <c r="C800" s="16">
        <v>41145</v>
      </c>
      <c r="D800" s="13">
        <v>7000</v>
      </c>
      <c r="E800" s="13">
        <f t="shared" si="51"/>
        <v>0</v>
      </c>
      <c r="F800" s="13" t="str">
        <f t="shared" si="49"/>
        <v>2012-08</v>
      </c>
      <c r="G800" s="13" t="str">
        <f t="shared" si="50"/>
        <v/>
      </c>
      <c r="H800" s="13" t="str">
        <f t="shared" si="48"/>
        <v/>
      </c>
    </row>
    <row r="801" spans="1:8" x14ac:dyDescent="0.25">
      <c r="A801" s="13">
        <v>54</v>
      </c>
      <c r="B801" s="13" t="s">
        <v>622</v>
      </c>
      <c r="C801" s="16">
        <v>41148</v>
      </c>
      <c r="D801" s="13">
        <v>7000</v>
      </c>
      <c r="E801" s="13">
        <f t="shared" si="51"/>
        <v>0</v>
      </c>
      <c r="F801" s="13" t="str">
        <f t="shared" si="49"/>
        <v>2012-08</v>
      </c>
      <c r="G801" s="13" t="str">
        <f t="shared" si="50"/>
        <v/>
      </c>
      <c r="H801" s="13" t="str">
        <f t="shared" si="48"/>
        <v/>
      </c>
    </row>
    <row r="802" spans="1:8" x14ac:dyDescent="0.25">
      <c r="A802" s="13">
        <v>54</v>
      </c>
      <c r="B802" s="13" t="s">
        <v>622</v>
      </c>
      <c r="C802" s="16">
        <v>41150</v>
      </c>
      <c r="D802" s="13">
        <v>7000</v>
      </c>
      <c r="E802" s="13">
        <f t="shared" si="51"/>
        <v>0</v>
      </c>
      <c r="F802" s="13" t="str">
        <f t="shared" si="49"/>
        <v>2012-08</v>
      </c>
      <c r="G802" s="13" t="str">
        <f t="shared" si="50"/>
        <v/>
      </c>
      <c r="H802" s="13" t="str">
        <f t="shared" si="48"/>
        <v/>
      </c>
    </row>
    <row r="803" spans="1:8" x14ac:dyDescent="0.25">
      <c r="A803" s="13">
        <v>54</v>
      </c>
      <c r="B803" s="13" t="s">
        <v>622</v>
      </c>
      <c r="C803" s="16">
        <v>41152</v>
      </c>
      <c r="D803" s="13">
        <v>7000</v>
      </c>
      <c r="E803" s="13">
        <f t="shared" si="51"/>
        <v>0</v>
      </c>
      <c r="F803" s="13" t="str">
        <f t="shared" si="49"/>
        <v>2012-08</v>
      </c>
      <c r="G803" s="13">
        <f t="shared" si="50"/>
        <v>6492.8571428571431</v>
      </c>
      <c r="H803" s="13" t="str">
        <f t="shared" si="48"/>
        <v/>
      </c>
    </row>
    <row r="804" spans="1:8" x14ac:dyDescent="0.25">
      <c r="A804" s="13">
        <v>54</v>
      </c>
      <c r="B804" s="13" t="s">
        <v>622</v>
      </c>
      <c r="C804" s="16">
        <v>41155</v>
      </c>
      <c r="D804" s="13">
        <v>7000</v>
      </c>
      <c r="E804" s="13">
        <f t="shared" si="51"/>
        <v>1</v>
      </c>
      <c r="F804" s="13" t="str">
        <f t="shared" si="49"/>
        <v>2012-09</v>
      </c>
      <c r="G804" s="13">
        <f t="shared" si="50"/>
        <v>7000</v>
      </c>
      <c r="H804" s="13" t="str">
        <f t="shared" si="48"/>
        <v/>
      </c>
    </row>
    <row r="805" spans="1:8" x14ac:dyDescent="0.25">
      <c r="A805" s="13">
        <v>54</v>
      </c>
      <c r="B805" s="13" t="s">
        <v>623</v>
      </c>
      <c r="C805" s="16">
        <v>41164</v>
      </c>
      <c r="D805" s="13">
        <v>10</v>
      </c>
      <c r="E805" s="13">
        <f t="shared" si="51"/>
        <v>0</v>
      </c>
      <c r="F805" s="13" t="str">
        <f t="shared" si="49"/>
        <v>2012-09</v>
      </c>
      <c r="G805" s="13" t="str">
        <f t="shared" si="50"/>
        <v/>
      </c>
      <c r="H805" s="13">
        <f t="shared" si="48"/>
        <v>10</v>
      </c>
    </row>
    <row r="806" spans="1:8" x14ac:dyDescent="0.25">
      <c r="A806" s="13">
        <v>54</v>
      </c>
      <c r="B806" s="13" t="s">
        <v>623</v>
      </c>
      <c r="C806" s="16">
        <v>41192</v>
      </c>
      <c r="D806" s="13">
        <v>10</v>
      </c>
      <c r="E806" s="13">
        <f t="shared" si="51"/>
        <v>0</v>
      </c>
      <c r="F806" s="13" t="str">
        <f t="shared" si="49"/>
        <v>2012-10</v>
      </c>
      <c r="G806" s="13" t="str">
        <f t="shared" si="50"/>
        <v/>
      </c>
      <c r="H806" s="13">
        <f t="shared" si="48"/>
        <v>10</v>
      </c>
    </row>
    <row r="807" spans="1:8" x14ac:dyDescent="0.25">
      <c r="A807" s="13">
        <v>54</v>
      </c>
      <c r="B807" s="13" t="s">
        <v>623</v>
      </c>
      <c r="C807" s="16">
        <v>41227</v>
      </c>
      <c r="D807" s="13">
        <v>10</v>
      </c>
      <c r="E807" s="13">
        <f t="shared" si="51"/>
        <v>0</v>
      </c>
      <c r="F807" s="13" t="str">
        <f t="shared" si="49"/>
        <v>2012-11</v>
      </c>
      <c r="G807" s="13" t="str">
        <f t="shared" si="50"/>
        <v/>
      </c>
      <c r="H807" s="13">
        <f t="shared" si="48"/>
        <v>10</v>
      </c>
    </row>
    <row r="808" spans="1:8" x14ac:dyDescent="0.25">
      <c r="A808" s="13">
        <v>55</v>
      </c>
      <c r="B808" s="13" t="s">
        <v>622</v>
      </c>
      <c r="C808" s="16">
        <v>41094</v>
      </c>
      <c r="D808" s="13">
        <v>5700</v>
      </c>
      <c r="E808" s="13">
        <f t="shared" si="51"/>
        <v>0</v>
      </c>
      <c r="F808" s="13" t="str">
        <f t="shared" si="49"/>
        <v>2012-07</v>
      </c>
      <c r="G808" s="13" t="str">
        <f t="shared" si="50"/>
        <v/>
      </c>
      <c r="H808" s="13" t="str">
        <f t="shared" si="48"/>
        <v/>
      </c>
    </row>
    <row r="809" spans="1:8" x14ac:dyDescent="0.25">
      <c r="A809" s="13">
        <v>55</v>
      </c>
      <c r="B809" s="13" t="s">
        <v>622</v>
      </c>
      <c r="C809" s="16">
        <v>41096</v>
      </c>
      <c r="D809" s="13">
        <v>6300</v>
      </c>
      <c r="E809" s="13">
        <f t="shared" si="51"/>
        <v>0</v>
      </c>
      <c r="F809" s="13" t="str">
        <f t="shared" si="49"/>
        <v>2012-07</v>
      </c>
      <c r="G809" s="13" t="str">
        <f t="shared" si="50"/>
        <v/>
      </c>
      <c r="H809" s="13" t="str">
        <f t="shared" si="48"/>
        <v/>
      </c>
    </row>
    <row r="810" spans="1:8" x14ac:dyDescent="0.25">
      <c r="A810" s="13">
        <v>55</v>
      </c>
      <c r="B810" s="13" t="s">
        <v>622</v>
      </c>
      <c r="C810" s="16">
        <v>41099</v>
      </c>
      <c r="D810" s="13">
        <v>6300</v>
      </c>
      <c r="E810" s="13">
        <f t="shared" si="51"/>
        <v>0</v>
      </c>
      <c r="F810" s="13" t="str">
        <f t="shared" si="49"/>
        <v>2012-07</v>
      </c>
      <c r="G810" s="13" t="str">
        <f t="shared" si="50"/>
        <v/>
      </c>
      <c r="H810" s="13" t="str">
        <f t="shared" si="48"/>
        <v/>
      </c>
    </row>
    <row r="811" spans="1:8" x14ac:dyDescent="0.25">
      <c r="A811" s="13">
        <v>55</v>
      </c>
      <c r="B811" s="13" t="s">
        <v>622</v>
      </c>
      <c r="C811" s="16">
        <v>41101</v>
      </c>
      <c r="D811" s="13">
        <v>6300</v>
      </c>
      <c r="E811" s="13">
        <f t="shared" si="51"/>
        <v>0</v>
      </c>
      <c r="F811" s="13" t="str">
        <f t="shared" si="49"/>
        <v>2012-07</v>
      </c>
      <c r="G811" s="13" t="str">
        <f t="shared" si="50"/>
        <v/>
      </c>
      <c r="H811" s="13" t="str">
        <f t="shared" si="48"/>
        <v/>
      </c>
    </row>
    <row r="812" spans="1:8" x14ac:dyDescent="0.25">
      <c r="A812" s="13">
        <v>55</v>
      </c>
      <c r="B812" s="13" t="s">
        <v>622</v>
      </c>
      <c r="C812" s="16">
        <v>41103</v>
      </c>
      <c r="D812" s="13">
        <v>6300</v>
      </c>
      <c r="E812" s="13">
        <f t="shared" si="51"/>
        <v>0</v>
      </c>
      <c r="F812" s="13" t="str">
        <f t="shared" si="49"/>
        <v>2012-07</v>
      </c>
      <c r="G812" s="13" t="str">
        <f t="shared" si="50"/>
        <v/>
      </c>
      <c r="H812" s="13" t="str">
        <f t="shared" si="48"/>
        <v/>
      </c>
    </row>
    <row r="813" spans="1:8" x14ac:dyDescent="0.25">
      <c r="A813" s="13">
        <v>55</v>
      </c>
      <c r="B813" s="13" t="s">
        <v>622</v>
      </c>
      <c r="C813" s="16">
        <v>41106</v>
      </c>
      <c r="D813" s="13">
        <v>6300</v>
      </c>
      <c r="E813" s="13">
        <f t="shared" si="51"/>
        <v>0</v>
      </c>
      <c r="F813" s="13" t="str">
        <f t="shared" si="49"/>
        <v>2012-07</v>
      </c>
      <c r="G813" s="13" t="str">
        <f t="shared" si="50"/>
        <v/>
      </c>
      <c r="H813" s="13" t="str">
        <f t="shared" si="48"/>
        <v/>
      </c>
    </row>
    <row r="814" spans="1:8" x14ac:dyDescent="0.25">
      <c r="A814" s="13">
        <v>55</v>
      </c>
      <c r="B814" s="13" t="s">
        <v>622</v>
      </c>
      <c r="C814" s="16">
        <v>41108</v>
      </c>
      <c r="D814" s="13">
        <v>6300</v>
      </c>
      <c r="E814" s="13">
        <f t="shared" si="51"/>
        <v>0</v>
      </c>
      <c r="F814" s="13" t="str">
        <f t="shared" si="49"/>
        <v>2012-07</v>
      </c>
      <c r="G814" s="13" t="str">
        <f t="shared" si="50"/>
        <v/>
      </c>
      <c r="H814" s="13" t="str">
        <f t="shared" si="48"/>
        <v/>
      </c>
    </row>
    <row r="815" spans="1:8" x14ac:dyDescent="0.25">
      <c r="A815" s="13">
        <v>55</v>
      </c>
      <c r="B815" s="13" t="s">
        <v>622</v>
      </c>
      <c r="C815" s="16">
        <v>41110</v>
      </c>
      <c r="D815" s="13">
        <v>6300</v>
      </c>
      <c r="E815" s="13">
        <f t="shared" si="51"/>
        <v>0</v>
      </c>
      <c r="F815" s="13" t="str">
        <f t="shared" si="49"/>
        <v>2012-07</v>
      </c>
      <c r="G815" s="13" t="str">
        <f t="shared" si="50"/>
        <v/>
      </c>
      <c r="H815" s="13" t="str">
        <f t="shared" si="48"/>
        <v/>
      </c>
    </row>
    <row r="816" spans="1:8" x14ac:dyDescent="0.25">
      <c r="A816" s="13">
        <v>55</v>
      </c>
      <c r="B816" s="13" t="s">
        <v>622</v>
      </c>
      <c r="C816" s="16">
        <v>41113</v>
      </c>
      <c r="D816" s="13">
        <v>6300</v>
      </c>
      <c r="E816" s="13">
        <f t="shared" si="51"/>
        <v>0</v>
      </c>
      <c r="F816" s="13" t="str">
        <f t="shared" si="49"/>
        <v>2012-07</v>
      </c>
      <c r="G816" s="13" t="str">
        <f t="shared" si="50"/>
        <v/>
      </c>
      <c r="H816" s="13" t="str">
        <f t="shared" si="48"/>
        <v/>
      </c>
    </row>
    <row r="817" spans="1:8" x14ac:dyDescent="0.25">
      <c r="A817" s="13">
        <v>55</v>
      </c>
      <c r="B817" s="13" t="s">
        <v>622</v>
      </c>
      <c r="C817" s="16">
        <v>41115</v>
      </c>
      <c r="D817" s="13">
        <v>6900</v>
      </c>
      <c r="E817" s="13">
        <f t="shared" si="51"/>
        <v>0</v>
      </c>
      <c r="F817" s="13" t="str">
        <f t="shared" si="49"/>
        <v>2012-07</v>
      </c>
      <c r="G817" s="13" t="str">
        <f t="shared" si="50"/>
        <v/>
      </c>
      <c r="H817" s="13" t="str">
        <f t="shared" si="48"/>
        <v/>
      </c>
    </row>
    <row r="818" spans="1:8" x14ac:dyDescent="0.25">
      <c r="A818" s="13">
        <v>55</v>
      </c>
      <c r="B818" s="13" t="s">
        <v>622</v>
      </c>
      <c r="C818" s="16">
        <v>41117</v>
      </c>
      <c r="D818" s="13">
        <v>6900</v>
      </c>
      <c r="E818" s="13">
        <f t="shared" si="51"/>
        <v>0</v>
      </c>
      <c r="F818" s="13" t="str">
        <f t="shared" si="49"/>
        <v>2012-07</v>
      </c>
      <c r="G818" s="13" t="str">
        <f t="shared" si="50"/>
        <v/>
      </c>
      <c r="H818" s="13" t="str">
        <f t="shared" si="48"/>
        <v/>
      </c>
    </row>
    <row r="819" spans="1:8" x14ac:dyDescent="0.25">
      <c r="A819" s="13">
        <v>55</v>
      </c>
      <c r="B819" s="13" t="s">
        <v>622</v>
      </c>
      <c r="C819" s="16">
        <v>41122</v>
      </c>
      <c r="D819" s="13">
        <v>6900</v>
      </c>
      <c r="E819" s="13">
        <f t="shared" si="51"/>
        <v>0</v>
      </c>
      <c r="F819" s="13" t="str">
        <f t="shared" si="49"/>
        <v>2012-08</v>
      </c>
      <c r="G819" s="13" t="str">
        <f t="shared" si="50"/>
        <v/>
      </c>
      <c r="H819" s="13" t="str">
        <f t="shared" si="48"/>
        <v/>
      </c>
    </row>
    <row r="820" spans="1:8" x14ac:dyDescent="0.25">
      <c r="A820" s="13">
        <v>55</v>
      </c>
      <c r="B820" s="13" t="s">
        <v>622</v>
      </c>
      <c r="C820" s="16">
        <v>41131</v>
      </c>
      <c r="D820" s="13">
        <v>6900</v>
      </c>
      <c r="E820" s="13">
        <f t="shared" si="51"/>
        <v>0</v>
      </c>
      <c r="F820" s="13" t="str">
        <f t="shared" si="49"/>
        <v>2012-08</v>
      </c>
      <c r="G820" s="13" t="str">
        <f t="shared" si="50"/>
        <v/>
      </c>
      <c r="H820" s="13" t="str">
        <f t="shared" si="48"/>
        <v/>
      </c>
    </row>
    <row r="821" spans="1:8" x14ac:dyDescent="0.25">
      <c r="A821" s="13">
        <v>55</v>
      </c>
      <c r="B821" s="13" t="s">
        <v>622</v>
      </c>
      <c r="C821" s="16">
        <v>41136</v>
      </c>
      <c r="D821" s="13">
        <v>6900</v>
      </c>
      <c r="E821" s="13">
        <f t="shared" si="51"/>
        <v>0</v>
      </c>
      <c r="F821" s="13" t="str">
        <f t="shared" si="49"/>
        <v>2012-08</v>
      </c>
      <c r="G821" s="13" t="str">
        <f t="shared" si="50"/>
        <v/>
      </c>
      <c r="H821" s="13" t="str">
        <f t="shared" si="48"/>
        <v/>
      </c>
    </row>
    <row r="822" spans="1:8" x14ac:dyDescent="0.25">
      <c r="A822" s="13">
        <v>55</v>
      </c>
      <c r="B822" s="13" t="s">
        <v>622</v>
      </c>
      <c r="C822" s="16">
        <v>41141</v>
      </c>
      <c r="D822" s="13">
        <v>9000</v>
      </c>
      <c r="E822" s="13">
        <f t="shared" si="51"/>
        <v>0</v>
      </c>
      <c r="F822" s="13" t="str">
        <f t="shared" si="49"/>
        <v>2012-08</v>
      </c>
      <c r="G822" s="13" t="str">
        <f t="shared" si="50"/>
        <v/>
      </c>
      <c r="H822" s="13" t="str">
        <f t="shared" si="48"/>
        <v/>
      </c>
    </row>
    <row r="823" spans="1:8" x14ac:dyDescent="0.25">
      <c r="A823" s="13">
        <v>56</v>
      </c>
      <c r="B823" s="13" t="s">
        <v>623</v>
      </c>
      <c r="C823" s="16">
        <v>41179</v>
      </c>
      <c r="D823" s="13">
        <v>2</v>
      </c>
      <c r="E823" s="13">
        <f t="shared" si="51"/>
        <v>0</v>
      </c>
      <c r="F823" s="13" t="str">
        <f t="shared" si="49"/>
        <v>2012-09</v>
      </c>
      <c r="G823" s="13" t="str">
        <f t="shared" si="50"/>
        <v/>
      </c>
      <c r="H823" s="13">
        <f t="shared" si="48"/>
        <v>2</v>
      </c>
    </row>
    <row r="824" spans="1:8" x14ac:dyDescent="0.25">
      <c r="A824" s="13">
        <v>56</v>
      </c>
      <c r="B824" s="13" t="s">
        <v>623</v>
      </c>
      <c r="C824" s="16">
        <v>41193</v>
      </c>
      <c r="D824" s="13">
        <v>3</v>
      </c>
      <c r="E824" s="13">
        <f t="shared" si="51"/>
        <v>0</v>
      </c>
      <c r="F824" s="13" t="str">
        <f t="shared" si="49"/>
        <v>2012-10</v>
      </c>
      <c r="G824" s="13" t="str">
        <f t="shared" si="50"/>
        <v/>
      </c>
      <c r="H824" s="13">
        <f t="shared" si="48"/>
        <v>3</v>
      </c>
    </row>
    <row r="825" spans="1:8" x14ac:dyDescent="0.25">
      <c r="A825" s="13">
        <v>56</v>
      </c>
      <c r="B825" s="13" t="s">
        <v>623</v>
      </c>
      <c r="C825" s="16">
        <v>41228</v>
      </c>
      <c r="D825" s="13">
        <v>3</v>
      </c>
      <c r="E825" s="13">
        <f t="shared" si="51"/>
        <v>0</v>
      </c>
      <c r="F825" s="13" t="str">
        <f t="shared" si="49"/>
        <v>2012-11</v>
      </c>
      <c r="G825" s="13" t="str">
        <f t="shared" si="50"/>
        <v/>
      </c>
      <c r="H825" s="13">
        <f t="shared" si="48"/>
        <v>3</v>
      </c>
    </row>
    <row r="826" spans="1:8" x14ac:dyDescent="0.25">
      <c r="A826" s="13">
        <v>57</v>
      </c>
      <c r="B826" s="13" t="s">
        <v>622</v>
      </c>
      <c r="C826" s="16">
        <v>41092</v>
      </c>
      <c r="D826" s="13">
        <v>18000</v>
      </c>
      <c r="E826" s="13">
        <f t="shared" si="51"/>
        <v>0</v>
      </c>
      <c r="F826" s="13" t="str">
        <f t="shared" si="49"/>
        <v>2012-07</v>
      </c>
      <c r="G826" s="13" t="str">
        <f t="shared" si="50"/>
        <v/>
      </c>
      <c r="H826" s="13" t="str">
        <f t="shared" si="48"/>
        <v/>
      </c>
    </row>
    <row r="827" spans="1:8" x14ac:dyDescent="0.25">
      <c r="A827" s="13">
        <v>57</v>
      </c>
      <c r="B827" s="13" t="s">
        <v>622</v>
      </c>
      <c r="C827" s="16">
        <v>41096</v>
      </c>
      <c r="D827" s="13">
        <v>18000</v>
      </c>
      <c r="E827" s="13">
        <f t="shared" si="51"/>
        <v>0</v>
      </c>
      <c r="F827" s="13" t="str">
        <f t="shared" si="49"/>
        <v>2012-07</v>
      </c>
      <c r="G827" s="13" t="str">
        <f t="shared" si="50"/>
        <v/>
      </c>
      <c r="H827" s="13" t="str">
        <f t="shared" si="48"/>
        <v/>
      </c>
    </row>
    <row r="828" spans="1:8" x14ac:dyDescent="0.25">
      <c r="A828" s="13">
        <v>57</v>
      </c>
      <c r="B828" s="13" t="s">
        <v>622</v>
      </c>
      <c r="C828" s="16">
        <v>41099</v>
      </c>
      <c r="D828" s="13">
        <v>18000</v>
      </c>
      <c r="E828" s="13">
        <f t="shared" si="51"/>
        <v>0</v>
      </c>
      <c r="F828" s="13" t="str">
        <f t="shared" si="49"/>
        <v>2012-07</v>
      </c>
      <c r="G828" s="13" t="str">
        <f t="shared" si="50"/>
        <v/>
      </c>
      <c r="H828" s="13" t="str">
        <f t="shared" si="48"/>
        <v/>
      </c>
    </row>
    <row r="829" spans="1:8" x14ac:dyDescent="0.25">
      <c r="A829" s="13">
        <v>57</v>
      </c>
      <c r="B829" s="13" t="s">
        <v>622</v>
      </c>
      <c r="C829" s="16">
        <v>41101</v>
      </c>
      <c r="D829" s="13">
        <v>18000</v>
      </c>
      <c r="E829" s="13">
        <f t="shared" si="51"/>
        <v>0</v>
      </c>
      <c r="F829" s="13" t="str">
        <f t="shared" si="49"/>
        <v>2012-07</v>
      </c>
      <c r="G829" s="13" t="str">
        <f t="shared" si="50"/>
        <v/>
      </c>
      <c r="H829" s="13" t="str">
        <f t="shared" si="48"/>
        <v/>
      </c>
    </row>
    <row r="830" spans="1:8" x14ac:dyDescent="0.25">
      <c r="A830" s="13">
        <v>57</v>
      </c>
      <c r="B830" s="13" t="s">
        <v>622</v>
      </c>
      <c r="C830" s="16">
        <v>41106</v>
      </c>
      <c r="D830" s="13">
        <v>18000</v>
      </c>
      <c r="E830" s="13">
        <f t="shared" si="51"/>
        <v>0</v>
      </c>
      <c r="F830" s="13" t="str">
        <f t="shared" si="49"/>
        <v>2012-07</v>
      </c>
      <c r="G830" s="13" t="str">
        <f t="shared" si="50"/>
        <v/>
      </c>
      <c r="H830" s="13" t="str">
        <f t="shared" si="48"/>
        <v/>
      </c>
    </row>
    <row r="831" spans="1:8" x14ac:dyDescent="0.25">
      <c r="A831" s="13">
        <v>57</v>
      </c>
      <c r="B831" s="13" t="s">
        <v>622</v>
      </c>
      <c r="C831" s="16">
        <v>41108</v>
      </c>
      <c r="D831" s="13">
        <v>18000</v>
      </c>
      <c r="E831" s="13">
        <f t="shared" si="51"/>
        <v>0</v>
      </c>
      <c r="F831" s="13" t="str">
        <f t="shared" si="49"/>
        <v>2012-07</v>
      </c>
      <c r="G831" s="13" t="str">
        <f t="shared" si="50"/>
        <v/>
      </c>
      <c r="H831" s="13" t="str">
        <f t="shared" si="48"/>
        <v/>
      </c>
    </row>
    <row r="832" spans="1:8" x14ac:dyDescent="0.25">
      <c r="A832" s="13">
        <v>57</v>
      </c>
      <c r="B832" s="13" t="s">
        <v>622</v>
      </c>
      <c r="C832" s="16">
        <v>41110</v>
      </c>
      <c r="D832" s="13">
        <v>18000</v>
      </c>
      <c r="E832" s="13">
        <f t="shared" si="51"/>
        <v>0</v>
      </c>
      <c r="F832" s="13" t="str">
        <f t="shared" si="49"/>
        <v>2012-07</v>
      </c>
      <c r="G832" s="13" t="str">
        <f t="shared" si="50"/>
        <v/>
      </c>
      <c r="H832" s="13" t="str">
        <f t="shared" si="48"/>
        <v/>
      </c>
    </row>
    <row r="833" spans="1:8" x14ac:dyDescent="0.25">
      <c r="A833" s="13">
        <v>57</v>
      </c>
      <c r="B833" s="13" t="s">
        <v>622</v>
      </c>
      <c r="C833" s="16">
        <v>41113</v>
      </c>
      <c r="D833" s="13">
        <v>18000</v>
      </c>
      <c r="E833" s="13">
        <f t="shared" si="51"/>
        <v>0</v>
      </c>
      <c r="F833" s="13" t="str">
        <f t="shared" si="49"/>
        <v>2012-07</v>
      </c>
      <c r="G833" s="13" t="str">
        <f t="shared" si="50"/>
        <v/>
      </c>
      <c r="H833" s="13" t="str">
        <f t="shared" si="48"/>
        <v/>
      </c>
    </row>
    <row r="834" spans="1:8" x14ac:dyDescent="0.25">
      <c r="A834" s="13">
        <v>57</v>
      </c>
      <c r="B834" s="13" t="s">
        <v>622</v>
      </c>
      <c r="C834" s="16">
        <v>41115</v>
      </c>
      <c r="D834" s="13">
        <v>18000</v>
      </c>
      <c r="E834" s="13">
        <f t="shared" si="51"/>
        <v>0</v>
      </c>
      <c r="F834" s="13" t="str">
        <f t="shared" si="49"/>
        <v>2012-07</v>
      </c>
      <c r="G834" s="13" t="str">
        <f t="shared" si="50"/>
        <v/>
      </c>
      <c r="H834" s="13" t="str">
        <f t="shared" ref="H834:H897" si="52">IF(AND(B834="Med B", F834&gt;=VLOOKUP(A834, A:F, 6, FALSE)), D834, "")</f>
        <v/>
      </c>
    </row>
    <row r="835" spans="1:8" x14ac:dyDescent="0.25">
      <c r="A835" s="13">
        <v>57</v>
      </c>
      <c r="B835" s="13" t="s">
        <v>622</v>
      </c>
      <c r="C835" s="16">
        <v>41117</v>
      </c>
      <c r="D835" s="13">
        <v>18000</v>
      </c>
      <c r="E835" s="13">
        <f t="shared" si="51"/>
        <v>0</v>
      </c>
      <c r="F835" s="13" t="str">
        <f t="shared" ref="F835:F898" si="53">TEXT(C835, "yyyy-mm")</f>
        <v>2012-07</v>
      </c>
      <c r="G835" s="13" t="str">
        <f t="shared" ref="G835:G898" si="54">IF(AND(
    B835="Med A",
    C835=_xlfn.MAXIFS(C:C, A:A, A835, B:B, "Med A", F:F, F835),
    SUMIFS(E:E, A:A, A835) &gt; 0
  ),
  AVERAGEIFS(D:D, A:A, A835, B:B, "Med A", F:F, F835, C:C, "&gt;=" &amp; EOMONTH(C835, -1) + 1, C:C, "&lt;=" &amp; C835),
  "")</f>
        <v/>
      </c>
      <c r="H835" s="13" t="str">
        <f t="shared" si="52"/>
        <v/>
      </c>
    </row>
    <row r="836" spans="1:8" x14ac:dyDescent="0.25">
      <c r="A836" s="13">
        <v>57</v>
      </c>
      <c r="B836" s="13" t="s">
        <v>622</v>
      </c>
      <c r="C836" s="16">
        <v>41120</v>
      </c>
      <c r="D836" s="13">
        <v>18000</v>
      </c>
      <c r="E836" s="13">
        <f t="shared" ref="E836:E899" si="55">IF(AND(B836="Med A", B837="Med B", A836=A837), 1, IF(AND(B836="Med B", B837="Med A", A836=A837), 1, 0))</f>
        <v>0</v>
      </c>
      <c r="F836" s="13" t="str">
        <f t="shared" si="53"/>
        <v>2012-07</v>
      </c>
      <c r="G836" s="13">
        <f t="shared" si="54"/>
        <v>18000</v>
      </c>
      <c r="H836" s="13" t="str">
        <f t="shared" si="52"/>
        <v/>
      </c>
    </row>
    <row r="837" spans="1:8" x14ac:dyDescent="0.25">
      <c r="A837" s="13">
        <v>57</v>
      </c>
      <c r="B837" s="13" t="s">
        <v>622</v>
      </c>
      <c r="C837" s="16">
        <v>41122</v>
      </c>
      <c r="D837" s="13">
        <v>18000</v>
      </c>
      <c r="E837" s="13">
        <f t="shared" si="55"/>
        <v>1</v>
      </c>
      <c r="F837" s="13" t="str">
        <f t="shared" si="53"/>
        <v>2012-08</v>
      </c>
      <c r="G837" s="13">
        <f t="shared" si="54"/>
        <v>18000</v>
      </c>
      <c r="H837" s="13" t="str">
        <f t="shared" si="52"/>
        <v/>
      </c>
    </row>
    <row r="838" spans="1:8" x14ac:dyDescent="0.25">
      <c r="A838" s="13">
        <v>57</v>
      </c>
      <c r="B838" s="13" t="s">
        <v>623</v>
      </c>
      <c r="C838" s="16">
        <v>41164</v>
      </c>
      <c r="D838" s="13">
        <v>16</v>
      </c>
      <c r="E838" s="13">
        <f t="shared" si="55"/>
        <v>0</v>
      </c>
      <c r="F838" s="13" t="str">
        <f t="shared" si="53"/>
        <v>2012-09</v>
      </c>
      <c r="G838" s="13" t="str">
        <f t="shared" si="54"/>
        <v/>
      </c>
      <c r="H838" s="13">
        <f t="shared" si="52"/>
        <v>16</v>
      </c>
    </row>
    <row r="839" spans="1:8" x14ac:dyDescent="0.25">
      <c r="A839" s="13">
        <v>57</v>
      </c>
      <c r="B839" s="13" t="s">
        <v>623</v>
      </c>
      <c r="C839" s="16">
        <v>41192</v>
      </c>
      <c r="D839" s="13">
        <v>13</v>
      </c>
      <c r="E839" s="13">
        <f t="shared" si="55"/>
        <v>0</v>
      </c>
      <c r="F839" s="13" t="str">
        <f t="shared" si="53"/>
        <v>2012-10</v>
      </c>
      <c r="G839" s="13" t="str">
        <f t="shared" si="54"/>
        <v/>
      </c>
      <c r="H839" s="13">
        <f t="shared" si="52"/>
        <v>13</v>
      </c>
    </row>
    <row r="840" spans="1:8" x14ac:dyDescent="0.25">
      <c r="A840" s="13">
        <v>57</v>
      </c>
      <c r="B840" s="13" t="s">
        <v>623</v>
      </c>
      <c r="C840" s="16">
        <v>41227</v>
      </c>
      <c r="D840" s="13">
        <v>13</v>
      </c>
      <c r="E840" s="13">
        <f t="shared" si="55"/>
        <v>0</v>
      </c>
      <c r="F840" s="13" t="str">
        <f t="shared" si="53"/>
        <v>2012-11</v>
      </c>
      <c r="G840" s="13" t="str">
        <f t="shared" si="54"/>
        <v/>
      </c>
      <c r="H840" s="13">
        <f t="shared" si="52"/>
        <v>13</v>
      </c>
    </row>
    <row r="841" spans="1:8" x14ac:dyDescent="0.25">
      <c r="A841" s="13">
        <v>58</v>
      </c>
      <c r="B841" s="13" t="s">
        <v>622</v>
      </c>
      <c r="C841" s="16">
        <v>41246</v>
      </c>
      <c r="D841" s="13">
        <v>800</v>
      </c>
      <c r="E841" s="13">
        <f t="shared" si="55"/>
        <v>0</v>
      </c>
      <c r="F841" s="13" t="str">
        <f t="shared" si="53"/>
        <v>2012-12</v>
      </c>
      <c r="G841" s="13" t="str">
        <f t="shared" si="54"/>
        <v/>
      </c>
      <c r="H841" s="13" t="str">
        <f t="shared" si="52"/>
        <v/>
      </c>
    </row>
    <row r="842" spans="1:8" x14ac:dyDescent="0.25">
      <c r="A842" s="13">
        <v>59</v>
      </c>
      <c r="B842" s="13" t="s">
        <v>622</v>
      </c>
      <c r="C842" s="16">
        <v>41092</v>
      </c>
      <c r="D842" s="13">
        <v>1300</v>
      </c>
      <c r="E842" s="13">
        <f t="shared" si="55"/>
        <v>0</v>
      </c>
      <c r="F842" s="13" t="str">
        <f t="shared" si="53"/>
        <v>2012-07</v>
      </c>
      <c r="G842" s="13" t="str">
        <f t="shared" si="54"/>
        <v/>
      </c>
      <c r="H842" s="13" t="str">
        <f t="shared" si="52"/>
        <v/>
      </c>
    </row>
    <row r="843" spans="1:8" x14ac:dyDescent="0.25">
      <c r="A843" s="13">
        <v>59</v>
      </c>
      <c r="B843" s="13" t="s">
        <v>622</v>
      </c>
      <c r="C843" s="16">
        <v>41094</v>
      </c>
      <c r="D843" s="13">
        <v>1300</v>
      </c>
      <c r="E843" s="13">
        <f t="shared" si="55"/>
        <v>0</v>
      </c>
      <c r="F843" s="13" t="str">
        <f t="shared" si="53"/>
        <v>2012-07</v>
      </c>
      <c r="G843" s="13" t="str">
        <f t="shared" si="54"/>
        <v/>
      </c>
      <c r="H843" s="13" t="str">
        <f t="shared" si="52"/>
        <v/>
      </c>
    </row>
    <row r="844" spans="1:8" x14ac:dyDescent="0.25">
      <c r="A844" s="13">
        <v>59</v>
      </c>
      <c r="B844" s="13" t="s">
        <v>622</v>
      </c>
      <c r="C844" s="16">
        <v>41096</v>
      </c>
      <c r="D844" s="13">
        <v>1300</v>
      </c>
      <c r="E844" s="13">
        <f t="shared" si="55"/>
        <v>0</v>
      </c>
      <c r="F844" s="13" t="str">
        <f t="shared" si="53"/>
        <v>2012-07</v>
      </c>
      <c r="G844" s="13" t="str">
        <f t="shared" si="54"/>
        <v/>
      </c>
      <c r="H844" s="13" t="str">
        <f t="shared" si="52"/>
        <v/>
      </c>
    </row>
    <row r="845" spans="1:8" x14ac:dyDescent="0.25">
      <c r="A845" s="13">
        <v>59</v>
      </c>
      <c r="B845" s="13" t="s">
        <v>622</v>
      </c>
      <c r="C845" s="16">
        <v>41099</v>
      </c>
      <c r="D845" s="13">
        <v>1300</v>
      </c>
      <c r="E845" s="13">
        <f t="shared" si="55"/>
        <v>0</v>
      </c>
      <c r="F845" s="13" t="str">
        <f t="shared" si="53"/>
        <v>2012-07</v>
      </c>
      <c r="G845" s="13" t="str">
        <f t="shared" si="54"/>
        <v/>
      </c>
      <c r="H845" s="13" t="str">
        <f t="shared" si="52"/>
        <v/>
      </c>
    </row>
    <row r="846" spans="1:8" x14ac:dyDescent="0.25">
      <c r="A846" s="13">
        <v>59</v>
      </c>
      <c r="B846" s="13" t="s">
        <v>622</v>
      </c>
      <c r="C846" s="16">
        <v>41101</v>
      </c>
      <c r="D846" s="13">
        <v>1300</v>
      </c>
      <c r="E846" s="13">
        <f t="shared" si="55"/>
        <v>0</v>
      </c>
      <c r="F846" s="13" t="str">
        <f t="shared" si="53"/>
        <v>2012-07</v>
      </c>
      <c r="G846" s="13" t="str">
        <f t="shared" si="54"/>
        <v/>
      </c>
      <c r="H846" s="13" t="str">
        <f t="shared" si="52"/>
        <v/>
      </c>
    </row>
    <row r="847" spans="1:8" x14ac:dyDescent="0.25">
      <c r="A847" s="13">
        <v>59</v>
      </c>
      <c r="B847" s="13" t="s">
        <v>622</v>
      </c>
      <c r="C847" s="16">
        <v>41103</v>
      </c>
      <c r="D847" s="13">
        <v>1300</v>
      </c>
      <c r="E847" s="13">
        <f t="shared" si="55"/>
        <v>0</v>
      </c>
      <c r="F847" s="13" t="str">
        <f t="shared" si="53"/>
        <v>2012-07</v>
      </c>
      <c r="G847" s="13" t="str">
        <f t="shared" si="54"/>
        <v/>
      </c>
      <c r="H847" s="13" t="str">
        <f t="shared" si="52"/>
        <v/>
      </c>
    </row>
    <row r="848" spans="1:8" x14ac:dyDescent="0.25">
      <c r="A848" s="13">
        <v>59</v>
      </c>
      <c r="B848" s="13" t="s">
        <v>622</v>
      </c>
      <c r="C848" s="16">
        <v>41106</v>
      </c>
      <c r="D848" s="13">
        <v>1300</v>
      </c>
      <c r="E848" s="13">
        <f t="shared" si="55"/>
        <v>0</v>
      </c>
      <c r="F848" s="13" t="str">
        <f t="shared" si="53"/>
        <v>2012-07</v>
      </c>
      <c r="G848" s="13" t="str">
        <f t="shared" si="54"/>
        <v/>
      </c>
      <c r="H848" s="13" t="str">
        <f t="shared" si="52"/>
        <v/>
      </c>
    </row>
    <row r="849" spans="1:8" x14ac:dyDescent="0.25">
      <c r="A849" s="13">
        <v>59</v>
      </c>
      <c r="B849" s="13" t="s">
        <v>622</v>
      </c>
      <c r="C849" s="16">
        <v>41108</v>
      </c>
      <c r="D849" s="13">
        <v>1300</v>
      </c>
      <c r="E849" s="13">
        <f t="shared" si="55"/>
        <v>0</v>
      </c>
      <c r="F849" s="13" t="str">
        <f t="shared" si="53"/>
        <v>2012-07</v>
      </c>
      <c r="G849" s="13" t="str">
        <f t="shared" si="54"/>
        <v/>
      </c>
      <c r="H849" s="13" t="str">
        <f t="shared" si="52"/>
        <v/>
      </c>
    </row>
    <row r="850" spans="1:8" x14ac:dyDescent="0.25">
      <c r="A850" s="13">
        <v>59</v>
      </c>
      <c r="B850" s="13" t="s">
        <v>622</v>
      </c>
      <c r="C850" s="16">
        <v>41110</v>
      </c>
      <c r="D850" s="13">
        <v>1300</v>
      </c>
      <c r="E850" s="13">
        <f t="shared" si="55"/>
        <v>0</v>
      </c>
      <c r="F850" s="13" t="str">
        <f t="shared" si="53"/>
        <v>2012-07</v>
      </c>
      <c r="G850" s="13" t="str">
        <f t="shared" si="54"/>
        <v/>
      </c>
      <c r="H850" s="13" t="str">
        <f t="shared" si="52"/>
        <v/>
      </c>
    </row>
    <row r="851" spans="1:8" x14ac:dyDescent="0.25">
      <c r="A851" s="13">
        <v>59</v>
      </c>
      <c r="B851" s="13" t="s">
        <v>622</v>
      </c>
      <c r="C851" s="16">
        <v>41113</v>
      </c>
      <c r="D851" s="13">
        <v>1300</v>
      </c>
      <c r="E851" s="13">
        <f t="shared" si="55"/>
        <v>0</v>
      </c>
      <c r="F851" s="13" t="str">
        <f t="shared" si="53"/>
        <v>2012-07</v>
      </c>
      <c r="G851" s="13" t="str">
        <f t="shared" si="54"/>
        <v/>
      </c>
      <c r="H851" s="13" t="str">
        <f t="shared" si="52"/>
        <v/>
      </c>
    </row>
    <row r="852" spans="1:8" x14ac:dyDescent="0.25">
      <c r="A852" s="13">
        <v>59</v>
      </c>
      <c r="B852" s="13" t="s">
        <v>622</v>
      </c>
      <c r="C852" s="16">
        <v>41115</v>
      </c>
      <c r="D852" s="13">
        <v>1300</v>
      </c>
      <c r="E852" s="13">
        <f t="shared" si="55"/>
        <v>0</v>
      </c>
      <c r="F852" s="13" t="str">
        <f t="shared" si="53"/>
        <v>2012-07</v>
      </c>
      <c r="G852" s="13" t="str">
        <f t="shared" si="54"/>
        <v/>
      </c>
      <c r="H852" s="13" t="str">
        <f t="shared" si="52"/>
        <v/>
      </c>
    </row>
    <row r="853" spans="1:8" x14ac:dyDescent="0.25">
      <c r="A853" s="13">
        <v>59</v>
      </c>
      <c r="B853" s="13" t="s">
        <v>622</v>
      </c>
      <c r="C853" s="16">
        <v>41117</v>
      </c>
      <c r="D853" s="13">
        <v>1300</v>
      </c>
      <c r="E853" s="13">
        <f t="shared" si="55"/>
        <v>0</v>
      </c>
      <c r="F853" s="13" t="str">
        <f t="shared" si="53"/>
        <v>2012-07</v>
      </c>
      <c r="G853" s="13" t="str">
        <f t="shared" si="54"/>
        <v/>
      </c>
      <c r="H853" s="13" t="str">
        <f t="shared" si="52"/>
        <v/>
      </c>
    </row>
    <row r="854" spans="1:8" x14ac:dyDescent="0.25">
      <c r="A854" s="13">
        <v>59</v>
      </c>
      <c r="B854" s="13" t="s">
        <v>622</v>
      </c>
      <c r="C854" s="16">
        <v>41120</v>
      </c>
      <c r="D854" s="13">
        <v>1300</v>
      </c>
      <c r="E854" s="13">
        <f t="shared" si="55"/>
        <v>0</v>
      </c>
      <c r="F854" s="13" t="str">
        <f t="shared" si="53"/>
        <v>2012-07</v>
      </c>
      <c r="G854" s="13" t="str">
        <f t="shared" si="54"/>
        <v/>
      </c>
      <c r="H854" s="13" t="str">
        <f t="shared" si="52"/>
        <v/>
      </c>
    </row>
    <row r="855" spans="1:8" x14ac:dyDescent="0.25">
      <c r="A855" s="13">
        <v>59</v>
      </c>
      <c r="B855" s="13" t="s">
        <v>622</v>
      </c>
      <c r="C855" s="16">
        <v>41122</v>
      </c>
      <c r="D855" s="13">
        <v>1300</v>
      </c>
      <c r="E855" s="13">
        <f t="shared" si="55"/>
        <v>0</v>
      </c>
      <c r="F855" s="13" t="str">
        <f t="shared" si="53"/>
        <v>2012-08</v>
      </c>
      <c r="G855" s="13" t="str">
        <f t="shared" si="54"/>
        <v/>
      </c>
      <c r="H855" s="13" t="str">
        <f t="shared" si="52"/>
        <v/>
      </c>
    </row>
    <row r="856" spans="1:8" x14ac:dyDescent="0.25">
      <c r="A856" s="13">
        <v>60</v>
      </c>
      <c r="B856" s="13" t="s">
        <v>622</v>
      </c>
      <c r="C856" s="16">
        <v>41092</v>
      </c>
      <c r="D856" s="13">
        <v>2500</v>
      </c>
      <c r="E856" s="13">
        <f t="shared" si="55"/>
        <v>0</v>
      </c>
      <c r="F856" s="13" t="str">
        <f t="shared" si="53"/>
        <v>2012-07</v>
      </c>
      <c r="G856" s="13" t="str">
        <f t="shared" si="54"/>
        <v/>
      </c>
      <c r="H856" s="13" t="str">
        <f t="shared" si="52"/>
        <v/>
      </c>
    </row>
    <row r="857" spans="1:8" x14ac:dyDescent="0.25">
      <c r="A857" s="13">
        <v>60</v>
      </c>
      <c r="B857" s="13" t="s">
        <v>622</v>
      </c>
      <c r="C857" s="16">
        <v>41094</v>
      </c>
      <c r="D857" s="13">
        <v>2500</v>
      </c>
      <c r="E857" s="13">
        <f t="shared" si="55"/>
        <v>0</v>
      </c>
      <c r="F857" s="13" t="str">
        <f t="shared" si="53"/>
        <v>2012-07</v>
      </c>
      <c r="G857" s="13" t="str">
        <f t="shared" si="54"/>
        <v/>
      </c>
      <c r="H857" s="13" t="str">
        <f t="shared" si="52"/>
        <v/>
      </c>
    </row>
    <row r="858" spans="1:8" x14ac:dyDescent="0.25">
      <c r="A858" s="13">
        <v>60</v>
      </c>
      <c r="B858" s="13" t="s">
        <v>622</v>
      </c>
      <c r="C858" s="16">
        <v>41096</v>
      </c>
      <c r="D858" s="13">
        <v>2500</v>
      </c>
      <c r="E858" s="13">
        <f t="shared" si="55"/>
        <v>0</v>
      </c>
      <c r="F858" s="13" t="str">
        <f t="shared" si="53"/>
        <v>2012-07</v>
      </c>
      <c r="G858" s="13" t="str">
        <f t="shared" si="54"/>
        <v/>
      </c>
      <c r="H858" s="13" t="str">
        <f t="shared" si="52"/>
        <v/>
      </c>
    </row>
    <row r="859" spans="1:8" x14ac:dyDescent="0.25">
      <c r="A859" s="13">
        <v>60</v>
      </c>
      <c r="B859" s="13" t="s">
        <v>622</v>
      </c>
      <c r="C859" s="16">
        <v>41099</v>
      </c>
      <c r="D859" s="13">
        <v>2500</v>
      </c>
      <c r="E859" s="13">
        <f t="shared" si="55"/>
        <v>0</v>
      </c>
      <c r="F859" s="13" t="str">
        <f t="shared" si="53"/>
        <v>2012-07</v>
      </c>
      <c r="G859" s="13" t="str">
        <f t="shared" si="54"/>
        <v/>
      </c>
      <c r="H859" s="13" t="str">
        <f t="shared" si="52"/>
        <v/>
      </c>
    </row>
    <row r="860" spans="1:8" x14ac:dyDescent="0.25">
      <c r="A860" s="13">
        <v>60</v>
      </c>
      <c r="B860" s="13" t="s">
        <v>622</v>
      </c>
      <c r="C860" s="16">
        <v>41101</v>
      </c>
      <c r="D860" s="13">
        <v>2500</v>
      </c>
      <c r="E860" s="13">
        <f t="shared" si="55"/>
        <v>0</v>
      </c>
      <c r="F860" s="13" t="str">
        <f t="shared" si="53"/>
        <v>2012-07</v>
      </c>
      <c r="G860" s="13" t="str">
        <f t="shared" si="54"/>
        <v/>
      </c>
      <c r="H860" s="13" t="str">
        <f t="shared" si="52"/>
        <v/>
      </c>
    </row>
    <row r="861" spans="1:8" x14ac:dyDescent="0.25">
      <c r="A861" s="13">
        <v>60</v>
      </c>
      <c r="B861" s="13" t="s">
        <v>622</v>
      </c>
      <c r="C861" s="16">
        <v>41103</v>
      </c>
      <c r="D861" s="13">
        <v>2500</v>
      </c>
      <c r="E861" s="13">
        <f t="shared" si="55"/>
        <v>0</v>
      </c>
      <c r="F861" s="13" t="str">
        <f t="shared" si="53"/>
        <v>2012-07</v>
      </c>
      <c r="G861" s="13" t="str">
        <f t="shared" si="54"/>
        <v/>
      </c>
      <c r="H861" s="13" t="str">
        <f t="shared" si="52"/>
        <v/>
      </c>
    </row>
    <row r="862" spans="1:8" x14ac:dyDescent="0.25">
      <c r="A862" s="13">
        <v>60</v>
      </c>
      <c r="B862" s="13" t="s">
        <v>622</v>
      </c>
      <c r="C862" s="16">
        <v>41106</v>
      </c>
      <c r="D862" s="13">
        <v>2500</v>
      </c>
      <c r="E862" s="13">
        <f t="shared" si="55"/>
        <v>0</v>
      </c>
      <c r="F862" s="13" t="str">
        <f t="shared" si="53"/>
        <v>2012-07</v>
      </c>
      <c r="G862" s="13" t="str">
        <f t="shared" si="54"/>
        <v/>
      </c>
      <c r="H862" s="13" t="str">
        <f t="shared" si="52"/>
        <v/>
      </c>
    </row>
    <row r="863" spans="1:8" x14ac:dyDescent="0.25">
      <c r="A863" s="13">
        <v>60</v>
      </c>
      <c r="B863" s="13" t="s">
        <v>622</v>
      </c>
      <c r="C863" s="16">
        <v>41107</v>
      </c>
      <c r="D863" s="13">
        <v>2500</v>
      </c>
      <c r="E863" s="13">
        <f t="shared" si="55"/>
        <v>0</v>
      </c>
      <c r="F863" s="13" t="str">
        <f t="shared" si="53"/>
        <v>2012-07</v>
      </c>
      <c r="G863" s="13" t="str">
        <f t="shared" si="54"/>
        <v/>
      </c>
      <c r="H863" s="13" t="str">
        <f t="shared" si="52"/>
        <v/>
      </c>
    </row>
    <row r="864" spans="1:8" x14ac:dyDescent="0.25">
      <c r="A864" s="13">
        <v>60</v>
      </c>
      <c r="B864" s="13" t="s">
        <v>622</v>
      </c>
      <c r="C864" s="16">
        <v>41110</v>
      </c>
      <c r="D864" s="13">
        <v>2500</v>
      </c>
      <c r="E864" s="13">
        <f t="shared" si="55"/>
        <v>0</v>
      </c>
      <c r="F864" s="13" t="str">
        <f t="shared" si="53"/>
        <v>2012-07</v>
      </c>
      <c r="G864" s="13" t="str">
        <f t="shared" si="54"/>
        <v/>
      </c>
      <c r="H864" s="13" t="str">
        <f t="shared" si="52"/>
        <v/>
      </c>
    </row>
    <row r="865" spans="1:8" x14ac:dyDescent="0.25">
      <c r="A865" s="13">
        <v>60</v>
      </c>
      <c r="B865" s="13" t="s">
        <v>622</v>
      </c>
      <c r="C865" s="16">
        <v>41113</v>
      </c>
      <c r="D865" s="13">
        <v>2500</v>
      </c>
      <c r="E865" s="13">
        <f t="shared" si="55"/>
        <v>0</v>
      </c>
      <c r="F865" s="13" t="str">
        <f t="shared" si="53"/>
        <v>2012-07</v>
      </c>
      <c r="G865" s="13" t="str">
        <f t="shared" si="54"/>
        <v/>
      </c>
      <c r="H865" s="13" t="str">
        <f t="shared" si="52"/>
        <v/>
      </c>
    </row>
    <row r="866" spans="1:8" x14ac:dyDescent="0.25">
      <c r="A866" s="13">
        <v>60</v>
      </c>
      <c r="B866" s="13" t="s">
        <v>622</v>
      </c>
      <c r="C866" s="16">
        <v>41115</v>
      </c>
      <c r="D866" s="13">
        <v>2500</v>
      </c>
      <c r="E866" s="13">
        <f t="shared" si="55"/>
        <v>0</v>
      </c>
      <c r="F866" s="13" t="str">
        <f t="shared" si="53"/>
        <v>2012-07</v>
      </c>
      <c r="G866" s="13" t="str">
        <f t="shared" si="54"/>
        <v/>
      </c>
      <c r="H866" s="13" t="str">
        <f t="shared" si="52"/>
        <v/>
      </c>
    </row>
    <row r="867" spans="1:8" x14ac:dyDescent="0.25">
      <c r="A867" s="13">
        <v>60</v>
      </c>
      <c r="B867" s="13" t="s">
        <v>622</v>
      </c>
      <c r="C867" s="16">
        <v>41117</v>
      </c>
      <c r="D867" s="13">
        <v>2500</v>
      </c>
      <c r="E867" s="13">
        <f t="shared" si="55"/>
        <v>0</v>
      </c>
      <c r="F867" s="13" t="str">
        <f t="shared" si="53"/>
        <v>2012-07</v>
      </c>
      <c r="G867" s="13" t="str">
        <f t="shared" si="54"/>
        <v/>
      </c>
      <c r="H867" s="13" t="str">
        <f t="shared" si="52"/>
        <v/>
      </c>
    </row>
    <row r="868" spans="1:8" x14ac:dyDescent="0.25">
      <c r="A868" s="13">
        <v>60</v>
      </c>
      <c r="B868" s="13" t="s">
        <v>622</v>
      </c>
      <c r="C868" s="16">
        <v>41120</v>
      </c>
      <c r="D868" s="13">
        <v>2500</v>
      </c>
      <c r="E868" s="13">
        <f t="shared" si="55"/>
        <v>0</v>
      </c>
      <c r="F868" s="13" t="str">
        <f t="shared" si="53"/>
        <v>2012-07</v>
      </c>
      <c r="G868" s="13">
        <f t="shared" si="54"/>
        <v>2500</v>
      </c>
      <c r="H868" s="13" t="str">
        <f t="shared" si="52"/>
        <v/>
      </c>
    </row>
    <row r="869" spans="1:8" x14ac:dyDescent="0.25">
      <c r="A869" s="13">
        <v>60</v>
      </c>
      <c r="B869" s="13" t="s">
        <v>622</v>
      </c>
      <c r="C869" s="16">
        <v>41122</v>
      </c>
      <c r="D869" s="13">
        <v>2500</v>
      </c>
      <c r="E869" s="13">
        <f t="shared" si="55"/>
        <v>0</v>
      </c>
      <c r="F869" s="13" t="str">
        <f t="shared" si="53"/>
        <v>2012-08</v>
      </c>
      <c r="G869" s="13" t="str">
        <f t="shared" si="54"/>
        <v/>
      </c>
      <c r="H869" s="13" t="str">
        <f t="shared" si="52"/>
        <v/>
      </c>
    </row>
    <row r="870" spans="1:8" x14ac:dyDescent="0.25">
      <c r="A870" s="13">
        <v>60</v>
      </c>
      <c r="B870" s="13" t="s">
        <v>622</v>
      </c>
      <c r="C870" s="16">
        <v>41124</v>
      </c>
      <c r="D870" s="13">
        <v>2500</v>
      </c>
      <c r="E870" s="13">
        <f t="shared" si="55"/>
        <v>0</v>
      </c>
      <c r="F870" s="13" t="str">
        <f t="shared" si="53"/>
        <v>2012-08</v>
      </c>
      <c r="G870" s="13" t="str">
        <f t="shared" si="54"/>
        <v/>
      </c>
      <c r="H870" s="13" t="str">
        <f t="shared" si="52"/>
        <v/>
      </c>
    </row>
    <row r="871" spans="1:8" x14ac:dyDescent="0.25">
      <c r="A871" s="13">
        <v>60</v>
      </c>
      <c r="B871" s="13" t="s">
        <v>622</v>
      </c>
      <c r="C871" s="16">
        <v>41127</v>
      </c>
      <c r="D871" s="13">
        <v>2500</v>
      </c>
      <c r="E871" s="13">
        <f t="shared" si="55"/>
        <v>0</v>
      </c>
      <c r="F871" s="13" t="str">
        <f t="shared" si="53"/>
        <v>2012-08</v>
      </c>
      <c r="G871" s="13" t="str">
        <f t="shared" si="54"/>
        <v/>
      </c>
      <c r="H871" s="13" t="str">
        <f t="shared" si="52"/>
        <v/>
      </c>
    </row>
    <row r="872" spans="1:8" x14ac:dyDescent="0.25">
      <c r="A872" s="13">
        <v>60</v>
      </c>
      <c r="B872" s="13" t="s">
        <v>622</v>
      </c>
      <c r="C872" s="16">
        <v>41129</v>
      </c>
      <c r="D872" s="13">
        <v>2500</v>
      </c>
      <c r="E872" s="13">
        <f t="shared" si="55"/>
        <v>0</v>
      </c>
      <c r="F872" s="13" t="str">
        <f t="shared" si="53"/>
        <v>2012-08</v>
      </c>
      <c r="G872" s="13" t="str">
        <f t="shared" si="54"/>
        <v/>
      </c>
      <c r="H872" s="13" t="str">
        <f t="shared" si="52"/>
        <v/>
      </c>
    </row>
    <row r="873" spans="1:8" x14ac:dyDescent="0.25">
      <c r="A873" s="13">
        <v>60</v>
      </c>
      <c r="B873" s="13" t="s">
        <v>622</v>
      </c>
      <c r="C873" s="16">
        <v>41131</v>
      </c>
      <c r="D873" s="13">
        <v>2500</v>
      </c>
      <c r="E873" s="13">
        <f t="shared" si="55"/>
        <v>0</v>
      </c>
      <c r="F873" s="13" t="str">
        <f t="shared" si="53"/>
        <v>2012-08</v>
      </c>
      <c r="G873" s="13" t="str">
        <f t="shared" si="54"/>
        <v/>
      </c>
      <c r="H873" s="13" t="str">
        <f t="shared" si="52"/>
        <v/>
      </c>
    </row>
    <row r="874" spans="1:8" x14ac:dyDescent="0.25">
      <c r="A874" s="13">
        <v>60</v>
      </c>
      <c r="B874" s="13" t="s">
        <v>622</v>
      </c>
      <c r="C874" s="16">
        <v>41134</v>
      </c>
      <c r="D874" s="13">
        <v>2500</v>
      </c>
      <c r="E874" s="13">
        <f t="shared" si="55"/>
        <v>0</v>
      </c>
      <c r="F874" s="13" t="str">
        <f t="shared" si="53"/>
        <v>2012-08</v>
      </c>
      <c r="G874" s="13" t="str">
        <f t="shared" si="54"/>
        <v/>
      </c>
      <c r="H874" s="13" t="str">
        <f t="shared" si="52"/>
        <v/>
      </c>
    </row>
    <row r="875" spans="1:8" x14ac:dyDescent="0.25">
      <c r="A875" s="13">
        <v>60</v>
      </c>
      <c r="B875" s="13" t="s">
        <v>622</v>
      </c>
      <c r="C875" s="16">
        <v>41136</v>
      </c>
      <c r="D875" s="13">
        <v>2500</v>
      </c>
      <c r="E875" s="13">
        <f t="shared" si="55"/>
        <v>0</v>
      </c>
      <c r="F875" s="13" t="str">
        <f t="shared" si="53"/>
        <v>2012-08</v>
      </c>
      <c r="G875" s="13" t="str">
        <f t="shared" si="54"/>
        <v/>
      </c>
      <c r="H875" s="13" t="str">
        <f t="shared" si="52"/>
        <v/>
      </c>
    </row>
    <row r="876" spans="1:8" x14ac:dyDescent="0.25">
      <c r="A876" s="13">
        <v>60</v>
      </c>
      <c r="B876" s="13" t="s">
        <v>622</v>
      </c>
      <c r="C876" s="16">
        <v>41138</v>
      </c>
      <c r="D876" s="13">
        <v>2500</v>
      </c>
      <c r="E876" s="13">
        <f t="shared" si="55"/>
        <v>0</v>
      </c>
      <c r="F876" s="13" t="str">
        <f t="shared" si="53"/>
        <v>2012-08</v>
      </c>
      <c r="G876" s="13" t="str">
        <f t="shared" si="54"/>
        <v/>
      </c>
      <c r="H876" s="13" t="str">
        <f t="shared" si="52"/>
        <v/>
      </c>
    </row>
    <row r="877" spans="1:8" x14ac:dyDescent="0.25">
      <c r="A877" s="13">
        <v>60</v>
      </c>
      <c r="B877" s="13" t="s">
        <v>622</v>
      </c>
      <c r="C877" s="16">
        <v>41141</v>
      </c>
      <c r="D877" s="13">
        <v>2500</v>
      </c>
      <c r="E877" s="13">
        <f t="shared" si="55"/>
        <v>0</v>
      </c>
      <c r="F877" s="13" t="str">
        <f t="shared" si="53"/>
        <v>2012-08</v>
      </c>
      <c r="G877" s="13" t="str">
        <f t="shared" si="54"/>
        <v/>
      </c>
      <c r="H877" s="13" t="str">
        <f t="shared" si="52"/>
        <v/>
      </c>
    </row>
    <row r="878" spans="1:8" x14ac:dyDescent="0.25">
      <c r="A878" s="13">
        <v>60</v>
      </c>
      <c r="B878" s="13" t="s">
        <v>622</v>
      </c>
      <c r="C878" s="16">
        <v>41143</v>
      </c>
      <c r="D878" s="13">
        <v>2500</v>
      </c>
      <c r="E878" s="13">
        <f t="shared" si="55"/>
        <v>0</v>
      </c>
      <c r="F878" s="13" t="str">
        <f t="shared" si="53"/>
        <v>2012-08</v>
      </c>
      <c r="G878" s="13" t="str">
        <f t="shared" si="54"/>
        <v/>
      </c>
      <c r="H878" s="13" t="str">
        <f t="shared" si="52"/>
        <v/>
      </c>
    </row>
    <row r="879" spans="1:8" x14ac:dyDescent="0.25">
      <c r="A879" s="13">
        <v>60</v>
      </c>
      <c r="B879" s="13" t="s">
        <v>622</v>
      </c>
      <c r="C879" s="16">
        <v>41145</v>
      </c>
      <c r="D879" s="13">
        <v>2500</v>
      </c>
      <c r="E879" s="13">
        <f t="shared" si="55"/>
        <v>0</v>
      </c>
      <c r="F879" s="13" t="str">
        <f t="shared" si="53"/>
        <v>2012-08</v>
      </c>
      <c r="G879" s="13" t="str">
        <f t="shared" si="54"/>
        <v/>
      </c>
      <c r="H879" s="13" t="str">
        <f t="shared" si="52"/>
        <v/>
      </c>
    </row>
    <row r="880" spans="1:8" x14ac:dyDescent="0.25">
      <c r="A880" s="13">
        <v>60</v>
      </c>
      <c r="B880" s="13" t="s">
        <v>622</v>
      </c>
      <c r="C880" s="16">
        <v>41148</v>
      </c>
      <c r="D880" s="13">
        <v>2500</v>
      </c>
      <c r="E880" s="13">
        <f t="shared" si="55"/>
        <v>0</v>
      </c>
      <c r="F880" s="13" t="str">
        <f t="shared" si="53"/>
        <v>2012-08</v>
      </c>
      <c r="G880" s="13" t="str">
        <f t="shared" si="54"/>
        <v/>
      </c>
      <c r="H880" s="13" t="str">
        <f t="shared" si="52"/>
        <v/>
      </c>
    </row>
    <row r="881" spans="1:8" x14ac:dyDescent="0.25">
      <c r="A881" s="13">
        <v>60</v>
      </c>
      <c r="B881" s="13" t="s">
        <v>622</v>
      </c>
      <c r="C881" s="16">
        <v>41150</v>
      </c>
      <c r="D881" s="13">
        <v>2500</v>
      </c>
      <c r="E881" s="13">
        <f t="shared" si="55"/>
        <v>0</v>
      </c>
      <c r="F881" s="13" t="str">
        <f t="shared" si="53"/>
        <v>2012-08</v>
      </c>
      <c r="G881" s="13" t="str">
        <f t="shared" si="54"/>
        <v/>
      </c>
      <c r="H881" s="13" t="str">
        <f t="shared" si="52"/>
        <v/>
      </c>
    </row>
    <row r="882" spans="1:8" x14ac:dyDescent="0.25">
      <c r="A882" s="13">
        <v>60</v>
      </c>
      <c r="B882" s="13" t="s">
        <v>622</v>
      </c>
      <c r="C882" s="16">
        <v>41152</v>
      </c>
      <c r="D882" s="13">
        <v>2500</v>
      </c>
      <c r="E882" s="13">
        <f t="shared" si="55"/>
        <v>0</v>
      </c>
      <c r="F882" s="13" t="str">
        <f t="shared" si="53"/>
        <v>2012-08</v>
      </c>
      <c r="G882" s="13">
        <f t="shared" si="54"/>
        <v>2500</v>
      </c>
      <c r="H882" s="13" t="str">
        <f t="shared" si="52"/>
        <v/>
      </c>
    </row>
    <row r="883" spans="1:8" x14ac:dyDescent="0.25">
      <c r="A883" s="13">
        <v>60</v>
      </c>
      <c r="B883" s="13" t="s">
        <v>622</v>
      </c>
      <c r="C883" s="16">
        <v>41155</v>
      </c>
      <c r="D883" s="13">
        <v>2500</v>
      </c>
      <c r="E883" s="13">
        <f t="shared" si="55"/>
        <v>0</v>
      </c>
      <c r="F883" s="13" t="str">
        <f t="shared" si="53"/>
        <v>2012-09</v>
      </c>
      <c r="G883" s="13" t="str">
        <f t="shared" si="54"/>
        <v/>
      </c>
      <c r="H883" s="13" t="str">
        <f t="shared" si="52"/>
        <v/>
      </c>
    </row>
    <row r="884" spans="1:8" x14ac:dyDescent="0.25">
      <c r="A884" s="13">
        <v>60</v>
      </c>
      <c r="B884" s="13" t="s">
        <v>622</v>
      </c>
      <c r="C884" s="16">
        <v>41157</v>
      </c>
      <c r="D884" s="13">
        <v>2500</v>
      </c>
      <c r="E884" s="13">
        <f t="shared" si="55"/>
        <v>1</v>
      </c>
      <c r="F884" s="13" t="str">
        <f t="shared" si="53"/>
        <v>2012-09</v>
      </c>
      <c r="G884" s="13">
        <f t="shared" si="54"/>
        <v>2500</v>
      </c>
      <c r="H884" s="13" t="str">
        <f t="shared" si="52"/>
        <v/>
      </c>
    </row>
    <row r="885" spans="1:8" x14ac:dyDescent="0.25">
      <c r="A885" s="13">
        <v>60</v>
      </c>
      <c r="B885" s="13" t="s">
        <v>623</v>
      </c>
      <c r="C885" s="16">
        <v>41165</v>
      </c>
      <c r="D885" s="13">
        <v>5</v>
      </c>
      <c r="E885" s="13">
        <f t="shared" si="55"/>
        <v>0</v>
      </c>
      <c r="F885" s="13" t="str">
        <f t="shared" si="53"/>
        <v>2012-09</v>
      </c>
      <c r="G885" s="13" t="str">
        <f t="shared" si="54"/>
        <v/>
      </c>
      <c r="H885" s="13">
        <f t="shared" si="52"/>
        <v>5</v>
      </c>
    </row>
    <row r="886" spans="1:8" x14ac:dyDescent="0.25">
      <c r="A886" s="13">
        <v>60</v>
      </c>
      <c r="B886" s="13" t="s">
        <v>623</v>
      </c>
      <c r="C886" s="16">
        <v>41192</v>
      </c>
      <c r="D886" s="13">
        <v>5</v>
      </c>
      <c r="E886" s="13">
        <f t="shared" si="55"/>
        <v>0</v>
      </c>
      <c r="F886" s="13" t="str">
        <f t="shared" si="53"/>
        <v>2012-10</v>
      </c>
      <c r="G886" s="13" t="str">
        <f t="shared" si="54"/>
        <v/>
      </c>
      <c r="H886" s="13">
        <f t="shared" si="52"/>
        <v>5</v>
      </c>
    </row>
    <row r="887" spans="1:8" x14ac:dyDescent="0.25">
      <c r="A887" s="13">
        <v>60</v>
      </c>
      <c r="B887" s="13" t="s">
        <v>623</v>
      </c>
      <c r="C887" s="16">
        <v>41227</v>
      </c>
      <c r="D887" s="13">
        <v>6</v>
      </c>
      <c r="E887" s="13">
        <f t="shared" si="55"/>
        <v>0</v>
      </c>
      <c r="F887" s="13" t="str">
        <f t="shared" si="53"/>
        <v>2012-11</v>
      </c>
      <c r="G887" s="13" t="str">
        <f t="shared" si="54"/>
        <v/>
      </c>
      <c r="H887" s="13">
        <f t="shared" si="52"/>
        <v>6</v>
      </c>
    </row>
    <row r="888" spans="1:8" x14ac:dyDescent="0.25">
      <c r="A888" s="13">
        <v>61</v>
      </c>
      <c r="B888" s="13" t="s">
        <v>622</v>
      </c>
      <c r="C888" s="16">
        <v>41093</v>
      </c>
      <c r="D888" s="13">
        <v>1000</v>
      </c>
      <c r="E888" s="13">
        <f t="shared" si="55"/>
        <v>0</v>
      </c>
      <c r="F888" s="13" t="str">
        <f t="shared" si="53"/>
        <v>2012-07</v>
      </c>
      <c r="G888" s="13" t="str">
        <f t="shared" si="54"/>
        <v/>
      </c>
      <c r="H888" s="13" t="str">
        <f t="shared" si="52"/>
        <v/>
      </c>
    </row>
    <row r="889" spans="1:8" x14ac:dyDescent="0.25">
      <c r="A889" s="13">
        <v>61</v>
      </c>
      <c r="B889" s="13" t="s">
        <v>622</v>
      </c>
      <c r="C889" s="16">
        <v>41095</v>
      </c>
      <c r="D889" s="13">
        <v>1000</v>
      </c>
      <c r="E889" s="13">
        <f t="shared" si="55"/>
        <v>0</v>
      </c>
      <c r="F889" s="13" t="str">
        <f t="shared" si="53"/>
        <v>2012-07</v>
      </c>
      <c r="G889" s="13" t="str">
        <f t="shared" si="54"/>
        <v/>
      </c>
      <c r="H889" s="13" t="str">
        <f t="shared" si="52"/>
        <v/>
      </c>
    </row>
    <row r="890" spans="1:8" x14ac:dyDescent="0.25">
      <c r="A890" s="13">
        <v>61</v>
      </c>
      <c r="B890" s="13" t="s">
        <v>622</v>
      </c>
      <c r="C890" s="16">
        <v>41125</v>
      </c>
      <c r="D890" s="13">
        <v>800</v>
      </c>
      <c r="E890" s="13">
        <f t="shared" si="55"/>
        <v>0</v>
      </c>
      <c r="F890" s="13" t="str">
        <f t="shared" si="53"/>
        <v>2012-08</v>
      </c>
      <c r="G890" s="13" t="str">
        <f t="shared" si="54"/>
        <v/>
      </c>
      <c r="H890" s="13" t="str">
        <f t="shared" si="52"/>
        <v/>
      </c>
    </row>
    <row r="891" spans="1:8" x14ac:dyDescent="0.25">
      <c r="A891" s="13">
        <v>61</v>
      </c>
      <c r="B891" s="13" t="s">
        <v>622</v>
      </c>
      <c r="C891" s="16">
        <v>41130</v>
      </c>
      <c r="D891" s="13">
        <v>800</v>
      </c>
      <c r="E891" s="13">
        <f t="shared" si="55"/>
        <v>0</v>
      </c>
      <c r="F891" s="13" t="str">
        <f t="shared" si="53"/>
        <v>2012-08</v>
      </c>
      <c r="G891" s="13" t="str">
        <f t="shared" si="54"/>
        <v/>
      </c>
      <c r="H891" s="13" t="str">
        <f t="shared" si="52"/>
        <v/>
      </c>
    </row>
    <row r="892" spans="1:8" x14ac:dyDescent="0.25">
      <c r="A892" s="13">
        <v>61</v>
      </c>
      <c r="B892" s="13" t="s">
        <v>622</v>
      </c>
      <c r="C892" s="16">
        <v>41135</v>
      </c>
      <c r="D892" s="13">
        <v>800</v>
      </c>
      <c r="E892" s="13">
        <f t="shared" si="55"/>
        <v>0</v>
      </c>
      <c r="F892" s="13" t="str">
        <f t="shared" si="53"/>
        <v>2012-08</v>
      </c>
      <c r="G892" s="13" t="str">
        <f t="shared" si="54"/>
        <v/>
      </c>
      <c r="H892" s="13" t="str">
        <f t="shared" si="52"/>
        <v/>
      </c>
    </row>
    <row r="893" spans="1:8" x14ac:dyDescent="0.25">
      <c r="A893" s="13">
        <v>61</v>
      </c>
      <c r="B893" s="13" t="s">
        <v>622</v>
      </c>
      <c r="C893" s="16">
        <v>41137</v>
      </c>
      <c r="D893" s="13">
        <v>800</v>
      </c>
      <c r="E893" s="13">
        <f t="shared" si="55"/>
        <v>0</v>
      </c>
      <c r="F893" s="13" t="str">
        <f t="shared" si="53"/>
        <v>2012-08</v>
      </c>
      <c r="G893" s="13" t="str">
        <f t="shared" si="54"/>
        <v/>
      </c>
      <c r="H893" s="13" t="str">
        <f t="shared" si="52"/>
        <v/>
      </c>
    </row>
    <row r="894" spans="1:8" x14ac:dyDescent="0.25">
      <c r="A894" s="13">
        <v>61</v>
      </c>
      <c r="B894" s="13" t="s">
        <v>622</v>
      </c>
      <c r="C894" s="16">
        <v>41139</v>
      </c>
      <c r="D894" s="13">
        <v>800</v>
      </c>
      <c r="E894" s="13">
        <f t="shared" si="55"/>
        <v>0</v>
      </c>
      <c r="F894" s="13" t="str">
        <f t="shared" si="53"/>
        <v>2012-08</v>
      </c>
      <c r="G894" s="13" t="str">
        <f t="shared" si="54"/>
        <v/>
      </c>
      <c r="H894" s="13" t="str">
        <f t="shared" si="52"/>
        <v/>
      </c>
    </row>
    <row r="895" spans="1:8" x14ac:dyDescent="0.25">
      <c r="A895" s="13">
        <v>61</v>
      </c>
      <c r="B895" s="13" t="s">
        <v>622</v>
      </c>
      <c r="C895" s="16">
        <v>41144</v>
      </c>
      <c r="D895" s="13">
        <v>800</v>
      </c>
      <c r="E895" s="13">
        <f t="shared" si="55"/>
        <v>0</v>
      </c>
      <c r="F895" s="13" t="str">
        <f t="shared" si="53"/>
        <v>2012-08</v>
      </c>
      <c r="G895" s="13" t="str">
        <f t="shared" si="54"/>
        <v/>
      </c>
      <c r="H895" s="13" t="str">
        <f t="shared" si="52"/>
        <v/>
      </c>
    </row>
    <row r="896" spans="1:8" x14ac:dyDescent="0.25">
      <c r="A896" s="13">
        <v>61</v>
      </c>
      <c r="B896" s="13" t="s">
        <v>622</v>
      </c>
      <c r="C896" s="16">
        <v>41146</v>
      </c>
      <c r="D896" s="13">
        <v>800</v>
      </c>
      <c r="E896" s="13">
        <f t="shared" si="55"/>
        <v>0</v>
      </c>
      <c r="F896" s="13" t="str">
        <f t="shared" si="53"/>
        <v>2012-08</v>
      </c>
      <c r="G896" s="13" t="str">
        <f t="shared" si="54"/>
        <v/>
      </c>
      <c r="H896" s="13" t="str">
        <f t="shared" si="52"/>
        <v/>
      </c>
    </row>
    <row r="897" spans="1:8" x14ac:dyDescent="0.25">
      <c r="A897" s="13">
        <v>61</v>
      </c>
      <c r="B897" s="13" t="s">
        <v>622</v>
      </c>
      <c r="C897" s="16">
        <v>41149</v>
      </c>
      <c r="D897" s="13">
        <v>800</v>
      </c>
      <c r="E897" s="13">
        <f t="shared" si="55"/>
        <v>0</v>
      </c>
      <c r="F897" s="13" t="str">
        <f t="shared" si="53"/>
        <v>2012-08</v>
      </c>
      <c r="G897" s="13" t="str">
        <f t="shared" si="54"/>
        <v/>
      </c>
      <c r="H897" s="13" t="str">
        <f t="shared" si="52"/>
        <v/>
      </c>
    </row>
    <row r="898" spans="1:8" x14ac:dyDescent="0.25">
      <c r="A898" s="13">
        <v>62</v>
      </c>
      <c r="B898" s="13" t="s">
        <v>622</v>
      </c>
      <c r="C898" s="16">
        <v>41155</v>
      </c>
      <c r="D898" s="13">
        <v>1400</v>
      </c>
      <c r="E898" s="13">
        <f t="shared" si="55"/>
        <v>0</v>
      </c>
      <c r="F898" s="13" t="str">
        <f t="shared" si="53"/>
        <v>2012-09</v>
      </c>
      <c r="G898" s="13" t="str">
        <f t="shared" si="54"/>
        <v/>
      </c>
      <c r="H898" s="13" t="str">
        <f t="shared" ref="H898:H961" si="56">IF(AND(B898="Med B", F898&gt;=VLOOKUP(A898, A:F, 6, FALSE)), D898, "")</f>
        <v/>
      </c>
    </row>
    <row r="899" spans="1:8" x14ac:dyDescent="0.25">
      <c r="A899" s="13">
        <v>63</v>
      </c>
      <c r="B899" s="13" t="s">
        <v>622</v>
      </c>
      <c r="C899" s="16">
        <v>41092</v>
      </c>
      <c r="D899" s="13">
        <v>4000</v>
      </c>
      <c r="E899" s="13">
        <f t="shared" si="55"/>
        <v>0</v>
      </c>
      <c r="F899" s="13" t="str">
        <f t="shared" ref="F899:F962" si="57">TEXT(C899, "yyyy-mm")</f>
        <v>2012-07</v>
      </c>
      <c r="G899" s="13" t="str">
        <f t="shared" ref="G899:G962" si="58">IF(AND(
    B899="Med A",
    C899=_xlfn.MAXIFS(C:C, A:A, A899, B:B, "Med A", F:F, F899),
    SUMIFS(E:E, A:A, A899) &gt; 0
  ),
  AVERAGEIFS(D:D, A:A, A899, B:B, "Med A", F:F, F899, C:C, "&gt;=" &amp; EOMONTH(C899, -1) + 1, C:C, "&lt;=" &amp; C899),
  "")</f>
        <v/>
      </c>
      <c r="H899" s="13" t="str">
        <f t="shared" si="56"/>
        <v/>
      </c>
    </row>
    <row r="900" spans="1:8" x14ac:dyDescent="0.25">
      <c r="A900" s="13">
        <v>63</v>
      </c>
      <c r="B900" s="13" t="s">
        <v>622</v>
      </c>
      <c r="C900" s="16">
        <v>41094</v>
      </c>
      <c r="D900" s="13">
        <v>4000</v>
      </c>
      <c r="E900" s="13">
        <f t="shared" ref="E900:E963" si="59">IF(AND(B900="Med A", B901="Med B", A900=A901), 1, IF(AND(B900="Med B", B901="Med A", A900=A901), 1, 0))</f>
        <v>0</v>
      </c>
      <c r="F900" s="13" t="str">
        <f t="shared" si="57"/>
        <v>2012-07</v>
      </c>
      <c r="G900" s="13" t="str">
        <f t="shared" si="58"/>
        <v/>
      </c>
      <c r="H900" s="13" t="str">
        <f t="shared" si="56"/>
        <v/>
      </c>
    </row>
    <row r="901" spans="1:8" x14ac:dyDescent="0.25">
      <c r="A901" s="13">
        <v>63</v>
      </c>
      <c r="B901" s="13" t="s">
        <v>622</v>
      </c>
      <c r="C901" s="16">
        <v>41096</v>
      </c>
      <c r="D901" s="13">
        <v>4000</v>
      </c>
      <c r="E901" s="13">
        <f t="shared" si="59"/>
        <v>0</v>
      </c>
      <c r="F901" s="13" t="str">
        <f t="shared" si="57"/>
        <v>2012-07</v>
      </c>
      <c r="G901" s="13" t="str">
        <f t="shared" si="58"/>
        <v/>
      </c>
      <c r="H901" s="13" t="str">
        <f t="shared" si="56"/>
        <v/>
      </c>
    </row>
    <row r="902" spans="1:8" x14ac:dyDescent="0.25">
      <c r="A902" s="13">
        <v>63</v>
      </c>
      <c r="B902" s="13" t="s">
        <v>622</v>
      </c>
      <c r="C902" s="16">
        <v>41099</v>
      </c>
      <c r="D902" s="13">
        <v>4000</v>
      </c>
      <c r="E902" s="13">
        <f t="shared" si="59"/>
        <v>0</v>
      </c>
      <c r="F902" s="13" t="str">
        <f t="shared" si="57"/>
        <v>2012-07</v>
      </c>
      <c r="G902" s="13" t="str">
        <f t="shared" si="58"/>
        <v/>
      </c>
      <c r="H902" s="13" t="str">
        <f t="shared" si="56"/>
        <v/>
      </c>
    </row>
    <row r="903" spans="1:8" x14ac:dyDescent="0.25">
      <c r="A903" s="13">
        <v>63</v>
      </c>
      <c r="B903" s="13" t="s">
        <v>622</v>
      </c>
      <c r="C903" s="16">
        <v>41101</v>
      </c>
      <c r="D903" s="13">
        <v>4000</v>
      </c>
      <c r="E903" s="13">
        <f t="shared" si="59"/>
        <v>0</v>
      </c>
      <c r="F903" s="13" t="str">
        <f t="shared" si="57"/>
        <v>2012-07</v>
      </c>
      <c r="G903" s="13" t="str">
        <f t="shared" si="58"/>
        <v/>
      </c>
      <c r="H903" s="13" t="str">
        <f t="shared" si="56"/>
        <v/>
      </c>
    </row>
    <row r="904" spans="1:8" x14ac:dyDescent="0.25">
      <c r="A904" s="13">
        <v>63</v>
      </c>
      <c r="B904" s="13" t="s">
        <v>622</v>
      </c>
      <c r="C904" s="16">
        <v>41103</v>
      </c>
      <c r="D904" s="13">
        <v>4000</v>
      </c>
      <c r="E904" s="13">
        <f t="shared" si="59"/>
        <v>0</v>
      </c>
      <c r="F904" s="13" t="str">
        <f t="shared" si="57"/>
        <v>2012-07</v>
      </c>
      <c r="G904" s="13" t="str">
        <f t="shared" si="58"/>
        <v/>
      </c>
      <c r="H904" s="13" t="str">
        <f t="shared" si="56"/>
        <v/>
      </c>
    </row>
    <row r="905" spans="1:8" x14ac:dyDescent="0.25">
      <c r="A905" s="13">
        <v>63</v>
      </c>
      <c r="B905" s="13" t="s">
        <v>622</v>
      </c>
      <c r="C905" s="16">
        <v>41106</v>
      </c>
      <c r="D905" s="13">
        <v>4000</v>
      </c>
      <c r="E905" s="13">
        <f t="shared" si="59"/>
        <v>0</v>
      </c>
      <c r="F905" s="13" t="str">
        <f t="shared" si="57"/>
        <v>2012-07</v>
      </c>
      <c r="G905" s="13" t="str">
        <f t="shared" si="58"/>
        <v/>
      </c>
      <c r="H905" s="13" t="str">
        <f t="shared" si="56"/>
        <v/>
      </c>
    </row>
    <row r="906" spans="1:8" x14ac:dyDescent="0.25">
      <c r="A906" s="13">
        <v>63</v>
      </c>
      <c r="B906" s="13" t="s">
        <v>622</v>
      </c>
      <c r="C906" s="16">
        <v>41108</v>
      </c>
      <c r="D906" s="13">
        <v>4000</v>
      </c>
      <c r="E906" s="13">
        <f t="shared" si="59"/>
        <v>0</v>
      </c>
      <c r="F906" s="13" t="str">
        <f t="shared" si="57"/>
        <v>2012-07</v>
      </c>
      <c r="G906" s="13" t="str">
        <f t="shared" si="58"/>
        <v/>
      </c>
      <c r="H906" s="13" t="str">
        <f t="shared" si="56"/>
        <v/>
      </c>
    </row>
    <row r="907" spans="1:8" x14ac:dyDescent="0.25">
      <c r="A907" s="13">
        <v>63</v>
      </c>
      <c r="B907" s="13" t="s">
        <v>622</v>
      </c>
      <c r="C907" s="16">
        <v>41110</v>
      </c>
      <c r="D907" s="13">
        <v>4000</v>
      </c>
      <c r="E907" s="13">
        <f t="shared" si="59"/>
        <v>0</v>
      </c>
      <c r="F907" s="13" t="str">
        <f t="shared" si="57"/>
        <v>2012-07</v>
      </c>
      <c r="G907" s="13" t="str">
        <f t="shared" si="58"/>
        <v/>
      </c>
      <c r="H907" s="13" t="str">
        <f t="shared" si="56"/>
        <v/>
      </c>
    </row>
    <row r="908" spans="1:8" x14ac:dyDescent="0.25">
      <c r="A908" s="13">
        <v>63</v>
      </c>
      <c r="B908" s="13" t="s">
        <v>622</v>
      </c>
      <c r="C908" s="16">
        <v>41113</v>
      </c>
      <c r="D908" s="13">
        <v>4000</v>
      </c>
      <c r="E908" s="13">
        <f t="shared" si="59"/>
        <v>0</v>
      </c>
      <c r="F908" s="13" t="str">
        <f t="shared" si="57"/>
        <v>2012-07</v>
      </c>
      <c r="G908" s="13" t="str">
        <f t="shared" si="58"/>
        <v/>
      </c>
      <c r="H908" s="13" t="str">
        <f t="shared" si="56"/>
        <v/>
      </c>
    </row>
    <row r="909" spans="1:8" x14ac:dyDescent="0.25">
      <c r="A909" s="13">
        <v>63</v>
      </c>
      <c r="B909" s="13" t="s">
        <v>622</v>
      </c>
      <c r="C909" s="16">
        <v>41115</v>
      </c>
      <c r="D909" s="13">
        <v>4000</v>
      </c>
      <c r="E909" s="13">
        <f t="shared" si="59"/>
        <v>0</v>
      </c>
      <c r="F909" s="13" t="str">
        <f t="shared" si="57"/>
        <v>2012-07</v>
      </c>
      <c r="G909" s="13" t="str">
        <f t="shared" si="58"/>
        <v/>
      </c>
      <c r="H909" s="13" t="str">
        <f t="shared" si="56"/>
        <v/>
      </c>
    </row>
    <row r="910" spans="1:8" x14ac:dyDescent="0.25">
      <c r="A910" s="13">
        <v>63</v>
      </c>
      <c r="B910" s="13" t="s">
        <v>622</v>
      </c>
      <c r="C910" s="16">
        <v>41117</v>
      </c>
      <c r="D910" s="13">
        <v>4000</v>
      </c>
      <c r="E910" s="13">
        <f t="shared" si="59"/>
        <v>0</v>
      </c>
      <c r="F910" s="13" t="str">
        <f t="shared" si="57"/>
        <v>2012-07</v>
      </c>
      <c r="G910" s="13" t="str">
        <f t="shared" si="58"/>
        <v/>
      </c>
      <c r="H910" s="13" t="str">
        <f t="shared" si="56"/>
        <v/>
      </c>
    </row>
    <row r="911" spans="1:8" x14ac:dyDescent="0.25">
      <c r="A911" s="13">
        <v>63</v>
      </c>
      <c r="B911" s="13" t="s">
        <v>622</v>
      </c>
      <c r="C911" s="16">
        <v>41120</v>
      </c>
      <c r="D911" s="13">
        <v>4000</v>
      </c>
      <c r="E911" s="13">
        <f t="shared" si="59"/>
        <v>0</v>
      </c>
      <c r="F911" s="13" t="str">
        <f t="shared" si="57"/>
        <v>2012-07</v>
      </c>
      <c r="G911" s="13">
        <f t="shared" si="58"/>
        <v>4000</v>
      </c>
      <c r="H911" s="13" t="str">
        <f t="shared" si="56"/>
        <v/>
      </c>
    </row>
    <row r="912" spans="1:8" x14ac:dyDescent="0.25">
      <c r="A912" s="13">
        <v>63</v>
      </c>
      <c r="B912" s="13" t="s">
        <v>622</v>
      </c>
      <c r="C912" s="16">
        <v>41122</v>
      </c>
      <c r="D912" s="13">
        <v>4000</v>
      </c>
      <c r="E912" s="13">
        <f t="shared" si="59"/>
        <v>0</v>
      </c>
      <c r="F912" s="13" t="str">
        <f t="shared" si="57"/>
        <v>2012-08</v>
      </c>
      <c r="G912" s="13" t="str">
        <f t="shared" si="58"/>
        <v/>
      </c>
      <c r="H912" s="13" t="str">
        <f t="shared" si="56"/>
        <v/>
      </c>
    </row>
    <row r="913" spans="1:8" x14ac:dyDescent="0.25">
      <c r="A913" s="13">
        <v>63</v>
      </c>
      <c r="B913" s="13" t="s">
        <v>622</v>
      </c>
      <c r="C913" s="16">
        <v>41124</v>
      </c>
      <c r="D913" s="13">
        <v>4000</v>
      </c>
      <c r="E913" s="13">
        <f t="shared" si="59"/>
        <v>0</v>
      </c>
      <c r="F913" s="13" t="str">
        <f t="shared" si="57"/>
        <v>2012-08</v>
      </c>
      <c r="G913" s="13" t="str">
        <f t="shared" si="58"/>
        <v/>
      </c>
      <c r="H913" s="13" t="str">
        <f t="shared" si="56"/>
        <v/>
      </c>
    </row>
    <row r="914" spans="1:8" x14ac:dyDescent="0.25">
      <c r="A914" s="13">
        <v>63</v>
      </c>
      <c r="B914" s="13" t="s">
        <v>622</v>
      </c>
      <c r="C914" s="16">
        <v>41127</v>
      </c>
      <c r="D914" s="13">
        <v>4000</v>
      </c>
      <c r="E914" s="13">
        <f t="shared" si="59"/>
        <v>0</v>
      </c>
      <c r="F914" s="13" t="str">
        <f t="shared" si="57"/>
        <v>2012-08</v>
      </c>
      <c r="G914" s="13" t="str">
        <f t="shared" si="58"/>
        <v/>
      </c>
      <c r="H914" s="13" t="str">
        <f t="shared" si="56"/>
        <v/>
      </c>
    </row>
    <row r="915" spans="1:8" x14ac:dyDescent="0.25">
      <c r="A915" s="13">
        <v>63</v>
      </c>
      <c r="B915" s="13" t="s">
        <v>622</v>
      </c>
      <c r="C915" s="16">
        <v>41129</v>
      </c>
      <c r="D915" s="13">
        <v>4000</v>
      </c>
      <c r="E915" s="13">
        <f t="shared" si="59"/>
        <v>0</v>
      </c>
      <c r="F915" s="13" t="str">
        <f t="shared" si="57"/>
        <v>2012-08</v>
      </c>
      <c r="G915" s="13" t="str">
        <f t="shared" si="58"/>
        <v/>
      </c>
      <c r="H915" s="13" t="str">
        <f t="shared" si="56"/>
        <v/>
      </c>
    </row>
    <row r="916" spans="1:8" x14ac:dyDescent="0.25">
      <c r="A916" s="13">
        <v>63</v>
      </c>
      <c r="B916" s="13" t="s">
        <v>622</v>
      </c>
      <c r="C916" s="16">
        <v>41131</v>
      </c>
      <c r="D916" s="13">
        <v>4000</v>
      </c>
      <c r="E916" s="13">
        <f t="shared" si="59"/>
        <v>0</v>
      </c>
      <c r="F916" s="13" t="str">
        <f t="shared" si="57"/>
        <v>2012-08</v>
      </c>
      <c r="G916" s="13" t="str">
        <f t="shared" si="58"/>
        <v/>
      </c>
      <c r="H916" s="13" t="str">
        <f t="shared" si="56"/>
        <v/>
      </c>
    </row>
    <row r="917" spans="1:8" x14ac:dyDescent="0.25">
      <c r="A917" s="13">
        <v>63</v>
      </c>
      <c r="B917" s="13" t="s">
        <v>622</v>
      </c>
      <c r="C917" s="16">
        <v>41134</v>
      </c>
      <c r="D917" s="13">
        <v>4000</v>
      </c>
      <c r="E917" s="13">
        <f t="shared" si="59"/>
        <v>0</v>
      </c>
      <c r="F917" s="13" t="str">
        <f t="shared" si="57"/>
        <v>2012-08</v>
      </c>
      <c r="G917" s="13" t="str">
        <f t="shared" si="58"/>
        <v/>
      </c>
      <c r="H917" s="13" t="str">
        <f t="shared" si="56"/>
        <v/>
      </c>
    </row>
    <row r="918" spans="1:8" x14ac:dyDescent="0.25">
      <c r="A918" s="13">
        <v>63</v>
      </c>
      <c r="B918" s="13" t="s">
        <v>622</v>
      </c>
      <c r="C918" s="16">
        <v>41136</v>
      </c>
      <c r="D918" s="13">
        <v>4000</v>
      </c>
      <c r="E918" s="13">
        <f t="shared" si="59"/>
        <v>0</v>
      </c>
      <c r="F918" s="13" t="str">
        <f t="shared" si="57"/>
        <v>2012-08</v>
      </c>
      <c r="G918" s="13" t="str">
        <f t="shared" si="58"/>
        <v/>
      </c>
      <c r="H918" s="13" t="str">
        <f t="shared" si="56"/>
        <v/>
      </c>
    </row>
    <row r="919" spans="1:8" x14ac:dyDescent="0.25">
      <c r="A919" s="13">
        <v>63</v>
      </c>
      <c r="B919" s="13" t="s">
        <v>622</v>
      </c>
      <c r="C919" s="16">
        <v>41138</v>
      </c>
      <c r="D919" s="13">
        <v>4000</v>
      </c>
      <c r="E919" s="13">
        <f t="shared" si="59"/>
        <v>1</v>
      </c>
      <c r="F919" s="13" t="str">
        <f t="shared" si="57"/>
        <v>2012-08</v>
      </c>
      <c r="G919" s="13">
        <f t="shared" si="58"/>
        <v>4000</v>
      </c>
      <c r="H919" s="13" t="str">
        <f t="shared" si="56"/>
        <v/>
      </c>
    </row>
    <row r="920" spans="1:8" x14ac:dyDescent="0.25">
      <c r="A920" s="13">
        <v>63</v>
      </c>
      <c r="B920" s="13" t="s">
        <v>623</v>
      </c>
      <c r="C920" s="16">
        <v>41164</v>
      </c>
      <c r="D920" s="13">
        <v>6</v>
      </c>
      <c r="E920" s="13">
        <f t="shared" si="59"/>
        <v>0</v>
      </c>
      <c r="F920" s="13" t="str">
        <f t="shared" si="57"/>
        <v>2012-09</v>
      </c>
      <c r="G920" s="13" t="str">
        <f t="shared" si="58"/>
        <v/>
      </c>
      <c r="H920" s="13">
        <f t="shared" si="56"/>
        <v>6</v>
      </c>
    </row>
    <row r="921" spans="1:8" x14ac:dyDescent="0.25">
      <c r="A921" s="13">
        <v>63</v>
      </c>
      <c r="B921" s="13" t="s">
        <v>623</v>
      </c>
      <c r="C921" s="16">
        <v>41192</v>
      </c>
      <c r="D921" s="13">
        <v>5</v>
      </c>
      <c r="E921" s="13">
        <f t="shared" si="59"/>
        <v>0</v>
      </c>
      <c r="F921" s="13" t="str">
        <f t="shared" si="57"/>
        <v>2012-10</v>
      </c>
      <c r="G921" s="13" t="str">
        <f t="shared" si="58"/>
        <v/>
      </c>
      <c r="H921" s="13">
        <f t="shared" si="56"/>
        <v>5</v>
      </c>
    </row>
    <row r="922" spans="1:8" x14ac:dyDescent="0.25">
      <c r="A922" s="13">
        <v>64</v>
      </c>
      <c r="B922" s="13" t="s">
        <v>622</v>
      </c>
      <c r="C922" s="16">
        <v>41127</v>
      </c>
      <c r="D922" s="13">
        <v>5700</v>
      </c>
      <c r="E922" s="13">
        <f t="shared" si="59"/>
        <v>0</v>
      </c>
      <c r="F922" s="13" t="str">
        <f t="shared" si="57"/>
        <v>2012-08</v>
      </c>
      <c r="G922" s="13" t="str">
        <f t="shared" si="58"/>
        <v/>
      </c>
      <c r="H922" s="13" t="str">
        <f t="shared" si="56"/>
        <v/>
      </c>
    </row>
    <row r="923" spans="1:8" x14ac:dyDescent="0.25">
      <c r="A923" s="13">
        <v>64</v>
      </c>
      <c r="B923" s="13" t="s">
        <v>622</v>
      </c>
      <c r="C923" s="16">
        <v>41129</v>
      </c>
      <c r="D923" s="13">
        <v>5700</v>
      </c>
      <c r="E923" s="13">
        <f t="shared" si="59"/>
        <v>0</v>
      </c>
      <c r="F923" s="13" t="str">
        <f t="shared" si="57"/>
        <v>2012-08</v>
      </c>
      <c r="G923" s="13" t="str">
        <f t="shared" si="58"/>
        <v/>
      </c>
      <c r="H923" s="13" t="str">
        <f t="shared" si="56"/>
        <v/>
      </c>
    </row>
    <row r="924" spans="1:8" x14ac:dyDescent="0.25">
      <c r="A924" s="13">
        <v>64</v>
      </c>
      <c r="B924" s="13" t="s">
        <v>622</v>
      </c>
      <c r="C924" s="16">
        <v>41131</v>
      </c>
      <c r="D924" s="13">
        <v>5700</v>
      </c>
      <c r="E924" s="13">
        <f t="shared" si="59"/>
        <v>0</v>
      </c>
      <c r="F924" s="13" t="str">
        <f t="shared" si="57"/>
        <v>2012-08</v>
      </c>
      <c r="G924" s="13" t="str">
        <f t="shared" si="58"/>
        <v/>
      </c>
      <c r="H924" s="13" t="str">
        <f t="shared" si="56"/>
        <v/>
      </c>
    </row>
    <row r="925" spans="1:8" x14ac:dyDescent="0.25">
      <c r="A925" s="13">
        <v>64</v>
      </c>
      <c r="B925" s="13" t="s">
        <v>622</v>
      </c>
      <c r="C925" s="16">
        <v>41134</v>
      </c>
      <c r="D925" s="13">
        <v>5700</v>
      </c>
      <c r="E925" s="13">
        <f t="shared" si="59"/>
        <v>0</v>
      </c>
      <c r="F925" s="13" t="str">
        <f t="shared" si="57"/>
        <v>2012-08</v>
      </c>
      <c r="G925" s="13" t="str">
        <f t="shared" si="58"/>
        <v/>
      </c>
      <c r="H925" s="13" t="str">
        <f t="shared" si="56"/>
        <v/>
      </c>
    </row>
    <row r="926" spans="1:8" x14ac:dyDescent="0.25">
      <c r="A926" s="13">
        <v>64</v>
      </c>
      <c r="B926" s="13" t="s">
        <v>622</v>
      </c>
      <c r="C926" s="16">
        <v>41136</v>
      </c>
      <c r="D926" s="13">
        <v>5700</v>
      </c>
      <c r="E926" s="13">
        <f t="shared" si="59"/>
        <v>0</v>
      </c>
      <c r="F926" s="13" t="str">
        <f t="shared" si="57"/>
        <v>2012-08</v>
      </c>
      <c r="G926" s="13" t="str">
        <f t="shared" si="58"/>
        <v/>
      </c>
      <c r="H926" s="13" t="str">
        <f t="shared" si="56"/>
        <v/>
      </c>
    </row>
    <row r="927" spans="1:8" x14ac:dyDescent="0.25">
      <c r="A927" s="13">
        <v>64</v>
      </c>
      <c r="B927" s="13" t="s">
        <v>622</v>
      </c>
      <c r="C927" s="16">
        <v>41138</v>
      </c>
      <c r="D927" s="13">
        <v>5700</v>
      </c>
      <c r="E927" s="13">
        <f t="shared" si="59"/>
        <v>0</v>
      </c>
      <c r="F927" s="13" t="str">
        <f t="shared" si="57"/>
        <v>2012-08</v>
      </c>
      <c r="G927" s="13" t="str">
        <f t="shared" si="58"/>
        <v/>
      </c>
      <c r="H927" s="13" t="str">
        <f t="shared" si="56"/>
        <v/>
      </c>
    </row>
    <row r="928" spans="1:8" x14ac:dyDescent="0.25">
      <c r="A928" s="13">
        <v>64</v>
      </c>
      <c r="B928" s="13" t="s">
        <v>622</v>
      </c>
      <c r="C928" s="16">
        <v>41141</v>
      </c>
      <c r="D928" s="13">
        <v>5700</v>
      </c>
      <c r="E928" s="13">
        <f t="shared" si="59"/>
        <v>0</v>
      </c>
      <c r="F928" s="13" t="str">
        <f t="shared" si="57"/>
        <v>2012-08</v>
      </c>
      <c r="G928" s="13" t="str">
        <f t="shared" si="58"/>
        <v/>
      </c>
      <c r="H928" s="13" t="str">
        <f t="shared" si="56"/>
        <v/>
      </c>
    </row>
    <row r="929" spans="1:8" x14ac:dyDescent="0.25">
      <c r="A929" s="13">
        <v>64</v>
      </c>
      <c r="B929" s="13" t="s">
        <v>622</v>
      </c>
      <c r="C929" s="16">
        <v>41143</v>
      </c>
      <c r="D929" s="13">
        <v>5700</v>
      </c>
      <c r="E929" s="13">
        <f t="shared" si="59"/>
        <v>0</v>
      </c>
      <c r="F929" s="13" t="str">
        <f t="shared" si="57"/>
        <v>2012-08</v>
      </c>
      <c r="G929" s="13" t="str">
        <f t="shared" si="58"/>
        <v/>
      </c>
      <c r="H929" s="13" t="str">
        <f t="shared" si="56"/>
        <v/>
      </c>
    </row>
    <row r="930" spans="1:8" x14ac:dyDescent="0.25">
      <c r="A930" s="13">
        <v>64</v>
      </c>
      <c r="B930" s="13" t="s">
        <v>622</v>
      </c>
      <c r="C930" s="16">
        <v>41145</v>
      </c>
      <c r="D930" s="13">
        <v>5700</v>
      </c>
      <c r="E930" s="13">
        <f t="shared" si="59"/>
        <v>0</v>
      </c>
      <c r="F930" s="13" t="str">
        <f t="shared" si="57"/>
        <v>2012-08</v>
      </c>
      <c r="G930" s="13" t="str">
        <f t="shared" si="58"/>
        <v/>
      </c>
      <c r="H930" s="13" t="str">
        <f t="shared" si="56"/>
        <v/>
      </c>
    </row>
    <row r="931" spans="1:8" x14ac:dyDescent="0.25">
      <c r="A931" s="13">
        <v>64</v>
      </c>
      <c r="B931" s="13" t="s">
        <v>622</v>
      </c>
      <c r="C931" s="16">
        <v>41149</v>
      </c>
      <c r="D931" s="13">
        <v>5700</v>
      </c>
      <c r="E931" s="13">
        <f t="shared" si="59"/>
        <v>0</v>
      </c>
      <c r="F931" s="13" t="str">
        <f t="shared" si="57"/>
        <v>2012-08</v>
      </c>
      <c r="G931" s="13" t="str">
        <f t="shared" si="58"/>
        <v/>
      </c>
      <c r="H931" s="13" t="str">
        <f t="shared" si="56"/>
        <v/>
      </c>
    </row>
    <row r="932" spans="1:8" x14ac:dyDescent="0.25">
      <c r="A932" s="13">
        <v>64</v>
      </c>
      <c r="B932" s="13" t="s">
        <v>622</v>
      </c>
      <c r="C932" s="16">
        <v>41150</v>
      </c>
      <c r="D932" s="13">
        <v>5700</v>
      </c>
      <c r="E932" s="13">
        <f t="shared" si="59"/>
        <v>0</v>
      </c>
      <c r="F932" s="13" t="str">
        <f t="shared" si="57"/>
        <v>2012-08</v>
      </c>
      <c r="G932" s="13" t="str">
        <f t="shared" si="58"/>
        <v/>
      </c>
      <c r="H932" s="13" t="str">
        <f t="shared" si="56"/>
        <v/>
      </c>
    </row>
    <row r="933" spans="1:8" x14ac:dyDescent="0.25">
      <c r="A933" s="13">
        <v>64</v>
      </c>
      <c r="B933" s="13" t="s">
        <v>622</v>
      </c>
      <c r="C933" s="16">
        <v>41152</v>
      </c>
      <c r="D933" s="13">
        <v>5700</v>
      </c>
      <c r="E933" s="13">
        <f t="shared" si="59"/>
        <v>0</v>
      </c>
      <c r="F933" s="13" t="str">
        <f t="shared" si="57"/>
        <v>2012-08</v>
      </c>
      <c r="G933" s="13" t="str">
        <f t="shared" si="58"/>
        <v/>
      </c>
      <c r="H933" s="13" t="str">
        <f t="shared" si="56"/>
        <v/>
      </c>
    </row>
    <row r="934" spans="1:8" x14ac:dyDescent="0.25">
      <c r="A934" s="13">
        <v>64</v>
      </c>
      <c r="B934" s="13" t="s">
        <v>622</v>
      </c>
      <c r="C934" s="16">
        <v>41156</v>
      </c>
      <c r="D934" s="13">
        <v>5700</v>
      </c>
      <c r="E934" s="13">
        <f t="shared" si="59"/>
        <v>0</v>
      </c>
      <c r="F934" s="13" t="str">
        <f t="shared" si="57"/>
        <v>2012-09</v>
      </c>
      <c r="G934" s="13" t="str">
        <f t="shared" si="58"/>
        <v/>
      </c>
      <c r="H934" s="13" t="str">
        <f t="shared" si="56"/>
        <v/>
      </c>
    </row>
    <row r="935" spans="1:8" x14ac:dyDescent="0.25">
      <c r="A935" s="13">
        <v>64</v>
      </c>
      <c r="B935" s="13" t="s">
        <v>622</v>
      </c>
      <c r="C935" s="16">
        <v>41157</v>
      </c>
      <c r="D935" s="13">
        <v>5700</v>
      </c>
      <c r="E935" s="13">
        <f t="shared" si="59"/>
        <v>0</v>
      </c>
      <c r="F935" s="13" t="str">
        <f t="shared" si="57"/>
        <v>2012-09</v>
      </c>
      <c r="G935" s="13" t="str">
        <f t="shared" si="58"/>
        <v/>
      </c>
      <c r="H935" s="13" t="str">
        <f t="shared" si="56"/>
        <v/>
      </c>
    </row>
    <row r="936" spans="1:8" x14ac:dyDescent="0.25">
      <c r="A936" s="13">
        <v>65</v>
      </c>
      <c r="B936" s="13" t="s">
        <v>622</v>
      </c>
      <c r="C936" s="16">
        <v>41093</v>
      </c>
      <c r="D936" s="13">
        <v>14500</v>
      </c>
      <c r="E936" s="13">
        <f t="shared" si="59"/>
        <v>0</v>
      </c>
      <c r="F936" s="13" t="str">
        <f t="shared" si="57"/>
        <v>2012-07</v>
      </c>
      <c r="G936" s="13" t="str">
        <f t="shared" si="58"/>
        <v/>
      </c>
      <c r="H936" s="13" t="str">
        <f t="shared" si="56"/>
        <v/>
      </c>
    </row>
    <row r="937" spans="1:8" x14ac:dyDescent="0.25">
      <c r="A937" s="13">
        <v>65</v>
      </c>
      <c r="B937" s="13" t="s">
        <v>622</v>
      </c>
      <c r="C937" s="16">
        <v>41095</v>
      </c>
      <c r="D937" s="13">
        <v>14500</v>
      </c>
      <c r="E937" s="13">
        <f t="shared" si="59"/>
        <v>0</v>
      </c>
      <c r="F937" s="13" t="str">
        <f t="shared" si="57"/>
        <v>2012-07</v>
      </c>
      <c r="G937" s="13" t="str">
        <f t="shared" si="58"/>
        <v/>
      </c>
      <c r="H937" s="13" t="str">
        <f t="shared" si="56"/>
        <v/>
      </c>
    </row>
    <row r="938" spans="1:8" x14ac:dyDescent="0.25">
      <c r="A938" s="13">
        <v>65</v>
      </c>
      <c r="B938" s="13" t="s">
        <v>622</v>
      </c>
      <c r="C938" s="16">
        <v>41097</v>
      </c>
      <c r="D938" s="13">
        <v>16000</v>
      </c>
      <c r="E938" s="13">
        <f t="shared" si="59"/>
        <v>0</v>
      </c>
      <c r="F938" s="13" t="str">
        <f t="shared" si="57"/>
        <v>2012-07</v>
      </c>
      <c r="G938" s="13" t="str">
        <f t="shared" si="58"/>
        <v/>
      </c>
      <c r="H938" s="13" t="str">
        <f t="shared" si="56"/>
        <v/>
      </c>
    </row>
    <row r="939" spans="1:8" x14ac:dyDescent="0.25">
      <c r="A939" s="13">
        <v>65</v>
      </c>
      <c r="B939" s="13" t="s">
        <v>622</v>
      </c>
      <c r="C939" s="16">
        <v>41100</v>
      </c>
      <c r="D939" s="13">
        <v>16000</v>
      </c>
      <c r="E939" s="13">
        <f t="shared" si="59"/>
        <v>0</v>
      </c>
      <c r="F939" s="13" t="str">
        <f t="shared" si="57"/>
        <v>2012-07</v>
      </c>
      <c r="G939" s="13" t="str">
        <f t="shared" si="58"/>
        <v/>
      </c>
      <c r="H939" s="13" t="str">
        <f t="shared" si="56"/>
        <v/>
      </c>
    </row>
    <row r="940" spans="1:8" x14ac:dyDescent="0.25">
      <c r="A940" s="13">
        <v>65</v>
      </c>
      <c r="B940" s="13" t="s">
        <v>622</v>
      </c>
      <c r="C940" s="16">
        <v>41102</v>
      </c>
      <c r="D940" s="13">
        <v>16000</v>
      </c>
      <c r="E940" s="13">
        <f t="shared" si="59"/>
        <v>0</v>
      </c>
      <c r="F940" s="13" t="str">
        <f t="shared" si="57"/>
        <v>2012-07</v>
      </c>
      <c r="G940" s="13" t="str">
        <f t="shared" si="58"/>
        <v/>
      </c>
      <c r="H940" s="13" t="str">
        <f t="shared" si="56"/>
        <v/>
      </c>
    </row>
    <row r="941" spans="1:8" x14ac:dyDescent="0.25">
      <c r="A941" s="13">
        <v>65</v>
      </c>
      <c r="B941" s="13" t="s">
        <v>622</v>
      </c>
      <c r="C941" s="16">
        <v>41104</v>
      </c>
      <c r="D941" s="13">
        <v>16000</v>
      </c>
      <c r="E941" s="13">
        <f t="shared" si="59"/>
        <v>0</v>
      </c>
      <c r="F941" s="13" t="str">
        <f t="shared" si="57"/>
        <v>2012-07</v>
      </c>
      <c r="G941" s="13" t="str">
        <f t="shared" si="58"/>
        <v/>
      </c>
      <c r="H941" s="13" t="str">
        <f t="shared" si="56"/>
        <v/>
      </c>
    </row>
    <row r="942" spans="1:8" x14ac:dyDescent="0.25">
      <c r="A942" s="13">
        <v>65</v>
      </c>
      <c r="B942" s="13" t="s">
        <v>622</v>
      </c>
      <c r="C942" s="16">
        <v>41107</v>
      </c>
      <c r="D942" s="13">
        <v>16000</v>
      </c>
      <c r="E942" s="13">
        <f t="shared" si="59"/>
        <v>0</v>
      </c>
      <c r="F942" s="13" t="str">
        <f t="shared" si="57"/>
        <v>2012-07</v>
      </c>
      <c r="G942" s="13" t="str">
        <f t="shared" si="58"/>
        <v/>
      </c>
      <c r="H942" s="13" t="str">
        <f t="shared" si="56"/>
        <v/>
      </c>
    </row>
    <row r="943" spans="1:8" x14ac:dyDescent="0.25">
      <c r="A943" s="13">
        <v>65</v>
      </c>
      <c r="B943" s="13" t="s">
        <v>622</v>
      </c>
      <c r="C943" s="16">
        <v>41109</v>
      </c>
      <c r="D943" s="13">
        <v>16000</v>
      </c>
      <c r="E943" s="13">
        <f t="shared" si="59"/>
        <v>0</v>
      </c>
      <c r="F943" s="13" t="str">
        <f t="shared" si="57"/>
        <v>2012-07</v>
      </c>
      <c r="G943" s="13" t="str">
        <f t="shared" si="58"/>
        <v/>
      </c>
      <c r="H943" s="13" t="str">
        <f t="shared" si="56"/>
        <v/>
      </c>
    </row>
    <row r="944" spans="1:8" x14ac:dyDescent="0.25">
      <c r="A944" s="13">
        <v>65</v>
      </c>
      <c r="B944" s="13" t="s">
        <v>622</v>
      </c>
      <c r="C944" s="16">
        <v>41111</v>
      </c>
      <c r="D944" s="13">
        <v>19200</v>
      </c>
      <c r="E944" s="13">
        <f t="shared" si="59"/>
        <v>0</v>
      </c>
      <c r="F944" s="13" t="str">
        <f t="shared" si="57"/>
        <v>2012-07</v>
      </c>
      <c r="G944" s="13" t="str">
        <f t="shared" si="58"/>
        <v/>
      </c>
      <c r="H944" s="13" t="str">
        <f t="shared" si="56"/>
        <v/>
      </c>
    </row>
    <row r="945" spans="1:8" x14ac:dyDescent="0.25">
      <c r="A945" s="13">
        <v>65</v>
      </c>
      <c r="B945" s="13" t="s">
        <v>622</v>
      </c>
      <c r="C945" s="16">
        <v>41114</v>
      </c>
      <c r="D945" s="13">
        <v>19200</v>
      </c>
      <c r="E945" s="13">
        <f t="shared" si="59"/>
        <v>0</v>
      </c>
      <c r="F945" s="13" t="str">
        <f t="shared" si="57"/>
        <v>2012-07</v>
      </c>
      <c r="G945" s="13" t="str">
        <f t="shared" si="58"/>
        <v/>
      </c>
      <c r="H945" s="13" t="str">
        <f t="shared" si="56"/>
        <v/>
      </c>
    </row>
    <row r="946" spans="1:8" x14ac:dyDescent="0.25">
      <c r="A946" s="13">
        <v>65</v>
      </c>
      <c r="B946" s="13" t="s">
        <v>622</v>
      </c>
      <c r="C946" s="16">
        <v>41116</v>
      </c>
      <c r="D946" s="13">
        <v>19200</v>
      </c>
      <c r="E946" s="13">
        <f t="shared" si="59"/>
        <v>0</v>
      </c>
      <c r="F946" s="13" t="str">
        <f t="shared" si="57"/>
        <v>2012-07</v>
      </c>
      <c r="G946" s="13" t="str">
        <f t="shared" si="58"/>
        <v/>
      </c>
      <c r="H946" s="13" t="str">
        <f t="shared" si="56"/>
        <v/>
      </c>
    </row>
    <row r="947" spans="1:8" x14ac:dyDescent="0.25">
      <c r="A947" s="13">
        <v>65</v>
      </c>
      <c r="B947" s="13" t="s">
        <v>622</v>
      </c>
      <c r="C947" s="16">
        <v>41118</v>
      </c>
      <c r="D947" s="13">
        <v>19200</v>
      </c>
      <c r="E947" s="13">
        <f t="shared" si="59"/>
        <v>0</v>
      </c>
      <c r="F947" s="13" t="str">
        <f t="shared" si="57"/>
        <v>2012-07</v>
      </c>
      <c r="G947" s="13" t="str">
        <f t="shared" si="58"/>
        <v/>
      </c>
      <c r="H947" s="13" t="str">
        <f t="shared" si="56"/>
        <v/>
      </c>
    </row>
    <row r="948" spans="1:8" x14ac:dyDescent="0.25">
      <c r="A948" s="13">
        <v>65</v>
      </c>
      <c r="B948" s="13" t="s">
        <v>622</v>
      </c>
      <c r="C948" s="16">
        <v>41121</v>
      </c>
      <c r="D948" s="13">
        <v>19200</v>
      </c>
      <c r="E948" s="13">
        <f t="shared" si="59"/>
        <v>0</v>
      </c>
      <c r="F948" s="13" t="str">
        <f t="shared" si="57"/>
        <v>2012-07</v>
      </c>
      <c r="G948" s="13">
        <f t="shared" si="58"/>
        <v>17000</v>
      </c>
      <c r="H948" s="13" t="str">
        <f t="shared" si="56"/>
        <v/>
      </c>
    </row>
    <row r="949" spans="1:8" x14ac:dyDescent="0.25">
      <c r="A949" s="13">
        <v>65</v>
      </c>
      <c r="B949" s="13" t="s">
        <v>622</v>
      </c>
      <c r="C949" s="16">
        <v>41123</v>
      </c>
      <c r="D949" s="13">
        <v>19200</v>
      </c>
      <c r="E949" s="13">
        <f t="shared" si="59"/>
        <v>0</v>
      </c>
      <c r="F949" s="13" t="str">
        <f t="shared" si="57"/>
        <v>2012-08</v>
      </c>
      <c r="G949" s="13" t="str">
        <f t="shared" si="58"/>
        <v/>
      </c>
      <c r="H949" s="13" t="str">
        <f t="shared" si="56"/>
        <v/>
      </c>
    </row>
    <row r="950" spans="1:8" x14ac:dyDescent="0.25">
      <c r="A950" s="13">
        <v>65</v>
      </c>
      <c r="B950" s="13" t="s">
        <v>622</v>
      </c>
      <c r="C950" s="16">
        <v>41125</v>
      </c>
      <c r="D950" s="13">
        <v>20000</v>
      </c>
      <c r="E950" s="13">
        <f t="shared" si="59"/>
        <v>0</v>
      </c>
      <c r="F950" s="13" t="str">
        <f t="shared" si="57"/>
        <v>2012-08</v>
      </c>
      <c r="G950" s="13" t="str">
        <f t="shared" si="58"/>
        <v/>
      </c>
      <c r="H950" s="13" t="str">
        <f t="shared" si="56"/>
        <v/>
      </c>
    </row>
    <row r="951" spans="1:8" x14ac:dyDescent="0.25">
      <c r="A951" s="13">
        <v>65</v>
      </c>
      <c r="B951" s="13" t="s">
        <v>622</v>
      </c>
      <c r="C951" s="16">
        <v>41128</v>
      </c>
      <c r="D951" s="13">
        <v>20000</v>
      </c>
      <c r="E951" s="13">
        <f t="shared" si="59"/>
        <v>0</v>
      </c>
      <c r="F951" s="13" t="str">
        <f t="shared" si="57"/>
        <v>2012-08</v>
      </c>
      <c r="G951" s="13" t="str">
        <f t="shared" si="58"/>
        <v/>
      </c>
      <c r="H951" s="13" t="str">
        <f t="shared" si="56"/>
        <v/>
      </c>
    </row>
    <row r="952" spans="1:8" x14ac:dyDescent="0.25">
      <c r="A952" s="13">
        <v>65</v>
      </c>
      <c r="B952" s="13" t="s">
        <v>622</v>
      </c>
      <c r="C952" s="16">
        <v>41130</v>
      </c>
      <c r="D952" s="13">
        <v>20000</v>
      </c>
      <c r="E952" s="13">
        <f t="shared" si="59"/>
        <v>0</v>
      </c>
      <c r="F952" s="13" t="str">
        <f t="shared" si="57"/>
        <v>2012-08</v>
      </c>
      <c r="G952" s="13" t="str">
        <f t="shared" si="58"/>
        <v/>
      </c>
      <c r="H952" s="13" t="str">
        <f t="shared" si="56"/>
        <v/>
      </c>
    </row>
    <row r="953" spans="1:8" x14ac:dyDescent="0.25">
      <c r="A953" s="13">
        <v>65</v>
      </c>
      <c r="B953" s="13" t="s">
        <v>622</v>
      </c>
      <c r="C953" s="16">
        <v>41132</v>
      </c>
      <c r="D953" s="13">
        <v>20000</v>
      </c>
      <c r="E953" s="13">
        <f t="shared" si="59"/>
        <v>0</v>
      </c>
      <c r="F953" s="13" t="str">
        <f t="shared" si="57"/>
        <v>2012-08</v>
      </c>
      <c r="G953" s="13" t="str">
        <f t="shared" si="58"/>
        <v/>
      </c>
      <c r="H953" s="13" t="str">
        <f t="shared" si="56"/>
        <v/>
      </c>
    </row>
    <row r="954" spans="1:8" x14ac:dyDescent="0.25">
      <c r="A954" s="13">
        <v>65</v>
      </c>
      <c r="B954" s="13" t="s">
        <v>622</v>
      </c>
      <c r="C954" s="16">
        <v>41135</v>
      </c>
      <c r="D954" s="13">
        <v>20000</v>
      </c>
      <c r="E954" s="13">
        <f t="shared" si="59"/>
        <v>0</v>
      </c>
      <c r="F954" s="13" t="str">
        <f t="shared" si="57"/>
        <v>2012-08</v>
      </c>
      <c r="G954" s="13" t="str">
        <f t="shared" si="58"/>
        <v/>
      </c>
      <c r="H954" s="13" t="str">
        <f t="shared" si="56"/>
        <v/>
      </c>
    </row>
    <row r="955" spans="1:8" x14ac:dyDescent="0.25">
      <c r="A955" s="13">
        <v>65</v>
      </c>
      <c r="B955" s="13" t="s">
        <v>622</v>
      </c>
      <c r="C955" s="16">
        <v>41137</v>
      </c>
      <c r="D955" s="13">
        <v>20000</v>
      </c>
      <c r="E955" s="13">
        <f t="shared" si="59"/>
        <v>0</v>
      </c>
      <c r="F955" s="13" t="str">
        <f t="shared" si="57"/>
        <v>2012-08</v>
      </c>
      <c r="G955" s="13" t="str">
        <f t="shared" si="58"/>
        <v/>
      </c>
      <c r="H955" s="13" t="str">
        <f t="shared" si="56"/>
        <v/>
      </c>
    </row>
    <row r="956" spans="1:8" x14ac:dyDescent="0.25">
      <c r="A956" s="13">
        <v>65</v>
      </c>
      <c r="B956" s="13" t="s">
        <v>622</v>
      </c>
      <c r="C956" s="16">
        <v>41139</v>
      </c>
      <c r="D956" s="13">
        <v>20000</v>
      </c>
      <c r="E956" s="13">
        <f t="shared" si="59"/>
        <v>0</v>
      </c>
      <c r="F956" s="13" t="str">
        <f t="shared" si="57"/>
        <v>2012-08</v>
      </c>
      <c r="G956" s="13" t="str">
        <f t="shared" si="58"/>
        <v/>
      </c>
      <c r="H956" s="13" t="str">
        <f t="shared" si="56"/>
        <v/>
      </c>
    </row>
    <row r="957" spans="1:8" x14ac:dyDescent="0.25">
      <c r="A957" s="13">
        <v>65</v>
      </c>
      <c r="B957" s="13" t="s">
        <v>622</v>
      </c>
      <c r="C957" s="16">
        <v>41142</v>
      </c>
      <c r="D957" s="13">
        <v>20000</v>
      </c>
      <c r="E957" s="13">
        <f t="shared" si="59"/>
        <v>0</v>
      </c>
      <c r="F957" s="13" t="str">
        <f t="shared" si="57"/>
        <v>2012-08</v>
      </c>
      <c r="G957" s="13" t="str">
        <f t="shared" si="58"/>
        <v/>
      </c>
      <c r="H957" s="13" t="str">
        <f t="shared" si="56"/>
        <v/>
      </c>
    </row>
    <row r="958" spans="1:8" x14ac:dyDescent="0.25">
      <c r="A958" s="13">
        <v>65</v>
      </c>
      <c r="B958" s="13" t="s">
        <v>622</v>
      </c>
      <c r="C958" s="16">
        <v>41144</v>
      </c>
      <c r="D958" s="13">
        <v>20000</v>
      </c>
      <c r="E958" s="13">
        <f t="shared" si="59"/>
        <v>0</v>
      </c>
      <c r="F958" s="13" t="str">
        <f t="shared" si="57"/>
        <v>2012-08</v>
      </c>
      <c r="G958" s="13" t="str">
        <f t="shared" si="58"/>
        <v/>
      </c>
      <c r="H958" s="13" t="str">
        <f t="shared" si="56"/>
        <v/>
      </c>
    </row>
    <row r="959" spans="1:8" x14ac:dyDescent="0.25">
      <c r="A959" s="13">
        <v>65</v>
      </c>
      <c r="B959" s="13" t="s">
        <v>622</v>
      </c>
      <c r="C959" s="16">
        <v>41146</v>
      </c>
      <c r="D959" s="13">
        <v>20000</v>
      </c>
      <c r="E959" s="13">
        <f t="shared" si="59"/>
        <v>0</v>
      </c>
      <c r="F959" s="13" t="str">
        <f t="shared" si="57"/>
        <v>2012-08</v>
      </c>
      <c r="G959" s="13" t="str">
        <f t="shared" si="58"/>
        <v/>
      </c>
      <c r="H959" s="13" t="str">
        <f t="shared" si="56"/>
        <v/>
      </c>
    </row>
    <row r="960" spans="1:8" x14ac:dyDescent="0.25">
      <c r="A960" s="13">
        <v>65</v>
      </c>
      <c r="B960" s="13" t="s">
        <v>622</v>
      </c>
      <c r="C960" s="16">
        <v>41149</v>
      </c>
      <c r="D960" s="13">
        <v>20000</v>
      </c>
      <c r="E960" s="13">
        <f t="shared" si="59"/>
        <v>0</v>
      </c>
      <c r="F960" s="13" t="str">
        <f t="shared" si="57"/>
        <v>2012-08</v>
      </c>
      <c r="G960" s="13" t="str">
        <f t="shared" si="58"/>
        <v/>
      </c>
      <c r="H960" s="13" t="str">
        <f t="shared" si="56"/>
        <v/>
      </c>
    </row>
    <row r="961" spans="1:8" x14ac:dyDescent="0.25">
      <c r="A961" s="13">
        <v>65</v>
      </c>
      <c r="B961" s="13" t="s">
        <v>622</v>
      </c>
      <c r="C961" s="16">
        <v>41151</v>
      </c>
      <c r="D961" s="13">
        <v>20000</v>
      </c>
      <c r="E961" s="13">
        <f t="shared" si="59"/>
        <v>0</v>
      </c>
      <c r="F961" s="13" t="str">
        <f t="shared" si="57"/>
        <v>2012-08</v>
      </c>
      <c r="G961" s="13">
        <f t="shared" si="58"/>
        <v>19938.461538461539</v>
      </c>
      <c r="H961" s="13" t="str">
        <f t="shared" si="56"/>
        <v/>
      </c>
    </row>
    <row r="962" spans="1:8" x14ac:dyDescent="0.25">
      <c r="A962" s="13">
        <v>65</v>
      </c>
      <c r="B962" s="13" t="s">
        <v>622</v>
      </c>
      <c r="C962" s="16">
        <v>41153</v>
      </c>
      <c r="D962" s="13">
        <v>20000</v>
      </c>
      <c r="E962" s="13">
        <f t="shared" si="59"/>
        <v>0</v>
      </c>
      <c r="F962" s="13" t="str">
        <f t="shared" si="57"/>
        <v>2012-09</v>
      </c>
      <c r="G962" s="13" t="str">
        <f t="shared" si="58"/>
        <v/>
      </c>
      <c r="H962" s="13" t="str">
        <f t="shared" ref="H962:H1025" si="60">IF(AND(B962="Med B", F962&gt;=VLOOKUP(A962, A:F, 6, FALSE)), D962, "")</f>
        <v/>
      </c>
    </row>
    <row r="963" spans="1:8" x14ac:dyDescent="0.25">
      <c r="A963" s="13">
        <v>65</v>
      </c>
      <c r="B963" s="13" t="s">
        <v>622</v>
      </c>
      <c r="C963" s="16">
        <v>41156</v>
      </c>
      <c r="D963" s="13">
        <v>20000</v>
      </c>
      <c r="E963" s="13">
        <f t="shared" si="59"/>
        <v>0</v>
      </c>
      <c r="F963" s="13" t="str">
        <f t="shared" ref="F963:F1026" si="61">TEXT(C963, "yyyy-mm")</f>
        <v>2012-09</v>
      </c>
      <c r="G963" s="13" t="str">
        <f t="shared" ref="G963:G1026" si="62">IF(AND(
    B963="Med A",
    C963=_xlfn.MAXIFS(C:C, A:A, A963, B:B, "Med A", F:F, F963),
    SUMIFS(E:E, A:A, A963) &gt; 0
  ),
  AVERAGEIFS(D:D, A:A, A963, B:B, "Med A", F:F, F963, C:C, "&gt;=" &amp; EOMONTH(C963, -1) + 1, C:C, "&lt;=" &amp; C963),
  "")</f>
        <v/>
      </c>
      <c r="H963" s="13" t="str">
        <f t="shared" si="60"/>
        <v/>
      </c>
    </row>
    <row r="964" spans="1:8" x14ac:dyDescent="0.25">
      <c r="A964" s="13">
        <v>65</v>
      </c>
      <c r="B964" s="13" t="s">
        <v>622</v>
      </c>
      <c r="C964" s="16">
        <v>41158</v>
      </c>
      <c r="D964" s="13">
        <v>20000</v>
      </c>
      <c r="E964" s="13">
        <f t="shared" ref="E964:E1027" si="63">IF(AND(B964="Med A", B965="Med B", A964=A965), 1, IF(AND(B964="Med B", B965="Med A", A964=A965), 1, 0))</f>
        <v>1</v>
      </c>
      <c r="F964" s="13" t="str">
        <f t="shared" si="61"/>
        <v>2012-09</v>
      </c>
      <c r="G964" s="13">
        <f t="shared" si="62"/>
        <v>20000</v>
      </c>
      <c r="H964" s="13" t="str">
        <f t="shared" si="60"/>
        <v/>
      </c>
    </row>
    <row r="965" spans="1:8" x14ac:dyDescent="0.25">
      <c r="A965" s="13">
        <v>65</v>
      </c>
      <c r="B965" s="13" t="s">
        <v>623</v>
      </c>
      <c r="C965" s="16">
        <v>41165</v>
      </c>
      <c r="D965" s="13">
        <v>16</v>
      </c>
      <c r="E965" s="13">
        <f t="shared" si="63"/>
        <v>0</v>
      </c>
      <c r="F965" s="13" t="str">
        <f t="shared" si="61"/>
        <v>2012-09</v>
      </c>
      <c r="G965" s="13" t="str">
        <f t="shared" si="62"/>
        <v/>
      </c>
      <c r="H965" s="13">
        <f t="shared" si="60"/>
        <v>16</v>
      </c>
    </row>
    <row r="966" spans="1:8" x14ac:dyDescent="0.25">
      <c r="A966" s="13">
        <v>65</v>
      </c>
      <c r="B966" s="13" t="s">
        <v>623</v>
      </c>
      <c r="C966" s="16">
        <v>41193</v>
      </c>
      <c r="D966" s="13">
        <v>16</v>
      </c>
      <c r="E966" s="13">
        <f t="shared" si="63"/>
        <v>0</v>
      </c>
      <c r="F966" s="13" t="str">
        <f t="shared" si="61"/>
        <v>2012-10</v>
      </c>
      <c r="G966" s="13" t="str">
        <f t="shared" si="62"/>
        <v/>
      </c>
      <c r="H966" s="13">
        <f t="shared" si="60"/>
        <v>16</v>
      </c>
    </row>
    <row r="967" spans="1:8" x14ac:dyDescent="0.25">
      <c r="A967" s="13">
        <v>66</v>
      </c>
      <c r="B967" s="13" t="s">
        <v>622</v>
      </c>
      <c r="C967" s="16">
        <v>41092</v>
      </c>
      <c r="D967" s="13">
        <v>3000</v>
      </c>
      <c r="E967" s="13">
        <f t="shared" si="63"/>
        <v>0</v>
      </c>
      <c r="F967" s="13" t="str">
        <f t="shared" si="61"/>
        <v>2012-07</v>
      </c>
      <c r="G967" s="13" t="str">
        <f t="shared" si="62"/>
        <v/>
      </c>
      <c r="H967" s="13" t="str">
        <f t="shared" si="60"/>
        <v/>
      </c>
    </row>
    <row r="968" spans="1:8" x14ac:dyDescent="0.25">
      <c r="A968" s="13">
        <v>66</v>
      </c>
      <c r="B968" s="13" t="s">
        <v>622</v>
      </c>
      <c r="C968" s="16">
        <v>41094</v>
      </c>
      <c r="D968" s="13">
        <v>3000</v>
      </c>
      <c r="E968" s="13">
        <f t="shared" si="63"/>
        <v>0</v>
      </c>
      <c r="F968" s="13" t="str">
        <f t="shared" si="61"/>
        <v>2012-07</v>
      </c>
      <c r="G968" s="13" t="str">
        <f t="shared" si="62"/>
        <v/>
      </c>
      <c r="H968" s="13" t="str">
        <f t="shared" si="60"/>
        <v/>
      </c>
    </row>
    <row r="969" spans="1:8" x14ac:dyDescent="0.25">
      <c r="A969" s="13">
        <v>66</v>
      </c>
      <c r="B969" s="13" t="s">
        <v>622</v>
      </c>
      <c r="C969" s="16">
        <v>41096</v>
      </c>
      <c r="D969" s="13">
        <v>3000</v>
      </c>
      <c r="E969" s="13">
        <f t="shared" si="63"/>
        <v>0</v>
      </c>
      <c r="F969" s="13" t="str">
        <f t="shared" si="61"/>
        <v>2012-07</v>
      </c>
      <c r="G969" s="13" t="str">
        <f t="shared" si="62"/>
        <v/>
      </c>
      <c r="H969" s="13" t="str">
        <f t="shared" si="60"/>
        <v/>
      </c>
    </row>
    <row r="970" spans="1:8" x14ac:dyDescent="0.25">
      <c r="A970" s="13">
        <v>66</v>
      </c>
      <c r="B970" s="13" t="s">
        <v>622</v>
      </c>
      <c r="C970" s="16">
        <v>41099</v>
      </c>
      <c r="D970" s="13">
        <v>3000</v>
      </c>
      <c r="E970" s="13">
        <f t="shared" si="63"/>
        <v>0</v>
      </c>
      <c r="F970" s="13" t="str">
        <f t="shared" si="61"/>
        <v>2012-07</v>
      </c>
      <c r="G970" s="13" t="str">
        <f t="shared" si="62"/>
        <v/>
      </c>
      <c r="H970" s="13" t="str">
        <f t="shared" si="60"/>
        <v/>
      </c>
    </row>
    <row r="971" spans="1:8" x14ac:dyDescent="0.25">
      <c r="A971" s="13">
        <v>66</v>
      </c>
      <c r="B971" s="13" t="s">
        <v>622</v>
      </c>
      <c r="C971" s="16">
        <v>41101</v>
      </c>
      <c r="D971" s="13">
        <v>3000</v>
      </c>
      <c r="E971" s="13">
        <f t="shared" si="63"/>
        <v>0</v>
      </c>
      <c r="F971" s="13" t="str">
        <f t="shared" si="61"/>
        <v>2012-07</v>
      </c>
      <c r="G971" s="13" t="str">
        <f t="shared" si="62"/>
        <v/>
      </c>
      <c r="H971" s="13" t="str">
        <f t="shared" si="60"/>
        <v/>
      </c>
    </row>
    <row r="972" spans="1:8" x14ac:dyDescent="0.25">
      <c r="A972" s="13">
        <v>66</v>
      </c>
      <c r="B972" s="13" t="s">
        <v>622</v>
      </c>
      <c r="C972" s="16">
        <v>41103</v>
      </c>
      <c r="D972" s="13">
        <v>3000</v>
      </c>
      <c r="E972" s="13">
        <f t="shared" si="63"/>
        <v>0</v>
      </c>
      <c r="F972" s="13" t="str">
        <f t="shared" si="61"/>
        <v>2012-07</v>
      </c>
      <c r="G972" s="13" t="str">
        <f t="shared" si="62"/>
        <v/>
      </c>
      <c r="H972" s="13" t="str">
        <f t="shared" si="60"/>
        <v/>
      </c>
    </row>
    <row r="973" spans="1:8" x14ac:dyDescent="0.25">
      <c r="A973" s="13">
        <v>66</v>
      </c>
      <c r="B973" s="13" t="s">
        <v>622</v>
      </c>
      <c r="C973" s="16">
        <v>41106</v>
      </c>
      <c r="D973" s="13">
        <v>3000</v>
      </c>
      <c r="E973" s="13">
        <f t="shared" si="63"/>
        <v>0</v>
      </c>
      <c r="F973" s="13" t="str">
        <f t="shared" si="61"/>
        <v>2012-07</v>
      </c>
      <c r="G973" s="13" t="str">
        <f t="shared" si="62"/>
        <v/>
      </c>
      <c r="H973" s="13" t="str">
        <f t="shared" si="60"/>
        <v/>
      </c>
    </row>
    <row r="974" spans="1:8" x14ac:dyDescent="0.25">
      <c r="A974" s="13">
        <v>66</v>
      </c>
      <c r="B974" s="13" t="s">
        <v>622</v>
      </c>
      <c r="C974" s="16">
        <v>41108</v>
      </c>
      <c r="D974" s="13">
        <v>3000</v>
      </c>
      <c r="E974" s="13">
        <f t="shared" si="63"/>
        <v>0</v>
      </c>
      <c r="F974" s="13" t="str">
        <f t="shared" si="61"/>
        <v>2012-07</v>
      </c>
      <c r="G974" s="13" t="str">
        <f t="shared" si="62"/>
        <v/>
      </c>
      <c r="H974" s="13" t="str">
        <f t="shared" si="60"/>
        <v/>
      </c>
    </row>
    <row r="975" spans="1:8" x14ac:dyDescent="0.25">
      <c r="A975" s="13">
        <v>66</v>
      </c>
      <c r="B975" s="13" t="s">
        <v>622</v>
      </c>
      <c r="C975" s="16">
        <v>41110</v>
      </c>
      <c r="D975" s="13">
        <v>2700</v>
      </c>
      <c r="E975" s="13">
        <f t="shared" si="63"/>
        <v>0</v>
      </c>
      <c r="F975" s="13" t="str">
        <f t="shared" si="61"/>
        <v>2012-07</v>
      </c>
      <c r="G975" s="13" t="str">
        <f t="shared" si="62"/>
        <v/>
      </c>
      <c r="H975" s="13" t="str">
        <f t="shared" si="60"/>
        <v/>
      </c>
    </row>
    <row r="976" spans="1:8" x14ac:dyDescent="0.25">
      <c r="A976" s="13">
        <v>66</v>
      </c>
      <c r="B976" s="13" t="s">
        <v>622</v>
      </c>
      <c r="C976" s="16">
        <v>41113</v>
      </c>
      <c r="D976" s="13">
        <v>2700</v>
      </c>
      <c r="E976" s="13">
        <f t="shared" si="63"/>
        <v>0</v>
      </c>
      <c r="F976" s="13" t="str">
        <f t="shared" si="61"/>
        <v>2012-07</v>
      </c>
      <c r="G976" s="13" t="str">
        <f t="shared" si="62"/>
        <v/>
      </c>
      <c r="H976" s="13" t="str">
        <f t="shared" si="60"/>
        <v/>
      </c>
    </row>
    <row r="977" spans="1:8" x14ac:dyDescent="0.25">
      <c r="A977" s="13">
        <v>66</v>
      </c>
      <c r="B977" s="13" t="s">
        <v>622</v>
      </c>
      <c r="C977" s="16">
        <v>41115</v>
      </c>
      <c r="D977" s="13">
        <v>2700</v>
      </c>
      <c r="E977" s="13">
        <f t="shared" si="63"/>
        <v>0</v>
      </c>
      <c r="F977" s="13" t="str">
        <f t="shared" si="61"/>
        <v>2012-07</v>
      </c>
      <c r="G977" s="13" t="str">
        <f t="shared" si="62"/>
        <v/>
      </c>
      <c r="H977" s="13" t="str">
        <f t="shared" si="60"/>
        <v/>
      </c>
    </row>
    <row r="978" spans="1:8" x14ac:dyDescent="0.25">
      <c r="A978" s="13">
        <v>66</v>
      </c>
      <c r="B978" s="13" t="s">
        <v>622</v>
      </c>
      <c r="C978" s="16">
        <v>41117</v>
      </c>
      <c r="D978" s="13">
        <v>2700</v>
      </c>
      <c r="E978" s="13">
        <f t="shared" si="63"/>
        <v>0</v>
      </c>
      <c r="F978" s="13" t="str">
        <f t="shared" si="61"/>
        <v>2012-07</v>
      </c>
      <c r="G978" s="13" t="str">
        <f t="shared" si="62"/>
        <v/>
      </c>
      <c r="H978" s="13" t="str">
        <f t="shared" si="60"/>
        <v/>
      </c>
    </row>
    <row r="979" spans="1:8" x14ac:dyDescent="0.25">
      <c r="A979" s="13">
        <v>66</v>
      </c>
      <c r="B979" s="13" t="s">
        <v>622</v>
      </c>
      <c r="C979" s="16">
        <v>41120</v>
      </c>
      <c r="D979" s="13">
        <v>2700</v>
      </c>
      <c r="E979" s="13">
        <f t="shared" si="63"/>
        <v>0</v>
      </c>
      <c r="F979" s="13" t="str">
        <f t="shared" si="61"/>
        <v>2012-07</v>
      </c>
      <c r="G979" s="13">
        <f t="shared" si="62"/>
        <v>2884.6153846153848</v>
      </c>
      <c r="H979" s="13" t="str">
        <f t="shared" si="60"/>
        <v/>
      </c>
    </row>
    <row r="980" spans="1:8" x14ac:dyDescent="0.25">
      <c r="A980" s="13">
        <v>66</v>
      </c>
      <c r="B980" s="13" t="s">
        <v>622</v>
      </c>
      <c r="C980" s="16">
        <v>41122</v>
      </c>
      <c r="D980" s="13">
        <v>2700</v>
      </c>
      <c r="E980" s="13">
        <f t="shared" si="63"/>
        <v>0</v>
      </c>
      <c r="F980" s="13" t="str">
        <f t="shared" si="61"/>
        <v>2012-08</v>
      </c>
      <c r="G980" s="13" t="str">
        <f t="shared" si="62"/>
        <v/>
      </c>
      <c r="H980" s="13" t="str">
        <f t="shared" si="60"/>
        <v/>
      </c>
    </row>
    <row r="981" spans="1:8" x14ac:dyDescent="0.25">
      <c r="A981" s="13">
        <v>66</v>
      </c>
      <c r="B981" s="13" t="s">
        <v>622</v>
      </c>
      <c r="C981" s="16">
        <v>41124</v>
      </c>
      <c r="D981" s="13">
        <v>2700</v>
      </c>
      <c r="E981" s="13">
        <f t="shared" si="63"/>
        <v>0</v>
      </c>
      <c r="F981" s="13" t="str">
        <f t="shared" si="61"/>
        <v>2012-08</v>
      </c>
      <c r="G981" s="13" t="str">
        <f t="shared" si="62"/>
        <v/>
      </c>
      <c r="H981" s="13" t="str">
        <f t="shared" si="60"/>
        <v/>
      </c>
    </row>
    <row r="982" spans="1:8" x14ac:dyDescent="0.25">
      <c r="A982" s="13">
        <v>66</v>
      </c>
      <c r="B982" s="13" t="s">
        <v>622</v>
      </c>
      <c r="C982" s="16">
        <v>41127</v>
      </c>
      <c r="D982" s="13">
        <v>2700</v>
      </c>
      <c r="E982" s="13">
        <f t="shared" si="63"/>
        <v>0</v>
      </c>
      <c r="F982" s="13" t="str">
        <f t="shared" si="61"/>
        <v>2012-08</v>
      </c>
      <c r="G982" s="13" t="str">
        <f t="shared" si="62"/>
        <v/>
      </c>
      <c r="H982" s="13" t="str">
        <f t="shared" si="60"/>
        <v/>
      </c>
    </row>
    <row r="983" spans="1:8" x14ac:dyDescent="0.25">
      <c r="A983" s="13">
        <v>66</v>
      </c>
      <c r="B983" s="13" t="s">
        <v>622</v>
      </c>
      <c r="C983" s="16">
        <v>41129</v>
      </c>
      <c r="D983" s="13">
        <v>2700</v>
      </c>
      <c r="E983" s="13">
        <f t="shared" si="63"/>
        <v>0</v>
      </c>
      <c r="F983" s="13" t="str">
        <f t="shared" si="61"/>
        <v>2012-08</v>
      </c>
      <c r="G983" s="13" t="str">
        <f t="shared" si="62"/>
        <v/>
      </c>
      <c r="H983" s="13" t="str">
        <f t="shared" si="60"/>
        <v/>
      </c>
    </row>
    <row r="984" spans="1:8" x14ac:dyDescent="0.25">
      <c r="A984" s="13">
        <v>66</v>
      </c>
      <c r="B984" s="13" t="s">
        <v>622</v>
      </c>
      <c r="C984" s="16">
        <v>41131</v>
      </c>
      <c r="D984" s="13">
        <v>2700</v>
      </c>
      <c r="E984" s="13">
        <f t="shared" si="63"/>
        <v>0</v>
      </c>
      <c r="F984" s="13" t="str">
        <f t="shared" si="61"/>
        <v>2012-08</v>
      </c>
      <c r="G984" s="13" t="str">
        <f t="shared" si="62"/>
        <v/>
      </c>
      <c r="H984" s="13" t="str">
        <f t="shared" si="60"/>
        <v/>
      </c>
    </row>
    <row r="985" spans="1:8" x14ac:dyDescent="0.25">
      <c r="A985" s="13">
        <v>66</v>
      </c>
      <c r="B985" s="13" t="s">
        <v>622</v>
      </c>
      <c r="C985" s="16">
        <v>41134</v>
      </c>
      <c r="D985" s="13">
        <v>2700</v>
      </c>
      <c r="E985" s="13">
        <f t="shared" si="63"/>
        <v>0</v>
      </c>
      <c r="F985" s="13" t="str">
        <f t="shared" si="61"/>
        <v>2012-08</v>
      </c>
      <c r="G985" s="13" t="str">
        <f t="shared" si="62"/>
        <v/>
      </c>
      <c r="H985" s="13" t="str">
        <f t="shared" si="60"/>
        <v/>
      </c>
    </row>
    <row r="986" spans="1:8" x14ac:dyDescent="0.25">
      <c r="A986" s="13">
        <v>66</v>
      </c>
      <c r="B986" s="13" t="s">
        <v>622</v>
      </c>
      <c r="C986" s="16">
        <v>41136</v>
      </c>
      <c r="D986" s="13">
        <v>2700</v>
      </c>
      <c r="E986" s="13">
        <f t="shared" si="63"/>
        <v>0</v>
      </c>
      <c r="F986" s="13" t="str">
        <f t="shared" si="61"/>
        <v>2012-08</v>
      </c>
      <c r="G986" s="13" t="str">
        <f t="shared" si="62"/>
        <v/>
      </c>
      <c r="H986" s="13" t="str">
        <f t="shared" si="60"/>
        <v/>
      </c>
    </row>
    <row r="987" spans="1:8" x14ac:dyDescent="0.25">
      <c r="A987" s="13">
        <v>66</v>
      </c>
      <c r="B987" s="13" t="s">
        <v>622</v>
      </c>
      <c r="C987" s="16">
        <v>41138</v>
      </c>
      <c r="D987" s="13">
        <v>2700</v>
      </c>
      <c r="E987" s="13">
        <f t="shared" si="63"/>
        <v>0</v>
      </c>
      <c r="F987" s="13" t="str">
        <f t="shared" si="61"/>
        <v>2012-08</v>
      </c>
      <c r="G987" s="13" t="str">
        <f t="shared" si="62"/>
        <v/>
      </c>
      <c r="H987" s="13" t="str">
        <f t="shared" si="60"/>
        <v/>
      </c>
    </row>
    <row r="988" spans="1:8" x14ac:dyDescent="0.25">
      <c r="A988" s="13">
        <v>66</v>
      </c>
      <c r="B988" s="13" t="s">
        <v>622</v>
      </c>
      <c r="C988" s="16">
        <v>41141</v>
      </c>
      <c r="D988" s="13">
        <v>2700</v>
      </c>
      <c r="E988" s="13">
        <f t="shared" si="63"/>
        <v>0</v>
      </c>
      <c r="F988" s="13" t="str">
        <f t="shared" si="61"/>
        <v>2012-08</v>
      </c>
      <c r="G988" s="13" t="str">
        <f t="shared" si="62"/>
        <v/>
      </c>
      <c r="H988" s="13" t="str">
        <f t="shared" si="60"/>
        <v/>
      </c>
    </row>
    <row r="989" spans="1:8" x14ac:dyDescent="0.25">
      <c r="A989" s="13">
        <v>66</v>
      </c>
      <c r="B989" s="13" t="s">
        <v>622</v>
      </c>
      <c r="C989" s="16">
        <v>41143</v>
      </c>
      <c r="D989" s="13">
        <v>2700</v>
      </c>
      <c r="E989" s="13">
        <f t="shared" si="63"/>
        <v>0</v>
      </c>
      <c r="F989" s="13" t="str">
        <f t="shared" si="61"/>
        <v>2012-08</v>
      </c>
      <c r="G989" s="13" t="str">
        <f t="shared" si="62"/>
        <v/>
      </c>
      <c r="H989" s="13" t="str">
        <f t="shared" si="60"/>
        <v/>
      </c>
    </row>
    <row r="990" spans="1:8" x14ac:dyDescent="0.25">
      <c r="A990" s="13">
        <v>66</v>
      </c>
      <c r="B990" s="13" t="s">
        <v>622</v>
      </c>
      <c r="C990" s="16">
        <v>41145</v>
      </c>
      <c r="D990" s="13">
        <v>2700</v>
      </c>
      <c r="E990" s="13">
        <f t="shared" si="63"/>
        <v>0</v>
      </c>
      <c r="F990" s="13" t="str">
        <f t="shared" si="61"/>
        <v>2012-08</v>
      </c>
      <c r="G990" s="13" t="str">
        <f t="shared" si="62"/>
        <v/>
      </c>
      <c r="H990" s="13" t="str">
        <f t="shared" si="60"/>
        <v/>
      </c>
    </row>
    <row r="991" spans="1:8" x14ac:dyDescent="0.25">
      <c r="A991" s="13">
        <v>66</v>
      </c>
      <c r="B991" s="13" t="s">
        <v>622</v>
      </c>
      <c r="C991" s="16">
        <v>41148</v>
      </c>
      <c r="D991" s="13">
        <v>2700</v>
      </c>
      <c r="E991" s="13">
        <f t="shared" si="63"/>
        <v>0</v>
      </c>
      <c r="F991" s="13" t="str">
        <f t="shared" si="61"/>
        <v>2012-08</v>
      </c>
      <c r="G991" s="13" t="str">
        <f t="shared" si="62"/>
        <v/>
      </c>
      <c r="H991" s="13" t="str">
        <f t="shared" si="60"/>
        <v/>
      </c>
    </row>
    <row r="992" spans="1:8" x14ac:dyDescent="0.25">
      <c r="A992" s="13">
        <v>66</v>
      </c>
      <c r="B992" s="13" t="s">
        <v>622</v>
      </c>
      <c r="C992" s="16">
        <v>41150</v>
      </c>
      <c r="D992" s="13">
        <v>2700</v>
      </c>
      <c r="E992" s="13">
        <f t="shared" si="63"/>
        <v>0</v>
      </c>
      <c r="F992" s="13" t="str">
        <f t="shared" si="61"/>
        <v>2012-08</v>
      </c>
      <c r="G992" s="13" t="str">
        <f t="shared" si="62"/>
        <v/>
      </c>
      <c r="H992" s="13" t="str">
        <f t="shared" si="60"/>
        <v/>
      </c>
    </row>
    <row r="993" spans="1:8" x14ac:dyDescent="0.25">
      <c r="A993" s="13">
        <v>66</v>
      </c>
      <c r="B993" s="13" t="s">
        <v>622</v>
      </c>
      <c r="C993" s="16">
        <v>41152</v>
      </c>
      <c r="D993" s="13">
        <v>2700</v>
      </c>
      <c r="E993" s="13">
        <f t="shared" si="63"/>
        <v>0</v>
      </c>
      <c r="F993" s="13" t="str">
        <f t="shared" si="61"/>
        <v>2012-08</v>
      </c>
      <c r="G993" s="13">
        <f t="shared" si="62"/>
        <v>2700</v>
      </c>
      <c r="H993" s="13" t="str">
        <f t="shared" si="60"/>
        <v/>
      </c>
    </row>
    <row r="994" spans="1:8" x14ac:dyDescent="0.25">
      <c r="A994" s="13">
        <v>66</v>
      </c>
      <c r="B994" s="13" t="s">
        <v>622</v>
      </c>
      <c r="C994" s="16">
        <v>41155</v>
      </c>
      <c r="D994" s="13">
        <v>2700</v>
      </c>
      <c r="E994" s="13">
        <f t="shared" si="63"/>
        <v>0</v>
      </c>
      <c r="F994" s="13" t="str">
        <f t="shared" si="61"/>
        <v>2012-09</v>
      </c>
      <c r="G994" s="13" t="str">
        <f t="shared" si="62"/>
        <v/>
      </c>
      <c r="H994" s="13" t="str">
        <f t="shared" si="60"/>
        <v/>
      </c>
    </row>
    <row r="995" spans="1:8" x14ac:dyDescent="0.25">
      <c r="A995" s="13">
        <v>66</v>
      </c>
      <c r="B995" s="13" t="s">
        <v>622</v>
      </c>
      <c r="C995" s="16">
        <v>41157</v>
      </c>
      <c r="D995" s="13">
        <v>2700</v>
      </c>
      <c r="E995" s="13">
        <f t="shared" si="63"/>
        <v>1</v>
      </c>
      <c r="F995" s="13" t="str">
        <f t="shared" si="61"/>
        <v>2012-09</v>
      </c>
      <c r="G995" s="13">
        <f t="shared" si="62"/>
        <v>2700</v>
      </c>
      <c r="H995" s="13" t="str">
        <f t="shared" si="60"/>
        <v/>
      </c>
    </row>
    <row r="996" spans="1:8" x14ac:dyDescent="0.25">
      <c r="A996" s="13">
        <v>66</v>
      </c>
      <c r="B996" s="13" t="s">
        <v>623</v>
      </c>
      <c r="C996" s="16">
        <v>41208</v>
      </c>
      <c r="D996" s="13">
        <v>6</v>
      </c>
      <c r="E996" s="13">
        <f t="shared" si="63"/>
        <v>0</v>
      </c>
      <c r="F996" s="13" t="str">
        <f t="shared" si="61"/>
        <v>2012-10</v>
      </c>
      <c r="G996" s="13" t="str">
        <f t="shared" si="62"/>
        <v/>
      </c>
      <c r="H996" s="13">
        <f t="shared" si="60"/>
        <v>6</v>
      </c>
    </row>
    <row r="997" spans="1:8" x14ac:dyDescent="0.25">
      <c r="A997" s="13">
        <v>66</v>
      </c>
      <c r="B997" s="13" t="s">
        <v>623</v>
      </c>
      <c r="C997" s="16">
        <v>41213</v>
      </c>
      <c r="D997" s="13">
        <v>2</v>
      </c>
      <c r="E997" s="13">
        <f t="shared" si="63"/>
        <v>0</v>
      </c>
      <c r="F997" s="13" t="str">
        <f t="shared" si="61"/>
        <v>2012-10</v>
      </c>
      <c r="G997" s="13" t="str">
        <f t="shared" si="62"/>
        <v/>
      </c>
      <c r="H997" s="13">
        <f t="shared" si="60"/>
        <v>2</v>
      </c>
    </row>
    <row r="998" spans="1:8" x14ac:dyDescent="0.25">
      <c r="A998" s="13">
        <v>66</v>
      </c>
      <c r="B998" s="13" t="s">
        <v>623</v>
      </c>
      <c r="C998" s="16">
        <v>41227</v>
      </c>
      <c r="D998" s="13">
        <v>1</v>
      </c>
      <c r="E998" s="13">
        <f t="shared" si="63"/>
        <v>0</v>
      </c>
      <c r="F998" s="13" t="str">
        <f t="shared" si="61"/>
        <v>2012-11</v>
      </c>
      <c r="G998" s="13" t="str">
        <f t="shared" si="62"/>
        <v/>
      </c>
      <c r="H998" s="13">
        <f t="shared" si="60"/>
        <v>1</v>
      </c>
    </row>
    <row r="999" spans="1:8" x14ac:dyDescent="0.25">
      <c r="A999" s="13">
        <v>67</v>
      </c>
      <c r="B999" s="13" t="s">
        <v>622</v>
      </c>
      <c r="C999" s="16">
        <v>41093</v>
      </c>
      <c r="D999" s="13">
        <v>10000</v>
      </c>
      <c r="E999" s="13">
        <f t="shared" si="63"/>
        <v>0</v>
      </c>
      <c r="F999" s="13" t="str">
        <f t="shared" si="61"/>
        <v>2012-07</v>
      </c>
      <c r="G999" s="13" t="str">
        <f t="shared" si="62"/>
        <v/>
      </c>
      <c r="H999" s="13" t="str">
        <f t="shared" si="60"/>
        <v/>
      </c>
    </row>
    <row r="1000" spans="1:8" x14ac:dyDescent="0.25">
      <c r="A1000" s="13">
        <v>67</v>
      </c>
      <c r="B1000" s="13" t="s">
        <v>622</v>
      </c>
      <c r="C1000" s="16">
        <v>41095</v>
      </c>
      <c r="D1000" s="13">
        <v>10000</v>
      </c>
      <c r="E1000" s="13">
        <f t="shared" si="63"/>
        <v>0</v>
      </c>
      <c r="F1000" s="13" t="str">
        <f t="shared" si="61"/>
        <v>2012-07</v>
      </c>
      <c r="G1000" s="13" t="str">
        <f t="shared" si="62"/>
        <v/>
      </c>
      <c r="H1000" s="13" t="str">
        <f t="shared" si="60"/>
        <v/>
      </c>
    </row>
    <row r="1001" spans="1:8" x14ac:dyDescent="0.25">
      <c r="A1001" s="13">
        <v>67</v>
      </c>
      <c r="B1001" s="13" t="s">
        <v>622</v>
      </c>
      <c r="C1001" s="16">
        <v>41097</v>
      </c>
      <c r="D1001" s="13">
        <v>10000</v>
      </c>
      <c r="E1001" s="13">
        <f t="shared" si="63"/>
        <v>0</v>
      </c>
      <c r="F1001" s="13" t="str">
        <f t="shared" si="61"/>
        <v>2012-07</v>
      </c>
      <c r="G1001" s="13" t="str">
        <f t="shared" si="62"/>
        <v/>
      </c>
      <c r="H1001" s="13" t="str">
        <f t="shared" si="60"/>
        <v/>
      </c>
    </row>
    <row r="1002" spans="1:8" x14ac:dyDescent="0.25">
      <c r="A1002" s="13">
        <v>67</v>
      </c>
      <c r="B1002" s="13" t="s">
        <v>622</v>
      </c>
      <c r="C1002" s="16">
        <v>41100</v>
      </c>
      <c r="D1002" s="13">
        <v>10000</v>
      </c>
      <c r="E1002" s="13">
        <f t="shared" si="63"/>
        <v>0</v>
      </c>
      <c r="F1002" s="13" t="str">
        <f t="shared" si="61"/>
        <v>2012-07</v>
      </c>
      <c r="G1002" s="13" t="str">
        <f t="shared" si="62"/>
        <v/>
      </c>
      <c r="H1002" s="13" t="str">
        <f t="shared" si="60"/>
        <v/>
      </c>
    </row>
    <row r="1003" spans="1:8" x14ac:dyDescent="0.25">
      <c r="A1003" s="13">
        <v>67</v>
      </c>
      <c r="B1003" s="13" t="s">
        <v>622</v>
      </c>
      <c r="C1003" s="16">
        <v>41104</v>
      </c>
      <c r="D1003" s="13">
        <v>10000</v>
      </c>
      <c r="E1003" s="13">
        <f t="shared" si="63"/>
        <v>0</v>
      </c>
      <c r="F1003" s="13" t="str">
        <f t="shared" si="61"/>
        <v>2012-07</v>
      </c>
      <c r="G1003" s="13" t="str">
        <f t="shared" si="62"/>
        <v/>
      </c>
      <c r="H1003" s="13" t="str">
        <f t="shared" si="60"/>
        <v/>
      </c>
    </row>
    <row r="1004" spans="1:8" x14ac:dyDescent="0.25">
      <c r="A1004" s="13">
        <v>67</v>
      </c>
      <c r="B1004" s="13" t="s">
        <v>622</v>
      </c>
      <c r="C1004" s="16">
        <v>41107</v>
      </c>
      <c r="D1004" s="13">
        <v>10000</v>
      </c>
      <c r="E1004" s="13">
        <f t="shared" si="63"/>
        <v>0</v>
      </c>
      <c r="F1004" s="13" t="str">
        <f t="shared" si="61"/>
        <v>2012-07</v>
      </c>
      <c r="G1004" s="13" t="str">
        <f t="shared" si="62"/>
        <v/>
      </c>
      <c r="H1004" s="13" t="str">
        <f t="shared" si="60"/>
        <v/>
      </c>
    </row>
    <row r="1005" spans="1:8" x14ac:dyDescent="0.25">
      <c r="A1005" s="13">
        <v>67</v>
      </c>
      <c r="B1005" s="13" t="s">
        <v>622</v>
      </c>
      <c r="C1005" s="16">
        <v>41109</v>
      </c>
      <c r="D1005" s="13">
        <v>10000</v>
      </c>
      <c r="E1005" s="13">
        <f t="shared" si="63"/>
        <v>0</v>
      </c>
      <c r="F1005" s="13" t="str">
        <f t="shared" si="61"/>
        <v>2012-07</v>
      </c>
      <c r="G1005" s="13" t="str">
        <f t="shared" si="62"/>
        <v/>
      </c>
      <c r="H1005" s="13" t="str">
        <f t="shared" si="60"/>
        <v/>
      </c>
    </row>
    <row r="1006" spans="1:8" x14ac:dyDescent="0.25">
      <c r="A1006" s="13">
        <v>67</v>
      </c>
      <c r="B1006" s="13" t="s">
        <v>622</v>
      </c>
      <c r="C1006" s="16">
        <v>41111</v>
      </c>
      <c r="D1006" s="13">
        <v>8000</v>
      </c>
      <c r="E1006" s="13">
        <f t="shared" si="63"/>
        <v>0</v>
      </c>
      <c r="F1006" s="13" t="str">
        <f t="shared" si="61"/>
        <v>2012-07</v>
      </c>
      <c r="G1006" s="13" t="str">
        <f t="shared" si="62"/>
        <v/>
      </c>
      <c r="H1006" s="13" t="str">
        <f t="shared" si="60"/>
        <v/>
      </c>
    </row>
    <row r="1007" spans="1:8" x14ac:dyDescent="0.25">
      <c r="A1007" s="13">
        <v>67</v>
      </c>
      <c r="B1007" s="13" t="s">
        <v>622</v>
      </c>
      <c r="C1007" s="16">
        <v>41114</v>
      </c>
      <c r="D1007" s="13">
        <v>8000</v>
      </c>
      <c r="E1007" s="13">
        <f t="shared" si="63"/>
        <v>0</v>
      </c>
      <c r="F1007" s="13" t="str">
        <f t="shared" si="61"/>
        <v>2012-07</v>
      </c>
      <c r="G1007" s="13" t="str">
        <f t="shared" si="62"/>
        <v/>
      </c>
      <c r="H1007" s="13" t="str">
        <f t="shared" si="60"/>
        <v/>
      </c>
    </row>
    <row r="1008" spans="1:8" x14ac:dyDescent="0.25">
      <c r="A1008" s="13">
        <v>67</v>
      </c>
      <c r="B1008" s="13" t="s">
        <v>622</v>
      </c>
      <c r="C1008" s="16">
        <v>41116</v>
      </c>
      <c r="D1008" s="13">
        <v>8000</v>
      </c>
      <c r="E1008" s="13">
        <f t="shared" si="63"/>
        <v>0</v>
      </c>
      <c r="F1008" s="13" t="str">
        <f t="shared" si="61"/>
        <v>2012-07</v>
      </c>
      <c r="G1008" s="13" t="str">
        <f t="shared" si="62"/>
        <v/>
      </c>
      <c r="H1008" s="13" t="str">
        <f t="shared" si="60"/>
        <v/>
      </c>
    </row>
    <row r="1009" spans="1:8" x14ac:dyDescent="0.25">
      <c r="A1009" s="13">
        <v>67</v>
      </c>
      <c r="B1009" s="13" t="s">
        <v>622</v>
      </c>
      <c r="C1009" s="16">
        <v>41118</v>
      </c>
      <c r="D1009" s="13">
        <v>8000</v>
      </c>
      <c r="E1009" s="13">
        <f t="shared" si="63"/>
        <v>0</v>
      </c>
      <c r="F1009" s="13" t="str">
        <f t="shared" si="61"/>
        <v>2012-07</v>
      </c>
      <c r="G1009" s="13" t="str">
        <f t="shared" si="62"/>
        <v/>
      </c>
      <c r="H1009" s="13" t="str">
        <f t="shared" si="60"/>
        <v/>
      </c>
    </row>
    <row r="1010" spans="1:8" x14ac:dyDescent="0.25">
      <c r="A1010" s="13">
        <v>67</v>
      </c>
      <c r="B1010" s="13" t="s">
        <v>622</v>
      </c>
      <c r="C1010" s="16">
        <v>41121</v>
      </c>
      <c r="D1010" s="13">
        <v>8000</v>
      </c>
      <c r="E1010" s="13">
        <f t="shared" si="63"/>
        <v>0</v>
      </c>
      <c r="F1010" s="13" t="str">
        <f t="shared" si="61"/>
        <v>2012-07</v>
      </c>
      <c r="G1010" s="13">
        <f t="shared" si="62"/>
        <v>9166.6666666666661</v>
      </c>
      <c r="H1010" s="13" t="str">
        <f t="shared" si="60"/>
        <v/>
      </c>
    </row>
    <row r="1011" spans="1:8" x14ac:dyDescent="0.25">
      <c r="A1011" s="13">
        <v>67</v>
      </c>
      <c r="B1011" s="13" t="s">
        <v>622</v>
      </c>
      <c r="C1011" s="16">
        <v>41123</v>
      </c>
      <c r="D1011" s="13">
        <v>8000</v>
      </c>
      <c r="E1011" s="13">
        <f t="shared" si="63"/>
        <v>0</v>
      </c>
      <c r="F1011" s="13" t="str">
        <f t="shared" si="61"/>
        <v>2012-08</v>
      </c>
      <c r="G1011" s="13" t="str">
        <f t="shared" si="62"/>
        <v/>
      </c>
      <c r="H1011" s="13" t="str">
        <f t="shared" si="60"/>
        <v/>
      </c>
    </row>
    <row r="1012" spans="1:8" x14ac:dyDescent="0.25">
      <c r="A1012" s="13">
        <v>67</v>
      </c>
      <c r="B1012" s="13" t="s">
        <v>622</v>
      </c>
      <c r="C1012" s="16">
        <v>41125</v>
      </c>
      <c r="D1012" s="13">
        <v>8000</v>
      </c>
      <c r="E1012" s="13">
        <f t="shared" si="63"/>
        <v>0</v>
      </c>
      <c r="F1012" s="13" t="str">
        <f t="shared" si="61"/>
        <v>2012-08</v>
      </c>
      <c r="G1012" s="13" t="str">
        <f t="shared" si="62"/>
        <v/>
      </c>
      <c r="H1012" s="13" t="str">
        <f t="shared" si="60"/>
        <v/>
      </c>
    </row>
    <row r="1013" spans="1:8" x14ac:dyDescent="0.25">
      <c r="A1013" s="13">
        <v>67</v>
      </c>
      <c r="B1013" s="13" t="s">
        <v>622</v>
      </c>
      <c r="C1013" s="16">
        <v>41128</v>
      </c>
      <c r="D1013" s="13">
        <v>8000</v>
      </c>
      <c r="E1013" s="13">
        <f t="shared" si="63"/>
        <v>0</v>
      </c>
      <c r="F1013" s="13" t="str">
        <f t="shared" si="61"/>
        <v>2012-08</v>
      </c>
      <c r="G1013" s="13" t="str">
        <f t="shared" si="62"/>
        <v/>
      </c>
      <c r="H1013" s="13" t="str">
        <f t="shared" si="60"/>
        <v/>
      </c>
    </row>
    <row r="1014" spans="1:8" x14ac:dyDescent="0.25">
      <c r="A1014" s="13">
        <v>67</v>
      </c>
      <c r="B1014" s="13" t="s">
        <v>622</v>
      </c>
      <c r="C1014" s="16">
        <v>41130</v>
      </c>
      <c r="D1014" s="13">
        <v>8000</v>
      </c>
      <c r="E1014" s="13">
        <f t="shared" si="63"/>
        <v>0</v>
      </c>
      <c r="F1014" s="13" t="str">
        <f t="shared" si="61"/>
        <v>2012-08</v>
      </c>
      <c r="G1014" s="13" t="str">
        <f t="shared" si="62"/>
        <v/>
      </c>
      <c r="H1014" s="13" t="str">
        <f t="shared" si="60"/>
        <v/>
      </c>
    </row>
    <row r="1015" spans="1:8" x14ac:dyDescent="0.25">
      <c r="A1015" s="13">
        <v>67</v>
      </c>
      <c r="B1015" s="13" t="s">
        <v>622</v>
      </c>
      <c r="C1015" s="16">
        <v>41132</v>
      </c>
      <c r="D1015" s="13">
        <v>8000</v>
      </c>
      <c r="E1015" s="13">
        <f t="shared" si="63"/>
        <v>0</v>
      </c>
      <c r="F1015" s="13" t="str">
        <f t="shared" si="61"/>
        <v>2012-08</v>
      </c>
      <c r="G1015" s="13" t="str">
        <f t="shared" si="62"/>
        <v/>
      </c>
      <c r="H1015" s="13" t="str">
        <f t="shared" si="60"/>
        <v/>
      </c>
    </row>
    <row r="1016" spans="1:8" x14ac:dyDescent="0.25">
      <c r="A1016" s="13">
        <v>67</v>
      </c>
      <c r="B1016" s="13" t="s">
        <v>622</v>
      </c>
      <c r="C1016" s="16">
        <v>41135</v>
      </c>
      <c r="D1016" s="13">
        <v>8000</v>
      </c>
      <c r="E1016" s="13">
        <f t="shared" si="63"/>
        <v>0</v>
      </c>
      <c r="F1016" s="13" t="str">
        <f t="shared" si="61"/>
        <v>2012-08</v>
      </c>
      <c r="G1016" s="13" t="str">
        <f t="shared" si="62"/>
        <v/>
      </c>
      <c r="H1016" s="13" t="str">
        <f t="shared" si="60"/>
        <v/>
      </c>
    </row>
    <row r="1017" spans="1:8" x14ac:dyDescent="0.25">
      <c r="A1017" s="13">
        <v>67</v>
      </c>
      <c r="B1017" s="13" t="s">
        <v>622</v>
      </c>
      <c r="C1017" s="16">
        <v>41137</v>
      </c>
      <c r="D1017" s="13">
        <v>8000</v>
      </c>
      <c r="E1017" s="13">
        <f t="shared" si="63"/>
        <v>1</v>
      </c>
      <c r="F1017" s="13" t="str">
        <f t="shared" si="61"/>
        <v>2012-08</v>
      </c>
      <c r="G1017" s="13">
        <f t="shared" si="62"/>
        <v>8000</v>
      </c>
      <c r="H1017" s="13" t="str">
        <f t="shared" si="60"/>
        <v/>
      </c>
    </row>
    <row r="1018" spans="1:8" x14ac:dyDescent="0.25">
      <c r="A1018" s="13">
        <v>67</v>
      </c>
      <c r="B1018" s="13" t="s">
        <v>623</v>
      </c>
      <c r="C1018" s="16">
        <v>41193</v>
      </c>
      <c r="D1018" s="13">
        <v>1</v>
      </c>
      <c r="E1018" s="13">
        <f t="shared" si="63"/>
        <v>0</v>
      </c>
      <c r="F1018" s="13" t="str">
        <f t="shared" si="61"/>
        <v>2012-10</v>
      </c>
      <c r="G1018" s="13" t="str">
        <f t="shared" si="62"/>
        <v/>
      </c>
      <c r="H1018" s="13">
        <f t="shared" si="60"/>
        <v>1</v>
      </c>
    </row>
    <row r="1019" spans="1:8" x14ac:dyDescent="0.25">
      <c r="A1019" s="13">
        <v>67</v>
      </c>
      <c r="B1019" s="13" t="s">
        <v>623</v>
      </c>
      <c r="C1019" s="16">
        <v>41228</v>
      </c>
      <c r="D1019" s="13">
        <v>2</v>
      </c>
      <c r="E1019" s="13">
        <f t="shared" si="63"/>
        <v>0</v>
      </c>
      <c r="F1019" s="13" t="str">
        <f t="shared" si="61"/>
        <v>2012-11</v>
      </c>
      <c r="G1019" s="13" t="str">
        <f t="shared" si="62"/>
        <v/>
      </c>
      <c r="H1019" s="13">
        <f t="shared" si="60"/>
        <v>2</v>
      </c>
    </row>
    <row r="1020" spans="1:8" x14ac:dyDescent="0.25">
      <c r="A1020" s="13">
        <v>68</v>
      </c>
      <c r="B1020" s="13" t="s">
        <v>623</v>
      </c>
      <c r="C1020" s="16">
        <v>41242</v>
      </c>
      <c r="D1020" s="13">
        <v>4</v>
      </c>
      <c r="E1020" s="13">
        <f t="shared" si="63"/>
        <v>0</v>
      </c>
      <c r="F1020" s="13" t="str">
        <f t="shared" si="61"/>
        <v>2012-11</v>
      </c>
      <c r="G1020" s="13" t="str">
        <f t="shared" si="62"/>
        <v/>
      </c>
      <c r="H1020" s="13">
        <f t="shared" si="60"/>
        <v>4</v>
      </c>
    </row>
    <row r="1021" spans="1:8" x14ac:dyDescent="0.25">
      <c r="A1021" s="13">
        <v>69</v>
      </c>
      <c r="B1021" s="13" t="s">
        <v>622</v>
      </c>
      <c r="C1021" s="16">
        <v>41093</v>
      </c>
      <c r="D1021" s="13">
        <v>1400</v>
      </c>
      <c r="E1021" s="13">
        <f t="shared" si="63"/>
        <v>0</v>
      </c>
      <c r="F1021" s="13" t="str">
        <f t="shared" si="61"/>
        <v>2012-07</v>
      </c>
      <c r="G1021" s="13" t="str">
        <f t="shared" si="62"/>
        <v/>
      </c>
      <c r="H1021" s="13" t="str">
        <f t="shared" si="60"/>
        <v/>
      </c>
    </row>
    <row r="1022" spans="1:8" x14ac:dyDescent="0.25">
      <c r="A1022" s="13">
        <v>69</v>
      </c>
      <c r="B1022" s="13" t="s">
        <v>622</v>
      </c>
      <c r="C1022" s="16">
        <v>41095</v>
      </c>
      <c r="D1022" s="13">
        <v>1400</v>
      </c>
      <c r="E1022" s="13">
        <f t="shared" si="63"/>
        <v>0</v>
      </c>
      <c r="F1022" s="13" t="str">
        <f t="shared" si="61"/>
        <v>2012-07</v>
      </c>
      <c r="G1022" s="13" t="str">
        <f t="shared" si="62"/>
        <v/>
      </c>
      <c r="H1022" s="13" t="str">
        <f t="shared" si="60"/>
        <v/>
      </c>
    </row>
    <row r="1023" spans="1:8" x14ac:dyDescent="0.25">
      <c r="A1023" s="13">
        <v>69</v>
      </c>
      <c r="B1023" s="13" t="s">
        <v>622</v>
      </c>
      <c r="C1023" s="16">
        <v>41097</v>
      </c>
      <c r="D1023" s="13">
        <v>1400</v>
      </c>
      <c r="E1023" s="13">
        <f t="shared" si="63"/>
        <v>0</v>
      </c>
      <c r="F1023" s="13" t="str">
        <f t="shared" si="61"/>
        <v>2012-07</v>
      </c>
      <c r="G1023" s="13" t="str">
        <f t="shared" si="62"/>
        <v/>
      </c>
      <c r="H1023" s="13" t="str">
        <f t="shared" si="60"/>
        <v/>
      </c>
    </row>
    <row r="1024" spans="1:8" x14ac:dyDescent="0.25">
      <c r="A1024" s="13">
        <v>69</v>
      </c>
      <c r="B1024" s="13" t="s">
        <v>622</v>
      </c>
      <c r="C1024" s="16">
        <v>41100</v>
      </c>
      <c r="D1024" s="13">
        <v>1400</v>
      </c>
      <c r="E1024" s="13">
        <f t="shared" si="63"/>
        <v>0</v>
      </c>
      <c r="F1024" s="13" t="str">
        <f t="shared" si="61"/>
        <v>2012-07</v>
      </c>
      <c r="G1024" s="13" t="str">
        <f t="shared" si="62"/>
        <v/>
      </c>
      <c r="H1024" s="13" t="str">
        <f t="shared" si="60"/>
        <v/>
      </c>
    </row>
    <row r="1025" spans="1:8" x14ac:dyDescent="0.25">
      <c r="A1025" s="13">
        <v>69</v>
      </c>
      <c r="B1025" s="13" t="s">
        <v>622</v>
      </c>
      <c r="C1025" s="16">
        <v>41102</v>
      </c>
      <c r="D1025" s="13">
        <v>1400</v>
      </c>
      <c r="E1025" s="13">
        <f t="shared" si="63"/>
        <v>0</v>
      </c>
      <c r="F1025" s="13" t="str">
        <f t="shared" si="61"/>
        <v>2012-07</v>
      </c>
      <c r="G1025" s="13" t="str">
        <f t="shared" si="62"/>
        <v/>
      </c>
      <c r="H1025" s="13" t="str">
        <f t="shared" si="60"/>
        <v/>
      </c>
    </row>
    <row r="1026" spans="1:8" x14ac:dyDescent="0.25">
      <c r="A1026" s="13">
        <v>69</v>
      </c>
      <c r="B1026" s="13" t="s">
        <v>622</v>
      </c>
      <c r="C1026" s="16">
        <v>41104</v>
      </c>
      <c r="D1026" s="13">
        <v>1400</v>
      </c>
      <c r="E1026" s="13">
        <f t="shared" si="63"/>
        <v>0</v>
      </c>
      <c r="F1026" s="13" t="str">
        <f t="shared" si="61"/>
        <v>2012-07</v>
      </c>
      <c r="G1026" s="13" t="str">
        <f t="shared" si="62"/>
        <v/>
      </c>
      <c r="H1026" s="13" t="str">
        <f t="shared" ref="H1026:H1089" si="64">IF(AND(B1026="Med B", F1026&gt;=VLOOKUP(A1026, A:F, 6, FALSE)), D1026, "")</f>
        <v/>
      </c>
    </row>
    <row r="1027" spans="1:8" x14ac:dyDescent="0.25">
      <c r="A1027" s="13">
        <v>69</v>
      </c>
      <c r="B1027" s="13" t="s">
        <v>622</v>
      </c>
      <c r="C1027" s="16">
        <v>41107</v>
      </c>
      <c r="D1027" s="13">
        <v>1400</v>
      </c>
      <c r="E1027" s="13">
        <f t="shared" si="63"/>
        <v>0</v>
      </c>
      <c r="F1027" s="13" t="str">
        <f t="shared" ref="F1027:F1090" si="65">TEXT(C1027, "yyyy-mm")</f>
        <v>2012-07</v>
      </c>
      <c r="G1027" s="13" t="str">
        <f t="shared" ref="G1027:G1090" si="66">IF(AND(
    B1027="Med A",
    C1027=_xlfn.MAXIFS(C:C, A:A, A1027, B:B, "Med A", F:F, F1027),
    SUMIFS(E:E, A:A, A1027) &gt; 0
  ),
  AVERAGEIFS(D:D, A:A, A1027, B:B, "Med A", F:F, F1027, C:C, "&gt;=" &amp; EOMONTH(C1027, -1) + 1, C:C, "&lt;=" &amp; C1027),
  "")</f>
        <v/>
      </c>
      <c r="H1027" s="13" t="str">
        <f t="shared" si="64"/>
        <v/>
      </c>
    </row>
    <row r="1028" spans="1:8" x14ac:dyDescent="0.25">
      <c r="A1028" s="13">
        <v>69</v>
      </c>
      <c r="B1028" s="13" t="s">
        <v>622</v>
      </c>
      <c r="C1028" s="16">
        <v>41109</v>
      </c>
      <c r="D1028" s="13">
        <v>1400</v>
      </c>
      <c r="E1028" s="13">
        <f t="shared" ref="E1028:E1091" si="67">IF(AND(B1028="Med A", B1029="Med B", A1028=A1029), 1, IF(AND(B1028="Med B", B1029="Med A", A1028=A1029), 1, 0))</f>
        <v>0</v>
      </c>
      <c r="F1028" s="13" t="str">
        <f t="shared" si="65"/>
        <v>2012-07</v>
      </c>
      <c r="G1028" s="13" t="str">
        <f t="shared" si="66"/>
        <v/>
      </c>
      <c r="H1028" s="13" t="str">
        <f t="shared" si="64"/>
        <v/>
      </c>
    </row>
    <row r="1029" spans="1:8" x14ac:dyDescent="0.25">
      <c r="A1029" s="13">
        <v>69</v>
      </c>
      <c r="B1029" s="13" t="s">
        <v>622</v>
      </c>
      <c r="C1029" s="16">
        <v>41111</v>
      </c>
      <c r="D1029" s="13">
        <v>1600</v>
      </c>
      <c r="E1029" s="13">
        <f t="shared" si="67"/>
        <v>0</v>
      </c>
      <c r="F1029" s="13" t="str">
        <f t="shared" si="65"/>
        <v>2012-07</v>
      </c>
      <c r="G1029" s="13" t="str">
        <f t="shared" si="66"/>
        <v/>
      </c>
      <c r="H1029" s="13" t="str">
        <f t="shared" si="64"/>
        <v/>
      </c>
    </row>
    <row r="1030" spans="1:8" x14ac:dyDescent="0.25">
      <c r="A1030" s="13">
        <v>69</v>
      </c>
      <c r="B1030" s="13" t="s">
        <v>622</v>
      </c>
      <c r="C1030" s="16">
        <v>41114</v>
      </c>
      <c r="D1030" s="13">
        <v>1600</v>
      </c>
      <c r="E1030" s="13">
        <f t="shared" si="67"/>
        <v>0</v>
      </c>
      <c r="F1030" s="13" t="str">
        <f t="shared" si="65"/>
        <v>2012-07</v>
      </c>
      <c r="G1030" s="13" t="str">
        <f t="shared" si="66"/>
        <v/>
      </c>
      <c r="H1030" s="13" t="str">
        <f t="shared" si="64"/>
        <v/>
      </c>
    </row>
    <row r="1031" spans="1:8" x14ac:dyDescent="0.25">
      <c r="A1031" s="13">
        <v>69</v>
      </c>
      <c r="B1031" s="13" t="s">
        <v>622</v>
      </c>
      <c r="C1031" s="16">
        <v>41116</v>
      </c>
      <c r="D1031" s="13">
        <v>1600</v>
      </c>
      <c r="E1031" s="13">
        <f t="shared" si="67"/>
        <v>0</v>
      </c>
      <c r="F1031" s="13" t="str">
        <f t="shared" si="65"/>
        <v>2012-07</v>
      </c>
      <c r="G1031" s="13" t="str">
        <f t="shared" si="66"/>
        <v/>
      </c>
      <c r="H1031" s="13" t="str">
        <f t="shared" si="64"/>
        <v/>
      </c>
    </row>
    <row r="1032" spans="1:8" x14ac:dyDescent="0.25">
      <c r="A1032" s="13">
        <v>69</v>
      </c>
      <c r="B1032" s="13" t="s">
        <v>622</v>
      </c>
      <c r="C1032" s="16">
        <v>41118</v>
      </c>
      <c r="D1032" s="13">
        <v>1600</v>
      </c>
      <c r="E1032" s="13">
        <f t="shared" si="67"/>
        <v>0</v>
      </c>
      <c r="F1032" s="13" t="str">
        <f t="shared" si="65"/>
        <v>2012-07</v>
      </c>
      <c r="G1032" s="13" t="str">
        <f t="shared" si="66"/>
        <v/>
      </c>
      <c r="H1032" s="13" t="str">
        <f t="shared" si="64"/>
        <v/>
      </c>
    </row>
    <row r="1033" spans="1:8" x14ac:dyDescent="0.25">
      <c r="A1033" s="13">
        <v>69</v>
      </c>
      <c r="B1033" s="13" t="s">
        <v>622</v>
      </c>
      <c r="C1033" s="16">
        <v>41121</v>
      </c>
      <c r="D1033" s="13">
        <v>1600</v>
      </c>
      <c r="E1033" s="13">
        <f t="shared" si="67"/>
        <v>0</v>
      </c>
      <c r="F1033" s="13" t="str">
        <f t="shared" si="65"/>
        <v>2012-07</v>
      </c>
      <c r="G1033" s="13">
        <f t="shared" si="66"/>
        <v>1476.9230769230769</v>
      </c>
      <c r="H1033" s="13" t="str">
        <f t="shared" si="64"/>
        <v/>
      </c>
    </row>
    <row r="1034" spans="1:8" x14ac:dyDescent="0.25">
      <c r="A1034" s="13">
        <v>69</v>
      </c>
      <c r="B1034" s="13" t="s">
        <v>622</v>
      </c>
      <c r="C1034" s="16">
        <v>41123</v>
      </c>
      <c r="D1034" s="13">
        <v>1600</v>
      </c>
      <c r="E1034" s="13">
        <f t="shared" si="67"/>
        <v>0</v>
      </c>
      <c r="F1034" s="13" t="str">
        <f t="shared" si="65"/>
        <v>2012-08</v>
      </c>
      <c r="G1034" s="13" t="str">
        <f t="shared" si="66"/>
        <v/>
      </c>
      <c r="H1034" s="13" t="str">
        <f t="shared" si="64"/>
        <v/>
      </c>
    </row>
    <row r="1035" spans="1:8" x14ac:dyDescent="0.25">
      <c r="A1035" s="13">
        <v>69</v>
      </c>
      <c r="B1035" s="13" t="s">
        <v>622</v>
      </c>
      <c r="C1035" s="16">
        <v>41125</v>
      </c>
      <c r="D1035" s="13">
        <v>2000</v>
      </c>
      <c r="E1035" s="13">
        <f t="shared" si="67"/>
        <v>0</v>
      </c>
      <c r="F1035" s="13" t="str">
        <f t="shared" si="65"/>
        <v>2012-08</v>
      </c>
      <c r="G1035" s="13" t="str">
        <f t="shared" si="66"/>
        <v/>
      </c>
      <c r="H1035" s="13" t="str">
        <f t="shared" si="64"/>
        <v/>
      </c>
    </row>
    <row r="1036" spans="1:8" x14ac:dyDescent="0.25">
      <c r="A1036" s="13">
        <v>69</v>
      </c>
      <c r="B1036" s="13" t="s">
        <v>622</v>
      </c>
      <c r="C1036" s="16">
        <v>41128</v>
      </c>
      <c r="D1036" s="13">
        <v>2000</v>
      </c>
      <c r="E1036" s="13">
        <f t="shared" si="67"/>
        <v>0</v>
      </c>
      <c r="F1036" s="13" t="str">
        <f t="shared" si="65"/>
        <v>2012-08</v>
      </c>
      <c r="G1036" s="13" t="str">
        <f t="shared" si="66"/>
        <v/>
      </c>
      <c r="H1036" s="13" t="str">
        <f t="shared" si="64"/>
        <v/>
      </c>
    </row>
    <row r="1037" spans="1:8" x14ac:dyDescent="0.25">
      <c r="A1037" s="13">
        <v>69</v>
      </c>
      <c r="B1037" s="13" t="s">
        <v>622</v>
      </c>
      <c r="C1037" s="16">
        <v>41130</v>
      </c>
      <c r="D1037" s="13">
        <v>2000</v>
      </c>
      <c r="E1037" s="13">
        <f t="shared" si="67"/>
        <v>0</v>
      </c>
      <c r="F1037" s="13" t="str">
        <f t="shared" si="65"/>
        <v>2012-08</v>
      </c>
      <c r="G1037" s="13" t="str">
        <f t="shared" si="66"/>
        <v/>
      </c>
      <c r="H1037" s="13" t="str">
        <f t="shared" si="64"/>
        <v/>
      </c>
    </row>
    <row r="1038" spans="1:8" x14ac:dyDescent="0.25">
      <c r="A1038" s="13">
        <v>69</v>
      </c>
      <c r="B1038" s="13" t="s">
        <v>622</v>
      </c>
      <c r="C1038" s="16">
        <v>41132</v>
      </c>
      <c r="D1038" s="13">
        <v>2000</v>
      </c>
      <c r="E1038" s="13">
        <f t="shared" si="67"/>
        <v>0</v>
      </c>
      <c r="F1038" s="13" t="str">
        <f t="shared" si="65"/>
        <v>2012-08</v>
      </c>
      <c r="G1038" s="13" t="str">
        <f t="shared" si="66"/>
        <v/>
      </c>
      <c r="H1038" s="13" t="str">
        <f t="shared" si="64"/>
        <v/>
      </c>
    </row>
    <row r="1039" spans="1:8" x14ac:dyDescent="0.25">
      <c r="A1039" s="13">
        <v>69</v>
      </c>
      <c r="B1039" s="13" t="s">
        <v>622</v>
      </c>
      <c r="C1039" s="16">
        <v>41135</v>
      </c>
      <c r="D1039" s="13">
        <v>2000</v>
      </c>
      <c r="E1039" s="13">
        <f t="shared" si="67"/>
        <v>0</v>
      </c>
      <c r="F1039" s="13" t="str">
        <f t="shared" si="65"/>
        <v>2012-08</v>
      </c>
      <c r="G1039" s="13" t="str">
        <f t="shared" si="66"/>
        <v/>
      </c>
      <c r="H1039" s="13" t="str">
        <f t="shared" si="64"/>
        <v/>
      </c>
    </row>
    <row r="1040" spans="1:8" x14ac:dyDescent="0.25">
      <c r="A1040" s="13">
        <v>69</v>
      </c>
      <c r="B1040" s="13" t="s">
        <v>622</v>
      </c>
      <c r="C1040" s="16">
        <v>41137</v>
      </c>
      <c r="D1040" s="13">
        <v>2000</v>
      </c>
      <c r="E1040" s="13">
        <f t="shared" si="67"/>
        <v>0</v>
      </c>
      <c r="F1040" s="13" t="str">
        <f t="shared" si="65"/>
        <v>2012-08</v>
      </c>
      <c r="G1040" s="13" t="str">
        <f t="shared" si="66"/>
        <v/>
      </c>
      <c r="H1040" s="13" t="str">
        <f t="shared" si="64"/>
        <v/>
      </c>
    </row>
    <row r="1041" spans="1:8" x14ac:dyDescent="0.25">
      <c r="A1041" s="13">
        <v>69</v>
      </c>
      <c r="B1041" s="13" t="s">
        <v>622</v>
      </c>
      <c r="C1041" s="16">
        <v>41139</v>
      </c>
      <c r="D1041" s="13">
        <v>2400</v>
      </c>
      <c r="E1041" s="13">
        <f t="shared" si="67"/>
        <v>0</v>
      </c>
      <c r="F1041" s="13" t="str">
        <f t="shared" si="65"/>
        <v>2012-08</v>
      </c>
      <c r="G1041" s="13" t="str">
        <f t="shared" si="66"/>
        <v/>
      </c>
      <c r="H1041" s="13" t="str">
        <f t="shared" si="64"/>
        <v/>
      </c>
    </row>
    <row r="1042" spans="1:8" x14ac:dyDescent="0.25">
      <c r="A1042" s="13">
        <v>69</v>
      </c>
      <c r="B1042" s="13" t="s">
        <v>622</v>
      </c>
      <c r="C1042" s="16">
        <v>41142</v>
      </c>
      <c r="D1042" s="13">
        <v>2400</v>
      </c>
      <c r="E1042" s="13">
        <f t="shared" si="67"/>
        <v>0</v>
      </c>
      <c r="F1042" s="13" t="str">
        <f t="shared" si="65"/>
        <v>2012-08</v>
      </c>
      <c r="G1042" s="13" t="str">
        <f t="shared" si="66"/>
        <v/>
      </c>
      <c r="H1042" s="13" t="str">
        <f t="shared" si="64"/>
        <v/>
      </c>
    </row>
    <row r="1043" spans="1:8" x14ac:dyDescent="0.25">
      <c r="A1043" s="13">
        <v>69</v>
      </c>
      <c r="B1043" s="13" t="s">
        <v>622</v>
      </c>
      <c r="C1043" s="16">
        <v>41144</v>
      </c>
      <c r="D1043" s="13">
        <v>2400</v>
      </c>
      <c r="E1043" s="13">
        <f t="shared" si="67"/>
        <v>0</v>
      </c>
      <c r="F1043" s="13" t="str">
        <f t="shared" si="65"/>
        <v>2012-08</v>
      </c>
      <c r="G1043" s="13" t="str">
        <f t="shared" si="66"/>
        <v/>
      </c>
      <c r="H1043" s="13" t="str">
        <f t="shared" si="64"/>
        <v/>
      </c>
    </row>
    <row r="1044" spans="1:8" x14ac:dyDescent="0.25">
      <c r="A1044" s="13">
        <v>69</v>
      </c>
      <c r="B1044" s="13" t="s">
        <v>622</v>
      </c>
      <c r="C1044" s="16">
        <v>41146</v>
      </c>
      <c r="D1044" s="13">
        <v>2400</v>
      </c>
      <c r="E1044" s="13">
        <f t="shared" si="67"/>
        <v>0</v>
      </c>
      <c r="F1044" s="13" t="str">
        <f t="shared" si="65"/>
        <v>2012-08</v>
      </c>
      <c r="G1044" s="13" t="str">
        <f t="shared" si="66"/>
        <v/>
      </c>
      <c r="H1044" s="13" t="str">
        <f t="shared" si="64"/>
        <v/>
      </c>
    </row>
    <row r="1045" spans="1:8" x14ac:dyDescent="0.25">
      <c r="A1045" s="13">
        <v>69</v>
      </c>
      <c r="B1045" s="13" t="s">
        <v>622</v>
      </c>
      <c r="C1045" s="16">
        <v>41149</v>
      </c>
      <c r="D1045" s="13">
        <v>2400</v>
      </c>
      <c r="E1045" s="13">
        <f t="shared" si="67"/>
        <v>0</v>
      </c>
      <c r="F1045" s="13" t="str">
        <f t="shared" si="65"/>
        <v>2012-08</v>
      </c>
      <c r="G1045" s="13" t="str">
        <f t="shared" si="66"/>
        <v/>
      </c>
      <c r="H1045" s="13" t="str">
        <f t="shared" si="64"/>
        <v/>
      </c>
    </row>
    <row r="1046" spans="1:8" x14ac:dyDescent="0.25">
      <c r="A1046" s="13">
        <v>69</v>
      </c>
      <c r="B1046" s="13" t="s">
        <v>622</v>
      </c>
      <c r="C1046" s="16">
        <v>41151</v>
      </c>
      <c r="D1046" s="13">
        <v>2400</v>
      </c>
      <c r="E1046" s="13">
        <f t="shared" si="67"/>
        <v>0</v>
      </c>
      <c r="F1046" s="13" t="str">
        <f t="shared" si="65"/>
        <v>2012-08</v>
      </c>
      <c r="G1046" s="13">
        <f t="shared" si="66"/>
        <v>2153.8461538461538</v>
      </c>
      <c r="H1046" s="13" t="str">
        <f t="shared" si="64"/>
        <v/>
      </c>
    </row>
    <row r="1047" spans="1:8" x14ac:dyDescent="0.25">
      <c r="A1047" s="13">
        <v>69</v>
      </c>
      <c r="B1047" s="13" t="s">
        <v>622</v>
      </c>
      <c r="C1047" s="16">
        <v>41153</v>
      </c>
      <c r="D1047" s="13">
        <v>2400</v>
      </c>
      <c r="E1047" s="13">
        <f t="shared" si="67"/>
        <v>0</v>
      </c>
      <c r="F1047" s="13" t="str">
        <f t="shared" si="65"/>
        <v>2012-09</v>
      </c>
      <c r="G1047" s="13" t="str">
        <f t="shared" si="66"/>
        <v/>
      </c>
      <c r="H1047" s="13" t="str">
        <f t="shared" si="64"/>
        <v/>
      </c>
    </row>
    <row r="1048" spans="1:8" x14ac:dyDescent="0.25">
      <c r="A1048" s="13">
        <v>69</v>
      </c>
      <c r="B1048" s="13" t="s">
        <v>622</v>
      </c>
      <c r="C1048" s="16">
        <v>41156</v>
      </c>
      <c r="D1048" s="13">
        <v>2400</v>
      </c>
      <c r="E1048" s="13">
        <f t="shared" si="67"/>
        <v>0</v>
      </c>
      <c r="F1048" s="13" t="str">
        <f t="shared" si="65"/>
        <v>2012-09</v>
      </c>
      <c r="G1048" s="13" t="str">
        <f t="shared" si="66"/>
        <v/>
      </c>
      <c r="H1048" s="13" t="str">
        <f t="shared" si="64"/>
        <v/>
      </c>
    </row>
    <row r="1049" spans="1:8" x14ac:dyDescent="0.25">
      <c r="A1049" s="13">
        <v>69</v>
      </c>
      <c r="B1049" s="13" t="s">
        <v>622</v>
      </c>
      <c r="C1049" s="16">
        <v>41158</v>
      </c>
      <c r="D1049" s="13">
        <v>2400</v>
      </c>
      <c r="E1049" s="13">
        <f t="shared" si="67"/>
        <v>1</v>
      </c>
      <c r="F1049" s="13" t="str">
        <f t="shared" si="65"/>
        <v>2012-09</v>
      </c>
      <c r="G1049" s="13">
        <f t="shared" si="66"/>
        <v>2400</v>
      </c>
      <c r="H1049" s="13" t="str">
        <f t="shared" si="64"/>
        <v/>
      </c>
    </row>
    <row r="1050" spans="1:8" x14ac:dyDescent="0.25">
      <c r="A1050" s="13">
        <v>69</v>
      </c>
      <c r="B1050" s="13" t="s">
        <v>623</v>
      </c>
      <c r="C1050" s="16">
        <v>41165</v>
      </c>
      <c r="D1050" s="13">
        <v>5</v>
      </c>
      <c r="E1050" s="13">
        <f t="shared" si="67"/>
        <v>0</v>
      </c>
      <c r="F1050" s="13" t="str">
        <f t="shared" si="65"/>
        <v>2012-09</v>
      </c>
      <c r="G1050" s="13" t="str">
        <f t="shared" si="66"/>
        <v/>
      </c>
      <c r="H1050" s="13">
        <f t="shared" si="64"/>
        <v>5</v>
      </c>
    </row>
    <row r="1051" spans="1:8" x14ac:dyDescent="0.25">
      <c r="A1051" s="13">
        <v>69</v>
      </c>
      <c r="B1051" s="13" t="s">
        <v>623</v>
      </c>
      <c r="C1051" s="16">
        <v>41193</v>
      </c>
      <c r="D1051" s="13">
        <v>5</v>
      </c>
      <c r="E1051" s="13">
        <f t="shared" si="67"/>
        <v>0</v>
      </c>
      <c r="F1051" s="13" t="str">
        <f t="shared" si="65"/>
        <v>2012-10</v>
      </c>
      <c r="G1051" s="13" t="str">
        <f t="shared" si="66"/>
        <v/>
      </c>
      <c r="H1051" s="13">
        <f t="shared" si="64"/>
        <v>5</v>
      </c>
    </row>
    <row r="1052" spans="1:8" x14ac:dyDescent="0.25">
      <c r="A1052" s="13">
        <v>69</v>
      </c>
      <c r="B1052" s="13" t="s">
        <v>623</v>
      </c>
      <c r="C1052" s="16">
        <v>41228</v>
      </c>
      <c r="D1052" s="13">
        <v>5</v>
      </c>
      <c r="E1052" s="13">
        <f t="shared" si="67"/>
        <v>0</v>
      </c>
      <c r="F1052" s="13" t="str">
        <f t="shared" si="65"/>
        <v>2012-11</v>
      </c>
      <c r="G1052" s="13" t="str">
        <f t="shared" si="66"/>
        <v/>
      </c>
      <c r="H1052" s="13">
        <f t="shared" si="64"/>
        <v>5</v>
      </c>
    </row>
    <row r="1053" spans="1:8" x14ac:dyDescent="0.25">
      <c r="A1053" s="13">
        <v>70</v>
      </c>
      <c r="B1053" s="13" t="s">
        <v>622</v>
      </c>
      <c r="C1053" s="16">
        <v>41092</v>
      </c>
      <c r="D1053" s="13">
        <v>9500</v>
      </c>
      <c r="E1053" s="13">
        <f t="shared" si="67"/>
        <v>0</v>
      </c>
      <c r="F1053" s="13" t="str">
        <f t="shared" si="65"/>
        <v>2012-07</v>
      </c>
      <c r="G1053" s="13" t="str">
        <f t="shared" si="66"/>
        <v/>
      </c>
      <c r="H1053" s="13" t="str">
        <f t="shared" si="64"/>
        <v/>
      </c>
    </row>
    <row r="1054" spans="1:8" x14ac:dyDescent="0.25">
      <c r="A1054" s="13">
        <v>70</v>
      </c>
      <c r="B1054" s="13" t="s">
        <v>622</v>
      </c>
      <c r="C1054" s="16">
        <v>41094</v>
      </c>
      <c r="D1054" s="13">
        <v>9500</v>
      </c>
      <c r="E1054" s="13">
        <f t="shared" si="67"/>
        <v>0</v>
      </c>
      <c r="F1054" s="13" t="str">
        <f t="shared" si="65"/>
        <v>2012-07</v>
      </c>
      <c r="G1054" s="13" t="str">
        <f t="shared" si="66"/>
        <v/>
      </c>
      <c r="H1054" s="13" t="str">
        <f t="shared" si="64"/>
        <v/>
      </c>
    </row>
    <row r="1055" spans="1:8" x14ac:dyDescent="0.25">
      <c r="A1055" s="13">
        <v>70</v>
      </c>
      <c r="B1055" s="13" t="s">
        <v>622</v>
      </c>
      <c r="C1055" s="16">
        <v>41096</v>
      </c>
      <c r="D1055" s="13">
        <v>9500</v>
      </c>
      <c r="E1055" s="13">
        <f t="shared" si="67"/>
        <v>0</v>
      </c>
      <c r="F1055" s="13" t="str">
        <f t="shared" si="65"/>
        <v>2012-07</v>
      </c>
      <c r="G1055" s="13" t="str">
        <f t="shared" si="66"/>
        <v/>
      </c>
      <c r="H1055" s="13" t="str">
        <f t="shared" si="64"/>
        <v/>
      </c>
    </row>
    <row r="1056" spans="1:8" x14ac:dyDescent="0.25">
      <c r="A1056" s="13">
        <v>70</v>
      </c>
      <c r="B1056" s="13" t="s">
        <v>622</v>
      </c>
      <c r="C1056" s="16">
        <v>41099</v>
      </c>
      <c r="D1056" s="13">
        <v>9500</v>
      </c>
      <c r="E1056" s="13">
        <f t="shared" si="67"/>
        <v>0</v>
      </c>
      <c r="F1056" s="13" t="str">
        <f t="shared" si="65"/>
        <v>2012-07</v>
      </c>
      <c r="G1056" s="13" t="str">
        <f t="shared" si="66"/>
        <v/>
      </c>
      <c r="H1056" s="13" t="str">
        <f t="shared" si="64"/>
        <v/>
      </c>
    </row>
    <row r="1057" spans="1:8" x14ac:dyDescent="0.25">
      <c r="A1057" s="13">
        <v>70</v>
      </c>
      <c r="B1057" s="13" t="s">
        <v>622</v>
      </c>
      <c r="C1057" s="16">
        <v>41101</v>
      </c>
      <c r="D1057" s="13">
        <v>9500</v>
      </c>
      <c r="E1057" s="13">
        <f t="shared" si="67"/>
        <v>0</v>
      </c>
      <c r="F1057" s="13" t="str">
        <f t="shared" si="65"/>
        <v>2012-07</v>
      </c>
      <c r="G1057" s="13" t="str">
        <f t="shared" si="66"/>
        <v/>
      </c>
      <c r="H1057" s="13" t="str">
        <f t="shared" si="64"/>
        <v/>
      </c>
    </row>
    <row r="1058" spans="1:8" x14ac:dyDescent="0.25">
      <c r="A1058" s="13">
        <v>70</v>
      </c>
      <c r="B1058" s="13" t="s">
        <v>622</v>
      </c>
      <c r="C1058" s="16">
        <v>41103</v>
      </c>
      <c r="D1058" s="13">
        <v>9500</v>
      </c>
      <c r="E1058" s="13">
        <f t="shared" si="67"/>
        <v>0</v>
      </c>
      <c r="F1058" s="13" t="str">
        <f t="shared" si="65"/>
        <v>2012-07</v>
      </c>
      <c r="G1058" s="13" t="str">
        <f t="shared" si="66"/>
        <v/>
      </c>
      <c r="H1058" s="13" t="str">
        <f t="shared" si="64"/>
        <v/>
      </c>
    </row>
    <row r="1059" spans="1:8" x14ac:dyDescent="0.25">
      <c r="A1059" s="13">
        <v>70</v>
      </c>
      <c r="B1059" s="13" t="s">
        <v>622</v>
      </c>
      <c r="C1059" s="16">
        <v>41117</v>
      </c>
      <c r="D1059" s="13">
        <v>9500</v>
      </c>
      <c r="E1059" s="13">
        <f t="shared" si="67"/>
        <v>0</v>
      </c>
      <c r="F1059" s="13" t="str">
        <f t="shared" si="65"/>
        <v>2012-07</v>
      </c>
      <c r="G1059" s="13" t="str">
        <f t="shared" si="66"/>
        <v/>
      </c>
      <c r="H1059" s="13" t="str">
        <f t="shared" si="64"/>
        <v/>
      </c>
    </row>
    <row r="1060" spans="1:8" x14ac:dyDescent="0.25">
      <c r="A1060" s="13">
        <v>70</v>
      </c>
      <c r="B1060" s="13" t="s">
        <v>622</v>
      </c>
      <c r="C1060" s="16">
        <v>41120</v>
      </c>
      <c r="D1060" s="13">
        <v>9500</v>
      </c>
      <c r="E1060" s="13">
        <f t="shared" si="67"/>
        <v>0</v>
      </c>
      <c r="F1060" s="13" t="str">
        <f t="shared" si="65"/>
        <v>2012-07</v>
      </c>
      <c r="G1060" s="13" t="str">
        <f t="shared" si="66"/>
        <v/>
      </c>
      <c r="H1060" s="13" t="str">
        <f t="shared" si="64"/>
        <v/>
      </c>
    </row>
    <row r="1061" spans="1:8" x14ac:dyDescent="0.25">
      <c r="A1061" s="13">
        <v>70</v>
      </c>
      <c r="B1061" s="13" t="s">
        <v>622</v>
      </c>
      <c r="C1061" s="16">
        <v>41122</v>
      </c>
      <c r="D1061" s="13">
        <v>9500</v>
      </c>
      <c r="E1061" s="13">
        <f t="shared" si="67"/>
        <v>0</v>
      </c>
      <c r="F1061" s="13" t="str">
        <f t="shared" si="65"/>
        <v>2012-08</v>
      </c>
      <c r="G1061" s="13" t="str">
        <f t="shared" si="66"/>
        <v/>
      </c>
      <c r="H1061" s="13" t="str">
        <f t="shared" si="64"/>
        <v/>
      </c>
    </row>
    <row r="1062" spans="1:8" x14ac:dyDescent="0.25">
      <c r="A1062" s="13">
        <v>70</v>
      </c>
      <c r="B1062" s="13" t="s">
        <v>622</v>
      </c>
      <c r="C1062" s="16">
        <v>41124</v>
      </c>
      <c r="D1062" s="13">
        <v>9500</v>
      </c>
      <c r="E1062" s="13">
        <f t="shared" si="67"/>
        <v>0</v>
      </c>
      <c r="F1062" s="13" t="str">
        <f t="shared" si="65"/>
        <v>2012-08</v>
      </c>
      <c r="G1062" s="13" t="str">
        <f t="shared" si="66"/>
        <v/>
      </c>
      <c r="H1062" s="13" t="str">
        <f t="shared" si="64"/>
        <v/>
      </c>
    </row>
    <row r="1063" spans="1:8" x14ac:dyDescent="0.25">
      <c r="A1063" s="13">
        <v>71</v>
      </c>
      <c r="B1063" s="13" t="s">
        <v>622</v>
      </c>
      <c r="C1063" s="16">
        <v>41092</v>
      </c>
      <c r="D1063" s="13">
        <v>4100</v>
      </c>
      <c r="E1063" s="13">
        <f t="shared" si="67"/>
        <v>0</v>
      </c>
      <c r="F1063" s="13" t="str">
        <f t="shared" si="65"/>
        <v>2012-07</v>
      </c>
      <c r="G1063" s="13" t="str">
        <f t="shared" si="66"/>
        <v/>
      </c>
      <c r="H1063" s="13" t="str">
        <f t="shared" si="64"/>
        <v/>
      </c>
    </row>
    <row r="1064" spans="1:8" x14ac:dyDescent="0.25">
      <c r="A1064" s="13">
        <v>71</v>
      </c>
      <c r="B1064" s="13" t="s">
        <v>622</v>
      </c>
      <c r="C1064" s="16">
        <v>41094</v>
      </c>
      <c r="D1064" s="13">
        <v>4100</v>
      </c>
      <c r="E1064" s="13">
        <f t="shared" si="67"/>
        <v>0</v>
      </c>
      <c r="F1064" s="13" t="str">
        <f t="shared" si="65"/>
        <v>2012-07</v>
      </c>
      <c r="G1064" s="13" t="str">
        <f t="shared" si="66"/>
        <v/>
      </c>
      <c r="H1064" s="13" t="str">
        <f t="shared" si="64"/>
        <v/>
      </c>
    </row>
    <row r="1065" spans="1:8" x14ac:dyDescent="0.25">
      <c r="A1065" s="13">
        <v>72</v>
      </c>
      <c r="B1065" s="13" t="s">
        <v>623</v>
      </c>
      <c r="C1065" s="16">
        <v>41228</v>
      </c>
      <c r="D1065" s="13">
        <v>2</v>
      </c>
      <c r="E1065" s="13">
        <f t="shared" si="67"/>
        <v>0</v>
      </c>
      <c r="F1065" s="13" t="str">
        <f t="shared" si="65"/>
        <v>2012-11</v>
      </c>
      <c r="G1065" s="13" t="str">
        <f t="shared" si="66"/>
        <v/>
      </c>
      <c r="H1065" s="13">
        <f t="shared" si="64"/>
        <v>2</v>
      </c>
    </row>
    <row r="1066" spans="1:8" x14ac:dyDescent="0.25">
      <c r="A1066" s="13">
        <v>73</v>
      </c>
      <c r="B1066" s="13" t="s">
        <v>622</v>
      </c>
      <c r="C1066" s="16">
        <v>41152</v>
      </c>
      <c r="D1066" s="13">
        <v>10000</v>
      </c>
      <c r="E1066" s="13">
        <f t="shared" si="67"/>
        <v>0</v>
      </c>
      <c r="F1066" s="13" t="str">
        <f t="shared" si="65"/>
        <v>2012-08</v>
      </c>
      <c r="G1066" s="13">
        <f t="shared" si="66"/>
        <v>10000</v>
      </c>
      <c r="H1066" s="13" t="str">
        <f t="shared" si="64"/>
        <v/>
      </c>
    </row>
    <row r="1067" spans="1:8" x14ac:dyDescent="0.25">
      <c r="A1067" s="13">
        <v>73</v>
      </c>
      <c r="B1067" s="13" t="s">
        <v>622</v>
      </c>
      <c r="C1067" s="16">
        <v>41155</v>
      </c>
      <c r="D1067" s="13">
        <v>10000</v>
      </c>
      <c r="E1067" s="13">
        <f t="shared" si="67"/>
        <v>0</v>
      </c>
      <c r="F1067" s="13" t="str">
        <f t="shared" si="65"/>
        <v>2012-09</v>
      </c>
      <c r="G1067" s="13" t="str">
        <f t="shared" si="66"/>
        <v/>
      </c>
      <c r="H1067" s="13" t="str">
        <f t="shared" si="64"/>
        <v/>
      </c>
    </row>
    <row r="1068" spans="1:8" x14ac:dyDescent="0.25">
      <c r="A1068" s="13">
        <v>73</v>
      </c>
      <c r="B1068" s="13" t="s">
        <v>622</v>
      </c>
      <c r="C1068" s="16">
        <v>41157</v>
      </c>
      <c r="D1068" s="13">
        <v>10000</v>
      </c>
      <c r="E1068" s="13">
        <f t="shared" si="67"/>
        <v>1</v>
      </c>
      <c r="F1068" s="13" t="str">
        <f t="shared" si="65"/>
        <v>2012-09</v>
      </c>
      <c r="G1068" s="13">
        <f t="shared" si="66"/>
        <v>10000</v>
      </c>
      <c r="H1068" s="13" t="str">
        <f t="shared" si="64"/>
        <v/>
      </c>
    </row>
    <row r="1069" spans="1:8" x14ac:dyDescent="0.25">
      <c r="A1069" s="13">
        <v>73</v>
      </c>
      <c r="B1069" s="13" t="s">
        <v>623</v>
      </c>
      <c r="C1069" s="16">
        <v>41166</v>
      </c>
      <c r="D1069" s="13">
        <v>13</v>
      </c>
      <c r="E1069" s="13">
        <f t="shared" si="67"/>
        <v>0</v>
      </c>
      <c r="F1069" s="13" t="str">
        <f t="shared" si="65"/>
        <v>2012-09</v>
      </c>
      <c r="G1069" s="13" t="str">
        <f t="shared" si="66"/>
        <v/>
      </c>
      <c r="H1069" s="13">
        <f t="shared" si="64"/>
        <v>13</v>
      </c>
    </row>
    <row r="1070" spans="1:8" x14ac:dyDescent="0.25">
      <c r="A1070" s="13">
        <v>73</v>
      </c>
      <c r="B1070" s="13" t="s">
        <v>623</v>
      </c>
      <c r="C1070" s="16">
        <v>41192</v>
      </c>
      <c r="D1070" s="13">
        <v>13</v>
      </c>
      <c r="E1070" s="13">
        <f t="shared" si="67"/>
        <v>0</v>
      </c>
      <c r="F1070" s="13" t="str">
        <f t="shared" si="65"/>
        <v>2012-10</v>
      </c>
      <c r="G1070" s="13" t="str">
        <f t="shared" si="66"/>
        <v/>
      </c>
      <c r="H1070" s="13">
        <f t="shared" si="64"/>
        <v>13</v>
      </c>
    </row>
    <row r="1071" spans="1:8" x14ac:dyDescent="0.25">
      <c r="A1071" s="13">
        <v>73</v>
      </c>
      <c r="B1071" s="13" t="s">
        <v>623</v>
      </c>
      <c r="C1071" s="16">
        <v>41227</v>
      </c>
      <c r="D1071" s="13">
        <v>10</v>
      </c>
      <c r="E1071" s="13">
        <f t="shared" si="67"/>
        <v>0</v>
      </c>
      <c r="F1071" s="13" t="str">
        <f t="shared" si="65"/>
        <v>2012-11</v>
      </c>
      <c r="G1071" s="13" t="str">
        <f t="shared" si="66"/>
        <v/>
      </c>
      <c r="H1071" s="13">
        <f t="shared" si="64"/>
        <v>10</v>
      </c>
    </row>
    <row r="1072" spans="1:8" x14ac:dyDescent="0.25">
      <c r="A1072" s="13">
        <v>74</v>
      </c>
      <c r="B1072" s="13" t="s">
        <v>622</v>
      </c>
      <c r="C1072" s="16">
        <v>41092</v>
      </c>
      <c r="D1072" s="13">
        <v>200</v>
      </c>
      <c r="E1072" s="13">
        <f t="shared" si="67"/>
        <v>0</v>
      </c>
      <c r="F1072" s="13" t="str">
        <f t="shared" si="65"/>
        <v>2012-07</v>
      </c>
      <c r="G1072" s="13" t="str">
        <f t="shared" si="66"/>
        <v/>
      </c>
      <c r="H1072" s="13" t="str">
        <f t="shared" si="64"/>
        <v/>
      </c>
    </row>
    <row r="1073" spans="1:8" x14ac:dyDescent="0.25">
      <c r="A1073" s="13">
        <v>74</v>
      </c>
      <c r="B1073" s="13" t="s">
        <v>622</v>
      </c>
      <c r="C1073" s="16">
        <v>41099</v>
      </c>
      <c r="D1073" s="13">
        <v>200</v>
      </c>
      <c r="E1073" s="13">
        <f t="shared" si="67"/>
        <v>0</v>
      </c>
      <c r="F1073" s="13" t="str">
        <f t="shared" si="65"/>
        <v>2012-07</v>
      </c>
      <c r="G1073" s="13" t="str">
        <f t="shared" si="66"/>
        <v/>
      </c>
      <c r="H1073" s="13" t="str">
        <f t="shared" si="64"/>
        <v/>
      </c>
    </row>
    <row r="1074" spans="1:8" x14ac:dyDescent="0.25">
      <c r="A1074" s="13">
        <v>74</v>
      </c>
      <c r="B1074" s="13" t="s">
        <v>622</v>
      </c>
      <c r="C1074" s="16">
        <v>41110</v>
      </c>
      <c r="D1074" s="13">
        <v>200</v>
      </c>
      <c r="E1074" s="13">
        <f t="shared" si="67"/>
        <v>0</v>
      </c>
      <c r="F1074" s="13" t="str">
        <f t="shared" si="65"/>
        <v>2012-07</v>
      </c>
      <c r="G1074" s="13" t="str">
        <f t="shared" si="66"/>
        <v/>
      </c>
      <c r="H1074" s="13" t="str">
        <f t="shared" si="64"/>
        <v/>
      </c>
    </row>
    <row r="1075" spans="1:8" x14ac:dyDescent="0.25">
      <c r="A1075" s="13">
        <v>74</v>
      </c>
      <c r="B1075" s="13" t="s">
        <v>622</v>
      </c>
      <c r="C1075" s="16">
        <v>41113</v>
      </c>
      <c r="D1075" s="13">
        <v>200</v>
      </c>
      <c r="E1075" s="13">
        <f t="shared" si="67"/>
        <v>0</v>
      </c>
      <c r="F1075" s="13" t="str">
        <f t="shared" si="65"/>
        <v>2012-07</v>
      </c>
      <c r="G1075" s="13" t="str">
        <f t="shared" si="66"/>
        <v/>
      </c>
      <c r="H1075" s="13" t="str">
        <f t="shared" si="64"/>
        <v/>
      </c>
    </row>
    <row r="1076" spans="1:8" x14ac:dyDescent="0.25">
      <c r="A1076" s="13">
        <v>74</v>
      </c>
      <c r="B1076" s="13" t="s">
        <v>622</v>
      </c>
      <c r="C1076" s="16">
        <v>41115</v>
      </c>
      <c r="D1076" s="13">
        <v>200</v>
      </c>
      <c r="E1076" s="13">
        <f t="shared" si="67"/>
        <v>0</v>
      </c>
      <c r="F1076" s="13" t="str">
        <f t="shared" si="65"/>
        <v>2012-07</v>
      </c>
      <c r="G1076" s="13" t="str">
        <f t="shared" si="66"/>
        <v/>
      </c>
      <c r="H1076" s="13" t="str">
        <f t="shared" si="64"/>
        <v/>
      </c>
    </row>
    <row r="1077" spans="1:8" x14ac:dyDescent="0.25">
      <c r="A1077" s="13">
        <v>74</v>
      </c>
      <c r="B1077" s="13" t="s">
        <v>622</v>
      </c>
      <c r="C1077" s="16">
        <v>41117</v>
      </c>
      <c r="D1077" s="13">
        <v>3000</v>
      </c>
      <c r="E1077" s="13">
        <f t="shared" si="67"/>
        <v>0</v>
      </c>
      <c r="F1077" s="13" t="str">
        <f t="shared" si="65"/>
        <v>2012-07</v>
      </c>
      <c r="G1077" s="13" t="str">
        <f t="shared" si="66"/>
        <v/>
      </c>
      <c r="H1077" s="13" t="str">
        <f t="shared" si="64"/>
        <v/>
      </c>
    </row>
    <row r="1078" spans="1:8" x14ac:dyDescent="0.25">
      <c r="A1078" s="13">
        <v>74</v>
      </c>
      <c r="B1078" s="13" t="s">
        <v>622</v>
      </c>
      <c r="C1078" s="16">
        <v>41120</v>
      </c>
      <c r="D1078" s="13">
        <v>3000</v>
      </c>
      <c r="E1078" s="13">
        <f t="shared" si="67"/>
        <v>0</v>
      </c>
      <c r="F1078" s="13" t="str">
        <f t="shared" si="65"/>
        <v>2012-07</v>
      </c>
      <c r="G1078" s="13">
        <f t="shared" si="66"/>
        <v>1000</v>
      </c>
      <c r="H1078" s="13" t="str">
        <f t="shared" si="64"/>
        <v/>
      </c>
    </row>
    <row r="1079" spans="1:8" x14ac:dyDescent="0.25">
      <c r="A1079" s="13">
        <v>74</v>
      </c>
      <c r="B1079" s="13" t="s">
        <v>622</v>
      </c>
      <c r="C1079" s="16">
        <v>41122</v>
      </c>
      <c r="D1079" s="13">
        <v>3000</v>
      </c>
      <c r="E1079" s="13">
        <f t="shared" si="67"/>
        <v>0</v>
      </c>
      <c r="F1079" s="13" t="str">
        <f t="shared" si="65"/>
        <v>2012-08</v>
      </c>
      <c r="G1079" s="13" t="str">
        <f t="shared" si="66"/>
        <v/>
      </c>
      <c r="H1079" s="13" t="str">
        <f t="shared" si="64"/>
        <v/>
      </c>
    </row>
    <row r="1080" spans="1:8" x14ac:dyDescent="0.25">
      <c r="A1080" s="13">
        <v>74</v>
      </c>
      <c r="B1080" s="13" t="s">
        <v>622</v>
      </c>
      <c r="C1080" s="16">
        <v>41124</v>
      </c>
      <c r="D1080" s="13">
        <v>3000</v>
      </c>
      <c r="E1080" s="13">
        <f t="shared" si="67"/>
        <v>0</v>
      </c>
      <c r="F1080" s="13" t="str">
        <f t="shared" si="65"/>
        <v>2012-08</v>
      </c>
      <c r="G1080" s="13" t="str">
        <f t="shared" si="66"/>
        <v/>
      </c>
      <c r="H1080" s="13" t="str">
        <f t="shared" si="64"/>
        <v/>
      </c>
    </row>
    <row r="1081" spans="1:8" x14ac:dyDescent="0.25">
      <c r="A1081" s="13">
        <v>74</v>
      </c>
      <c r="B1081" s="13" t="s">
        <v>622</v>
      </c>
      <c r="C1081" s="16">
        <v>41127</v>
      </c>
      <c r="D1081" s="13">
        <v>3000</v>
      </c>
      <c r="E1081" s="13">
        <f t="shared" si="67"/>
        <v>0</v>
      </c>
      <c r="F1081" s="13" t="str">
        <f t="shared" si="65"/>
        <v>2012-08</v>
      </c>
      <c r="G1081" s="13" t="str">
        <f t="shared" si="66"/>
        <v/>
      </c>
      <c r="H1081" s="13" t="str">
        <f t="shared" si="64"/>
        <v/>
      </c>
    </row>
    <row r="1082" spans="1:8" x14ac:dyDescent="0.25">
      <c r="A1082" s="13">
        <v>74</v>
      </c>
      <c r="B1082" s="13" t="s">
        <v>622</v>
      </c>
      <c r="C1082" s="16">
        <v>41129</v>
      </c>
      <c r="D1082" s="13">
        <v>3000</v>
      </c>
      <c r="E1082" s="13">
        <f t="shared" si="67"/>
        <v>0</v>
      </c>
      <c r="F1082" s="13" t="str">
        <f t="shared" si="65"/>
        <v>2012-08</v>
      </c>
      <c r="G1082" s="13" t="str">
        <f t="shared" si="66"/>
        <v/>
      </c>
      <c r="H1082" s="13" t="str">
        <f t="shared" si="64"/>
        <v/>
      </c>
    </row>
    <row r="1083" spans="1:8" x14ac:dyDescent="0.25">
      <c r="A1083" s="13">
        <v>74</v>
      </c>
      <c r="B1083" s="13" t="s">
        <v>622</v>
      </c>
      <c r="C1083" s="16">
        <v>41131</v>
      </c>
      <c r="D1083" s="13">
        <v>3000</v>
      </c>
      <c r="E1083" s="13">
        <f t="shared" si="67"/>
        <v>0</v>
      </c>
      <c r="F1083" s="13" t="str">
        <f t="shared" si="65"/>
        <v>2012-08</v>
      </c>
      <c r="G1083" s="13" t="str">
        <f t="shared" si="66"/>
        <v/>
      </c>
      <c r="H1083" s="13" t="str">
        <f t="shared" si="64"/>
        <v/>
      </c>
    </row>
    <row r="1084" spans="1:8" x14ac:dyDescent="0.25">
      <c r="A1084" s="13">
        <v>74</v>
      </c>
      <c r="B1084" s="13" t="s">
        <v>622</v>
      </c>
      <c r="C1084" s="16">
        <v>41134</v>
      </c>
      <c r="D1084" s="13">
        <v>3000</v>
      </c>
      <c r="E1084" s="13">
        <f t="shared" si="67"/>
        <v>0</v>
      </c>
      <c r="F1084" s="13" t="str">
        <f t="shared" si="65"/>
        <v>2012-08</v>
      </c>
      <c r="G1084" s="13" t="str">
        <f t="shared" si="66"/>
        <v/>
      </c>
      <c r="H1084" s="13" t="str">
        <f t="shared" si="64"/>
        <v/>
      </c>
    </row>
    <row r="1085" spans="1:8" x14ac:dyDescent="0.25">
      <c r="A1085" s="13">
        <v>74</v>
      </c>
      <c r="B1085" s="13" t="s">
        <v>622</v>
      </c>
      <c r="C1085" s="16">
        <v>41136</v>
      </c>
      <c r="D1085" s="13">
        <v>3000</v>
      </c>
      <c r="E1085" s="13">
        <f t="shared" si="67"/>
        <v>0</v>
      </c>
      <c r="F1085" s="13" t="str">
        <f t="shared" si="65"/>
        <v>2012-08</v>
      </c>
      <c r="G1085" s="13" t="str">
        <f t="shared" si="66"/>
        <v/>
      </c>
      <c r="H1085" s="13" t="str">
        <f t="shared" si="64"/>
        <v/>
      </c>
    </row>
    <row r="1086" spans="1:8" x14ac:dyDescent="0.25">
      <c r="A1086" s="13">
        <v>74</v>
      </c>
      <c r="B1086" s="13" t="s">
        <v>622</v>
      </c>
      <c r="C1086" s="16">
        <v>41138</v>
      </c>
      <c r="D1086" s="13">
        <v>3000</v>
      </c>
      <c r="E1086" s="13">
        <f t="shared" si="67"/>
        <v>0</v>
      </c>
      <c r="F1086" s="13" t="str">
        <f t="shared" si="65"/>
        <v>2012-08</v>
      </c>
      <c r="G1086" s="13" t="str">
        <f t="shared" si="66"/>
        <v/>
      </c>
      <c r="H1086" s="13" t="str">
        <f t="shared" si="64"/>
        <v/>
      </c>
    </row>
    <row r="1087" spans="1:8" x14ac:dyDescent="0.25">
      <c r="A1087" s="13">
        <v>74</v>
      </c>
      <c r="B1087" s="13" t="s">
        <v>622</v>
      </c>
      <c r="C1087" s="16">
        <v>41141</v>
      </c>
      <c r="D1087" s="13">
        <v>3600</v>
      </c>
      <c r="E1087" s="13">
        <f t="shared" si="67"/>
        <v>0</v>
      </c>
      <c r="F1087" s="13" t="str">
        <f t="shared" si="65"/>
        <v>2012-08</v>
      </c>
      <c r="G1087" s="13" t="str">
        <f t="shared" si="66"/>
        <v/>
      </c>
      <c r="H1087" s="13" t="str">
        <f t="shared" si="64"/>
        <v/>
      </c>
    </row>
    <row r="1088" spans="1:8" x14ac:dyDescent="0.25">
      <c r="A1088" s="13">
        <v>74</v>
      </c>
      <c r="B1088" s="13" t="s">
        <v>622</v>
      </c>
      <c r="C1088" s="16">
        <v>41143</v>
      </c>
      <c r="D1088" s="13">
        <v>3600</v>
      </c>
      <c r="E1088" s="13">
        <f t="shared" si="67"/>
        <v>0</v>
      </c>
      <c r="F1088" s="13" t="str">
        <f t="shared" si="65"/>
        <v>2012-08</v>
      </c>
      <c r="G1088" s="13" t="str">
        <f t="shared" si="66"/>
        <v/>
      </c>
      <c r="H1088" s="13" t="str">
        <f t="shared" si="64"/>
        <v/>
      </c>
    </row>
    <row r="1089" spans="1:8" x14ac:dyDescent="0.25">
      <c r="A1089" s="13">
        <v>74</v>
      </c>
      <c r="B1089" s="13" t="s">
        <v>622</v>
      </c>
      <c r="C1089" s="16">
        <v>41145</v>
      </c>
      <c r="D1089" s="13">
        <v>3600</v>
      </c>
      <c r="E1089" s="13">
        <f t="shared" si="67"/>
        <v>0</v>
      </c>
      <c r="F1089" s="13" t="str">
        <f t="shared" si="65"/>
        <v>2012-08</v>
      </c>
      <c r="G1089" s="13" t="str">
        <f t="shared" si="66"/>
        <v/>
      </c>
      <c r="H1089" s="13" t="str">
        <f t="shared" si="64"/>
        <v/>
      </c>
    </row>
    <row r="1090" spans="1:8" x14ac:dyDescent="0.25">
      <c r="A1090" s="13">
        <v>74</v>
      </c>
      <c r="B1090" s="13" t="s">
        <v>622</v>
      </c>
      <c r="C1090" s="16">
        <v>41148</v>
      </c>
      <c r="D1090" s="13">
        <v>3600</v>
      </c>
      <c r="E1090" s="13">
        <f t="shared" si="67"/>
        <v>0</v>
      </c>
      <c r="F1090" s="13" t="str">
        <f t="shared" si="65"/>
        <v>2012-08</v>
      </c>
      <c r="G1090" s="13" t="str">
        <f t="shared" si="66"/>
        <v/>
      </c>
      <c r="H1090" s="13" t="str">
        <f t="shared" ref="H1090:H1153" si="68">IF(AND(B1090="Med B", F1090&gt;=VLOOKUP(A1090, A:F, 6, FALSE)), D1090, "")</f>
        <v/>
      </c>
    </row>
    <row r="1091" spans="1:8" x14ac:dyDescent="0.25">
      <c r="A1091" s="13">
        <v>74</v>
      </c>
      <c r="B1091" s="13" t="s">
        <v>622</v>
      </c>
      <c r="C1091" s="16">
        <v>41150</v>
      </c>
      <c r="D1091" s="13">
        <v>3600</v>
      </c>
      <c r="E1091" s="13">
        <f t="shared" si="67"/>
        <v>0</v>
      </c>
      <c r="F1091" s="13" t="str">
        <f t="shared" ref="F1091:F1154" si="69">TEXT(C1091, "yyyy-mm")</f>
        <v>2012-08</v>
      </c>
      <c r="G1091" s="13" t="str">
        <f t="shared" ref="G1091:G1154" si="70">IF(AND(
    B1091="Med A",
    C1091=_xlfn.MAXIFS(C:C, A:A, A1091, B:B, "Med A", F:F, F1091),
    SUMIFS(E:E, A:A, A1091) &gt; 0
  ),
  AVERAGEIFS(D:D, A:A, A1091, B:B, "Med A", F:F, F1091, C:C, "&gt;=" &amp; EOMONTH(C1091, -1) + 1, C:C, "&lt;=" &amp; C1091),
  "")</f>
        <v/>
      </c>
      <c r="H1091" s="13" t="str">
        <f t="shared" si="68"/>
        <v/>
      </c>
    </row>
    <row r="1092" spans="1:8" x14ac:dyDescent="0.25">
      <c r="A1092" s="13">
        <v>74</v>
      </c>
      <c r="B1092" s="13" t="s">
        <v>622</v>
      </c>
      <c r="C1092" s="16">
        <v>41152</v>
      </c>
      <c r="D1092" s="13">
        <v>3600</v>
      </c>
      <c r="E1092" s="13">
        <f t="shared" ref="E1092:E1155" si="71">IF(AND(B1092="Med A", B1093="Med B", A1092=A1093), 1, IF(AND(B1092="Med B", B1093="Med A", A1092=A1093), 1, 0))</f>
        <v>0</v>
      </c>
      <c r="F1092" s="13" t="str">
        <f t="shared" si="69"/>
        <v>2012-08</v>
      </c>
      <c r="G1092" s="13">
        <f t="shared" si="70"/>
        <v>3257.1428571428573</v>
      </c>
      <c r="H1092" s="13" t="str">
        <f t="shared" si="68"/>
        <v/>
      </c>
    </row>
    <row r="1093" spans="1:8" x14ac:dyDescent="0.25">
      <c r="A1093" s="13">
        <v>74</v>
      </c>
      <c r="B1093" s="13" t="s">
        <v>622</v>
      </c>
      <c r="C1093" s="16">
        <v>41155</v>
      </c>
      <c r="D1093" s="13">
        <v>3600</v>
      </c>
      <c r="E1093" s="13">
        <f t="shared" si="71"/>
        <v>0</v>
      </c>
      <c r="F1093" s="13" t="str">
        <f t="shared" si="69"/>
        <v>2012-09</v>
      </c>
      <c r="G1093" s="13" t="str">
        <f t="shared" si="70"/>
        <v/>
      </c>
      <c r="H1093" s="13" t="str">
        <f t="shared" si="68"/>
        <v/>
      </c>
    </row>
    <row r="1094" spans="1:8" x14ac:dyDescent="0.25">
      <c r="A1094" s="13">
        <v>74</v>
      </c>
      <c r="B1094" s="13" t="s">
        <v>622</v>
      </c>
      <c r="C1094" s="16">
        <v>41157</v>
      </c>
      <c r="D1094" s="13">
        <v>3600</v>
      </c>
      <c r="E1094" s="13">
        <f t="shared" si="71"/>
        <v>1</v>
      </c>
      <c r="F1094" s="13" t="str">
        <f t="shared" si="69"/>
        <v>2012-09</v>
      </c>
      <c r="G1094" s="13">
        <f t="shared" si="70"/>
        <v>3600</v>
      </c>
      <c r="H1094" s="13" t="str">
        <f t="shared" si="68"/>
        <v/>
      </c>
    </row>
    <row r="1095" spans="1:8" x14ac:dyDescent="0.25">
      <c r="A1095" s="13">
        <v>74</v>
      </c>
      <c r="B1095" s="13" t="s">
        <v>623</v>
      </c>
      <c r="C1095" s="16">
        <v>41192</v>
      </c>
      <c r="D1095" s="13">
        <v>4</v>
      </c>
      <c r="E1095" s="13">
        <f t="shared" si="71"/>
        <v>0</v>
      </c>
      <c r="F1095" s="13" t="str">
        <f t="shared" si="69"/>
        <v>2012-10</v>
      </c>
      <c r="G1095" s="13" t="str">
        <f t="shared" si="70"/>
        <v/>
      </c>
      <c r="H1095" s="13">
        <f t="shared" si="68"/>
        <v>4</v>
      </c>
    </row>
    <row r="1096" spans="1:8" x14ac:dyDescent="0.25">
      <c r="A1096" s="13">
        <v>74</v>
      </c>
      <c r="B1096" s="13" t="s">
        <v>623</v>
      </c>
      <c r="C1096" s="16">
        <v>41227</v>
      </c>
      <c r="D1096" s="13">
        <v>4</v>
      </c>
      <c r="E1096" s="13">
        <f t="shared" si="71"/>
        <v>0</v>
      </c>
      <c r="F1096" s="13" t="str">
        <f t="shared" si="69"/>
        <v>2012-11</v>
      </c>
      <c r="G1096" s="13" t="str">
        <f t="shared" si="70"/>
        <v/>
      </c>
      <c r="H1096" s="13">
        <f t="shared" si="68"/>
        <v>4</v>
      </c>
    </row>
    <row r="1097" spans="1:8" x14ac:dyDescent="0.25">
      <c r="A1097" s="13">
        <v>75</v>
      </c>
      <c r="B1097" s="13" t="s">
        <v>622</v>
      </c>
      <c r="C1097" s="16">
        <v>41102</v>
      </c>
      <c r="D1097" s="13">
        <v>10000</v>
      </c>
      <c r="E1097" s="13">
        <f t="shared" si="71"/>
        <v>0</v>
      </c>
      <c r="F1097" s="13" t="str">
        <f t="shared" si="69"/>
        <v>2012-07</v>
      </c>
      <c r="G1097" s="13" t="str">
        <f t="shared" si="70"/>
        <v/>
      </c>
      <c r="H1097" s="13" t="str">
        <f t="shared" si="68"/>
        <v/>
      </c>
    </row>
    <row r="1098" spans="1:8" x14ac:dyDescent="0.25">
      <c r="A1098" s="13">
        <v>75</v>
      </c>
      <c r="B1098" s="13" t="s">
        <v>622</v>
      </c>
      <c r="C1098" s="16">
        <v>41104</v>
      </c>
      <c r="D1098" s="13">
        <v>10000</v>
      </c>
      <c r="E1098" s="13">
        <f t="shared" si="71"/>
        <v>0</v>
      </c>
      <c r="F1098" s="13" t="str">
        <f t="shared" si="69"/>
        <v>2012-07</v>
      </c>
      <c r="G1098" s="13" t="str">
        <f t="shared" si="70"/>
        <v/>
      </c>
      <c r="H1098" s="13" t="str">
        <f t="shared" si="68"/>
        <v/>
      </c>
    </row>
    <row r="1099" spans="1:8" x14ac:dyDescent="0.25">
      <c r="A1099" s="13">
        <v>75</v>
      </c>
      <c r="B1099" s="13" t="s">
        <v>622</v>
      </c>
      <c r="C1099" s="16">
        <v>41107</v>
      </c>
      <c r="D1099" s="13">
        <v>10000</v>
      </c>
      <c r="E1099" s="13">
        <f t="shared" si="71"/>
        <v>0</v>
      </c>
      <c r="F1099" s="13" t="str">
        <f t="shared" si="69"/>
        <v>2012-07</v>
      </c>
      <c r="G1099" s="13" t="str">
        <f t="shared" si="70"/>
        <v/>
      </c>
      <c r="H1099" s="13" t="str">
        <f t="shared" si="68"/>
        <v/>
      </c>
    </row>
    <row r="1100" spans="1:8" x14ac:dyDescent="0.25">
      <c r="A1100" s="13">
        <v>75</v>
      </c>
      <c r="B1100" s="13" t="s">
        <v>622</v>
      </c>
      <c r="C1100" s="16">
        <v>41109</v>
      </c>
      <c r="D1100" s="13">
        <v>10000</v>
      </c>
      <c r="E1100" s="13">
        <f t="shared" si="71"/>
        <v>0</v>
      </c>
      <c r="F1100" s="13" t="str">
        <f t="shared" si="69"/>
        <v>2012-07</v>
      </c>
      <c r="G1100" s="13" t="str">
        <f t="shared" si="70"/>
        <v/>
      </c>
      <c r="H1100" s="13" t="str">
        <f t="shared" si="68"/>
        <v/>
      </c>
    </row>
    <row r="1101" spans="1:8" x14ac:dyDescent="0.25">
      <c r="A1101" s="13">
        <v>75</v>
      </c>
      <c r="B1101" s="13" t="s">
        <v>622</v>
      </c>
      <c r="C1101" s="16">
        <v>41111</v>
      </c>
      <c r="D1101" s="13">
        <v>12000</v>
      </c>
      <c r="E1101" s="13">
        <f t="shared" si="71"/>
        <v>0</v>
      </c>
      <c r="F1101" s="13" t="str">
        <f t="shared" si="69"/>
        <v>2012-07</v>
      </c>
      <c r="G1101" s="13" t="str">
        <f t="shared" si="70"/>
        <v/>
      </c>
      <c r="H1101" s="13" t="str">
        <f t="shared" si="68"/>
        <v/>
      </c>
    </row>
    <row r="1102" spans="1:8" x14ac:dyDescent="0.25">
      <c r="A1102" s="13">
        <v>75</v>
      </c>
      <c r="B1102" s="13" t="s">
        <v>622</v>
      </c>
      <c r="C1102" s="16">
        <v>41114</v>
      </c>
      <c r="D1102" s="13">
        <v>12000</v>
      </c>
      <c r="E1102" s="13">
        <f t="shared" si="71"/>
        <v>0</v>
      </c>
      <c r="F1102" s="13" t="str">
        <f t="shared" si="69"/>
        <v>2012-07</v>
      </c>
      <c r="G1102" s="13" t="str">
        <f t="shared" si="70"/>
        <v/>
      </c>
      <c r="H1102" s="13" t="str">
        <f t="shared" si="68"/>
        <v/>
      </c>
    </row>
    <row r="1103" spans="1:8" x14ac:dyDescent="0.25">
      <c r="A1103" s="13">
        <v>75</v>
      </c>
      <c r="B1103" s="13" t="s">
        <v>622</v>
      </c>
      <c r="C1103" s="16">
        <v>41116</v>
      </c>
      <c r="D1103" s="13">
        <v>12000</v>
      </c>
      <c r="E1103" s="13">
        <f t="shared" si="71"/>
        <v>0</v>
      </c>
      <c r="F1103" s="13" t="str">
        <f t="shared" si="69"/>
        <v>2012-07</v>
      </c>
      <c r="G1103" s="13" t="str">
        <f t="shared" si="70"/>
        <v/>
      </c>
      <c r="H1103" s="13" t="str">
        <f t="shared" si="68"/>
        <v/>
      </c>
    </row>
    <row r="1104" spans="1:8" x14ac:dyDescent="0.25">
      <c r="A1104" s="13">
        <v>75</v>
      </c>
      <c r="B1104" s="13" t="s">
        <v>622</v>
      </c>
      <c r="C1104" s="16">
        <v>41118</v>
      </c>
      <c r="D1104" s="13">
        <v>12000</v>
      </c>
      <c r="E1104" s="13">
        <f t="shared" si="71"/>
        <v>0</v>
      </c>
      <c r="F1104" s="13" t="str">
        <f t="shared" si="69"/>
        <v>2012-07</v>
      </c>
      <c r="G1104" s="13">
        <f t="shared" si="70"/>
        <v>11000</v>
      </c>
      <c r="H1104" s="13" t="str">
        <f t="shared" si="68"/>
        <v/>
      </c>
    </row>
    <row r="1105" spans="1:8" x14ac:dyDescent="0.25">
      <c r="A1105" s="13">
        <v>75</v>
      </c>
      <c r="B1105" s="13" t="s">
        <v>622</v>
      </c>
      <c r="C1105" s="16">
        <v>41122</v>
      </c>
      <c r="D1105" s="13">
        <v>12000</v>
      </c>
      <c r="E1105" s="13">
        <f t="shared" si="71"/>
        <v>0</v>
      </c>
      <c r="F1105" s="13" t="str">
        <f t="shared" si="69"/>
        <v>2012-08</v>
      </c>
      <c r="G1105" s="13" t="str">
        <f t="shared" si="70"/>
        <v/>
      </c>
      <c r="H1105" s="13" t="str">
        <f t="shared" si="68"/>
        <v/>
      </c>
    </row>
    <row r="1106" spans="1:8" x14ac:dyDescent="0.25">
      <c r="A1106" s="13">
        <v>75</v>
      </c>
      <c r="B1106" s="13" t="s">
        <v>622</v>
      </c>
      <c r="C1106" s="16">
        <v>41123</v>
      </c>
      <c r="D1106" s="13">
        <v>12000</v>
      </c>
      <c r="E1106" s="13">
        <f t="shared" si="71"/>
        <v>0</v>
      </c>
      <c r="F1106" s="13" t="str">
        <f t="shared" si="69"/>
        <v>2012-08</v>
      </c>
      <c r="G1106" s="13" t="str">
        <f t="shared" si="70"/>
        <v/>
      </c>
      <c r="H1106" s="13" t="str">
        <f t="shared" si="68"/>
        <v/>
      </c>
    </row>
    <row r="1107" spans="1:8" x14ac:dyDescent="0.25">
      <c r="A1107" s="13">
        <v>75</v>
      </c>
      <c r="B1107" s="13" t="s">
        <v>622</v>
      </c>
      <c r="C1107" s="16">
        <v>41125</v>
      </c>
      <c r="D1107" s="13">
        <v>13200</v>
      </c>
      <c r="E1107" s="13">
        <f t="shared" si="71"/>
        <v>0</v>
      </c>
      <c r="F1107" s="13" t="str">
        <f t="shared" si="69"/>
        <v>2012-08</v>
      </c>
      <c r="G1107" s="13" t="str">
        <f t="shared" si="70"/>
        <v/>
      </c>
      <c r="H1107" s="13" t="str">
        <f t="shared" si="68"/>
        <v/>
      </c>
    </row>
    <row r="1108" spans="1:8" x14ac:dyDescent="0.25">
      <c r="A1108" s="13">
        <v>75</v>
      </c>
      <c r="B1108" s="13" t="s">
        <v>622</v>
      </c>
      <c r="C1108" s="16">
        <v>41128</v>
      </c>
      <c r="D1108" s="13">
        <v>13200</v>
      </c>
      <c r="E1108" s="13">
        <f t="shared" si="71"/>
        <v>0</v>
      </c>
      <c r="F1108" s="13" t="str">
        <f t="shared" si="69"/>
        <v>2012-08</v>
      </c>
      <c r="G1108" s="13" t="str">
        <f t="shared" si="70"/>
        <v/>
      </c>
      <c r="H1108" s="13" t="str">
        <f t="shared" si="68"/>
        <v/>
      </c>
    </row>
    <row r="1109" spans="1:8" x14ac:dyDescent="0.25">
      <c r="A1109" s="13">
        <v>75</v>
      </c>
      <c r="B1109" s="13" t="s">
        <v>622</v>
      </c>
      <c r="C1109" s="16">
        <v>41130</v>
      </c>
      <c r="D1109" s="13">
        <v>13200</v>
      </c>
      <c r="E1109" s="13">
        <f t="shared" si="71"/>
        <v>0</v>
      </c>
      <c r="F1109" s="13" t="str">
        <f t="shared" si="69"/>
        <v>2012-08</v>
      </c>
      <c r="G1109" s="13" t="str">
        <f t="shared" si="70"/>
        <v/>
      </c>
      <c r="H1109" s="13" t="str">
        <f t="shared" si="68"/>
        <v/>
      </c>
    </row>
    <row r="1110" spans="1:8" x14ac:dyDescent="0.25">
      <c r="A1110" s="13">
        <v>75</v>
      </c>
      <c r="B1110" s="13" t="s">
        <v>622</v>
      </c>
      <c r="C1110" s="16">
        <v>41132</v>
      </c>
      <c r="D1110" s="13">
        <v>13200</v>
      </c>
      <c r="E1110" s="13">
        <f t="shared" si="71"/>
        <v>0</v>
      </c>
      <c r="F1110" s="13" t="str">
        <f t="shared" si="69"/>
        <v>2012-08</v>
      </c>
      <c r="G1110" s="13" t="str">
        <f t="shared" si="70"/>
        <v/>
      </c>
      <c r="H1110" s="13" t="str">
        <f t="shared" si="68"/>
        <v/>
      </c>
    </row>
    <row r="1111" spans="1:8" x14ac:dyDescent="0.25">
      <c r="A1111" s="13">
        <v>75</v>
      </c>
      <c r="B1111" s="13" t="s">
        <v>622</v>
      </c>
      <c r="C1111" s="16">
        <v>41135</v>
      </c>
      <c r="D1111" s="13">
        <v>13200</v>
      </c>
      <c r="E1111" s="13">
        <f t="shared" si="71"/>
        <v>0</v>
      </c>
      <c r="F1111" s="13" t="str">
        <f t="shared" si="69"/>
        <v>2012-08</v>
      </c>
      <c r="G1111" s="13" t="str">
        <f t="shared" si="70"/>
        <v/>
      </c>
      <c r="H1111" s="13" t="str">
        <f t="shared" si="68"/>
        <v/>
      </c>
    </row>
    <row r="1112" spans="1:8" x14ac:dyDescent="0.25">
      <c r="A1112" s="13">
        <v>75</v>
      </c>
      <c r="B1112" s="13" t="s">
        <v>622</v>
      </c>
      <c r="C1112" s="16">
        <v>41137</v>
      </c>
      <c r="D1112" s="13">
        <v>13200</v>
      </c>
      <c r="E1112" s="13">
        <f t="shared" si="71"/>
        <v>0</v>
      </c>
      <c r="F1112" s="13" t="str">
        <f t="shared" si="69"/>
        <v>2012-08</v>
      </c>
      <c r="G1112" s="13" t="str">
        <f t="shared" si="70"/>
        <v/>
      </c>
      <c r="H1112" s="13" t="str">
        <f t="shared" si="68"/>
        <v/>
      </c>
    </row>
    <row r="1113" spans="1:8" x14ac:dyDescent="0.25">
      <c r="A1113" s="13">
        <v>75</v>
      </c>
      <c r="B1113" s="13" t="s">
        <v>622</v>
      </c>
      <c r="C1113" s="16">
        <v>41139</v>
      </c>
      <c r="D1113" s="13">
        <v>13200</v>
      </c>
      <c r="E1113" s="13">
        <f t="shared" si="71"/>
        <v>0</v>
      </c>
      <c r="F1113" s="13" t="str">
        <f t="shared" si="69"/>
        <v>2012-08</v>
      </c>
      <c r="G1113" s="13" t="str">
        <f t="shared" si="70"/>
        <v/>
      </c>
      <c r="H1113" s="13" t="str">
        <f t="shared" si="68"/>
        <v/>
      </c>
    </row>
    <row r="1114" spans="1:8" x14ac:dyDescent="0.25">
      <c r="A1114" s="13">
        <v>75</v>
      </c>
      <c r="B1114" s="13" t="s">
        <v>622</v>
      </c>
      <c r="C1114" s="16">
        <v>41142</v>
      </c>
      <c r="D1114" s="13">
        <v>13200</v>
      </c>
      <c r="E1114" s="13">
        <f t="shared" si="71"/>
        <v>0</v>
      </c>
      <c r="F1114" s="13" t="str">
        <f t="shared" si="69"/>
        <v>2012-08</v>
      </c>
      <c r="G1114" s="13" t="str">
        <f t="shared" si="70"/>
        <v/>
      </c>
      <c r="H1114" s="13" t="str">
        <f t="shared" si="68"/>
        <v/>
      </c>
    </row>
    <row r="1115" spans="1:8" x14ac:dyDescent="0.25">
      <c r="A1115" s="13">
        <v>75</v>
      </c>
      <c r="B1115" s="13" t="s">
        <v>622</v>
      </c>
      <c r="C1115" s="16">
        <v>41144</v>
      </c>
      <c r="D1115" s="13">
        <v>13200</v>
      </c>
      <c r="E1115" s="13">
        <f t="shared" si="71"/>
        <v>0</v>
      </c>
      <c r="F1115" s="13" t="str">
        <f t="shared" si="69"/>
        <v>2012-08</v>
      </c>
      <c r="G1115" s="13" t="str">
        <f t="shared" si="70"/>
        <v/>
      </c>
      <c r="H1115" s="13" t="str">
        <f t="shared" si="68"/>
        <v/>
      </c>
    </row>
    <row r="1116" spans="1:8" x14ac:dyDescent="0.25">
      <c r="A1116" s="13">
        <v>75</v>
      </c>
      <c r="B1116" s="13" t="s">
        <v>622</v>
      </c>
      <c r="C1116" s="16">
        <v>41146</v>
      </c>
      <c r="D1116" s="13">
        <v>13200</v>
      </c>
      <c r="E1116" s="13">
        <f t="shared" si="71"/>
        <v>0</v>
      </c>
      <c r="F1116" s="13" t="str">
        <f t="shared" si="69"/>
        <v>2012-08</v>
      </c>
      <c r="G1116" s="13" t="str">
        <f t="shared" si="70"/>
        <v/>
      </c>
      <c r="H1116" s="13" t="str">
        <f t="shared" si="68"/>
        <v/>
      </c>
    </row>
    <row r="1117" spans="1:8" x14ac:dyDescent="0.25">
      <c r="A1117" s="13">
        <v>75</v>
      </c>
      <c r="B1117" s="13" t="s">
        <v>622</v>
      </c>
      <c r="C1117" s="16">
        <v>41149</v>
      </c>
      <c r="D1117" s="13">
        <v>13200</v>
      </c>
      <c r="E1117" s="13">
        <f t="shared" si="71"/>
        <v>0</v>
      </c>
      <c r="F1117" s="13" t="str">
        <f t="shared" si="69"/>
        <v>2012-08</v>
      </c>
      <c r="G1117" s="13" t="str">
        <f t="shared" si="70"/>
        <v/>
      </c>
      <c r="H1117" s="13" t="str">
        <f t="shared" si="68"/>
        <v/>
      </c>
    </row>
    <row r="1118" spans="1:8" x14ac:dyDescent="0.25">
      <c r="A1118" s="13">
        <v>75</v>
      </c>
      <c r="B1118" s="13" t="s">
        <v>622</v>
      </c>
      <c r="C1118" s="16">
        <v>41151</v>
      </c>
      <c r="D1118" s="13">
        <v>13200</v>
      </c>
      <c r="E1118" s="13">
        <f t="shared" si="71"/>
        <v>0</v>
      </c>
      <c r="F1118" s="13" t="str">
        <f t="shared" si="69"/>
        <v>2012-08</v>
      </c>
      <c r="G1118" s="13">
        <f t="shared" si="70"/>
        <v>13028.571428571429</v>
      </c>
      <c r="H1118" s="13" t="str">
        <f t="shared" si="68"/>
        <v/>
      </c>
    </row>
    <row r="1119" spans="1:8" x14ac:dyDescent="0.25">
      <c r="A1119" s="13">
        <v>75</v>
      </c>
      <c r="B1119" s="13" t="s">
        <v>622</v>
      </c>
      <c r="C1119" s="16">
        <v>41153</v>
      </c>
      <c r="D1119" s="13">
        <v>13200</v>
      </c>
      <c r="E1119" s="13">
        <f t="shared" si="71"/>
        <v>0</v>
      </c>
      <c r="F1119" s="13" t="str">
        <f t="shared" si="69"/>
        <v>2012-09</v>
      </c>
      <c r="G1119" s="13" t="str">
        <f t="shared" si="70"/>
        <v/>
      </c>
      <c r="H1119" s="13" t="str">
        <f t="shared" si="68"/>
        <v/>
      </c>
    </row>
    <row r="1120" spans="1:8" x14ac:dyDescent="0.25">
      <c r="A1120" s="13">
        <v>75</v>
      </c>
      <c r="B1120" s="13" t="s">
        <v>622</v>
      </c>
      <c r="C1120" s="16">
        <v>41157</v>
      </c>
      <c r="D1120" s="13">
        <v>13200</v>
      </c>
      <c r="E1120" s="13">
        <f t="shared" si="71"/>
        <v>0</v>
      </c>
      <c r="F1120" s="13" t="str">
        <f t="shared" si="69"/>
        <v>2012-09</v>
      </c>
      <c r="G1120" s="13" t="str">
        <f t="shared" si="70"/>
        <v/>
      </c>
      <c r="H1120" s="13" t="str">
        <f t="shared" si="68"/>
        <v/>
      </c>
    </row>
    <row r="1121" spans="1:8" x14ac:dyDescent="0.25">
      <c r="A1121" s="13">
        <v>75</v>
      </c>
      <c r="B1121" s="13" t="s">
        <v>622</v>
      </c>
      <c r="C1121" s="16">
        <v>41158</v>
      </c>
      <c r="D1121" s="13">
        <v>13200</v>
      </c>
      <c r="E1121" s="13">
        <f t="shared" si="71"/>
        <v>1</v>
      </c>
      <c r="F1121" s="13" t="str">
        <f t="shared" si="69"/>
        <v>2012-09</v>
      </c>
      <c r="G1121" s="13">
        <f t="shared" si="70"/>
        <v>13200</v>
      </c>
      <c r="H1121" s="13" t="str">
        <f t="shared" si="68"/>
        <v/>
      </c>
    </row>
    <row r="1122" spans="1:8" x14ac:dyDescent="0.25">
      <c r="A1122" s="13">
        <v>75</v>
      </c>
      <c r="B1122" s="13" t="s">
        <v>623</v>
      </c>
      <c r="C1122" s="16">
        <v>41172</v>
      </c>
      <c r="D1122" s="13">
        <v>16</v>
      </c>
      <c r="E1122" s="13">
        <f t="shared" si="71"/>
        <v>0</v>
      </c>
      <c r="F1122" s="13" t="str">
        <f t="shared" si="69"/>
        <v>2012-09</v>
      </c>
      <c r="G1122" s="13" t="str">
        <f t="shared" si="70"/>
        <v/>
      </c>
      <c r="H1122" s="13">
        <f t="shared" si="68"/>
        <v>16</v>
      </c>
    </row>
    <row r="1123" spans="1:8" x14ac:dyDescent="0.25">
      <c r="A1123" s="13">
        <v>75</v>
      </c>
      <c r="B1123" s="13" t="s">
        <v>623</v>
      </c>
      <c r="C1123" s="16">
        <v>41198</v>
      </c>
      <c r="D1123" s="13">
        <v>16</v>
      </c>
      <c r="E1123" s="13">
        <f t="shared" si="71"/>
        <v>0</v>
      </c>
      <c r="F1123" s="13" t="str">
        <f t="shared" si="69"/>
        <v>2012-10</v>
      </c>
      <c r="G1123" s="13" t="str">
        <f t="shared" si="70"/>
        <v/>
      </c>
      <c r="H1123" s="13">
        <f t="shared" si="68"/>
        <v>16</v>
      </c>
    </row>
    <row r="1124" spans="1:8" x14ac:dyDescent="0.25">
      <c r="A1124" s="13">
        <v>76</v>
      </c>
      <c r="B1124" s="13" t="s">
        <v>623</v>
      </c>
      <c r="C1124" s="16">
        <v>41214</v>
      </c>
      <c r="D1124" s="13">
        <v>10</v>
      </c>
      <c r="E1124" s="13">
        <f t="shared" si="71"/>
        <v>0</v>
      </c>
      <c r="F1124" s="13" t="str">
        <f t="shared" si="69"/>
        <v>2012-11</v>
      </c>
      <c r="G1124" s="13" t="str">
        <f t="shared" si="70"/>
        <v/>
      </c>
      <c r="H1124" s="13">
        <f t="shared" si="68"/>
        <v>10</v>
      </c>
    </row>
    <row r="1125" spans="1:8" x14ac:dyDescent="0.25">
      <c r="A1125" s="13">
        <v>77</v>
      </c>
      <c r="B1125" s="13" t="s">
        <v>622</v>
      </c>
      <c r="C1125" s="16">
        <v>41111</v>
      </c>
      <c r="D1125" s="13">
        <v>7400</v>
      </c>
      <c r="E1125" s="13">
        <f t="shared" si="71"/>
        <v>0</v>
      </c>
      <c r="F1125" s="13" t="str">
        <f t="shared" si="69"/>
        <v>2012-07</v>
      </c>
      <c r="G1125" s="13" t="str">
        <f t="shared" si="70"/>
        <v/>
      </c>
      <c r="H1125" s="13" t="str">
        <f t="shared" si="68"/>
        <v/>
      </c>
    </row>
    <row r="1126" spans="1:8" x14ac:dyDescent="0.25">
      <c r="A1126" s="13">
        <v>77</v>
      </c>
      <c r="B1126" s="13" t="s">
        <v>622</v>
      </c>
      <c r="C1126" s="16">
        <v>41114</v>
      </c>
      <c r="D1126" s="13">
        <v>7400</v>
      </c>
      <c r="E1126" s="13">
        <f t="shared" si="71"/>
        <v>0</v>
      </c>
      <c r="F1126" s="13" t="str">
        <f t="shared" si="69"/>
        <v>2012-07</v>
      </c>
      <c r="G1126" s="13" t="str">
        <f t="shared" si="70"/>
        <v/>
      </c>
      <c r="H1126" s="13" t="str">
        <f t="shared" si="68"/>
        <v/>
      </c>
    </row>
    <row r="1127" spans="1:8" x14ac:dyDescent="0.25">
      <c r="A1127" s="13">
        <v>77</v>
      </c>
      <c r="B1127" s="13" t="s">
        <v>622</v>
      </c>
      <c r="C1127" s="16">
        <v>41118</v>
      </c>
      <c r="D1127" s="13">
        <v>7400</v>
      </c>
      <c r="E1127" s="13">
        <f t="shared" si="71"/>
        <v>0</v>
      </c>
      <c r="F1127" s="13" t="str">
        <f t="shared" si="69"/>
        <v>2012-07</v>
      </c>
      <c r="G1127" s="13" t="str">
        <f t="shared" si="70"/>
        <v/>
      </c>
      <c r="H1127" s="13" t="str">
        <f t="shared" si="68"/>
        <v/>
      </c>
    </row>
    <row r="1128" spans="1:8" x14ac:dyDescent="0.25">
      <c r="A1128" s="13">
        <v>77</v>
      </c>
      <c r="B1128" s="13" t="s">
        <v>622</v>
      </c>
      <c r="C1128" s="16">
        <v>41121</v>
      </c>
      <c r="D1128" s="13">
        <v>7400</v>
      </c>
      <c r="E1128" s="13">
        <f t="shared" si="71"/>
        <v>0</v>
      </c>
      <c r="F1128" s="13" t="str">
        <f t="shared" si="69"/>
        <v>2012-07</v>
      </c>
      <c r="G1128" s="13">
        <f t="shared" si="70"/>
        <v>7400</v>
      </c>
      <c r="H1128" s="13" t="str">
        <f t="shared" si="68"/>
        <v/>
      </c>
    </row>
    <row r="1129" spans="1:8" x14ac:dyDescent="0.25">
      <c r="A1129" s="13">
        <v>77</v>
      </c>
      <c r="B1129" s="13" t="s">
        <v>622</v>
      </c>
      <c r="C1129" s="16">
        <v>41125</v>
      </c>
      <c r="D1129" s="13">
        <v>7400</v>
      </c>
      <c r="E1129" s="13">
        <f t="shared" si="71"/>
        <v>0</v>
      </c>
      <c r="F1129" s="13" t="str">
        <f t="shared" si="69"/>
        <v>2012-08</v>
      </c>
      <c r="G1129" s="13" t="str">
        <f t="shared" si="70"/>
        <v/>
      </c>
      <c r="H1129" s="13" t="str">
        <f t="shared" si="68"/>
        <v/>
      </c>
    </row>
    <row r="1130" spans="1:8" x14ac:dyDescent="0.25">
      <c r="A1130" s="13">
        <v>77</v>
      </c>
      <c r="B1130" s="13" t="s">
        <v>622</v>
      </c>
      <c r="C1130" s="16">
        <v>41128</v>
      </c>
      <c r="D1130" s="13">
        <v>7400</v>
      </c>
      <c r="E1130" s="13">
        <f t="shared" si="71"/>
        <v>0</v>
      </c>
      <c r="F1130" s="13" t="str">
        <f t="shared" si="69"/>
        <v>2012-08</v>
      </c>
      <c r="G1130" s="13" t="str">
        <f t="shared" si="70"/>
        <v/>
      </c>
      <c r="H1130" s="13" t="str">
        <f t="shared" si="68"/>
        <v/>
      </c>
    </row>
    <row r="1131" spans="1:8" x14ac:dyDescent="0.25">
      <c r="A1131" s="13">
        <v>77</v>
      </c>
      <c r="B1131" s="13" t="s">
        <v>622</v>
      </c>
      <c r="C1131" s="16">
        <v>41132</v>
      </c>
      <c r="D1131" s="13">
        <v>7400</v>
      </c>
      <c r="E1131" s="13">
        <f t="shared" si="71"/>
        <v>0</v>
      </c>
      <c r="F1131" s="13" t="str">
        <f t="shared" si="69"/>
        <v>2012-08</v>
      </c>
      <c r="G1131" s="13" t="str">
        <f t="shared" si="70"/>
        <v/>
      </c>
      <c r="H1131" s="13" t="str">
        <f t="shared" si="68"/>
        <v/>
      </c>
    </row>
    <row r="1132" spans="1:8" x14ac:dyDescent="0.25">
      <c r="A1132" s="13">
        <v>77</v>
      </c>
      <c r="B1132" s="13" t="s">
        <v>622</v>
      </c>
      <c r="C1132" s="16">
        <v>41135</v>
      </c>
      <c r="D1132" s="13">
        <v>7400</v>
      </c>
      <c r="E1132" s="13">
        <f t="shared" si="71"/>
        <v>1</v>
      </c>
      <c r="F1132" s="13" t="str">
        <f t="shared" si="69"/>
        <v>2012-08</v>
      </c>
      <c r="G1132" s="13">
        <f t="shared" si="70"/>
        <v>7400</v>
      </c>
      <c r="H1132" s="13" t="str">
        <f t="shared" si="68"/>
        <v/>
      </c>
    </row>
    <row r="1133" spans="1:8" x14ac:dyDescent="0.25">
      <c r="A1133" s="13">
        <v>77</v>
      </c>
      <c r="B1133" s="13" t="s">
        <v>623</v>
      </c>
      <c r="C1133" s="16">
        <v>41166</v>
      </c>
      <c r="D1133" s="13">
        <v>8</v>
      </c>
      <c r="E1133" s="13">
        <f t="shared" si="71"/>
        <v>0</v>
      </c>
      <c r="F1133" s="13" t="str">
        <f t="shared" si="69"/>
        <v>2012-09</v>
      </c>
      <c r="G1133" s="13" t="str">
        <f t="shared" si="70"/>
        <v/>
      </c>
      <c r="H1133" s="13">
        <f t="shared" si="68"/>
        <v>8</v>
      </c>
    </row>
    <row r="1134" spans="1:8" x14ac:dyDescent="0.25">
      <c r="A1134" s="13">
        <v>77</v>
      </c>
      <c r="B1134" s="13" t="s">
        <v>623</v>
      </c>
      <c r="C1134" s="16">
        <v>41243</v>
      </c>
      <c r="D1134" s="13">
        <v>10</v>
      </c>
      <c r="E1134" s="13">
        <f t="shared" si="71"/>
        <v>0</v>
      </c>
      <c r="F1134" s="13" t="str">
        <f t="shared" si="69"/>
        <v>2012-11</v>
      </c>
      <c r="G1134" s="13" t="str">
        <f t="shared" si="70"/>
        <v/>
      </c>
      <c r="H1134" s="13">
        <f t="shared" si="68"/>
        <v>10</v>
      </c>
    </row>
    <row r="1135" spans="1:8" x14ac:dyDescent="0.25">
      <c r="A1135" s="13">
        <v>78</v>
      </c>
      <c r="B1135" s="13" t="s">
        <v>622</v>
      </c>
      <c r="C1135" s="16">
        <v>41096</v>
      </c>
      <c r="D1135" s="13">
        <v>300</v>
      </c>
      <c r="E1135" s="13">
        <f t="shared" si="71"/>
        <v>0</v>
      </c>
      <c r="F1135" s="13" t="str">
        <f t="shared" si="69"/>
        <v>2012-07</v>
      </c>
      <c r="G1135" s="13" t="str">
        <f t="shared" si="70"/>
        <v/>
      </c>
      <c r="H1135" s="13" t="str">
        <f t="shared" si="68"/>
        <v/>
      </c>
    </row>
    <row r="1136" spans="1:8" x14ac:dyDescent="0.25">
      <c r="A1136" s="13">
        <v>78</v>
      </c>
      <c r="B1136" s="13" t="s">
        <v>622</v>
      </c>
      <c r="C1136" s="16">
        <v>41103</v>
      </c>
      <c r="D1136" s="13">
        <v>300</v>
      </c>
      <c r="E1136" s="13">
        <f t="shared" si="71"/>
        <v>0</v>
      </c>
      <c r="F1136" s="13" t="str">
        <f t="shared" si="69"/>
        <v>2012-07</v>
      </c>
      <c r="G1136" s="13" t="str">
        <f t="shared" si="70"/>
        <v/>
      </c>
      <c r="H1136" s="13" t="str">
        <f t="shared" si="68"/>
        <v/>
      </c>
    </row>
    <row r="1137" spans="1:8" x14ac:dyDescent="0.25">
      <c r="A1137" s="13">
        <v>78</v>
      </c>
      <c r="B1137" s="13" t="s">
        <v>622</v>
      </c>
      <c r="C1137" s="16">
        <v>41110</v>
      </c>
      <c r="D1137" s="13">
        <v>300</v>
      </c>
      <c r="E1137" s="13">
        <f t="shared" si="71"/>
        <v>0</v>
      </c>
      <c r="F1137" s="13" t="str">
        <f t="shared" si="69"/>
        <v>2012-07</v>
      </c>
      <c r="G1137" s="13" t="str">
        <f t="shared" si="70"/>
        <v/>
      </c>
      <c r="H1137" s="13" t="str">
        <f t="shared" si="68"/>
        <v/>
      </c>
    </row>
    <row r="1138" spans="1:8" x14ac:dyDescent="0.25">
      <c r="A1138" s="13">
        <v>78</v>
      </c>
      <c r="B1138" s="13" t="s">
        <v>622</v>
      </c>
      <c r="C1138" s="16">
        <v>41117</v>
      </c>
      <c r="D1138" s="13">
        <v>300</v>
      </c>
      <c r="E1138" s="13">
        <f t="shared" si="71"/>
        <v>0</v>
      </c>
      <c r="F1138" s="13" t="str">
        <f t="shared" si="69"/>
        <v>2012-07</v>
      </c>
      <c r="G1138" s="13" t="str">
        <f t="shared" si="70"/>
        <v/>
      </c>
      <c r="H1138" s="13" t="str">
        <f t="shared" si="68"/>
        <v/>
      </c>
    </row>
    <row r="1139" spans="1:8" x14ac:dyDescent="0.25">
      <c r="A1139" s="13">
        <v>78</v>
      </c>
      <c r="B1139" s="13" t="s">
        <v>622</v>
      </c>
      <c r="C1139" s="16">
        <v>41124</v>
      </c>
      <c r="D1139" s="13">
        <v>300</v>
      </c>
      <c r="E1139" s="13">
        <f t="shared" si="71"/>
        <v>0</v>
      </c>
      <c r="F1139" s="13" t="str">
        <f t="shared" si="69"/>
        <v>2012-08</v>
      </c>
      <c r="G1139" s="13" t="str">
        <f t="shared" si="70"/>
        <v/>
      </c>
      <c r="H1139" s="13" t="str">
        <f t="shared" si="68"/>
        <v/>
      </c>
    </row>
    <row r="1140" spans="1:8" x14ac:dyDescent="0.25">
      <c r="A1140" s="13">
        <v>78</v>
      </c>
      <c r="B1140" s="13" t="s">
        <v>622</v>
      </c>
      <c r="C1140" s="16">
        <v>41131</v>
      </c>
      <c r="D1140" s="13">
        <v>300</v>
      </c>
      <c r="E1140" s="13">
        <f t="shared" si="71"/>
        <v>0</v>
      </c>
      <c r="F1140" s="13" t="str">
        <f t="shared" si="69"/>
        <v>2012-08</v>
      </c>
      <c r="G1140" s="13" t="str">
        <f t="shared" si="70"/>
        <v/>
      </c>
      <c r="H1140" s="13" t="str">
        <f t="shared" si="68"/>
        <v/>
      </c>
    </row>
    <row r="1141" spans="1:8" x14ac:dyDescent="0.25">
      <c r="A1141" s="13">
        <v>78</v>
      </c>
      <c r="B1141" s="13" t="s">
        <v>622</v>
      </c>
      <c r="C1141" s="16">
        <v>41138</v>
      </c>
      <c r="D1141" s="13">
        <v>300</v>
      </c>
      <c r="E1141" s="13">
        <f t="shared" si="71"/>
        <v>0</v>
      </c>
      <c r="F1141" s="13" t="str">
        <f t="shared" si="69"/>
        <v>2012-08</v>
      </c>
      <c r="G1141" s="13" t="str">
        <f t="shared" si="70"/>
        <v/>
      </c>
      <c r="H1141" s="13" t="str">
        <f t="shared" si="68"/>
        <v/>
      </c>
    </row>
    <row r="1142" spans="1:8" x14ac:dyDescent="0.25">
      <c r="A1142" s="13">
        <v>79</v>
      </c>
      <c r="B1142" s="13" t="s">
        <v>622</v>
      </c>
      <c r="C1142" s="16">
        <v>41247</v>
      </c>
      <c r="D1142" s="13">
        <v>5600</v>
      </c>
      <c r="E1142" s="13">
        <f t="shared" si="71"/>
        <v>0</v>
      </c>
      <c r="F1142" s="13" t="str">
        <f t="shared" si="69"/>
        <v>2012-12</v>
      </c>
      <c r="G1142" s="13" t="str">
        <f t="shared" si="70"/>
        <v/>
      </c>
      <c r="H1142" s="13" t="str">
        <f t="shared" si="68"/>
        <v/>
      </c>
    </row>
    <row r="1143" spans="1:8" x14ac:dyDescent="0.25">
      <c r="A1143" s="13">
        <v>80</v>
      </c>
      <c r="B1143" s="13" t="s">
        <v>622</v>
      </c>
      <c r="C1143" s="16">
        <v>41092</v>
      </c>
      <c r="D1143" s="13">
        <v>9600</v>
      </c>
      <c r="E1143" s="13">
        <f t="shared" si="71"/>
        <v>0</v>
      </c>
      <c r="F1143" s="13" t="str">
        <f t="shared" si="69"/>
        <v>2012-07</v>
      </c>
      <c r="G1143" s="13" t="str">
        <f t="shared" si="70"/>
        <v/>
      </c>
      <c r="H1143" s="13" t="str">
        <f t="shared" si="68"/>
        <v/>
      </c>
    </row>
    <row r="1144" spans="1:8" x14ac:dyDescent="0.25">
      <c r="A1144" s="13">
        <v>80</v>
      </c>
      <c r="B1144" s="13" t="s">
        <v>622</v>
      </c>
      <c r="C1144" s="16">
        <v>41094</v>
      </c>
      <c r="D1144" s="13">
        <v>9600</v>
      </c>
      <c r="E1144" s="13">
        <f t="shared" si="71"/>
        <v>0</v>
      </c>
      <c r="F1144" s="13" t="str">
        <f t="shared" si="69"/>
        <v>2012-07</v>
      </c>
      <c r="G1144" s="13" t="str">
        <f t="shared" si="70"/>
        <v/>
      </c>
      <c r="H1144" s="13" t="str">
        <f t="shared" si="68"/>
        <v/>
      </c>
    </row>
    <row r="1145" spans="1:8" x14ac:dyDescent="0.25">
      <c r="A1145" s="13">
        <v>80</v>
      </c>
      <c r="B1145" s="13" t="s">
        <v>622</v>
      </c>
      <c r="C1145" s="16">
        <v>41096</v>
      </c>
      <c r="D1145" s="13">
        <v>9600</v>
      </c>
      <c r="E1145" s="13">
        <f t="shared" si="71"/>
        <v>0</v>
      </c>
      <c r="F1145" s="13" t="str">
        <f t="shared" si="69"/>
        <v>2012-07</v>
      </c>
      <c r="G1145" s="13" t="str">
        <f t="shared" si="70"/>
        <v/>
      </c>
      <c r="H1145" s="13" t="str">
        <f t="shared" si="68"/>
        <v/>
      </c>
    </row>
    <row r="1146" spans="1:8" x14ac:dyDescent="0.25">
      <c r="A1146" s="13">
        <v>80</v>
      </c>
      <c r="B1146" s="13" t="s">
        <v>622</v>
      </c>
      <c r="C1146" s="16">
        <v>41099</v>
      </c>
      <c r="D1146" s="13">
        <v>9600</v>
      </c>
      <c r="E1146" s="13">
        <f t="shared" si="71"/>
        <v>0</v>
      </c>
      <c r="F1146" s="13" t="str">
        <f t="shared" si="69"/>
        <v>2012-07</v>
      </c>
      <c r="G1146" s="13" t="str">
        <f t="shared" si="70"/>
        <v/>
      </c>
      <c r="H1146" s="13" t="str">
        <f t="shared" si="68"/>
        <v/>
      </c>
    </row>
    <row r="1147" spans="1:8" x14ac:dyDescent="0.25">
      <c r="A1147" s="13">
        <v>80</v>
      </c>
      <c r="B1147" s="13" t="s">
        <v>622</v>
      </c>
      <c r="C1147" s="16">
        <v>41101</v>
      </c>
      <c r="D1147" s="13">
        <v>9600</v>
      </c>
      <c r="E1147" s="13">
        <f t="shared" si="71"/>
        <v>0</v>
      </c>
      <c r="F1147" s="13" t="str">
        <f t="shared" si="69"/>
        <v>2012-07</v>
      </c>
      <c r="G1147" s="13" t="str">
        <f t="shared" si="70"/>
        <v/>
      </c>
      <c r="H1147" s="13" t="str">
        <f t="shared" si="68"/>
        <v/>
      </c>
    </row>
    <row r="1148" spans="1:8" x14ac:dyDescent="0.25">
      <c r="A1148" s="13">
        <v>80</v>
      </c>
      <c r="B1148" s="13" t="s">
        <v>622</v>
      </c>
      <c r="C1148" s="16">
        <v>41103</v>
      </c>
      <c r="D1148" s="13">
        <v>9600</v>
      </c>
      <c r="E1148" s="13">
        <f t="shared" si="71"/>
        <v>0</v>
      </c>
      <c r="F1148" s="13" t="str">
        <f t="shared" si="69"/>
        <v>2012-07</v>
      </c>
      <c r="G1148" s="13" t="str">
        <f t="shared" si="70"/>
        <v/>
      </c>
      <c r="H1148" s="13" t="str">
        <f t="shared" si="68"/>
        <v/>
      </c>
    </row>
    <row r="1149" spans="1:8" x14ac:dyDescent="0.25">
      <c r="A1149" s="13">
        <v>80</v>
      </c>
      <c r="B1149" s="13" t="s">
        <v>622</v>
      </c>
      <c r="C1149" s="16">
        <v>41106</v>
      </c>
      <c r="D1149" s="13">
        <v>9600</v>
      </c>
      <c r="E1149" s="13">
        <f t="shared" si="71"/>
        <v>0</v>
      </c>
      <c r="F1149" s="13" t="str">
        <f t="shared" si="69"/>
        <v>2012-07</v>
      </c>
      <c r="G1149" s="13" t="str">
        <f t="shared" si="70"/>
        <v/>
      </c>
      <c r="H1149" s="13" t="str">
        <f t="shared" si="68"/>
        <v/>
      </c>
    </row>
    <row r="1150" spans="1:8" x14ac:dyDescent="0.25">
      <c r="A1150" s="13">
        <v>80</v>
      </c>
      <c r="B1150" s="13" t="s">
        <v>622</v>
      </c>
      <c r="C1150" s="16">
        <v>41108</v>
      </c>
      <c r="D1150" s="13">
        <v>9600</v>
      </c>
      <c r="E1150" s="13">
        <f t="shared" si="71"/>
        <v>0</v>
      </c>
      <c r="F1150" s="13" t="str">
        <f t="shared" si="69"/>
        <v>2012-07</v>
      </c>
      <c r="G1150" s="13" t="str">
        <f t="shared" si="70"/>
        <v/>
      </c>
      <c r="H1150" s="13" t="str">
        <f t="shared" si="68"/>
        <v/>
      </c>
    </row>
    <row r="1151" spans="1:8" x14ac:dyDescent="0.25">
      <c r="A1151" s="13">
        <v>80</v>
      </c>
      <c r="B1151" s="13" t="s">
        <v>622</v>
      </c>
      <c r="C1151" s="16">
        <v>41110</v>
      </c>
      <c r="D1151" s="13">
        <v>9600</v>
      </c>
      <c r="E1151" s="13">
        <f t="shared" si="71"/>
        <v>0</v>
      </c>
      <c r="F1151" s="13" t="str">
        <f t="shared" si="69"/>
        <v>2012-07</v>
      </c>
      <c r="G1151" s="13" t="str">
        <f t="shared" si="70"/>
        <v/>
      </c>
      <c r="H1151" s="13" t="str">
        <f t="shared" si="68"/>
        <v/>
      </c>
    </row>
    <row r="1152" spans="1:8" x14ac:dyDescent="0.25">
      <c r="A1152" s="13">
        <v>80</v>
      </c>
      <c r="B1152" s="13" t="s">
        <v>622</v>
      </c>
      <c r="C1152" s="16">
        <v>41113</v>
      </c>
      <c r="D1152" s="13">
        <v>9600</v>
      </c>
      <c r="E1152" s="13">
        <f t="shared" si="71"/>
        <v>0</v>
      </c>
      <c r="F1152" s="13" t="str">
        <f t="shared" si="69"/>
        <v>2012-07</v>
      </c>
      <c r="G1152" s="13" t="str">
        <f t="shared" si="70"/>
        <v/>
      </c>
      <c r="H1152" s="13" t="str">
        <f t="shared" si="68"/>
        <v/>
      </c>
    </row>
    <row r="1153" spans="1:8" x14ac:dyDescent="0.25">
      <c r="A1153" s="13">
        <v>80</v>
      </c>
      <c r="B1153" s="13" t="s">
        <v>622</v>
      </c>
      <c r="C1153" s="16">
        <v>41115</v>
      </c>
      <c r="D1153" s="13">
        <v>9600</v>
      </c>
      <c r="E1153" s="13">
        <f t="shared" si="71"/>
        <v>0</v>
      </c>
      <c r="F1153" s="13" t="str">
        <f t="shared" si="69"/>
        <v>2012-07</v>
      </c>
      <c r="G1153" s="13" t="str">
        <f t="shared" si="70"/>
        <v/>
      </c>
      <c r="H1153" s="13" t="str">
        <f t="shared" si="68"/>
        <v/>
      </c>
    </row>
    <row r="1154" spans="1:8" x14ac:dyDescent="0.25">
      <c r="A1154" s="13">
        <v>80</v>
      </c>
      <c r="B1154" s="13" t="s">
        <v>622</v>
      </c>
      <c r="C1154" s="16">
        <v>41117</v>
      </c>
      <c r="D1154" s="13">
        <v>9600</v>
      </c>
      <c r="E1154" s="13">
        <f t="shared" si="71"/>
        <v>0</v>
      </c>
      <c r="F1154" s="13" t="str">
        <f t="shared" si="69"/>
        <v>2012-07</v>
      </c>
      <c r="G1154" s="13" t="str">
        <f t="shared" si="70"/>
        <v/>
      </c>
      <c r="H1154" s="13" t="str">
        <f t="shared" ref="H1154:H1217" si="72">IF(AND(B1154="Med B", F1154&gt;=VLOOKUP(A1154, A:F, 6, FALSE)), D1154, "")</f>
        <v/>
      </c>
    </row>
    <row r="1155" spans="1:8" x14ac:dyDescent="0.25">
      <c r="A1155" s="13">
        <v>80</v>
      </c>
      <c r="B1155" s="13" t="s">
        <v>622</v>
      </c>
      <c r="C1155" s="16">
        <v>41120</v>
      </c>
      <c r="D1155" s="13">
        <v>9600</v>
      </c>
      <c r="E1155" s="13">
        <f t="shared" si="71"/>
        <v>0</v>
      </c>
      <c r="F1155" s="13" t="str">
        <f t="shared" ref="F1155:F1218" si="73">TEXT(C1155, "yyyy-mm")</f>
        <v>2012-07</v>
      </c>
      <c r="G1155" s="13" t="str">
        <f t="shared" ref="G1155:G1218" si="74">IF(AND(
    B1155="Med A",
    C1155=_xlfn.MAXIFS(C:C, A:A, A1155, B:B, "Med A", F:F, F1155),
    SUMIFS(E:E, A:A, A1155) &gt; 0
  ),
  AVERAGEIFS(D:D, A:A, A1155, B:B, "Med A", F:F, F1155, C:C, "&gt;=" &amp; EOMONTH(C1155, -1) + 1, C:C, "&lt;=" &amp; C1155),
  "")</f>
        <v/>
      </c>
      <c r="H1155" s="13" t="str">
        <f t="shared" si="72"/>
        <v/>
      </c>
    </row>
    <row r="1156" spans="1:8" x14ac:dyDescent="0.25">
      <c r="A1156" s="13">
        <v>80</v>
      </c>
      <c r="B1156" s="13" t="s">
        <v>622</v>
      </c>
      <c r="C1156" s="16">
        <v>41122</v>
      </c>
      <c r="D1156" s="13">
        <v>9600</v>
      </c>
      <c r="E1156" s="13">
        <f t="shared" ref="E1156:E1219" si="75">IF(AND(B1156="Med A", B1157="Med B", A1156=A1157), 1, IF(AND(B1156="Med B", B1157="Med A", A1156=A1157), 1, 0))</f>
        <v>0</v>
      </c>
      <c r="F1156" s="13" t="str">
        <f t="shared" si="73"/>
        <v>2012-08</v>
      </c>
      <c r="G1156" s="13" t="str">
        <f t="shared" si="74"/>
        <v/>
      </c>
      <c r="H1156" s="13" t="str">
        <f t="shared" si="72"/>
        <v/>
      </c>
    </row>
    <row r="1157" spans="1:8" x14ac:dyDescent="0.25">
      <c r="A1157" s="13">
        <v>80</v>
      </c>
      <c r="B1157" s="13" t="s">
        <v>622</v>
      </c>
      <c r="C1157" s="16">
        <v>41124</v>
      </c>
      <c r="D1157" s="13">
        <v>9600</v>
      </c>
      <c r="E1157" s="13">
        <f t="shared" si="75"/>
        <v>0</v>
      </c>
      <c r="F1157" s="13" t="str">
        <f t="shared" si="73"/>
        <v>2012-08</v>
      </c>
      <c r="G1157" s="13" t="str">
        <f t="shared" si="74"/>
        <v/>
      </c>
      <c r="H1157" s="13" t="str">
        <f t="shared" si="72"/>
        <v/>
      </c>
    </row>
    <row r="1158" spans="1:8" x14ac:dyDescent="0.25">
      <c r="A1158" s="13">
        <v>80</v>
      </c>
      <c r="B1158" s="13" t="s">
        <v>622</v>
      </c>
      <c r="C1158" s="16">
        <v>41127</v>
      </c>
      <c r="D1158" s="13">
        <v>9600</v>
      </c>
      <c r="E1158" s="13">
        <f t="shared" si="75"/>
        <v>0</v>
      </c>
      <c r="F1158" s="13" t="str">
        <f t="shared" si="73"/>
        <v>2012-08</v>
      </c>
      <c r="G1158" s="13" t="str">
        <f t="shared" si="74"/>
        <v/>
      </c>
      <c r="H1158" s="13" t="str">
        <f t="shared" si="72"/>
        <v/>
      </c>
    </row>
    <row r="1159" spans="1:8" x14ac:dyDescent="0.25">
      <c r="A1159" s="13">
        <v>80</v>
      </c>
      <c r="B1159" s="13" t="s">
        <v>622</v>
      </c>
      <c r="C1159" s="16">
        <v>41129</v>
      </c>
      <c r="D1159" s="13">
        <v>9600</v>
      </c>
      <c r="E1159" s="13">
        <f t="shared" si="75"/>
        <v>0</v>
      </c>
      <c r="F1159" s="13" t="str">
        <f t="shared" si="73"/>
        <v>2012-08</v>
      </c>
      <c r="G1159" s="13" t="str">
        <f t="shared" si="74"/>
        <v/>
      </c>
      <c r="H1159" s="13" t="str">
        <f t="shared" si="72"/>
        <v/>
      </c>
    </row>
    <row r="1160" spans="1:8" x14ac:dyDescent="0.25">
      <c r="A1160" s="13">
        <v>80</v>
      </c>
      <c r="B1160" s="13" t="s">
        <v>622</v>
      </c>
      <c r="C1160" s="16">
        <v>41131</v>
      </c>
      <c r="D1160" s="13">
        <v>9600</v>
      </c>
      <c r="E1160" s="13">
        <f t="shared" si="75"/>
        <v>0</v>
      </c>
      <c r="F1160" s="13" t="str">
        <f t="shared" si="73"/>
        <v>2012-08</v>
      </c>
      <c r="G1160" s="13" t="str">
        <f t="shared" si="74"/>
        <v/>
      </c>
      <c r="H1160" s="13" t="str">
        <f t="shared" si="72"/>
        <v/>
      </c>
    </row>
    <row r="1161" spans="1:8" x14ac:dyDescent="0.25">
      <c r="A1161" s="13">
        <v>80</v>
      </c>
      <c r="B1161" s="13" t="s">
        <v>622</v>
      </c>
      <c r="C1161" s="16">
        <v>41134</v>
      </c>
      <c r="D1161" s="13">
        <v>9600</v>
      </c>
      <c r="E1161" s="13">
        <f t="shared" si="75"/>
        <v>0</v>
      </c>
      <c r="F1161" s="13" t="str">
        <f t="shared" si="73"/>
        <v>2012-08</v>
      </c>
      <c r="G1161" s="13" t="str">
        <f t="shared" si="74"/>
        <v/>
      </c>
      <c r="H1161" s="13" t="str">
        <f t="shared" si="72"/>
        <v/>
      </c>
    </row>
    <row r="1162" spans="1:8" x14ac:dyDescent="0.25">
      <c r="A1162" s="13">
        <v>80</v>
      </c>
      <c r="B1162" s="13" t="s">
        <v>622</v>
      </c>
      <c r="C1162" s="16">
        <v>41136</v>
      </c>
      <c r="D1162" s="13">
        <v>9600</v>
      </c>
      <c r="E1162" s="13">
        <f t="shared" si="75"/>
        <v>0</v>
      </c>
      <c r="F1162" s="13" t="str">
        <f t="shared" si="73"/>
        <v>2012-08</v>
      </c>
      <c r="G1162" s="13" t="str">
        <f t="shared" si="74"/>
        <v/>
      </c>
      <c r="H1162" s="13" t="str">
        <f t="shared" si="72"/>
        <v/>
      </c>
    </row>
    <row r="1163" spans="1:8" x14ac:dyDescent="0.25">
      <c r="A1163" s="13">
        <v>80</v>
      </c>
      <c r="B1163" s="13" t="s">
        <v>622</v>
      </c>
      <c r="C1163" s="16">
        <v>41138</v>
      </c>
      <c r="D1163" s="13">
        <v>9600</v>
      </c>
      <c r="E1163" s="13">
        <f t="shared" si="75"/>
        <v>0</v>
      </c>
      <c r="F1163" s="13" t="str">
        <f t="shared" si="73"/>
        <v>2012-08</v>
      </c>
      <c r="G1163" s="13" t="str">
        <f t="shared" si="74"/>
        <v/>
      </c>
      <c r="H1163" s="13" t="str">
        <f t="shared" si="72"/>
        <v/>
      </c>
    </row>
    <row r="1164" spans="1:8" x14ac:dyDescent="0.25">
      <c r="A1164" s="13">
        <v>80</v>
      </c>
      <c r="B1164" s="13" t="s">
        <v>622</v>
      </c>
      <c r="C1164" s="16">
        <v>41141</v>
      </c>
      <c r="D1164" s="13">
        <v>9600</v>
      </c>
      <c r="E1164" s="13">
        <f t="shared" si="75"/>
        <v>0</v>
      </c>
      <c r="F1164" s="13" t="str">
        <f t="shared" si="73"/>
        <v>2012-08</v>
      </c>
      <c r="G1164" s="13" t="str">
        <f t="shared" si="74"/>
        <v/>
      </c>
      <c r="H1164" s="13" t="str">
        <f t="shared" si="72"/>
        <v/>
      </c>
    </row>
    <row r="1165" spans="1:8" x14ac:dyDescent="0.25">
      <c r="A1165" s="13">
        <v>80</v>
      </c>
      <c r="B1165" s="13" t="s">
        <v>622</v>
      </c>
      <c r="C1165" s="16">
        <v>41143</v>
      </c>
      <c r="D1165" s="13">
        <v>9600</v>
      </c>
      <c r="E1165" s="13">
        <f t="shared" si="75"/>
        <v>0</v>
      </c>
      <c r="F1165" s="13" t="str">
        <f t="shared" si="73"/>
        <v>2012-08</v>
      </c>
      <c r="G1165" s="13" t="str">
        <f t="shared" si="74"/>
        <v/>
      </c>
      <c r="H1165" s="13" t="str">
        <f t="shared" si="72"/>
        <v/>
      </c>
    </row>
    <row r="1166" spans="1:8" x14ac:dyDescent="0.25">
      <c r="A1166" s="13">
        <v>80</v>
      </c>
      <c r="B1166" s="13" t="s">
        <v>622</v>
      </c>
      <c r="C1166" s="16">
        <v>41145</v>
      </c>
      <c r="D1166" s="13">
        <v>9600</v>
      </c>
      <c r="E1166" s="13">
        <f t="shared" si="75"/>
        <v>0</v>
      </c>
      <c r="F1166" s="13" t="str">
        <f t="shared" si="73"/>
        <v>2012-08</v>
      </c>
      <c r="G1166" s="13" t="str">
        <f t="shared" si="74"/>
        <v/>
      </c>
      <c r="H1166" s="13" t="str">
        <f t="shared" si="72"/>
        <v/>
      </c>
    </row>
    <row r="1167" spans="1:8" x14ac:dyDescent="0.25">
      <c r="A1167" s="13">
        <v>80</v>
      </c>
      <c r="B1167" s="13" t="s">
        <v>622</v>
      </c>
      <c r="C1167" s="16">
        <v>41148</v>
      </c>
      <c r="D1167" s="13">
        <v>9600</v>
      </c>
      <c r="E1167" s="13">
        <f t="shared" si="75"/>
        <v>0</v>
      </c>
      <c r="F1167" s="13" t="str">
        <f t="shared" si="73"/>
        <v>2012-08</v>
      </c>
      <c r="G1167" s="13" t="str">
        <f t="shared" si="74"/>
        <v/>
      </c>
      <c r="H1167" s="13" t="str">
        <f t="shared" si="72"/>
        <v/>
      </c>
    </row>
    <row r="1168" spans="1:8" x14ac:dyDescent="0.25">
      <c r="A1168" s="13">
        <v>80</v>
      </c>
      <c r="B1168" s="13" t="s">
        <v>622</v>
      </c>
      <c r="C1168" s="16">
        <v>41150</v>
      </c>
      <c r="D1168" s="13">
        <v>9600</v>
      </c>
      <c r="E1168" s="13">
        <f t="shared" si="75"/>
        <v>0</v>
      </c>
      <c r="F1168" s="13" t="str">
        <f t="shared" si="73"/>
        <v>2012-08</v>
      </c>
      <c r="G1168" s="13" t="str">
        <f t="shared" si="74"/>
        <v/>
      </c>
      <c r="H1168" s="13" t="str">
        <f t="shared" si="72"/>
        <v/>
      </c>
    </row>
    <row r="1169" spans="1:8" x14ac:dyDescent="0.25">
      <c r="A1169" s="13">
        <v>80</v>
      </c>
      <c r="B1169" s="13" t="s">
        <v>622</v>
      </c>
      <c r="C1169" s="16">
        <v>41152</v>
      </c>
      <c r="D1169" s="13">
        <v>9600</v>
      </c>
      <c r="E1169" s="13">
        <f t="shared" si="75"/>
        <v>0</v>
      </c>
      <c r="F1169" s="13" t="str">
        <f t="shared" si="73"/>
        <v>2012-08</v>
      </c>
      <c r="G1169" s="13" t="str">
        <f t="shared" si="74"/>
        <v/>
      </c>
      <c r="H1169" s="13" t="str">
        <f t="shared" si="72"/>
        <v/>
      </c>
    </row>
    <row r="1170" spans="1:8" x14ac:dyDescent="0.25">
      <c r="A1170" s="13">
        <v>80</v>
      </c>
      <c r="B1170" s="13" t="s">
        <v>622</v>
      </c>
      <c r="C1170" s="16">
        <v>41155</v>
      </c>
      <c r="D1170" s="13">
        <v>9600</v>
      </c>
      <c r="E1170" s="13">
        <f t="shared" si="75"/>
        <v>0</v>
      </c>
      <c r="F1170" s="13" t="str">
        <f t="shared" si="73"/>
        <v>2012-09</v>
      </c>
      <c r="G1170" s="13" t="str">
        <f t="shared" si="74"/>
        <v/>
      </c>
      <c r="H1170" s="13" t="str">
        <f t="shared" si="72"/>
        <v/>
      </c>
    </row>
    <row r="1171" spans="1:8" x14ac:dyDescent="0.25">
      <c r="A1171" s="13">
        <v>80</v>
      </c>
      <c r="B1171" s="13" t="s">
        <v>622</v>
      </c>
      <c r="C1171" s="16">
        <v>41157</v>
      </c>
      <c r="D1171" s="13">
        <v>9600</v>
      </c>
      <c r="E1171" s="13">
        <f t="shared" si="75"/>
        <v>0</v>
      </c>
      <c r="F1171" s="13" t="str">
        <f t="shared" si="73"/>
        <v>2012-09</v>
      </c>
      <c r="G1171" s="13" t="str">
        <f t="shared" si="74"/>
        <v/>
      </c>
      <c r="H1171" s="13" t="str">
        <f t="shared" si="72"/>
        <v/>
      </c>
    </row>
    <row r="1172" spans="1:8" x14ac:dyDescent="0.25">
      <c r="A1172" s="13">
        <v>81</v>
      </c>
      <c r="B1172" s="13" t="s">
        <v>622</v>
      </c>
      <c r="C1172" s="16">
        <v>41093</v>
      </c>
      <c r="D1172" s="13">
        <v>4300</v>
      </c>
      <c r="E1172" s="13">
        <f t="shared" si="75"/>
        <v>0</v>
      </c>
      <c r="F1172" s="13" t="str">
        <f t="shared" si="73"/>
        <v>2012-07</v>
      </c>
      <c r="G1172" s="13" t="str">
        <f t="shared" si="74"/>
        <v/>
      </c>
      <c r="H1172" s="13" t="str">
        <f t="shared" si="72"/>
        <v/>
      </c>
    </row>
    <row r="1173" spans="1:8" x14ac:dyDescent="0.25">
      <c r="A1173" s="13">
        <v>81</v>
      </c>
      <c r="B1173" s="13" t="s">
        <v>622</v>
      </c>
      <c r="C1173" s="16">
        <v>41095</v>
      </c>
      <c r="D1173" s="13">
        <v>4300</v>
      </c>
      <c r="E1173" s="13">
        <f t="shared" si="75"/>
        <v>0</v>
      </c>
      <c r="F1173" s="13" t="str">
        <f t="shared" si="73"/>
        <v>2012-07</v>
      </c>
      <c r="G1173" s="13" t="str">
        <f t="shared" si="74"/>
        <v/>
      </c>
      <c r="H1173" s="13" t="str">
        <f t="shared" si="72"/>
        <v/>
      </c>
    </row>
    <row r="1174" spans="1:8" x14ac:dyDescent="0.25">
      <c r="A1174" s="13">
        <v>81</v>
      </c>
      <c r="B1174" s="13" t="s">
        <v>622</v>
      </c>
      <c r="C1174" s="16">
        <v>41097</v>
      </c>
      <c r="D1174" s="13">
        <v>4700</v>
      </c>
      <c r="E1174" s="13">
        <f t="shared" si="75"/>
        <v>0</v>
      </c>
      <c r="F1174" s="13" t="str">
        <f t="shared" si="73"/>
        <v>2012-07</v>
      </c>
      <c r="G1174" s="13" t="str">
        <f t="shared" si="74"/>
        <v/>
      </c>
      <c r="H1174" s="13" t="str">
        <f t="shared" si="72"/>
        <v/>
      </c>
    </row>
    <row r="1175" spans="1:8" x14ac:dyDescent="0.25">
      <c r="A1175" s="13">
        <v>81</v>
      </c>
      <c r="B1175" s="13" t="s">
        <v>622</v>
      </c>
      <c r="C1175" s="16">
        <v>41100</v>
      </c>
      <c r="D1175" s="13">
        <v>4700</v>
      </c>
      <c r="E1175" s="13">
        <f t="shared" si="75"/>
        <v>0</v>
      </c>
      <c r="F1175" s="13" t="str">
        <f t="shared" si="73"/>
        <v>2012-07</v>
      </c>
      <c r="G1175" s="13" t="str">
        <f t="shared" si="74"/>
        <v/>
      </c>
      <c r="H1175" s="13" t="str">
        <f t="shared" si="72"/>
        <v/>
      </c>
    </row>
    <row r="1176" spans="1:8" x14ac:dyDescent="0.25">
      <c r="A1176" s="13">
        <v>81</v>
      </c>
      <c r="B1176" s="13" t="s">
        <v>622</v>
      </c>
      <c r="C1176" s="16">
        <v>41102</v>
      </c>
      <c r="D1176" s="13">
        <v>4700</v>
      </c>
      <c r="E1176" s="13">
        <f t="shared" si="75"/>
        <v>0</v>
      </c>
      <c r="F1176" s="13" t="str">
        <f t="shared" si="73"/>
        <v>2012-07</v>
      </c>
      <c r="G1176" s="13" t="str">
        <f t="shared" si="74"/>
        <v/>
      </c>
      <c r="H1176" s="13" t="str">
        <f t="shared" si="72"/>
        <v/>
      </c>
    </row>
    <row r="1177" spans="1:8" x14ac:dyDescent="0.25">
      <c r="A1177" s="13">
        <v>81</v>
      </c>
      <c r="B1177" s="13" t="s">
        <v>622</v>
      </c>
      <c r="C1177" s="16">
        <v>41104</v>
      </c>
      <c r="D1177" s="13">
        <v>4700</v>
      </c>
      <c r="E1177" s="13">
        <f t="shared" si="75"/>
        <v>0</v>
      </c>
      <c r="F1177" s="13" t="str">
        <f t="shared" si="73"/>
        <v>2012-07</v>
      </c>
      <c r="G1177" s="13" t="str">
        <f t="shared" si="74"/>
        <v/>
      </c>
      <c r="H1177" s="13" t="str">
        <f t="shared" si="72"/>
        <v/>
      </c>
    </row>
    <row r="1178" spans="1:8" x14ac:dyDescent="0.25">
      <c r="A1178" s="13">
        <v>81</v>
      </c>
      <c r="B1178" s="13" t="s">
        <v>622</v>
      </c>
      <c r="C1178" s="16">
        <v>41107</v>
      </c>
      <c r="D1178" s="13">
        <v>4700</v>
      </c>
      <c r="E1178" s="13">
        <f t="shared" si="75"/>
        <v>0</v>
      </c>
      <c r="F1178" s="13" t="str">
        <f t="shared" si="73"/>
        <v>2012-07</v>
      </c>
      <c r="G1178" s="13" t="str">
        <f t="shared" si="74"/>
        <v/>
      </c>
      <c r="H1178" s="13" t="str">
        <f t="shared" si="72"/>
        <v/>
      </c>
    </row>
    <row r="1179" spans="1:8" x14ac:dyDescent="0.25">
      <c r="A1179" s="13">
        <v>81</v>
      </c>
      <c r="B1179" s="13" t="s">
        <v>622</v>
      </c>
      <c r="C1179" s="16">
        <v>41109</v>
      </c>
      <c r="D1179" s="13">
        <v>4700</v>
      </c>
      <c r="E1179" s="13">
        <f t="shared" si="75"/>
        <v>0</v>
      </c>
      <c r="F1179" s="13" t="str">
        <f t="shared" si="73"/>
        <v>2012-07</v>
      </c>
      <c r="G1179" s="13" t="str">
        <f t="shared" si="74"/>
        <v/>
      </c>
      <c r="H1179" s="13" t="str">
        <f t="shared" si="72"/>
        <v/>
      </c>
    </row>
    <row r="1180" spans="1:8" x14ac:dyDescent="0.25">
      <c r="A1180" s="13">
        <v>81</v>
      </c>
      <c r="B1180" s="13" t="s">
        <v>622</v>
      </c>
      <c r="C1180" s="16">
        <v>41114</v>
      </c>
      <c r="D1180" s="13">
        <v>5700</v>
      </c>
      <c r="E1180" s="13">
        <f t="shared" si="75"/>
        <v>0</v>
      </c>
      <c r="F1180" s="13" t="str">
        <f t="shared" si="73"/>
        <v>2012-07</v>
      </c>
      <c r="G1180" s="13" t="str">
        <f t="shared" si="74"/>
        <v/>
      </c>
      <c r="H1180" s="13" t="str">
        <f t="shared" si="72"/>
        <v/>
      </c>
    </row>
    <row r="1181" spans="1:8" x14ac:dyDescent="0.25">
      <c r="A1181" s="13">
        <v>81</v>
      </c>
      <c r="B1181" s="13" t="s">
        <v>622</v>
      </c>
      <c r="C1181" s="16">
        <v>41117</v>
      </c>
      <c r="D1181" s="13">
        <v>5700</v>
      </c>
      <c r="E1181" s="13">
        <f t="shared" si="75"/>
        <v>0</v>
      </c>
      <c r="F1181" s="13" t="str">
        <f t="shared" si="73"/>
        <v>2012-07</v>
      </c>
      <c r="G1181" s="13" t="str">
        <f t="shared" si="74"/>
        <v/>
      </c>
      <c r="H1181" s="13" t="str">
        <f t="shared" si="72"/>
        <v/>
      </c>
    </row>
    <row r="1182" spans="1:8" x14ac:dyDescent="0.25">
      <c r="A1182" s="13">
        <v>81</v>
      </c>
      <c r="B1182" s="13" t="s">
        <v>622</v>
      </c>
      <c r="C1182" s="16">
        <v>41118</v>
      </c>
      <c r="D1182" s="13">
        <v>5700</v>
      </c>
      <c r="E1182" s="13">
        <f t="shared" si="75"/>
        <v>0</v>
      </c>
      <c r="F1182" s="13" t="str">
        <f t="shared" si="73"/>
        <v>2012-07</v>
      </c>
      <c r="G1182" s="13" t="str">
        <f t="shared" si="74"/>
        <v/>
      </c>
      <c r="H1182" s="13" t="str">
        <f t="shared" si="72"/>
        <v/>
      </c>
    </row>
    <row r="1183" spans="1:8" x14ac:dyDescent="0.25">
      <c r="A1183" s="13">
        <v>81</v>
      </c>
      <c r="B1183" s="13" t="s">
        <v>622</v>
      </c>
      <c r="C1183" s="16">
        <v>41121</v>
      </c>
      <c r="D1183" s="13">
        <v>5700</v>
      </c>
      <c r="E1183" s="13">
        <f t="shared" si="75"/>
        <v>0</v>
      </c>
      <c r="F1183" s="13" t="str">
        <f t="shared" si="73"/>
        <v>2012-07</v>
      </c>
      <c r="G1183" s="13">
        <f t="shared" si="74"/>
        <v>4966.666666666667</v>
      </c>
      <c r="H1183" s="13" t="str">
        <f t="shared" si="72"/>
        <v/>
      </c>
    </row>
    <row r="1184" spans="1:8" x14ac:dyDescent="0.25">
      <c r="A1184" s="13">
        <v>81</v>
      </c>
      <c r="B1184" s="13" t="s">
        <v>622</v>
      </c>
      <c r="C1184" s="16">
        <v>41123</v>
      </c>
      <c r="D1184" s="13">
        <v>5700</v>
      </c>
      <c r="E1184" s="13">
        <f t="shared" si="75"/>
        <v>0</v>
      </c>
      <c r="F1184" s="13" t="str">
        <f t="shared" si="73"/>
        <v>2012-08</v>
      </c>
      <c r="G1184" s="13" t="str">
        <f t="shared" si="74"/>
        <v/>
      </c>
      <c r="H1184" s="13" t="str">
        <f t="shared" si="72"/>
        <v/>
      </c>
    </row>
    <row r="1185" spans="1:8" x14ac:dyDescent="0.25">
      <c r="A1185" s="13">
        <v>81</v>
      </c>
      <c r="B1185" s="13" t="s">
        <v>622</v>
      </c>
      <c r="C1185" s="16">
        <v>41125</v>
      </c>
      <c r="D1185" s="13">
        <v>6900</v>
      </c>
      <c r="E1185" s="13">
        <f t="shared" si="75"/>
        <v>0</v>
      </c>
      <c r="F1185" s="13" t="str">
        <f t="shared" si="73"/>
        <v>2012-08</v>
      </c>
      <c r="G1185" s="13" t="str">
        <f t="shared" si="74"/>
        <v/>
      </c>
      <c r="H1185" s="13" t="str">
        <f t="shared" si="72"/>
        <v/>
      </c>
    </row>
    <row r="1186" spans="1:8" x14ac:dyDescent="0.25">
      <c r="A1186" s="13">
        <v>81</v>
      </c>
      <c r="B1186" s="13" t="s">
        <v>622</v>
      </c>
      <c r="C1186" s="16">
        <v>41128</v>
      </c>
      <c r="D1186" s="13">
        <v>6900</v>
      </c>
      <c r="E1186" s="13">
        <f t="shared" si="75"/>
        <v>0</v>
      </c>
      <c r="F1186" s="13" t="str">
        <f t="shared" si="73"/>
        <v>2012-08</v>
      </c>
      <c r="G1186" s="13" t="str">
        <f t="shared" si="74"/>
        <v/>
      </c>
      <c r="H1186" s="13" t="str">
        <f t="shared" si="72"/>
        <v/>
      </c>
    </row>
    <row r="1187" spans="1:8" x14ac:dyDescent="0.25">
      <c r="A1187" s="13">
        <v>81</v>
      </c>
      <c r="B1187" s="13" t="s">
        <v>622</v>
      </c>
      <c r="C1187" s="16">
        <v>41130</v>
      </c>
      <c r="D1187" s="13">
        <v>6900</v>
      </c>
      <c r="E1187" s="13">
        <f t="shared" si="75"/>
        <v>0</v>
      </c>
      <c r="F1187" s="13" t="str">
        <f t="shared" si="73"/>
        <v>2012-08</v>
      </c>
      <c r="G1187" s="13" t="str">
        <f t="shared" si="74"/>
        <v/>
      </c>
      <c r="H1187" s="13" t="str">
        <f t="shared" si="72"/>
        <v/>
      </c>
    </row>
    <row r="1188" spans="1:8" x14ac:dyDescent="0.25">
      <c r="A1188" s="13">
        <v>81</v>
      </c>
      <c r="B1188" s="13" t="s">
        <v>622</v>
      </c>
      <c r="C1188" s="16">
        <v>41132</v>
      </c>
      <c r="D1188" s="13">
        <v>6900</v>
      </c>
      <c r="E1188" s="13">
        <f t="shared" si="75"/>
        <v>0</v>
      </c>
      <c r="F1188" s="13" t="str">
        <f t="shared" si="73"/>
        <v>2012-08</v>
      </c>
      <c r="G1188" s="13" t="str">
        <f t="shared" si="74"/>
        <v/>
      </c>
      <c r="H1188" s="13" t="str">
        <f t="shared" si="72"/>
        <v/>
      </c>
    </row>
    <row r="1189" spans="1:8" x14ac:dyDescent="0.25">
      <c r="A1189" s="13">
        <v>81</v>
      </c>
      <c r="B1189" s="13" t="s">
        <v>622</v>
      </c>
      <c r="C1189" s="16">
        <v>41135</v>
      </c>
      <c r="D1189" s="13">
        <v>6900</v>
      </c>
      <c r="E1189" s="13">
        <f t="shared" si="75"/>
        <v>0</v>
      </c>
      <c r="F1189" s="13" t="str">
        <f t="shared" si="73"/>
        <v>2012-08</v>
      </c>
      <c r="G1189" s="13" t="str">
        <f t="shared" si="74"/>
        <v/>
      </c>
      <c r="H1189" s="13" t="str">
        <f t="shared" si="72"/>
        <v/>
      </c>
    </row>
    <row r="1190" spans="1:8" x14ac:dyDescent="0.25">
      <c r="A1190" s="13">
        <v>81</v>
      </c>
      <c r="B1190" s="13" t="s">
        <v>622</v>
      </c>
      <c r="C1190" s="16">
        <v>41137</v>
      </c>
      <c r="D1190" s="13">
        <v>6900</v>
      </c>
      <c r="E1190" s="13">
        <f t="shared" si="75"/>
        <v>0</v>
      </c>
      <c r="F1190" s="13" t="str">
        <f t="shared" si="73"/>
        <v>2012-08</v>
      </c>
      <c r="G1190" s="13" t="str">
        <f t="shared" si="74"/>
        <v/>
      </c>
      <c r="H1190" s="13" t="str">
        <f t="shared" si="72"/>
        <v/>
      </c>
    </row>
    <row r="1191" spans="1:8" x14ac:dyDescent="0.25">
      <c r="A1191" s="13">
        <v>81</v>
      </c>
      <c r="B1191" s="13" t="s">
        <v>622</v>
      </c>
      <c r="C1191" s="16">
        <v>41139</v>
      </c>
      <c r="D1191" s="13">
        <v>7600</v>
      </c>
      <c r="E1191" s="13">
        <f t="shared" si="75"/>
        <v>0</v>
      </c>
      <c r="F1191" s="13" t="str">
        <f t="shared" si="73"/>
        <v>2012-08</v>
      </c>
      <c r="G1191" s="13" t="str">
        <f t="shared" si="74"/>
        <v/>
      </c>
      <c r="H1191" s="13" t="str">
        <f t="shared" si="72"/>
        <v/>
      </c>
    </row>
    <row r="1192" spans="1:8" x14ac:dyDescent="0.25">
      <c r="A1192" s="13">
        <v>81</v>
      </c>
      <c r="B1192" s="13" t="s">
        <v>622</v>
      </c>
      <c r="C1192" s="16">
        <v>41142</v>
      </c>
      <c r="D1192" s="13">
        <v>7600</v>
      </c>
      <c r="E1192" s="13">
        <f t="shared" si="75"/>
        <v>0</v>
      </c>
      <c r="F1192" s="13" t="str">
        <f t="shared" si="73"/>
        <v>2012-08</v>
      </c>
      <c r="G1192" s="13" t="str">
        <f t="shared" si="74"/>
        <v/>
      </c>
      <c r="H1192" s="13" t="str">
        <f t="shared" si="72"/>
        <v/>
      </c>
    </row>
    <row r="1193" spans="1:8" x14ac:dyDescent="0.25">
      <c r="A1193" s="13">
        <v>81</v>
      </c>
      <c r="B1193" s="13" t="s">
        <v>622</v>
      </c>
      <c r="C1193" s="16">
        <v>41144</v>
      </c>
      <c r="D1193" s="13">
        <v>7600</v>
      </c>
      <c r="E1193" s="13">
        <f t="shared" si="75"/>
        <v>0</v>
      </c>
      <c r="F1193" s="13" t="str">
        <f t="shared" si="73"/>
        <v>2012-08</v>
      </c>
      <c r="G1193" s="13" t="str">
        <f t="shared" si="74"/>
        <v/>
      </c>
      <c r="H1193" s="13" t="str">
        <f t="shared" si="72"/>
        <v/>
      </c>
    </row>
    <row r="1194" spans="1:8" x14ac:dyDescent="0.25">
      <c r="A1194" s="13">
        <v>81</v>
      </c>
      <c r="B1194" s="13" t="s">
        <v>622</v>
      </c>
      <c r="C1194" s="16">
        <v>41146</v>
      </c>
      <c r="D1194" s="13">
        <v>7600</v>
      </c>
      <c r="E1194" s="13">
        <f t="shared" si="75"/>
        <v>0</v>
      </c>
      <c r="F1194" s="13" t="str">
        <f t="shared" si="73"/>
        <v>2012-08</v>
      </c>
      <c r="G1194" s="13" t="str">
        <f t="shared" si="74"/>
        <v/>
      </c>
      <c r="H1194" s="13" t="str">
        <f t="shared" si="72"/>
        <v/>
      </c>
    </row>
    <row r="1195" spans="1:8" x14ac:dyDescent="0.25">
      <c r="A1195" s="13">
        <v>81</v>
      </c>
      <c r="B1195" s="13" t="s">
        <v>622</v>
      </c>
      <c r="C1195" s="16">
        <v>41149</v>
      </c>
      <c r="D1195" s="13">
        <v>7600</v>
      </c>
      <c r="E1195" s="13">
        <f t="shared" si="75"/>
        <v>0</v>
      </c>
      <c r="F1195" s="13" t="str">
        <f t="shared" si="73"/>
        <v>2012-08</v>
      </c>
      <c r="G1195" s="13" t="str">
        <f t="shared" si="74"/>
        <v/>
      </c>
      <c r="H1195" s="13" t="str">
        <f t="shared" si="72"/>
        <v/>
      </c>
    </row>
    <row r="1196" spans="1:8" x14ac:dyDescent="0.25">
      <c r="A1196" s="13">
        <v>81</v>
      </c>
      <c r="B1196" s="13" t="s">
        <v>622</v>
      </c>
      <c r="C1196" s="16">
        <v>41151</v>
      </c>
      <c r="D1196" s="13">
        <v>7600</v>
      </c>
      <c r="E1196" s="13">
        <f t="shared" si="75"/>
        <v>0</v>
      </c>
      <c r="F1196" s="13" t="str">
        <f t="shared" si="73"/>
        <v>2012-08</v>
      </c>
      <c r="G1196" s="13">
        <f t="shared" si="74"/>
        <v>7130.7692307692305</v>
      </c>
      <c r="H1196" s="13" t="str">
        <f t="shared" si="72"/>
        <v/>
      </c>
    </row>
    <row r="1197" spans="1:8" x14ac:dyDescent="0.25">
      <c r="A1197" s="13">
        <v>81</v>
      </c>
      <c r="B1197" s="13" t="s">
        <v>622</v>
      </c>
      <c r="C1197" s="16">
        <v>41153</v>
      </c>
      <c r="D1197" s="13">
        <v>7600</v>
      </c>
      <c r="E1197" s="13">
        <f t="shared" si="75"/>
        <v>0</v>
      </c>
      <c r="F1197" s="13" t="str">
        <f t="shared" si="73"/>
        <v>2012-09</v>
      </c>
      <c r="G1197" s="13" t="str">
        <f t="shared" si="74"/>
        <v/>
      </c>
      <c r="H1197" s="13" t="str">
        <f t="shared" si="72"/>
        <v/>
      </c>
    </row>
    <row r="1198" spans="1:8" x14ac:dyDescent="0.25">
      <c r="A1198" s="13">
        <v>81</v>
      </c>
      <c r="B1198" s="13" t="s">
        <v>622</v>
      </c>
      <c r="C1198" s="16">
        <v>41156</v>
      </c>
      <c r="D1198" s="13">
        <v>7600</v>
      </c>
      <c r="E1198" s="13">
        <f t="shared" si="75"/>
        <v>0</v>
      </c>
      <c r="F1198" s="13" t="str">
        <f t="shared" si="73"/>
        <v>2012-09</v>
      </c>
      <c r="G1198" s="13" t="str">
        <f t="shared" si="74"/>
        <v/>
      </c>
      <c r="H1198" s="13" t="str">
        <f t="shared" si="72"/>
        <v/>
      </c>
    </row>
    <row r="1199" spans="1:8" x14ac:dyDescent="0.25">
      <c r="A1199" s="13">
        <v>81</v>
      </c>
      <c r="B1199" s="13" t="s">
        <v>622</v>
      </c>
      <c r="C1199" s="16">
        <v>41158</v>
      </c>
      <c r="D1199" s="13">
        <v>8400</v>
      </c>
      <c r="E1199" s="13">
        <f t="shared" si="75"/>
        <v>1</v>
      </c>
      <c r="F1199" s="13" t="str">
        <f t="shared" si="73"/>
        <v>2012-09</v>
      </c>
      <c r="G1199" s="13">
        <f t="shared" si="74"/>
        <v>7866.666666666667</v>
      </c>
      <c r="H1199" s="13" t="str">
        <f t="shared" si="72"/>
        <v/>
      </c>
    </row>
    <row r="1200" spans="1:8" x14ac:dyDescent="0.25">
      <c r="A1200" s="13">
        <v>81</v>
      </c>
      <c r="B1200" s="13" t="s">
        <v>623</v>
      </c>
      <c r="C1200" s="16">
        <v>41165</v>
      </c>
      <c r="D1200" s="13">
        <v>10</v>
      </c>
      <c r="E1200" s="13">
        <f t="shared" si="75"/>
        <v>0</v>
      </c>
      <c r="F1200" s="13" t="str">
        <f t="shared" si="73"/>
        <v>2012-09</v>
      </c>
      <c r="G1200" s="13" t="str">
        <f t="shared" si="74"/>
        <v/>
      </c>
      <c r="H1200" s="13">
        <f t="shared" si="72"/>
        <v>10</v>
      </c>
    </row>
    <row r="1201" spans="1:8" x14ac:dyDescent="0.25">
      <c r="A1201" s="13">
        <v>81</v>
      </c>
      <c r="B1201" s="13" t="s">
        <v>623</v>
      </c>
      <c r="C1201" s="16">
        <v>41193</v>
      </c>
      <c r="D1201" s="13">
        <v>10</v>
      </c>
      <c r="E1201" s="13">
        <f t="shared" si="75"/>
        <v>0</v>
      </c>
      <c r="F1201" s="13" t="str">
        <f t="shared" si="73"/>
        <v>2012-10</v>
      </c>
      <c r="G1201" s="13" t="str">
        <f t="shared" si="74"/>
        <v/>
      </c>
      <c r="H1201" s="13">
        <f t="shared" si="72"/>
        <v>10</v>
      </c>
    </row>
    <row r="1202" spans="1:8" x14ac:dyDescent="0.25">
      <c r="A1202" s="13">
        <v>81</v>
      </c>
      <c r="B1202" s="13" t="s">
        <v>623</v>
      </c>
      <c r="C1202" s="16">
        <v>41228</v>
      </c>
      <c r="D1202" s="13">
        <v>13</v>
      </c>
      <c r="E1202" s="13">
        <f t="shared" si="75"/>
        <v>0</v>
      </c>
      <c r="F1202" s="13" t="str">
        <f t="shared" si="73"/>
        <v>2012-11</v>
      </c>
      <c r="G1202" s="13" t="str">
        <f t="shared" si="74"/>
        <v/>
      </c>
      <c r="H1202" s="13">
        <f t="shared" si="72"/>
        <v>13</v>
      </c>
    </row>
    <row r="1203" spans="1:8" x14ac:dyDescent="0.25">
      <c r="A1203" s="13">
        <v>82</v>
      </c>
      <c r="B1203" s="13" t="s">
        <v>622</v>
      </c>
      <c r="C1203" s="16">
        <v>41096</v>
      </c>
      <c r="D1203" s="13">
        <v>1000</v>
      </c>
      <c r="E1203" s="13">
        <f t="shared" si="75"/>
        <v>0</v>
      </c>
      <c r="F1203" s="13" t="str">
        <f t="shared" si="73"/>
        <v>2012-07</v>
      </c>
      <c r="G1203" s="13" t="str">
        <f t="shared" si="74"/>
        <v/>
      </c>
      <c r="H1203" s="13" t="str">
        <f t="shared" si="72"/>
        <v/>
      </c>
    </row>
    <row r="1204" spans="1:8" x14ac:dyDescent="0.25">
      <c r="A1204" s="13">
        <v>82</v>
      </c>
      <c r="B1204" s="13" t="s">
        <v>622</v>
      </c>
      <c r="C1204" s="16">
        <v>41099</v>
      </c>
      <c r="D1204" s="13">
        <v>1000</v>
      </c>
      <c r="E1204" s="13">
        <f t="shared" si="75"/>
        <v>0</v>
      </c>
      <c r="F1204" s="13" t="str">
        <f t="shared" si="73"/>
        <v>2012-07</v>
      </c>
      <c r="G1204" s="13" t="str">
        <f t="shared" si="74"/>
        <v/>
      </c>
      <c r="H1204" s="13" t="str">
        <f t="shared" si="72"/>
        <v/>
      </c>
    </row>
    <row r="1205" spans="1:8" x14ac:dyDescent="0.25">
      <c r="A1205" s="13">
        <v>82</v>
      </c>
      <c r="B1205" s="13" t="s">
        <v>622</v>
      </c>
      <c r="C1205" s="16">
        <v>41101</v>
      </c>
      <c r="D1205" s="13">
        <v>1000</v>
      </c>
      <c r="E1205" s="13">
        <f t="shared" si="75"/>
        <v>0</v>
      </c>
      <c r="F1205" s="13" t="str">
        <f t="shared" si="73"/>
        <v>2012-07</v>
      </c>
      <c r="G1205" s="13" t="str">
        <f t="shared" si="74"/>
        <v/>
      </c>
      <c r="H1205" s="13" t="str">
        <f t="shared" si="72"/>
        <v/>
      </c>
    </row>
    <row r="1206" spans="1:8" x14ac:dyDescent="0.25">
      <c r="A1206" s="13">
        <v>82</v>
      </c>
      <c r="B1206" s="13" t="s">
        <v>622</v>
      </c>
      <c r="C1206" s="16">
        <v>41103</v>
      </c>
      <c r="D1206" s="13">
        <v>1000</v>
      </c>
      <c r="E1206" s="13">
        <f t="shared" si="75"/>
        <v>0</v>
      </c>
      <c r="F1206" s="13" t="str">
        <f t="shared" si="73"/>
        <v>2012-07</v>
      </c>
      <c r="G1206" s="13" t="str">
        <f t="shared" si="74"/>
        <v/>
      </c>
      <c r="H1206" s="13" t="str">
        <f t="shared" si="72"/>
        <v/>
      </c>
    </row>
    <row r="1207" spans="1:8" x14ac:dyDescent="0.25">
      <c r="A1207" s="13">
        <v>82</v>
      </c>
      <c r="B1207" s="13" t="s">
        <v>622</v>
      </c>
      <c r="C1207" s="16">
        <v>41106</v>
      </c>
      <c r="D1207" s="13">
        <v>1000</v>
      </c>
      <c r="E1207" s="13">
        <f t="shared" si="75"/>
        <v>0</v>
      </c>
      <c r="F1207" s="13" t="str">
        <f t="shared" si="73"/>
        <v>2012-07</v>
      </c>
      <c r="G1207" s="13" t="str">
        <f t="shared" si="74"/>
        <v/>
      </c>
      <c r="H1207" s="13" t="str">
        <f t="shared" si="72"/>
        <v/>
      </c>
    </row>
    <row r="1208" spans="1:8" x14ac:dyDescent="0.25">
      <c r="A1208" s="13">
        <v>82</v>
      </c>
      <c r="B1208" s="13" t="s">
        <v>622</v>
      </c>
      <c r="C1208" s="16">
        <v>41108</v>
      </c>
      <c r="D1208" s="13">
        <v>1000</v>
      </c>
      <c r="E1208" s="13">
        <f t="shared" si="75"/>
        <v>0</v>
      </c>
      <c r="F1208" s="13" t="str">
        <f t="shared" si="73"/>
        <v>2012-07</v>
      </c>
      <c r="G1208" s="13" t="str">
        <f t="shared" si="74"/>
        <v/>
      </c>
      <c r="H1208" s="13" t="str">
        <f t="shared" si="72"/>
        <v/>
      </c>
    </row>
    <row r="1209" spans="1:8" x14ac:dyDescent="0.25">
      <c r="A1209" s="13">
        <v>82</v>
      </c>
      <c r="B1209" s="13" t="s">
        <v>622</v>
      </c>
      <c r="C1209" s="16">
        <v>41110</v>
      </c>
      <c r="D1209" s="13">
        <v>1000</v>
      </c>
      <c r="E1209" s="13">
        <f t="shared" si="75"/>
        <v>0</v>
      </c>
      <c r="F1209" s="13" t="str">
        <f t="shared" si="73"/>
        <v>2012-07</v>
      </c>
      <c r="G1209" s="13" t="str">
        <f t="shared" si="74"/>
        <v/>
      </c>
      <c r="H1209" s="13" t="str">
        <f t="shared" si="72"/>
        <v/>
      </c>
    </row>
    <row r="1210" spans="1:8" x14ac:dyDescent="0.25">
      <c r="A1210" s="13">
        <v>82</v>
      </c>
      <c r="B1210" s="13" t="s">
        <v>622</v>
      </c>
      <c r="C1210" s="16">
        <v>41113</v>
      </c>
      <c r="D1210" s="13">
        <v>1000</v>
      </c>
      <c r="E1210" s="13">
        <f t="shared" si="75"/>
        <v>0</v>
      </c>
      <c r="F1210" s="13" t="str">
        <f t="shared" si="73"/>
        <v>2012-07</v>
      </c>
      <c r="G1210" s="13" t="str">
        <f t="shared" si="74"/>
        <v/>
      </c>
      <c r="H1210" s="13" t="str">
        <f t="shared" si="72"/>
        <v/>
      </c>
    </row>
    <row r="1211" spans="1:8" x14ac:dyDescent="0.25">
      <c r="A1211" s="13">
        <v>82</v>
      </c>
      <c r="B1211" s="13" t="s">
        <v>622</v>
      </c>
      <c r="C1211" s="16">
        <v>41115</v>
      </c>
      <c r="D1211" s="13">
        <v>1000</v>
      </c>
      <c r="E1211" s="13">
        <f t="shared" si="75"/>
        <v>0</v>
      </c>
      <c r="F1211" s="13" t="str">
        <f t="shared" si="73"/>
        <v>2012-07</v>
      </c>
      <c r="G1211" s="13" t="str">
        <f t="shared" si="74"/>
        <v/>
      </c>
      <c r="H1211" s="13" t="str">
        <f t="shared" si="72"/>
        <v/>
      </c>
    </row>
    <row r="1212" spans="1:8" x14ac:dyDescent="0.25">
      <c r="A1212" s="13">
        <v>82</v>
      </c>
      <c r="B1212" s="13" t="s">
        <v>622</v>
      </c>
      <c r="C1212" s="16">
        <v>41117</v>
      </c>
      <c r="D1212" s="13">
        <v>1000</v>
      </c>
      <c r="E1212" s="13">
        <f t="shared" si="75"/>
        <v>0</v>
      </c>
      <c r="F1212" s="13" t="str">
        <f t="shared" si="73"/>
        <v>2012-07</v>
      </c>
      <c r="G1212" s="13" t="str">
        <f t="shared" si="74"/>
        <v/>
      </c>
      <c r="H1212" s="13" t="str">
        <f t="shared" si="72"/>
        <v/>
      </c>
    </row>
    <row r="1213" spans="1:8" x14ac:dyDescent="0.25">
      <c r="A1213" s="13">
        <v>82</v>
      </c>
      <c r="B1213" s="13" t="s">
        <v>622</v>
      </c>
      <c r="C1213" s="16">
        <v>41120</v>
      </c>
      <c r="D1213" s="13">
        <v>1000</v>
      </c>
      <c r="E1213" s="13">
        <f t="shared" si="75"/>
        <v>0</v>
      </c>
      <c r="F1213" s="13" t="str">
        <f t="shared" si="73"/>
        <v>2012-07</v>
      </c>
      <c r="G1213" s="13">
        <f t="shared" si="74"/>
        <v>1000</v>
      </c>
      <c r="H1213" s="13" t="str">
        <f t="shared" si="72"/>
        <v/>
      </c>
    </row>
    <row r="1214" spans="1:8" x14ac:dyDescent="0.25">
      <c r="A1214" s="13">
        <v>82</v>
      </c>
      <c r="B1214" s="13" t="s">
        <v>622</v>
      </c>
      <c r="C1214" s="16">
        <v>41122</v>
      </c>
      <c r="D1214" s="13">
        <v>1000</v>
      </c>
      <c r="E1214" s="13">
        <f t="shared" si="75"/>
        <v>0</v>
      </c>
      <c r="F1214" s="13" t="str">
        <f t="shared" si="73"/>
        <v>2012-08</v>
      </c>
      <c r="G1214" s="13" t="str">
        <f t="shared" si="74"/>
        <v/>
      </c>
      <c r="H1214" s="13" t="str">
        <f t="shared" si="72"/>
        <v/>
      </c>
    </row>
    <row r="1215" spans="1:8" x14ac:dyDescent="0.25">
      <c r="A1215" s="13">
        <v>82</v>
      </c>
      <c r="B1215" s="13" t="s">
        <v>622</v>
      </c>
      <c r="C1215" s="16">
        <v>41134</v>
      </c>
      <c r="D1215" s="13">
        <v>800</v>
      </c>
      <c r="E1215" s="13">
        <f t="shared" si="75"/>
        <v>0</v>
      </c>
      <c r="F1215" s="13" t="str">
        <f t="shared" si="73"/>
        <v>2012-08</v>
      </c>
      <c r="G1215" s="13" t="str">
        <f t="shared" si="74"/>
        <v/>
      </c>
      <c r="H1215" s="13" t="str">
        <f t="shared" si="72"/>
        <v/>
      </c>
    </row>
    <row r="1216" spans="1:8" x14ac:dyDescent="0.25">
      <c r="A1216" s="13">
        <v>82</v>
      </c>
      <c r="B1216" s="13" t="s">
        <v>622</v>
      </c>
      <c r="C1216" s="16">
        <v>41136</v>
      </c>
      <c r="D1216" s="13">
        <v>800</v>
      </c>
      <c r="E1216" s="13">
        <f t="shared" si="75"/>
        <v>0</v>
      </c>
      <c r="F1216" s="13" t="str">
        <f t="shared" si="73"/>
        <v>2012-08</v>
      </c>
      <c r="G1216" s="13" t="str">
        <f t="shared" si="74"/>
        <v/>
      </c>
      <c r="H1216" s="13" t="str">
        <f t="shared" si="72"/>
        <v/>
      </c>
    </row>
    <row r="1217" spans="1:8" x14ac:dyDescent="0.25">
      <c r="A1217" s="13">
        <v>82</v>
      </c>
      <c r="B1217" s="13" t="s">
        <v>622</v>
      </c>
      <c r="C1217" s="16">
        <v>41138</v>
      </c>
      <c r="D1217" s="13">
        <v>800</v>
      </c>
      <c r="E1217" s="13">
        <f t="shared" si="75"/>
        <v>0</v>
      </c>
      <c r="F1217" s="13" t="str">
        <f t="shared" si="73"/>
        <v>2012-08</v>
      </c>
      <c r="G1217" s="13" t="str">
        <f t="shared" si="74"/>
        <v/>
      </c>
      <c r="H1217" s="13" t="str">
        <f t="shared" si="72"/>
        <v/>
      </c>
    </row>
    <row r="1218" spans="1:8" x14ac:dyDescent="0.25">
      <c r="A1218" s="13">
        <v>82</v>
      </c>
      <c r="B1218" s="13" t="s">
        <v>622</v>
      </c>
      <c r="C1218" s="16">
        <v>41141</v>
      </c>
      <c r="D1218" s="13">
        <v>800</v>
      </c>
      <c r="E1218" s="13">
        <f t="shared" si="75"/>
        <v>0</v>
      </c>
      <c r="F1218" s="13" t="str">
        <f t="shared" si="73"/>
        <v>2012-08</v>
      </c>
      <c r="G1218" s="13" t="str">
        <f t="shared" si="74"/>
        <v/>
      </c>
      <c r="H1218" s="13" t="str">
        <f t="shared" ref="H1218:H1281" si="76">IF(AND(B1218="Med B", F1218&gt;=VLOOKUP(A1218, A:F, 6, FALSE)), D1218, "")</f>
        <v/>
      </c>
    </row>
    <row r="1219" spans="1:8" x14ac:dyDescent="0.25">
      <c r="A1219" s="13">
        <v>82</v>
      </c>
      <c r="B1219" s="13" t="s">
        <v>622</v>
      </c>
      <c r="C1219" s="16">
        <v>41143</v>
      </c>
      <c r="D1219" s="13">
        <v>800</v>
      </c>
      <c r="E1219" s="13">
        <f t="shared" si="75"/>
        <v>0</v>
      </c>
      <c r="F1219" s="13" t="str">
        <f t="shared" ref="F1219:F1282" si="77">TEXT(C1219, "yyyy-mm")</f>
        <v>2012-08</v>
      </c>
      <c r="G1219" s="13" t="str">
        <f t="shared" ref="G1219:G1282" si="78">IF(AND(
    B1219="Med A",
    C1219=_xlfn.MAXIFS(C:C, A:A, A1219, B:B, "Med A", F:F, F1219),
    SUMIFS(E:E, A:A, A1219) &gt; 0
  ),
  AVERAGEIFS(D:D, A:A, A1219, B:B, "Med A", F:F, F1219, C:C, "&gt;=" &amp; EOMONTH(C1219, -1) + 1, C:C, "&lt;=" &amp; C1219),
  "")</f>
        <v/>
      </c>
      <c r="H1219" s="13" t="str">
        <f t="shared" si="76"/>
        <v/>
      </c>
    </row>
    <row r="1220" spans="1:8" x14ac:dyDescent="0.25">
      <c r="A1220" s="13">
        <v>82</v>
      </c>
      <c r="B1220" s="13" t="s">
        <v>622</v>
      </c>
      <c r="C1220" s="16">
        <v>41145</v>
      </c>
      <c r="D1220" s="13">
        <v>800</v>
      </c>
      <c r="E1220" s="13">
        <f t="shared" ref="E1220:E1283" si="79">IF(AND(B1220="Med A", B1221="Med B", A1220=A1221), 1, IF(AND(B1220="Med B", B1221="Med A", A1220=A1221), 1, 0))</f>
        <v>0</v>
      </c>
      <c r="F1220" s="13" t="str">
        <f t="shared" si="77"/>
        <v>2012-08</v>
      </c>
      <c r="G1220" s="13" t="str">
        <f t="shared" si="78"/>
        <v/>
      </c>
      <c r="H1220" s="13" t="str">
        <f t="shared" si="76"/>
        <v/>
      </c>
    </row>
    <row r="1221" spans="1:8" x14ac:dyDescent="0.25">
      <c r="A1221" s="13">
        <v>82</v>
      </c>
      <c r="B1221" s="13" t="s">
        <v>622</v>
      </c>
      <c r="C1221" s="16">
        <v>41148</v>
      </c>
      <c r="D1221" s="13">
        <v>800</v>
      </c>
      <c r="E1221" s="13">
        <f t="shared" si="79"/>
        <v>0</v>
      </c>
      <c r="F1221" s="13" t="str">
        <f t="shared" si="77"/>
        <v>2012-08</v>
      </c>
      <c r="G1221" s="13" t="str">
        <f t="shared" si="78"/>
        <v/>
      </c>
      <c r="H1221" s="13" t="str">
        <f t="shared" si="76"/>
        <v/>
      </c>
    </row>
    <row r="1222" spans="1:8" x14ac:dyDescent="0.25">
      <c r="A1222" s="13">
        <v>82</v>
      </c>
      <c r="B1222" s="13" t="s">
        <v>622</v>
      </c>
      <c r="C1222" s="16">
        <v>41150</v>
      </c>
      <c r="D1222" s="13">
        <v>800</v>
      </c>
      <c r="E1222" s="13">
        <f t="shared" si="79"/>
        <v>0</v>
      </c>
      <c r="F1222" s="13" t="str">
        <f t="shared" si="77"/>
        <v>2012-08</v>
      </c>
      <c r="G1222" s="13" t="str">
        <f t="shared" si="78"/>
        <v/>
      </c>
      <c r="H1222" s="13" t="str">
        <f t="shared" si="76"/>
        <v/>
      </c>
    </row>
    <row r="1223" spans="1:8" x14ac:dyDescent="0.25">
      <c r="A1223" s="13">
        <v>82</v>
      </c>
      <c r="B1223" s="13" t="s">
        <v>622</v>
      </c>
      <c r="C1223" s="16">
        <v>41152</v>
      </c>
      <c r="D1223" s="13">
        <v>800</v>
      </c>
      <c r="E1223" s="13">
        <f t="shared" si="79"/>
        <v>0</v>
      </c>
      <c r="F1223" s="13" t="str">
        <f t="shared" si="77"/>
        <v>2012-08</v>
      </c>
      <c r="G1223" s="13">
        <f t="shared" si="78"/>
        <v>820</v>
      </c>
      <c r="H1223" s="13" t="str">
        <f t="shared" si="76"/>
        <v/>
      </c>
    </row>
    <row r="1224" spans="1:8" x14ac:dyDescent="0.25">
      <c r="A1224" s="13">
        <v>82</v>
      </c>
      <c r="B1224" s="13" t="s">
        <v>622</v>
      </c>
      <c r="C1224" s="16">
        <v>41155</v>
      </c>
      <c r="D1224" s="13">
        <v>800</v>
      </c>
      <c r="E1224" s="13">
        <f t="shared" si="79"/>
        <v>0</v>
      </c>
      <c r="F1224" s="13" t="str">
        <f t="shared" si="77"/>
        <v>2012-09</v>
      </c>
      <c r="G1224" s="13" t="str">
        <f t="shared" si="78"/>
        <v/>
      </c>
      <c r="H1224" s="13" t="str">
        <f t="shared" si="76"/>
        <v/>
      </c>
    </row>
    <row r="1225" spans="1:8" x14ac:dyDescent="0.25">
      <c r="A1225" s="13">
        <v>82</v>
      </c>
      <c r="B1225" s="13" t="s">
        <v>622</v>
      </c>
      <c r="C1225" s="16">
        <v>41157</v>
      </c>
      <c r="D1225" s="13">
        <v>800</v>
      </c>
      <c r="E1225" s="13">
        <f t="shared" si="79"/>
        <v>1</v>
      </c>
      <c r="F1225" s="13" t="str">
        <f t="shared" si="77"/>
        <v>2012-09</v>
      </c>
      <c r="G1225" s="13">
        <f t="shared" si="78"/>
        <v>800</v>
      </c>
      <c r="H1225" s="13" t="str">
        <f t="shared" si="76"/>
        <v/>
      </c>
    </row>
    <row r="1226" spans="1:8" x14ac:dyDescent="0.25">
      <c r="A1226" s="13">
        <v>82</v>
      </c>
      <c r="B1226" s="13" t="s">
        <v>623</v>
      </c>
      <c r="C1226" s="16">
        <v>41164</v>
      </c>
      <c r="D1226" s="13">
        <v>2</v>
      </c>
      <c r="E1226" s="13">
        <f t="shared" si="79"/>
        <v>0</v>
      </c>
      <c r="F1226" s="13" t="str">
        <f t="shared" si="77"/>
        <v>2012-09</v>
      </c>
      <c r="G1226" s="13" t="str">
        <f t="shared" si="78"/>
        <v/>
      </c>
      <c r="H1226" s="13">
        <f t="shared" si="76"/>
        <v>2</v>
      </c>
    </row>
    <row r="1227" spans="1:8" x14ac:dyDescent="0.25">
      <c r="A1227" s="13">
        <v>82</v>
      </c>
      <c r="B1227" s="13" t="s">
        <v>623</v>
      </c>
      <c r="C1227" s="16">
        <v>41192</v>
      </c>
      <c r="D1227" s="13">
        <v>1</v>
      </c>
      <c r="E1227" s="13">
        <f t="shared" si="79"/>
        <v>0</v>
      </c>
      <c r="F1227" s="13" t="str">
        <f t="shared" si="77"/>
        <v>2012-10</v>
      </c>
      <c r="G1227" s="13" t="str">
        <f t="shared" si="78"/>
        <v/>
      </c>
      <c r="H1227" s="13">
        <f t="shared" si="76"/>
        <v>1</v>
      </c>
    </row>
    <row r="1228" spans="1:8" x14ac:dyDescent="0.25">
      <c r="A1228" s="13">
        <v>82</v>
      </c>
      <c r="B1228" s="13" t="s">
        <v>623</v>
      </c>
      <c r="C1228" s="16">
        <v>41192</v>
      </c>
      <c r="D1228" s="13">
        <v>2</v>
      </c>
      <c r="E1228" s="13">
        <f t="shared" si="79"/>
        <v>0</v>
      </c>
      <c r="F1228" s="13" t="str">
        <f t="shared" si="77"/>
        <v>2012-10</v>
      </c>
      <c r="G1228" s="13" t="str">
        <f t="shared" si="78"/>
        <v/>
      </c>
      <c r="H1228" s="13">
        <f t="shared" si="76"/>
        <v>2</v>
      </c>
    </row>
    <row r="1229" spans="1:8" x14ac:dyDescent="0.25">
      <c r="A1229" s="13">
        <v>82</v>
      </c>
      <c r="B1229" s="13" t="s">
        <v>623</v>
      </c>
      <c r="C1229" s="16">
        <v>41227</v>
      </c>
      <c r="D1229" s="13">
        <v>3</v>
      </c>
      <c r="E1229" s="13">
        <f t="shared" si="79"/>
        <v>0</v>
      </c>
      <c r="F1229" s="13" t="str">
        <f t="shared" si="77"/>
        <v>2012-11</v>
      </c>
      <c r="G1229" s="13" t="str">
        <f t="shared" si="78"/>
        <v/>
      </c>
      <c r="H1229" s="13">
        <f t="shared" si="76"/>
        <v>3</v>
      </c>
    </row>
    <row r="1230" spans="1:8" x14ac:dyDescent="0.25">
      <c r="A1230" s="13">
        <v>83</v>
      </c>
      <c r="B1230" s="13" t="s">
        <v>622</v>
      </c>
      <c r="C1230" s="16">
        <v>41127</v>
      </c>
      <c r="D1230" s="13">
        <v>4400</v>
      </c>
      <c r="E1230" s="13">
        <f t="shared" si="79"/>
        <v>0</v>
      </c>
      <c r="F1230" s="13" t="str">
        <f t="shared" si="77"/>
        <v>2012-08</v>
      </c>
      <c r="G1230" s="13" t="str">
        <f t="shared" si="78"/>
        <v/>
      </c>
      <c r="H1230" s="13" t="str">
        <f t="shared" si="76"/>
        <v/>
      </c>
    </row>
    <row r="1231" spans="1:8" x14ac:dyDescent="0.25">
      <c r="A1231" s="13">
        <v>83</v>
      </c>
      <c r="B1231" s="13" t="s">
        <v>622</v>
      </c>
      <c r="C1231" s="16">
        <v>41129</v>
      </c>
      <c r="D1231" s="13">
        <v>4400</v>
      </c>
      <c r="E1231" s="13">
        <f t="shared" si="79"/>
        <v>0</v>
      </c>
      <c r="F1231" s="13" t="str">
        <f t="shared" si="77"/>
        <v>2012-08</v>
      </c>
      <c r="G1231" s="13" t="str">
        <f t="shared" si="78"/>
        <v/>
      </c>
      <c r="H1231" s="13" t="str">
        <f t="shared" si="76"/>
        <v/>
      </c>
    </row>
    <row r="1232" spans="1:8" x14ac:dyDescent="0.25">
      <c r="A1232" s="13">
        <v>83</v>
      </c>
      <c r="B1232" s="13" t="s">
        <v>622</v>
      </c>
      <c r="C1232" s="16">
        <v>41131</v>
      </c>
      <c r="D1232" s="13">
        <v>4400</v>
      </c>
      <c r="E1232" s="13">
        <f t="shared" si="79"/>
        <v>0</v>
      </c>
      <c r="F1232" s="13" t="str">
        <f t="shared" si="77"/>
        <v>2012-08</v>
      </c>
      <c r="G1232" s="13" t="str">
        <f t="shared" si="78"/>
        <v/>
      </c>
      <c r="H1232" s="13" t="str">
        <f t="shared" si="76"/>
        <v/>
      </c>
    </row>
    <row r="1233" spans="1:8" x14ac:dyDescent="0.25">
      <c r="A1233" s="13">
        <v>83</v>
      </c>
      <c r="B1233" s="13" t="s">
        <v>622</v>
      </c>
      <c r="C1233" s="16">
        <v>41134</v>
      </c>
      <c r="D1233" s="13">
        <v>4400</v>
      </c>
      <c r="E1233" s="13">
        <f t="shared" si="79"/>
        <v>0</v>
      </c>
      <c r="F1233" s="13" t="str">
        <f t="shared" si="77"/>
        <v>2012-08</v>
      </c>
      <c r="G1233" s="13" t="str">
        <f t="shared" si="78"/>
        <v/>
      </c>
      <c r="H1233" s="13" t="str">
        <f t="shared" si="76"/>
        <v/>
      </c>
    </row>
    <row r="1234" spans="1:8" x14ac:dyDescent="0.25">
      <c r="A1234" s="13">
        <v>83</v>
      </c>
      <c r="B1234" s="13" t="s">
        <v>622</v>
      </c>
      <c r="C1234" s="16">
        <v>41136</v>
      </c>
      <c r="D1234" s="13">
        <v>4400</v>
      </c>
      <c r="E1234" s="13">
        <f t="shared" si="79"/>
        <v>0</v>
      </c>
      <c r="F1234" s="13" t="str">
        <f t="shared" si="77"/>
        <v>2012-08</v>
      </c>
      <c r="G1234" s="13" t="str">
        <f t="shared" si="78"/>
        <v/>
      </c>
      <c r="H1234" s="13" t="str">
        <f t="shared" si="76"/>
        <v/>
      </c>
    </row>
    <row r="1235" spans="1:8" x14ac:dyDescent="0.25">
      <c r="A1235" s="13">
        <v>83</v>
      </c>
      <c r="B1235" s="13" t="s">
        <v>622</v>
      </c>
      <c r="C1235" s="16">
        <v>41138</v>
      </c>
      <c r="D1235" s="13">
        <v>4400</v>
      </c>
      <c r="E1235" s="13">
        <f t="shared" si="79"/>
        <v>0</v>
      </c>
      <c r="F1235" s="13" t="str">
        <f t="shared" si="77"/>
        <v>2012-08</v>
      </c>
      <c r="G1235" s="13" t="str">
        <f t="shared" si="78"/>
        <v/>
      </c>
      <c r="H1235" s="13" t="str">
        <f t="shared" si="76"/>
        <v/>
      </c>
    </row>
    <row r="1236" spans="1:8" x14ac:dyDescent="0.25">
      <c r="A1236" s="13">
        <v>83</v>
      </c>
      <c r="B1236" s="13" t="s">
        <v>622</v>
      </c>
      <c r="C1236" s="16">
        <v>41141</v>
      </c>
      <c r="D1236" s="13">
        <v>5300</v>
      </c>
      <c r="E1236" s="13">
        <f t="shared" si="79"/>
        <v>0</v>
      </c>
      <c r="F1236" s="13" t="str">
        <f t="shared" si="77"/>
        <v>2012-08</v>
      </c>
      <c r="G1236" s="13" t="str">
        <f t="shared" si="78"/>
        <v/>
      </c>
      <c r="H1236" s="13" t="str">
        <f t="shared" si="76"/>
        <v/>
      </c>
    </row>
    <row r="1237" spans="1:8" x14ac:dyDescent="0.25">
      <c r="A1237" s="13">
        <v>83</v>
      </c>
      <c r="B1237" s="13" t="s">
        <v>622</v>
      </c>
      <c r="C1237" s="16">
        <v>41143</v>
      </c>
      <c r="D1237" s="13">
        <v>5300</v>
      </c>
      <c r="E1237" s="13">
        <f t="shared" si="79"/>
        <v>0</v>
      </c>
      <c r="F1237" s="13" t="str">
        <f t="shared" si="77"/>
        <v>2012-08</v>
      </c>
      <c r="G1237" s="13" t="str">
        <f t="shared" si="78"/>
        <v/>
      </c>
      <c r="H1237" s="13" t="str">
        <f t="shared" si="76"/>
        <v/>
      </c>
    </row>
    <row r="1238" spans="1:8" x14ac:dyDescent="0.25">
      <c r="A1238" s="13">
        <v>83</v>
      </c>
      <c r="B1238" s="13" t="s">
        <v>622</v>
      </c>
      <c r="C1238" s="16">
        <v>41145</v>
      </c>
      <c r="D1238" s="13">
        <v>5300</v>
      </c>
      <c r="E1238" s="13">
        <f t="shared" si="79"/>
        <v>0</v>
      </c>
      <c r="F1238" s="13" t="str">
        <f t="shared" si="77"/>
        <v>2012-08</v>
      </c>
      <c r="G1238" s="13" t="str">
        <f t="shared" si="78"/>
        <v/>
      </c>
      <c r="H1238" s="13" t="str">
        <f t="shared" si="76"/>
        <v/>
      </c>
    </row>
    <row r="1239" spans="1:8" x14ac:dyDescent="0.25">
      <c r="A1239" s="13">
        <v>83</v>
      </c>
      <c r="B1239" s="13" t="s">
        <v>622</v>
      </c>
      <c r="C1239" s="16">
        <v>41148</v>
      </c>
      <c r="D1239" s="13">
        <v>5300</v>
      </c>
      <c r="E1239" s="13">
        <f t="shared" si="79"/>
        <v>0</v>
      </c>
      <c r="F1239" s="13" t="str">
        <f t="shared" si="77"/>
        <v>2012-08</v>
      </c>
      <c r="G1239" s="13" t="str">
        <f t="shared" si="78"/>
        <v/>
      </c>
      <c r="H1239" s="13" t="str">
        <f t="shared" si="76"/>
        <v/>
      </c>
    </row>
    <row r="1240" spans="1:8" x14ac:dyDescent="0.25">
      <c r="A1240" s="13">
        <v>83</v>
      </c>
      <c r="B1240" s="13" t="s">
        <v>622</v>
      </c>
      <c r="C1240" s="16">
        <v>41150</v>
      </c>
      <c r="D1240" s="13">
        <v>5300</v>
      </c>
      <c r="E1240" s="13">
        <f t="shared" si="79"/>
        <v>0</v>
      </c>
      <c r="F1240" s="13" t="str">
        <f t="shared" si="77"/>
        <v>2012-08</v>
      </c>
      <c r="G1240" s="13" t="str">
        <f t="shared" si="78"/>
        <v/>
      </c>
      <c r="H1240" s="13" t="str">
        <f t="shared" si="76"/>
        <v/>
      </c>
    </row>
    <row r="1241" spans="1:8" x14ac:dyDescent="0.25">
      <c r="A1241" s="13">
        <v>83</v>
      </c>
      <c r="B1241" s="13" t="s">
        <v>622</v>
      </c>
      <c r="C1241" s="16">
        <v>41152</v>
      </c>
      <c r="D1241" s="13">
        <v>5300</v>
      </c>
      <c r="E1241" s="13">
        <f t="shared" si="79"/>
        <v>0</v>
      </c>
      <c r="F1241" s="13" t="str">
        <f t="shared" si="77"/>
        <v>2012-08</v>
      </c>
      <c r="G1241" s="13">
        <f t="shared" si="78"/>
        <v>4850</v>
      </c>
      <c r="H1241" s="13" t="str">
        <f t="shared" si="76"/>
        <v/>
      </c>
    </row>
    <row r="1242" spans="1:8" x14ac:dyDescent="0.25">
      <c r="A1242" s="13">
        <v>83</v>
      </c>
      <c r="B1242" s="13" t="s">
        <v>622</v>
      </c>
      <c r="C1242" s="16">
        <v>41155</v>
      </c>
      <c r="D1242" s="13">
        <v>5300</v>
      </c>
      <c r="E1242" s="13">
        <f t="shared" si="79"/>
        <v>0</v>
      </c>
      <c r="F1242" s="13" t="str">
        <f t="shared" si="77"/>
        <v>2012-09</v>
      </c>
      <c r="G1242" s="13" t="str">
        <f t="shared" si="78"/>
        <v/>
      </c>
      <c r="H1242" s="13" t="str">
        <f t="shared" si="76"/>
        <v/>
      </c>
    </row>
    <row r="1243" spans="1:8" x14ac:dyDescent="0.25">
      <c r="A1243" s="13">
        <v>83</v>
      </c>
      <c r="B1243" s="13" t="s">
        <v>622</v>
      </c>
      <c r="C1243" s="16">
        <v>41157</v>
      </c>
      <c r="D1243" s="13">
        <v>5300</v>
      </c>
      <c r="E1243" s="13">
        <f t="shared" si="79"/>
        <v>1</v>
      </c>
      <c r="F1243" s="13" t="str">
        <f t="shared" si="77"/>
        <v>2012-09</v>
      </c>
      <c r="G1243" s="13">
        <f t="shared" si="78"/>
        <v>5300</v>
      </c>
      <c r="H1243" s="13" t="str">
        <f t="shared" si="76"/>
        <v/>
      </c>
    </row>
    <row r="1244" spans="1:8" x14ac:dyDescent="0.25">
      <c r="A1244" s="13">
        <v>83</v>
      </c>
      <c r="B1244" s="13" t="s">
        <v>623</v>
      </c>
      <c r="C1244" s="16">
        <v>41164</v>
      </c>
      <c r="D1244" s="13">
        <v>8</v>
      </c>
      <c r="E1244" s="13">
        <f t="shared" si="79"/>
        <v>0</v>
      </c>
      <c r="F1244" s="13" t="str">
        <f t="shared" si="77"/>
        <v>2012-09</v>
      </c>
      <c r="G1244" s="13" t="str">
        <f t="shared" si="78"/>
        <v/>
      </c>
      <c r="H1244" s="13">
        <f t="shared" si="76"/>
        <v>8</v>
      </c>
    </row>
    <row r="1245" spans="1:8" x14ac:dyDescent="0.25">
      <c r="A1245" s="13">
        <v>83</v>
      </c>
      <c r="B1245" s="13" t="s">
        <v>623</v>
      </c>
      <c r="C1245" s="16">
        <v>41227</v>
      </c>
      <c r="D1245" s="13">
        <v>2</v>
      </c>
      <c r="E1245" s="13">
        <f t="shared" si="79"/>
        <v>0</v>
      </c>
      <c r="F1245" s="13" t="str">
        <f t="shared" si="77"/>
        <v>2012-11</v>
      </c>
      <c r="G1245" s="13" t="str">
        <f t="shared" si="78"/>
        <v/>
      </c>
      <c r="H1245" s="13">
        <f t="shared" si="76"/>
        <v>2</v>
      </c>
    </row>
    <row r="1246" spans="1:8" x14ac:dyDescent="0.25">
      <c r="A1246" s="13">
        <v>84</v>
      </c>
      <c r="B1246" s="13" t="s">
        <v>623</v>
      </c>
      <c r="C1246" s="16">
        <v>41194</v>
      </c>
      <c r="D1246" s="13">
        <v>3</v>
      </c>
      <c r="E1246" s="13">
        <f t="shared" si="79"/>
        <v>0</v>
      </c>
      <c r="F1246" s="13" t="str">
        <f t="shared" si="77"/>
        <v>2012-10</v>
      </c>
      <c r="G1246" s="13" t="str">
        <f t="shared" si="78"/>
        <v/>
      </c>
      <c r="H1246" s="13">
        <f t="shared" si="76"/>
        <v>3</v>
      </c>
    </row>
    <row r="1247" spans="1:8" x14ac:dyDescent="0.25">
      <c r="A1247" s="13">
        <v>85</v>
      </c>
      <c r="B1247" s="13" t="s">
        <v>622</v>
      </c>
      <c r="C1247" s="16">
        <v>41097</v>
      </c>
      <c r="D1247" s="13">
        <v>14400</v>
      </c>
      <c r="E1247" s="13">
        <f t="shared" si="79"/>
        <v>0</v>
      </c>
      <c r="F1247" s="13" t="str">
        <f t="shared" si="77"/>
        <v>2012-07</v>
      </c>
      <c r="G1247" s="13" t="str">
        <f t="shared" si="78"/>
        <v/>
      </c>
      <c r="H1247" s="13" t="str">
        <f t="shared" si="76"/>
        <v/>
      </c>
    </row>
    <row r="1248" spans="1:8" x14ac:dyDescent="0.25">
      <c r="A1248" s="13">
        <v>85</v>
      </c>
      <c r="B1248" s="13" t="s">
        <v>622</v>
      </c>
      <c r="C1248" s="16">
        <v>41100</v>
      </c>
      <c r="D1248" s="13">
        <v>14400</v>
      </c>
      <c r="E1248" s="13">
        <f t="shared" si="79"/>
        <v>0</v>
      </c>
      <c r="F1248" s="13" t="str">
        <f t="shared" si="77"/>
        <v>2012-07</v>
      </c>
      <c r="G1248" s="13" t="str">
        <f t="shared" si="78"/>
        <v/>
      </c>
      <c r="H1248" s="13" t="str">
        <f t="shared" si="76"/>
        <v/>
      </c>
    </row>
    <row r="1249" spans="1:8" x14ac:dyDescent="0.25">
      <c r="A1249" s="13">
        <v>85</v>
      </c>
      <c r="B1249" s="13" t="s">
        <v>622</v>
      </c>
      <c r="C1249" s="16">
        <v>41102</v>
      </c>
      <c r="D1249" s="13">
        <v>14400</v>
      </c>
      <c r="E1249" s="13">
        <f t="shared" si="79"/>
        <v>0</v>
      </c>
      <c r="F1249" s="13" t="str">
        <f t="shared" si="77"/>
        <v>2012-07</v>
      </c>
      <c r="G1249" s="13" t="str">
        <f t="shared" si="78"/>
        <v/>
      </c>
      <c r="H1249" s="13" t="str">
        <f t="shared" si="76"/>
        <v/>
      </c>
    </row>
    <row r="1250" spans="1:8" x14ac:dyDescent="0.25">
      <c r="A1250" s="13">
        <v>85</v>
      </c>
      <c r="B1250" s="13" t="s">
        <v>622</v>
      </c>
      <c r="C1250" s="16">
        <v>41104</v>
      </c>
      <c r="D1250" s="13">
        <v>14400</v>
      </c>
      <c r="E1250" s="13">
        <f t="shared" si="79"/>
        <v>0</v>
      </c>
      <c r="F1250" s="13" t="str">
        <f t="shared" si="77"/>
        <v>2012-07</v>
      </c>
      <c r="G1250" s="13" t="str">
        <f t="shared" si="78"/>
        <v/>
      </c>
      <c r="H1250" s="13" t="str">
        <f t="shared" si="76"/>
        <v/>
      </c>
    </row>
    <row r="1251" spans="1:8" x14ac:dyDescent="0.25">
      <c r="A1251" s="13">
        <v>85</v>
      </c>
      <c r="B1251" s="13" t="s">
        <v>622</v>
      </c>
      <c r="C1251" s="16">
        <v>41107</v>
      </c>
      <c r="D1251" s="13">
        <v>14400</v>
      </c>
      <c r="E1251" s="13">
        <f t="shared" si="79"/>
        <v>0</v>
      </c>
      <c r="F1251" s="13" t="str">
        <f t="shared" si="77"/>
        <v>2012-07</v>
      </c>
      <c r="G1251" s="13" t="str">
        <f t="shared" si="78"/>
        <v/>
      </c>
      <c r="H1251" s="13" t="str">
        <f t="shared" si="76"/>
        <v/>
      </c>
    </row>
    <row r="1252" spans="1:8" x14ac:dyDescent="0.25">
      <c r="A1252" s="13">
        <v>85</v>
      </c>
      <c r="B1252" s="13" t="s">
        <v>622</v>
      </c>
      <c r="C1252" s="16">
        <v>41109</v>
      </c>
      <c r="D1252" s="13">
        <v>14400</v>
      </c>
      <c r="E1252" s="13">
        <f t="shared" si="79"/>
        <v>0</v>
      </c>
      <c r="F1252" s="13" t="str">
        <f t="shared" si="77"/>
        <v>2012-07</v>
      </c>
      <c r="G1252" s="13" t="str">
        <f t="shared" si="78"/>
        <v/>
      </c>
      <c r="H1252" s="13" t="str">
        <f t="shared" si="76"/>
        <v/>
      </c>
    </row>
    <row r="1253" spans="1:8" x14ac:dyDescent="0.25">
      <c r="A1253" s="13">
        <v>85</v>
      </c>
      <c r="B1253" s="13" t="s">
        <v>622</v>
      </c>
      <c r="C1253" s="16">
        <v>41111</v>
      </c>
      <c r="D1253" s="13">
        <v>14400</v>
      </c>
      <c r="E1253" s="13">
        <f t="shared" si="79"/>
        <v>0</v>
      </c>
      <c r="F1253" s="13" t="str">
        <f t="shared" si="77"/>
        <v>2012-07</v>
      </c>
      <c r="G1253" s="13" t="str">
        <f t="shared" si="78"/>
        <v/>
      </c>
      <c r="H1253" s="13" t="str">
        <f t="shared" si="76"/>
        <v/>
      </c>
    </row>
    <row r="1254" spans="1:8" x14ac:dyDescent="0.25">
      <c r="A1254" s="13">
        <v>85</v>
      </c>
      <c r="B1254" s="13" t="s">
        <v>622</v>
      </c>
      <c r="C1254" s="16">
        <v>41114</v>
      </c>
      <c r="D1254" s="13">
        <v>14400</v>
      </c>
      <c r="E1254" s="13">
        <f t="shared" si="79"/>
        <v>0</v>
      </c>
      <c r="F1254" s="13" t="str">
        <f t="shared" si="77"/>
        <v>2012-07</v>
      </c>
      <c r="G1254" s="13" t="str">
        <f t="shared" si="78"/>
        <v/>
      </c>
      <c r="H1254" s="13" t="str">
        <f t="shared" si="76"/>
        <v/>
      </c>
    </row>
    <row r="1255" spans="1:8" x14ac:dyDescent="0.25">
      <c r="A1255" s="13">
        <v>85</v>
      </c>
      <c r="B1255" s="13" t="s">
        <v>622</v>
      </c>
      <c r="C1255" s="16">
        <v>41116</v>
      </c>
      <c r="D1255" s="13">
        <v>14400</v>
      </c>
      <c r="E1255" s="13">
        <f t="shared" si="79"/>
        <v>0</v>
      </c>
      <c r="F1255" s="13" t="str">
        <f t="shared" si="77"/>
        <v>2012-07</v>
      </c>
      <c r="G1255" s="13" t="str">
        <f t="shared" si="78"/>
        <v/>
      </c>
      <c r="H1255" s="13" t="str">
        <f t="shared" si="76"/>
        <v/>
      </c>
    </row>
    <row r="1256" spans="1:8" x14ac:dyDescent="0.25">
      <c r="A1256" s="13">
        <v>85</v>
      </c>
      <c r="B1256" s="13" t="s">
        <v>622</v>
      </c>
      <c r="C1256" s="16">
        <v>41118</v>
      </c>
      <c r="D1256" s="13">
        <v>14400</v>
      </c>
      <c r="E1256" s="13">
        <f t="shared" si="79"/>
        <v>0</v>
      </c>
      <c r="F1256" s="13" t="str">
        <f t="shared" si="77"/>
        <v>2012-07</v>
      </c>
      <c r="G1256" s="13" t="str">
        <f t="shared" si="78"/>
        <v/>
      </c>
      <c r="H1256" s="13" t="str">
        <f t="shared" si="76"/>
        <v/>
      </c>
    </row>
    <row r="1257" spans="1:8" x14ac:dyDescent="0.25">
      <c r="A1257" s="13">
        <v>85</v>
      </c>
      <c r="B1257" s="13" t="s">
        <v>622</v>
      </c>
      <c r="C1257" s="16">
        <v>41121</v>
      </c>
      <c r="D1257" s="13">
        <v>14400</v>
      </c>
      <c r="E1257" s="13">
        <f t="shared" si="79"/>
        <v>0</v>
      </c>
      <c r="F1257" s="13" t="str">
        <f t="shared" si="77"/>
        <v>2012-07</v>
      </c>
      <c r="G1257" s="13">
        <f t="shared" si="78"/>
        <v>14400</v>
      </c>
      <c r="H1257" s="13" t="str">
        <f t="shared" si="76"/>
        <v/>
      </c>
    </row>
    <row r="1258" spans="1:8" x14ac:dyDescent="0.25">
      <c r="A1258" s="13">
        <v>85</v>
      </c>
      <c r="B1258" s="13" t="s">
        <v>622</v>
      </c>
      <c r="C1258" s="16">
        <v>41123</v>
      </c>
      <c r="D1258" s="13">
        <v>14400</v>
      </c>
      <c r="E1258" s="13">
        <f t="shared" si="79"/>
        <v>0</v>
      </c>
      <c r="F1258" s="13" t="str">
        <f t="shared" si="77"/>
        <v>2012-08</v>
      </c>
      <c r="G1258" s="13" t="str">
        <f t="shared" si="78"/>
        <v/>
      </c>
      <c r="H1258" s="13" t="str">
        <f t="shared" si="76"/>
        <v/>
      </c>
    </row>
    <row r="1259" spans="1:8" x14ac:dyDescent="0.25">
      <c r="A1259" s="13">
        <v>85</v>
      </c>
      <c r="B1259" s="13" t="s">
        <v>622</v>
      </c>
      <c r="C1259" s="16">
        <v>41139</v>
      </c>
      <c r="D1259" s="13">
        <v>13000</v>
      </c>
      <c r="E1259" s="13">
        <f t="shared" si="79"/>
        <v>0</v>
      </c>
      <c r="F1259" s="13" t="str">
        <f t="shared" si="77"/>
        <v>2012-08</v>
      </c>
      <c r="G1259" s="13" t="str">
        <f t="shared" si="78"/>
        <v/>
      </c>
      <c r="H1259" s="13" t="str">
        <f t="shared" si="76"/>
        <v/>
      </c>
    </row>
    <row r="1260" spans="1:8" x14ac:dyDescent="0.25">
      <c r="A1260" s="13">
        <v>85</v>
      </c>
      <c r="B1260" s="13" t="s">
        <v>622</v>
      </c>
      <c r="C1260" s="16">
        <v>41142</v>
      </c>
      <c r="D1260" s="13">
        <v>13000</v>
      </c>
      <c r="E1260" s="13">
        <f t="shared" si="79"/>
        <v>0</v>
      </c>
      <c r="F1260" s="13" t="str">
        <f t="shared" si="77"/>
        <v>2012-08</v>
      </c>
      <c r="G1260" s="13" t="str">
        <f t="shared" si="78"/>
        <v/>
      </c>
      <c r="H1260" s="13" t="str">
        <f t="shared" si="76"/>
        <v/>
      </c>
    </row>
    <row r="1261" spans="1:8" x14ac:dyDescent="0.25">
      <c r="A1261" s="13">
        <v>85</v>
      </c>
      <c r="B1261" s="13" t="s">
        <v>622</v>
      </c>
      <c r="C1261" s="16">
        <v>41144</v>
      </c>
      <c r="D1261" s="13">
        <v>13000</v>
      </c>
      <c r="E1261" s="13">
        <f t="shared" si="79"/>
        <v>0</v>
      </c>
      <c r="F1261" s="13" t="str">
        <f t="shared" si="77"/>
        <v>2012-08</v>
      </c>
      <c r="G1261" s="13" t="str">
        <f t="shared" si="78"/>
        <v/>
      </c>
      <c r="H1261" s="13" t="str">
        <f t="shared" si="76"/>
        <v/>
      </c>
    </row>
    <row r="1262" spans="1:8" x14ac:dyDescent="0.25">
      <c r="A1262" s="13">
        <v>85</v>
      </c>
      <c r="B1262" s="13" t="s">
        <v>622</v>
      </c>
      <c r="C1262" s="16">
        <v>41146</v>
      </c>
      <c r="D1262" s="13">
        <v>13000</v>
      </c>
      <c r="E1262" s="13">
        <f t="shared" si="79"/>
        <v>0</v>
      </c>
      <c r="F1262" s="13" t="str">
        <f t="shared" si="77"/>
        <v>2012-08</v>
      </c>
      <c r="G1262" s="13" t="str">
        <f t="shared" si="78"/>
        <v/>
      </c>
      <c r="H1262" s="13" t="str">
        <f t="shared" si="76"/>
        <v/>
      </c>
    </row>
    <row r="1263" spans="1:8" x14ac:dyDescent="0.25">
      <c r="A1263" s="13">
        <v>85</v>
      </c>
      <c r="B1263" s="13" t="s">
        <v>622</v>
      </c>
      <c r="C1263" s="16">
        <v>41149</v>
      </c>
      <c r="D1263" s="13">
        <v>13000</v>
      </c>
      <c r="E1263" s="13">
        <f t="shared" si="79"/>
        <v>0</v>
      </c>
      <c r="F1263" s="13" t="str">
        <f t="shared" si="77"/>
        <v>2012-08</v>
      </c>
      <c r="G1263" s="13" t="str">
        <f t="shared" si="78"/>
        <v/>
      </c>
      <c r="H1263" s="13" t="str">
        <f t="shared" si="76"/>
        <v/>
      </c>
    </row>
    <row r="1264" spans="1:8" x14ac:dyDescent="0.25">
      <c r="A1264" s="13">
        <v>85</v>
      </c>
      <c r="B1264" s="13" t="s">
        <v>622</v>
      </c>
      <c r="C1264" s="16">
        <v>41151</v>
      </c>
      <c r="D1264" s="13">
        <v>13000</v>
      </c>
      <c r="E1264" s="13">
        <f t="shared" si="79"/>
        <v>0</v>
      </c>
      <c r="F1264" s="13" t="str">
        <f t="shared" si="77"/>
        <v>2012-08</v>
      </c>
      <c r="G1264" s="13">
        <f t="shared" si="78"/>
        <v>13200</v>
      </c>
      <c r="H1264" s="13" t="str">
        <f t="shared" si="76"/>
        <v/>
      </c>
    </row>
    <row r="1265" spans="1:8" x14ac:dyDescent="0.25">
      <c r="A1265" s="13">
        <v>85</v>
      </c>
      <c r="B1265" s="13" t="s">
        <v>622</v>
      </c>
      <c r="C1265" s="16">
        <v>41153</v>
      </c>
      <c r="D1265" s="13">
        <v>13000</v>
      </c>
      <c r="E1265" s="13">
        <f t="shared" si="79"/>
        <v>0</v>
      </c>
      <c r="F1265" s="13" t="str">
        <f t="shared" si="77"/>
        <v>2012-09</v>
      </c>
      <c r="G1265" s="13" t="str">
        <f t="shared" si="78"/>
        <v/>
      </c>
      <c r="H1265" s="13" t="str">
        <f t="shared" si="76"/>
        <v/>
      </c>
    </row>
    <row r="1266" spans="1:8" x14ac:dyDescent="0.25">
      <c r="A1266" s="13">
        <v>85</v>
      </c>
      <c r="B1266" s="13" t="s">
        <v>622</v>
      </c>
      <c r="C1266" s="16">
        <v>41156</v>
      </c>
      <c r="D1266" s="13">
        <v>13000</v>
      </c>
      <c r="E1266" s="13">
        <f t="shared" si="79"/>
        <v>0</v>
      </c>
      <c r="F1266" s="13" t="str">
        <f t="shared" si="77"/>
        <v>2012-09</v>
      </c>
      <c r="G1266" s="13" t="str">
        <f t="shared" si="78"/>
        <v/>
      </c>
      <c r="H1266" s="13" t="str">
        <f t="shared" si="76"/>
        <v/>
      </c>
    </row>
    <row r="1267" spans="1:8" x14ac:dyDescent="0.25">
      <c r="A1267" s="13">
        <v>85</v>
      </c>
      <c r="B1267" s="13" t="s">
        <v>622</v>
      </c>
      <c r="C1267" s="16">
        <v>41158</v>
      </c>
      <c r="D1267" s="13">
        <v>13000</v>
      </c>
      <c r="E1267" s="13">
        <f t="shared" si="79"/>
        <v>1</v>
      </c>
      <c r="F1267" s="13" t="str">
        <f t="shared" si="77"/>
        <v>2012-09</v>
      </c>
      <c r="G1267" s="13">
        <f t="shared" si="78"/>
        <v>13000</v>
      </c>
      <c r="H1267" s="13" t="str">
        <f t="shared" si="76"/>
        <v/>
      </c>
    </row>
    <row r="1268" spans="1:8" x14ac:dyDescent="0.25">
      <c r="A1268" s="13">
        <v>85</v>
      </c>
      <c r="B1268" s="13" t="s">
        <v>623</v>
      </c>
      <c r="C1268" s="16">
        <v>41165</v>
      </c>
      <c r="D1268" s="13">
        <v>16</v>
      </c>
      <c r="E1268" s="13">
        <f t="shared" si="79"/>
        <v>0</v>
      </c>
      <c r="F1268" s="13" t="str">
        <f t="shared" si="77"/>
        <v>2012-09</v>
      </c>
      <c r="G1268" s="13" t="str">
        <f t="shared" si="78"/>
        <v/>
      </c>
      <c r="H1268" s="13">
        <f t="shared" si="76"/>
        <v>16</v>
      </c>
    </row>
    <row r="1269" spans="1:8" x14ac:dyDescent="0.25">
      <c r="A1269" s="13">
        <v>86</v>
      </c>
      <c r="B1269" s="13" t="s">
        <v>622</v>
      </c>
      <c r="C1269" s="16">
        <v>41139</v>
      </c>
      <c r="D1269" s="13">
        <v>500</v>
      </c>
      <c r="E1269" s="13">
        <f t="shared" si="79"/>
        <v>0</v>
      </c>
      <c r="F1269" s="13" t="str">
        <f t="shared" si="77"/>
        <v>2012-08</v>
      </c>
      <c r="G1269" s="13" t="str">
        <f t="shared" si="78"/>
        <v/>
      </c>
      <c r="H1269" s="13" t="str">
        <f t="shared" si="76"/>
        <v/>
      </c>
    </row>
    <row r="1270" spans="1:8" x14ac:dyDescent="0.25">
      <c r="A1270" s="13">
        <v>86</v>
      </c>
      <c r="B1270" s="13" t="s">
        <v>622</v>
      </c>
      <c r="C1270" s="16">
        <v>41142</v>
      </c>
      <c r="D1270" s="13">
        <v>500</v>
      </c>
      <c r="E1270" s="13">
        <f t="shared" si="79"/>
        <v>0</v>
      </c>
      <c r="F1270" s="13" t="str">
        <f t="shared" si="77"/>
        <v>2012-08</v>
      </c>
      <c r="G1270" s="13" t="str">
        <f t="shared" si="78"/>
        <v/>
      </c>
      <c r="H1270" s="13" t="str">
        <f t="shared" si="76"/>
        <v/>
      </c>
    </row>
    <row r="1271" spans="1:8" x14ac:dyDescent="0.25">
      <c r="A1271" s="13">
        <v>86</v>
      </c>
      <c r="B1271" s="13" t="s">
        <v>622</v>
      </c>
      <c r="C1271" s="16">
        <v>41144</v>
      </c>
      <c r="D1271" s="13">
        <v>500</v>
      </c>
      <c r="E1271" s="13">
        <f t="shared" si="79"/>
        <v>0</v>
      </c>
      <c r="F1271" s="13" t="str">
        <f t="shared" si="77"/>
        <v>2012-08</v>
      </c>
      <c r="G1271" s="13" t="str">
        <f t="shared" si="78"/>
        <v/>
      </c>
      <c r="H1271" s="13" t="str">
        <f t="shared" si="76"/>
        <v/>
      </c>
    </row>
    <row r="1272" spans="1:8" x14ac:dyDescent="0.25">
      <c r="A1272" s="13">
        <v>86</v>
      </c>
      <c r="B1272" s="13" t="s">
        <v>622</v>
      </c>
      <c r="C1272" s="16">
        <v>41146</v>
      </c>
      <c r="D1272" s="13">
        <v>500</v>
      </c>
      <c r="E1272" s="13">
        <f t="shared" si="79"/>
        <v>0</v>
      </c>
      <c r="F1272" s="13" t="str">
        <f t="shared" si="77"/>
        <v>2012-08</v>
      </c>
      <c r="G1272" s="13" t="str">
        <f t="shared" si="78"/>
        <v/>
      </c>
      <c r="H1272" s="13" t="str">
        <f t="shared" si="76"/>
        <v/>
      </c>
    </row>
    <row r="1273" spans="1:8" x14ac:dyDescent="0.25">
      <c r="A1273" s="13">
        <v>86</v>
      </c>
      <c r="B1273" s="13" t="s">
        <v>622</v>
      </c>
      <c r="C1273" s="16">
        <v>41149</v>
      </c>
      <c r="D1273" s="13">
        <v>500</v>
      </c>
      <c r="E1273" s="13">
        <f t="shared" si="79"/>
        <v>0</v>
      </c>
      <c r="F1273" s="13" t="str">
        <f t="shared" si="77"/>
        <v>2012-08</v>
      </c>
      <c r="G1273" s="13" t="str">
        <f t="shared" si="78"/>
        <v/>
      </c>
      <c r="H1273" s="13" t="str">
        <f t="shared" si="76"/>
        <v/>
      </c>
    </row>
    <row r="1274" spans="1:8" x14ac:dyDescent="0.25">
      <c r="A1274" s="13">
        <v>86</v>
      </c>
      <c r="B1274" s="13" t="s">
        <v>622</v>
      </c>
      <c r="C1274" s="16">
        <v>41151</v>
      </c>
      <c r="D1274" s="13">
        <v>500</v>
      </c>
      <c r="E1274" s="13">
        <f t="shared" si="79"/>
        <v>0</v>
      </c>
      <c r="F1274" s="13" t="str">
        <f t="shared" si="77"/>
        <v>2012-08</v>
      </c>
      <c r="G1274" s="13">
        <f t="shared" si="78"/>
        <v>500</v>
      </c>
      <c r="H1274" s="13" t="str">
        <f t="shared" si="76"/>
        <v/>
      </c>
    </row>
    <row r="1275" spans="1:8" x14ac:dyDescent="0.25">
      <c r="A1275" s="13">
        <v>86</v>
      </c>
      <c r="B1275" s="13" t="s">
        <v>622</v>
      </c>
      <c r="C1275" s="16">
        <v>41153</v>
      </c>
      <c r="D1275" s="13">
        <v>500</v>
      </c>
      <c r="E1275" s="13">
        <f t="shared" si="79"/>
        <v>0</v>
      </c>
      <c r="F1275" s="13" t="str">
        <f t="shared" si="77"/>
        <v>2012-09</v>
      </c>
      <c r="G1275" s="13" t="str">
        <f t="shared" si="78"/>
        <v/>
      </c>
      <c r="H1275" s="13" t="str">
        <f t="shared" si="76"/>
        <v/>
      </c>
    </row>
    <row r="1276" spans="1:8" x14ac:dyDescent="0.25">
      <c r="A1276" s="13">
        <v>86</v>
      </c>
      <c r="B1276" s="13" t="s">
        <v>622</v>
      </c>
      <c r="C1276" s="16">
        <v>41156</v>
      </c>
      <c r="D1276" s="13">
        <v>500</v>
      </c>
      <c r="E1276" s="13">
        <f t="shared" si="79"/>
        <v>1</v>
      </c>
      <c r="F1276" s="13" t="str">
        <f t="shared" si="77"/>
        <v>2012-09</v>
      </c>
      <c r="G1276" s="13">
        <f t="shared" si="78"/>
        <v>500</v>
      </c>
      <c r="H1276" s="13" t="str">
        <f t="shared" si="76"/>
        <v/>
      </c>
    </row>
    <row r="1277" spans="1:8" x14ac:dyDescent="0.25">
      <c r="A1277" s="13">
        <v>86</v>
      </c>
      <c r="B1277" s="13" t="s">
        <v>623</v>
      </c>
      <c r="C1277" s="16">
        <v>41177</v>
      </c>
      <c r="D1277" s="13">
        <v>1</v>
      </c>
      <c r="E1277" s="13">
        <f t="shared" si="79"/>
        <v>0</v>
      </c>
      <c r="F1277" s="13" t="str">
        <f t="shared" si="77"/>
        <v>2012-09</v>
      </c>
      <c r="G1277" s="13" t="str">
        <f t="shared" si="78"/>
        <v/>
      </c>
      <c r="H1277" s="13">
        <f t="shared" si="76"/>
        <v>1</v>
      </c>
    </row>
    <row r="1278" spans="1:8" x14ac:dyDescent="0.25">
      <c r="A1278" s="13">
        <v>86</v>
      </c>
      <c r="B1278" s="13" t="s">
        <v>623</v>
      </c>
      <c r="C1278" s="16">
        <v>41193</v>
      </c>
      <c r="D1278" s="13">
        <v>1</v>
      </c>
      <c r="E1278" s="13">
        <f t="shared" si="79"/>
        <v>0</v>
      </c>
      <c r="F1278" s="13" t="str">
        <f t="shared" si="77"/>
        <v>2012-10</v>
      </c>
      <c r="G1278" s="13" t="str">
        <f t="shared" si="78"/>
        <v/>
      </c>
      <c r="H1278" s="13">
        <f t="shared" si="76"/>
        <v>1</v>
      </c>
    </row>
    <row r="1279" spans="1:8" x14ac:dyDescent="0.25">
      <c r="A1279" s="13">
        <v>87</v>
      </c>
      <c r="B1279" s="13" t="s">
        <v>622</v>
      </c>
      <c r="C1279" s="16">
        <v>41092</v>
      </c>
      <c r="D1279" s="13">
        <v>4400</v>
      </c>
      <c r="E1279" s="13">
        <f t="shared" si="79"/>
        <v>0</v>
      </c>
      <c r="F1279" s="13" t="str">
        <f t="shared" si="77"/>
        <v>2012-07</v>
      </c>
      <c r="G1279" s="13" t="str">
        <f t="shared" si="78"/>
        <v/>
      </c>
      <c r="H1279" s="13" t="str">
        <f t="shared" si="76"/>
        <v/>
      </c>
    </row>
    <row r="1280" spans="1:8" x14ac:dyDescent="0.25">
      <c r="A1280" s="13">
        <v>87</v>
      </c>
      <c r="B1280" s="13" t="s">
        <v>622</v>
      </c>
      <c r="C1280" s="16">
        <v>41094</v>
      </c>
      <c r="D1280" s="13">
        <v>4400</v>
      </c>
      <c r="E1280" s="13">
        <f t="shared" si="79"/>
        <v>0</v>
      </c>
      <c r="F1280" s="13" t="str">
        <f t="shared" si="77"/>
        <v>2012-07</v>
      </c>
      <c r="G1280" s="13" t="str">
        <f t="shared" si="78"/>
        <v/>
      </c>
      <c r="H1280" s="13" t="str">
        <f t="shared" si="76"/>
        <v/>
      </c>
    </row>
    <row r="1281" spans="1:8" x14ac:dyDescent="0.25">
      <c r="A1281" s="13">
        <v>87</v>
      </c>
      <c r="B1281" s="13" t="s">
        <v>622</v>
      </c>
      <c r="C1281" s="16">
        <v>41096</v>
      </c>
      <c r="D1281" s="13">
        <v>4400</v>
      </c>
      <c r="E1281" s="13">
        <f t="shared" si="79"/>
        <v>0</v>
      </c>
      <c r="F1281" s="13" t="str">
        <f t="shared" si="77"/>
        <v>2012-07</v>
      </c>
      <c r="G1281" s="13" t="str">
        <f t="shared" si="78"/>
        <v/>
      </c>
      <c r="H1281" s="13" t="str">
        <f t="shared" si="76"/>
        <v/>
      </c>
    </row>
    <row r="1282" spans="1:8" x14ac:dyDescent="0.25">
      <c r="A1282" s="13">
        <v>87</v>
      </c>
      <c r="B1282" s="13" t="s">
        <v>622</v>
      </c>
      <c r="C1282" s="16">
        <v>41099</v>
      </c>
      <c r="D1282" s="13">
        <v>4400</v>
      </c>
      <c r="E1282" s="13">
        <f t="shared" si="79"/>
        <v>0</v>
      </c>
      <c r="F1282" s="13" t="str">
        <f t="shared" si="77"/>
        <v>2012-07</v>
      </c>
      <c r="G1282" s="13" t="str">
        <f t="shared" si="78"/>
        <v/>
      </c>
      <c r="H1282" s="13" t="str">
        <f t="shared" ref="H1282:H1345" si="80">IF(AND(B1282="Med B", F1282&gt;=VLOOKUP(A1282, A:F, 6, FALSE)), D1282, "")</f>
        <v/>
      </c>
    </row>
    <row r="1283" spans="1:8" x14ac:dyDescent="0.25">
      <c r="A1283" s="13">
        <v>87</v>
      </c>
      <c r="B1283" s="13" t="s">
        <v>622</v>
      </c>
      <c r="C1283" s="16">
        <v>41101</v>
      </c>
      <c r="D1283" s="13">
        <v>4400</v>
      </c>
      <c r="E1283" s="13">
        <f t="shared" si="79"/>
        <v>0</v>
      </c>
      <c r="F1283" s="13" t="str">
        <f t="shared" ref="F1283:F1346" si="81">TEXT(C1283, "yyyy-mm")</f>
        <v>2012-07</v>
      </c>
      <c r="G1283" s="13" t="str">
        <f t="shared" ref="G1283:G1346" si="82">IF(AND(
    B1283="Med A",
    C1283=_xlfn.MAXIFS(C:C, A:A, A1283, B:B, "Med A", F:F, F1283),
    SUMIFS(E:E, A:A, A1283) &gt; 0
  ),
  AVERAGEIFS(D:D, A:A, A1283, B:B, "Med A", F:F, F1283, C:C, "&gt;=" &amp; EOMONTH(C1283, -1) + 1, C:C, "&lt;=" &amp; C1283),
  "")</f>
        <v/>
      </c>
      <c r="H1283" s="13" t="str">
        <f t="shared" si="80"/>
        <v/>
      </c>
    </row>
    <row r="1284" spans="1:8" x14ac:dyDescent="0.25">
      <c r="A1284" s="13">
        <v>87</v>
      </c>
      <c r="B1284" s="13" t="s">
        <v>622</v>
      </c>
      <c r="C1284" s="16">
        <v>41103</v>
      </c>
      <c r="D1284" s="13">
        <v>4400</v>
      </c>
      <c r="E1284" s="13">
        <f t="shared" ref="E1284:E1347" si="83">IF(AND(B1284="Med A", B1285="Med B", A1284=A1285), 1, IF(AND(B1284="Med B", B1285="Med A", A1284=A1285), 1, 0))</f>
        <v>0</v>
      </c>
      <c r="F1284" s="13" t="str">
        <f t="shared" si="81"/>
        <v>2012-07</v>
      </c>
      <c r="G1284" s="13" t="str">
        <f t="shared" si="82"/>
        <v/>
      </c>
      <c r="H1284" s="13" t="str">
        <f t="shared" si="80"/>
        <v/>
      </c>
    </row>
    <row r="1285" spans="1:8" x14ac:dyDescent="0.25">
      <c r="A1285" s="13">
        <v>87</v>
      </c>
      <c r="B1285" s="13" t="s">
        <v>622</v>
      </c>
      <c r="C1285" s="16">
        <v>41106</v>
      </c>
      <c r="D1285" s="13">
        <v>4400</v>
      </c>
      <c r="E1285" s="13">
        <f t="shared" si="83"/>
        <v>0</v>
      </c>
      <c r="F1285" s="13" t="str">
        <f t="shared" si="81"/>
        <v>2012-07</v>
      </c>
      <c r="G1285" s="13" t="str">
        <f t="shared" si="82"/>
        <v/>
      </c>
      <c r="H1285" s="13" t="str">
        <f t="shared" si="80"/>
        <v/>
      </c>
    </row>
    <row r="1286" spans="1:8" x14ac:dyDescent="0.25">
      <c r="A1286" s="13">
        <v>87</v>
      </c>
      <c r="B1286" s="13" t="s">
        <v>622</v>
      </c>
      <c r="C1286" s="16">
        <v>41108</v>
      </c>
      <c r="D1286" s="13">
        <v>4400</v>
      </c>
      <c r="E1286" s="13">
        <f t="shared" si="83"/>
        <v>0</v>
      </c>
      <c r="F1286" s="13" t="str">
        <f t="shared" si="81"/>
        <v>2012-07</v>
      </c>
      <c r="G1286" s="13" t="str">
        <f t="shared" si="82"/>
        <v/>
      </c>
      <c r="H1286" s="13" t="str">
        <f t="shared" si="80"/>
        <v/>
      </c>
    </row>
    <row r="1287" spans="1:8" x14ac:dyDescent="0.25">
      <c r="A1287" s="13">
        <v>87</v>
      </c>
      <c r="B1287" s="13" t="s">
        <v>622</v>
      </c>
      <c r="C1287" s="16">
        <v>41113</v>
      </c>
      <c r="D1287" s="13">
        <v>4400</v>
      </c>
      <c r="E1287" s="13">
        <f t="shared" si="83"/>
        <v>0</v>
      </c>
      <c r="F1287" s="13" t="str">
        <f t="shared" si="81"/>
        <v>2012-07</v>
      </c>
      <c r="G1287" s="13" t="str">
        <f t="shared" si="82"/>
        <v/>
      </c>
      <c r="H1287" s="13" t="str">
        <f t="shared" si="80"/>
        <v/>
      </c>
    </row>
    <row r="1288" spans="1:8" x14ac:dyDescent="0.25">
      <c r="A1288" s="13">
        <v>87</v>
      </c>
      <c r="B1288" s="13" t="s">
        <v>622</v>
      </c>
      <c r="C1288" s="16">
        <v>41117</v>
      </c>
      <c r="D1288" s="13">
        <v>4400</v>
      </c>
      <c r="E1288" s="13">
        <f t="shared" si="83"/>
        <v>0</v>
      </c>
      <c r="F1288" s="13" t="str">
        <f t="shared" si="81"/>
        <v>2012-07</v>
      </c>
      <c r="G1288" s="13" t="str">
        <f t="shared" si="82"/>
        <v/>
      </c>
      <c r="H1288" s="13" t="str">
        <f t="shared" si="80"/>
        <v/>
      </c>
    </row>
    <row r="1289" spans="1:8" x14ac:dyDescent="0.25">
      <c r="A1289" s="13">
        <v>87</v>
      </c>
      <c r="B1289" s="13" t="s">
        <v>622</v>
      </c>
      <c r="C1289" s="16">
        <v>41120</v>
      </c>
      <c r="D1289" s="13">
        <v>4400</v>
      </c>
      <c r="E1289" s="13">
        <f t="shared" si="83"/>
        <v>0</v>
      </c>
      <c r="F1289" s="13" t="str">
        <f t="shared" si="81"/>
        <v>2012-07</v>
      </c>
      <c r="G1289" s="13">
        <f t="shared" si="82"/>
        <v>4400</v>
      </c>
      <c r="H1289" s="13" t="str">
        <f t="shared" si="80"/>
        <v/>
      </c>
    </row>
    <row r="1290" spans="1:8" x14ac:dyDescent="0.25">
      <c r="A1290" s="13">
        <v>87</v>
      </c>
      <c r="B1290" s="13" t="s">
        <v>622</v>
      </c>
      <c r="C1290" s="16">
        <v>41122</v>
      </c>
      <c r="D1290" s="13">
        <v>4400</v>
      </c>
      <c r="E1290" s="13">
        <f t="shared" si="83"/>
        <v>0</v>
      </c>
      <c r="F1290" s="13" t="str">
        <f t="shared" si="81"/>
        <v>2012-08</v>
      </c>
      <c r="G1290" s="13" t="str">
        <f t="shared" si="82"/>
        <v/>
      </c>
      <c r="H1290" s="13" t="str">
        <f t="shared" si="80"/>
        <v/>
      </c>
    </row>
    <row r="1291" spans="1:8" x14ac:dyDescent="0.25">
      <c r="A1291" s="13">
        <v>87</v>
      </c>
      <c r="B1291" s="13" t="s">
        <v>622</v>
      </c>
      <c r="C1291" s="16">
        <v>41141</v>
      </c>
      <c r="D1291" s="13">
        <v>3100</v>
      </c>
      <c r="E1291" s="13">
        <f t="shared" si="83"/>
        <v>0</v>
      </c>
      <c r="F1291" s="13" t="str">
        <f t="shared" si="81"/>
        <v>2012-08</v>
      </c>
      <c r="G1291" s="13" t="str">
        <f t="shared" si="82"/>
        <v/>
      </c>
      <c r="H1291" s="13" t="str">
        <f t="shared" si="80"/>
        <v/>
      </c>
    </row>
    <row r="1292" spans="1:8" x14ac:dyDescent="0.25">
      <c r="A1292" s="13">
        <v>87</v>
      </c>
      <c r="B1292" s="13" t="s">
        <v>622</v>
      </c>
      <c r="C1292" s="16">
        <v>41143</v>
      </c>
      <c r="D1292" s="13">
        <v>3100</v>
      </c>
      <c r="E1292" s="13">
        <f t="shared" si="83"/>
        <v>0</v>
      </c>
      <c r="F1292" s="13" t="str">
        <f t="shared" si="81"/>
        <v>2012-08</v>
      </c>
      <c r="G1292" s="13" t="str">
        <f t="shared" si="82"/>
        <v/>
      </c>
      <c r="H1292" s="13" t="str">
        <f t="shared" si="80"/>
        <v/>
      </c>
    </row>
    <row r="1293" spans="1:8" x14ac:dyDescent="0.25">
      <c r="A1293" s="13">
        <v>87</v>
      </c>
      <c r="B1293" s="13" t="s">
        <v>622</v>
      </c>
      <c r="C1293" s="16">
        <v>41145</v>
      </c>
      <c r="D1293" s="13">
        <v>3100</v>
      </c>
      <c r="E1293" s="13">
        <f t="shared" si="83"/>
        <v>0</v>
      </c>
      <c r="F1293" s="13" t="str">
        <f t="shared" si="81"/>
        <v>2012-08</v>
      </c>
      <c r="G1293" s="13" t="str">
        <f t="shared" si="82"/>
        <v/>
      </c>
      <c r="H1293" s="13" t="str">
        <f t="shared" si="80"/>
        <v/>
      </c>
    </row>
    <row r="1294" spans="1:8" x14ac:dyDescent="0.25">
      <c r="A1294" s="13">
        <v>87</v>
      </c>
      <c r="B1294" s="13" t="s">
        <v>622</v>
      </c>
      <c r="C1294" s="16">
        <v>41148</v>
      </c>
      <c r="D1294" s="13">
        <v>3100</v>
      </c>
      <c r="E1294" s="13">
        <f t="shared" si="83"/>
        <v>0</v>
      </c>
      <c r="F1294" s="13" t="str">
        <f t="shared" si="81"/>
        <v>2012-08</v>
      </c>
      <c r="G1294" s="13" t="str">
        <f t="shared" si="82"/>
        <v/>
      </c>
      <c r="H1294" s="13" t="str">
        <f t="shared" si="80"/>
        <v/>
      </c>
    </row>
    <row r="1295" spans="1:8" x14ac:dyDescent="0.25">
      <c r="A1295" s="13">
        <v>87</v>
      </c>
      <c r="B1295" s="13" t="s">
        <v>622</v>
      </c>
      <c r="C1295" s="16">
        <v>41150</v>
      </c>
      <c r="D1295" s="13">
        <v>3100</v>
      </c>
      <c r="E1295" s="13">
        <f t="shared" si="83"/>
        <v>0</v>
      </c>
      <c r="F1295" s="13" t="str">
        <f t="shared" si="81"/>
        <v>2012-08</v>
      </c>
      <c r="G1295" s="13" t="str">
        <f t="shared" si="82"/>
        <v/>
      </c>
      <c r="H1295" s="13" t="str">
        <f t="shared" si="80"/>
        <v/>
      </c>
    </row>
    <row r="1296" spans="1:8" x14ac:dyDescent="0.25">
      <c r="A1296" s="13">
        <v>87</v>
      </c>
      <c r="B1296" s="13" t="s">
        <v>622</v>
      </c>
      <c r="C1296" s="16">
        <v>41152</v>
      </c>
      <c r="D1296" s="13">
        <v>3100</v>
      </c>
      <c r="E1296" s="13">
        <f t="shared" si="83"/>
        <v>0</v>
      </c>
      <c r="F1296" s="13" t="str">
        <f t="shared" si="81"/>
        <v>2012-08</v>
      </c>
      <c r="G1296" s="13">
        <f t="shared" si="82"/>
        <v>3285.7142857142858</v>
      </c>
      <c r="H1296" s="13" t="str">
        <f t="shared" si="80"/>
        <v/>
      </c>
    </row>
    <row r="1297" spans="1:8" x14ac:dyDescent="0.25">
      <c r="A1297" s="13">
        <v>87</v>
      </c>
      <c r="B1297" s="13" t="s">
        <v>622</v>
      </c>
      <c r="C1297" s="16">
        <v>41155</v>
      </c>
      <c r="D1297" s="13">
        <v>3100</v>
      </c>
      <c r="E1297" s="13">
        <f t="shared" si="83"/>
        <v>0</v>
      </c>
      <c r="F1297" s="13" t="str">
        <f t="shared" si="81"/>
        <v>2012-09</v>
      </c>
      <c r="G1297" s="13" t="str">
        <f t="shared" si="82"/>
        <v/>
      </c>
      <c r="H1297" s="13" t="str">
        <f t="shared" si="80"/>
        <v/>
      </c>
    </row>
    <row r="1298" spans="1:8" x14ac:dyDescent="0.25">
      <c r="A1298" s="13">
        <v>87</v>
      </c>
      <c r="B1298" s="13" t="s">
        <v>622</v>
      </c>
      <c r="C1298" s="16">
        <v>41157</v>
      </c>
      <c r="D1298" s="13">
        <v>3100</v>
      </c>
      <c r="E1298" s="13">
        <f t="shared" si="83"/>
        <v>1</v>
      </c>
      <c r="F1298" s="13" t="str">
        <f t="shared" si="81"/>
        <v>2012-09</v>
      </c>
      <c r="G1298" s="13">
        <f t="shared" si="82"/>
        <v>3100</v>
      </c>
      <c r="H1298" s="13" t="str">
        <f t="shared" si="80"/>
        <v/>
      </c>
    </row>
    <row r="1299" spans="1:8" x14ac:dyDescent="0.25">
      <c r="A1299" s="13">
        <v>87</v>
      </c>
      <c r="B1299" s="13" t="s">
        <v>623</v>
      </c>
      <c r="C1299" s="16">
        <v>41164</v>
      </c>
      <c r="D1299" s="13">
        <v>6</v>
      </c>
      <c r="E1299" s="13">
        <f t="shared" si="83"/>
        <v>0</v>
      </c>
      <c r="F1299" s="13" t="str">
        <f t="shared" si="81"/>
        <v>2012-09</v>
      </c>
      <c r="G1299" s="13" t="str">
        <f t="shared" si="82"/>
        <v/>
      </c>
      <c r="H1299" s="13">
        <f t="shared" si="80"/>
        <v>6</v>
      </c>
    </row>
    <row r="1300" spans="1:8" x14ac:dyDescent="0.25">
      <c r="A1300" s="13">
        <v>87</v>
      </c>
      <c r="B1300" s="13" t="s">
        <v>623</v>
      </c>
      <c r="C1300" s="16">
        <v>41192</v>
      </c>
      <c r="D1300" s="13">
        <v>6</v>
      </c>
      <c r="E1300" s="13">
        <f t="shared" si="83"/>
        <v>0</v>
      </c>
      <c r="F1300" s="13" t="str">
        <f t="shared" si="81"/>
        <v>2012-10</v>
      </c>
      <c r="G1300" s="13" t="str">
        <f t="shared" si="82"/>
        <v/>
      </c>
      <c r="H1300" s="13">
        <f t="shared" si="80"/>
        <v>6</v>
      </c>
    </row>
    <row r="1301" spans="1:8" x14ac:dyDescent="0.25">
      <c r="A1301" s="13">
        <v>87</v>
      </c>
      <c r="B1301" s="13" t="s">
        <v>623</v>
      </c>
      <c r="C1301" s="16">
        <v>41227</v>
      </c>
      <c r="D1301" s="13">
        <v>8</v>
      </c>
      <c r="E1301" s="13">
        <f t="shared" si="83"/>
        <v>0</v>
      </c>
      <c r="F1301" s="13" t="str">
        <f t="shared" si="81"/>
        <v>2012-11</v>
      </c>
      <c r="G1301" s="13" t="str">
        <f t="shared" si="82"/>
        <v/>
      </c>
      <c r="H1301" s="13">
        <f t="shared" si="80"/>
        <v>8</v>
      </c>
    </row>
    <row r="1302" spans="1:8" x14ac:dyDescent="0.25">
      <c r="A1302" s="13">
        <v>88</v>
      </c>
      <c r="B1302" s="13" t="s">
        <v>623</v>
      </c>
      <c r="C1302" s="16">
        <v>41167</v>
      </c>
      <c r="D1302" s="13">
        <v>5</v>
      </c>
      <c r="E1302" s="13">
        <f t="shared" si="83"/>
        <v>0</v>
      </c>
      <c r="F1302" s="13" t="str">
        <f t="shared" si="81"/>
        <v>2012-09</v>
      </c>
      <c r="G1302" s="13" t="str">
        <f t="shared" si="82"/>
        <v/>
      </c>
      <c r="H1302" s="13">
        <f t="shared" si="80"/>
        <v>5</v>
      </c>
    </row>
    <row r="1303" spans="1:8" x14ac:dyDescent="0.25">
      <c r="A1303" s="13">
        <v>88</v>
      </c>
      <c r="B1303" s="13" t="s">
        <v>623</v>
      </c>
      <c r="C1303" s="16">
        <v>41193</v>
      </c>
      <c r="D1303" s="13">
        <v>5</v>
      </c>
      <c r="E1303" s="13">
        <f t="shared" si="83"/>
        <v>0</v>
      </c>
      <c r="F1303" s="13" t="str">
        <f t="shared" si="81"/>
        <v>2012-10</v>
      </c>
      <c r="G1303" s="13" t="str">
        <f t="shared" si="82"/>
        <v/>
      </c>
      <c r="H1303" s="13">
        <f t="shared" si="80"/>
        <v>5</v>
      </c>
    </row>
    <row r="1304" spans="1:8" x14ac:dyDescent="0.25">
      <c r="A1304" s="13">
        <v>89</v>
      </c>
      <c r="B1304" s="13" t="s">
        <v>622</v>
      </c>
      <c r="C1304" s="16">
        <v>41141</v>
      </c>
      <c r="D1304" s="13">
        <v>2200</v>
      </c>
      <c r="E1304" s="13">
        <f t="shared" si="83"/>
        <v>0</v>
      </c>
      <c r="F1304" s="13" t="str">
        <f t="shared" si="81"/>
        <v>2012-08</v>
      </c>
      <c r="G1304" s="13" t="str">
        <f t="shared" si="82"/>
        <v/>
      </c>
      <c r="H1304" s="13" t="str">
        <f t="shared" si="80"/>
        <v/>
      </c>
    </row>
    <row r="1305" spans="1:8" x14ac:dyDescent="0.25">
      <c r="A1305" s="13">
        <v>89</v>
      </c>
      <c r="B1305" s="13" t="s">
        <v>622</v>
      </c>
      <c r="C1305" s="16">
        <v>41143</v>
      </c>
      <c r="D1305" s="13">
        <v>2200</v>
      </c>
      <c r="E1305" s="13">
        <f t="shared" si="83"/>
        <v>0</v>
      </c>
      <c r="F1305" s="13" t="str">
        <f t="shared" si="81"/>
        <v>2012-08</v>
      </c>
      <c r="G1305" s="13" t="str">
        <f t="shared" si="82"/>
        <v/>
      </c>
      <c r="H1305" s="13" t="str">
        <f t="shared" si="80"/>
        <v/>
      </c>
    </row>
    <row r="1306" spans="1:8" x14ac:dyDescent="0.25">
      <c r="A1306" s="13">
        <v>89</v>
      </c>
      <c r="B1306" s="13" t="s">
        <v>622</v>
      </c>
      <c r="C1306" s="16">
        <v>41145</v>
      </c>
      <c r="D1306" s="13">
        <v>2200</v>
      </c>
      <c r="E1306" s="13">
        <f t="shared" si="83"/>
        <v>0</v>
      </c>
      <c r="F1306" s="13" t="str">
        <f t="shared" si="81"/>
        <v>2012-08</v>
      </c>
      <c r="G1306" s="13" t="str">
        <f t="shared" si="82"/>
        <v/>
      </c>
      <c r="H1306" s="13" t="str">
        <f t="shared" si="80"/>
        <v/>
      </c>
    </row>
    <row r="1307" spans="1:8" x14ac:dyDescent="0.25">
      <c r="A1307" s="13">
        <v>89</v>
      </c>
      <c r="B1307" s="13" t="s">
        <v>622</v>
      </c>
      <c r="C1307" s="16">
        <v>41148</v>
      </c>
      <c r="D1307" s="13">
        <v>2200</v>
      </c>
      <c r="E1307" s="13">
        <f t="shared" si="83"/>
        <v>0</v>
      </c>
      <c r="F1307" s="13" t="str">
        <f t="shared" si="81"/>
        <v>2012-08</v>
      </c>
      <c r="G1307" s="13" t="str">
        <f t="shared" si="82"/>
        <v/>
      </c>
      <c r="H1307" s="13" t="str">
        <f t="shared" si="80"/>
        <v/>
      </c>
    </row>
    <row r="1308" spans="1:8" x14ac:dyDescent="0.25">
      <c r="A1308" s="13">
        <v>89</v>
      </c>
      <c r="B1308" s="13" t="s">
        <v>622</v>
      </c>
      <c r="C1308" s="16">
        <v>41150</v>
      </c>
      <c r="D1308" s="13">
        <v>2200</v>
      </c>
      <c r="E1308" s="13">
        <f t="shared" si="83"/>
        <v>0</v>
      </c>
      <c r="F1308" s="13" t="str">
        <f t="shared" si="81"/>
        <v>2012-08</v>
      </c>
      <c r="G1308" s="13" t="str">
        <f t="shared" si="82"/>
        <v/>
      </c>
      <c r="H1308" s="13" t="str">
        <f t="shared" si="80"/>
        <v/>
      </c>
    </row>
    <row r="1309" spans="1:8" x14ac:dyDescent="0.25">
      <c r="A1309" s="13">
        <v>89</v>
      </c>
      <c r="B1309" s="13" t="s">
        <v>622</v>
      </c>
      <c r="C1309" s="16">
        <v>41152</v>
      </c>
      <c r="D1309" s="13">
        <v>2200</v>
      </c>
      <c r="E1309" s="13">
        <f t="shared" si="83"/>
        <v>0</v>
      </c>
      <c r="F1309" s="13" t="str">
        <f t="shared" si="81"/>
        <v>2012-08</v>
      </c>
      <c r="G1309" s="13" t="str">
        <f t="shared" si="82"/>
        <v/>
      </c>
      <c r="H1309" s="13" t="str">
        <f t="shared" si="80"/>
        <v/>
      </c>
    </row>
    <row r="1310" spans="1:8" x14ac:dyDescent="0.25">
      <c r="A1310" s="13">
        <v>89</v>
      </c>
      <c r="B1310" s="13" t="s">
        <v>622</v>
      </c>
      <c r="C1310" s="16">
        <v>41155</v>
      </c>
      <c r="D1310" s="13">
        <v>2200</v>
      </c>
      <c r="E1310" s="13">
        <f t="shared" si="83"/>
        <v>0</v>
      </c>
      <c r="F1310" s="13" t="str">
        <f t="shared" si="81"/>
        <v>2012-09</v>
      </c>
      <c r="G1310" s="13" t="str">
        <f t="shared" si="82"/>
        <v/>
      </c>
      <c r="H1310" s="13" t="str">
        <f t="shared" si="80"/>
        <v/>
      </c>
    </row>
    <row r="1311" spans="1:8" x14ac:dyDescent="0.25">
      <c r="A1311" s="13">
        <v>89</v>
      </c>
      <c r="B1311" s="13" t="s">
        <v>622</v>
      </c>
      <c r="C1311" s="16">
        <v>41157</v>
      </c>
      <c r="D1311" s="13">
        <v>2200</v>
      </c>
      <c r="E1311" s="13">
        <f t="shared" si="83"/>
        <v>0</v>
      </c>
      <c r="F1311" s="13" t="str">
        <f t="shared" si="81"/>
        <v>2012-09</v>
      </c>
      <c r="G1311" s="13" t="str">
        <f t="shared" si="82"/>
        <v/>
      </c>
      <c r="H1311" s="13" t="str">
        <f t="shared" si="80"/>
        <v/>
      </c>
    </row>
    <row r="1312" spans="1:8" x14ac:dyDescent="0.25">
      <c r="A1312" s="13">
        <v>90</v>
      </c>
      <c r="B1312" s="13" t="s">
        <v>622</v>
      </c>
      <c r="C1312" s="16">
        <v>41093</v>
      </c>
      <c r="D1312" s="13">
        <v>1000</v>
      </c>
      <c r="E1312" s="13">
        <f t="shared" si="83"/>
        <v>0</v>
      </c>
      <c r="F1312" s="13" t="str">
        <f t="shared" si="81"/>
        <v>2012-07</v>
      </c>
      <c r="G1312" s="13" t="str">
        <f t="shared" si="82"/>
        <v/>
      </c>
      <c r="H1312" s="13" t="str">
        <f t="shared" si="80"/>
        <v/>
      </c>
    </row>
    <row r="1313" spans="1:8" x14ac:dyDescent="0.25">
      <c r="A1313" s="13">
        <v>90</v>
      </c>
      <c r="B1313" s="13" t="s">
        <v>622</v>
      </c>
      <c r="C1313" s="16">
        <v>41095</v>
      </c>
      <c r="D1313" s="13">
        <v>1000</v>
      </c>
      <c r="E1313" s="13">
        <f t="shared" si="83"/>
        <v>0</v>
      </c>
      <c r="F1313" s="13" t="str">
        <f t="shared" si="81"/>
        <v>2012-07</v>
      </c>
      <c r="G1313" s="13" t="str">
        <f t="shared" si="82"/>
        <v/>
      </c>
      <c r="H1313" s="13" t="str">
        <f t="shared" si="80"/>
        <v/>
      </c>
    </row>
    <row r="1314" spans="1:8" x14ac:dyDescent="0.25">
      <c r="A1314" s="13">
        <v>90</v>
      </c>
      <c r="B1314" s="13" t="s">
        <v>622</v>
      </c>
      <c r="C1314" s="16">
        <v>41104</v>
      </c>
      <c r="D1314" s="13">
        <v>1000</v>
      </c>
      <c r="E1314" s="13">
        <f t="shared" si="83"/>
        <v>0</v>
      </c>
      <c r="F1314" s="13" t="str">
        <f t="shared" si="81"/>
        <v>2012-07</v>
      </c>
      <c r="G1314" s="13" t="str">
        <f t="shared" si="82"/>
        <v/>
      </c>
      <c r="H1314" s="13" t="str">
        <f t="shared" si="80"/>
        <v/>
      </c>
    </row>
    <row r="1315" spans="1:8" x14ac:dyDescent="0.25">
      <c r="A1315" s="13">
        <v>90</v>
      </c>
      <c r="B1315" s="13" t="s">
        <v>622</v>
      </c>
      <c r="C1315" s="16">
        <v>41107</v>
      </c>
      <c r="D1315" s="13">
        <v>1000</v>
      </c>
      <c r="E1315" s="13">
        <f t="shared" si="83"/>
        <v>0</v>
      </c>
      <c r="F1315" s="13" t="str">
        <f t="shared" si="81"/>
        <v>2012-07</v>
      </c>
      <c r="G1315" s="13" t="str">
        <f t="shared" si="82"/>
        <v/>
      </c>
      <c r="H1315" s="13" t="str">
        <f t="shared" si="80"/>
        <v/>
      </c>
    </row>
    <row r="1316" spans="1:8" x14ac:dyDescent="0.25">
      <c r="A1316" s="13">
        <v>90</v>
      </c>
      <c r="B1316" s="13" t="s">
        <v>622</v>
      </c>
      <c r="C1316" s="16">
        <v>41109</v>
      </c>
      <c r="D1316" s="13">
        <v>1000</v>
      </c>
      <c r="E1316" s="13">
        <f t="shared" si="83"/>
        <v>0</v>
      </c>
      <c r="F1316" s="13" t="str">
        <f t="shared" si="81"/>
        <v>2012-07</v>
      </c>
      <c r="G1316" s="13" t="str">
        <f t="shared" si="82"/>
        <v/>
      </c>
      <c r="H1316" s="13" t="str">
        <f t="shared" si="80"/>
        <v/>
      </c>
    </row>
    <row r="1317" spans="1:8" x14ac:dyDescent="0.25">
      <c r="A1317" s="13">
        <v>90</v>
      </c>
      <c r="B1317" s="13" t="s">
        <v>622</v>
      </c>
      <c r="C1317" s="16">
        <v>41111</v>
      </c>
      <c r="D1317" s="13">
        <v>1000</v>
      </c>
      <c r="E1317" s="13">
        <f t="shared" si="83"/>
        <v>0</v>
      </c>
      <c r="F1317" s="13" t="str">
        <f t="shared" si="81"/>
        <v>2012-07</v>
      </c>
      <c r="G1317" s="13" t="str">
        <f t="shared" si="82"/>
        <v/>
      </c>
      <c r="H1317" s="13" t="str">
        <f t="shared" si="80"/>
        <v/>
      </c>
    </row>
    <row r="1318" spans="1:8" x14ac:dyDescent="0.25">
      <c r="A1318" s="13">
        <v>90</v>
      </c>
      <c r="B1318" s="13" t="s">
        <v>622</v>
      </c>
      <c r="C1318" s="16">
        <v>41114</v>
      </c>
      <c r="D1318" s="13">
        <v>1000</v>
      </c>
      <c r="E1318" s="13">
        <f t="shared" si="83"/>
        <v>0</v>
      </c>
      <c r="F1318" s="13" t="str">
        <f t="shared" si="81"/>
        <v>2012-07</v>
      </c>
      <c r="G1318" s="13" t="str">
        <f t="shared" si="82"/>
        <v/>
      </c>
      <c r="H1318" s="13" t="str">
        <f t="shared" si="80"/>
        <v/>
      </c>
    </row>
    <row r="1319" spans="1:8" x14ac:dyDescent="0.25">
      <c r="A1319" s="13">
        <v>90</v>
      </c>
      <c r="B1319" s="13" t="s">
        <v>622</v>
      </c>
      <c r="C1319" s="16">
        <v>41116</v>
      </c>
      <c r="D1319" s="13">
        <v>1000</v>
      </c>
      <c r="E1319" s="13">
        <f t="shared" si="83"/>
        <v>0</v>
      </c>
      <c r="F1319" s="13" t="str">
        <f t="shared" si="81"/>
        <v>2012-07</v>
      </c>
      <c r="G1319" s="13" t="str">
        <f t="shared" si="82"/>
        <v/>
      </c>
      <c r="H1319" s="13" t="str">
        <f t="shared" si="80"/>
        <v/>
      </c>
    </row>
    <row r="1320" spans="1:8" x14ac:dyDescent="0.25">
      <c r="A1320" s="13">
        <v>90</v>
      </c>
      <c r="B1320" s="13" t="s">
        <v>622</v>
      </c>
      <c r="C1320" s="16">
        <v>41118</v>
      </c>
      <c r="D1320" s="13">
        <v>1000</v>
      </c>
      <c r="E1320" s="13">
        <f t="shared" si="83"/>
        <v>0</v>
      </c>
      <c r="F1320" s="13" t="str">
        <f t="shared" si="81"/>
        <v>2012-07</v>
      </c>
      <c r="G1320" s="13" t="str">
        <f t="shared" si="82"/>
        <v/>
      </c>
      <c r="H1320" s="13" t="str">
        <f t="shared" si="80"/>
        <v/>
      </c>
    </row>
    <row r="1321" spans="1:8" x14ac:dyDescent="0.25">
      <c r="A1321" s="13">
        <v>90</v>
      </c>
      <c r="B1321" s="13" t="s">
        <v>622</v>
      </c>
      <c r="C1321" s="16">
        <v>41121</v>
      </c>
      <c r="D1321" s="13">
        <v>1000</v>
      </c>
      <c r="E1321" s="13">
        <f t="shared" si="83"/>
        <v>0</v>
      </c>
      <c r="F1321" s="13" t="str">
        <f t="shared" si="81"/>
        <v>2012-07</v>
      </c>
      <c r="G1321" s="13">
        <f t="shared" si="82"/>
        <v>1000</v>
      </c>
      <c r="H1321" s="13" t="str">
        <f t="shared" si="80"/>
        <v/>
      </c>
    </row>
    <row r="1322" spans="1:8" x14ac:dyDescent="0.25">
      <c r="A1322" s="13">
        <v>90</v>
      </c>
      <c r="B1322" s="13" t="s">
        <v>622</v>
      </c>
      <c r="C1322" s="16">
        <v>41123</v>
      </c>
      <c r="D1322" s="13">
        <v>1000</v>
      </c>
      <c r="E1322" s="13">
        <f t="shared" si="83"/>
        <v>0</v>
      </c>
      <c r="F1322" s="13" t="str">
        <f t="shared" si="81"/>
        <v>2012-08</v>
      </c>
      <c r="G1322" s="13" t="str">
        <f t="shared" si="82"/>
        <v/>
      </c>
      <c r="H1322" s="13" t="str">
        <f t="shared" si="80"/>
        <v/>
      </c>
    </row>
    <row r="1323" spans="1:8" x14ac:dyDescent="0.25">
      <c r="A1323" s="13">
        <v>90</v>
      </c>
      <c r="B1323" s="13" t="s">
        <v>622</v>
      </c>
      <c r="C1323" s="16">
        <v>41139</v>
      </c>
      <c r="D1323" s="13">
        <v>1000</v>
      </c>
      <c r="E1323" s="13">
        <f t="shared" si="83"/>
        <v>0</v>
      </c>
      <c r="F1323" s="13" t="str">
        <f t="shared" si="81"/>
        <v>2012-08</v>
      </c>
      <c r="G1323" s="13" t="str">
        <f t="shared" si="82"/>
        <v/>
      </c>
      <c r="H1323" s="13" t="str">
        <f t="shared" si="80"/>
        <v/>
      </c>
    </row>
    <row r="1324" spans="1:8" x14ac:dyDescent="0.25">
      <c r="A1324" s="13">
        <v>90</v>
      </c>
      <c r="B1324" s="13" t="s">
        <v>622</v>
      </c>
      <c r="C1324" s="16">
        <v>41142</v>
      </c>
      <c r="D1324" s="13">
        <v>1000</v>
      </c>
      <c r="E1324" s="13">
        <f t="shared" si="83"/>
        <v>0</v>
      </c>
      <c r="F1324" s="13" t="str">
        <f t="shared" si="81"/>
        <v>2012-08</v>
      </c>
      <c r="G1324" s="13" t="str">
        <f t="shared" si="82"/>
        <v/>
      </c>
      <c r="H1324" s="13" t="str">
        <f t="shared" si="80"/>
        <v/>
      </c>
    </row>
    <row r="1325" spans="1:8" x14ac:dyDescent="0.25">
      <c r="A1325" s="13">
        <v>90</v>
      </c>
      <c r="B1325" s="13" t="s">
        <v>622</v>
      </c>
      <c r="C1325" s="16">
        <v>41144</v>
      </c>
      <c r="D1325" s="13">
        <v>1000</v>
      </c>
      <c r="E1325" s="13">
        <f t="shared" si="83"/>
        <v>0</v>
      </c>
      <c r="F1325" s="13" t="str">
        <f t="shared" si="81"/>
        <v>2012-08</v>
      </c>
      <c r="G1325" s="13" t="str">
        <f t="shared" si="82"/>
        <v/>
      </c>
      <c r="H1325" s="13" t="str">
        <f t="shared" si="80"/>
        <v/>
      </c>
    </row>
    <row r="1326" spans="1:8" x14ac:dyDescent="0.25">
      <c r="A1326" s="13">
        <v>90</v>
      </c>
      <c r="B1326" s="13" t="s">
        <v>622</v>
      </c>
      <c r="C1326" s="16">
        <v>41146</v>
      </c>
      <c r="D1326" s="13">
        <v>1000</v>
      </c>
      <c r="E1326" s="13">
        <f t="shared" si="83"/>
        <v>0</v>
      </c>
      <c r="F1326" s="13" t="str">
        <f t="shared" si="81"/>
        <v>2012-08</v>
      </c>
      <c r="G1326" s="13" t="str">
        <f t="shared" si="82"/>
        <v/>
      </c>
      <c r="H1326" s="13" t="str">
        <f t="shared" si="80"/>
        <v/>
      </c>
    </row>
    <row r="1327" spans="1:8" x14ac:dyDescent="0.25">
      <c r="A1327" s="13">
        <v>90</v>
      </c>
      <c r="B1327" s="13" t="s">
        <v>622</v>
      </c>
      <c r="C1327" s="16">
        <v>41149</v>
      </c>
      <c r="D1327" s="13">
        <v>1000</v>
      </c>
      <c r="E1327" s="13">
        <f t="shared" si="83"/>
        <v>0</v>
      </c>
      <c r="F1327" s="13" t="str">
        <f t="shared" si="81"/>
        <v>2012-08</v>
      </c>
      <c r="G1327" s="13" t="str">
        <f t="shared" si="82"/>
        <v/>
      </c>
      <c r="H1327" s="13" t="str">
        <f t="shared" si="80"/>
        <v/>
      </c>
    </row>
    <row r="1328" spans="1:8" x14ac:dyDescent="0.25">
      <c r="A1328" s="13">
        <v>90</v>
      </c>
      <c r="B1328" s="13" t="s">
        <v>622</v>
      </c>
      <c r="C1328" s="16">
        <v>41151</v>
      </c>
      <c r="D1328" s="13">
        <v>1000</v>
      </c>
      <c r="E1328" s="13">
        <f t="shared" si="83"/>
        <v>0</v>
      </c>
      <c r="F1328" s="13" t="str">
        <f t="shared" si="81"/>
        <v>2012-08</v>
      </c>
      <c r="G1328" s="13">
        <f t="shared" si="82"/>
        <v>1000</v>
      </c>
      <c r="H1328" s="13" t="str">
        <f t="shared" si="80"/>
        <v/>
      </c>
    </row>
    <row r="1329" spans="1:8" x14ac:dyDescent="0.25">
      <c r="A1329" s="13">
        <v>90</v>
      </c>
      <c r="B1329" s="13" t="s">
        <v>622</v>
      </c>
      <c r="C1329" s="16">
        <v>41153</v>
      </c>
      <c r="D1329" s="13">
        <v>1000</v>
      </c>
      <c r="E1329" s="13">
        <f t="shared" si="83"/>
        <v>0</v>
      </c>
      <c r="F1329" s="13" t="str">
        <f t="shared" si="81"/>
        <v>2012-09</v>
      </c>
      <c r="G1329" s="13" t="str">
        <f t="shared" si="82"/>
        <v/>
      </c>
      <c r="H1329" s="13" t="str">
        <f t="shared" si="80"/>
        <v/>
      </c>
    </row>
    <row r="1330" spans="1:8" x14ac:dyDescent="0.25">
      <c r="A1330" s="13">
        <v>90</v>
      </c>
      <c r="B1330" s="13" t="s">
        <v>622</v>
      </c>
      <c r="C1330" s="16">
        <v>41156</v>
      </c>
      <c r="D1330" s="13">
        <v>1000</v>
      </c>
      <c r="E1330" s="13">
        <f t="shared" si="83"/>
        <v>0</v>
      </c>
      <c r="F1330" s="13" t="str">
        <f t="shared" si="81"/>
        <v>2012-09</v>
      </c>
      <c r="G1330" s="13" t="str">
        <f t="shared" si="82"/>
        <v/>
      </c>
      <c r="H1330" s="13" t="str">
        <f t="shared" si="80"/>
        <v/>
      </c>
    </row>
    <row r="1331" spans="1:8" x14ac:dyDescent="0.25">
      <c r="A1331" s="13">
        <v>90</v>
      </c>
      <c r="B1331" s="13" t="s">
        <v>622</v>
      </c>
      <c r="C1331" s="16">
        <v>41158</v>
      </c>
      <c r="D1331" s="13">
        <v>1000</v>
      </c>
      <c r="E1331" s="13">
        <f t="shared" si="83"/>
        <v>1</v>
      </c>
      <c r="F1331" s="13" t="str">
        <f t="shared" si="81"/>
        <v>2012-09</v>
      </c>
      <c r="G1331" s="13">
        <f t="shared" si="82"/>
        <v>1000</v>
      </c>
      <c r="H1331" s="13" t="str">
        <f t="shared" si="80"/>
        <v/>
      </c>
    </row>
    <row r="1332" spans="1:8" x14ac:dyDescent="0.25">
      <c r="A1332" s="13">
        <v>90</v>
      </c>
      <c r="B1332" s="13" t="s">
        <v>623</v>
      </c>
      <c r="C1332" s="16">
        <v>41165</v>
      </c>
      <c r="D1332" s="13">
        <v>3</v>
      </c>
      <c r="E1332" s="13">
        <f t="shared" si="83"/>
        <v>0</v>
      </c>
      <c r="F1332" s="13" t="str">
        <f t="shared" si="81"/>
        <v>2012-09</v>
      </c>
      <c r="G1332" s="13" t="str">
        <f t="shared" si="82"/>
        <v/>
      </c>
      <c r="H1332" s="13">
        <f t="shared" si="80"/>
        <v>3</v>
      </c>
    </row>
    <row r="1333" spans="1:8" x14ac:dyDescent="0.25">
      <c r="A1333" s="13">
        <v>90</v>
      </c>
      <c r="B1333" s="13" t="s">
        <v>623</v>
      </c>
      <c r="C1333" s="16">
        <v>41228</v>
      </c>
      <c r="D1333" s="13">
        <v>4</v>
      </c>
      <c r="E1333" s="13">
        <f t="shared" si="83"/>
        <v>0</v>
      </c>
      <c r="F1333" s="13" t="str">
        <f t="shared" si="81"/>
        <v>2012-11</v>
      </c>
      <c r="G1333" s="13" t="str">
        <f t="shared" si="82"/>
        <v/>
      </c>
      <c r="H1333" s="13">
        <f t="shared" si="80"/>
        <v>4</v>
      </c>
    </row>
    <row r="1334" spans="1:8" x14ac:dyDescent="0.25">
      <c r="A1334" s="13">
        <v>91</v>
      </c>
      <c r="B1334" s="13" t="s">
        <v>622</v>
      </c>
      <c r="C1334" s="16">
        <v>41093</v>
      </c>
      <c r="D1334" s="13">
        <v>100</v>
      </c>
      <c r="E1334" s="13">
        <f t="shared" si="83"/>
        <v>0</v>
      </c>
      <c r="F1334" s="13" t="str">
        <f t="shared" si="81"/>
        <v>2012-07</v>
      </c>
      <c r="G1334" s="13" t="str">
        <f t="shared" si="82"/>
        <v/>
      </c>
      <c r="H1334" s="13" t="str">
        <f t="shared" si="80"/>
        <v/>
      </c>
    </row>
    <row r="1335" spans="1:8" x14ac:dyDescent="0.25">
      <c r="A1335" s="13">
        <v>91</v>
      </c>
      <c r="B1335" s="13" t="s">
        <v>622</v>
      </c>
      <c r="C1335" s="16">
        <v>41100</v>
      </c>
      <c r="D1335" s="13">
        <v>100</v>
      </c>
      <c r="E1335" s="13">
        <f t="shared" si="83"/>
        <v>0</v>
      </c>
      <c r="F1335" s="13" t="str">
        <f t="shared" si="81"/>
        <v>2012-07</v>
      </c>
      <c r="G1335" s="13" t="str">
        <f t="shared" si="82"/>
        <v/>
      </c>
      <c r="H1335" s="13" t="str">
        <f t="shared" si="80"/>
        <v/>
      </c>
    </row>
    <row r="1336" spans="1:8" x14ac:dyDescent="0.25">
      <c r="A1336" s="13">
        <v>91</v>
      </c>
      <c r="B1336" s="13" t="s">
        <v>622</v>
      </c>
      <c r="C1336" s="16">
        <v>41107</v>
      </c>
      <c r="D1336" s="13">
        <v>100</v>
      </c>
      <c r="E1336" s="13">
        <f t="shared" si="83"/>
        <v>0</v>
      </c>
      <c r="F1336" s="13" t="str">
        <f t="shared" si="81"/>
        <v>2012-07</v>
      </c>
      <c r="G1336" s="13" t="str">
        <f t="shared" si="82"/>
        <v/>
      </c>
      <c r="H1336" s="13" t="str">
        <f t="shared" si="80"/>
        <v/>
      </c>
    </row>
    <row r="1337" spans="1:8" x14ac:dyDescent="0.25">
      <c r="A1337" s="13">
        <v>91</v>
      </c>
      <c r="B1337" s="13" t="s">
        <v>622</v>
      </c>
      <c r="C1337" s="16">
        <v>41118</v>
      </c>
      <c r="D1337" s="13">
        <v>100</v>
      </c>
      <c r="E1337" s="13">
        <f t="shared" si="83"/>
        <v>0</v>
      </c>
      <c r="F1337" s="13" t="str">
        <f t="shared" si="81"/>
        <v>2012-07</v>
      </c>
      <c r="G1337" s="13" t="str">
        <f t="shared" si="82"/>
        <v/>
      </c>
      <c r="H1337" s="13" t="str">
        <f t="shared" si="80"/>
        <v/>
      </c>
    </row>
    <row r="1338" spans="1:8" x14ac:dyDescent="0.25">
      <c r="A1338" s="13">
        <v>91</v>
      </c>
      <c r="B1338" s="13" t="s">
        <v>622</v>
      </c>
      <c r="C1338" s="16">
        <v>41121</v>
      </c>
      <c r="D1338" s="13">
        <v>100</v>
      </c>
      <c r="E1338" s="13">
        <f t="shared" si="83"/>
        <v>0</v>
      </c>
      <c r="F1338" s="13" t="str">
        <f t="shared" si="81"/>
        <v>2012-07</v>
      </c>
      <c r="G1338" s="13">
        <f t="shared" si="82"/>
        <v>100</v>
      </c>
      <c r="H1338" s="13" t="str">
        <f t="shared" si="80"/>
        <v/>
      </c>
    </row>
    <row r="1339" spans="1:8" x14ac:dyDescent="0.25">
      <c r="A1339" s="13">
        <v>91</v>
      </c>
      <c r="B1339" s="13" t="s">
        <v>622</v>
      </c>
      <c r="C1339" s="16">
        <v>41142</v>
      </c>
      <c r="D1339" s="13">
        <v>100</v>
      </c>
      <c r="E1339" s="13">
        <f t="shared" si="83"/>
        <v>0</v>
      </c>
      <c r="F1339" s="13" t="str">
        <f t="shared" si="81"/>
        <v>2012-08</v>
      </c>
      <c r="G1339" s="13" t="str">
        <f t="shared" si="82"/>
        <v/>
      </c>
      <c r="H1339" s="13" t="str">
        <f t="shared" si="80"/>
        <v/>
      </c>
    </row>
    <row r="1340" spans="1:8" x14ac:dyDescent="0.25">
      <c r="A1340" s="13">
        <v>91</v>
      </c>
      <c r="B1340" s="13" t="s">
        <v>622</v>
      </c>
      <c r="C1340" s="16">
        <v>41149</v>
      </c>
      <c r="D1340" s="13">
        <v>100</v>
      </c>
      <c r="E1340" s="13">
        <f t="shared" si="83"/>
        <v>0</v>
      </c>
      <c r="F1340" s="13" t="str">
        <f t="shared" si="81"/>
        <v>2012-08</v>
      </c>
      <c r="G1340" s="13">
        <f t="shared" si="82"/>
        <v>100</v>
      </c>
      <c r="H1340" s="13" t="str">
        <f t="shared" si="80"/>
        <v/>
      </c>
    </row>
    <row r="1341" spans="1:8" x14ac:dyDescent="0.25">
      <c r="A1341" s="13">
        <v>91</v>
      </c>
      <c r="B1341" s="13" t="s">
        <v>622</v>
      </c>
      <c r="C1341" s="16">
        <v>41156</v>
      </c>
      <c r="D1341" s="13">
        <v>100</v>
      </c>
      <c r="E1341" s="13">
        <f t="shared" si="83"/>
        <v>1</v>
      </c>
      <c r="F1341" s="13" t="str">
        <f t="shared" si="81"/>
        <v>2012-09</v>
      </c>
      <c r="G1341" s="13">
        <f t="shared" si="82"/>
        <v>100</v>
      </c>
      <c r="H1341" s="13" t="str">
        <f t="shared" si="80"/>
        <v/>
      </c>
    </row>
    <row r="1342" spans="1:8" x14ac:dyDescent="0.25">
      <c r="A1342" s="13">
        <v>91</v>
      </c>
      <c r="B1342" s="13" t="s">
        <v>623</v>
      </c>
      <c r="C1342" s="16">
        <v>41165</v>
      </c>
      <c r="D1342" s="13">
        <v>1</v>
      </c>
      <c r="E1342" s="13">
        <f t="shared" si="83"/>
        <v>0</v>
      </c>
      <c r="F1342" s="13" t="str">
        <f t="shared" si="81"/>
        <v>2012-09</v>
      </c>
      <c r="G1342" s="13" t="str">
        <f t="shared" si="82"/>
        <v/>
      </c>
      <c r="H1342" s="13">
        <f t="shared" si="80"/>
        <v>1</v>
      </c>
    </row>
    <row r="1343" spans="1:8" x14ac:dyDescent="0.25">
      <c r="A1343" s="13">
        <v>91</v>
      </c>
      <c r="B1343" s="13" t="s">
        <v>623</v>
      </c>
      <c r="C1343" s="16">
        <v>41208</v>
      </c>
      <c r="D1343" s="13">
        <v>1</v>
      </c>
      <c r="E1343" s="13">
        <f t="shared" si="83"/>
        <v>0</v>
      </c>
      <c r="F1343" s="13" t="str">
        <f t="shared" si="81"/>
        <v>2012-10</v>
      </c>
      <c r="G1343" s="13" t="str">
        <f t="shared" si="82"/>
        <v/>
      </c>
      <c r="H1343" s="13">
        <f t="shared" si="80"/>
        <v>1</v>
      </c>
    </row>
    <row r="1344" spans="1:8" x14ac:dyDescent="0.25">
      <c r="A1344" s="13">
        <v>92</v>
      </c>
      <c r="B1344" s="13" t="s">
        <v>622</v>
      </c>
      <c r="C1344" s="16">
        <v>41092</v>
      </c>
      <c r="D1344" s="13">
        <v>600</v>
      </c>
      <c r="E1344" s="13">
        <f t="shared" si="83"/>
        <v>0</v>
      </c>
      <c r="F1344" s="13" t="str">
        <f t="shared" si="81"/>
        <v>2012-07</v>
      </c>
      <c r="G1344" s="13" t="str">
        <f t="shared" si="82"/>
        <v/>
      </c>
      <c r="H1344" s="13" t="str">
        <f t="shared" si="80"/>
        <v/>
      </c>
    </row>
    <row r="1345" spans="1:8" x14ac:dyDescent="0.25">
      <c r="A1345" s="13">
        <v>92</v>
      </c>
      <c r="B1345" s="13" t="s">
        <v>622</v>
      </c>
      <c r="C1345" s="16">
        <v>41094</v>
      </c>
      <c r="D1345" s="13">
        <v>600</v>
      </c>
      <c r="E1345" s="13">
        <f t="shared" si="83"/>
        <v>0</v>
      </c>
      <c r="F1345" s="13" t="str">
        <f t="shared" si="81"/>
        <v>2012-07</v>
      </c>
      <c r="G1345" s="13" t="str">
        <f t="shared" si="82"/>
        <v/>
      </c>
      <c r="H1345" s="13" t="str">
        <f t="shared" si="80"/>
        <v/>
      </c>
    </row>
    <row r="1346" spans="1:8" x14ac:dyDescent="0.25">
      <c r="A1346" s="13">
        <v>92</v>
      </c>
      <c r="B1346" s="13" t="s">
        <v>622</v>
      </c>
      <c r="C1346" s="16">
        <v>41096</v>
      </c>
      <c r="D1346" s="13">
        <v>700</v>
      </c>
      <c r="E1346" s="13">
        <f t="shared" si="83"/>
        <v>0</v>
      </c>
      <c r="F1346" s="13" t="str">
        <f t="shared" si="81"/>
        <v>2012-07</v>
      </c>
      <c r="G1346" s="13" t="str">
        <f t="shared" si="82"/>
        <v/>
      </c>
      <c r="H1346" s="13" t="str">
        <f t="shared" ref="H1346:H1409" si="84">IF(AND(B1346="Med B", F1346&gt;=VLOOKUP(A1346, A:F, 6, FALSE)), D1346, "")</f>
        <v/>
      </c>
    </row>
    <row r="1347" spans="1:8" x14ac:dyDescent="0.25">
      <c r="A1347" s="13">
        <v>92</v>
      </c>
      <c r="B1347" s="13" t="s">
        <v>622</v>
      </c>
      <c r="C1347" s="16">
        <v>41099</v>
      </c>
      <c r="D1347" s="13">
        <v>700</v>
      </c>
      <c r="E1347" s="13">
        <f t="shared" si="83"/>
        <v>0</v>
      </c>
      <c r="F1347" s="13" t="str">
        <f t="shared" ref="F1347:F1410" si="85">TEXT(C1347, "yyyy-mm")</f>
        <v>2012-07</v>
      </c>
      <c r="G1347" s="13" t="str">
        <f t="shared" ref="G1347:G1410" si="86">IF(AND(
    B1347="Med A",
    C1347=_xlfn.MAXIFS(C:C, A:A, A1347, B:B, "Med A", F:F, F1347),
    SUMIFS(E:E, A:A, A1347) &gt; 0
  ),
  AVERAGEIFS(D:D, A:A, A1347, B:B, "Med A", F:F, F1347, C:C, "&gt;=" &amp; EOMONTH(C1347, -1) + 1, C:C, "&lt;=" &amp; C1347),
  "")</f>
        <v/>
      </c>
      <c r="H1347" s="13" t="str">
        <f t="shared" si="84"/>
        <v/>
      </c>
    </row>
    <row r="1348" spans="1:8" x14ac:dyDescent="0.25">
      <c r="A1348" s="13">
        <v>92</v>
      </c>
      <c r="B1348" s="13" t="s">
        <v>622</v>
      </c>
      <c r="C1348" s="16">
        <v>41101</v>
      </c>
      <c r="D1348" s="13">
        <v>700</v>
      </c>
      <c r="E1348" s="13">
        <f t="shared" ref="E1348:E1411" si="87">IF(AND(B1348="Med A", B1349="Med B", A1348=A1349), 1, IF(AND(B1348="Med B", B1349="Med A", A1348=A1349), 1, 0))</f>
        <v>0</v>
      </c>
      <c r="F1348" s="13" t="str">
        <f t="shared" si="85"/>
        <v>2012-07</v>
      </c>
      <c r="G1348" s="13" t="str">
        <f t="shared" si="86"/>
        <v/>
      </c>
      <c r="H1348" s="13" t="str">
        <f t="shared" si="84"/>
        <v/>
      </c>
    </row>
    <row r="1349" spans="1:8" x14ac:dyDescent="0.25">
      <c r="A1349" s="13">
        <v>92</v>
      </c>
      <c r="B1349" s="13" t="s">
        <v>622</v>
      </c>
      <c r="C1349" s="16">
        <v>41103</v>
      </c>
      <c r="D1349" s="13">
        <v>700</v>
      </c>
      <c r="E1349" s="13">
        <f t="shared" si="87"/>
        <v>0</v>
      </c>
      <c r="F1349" s="13" t="str">
        <f t="shared" si="85"/>
        <v>2012-07</v>
      </c>
      <c r="G1349" s="13" t="str">
        <f t="shared" si="86"/>
        <v/>
      </c>
      <c r="H1349" s="13" t="str">
        <f t="shared" si="84"/>
        <v/>
      </c>
    </row>
    <row r="1350" spans="1:8" x14ac:dyDescent="0.25">
      <c r="A1350" s="13">
        <v>92</v>
      </c>
      <c r="B1350" s="13" t="s">
        <v>622</v>
      </c>
      <c r="C1350" s="16">
        <v>41106</v>
      </c>
      <c r="D1350" s="13">
        <v>700</v>
      </c>
      <c r="E1350" s="13">
        <f t="shared" si="87"/>
        <v>0</v>
      </c>
      <c r="F1350" s="13" t="str">
        <f t="shared" si="85"/>
        <v>2012-07</v>
      </c>
      <c r="G1350" s="13" t="str">
        <f t="shared" si="86"/>
        <v/>
      </c>
      <c r="H1350" s="13" t="str">
        <f t="shared" si="84"/>
        <v/>
      </c>
    </row>
    <row r="1351" spans="1:8" x14ac:dyDescent="0.25">
      <c r="A1351" s="13">
        <v>92</v>
      </c>
      <c r="B1351" s="13" t="s">
        <v>622</v>
      </c>
      <c r="C1351" s="16">
        <v>41108</v>
      </c>
      <c r="D1351" s="13">
        <v>700</v>
      </c>
      <c r="E1351" s="13">
        <f t="shared" si="87"/>
        <v>0</v>
      </c>
      <c r="F1351" s="13" t="str">
        <f t="shared" si="85"/>
        <v>2012-07</v>
      </c>
      <c r="G1351" s="13" t="str">
        <f t="shared" si="86"/>
        <v/>
      </c>
      <c r="H1351" s="13" t="str">
        <f t="shared" si="84"/>
        <v/>
      </c>
    </row>
    <row r="1352" spans="1:8" x14ac:dyDescent="0.25">
      <c r="A1352" s="13">
        <v>92</v>
      </c>
      <c r="B1352" s="13" t="s">
        <v>622</v>
      </c>
      <c r="C1352" s="16">
        <v>41110</v>
      </c>
      <c r="D1352" s="13">
        <v>700</v>
      </c>
      <c r="E1352" s="13">
        <f t="shared" si="87"/>
        <v>0</v>
      </c>
      <c r="F1352" s="13" t="str">
        <f t="shared" si="85"/>
        <v>2012-07</v>
      </c>
      <c r="G1352" s="13" t="str">
        <f t="shared" si="86"/>
        <v/>
      </c>
      <c r="H1352" s="13" t="str">
        <f t="shared" si="84"/>
        <v/>
      </c>
    </row>
    <row r="1353" spans="1:8" x14ac:dyDescent="0.25">
      <c r="A1353" s="13">
        <v>92</v>
      </c>
      <c r="B1353" s="13" t="s">
        <v>622</v>
      </c>
      <c r="C1353" s="16">
        <v>41113</v>
      </c>
      <c r="D1353" s="13">
        <v>700</v>
      </c>
      <c r="E1353" s="13">
        <f t="shared" si="87"/>
        <v>0</v>
      </c>
      <c r="F1353" s="13" t="str">
        <f t="shared" si="85"/>
        <v>2012-07</v>
      </c>
      <c r="G1353" s="13" t="str">
        <f t="shared" si="86"/>
        <v/>
      </c>
      <c r="H1353" s="13" t="str">
        <f t="shared" si="84"/>
        <v/>
      </c>
    </row>
    <row r="1354" spans="1:8" x14ac:dyDescent="0.25">
      <c r="A1354" s="13">
        <v>92</v>
      </c>
      <c r="B1354" s="13" t="s">
        <v>622</v>
      </c>
      <c r="C1354" s="16">
        <v>41115</v>
      </c>
      <c r="D1354" s="13">
        <v>700</v>
      </c>
      <c r="E1354" s="13">
        <f t="shared" si="87"/>
        <v>0</v>
      </c>
      <c r="F1354" s="13" t="str">
        <f t="shared" si="85"/>
        <v>2012-07</v>
      </c>
      <c r="G1354" s="13" t="str">
        <f t="shared" si="86"/>
        <v/>
      </c>
      <c r="H1354" s="13" t="str">
        <f t="shared" si="84"/>
        <v/>
      </c>
    </row>
    <row r="1355" spans="1:8" x14ac:dyDescent="0.25">
      <c r="A1355" s="13">
        <v>92</v>
      </c>
      <c r="B1355" s="13" t="s">
        <v>622</v>
      </c>
      <c r="C1355" s="16">
        <v>41116</v>
      </c>
      <c r="D1355" s="13">
        <v>700</v>
      </c>
      <c r="E1355" s="13">
        <f t="shared" si="87"/>
        <v>0</v>
      </c>
      <c r="F1355" s="13" t="str">
        <f t="shared" si="85"/>
        <v>2012-07</v>
      </c>
      <c r="G1355" s="13" t="str">
        <f t="shared" si="86"/>
        <v/>
      </c>
      <c r="H1355" s="13" t="str">
        <f t="shared" si="84"/>
        <v/>
      </c>
    </row>
    <row r="1356" spans="1:8" x14ac:dyDescent="0.25">
      <c r="A1356" s="13">
        <v>92</v>
      </c>
      <c r="B1356" s="13" t="s">
        <v>622</v>
      </c>
      <c r="C1356" s="16">
        <v>41120</v>
      </c>
      <c r="D1356" s="13">
        <v>700</v>
      </c>
      <c r="E1356" s="13">
        <f t="shared" si="87"/>
        <v>0</v>
      </c>
      <c r="F1356" s="13" t="str">
        <f t="shared" si="85"/>
        <v>2012-07</v>
      </c>
      <c r="G1356" s="13">
        <f t="shared" si="86"/>
        <v>684.61538461538464</v>
      </c>
      <c r="H1356" s="13" t="str">
        <f t="shared" si="84"/>
        <v/>
      </c>
    </row>
    <row r="1357" spans="1:8" x14ac:dyDescent="0.25">
      <c r="A1357" s="13">
        <v>92</v>
      </c>
      <c r="B1357" s="13" t="s">
        <v>622</v>
      </c>
      <c r="C1357" s="16">
        <v>41122</v>
      </c>
      <c r="D1357" s="13">
        <v>700</v>
      </c>
      <c r="E1357" s="13">
        <f t="shared" si="87"/>
        <v>0</v>
      </c>
      <c r="F1357" s="13" t="str">
        <f t="shared" si="85"/>
        <v>2012-08</v>
      </c>
      <c r="G1357" s="13" t="str">
        <f t="shared" si="86"/>
        <v/>
      </c>
      <c r="H1357" s="13" t="str">
        <f t="shared" si="84"/>
        <v/>
      </c>
    </row>
    <row r="1358" spans="1:8" x14ac:dyDescent="0.25">
      <c r="A1358" s="13">
        <v>92</v>
      </c>
      <c r="B1358" s="13" t="s">
        <v>622</v>
      </c>
      <c r="C1358" s="16">
        <v>41124</v>
      </c>
      <c r="D1358" s="13">
        <v>700</v>
      </c>
      <c r="E1358" s="13">
        <f t="shared" si="87"/>
        <v>0</v>
      </c>
      <c r="F1358" s="13" t="str">
        <f t="shared" si="85"/>
        <v>2012-08</v>
      </c>
      <c r="G1358" s="13" t="str">
        <f t="shared" si="86"/>
        <v/>
      </c>
      <c r="H1358" s="13" t="str">
        <f t="shared" si="84"/>
        <v/>
      </c>
    </row>
    <row r="1359" spans="1:8" x14ac:dyDescent="0.25">
      <c r="A1359" s="13">
        <v>92</v>
      </c>
      <c r="B1359" s="13" t="s">
        <v>622</v>
      </c>
      <c r="C1359" s="16">
        <v>41127</v>
      </c>
      <c r="D1359" s="13">
        <v>700</v>
      </c>
      <c r="E1359" s="13">
        <f t="shared" si="87"/>
        <v>0</v>
      </c>
      <c r="F1359" s="13" t="str">
        <f t="shared" si="85"/>
        <v>2012-08</v>
      </c>
      <c r="G1359" s="13" t="str">
        <f t="shared" si="86"/>
        <v/>
      </c>
      <c r="H1359" s="13" t="str">
        <f t="shared" si="84"/>
        <v/>
      </c>
    </row>
    <row r="1360" spans="1:8" x14ac:dyDescent="0.25">
      <c r="A1360" s="13">
        <v>92</v>
      </c>
      <c r="B1360" s="13" t="s">
        <v>622</v>
      </c>
      <c r="C1360" s="16">
        <v>41129</v>
      </c>
      <c r="D1360" s="13">
        <v>700</v>
      </c>
      <c r="E1360" s="13">
        <f t="shared" si="87"/>
        <v>0</v>
      </c>
      <c r="F1360" s="13" t="str">
        <f t="shared" si="85"/>
        <v>2012-08</v>
      </c>
      <c r="G1360" s="13" t="str">
        <f t="shared" si="86"/>
        <v/>
      </c>
      <c r="H1360" s="13" t="str">
        <f t="shared" si="84"/>
        <v/>
      </c>
    </row>
    <row r="1361" spans="1:8" x14ac:dyDescent="0.25">
      <c r="A1361" s="13">
        <v>92</v>
      </c>
      <c r="B1361" s="13" t="s">
        <v>622</v>
      </c>
      <c r="C1361" s="16">
        <v>41131</v>
      </c>
      <c r="D1361" s="13">
        <v>700</v>
      </c>
      <c r="E1361" s="13">
        <f t="shared" si="87"/>
        <v>0</v>
      </c>
      <c r="F1361" s="13" t="str">
        <f t="shared" si="85"/>
        <v>2012-08</v>
      </c>
      <c r="G1361" s="13" t="str">
        <f t="shared" si="86"/>
        <v/>
      </c>
      <c r="H1361" s="13" t="str">
        <f t="shared" si="84"/>
        <v/>
      </c>
    </row>
    <row r="1362" spans="1:8" x14ac:dyDescent="0.25">
      <c r="A1362" s="13">
        <v>92</v>
      </c>
      <c r="B1362" s="13" t="s">
        <v>622</v>
      </c>
      <c r="C1362" s="16">
        <v>41134</v>
      </c>
      <c r="D1362" s="13">
        <v>700</v>
      </c>
      <c r="E1362" s="13">
        <f t="shared" si="87"/>
        <v>0</v>
      </c>
      <c r="F1362" s="13" t="str">
        <f t="shared" si="85"/>
        <v>2012-08</v>
      </c>
      <c r="G1362" s="13" t="str">
        <f t="shared" si="86"/>
        <v/>
      </c>
      <c r="H1362" s="13" t="str">
        <f t="shared" si="84"/>
        <v/>
      </c>
    </row>
    <row r="1363" spans="1:8" x14ac:dyDescent="0.25">
      <c r="A1363" s="13">
        <v>92</v>
      </c>
      <c r="B1363" s="13" t="s">
        <v>622</v>
      </c>
      <c r="C1363" s="16">
        <v>41136</v>
      </c>
      <c r="D1363" s="13">
        <v>700</v>
      </c>
      <c r="E1363" s="13">
        <f t="shared" si="87"/>
        <v>0</v>
      </c>
      <c r="F1363" s="13" t="str">
        <f t="shared" si="85"/>
        <v>2012-08</v>
      </c>
      <c r="G1363" s="13" t="str">
        <f t="shared" si="86"/>
        <v/>
      </c>
      <c r="H1363" s="13" t="str">
        <f t="shared" si="84"/>
        <v/>
      </c>
    </row>
    <row r="1364" spans="1:8" x14ac:dyDescent="0.25">
      <c r="A1364" s="13">
        <v>92</v>
      </c>
      <c r="B1364" s="13" t="s">
        <v>622</v>
      </c>
      <c r="C1364" s="16">
        <v>41137</v>
      </c>
      <c r="D1364" s="13">
        <v>700</v>
      </c>
      <c r="E1364" s="13">
        <f t="shared" si="87"/>
        <v>0</v>
      </c>
      <c r="F1364" s="13" t="str">
        <f t="shared" si="85"/>
        <v>2012-08</v>
      </c>
      <c r="G1364" s="13" t="str">
        <f t="shared" si="86"/>
        <v/>
      </c>
      <c r="H1364" s="13" t="str">
        <f t="shared" si="84"/>
        <v/>
      </c>
    </row>
    <row r="1365" spans="1:8" x14ac:dyDescent="0.25">
      <c r="A1365" s="13">
        <v>92</v>
      </c>
      <c r="B1365" s="13" t="s">
        <v>622</v>
      </c>
      <c r="C1365" s="16">
        <v>41141</v>
      </c>
      <c r="D1365" s="13">
        <v>700</v>
      </c>
      <c r="E1365" s="13">
        <f t="shared" si="87"/>
        <v>0</v>
      </c>
      <c r="F1365" s="13" t="str">
        <f t="shared" si="85"/>
        <v>2012-08</v>
      </c>
      <c r="G1365" s="13" t="str">
        <f t="shared" si="86"/>
        <v/>
      </c>
      <c r="H1365" s="13" t="str">
        <f t="shared" si="84"/>
        <v/>
      </c>
    </row>
    <row r="1366" spans="1:8" x14ac:dyDescent="0.25">
      <c r="A1366" s="13">
        <v>92</v>
      </c>
      <c r="B1366" s="13" t="s">
        <v>622</v>
      </c>
      <c r="C1366" s="16">
        <v>41143</v>
      </c>
      <c r="D1366" s="13">
        <v>700</v>
      </c>
      <c r="E1366" s="13">
        <f t="shared" si="87"/>
        <v>0</v>
      </c>
      <c r="F1366" s="13" t="str">
        <f t="shared" si="85"/>
        <v>2012-08</v>
      </c>
      <c r="G1366" s="13" t="str">
        <f t="shared" si="86"/>
        <v/>
      </c>
      <c r="H1366" s="13" t="str">
        <f t="shared" si="84"/>
        <v/>
      </c>
    </row>
    <row r="1367" spans="1:8" x14ac:dyDescent="0.25">
      <c r="A1367" s="13">
        <v>92</v>
      </c>
      <c r="B1367" s="13" t="s">
        <v>622</v>
      </c>
      <c r="C1367" s="16">
        <v>41145</v>
      </c>
      <c r="D1367" s="13">
        <v>700</v>
      </c>
      <c r="E1367" s="13">
        <f t="shared" si="87"/>
        <v>0</v>
      </c>
      <c r="F1367" s="13" t="str">
        <f t="shared" si="85"/>
        <v>2012-08</v>
      </c>
      <c r="G1367" s="13" t="str">
        <f t="shared" si="86"/>
        <v/>
      </c>
      <c r="H1367" s="13" t="str">
        <f t="shared" si="84"/>
        <v/>
      </c>
    </row>
    <row r="1368" spans="1:8" x14ac:dyDescent="0.25">
      <c r="A1368" s="13">
        <v>92</v>
      </c>
      <c r="B1368" s="13" t="s">
        <v>622</v>
      </c>
      <c r="C1368" s="16">
        <v>41148</v>
      </c>
      <c r="D1368" s="13">
        <v>700</v>
      </c>
      <c r="E1368" s="13">
        <f t="shared" si="87"/>
        <v>0</v>
      </c>
      <c r="F1368" s="13" t="str">
        <f t="shared" si="85"/>
        <v>2012-08</v>
      </c>
      <c r="G1368" s="13" t="str">
        <f t="shared" si="86"/>
        <v/>
      </c>
      <c r="H1368" s="13" t="str">
        <f t="shared" si="84"/>
        <v/>
      </c>
    </row>
    <row r="1369" spans="1:8" x14ac:dyDescent="0.25">
      <c r="A1369" s="13">
        <v>92</v>
      </c>
      <c r="B1369" s="13" t="s">
        <v>622</v>
      </c>
      <c r="C1369" s="16">
        <v>41150</v>
      </c>
      <c r="D1369" s="13">
        <v>700</v>
      </c>
      <c r="E1369" s="13">
        <f t="shared" si="87"/>
        <v>0</v>
      </c>
      <c r="F1369" s="13" t="str">
        <f t="shared" si="85"/>
        <v>2012-08</v>
      </c>
      <c r="G1369" s="13" t="str">
        <f t="shared" si="86"/>
        <v/>
      </c>
      <c r="H1369" s="13" t="str">
        <f t="shared" si="84"/>
        <v/>
      </c>
    </row>
    <row r="1370" spans="1:8" x14ac:dyDescent="0.25">
      <c r="A1370" s="13">
        <v>92</v>
      </c>
      <c r="B1370" s="13" t="s">
        <v>622</v>
      </c>
      <c r="C1370" s="16">
        <v>41152</v>
      </c>
      <c r="D1370" s="13">
        <v>700</v>
      </c>
      <c r="E1370" s="13">
        <f t="shared" si="87"/>
        <v>0</v>
      </c>
      <c r="F1370" s="13" t="str">
        <f t="shared" si="85"/>
        <v>2012-08</v>
      </c>
      <c r="G1370" s="13">
        <f t="shared" si="86"/>
        <v>700</v>
      </c>
      <c r="H1370" s="13" t="str">
        <f t="shared" si="84"/>
        <v/>
      </c>
    </row>
    <row r="1371" spans="1:8" x14ac:dyDescent="0.25">
      <c r="A1371" s="13">
        <v>92</v>
      </c>
      <c r="B1371" s="13" t="s">
        <v>622</v>
      </c>
      <c r="C1371" s="16">
        <v>41155</v>
      </c>
      <c r="D1371" s="13">
        <v>700</v>
      </c>
      <c r="E1371" s="13">
        <f t="shared" si="87"/>
        <v>0</v>
      </c>
      <c r="F1371" s="13" t="str">
        <f t="shared" si="85"/>
        <v>2012-09</v>
      </c>
      <c r="G1371" s="13" t="str">
        <f t="shared" si="86"/>
        <v/>
      </c>
      <c r="H1371" s="13" t="str">
        <f t="shared" si="84"/>
        <v/>
      </c>
    </row>
    <row r="1372" spans="1:8" x14ac:dyDescent="0.25">
      <c r="A1372" s="13">
        <v>92</v>
      </c>
      <c r="B1372" s="13" t="s">
        <v>622</v>
      </c>
      <c r="C1372" s="16">
        <v>41157</v>
      </c>
      <c r="D1372" s="13">
        <v>700</v>
      </c>
      <c r="E1372" s="13">
        <f t="shared" si="87"/>
        <v>1</v>
      </c>
      <c r="F1372" s="13" t="str">
        <f t="shared" si="85"/>
        <v>2012-09</v>
      </c>
      <c r="G1372" s="13">
        <f t="shared" si="86"/>
        <v>700</v>
      </c>
      <c r="H1372" s="13" t="str">
        <f t="shared" si="84"/>
        <v/>
      </c>
    </row>
    <row r="1373" spans="1:8" x14ac:dyDescent="0.25">
      <c r="A1373" s="13">
        <v>92</v>
      </c>
      <c r="B1373" s="13" t="s">
        <v>623</v>
      </c>
      <c r="C1373" s="16">
        <v>41164</v>
      </c>
      <c r="D1373" s="13">
        <v>2</v>
      </c>
      <c r="E1373" s="13">
        <f t="shared" si="87"/>
        <v>0</v>
      </c>
      <c r="F1373" s="13" t="str">
        <f t="shared" si="85"/>
        <v>2012-09</v>
      </c>
      <c r="G1373" s="13" t="str">
        <f t="shared" si="86"/>
        <v/>
      </c>
      <c r="H1373" s="13">
        <f t="shared" si="84"/>
        <v>2</v>
      </c>
    </row>
    <row r="1374" spans="1:8" x14ac:dyDescent="0.25">
      <c r="A1374" s="13">
        <v>92</v>
      </c>
      <c r="B1374" s="13" t="s">
        <v>623</v>
      </c>
      <c r="C1374" s="16">
        <v>41192</v>
      </c>
      <c r="D1374" s="13">
        <v>3</v>
      </c>
      <c r="E1374" s="13">
        <f t="shared" si="87"/>
        <v>0</v>
      </c>
      <c r="F1374" s="13" t="str">
        <f t="shared" si="85"/>
        <v>2012-10</v>
      </c>
      <c r="G1374" s="13" t="str">
        <f t="shared" si="86"/>
        <v/>
      </c>
      <c r="H1374" s="13">
        <f t="shared" si="84"/>
        <v>3</v>
      </c>
    </row>
    <row r="1375" spans="1:8" x14ac:dyDescent="0.25">
      <c r="A1375" s="13">
        <v>92</v>
      </c>
      <c r="B1375" s="13" t="s">
        <v>623</v>
      </c>
      <c r="C1375" s="16">
        <v>41227</v>
      </c>
      <c r="D1375" s="13">
        <v>3</v>
      </c>
      <c r="E1375" s="13">
        <f t="shared" si="87"/>
        <v>0</v>
      </c>
      <c r="F1375" s="13" t="str">
        <f t="shared" si="85"/>
        <v>2012-11</v>
      </c>
      <c r="G1375" s="13" t="str">
        <f t="shared" si="86"/>
        <v/>
      </c>
      <c r="H1375" s="13">
        <f t="shared" si="84"/>
        <v>3</v>
      </c>
    </row>
    <row r="1376" spans="1:8" x14ac:dyDescent="0.25">
      <c r="A1376" s="13">
        <v>93</v>
      </c>
      <c r="B1376" s="13" t="s">
        <v>622</v>
      </c>
      <c r="C1376" s="16">
        <v>41092</v>
      </c>
      <c r="D1376" s="13">
        <v>20000</v>
      </c>
      <c r="E1376" s="13">
        <f t="shared" si="87"/>
        <v>0</v>
      </c>
      <c r="F1376" s="13" t="str">
        <f t="shared" si="85"/>
        <v>2012-07</v>
      </c>
      <c r="G1376" s="13" t="str">
        <f t="shared" si="86"/>
        <v/>
      </c>
      <c r="H1376" s="13" t="str">
        <f t="shared" si="84"/>
        <v/>
      </c>
    </row>
    <row r="1377" spans="1:8" x14ac:dyDescent="0.25">
      <c r="A1377" s="13">
        <v>93</v>
      </c>
      <c r="B1377" s="13" t="s">
        <v>622</v>
      </c>
      <c r="C1377" s="16">
        <v>41110</v>
      </c>
      <c r="D1377" s="13">
        <v>20000</v>
      </c>
      <c r="E1377" s="13">
        <f t="shared" si="87"/>
        <v>0</v>
      </c>
      <c r="F1377" s="13" t="str">
        <f t="shared" si="85"/>
        <v>2012-07</v>
      </c>
      <c r="G1377" s="13" t="str">
        <f t="shared" si="86"/>
        <v/>
      </c>
      <c r="H1377" s="13" t="str">
        <f t="shared" si="84"/>
        <v/>
      </c>
    </row>
    <row r="1378" spans="1:8" x14ac:dyDescent="0.25">
      <c r="A1378" s="13">
        <v>93</v>
      </c>
      <c r="B1378" s="13" t="s">
        <v>622</v>
      </c>
      <c r="C1378" s="16">
        <v>41136</v>
      </c>
      <c r="D1378" s="13">
        <v>20000</v>
      </c>
      <c r="E1378" s="13">
        <f t="shared" si="87"/>
        <v>0</v>
      </c>
      <c r="F1378" s="13" t="str">
        <f t="shared" si="85"/>
        <v>2012-08</v>
      </c>
      <c r="G1378" s="13" t="str">
        <f t="shared" si="86"/>
        <v/>
      </c>
      <c r="H1378" s="13" t="str">
        <f t="shared" si="84"/>
        <v/>
      </c>
    </row>
    <row r="1379" spans="1:8" x14ac:dyDescent="0.25">
      <c r="A1379" s="13">
        <v>93</v>
      </c>
      <c r="B1379" s="13" t="s">
        <v>622</v>
      </c>
      <c r="C1379" s="16">
        <v>41138</v>
      </c>
      <c r="D1379" s="13">
        <v>20000</v>
      </c>
      <c r="E1379" s="13">
        <f t="shared" si="87"/>
        <v>0</v>
      </c>
      <c r="F1379" s="13" t="str">
        <f t="shared" si="85"/>
        <v>2012-08</v>
      </c>
      <c r="G1379" s="13" t="str">
        <f t="shared" si="86"/>
        <v/>
      </c>
      <c r="H1379" s="13" t="str">
        <f t="shared" si="84"/>
        <v/>
      </c>
    </row>
    <row r="1380" spans="1:8" x14ac:dyDescent="0.25">
      <c r="A1380" s="13">
        <v>93</v>
      </c>
      <c r="B1380" s="13" t="s">
        <v>622</v>
      </c>
      <c r="C1380" s="16">
        <v>41143</v>
      </c>
      <c r="D1380" s="13">
        <v>20000</v>
      </c>
      <c r="E1380" s="13">
        <f t="shared" si="87"/>
        <v>0</v>
      </c>
      <c r="F1380" s="13" t="str">
        <f t="shared" si="85"/>
        <v>2012-08</v>
      </c>
      <c r="G1380" s="13" t="str">
        <f t="shared" si="86"/>
        <v/>
      </c>
      <c r="H1380" s="13" t="str">
        <f t="shared" si="84"/>
        <v/>
      </c>
    </row>
    <row r="1381" spans="1:8" x14ac:dyDescent="0.25">
      <c r="A1381" s="13">
        <v>93</v>
      </c>
      <c r="B1381" s="13" t="s">
        <v>622</v>
      </c>
      <c r="C1381" s="16">
        <v>41150</v>
      </c>
      <c r="D1381" s="13">
        <v>20000</v>
      </c>
      <c r="E1381" s="13">
        <f t="shared" si="87"/>
        <v>0</v>
      </c>
      <c r="F1381" s="13" t="str">
        <f t="shared" si="85"/>
        <v>2012-08</v>
      </c>
      <c r="G1381" s="13" t="str">
        <f t="shared" si="86"/>
        <v/>
      </c>
      <c r="H1381" s="13" t="str">
        <f t="shared" si="84"/>
        <v/>
      </c>
    </row>
    <row r="1382" spans="1:8" x14ac:dyDescent="0.25">
      <c r="A1382" s="13">
        <v>94</v>
      </c>
      <c r="B1382" s="13" t="s">
        <v>622</v>
      </c>
      <c r="C1382" s="16">
        <v>41092</v>
      </c>
      <c r="D1382" s="13">
        <v>4200</v>
      </c>
      <c r="E1382" s="13">
        <f t="shared" si="87"/>
        <v>0</v>
      </c>
      <c r="F1382" s="13" t="str">
        <f t="shared" si="85"/>
        <v>2012-07</v>
      </c>
      <c r="G1382" s="13" t="str">
        <f t="shared" si="86"/>
        <v/>
      </c>
      <c r="H1382" s="13" t="str">
        <f t="shared" si="84"/>
        <v/>
      </c>
    </row>
    <row r="1383" spans="1:8" x14ac:dyDescent="0.25">
      <c r="A1383" s="13">
        <v>94</v>
      </c>
      <c r="B1383" s="13" t="s">
        <v>622</v>
      </c>
      <c r="C1383" s="16">
        <v>41096</v>
      </c>
      <c r="D1383" s="13">
        <v>4200</v>
      </c>
      <c r="E1383" s="13">
        <f t="shared" si="87"/>
        <v>0</v>
      </c>
      <c r="F1383" s="13" t="str">
        <f t="shared" si="85"/>
        <v>2012-07</v>
      </c>
      <c r="G1383" s="13" t="str">
        <f t="shared" si="86"/>
        <v/>
      </c>
      <c r="H1383" s="13" t="str">
        <f t="shared" si="84"/>
        <v/>
      </c>
    </row>
    <row r="1384" spans="1:8" x14ac:dyDescent="0.25">
      <c r="A1384" s="13">
        <v>94</v>
      </c>
      <c r="B1384" s="13" t="s">
        <v>622</v>
      </c>
      <c r="C1384" s="16">
        <v>41101</v>
      </c>
      <c r="D1384" s="13">
        <v>4800</v>
      </c>
      <c r="E1384" s="13">
        <f t="shared" si="87"/>
        <v>0</v>
      </c>
      <c r="F1384" s="13" t="str">
        <f t="shared" si="85"/>
        <v>2012-07</v>
      </c>
      <c r="G1384" s="13" t="str">
        <f t="shared" si="86"/>
        <v/>
      </c>
      <c r="H1384" s="13" t="str">
        <f t="shared" si="84"/>
        <v/>
      </c>
    </row>
    <row r="1385" spans="1:8" x14ac:dyDescent="0.25">
      <c r="A1385" s="13">
        <v>94</v>
      </c>
      <c r="B1385" s="13" t="s">
        <v>622</v>
      </c>
      <c r="C1385" s="16">
        <v>41103</v>
      </c>
      <c r="D1385" s="13">
        <v>4800</v>
      </c>
      <c r="E1385" s="13">
        <f t="shared" si="87"/>
        <v>0</v>
      </c>
      <c r="F1385" s="13" t="str">
        <f t="shared" si="85"/>
        <v>2012-07</v>
      </c>
      <c r="G1385" s="13" t="str">
        <f t="shared" si="86"/>
        <v/>
      </c>
      <c r="H1385" s="13" t="str">
        <f t="shared" si="84"/>
        <v/>
      </c>
    </row>
    <row r="1386" spans="1:8" x14ac:dyDescent="0.25">
      <c r="A1386" s="13">
        <v>94</v>
      </c>
      <c r="B1386" s="13" t="s">
        <v>622</v>
      </c>
      <c r="C1386" s="16">
        <v>41106</v>
      </c>
      <c r="D1386" s="13">
        <v>4800</v>
      </c>
      <c r="E1386" s="13">
        <f t="shared" si="87"/>
        <v>0</v>
      </c>
      <c r="F1386" s="13" t="str">
        <f t="shared" si="85"/>
        <v>2012-07</v>
      </c>
      <c r="G1386" s="13" t="str">
        <f t="shared" si="86"/>
        <v/>
      </c>
      <c r="H1386" s="13" t="str">
        <f t="shared" si="84"/>
        <v/>
      </c>
    </row>
    <row r="1387" spans="1:8" x14ac:dyDescent="0.25">
      <c r="A1387" s="13">
        <v>94</v>
      </c>
      <c r="B1387" s="13" t="s">
        <v>622</v>
      </c>
      <c r="C1387" s="16">
        <v>41108</v>
      </c>
      <c r="D1387" s="13">
        <v>4800</v>
      </c>
      <c r="E1387" s="13">
        <f t="shared" si="87"/>
        <v>0</v>
      </c>
      <c r="F1387" s="13" t="str">
        <f t="shared" si="85"/>
        <v>2012-07</v>
      </c>
      <c r="G1387" s="13" t="str">
        <f t="shared" si="86"/>
        <v/>
      </c>
      <c r="H1387" s="13" t="str">
        <f t="shared" si="84"/>
        <v/>
      </c>
    </row>
    <row r="1388" spans="1:8" x14ac:dyDescent="0.25">
      <c r="A1388" s="13">
        <v>94</v>
      </c>
      <c r="B1388" s="13" t="s">
        <v>622</v>
      </c>
      <c r="C1388" s="16">
        <v>41110</v>
      </c>
      <c r="D1388" s="13">
        <v>5800</v>
      </c>
      <c r="E1388" s="13">
        <f t="shared" si="87"/>
        <v>0</v>
      </c>
      <c r="F1388" s="13" t="str">
        <f t="shared" si="85"/>
        <v>2012-07</v>
      </c>
      <c r="G1388" s="13" t="str">
        <f t="shared" si="86"/>
        <v/>
      </c>
      <c r="H1388" s="13" t="str">
        <f t="shared" si="84"/>
        <v/>
      </c>
    </row>
    <row r="1389" spans="1:8" x14ac:dyDescent="0.25">
      <c r="A1389" s="13">
        <v>94</v>
      </c>
      <c r="B1389" s="13" t="s">
        <v>622</v>
      </c>
      <c r="C1389" s="16">
        <v>41113</v>
      </c>
      <c r="D1389" s="13">
        <v>5800</v>
      </c>
      <c r="E1389" s="13">
        <f t="shared" si="87"/>
        <v>0</v>
      </c>
      <c r="F1389" s="13" t="str">
        <f t="shared" si="85"/>
        <v>2012-07</v>
      </c>
      <c r="G1389" s="13" t="str">
        <f t="shared" si="86"/>
        <v/>
      </c>
      <c r="H1389" s="13" t="str">
        <f t="shared" si="84"/>
        <v/>
      </c>
    </row>
    <row r="1390" spans="1:8" x14ac:dyDescent="0.25">
      <c r="A1390" s="13">
        <v>94</v>
      </c>
      <c r="B1390" s="13" t="s">
        <v>622</v>
      </c>
      <c r="C1390" s="16">
        <v>41115</v>
      </c>
      <c r="D1390" s="13">
        <v>5800</v>
      </c>
      <c r="E1390" s="13">
        <f t="shared" si="87"/>
        <v>0</v>
      </c>
      <c r="F1390" s="13" t="str">
        <f t="shared" si="85"/>
        <v>2012-07</v>
      </c>
      <c r="G1390" s="13" t="str">
        <f t="shared" si="86"/>
        <v/>
      </c>
      <c r="H1390" s="13" t="str">
        <f t="shared" si="84"/>
        <v/>
      </c>
    </row>
    <row r="1391" spans="1:8" x14ac:dyDescent="0.25">
      <c r="A1391" s="13">
        <v>94</v>
      </c>
      <c r="B1391" s="13" t="s">
        <v>622</v>
      </c>
      <c r="C1391" s="16">
        <v>41117</v>
      </c>
      <c r="D1391" s="13">
        <v>5800</v>
      </c>
      <c r="E1391" s="13">
        <f t="shared" si="87"/>
        <v>0</v>
      </c>
      <c r="F1391" s="13" t="str">
        <f t="shared" si="85"/>
        <v>2012-07</v>
      </c>
      <c r="G1391" s="13" t="str">
        <f t="shared" si="86"/>
        <v/>
      </c>
      <c r="H1391" s="13" t="str">
        <f t="shared" si="84"/>
        <v/>
      </c>
    </row>
    <row r="1392" spans="1:8" x14ac:dyDescent="0.25">
      <c r="A1392" s="13">
        <v>94</v>
      </c>
      <c r="B1392" s="13" t="s">
        <v>622</v>
      </c>
      <c r="C1392" s="16">
        <v>41120</v>
      </c>
      <c r="D1392" s="13">
        <v>5800</v>
      </c>
      <c r="E1392" s="13">
        <f t="shared" si="87"/>
        <v>0</v>
      </c>
      <c r="F1392" s="13" t="str">
        <f t="shared" si="85"/>
        <v>2012-07</v>
      </c>
      <c r="G1392" s="13">
        <f t="shared" si="86"/>
        <v>5145.454545454545</v>
      </c>
      <c r="H1392" s="13" t="str">
        <f t="shared" si="84"/>
        <v/>
      </c>
    </row>
    <row r="1393" spans="1:8" x14ac:dyDescent="0.25">
      <c r="A1393" s="13">
        <v>94</v>
      </c>
      <c r="B1393" s="13" t="s">
        <v>622</v>
      </c>
      <c r="C1393" s="16">
        <v>41122</v>
      </c>
      <c r="D1393" s="13">
        <v>5800</v>
      </c>
      <c r="E1393" s="13">
        <f t="shared" si="87"/>
        <v>0</v>
      </c>
      <c r="F1393" s="13" t="str">
        <f t="shared" si="85"/>
        <v>2012-08</v>
      </c>
      <c r="G1393" s="13" t="str">
        <f t="shared" si="86"/>
        <v/>
      </c>
      <c r="H1393" s="13" t="str">
        <f t="shared" si="84"/>
        <v/>
      </c>
    </row>
    <row r="1394" spans="1:8" x14ac:dyDescent="0.25">
      <c r="A1394" s="13">
        <v>94</v>
      </c>
      <c r="B1394" s="13" t="s">
        <v>622</v>
      </c>
      <c r="C1394" s="16">
        <v>41124</v>
      </c>
      <c r="D1394" s="13">
        <v>6400</v>
      </c>
      <c r="E1394" s="13">
        <f t="shared" si="87"/>
        <v>0</v>
      </c>
      <c r="F1394" s="13" t="str">
        <f t="shared" si="85"/>
        <v>2012-08</v>
      </c>
      <c r="G1394" s="13" t="str">
        <f t="shared" si="86"/>
        <v/>
      </c>
      <c r="H1394" s="13" t="str">
        <f t="shared" si="84"/>
        <v/>
      </c>
    </row>
    <row r="1395" spans="1:8" x14ac:dyDescent="0.25">
      <c r="A1395" s="13">
        <v>94</v>
      </c>
      <c r="B1395" s="13" t="s">
        <v>622</v>
      </c>
      <c r="C1395" s="16">
        <v>41127</v>
      </c>
      <c r="D1395" s="13">
        <v>6400</v>
      </c>
      <c r="E1395" s="13">
        <f t="shared" si="87"/>
        <v>0</v>
      </c>
      <c r="F1395" s="13" t="str">
        <f t="shared" si="85"/>
        <v>2012-08</v>
      </c>
      <c r="G1395" s="13" t="str">
        <f t="shared" si="86"/>
        <v/>
      </c>
      <c r="H1395" s="13" t="str">
        <f t="shared" si="84"/>
        <v/>
      </c>
    </row>
    <row r="1396" spans="1:8" x14ac:dyDescent="0.25">
      <c r="A1396" s="13">
        <v>94</v>
      </c>
      <c r="B1396" s="13" t="s">
        <v>622</v>
      </c>
      <c r="C1396" s="16">
        <v>41129</v>
      </c>
      <c r="D1396" s="13">
        <v>6400</v>
      </c>
      <c r="E1396" s="13">
        <f t="shared" si="87"/>
        <v>0</v>
      </c>
      <c r="F1396" s="13" t="str">
        <f t="shared" si="85"/>
        <v>2012-08</v>
      </c>
      <c r="G1396" s="13" t="str">
        <f t="shared" si="86"/>
        <v/>
      </c>
      <c r="H1396" s="13" t="str">
        <f t="shared" si="84"/>
        <v/>
      </c>
    </row>
    <row r="1397" spans="1:8" x14ac:dyDescent="0.25">
      <c r="A1397" s="13">
        <v>94</v>
      </c>
      <c r="B1397" s="13" t="s">
        <v>622</v>
      </c>
      <c r="C1397" s="16">
        <v>41131</v>
      </c>
      <c r="D1397" s="13">
        <v>6400</v>
      </c>
      <c r="E1397" s="13">
        <f t="shared" si="87"/>
        <v>0</v>
      </c>
      <c r="F1397" s="13" t="str">
        <f t="shared" si="85"/>
        <v>2012-08</v>
      </c>
      <c r="G1397" s="13" t="str">
        <f t="shared" si="86"/>
        <v/>
      </c>
      <c r="H1397" s="13" t="str">
        <f t="shared" si="84"/>
        <v/>
      </c>
    </row>
    <row r="1398" spans="1:8" x14ac:dyDescent="0.25">
      <c r="A1398" s="13">
        <v>94</v>
      </c>
      <c r="B1398" s="13" t="s">
        <v>622</v>
      </c>
      <c r="C1398" s="16">
        <v>41134</v>
      </c>
      <c r="D1398" s="13">
        <v>6400</v>
      </c>
      <c r="E1398" s="13">
        <f t="shared" si="87"/>
        <v>0</v>
      </c>
      <c r="F1398" s="13" t="str">
        <f t="shared" si="85"/>
        <v>2012-08</v>
      </c>
      <c r="G1398" s="13" t="str">
        <f t="shared" si="86"/>
        <v/>
      </c>
      <c r="H1398" s="13" t="str">
        <f t="shared" si="84"/>
        <v/>
      </c>
    </row>
    <row r="1399" spans="1:8" x14ac:dyDescent="0.25">
      <c r="A1399" s="13">
        <v>94</v>
      </c>
      <c r="B1399" s="13" t="s">
        <v>622</v>
      </c>
      <c r="C1399" s="16">
        <v>41136</v>
      </c>
      <c r="D1399" s="13">
        <v>6400</v>
      </c>
      <c r="E1399" s="13">
        <f t="shared" si="87"/>
        <v>0</v>
      </c>
      <c r="F1399" s="13" t="str">
        <f t="shared" si="85"/>
        <v>2012-08</v>
      </c>
      <c r="G1399" s="13" t="str">
        <f t="shared" si="86"/>
        <v/>
      </c>
      <c r="H1399" s="13" t="str">
        <f t="shared" si="84"/>
        <v/>
      </c>
    </row>
    <row r="1400" spans="1:8" x14ac:dyDescent="0.25">
      <c r="A1400" s="13">
        <v>94</v>
      </c>
      <c r="B1400" s="13" t="s">
        <v>622</v>
      </c>
      <c r="C1400" s="16">
        <v>41138</v>
      </c>
      <c r="D1400" s="13">
        <v>6400</v>
      </c>
      <c r="E1400" s="13">
        <f t="shared" si="87"/>
        <v>0</v>
      </c>
      <c r="F1400" s="13" t="str">
        <f t="shared" si="85"/>
        <v>2012-08</v>
      </c>
      <c r="G1400" s="13" t="str">
        <f t="shared" si="86"/>
        <v/>
      </c>
      <c r="H1400" s="13" t="str">
        <f t="shared" si="84"/>
        <v/>
      </c>
    </row>
    <row r="1401" spans="1:8" x14ac:dyDescent="0.25">
      <c r="A1401" s="13">
        <v>94</v>
      </c>
      <c r="B1401" s="13" t="s">
        <v>622</v>
      </c>
      <c r="C1401" s="16">
        <v>41141</v>
      </c>
      <c r="D1401" s="13">
        <v>6400</v>
      </c>
      <c r="E1401" s="13">
        <f t="shared" si="87"/>
        <v>0</v>
      </c>
      <c r="F1401" s="13" t="str">
        <f t="shared" si="85"/>
        <v>2012-08</v>
      </c>
      <c r="G1401" s="13" t="str">
        <f t="shared" si="86"/>
        <v/>
      </c>
      <c r="H1401" s="13" t="str">
        <f t="shared" si="84"/>
        <v/>
      </c>
    </row>
    <row r="1402" spans="1:8" x14ac:dyDescent="0.25">
      <c r="A1402" s="13">
        <v>94</v>
      </c>
      <c r="B1402" s="13" t="s">
        <v>622</v>
      </c>
      <c r="C1402" s="16">
        <v>41143</v>
      </c>
      <c r="D1402" s="13">
        <v>6400</v>
      </c>
      <c r="E1402" s="13">
        <f t="shared" si="87"/>
        <v>0</v>
      </c>
      <c r="F1402" s="13" t="str">
        <f t="shared" si="85"/>
        <v>2012-08</v>
      </c>
      <c r="G1402" s="13" t="str">
        <f t="shared" si="86"/>
        <v/>
      </c>
      <c r="H1402" s="13" t="str">
        <f t="shared" si="84"/>
        <v/>
      </c>
    </row>
    <row r="1403" spans="1:8" x14ac:dyDescent="0.25">
      <c r="A1403" s="13">
        <v>94</v>
      </c>
      <c r="B1403" s="13" t="s">
        <v>622</v>
      </c>
      <c r="C1403" s="16">
        <v>41145</v>
      </c>
      <c r="D1403" s="13">
        <v>6400</v>
      </c>
      <c r="E1403" s="13">
        <f t="shared" si="87"/>
        <v>0</v>
      </c>
      <c r="F1403" s="13" t="str">
        <f t="shared" si="85"/>
        <v>2012-08</v>
      </c>
      <c r="G1403" s="13" t="str">
        <f t="shared" si="86"/>
        <v/>
      </c>
      <c r="H1403" s="13" t="str">
        <f t="shared" si="84"/>
        <v/>
      </c>
    </row>
    <row r="1404" spans="1:8" x14ac:dyDescent="0.25">
      <c r="A1404" s="13">
        <v>94</v>
      </c>
      <c r="B1404" s="13" t="s">
        <v>622</v>
      </c>
      <c r="C1404" s="16">
        <v>41148</v>
      </c>
      <c r="D1404" s="13">
        <v>6400</v>
      </c>
      <c r="E1404" s="13">
        <f t="shared" si="87"/>
        <v>0</v>
      </c>
      <c r="F1404" s="13" t="str">
        <f t="shared" si="85"/>
        <v>2012-08</v>
      </c>
      <c r="G1404" s="13" t="str">
        <f t="shared" si="86"/>
        <v/>
      </c>
      <c r="H1404" s="13" t="str">
        <f t="shared" si="84"/>
        <v/>
      </c>
    </row>
    <row r="1405" spans="1:8" x14ac:dyDescent="0.25">
      <c r="A1405" s="13">
        <v>94</v>
      </c>
      <c r="B1405" s="13" t="s">
        <v>622</v>
      </c>
      <c r="C1405" s="16">
        <v>41150</v>
      </c>
      <c r="D1405" s="13">
        <v>6400</v>
      </c>
      <c r="E1405" s="13">
        <f t="shared" si="87"/>
        <v>0</v>
      </c>
      <c r="F1405" s="13" t="str">
        <f t="shared" si="85"/>
        <v>2012-08</v>
      </c>
      <c r="G1405" s="13" t="str">
        <f t="shared" si="86"/>
        <v/>
      </c>
      <c r="H1405" s="13" t="str">
        <f t="shared" si="84"/>
        <v/>
      </c>
    </row>
    <row r="1406" spans="1:8" x14ac:dyDescent="0.25">
      <c r="A1406" s="13">
        <v>94</v>
      </c>
      <c r="B1406" s="13" t="s">
        <v>622</v>
      </c>
      <c r="C1406" s="16">
        <v>41152</v>
      </c>
      <c r="D1406" s="13">
        <v>6400</v>
      </c>
      <c r="E1406" s="13">
        <f t="shared" si="87"/>
        <v>0</v>
      </c>
      <c r="F1406" s="13" t="str">
        <f t="shared" si="85"/>
        <v>2012-08</v>
      </c>
      <c r="G1406" s="13">
        <f t="shared" si="86"/>
        <v>6357.1428571428569</v>
      </c>
      <c r="H1406" s="13" t="str">
        <f t="shared" si="84"/>
        <v/>
      </c>
    </row>
    <row r="1407" spans="1:8" x14ac:dyDescent="0.25">
      <c r="A1407" s="13">
        <v>94</v>
      </c>
      <c r="B1407" s="13" t="s">
        <v>622</v>
      </c>
      <c r="C1407" s="16">
        <v>41155</v>
      </c>
      <c r="D1407" s="13">
        <v>6400</v>
      </c>
      <c r="E1407" s="13">
        <f t="shared" si="87"/>
        <v>0</v>
      </c>
      <c r="F1407" s="13" t="str">
        <f t="shared" si="85"/>
        <v>2012-09</v>
      </c>
      <c r="G1407" s="13" t="str">
        <f t="shared" si="86"/>
        <v/>
      </c>
      <c r="H1407" s="13" t="str">
        <f t="shared" si="84"/>
        <v/>
      </c>
    </row>
    <row r="1408" spans="1:8" x14ac:dyDescent="0.25">
      <c r="A1408" s="13">
        <v>94</v>
      </c>
      <c r="B1408" s="13" t="s">
        <v>622</v>
      </c>
      <c r="C1408" s="16">
        <v>41157</v>
      </c>
      <c r="D1408" s="13">
        <v>6400</v>
      </c>
      <c r="E1408" s="13">
        <f t="shared" si="87"/>
        <v>1</v>
      </c>
      <c r="F1408" s="13" t="str">
        <f t="shared" si="85"/>
        <v>2012-09</v>
      </c>
      <c r="G1408" s="13">
        <f t="shared" si="86"/>
        <v>6400</v>
      </c>
      <c r="H1408" s="13" t="str">
        <f t="shared" si="84"/>
        <v/>
      </c>
    </row>
    <row r="1409" spans="1:8" x14ac:dyDescent="0.25">
      <c r="A1409" s="13">
        <v>94</v>
      </c>
      <c r="B1409" s="13" t="s">
        <v>623</v>
      </c>
      <c r="C1409" s="16">
        <v>41164</v>
      </c>
      <c r="D1409" s="13">
        <v>10</v>
      </c>
      <c r="E1409" s="13">
        <f t="shared" si="87"/>
        <v>0</v>
      </c>
      <c r="F1409" s="13" t="str">
        <f t="shared" si="85"/>
        <v>2012-09</v>
      </c>
      <c r="G1409" s="13" t="str">
        <f t="shared" si="86"/>
        <v/>
      </c>
      <c r="H1409" s="13">
        <f t="shared" si="84"/>
        <v>10</v>
      </c>
    </row>
    <row r="1410" spans="1:8" x14ac:dyDescent="0.25">
      <c r="A1410" s="13">
        <v>94</v>
      </c>
      <c r="B1410" s="13" t="s">
        <v>623</v>
      </c>
      <c r="C1410" s="16">
        <v>41227</v>
      </c>
      <c r="D1410" s="13">
        <v>1</v>
      </c>
      <c r="E1410" s="13">
        <f t="shared" si="87"/>
        <v>0</v>
      </c>
      <c r="F1410" s="13" t="str">
        <f t="shared" si="85"/>
        <v>2012-11</v>
      </c>
      <c r="G1410" s="13" t="str">
        <f t="shared" si="86"/>
        <v/>
      </c>
      <c r="H1410" s="13">
        <f t="shared" ref="H1410:H1473" si="88">IF(AND(B1410="Med B", F1410&gt;=VLOOKUP(A1410, A:F, 6, FALSE)), D1410, "")</f>
        <v>1</v>
      </c>
    </row>
    <row r="1411" spans="1:8" x14ac:dyDescent="0.25">
      <c r="A1411" s="13">
        <v>95</v>
      </c>
      <c r="B1411" s="13" t="s">
        <v>622</v>
      </c>
      <c r="C1411" s="16">
        <v>41125</v>
      </c>
      <c r="D1411" s="13">
        <v>3000</v>
      </c>
      <c r="E1411" s="13">
        <f t="shared" si="87"/>
        <v>0</v>
      </c>
      <c r="F1411" s="13" t="str">
        <f t="shared" ref="F1411:F1474" si="89">TEXT(C1411, "yyyy-mm")</f>
        <v>2012-08</v>
      </c>
      <c r="G1411" s="13" t="str">
        <f t="shared" ref="G1411:G1474" si="90">IF(AND(
    B1411="Med A",
    C1411=_xlfn.MAXIFS(C:C, A:A, A1411, B:B, "Med A", F:F, F1411),
    SUMIFS(E:E, A:A, A1411) &gt; 0
  ),
  AVERAGEIFS(D:D, A:A, A1411, B:B, "Med A", F:F, F1411, C:C, "&gt;=" &amp; EOMONTH(C1411, -1) + 1, C:C, "&lt;=" &amp; C1411),
  "")</f>
        <v/>
      </c>
      <c r="H1411" s="13" t="str">
        <f t="shared" si="88"/>
        <v/>
      </c>
    </row>
    <row r="1412" spans="1:8" x14ac:dyDescent="0.25">
      <c r="A1412" s="13">
        <v>95</v>
      </c>
      <c r="B1412" s="13" t="s">
        <v>622</v>
      </c>
      <c r="C1412" s="16">
        <v>41128</v>
      </c>
      <c r="D1412" s="13">
        <v>3000</v>
      </c>
      <c r="E1412" s="13">
        <f t="shared" ref="E1412:E1475" si="91">IF(AND(B1412="Med A", B1413="Med B", A1412=A1413), 1, IF(AND(B1412="Med B", B1413="Med A", A1412=A1413), 1, 0))</f>
        <v>0</v>
      </c>
      <c r="F1412" s="13" t="str">
        <f t="shared" si="89"/>
        <v>2012-08</v>
      </c>
      <c r="G1412" s="13" t="str">
        <f t="shared" si="90"/>
        <v/>
      </c>
      <c r="H1412" s="13" t="str">
        <f t="shared" si="88"/>
        <v/>
      </c>
    </row>
    <row r="1413" spans="1:8" x14ac:dyDescent="0.25">
      <c r="A1413" s="13">
        <v>95</v>
      </c>
      <c r="B1413" s="13" t="s">
        <v>622</v>
      </c>
      <c r="C1413" s="16">
        <v>41130</v>
      </c>
      <c r="D1413" s="13">
        <v>3000</v>
      </c>
      <c r="E1413" s="13">
        <f t="shared" si="91"/>
        <v>0</v>
      </c>
      <c r="F1413" s="13" t="str">
        <f t="shared" si="89"/>
        <v>2012-08</v>
      </c>
      <c r="G1413" s="13" t="str">
        <f t="shared" si="90"/>
        <v/>
      </c>
      <c r="H1413" s="13" t="str">
        <f t="shared" si="88"/>
        <v/>
      </c>
    </row>
    <row r="1414" spans="1:8" x14ac:dyDescent="0.25">
      <c r="A1414" s="13">
        <v>95</v>
      </c>
      <c r="B1414" s="13" t="s">
        <v>622</v>
      </c>
      <c r="C1414" s="16">
        <v>41132</v>
      </c>
      <c r="D1414" s="13">
        <v>3000</v>
      </c>
      <c r="E1414" s="13">
        <f t="shared" si="91"/>
        <v>0</v>
      </c>
      <c r="F1414" s="13" t="str">
        <f t="shared" si="89"/>
        <v>2012-08</v>
      </c>
      <c r="G1414" s="13" t="str">
        <f t="shared" si="90"/>
        <v/>
      </c>
      <c r="H1414" s="13" t="str">
        <f t="shared" si="88"/>
        <v/>
      </c>
    </row>
    <row r="1415" spans="1:8" x14ac:dyDescent="0.25">
      <c r="A1415" s="13">
        <v>95</v>
      </c>
      <c r="B1415" s="13" t="s">
        <v>622</v>
      </c>
      <c r="C1415" s="16">
        <v>41135</v>
      </c>
      <c r="D1415" s="13">
        <v>3000</v>
      </c>
      <c r="E1415" s="13">
        <f t="shared" si="91"/>
        <v>0</v>
      </c>
      <c r="F1415" s="13" t="str">
        <f t="shared" si="89"/>
        <v>2012-08</v>
      </c>
      <c r="G1415" s="13" t="str">
        <f t="shared" si="90"/>
        <v/>
      </c>
      <c r="H1415" s="13" t="str">
        <f t="shared" si="88"/>
        <v/>
      </c>
    </row>
    <row r="1416" spans="1:8" x14ac:dyDescent="0.25">
      <c r="A1416" s="13">
        <v>95</v>
      </c>
      <c r="B1416" s="13" t="s">
        <v>622</v>
      </c>
      <c r="C1416" s="16">
        <v>41137</v>
      </c>
      <c r="D1416" s="13">
        <v>3000</v>
      </c>
      <c r="E1416" s="13">
        <f t="shared" si="91"/>
        <v>0</v>
      </c>
      <c r="F1416" s="13" t="str">
        <f t="shared" si="89"/>
        <v>2012-08</v>
      </c>
      <c r="G1416" s="13" t="str">
        <f t="shared" si="90"/>
        <v/>
      </c>
      <c r="H1416" s="13" t="str">
        <f t="shared" si="88"/>
        <v/>
      </c>
    </row>
    <row r="1417" spans="1:8" x14ac:dyDescent="0.25">
      <c r="A1417" s="13">
        <v>95</v>
      </c>
      <c r="B1417" s="13" t="s">
        <v>622</v>
      </c>
      <c r="C1417" s="16">
        <v>41139</v>
      </c>
      <c r="D1417" s="13">
        <v>3600</v>
      </c>
      <c r="E1417" s="13">
        <f t="shared" si="91"/>
        <v>0</v>
      </c>
      <c r="F1417" s="13" t="str">
        <f t="shared" si="89"/>
        <v>2012-08</v>
      </c>
      <c r="G1417" s="13" t="str">
        <f t="shared" si="90"/>
        <v/>
      </c>
      <c r="H1417" s="13" t="str">
        <f t="shared" si="88"/>
        <v/>
      </c>
    </row>
    <row r="1418" spans="1:8" x14ac:dyDescent="0.25">
      <c r="A1418" s="13">
        <v>95</v>
      </c>
      <c r="B1418" s="13" t="s">
        <v>622</v>
      </c>
      <c r="C1418" s="16">
        <v>41142</v>
      </c>
      <c r="D1418" s="13">
        <v>3600</v>
      </c>
      <c r="E1418" s="13">
        <f t="shared" si="91"/>
        <v>0</v>
      </c>
      <c r="F1418" s="13" t="str">
        <f t="shared" si="89"/>
        <v>2012-08</v>
      </c>
      <c r="G1418" s="13" t="str">
        <f t="shared" si="90"/>
        <v/>
      </c>
      <c r="H1418" s="13" t="str">
        <f t="shared" si="88"/>
        <v/>
      </c>
    </row>
    <row r="1419" spans="1:8" x14ac:dyDescent="0.25">
      <c r="A1419" s="13">
        <v>95</v>
      </c>
      <c r="B1419" s="13" t="s">
        <v>622</v>
      </c>
      <c r="C1419" s="16">
        <v>41144</v>
      </c>
      <c r="D1419" s="13">
        <v>3600</v>
      </c>
      <c r="E1419" s="13">
        <f t="shared" si="91"/>
        <v>0</v>
      </c>
      <c r="F1419" s="13" t="str">
        <f t="shared" si="89"/>
        <v>2012-08</v>
      </c>
      <c r="G1419" s="13" t="str">
        <f t="shared" si="90"/>
        <v/>
      </c>
      <c r="H1419" s="13" t="str">
        <f t="shared" si="88"/>
        <v/>
      </c>
    </row>
    <row r="1420" spans="1:8" x14ac:dyDescent="0.25">
      <c r="A1420" s="13">
        <v>96</v>
      </c>
      <c r="B1420" s="13" t="s">
        <v>622</v>
      </c>
      <c r="C1420" s="16">
        <v>41097</v>
      </c>
      <c r="D1420" s="13">
        <v>1200</v>
      </c>
      <c r="E1420" s="13">
        <f t="shared" si="91"/>
        <v>0</v>
      </c>
      <c r="F1420" s="13" t="str">
        <f t="shared" si="89"/>
        <v>2012-07</v>
      </c>
      <c r="G1420" s="13" t="str">
        <f t="shared" si="90"/>
        <v/>
      </c>
      <c r="H1420" s="13" t="str">
        <f t="shared" si="88"/>
        <v/>
      </c>
    </row>
    <row r="1421" spans="1:8" x14ac:dyDescent="0.25">
      <c r="A1421" s="13">
        <v>96</v>
      </c>
      <c r="B1421" s="13" t="s">
        <v>622</v>
      </c>
      <c r="C1421" s="16">
        <v>41100</v>
      </c>
      <c r="D1421" s="13">
        <v>1200</v>
      </c>
      <c r="E1421" s="13">
        <f t="shared" si="91"/>
        <v>0</v>
      </c>
      <c r="F1421" s="13" t="str">
        <f t="shared" si="89"/>
        <v>2012-07</v>
      </c>
      <c r="G1421" s="13" t="str">
        <f t="shared" si="90"/>
        <v/>
      </c>
      <c r="H1421" s="13" t="str">
        <f t="shared" si="88"/>
        <v/>
      </c>
    </row>
    <row r="1422" spans="1:8" x14ac:dyDescent="0.25">
      <c r="A1422" s="13">
        <v>96</v>
      </c>
      <c r="B1422" s="13" t="s">
        <v>622</v>
      </c>
      <c r="C1422" s="16">
        <v>41102</v>
      </c>
      <c r="D1422" s="13">
        <v>1200</v>
      </c>
      <c r="E1422" s="13">
        <f t="shared" si="91"/>
        <v>0</v>
      </c>
      <c r="F1422" s="13" t="str">
        <f t="shared" si="89"/>
        <v>2012-07</v>
      </c>
      <c r="G1422" s="13" t="str">
        <f t="shared" si="90"/>
        <v/>
      </c>
      <c r="H1422" s="13" t="str">
        <f t="shared" si="88"/>
        <v/>
      </c>
    </row>
    <row r="1423" spans="1:8" x14ac:dyDescent="0.25">
      <c r="A1423" s="13">
        <v>96</v>
      </c>
      <c r="B1423" s="13" t="s">
        <v>622</v>
      </c>
      <c r="C1423" s="16">
        <v>41104</v>
      </c>
      <c r="D1423" s="13">
        <v>1200</v>
      </c>
      <c r="E1423" s="13">
        <f t="shared" si="91"/>
        <v>0</v>
      </c>
      <c r="F1423" s="13" t="str">
        <f t="shared" si="89"/>
        <v>2012-07</v>
      </c>
      <c r="G1423" s="13" t="str">
        <f t="shared" si="90"/>
        <v/>
      </c>
      <c r="H1423" s="13" t="str">
        <f t="shared" si="88"/>
        <v/>
      </c>
    </row>
    <row r="1424" spans="1:8" x14ac:dyDescent="0.25">
      <c r="A1424" s="13">
        <v>96</v>
      </c>
      <c r="B1424" s="13" t="s">
        <v>622</v>
      </c>
      <c r="C1424" s="16">
        <v>41107</v>
      </c>
      <c r="D1424" s="13">
        <v>1200</v>
      </c>
      <c r="E1424" s="13">
        <f t="shared" si="91"/>
        <v>0</v>
      </c>
      <c r="F1424" s="13" t="str">
        <f t="shared" si="89"/>
        <v>2012-07</v>
      </c>
      <c r="G1424" s="13" t="str">
        <f t="shared" si="90"/>
        <v/>
      </c>
      <c r="H1424" s="13" t="str">
        <f t="shared" si="88"/>
        <v/>
      </c>
    </row>
    <row r="1425" spans="1:8" x14ac:dyDescent="0.25">
      <c r="A1425" s="13">
        <v>96</v>
      </c>
      <c r="B1425" s="13" t="s">
        <v>622</v>
      </c>
      <c r="C1425" s="16">
        <v>41109</v>
      </c>
      <c r="D1425" s="13">
        <v>1200</v>
      </c>
      <c r="E1425" s="13">
        <f t="shared" si="91"/>
        <v>0</v>
      </c>
      <c r="F1425" s="13" t="str">
        <f t="shared" si="89"/>
        <v>2012-07</v>
      </c>
      <c r="G1425" s="13" t="str">
        <f t="shared" si="90"/>
        <v/>
      </c>
      <c r="H1425" s="13" t="str">
        <f t="shared" si="88"/>
        <v/>
      </c>
    </row>
    <row r="1426" spans="1:8" x14ac:dyDescent="0.25">
      <c r="A1426" s="13">
        <v>96</v>
      </c>
      <c r="B1426" s="13" t="s">
        <v>622</v>
      </c>
      <c r="C1426" s="16">
        <v>41111</v>
      </c>
      <c r="D1426" s="13">
        <v>1200</v>
      </c>
      <c r="E1426" s="13">
        <f t="shared" si="91"/>
        <v>0</v>
      </c>
      <c r="F1426" s="13" t="str">
        <f t="shared" si="89"/>
        <v>2012-07</v>
      </c>
      <c r="G1426" s="13" t="str">
        <f t="shared" si="90"/>
        <v/>
      </c>
      <c r="H1426" s="13" t="str">
        <f t="shared" si="88"/>
        <v/>
      </c>
    </row>
    <row r="1427" spans="1:8" x14ac:dyDescent="0.25">
      <c r="A1427" s="13">
        <v>96</v>
      </c>
      <c r="B1427" s="13" t="s">
        <v>622</v>
      </c>
      <c r="C1427" s="16">
        <v>41114</v>
      </c>
      <c r="D1427" s="13">
        <v>1200</v>
      </c>
      <c r="E1427" s="13">
        <f t="shared" si="91"/>
        <v>0</v>
      </c>
      <c r="F1427" s="13" t="str">
        <f t="shared" si="89"/>
        <v>2012-07</v>
      </c>
      <c r="G1427" s="13" t="str">
        <f t="shared" si="90"/>
        <v/>
      </c>
      <c r="H1427" s="13" t="str">
        <f t="shared" si="88"/>
        <v/>
      </c>
    </row>
    <row r="1428" spans="1:8" x14ac:dyDescent="0.25">
      <c r="A1428" s="13">
        <v>96</v>
      </c>
      <c r="B1428" s="13" t="s">
        <v>622</v>
      </c>
      <c r="C1428" s="16">
        <v>41116</v>
      </c>
      <c r="D1428" s="13">
        <v>1200</v>
      </c>
      <c r="E1428" s="13">
        <f t="shared" si="91"/>
        <v>0</v>
      </c>
      <c r="F1428" s="13" t="str">
        <f t="shared" si="89"/>
        <v>2012-07</v>
      </c>
      <c r="G1428" s="13" t="str">
        <f t="shared" si="90"/>
        <v/>
      </c>
      <c r="H1428" s="13" t="str">
        <f t="shared" si="88"/>
        <v/>
      </c>
    </row>
    <row r="1429" spans="1:8" x14ac:dyDescent="0.25">
      <c r="A1429" s="13">
        <v>96</v>
      </c>
      <c r="B1429" s="13" t="s">
        <v>622</v>
      </c>
      <c r="C1429" s="16">
        <v>41118</v>
      </c>
      <c r="D1429" s="13">
        <v>1200</v>
      </c>
      <c r="E1429" s="13">
        <f t="shared" si="91"/>
        <v>0</v>
      </c>
      <c r="F1429" s="13" t="str">
        <f t="shared" si="89"/>
        <v>2012-07</v>
      </c>
      <c r="G1429" s="13" t="str">
        <f t="shared" si="90"/>
        <v/>
      </c>
      <c r="H1429" s="13" t="str">
        <f t="shared" si="88"/>
        <v/>
      </c>
    </row>
    <row r="1430" spans="1:8" x14ac:dyDescent="0.25">
      <c r="A1430" s="13">
        <v>96</v>
      </c>
      <c r="B1430" s="13" t="s">
        <v>622</v>
      </c>
      <c r="C1430" s="16">
        <v>41121</v>
      </c>
      <c r="D1430" s="13">
        <v>1200</v>
      </c>
      <c r="E1430" s="13">
        <f t="shared" si="91"/>
        <v>0</v>
      </c>
      <c r="F1430" s="13" t="str">
        <f t="shared" si="89"/>
        <v>2012-07</v>
      </c>
      <c r="G1430" s="13">
        <f t="shared" si="90"/>
        <v>1200</v>
      </c>
      <c r="H1430" s="13" t="str">
        <f t="shared" si="88"/>
        <v/>
      </c>
    </row>
    <row r="1431" spans="1:8" x14ac:dyDescent="0.25">
      <c r="A1431" s="13">
        <v>96</v>
      </c>
      <c r="B1431" s="13" t="s">
        <v>622</v>
      </c>
      <c r="C1431" s="16">
        <v>41123</v>
      </c>
      <c r="D1431" s="13">
        <v>1200</v>
      </c>
      <c r="E1431" s="13">
        <f t="shared" si="91"/>
        <v>0</v>
      </c>
      <c r="F1431" s="13" t="str">
        <f t="shared" si="89"/>
        <v>2012-08</v>
      </c>
      <c r="G1431" s="13" t="str">
        <f t="shared" si="90"/>
        <v/>
      </c>
      <c r="H1431" s="13" t="str">
        <f t="shared" si="88"/>
        <v/>
      </c>
    </row>
    <row r="1432" spans="1:8" x14ac:dyDescent="0.25">
      <c r="A1432" s="13">
        <v>96</v>
      </c>
      <c r="B1432" s="13" t="s">
        <v>622</v>
      </c>
      <c r="C1432" s="16">
        <v>41125</v>
      </c>
      <c r="D1432" s="13">
        <v>1200</v>
      </c>
      <c r="E1432" s="13">
        <f t="shared" si="91"/>
        <v>0</v>
      </c>
      <c r="F1432" s="13" t="str">
        <f t="shared" si="89"/>
        <v>2012-08</v>
      </c>
      <c r="G1432" s="13" t="str">
        <f t="shared" si="90"/>
        <v/>
      </c>
      <c r="H1432" s="13" t="str">
        <f t="shared" si="88"/>
        <v/>
      </c>
    </row>
    <row r="1433" spans="1:8" x14ac:dyDescent="0.25">
      <c r="A1433" s="13">
        <v>96</v>
      </c>
      <c r="B1433" s="13" t="s">
        <v>622</v>
      </c>
      <c r="C1433" s="16">
        <v>41128</v>
      </c>
      <c r="D1433" s="13">
        <v>1200</v>
      </c>
      <c r="E1433" s="13">
        <f t="shared" si="91"/>
        <v>0</v>
      </c>
      <c r="F1433" s="13" t="str">
        <f t="shared" si="89"/>
        <v>2012-08</v>
      </c>
      <c r="G1433" s="13" t="str">
        <f t="shared" si="90"/>
        <v/>
      </c>
      <c r="H1433" s="13" t="str">
        <f t="shared" si="88"/>
        <v/>
      </c>
    </row>
    <row r="1434" spans="1:8" x14ac:dyDescent="0.25">
      <c r="A1434" s="13">
        <v>96</v>
      </c>
      <c r="B1434" s="13" t="s">
        <v>622</v>
      </c>
      <c r="C1434" s="16">
        <v>41130</v>
      </c>
      <c r="D1434" s="13">
        <v>1200</v>
      </c>
      <c r="E1434" s="13">
        <f t="shared" si="91"/>
        <v>0</v>
      </c>
      <c r="F1434" s="13" t="str">
        <f t="shared" si="89"/>
        <v>2012-08</v>
      </c>
      <c r="G1434" s="13" t="str">
        <f t="shared" si="90"/>
        <v/>
      </c>
      <c r="H1434" s="13" t="str">
        <f t="shared" si="88"/>
        <v/>
      </c>
    </row>
    <row r="1435" spans="1:8" x14ac:dyDescent="0.25">
      <c r="A1435" s="13">
        <v>96</v>
      </c>
      <c r="B1435" s="13" t="s">
        <v>622</v>
      </c>
      <c r="C1435" s="16">
        <v>41132</v>
      </c>
      <c r="D1435" s="13">
        <v>1200</v>
      </c>
      <c r="E1435" s="13">
        <f t="shared" si="91"/>
        <v>0</v>
      </c>
      <c r="F1435" s="13" t="str">
        <f t="shared" si="89"/>
        <v>2012-08</v>
      </c>
      <c r="G1435" s="13" t="str">
        <f t="shared" si="90"/>
        <v/>
      </c>
      <c r="H1435" s="13" t="str">
        <f t="shared" si="88"/>
        <v/>
      </c>
    </row>
    <row r="1436" spans="1:8" x14ac:dyDescent="0.25">
      <c r="A1436" s="13">
        <v>96</v>
      </c>
      <c r="B1436" s="13" t="s">
        <v>622</v>
      </c>
      <c r="C1436" s="16">
        <v>41135</v>
      </c>
      <c r="D1436" s="13">
        <v>1200</v>
      </c>
      <c r="E1436" s="13">
        <f t="shared" si="91"/>
        <v>0</v>
      </c>
      <c r="F1436" s="13" t="str">
        <f t="shared" si="89"/>
        <v>2012-08</v>
      </c>
      <c r="G1436" s="13" t="str">
        <f t="shared" si="90"/>
        <v/>
      </c>
      <c r="H1436" s="13" t="str">
        <f t="shared" si="88"/>
        <v/>
      </c>
    </row>
    <row r="1437" spans="1:8" x14ac:dyDescent="0.25">
      <c r="A1437" s="13">
        <v>96</v>
      </c>
      <c r="B1437" s="13" t="s">
        <v>622</v>
      </c>
      <c r="C1437" s="16">
        <v>41137</v>
      </c>
      <c r="D1437" s="13">
        <v>1200</v>
      </c>
      <c r="E1437" s="13">
        <f t="shared" si="91"/>
        <v>0</v>
      </c>
      <c r="F1437" s="13" t="str">
        <f t="shared" si="89"/>
        <v>2012-08</v>
      </c>
      <c r="G1437" s="13" t="str">
        <f t="shared" si="90"/>
        <v/>
      </c>
      <c r="H1437" s="13" t="str">
        <f t="shared" si="88"/>
        <v/>
      </c>
    </row>
    <row r="1438" spans="1:8" x14ac:dyDescent="0.25">
      <c r="A1438" s="13">
        <v>96</v>
      </c>
      <c r="B1438" s="13" t="s">
        <v>622</v>
      </c>
      <c r="C1438" s="16">
        <v>41139</v>
      </c>
      <c r="D1438" s="13">
        <v>1700</v>
      </c>
      <c r="E1438" s="13">
        <f t="shared" si="91"/>
        <v>0</v>
      </c>
      <c r="F1438" s="13" t="str">
        <f t="shared" si="89"/>
        <v>2012-08</v>
      </c>
      <c r="G1438" s="13" t="str">
        <f t="shared" si="90"/>
        <v/>
      </c>
      <c r="H1438" s="13" t="str">
        <f t="shared" si="88"/>
        <v/>
      </c>
    </row>
    <row r="1439" spans="1:8" x14ac:dyDescent="0.25">
      <c r="A1439" s="13">
        <v>96</v>
      </c>
      <c r="B1439" s="13" t="s">
        <v>622</v>
      </c>
      <c r="C1439" s="16">
        <v>41142</v>
      </c>
      <c r="D1439" s="13">
        <v>1700</v>
      </c>
      <c r="E1439" s="13">
        <f t="shared" si="91"/>
        <v>0</v>
      </c>
      <c r="F1439" s="13" t="str">
        <f t="shared" si="89"/>
        <v>2012-08</v>
      </c>
      <c r="G1439" s="13" t="str">
        <f t="shared" si="90"/>
        <v/>
      </c>
      <c r="H1439" s="13" t="str">
        <f t="shared" si="88"/>
        <v/>
      </c>
    </row>
    <row r="1440" spans="1:8" x14ac:dyDescent="0.25">
      <c r="A1440" s="13">
        <v>96</v>
      </c>
      <c r="B1440" s="13" t="s">
        <v>622</v>
      </c>
      <c r="C1440" s="16">
        <v>41144</v>
      </c>
      <c r="D1440" s="13">
        <v>1700</v>
      </c>
      <c r="E1440" s="13">
        <f t="shared" si="91"/>
        <v>0</v>
      </c>
      <c r="F1440" s="13" t="str">
        <f t="shared" si="89"/>
        <v>2012-08</v>
      </c>
      <c r="G1440" s="13" t="str">
        <f t="shared" si="90"/>
        <v/>
      </c>
      <c r="H1440" s="13" t="str">
        <f t="shared" si="88"/>
        <v/>
      </c>
    </row>
    <row r="1441" spans="1:8" x14ac:dyDescent="0.25">
      <c r="A1441" s="13">
        <v>96</v>
      </c>
      <c r="B1441" s="13" t="s">
        <v>622</v>
      </c>
      <c r="C1441" s="16">
        <v>41146</v>
      </c>
      <c r="D1441" s="13">
        <v>1700</v>
      </c>
      <c r="E1441" s="13">
        <f t="shared" si="91"/>
        <v>0</v>
      </c>
      <c r="F1441" s="13" t="str">
        <f t="shared" si="89"/>
        <v>2012-08</v>
      </c>
      <c r="G1441" s="13" t="str">
        <f t="shared" si="90"/>
        <v/>
      </c>
      <c r="H1441" s="13" t="str">
        <f t="shared" si="88"/>
        <v/>
      </c>
    </row>
    <row r="1442" spans="1:8" x14ac:dyDescent="0.25">
      <c r="A1442" s="13">
        <v>96</v>
      </c>
      <c r="B1442" s="13" t="s">
        <v>622</v>
      </c>
      <c r="C1442" s="16">
        <v>41149</v>
      </c>
      <c r="D1442" s="13">
        <v>1700</v>
      </c>
      <c r="E1442" s="13">
        <f t="shared" si="91"/>
        <v>0</v>
      </c>
      <c r="F1442" s="13" t="str">
        <f t="shared" si="89"/>
        <v>2012-08</v>
      </c>
      <c r="G1442" s="13" t="str">
        <f t="shared" si="90"/>
        <v/>
      </c>
      <c r="H1442" s="13" t="str">
        <f t="shared" si="88"/>
        <v/>
      </c>
    </row>
    <row r="1443" spans="1:8" x14ac:dyDescent="0.25">
      <c r="A1443" s="13">
        <v>96</v>
      </c>
      <c r="B1443" s="13" t="s">
        <v>622</v>
      </c>
      <c r="C1443" s="16">
        <v>41151</v>
      </c>
      <c r="D1443" s="13">
        <v>1700</v>
      </c>
      <c r="E1443" s="13">
        <f t="shared" si="91"/>
        <v>0</v>
      </c>
      <c r="F1443" s="13" t="str">
        <f t="shared" si="89"/>
        <v>2012-08</v>
      </c>
      <c r="G1443" s="13">
        <f t="shared" si="90"/>
        <v>1430.7692307692307</v>
      </c>
      <c r="H1443" s="13" t="str">
        <f t="shared" si="88"/>
        <v/>
      </c>
    </row>
    <row r="1444" spans="1:8" x14ac:dyDescent="0.25">
      <c r="A1444" s="13">
        <v>96</v>
      </c>
      <c r="B1444" s="13" t="s">
        <v>622</v>
      </c>
      <c r="C1444" s="16">
        <v>41153</v>
      </c>
      <c r="D1444" s="13">
        <v>1700</v>
      </c>
      <c r="E1444" s="13">
        <f t="shared" si="91"/>
        <v>0</v>
      </c>
      <c r="F1444" s="13" t="str">
        <f t="shared" si="89"/>
        <v>2012-09</v>
      </c>
      <c r="G1444" s="13" t="str">
        <f t="shared" si="90"/>
        <v/>
      </c>
      <c r="H1444" s="13" t="str">
        <f t="shared" si="88"/>
        <v/>
      </c>
    </row>
    <row r="1445" spans="1:8" x14ac:dyDescent="0.25">
      <c r="A1445" s="13">
        <v>96</v>
      </c>
      <c r="B1445" s="13" t="s">
        <v>622</v>
      </c>
      <c r="C1445" s="16">
        <v>41156</v>
      </c>
      <c r="D1445" s="13">
        <v>1700</v>
      </c>
      <c r="E1445" s="13">
        <f t="shared" si="91"/>
        <v>0</v>
      </c>
      <c r="F1445" s="13" t="str">
        <f t="shared" si="89"/>
        <v>2012-09</v>
      </c>
      <c r="G1445" s="13" t="str">
        <f t="shared" si="90"/>
        <v/>
      </c>
      <c r="H1445" s="13" t="str">
        <f t="shared" si="88"/>
        <v/>
      </c>
    </row>
    <row r="1446" spans="1:8" x14ac:dyDescent="0.25">
      <c r="A1446" s="13">
        <v>96</v>
      </c>
      <c r="B1446" s="13" t="s">
        <v>622</v>
      </c>
      <c r="C1446" s="16">
        <v>41158</v>
      </c>
      <c r="D1446" s="13">
        <v>1700</v>
      </c>
      <c r="E1446" s="13">
        <f t="shared" si="91"/>
        <v>1</v>
      </c>
      <c r="F1446" s="13" t="str">
        <f t="shared" si="89"/>
        <v>2012-09</v>
      </c>
      <c r="G1446" s="13">
        <f t="shared" si="90"/>
        <v>1700</v>
      </c>
      <c r="H1446" s="13" t="str">
        <f t="shared" si="88"/>
        <v/>
      </c>
    </row>
    <row r="1447" spans="1:8" x14ac:dyDescent="0.25">
      <c r="A1447" s="13">
        <v>96</v>
      </c>
      <c r="B1447" s="13" t="s">
        <v>623</v>
      </c>
      <c r="C1447" s="16">
        <v>41165</v>
      </c>
      <c r="D1447" s="13">
        <v>4</v>
      </c>
      <c r="E1447" s="13">
        <f t="shared" si="91"/>
        <v>0</v>
      </c>
      <c r="F1447" s="13" t="str">
        <f t="shared" si="89"/>
        <v>2012-09</v>
      </c>
      <c r="G1447" s="13" t="str">
        <f t="shared" si="90"/>
        <v/>
      </c>
      <c r="H1447" s="13">
        <f t="shared" si="88"/>
        <v>4</v>
      </c>
    </row>
    <row r="1448" spans="1:8" x14ac:dyDescent="0.25">
      <c r="A1448" s="13">
        <v>96</v>
      </c>
      <c r="B1448" s="13" t="s">
        <v>623</v>
      </c>
      <c r="C1448" s="16">
        <v>41223</v>
      </c>
      <c r="D1448" s="13">
        <v>1</v>
      </c>
      <c r="E1448" s="13">
        <f t="shared" si="91"/>
        <v>0</v>
      </c>
      <c r="F1448" s="13" t="str">
        <f t="shared" si="89"/>
        <v>2012-11</v>
      </c>
      <c r="G1448" s="13" t="str">
        <f t="shared" si="90"/>
        <v/>
      </c>
      <c r="H1448" s="13">
        <f t="shared" si="88"/>
        <v>1</v>
      </c>
    </row>
    <row r="1449" spans="1:8" x14ac:dyDescent="0.25">
      <c r="A1449" s="13">
        <v>96</v>
      </c>
      <c r="B1449" s="13" t="s">
        <v>623</v>
      </c>
      <c r="C1449" s="16">
        <v>41228</v>
      </c>
      <c r="D1449" s="13">
        <v>1</v>
      </c>
      <c r="E1449" s="13">
        <f t="shared" si="91"/>
        <v>0</v>
      </c>
      <c r="F1449" s="13" t="str">
        <f t="shared" si="89"/>
        <v>2012-11</v>
      </c>
      <c r="G1449" s="13" t="str">
        <f t="shared" si="90"/>
        <v/>
      </c>
      <c r="H1449" s="13">
        <f t="shared" si="88"/>
        <v>1</v>
      </c>
    </row>
    <row r="1450" spans="1:8" x14ac:dyDescent="0.25">
      <c r="A1450" s="13">
        <v>97</v>
      </c>
      <c r="B1450" s="13" t="s">
        <v>622</v>
      </c>
      <c r="C1450" s="16">
        <v>41124</v>
      </c>
      <c r="D1450" s="13">
        <v>1400</v>
      </c>
      <c r="E1450" s="13">
        <f t="shared" si="91"/>
        <v>0</v>
      </c>
      <c r="F1450" s="13" t="str">
        <f t="shared" si="89"/>
        <v>2012-08</v>
      </c>
      <c r="G1450" s="13" t="str">
        <f t="shared" si="90"/>
        <v/>
      </c>
      <c r="H1450" s="13" t="str">
        <f t="shared" si="88"/>
        <v/>
      </c>
    </row>
    <row r="1451" spans="1:8" x14ac:dyDescent="0.25">
      <c r="A1451" s="13">
        <v>97</v>
      </c>
      <c r="B1451" s="13" t="s">
        <v>622</v>
      </c>
      <c r="C1451" s="16">
        <v>41131</v>
      </c>
      <c r="D1451" s="13">
        <v>1400</v>
      </c>
      <c r="E1451" s="13">
        <f t="shared" si="91"/>
        <v>0</v>
      </c>
      <c r="F1451" s="13" t="str">
        <f t="shared" si="89"/>
        <v>2012-08</v>
      </c>
      <c r="G1451" s="13" t="str">
        <f t="shared" si="90"/>
        <v/>
      </c>
      <c r="H1451" s="13" t="str">
        <f t="shared" si="88"/>
        <v/>
      </c>
    </row>
    <row r="1452" spans="1:8" x14ac:dyDescent="0.25">
      <c r="A1452" s="13">
        <v>97</v>
      </c>
      <c r="B1452" s="13" t="s">
        <v>622</v>
      </c>
      <c r="C1452" s="16">
        <v>41139</v>
      </c>
      <c r="D1452" s="13">
        <v>1400</v>
      </c>
      <c r="E1452" s="13">
        <f t="shared" si="91"/>
        <v>0</v>
      </c>
      <c r="F1452" s="13" t="str">
        <f t="shared" si="89"/>
        <v>2012-08</v>
      </c>
      <c r="G1452" s="13" t="str">
        <f t="shared" si="90"/>
        <v/>
      </c>
      <c r="H1452" s="13" t="str">
        <f t="shared" si="88"/>
        <v/>
      </c>
    </row>
    <row r="1453" spans="1:8" x14ac:dyDescent="0.25">
      <c r="A1453" s="13">
        <v>97</v>
      </c>
      <c r="B1453" s="13" t="s">
        <v>622</v>
      </c>
      <c r="C1453" s="16">
        <v>41152</v>
      </c>
      <c r="D1453" s="13">
        <v>1000</v>
      </c>
      <c r="E1453" s="13">
        <f t="shared" si="91"/>
        <v>0</v>
      </c>
      <c r="F1453" s="13" t="str">
        <f t="shared" si="89"/>
        <v>2012-08</v>
      </c>
      <c r="G1453" s="13">
        <f t="shared" si="90"/>
        <v>1300</v>
      </c>
      <c r="H1453" s="13" t="str">
        <f t="shared" si="88"/>
        <v/>
      </c>
    </row>
    <row r="1454" spans="1:8" x14ac:dyDescent="0.25">
      <c r="A1454" s="13">
        <v>97</v>
      </c>
      <c r="B1454" s="13" t="s">
        <v>622</v>
      </c>
      <c r="C1454" s="16">
        <v>41155</v>
      </c>
      <c r="D1454" s="13">
        <v>1000</v>
      </c>
      <c r="E1454" s="13">
        <f t="shared" si="91"/>
        <v>0</v>
      </c>
      <c r="F1454" s="13" t="str">
        <f t="shared" si="89"/>
        <v>2012-09</v>
      </c>
      <c r="G1454" s="13" t="str">
        <f t="shared" si="90"/>
        <v/>
      </c>
      <c r="H1454" s="13" t="str">
        <f t="shared" si="88"/>
        <v/>
      </c>
    </row>
    <row r="1455" spans="1:8" x14ac:dyDescent="0.25">
      <c r="A1455" s="13">
        <v>97</v>
      </c>
      <c r="B1455" s="13" t="s">
        <v>622</v>
      </c>
      <c r="C1455" s="16">
        <v>41157</v>
      </c>
      <c r="D1455" s="13">
        <v>1000</v>
      </c>
      <c r="E1455" s="13">
        <f t="shared" si="91"/>
        <v>1</v>
      </c>
      <c r="F1455" s="13" t="str">
        <f t="shared" si="89"/>
        <v>2012-09</v>
      </c>
      <c r="G1455" s="13">
        <f t="shared" si="90"/>
        <v>1000</v>
      </c>
      <c r="H1455" s="13" t="str">
        <f t="shared" si="88"/>
        <v/>
      </c>
    </row>
    <row r="1456" spans="1:8" x14ac:dyDescent="0.25">
      <c r="A1456" s="13">
        <v>97</v>
      </c>
      <c r="B1456" s="13" t="s">
        <v>623</v>
      </c>
      <c r="C1456" s="16">
        <v>41164</v>
      </c>
      <c r="D1456" s="13">
        <v>3</v>
      </c>
      <c r="E1456" s="13">
        <f t="shared" si="91"/>
        <v>0</v>
      </c>
      <c r="F1456" s="13" t="str">
        <f t="shared" si="89"/>
        <v>2012-09</v>
      </c>
      <c r="G1456" s="13" t="str">
        <f t="shared" si="90"/>
        <v/>
      </c>
      <c r="H1456" s="13">
        <f t="shared" si="88"/>
        <v>3</v>
      </c>
    </row>
    <row r="1457" spans="1:8" x14ac:dyDescent="0.25">
      <c r="A1457" s="13">
        <v>97</v>
      </c>
      <c r="B1457" s="13" t="s">
        <v>623</v>
      </c>
      <c r="C1457" s="16">
        <v>41192</v>
      </c>
      <c r="D1457" s="13">
        <v>3</v>
      </c>
      <c r="E1457" s="13">
        <f t="shared" si="91"/>
        <v>0</v>
      </c>
      <c r="F1457" s="13" t="str">
        <f t="shared" si="89"/>
        <v>2012-10</v>
      </c>
      <c r="G1457" s="13" t="str">
        <f t="shared" si="90"/>
        <v/>
      </c>
      <c r="H1457" s="13">
        <f t="shared" si="88"/>
        <v>3</v>
      </c>
    </row>
    <row r="1458" spans="1:8" x14ac:dyDescent="0.25">
      <c r="A1458" s="13">
        <v>98</v>
      </c>
      <c r="B1458" s="13" t="s">
        <v>622</v>
      </c>
      <c r="C1458" s="16">
        <v>41095</v>
      </c>
      <c r="D1458" s="13">
        <v>20000</v>
      </c>
      <c r="E1458" s="13">
        <f t="shared" si="91"/>
        <v>0</v>
      </c>
      <c r="F1458" s="13" t="str">
        <f t="shared" si="89"/>
        <v>2012-07</v>
      </c>
      <c r="G1458" s="13" t="str">
        <f t="shared" si="90"/>
        <v/>
      </c>
      <c r="H1458" s="13" t="str">
        <f t="shared" si="88"/>
        <v/>
      </c>
    </row>
    <row r="1459" spans="1:8" x14ac:dyDescent="0.25">
      <c r="A1459" s="13">
        <v>98</v>
      </c>
      <c r="B1459" s="13" t="s">
        <v>622</v>
      </c>
      <c r="C1459" s="16">
        <v>41097</v>
      </c>
      <c r="D1459" s="13">
        <v>20000</v>
      </c>
      <c r="E1459" s="13">
        <f t="shared" si="91"/>
        <v>0</v>
      </c>
      <c r="F1459" s="13" t="str">
        <f t="shared" si="89"/>
        <v>2012-07</v>
      </c>
      <c r="G1459" s="13" t="str">
        <f t="shared" si="90"/>
        <v/>
      </c>
      <c r="H1459" s="13" t="str">
        <f t="shared" si="88"/>
        <v/>
      </c>
    </row>
    <row r="1460" spans="1:8" x14ac:dyDescent="0.25">
      <c r="A1460" s="13">
        <v>98</v>
      </c>
      <c r="B1460" s="13" t="s">
        <v>622</v>
      </c>
      <c r="C1460" s="16">
        <v>41100</v>
      </c>
      <c r="D1460" s="13">
        <v>20000</v>
      </c>
      <c r="E1460" s="13">
        <f t="shared" si="91"/>
        <v>0</v>
      </c>
      <c r="F1460" s="13" t="str">
        <f t="shared" si="89"/>
        <v>2012-07</v>
      </c>
      <c r="G1460" s="13" t="str">
        <f t="shared" si="90"/>
        <v/>
      </c>
      <c r="H1460" s="13" t="str">
        <f t="shared" si="88"/>
        <v/>
      </c>
    </row>
    <row r="1461" spans="1:8" x14ac:dyDescent="0.25">
      <c r="A1461" s="13">
        <v>98</v>
      </c>
      <c r="B1461" s="13" t="s">
        <v>622</v>
      </c>
      <c r="C1461" s="16">
        <v>41102</v>
      </c>
      <c r="D1461" s="13">
        <v>20000</v>
      </c>
      <c r="E1461" s="13">
        <f t="shared" si="91"/>
        <v>0</v>
      </c>
      <c r="F1461" s="13" t="str">
        <f t="shared" si="89"/>
        <v>2012-07</v>
      </c>
      <c r="G1461" s="13" t="str">
        <f t="shared" si="90"/>
        <v/>
      </c>
      <c r="H1461" s="13" t="str">
        <f t="shared" si="88"/>
        <v/>
      </c>
    </row>
    <row r="1462" spans="1:8" x14ac:dyDescent="0.25">
      <c r="A1462" s="13">
        <v>98</v>
      </c>
      <c r="B1462" s="13" t="s">
        <v>622</v>
      </c>
      <c r="C1462" s="16">
        <v>41104</v>
      </c>
      <c r="D1462" s="13">
        <v>20000</v>
      </c>
      <c r="E1462" s="13">
        <f t="shared" si="91"/>
        <v>0</v>
      </c>
      <c r="F1462" s="13" t="str">
        <f t="shared" si="89"/>
        <v>2012-07</v>
      </c>
      <c r="G1462" s="13" t="str">
        <f t="shared" si="90"/>
        <v/>
      </c>
      <c r="H1462" s="13" t="str">
        <f t="shared" si="88"/>
        <v/>
      </c>
    </row>
    <row r="1463" spans="1:8" x14ac:dyDescent="0.25">
      <c r="A1463" s="13">
        <v>98</v>
      </c>
      <c r="B1463" s="13" t="s">
        <v>622</v>
      </c>
      <c r="C1463" s="16">
        <v>41108</v>
      </c>
      <c r="D1463" s="13">
        <v>20000</v>
      </c>
      <c r="E1463" s="13">
        <f t="shared" si="91"/>
        <v>0</v>
      </c>
      <c r="F1463" s="13" t="str">
        <f t="shared" si="89"/>
        <v>2012-07</v>
      </c>
      <c r="G1463" s="13" t="str">
        <f t="shared" si="90"/>
        <v/>
      </c>
      <c r="H1463" s="13" t="str">
        <f t="shared" si="88"/>
        <v/>
      </c>
    </row>
    <row r="1464" spans="1:8" x14ac:dyDescent="0.25">
      <c r="A1464" s="13">
        <v>98</v>
      </c>
      <c r="B1464" s="13" t="s">
        <v>622</v>
      </c>
      <c r="C1464" s="16">
        <v>41109</v>
      </c>
      <c r="D1464" s="13">
        <v>20000</v>
      </c>
      <c r="E1464" s="13">
        <f t="shared" si="91"/>
        <v>0</v>
      </c>
      <c r="F1464" s="13" t="str">
        <f t="shared" si="89"/>
        <v>2012-07</v>
      </c>
      <c r="G1464" s="13" t="str">
        <f t="shared" si="90"/>
        <v/>
      </c>
      <c r="H1464" s="13" t="str">
        <f t="shared" si="88"/>
        <v/>
      </c>
    </row>
    <row r="1465" spans="1:8" x14ac:dyDescent="0.25">
      <c r="A1465" s="13">
        <v>98</v>
      </c>
      <c r="B1465" s="13" t="s">
        <v>622</v>
      </c>
      <c r="C1465" s="16">
        <v>41111</v>
      </c>
      <c r="D1465" s="13">
        <v>20000</v>
      </c>
      <c r="E1465" s="13">
        <f t="shared" si="91"/>
        <v>0</v>
      </c>
      <c r="F1465" s="13" t="str">
        <f t="shared" si="89"/>
        <v>2012-07</v>
      </c>
      <c r="G1465" s="13" t="str">
        <f t="shared" si="90"/>
        <v/>
      </c>
      <c r="H1465" s="13" t="str">
        <f t="shared" si="88"/>
        <v/>
      </c>
    </row>
    <row r="1466" spans="1:8" x14ac:dyDescent="0.25">
      <c r="A1466" s="13">
        <v>98</v>
      </c>
      <c r="B1466" s="13" t="s">
        <v>622</v>
      </c>
      <c r="C1466" s="16">
        <v>41115</v>
      </c>
      <c r="D1466" s="13">
        <v>20000</v>
      </c>
      <c r="E1466" s="13">
        <f t="shared" si="91"/>
        <v>0</v>
      </c>
      <c r="F1466" s="13" t="str">
        <f t="shared" si="89"/>
        <v>2012-07</v>
      </c>
      <c r="G1466" s="13" t="str">
        <f t="shared" si="90"/>
        <v/>
      </c>
      <c r="H1466" s="13" t="str">
        <f t="shared" si="88"/>
        <v/>
      </c>
    </row>
    <row r="1467" spans="1:8" x14ac:dyDescent="0.25">
      <c r="A1467" s="13">
        <v>98</v>
      </c>
      <c r="B1467" s="13" t="s">
        <v>622</v>
      </c>
      <c r="C1467" s="16">
        <v>41118</v>
      </c>
      <c r="D1467" s="13">
        <v>20000</v>
      </c>
      <c r="E1467" s="13">
        <f t="shared" si="91"/>
        <v>0</v>
      </c>
      <c r="F1467" s="13" t="str">
        <f t="shared" si="89"/>
        <v>2012-07</v>
      </c>
      <c r="G1467" s="13">
        <f t="shared" si="90"/>
        <v>20000</v>
      </c>
      <c r="H1467" s="13" t="str">
        <f t="shared" si="88"/>
        <v/>
      </c>
    </row>
    <row r="1468" spans="1:8" x14ac:dyDescent="0.25">
      <c r="A1468" s="13">
        <v>98</v>
      </c>
      <c r="B1468" s="13" t="s">
        <v>622</v>
      </c>
      <c r="C1468" s="16">
        <v>41123</v>
      </c>
      <c r="D1468" s="13">
        <v>20000</v>
      </c>
      <c r="E1468" s="13">
        <f t="shared" si="91"/>
        <v>0</v>
      </c>
      <c r="F1468" s="13" t="str">
        <f t="shared" si="89"/>
        <v>2012-08</v>
      </c>
      <c r="G1468" s="13" t="str">
        <f t="shared" si="90"/>
        <v/>
      </c>
      <c r="H1468" s="13" t="str">
        <f t="shared" si="88"/>
        <v/>
      </c>
    </row>
    <row r="1469" spans="1:8" x14ac:dyDescent="0.25">
      <c r="A1469" s="13">
        <v>98</v>
      </c>
      <c r="B1469" s="13" t="s">
        <v>622</v>
      </c>
      <c r="C1469" s="16">
        <v>41125</v>
      </c>
      <c r="D1469" s="13">
        <v>20000</v>
      </c>
      <c r="E1469" s="13">
        <f t="shared" si="91"/>
        <v>0</v>
      </c>
      <c r="F1469" s="13" t="str">
        <f t="shared" si="89"/>
        <v>2012-08</v>
      </c>
      <c r="G1469" s="13" t="str">
        <f t="shared" si="90"/>
        <v/>
      </c>
      <c r="H1469" s="13" t="str">
        <f t="shared" si="88"/>
        <v/>
      </c>
    </row>
    <row r="1470" spans="1:8" x14ac:dyDescent="0.25">
      <c r="A1470" s="13">
        <v>98</v>
      </c>
      <c r="B1470" s="13" t="s">
        <v>622</v>
      </c>
      <c r="C1470" s="16">
        <v>41128</v>
      </c>
      <c r="D1470" s="13">
        <v>20000</v>
      </c>
      <c r="E1470" s="13">
        <f t="shared" si="91"/>
        <v>0</v>
      </c>
      <c r="F1470" s="13" t="str">
        <f t="shared" si="89"/>
        <v>2012-08</v>
      </c>
      <c r="G1470" s="13" t="str">
        <f t="shared" si="90"/>
        <v/>
      </c>
      <c r="H1470" s="13" t="str">
        <f t="shared" si="88"/>
        <v/>
      </c>
    </row>
    <row r="1471" spans="1:8" x14ac:dyDescent="0.25">
      <c r="A1471" s="13">
        <v>98</v>
      </c>
      <c r="B1471" s="13" t="s">
        <v>622</v>
      </c>
      <c r="C1471" s="16">
        <v>41130</v>
      </c>
      <c r="D1471" s="13">
        <v>20000</v>
      </c>
      <c r="E1471" s="13">
        <f t="shared" si="91"/>
        <v>0</v>
      </c>
      <c r="F1471" s="13" t="str">
        <f t="shared" si="89"/>
        <v>2012-08</v>
      </c>
      <c r="G1471" s="13" t="str">
        <f t="shared" si="90"/>
        <v/>
      </c>
      <c r="H1471" s="13" t="str">
        <f t="shared" si="88"/>
        <v/>
      </c>
    </row>
    <row r="1472" spans="1:8" x14ac:dyDescent="0.25">
      <c r="A1472" s="13">
        <v>98</v>
      </c>
      <c r="B1472" s="13" t="s">
        <v>622</v>
      </c>
      <c r="C1472" s="16">
        <v>41132</v>
      </c>
      <c r="D1472" s="13">
        <v>20000</v>
      </c>
      <c r="E1472" s="13">
        <f t="shared" si="91"/>
        <v>0</v>
      </c>
      <c r="F1472" s="13" t="str">
        <f t="shared" si="89"/>
        <v>2012-08</v>
      </c>
      <c r="G1472" s="13" t="str">
        <f t="shared" si="90"/>
        <v/>
      </c>
      <c r="H1472" s="13" t="str">
        <f t="shared" si="88"/>
        <v/>
      </c>
    </row>
    <row r="1473" spans="1:8" x14ac:dyDescent="0.25">
      <c r="A1473" s="13">
        <v>98</v>
      </c>
      <c r="B1473" s="13" t="s">
        <v>622</v>
      </c>
      <c r="C1473" s="16">
        <v>41135</v>
      </c>
      <c r="D1473" s="13">
        <v>20000</v>
      </c>
      <c r="E1473" s="13">
        <f t="shared" si="91"/>
        <v>0</v>
      </c>
      <c r="F1473" s="13" t="str">
        <f t="shared" si="89"/>
        <v>2012-08</v>
      </c>
      <c r="G1473" s="13" t="str">
        <f t="shared" si="90"/>
        <v/>
      </c>
      <c r="H1473" s="13" t="str">
        <f t="shared" si="88"/>
        <v/>
      </c>
    </row>
    <row r="1474" spans="1:8" x14ac:dyDescent="0.25">
      <c r="A1474" s="13">
        <v>98</v>
      </c>
      <c r="B1474" s="13" t="s">
        <v>622</v>
      </c>
      <c r="C1474" s="16">
        <v>41137</v>
      </c>
      <c r="D1474" s="13">
        <v>20000</v>
      </c>
      <c r="E1474" s="13">
        <f t="shared" si="91"/>
        <v>0</v>
      </c>
      <c r="F1474" s="13" t="str">
        <f t="shared" si="89"/>
        <v>2012-08</v>
      </c>
      <c r="G1474" s="13" t="str">
        <f t="shared" si="90"/>
        <v/>
      </c>
      <c r="H1474" s="13" t="str">
        <f t="shared" ref="H1474:H1537" si="92">IF(AND(B1474="Med B", F1474&gt;=VLOOKUP(A1474, A:F, 6, FALSE)), D1474, "")</f>
        <v/>
      </c>
    </row>
    <row r="1475" spans="1:8" x14ac:dyDescent="0.25">
      <c r="A1475" s="13">
        <v>98</v>
      </c>
      <c r="B1475" s="13" t="s">
        <v>622</v>
      </c>
      <c r="C1475" s="16">
        <v>41139</v>
      </c>
      <c r="D1475" s="13">
        <v>16000</v>
      </c>
      <c r="E1475" s="13">
        <f t="shared" si="91"/>
        <v>0</v>
      </c>
      <c r="F1475" s="13" t="str">
        <f t="shared" ref="F1475:F1538" si="93">TEXT(C1475, "yyyy-mm")</f>
        <v>2012-08</v>
      </c>
      <c r="G1475" s="13" t="str">
        <f t="shared" ref="G1475:G1538" si="94">IF(AND(
    B1475="Med A",
    C1475=_xlfn.MAXIFS(C:C, A:A, A1475, B:B, "Med A", F:F, F1475),
    SUMIFS(E:E, A:A, A1475) &gt; 0
  ),
  AVERAGEIFS(D:D, A:A, A1475, B:B, "Med A", F:F, F1475, C:C, "&gt;=" &amp; EOMONTH(C1475, -1) + 1, C:C, "&lt;=" &amp; C1475),
  "")</f>
        <v/>
      </c>
      <c r="H1475" s="13" t="str">
        <f t="shared" si="92"/>
        <v/>
      </c>
    </row>
    <row r="1476" spans="1:8" x14ac:dyDescent="0.25">
      <c r="A1476" s="13">
        <v>98</v>
      </c>
      <c r="B1476" s="13" t="s">
        <v>622</v>
      </c>
      <c r="C1476" s="16">
        <v>41142</v>
      </c>
      <c r="D1476" s="13">
        <v>16000</v>
      </c>
      <c r="E1476" s="13">
        <f t="shared" ref="E1476:E1539" si="95">IF(AND(B1476="Med A", B1477="Med B", A1476=A1477), 1, IF(AND(B1476="Med B", B1477="Med A", A1476=A1477), 1, 0))</f>
        <v>0</v>
      </c>
      <c r="F1476" s="13" t="str">
        <f t="shared" si="93"/>
        <v>2012-08</v>
      </c>
      <c r="G1476" s="13" t="str">
        <f t="shared" si="94"/>
        <v/>
      </c>
      <c r="H1476" s="13" t="str">
        <f t="shared" si="92"/>
        <v/>
      </c>
    </row>
    <row r="1477" spans="1:8" x14ac:dyDescent="0.25">
      <c r="A1477" s="13">
        <v>98</v>
      </c>
      <c r="B1477" s="13" t="s">
        <v>622</v>
      </c>
      <c r="C1477" s="16">
        <v>41144</v>
      </c>
      <c r="D1477" s="13">
        <v>16000</v>
      </c>
      <c r="E1477" s="13">
        <f t="shared" si="95"/>
        <v>0</v>
      </c>
      <c r="F1477" s="13" t="str">
        <f t="shared" si="93"/>
        <v>2012-08</v>
      </c>
      <c r="G1477" s="13" t="str">
        <f t="shared" si="94"/>
        <v/>
      </c>
      <c r="H1477" s="13" t="str">
        <f t="shared" si="92"/>
        <v/>
      </c>
    </row>
    <row r="1478" spans="1:8" x14ac:dyDescent="0.25">
      <c r="A1478" s="13">
        <v>98</v>
      </c>
      <c r="B1478" s="13" t="s">
        <v>622</v>
      </c>
      <c r="C1478" s="16">
        <v>41149</v>
      </c>
      <c r="D1478" s="13">
        <v>16000</v>
      </c>
      <c r="E1478" s="13">
        <f t="shared" si="95"/>
        <v>0</v>
      </c>
      <c r="F1478" s="13" t="str">
        <f t="shared" si="93"/>
        <v>2012-08</v>
      </c>
      <c r="G1478" s="13" t="str">
        <f t="shared" si="94"/>
        <v/>
      </c>
      <c r="H1478" s="13" t="str">
        <f t="shared" si="92"/>
        <v/>
      </c>
    </row>
    <row r="1479" spans="1:8" x14ac:dyDescent="0.25">
      <c r="A1479" s="13">
        <v>98</v>
      </c>
      <c r="B1479" s="13" t="s">
        <v>622</v>
      </c>
      <c r="C1479" s="16">
        <v>41151</v>
      </c>
      <c r="D1479" s="13">
        <v>16000</v>
      </c>
      <c r="E1479" s="13">
        <f t="shared" si="95"/>
        <v>0</v>
      </c>
      <c r="F1479" s="13" t="str">
        <f t="shared" si="93"/>
        <v>2012-08</v>
      </c>
      <c r="G1479" s="13">
        <f t="shared" si="94"/>
        <v>18333.333333333332</v>
      </c>
      <c r="H1479" s="13" t="str">
        <f t="shared" si="92"/>
        <v/>
      </c>
    </row>
    <row r="1480" spans="1:8" x14ac:dyDescent="0.25">
      <c r="A1480" s="13">
        <v>98</v>
      </c>
      <c r="B1480" s="13" t="s">
        <v>622</v>
      </c>
      <c r="C1480" s="16">
        <v>41153</v>
      </c>
      <c r="D1480" s="13">
        <v>16000</v>
      </c>
      <c r="E1480" s="13">
        <f t="shared" si="95"/>
        <v>0</v>
      </c>
      <c r="F1480" s="13" t="str">
        <f t="shared" si="93"/>
        <v>2012-09</v>
      </c>
      <c r="G1480" s="13" t="str">
        <f t="shared" si="94"/>
        <v/>
      </c>
      <c r="H1480" s="13" t="str">
        <f t="shared" si="92"/>
        <v/>
      </c>
    </row>
    <row r="1481" spans="1:8" x14ac:dyDescent="0.25">
      <c r="A1481" s="13">
        <v>98</v>
      </c>
      <c r="B1481" s="13" t="s">
        <v>622</v>
      </c>
      <c r="C1481" s="16">
        <v>41158</v>
      </c>
      <c r="D1481" s="13">
        <v>16000</v>
      </c>
      <c r="E1481" s="13">
        <f t="shared" si="95"/>
        <v>1</v>
      </c>
      <c r="F1481" s="13" t="str">
        <f t="shared" si="93"/>
        <v>2012-09</v>
      </c>
      <c r="G1481" s="13">
        <f t="shared" si="94"/>
        <v>16000</v>
      </c>
      <c r="H1481" s="13" t="str">
        <f t="shared" si="92"/>
        <v/>
      </c>
    </row>
    <row r="1482" spans="1:8" x14ac:dyDescent="0.25">
      <c r="A1482" s="13">
        <v>98</v>
      </c>
      <c r="B1482" s="13" t="s">
        <v>623</v>
      </c>
      <c r="C1482" s="16">
        <v>41179</v>
      </c>
      <c r="D1482" s="13">
        <v>3</v>
      </c>
      <c r="E1482" s="13">
        <f t="shared" si="95"/>
        <v>0</v>
      </c>
      <c r="F1482" s="13" t="str">
        <f t="shared" si="93"/>
        <v>2012-09</v>
      </c>
      <c r="G1482" s="13" t="str">
        <f t="shared" si="94"/>
        <v/>
      </c>
      <c r="H1482" s="13">
        <f t="shared" si="92"/>
        <v>3</v>
      </c>
    </row>
    <row r="1483" spans="1:8" x14ac:dyDescent="0.25">
      <c r="A1483" s="13">
        <v>98</v>
      </c>
      <c r="B1483" s="13" t="s">
        <v>623</v>
      </c>
      <c r="C1483" s="16">
        <v>41193</v>
      </c>
      <c r="D1483" s="13">
        <v>3</v>
      </c>
      <c r="E1483" s="13">
        <f t="shared" si="95"/>
        <v>0</v>
      </c>
      <c r="F1483" s="13" t="str">
        <f t="shared" si="93"/>
        <v>2012-10</v>
      </c>
      <c r="G1483" s="13" t="str">
        <f t="shared" si="94"/>
        <v/>
      </c>
      <c r="H1483" s="13">
        <f t="shared" si="92"/>
        <v>3</v>
      </c>
    </row>
    <row r="1484" spans="1:8" x14ac:dyDescent="0.25">
      <c r="A1484" s="13">
        <v>98</v>
      </c>
      <c r="B1484" s="13" t="s">
        <v>623</v>
      </c>
      <c r="C1484" s="16">
        <v>41228</v>
      </c>
      <c r="D1484" s="13">
        <v>5</v>
      </c>
      <c r="E1484" s="13">
        <f t="shared" si="95"/>
        <v>0</v>
      </c>
      <c r="F1484" s="13" t="str">
        <f t="shared" si="93"/>
        <v>2012-11</v>
      </c>
      <c r="G1484" s="13" t="str">
        <f t="shared" si="94"/>
        <v/>
      </c>
      <c r="H1484" s="13">
        <f t="shared" si="92"/>
        <v>5</v>
      </c>
    </row>
    <row r="1485" spans="1:8" x14ac:dyDescent="0.25">
      <c r="A1485" s="13">
        <v>99</v>
      </c>
      <c r="B1485" s="13" t="s">
        <v>622</v>
      </c>
      <c r="C1485" s="16">
        <v>41092</v>
      </c>
      <c r="D1485" s="13">
        <v>2800</v>
      </c>
      <c r="E1485" s="13">
        <f t="shared" si="95"/>
        <v>0</v>
      </c>
      <c r="F1485" s="13" t="str">
        <f t="shared" si="93"/>
        <v>2012-07</v>
      </c>
      <c r="G1485" s="13" t="str">
        <f t="shared" si="94"/>
        <v/>
      </c>
      <c r="H1485" s="13" t="str">
        <f t="shared" si="92"/>
        <v/>
      </c>
    </row>
    <row r="1486" spans="1:8" x14ac:dyDescent="0.25">
      <c r="A1486" s="13">
        <v>99</v>
      </c>
      <c r="B1486" s="13" t="s">
        <v>622</v>
      </c>
      <c r="C1486" s="16">
        <v>41094</v>
      </c>
      <c r="D1486" s="13">
        <v>2800</v>
      </c>
      <c r="E1486" s="13">
        <f t="shared" si="95"/>
        <v>0</v>
      </c>
      <c r="F1486" s="13" t="str">
        <f t="shared" si="93"/>
        <v>2012-07</v>
      </c>
      <c r="G1486" s="13" t="str">
        <f t="shared" si="94"/>
        <v/>
      </c>
      <c r="H1486" s="13" t="str">
        <f t="shared" si="92"/>
        <v/>
      </c>
    </row>
    <row r="1487" spans="1:8" x14ac:dyDescent="0.25">
      <c r="A1487" s="13">
        <v>99</v>
      </c>
      <c r="B1487" s="13" t="s">
        <v>622</v>
      </c>
      <c r="C1487" s="16">
        <v>41096</v>
      </c>
      <c r="D1487" s="13">
        <v>3100</v>
      </c>
      <c r="E1487" s="13">
        <f t="shared" si="95"/>
        <v>0</v>
      </c>
      <c r="F1487" s="13" t="str">
        <f t="shared" si="93"/>
        <v>2012-07</v>
      </c>
      <c r="G1487" s="13" t="str">
        <f t="shared" si="94"/>
        <v/>
      </c>
      <c r="H1487" s="13" t="str">
        <f t="shared" si="92"/>
        <v/>
      </c>
    </row>
    <row r="1488" spans="1:8" x14ac:dyDescent="0.25">
      <c r="A1488" s="13">
        <v>99</v>
      </c>
      <c r="B1488" s="13" t="s">
        <v>622</v>
      </c>
      <c r="C1488" s="16">
        <v>41099</v>
      </c>
      <c r="D1488" s="13">
        <v>3100</v>
      </c>
      <c r="E1488" s="13">
        <f t="shared" si="95"/>
        <v>0</v>
      </c>
      <c r="F1488" s="13" t="str">
        <f t="shared" si="93"/>
        <v>2012-07</v>
      </c>
      <c r="G1488" s="13" t="str">
        <f t="shared" si="94"/>
        <v/>
      </c>
      <c r="H1488" s="13" t="str">
        <f t="shared" si="92"/>
        <v/>
      </c>
    </row>
    <row r="1489" spans="1:8" x14ac:dyDescent="0.25">
      <c r="A1489" s="13">
        <v>99</v>
      </c>
      <c r="B1489" s="13" t="s">
        <v>622</v>
      </c>
      <c r="C1489" s="16">
        <v>41101</v>
      </c>
      <c r="D1489" s="13">
        <v>3100</v>
      </c>
      <c r="E1489" s="13">
        <f t="shared" si="95"/>
        <v>0</v>
      </c>
      <c r="F1489" s="13" t="str">
        <f t="shared" si="93"/>
        <v>2012-07</v>
      </c>
      <c r="G1489" s="13" t="str">
        <f t="shared" si="94"/>
        <v/>
      </c>
      <c r="H1489" s="13" t="str">
        <f t="shared" si="92"/>
        <v/>
      </c>
    </row>
    <row r="1490" spans="1:8" x14ac:dyDescent="0.25">
      <c r="A1490" s="13">
        <v>99</v>
      </c>
      <c r="B1490" s="13" t="s">
        <v>622</v>
      </c>
      <c r="C1490" s="16">
        <v>41103</v>
      </c>
      <c r="D1490" s="13">
        <v>3100</v>
      </c>
      <c r="E1490" s="13">
        <f t="shared" si="95"/>
        <v>0</v>
      </c>
      <c r="F1490" s="13" t="str">
        <f t="shared" si="93"/>
        <v>2012-07</v>
      </c>
      <c r="G1490" s="13" t="str">
        <f t="shared" si="94"/>
        <v/>
      </c>
      <c r="H1490" s="13" t="str">
        <f t="shared" si="92"/>
        <v/>
      </c>
    </row>
    <row r="1491" spans="1:8" x14ac:dyDescent="0.25">
      <c r="A1491" s="13">
        <v>99</v>
      </c>
      <c r="B1491" s="13" t="s">
        <v>622</v>
      </c>
      <c r="C1491" s="16">
        <v>41106</v>
      </c>
      <c r="D1491" s="13">
        <v>3100</v>
      </c>
      <c r="E1491" s="13">
        <f t="shared" si="95"/>
        <v>0</v>
      </c>
      <c r="F1491" s="13" t="str">
        <f t="shared" si="93"/>
        <v>2012-07</v>
      </c>
      <c r="G1491" s="13" t="str">
        <f t="shared" si="94"/>
        <v/>
      </c>
      <c r="H1491" s="13" t="str">
        <f t="shared" si="92"/>
        <v/>
      </c>
    </row>
    <row r="1492" spans="1:8" x14ac:dyDescent="0.25">
      <c r="A1492" s="13">
        <v>99</v>
      </c>
      <c r="B1492" s="13" t="s">
        <v>622</v>
      </c>
      <c r="C1492" s="16">
        <v>41108</v>
      </c>
      <c r="D1492" s="13">
        <v>3100</v>
      </c>
      <c r="E1492" s="13">
        <f t="shared" si="95"/>
        <v>0</v>
      </c>
      <c r="F1492" s="13" t="str">
        <f t="shared" si="93"/>
        <v>2012-07</v>
      </c>
      <c r="G1492" s="13" t="str">
        <f t="shared" si="94"/>
        <v/>
      </c>
      <c r="H1492" s="13" t="str">
        <f t="shared" si="92"/>
        <v/>
      </c>
    </row>
    <row r="1493" spans="1:8" x14ac:dyDescent="0.25">
      <c r="A1493" s="13">
        <v>99</v>
      </c>
      <c r="B1493" s="13" t="s">
        <v>622</v>
      </c>
      <c r="C1493" s="16">
        <v>41110</v>
      </c>
      <c r="D1493" s="13">
        <v>3500</v>
      </c>
      <c r="E1493" s="13">
        <f t="shared" si="95"/>
        <v>0</v>
      </c>
      <c r="F1493" s="13" t="str">
        <f t="shared" si="93"/>
        <v>2012-07</v>
      </c>
      <c r="G1493" s="13" t="str">
        <f t="shared" si="94"/>
        <v/>
      </c>
      <c r="H1493" s="13" t="str">
        <f t="shared" si="92"/>
        <v/>
      </c>
    </row>
    <row r="1494" spans="1:8" x14ac:dyDescent="0.25">
      <c r="A1494" s="13">
        <v>99</v>
      </c>
      <c r="B1494" s="13" t="s">
        <v>622</v>
      </c>
      <c r="C1494" s="16">
        <v>41113</v>
      </c>
      <c r="D1494" s="13">
        <v>3500</v>
      </c>
      <c r="E1494" s="13">
        <f t="shared" si="95"/>
        <v>0</v>
      </c>
      <c r="F1494" s="13" t="str">
        <f t="shared" si="93"/>
        <v>2012-07</v>
      </c>
      <c r="G1494" s="13" t="str">
        <f t="shared" si="94"/>
        <v/>
      </c>
      <c r="H1494" s="13" t="str">
        <f t="shared" si="92"/>
        <v/>
      </c>
    </row>
    <row r="1495" spans="1:8" x14ac:dyDescent="0.25">
      <c r="A1495" s="13">
        <v>99</v>
      </c>
      <c r="B1495" s="13" t="s">
        <v>622</v>
      </c>
      <c r="C1495" s="16">
        <v>41115</v>
      </c>
      <c r="D1495" s="13">
        <v>3500</v>
      </c>
      <c r="E1495" s="13">
        <f t="shared" si="95"/>
        <v>0</v>
      </c>
      <c r="F1495" s="13" t="str">
        <f t="shared" si="93"/>
        <v>2012-07</v>
      </c>
      <c r="G1495" s="13" t="str">
        <f t="shared" si="94"/>
        <v/>
      </c>
      <c r="H1495" s="13" t="str">
        <f t="shared" si="92"/>
        <v/>
      </c>
    </row>
    <row r="1496" spans="1:8" x14ac:dyDescent="0.25">
      <c r="A1496" s="13">
        <v>99</v>
      </c>
      <c r="B1496" s="13" t="s">
        <v>622</v>
      </c>
      <c r="C1496" s="16">
        <v>41117</v>
      </c>
      <c r="D1496" s="13">
        <v>3500</v>
      </c>
      <c r="E1496" s="13">
        <f t="shared" si="95"/>
        <v>0</v>
      </c>
      <c r="F1496" s="13" t="str">
        <f t="shared" si="93"/>
        <v>2012-07</v>
      </c>
      <c r="G1496" s="13" t="str">
        <f t="shared" si="94"/>
        <v/>
      </c>
      <c r="H1496" s="13" t="str">
        <f t="shared" si="92"/>
        <v/>
      </c>
    </row>
    <row r="1497" spans="1:8" x14ac:dyDescent="0.25">
      <c r="A1497" s="13">
        <v>99</v>
      </c>
      <c r="B1497" s="13" t="s">
        <v>622</v>
      </c>
      <c r="C1497" s="16">
        <v>41120</v>
      </c>
      <c r="D1497" s="13">
        <v>3500</v>
      </c>
      <c r="E1497" s="13">
        <f t="shared" si="95"/>
        <v>0</v>
      </c>
      <c r="F1497" s="13" t="str">
        <f t="shared" si="93"/>
        <v>2012-07</v>
      </c>
      <c r="G1497" s="13">
        <f t="shared" si="94"/>
        <v>3207.6923076923076</v>
      </c>
      <c r="H1497" s="13" t="str">
        <f t="shared" si="92"/>
        <v/>
      </c>
    </row>
    <row r="1498" spans="1:8" x14ac:dyDescent="0.25">
      <c r="A1498" s="13">
        <v>99</v>
      </c>
      <c r="B1498" s="13" t="s">
        <v>622</v>
      </c>
      <c r="C1498" s="16">
        <v>41122</v>
      </c>
      <c r="D1498" s="13">
        <v>3500</v>
      </c>
      <c r="E1498" s="13">
        <f t="shared" si="95"/>
        <v>0</v>
      </c>
      <c r="F1498" s="13" t="str">
        <f t="shared" si="93"/>
        <v>2012-08</v>
      </c>
      <c r="G1498" s="13" t="str">
        <f t="shared" si="94"/>
        <v/>
      </c>
      <c r="H1498" s="13" t="str">
        <f t="shared" si="92"/>
        <v/>
      </c>
    </row>
    <row r="1499" spans="1:8" x14ac:dyDescent="0.25">
      <c r="A1499" s="13">
        <v>99</v>
      </c>
      <c r="B1499" s="13" t="s">
        <v>622</v>
      </c>
      <c r="C1499" s="16">
        <v>41124</v>
      </c>
      <c r="D1499" s="13">
        <v>3500</v>
      </c>
      <c r="E1499" s="13">
        <f t="shared" si="95"/>
        <v>0</v>
      </c>
      <c r="F1499" s="13" t="str">
        <f t="shared" si="93"/>
        <v>2012-08</v>
      </c>
      <c r="G1499" s="13" t="str">
        <f t="shared" si="94"/>
        <v/>
      </c>
      <c r="H1499" s="13" t="str">
        <f t="shared" si="92"/>
        <v/>
      </c>
    </row>
    <row r="1500" spans="1:8" x14ac:dyDescent="0.25">
      <c r="A1500" s="13">
        <v>99</v>
      </c>
      <c r="B1500" s="13" t="s">
        <v>622</v>
      </c>
      <c r="C1500" s="16">
        <v>41127</v>
      </c>
      <c r="D1500" s="13">
        <v>3500</v>
      </c>
      <c r="E1500" s="13">
        <f t="shared" si="95"/>
        <v>0</v>
      </c>
      <c r="F1500" s="13" t="str">
        <f t="shared" si="93"/>
        <v>2012-08</v>
      </c>
      <c r="G1500" s="13" t="str">
        <f t="shared" si="94"/>
        <v/>
      </c>
      <c r="H1500" s="13" t="str">
        <f t="shared" si="92"/>
        <v/>
      </c>
    </row>
    <row r="1501" spans="1:8" x14ac:dyDescent="0.25">
      <c r="A1501" s="13">
        <v>99</v>
      </c>
      <c r="B1501" s="13" t="s">
        <v>622</v>
      </c>
      <c r="C1501" s="16">
        <v>41129</v>
      </c>
      <c r="D1501" s="13">
        <v>3500</v>
      </c>
      <c r="E1501" s="13">
        <f t="shared" si="95"/>
        <v>0</v>
      </c>
      <c r="F1501" s="13" t="str">
        <f t="shared" si="93"/>
        <v>2012-08</v>
      </c>
      <c r="G1501" s="13" t="str">
        <f t="shared" si="94"/>
        <v/>
      </c>
      <c r="H1501" s="13" t="str">
        <f t="shared" si="92"/>
        <v/>
      </c>
    </row>
    <row r="1502" spans="1:8" x14ac:dyDescent="0.25">
      <c r="A1502" s="13">
        <v>99</v>
      </c>
      <c r="B1502" s="13" t="s">
        <v>622</v>
      </c>
      <c r="C1502" s="16">
        <v>41131</v>
      </c>
      <c r="D1502" s="13">
        <v>3500</v>
      </c>
      <c r="E1502" s="13">
        <f t="shared" si="95"/>
        <v>0</v>
      </c>
      <c r="F1502" s="13" t="str">
        <f t="shared" si="93"/>
        <v>2012-08</v>
      </c>
      <c r="G1502" s="13" t="str">
        <f t="shared" si="94"/>
        <v/>
      </c>
      <c r="H1502" s="13" t="str">
        <f t="shared" si="92"/>
        <v/>
      </c>
    </row>
    <row r="1503" spans="1:8" x14ac:dyDescent="0.25">
      <c r="A1503" s="13">
        <v>99</v>
      </c>
      <c r="B1503" s="13" t="s">
        <v>622</v>
      </c>
      <c r="C1503" s="16">
        <v>41134</v>
      </c>
      <c r="D1503" s="13">
        <v>3500</v>
      </c>
      <c r="E1503" s="13">
        <f t="shared" si="95"/>
        <v>0</v>
      </c>
      <c r="F1503" s="13" t="str">
        <f t="shared" si="93"/>
        <v>2012-08</v>
      </c>
      <c r="G1503" s="13" t="str">
        <f t="shared" si="94"/>
        <v/>
      </c>
      <c r="H1503" s="13" t="str">
        <f t="shared" si="92"/>
        <v/>
      </c>
    </row>
    <row r="1504" spans="1:8" x14ac:dyDescent="0.25">
      <c r="A1504" s="13">
        <v>99</v>
      </c>
      <c r="B1504" s="13" t="s">
        <v>622</v>
      </c>
      <c r="C1504" s="16">
        <v>41136</v>
      </c>
      <c r="D1504" s="13">
        <v>3500</v>
      </c>
      <c r="E1504" s="13">
        <f t="shared" si="95"/>
        <v>0</v>
      </c>
      <c r="F1504" s="13" t="str">
        <f t="shared" si="93"/>
        <v>2012-08</v>
      </c>
      <c r="G1504" s="13" t="str">
        <f t="shared" si="94"/>
        <v/>
      </c>
      <c r="H1504" s="13" t="str">
        <f t="shared" si="92"/>
        <v/>
      </c>
    </row>
    <row r="1505" spans="1:8" x14ac:dyDescent="0.25">
      <c r="A1505" s="13">
        <v>99</v>
      </c>
      <c r="B1505" s="13" t="s">
        <v>622</v>
      </c>
      <c r="C1505" s="16">
        <v>41138</v>
      </c>
      <c r="D1505" s="13">
        <v>3500</v>
      </c>
      <c r="E1505" s="13">
        <f t="shared" si="95"/>
        <v>0</v>
      </c>
      <c r="F1505" s="13" t="str">
        <f t="shared" si="93"/>
        <v>2012-08</v>
      </c>
      <c r="G1505" s="13" t="str">
        <f t="shared" si="94"/>
        <v/>
      </c>
      <c r="H1505" s="13" t="str">
        <f t="shared" si="92"/>
        <v/>
      </c>
    </row>
    <row r="1506" spans="1:8" x14ac:dyDescent="0.25">
      <c r="A1506" s="13">
        <v>99</v>
      </c>
      <c r="B1506" s="13" t="s">
        <v>622</v>
      </c>
      <c r="C1506" s="16">
        <v>41141</v>
      </c>
      <c r="D1506" s="13">
        <v>3500</v>
      </c>
      <c r="E1506" s="13">
        <f t="shared" si="95"/>
        <v>0</v>
      </c>
      <c r="F1506" s="13" t="str">
        <f t="shared" si="93"/>
        <v>2012-08</v>
      </c>
      <c r="G1506" s="13" t="str">
        <f t="shared" si="94"/>
        <v/>
      </c>
      <c r="H1506" s="13" t="str">
        <f t="shared" si="92"/>
        <v/>
      </c>
    </row>
    <row r="1507" spans="1:8" x14ac:dyDescent="0.25">
      <c r="A1507" s="13">
        <v>99</v>
      </c>
      <c r="B1507" s="13" t="s">
        <v>622</v>
      </c>
      <c r="C1507" s="16">
        <v>41143</v>
      </c>
      <c r="D1507" s="13">
        <v>3500</v>
      </c>
      <c r="E1507" s="13">
        <f t="shared" si="95"/>
        <v>0</v>
      </c>
      <c r="F1507" s="13" t="str">
        <f t="shared" si="93"/>
        <v>2012-08</v>
      </c>
      <c r="G1507" s="13" t="str">
        <f t="shared" si="94"/>
        <v/>
      </c>
      <c r="H1507" s="13" t="str">
        <f t="shared" si="92"/>
        <v/>
      </c>
    </row>
    <row r="1508" spans="1:8" x14ac:dyDescent="0.25">
      <c r="A1508" s="13">
        <v>99</v>
      </c>
      <c r="B1508" s="13" t="s">
        <v>622</v>
      </c>
      <c r="C1508" s="16">
        <v>41145</v>
      </c>
      <c r="D1508" s="13">
        <v>3500</v>
      </c>
      <c r="E1508" s="13">
        <f t="shared" si="95"/>
        <v>0</v>
      </c>
      <c r="F1508" s="13" t="str">
        <f t="shared" si="93"/>
        <v>2012-08</v>
      </c>
      <c r="G1508" s="13" t="str">
        <f t="shared" si="94"/>
        <v/>
      </c>
      <c r="H1508" s="13" t="str">
        <f t="shared" si="92"/>
        <v/>
      </c>
    </row>
    <row r="1509" spans="1:8" x14ac:dyDescent="0.25">
      <c r="A1509" s="13">
        <v>99</v>
      </c>
      <c r="B1509" s="13" t="s">
        <v>622</v>
      </c>
      <c r="C1509" s="16">
        <v>41148</v>
      </c>
      <c r="D1509" s="13">
        <v>3500</v>
      </c>
      <c r="E1509" s="13">
        <f t="shared" si="95"/>
        <v>0</v>
      </c>
      <c r="F1509" s="13" t="str">
        <f t="shared" si="93"/>
        <v>2012-08</v>
      </c>
      <c r="G1509" s="13" t="str">
        <f t="shared" si="94"/>
        <v/>
      </c>
      <c r="H1509" s="13" t="str">
        <f t="shared" si="92"/>
        <v/>
      </c>
    </row>
    <row r="1510" spans="1:8" x14ac:dyDescent="0.25">
      <c r="A1510" s="13">
        <v>99</v>
      </c>
      <c r="B1510" s="13" t="s">
        <v>622</v>
      </c>
      <c r="C1510" s="16">
        <v>41150</v>
      </c>
      <c r="D1510" s="13">
        <v>3500</v>
      </c>
      <c r="E1510" s="13">
        <f t="shared" si="95"/>
        <v>0</v>
      </c>
      <c r="F1510" s="13" t="str">
        <f t="shared" si="93"/>
        <v>2012-08</v>
      </c>
      <c r="G1510" s="13" t="str">
        <f t="shared" si="94"/>
        <v/>
      </c>
      <c r="H1510" s="13" t="str">
        <f t="shared" si="92"/>
        <v/>
      </c>
    </row>
    <row r="1511" spans="1:8" x14ac:dyDescent="0.25">
      <c r="A1511" s="13">
        <v>99</v>
      </c>
      <c r="B1511" s="13" t="s">
        <v>622</v>
      </c>
      <c r="C1511" s="16">
        <v>41152</v>
      </c>
      <c r="D1511" s="13">
        <v>3500</v>
      </c>
      <c r="E1511" s="13">
        <f t="shared" si="95"/>
        <v>0</v>
      </c>
      <c r="F1511" s="13" t="str">
        <f t="shared" si="93"/>
        <v>2012-08</v>
      </c>
      <c r="G1511" s="13">
        <f t="shared" si="94"/>
        <v>3500</v>
      </c>
      <c r="H1511" s="13" t="str">
        <f t="shared" si="92"/>
        <v/>
      </c>
    </row>
    <row r="1512" spans="1:8" x14ac:dyDescent="0.25">
      <c r="A1512" s="13">
        <v>99</v>
      </c>
      <c r="B1512" s="13" t="s">
        <v>622</v>
      </c>
      <c r="C1512" s="16">
        <v>41155</v>
      </c>
      <c r="D1512" s="13">
        <v>3500</v>
      </c>
      <c r="E1512" s="13">
        <f t="shared" si="95"/>
        <v>0</v>
      </c>
      <c r="F1512" s="13" t="str">
        <f t="shared" si="93"/>
        <v>2012-09</v>
      </c>
      <c r="G1512" s="13" t="str">
        <f t="shared" si="94"/>
        <v/>
      </c>
      <c r="H1512" s="13" t="str">
        <f t="shared" si="92"/>
        <v/>
      </c>
    </row>
    <row r="1513" spans="1:8" x14ac:dyDescent="0.25">
      <c r="A1513" s="13">
        <v>99</v>
      </c>
      <c r="B1513" s="13" t="s">
        <v>622</v>
      </c>
      <c r="C1513" s="16">
        <v>41157</v>
      </c>
      <c r="D1513" s="13">
        <v>3500</v>
      </c>
      <c r="E1513" s="13">
        <f t="shared" si="95"/>
        <v>1</v>
      </c>
      <c r="F1513" s="13" t="str">
        <f t="shared" si="93"/>
        <v>2012-09</v>
      </c>
      <c r="G1513" s="13">
        <f t="shared" si="94"/>
        <v>3500</v>
      </c>
      <c r="H1513" s="13" t="str">
        <f t="shared" si="92"/>
        <v/>
      </c>
    </row>
    <row r="1514" spans="1:8" x14ac:dyDescent="0.25">
      <c r="A1514" s="13">
        <v>99</v>
      </c>
      <c r="B1514" s="13" t="s">
        <v>623</v>
      </c>
      <c r="C1514" s="16">
        <v>41164</v>
      </c>
      <c r="D1514" s="13">
        <v>6</v>
      </c>
      <c r="E1514" s="13">
        <f t="shared" si="95"/>
        <v>0</v>
      </c>
      <c r="F1514" s="13" t="str">
        <f t="shared" si="93"/>
        <v>2012-09</v>
      </c>
      <c r="G1514" s="13" t="str">
        <f t="shared" si="94"/>
        <v/>
      </c>
      <c r="H1514" s="13">
        <f t="shared" si="92"/>
        <v>6</v>
      </c>
    </row>
    <row r="1515" spans="1:8" x14ac:dyDescent="0.25">
      <c r="A1515" s="13">
        <v>99</v>
      </c>
      <c r="B1515" s="13" t="s">
        <v>623</v>
      </c>
      <c r="C1515" s="16">
        <v>41192</v>
      </c>
      <c r="D1515" s="13">
        <v>6</v>
      </c>
      <c r="E1515" s="13">
        <f t="shared" si="95"/>
        <v>0</v>
      </c>
      <c r="F1515" s="13" t="str">
        <f t="shared" si="93"/>
        <v>2012-10</v>
      </c>
      <c r="G1515" s="13" t="str">
        <f t="shared" si="94"/>
        <v/>
      </c>
      <c r="H1515" s="13">
        <f t="shared" si="92"/>
        <v>6</v>
      </c>
    </row>
    <row r="1516" spans="1:8" x14ac:dyDescent="0.25">
      <c r="A1516" s="13">
        <v>100</v>
      </c>
      <c r="B1516" s="13" t="s">
        <v>622</v>
      </c>
      <c r="C1516" s="16">
        <v>41093</v>
      </c>
      <c r="D1516" s="13">
        <v>2500</v>
      </c>
      <c r="E1516" s="13">
        <f t="shared" si="95"/>
        <v>0</v>
      </c>
      <c r="F1516" s="13" t="str">
        <f t="shared" si="93"/>
        <v>2012-07</v>
      </c>
      <c r="G1516" s="13" t="str">
        <f t="shared" si="94"/>
        <v/>
      </c>
      <c r="H1516" s="13" t="str">
        <f t="shared" si="92"/>
        <v/>
      </c>
    </row>
    <row r="1517" spans="1:8" x14ac:dyDescent="0.25">
      <c r="A1517" s="13">
        <v>100</v>
      </c>
      <c r="B1517" s="13" t="s">
        <v>622</v>
      </c>
      <c r="C1517" s="16">
        <v>41095</v>
      </c>
      <c r="D1517" s="13">
        <v>2500</v>
      </c>
      <c r="E1517" s="13">
        <f t="shared" si="95"/>
        <v>0</v>
      </c>
      <c r="F1517" s="13" t="str">
        <f t="shared" si="93"/>
        <v>2012-07</v>
      </c>
      <c r="G1517" s="13" t="str">
        <f t="shared" si="94"/>
        <v/>
      </c>
      <c r="H1517" s="13" t="str">
        <f t="shared" si="92"/>
        <v/>
      </c>
    </row>
    <row r="1518" spans="1:8" x14ac:dyDescent="0.25">
      <c r="A1518" s="13">
        <v>100</v>
      </c>
      <c r="B1518" s="13" t="s">
        <v>622</v>
      </c>
      <c r="C1518" s="16">
        <v>41097</v>
      </c>
      <c r="D1518" s="13">
        <v>2500</v>
      </c>
      <c r="E1518" s="13">
        <f t="shared" si="95"/>
        <v>0</v>
      </c>
      <c r="F1518" s="13" t="str">
        <f t="shared" si="93"/>
        <v>2012-07</v>
      </c>
      <c r="G1518" s="13" t="str">
        <f t="shared" si="94"/>
        <v/>
      </c>
      <c r="H1518" s="13" t="str">
        <f t="shared" si="92"/>
        <v/>
      </c>
    </row>
    <row r="1519" spans="1:8" x14ac:dyDescent="0.25">
      <c r="A1519" s="13">
        <v>100</v>
      </c>
      <c r="B1519" s="13" t="s">
        <v>622</v>
      </c>
      <c r="C1519" s="16">
        <v>41100</v>
      </c>
      <c r="D1519" s="13">
        <v>2500</v>
      </c>
      <c r="E1519" s="13">
        <f t="shared" si="95"/>
        <v>0</v>
      </c>
      <c r="F1519" s="13" t="str">
        <f t="shared" si="93"/>
        <v>2012-07</v>
      </c>
      <c r="G1519" s="13" t="str">
        <f t="shared" si="94"/>
        <v/>
      </c>
      <c r="H1519" s="13" t="str">
        <f t="shared" si="92"/>
        <v/>
      </c>
    </row>
    <row r="1520" spans="1:8" x14ac:dyDescent="0.25">
      <c r="A1520" s="13">
        <v>100</v>
      </c>
      <c r="B1520" s="13" t="s">
        <v>622</v>
      </c>
      <c r="C1520" s="16">
        <v>41102</v>
      </c>
      <c r="D1520" s="13">
        <v>2500</v>
      </c>
      <c r="E1520" s="13">
        <f t="shared" si="95"/>
        <v>0</v>
      </c>
      <c r="F1520" s="13" t="str">
        <f t="shared" si="93"/>
        <v>2012-07</v>
      </c>
      <c r="G1520" s="13" t="str">
        <f t="shared" si="94"/>
        <v/>
      </c>
      <c r="H1520" s="13" t="str">
        <f t="shared" si="92"/>
        <v/>
      </c>
    </row>
    <row r="1521" spans="1:8" x14ac:dyDescent="0.25">
      <c r="A1521" s="13">
        <v>100</v>
      </c>
      <c r="B1521" s="13" t="s">
        <v>622</v>
      </c>
      <c r="C1521" s="16">
        <v>41104</v>
      </c>
      <c r="D1521" s="13">
        <v>2500</v>
      </c>
      <c r="E1521" s="13">
        <f t="shared" si="95"/>
        <v>0</v>
      </c>
      <c r="F1521" s="13" t="str">
        <f t="shared" si="93"/>
        <v>2012-07</v>
      </c>
      <c r="G1521" s="13" t="str">
        <f t="shared" si="94"/>
        <v/>
      </c>
      <c r="H1521" s="13" t="str">
        <f t="shared" si="92"/>
        <v/>
      </c>
    </row>
    <row r="1522" spans="1:8" x14ac:dyDescent="0.25">
      <c r="A1522" s="13">
        <v>100</v>
      </c>
      <c r="B1522" s="13" t="s">
        <v>622</v>
      </c>
      <c r="C1522" s="16">
        <v>41107</v>
      </c>
      <c r="D1522" s="13">
        <v>2500</v>
      </c>
      <c r="E1522" s="13">
        <f t="shared" si="95"/>
        <v>0</v>
      </c>
      <c r="F1522" s="13" t="str">
        <f t="shared" si="93"/>
        <v>2012-07</v>
      </c>
      <c r="G1522" s="13" t="str">
        <f t="shared" si="94"/>
        <v/>
      </c>
      <c r="H1522" s="13" t="str">
        <f t="shared" si="92"/>
        <v/>
      </c>
    </row>
    <row r="1523" spans="1:8" x14ac:dyDescent="0.25">
      <c r="A1523" s="13">
        <v>100</v>
      </c>
      <c r="B1523" s="13" t="s">
        <v>622</v>
      </c>
      <c r="C1523" s="16">
        <v>41109</v>
      </c>
      <c r="D1523" s="13">
        <v>2500</v>
      </c>
      <c r="E1523" s="13">
        <f t="shared" si="95"/>
        <v>0</v>
      </c>
      <c r="F1523" s="13" t="str">
        <f t="shared" si="93"/>
        <v>2012-07</v>
      </c>
      <c r="G1523" s="13" t="str">
        <f t="shared" si="94"/>
        <v/>
      </c>
      <c r="H1523" s="13" t="str">
        <f t="shared" si="92"/>
        <v/>
      </c>
    </row>
    <row r="1524" spans="1:8" x14ac:dyDescent="0.25">
      <c r="A1524" s="13">
        <v>100</v>
      </c>
      <c r="B1524" s="13" t="s">
        <v>622</v>
      </c>
      <c r="C1524" s="16">
        <v>41111</v>
      </c>
      <c r="D1524" s="13">
        <v>2500</v>
      </c>
      <c r="E1524" s="13">
        <f t="shared" si="95"/>
        <v>0</v>
      </c>
      <c r="F1524" s="13" t="str">
        <f t="shared" si="93"/>
        <v>2012-07</v>
      </c>
      <c r="G1524" s="13" t="str">
        <f t="shared" si="94"/>
        <v/>
      </c>
      <c r="H1524" s="13" t="str">
        <f t="shared" si="92"/>
        <v/>
      </c>
    </row>
    <row r="1525" spans="1:8" x14ac:dyDescent="0.25">
      <c r="A1525" s="13">
        <v>100</v>
      </c>
      <c r="B1525" s="13" t="s">
        <v>622</v>
      </c>
      <c r="C1525" s="16">
        <v>41121</v>
      </c>
      <c r="D1525" s="13">
        <v>2500</v>
      </c>
      <c r="E1525" s="13">
        <f t="shared" si="95"/>
        <v>0</v>
      </c>
      <c r="F1525" s="13" t="str">
        <f t="shared" si="93"/>
        <v>2012-07</v>
      </c>
      <c r="G1525" s="13">
        <f t="shared" si="94"/>
        <v>2500</v>
      </c>
      <c r="H1525" s="13" t="str">
        <f t="shared" si="92"/>
        <v/>
      </c>
    </row>
    <row r="1526" spans="1:8" x14ac:dyDescent="0.25">
      <c r="A1526" s="13">
        <v>100</v>
      </c>
      <c r="B1526" s="13" t="s">
        <v>622</v>
      </c>
      <c r="C1526" s="16">
        <v>41123</v>
      </c>
      <c r="D1526" s="13">
        <v>2500</v>
      </c>
      <c r="E1526" s="13">
        <f t="shared" si="95"/>
        <v>0</v>
      </c>
      <c r="F1526" s="13" t="str">
        <f t="shared" si="93"/>
        <v>2012-08</v>
      </c>
      <c r="G1526" s="13" t="str">
        <f t="shared" si="94"/>
        <v/>
      </c>
      <c r="H1526" s="13" t="str">
        <f t="shared" si="92"/>
        <v/>
      </c>
    </row>
    <row r="1527" spans="1:8" x14ac:dyDescent="0.25">
      <c r="A1527" s="13">
        <v>100</v>
      </c>
      <c r="B1527" s="13" t="s">
        <v>622</v>
      </c>
      <c r="C1527" s="16">
        <v>41128</v>
      </c>
      <c r="D1527" s="13">
        <v>2500</v>
      </c>
      <c r="E1527" s="13">
        <f t="shared" si="95"/>
        <v>0</v>
      </c>
      <c r="F1527" s="13" t="str">
        <f t="shared" si="93"/>
        <v>2012-08</v>
      </c>
      <c r="G1527" s="13" t="str">
        <f t="shared" si="94"/>
        <v/>
      </c>
      <c r="H1527" s="13" t="str">
        <f t="shared" si="92"/>
        <v/>
      </c>
    </row>
    <row r="1528" spans="1:8" x14ac:dyDescent="0.25">
      <c r="A1528" s="13">
        <v>100</v>
      </c>
      <c r="B1528" s="13" t="s">
        <v>622</v>
      </c>
      <c r="C1528" s="16">
        <v>41130</v>
      </c>
      <c r="D1528" s="13">
        <v>2500</v>
      </c>
      <c r="E1528" s="13">
        <f t="shared" si="95"/>
        <v>0</v>
      </c>
      <c r="F1528" s="13" t="str">
        <f t="shared" si="93"/>
        <v>2012-08</v>
      </c>
      <c r="G1528" s="13" t="str">
        <f t="shared" si="94"/>
        <v/>
      </c>
      <c r="H1528" s="13" t="str">
        <f t="shared" si="92"/>
        <v/>
      </c>
    </row>
    <row r="1529" spans="1:8" x14ac:dyDescent="0.25">
      <c r="A1529" s="13">
        <v>100</v>
      </c>
      <c r="B1529" s="13" t="s">
        <v>622</v>
      </c>
      <c r="C1529" s="16">
        <v>41132</v>
      </c>
      <c r="D1529" s="13">
        <v>3300</v>
      </c>
      <c r="E1529" s="13">
        <f t="shared" si="95"/>
        <v>0</v>
      </c>
      <c r="F1529" s="13" t="str">
        <f t="shared" si="93"/>
        <v>2012-08</v>
      </c>
      <c r="G1529" s="13" t="str">
        <f t="shared" si="94"/>
        <v/>
      </c>
      <c r="H1529" s="13" t="str">
        <f t="shared" si="92"/>
        <v/>
      </c>
    </row>
    <row r="1530" spans="1:8" x14ac:dyDescent="0.25">
      <c r="A1530" s="13">
        <v>100</v>
      </c>
      <c r="B1530" s="13" t="s">
        <v>622</v>
      </c>
      <c r="C1530" s="16">
        <v>41135</v>
      </c>
      <c r="D1530" s="13">
        <v>3300</v>
      </c>
      <c r="E1530" s="13">
        <f t="shared" si="95"/>
        <v>0</v>
      </c>
      <c r="F1530" s="13" t="str">
        <f t="shared" si="93"/>
        <v>2012-08</v>
      </c>
      <c r="G1530" s="13" t="str">
        <f t="shared" si="94"/>
        <v/>
      </c>
      <c r="H1530" s="13" t="str">
        <f t="shared" si="92"/>
        <v/>
      </c>
    </row>
    <row r="1531" spans="1:8" x14ac:dyDescent="0.25">
      <c r="A1531" s="13">
        <v>100</v>
      </c>
      <c r="B1531" s="13" t="s">
        <v>622</v>
      </c>
      <c r="C1531" s="16">
        <v>41137</v>
      </c>
      <c r="D1531" s="13">
        <v>3300</v>
      </c>
      <c r="E1531" s="13">
        <f t="shared" si="95"/>
        <v>0</v>
      </c>
      <c r="F1531" s="13" t="str">
        <f t="shared" si="93"/>
        <v>2012-08</v>
      </c>
      <c r="G1531" s="13" t="str">
        <f t="shared" si="94"/>
        <v/>
      </c>
      <c r="H1531" s="13" t="str">
        <f t="shared" si="92"/>
        <v/>
      </c>
    </row>
    <row r="1532" spans="1:8" x14ac:dyDescent="0.25">
      <c r="A1532" s="13">
        <v>100</v>
      </c>
      <c r="B1532" s="13" t="s">
        <v>622</v>
      </c>
      <c r="C1532" s="16">
        <v>41142</v>
      </c>
      <c r="D1532" s="13">
        <v>3300</v>
      </c>
      <c r="E1532" s="13">
        <f t="shared" si="95"/>
        <v>0</v>
      </c>
      <c r="F1532" s="13" t="str">
        <f t="shared" si="93"/>
        <v>2012-08</v>
      </c>
      <c r="G1532" s="13" t="str">
        <f t="shared" si="94"/>
        <v/>
      </c>
      <c r="H1532" s="13" t="str">
        <f t="shared" si="92"/>
        <v/>
      </c>
    </row>
    <row r="1533" spans="1:8" x14ac:dyDescent="0.25">
      <c r="A1533" s="13">
        <v>100</v>
      </c>
      <c r="B1533" s="13" t="s">
        <v>622</v>
      </c>
      <c r="C1533" s="16">
        <v>41146</v>
      </c>
      <c r="D1533" s="13">
        <v>3300</v>
      </c>
      <c r="E1533" s="13">
        <f t="shared" si="95"/>
        <v>0</v>
      </c>
      <c r="F1533" s="13" t="str">
        <f t="shared" si="93"/>
        <v>2012-08</v>
      </c>
      <c r="G1533" s="13" t="str">
        <f t="shared" si="94"/>
        <v/>
      </c>
      <c r="H1533" s="13" t="str">
        <f t="shared" si="92"/>
        <v/>
      </c>
    </row>
    <row r="1534" spans="1:8" x14ac:dyDescent="0.25">
      <c r="A1534" s="13">
        <v>100</v>
      </c>
      <c r="B1534" s="13" t="s">
        <v>622</v>
      </c>
      <c r="C1534" s="16">
        <v>41149</v>
      </c>
      <c r="D1534" s="13">
        <v>3300</v>
      </c>
      <c r="E1534" s="13">
        <f t="shared" si="95"/>
        <v>0</v>
      </c>
      <c r="F1534" s="13" t="str">
        <f t="shared" si="93"/>
        <v>2012-08</v>
      </c>
      <c r="G1534" s="13">
        <f t="shared" si="94"/>
        <v>3033.3333333333335</v>
      </c>
      <c r="H1534" s="13" t="str">
        <f t="shared" si="92"/>
        <v/>
      </c>
    </row>
    <row r="1535" spans="1:8" x14ac:dyDescent="0.25">
      <c r="A1535" s="13">
        <v>100</v>
      </c>
      <c r="B1535" s="13" t="s">
        <v>622</v>
      </c>
      <c r="C1535" s="16">
        <v>41153</v>
      </c>
      <c r="D1535" s="13">
        <v>3300</v>
      </c>
      <c r="E1535" s="13">
        <f t="shared" si="95"/>
        <v>0</v>
      </c>
      <c r="F1535" s="13" t="str">
        <f t="shared" si="93"/>
        <v>2012-09</v>
      </c>
      <c r="G1535" s="13" t="str">
        <f t="shared" si="94"/>
        <v/>
      </c>
      <c r="H1535" s="13" t="str">
        <f t="shared" si="92"/>
        <v/>
      </c>
    </row>
    <row r="1536" spans="1:8" x14ac:dyDescent="0.25">
      <c r="A1536" s="13">
        <v>100</v>
      </c>
      <c r="B1536" s="13" t="s">
        <v>622</v>
      </c>
      <c r="C1536" s="16">
        <v>41156</v>
      </c>
      <c r="D1536" s="13">
        <v>3300</v>
      </c>
      <c r="E1536" s="13">
        <f t="shared" si="95"/>
        <v>0</v>
      </c>
      <c r="F1536" s="13" t="str">
        <f t="shared" si="93"/>
        <v>2012-09</v>
      </c>
      <c r="G1536" s="13" t="str">
        <f t="shared" si="94"/>
        <v/>
      </c>
      <c r="H1536" s="13" t="str">
        <f t="shared" si="92"/>
        <v/>
      </c>
    </row>
    <row r="1537" spans="1:8" x14ac:dyDescent="0.25">
      <c r="A1537" s="13">
        <v>100</v>
      </c>
      <c r="B1537" s="13" t="s">
        <v>622</v>
      </c>
      <c r="C1537" s="16">
        <v>41158</v>
      </c>
      <c r="D1537" s="13">
        <v>4300</v>
      </c>
      <c r="E1537" s="13">
        <f t="shared" si="95"/>
        <v>1</v>
      </c>
      <c r="F1537" s="13" t="str">
        <f t="shared" si="93"/>
        <v>2012-09</v>
      </c>
      <c r="G1537" s="13">
        <f t="shared" si="94"/>
        <v>3633.3333333333335</v>
      </c>
      <c r="H1537" s="13" t="str">
        <f t="shared" si="92"/>
        <v/>
      </c>
    </row>
    <row r="1538" spans="1:8" x14ac:dyDescent="0.25">
      <c r="A1538" s="13">
        <v>100</v>
      </c>
      <c r="B1538" s="13" t="s">
        <v>623</v>
      </c>
      <c r="C1538" s="16">
        <v>41165</v>
      </c>
      <c r="D1538" s="13">
        <v>6</v>
      </c>
      <c r="E1538" s="13">
        <f t="shared" si="95"/>
        <v>0</v>
      </c>
      <c r="F1538" s="13" t="str">
        <f t="shared" si="93"/>
        <v>2012-09</v>
      </c>
      <c r="G1538" s="13" t="str">
        <f t="shared" si="94"/>
        <v/>
      </c>
      <c r="H1538" s="13">
        <f t="shared" ref="H1538:H1601" si="96">IF(AND(B1538="Med B", F1538&gt;=VLOOKUP(A1538, A:F, 6, FALSE)), D1538, "")</f>
        <v>6</v>
      </c>
    </row>
    <row r="1539" spans="1:8" x14ac:dyDescent="0.25">
      <c r="A1539" s="13">
        <v>100</v>
      </c>
      <c r="B1539" s="13" t="s">
        <v>623</v>
      </c>
      <c r="C1539" s="16">
        <v>41193</v>
      </c>
      <c r="D1539" s="13">
        <v>6</v>
      </c>
      <c r="E1539" s="13">
        <f t="shared" si="95"/>
        <v>0</v>
      </c>
      <c r="F1539" s="13" t="str">
        <f t="shared" ref="F1539:F1602" si="97">TEXT(C1539, "yyyy-mm")</f>
        <v>2012-10</v>
      </c>
      <c r="G1539" s="13" t="str">
        <f t="shared" ref="G1539:G1602" si="98">IF(AND(
    B1539="Med A",
    C1539=_xlfn.MAXIFS(C:C, A:A, A1539, B:B, "Med A", F:F, F1539),
    SUMIFS(E:E, A:A, A1539) &gt; 0
  ),
  AVERAGEIFS(D:D, A:A, A1539, B:B, "Med A", F:F, F1539, C:C, "&gt;=" &amp; EOMONTH(C1539, -1) + 1, C:C, "&lt;=" &amp; C1539),
  "")</f>
        <v/>
      </c>
      <c r="H1539" s="13">
        <f t="shared" si="96"/>
        <v>6</v>
      </c>
    </row>
    <row r="1540" spans="1:8" x14ac:dyDescent="0.25">
      <c r="A1540" s="13">
        <v>100</v>
      </c>
      <c r="B1540" s="13" t="s">
        <v>623</v>
      </c>
      <c r="C1540" s="16">
        <v>41228</v>
      </c>
      <c r="D1540" s="13">
        <v>5</v>
      </c>
      <c r="E1540" s="13">
        <f t="shared" ref="E1540:E1603" si="99">IF(AND(B1540="Med A", B1541="Med B", A1540=A1541), 1, IF(AND(B1540="Med B", B1541="Med A", A1540=A1541), 1, 0))</f>
        <v>0</v>
      </c>
      <c r="F1540" s="13" t="str">
        <f t="shared" si="97"/>
        <v>2012-11</v>
      </c>
      <c r="G1540" s="13" t="str">
        <f t="shared" si="98"/>
        <v/>
      </c>
      <c r="H1540" s="13">
        <f t="shared" si="96"/>
        <v>5</v>
      </c>
    </row>
    <row r="1541" spans="1:8" x14ac:dyDescent="0.25">
      <c r="A1541" s="13">
        <v>101</v>
      </c>
      <c r="B1541" s="13" t="s">
        <v>622</v>
      </c>
      <c r="C1541" s="16">
        <v>41093</v>
      </c>
      <c r="D1541" s="13">
        <v>700</v>
      </c>
      <c r="E1541" s="13">
        <f t="shared" si="99"/>
        <v>0</v>
      </c>
      <c r="F1541" s="13" t="str">
        <f t="shared" si="97"/>
        <v>2012-07</v>
      </c>
      <c r="G1541" s="13" t="str">
        <f t="shared" si="98"/>
        <v/>
      </c>
      <c r="H1541" s="13" t="str">
        <f t="shared" si="96"/>
        <v/>
      </c>
    </row>
    <row r="1542" spans="1:8" x14ac:dyDescent="0.25">
      <c r="A1542" s="13">
        <v>101</v>
      </c>
      <c r="B1542" s="13" t="s">
        <v>622</v>
      </c>
      <c r="C1542" s="16">
        <v>41096</v>
      </c>
      <c r="D1542" s="13">
        <v>800</v>
      </c>
      <c r="E1542" s="13">
        <f t="shared" si="99"/>
        <v>0</v>
      </c>
      <c r="F1542" s="13" t="str">
        <f t="shared" si="97"/>
        <v>2012-07</v>
      </c>
      <c r="G1542" s="13" t="str">
        <f t="shared" si="98"/>
        <v/>
      </c>
      <c r="H1542" s="13" t="str">
        <f t="shared" si="96"/>
        <v/>
      </c>
    </row>
    <row r="1543" spans="1:8" x14ac:dyDescent="0.25">
      <c r="A1543" s="13">
        <v>101</v>
      </c>
      <c r="B1543" s="13" t="s">
        <v>622</v>
      </c>
      <c r="C1543" s="16">
        <v>41100</v>
      </c>
      <c r="D1543" s="13">
        <v>800</v>
      </c>
      <c r="E1543" s="13">
        <f t="shared" si="99"/>
        <v>0</v>
      </c>
      <c r="F1543" s="13" t="str">
        <f t="shared" si="97"/>
        <v>2012-07</v>
      </c>
      <c r="G1543" s="13" t="str">
        <f t="shared" si="98"/>
        <v/>
      </c>
      <c r="H1543" s="13" t="str">
        <f t="shared" si="96"/>
        <v/>
      </c>
    </row>
    <row r="1544" spans="1:8" x14ac:dyDescent="0.25">
      <c r="A1544" s="13">
        <v>101</v>
      </c>
      <c r="B1544" s="13" t="s">
        <v>622</v>
      </c>
      <c r="C1544" s="16">
        <v>41103</v>
      </c>
      <c r="D1544" s="13">
        <v>800</v>
      </c>
      <c r="E1544" s="13">
        <f t="shared" si="99"/>
        <v>0</v>
      </c>
      <c r="F1544" s="13" t="str">
        <f t="shared" si="97"/>
        <v>2012-07</v>
      </c>
      <c r="G1544" s="13" t="str">
        <f t="shared" si="98"/>
        <v/>
      </c>
      <c r="H1544" s="13" t="str">
        <f t="shared" si="96"/>
        <v/>
      </c>
    </row>
    <row r="1545" spans="1:8" x14ac:dyDescent="0.25">
      <c r="A1545" s="13">
        <v>101</v>
      </c>
      <c r="B1545" s="13" t="s">
        <v>622</v>
      </c>
      <c r="C1545" s="16">
        <v>41107</v>
      </c>
      <c r="D1545" s="13">
        <v>800</v>
      </c>
      <c r="E1545" s="13">
        <f t="shared" si="99"/>
        <v>0</v>
      </c>
      <c r="F1545" s="13" t="str">
        <f t="shared" si="97"/>
        <v>2012-07</v>
      </c>
      <c r="G1545" s="13" t="str">
        <f t="shared" si="98"/>
        <v/>
      </c>
      <c r="H1545" s="13" t="str">
        <f t="shared" si="96"/>
        <v/>
      </c>
    </row>
    <row r="1546" spans="1:8" x14ac:dyDescent="0.25">
      <c r="A1546" s="13">
        <v>101</v>
      </c>
      <c r="B1546" s="13" t="s">
        <v>622</v>
      </c>
      <c r="C1546" s="16">
        <v>41110</v>
      </c>
      <c r="D1546" s="13">
        <v>900</v>
      </c>
      <c r="E1546" s="13">
        <f t="shared" si="99"/>
        <v>0</v>
      </c>
      <c r="F1546" s="13" t="str">
        <f t="shared" si="97"/>
        <v>2012-07</v>
      </c>
      <c r="G1546" s="13" t="str">
        <f t="shared" si="98"/>
        <v/>
      </c>
      <c r="H1546" s="13" t="str">
        <f t="shared" si="96"/>
        <v/>
      </c>
    </row>
    <row r="1547" spans="1:8" x14ac:dyDescent="0.25">
      <c r="A1547" s="13">
        <v>101</v>
      </c>
      <c r="B1547" s="13" t="s">
        <v>622</v>
      </c>
      <c r="C1547" s="16">
        <v>41114</v>
      </c>
      <c r="D1547" s="13">
        <v>900</v>
      </c>
      <c r="E1547" s="13">
        <f t="shared" si="99"/>
        <v>0</v>
      </c>
      <c r="F1547" s="13" t="str">
        <f t="shared" si="97"/>
        <v>2012-07</v>
      </c>
      <c r="G1547" s="13" t="str">
        <f t="shared" si="98"/>
        <v/>
      </c>
      <c r="H1547" s="13" t="str">
        <f t="shared" si="96"/>
        <v/>
      </c>
    </row>
    <row r="1548" spans="1:8" x14ac:dyDescent="0.25">
      <c r="A1548" s="13">
        <v>101</v>
      </c>
      <c r="B1548" s="13" t="s">
        <v>622</v>
      </c>
      <c r="C1548" s="16">
        <v>41118</v>
      </c>
      <c r="D1548" s="13">
        <v>900</v>
      </c>
      <c r="E1548" s="13">
        <f t="shared" si="99"/>
        <v>0</v>
      </c>
      <c r="F1548" s="13" t="str">
        <f t="shared" si="97"/>
        <v>2012-07</v>
      </c>
      <c r="G1548" s="13" t="str">
        <f t="shared" si="98"/>
        <v/>
      </c>
      <c r="H1548" s="13" t="str">
        <f t="shared" si="96"/>
        <v/>
      </c>
    </row>
    <row r="1549" spans="1:8" x14ac:dyDescent="0.25">
      <c r="A1549" s="13">
        <v>101</v>
      </c>
      <c r="B1549" s="13" t="s">
        <v>622</v>
      </c>
      <c r="C1549" s="16">
        <v>41121</v>
      </c>
      <c r="D1549" s="13">
        <v>900</v>
      </c>
      <c r="E1549" s="13">
        <f t="shared" si="99"/>
        <v>0</v>
      </c>
      <c r="F1549" s="13" t="str">
        <f t="shared" si="97"/>
        <v>2012-07</v>
      </c>
      <c r="G1549" s="13">
        <f t="shared" si="98"/>
        <v>833.33333333333337</v>
      </c>
      <c r="H1549" s="13" t="str">
        <f t="shared" si="96"/>
        <v/>
      </c>
    </row>
    <row r="1550" spans="1:8" x14ac:dyDescent="0.25">
      <c r="A1550" s="13">
        <v>101</v>
      </c>
      <c r="B1550" s="13" t="s">
        <v>622</v>
      </c>
      <c r="C1550" s="16">
        <v>41124</v>
      </c>
      <c r="D1550" s="13">
        <v>900</v>
      </c>
      <c r="E1550" s="13">
        <f t="shared" si="99"/>
        <v>0</v>
      </c>
      <c r="F1550" s="13" t="str">
        <f t="shared" si="97"/>
        <v>2012-08</v>
      </c>
      <c r="G1550" s="13" t="str">
        <f t="shared" si="98"/>
        <v/>
      </c>
      <c r="H1550" s="13" t="str">
        <f t="shared" si="96"/>
        <v/>
      </c>
    </row>
    <row r="1551" spans="1:8" x14ac:dyDescent="0.25">
      <c r="A1551" s="13">
        <v>101</v>
      </c>
      <c r="B1551" s="13" t="s">
        <v>622</v>
      </c>
      <c r="C1551" s="16">
        <v>41128</v>
      </c>
      <c r="D1551" s="13">
        <v>900</v>
      </c>
      <c r="E1551" s="13">
        <f t="shared" si="99"/>
        <v>0</v>
      </c>
      <c r="F1551" s="13" t="str">
        <f t="shared" si="97"/>
        <v>2012-08</v>
      </c>
      <c r="G1551" s="13" t="str">
        <f t="shared" si="98"/>
        <v/>
      </c>
      <c r="H1551" s="13" t="str">
        <f t="shared" si="96"/>
        <v/>
      </c>
    </row>
    <row r="1552" spans="1:8" x14ac:dyDescent="0.25">
      <c r="A1552" s="13">
        <v>101</v>
      </c>
      <c r="B1552" s="13" t="s">
        <v>622</v>
      </c>
      <c r="C1552" s="16">
        <v>41131</v>
      </c>
      <c r="D1552" s="13">
        <v>900</v>
      </c>
      <c r="E1552" s="13">
        <f t="shared" si="99"/>
        <v>0</v>
      </c>
      <c r="F1552" s="13" t="str">
        <f t="shared" si="97"/>
        <v>2012-08</v>
      </c>
      <c r="G1552" s="13" t="str">
        <f t="shared" si="98"/>
        <v/>
      </c>
      <c r="H1552" s="13" t="str">
        <f t="shared" si="96"/>
        <v/>
      </c>
    </row>
    <row r="1553" spans="1:8" x14ac:dyDescent="0.25">
      <c r="A1553" s="13">
        <v>101</v>
      </c>
      <c r="B1553" s="13" t="s">
        <v>622</v>
      </c>
      <c r="C1553" s="16">
        <v>41135</v>
      </c>
      <c r="D1553" s="13">
        <v>900</v>
      </c>
      <c r="E1553" s="13">
        <f t="shared" si="99"/>
        <v>0</v>
      </c>
      <c r="F1553" s="13" t="str">
        <f t="shared" si="97"/>
        <v>2012-08</v>
      </c>
      <c r="G1553" s="13" t="str">
        <f t="shared" si="98"/>
        <v/>
      </c>
      <c r="H1553" s="13" t="str">
        <f t="shared" si="96"/>
        <v/>
      </c>
    </row>
    <row r="1554" spans="1:8" x14ac:dyDescent="0.25">
      <c r="A1554" s="13">
        <v>101</v>
      </c>
      <c r="B1554" s="13" t="s">
        <v>622</v>
      </c>
      <c r="C1554" s="16">
        <v>41138</v>
      </c>
      <c r="D1554" s="13">
        <v>1200</v>
      </c>
      <c r="E1554" s="13">
        <f t="shared" si="99"/>
        <v>0</v>
      </c>
      <c r="F1554" s="13" t="str">
        <f t="shared" si="97"/>
        <v>2012-08</v>
      </c>
      <c r="G1554" s="13" t="str">
        <f t="shared" si="98"/>
        <v/>
      </c>
      <c r="H1554" s="13" t="str">
        <f t="shared" si="96"/>
        <v/>
      </c>
    </row>
    <row r="1555" spans="1:8" x14ac:dyDescent="0.25">
      <c r="A1555" s="13">
        <v>101</v>
      </c>
      <c r="B1555" s="13" t="s">
        <v>622</v>
      </c>
      <c r="C1555" s="16">
        <v>41142</v>
      </c>
      <c r="D1555" s="13">
        <v>1200</v>
      </c>
      <c r="E1555" s="13">
        <f t="shared" si="99"/>
        <v>0</v>
      </c>
      <c r="F1555" s="13" t="str">
        <f t="shared" si="97"/>
        <v>2012-08</v>
      </c>
      <c r="G1555" s="13" t="str">
        <f t="shared" si="98"/>
        <v/>
      </c>
      <c r="H1555" s="13" t="str">
        <f t="shared" si="96"/>
        <v/>
      </c>
    </row>
    <row r="1556" spans="1:8" x14ac:dyDescent="0.25">
      <c r="A1556" s="13">
        <v>101</v>
      </c>
      <c r="B1556" s="13" t="s">
        <v>622</v>
      </c>
      <c r="C1556" s="16">
        <v>41146</v>
      </c>
      <c r="D1556" s="13">
        <v>1200</v>
      </c>
      <c r="E1556" s="13">
        <f t="shared" si="99"/>
        <v>0</v>
      </c>
      <c r="F1556" s="13" t="str">
        <f t="shared" si="97"/>
        <v>2012-08</v>
      </c>
      <c r="G1556" s="13" t="str">
        <f t="shared" si="98"/>
        <v/>
      </c>
      <c r="H1556" s="13" t="str">
        <f t="shared" si="96"/>
        <v/>
      </c>
    </row>
    <row r="1557" spans="1:8" x14ac:dyDescent="0.25">
      <c r="A1557" s="13">
        <v>101</v>
      </c>
      <c r="B1557" s="13" t="s">
        <v>622</v>
      </c>
      <c r="C1557" s="16">
        <v>41149</v>
      </c>
      <c r="D1557" s="13">
        <v>1200</v>
      </c>
      <c r="E1557" s="13">
        <f t="shared" si="99"/>
        <v>0</v>
      </c>
      <c r="F1557" s="13" t="str">
        <f t="shared" si="97"/>
        <v>2012-08</v>
      </c>
      <c r="G1557" s="13">
        <f t="shared" si="98"/>
        <v>1050</v>
      </c>
      <c r="H1557" s="13" t="str">
        <f t="shared" si="96"/>
        <v/>
      </c>
    </row>
    <row r="1558" spans="1:8" x14ac:dyDescent="0.25">
      <c r="A1558" s="13">
        <v>101</v>
      </c>
      <c r="B1558" s="13" t="s">
        <v>622</v>
      </c>
      <c r="C1558" s="16">
        <v>41153</v>
      </c>
      <c r="D1558" s="13">
        <v>2400</v>
      </c>
      <c r="E1558" s="13">
        <f t="shared" si="99"/>
        <v>0</v>
      </c>
      <c r="F1558" s="13" t="str">
        <f t="shared" si="97"/>
        <v>2012-09</v>
      </c>
      <c r="G1558" s="13" t="str">
        <f t="shared" si="98"/>
        <v/>
      </c>
      <c r="H1558" s="13" t="str">
        <f t="shared" si="96"/>
        <v/>
      </c>
    </row>
    <row r="1559" spans="1:8" x14ac:dyDescent="0.25">
      <c r="A1559" s="13">
        <v>101</v>
      </c>
      <c r="B1559" s="13" t="s">
        <v>622</v>
      </c>
      <c r="C1559" s="16">
        <v>41156</v>
      </c>
      <c r="D1559" s="13">
        <v>2400</v>
      </c>
      <c r="E1559" s="13">
        <f t="shared" si="99"/>
        <v>1</v>
      </c>
      <c r="F1559" s="13" t="str">
        <f t="shared" si="97"/>
        <v>2012-09</v>
      </c>
      <c r="G1559" s="13">
        <f t="shared" si="98"/>
        <v>2400</v>
      </c>
      <c r="H1559" s="13" t="str">
        <f t="shared" si="96"/>
        <v/>
      </c>
    </row>
    <row r="1560" spans="1:8" x14ac:dyDescent="0.25">
      <c r="A1560" s="13">
        <v>101</v>
      </c>
      <c r="B1560" s="13" t="s">
        <v>623</v>
      </c>
      <c r="C1560" s="16">
        <v>41166</v>
      </c>
      <c r="D1560" s="13">
        <v>4</v>
      </c>
      <c r="E1560" s="13">
        <f t="shared" si="99"/>
        <v>0</v>
      </c>
      <c r="F1560" s="13" t="str">
        <f t="shared" si="97"/>
        <v>2012-09</v>
      </c>
      <c r="G1560" s="13" t="str">
        <f t="shared" si="98"/>
        <v/>
      </c>
      <c r="H1560" s="13">
        <f t="shared" si="96"/>
        <v>4</v>
      </c>
    </row>
    <row r="1561" spans="1:8" x14ac:dyDescent="0.25">
      <c r="A1561" s="13">
        <v>101</v>
      </c>
      <c r="B1561" s="13" t="s">
        <v>623</v>
      </c>
      <c r="C1561" s="16">
        <v>41195</v>
      </c>
      <c r="D1561" s="13">
        <v>3</v>
      </c>
      <c r="E1561" s="13">
        <f t="shared" si="99"/>
        <v>0</v>
      </c>
      <c r="F1561" s="13" t="str">
        <f t="shared" si="97"/>
        <v>2012-10</v>
      </c>
      <c r="G1561" s="13" t="str">
        <f t="shared" si="98"/>
        <v/>
      </c>
      <c r="H1561" s="13">
        <f t="shared" si="96"/>
        <v>3</v>
      </c>
    </row>
    <row r="1562" spans="1:8" x14ac:dyDescent="0.25">
      <c r="A1562" s="13">
        <v>101</v>
      </c>
      <c r="B1562" s="13" t="s">
        <v>623</v>
      </c>
      <c r="C1562" s="16">
        <v>41229</v>
      </c>
      <c r="D1562" s="13">
        <v>3</v>
      </c>
      <c r="E1562" s="13">
        <f t="shared" si="99"/>
        <v>0</v>
      </c>
      <c r="F1562" s="13" t="str">
        <f t="shared" si="97"/>
        <v>2012-11</v>
      </c>
      <c r="G1562" s="13" t="str">
        <f t="shared" si="98"/>
        <v/>
      </c>
      <c r="H1562" s="13">
        <f t="shared" si="96"/>
        <v>3</v>
      </c>
    </row>
    <row r="1563" spans="1:8" x14ac:dyDescent="0.25">
      <c r="A1563" s="13">
        <v>102</v>
      </c>
      <c r="B1563" s="13" t="s">
        <v>622</v>
      </c>
      <c r="C1563" s="16">
        <v>41243</v>
      </c>
      <c r="D1563" s="13">
        <v>4900</v>
      </c>
      <c r="E1563" s="13">
        <f t="shared" si="99"/>
        <v>0</v>
      </c>
      <c r="F1563" s="13" t="str">
        <f t="shared" si="97"/>
        <v>2012-11</v>
      </c>
      <c r="G1563" s="13" t="str">
        <f t="shared" si="98"/>
        <v/>
      </c>
      <c r="H1563" s="13" t="str">
        <f t="shared" si="96"/>
        <v/>
      </c>
    </row>
    <row r="1564" spans="1:8" x14ac:dyDescent="0.25">
      <c r="A1564" s="13">
        <v>103</v>
      </c>
      <c r="B1564" s="13" t="s">
        <v>622</v>
      </c>
      <c r="C1564" s="16">
        <v>41092</v>
      </c>
      <c r="D1564" s="13">
        <v>400</v>
      </c>
      <c r="E1564" s="13">
        <f t="shared" si="99"/>
        <v>0</v>
      </c>
      <c r="F1564" s="13" t="str">
        <f t="shared" si="97"/>
        <v>2012-07</v>
      </c>
      <c r="G1564" s="13" t="str">
        <f t="shared" si="98"/>
        <v/>
      </c>
      <c r="H1564" s="13" t="str">
        <f t="shared" si="96"/>
        <v/>
      </c>
    </row>
    <row r="1565" spans="1:8" x14ac:dyDescent="0.25">
      <c r="A1565" s="13">
        <v>103</v>
      </c>
      <c r="B1565" s="13" t="s">
        <v>622</v>
      </c>
      <c r="C1565" s="16">
        <v>41094</v>
      </c>
      <c r="D1565" s="13">
        <v>400</v>
      </c>
      <c r="E1565" s="13">
        <f t="shared" si="99"/>
        <v>0</v>
      </c>
      <c r="F1565" s="13" t="str">
        <f t="shared" si="97"/>
        <v>2012-07</v>
      </c>
      <c r="G1565" s="13" t="str">
        <f t="shared" si="98"/>
        <v/>
      </c>
      <c r="H1565" s="13" t="str">
        <f t="shared" si="96"/>
        <v/>
      </c>
    </row>
    <row r="1566" spans="1:8" x14ac:dyDescent="0.25">
      <c r="A1566" s="13">
        <v>104</v>
      </c>
      <c r="B1566" s="13" t="s">
        <v>622</v>
      </c>
      <c r="C1566" s="16">
        <v>41093</v>
      </c>
      <c r="D1566" s="13">
        <v>1000</v>
      </c>
      <c r="E1566" s="13">
        <f t="shared" si="99"/>
        <v>0</v>
      </c>
      <c r="F1566" s="13" t="str">
        <f t="shared" si="97"/>
        <v>2012-07</v>
      </c>
      <c r="G1566" s="13" t="str">
        <f t="shared" si="98"/>
        <v/>
      </c>
      <c r="H1566" s="13" t="str">
        <f t="shared" si="96"/>
        <v/>
      </c>
    </row>
    <row r="1567" spans="1:8" x14ac:dyDescent="0.25">
      <c r="A1567" s="13">
        <v>104</v>
      </c>
      <c r="B1567" s="13" t="s">
        <v>622</v>
      </c>
      <c r="C1567" s="16">
        <v>41095</v>
      </c>
      <c r="D1567" s="13">
        <v>1000</v>
      </c>
      <c r="E1567" s="13">
        <f t="shared" si="99"/>
        <v>0</v>
      </c>
      <c r="F1567" s="13" t="str">
        <f t="shared" si="97"/>
        <v>2012-07</v>
      </c>
      <c r="G1567" s="13" t="str">
        <f t="shared" si="98"/>
        <v/>
      </c>
      <c r="H1567" s="13" t="str">
        <f t="shared" si="96"/>
        <v/>
      </c>
    </row>
    <row r="1568" spans="1:8" x14ac:dyDescent="0.25">
      <c r="A1568" s="13">
        <v>104</v>
      </c>
      <c r="B1568" s="13" t="s">
        <v>622</v>
      </c>
      <c r="C1568" s="16">
        <v>41097</v>
      </c>
      <c r="D1568" s="13">
        <v>1000</v>
      </c>
      <c r="E1568" s="13">
        <f t="shared" si="99"/>
        <v>0</v>
      </c>
      <c r="F1568" s="13" t="str">
        <f t="shared" si="97"/>
        <v>2012-07</v>
      </c>
      <c r="G1568" s="13" t="str">
        <f t="shared" si="98"/>
        <v/>
      </c>
      <c r="H1568" s="13" t="str">
        <f t="shared" si="96"/>
        <v/>
      </c>
    </row>
    <row r="1569" spans="1:8" x14ac:dyDescent="0.25">
      <c r="A1569" s="13">
        <v>104</v>
      </c>
      <c r="B1569" s="13" t="s">
        <v>622</v>
      </c>
      <c r="C1569" s="16">
        <v>41100</v>
      </c>
      <c r="D1569" s="13">
        <v>1000</v>
      </c>
      <c r="E1569" s="13">
        <f t="shared" si="99"/>
        <v>0</v>
      </c>
      <c r="F1569" s="13" t="str">
        <f t="shared" si="97"/>
        <v>2012-07</v>
      </c>
      <c r="G1569" s="13" t="str">
        <f t="shared" si="98"/>
        <v/>
      </c>
      <c r="H1569" s="13" t="str">
        <f t="shared" si="96"/>
        <v/>
      </c>
    </row>
    <row r="1570" spans="1:8" x14ac:dyDescent="0.25">
      <c r="A1570" s="13">
        <v>104</v>
      </c>
      <c r="B1570" s="13" t="s">
        <v>622</v>
      </c>
      <c r="C1570" s="16">
        <v>41102</v>
      </c>
      <c r="D1570" s="13">
        <v>1000</v>
      </c>
      <c r="E1570" s="13">
        <f t="shared" si="99"/>
        <v>0</v>
      </c>
      <c r="F1570" s="13" t="str">
        <f t="shared" si="97"/>
        <v>2012-07</v>
      </c>
      <c r="G1570" s="13" t="str">
        <f t="shared" si="98"/>
        <v/>
      </c>
      <c r="H1570" s="13" t="str">
        <f t="shared" si="96"/>
        <v/>
      </c>
    </row>
    <row r="1571" spans="1:8" x14ac:dyDescent="0.25">
      <c r="A1571" s="13">
        <v>104</v>
      </c>
      <c r="B1571" s="13" t="s">
        <v>622</v>
      </c>
      <c r="C1571" s="16">
        <v>41104</v>
      </c>
      <c r="D1571" s="13">
        <v>1000</v>
      </c>
      <c r="E1571" s="13">
        <f t="shared" si="99"/>
        <v>0</v>
      </c>
      <c r="F1571" s="13" t="str">
        <f t="shared" si="97"/>
        <v>2012-07</v>
      </c>
      <c r="G1571" s="13" t="str">
        <f t="shared" si="98"/>
        <v/>
      </c>
      <c r="H1571" s="13" t="str">
        <f t="shared" si="96"/>
        <v/>
      </c>
    </row>
    <row r="1572" spans="1:8" x14ac:dyDescent="0.25">
      <c r="A1572" s="13">
        <v>104</v>
      </c>
      <c r="B1572" s="13" t="s">
        <v>622</v>
      </c>
      <c r="C1572" s="16">
        <v>41107</v>
      </c>
      <c r="D1572" s="13">
        <v>1000</v>
      </c>
      <c r="E1572" s="13">
        <f t="shared" si="99"/>
        <v>0</v>
      </c>
      <c r="F1572" s="13" t="str">
        <f t="shared" si="97"/>
        <v>2012-07</v>
      </c>
      <c r="G1572" s="13" t="str">
        <f t="shared" si="98"/>
        <v/>
      </c>
      <c r="H1572" s="13" t="str">
        <f t="shared" si="96"/>
        <v/>
      </c>
    </row>
    <row r="1573" spans="1:8" x14ac:dyDescent="0.25">
      <c r="A1573" s="13">
        <v>104</v>
      </c>
      <c r="B1573" s="13" t="s">
        <v>622</v>
      </c>
      <c r="C1573" s="16">
        <v>41109</v>
      </c>
      <c r="D1573" s="13">
        <v>1000</v>
      </c>
      <c r="E1573" s="13">
        <f t="shared" si="99"/>
        <v>0</v>
      </c>
      <c r="F1573" s="13" t="str">
        <f t="shared" si="97"/>
        <v>2012-07</v>
      </c>
      <c r="G1573" s="13" t="str">
        <f t="shared" si="98"/>
        <v/>
      </c>
      <c r="H1573" s="13" t="str">
        <f t="shared" si="96"/>
        <v/>
      </c>
    </row>
    <row r="1574" spans="1:8" x14ac:dyDescent="0.25">
      <c r="A1574" s="13">
        <v>104</v>
      </c>
      <c r="B1574" s="13" t="s">
        <v>622</v>
      </c>
      <c r="C1574" s="16">
        <v>41111</v>
      </c>
      <c r="D1574" s="13">
        <v>1000</v>
      </c>
      <c r="E1574" s="13">
        <f t="shared" si="99"/>
        <v>0</v>
      </c>
      <c r="F1574" s="13" t="str">
        <f t="shared" si="97"/>
        <v>2012-07</v>
      </c>
      <c r="G1574" s="13" t="str">
        <f t="shared" si="98"/>
        <v/>
      </c>
      <c r="H1574" s="13" t="str">
        <f t="shared" si="96"/>
        <v/>
      </c>
    </row>
    <row r="1575" spans="1:8" x14ac:dyDescent="0.25">
      <c r="A1575" s="13">
        <v>104</v>
      </c>
      <c r="B1575" s="13" t="s">
        <v>622</v>
      </c>
      <c r="C1575" s="16">
        <v>41114</v>
      </c>
      <c r="D1575" s="13">
        <v>1000</v>
      </c>
      <c r="E1575" s="13">
        <f t="shared" si="99"/>
        <v>0</v>
      </c>
      <c r="F1575" s="13" t="str">
        <f t="shared" si="97"/>
        <v>2012-07</v>
      </c>
      <c r="G1575" s="13" t="str">
        <f t="shared" si="98"/>
        <v/>
      </c>
      <c r="H1575" s="13" t="str">
        <f t="shared" si="96"/>
        <v/>
      </c>
    </row>
    <row r="1576" spans="1:8" x14ac:dyDescent="0.25">
      <c r="A1576" s="13">
        <v>104</v>
      </c>
      <c r="B1576" s="13" t="s">
        <v>622</v>
      </c>
      <c r="C1576" s="16">
        <v>41116</v>
      </c>
      <c r="D1576" s="13">
        <v>1000</v>
      </c>
      <c r="E1576" s="13">
        <f t="shared" si="99"/>
        <v>0</v>
      </c>
      <c r="F1576" s="13" t="str">
        <f t="shared" si="97"/>
        <v>2012-07</v>
      </c>
      <c r="G1576" s="13" t="str">
        <f t="shared" si="98"/>
        <v/>
      </c>
      <c r="H1576" s="13" t="str">
        <f t="shared" si="96"/>
        <v/>
      </c>
    </row>
    <row r="1577" spans="1:8" x14ac:dyDescent="0.25">
      <c r="A1577" s="13">
        <v>104</v>
      </c>
      <c r="B1577" s="13" t="s">
        <v>622</v>
      </c>
      <c r="C1577" s="16">
        <v>41118</v>
      </c>
      <c r="D1577" s="13">
        <v>1000</v>
      </c>
      <c r="E1577" s="13">
        <f t="shared" si="99"/>
        <v>0</v>
      </c>
      <c r="F1577" s="13" t="str">
        <f t="shared" si="97"/>
        <v>2012-07</v>
      </c>
      <c r="G1577" s="13" t="str">
        <f t="shared" si="98"/>
        <v/>
      </c>
      <c r="H1577" s="13" t="str">
        <f t="shared" si="96"/>
        <v/>
      </c>
    </row>
    <row r="1578" spans="1:8" x14ac:dyDescent="0.25">
      <c r="A1578" s="13">
        <v>104</v>
      </c>
      <c r="B1578" s="13" t="s">
        <v>622</v>
      </c>
      <c r="C1578" s="16">
        <v>41121</v>
      </c>
      <c r="D1578" s="13">
        <v>1000</v>
      </c>
      <c r="E1578" s="13">
        <f t="shared" si="99"/>
        <v>0</v>
      </c>
      <c r="F1578" s="13" t="str">
        <f t="shared" si="97"/>
        <v>2012-07</v>
      </c>
      <c r="G1578" s="13">
        <f t="shared" si="98"/>
        <v>1000</v>
      </c>
      <c r="H1578" s="13" t="str">
        <f t="shared" si="96"/>
        <v/>
      </c>
    </row>
    <row r="1579" spans="1:8" x14ac:dyDescent="0.25">
      <c r="A1579" s="13">
        <v>104</v>
      </c>
      <c r="B1579" s="13" t="s">
        <v>622</v>
      </c>
      <c r="C1579" s="16">
        <v>41123</v>
      </c>
      <c r="D1579" s="13">
        <v>1000</v>
      </c>
      <c r="E1579" s="13">
        <f t="shared" si="99"/>
        <v>0</v>
      </c>
      <c r="F1579" s="13" t="str">
        <f t="shared" si="97"/>
        <v>2012-08</v>
      </c>
      <c r="G1579" s="13" t="str">
        <f t="shared" si="98"/>
        <v/>
      </c>
      <c r="H1579" s="13" t="str">
        <f t="shared" si="96"/>
        <v/>
      </c>
    </row>
    <row r="1580" spans="1:8" x14ac:dyDescent="0.25">
      <c r="A1580" s="13">
        <v>104</v>
      </c>
      <c r="B1580" s="13" t="s">
        <v>622</v>
      </c>
      <c r="C1580" s="16">
        <v>41139</v>
      </c>
      <c r="D1580" s="13">
        <v>1000</v>
      </c>
      <c r="E1580" s="13">
        <f t="shared" si="99"/>
        <v>0</v>
      </c>
      <c r="F1580" s="13" t="str">
        <f t="shared" si="97"/>
        <v>2012-08</v>
      </c>
      <c r="G1580" s="13" t="str">
        <f t="shared" si="98"/>
        <v/>
      </c>
      <c r="H1580" s="13" t="str">
        <f t="shared" si="96"/>
        <v/>
      </c>
    </row>
    <row r="1581" spans="1:8" x14ac:dyDescent="0.25">
      <c r="A1581" s="13">
        <v>104</v>
      </c>
      <c r="B1581" s="13" t="s">
        <v>622</v>
      </c>
      <c r="C1581" s="16">
        <v>41142</v>
      </c>
      <c r="D1581" s="13">
        <v>1000</v>
      </c>
      <c r="E1581" s="13">
        <f t="shared" si="99"/>
        <v>0</v>
      </c>
      <c r="F1581" s="13" t="str">
        <f t="shared" si="97"/>
        <v>2012-08</v>
      </c>
      <c r="G1581" s="13" t="str">
        <f t="shared" si="98"/>
        <v/>
      </c>
      <c r="H1581" s="13" t="str">
        <f t="shared" si="96"/>
        <v/>
      </c>
    </row>
    <row r="1582" spans="1:8" x14ac:dyDescent="0.25">
      <c r="A1582" s="13">
        <v>104</v>
      </c>
      <c r="B1582" s="13" t="s">
        <v>622</v>
      </c>
      <c r="C1582" s="16">
        <v>41144</v>
      </c>
      <c r="D1582" s="13">
        <v>1000</v>
      </c>
      <c r="E1582" s="13">
        <f t="shared" si="99"/>
        <v>0</v>
      </c>
      <c r="F1582" s="13" t="str">
        <f t="shared" si="97"/>
        <v>2012-08</v>
      </c>
      <c r="G1582" s="13" t="str">
        <f t="shared" si="98"/>
        <v/>
      </c>
      <c r="H1582" s="13" t="str">
        <f t="shared" si="96"/>
        <v/>
      </c>
    </row>
    <row r="1583" spans="1:8" x14ac:dyDescent="0.25">
      <c r="A1583" s="13">
        <v>104</v>
      </c>
      <c r="B1583" s="13" t="s">
        <v>622</v>
      </c>
      <c r="C1583" s="16">
        <v>41146</v>
      </c>
      <c r="D1583" s="13">
        <v>1000</v>
      </c>
      <c r="E1583" s="13">
        <f t="shared" si="99"/>
        <v>0</v>
      </c>
      <c r="F1583" s="13" t="str">
        <f t="shared" si="97"/>
        <v>2012-08</v>
      </c>
      <c r="G1583" s="13" t="str">
        <f t="shared" si="98"/>
        <v/>
      </c>
      <c r="H1583" s="13" t="str">
        <f t="shared" si="96"/>
        <v/>
      </c>
    </row>
    <row r="1584" spans="1:8" x14ac:dyDescent="0.25">
      <c r="A1584" s="13">
        <v>104</v>
      </c>
      <c r="B1584" s="13" t="s">
        <v>622</v>
      </c>
      <c r="C1584" s="16">
        <v>41149</v>
      </c>
      <c r="D1584" s="13">
        <v>1000</v>
      </c>
      <c r="E1584" s="13">
        <f t="shared" si="99"/>
        <v>0</v>
      </c>
      <c r="F1584" s="13" t="str">
        <f t="shared" si="97"/>
        <v>2012-08</v>
      </c>
      <c r="G1584" s="13" t="str">
        <f t="shared" si="98"/>
        <v/>
      </c>
      <c r="H1584" s="13" t="str">
        <f t="shared" si="96"/>
        <v/>
      </c>
    </row>
    <row r="1585" spans="1:8" x14ac:dyDescent="0.25">
      <c r="A1585" s="13">
        <v>104</v>
      </c>
      <c r="B1585" s="13" t="s">
        <v>622</v>
      </c>
      <c r="C1585" s="16">
        <v>41151</v>
      </c>
      <c r="D1585" s="13">
        <v>1000</v>
      </c>
      <c r="E1585" s="13">
        <f t="shared" si="99"/>
        <v>0</v>
      </c>
      <c r="F1585" s="13" t="str">
        <f t="shared" si="97"/>
        <v>2012-08</v>
      </c>
      <c r="G1585" s="13">
        <f t="shared" si="98"/>
        <v>1000</v>
      </c>
      <c r="H1585" s="13" t="str">
        <f t="shared" si="96"/>
        <v/>
      </c>
    </row>
    <row r="1586" spans="1:8" x14ac:dyDescent="0.25">
      <c r="A1586" s="13">
        <v>104</v>
      </c>
      <c r="B1586" s="13" t="s">
        <v>622</v>
      </c>
      <c r="C1586" s="16">
        <v>41153</v>
      </c>
      <c r="D1586" s="13">
        <v>1000</v>
      </c>
      <c r="E1586" s="13">
        <f t="shared" si="99"/>
        <v>0</v>
      </c>
      <c r="F1586" s="13" t="str">
        <f t="shared" si="97"/>
        <v>2012-09</v>
      </c>
      <c r="G1586" s="13" t="str">
        <f t="shared" si="98"/>
        <v/>
      </c>
      <c r="H1586" s="13" t="str">
        <f t="shared" si="96"/>
        <v/>
      </c>
    </row>
    <row r="1587" spans="1:8" x14ac:dyDescent="0.25">
      <c r="A1587" s="13">
        <v>104</v>
      </c>
      <c r="B1587" s="13" t="s">
        <v>622</v>
      </c>
      <c r="C1587" s="16">
        <v>41156</v>
      </c>
      <c r="D1587" s="13">
        <v>1000</v>
      </c>
      <c r="E1587" s="13">
        <f t="shared" si="99"/>
        <v>0</v>
      </c>
      <c r="F1587" s="13" t="str">
        <f t="shared" si="97"/>
        <v>2012-09</v>
      </c>
      <c r="G1587" s="13" t="str">
        <f t="shared" si="98"/>
        <v/>
      </c>
      <c r="H1587" s="13" t="str">
        <f t="shared" si="96"/>
        <v/>
      </c>
    </row>
    <row r="1588" spans="1:8" x14ac:dyDescent="0.25">
      <c r="A1588" s="13">
        <v>104</v>
      </c>
      <c r="B1588" s="13" t="s">
        <v>622</v>
      </c>
      <c r="C1588" s="16">
        <v>41158</v>
      </c>
      <c r="D1588" s="13">
        <v>1200</v>
      </c>
      <c r="E1588" s="13">
        <f t="shared" si="99"/>
        <v>1</v>
      </c>
      <c r="F1588" s="13" t="str">
        <f t="shared" si="97"/>
        <v>2012-09</v>
      </c>
      <c r="G1588" s="13">
        <f t="shared" si="98"/>
        <v>1066.6666666666667</v>
      </c>
      <c r="H1588" s="13" t="str">
        <f t="shared" si="96"/>
        <v/>
      </c>
    </row>
    <row r="1589" spans="1:8" x14ac:dyDescent="0.25">
      <c r="A1589" s="13">
        <v>104</v>
      </c>
      <c r="B1589" s="13" t="s">
        <v>623</v>
      </c>
      <c r="C1589" s="16">
        <v>41165</v>
      </c>
      <c r="D1589" s="13">
        <v>3</v>
      </c>
      <c r="E1589" s="13">
        <f t="shared" si="99"/>
        <v>0</v>
      </c>
      <c r="F1589" s="13" t="str">
        <f t="shared" si="97"/>
        <v>2012-09</v>
      </c>
      <c r="G1589" s="13" t="str">
        <f t="shared" si="98"/>
        <v/>
      </c>
      <c r="H1589" s="13">
        <f t="shared" si="96"/>
        <v>3</v>
      </c>
    </row>
    <row r="1590" spans="1:8" x14ac:dyDescent="0.25">
      <c r="A1590" s="13">
        <v>104</v>
      </c>
      <c r="B1590" s="13" t="s">
        <v>623</v>
      </c>
      <c r="C1590" s="16">
        <v>41193</v>
      </c>
      <c r="D1590" s="13">
        <v>2</v>
      </c>
      <c r="E1590" s="13">
        <f t="shared" si="99"/>
        <v>0</v>
      </c>
      <c r="F1590" s="13" t="str">
        <f t="shared" si="97"/>
        <v>2012-10</v>
      </c>
      <c r="G1590" s="13" t="str">
        <f t="shared" si="98"/>
        <v/>
      </c>
      <c r="H1590" s="13">
        <f t="shared" si="96"/>
        <v>2</v>
      </c>
    </row>
    <row r="1591" spans="1:8" x14ac:dyDescent="0.25">
      <c r="A1591" s="13">
        <v>105</v>
      </c>
      <c r="B1591" s="13" t="s">
        <v>622</v>
      </c>
      <c r="C1591" s="16">
        <v>41127</v>
      </c>
      <c r="D1591" s="13">
        <v>7300</v>
      </c>
      <c r="E1591" s="13">
        <f t="shared" si="99"/>
        <v>0</v>
      </c>
      <c r="F1591" s="13" t="str">
        <f t="shared" si="97"/>
        <v>2012-08</v>
      </c>
      <c r="G1591" s="13" t="str">
        <f t="shared" si="98"/>
        <v/>
      </c>
      <c r="H1591" s="13" t="str">
        <f t="shared" si="96"/>
        <v/>
      </c>
    </row>
    <row r="1592" spans="1:8" x14ac:dyDescent="0.25">
      <c r="A1592" s="13">
        <v>105</v>
      </c>
      <c r="B1592" s="13" t="s">
        <v>622</v>
      </c>
      <c r="C1592" s="16">
        <v>41129</v>
      </c>
      <c r="D1592" s="13">
        <v>7300</v>
      </c>
      <c r="E1592" s="13">
        <f t="shared" si="99"/>
        <v>0</v>
      </c>
      <c r="F1592" s="13" t="str">
        <f t="shared" si="97"/>
        <v>2012-08</v>
      </c>
      <c r="G1592" s="13" t="str">
        <f t="shared" si="98"/>
        <v/>
      </c>
      <c r="H1592" s="13" t="str">
        <f t="shared" si="96"/>
        <v/>
      </c>
    </row>
    <row r="1593" spans="1:8" x14ac:dyDescent="0.25">
      <c r="A1593" s="13">
        <v>105</v>
      </c>
      <c r="B1593" s="13" t="s">
        <v>622</v>
      </c>
      <c r="C1593" s="16">
        <v>41131</v>
      </c>
      <c r="D1593" s="13">
        <v>7300</v>
      </c>
      <c r="E1593" s="13">
        <f t="shared" si="99"/>
        <v>0</v>
      </c>
      <c r="F1593" s="13" t="str">
        <f t="shared" si="97"/>
        <v>2012-08</v>
      </c>
      <c r="G1593" s="13" t="str">
        <f t="shared" si="98"/>
        <v/>
      </c>
      <c r="H1593" s="13" t="str">
        <f t="shared" si="96"/>
        <v/>
      </c>
    </row>
    <row r="1594" spans="1:8" x14ac:dyDescent="0.25">
      <c r="A1594" s="13">
        <v>105</v>
      </c>
      <c r="B1594" s="13" t="s">
        <v>622</v>
      </c>
      <c r="C1594" s="16">
        <v>41134</v>
      </c>
      <c r="D1594" s="13">
        <v>7300</v>
      </c>
      <c r="E1594" s="13">
        <f t="shared" si="99"/>
        <v>0</v>
      </c>
      <c r="F1594" s="13" t="str">
        <f t="shared" si="97"/>
        <v>2012-08</v>
      </c>
      <c r="G1594" s="13" t="str">
        <f t="shared" si="98"/>
        <v/>
      </c>
      <c r="H1594" s="13" t="str">
        <f t="shared" si="96"/>
        <v/>
      </c>
    </row>
    <row r="1595" spans="1:8" x14ac:dyDescent="0.25">
      <c r="A1595" s="13">
        <v>105</v>
      </c>
      <c r="B1595" s="13" t="s">
        <v>622</v>
      </c>
      <c r="C1595" s="16">
        <v>41136</v>
      </c>
      <c r="D1595" s="13">
        <v>7300</v>
      </c>
      <c r="E1595" s="13">
        <f t="shared" si="99"/>
        <v>0</v>
      </c>
      <c r="F1595" s="13" t="str">
        <f t="shared" si="97"/>
        <v>2012-08</v>
      </c>
      <c r="G1595" s="13" t="str">
        <f t="shared" si="98"/>
        <v/>
      </c>
      <c r="H1595" s="13" t="str">
        <f t="shared" si="96"/>
        <v/>
      </c>
    </row>
    <row r="1596" spans="1:8" x14ac:dyDescent="0.25">
      <c r="A1596" s="13">
        <v>105</v>
      </c>
      <c r="B1596" s="13" t="s">
        <v>622</v>
      </c>
      <c r="C1596" s="16">
        <v>41150</v>
      </c>
      <c r="D1596" s="13">
        <v>7300</v>
      </c>
      <c r="E1596" s="13">
        <f t="shared" si="99"/>
        <v>0</v>
      </c>
      <c r="F1596" s="13" t="str">
        <f t="shared" si="97"/>
        <v>2012-08</v>
      </c>
      <c r="G1596" s="13" t="str">
        <f t="shared" si="98"/>
        <v/>
      </c>
      <c r="H1596" s="13" t="str">
        <f t="shared" si="96"/>
        <v/>
      </c>
    </row>
    <row r="1597" spans="1:8" x14ac:dyDescent="0.25">
      <c r="A1597" s="13">
        <v>105</v>
      </c>
      <c r="B1597" s="13" t="s">
        <v>622</v>
      </c>
      <c r="C1597" s="16">
        <v>41152</v>
      </c>
      <c r="D1597" s="13">
        <v>7300</v>
      </c>
      <c r="E1597" s="13">
        <f t="shared" si="99"/>
        <v>0</v>
      </c>
      <c r="F1597" s="13" t="str">
        <f t="shared" si="97"/>
        <v>2012-08</v>
      </c>
      <c r="G1597" s="13">
        <f t="shared" si="98"/>
        <v>7300</v>
      </c>
      <c r="H1597" s="13" t="str">
        <f t="shared" si="96"/>
        <v/>
      </c>
    </row>
    <row r="1598" spans="1:8" x14ac:dyDescent="0.25">
      <c r="A1598" s="13">
        <v>105</v>
      </c>
      <c r="B1598" s="13" t="s">
        <v>622</v>
      </c>
      <c r="C1598" s="16">
        <v>41155</v>
      </c>
      <c r="D1598" s="13">
        <v>7300</v>
      </c>
      <c r="E1598" s="13">
        <f t="shared" si="99"/>
        <v>0</v>
      </c>
      <c r="F1598" s="13" t="str">
        <f t="shared" si="97"/>
        <v>2012-09</v>
      </c>
      <c r="G1598" s="13" t="str">
        <f t="shared" si="98"/>
        <v/>
      </c>
      <c r="H1598" s="13" t="str">
        <f t="shared" si="96"/>
        <v/>
      </c>
    </row>
    <row r="1599" spans="1:8" x14ac:dyDescent="0.25">
      <c r="A1599" s="13">
        <v>105</v>
      </c>
      <c r="B1599" s="13" t="s">
        <v>622</v>
      </c>
      <c r="C1599" s="16">
        <v>41157</v>
      </c>
      <c r="D1599" s="13">
        <v>7300</v>
      </c>
      <c r="E1599" s="13">
        <f t="shared" si="99"/>
        <v>1</v>
      </c>
      <c r="F1599" s="13" t="str">
        <f t="shared" si="97"/>
        <v>2012-09</v>
      </c>
      <c r="G1599" s="13">
        <f t="shared" si="98"/>
        <v>7300</v>
      </c>
      <c r="H1599" s="13" t="str">
        <f t="shared" si="96"/>
        <v/>
      </c>
    </row>
    <row r="1600" spans="1:8" x14ac:dyDescent="0.25">
      <c r="A1600" s="13">
        <v>105</v>
      </c>
      <c r="B1600" s="13" t="s">
        <v>623</v>
      </c>
      <c r="C1600" s="16">
        <v>41164</v>
      </c>
      <c r="D1600" s="13">
        <v>10</v>
      </c>
      <c r="E1600" s="13">
        <f t="shared" si="99"/>
        <v>0</v>
      </c>
      <c r="F1600" s="13" t="str">
        <f t="shared" si="97"/>
        <v>2012-09</v>
      </c>
      <c r="G1600" s="13" t="str">
        <f t="shared" si="98"/>
        <v/>
      </c>
      <c r="H1600" s="13">
        <f t="shared" si="96"/>
        <v>10</v>
      </c>
    </row>
    <row r="1601" spans="1:8" x14ac:dyDescent="0.25">
      <c r="A1601" s="13">
        <v>105</v>
      </c>
      <c r="B1601" s="13" t="s">
        <v>623</v>
      </c>
      <c r="C1601" s="16">
        <v>41223</v>
      </c>
      <c r="D1601" s="13">
        <v>13</v>
      </c>
      <c r="E1601" s="13">
        <f t="shared" si="99"/>
        <v>0</v>
      </c>
      <c r="F1601" s="13" t="str">
        <f t="shared" si="97"/>
        <v>2012-11</v>
      </c>
      <c r="G1601" s="13" t="str">
        <f t="shared" si="98"/>
        <v/>
      </c>
      <c r="H1601" s="13">
        <f t="shared" si="96"/>
        <v>13</v>
      </c>
    </row>
    <row r="1602" spans="1:8" x14ac:dyDescent="0.25">
      <c r="A1602" s="13">
        <v>105</v>
      </c>
      <c r="B1602" s="13" t="s">
        <v>623</v>
      </c>
      <c r="C1602" s="16">
        <v>41228</v>
      </c>
      <c r="D1602" s="13">
        <v>13</v>
      </c>
      <c r="E1602" s="13">
        <f t="shared" si="99"/>
        <v>0</v>
      </c>
      <c r="F1602" s="13" t="str">
        <f t="shared" si="97"/>
        <v>2012-11</v>
      </c>
      <c r="G1602" s="13" t="str">
        <f t="shared" si="98"/>
        <v/>
      </c>
      <c r="H1602" s="13">
        <f t="shared" ref="H1602:H1665" si="100">IF(AND(B1602="Med B", F1602&gt;=VLOOKUP(A1602, A:F, 6, FALSE)), D1602, "")</f>
        <v>13</v>
      </c>
    </row>
    <row r="1603" spans="1:8" x14ac:dyDescent="0.25">
      <c r="A1603" s="13">
        <v>106</v>
      </c>
      <c r="B1603" s="13" t="s">
        <v>622</v>
      </c>
      <c r="C1603" s="16">
        <v>41092</v>
      </c>
      <c r="D1603" s="13">
        <v>5000</v>
      </c>
      <c r="E1603" s="13">
        <f t="shared" si="99"/>
        <v>0</v>
      </c>
      <c r="F1603" s="13" t="str">
        <f t="shared" ref="F1603:F1666" si="101">TEXT(C1603, "yyyy-mm")</f>
        <v>2012-07</v>
      </c>
      <c r="G1603" s="13" t="str">
        <f t="shared" ref="G1603:G1666" si="102">IF(AND(
    B1603="Med A",
    C1603=_xlfn.MAXIFS(C:C, A:A, A1603, B:B, "Med A", F:F, F1603),
    SUMIFS(E:E, A:A, A1603) &gt; 0
  ),
  AVERAGEIFS(D:D, A:A, A1603, B:B, "Med A", F:F, F1603, C:C, "&gt;=" &amp; EOMONTH(C1603, -1) + 1, C:C, "&lt;=" &amp; C1603),
  "")</f>
        <v/>
      </c>
      <c r="H1603" s="13" t="str">
        <f t="shared" si="100"/>
        <v/>
      </c>
    </row>
    <row r="1604" spans="1:8" x14ac:dyDescent="0.25">
      <c r="A1604" s="13">
        <v>106</v>
      </c>
      <c r="B1604" s="13" t="s">
        <v>622</v>
      </c>
      <c r="C1604" s="16">
        <v>41094</v>
      </c>
      <c r="D1604" s="13">
        <v>5000</v>
      </c>
      <c r="E1604" s="13">
        <f t="shared" ref="E1604:E1667" si="103">IF(AND(B1604="Med A", B1605="Med B", A1604=A1605), 1, IF(AND(B1604="Med B", B1605="Med A", A1604=A1605), 1, 0))</f>
        <v>0</v>
      </c>
      <c r="F1604" s="13" t="str">
        <f t="shared" si="101"/>
        <v>2012-07</v>
      </c>
      <c r="G1604" s="13" t="str">
        <f t="shared" si="102"/>
        <v/>
      </c>
      <c r="H1604" s="13" t="str">
        <f t="shared" si="100"/>
        <v/>
      </c>
    </row>
    <row r="1605" spans="1:8" x14ac:dyDescent="0.25">
      <c r="A1605" s="13">
        <v>106</v>
      </c>
      <c r="B1605" s="13" t="s">
        <v>622</v>
      </c>
      <c r="C1605" s="16">
        <v>41096</v>
      </c>
      <c r="D1605" s="13">
        <v>5000</v>
      </c>
      <c r="E1605" s="13">
        <f t="shared" si="103"/>
        <v>0</v>
      </c>
      <c r="F1605" s="13" t="str">
        <f t="shared" si="101"/>
        <v>2012-07</v>
      </c>
      <c r="G1605" s="13" t="str">
        <f t="shared" si="102"/>
        <v/>
      </c>
      <c r="H1605" s="13" t="str">
        <f t="shared" si="100"/>
        <v/>
      </c>
    </row>
    <row r="1606" spans="1:8" x14ac:dyDescent="0.25">
      <c r="A1606" s="13">
        <v>106</v>
      </c>
      <c r="B1606" s="13" t="s">
        <v>622</v>
      </c>
      <c r="C1606" s="16">
        <v>41099</v>
      </c>
      <c r="D1606" s="13">
        <v>5000</v>
      </c>
      <c r="E1606" s="13">
        <f t="shared" si="103"/>
        <v>0</v>
      </c>
      <c r="F1606" s="13" t="str">
        <f t="shared" si="101"/>
        <v>2012-07</v>
      </c>
      <c r="G1606" s="13" t="str">
        <f t="shared" si="102"/>
        <v/>
      </c>
      <c r="H1606" s="13" t="str">
        <f t="shared" si="100"/>
        <v/>
      </c>
    </row>
    <row r="1607" spans="1:8" x14ac:dyDescent="0.25">
      <c r="A1607" s="13">
        <v>106</v>
      </c>
      <c r="B1607" s="13" t="s">
        <v>622</v>
      </c>
      <c r="C1607" s="16">
        <v>41101</v>
      </c>
      <c r="D1607" s="13">
        <v>5000</v>
      </c>
      <c r="E1607" s="13">
        <f t="shared" si="103"/>
        <v>0</v>
      </c>
      <c r="F1607" s="13" t="str">
        <f t="shared" si="101"/>
        <v>2012-07</v>
      </c>
      <c r="G1607" s="13" t="str">
        <f t="shared" si="102"/>
        <v/>
      </c>
      <c r="H1607" s="13" t="str">
        <f t="shared" si="100"/>
        <v/>
      </c>
    </row>
    <row r="1608" spans="1:8" x14ac:dyDescent="0.25">
      <c r="A1608" s="13">
        <v>106</v>
      </c>
      <c r="B1608" s="13" t="s">
        <v>622</v>
      </c>
      <c r="C1608" s="16">
        <v>41103</v>
      </c>
      <c r="D1608" s="13">
        <v>5000</v>
      </c>
      <c r="E1608" s="13">
        <f t="shared" si="103"/>
        <v>0</v>
      </c>
      <c r="F1608" s="13" t="str">
        <f t="shared" si="101"/>
        <v>2012-07</v>
      </c>
      <c r="G1608" s="13" t="str">
        <f t="shared" si="102"/>
        <v/>
      </c>
      <c r="H1608" s="13" t="str">
        <f t="shared" si="100"/>
        <v/>
      </c>
    </row>
    <row r="1609" spans="1:8" x14ac:dyDescent="0.25">
      <c r="A1609" s="13">
        <v>106</v>
      </c>
      <c r="B1609" s="13" t="s">
        <v>622</v>
      </c>
      <c r="C1609" s="16">
        <v>41106</v>
      </c>
      <c r="D1609" s="13">
        <v>5000</v>
      </c>
      <c r="E1609" s="13">
        <f t="shared" si="103"/>
        <v>0</v>
      </c>
      <c r="F1609" s="13" t="str">
        <f t="shared" si="101"/>
        <v>2012-07</v>
      </c>
      <c r="G1609" s="13" t="str">
        <f t="shared" si="102"/>
        <v/>
      </c>
      <c r="H1609" s="13" t="str">
        <f t="shared" si="100"/>
        <v/>
      </c>
    </row>
    <row r="1610" spans="1:8" x14ac:dyDescent="0.25">
      <c r="A1610" s="13">
        <v>106</v>
      </c>
      <c r="B1610" s="13" t="s">
        <v>622</v>
      </c>
      <c r="C1610" s="16">
        <v>41108</v>
      </c>
      <c r="D1610" s="13">
        <v>5000</v>
      </c>
      <c r="E1610" s="13">
        <f t="shared" si="103"/>
        <v>0</v>
      </c>
      <c r="F1610" s="13" t="str">
        <f t="shared" si="101"/>
        <v>2012-07</v>
      </c>
      <c r="G1610" s="13" t="str">
        <f t="shared" si="102"/>
        <v/>
      </c>
      <c r="H1610" s="13" t="str">
        <f t="shared" si="100"/>
        <v/>
      </c>
    </row>
    <row r="1611" spans="1:8" x14ac:dyDescent="0.25">
      <c r="A1611" s="13">
        <v>106</v>
      </c>
      <c r="B1611" s="13" t="s">
        <v>622</v>
      </c>
      <c r="C1611" s="16">
        <v>41110</v>
      </c>
      <c r="D1611" s="13">
        <v>5500</v>
      </c>
      <c r="E1611" s="13">
        <f t="shared" si="103"/>
        <v>0</v>
      </c>
      <c r="F1611" s="13" t="str">
        <f t="shared" si="101"/>
        <v>2012-07</v>
      </c>
      <c r="G1611" s="13" t="str">
        <f t="shared" si="102"/>
        <v/>
      </c>
      <c r="H1611" s="13" t="str">
        <f t="shared" si="100"/>
        <v/>
      </c>
    </row>
    <row r="1612" spans="1:8" x14ac:dyDescent="0.25">
      <c r="A1612" s="13">
        <v>106</v>
      </c>
      <c r="B1612" s="13" t="s">
        <v>622</v>
      </c>
      <c r="C1612" s="16">
        <v>41113</v>
      </c>
      <c r="D1612" s="13">
        <v>5500</v>
      </c>
      <c r="E1612" s="13">
        <f t="shared" si="103"/>
        <v>0</v>
      </c>
      <c r="F1612" s="13" t="str">
        <f t="shared" si="101"/>
        <v>2012-07</v>
      </c>
      <c r="G1612" s="13" t="str">
        <f t="shared" si="102"/>
        <v/>
      </c>
      <c r="H1612" s="13" t="str">
        <f t="shared" si="100"/>
        <v/>
      </c>
    </row>
    <row r="1613" spans="1:8" x14ac:dyDescent="0.25">
      <c r="A1613" s="13">
        <v>106</v>
      </c>
      <c r="B1613" s="13" t="s">
        <v>622</v>
      </c>
      <c r="C1613" s="16">
        <v>41115</v>
      </c>
      <c r="D1613" s="13">
        <v>5500</v>
      </c>
      <c r="E1613" s="13">
        <f t="shared" si="103"/>
        <v>0</v>
      </c>
      <c r="F1613" s="13" t="str">
        <f t="shared" si="101"/>
        <v>2012-07</v>
      </c>
      <c r="G1613" s="13" t="str">
        <f t="shared" si="102"/>
        <v/>
      </c>
      <c r="H1613" s="13" t="str">
        <f t="shared" si="100"/>
        <v/>
      </c>
    </row>
    <row r="1614" spans="1:8" x14ac:dyDescent="0.25">
      <c r="A1614" s="13">
        <v>106</v>
      </c>
      <c r="B1614" s="13" t="s">
        <v>622</v>
      </c>
      <c r="C1614" s="16">
        <v>41117</v>
      </c>
      <c r="D1614" s="13">
        <v>5500</v>
      </c>
      <c r="E1614" s="13">
        <f t="shared" si="103"/>
        <v>0</v>
      </c>
      <c r="F1614" s="13" t="str">
        <f t="shared" si="101"/>
        <v>2012-07</v>
      </c>
      <c r="G1614" s="13" t="str">
        <f t="shared" si="102"/>
        <v/>
      </c>
      <c r="H1614" s="13" t="str">
        <f t="shared" si="100"/>
        <v/>
      </c>
    </row>
    <row r="1615" spans="1:8" x14ac:dyDescent="0.25">
      <c r="A1615" s="13">
        <v>106</v>
      </c>
      <c r="B1615" s="13" t="s">
        <v>622</v>
      </c>
      <c r="C1615" s="16">
        <v>41120</v>
      </c>
      <c r="D1615" s="13">
        <v>5500</v>
      </c>
      <c r="E1615" s="13">
        <f t="shared" si="103"/>
        <v>0</v>
      </c>
      <c r="F1615" s="13" t="str">
        <f t="shared" si="101"/>
        <v>2012-07</v>
      </c>
      <c r="G1615" s="13">
        <f t="shared" si="102"/>
        <v>5192.3076923076924</v>
      </c>
      <c r="H1615" s="13" t="str">
        <f t="shared" si="100"/>
        <v/>
      </c>
    </row>
    <row r="1616" spans="1:8" x14ac:dyDescent="0.25">
      <c r="A1616" s="13">
        <v>106</v>
      </c>
      <c r="B1616" s="13" t="s">
        <v>622</v>
      </c>
      <c r="C1616" s="16">
        <v>41123</v>
      </c>
      <c r="D1616" s="13">
        <v>5500</v>
      </c>
      <c r="E1616" s="13">
        <f t="shared" si="103"/>
        <v>0</v>
      </c>
      <c r="F1616" s="13" t="str">
        <f t="shared" si="101"/>
        <v>2012-08</v>
      </c>
      <c r="G1616" s="13" t="str">
        <f t="shared" si="102"/>
        <v/>
      </c>
      <c r="H1616" s="13" t="str">
        <f t="shared" si="100"/>
        <v/>
      </c>
    </row>
    <row r="1617" spans="1:8" x14ac:dyDescent="0.25">
      <c r="A1617" s="13">
        <v>106</v>
      </c>
      <c r="B1617" s="13" t="s">
        <v>622</v>
      </c>
      <c r="C1617" s="16">
        <v>41125</v>
      </c>
      <c r="D1617" s="13">
        <v>7200</v>
      </c>
      <c r="E1617" s="13">
        <f t="shared" si="103"/>
        <v>0</v>
      </c>
      <c r="F1617" s="13" t="str">
        <f t="shared" si="101"/>
        <v>2012-08</v>
      </c>
      <c r="G1617" s="13" t="str">
        <f t="shared" si="102"/>
        <v/>
      </c>
      <c r="H1617" s="13" t="str">
        <f t="shared" si="100"/>
        <v/>
      </c>
    </row>
    <row r="1618" spans="1:8" x14ac:dyDescent="0.25">
      <c r="A1618" s="13">
        <v>106</v>
      </c>
      <c r="B1618" s="13" t="s">
        <v>622</v>
      </c>
      <c r="C1618" s="16">
        <v>41128</v>
      </c>
      <c r="D1618" s="13">
        <v>7200</v>
      </c>
      <c r="E1618" s="13">
        <f t="shared" si="103"/>
        <v>0</v>
      </c>
      <c r="F1618" s="13" t="str">
        <f t="shared" si="101"/>
        <v>2012-08</v>
      </c>
      <c r="G1618" s="13" t="str">
        <f t="shared" si="102"/>
        <v/>
      </c>
      <c r="H1618" s="13" t="str">
        <f t="shared" si="100"/>
        <v/>
      </c>
    </row>
    <row r="1619" spans="1:8" x14ac:dyDescent="0.25">
      <c r="A1619" s="13">
        <v>106</v>
      </c>
      <c r="B1619" s="13" t="s">
        <v>622</v>
      </c>
      <c r="C1619" s="16">
        <v>41130</v>
      </c>
      <c r="D1619" s="13">
        <v>7200</v>
      </c>
      <c r="E1619" s="13">
        <f t="shared" si="103"/>
        <v>0</v>
      </c>
      <c r="F1619" s="13" t="str">
        <f t="shared" si="101"/>
        <v>2012-08</v>
      </c>
      <c r="G1619" s="13" t="str">
        <f t="shared" si="102"/>
        <v/>
      </c>
      <c r="H1619" s="13" t="str">
        <f t="shared" si="100"/>
        <v/>
      </c>
    </row>
    <row r="1620" spans="1:8" x14ac:dyDescent="0.25">
      <c r="A1620" s="13">
        <v>106</v>
      </c>
      <c r="B1620" s="13" t="s">
        <v>622</v>
      </c>
      <c r="C1620" s="16">
        <v>41132</v>
      </c>
      <c r="D1620" s="13">
        <v>7200</v>
      </c>
      <c r="E1620" s="13">
        <f t="shared" si="103"/>
        <v>0</v>
      </c>
      <c r="F1620" s="13" t="str">
        <f t="shared" si="101"/>
        <v>2012-08</v>
      </c>
      <c r="G1620" s="13" t="str">
        <f t="shared" si="102"/>
        <v/>
      </c>
      <c r="H1620" s="13" t="str">
        <f t="shared" si="100"/>
        <v/>
      </c>
    </row>
    <row r="1621" spans="1:8" x14ac:dyDescent="0.25">
      <c r="A1621" s="13">
        <v>106</v>
      </c>
      <c r="B1621" s="13" t="s">
        <v>622</v>
      </c>
      <c r="C1621" s="16">
        <v>41135</v>
      </c>
      <c r="D1621" s="13">
        <v>7200</v>
      </c>
      <c r="E1621" s="13">
        <f t="shared" si="103"/>
        <v>0</v>
      </c>
      <c r="F1621" s="13" t="str">
        <f t="shared" si="101"/>
        <v>2012-08</v>
      </c>
      <c r="G1621" s="13" t="str">
        <f t="shared" si="102"/>
        <v/>
      </c>
      <c r="H1621" s="13" t="str">
        <f t="shared" si="100"/>
        <v/>
      </c>
    </row>
    <row r="1622" spans="1:8" x14ac:dyDescent="0.25">
      <c r="A1622" s="13">
        <v>106</v>
      </c>
      <c r="B1622" s="13" t="s">
        <v>622</v>
      </c>
      <c r="C1622" s="16">
        <v>41137</v>
      </c>
      <c r="D1622" s="13">
        <v>7200</v>
      </c>
      <c r="E1622" s="13">
        <f t="shared" si="103"/>
        <v>0</v>
      </c>
      <c r="F1622" s="13" t="str">
        <f t="shared" si="101"/>
        <v>2012-08</v>
      </c>
      <c r="G1622" s="13" t="str">
        <f t="shared" si="102"/>
        <v/>
      </c>
      <c r="H1622" s="13" t="str">
        <f t="shared" si="100"/>
        <v/>
      </c>
    </row>
    <row r="1623" spans="1:8" x14ac:dyDescent="0.25">
      <c r="A1623" s="13">
        <v>106</v>
      </c>
      <c r="B1623" s="13" t="s">
        <v>622</v>
      </c>
      <c r="C1623" s="16">
        <v>41139</v>
      </c>
      <c r="D1623" s="13">
        <v>8000</v>
      </c>
      <c r="E1623" s="13">
        <f t="shared" si="103"/>
        <v>0</v>
      </c>
      <c r="F1623" s="13" t="str">
        <f t="shared" si="101"/>
        <v>2012-08</v>
      </c>
      <c r="G1623" s="13" t="str">
        <f t="shared" si="102"/>
        <v/>
      </c>
      <c r="H1623" s="13" t="str">
        <f t="shared" si="100"/>
        <v/>
      </c>
    </row>
    <row r="1624" spans="1:8" x14ac:dyDescent="0.25">
      <c r="A1624" s="13">
        <v>106</v>
      </c>
      <c r="B1624" s="13" t="s">
        <v>622</v>
      </c>
      <c r="C1624" s="16">
        <v>41142</v>
      </c>
      <c r="D1624" s="13">
        <v>8000</v>
      </c>
      <c r="E1624" s="13">
        <f t="shared" si="103"/>
        <v>0</v>
      </c>
      <c r="F1624" s="13" t="str">
        <f t="shared" si="101"/>
        <v>2012-08</v>
      </c>
      <c r="G1624" s="13" t="str">
        <f t="shared" si="102"/>
        <v/>
      </c>
      <c r="H1624" s="13" t="str">
        <f t="shared" si="100"/>
        <v/>
      </c>
    </row>
    <row r="1625" spans="1:8" x14ac:dyDescent="0.25">
      <c r="A1625" s="13">
        <v>106</v>
      </c>
      <c r="B1625" s="13" t="s">
        <v>622</v>
      </c>
      <c r="C1625" s="16">
        <v>41144</v>
      </c>
      <c r="D1625" s="13">
        <v>8000</v>
      </c>
      <c r="E1625" s="13">
        <f t="shared" si="103"/>
        <v>0</v>
      </c>
      <c r="F1625" s="13" t="str">
        <f t="shared" si="101"/>
        <v>2012-08</v>
      </c>
      <c r="G1625" s="13" t="str">
        <f t="shared" si="102"/>
        <v/>
      </c>
      <c r="H1625" s="13" t="str">
        <f t="shared" si="100"/>
        <v/>
      </c>
    </row>
    <row r="1626" spans="1:8" x14ac:dyDescent="0.25">
      <c r="A1626" s="13">
        <v>106</v>
      </c>
      <c r="B1626" s="13" t="s">
        <v>622</v>
      </c>
      <c r="C1626" s="16">
        <v>41146</v>
      </c>
      <c r="D1626" s="13">
        <v>8000</v>
      </c>
      <c r="E1626" s="13">
        <f t="shared" si="103"/>
        <v>0</v>
      </c>
      <c r="F1626" s="13" t="str">
        <f t="shared" si="101"/>
        <v>2012-08</v>
      </c>
      <c r="G1626" s="13" t="str">
        <f t="shared" si="102"/>
        <v/>
      </c>
      <c r="H1626" s="13" t="str">
        <f t="shared" si="100"/>
        <v/>
      </c>
    </row>
    <row r="1627" spans="1:8" x14ac:dyDescent="0.25">
      <c r="A1627" s="13">
        <v>106</v>
      </c>
      <c r="B1627" s="13" t="s">
        <v>622</v>
      </c>
      <c r="C1627" s="16">
        <v>41149</v>
      </c>
      <c r="D1627" s="13">
        <v>8000</v>
      </c>
      <c r="E1627" s="13">
        <f t="shared" si="103"/>
        <v>0</v>
      </c>
      <c r="F1627" s="13" t="str">
        <f t="shared" si="101"/>
        <v>2012-08</v>
      </c>
      <c r="G1627" s="13" t="str">
        <f t="shared" si="102"/>
        <v/>
      </c>
      <c r="H1627" s="13" t="str">
        <f t="shared" si="100"/>
        <v/>
      </c>
    </row>
    <row r="1628" spans="1:8" x14ac:dyDescent="0.25">
      <c r="A1628" s="13">
        <v>106</v>
      </c>
      <c r="B1628" s="13" t="s">
        <v>622</v>
      </c>
      <c r="C1628" s="16">
        <v>41151</v>
      </c>
      <c r="D1628" s="13">
        <v>8000</v>
      </c>
      <c r="E1628" s="13">
        <f t="shared" si="103"/>
        <v>0</v>
      </c>
      <c r="F1628" s="13" t="str">
        <f t="shared" si="101"/>
        <v>2012-08</v>
      </c>
      <c r="G1628" s="13">
        <f t="shared" si="102"/>
        <v>7438.4615384615381</v>
      </c>
      <c r="H1628" s="13" t="str">
        <f t="shared" si="100"/>
        <v/>
      </c>
    </row>
    <row r="1629" spans="1:8" x14ac:dyDescent="0.25">
      <c r="A1629" s="13">
        <v>106</v>
      </c>
      <c r="B1629" s="13" t="s">
        <v>622</v>
      </c>
      <c r="C1629" s="16">
        <v>41153</v>
      </c>
      <c r="D1629" s="13">
        <v>8000</v>
      </c>
      <c r="E1629" s="13">
        <f t="shared" si="103"/>
        <v>0</v>
      </c>
      <c r="F1629" s="13" t="str">
        <f t="shared" si="101"/>
        <v>2012-09</v>
      </c>
      <c r="G1629" s="13" t="str">
        <f t="shared" si="102"/>
        <v/>
      </c>
      <c r="H1629" s="13" t="str">
        <f t="shared" si="100"/>
        <v/>
      </c>
    </row>
    <row r="1630" spans="1:8" x14ac:dyDescent="0.25">
      <c r="A1630" s="13">
        <v>106</v>
      </c>
      <c r="B1630" s="13" t="s">
        <v>622</v>
      </c>
      <c r="C1630" s="16">
        <v>41156</v>
      </c>
      <c r="D1630" s="13">
        <v>8000</v>
      </c>
      <c r="E1630" s="13">
        <f t="shared" si="103"/>
        <v>0</v>
      </c>
      <c r="F1630" s="13" t="str">
        <f t="shared" si="101"/>
        <v>2012-09</v>
      </c>
      <c r="G1630" s="13" t="str">
        <f t="shared" si="102"/>
        <v/>
      </c>
      <c r="H1630" s="13" t="str">
        <f t="shared" si="100"/>
        <v/>
      </c>
    </row>
    <row r="1631" spans="1:8" x14ac:dyDescent="0.25">
      <c r="A1631" s="13">
        <v>106</v>
      </c>
      <c r="B1631" s="13" t="s">
        <v>622</v>
      </c>
      <c r="C1631" s="16">
        <v>41158</v>
      </c>
      <c r="D1631" s="13">
        <v>8000</v>
      </c>
      <c r="E1631" s="13">
        <f t="shared" si="103"/>
        <v>1</v>
      </c>
      <c r="F1631" s="13" t="str">
        <f t="shared" si="101"/>
        <v>2012-09</v>
      </c>
      <c r="G1631" s="13">
        <f t="shared" si="102"/>
        <v>8000</v>
      </c>
      <c r="H1631" s="13" t="str">
        <f t="shared" si="100"/>
        <v/>
      </c>
    </row>
    <row r="1632" spans="1:8" x14ac:dyDescent="0.25">
      <c r="A1632" s="13">
        <v>106</v>
      </c>
      <c r="B1632" s="13" t="s">
        <v>623</v>
      </c>
      <c r="C1632" s="16">
        <v>41165</v>
      </c>
      <c r="D1632" s="13">
        <v>13</v>
      </c>
      <c r="E1632" s="13">
        <f t="shared" si="103"/>
        <v>0</v>
      </c>
      <c r="F1632" s="13" t="str">
        <f t="shared" si="101"/>
        <v>2012-09</v>
      </c>
      <c r="G1632" s="13" t="str">
        <f t="shared" si="102"/>
        <v/>
      </c>
      <c r="H1632" s="13">
        <f t="shared" si="100"/>
        <v>13</v>
      </c>
    </row>
    <row r="1633" spans="1:8" x14ac:dyDescent="0.25">
      <c r="A1633" s="13">
        <v>106</v>
      </c>
      <c r="B1633" s="13" t="s">
        <v>623</v>
      </c>
      <c r="C1633" s="16">
        <v>41193</v>
      </c>
      <c r="D1633" s="13">
        <v>13</v>
      </c>
      <c r="E1633" s="13">
        <f t="shared" si="103"/>
        <v>0</v>
      </c>
      <c r="F1633" s="13" t="str">
        <f t="shared" si="101"/>
        <v>2012-10</v>
      </c>
      <c r="G1633" s="13" t="str">
        <f t="shared" si="102"/>
        <v/>
      </c>
      <c r="H1633" s="13">
        <f t="shared" si="100"/>
        <v>13</v>
      </c>
    </row>
    <row r="1634" spans="1:8" x14ac:dyDescent="0.25">
      <c r="A1634" s="13">
        <v>106</v>
      </c>
      <c r="B1634" s="13" t="s">
        <v>623</v>
      </c>
      <c r="C1634" s="16">
        <v>41228</v>
      </c>
      <c r="D1634" s="13">
        <v>13</v>
      </c>
      <c r="E1634" s="13">
        <f t="shared" si="103"/>
        <v>0</v>
      </c>
      <c r="F1634" s="13" t="str">
        <f t="shared" si="101"/>
        <v>2012-11</v>
      </c>
      <c r="G1634" s="13" t="str">
        <f t="shared" si="102"/>
        <v/>
      </c>
      <c r="H1634" s="13">
        <f t="shared" si="100"/>
        <v>13</v>
      </c>
    </row>
    <row r="1635" spans="1:8" x14ac:dyDescent="0.25">
      <c r="A1635" s="13">
        <v>107</v>
      </c>
      <c r="B1635" s="13" t="s">
        <v>622</v>
      </c>
      <c r="C1635" s="16">
        <v>41097</v>
      </c>
      <c r="D1635" s="13">
        <v>4400</v>
      </c>
      <c r="E1635" s="13">
        <f t="shared" si="103"/>
        <v>0</v>
      </c>
      <c r="F1635" s="13" t="str">
        <f t="shared" si="101"/>
        <v>2012-07</v>
      </c>
      <c r="G1635" s="13" t="str">
        <f t="shared" si="102"/>
        <v/>
      </c>
      <c r="H1635" s="13" t="str">
        <f t="shared" si="100"/>
        <v/>
      </c>
    </row>
    <row r="1636" spans="1:8" x14ac:dyDescent="0.25">
      <c r="A1636" s="13">
        <v>108</v>
      </c>
      <c r="B1636" s="13" t="s">
        <v>622</v>
      </c>
      <c r="C1636" s="16">
        <v>41093</v>
      </c>
      <c r="D1636" s="13">
        <v>4300</v>
      </c>
      <c r="E1636" s="13">
        <f t="shared" si="103"/>
        <v>0</v>
      </c>
      <c r="F1636" s="13" t="str">
        <f t="shared" si="101"/>
        <v>2012-07</v>
      </c>
      <c r="G1636" s="13" t="str">
        <f t="shared" si="102"/>
        <v/>
      </c>
      <c r="H1636" s="13" t="str">
        <f t="shared" si="100"/>
        <v/>
      </c>
    </row>
    <row r="1637" spans="1:8" x14ac:dyDescent="0.25">
      <c r="A1637" s="13">
        <v>108</v>
      </c>
      <c r="B1637" s="13" t="s">
        <v>622</v>
      </c>
      <c r="C1637" s="16">
        <v>41095</v>
      </c>
      <c r="D1637" s="13">
        <v>4300</v>
      </c>
      <c r="E1637" s="13">
        <f t="shared" si="103"/>
        <v>0</v>
      </c>
      <c r="F1637" s="13" t="str">
        <f t="shared" si="101"/>
        <v>2012-07</v>
      </c>
      <c r="G1637" s="13" t="str">
        <f t="shared" si="102"/>
        <v/>
      </c>
      <c r="H1637" s="13" t="str">
        <f t="shared" si="100"/>
        <v/>
      </c>
    </row>
    <row r="1638" spans="1:8" x14ac:dyDescent="0.25">
      <c r="A1638" s="13">
        <v>108</v>
      </c>
      <c r="B1638" s="13" t="s">
        <v>622</v>
      </c>
      <c r="C1638" s="16">
        <v>41097</v>
      </c>
      <c r="D1638" s="13">
        <v>4300</v>
      </c>
      <c r="E1638" s="13">
        <f t="shared" si="103"/>
        <v>0</v>
      </c>
      <c r="F1638" s="13" t="str">
        <f t="shared" si="101"/>
        <v>2012-07</v>
      </c>
      <c r="G1638" s="13" t="str">
        <f t="shared" si="102"/>
        <v/>
      </c>
      <c r="H1638" s="13" t="str">
        <f t="shared" si="100"/>
        <v/>
      </c>
    </row>
    <row r="1639" spans="1:8" x14ac:dyDescent="0.25">
      <c r="A1639" s="13">
        <v>108</v>
      </c>
      <c r="B1639" s="13" t="s">
        <v>622</v>
      </c>
      <c r="C1639" s="16">
        <v>41100</v>
      </c>
      <c r="D1639" s="13">
        <v>4300</v>
      </c>
      <c r="E1639" s="13">
        <f t="shared" si="103"/>
        <v>0</v>
      </c>
      <c r="F1639" s="13" t="str">
        <f t="shared" si="101"/>
        <v>2012-07</v>
      </c>
      <c r="G1639" s="13" t="str">
        <f t="shared" si="102"/>
        <v/>
      </c>
      <c r="H1639" s="13" t="str">
        <f t="shared" si="100"/>
        <v/>
      </c>
    </row>
    <row r="1640" spans="1:8" x14ac:dyDescent="0.25">
      <c r="A1640" s="13">
        <v>108</v>
      </c>
      <c r="B1640" s="13" t="s">
        <v>622</v>
      </c>
      <c r="C1640" s="16">
        <v>41102</v>
      </c>
      <c r="D1640" s="13">
        <v>4300</v>
      </c>
      <c r="E1640" s="13">
        <f t="shared" si="103"/>
        <v>0</v>
      </c>
      <c r="F1640" s="13" t="str">
        <f t="shared" si="101"/>
        <v>2012-07</v>
      </c>
      <c r="G1640" s="13" t="str">
        <f t="shared" si="102"/>
        <v/>
      </c>
      <c r="H1640" s="13" t="str">
        <f t="shared" si="100"/>
        <v/>
      </c>
    </row>
    <row r="1641" spans="1:8" x14ac:dyDescent="0.25">
      <c r="A1641" s="13">
        <v>108</v>
      </c>
      <c r="B1641" s="13" t="s">
        <v>622</v>
      </c>
      <c r="C1641" s="16">
        <v>41104</v>
      </c>
      <c r="D1641" s="13">
        <v>4300</v>
      </c>
      <c r="E1641" s="13">
        <f t="shared" si="103"/>
        <v>0</v>
      </c>
      <c r="F1641" s="13" t="str">
        <f t="shared" si="101"/>
        <v>2012-07</v>
      </c>
      <c r="G1641" s="13" t="str">
        <f t="shared" si="102"/>
        <v/>
      </c>
      <c r="H1641" s="13" t="str">
        <f t="shared" si="100"/>
        <v/>
      </c>
    </row>
    <row r="1642" spans="1:8" x14ac:dyDescent="0.25">
      <c r="A1642" s="13">
        <v>108</v>
      </c>
      <c r="B1642" s="13" t="s">
        <v>622</v>
      </c>
      <c r="C1642" s="16">
        <v>41107</v>
      </c>
      <c r="D1642" s="13">
        <v>4300</v>
      </c>
      <c r="E1642" s="13">
        <f t="shared" si="103"/>
        <v>0</v>
      </c>
      <c r="F1642" s="13" t="str">
        <f t="shared" si="101"/>
        <v>2012-07</v>
      </c>
      <c r="G1642" s="13" t="str">
        <f t="shared" si="102"/>
        <v/>
      </c>
      <c r="H1642" s="13" t="str">
        <f t="shared" si="100"/>
        <v/>
      </c>
    </row>
    <row r="1643" spans="1:8" x14ac:dyDescent="0.25">
      <c r="A1643" s="13">
        <v>108</v>
      </c>
      <c r="B1643" s="13" t="s">
        <v>622</v>
      </c>
      <c r="C1643" s="16">
        <v>41109</v>
      </c>
      <c r="D1643" s="13">
        <v>4300</v>
      </c>
      <c r="E1643" s="13">
        <f t="shared" si="103"/>
        <v>0</v>
      </c>
      <c r="F1643" s="13" t="str">
        <f t="shared" si="101"/>
        <v>2012-07</v>
      </c>
      <c r="G1643" s="13" t="str">
        <f t="shared" si="102"/>
        <v/>
      </c>
      <c r="H1643" s="13" t="str">
        <f t="shared" si="100"/>
        <v/>
      </c>
    </row>
    <row r="1644" spans="1:8" x14ac:dyDescent="0.25">
      <c r="A1644" s="13">
        <v>108</v>
      </c>
      <c r="B1644" s="13" t="s">
        <v>622</v>
      </c>
      <c r="C1644" s="16">
        <v>41111</v>
      </c>
      <c r="D1644" s="13">
        <v>3900</v>
      </c>
      <c r="E1644" s="13">
        <f t="shared" si="103"/>
        <v>0</v>
      </c>
      <c r="F1644" s="13" t="str">
        <f t="shared" si="101"/>
        <v>2012-07</v>
      </c>
      <c r="G1644" s="13" t="str">
        <f t="shared" si="102"/>
        <v/>
      </c>
      <c r="H1644" s="13" t="str">
        <f t="shared" si="100"/>
        <v/>
      </c>
    </row>
    <row r="1645" spans="1:8" x14ac:dyDescent="0.25">
      <c r="A1645" s="13">
        <v>108</v>
      </c>
      <c r="B1645" s="13" t="s">
        <v>622</v>
      </c>
      <c r="C1645" s="16">
        <v>41114</v>
      </c>
      <c r="D1645" s="13">
        <v>3900</v>
      </c>
      <c r="E1645" s="13">
        <f t="shared" si="103"/>
        <v>0</v>
      </c>
      <c r="F1645" s="13" t="str">
        <f t="shared" si="101"/>
        <v>2012-07</v>
      </c>
      <c r="G1645" s="13" t="str">
        <f t="shared" si="102"/>
        <v/>
      </c>
      <c r="H1645" s="13" t="str">
        <f t="shared" si="100"/>
        <v/>
      </c>
    </row>
    <row r="1646" spans="1:8" x14ac:dyDescent="0.25">
      <c r="A1646" s="13">
        <v>108</v>
      </c>
      <c r="B1646" s="13" t="s">
        <v>622</v>
      </c>
      <c r="C1646" s="16">
        <v>41116</v>
      </c>
      <c r="D1646" s="13">
        <v>3900</v>
      </c>
      <c r="E1646" s="13">
        <f t="shared" si="103"/>
        <v>0</v>
      </c>
      <c r="F1646" s="13" t="str">
        <f t="shared" si="101"/>
        <v>2012-07</v>
      </c>
      <c r="G1646" s="13" t="str">
        <f t="shared" si="102"/>
        <v/>
      </c>
      <c r="H1646" s="13" t="str">
        <f t="shared" si="100"/>
        <v/>
      </c>
    </row>
    <row r="1647" spans="1:8" x14ac:dyDescent="0.25">
      <c r="A1647" s="13">
        <v>108</v>
      </c>
      <c r="B1647" s="13" t="s">
        <v>622</v>
      </c>
      <c r="C1647" s="16">
        <v>41118</v>
      </c>
      <c r="D1647" s="13">
        <v>3900</v>
      </c>
      <c r="E1647" s="13">
        <f t="shared" si="103"/>
        <v>0</v>
      </c>
      <c r="F1647" s="13" t="str">
        <f t="shared" si="101"/>
        <v>2012-07</v>
      </c>
      <c r="G1647" s="13">
        <f t="shared" si="102"/>
        <v>4166.666666666667</v>
      </c>
      <c r="H1647" s="13" t="str">
        <f t="shared" si="100"/>
        <v/>
      </c>
    </row>
    <row r="1648" spans="1:8" x14ac:dyDescent="0.25">
      <c r="A1648" s="13">
        <v>108</v>
      </c>
      <c r="B1648" s="13" t="s">
        <v>622</v>
      </c>
      <c r="C1648" s="16">
        <v>41122</v>
      </c>
      <c r="D1648" s="13">
        <v>3900</v>
      </c>
      <c r="E1648" s="13">
        <f t="shared" si="103"/>
        <v>0</v>
      </c>
      <c r="F1648" s="13" t="str">
        <f t="shared" si="101"/>
        <v>2012-08</v>
      </c>
      <c r="G1648" s="13" t="str">
        <f t="shared" si="102"/>
        <v/>
      </c>
      <c r="H1648" s="13" t="str">
        <f t="shared" si="100"/>
        <v/>
      </c>
    </row>
    <row r="1649" spans="1:8" x14ac:dyDescent="0.25">
      <c r="A1649" s="13">
        <v>108</v>
      </c>
      <c r="B1649" s="13" t="s">
        <v>622</v>
      </c>
      <c r="C1649" s="16">
        <v>41123</v>
      </c>
      <c r="D1649" s="13">
        <v>3900</v>
      </c>
      <c r="E1649" s="13">
        <f t="shared" si="103"/>
        <v>0</v>
      </c>
      <c r="F1649" s="13" t="str">
        <f t="shared" si="101"/>
        <v>2012-08</v>
      </c>
      <c r="G1649" s="13" t="str">
        <f t="shared" si="102"/>
        <v/>
      </c>
      <c r="H1649" s="13" t="str">
        <f t="shared" si="100"/>
        <v/>
      </c>
    </row>
    <row r="1650" spans="1:8" x14ac:dyDescent="0.25">
      <c r="A1650" s="13">
        <v>108</v>
      </c>
      <c r="B1650" s="13" t="s">
        <v>622</v>
      </c>
      <c r="C1650" s="16">
        <v>41139</v>
      </c>
      <c r="D1650" s="13">
        <v>3200</v>
      </c>
      <c r="E1650" s="13">
        <f t="shared" si="103"/>
        <v>0</v>
      </c>
      <c r="F1650" s="13" t="str">
        <f t="shared" si="101"/>
        <v>2012-08</v>
      </c>
      <c r="G1650" s="13" t="str">
        <f t="shared" si="102"/>
        <v/>
      </c>
      <c r="H1650" s="13" t="str">
        <f t="shared" si="100"/>
        <v/>
      </c>
    </row>
    <row r="1651" spans="1:8" x14ac:dyDescent="0.25">
      <c r="A1651" s="13">
        <v>108</v>
      </c>
      <c r="B1651" s="13" t="s">
        <v>622</v>
      </c>
      <c r="C1651" s="16">
        <v>41142</v>
      </c>
      <c r="D1651" s="13">
        <v>3200</v>
      </c>
      <c r="E1651" s="13">
        <f t="shared" si="103"/>
        <v>0</v>
      </c>
      <c r="F1651" s="13" t="str">
        <f t="shared" si="101"/>
        <v>2012-08</v>
      </c>
      <c r="G1651" s="13" t="str">
        <f t="shared" si="102"/>
        <v/>
      </c>
      <c r="H1651" s="13" t="str">
        <f t="shared" si="100"/>
        <v/>
      </c>
    </row>
    <row r="1652" spans="1:8" x14ac:dyDescent="0.25">
      <c r="A1652" s="13">
        <v>108</v>
      </c>
      <c r="B1652" s="13" t="s">
        <v>622</v>
      </c>
      <c r="C1652" s="16">
        <v>41144</v>
      </c>
      <c r="D1652" s="13">
        <v>3200</v>
      </c>
      <c r="E1652" s="13">
        <f t="shared" si="103"/>
        <v>1</v>
      </c>
      <c r="F1652" s="13" t="str">
        <f t="shared" si="101"/>
        <v>2012-08</v>
      </c>
      <c r="G1652" s="13">
        <f t="shared" si="102"/>
        <v>3480</v>
      </c>
      <c r="H1652" s="13" t="str">
        <f t="shared" si="100"/>
        <v/>
      </c>
    </row>
    <row r="1653" spans="1:8" x14ac:dyDescent="0.25">
      <c r="A1653" s="13">
        <v>108</v>
      </c>
      <c r="B1653" s="13" t="s">
        <v>623</v>
      </c>
      <c r="C1653" s="16">
        <v>41193</v>
      </c>
      <c r="D1653" s="13">
        <v>1</v>
      </c>
      <c r="E1653" s="13">
        <f t="shared" si="103"/>
        <v>0</v>
      </c>
      <c r="F1653" s="13" t="str">
        <f t="shared" si="101"/>
        <v>2012-10</v>
      </c>
      <c r="G1653" s="13" t="str">
        <f t="shared" si="102"/>
        <v/>
      </c>
      <c r="H1653" s="13">
        <f t="shared" si="100"/>
        <v>1</v>
      </c>
    </row>
    <row r="1654" spans="1:8" x14ac:dyDescent="0.25">
      <c r="A1654" s="13">
        <v>108</v>
      </c>
      <c r="B1654" s="13" t="s">
        <v>623</v>
      </c>
      <c r="C1654" s="16">
        <v>41244</v>
      </c>
      <c r="D1654" s="13">
        <v>1</v>
      </c>
      <c r="E1654" s="13">
        <f t="shared" si="103"/>
        <v>0</v>
      </c>
      <c r="F1654" s="13" t="str">
        <f t="shared" si="101"/>
        <v>2012-12</v>
      </c>
      <c r="G1654" s="13" t="str">
        <f t="shared" si="102"/>
        <v/>
      </c>
      <c r="H1654" s="13">
        <f t="shared" si="100"/>
        <v>1</v>
      </c>
    </row>
    <row r="1655" spans="1:8" x14ac:dyDescent="0.25">
      <c r="A1655" s="13">
        <v>109</v>
      </c>
      <c r="B1655" s="13" t="s">
        <v>622</v>
      </c>
      <c r="C1655" s="16">
        <v>41092</v>
      </c>
      <c r="D1655" s="13">
        <v>200</v>
      </c>
      <c r="E1655" s="13">
        <f t="shared" si="103"/>
        <v>0</v>
      </c>
      <c r="F1655" s="13" t="str">
        <f t="shared" si="101"/>
        <v>2012-07</v>
      </c>
      <c r="G1655" s="13" t="str">
        <f t="shared" si="102"/>
        <v/>
      </c>
      <c r="H1655" s="13" t="str">
        <f t="shared" si="100"/>
        <v/>
      </c>
    </row>
    <row r="1656" spans="1:8" x14ac:dyDescent="0.25">
      <c r="A1656" s="13">
        <v>109</v>
      </c>
      <c r="B1656" s="13" t="s">
        <v>622</v>
      </c>
      <c r="C1656" s="16">
        <v>41094</v>
      </c>
      <c r="D1656" s="13">
        <v>200</v>
      </c>
      <c r="E1656" s="13">
        <f t="shared" si="103"/>
        <v>1</v>
      </c>
      <c r="F1656" s="13" t="str">
        <f t="shared" si="101"/>
        <v>2012-07</v>
      </c>
      <c r="G1656" s="13">
        <f t="shared" si="102"/>
        <v>200</v>
      </c>
      <c r="H1656" s="13" t="str">
        <f t="shared" si="100"/>
        <v/>
      </c>
    </row>
    <row r="1657" spans="1:8" x14ac:dyDescent="0.25">
      <c r="A1657" s="13">
        <v>109</v>
      </c>
      <c r="B1657" s="13" t="s">
        <v>623</v>
      </c>
      <c r="C1657" s="16">
        <v>41178</v>
      </c>
      <c r="D1657" s="13">
        <v>1</v>
      </c>
      <c r="E1657" s="13">
        <f t="shared" si="103"/>
        <v>0</v>
      </c>
      <c r="F1657" s="13" t="str">
        <f t="shared" si="101"/>
        <v>2012-09</v>
      </c>
      <c r="G1657" s="13" t="str">
        <f t="shared" si="102"/>
        <v/>
      </c>
      <c r="H1657" s="13">
        <f t="shared" si="100"/>
        <v>1</v>
      </c>
    </row>
    <row r="1658" spans="1:8" x14ac:dyDescent="0.25">
      <c r="A1658" s="13">
        <v>109</v>
      </c>
      <c r="B1658" s="13" t="s">
        <v>623</v>
      </c>
      <c r="C1658" s="16">
        <v>41192</v>
      </c>
      <c r="D1658" s="13">
        <v>2</v>
      </c>
      <c r="E1658" s="13">
        <f t="shared" si="103"/>
        <v>0</v>
      </c>
      <c r="F1658" s="13" t="str">
        <f t="shared" si="101"/>
        <v>2012-10</v>
      </c>
      <c r="G1658" s="13" t="str">
        <f t="shared" si="102"/>
        <v/>
      </c>
      <c r="H1658" s="13">
        <f t="shared" si="100"/>
        <v>2</v>
      </c>
    </row>
    <row r="1659" spans="1:8" x14ac:dyDescent="0.25">
      <c r="A1659" s="13">
        <v>109</v>
      </c>
      <c r="B1659" s="13" t="s">
        <v>623</v>
      </c>
      <c r="C1659" s="16">
        <v>41227</v>
      </c>
      <c r="D1659" s="13">
        <v>3</v>
      </c>
      <c r="E1659" s="13">
        <f t="shared" si="103"/>
        <v>0</v>
      </c>
      <c r="F1659" s="13" t="str">
        <f t="shared" si="101"/>
        <v>2012-11</v>
      </c>
      <c r="G1659" s="13" t="str">
        <f t="shared" si="102"/>
        <v/>
      </c>
      <c r="H1659" s="13">
        <f t="shared" si="100"/>
        <v>3</v>
      </c>
    </row>
    <row r="1660" spans="1:8" x14ac:dyDescent="0.25">
      <c r="A1660" s="13">
        <v>110</v>
      </c>
      <c r="B1660" s="13" t="s">
        <v>622</v>
      </c>
      <c r="C1660" s="16">
        <v>41093</v>
      </c>
      <c r="D1660" s="13">
        <v>4900</v>
      </c>
      <c r="E1660" s="13">
        <f t="shared" si="103"/>
        <v>0</v>
      </c>
      <c r="F1660" s="13" t="str">
        <f t="shared" si="101"/>
        <v>2012-07</v>
      </c>
      <c r="G1660" s="13" t="str">
        <f t="shared" si="102"/>
        <v/>
      </c>
      <c r="H1660" s="13" t="str">
        <f t="shared" si="100"/>
        <v/>
      </c>
    </row>
    <row r="1661" spans="1:8" x14ac:dyDescent="0.25">
      <c r="A1661" s="13">
        <v>110</v>
      </c>
      <c r="B1661" s="13" t="s">
        <v>622</v>
      </c>
      <c r="C1661" s="16">
        <v>41095</v>
      </c>
      <c r="D1661" s="13">
        <v>4900</v>
      </c>
      <c r="E1661" s="13">
        <f t="shared" si="103"/>
        <v>0</v>
      </c>
      <c r="F1661" s="13" t="str">
        <f t="shared" si="101"/>
        <v>2012-07</v>
      </c>
      <c r="G1661" s="13" t="str">
        <f t="shared" si="102"/>
        <v/>
      </c>
      <c r="H1661" s="13" t="str">
        <f t="shared" si="100"/>
        <v/>
      </c>
    </row>
    <row r="1662" spans="1:8" x14ac:dyDescent="0.25">
      <c r="A1662" s="13">
        <v>110</v>
      </c>
      <c r="B1662" s="13" t="s">
        <v>622</v>
      </c>
      <c r="C1662" s="16">
        <v>41097</v>
      </c>
      <c r="D1662" s="13">
        <v>4900</v>
      </c>
      <c r="E1662" s="13">
        <f t="shared" si="103"/>
        <v>0</v>
      </c>
      <c r="F1662" s="13" t="str">
        <f t="shared" si="101"/>
        <v>2012-07</v>
      </c>
      <c r="G1662" s="13" t="str">
        <f t="shared" si="102"/>
        <v/>
      </c>
      <c r="H1662" s="13" t="str">
        <f t="shared" si="100"/>
        <v/>
      </c>
    </row>
    <row r="1663" spans="1:8" x14ac:dyDescent="0.25">
      <c r="A1663" s="13">
        <v>110</v>
      </c>
      <c r="B1663" s="13" t="s">
        <v>622</v>
      </c>
      <c r="C1663" s="16">
        <v>41100</v>
      </c>
      <c r="D1663" s="13">
        <v>4900</v>
      </c>
      <c r="E1663" s="13">
        <f t="shared" si="103"/>
        <v>0</v>
      </c>
      <c r="F1663" s="13" t="str">
        <f t="shared" si="101"/>
        <v>2012-07</v>
      </c>
      <c r="G1663" s="13" t="str">
        <f t="shared" si="102"/>
        <v/>
      </c>
      <c r="H1663" s="13" t="str">
        <f t="shared" si="100"/>
        <v/>
      </c>
    </row>
    <row r="1664" spans="1:8" x14ac:dyDescent="0.25">
      <c r="A1664" s="13">
        <v>110</v>
      </c>
      <c r="B1664" s="13" t="s">
        <v>622</v>
      </c>
      <c r="C1664" s="16">
        <v>41102</v>
      </c>
      <c r="D1664" s="13">
        <v>4900</v>
      </c>
      <c r="E1664" s="13">
        <f t="shared" si="103"/>
        <v>0</v>
      </c>
      <c r="F1664" s="13" t="str">
        <f t="shared" si="101"/>
        <v>2012-07</v>
      </c>
      <c r="G1664" s="13" t="str">
        <f t="shared" si="102"/>
        <v/>
      </c>
      <c r="H1664" s="13" t="str">
        <f t="shared" si="100"/>
        <v/>
      </c>
    </row>
    <row r="1665" spans="1:8" x14ac:dyDescent="0.25">
      <c r="A1665" s="13">
        <v>110</v>
      </c>
      <c r="B1665" s="13" t="s">
        <v>622</v>
      </c>
      <c r="C1665" s="16">
        <v>41104</v>
      </c>
      <c r="D1665" s="13">
        <v>4900</v>
      </c>
      <c r="E1665" s="13">
        <f t="shared" si="103"/>
        <v>0</v>
      </c>
      <c r="F1665" s="13" t="str">
        <f t="shared" si="101"/>
        <v>2012-07</v>
      </c>
      <c r="G1665" s="13" t="str">
        <f t="shared" si="102"/>
        <v/>
      </c>
      <c r="H1665" s="13" t="str">
        <f t="shared" si="100"/>
        <v/>
      </c>
    </row>
    <row r="1666" spans="1:8" x14ac:dyDescent="0.25">
      <c r="A1666" s="13">
        <v>110</v>
      </c>
      <c r="B1666" s="13" t="s">
        <v>622</v>
      </c>
      <c r="C1666" s="16">
        <v>41107</v>
      </c>
      <c r="D1666" s="13">
        <v>4900</v>
      </c>
      <c r="E1666" s="13">
        <f t="shared" si="103"/>
        <v>0</v>
      </c>
      <c r="F1666" s="13" t="str">
        <f t="shared" si="101"/>
        <v>2012-07</v>
      </c>
      <c r="G1666" s="13" t="str">
        <f t="shared" si="102"/>
        <v/>
      </c>
      <c r="H1666" s="13" t="str">
        <f t="shared" ref="H1666:H1729" si="104">IF(AND(B1666="Med B", F1666&gt;=VLOOKUP(A1666, A:F, 6, FALSE)), D1666, "")</f>
        <v/>
      </c>
    </row>
    <row r="1667" spans="1:8" x14ac:dyDescent="0.25">
      <c r="A1667" s="13">
        <v>110</v>
      </c>
      <c r="B1667" s="13" t="s">
        <v>622</v>
      </c>
      <c r="C1667" s="16">
        <v>41109</v>
      </c>
      <c r="D1667" s="13">
        <v>4900</v>
      </c>
      <c r="E1667" s="13">
        <f t="shared" si="103"/>
        <v>0</v>
      </c>
      <c r="F1667" s="13" t="str">
        <f t="shared" ref="F1667:F1730" si="105">TEXT(C1667, "yyyy-mm")</f>
        <v>2012-07</v>
      </c>
      <c r="G1667" s="13" t="str">
        <f t="shared" ref="G1667:G1730" si="106">IF(AND(
    B1667="Med A",
    C1667=_xlfn.MAXIFS(C:C, A:A, A1667, B:B, "Med A", F:F, F1667),
    SUMIFS(E:E, A:A, A1667) &gt; 0
  ),
  AVERAGEIFS(D:D, A:A, A1667, B:B, "Med A", F:F, F1667, C:C, "&gt;=" &amp; EOMONTH(C1667, -1) + 1, C:C, "&lt;=" &amp; C1667),
  "")</f>
        <v/>
      </c>
      <c r="H1667" s="13" t="str">
        <f t="shared" si="104"/>
        <v/>
      </c>
    </row>
    <row r="1668" spans="1:8" x14ac:dyDescent="0.25">
      <c r="A1668" s="13">
        <v>110</v>
      </c>
      <c r="B1668" s="13" t="s">
        <v>622</v>
      </c>
      <c r="C1668" s="16">
        <v>41111</v>
      </c>
      <c r="D1668" s="13">
        <v>4900</v>
      </c>
      <c r="E1668" s="13">
        <f t="shared" ref="E1668:E1731" si="107">IF(AND(B1668="Med A", B1669="Med B", A1668=A1669), 1, IF(AND(B1668="Med B", B1669="Med A", A1668=A1669), 1, 0))</f>
        <v>0</v>
      </c>
      <c r="F1668" s="13" t="str">
        <f t="shared" si="105"/>
        <v>2012-07</v>
      </c>
      <c r="G1668" s="13" t="str">
        <f t="shared" si="106"/>
        <v/>
      </c>
      <c r="H1668" s="13" t="str">
        <f t="shared" si="104"/>
        <v/>
      </c>
    </row>
    <row r="1669" spans="1:8" x14ac:dyDescent="0.25">
      <c r="A1669" s="13">
        <v>110</v>
      </c>
      <c r="B1669" s="13" t="s">
        <v>622</v>
      </c>
      <c r="C1669" s="16">
        <v>41114</v>
      </c>
      <c r="D1669" s="13">
        <v>4900</v>
      </c>
      <c r="E1669" s="13">
        <f t="shared" si="107"/>
        <v>0</v>
      </c>
      <c r="F1669" s="13" t="str">
        <f t="shared" si="105"/>
        <v>2012-07</v>
      </c>
      <c r="G1669" s="13" t="str">
        <f t="shared" si="106"/>
        <v/>
      </c>
      <c r="H1669" s="13" t="str">
        <f t="shared" si="104"/>
        <v/>
      </c>
    </row>
    <row r="1670" spans="1:8" x14ac:dyDescent="0.25">
      <c r="A1670" s="13">
        <v>110</v>
      </c>
      <c r="B1670" s="13" t="s">
        <v>622</v>
      </c>
      <c r="C1670" s="16">
        <v>41116</v>
      </c>
      <c r="D1670" s="13">
        <v>4900</v>
      </c>
      <c r="E1670" s="13">
        <f t="shared" si="107"/>
        <v>0</v>
      </c>
      <c r="F1670" s="13" t="str">
        <f t="shared" si="105"/>
        <v>2012-07</v>
      </c>
      <c r="G1670" s="13" t="str">
        <f t="shared" si="106"/>
        <v/>
      </c>
      <c r="H1670" s="13" t="str">
        <f t="shared" si="104"/>
        <v/>
      </c>
    </row>
    <row r="1671" spans="1:8" x14ac:dyDescent="0.25">
      <c r="A1671" s="13">
        <v>110</v>
      </c>
      <c r="B1671" s="13" t="s">
        <v>622</v>
      </c>
      <c r="C1671" s="16">
        <v>41118</v>
      </c>
      <c r="D1671" s="13">
        <v>4900</v>
      </c>
      <c r="E1671" s="13">
        <f t="shared" si="107"/>
        <v>0</v>
      </c>
      <c r="F1671" s="13" t="str">
        <f t="shared" si="105"/>
        <v>2012-07</v>
      </c>
      <c r="G1671" s="13" t="str">
        <f t="shared" si="106"/>
        <v/>
      </c>
      <c r="H1671" s="13" t="str">
        <f t="shared" si="104"/>
        <v/>
      </c>
    </row>
    <row r="1672" spans="1:8" x14ac:dyDescent="0.25">
      <c r="A1672" s="13">
        <v>110</v>
      </c>
      <c r="B1672" s="13" t="s">
        <v>622</v>
      </c>
      <c r="C1672" s="16">
        <v>41121</v>
      </c>
      <c r="D1672" s="13">
        <v>4900</v>
      </c>
      <c r="E1672" s="13">
        <f t="shared" si="107"/>
        <v>0</v>
      </c>
      <c r="F1672" s="13" t="str">
        <f t="shared" si="105"/>
        <v>2012-07</v>
      </c>
      <c r="G1672" s="13">
        <f t="shared" si="106"/>
        <v>4900</v>
      </c>
      <c r="H1672" s="13" t="str">
        <f t="shared" si="104"/>
        <v/>
      </c>
    </row>
    <row r="1673" spans="1:8" x14ac:dyDescent="0.25">
      <c r="A1673" s="13">
        <v>110</v>
      </c>
      <c r="B1673" s="13" t="s">
        <v>622</v>
      </c>
      <c r="C1673" s="16">
        <v>41123</v>
      </c>
      <c r="D1673" s="13">
        <v>4900</v>
      </c>
      <c r="E1673" s="13">
        <f t="shared" si="107"/>
        <v>0</v>
      </c>
      <c r="F1673" s="13" t="str">
        <f t="shared" si="105"/>
        <v>2012-08</v>
      </c>
      <c r="G1673" s="13" t="str">
        <f t="shared" si="106"/>
        <v/>
      </c>
      <c r="H1673" s="13" t="str">
        <f t="shared" si="104"/>
        <v/>
      </c>
    </row>
    <row r="1674" spans="1:8" x14ac:dyDescent="0.25">
      <c r="A1674" s="13">
        <v>110</v>
      </c>
      <c r="B1674" s="13" t="s">
        <v>622</v>
      </c>
      <c r="C1674" s="16">
        <v>41125</v>
      </c>
      <c r="D1674" s="13">
        <v>5400</v>
      </c>
      <c r="E1674" s="13">
        <f t="shared" si="107"/>
        <v>0</v>
      </c>
      <c r="F1674" s="13" t="str">
        <f t="shared" si="105"/>
        <v>2012-08</v>
      </c>
      <c r="G1674" s="13" t="str">
        <f t="shared" si="106"/>
        <v/>
      </c>
      <c r="H1674" s="13" t="str">
        <f t="shared" si="104"/>
        <v/>
      </c>
    </row>
    <row r="1675" spans="1:8" x14ac:dyDescent="0.25">
      <c r="A1675" s="13">
        <v>110</v>
      </c>
      <c r="B1675" s="13" t="s">
        <v>622</v>
      </c>
      <c r="C1675" s="16">
        <v>41128</v>
      </c>
      <c r="D1675" s="13">
        <v>5400</v>
      </c>
      <c r="E1675" s="13">
        <f t="shared" si="107"/>
        <v>0</v>
      </c>
      <c r="F1675" s="13" t="str">
        <f t="shared" si="105"/>
        <v>2012-08</v>
      </c>
      <c r="G1675" s="13" t="str">
        <f t="shared" si="106"/>
        <v/>
      </c>
      <c r="H1675" s="13" t="str">
        <f t="shared" si="104"/>
        <v/>
      </c>
    </row>
    <row r="1676" spans="1:8" x14ac:dyDescent="0.25">
      <c r="A1676" s="13">
        <v>110</v>
      </c>
      <c r="B1676" s="13" t="s">
        <v>622</v>
      </c>
      <c r="C1676" s="16">
        <v>41130</v>
      </c>
      <c r="D1676" s="13">
        <v>5400</v>
      </c>
      <c r="E1676" s="13">
        <f t="shared" si="107"/>
        <v>0</v>
      </c>
      <c r="F1676" s="13" t="str">
        <f t="shared" si="105"/>
        <v>2012-08</v>
      </c>
      <c r="G1676" s="13" t="str">
        <f t="shared" si="106"/>
        <v/>
      </c>
      <c r="H1676" s="13" t="str">
        <f t="shared" si="104"/>
        <v/>
      </c>
    </row>
    <row r="1677" spans="1:8" x14ac:dyDescent="0.25">
      <c r="A1677" s="13">
        <v>110</v>
      </c>
      <c r="B1677" s="13" t="s">
        <v>622</v>
      </c>
      <c r="C1677" s="16">
        <v>41132</v>
      </c>
      <c r="D1677" s="13">
        <v>5400</v>
      </c>
      <c r="E1677" s="13">
        <f t="shared" si="107"/>
        <v>0</v>
      </c>
      <c r="F1677" s="13" t="str">
        <f t="shared" si="105"/>
        <v>2012-08</v>
      </c>
      <c r="G1677" s="13" t="str">
        <f t="shared" si="106"/>
        <v/>
      </c>
      <c r="H1677" s="13" t="str">
        <f t="shared" si="104"/>
        <v/>
      </c>
    </row>
    <row r="1678" spans="1:8" x14ac:dyDescent="0.25">
      <c r="A1678" s="13">
        <v>110</v>
      </c>
      <c r="B1678" s="13" t="s">
        <v>622</v>
      </c>
      <c r="C1678" s="16">
        <v>41135</v>
      </c>
      <c r="D1678" s="13">
        <v>5400</v>
      </c>
      <c r="E1678" s="13">
        <f t="shared" si="107"/>
        <v>0</v>
      </c>
      <c r="F1678" s="13" t="str">
        <f t="shared" si="105"/>
        <v>2012-08</v>
      </c>
      <c r="G1678" s="13" t="str">
        <f t="shared" si="106"/>
        <v/>
      </c>
      <c r="H1678" s="13" t="str">
        <f t="shared" si="104"/>
        <v/>
      </c>
    </row>
    <row r="1679" spans="1:8" x14ac:dyDescent="0.25">
      <c r="A1679" s="13">
        <v>110</v>
      </c>
      <c r="B1679" s="13" t="s">
        <v>622</v>
      </c>
      <c r="C1679" s="16">
        <v>41137</v>
      </c>
      <c r="D1679" s="13">
        <v>5400</v>
      </c>
      <c r="E1679" s="13">
        <f t="shared" si="107"/>
        <v>0</v>
      </c>
      <c r="F1679" s="13" t="str">
        <f t="shared" si="105"/>
        <v>2012-08</v>
      </c>
      <c r="G1679" s="13" t="str">
        <f t="shared" si="106"/>
        <v/>
      </c>
      <c r="H1679" s="13" t="str">
        <f t="shared" si="104"/>
        <v/>
      </c>
    </row>
    <row r="1680" spans="1:8" x14ac:dyDescent="0.25">
      <c r="A1680" s="13">
        <v>110</v>
      </c>
      <c r="B1680" s="13" t="s">
        <v>622</v>
      </c>
      <c r="C1680" s="16">
        <v>41139</v>
      </c>
      <c r="D1680" s="13">
        <v>5400</v>
      </c>
      <c r="E1680" s="13">
        <f t="shared" si="107"/>
        <v>0</v>
      </c>
      <c r="F1680" s="13" t="str">
        <f t="shared" si="105"/>
        <v>2012-08</v>
      </c>
      <c r="G1680" s="13" t="str">
        <f t="shared" si="106"/>
        <v/>
      </c>
      <c r="H1680" s="13" t="str">
        <f t="shared" si="104"/>
        <v/>
      </c>
    </row>
    <row r="1681" spans="1:8" x14ac:dyDescent="0.25">
      <c r="A1681" s="13">
        <v>110</v>
      </c>
      <c r="B1681" s="13" t="s">
        <v>622</v>
      </c>
      <c r="C1681" s="16">
        <v>41142</v>
      </c>
      <c r="D1681" s="13">
        <v>5400</v>
      </c>
      <c r="E1681" s="13">
        <f t="shared" si="107"/>
        <v>0</v>
      </c>
      <c r="F1681" s="13" t="str">
        <f t="shared" si="105"/>
        <v>2012-08</v>
      </c>
      <c r="G1681" s="13" t="str">
        <f t="shared" si="106"/>
        <v/>
      </c>
      <c r="H1681" s="13" t="str">
        <f t="shared" si="104"/>
        <v/>
      </c>
    </row>
    <row r="1682" spans="1:8" x14ac:dyDescent="0.25">
      <c r="A1682" s="13">
        <v>110</v>
      </c>
      <c r="B1682" s="13" t="s">
        <v>622</v>
      </c>
      <c r="C1682" s="16">
        <v>41144</v>
      </c>
      <c r="D1682" s="13">
        <v>5400</v>
      </c>
      <c r="E1682" s="13">
        <f t="shared" si="107"/>
        <v>0</v>
      </c>
      <c r="F1682" s="13" t="str">
        <f t="shared" si="105"/>
        <v>2012-08</v>
      </c>
      <c r="G1682" s="13" t="str">
        <f t="shared" si="106"/>
        <v/>
      </c>
      <c r="H1682" s="13" t="str">
        <f t="shared" si="104"/>
        <v/>
      </c>
    </row>
    <row r="1683" spans="1:8" x14ac:dyDescent="0.25">
      <c r="A1683" s="13">
        <v>110</v>
      </c>
      <c r="B1683" s="13" t="s">
        <v>622</v>
      </c>
      <c r="C1683" s="16">
        <v>41146</v>
      </c>
      <c r="D1683" s="13">
        <v>5400</v>
      </c>
      <c r="E1683" s="13">
        <f t="shared" si="107"/>
        <v>0</v>
      </c>
      <c r="F1683" s="13" t="str">
        <f t="shared" si="105"/>
        <v>2012-08</v>
      </c>
      <c r="G1683" s="13" t="str">
        <f t="shared" si="106"/>
        <v/>
      </c>
      <c r="H1683" s="13" t="str">
        <f t="shared" si="104"/>
        <v/>
      </c>
    </row>
    <row r="1684" spans="1:8" x14ac:dyDescent="0.25">
      <c r="A1684" s="13">
        <v>110</v>
      </c>
      <c r="B1684" s="13" t="s">
        <v>622</v>
      </c>
      <c r="C1684" s="16">
        <v>41149</v>
      </c>
      <c r="D1684" s="13">
        <v>5400</v>
      </c>
      <c r="E1684" s="13">
        <f t="shared" si="107"/>
        <v>0</v>
      </c>
      <c r="F1684" s="13" t="str">
        <f t="shared" si="105"/>
        <v>2012-08</v>
      </c>
      <c r="G1684" s="13" t="str">
        <f t="shared" si="106"/>
        <v/>
      </c>
      <c r="H1684" s="13" t="str">
        <f t="shared" si="104"/>
        <v/>
      </c>
    </row>
    <row r="1685" spans="1:8" x14ac:dyDescent="0.25">
      <c r="A1685" s="13">
        <v>110</v>
      </c>
      <c r="B1685" s="13" t="s">
        <v>622</v>
      </c>
      <c r="C1685" s="16">
        <v>41151</v>
      </c>
      <c r="D1685" s="13">
        <v>5400</v>
      </c>
      <c r="E1685" s="13">
        <f t="shared" si="107"/>
        <v>0</v>
      </c>
      <c r="F1685" s="13" t="str">
        <f t="shared" si="105"/>
        <v>2012-08</v>
      </c>
      <c r="G1685" s="13">
        <f t="shared" si="106"/>
        <v>5361.5384615384619</v>
      </c>
      <c r="H1685" s="13" t="str">
        <f t="shared" si="104"/>
        <v/>
      </c>
    </row>
    <row r="1686" spans="1:8" x14ac:dyDescent="0.25">
      <c r="A1686" s="13">
        <v>110</v>
      </c>
      <c r="B1686" s="13" t="s">
        <v>622</v>
      </c>
      <c r="C1686" s="16">
        <v>41153</v>
      </c>
      <c r="D1686" s="13">
        <v>5400</v>
      </c>
      <c r="E1686" s="13">
        <f t="shared" si="107"/>
        <v>0</v>
      </c>
      <c r="F1686" s="13" t="str">
        <f t="shared" si="105"/>
        <v>2012-09</v>
      </c>
      <c r="G1686" s="13" t="str">
        <f t="shared" si="106"/>
        <v/>
      </c>
      <c r="H1686" s="13" t="str">
        <f t="shared" si="104"/>
        <v/>
      </c>
    </row>
    <row r="1687" spans="1:8" x14ac:dyDescent="0.25">
      <c r="A1687" s="13">
        <v>110</v>
      </c>
      <c r="B1687" s="13" t="s">
        <v>622</v>
      </c>
      <c r="C1687" s="16">
        <v>41156</v>
      </c>
      <c r="D1687" s="13">
        <v>5400</v>
      </c>
      <c r="E1687" s="13">
        <f t="shared" si="107"/>
        <v>0</v>
      </c>
      <c r="F1687" s="13" t="str">
        <f t="shared" si="105"/>
        <v>2012-09</v>
      </c>
      <c r="G1687" s="13" t="str">
        <f t="shared" si="106"/>
        <v/>
      </c>
      <c r="H1687" s="13" t="str">
        <f t="shared" si="104"/>
        <v/>
      </c>
    </row>
    <row r="1688" spans="1:8" x14ac:dyDescent="0.25">
      <c r="A1688" s="13">
        <v>110</v>
      </c>
      <c r="B1688" s="13" t="s">
        <v>622</v>
      </c>
      <c r="C1688" s="16">
        <v>41158</v>
      </c>
      <c r="D1688" s="13">
        <v>5400</v>
      </c>
      <c r="E1688" s="13">
        <f t="shared" si="107"/>
        <v>1</v>
      </c>
      <c r="F1688" s="13" t="str">
        <f t="shared" si="105"/>
        <v>2012-09</v>
      </c>
      <c r="G1688" s="13">
        <f t="shared" si="106"/>
        <v>5400</v>
      </c>
      <c r="H1688" s="13" t="str">
        <f t="shared" si="104"/>
        <v/>
      </c>
    </row>
    <row r="1689" spans="1:8" x14ac:dyDescent="0.25">
      <c r="A1689" s="13">
        <v>110</v>
      </c>
      <c r="B1689" s="13" t="s">
        <v>623</v>
      </c>
      <c r="C1689" s="16">
        <v>41165</v>
      </c>
      <c r="D1689" s="13">
        <v>8</v>
      </c>
      <c r="E1689" s="13">
        <f t="shared" si="107"/>
        <v>0</v>
      </c>
      <c r="F1689" s="13" t="str">
        <f t="shared" si="105"/>
        <v>2012-09</v>
      </c>
      <c r="G1689" s="13" t="str">
        <f t="shared" si="106"/>
        <v/>
      </c>
      <c r="H1689" s="13">
        <f t="shared" si="104"/>
        <v>8</v>
      </c>
    </row>
    <row r="1690" spans="1:8" x14ac:dyDescent="0.25">
      <c r="A1690" s="13">
        <v>110</v>
      </c>
      <c r="B1690" s="13" t="s">
        <v>623</v>
      </c>
      <c r="C1690" s="16">
        <v>41193</v>
      </c>
      <c r="D1690" s="13">
        <v>8</v>
      </c>
      <c r="E1690" s="13">
        <f t="shared" si="107"/>
        <v>0</v>
      </c>
      <c r="F1690" s="13" t="str">
        <f t="shared" si="105"/>
        <v>2012-10</v>
      </c>
      <c r="G1690" s="13" t="str">
        <f t="shared" si="106"/>
        <v/>
      </c>
      <c r="H1690" s="13">
        <f t="shared" si="104"/>
        <v>8</v>
      </c>
    </row>
    <row r="1691" spans="1:8" x14ac:dyDescent="0.25">
      <c r="A1691" s="13">
        <v>110</v>
      </c>
      <c r="B1691" s="13" t="s">
        <v>623</v>
      </c>
      <c r="C1691" s="16">
        <v>41234</v>
      </c>
      <c r="D1691" s="13">
        <v>10</v>
      </c>
      <c r="E1691" s="13">
        <f t="shared" si="107"/>
        <v>0</v>
      </c>
      <c r="F1691" s="13" t="str">
        <f t="shared" si="105"/>
        <v>2012-11</v>
      </c>
      <c r="G1691" s="13" t="str">
        <f t="shared" si="106"/>
        <v/>
      </c>
      <c r="H1691" s="13">
        <f t="shared" si="104"/>
        <v>10</v>
      </c>
    </row>
    <row r="1692" spans="1:8" x14ac:dyDescent="0.25">
      <c r="A1692" s="13">
        <v>111</v>
      </c>
      <c r="B1692" s="13" t="s">
        <v>622</v>
      </c>
      <c r="C1692" s="16">
        <v>41093</v>
      </c>
      <c r="D1692" s="13">
        <v>700</v>
      </c>
      <c r="E1692" s="13">
        <f t="shared" si="107"/>
        <v>0</v>
      </c>
      <c r="F1692" s="13" t="str">
        <f t="shared" si="105"/>
        <v>2012-07</v>
      </c>
      <c r="G1692" s="13" t="str">
        <f t="shared" si="106"/>
        <v/>
      </c>
      <c r="H1692" s="13" t="str">
        <f t="shared" si="104"/>
        <v/>
      </c>
    </row>
    <row r="1693" spans="1:8" x14ac:dyDescent="0.25">
      <c r="A1693" s="13">
        <v>111</v>
      </c>
      <c r="B1693" s="13" t="s">
        <v>622</v>
      </c>
      <c r="C1693" s="16">
        <v>41095</v>
      </c>
      <c r="D1693" s="13">
        <v>700</v>
      </c>
      <c r="E1693" s="13">
        <f t="shared" si="107"/>
        <v>0</v>
      </c>
      <c r="F1693" s="13" t="str">
        <f t="shared" si="105"/>
        <v>2012-07</v>
      </c>
      <c r="G1693" s="13" t="str">
        <f t="shared" si="106"/>
        <v/>
      </c>
      <c r="H1693" s="13" t="str">
        <f t="shared" si="104"/>
        <v/>
      </c>
    </row>
    <row r="1694" spans="1:8" x14ac:dyDescent="0.25">
      <c r="A1694" s="13">
        <v>111</v>
      </c>
      <c r="B1694" s="13" t="s">
        <v>622</v>
      </c>
      <c r="C1694" s="16">
        <v>41097</v>
      </c>
      <c r="D1694" s="13">
        <v>700</v>
      </c>
      <c r="E1694" s="13">
        <f t="shared" si="107"/>
        <v>0</v>
      </c>
      <c r="F1694" s="13" t="str">
        <f t="shared" si="105"/>
        <v>2012-07</v>
      </c>
      <c r="G1694" s="13" t="str">
        <f t="shared" si="106"/>
        <v/>
      </c>
      <c r="H1694" s="13" t="str">
        <f t="shared" si="104"/>
        <v/>
      </c>
    </row>
    <row r="1695" spans="1:8" x14ac:dyDescent="0.25">
      <c r="A1695" s="13">
        <v>111</v>
      </c>
      <c r="B1695" s="13" t="s">
        <v>622</v>
      </c>
      <c r="C1695" s="16">
        <v>41100</v>
      </c>
      <c r="D1695" s="13">
        <v>700</v>
      </c>
      <c r="E1695" s="13">
        <f t="shared" si="107"/>
        <v>0</v>
      </c>
      <c r="F1695" s="13" t="str">
        <f t="shared" si="105"/>
        <v>2012-07</v>
      </c>
      <c r="G1695" s="13" t="str">
        <f t="shared" si="106"/>
        <v/>
      </c>
      <c r="H1695" s="13" t="str">
        <f t="shared" si="104"/>
        <v/>
      </c>
    </row>
    <row r="1696" spans="1:8" x14ac:dyDescent="0.25">
      <c r="A1696" s="13">
        <v>111</v>
      </c>
      <c r="B1696" s="13" t="s">
        <v>622</v>
      </c>
      <c r="C1696" s="16">
        <v>41102</v>
      </c>
      <c r="D1696" s="13">
        <v>700</v>
      </c>
      <c r="E1696" s="13">
        <f t="shared" si="107"/>
        <v>0</v>
      </c>
      <c r="F1696" s="13" t="str">
        <f t="shared" si="105"/>
        <v>2012-07</v>
      </c>
      <c r="G1696" s="13" t="str">
        <f t="shared" si="106"/>
        <v/>
      </c>
      <c r="H1696" s="13" t="str">
        <f t="shared" si="104"/>
        <v/>
      </c>
    </row>
    <row r="1697" spans="1:8" x14ac:dyDescent="0.25">
      <c r="A1697" s="13">
        <v>111</v>
      </c>
      <c r="B1697" s="13" t="s">
        <v>622</v>
      </c>
      <c r="C1697" s="16">
        <v>41104</v>
      </c>
      <c r="D1697" s="13">
        <v>700</v>
      </c>
      <c r="E1697" s="13">
        <f t="shared" si="107"/>
        <v>0</v>
      </c>
      <c r="F1697" s="13" t="str">
        <f t="shared" si="105"/>
        <v>2012-07</v>
      </c>
      <c r="G1697" s="13" t="str">
        <f t="shared" si="106"/>
        <v/>
      </c>
      <c r="H1697" s="13" t="str">
        <f t="shared" si="104"/>
        <v/>
      </c>
    </row>
    <row r="1698" spans="1:8" x14ac:dyDescent="0.25">
      <c r="A1698" s="13">
        <v>111</v>
      </c>
      <c r="B1698" s="13" t="s">
        <v>622</v>
      </c>
      <c r="C1698" s="16">
        <v>41107</v>
      </c>
      <c r="D1698" s="13">
        <v>700</v>
      </c>
      <c r="E1698" s="13">
        <f t="shared" si="107"/>
        <v>0</v>
      </c>
      <c r="F1698" s="13" t="str">
        <f t="shared" si="105"/>
        <v>2012-07</v>
      </c>
      <c r="G1698" s="13" t="str">
        <f t="shared" si="106"/>
        <v/>
      </c>
      <c r="H1698" s="13" t="str">
        <f t="shared" si="104"/>
        <v/>
      </c>
    </row>
    <row r="1699" spans="1:8" x14ac:dyDescent="0.25">
      <c r="A1699" s="13">
        <v>111</v>
      </c>
      <c r="B1699" s="13" t="s">
        <v>622</v>
      </c>
      <c r="C1699" s="16">
        <v>41109</v>
      </c>
      <c r="D1699" s="13">
        <v>700</v>
      </c>
      <c r="E1699" s="13">
        <f t="shared" si="107"/>
        <v>0</v>
      </c>
      <c r="F1699" s="13" t="str">
        <f t="shared" si="105"/>
        <v>2012-07</v>
      </c>
      <c r="G1699" s="13">
        <f t="shared" si="106"/>
        <v>700</v>
      </c>
      <c r="H1699" s="13" t="str">
        <f t="shared" si="104"/>
        <v/>
      </c>
    </row>
    <row r="1700" spans="1:8" x14ac:dyDescent="0.25">
      <c r="A1700" s="13">
        <v>111</v>
      </c>
      <c r="B1700" s="13" t="s">
        <v>622</v>
      </c>
      <c r="C1700" s="16">
        <v>41130</v>
      </c>
      <c r="D1700" s="13">
        <v>500</v>
      </c>
      <c r="E1700" s="13">
        <f t="shared" si="107"/>
        <v>0</v>
      </c>
      <c r="F1700" s="13" t="str">
        <f t="shared" si="105"/>
        <v>2012-08</v>
      </c>
      <c r="G1700" s="13" t="str">
        <f t="shared" si="106"/>
        <v/>
      </c>
      <c r="H1700" s="13" t="str">
        <f t="shared" si="104"/>
        <v/>
      </c>
    </row>
    <row r="1701" spans="1:8" x14ac:dyDescent="0.25">
      <c r="A1701" s="13">
        <v>111</v>
      </c>
      <c r="B1701" s="13" t="s">
        <v>622</v>
      </c>
      <c r="C1701" s="16">
        <v>41132</v>
      </c>
      <c r="D1701" s="13">
        <v>500</v>
      </c>
      <c r="E1701" s="13">
        <f t="shared" si="107"/>
        <v>0</v>
      </c>
      <c r="F1701" s="13" t="str">
        <f t="shared" si="105"/>
        <v>2012-08</v>
      </c>
      <c r="G1701" s="13" t="str">
        <f t="shared" si="106"/>
        <v/>
      </c>
      <c r="H1701" s="13" t="str">
        <f t="shared" si="104"/>
        <v/>
      </c>
    </row>
    <row r="1702" spans="1:8" x14ac:dyDescent="0.25">
      <c r="A1702" s="13">
        <v>111</v>
      </c>
      <c r="B1702" s="13" t="s">
        <v>622</v>
      </c>
      <c r="C1702" s="16">
        <v>41135</v>
      </c>
      <c r="D1702" s="13">
        <v>500</v>
      </c>
      <c r="E1702" s="13">
        <f t="shared" si="107"/>
        <v>0</v>
      </c>
      <c r="F1702" s="13" t="str">
        <f t="shared" si="105"/>
        <v>2012-08</v>
      </c>
      <c r="G1702" s="13" t="str">
        <f t="shared" si="106"/>
        <v/>
      </c>
      <c r="H1702" s="13" t="str">
        <f t="shared" si="104"/>
        <v/>
      </c>
    </row>
    <row r="1703" spans="1:8" x14ac:dyDescent="0.25">
      <c r="A1703" s="13">
        <v>111</v>
      </c>
      <c r="B1703" s="13" t="s">
        <v>622</v>
      </c>
      <c r="C1703" s="16">
        <v>41137</v>
      </c>
      <c r="D1703" s="13">
        <v>500</v>
      </c>
      <c r="E1703" s="13">
        <f t="shared" si="107"/>
        <v>0</v>
      </c>
      <c r="F1703" s="13" t="str">
        <f t="shared" si="105"/>
        <v>2012-08</v>
      </c>
      <c r="G1703" s="13" t="str">
        <f t="shared" si="106"/>
        <v/>
      </c>
      <c r="H1703" s="13" t="str">
        <f t="shared" si="104"/>
        <v/>
      </c>
    </row>
    <row r="1704" spans="1:8" x14ac:dyDescent="0.25">
      <c r="A1704" s="13">
        <v>111</v>
      </c>
      <c r="B1704" s="13" t="s">
        <v>622</v>
      </c>
      <c r="C1704" s="16">
        <v>41139</v>
      </c>
      <c r="D1704" s="13">
        <v>500</v>
      </c>
      <c r="E1704" s="13">
        <f t="shared" si="107"/>
        <v>0</v>
      </c>
      <c r="F1704" s="13" t="str">
        <f t="shared" si="105"/>
        <v>2012-08</v>
      </c>
      <c r="G1704" s="13" t="str">
        <f t="shared" si="106"/>
        <v/>
      </c>
      <c r="H1704" s="13" t="str">
        <f t="shared" si="104"/>
        <v/>
      </c>
    </row>
    <row r="1705" spans="1:8" x14ac:dyDescent="0.25">
      <c r="A1705" s="13">
        <v>111</v>
      </c>
      <c r="B1705" s="13" t="s">
        <v>622</v>
      </c>
      <c r="C1705" s="16">
        <v>41142</v>
      </c>
      <c r="D1705" s="13">
        <v>500</v>
      </c>
      <c r="E1705" s="13">
        <f t="shared" si="107"/>
        <v>0</v>
      </c>
      <c r="F1705" s="13" t="str">
        <f t="shared" si="105"/>
        <v>2012-08</v>
      </c>
      <c r="G1705" s="13" t="str">
        <f t="shared" si="106"/>
        <v/>
      </c>
      <c r="H1705" s="13" t="str">
        <f t="shared" si="104"/>
        <v/>
      </c>
    </row>
    <row r="1706" spans="1:8" x14ac:dyDescent="0.25">
      <c r="A1706" s="13">
        <v>111</v>
      </c>
      <c r="B1706" s="13" t="s">
        <v>622</v>
      </c>
      <c r="C1706" s="16">
        <v>41144</v>
      </c>
      <c r="D1706" s="13">
        <v>500</v>
      </c>
      <c r="E1706" s="13">
        <f t="shared" si="107"/>
        <v>0</v>
      </c>
      <c r="F1706" s="13" t="str">
        <f t="shared" si="105"/>
        <v>2012-08</v>
      </c>
      <c r="G1706" s="13" t="str">
        <f t="shared" si="106"/>
        <v/>
      </c>
      <c r="H1706" s="13" t="str">
        <f t="shared" si="104"/>
        <v/>
      </c>
    </row>
    <row r="1707" spans="1:8" x14ac:dyDescent="0.25">
      <c r="A1707" s="13">
        <v>111</v>
      </c>
      <c r="B1707" s="13" t="s">
        <v>622</v>
      </c>
      <c r="C1707" s="16">
        <v>41146</v>
      </c>
      <c r="D1707" s="13">
        <v>500</v>
      </c>
      <c r="E1707" s="13">
        <f t="shared" si="107"/>
        <v>0</v>
      </c>
      <c r="F1707" s="13" t="str">
        <f t="shared" si="105"/>
        <v>2012-08</v>
      </c>
      <c r="G1707" s="13" t="str">
        <f t="shared" si="106"/>
        <v/>
      </c>
      <c r="H1707" s="13" t="str">
        <f t="shared" si="104"/>
        <v/>
      </c>
    </row>
    <row r="1708" spans="1:8" x14ac:dyDescent="0.25">
      <c r="A1708" s="13">
        <v>111</v>
      </c>
      <c r="B1708" s="13" t="s">
        <v>622</v>
      </c>
      <c r="C1708" s="16">
        <v>41149</v>
      </c>
      <c r="D1708" s="13">
        <v>500</v>
      </c>
      <c r="E1708" s="13">
        <f t="shared" si="107"/>
        <v>0</v>
      </c>
      <c r="F1708" s="13" t="str">
        <f t="shared" si="105"/>
        <v>2012-08</v>
      </c>
      <c r="G1708" s="13" t="str">
        <f t="shared" si="106"/>
        <v/>
      </c>
      <c r="H1708" s="13" t="str">
        <f t="shared" si="104"/>
        <v/>
      </c>
    </row>
    <row r="1709" spans="1:8" x14ac:dyDescent="0.25">
      <c r="A1709" s="13">
        <v>111</v>
      </c>
      <c r="B1709" s="13" t="s">
        <v>622</v>
      </c>
      <c r="C1709" s="16">
        <v>41151</v>
      </c>
      <c r="D1709" s="13">
        <v>500</v>
      </c>
      <c r="E1709" s="13">
        <f t="shared" si="107"/>
        <v>0</v>
      </c>
      <c r="F1709" s="13" t="str">
        <f t="shared" si="105"/>
        <v>2012-08</v>
      </c>
      <c r="G1709" s="13">
        <f t="shared" si="106"/>
        <v>500</v>
      </c>
      <c r="H1709" s="13" t="str">
        <f t="shared" si="104"/>
        <v/>
      </c>
    </row>
    <row r="1710" spans="1:8" x14ac:dyDescent="0.25">
      <c r="A1710" s="13">
        <v>111</v>
      </c>
      <c r="B1710" s="13" t="s">
        <v>622</v>
      </c>
      <c r="C1710" s="16">
        <v>41153</v>
      </c>
      <c r="D1710" s="13">
        <v>500</v>
      </c>
      <c r="E1710" s="13">
        <f t="shared" si="107"/>
        <v>0</v>
      </c>
      <c r="F1710" s="13" t="str">
        <f t="shared" si="105"/>
        <v>2012-09</v>
      </c>
      <c r="G1710" s="13" t="str">
        <f t="shared" si="106"/>
        <v/>
      </c>
      <c r="H1710" s="13" t="str">
        <f t="shared" si="104"/>
        <v/>
      </c>
    </row>
    <row r="1711" spans="1:8" x14ac:dyDescent="0.25">
      <c r="A1711" s="13">
        <v>111</v>
      </c>
      <c r="B1711" s="13" t="s">
        <v>622</v>
      </c>
      <c r="C1711" s="16">
        <v>41156</v>
      </c>
      <c r="D1711" s="13">
        <v>500</v>
      </c>
      <c r="E1711" s="13">
        <f t="shared" si="107"/>
        <v>0</v>
      </c>
      <c r="F1711" s="13" t="str">
        <f t="shared" si="105"/>
        <v>2012-09</v>
      </c>
      <c r="G1711" s="13" t="str">
        <f t="shared" si="106"/>
        <v/>
      </c>
      <c r="H1711" s="13" t="str">
        <f t="shared" si="104"/>
        <v/>
      </c>
    </row>
    <row r="1712" spans="1:8" x14ac:dyDescent="0.25">
      <c r="A1712" s="13">
        <v>111</v>
      </c>
      <c r="B1712" s="13" t="s">
        <v>622</v>
      </c>
      <c r="C1712" s="16">
        <v>41158</v>
      </c>
      <c r="D1712" s="13">
        <v>500</v>
      </c>
      <c r="E1712" s="13">
        <f t="shared" si="107"/>
        <v>1</v>
      </c>
      <c r="F1712" s="13" t="str">
        <f t="shared" si="105"/>
        <v>2012-09</v>
      </c>
      <c r="G1712" s="13">
        <f t="shared" si="106"/>
        <v>500</v>
      </c>
      <c r="H1712" s="13" t="str">
        <f t="shared" si="104"/>
        <v/>
      </c>
    </row>
    <row r="1713" spans="1:8" x14ac:dyDescent="0.25">
      <c r="A1713" s="13">
        <v>111</v>
      </c>
      <c r="B1713" s="13" t="s">
        <v>623</v>
      </c>
      <c r="C1713" s="16">
        <v>41193</v>
      </c>
      <c r="D1713" s="13">
        <v>4</v>
      </c>
      <c r="E1713" s="13">
        <f t="shared" si="107"/>
        <v>0</v>
      </c>
      <c r="F1713" s="13" t="str">
        <f t="shared" si="105"/>
        <v>2012-10</v>
      </c>
      <c r="G1713" s="13" t="str">
        <f t="shared" si="106"/>
        <v/>
      </c>
      <c r="H1713" s="13">
        <f t="shared" si="104"/>
        <v>4</v>
      </c>
    </row>
    <row r="1714" spans="1:8" x14ac:dyDescent="0.25">
      <c r="A1714" s="13">
        <v>111</v>
      </c>
      <c r="B1714" s="13" t="s">
        <v>623</v>
      </c>
      <c r="C1714" s="16">
        <v>41228</v>
      </c>
      <c r="D1714" s="13">
        <v>3</v>
      </c>
      <c r="E1714" s="13">
        <f t="shared" si="107"/>
        <v>0</v>
      </c>
      <c r="F1714" s="13" t="str">
        <f t="shared" si="105"/>
        <v>2012-11</v>
      </c>
      <c r="G1714" s="13" t="str">
        <f t="shared" si="106"/>
        <v/>
      </c>
      <c r="H1714" s="13">
        <f t="shared" si="104"/>
        <v>3</v>
      </c>
    </row>
    <row r="1715" spans="1:8" x14ac:dyDescent="0.25">
      <c r="A1715" s="13">
        <v>112</v>
      </c>
      <c r="B1715" s="13" t="s">
        <v>622</v>
      </c>
      <c r="C1715" s="16">
        <v>41092</v>
      </c>
      <c r="D1715" s="13">
        <v>3500</v>
      </c>
      <c r="E1715" s="13">
        <f t="shared" si="107"/>
        <v>0</v>
      </c>
      <c r="F1715" s="13" t="str">
        <f t="shared" si="105"/>
        <v>2012-07</v>
      </c>
      <c r="G1715" s="13" t="str">
        <f t="shared" si="106"/>
        <v/>
      </c>
      <c r="H1715" s="13" t="str">
        <f t="shared" si="104"/>
        <v/>
      </c>
    </row>
    <row r="1716" spans="1:8" x14ac:dyDescent="0.25">
      <c r="A1716" s="13">
        <v>112</v>
      </c>
      <c r="B1716" s="13" t="s">
        <v>622</v>
      </c>
      <c r="C1716" s="16">
        <v>41094</v>
      </c>
      <c r="D1716" s="13">
        <v>3500</v>
      </c>
      <c r="E1716" s="13">
        <f t="shared" si="107"/>
        <v>0</v>
      </c>
      <c r="F1716" s="13" t="str">
        <f t="shared" si="105"/>
        <v>2012-07</v>
      </c>
      <c r="G1716" s="13" t="str">
        <f t="shared" si="106"/>
        <v/>
      </c>
      <c r="H1716" s="13" t="str">
        <f t="shared" si="104"/>
        <v/>
      </c>
    </row>
    <row r="1717" spans="1:8" x14ac:dyDescent="0.25">
      <c r="A1717" s="13">
        <v>112</v>
      </c>
      <c r="B1717" s="13" t="s">
        <v>622</v>
      </c>
      <c r="C1717" s="16">
        <v>41096</v>
      </c>
      <c r="D1717" s="13">
        <v>3500</v>
      </c>
      <c r="E1717" s="13">
        <f t="shared" si="107"/>
        <v>0</v>
      </c>
      <c r="F1717" s="13" t="str">
        <f t="shared" si="105"/>
        <v>2012-07</v>
      </c>
      <c r="G1717" s="13" t="str">
        <f t="shared" si="106"/>
        <v/>
      </c>
      <c r="H1717" s="13" t="str">
        <f t="shared" si="104"/>
        <v/>
      </c>
    </row>
    <row r="1718" spans="1:8" x14ac:dyDescent="0.25">
      <c r="A1718" s="13">
        <v>112</v>
      </c>
      <c r="B1718" s="13" t="s">
        <v>622</v>
      </c>
      <c r="C1718" s="16">
        <v>41099</v>
      </c>
      <c r="D1718" s="13">
        <v>3500</v>
      </c>
      <c r="E1718" s="13">
        <f t="shared" si="107"/>
        <v>0</v>
      </c>
      <c r="F1718" s="13" t="str">
        <f t="shared" si="105"/>
        <v>2012-07</v>
      </c>
      <c r="G1718" s="13" t="str">
        <f t="shared" si="106"/>
        <v/>
      </c>
      <c r="H1718" s="13" t="str">
        <f t="shared" si="104"/>
        <v/>
      </c>
    </row>
    <row r="1719" spans="1:8" x14ac:dyDescent="0.25">
      <c r="A1719" s="13">
        <v>112</v>
      </c>
      <c r="B1719" s="13" t="s">
        <v>622</v>
      </c>
      <c r="C1719" s="16">
        <v>41101</v>
      </c>
      <c r="D1719" s="13">
        <v>3500</v>
      </c>
      <c r="E1719" s="13">
        <f t="shared" si="107"/>
        <v>0</v>
      </c>
      <c r="F1719" s="13" t="str">
        <f t="shared" si="105"/>
        <v>2012-07</v>
      </c>
      <c r="G1719" s="13" t="str">
        <f t="shared" si="106"/>
        <v/>
      </c>
      <c r="H1719" s="13" t="str">
        <f t="shared" si="104"/>
        <v/>
      </c>
    </row>
    <row r="1720" spans="1:8" x14ac:dyDescent="0.25">
      <c r="A1720" s="13">
        <v>112</v>
      </c>
      <c r="B1720" s="13" t="s">
        <v>622</v>
      </c>
      <c r="C1720" s="16">
        <v>41103</v>
      </c>
      <c r="D1720" s="13">
        <v>3500</v>
      </c>
      <c r="E1720" s="13">
        <f t="shared" si="107"/>
        <v>0</v>
      </c>
      <c r="F1720" s="13" t="str">
        <f t="shared" si="105"/>
        <v>2012-07</v>
      </c>
      <c r="G1720" s="13" t="str">
        <f t="shared" si="106"/>
        <v/>
      </c>
      <c r="H1720" s="13" t="str">
        <f t="shared" si="104"/>
        <v/>
      </c>
    </row>
    <row r="1721" spans="1:8" x14ac:dyDescent="0.25">
      <c r="A1721" s="13">
        <v>112</v>
      </c>
      <c r="B1721" s="13" t="s">
        <v>622</v>
      </c>
      <c r="C1721" s="16">
        <v>41106</v>
      </c>
      <c r="D1721" s="13">
        <v>3500</v>
      </c>
      <c r="E1721" s="13">
        <f t="shared" si="107"/>
        <v>0</v>
      </c>
      <c r="F1721" s="13" t="str">
        <f t="shared" si="105"/>
        <v>2012-07</v>
      </c>
      <c r="G1721" s="13" t="str">
        <f t="shared" si="106"/>
        <v/>
      </c>
      <c r="H1721" s="13" t="str">
        <f t="shared" si="104"/>
        <v/>
      </c>
    </row>
    <row r="1722" spans="1:8" x14ac:dyDescent="0.25">
      <c r="A1722" s="13">
        <v>112</v>
      </c>
      <c r="B1722" s="13" t="s">
        <v>622</v>
      </c>
      <c r="C1722" s="16">
        <v>41108</v>
      </c>
      <c r="D1722" s="13">
        <v>3500</v>
      </c>
      <c r="E1722" s="13">
        <f t="shared" si="107"/>
        <v>0</v>
      </c>
      <c r="F1722" s="13" t="str">
        <f t="shared" si="105"/>
        <v>2012-07</v>
      </c>
      <c r="G1722" s="13" t="str">
        <f t="shared" si="106"/>
        <v/>
      </c>
      <c r="H1722" s="13" t="str">
        <f t="shared" si="104"/>
        <v/>
      </c>
    </row>
    <row r="1723" spans="1:8" x14ac:dyDescent="0.25">
      <c r="A1723" s="13">
        <v>112</v>
      </c>
      <c r="B1723" s="13" t="s">
        <v>622</v>
      </c>
      <c r="C1723" s="16">
        <v>41110</v>
      </c>
      <c r="D1723" s="13">
        <v>3500</v>
      </c>
      <c r="E1723" s="13">
        <f t="shared" si="107"/>
        <v>0</v>
      </c>
      <c r="F1723" s="13" t="str">
        <f t="shared" si="105"/>
        <v>2012-07</v>
      </c>
      <c r="G1723" s="13" t="str">
        <f t="shared" si="106"/>
        <v/>
      </c>
      <c r="H1723" s="13" t="str">
        <f t="shared" si="104"/>
        <v/>
      </c>
    </row>
    <row r="1724" spans="1:8" x14ac:dyDescent="0.25">
      <c r="A1724" s="13">
        <v>112</v>
      </c>
      <c r="B1724" s="13" t="s">
        <v>622</v>
      </c>
      <c r="C1724" s="16">
        <v>41113</v>
      </c>
      <c r="D1724" s="13">
        <v>3500</v>
      </c>
      <c r="E1724" s="13">
        <f t="shared" si="107"/>
        <v>0</v>
      </c>
      <c r="F1724" s="13" t="str">
        <f t="shared" si="105"/>
        <v>2012-07</v>
      </c>
      <c r="G1724" s="13" t="str">
        <f t="shared" si="106"/>
        <v/>
      </c>
      <c r="H1724" s="13" t="str">
        <f t="shared" si="104"/>
        <v/>
      </c>
    </row>
    <row r="1725" spans="1:8" x14ac:dyDescent="0.25">
      <c r="A1725" s="13">
        <v>112</v>
      </c>
      <c r="B1725" s="13" t="s">
        <v>622</v>
      </c>
      <c r="C1725" s="16">
        <v>41115</v>
      </c>
      <c r="D1725" s="13">
        <v>3500</v>
      </c>
      <c r="E1725" s="13">
        <f t="shared" si="107"/>
        <v>0</v>
      </c>
      <c r="F1725" s="13" t="str">
        <f t="shared" si="105"/>
        <v>2012-07</v>
      </c>
      <c r="G1725" s="13" t="str">
        <f t="shared" si="106"/>
        <v/>
      </c>
      <c r="H1725" s="13" t="str">
        <f t="shared" si="104"/>
        <v/>
      </c>
    </row>
    <row r="1726" spans="1:8" x14ac:dyDescent="0.25">
      <c r="A1726" s="13">
        <v>112</v>
      </c>
      <c r="B1726" s="13" t="s">
        <v>622</v>
      </c>
      <c r="C1726" s="16">
        <v>41117</v>
      </c>
      <c r="D1726" s="13">
        <v>3500</v>
      </c>
      <c r="E1726" s="13">
        <f t="shared" si="107"/>
        <v>0</v>
      </c>
      <c r="F1726" s="13" t="str">
        <f t="shared" si="105"/>
        <v>2012-07</v>
      </c>
      <c r="G1726" s="13" t="str">
        <f t="shared" si="106"/>
        <v/>
      </c>
      <c r="H1726" s="13" t="str">
        <f t="shared" si="104"/>
        <v/>
      </c>
    </row>
    <row r="1727" spans="1:8" x14ac:dyDescent="0.25">
      <c r="A1727" s="13">
        <v>112</v>
      </c>
      <c r="B1727" s="13" t="s">
        <v>622</v>
      </c>
      <c r="C1727" s="16">
        <v>41120</v>
      </c>
      <c r="D1727" s="13">
        <v>3500</v>
      </c>
      <c r="E1727" s="13">
        <f t="shared" si="107"/>
        <v>0</v>
      </c>
      <c r="F1727" s="13" t="str">
        <f t="shared" si="105"/>
        <v>2012-07</v>
      </c>
      <c r="G1727" s="13">
        <f t="shared" si="106"/>
        <v>3500</v>
      </c>
      <c r="H1727" s="13" t="str">
        <f t="shared" si="104"/>
        <v/>
      </c>
    </row>
    <row r="1728" spans="1:8" x14ac:dyDescent="0.25">
      <c r="A1728" s="13">
        <v>112</v>
      </c>
      <c r="B1728" s="13" t="s">
        <v>622</v>
      </c>
      <c r="C1728" s="16">
        <v>41122</v>
      </c>
      <c r="D1728" s="13">
        <v>3500</v>
      </c>
      <c r="E1728" s="13">
        <f t="shared" si="107"/>
        <v>0</v>
      </c>
      <c r="F1728" s="13" t="str">
        <f t="shared" si="105"/>
        <v>2012-08</v>
      </c>
      <c r="G1728" s="13" t="str">
        <f t="shared" si="106"/>
        <v/>
      </c>
      <c r="H1728" s="13" t="str">
        <f t="shared" si="104"/>
        <v/>
      </c>
    </row>
    <row r="1729" spans="1:8" x14ac:dyDescent="0.25">
      <c r="A1729" s="13">
        <v>112</v>
      </c>
      <c r="B1729" s="13" t="s">
        <v>622</v>
      </c>
      <c r="C1729" s="16">
        <v>41141</v>
      </c>
      <c r="D1729" s="13">
        <v>2500</v>
      </c>
      <c r="E1729" s="13">
        <f t="shared" si="107"/>
        <v>0</v>
      </c>
      <c r="F1729" s="13" t="str">
        <f t="shared" si="105"/>
        <v>2012-08</v>
      </c>
      <c r="G1729" s="13" t="str">
        <f t="shared" si="106"/>
        <v/>
      </c>
      <c r="H1729" s="13" t="str">
        <f t="shared" si="104"/>
        <v/>
      </c>
    </row>
    <row r="1730" spans="1:8" x14ac:dyDescent="0.25">
      <c r="A1730" s="13">
        <v>112</v>
      </c>
      <c r="B1730" s="13" t="s">
        <v>622</v>
      </c>
      <c r="C1730" s="16">
        <v>41143</v>
      </c>
      <c r="D1730" s="13">
        <v>2500</v>
      </c>
      <c r="E1730" s="13">
        <f t="shared" si="107"/>
        <v>0</v>
      </c>
      <c r="F1730" s="13" t="str">
        <f t="shared" si="105"/>
        <v>2012-08</v>
      </c>
      <c r="G1730" s="13" t="str">
        <f t="shared" si="106"/>
        <v/>
      </c>
      <c r="H1730" s="13" t="str">
        <f t="shared" ref="H1730:H1793" si="108">IF(AND(B1730="Med B", F1730&gt;=VLOOKUP(A1730, A:F, 6, FALSE)), D1730, "")</f>
        <v/>
      </c>
    </row>
    <row r="1731" spans="1:8" x14ac:dyDescent="0.25">
      <c r="A1731" s="13">
        <v>112</v>
      </c>
      <c r="B1731" s="13" t="s">
        <v>622</v>
      </c>
      <c r="C1731" s="16">
        <v>41145</v>
      </c>
      <c r="D1731" s="13">
        <v>2500</v>
      </c>
      <c r="E1731" s="13">
        <f t="shared" si="107"/>
        <v>0</v>
      </c>
      <c r="F1731" s="13" t="str">
        <f t="shared" ref="F1731:F1794" si="109">TEXT(C1731, "yyyy-mm")</f>
        <v>2012-08</v>
      </c>
      <c r="G1731" s="13" t="str">
        <f t="shared" ref="G1731:G1794" si="110">IF(AND(
    B1731="Med A",
    C1731=_xlfn.MAXIFS(C:C, A:A, A1731, B:B, "Med A", F:F, F1731),
    SUMIFS(E:E, A:A, A1731) &gt; 0
  ),
  AVERAGEIFS(D:D, A:A, A1731, B:B, "Med A", F:F, F1731, C:C, "&gt;=" &amp; EOMONTH(C1731, -1) + 1, C:C, "&lt;=" &amp; C1731),
  "")</f>
        <v/>
      </c>
      <c r="H1731" s="13" t="str">
        <f t="shared" si="108"/>
        <v/>
      </c>
    </row>
    <row r="1732" spans="1:8" x14ac:dyDescent="0.25">
      <c r="A1732" s="13">
        <v>112</v>
      </c>
      <c r="B1732" s="13" t="s">
        <v>622</v>
      </c>
      <c r="C1732" s="16">
        <v>41148</v>
      </c>
      <c r="D1732" s="13">
        <v>2500</v>
      </c>
      <c r="E1732" s="13">
        <f t="shared" ref="E1732:E1795" si="111">IF(AND(B1732="Med A", B1733="Med B", A1732=A1733), 1, IF(AND(B1732="Med B", B1733="Med A", A1732=A1733), 1, 0))</f>
        <v>0</v>
      </c>
      <c r="F1732" s="13" t="str">
        <f t="shared" si="109"/>
        <v>2012-08</v>
      </c>
      <c r="G1732" s="13" t="str">
        <f t="shared" si="110"/>
        <v/>
      </c>
      <c r="H1732" s="13" t="str">
        <f t="shared" si="108"/>
        <v/>
      </c>
    </row>
    <row r="1733" spans="1:8" x14ac:dyDescent="0.25">
      <c r="A1733" s="13">
        <v>112</v>
      </c>
      <c r="B1733" s="13" t="s">
        <v>622</v>
      </c>
      <c r="C1733" s="16">
        <v>41150</v>
      </c>
      <c r="D1733" s="13">
        <v>2500</v>
      </c>
      <c r="E1733" s="13">
        <f t="shared" si="111"/>
        <v>0</v>
      </c>
      <c r="F1733" s="13" t="str">
        <f t="shared" si="109"/>
        <v>2012-08</v>
      </c>
      <c r="G1733" s="13" t="str">
        <f t="shared" si="110"/>
        <v/>
      </c>
      <c r="H1733" s="13" t="str">
        <f t="shared" si="108"/>
        <v/>
      </c>
    </row>
    <row r="1734" spans="1:8" x14ac:dyDescent="0.25">
      <c r="A1734" s="13">
        <v>112</v>
      </c>
      <c r="B1734" s="13" t="s">
        <v>622</v>
      </c>
      <c r="C1734" s="16">
        <v>41152</v>
      </c>
      <c r="D1734" s="13">
        <v>2500</v>
      </c>
      <c r="E1734" s="13">
        <f t="shared" si="111"/>
        <v>0</v>
      </c>
      <c r="F1734" s="13" t="str">
        <f t="shared" si="109"/>
        <v>2012-08</v>
      </c>
      <c r="G1734" s="13">
        <f t="shared" si="110"/>
        <v>2642.8571428571427</v>
      </c>
      <c r="H1734" s="13" t="str">
        <f t="shared" si="108"/>
        <v/>
      </c>
    </row>
    <row r="1735" spans="1:8" x14ac:dyDescent="0.25">
      <c r="A1735" s="13">
        <v>112</v>
      </c>
      <c r="B1735" s="13" t="s">
        <v>622</v>
      </c>
      <c r="C1735" s="16">
        <v>41155</v>
      </c>
      <c r="D1735" s="13">
        <v>2500</v>
      </c>
      <c r="E1735" s="13">
        <f t="shared" si="111"/>
        <v>0</v>
      </c>
      <c r="F1735" s="13" t="str">
        <f t="shared" si="109"/>
        <v>2012-09</v>
      </c>
      <c r="G1735" s="13" t="str">
        <f t="shared" si="110"/>
        <v/>
      </c>
      <c r="H1735" s="13" t="str">
        <f t="shared" si="108"/>
        <v/>
      </c>
    </row>
    <row r="1736" spans="1:8" x14ac:dyDescent="0.25">
      <c r="A1736" s="13">
        <v>112</v>
      </c>
      <c r="B1736" s="13" t="s">
        <v>622</v>
      </c>
      <c r="C1736" s="16">
        <v>41157</v>
      </c>
      <c r="D1736" s="13">
        <v>2500</v>
      </c>
      <c r="E1736" s="13">
        <f t="shared" si="111"/>
        <v>1</v>
      </c>
      <c r="F1736" s="13" t="str">
        <f t="shared" si="109"/>
        <v>2012-09</v>
      </c>
      <c r="G1736" s="13">
        <f t="shared" si="110"/>
        <v>2500</v>
      </c>
      <c r="H1736" s="13" t="str">
        <f t="shared" si="108"/>
        <v/>
      </c>
    </row>
    <row r="1737" spans="1:8" x14ac:dyDescent="0.25">
      <c r="A1737" s="13">
        <v>112</v>
      </c>
      <c r="B1737" s="13" t="s">
        <v>623</v>
      </c>
      <c r="C1737" s="16">
        <v>41164</v>
      </c>
      <c r="D1737" s="13">
        <v>5</v>
      </c>
      <c r="E1737" s="13">
        <f t="shared" si="111"/>
        <v>0</v>
      </c>
      <c r="F1737" s="13" t="str">
        <f t="shared" si="109"/>
        <v>2012-09</v>
      </c>
      <c r="G1737" s="13" t="str">
        <f t="shared" si="110"/>
        <v/>
      </c>
      <c r="H1737" s="13">
        <f t="shared" si="108"/>
        <v>5</v>
      </c>
    </row>
    <row r="1738" spans="1:8" x14ac:dyDescent="0.25">
      <c r="A1738" s="13">
        <v>112</v>
      </c>
      <c r="B1738" s="13" t="s">
        <v>623</v>
      </c>
      <c r="C1738" s="16">
        <v>41227</v>
      </c>
      <c r="D1738" s="13">
        <v>2</v>
      </c>
      <c r="E1738" s="13">
        <f t="shared" si="111"/>
        <v>0</v>
      </c>
      <c r="F1738" s="13" t="str">
        <f t="shared" si="109"/>
        <v>2012-11</v>
      </c>
      <c r="G1738" s="13" t="str">
        <f t="shared" si="110"/>
        <v/>
      </c>
      <c r="H1738" s="13">
        <f t="shared" si="108"/>
        <v>2</v>
      </c>
    </row>
    <row r="1739" spans="1:8" x14ac:dyDescent="0.25">
      <c r="A1739" s="13">
        <v>113</v>
      </c>
      <c r="B1739" s="13" t="s">
        <v>622</v>
      </c>
      <c r="C1739" s="16">
        <v>41097</v>
      </c>
      <c r="D1739" s="13">
        <v>8000</v>
      </c>
      <c r="E1739" s="13">
        <f t="shared" si="111"/>
        <v>0</v>
      </c>
      <c r="F1739" s="13" t="str">
        <f t="shared" si="109"/>
        <v>2012-07</v>
      </c>
      <c r="G1739" s="13" t="str">
        <f t="shared" si="110"/>
        <v/>
      </c>
      <c r="H1739" s="13" t="str">
        <f t="shared" si="108"/>
        <v/>
      </c>
    </row>
    <row r="1740" spans="1:8" x14ac:dyDescent="0.25">
      <c r="A1740" s="13">
        <v>113</v>
      </c>
      <c r="B1740" s="13" t="s">
        <v>622</v>
      </c>
      <c r="C1740" s="16">
        <v>41100</v>
      </c>
      <c r="D1740" s="13">
        <v>8000</v>
      </c>
      <c r="E1740" s="13">
        <f t="shared" si="111"/>
        <v>0</v>
      </c>
      <c r="F1740" s="13" t="str">
        <f t="shared" si="109"/>
        <v>2012-07</v>
      </c>
      <c r="G1740" s="13" t="str">
        <f t="shared" si="110"/>
        <v/>
      </c>
      <c r="H1740" s="13" t="str">
        <f t="shared" si="108"/>
        <v/>
      </c>
    </row>
    <row r="1741" spans="1:8" x14ac:dyDescent="0.25">
      <c r="A1741" s="13">
        <v>113</v>
      </c>
      <c r="B1741" s="13" t="s">
        <v>622</v>
      </c>
      <c r="C1741" s="16">
        <v>41102</v>
      </c>
      <c r="D1741" s="13">
        <v>8000</v>
      </c>
      <c r="E1741" s="13">
        <f t="shared" si="111"/>
        <v>0</v>
      </c>
      <c r="F1741" s="13" t="str">
        <f t="shared" si="109"/>
        <v>2012-07</v>
      </c>
      <c r="G1741" s="13" t="str">
        <f t="shared" si="110"/>
        <v/>
      </c>
      <c r="H1741" s="13" t="str">
        <f t="shared" si="108"/>
        <v/>
      </c>
    </row>
    <row r="1742" spans="1:8" x14ac:dyDescent="0.25">
      <c r="A1742" s="13">
        <v>113</v>
      </c>
      <c r="B1742" s="13" t="s">
        <v>622</v>
      </c>
      <c r="C1742" s="16">
        <v>41104</v>
      </c>
      <c r="D1742" s="13">
        <v>8000</v>
      </c>
      <c r="E1742" s="13">
        <f t="shared" si="111"/>
        <v>0</v>
      </c>
      <c r="F1742" s="13" t="str">
        <f t="shared" si="109"/>
        <v>2012-07</v>
      </c>
      <c r="G1742" s="13" t="str">
        <f t="shared" si="110"/>
        <v/>
      </c>
      <c r="H1742" s="13" t="str">
        <f t="shared" si="108"/>
        <v/>
      </c>
    </row>
    <row r="1743" spans="1:8" x14ac:dyDescent="0.25">
      <c r="A1743" s="13">
        <v>113</v>
      </c>
      <c r="B1743" s="13" t="s">
        <v>622</v>
      </c>
      <c r="C1743" s="16">
        <v>41107</v>
      </c>
      <c r="D1743" s="13">
        <v>8000</v>
      </c>
      <c r="E1743" s="13">
        <f t="shared" si="111"/>
        <v>0</v>
      </c>
      <c r="F1743" s="13" t="str">
        <f t="shared" si="109"/>
        <v>2012-07</v>
      </c>
      <c r="G1743" s="13" t="str">
        <f t="shared" si="110"/>
        <v/>
      </c>
      <c r="H1743" s="13" t="str">
        <f t="shared" si="108"/>
        <v/>
      </c>
    </row>
    <row r="1744" spans="1:8" x14ac:dyDescent="0.25">
      <c r="A1744" s="13">
        <v>113</v>
      </c>
      <c r="B1744" s="13" t="s">
        <v>622</v>
      </c>
      <c r="C1744" s="16">
        <v>41109</v>
      </c>
      <c r="D1744" s="13">
        <v>8000</v>
      </c>
      <c r="E1744" s="13">
        <f t="shared" si="111"/>
        <v>0</v>
      </c>
      <c r="F1744" s="13" t="str">
        <f t="shared" si="109"/>
        <v>2012-07</v>
      </c>
      <c r="G1744" s="13" t="str">
        <f t="shared" si="110"/>
        <v/>
      </c>
      <c r="H1744" s="13" t="str">
        <f t="shared" si="108"/>
        <v/>
      </c>
    </row>
    <row r="1745" spans="1:8" x14ac:dyDescent="0.25">
      <c r="A1745" s="13">
        <v>113</v>
      </c>
      <c r="B1745" s="13" t="s">
        <v>622</v>
      </c>
      <c r="C1745" s="16">
        <v>41111</v>
      </c>
      <c r="D1745" s="13">
        <v>8000</v>
      </c>
      <c r="E1745" s="13">
        <f t="shared" si="111"/>
        <v>0</v>
      </c>
      <c r="F1745" s="13" t="str">
        <f t="shared" si="109"/>
        <v>2012-07</v>
      </c>
      <c r="G1745" s="13" t="str">
        <f t="shared" si="110"/>
        <v/>
      </c>
      <c r="H1745" s="13" t="str">
        <f t="shared" si="108"/>
        <v/>
      </c>
    </row>
    <row r="1746" spans="1:8" x14ac:dyDescent="0.25">
      <c r="A1746" s="13">
        <v>113</v>
      </c>
      <c r="B1746" s="13" t="s">
        <v>622</v>
      </c>
      <c r="C1746" s="16">
        <v>41114</v>
      </c>
      <c r="D1746" s="13">
        <v>8000</v>
      </c>
      <c r="E1746" s="13">
        <f t="shared" si="111"/>
        <v>0</v>
      </c>
      <c r="F1746" s="13" t="str">
        <f t="shared" si="109"/>
        <v>2012-07</v>
      </c>
      <c r="G1746" s="13" t="str">
        <f t="shared" si="110"/>
        <v/>
      </c>
      <c r="H1746" s="13" t="str">
        <f t="shared" si="108"/>
        <v/>
      </c>
    </row>
    <row r="1747" spans="1:8" x14ac:dyDescent="0.25">
      <c r="A1747" s="13">
        <v>113</v>
      </c>
      <c r="B1747" s="13" t="s">
        <v>622</v>
      </c>
      <c r="C1747" s="16">
        <v>41116</v>
      </c>
      <c r="D1747" s="13">
        <v>8000</v>
      </c>
      <c r="E1747" s="13">
        <f t="shared" si="111"/>
        <v>0</v>
      </c>
      <c r="F1747" s="13" t="str">
        <f t="shared" si="109"/>
        <v>2012-07</v>
      </c>
      <c r="G1747" s="13" t="str">
        <f t="shared" si="110"/>
        <v/>
      </c>
      <c r="H1747" s="13" t="str">
        <f t="shared" si="108"/>
        <v/>
      </c>
    </row>
    <row r="1748" spans="1:8" x14ac:dyDescent="0.25">
      <c r="A1748" s="13">
        <v>113</v>
      </c>
      <c r="B1748" s="13" t="s">
        <v>622</v>
      </c>
      <c r="C1748" s="16">
        <v>41118</v>
      </c>
      <c r="D1748" s="13">
        <v>8000</v>
      </c>
      <c r="E1748" s="13">
        <f t="shared" si="111"/>
        <v>0</v>
      </c>
      <c r="F1748" s="13" t="str">
        <f t="shared" si="109"/>
        <v>2012-07</v>
      </c>
      <c r="G1748" s="13" t="str">
        <f t="shared" si="110"/>
        <v/>
      </c>
      <c r="H1748" s="13" t="str">
        <f t="shared" si="108"/>
        <v/>
      </c>
    </row>
    <row r="1749" spans="1:8" x14ac:dyDescent="0.25">
      <c r="A1749" s="13">
        <v>113</v>
      </c>
      <c r="B1749" s="13" t="s">
        <v>622</v>
      </c>
      <c r="C1749" s="16">
        <v>41121</v>
      </c>
      <c r="D1749" s="13">
        <v>8000</v>
      </c>
      <c r="E1749" s="13">
        <f t="shared" si="111"/>
        <v>0</v>
      </c>
      <c r="F1749" s="13" t="str">
        <f t="shared" si="109"/>
        <v>2012-07</v>
      </c>
      <c r="G1749" s="13">
        <f t="shared" si="110"/>
        <v>8000</v>
      </c>
      <c r="H1749" s="13" t="str">
        <f t="shared" si="108"/>
        <v/>
      </c>
    </row>
    <row r="1750" spans="1:8" x14ac:dyDescent="0.25">
      <c r="A1750" s="13">
        <v>113</v>
      </c>
      <c r="B1750" s="13" t="s">
        <v>622</v>
      </c>
      <c r="C1750" s="16">
        <v>41123</v>
      </c>
      <c r="D1750" s="13">
        <v>8000</v>
      </c>
      <c r="E1750" s="13">
        <f t="shared" si="111"/>
        <v>0</v>
      </c>
      <c r="F1750" s="13" t="str">
        <f t="shared" si="109"/>
        <v>2012-08</v>
      </c>
      <c r="G1750" s="13" t="str">
        <f t="shared" si="110"/>
        <v/>
      </c>
      <c r="H1750" s="13" t="str">
        <f t="shared" si="108"/>
        <v/>
      </c>
    </row>
    <row r="1751" spans="1:8" x14ac:dyDescent="0.25">
      <c r="A1751" s="13">
        <v>113</v>
      </c>
      <c r="B1751" s="13" t="s">
        <v>622</v>
      </c>
      <c r="C1751" s="16">
        <v>41125</v>
      </c>
      <c r="D1751" s="13">
        <v>8000</v>
      </c>
      <c r="E1751" s="13">
        <f t="shared" si="111"/>
        <v>0</v>
      </c>
      <c r="F1751" s="13" t="str">
        <f t="shared" si="109"/>
        <v>2012-08</v>
      </c>
      <c r="G1751" s="13" t="str">
        <f t="shared" si="110"/>
        <v/>
      </c>
      <c r="H1751" s="13" t="str">
        <f t="shared" si="108"/>
        <v/>
      </c>
    </row>
    <row r="1752" spans="1:8" x14ac:dyDescent="0.25">
      <c r="A1752" s="13">
        <v>113</v>
      </c>
      <c r="B1752" s="13" t="s">
        <v>622</v>
      </c>
      <c r="C1752" s="16">
        <v>41128</v>
      </c>
      <c r="D1752" s="13">
        <v>8000</v>
      </c>
      <c r="E1752" s="13">
        <f t="shared" si="111"/>
        <v>0</v>
      </c>
      <c r="F1752" s="13" t="str">
        <f t="shared" si="109"/>
        <v>2012-08</v>
      </c>
      <c r="G1752" s="13" t="str">
        <f t="shared" si="110"/>
        <v/>
      </c>
      <c r="H1752" s="13" t="str">
        <f t="shared" si="108"/>
        <v/>
      </c>
    </row>
    <row r="1753" spans="1:8" x14ac:dyDescent="0.25">
      <c r="A1753" s="13">
        <v>113</v>
      </c>
      <c r="B1753" s="13" t="s">
        <v>622</v>
      </c>
      <c r="C1753" s="16">
        <v>41130</v>
      </c>
      <c r="D1753" s="13">
        <v>8000</v>
      </c>
      <c r="E1753" s="13">
        <f t="shared" si="111"/>
        <v>0</v>
      </c>
      <c r="F1753" s="13" t="str">
        <f t="shared" si="109"/>
        <v>2012-08</v>
      </c>
      <c r="G1753" s="13" t="str">
        <f t="shared" si="110"/>
        <v/>
      </c>
      <c r="H1753" s="13" t="str">
        <f t="shared" si="108"/>
        <v/>
      </c>
    </row>
    <row r="1754" spans="1:8" x14ac:dyDescent="0.25">
      <c r="A1754" s="13">
        <v>113</v>
      </c>
      <c r="B1754" s="13" t="s">
        <v>622</v>
      </c>
      <c r="C1754" s="16">
        <v>41132</v>
      </c>
      <c r="D1754" s="13">
        <v>8000</v>
      </c>
      <c r="E1754" s="13">
        <f t="shared" si="111"/>
        <v>0</v>
      </c>
      <c r="F1754" s="13" t="str">
        <f t="shared" si="109"/>
        <v>2012-08</v>
      </c>
      <c r="G1754" s="13" t="str">
        <f t="shared" si="110"/>
        <v/>
      </c>
      <c r="H1754" s="13" t="str">
        <f t="shared" si="108"/>
        <v/>
      </c>
    </row>
    <row r="1755" spans="1:8" x14ac:dyDescent="0.25">
      <c r="A1755" s="13">
        <v>113</v>
      </c>
      <c r="B1755" s="13" t="s">
        <v>622</v>
      </c>
      <c r="C1755" s="16">
        <v>41135</v>
      </c>
      <c r="D1755" s="13">
        <v>8000</v>
      </c>
      <c r="E1755" s="13">
        <f t="shared" si="111"/>
        <v>0</v>
      </c>
      <c r="F1755" s="13" t="str">
        <f t="shared" si="109"/>
        <v>2012-08</v>
      </c>
      <c r="G1755" s="13" t="str">
        <f t="shared" si="110"/>
        <v/>
      </c>
      <c r="H1755" s="13" t="str">
        <f t="shared" si="108"/>
        <v/>
      </c>
    </row>
    <row r="1756" spans="1:8" x14ac:dyDescent="0.25">
      <c r="A1756" s="13">
        <v>113</v>
      </c>
      <c r="B1756" s="13" t="s">
        <v>622</v>
      </c>
      <c r="C1756" s="16">
        <v>41137</v>
      </c>
      <c r="D1756" s="13">
        <v>8000</v>
      </c>
      <c r="E1756" s="13">
        <f t="shared" si="111"/>
        <v>0</v>
      </c>
      <c r="F1756" s="13" t="str">
        <f t="shared" si="109"/>
        <v>2012-08</v>
      </c>
      <c r="G1756" s="13" t="str">
        <f t="shared" si="110"/>
        <v/>
      </c>
      <c r="H1756" s="13" t="str">
        <f t="shared" si="108"/>
        <v/>
      </c>
    </row>
    <row r="1757" spans="1:8" x14ac:dyDescent="0.25">
      <c r="A1757" s="13">
        <v>113</v>
      </c>
      <c r="B1757" s="13" t="s">
        <v>622</v>
      </c>
      <c r="C1757" s="16">
        <v>41139</v>
      </c>
      <c r="D1757" s="13">
        <v>9600</v>
      </c>
      <c r="E1757" s="13">
        <f t="shared" si="111"/>
        <v>0</v>
      </c>
      <c r="F1757" s="13" t="str">
        <f t="shared" si="109"/>
        <v>2012-08</v>
      </c>
      <c r="G1757" s="13" t="str">
        <f t="shared" si="110"/>
        <v/>
      </c>
      <c r="H1757" s="13" t="str">
        <f t="shared" si="108"/>
        <v/>
      </c>
    </row>
    <row r="1758" spans="1:8" x14ac:dyDescent="0.25">
      <c r="A1758" s="13">
        <v>113</v>
      </c>
      <c r="B1758" s="13" t="s">
        <v>622</v>
      </c>
      <c r="C1758" s="16">
        <v>41142</v>
      </c>
      <c r="D1758" s="13">
        <v>9600</v>
      </c>
      <c r="E1758" s="13">
        <f t="shared" si="111"/>
        <v>0</v>
      </c>
      <c r="F1758" s="13" t="str">
        <f t="shared" si="109"/>
        <v>2012-08</v>
      </c>
      <c r="G1758" s="13" t="str">
        <f t="shared" si="110"/>
        <v/>
      </c>
      <c r="H1758" s="13" t="str">
        <f t="shared" si="108"/>
        <v/>
      </c>
    </row>
    <row r="1759" spans="1:8" x14ac:dyDescent="0.25">
      <c r="A1759" s="13">
        <v>113</v>
      </c>
      <c r="B1759" s="13" t="s">
        <v>622</v>
      </c>
      <c r="C1759" s="16">
        <v>41144</v>
      </c>
      <c r="D1759" s="13">
        <v>9600</v>
      </c>
      <c r="E1759" s="13">
        <f t="shared" si="111"/>
        <v>0</v>
      </c>
      <c r="F1759" s="13" t="str">
        <f t="shared" si="109"/>
        <v>2012-08</v>
      </c>
      <c r="G1759" s="13" t="str">
        <f t="shared" si="110"/>
        <v/>
      </c>
      <c r="H1759" s="13" t="str">
        <f t="shared" si="108"/>
        <v/>
      </c>
    </row>
    <row r="1760" spans="1:8" x14ac:dyDescent="0.25">
      <c r="A1760" s="13">
        <v>113</v>
      </c>
      <c r="B1760" s="13" t="s">
        <v>622</v>
      </c>
      <c r="C1760" s="16">
        <v>41146</v>
      </c>
      <c r="D1760" s="13">
        <v>9600</v>
      </c>
      <c r="E1760" s="13">
        <f t="shared" si="111"/>
        <v>0</v>
      </c>
      <c r="F1760" s="13" t="str">
        <f t="shared" si="109"/>
        <v>2012-08</v>
      </c>
      <c r="G1760" s="13" t="str">
        <f t="shared" si="110"/>
        <v/>
      </c>
      <c r="H1760" s="13" t="str">
        <f t="shared" si="108"/>
        <v/>
      </c>
    </row>
    <row r="1761" spans="1:8" x14ac:dyDescent="0.25">
      <c r="A1761" s="13">
        <v>113</v>
      </c>
      <c r="B1761" s="13" t="s">
        <v>622</v>
      </c>
      <c r="C1761" s="16">
        <v>41149</v>
      </c>
      <c r="D1761" s="13">
        <v>9600</v>
      </c>
      <c r="E1761" s="13">
        <f t="shared" si="111"/>
        <v>0</v>
      </c>
      <c r="F1761" s="13" t="str">
        <f t="shared" si="109"/>
        <v>2012-08</v>
      </c>
      <c r="G1761" s="13" t="str">
        <f t="shared" si="110"/>
        <v/>
      </c>
      <c r="H1761" s="13" t="str">
        <f t="shared" si="108"/>
        <v/>
      </c>
    </row>
    <row r="1762" spans="1:8" x14ac:dyDescent="0.25">
      <c r="A1762" s="13">
        <v>113</v>
      </c>
      <c r="B1762" s="13" t="s">
        <v>622</v>
      </c>
      <c r="C1762" s="16">
        <v>41151</v>
      </c>
      <c r="D1762" s="13">
        <v>9600</v>
      </c>
      <c r="E1762" s="13">
        <f t="shared" si="111"/>
        <v>0</v>
      </c>
      <c r="F1762" s="13" t="str">
        <f t="shared" si="109"/>
        <v>2012-08</v>
      </c>
      <c r="G1762" s="13">
        <f t="shared" si="110"/>
        <v>8738.461538461539</v>
      </c>
      <c r="H1762" s="13" t="str">
        <f t="shared" si="108"/>
        <v/>
      </c>
    </row>
    <row r="1763" spans="1:8" x14ac:dyDescent="0.25">
      <c r="A1763" s="13">
        <v>113</v>
      </c>
      <c r="B1763" s="13" t="s">
        <v>622</v>
      </c>
      <c r="C1763" s="16">
        <v>41153</v>
      </c>
      <c r="D1763" s="13">
        <v>9600</v>
      </c>
      <c r="E1763" s="13">
        <f t="shared" si="111"/>
        <v>0</v>
      </c>
      <c r="F1763" s="13" t="str">
        <f t="shared" si="109"/>
        <v>2012-09</v>
      </c>
      <c r="G1763" s="13" t="str">
        <f t="shared" si="110"/>
        <v/>
      </c>
      <c r="H1763" s="13" t="str">
        <f t="shared" si="108"/>
        <v/>
      </c>
    </row>
    <row r="1764" spans="1:8" x14ac:dyDescent="0.25">
      <c r="A1764" s="13">
        <v>113</v>
      </c>
      <c r="B1764" s="13" t="s">
        <v>622</v>
      </c>
      <c r="C1764" s="16">
        <v>41156</v>
      </c>
      <c r="D1764" s="13">
        <v>9600</v>
      </c>
      <c r="E1764" s="13">
        <f t="shared" si="111"/>
        <v>0</v>
      </c>
      <c r="F1764" s="13" t="str">
        <f t="shared" si="109"/>
        <v>2012-09</v>
      </c>
      <c r="G1764" s="13" t="str">
        <f t="shared" si="110"/>
        <v/>
      </c>
      <c r="H1764" s="13" t="str">
        <f t="shared" si="108"/>
        <v/>
      </c>
    </row>
    <row r="1765" spans="1:8" x14ac:dyDescent="0.25">
      <c r="A1765" s="13">
        <v>113</v>
      </c>
      <c r="B1765" s="13" t="s">
        <v>622</v>
      </c>
      <c r="C1765" s="16">
        <v>41158</v>
      </c>
      <c r="D1765" s="13">
        <v>9600</v>
      </c>
      <c r="E1765" s="13">
        <f t="shared" si="111"/>
        <v>1</v>
      </c>
      <c r="F1765" s="13" t="str">
        <f t="shared" si="109"/>
        <v>2012-09</v>
      </c>
      <c r="G1765" s="13">
        <f t="shared" si="110"/>
        <v>9600</v>
      </c>
      <c r="H1765" s="13" t="str">
        <f t="shared" si="108"/>
        <v/>
      </c>
    </row>
    <row r="1766" spans="1:8" x14ac:dyDescent="0.25">
      <c r="A1766" s="13">
        <v>113</v>
      </c>
      <c r="B1766" s="13" t="s">
        <v>623</v>
      </c>
      <c r="C1766" s="16">
        <v>41165</v>
      </c>
      <c r="D1766" s="13">
        <v>10</v>
      </c>
      <c r="E1766" s="13">
        <f t="shared" si="111"/>
        <v>0</v>
      </c>
      <c r="F1766" s="13" t="str">
        <f t="shared" si="109"/>
        <v>2012-09</v>
      </c>
      <c r="G1766" s="13" t="str">
        <f t="shared" si="110"/>
        <v/>
      </c>
      <c r="H1766" s="13">
        <f t="shared" si="108"/>
        <v>10</v>
      </c>
    </row>
    <row r="1767" spans="1:8" x14ac:dyDescent="0.25">
      <c r="A1767" s="13">
        <v>113</v>
      </c>
      <c r="B1767" s="13" t="s">
        <v>623</v>
      </c>
      <c r="C1767" s="16">
        <v>41193</v>
      </c>
      <c r="D1767" s="13">
        <v>10</v>
      </c>
      <c r="E1767" s="13">
        <f t="shared" si="111"/>
        <v>0</v>
      </c>
      <c r="F1767" s="13" t="str">
        <f t="shared" si="109"/>
        <v>2012-10</v>
      </c>
      <c r="G1767" s="13" t="str">
        <f t="shared" si="110"/>
        <v/>
      </c>
      <c r="H1767" s="13">
        <f t="shared" si="108"/>
        <v>10</v>
      </c>
    </row>
    <row r="1768" spans="1:8" x14ac:dyDescent="0.25">
      <c r="A1768" s="13">
        <v>113</v>
      </c>
      <c r="B1768" s="13" t="s">
        <v>623</v>
      </c>
      <c r="C1768" s="16">
        <v>41228</v>
      </c>
      <c r="D1768" s="13">
        <v>10</v>
      </c>
      <c r="E1768" s="13">
        <f t="shared" si="111"/>
        <v>0</v>
      </c>
      <c r="F1768" s="13" t="str">
        <f t="shared" si="109"/>
        <v>2012-11</v>
      </c>
      <c r="G1768" s="13" t="str">
        <f t="shared" si="110"/>
        <v/>
      </c>
      <c r="H1768" s="13">
        <f t="shared" si="108"/>
        <v>10</v>
      </c>
    </row>
    <row r="1769" spans="1:8" x14ac:dyDescent="0.25">
      <c r="A1769" s="13">
        <v>114</v>
      </c>
      <c r="B1769" s="13" t="s">
        <v>622</v>
      </c>
      <c r="C1769" s="16">
        <v>41093</v>
      </c>
      <c r="D1769" s="13">
        <v>3700</v>
      </c>
      <c r="E1769" s="13">
        <f t="shared" si="111"/>
        <v>0</v>
      </c>
      <c r="F1769" s="13" t="str">
        <f t="shared" si="109"/>
        <v>2012-07</v>
      </c>
      <c r="G1769" s="13" t="str">
        <f t="shared" si="110"/>
        <v/>
      </c>
      <c r="H1769" s="13" t="str">
        <f t="shared" si="108"/>
        <v/>
      </c>
    </row>
    <row r="1770" spans="1:8" x14ac:dyDescent="0.25">
      <c r="A1770" s="13">
        <v>114</v>
      </c>
      <c r="B1770" s="13" t="s">
        <v>622</v>
      </c>
      <c r="C1770" s="16">
        <v>41095</v>
      </c>
      <c r="D1770" s="13">
        <v>3700</v>
      </c>
      <c r="E1770" s="13">
        <f t="shared" si="111"/>
        <v>0</v>
      </c>
      <c r="F1770" s="13" t="str">
        <f t="shared" si="109"/>
        <v>2012-07</v>
      </c>
      <c r="G1770" s="13" t="str">
        <f t="shared" si="110"/>
        <v/>
      </c>
      <c r="H1770" s="13" t="str">
        <f t="shared" si="108"/>
        <v/>
      </c>
    </row>
    <row r="1771" spans="1:8" x14ac:dyDescent="0.25">
      <c r="A1771" s="13">
        <v>114</v>
      </c>
      <c r="B1771" s="13" t="s">
        <v>622</v>
      </c>
      <c r="C1771" s="16">
        <v>41097</v>
      </c>
      <c r="D1771" s="13">
        <v>3700</v>
      </c>
      <c r="E1771" s="13">
        <f t="shared" si="111"/>
        <v>0</v>
      </c>
      <c r="F1771" s="13" t="str">
        <f t="shared" si="109"/>
        <v>2012-07</v>
      </c>
      <c r="G1771" s="13" t="str">
        <f t="shared" si="110"/>
        <v/>
      </c>
      <c r="H1771" s="13" t="str">
        <f t="shared" si="108"/>
        <v/>
      </c>
    </row>
    <row r="1772" spans="1:8" x14ac:dyDescent="0.25">
      <c r="A1772" s="13">
        <v>114</v>
      </c>
      <c r="B1772" s="13" t="s">
        <v>622</v>
      </c>
      <c r="C1772" s="16">
        <v>41100</v>
      </c>
      <c r="D1772" s="13">
        <v>3700</v>
      </c>
      <c r="E1772" s="13">
        <f t="shared" si="111"/>
        <v>0</v>
      </c>
      <c r="F1772" s="13" t="str">
        <f t="shared" si="109"/>
        <v>2012-07</v>
      </c>
      <c r="G1772" s="13" t="str">
        <f t="shared" si="110"/>
        <v/>
      </c>
      <c r="H1772" s="13" t="str">
        <f t="shared" si="108"/>
        <v/>
      </c>
    </row>
    <row r="1773" spans="1:8" x14ac:dyDescent="0.25">
      <c r="A1773" s="13">
        <v>114</v>
      </c>
      <c r="B1773" s="13" t="s">
        <v>622</v>
      </c>
      <c r="C1773" s="16">
        <v>41102</v>
      </c>
      <c r="D1773" s="13">
        <v>3700</v>
      </c>
      <c r="E1773" s="13">
        <f t="shared" si="111"/>
        <v>0</v>
      </c>
      <c r="F1773" s="13" t="str">
        <f t="shared" si="109"/>
        <v>2012-07</v>
      </c>
      <c r="G1773" s="13" t="str">
        <f t="shared" si="110"/>
        <v/>
      </c>
      <c r="H1773" s="13" t="str">
        <f t="shared" si="108"/>
        <v/>
      </c>
    </row>
    <row r="1774" spans="1:8" x14ac:dyDescent="0.25">
      <c r="A1774" s="13">
        <v>114</v>
      </c>
      <c r="B1774" s="13" t="s">
        <v>622</v>
      </c>
      <c r="C1774" s="16">
        <v>41104</v>
      </c>
      <c r="D1774" s="13">
        <v>3700</v>
      </c>
      <c r="E1774" s="13">
        <f t="shared" si="111"/>
        <v>0</v>
      </c>
      <c r="F1774" s="13" t="str">
        <f t="shared" si="109"/>
        <v>2012-07</v>
      </c>
      <c r="G1774" s="13" t="str">
        <f t="shared" si="110"/>
        <v/>
      </c>
      <c r="H1774" s="13" t="str">
        <f t="shared" si="108"/>
        <v/>
      </c>
    </row>
    <row r="1775" spans="1:8" x14ac:dyDescent="0.25">
      <c r="A1775" s="13">
        <v>114</v>
      </c>
      <c r="B1775" s="13" t="s">
        <v>622</v>
      </c>
      <c r="C1775" s="16">
        <v>41107</v>
      </c>
      <c r="D1775" s="13">
        <v>3700</v>
      </c>
      <c r="E1775" s="13">
        <f t="shared" si="111"/>
        <v>0</v>
      </c>
      <c r="F1775" s="13" t="str">
        <f t="shared" si="109"/>
        <v>2012-07</v>
      </c>
      <c r="G1775" s="13" t="str">
        <f t="shared" si="110"/>
        <v/>
      </c>
      <c r="H1775" s="13" t="str">
        <f t="shared" si="108"/>
        <v/>
      </c>
    </row>
    <row r="1776" spans="1:8" x14ac:dyDescent="0.25">
      <c r="A1776" s="13">
        <v>114</v>
      </c>
      <c r="B1776" s="13" t="s">
        <v>622</v>
      </c>
      <c r="C1776" s="16">
        <v>41109</v>
      </c>
      <c r="D1776" s="13">
        <v>3700</v>
      </c>
      <c r="E1776" s="13">
        <f t="shared" si="111"/>
        <v>0</v>
      </c>
      <c r="F1776" s="13" t="str">
        <f t="shared" si="109"/>
        <v>2012-07</v>
      </c>
      <c r="G1776" s="13" t="str">
        <f t="shared" si="110"/>
        <v/>
      </c>
      <c r="H1776" s="13" t="str">
        <f t="shared" si="108"/>
        <v/>
      </c>
    </row>
    <row r="1777" spans="1:8" x14ac:dyDescent="0.25">
      <c r="A1777" s="13">
        <v>114</v>
      </c>
      <c r="B1777" s="13" t="s">
        <v>622</v>
      </c>
      <c r="C1777" s="16">
        <v>41111</v>
      </c>
      <c r="D1777" s="13">
        <v>3700</v>
      </c>
      <c r="E1777" s="13">
        <f t="shared" si="111"/>
        <v>0</v>
      </c>
      <c r="F1777" s="13" t="str">
        <f t="shared" si="109"/>
        <v>2012-07</v>
      </c>
      <c r="G1777" s="13" t="str">
        <f t="shared" si="110"/>
        <v/>
      </c>
      <c r="H1777" s="13" t="str">
        <f t="shared" si="108"/>
        <v/>
      </c>
    </row>
    <row r="1778" spans="1:8" x14ac:dyDescent="0.25">
      <c r="A1778" s="13">
        <v>114</v>
      </c>
      <c r="B1778" s="13" t="s">
        <v>622</v>
      </c>
      <c r="C1778" s="16">
        <v>41114</v>
      </c>
      <c r="D1778" s="13">
        <v>3700</v>
      </c>
      <c r="E1778" s="13">
        <f t="shared" si="111"/>
        <v>0</v>
      </c>
      <c r="F1778" s="13" t="str">
        <f t="shared" si="109"/>
        <v>2012-07</v>
      </c>
      <c r="G1778" s="13" t="str">
        <f t="shared" si="110"/>
        <v/>
      </c>
      <c r="H1778" s="13" t="str">
        <f t="shared" si="108"/>
        <v/>
      </c>
    </row>
    <row r="1779" spans="1:8" x14ac:dyDescent="0.25">
      <c r="A1779" s="13">
        <v>114</v>
      </c>
      <c r="B1779" s="13" t="s">
        <v>622</v>
      </c>
      <c r="C1779" s="16">
        <v>41116</v>
      </c>
      <c r="D1779" s="13">
        <v>3700</v>
      </c>
      <c r="E1779" s="13">
        <f t="shared" si="111"/>
        <v>0</v>
      </c>
      <c r="F1779" s="13" t="str">
        <f t="shared" si="109"/>
        <v>2012-07</v>
      </c>
      <c r="G1779" s="13" t="str">
        <f t="shared" si="110"/>
        <v/>
      </c>
      <c r="H1779" s="13" t="str">
        <f t="shared" si="108"/>
        <v/>
      </c>
    </row>
    <row r="1780" spans="1:8" x14ac:dyDescent="0.25">
      <c r="A1780" s="13">
        <v>114</v>
      </c>
      <c r="B1780" s="13" t="s">
        <v>622</v>
      </c>
      <c r="C1780" s="16">
        <v>41118</v>
      </c>
      <c r="D1780" s="13">
        <v>3700</v>
      </c>
      <c r="E1780" s="13">
        <f t="shared" si="111"/>
        <v>0</v>
      </c>
      <c r="F1780" s="13" t="str">
        <f t="shared" si="109"/>
        <v>2012-07</v>
      </c>
      <c r="G1780" s="13" t="str">
        <f t="shared" si="110"/>
        <v/>
      </c>
      <c r="H1780" s="13" t="str">
        <f t="shared" si="108"/>
        <v/>
      </c>
    </row>
    <row r="1781" spans="1:8" x14ac:dyDescent="0.25">
      <c r="A1781" s="13">
        <v>114</v>
      </c>
      <c r="B1781" s="13" t="s">
        <v>622</v>
      </c>
      <c r="C1781" s="16">
        <v>41121</v>
      </c>
      <c r="D1781" s="13">
        <v>3700</v>
      </c>
      <c r="E1781" s="13">
        <f t="shared" si="111"/>
        <v>0</v>
      </c>
      <c r="F1781" s="13" t="str">
        <f t="shared" si="109"/>
        <v>2012-07</v>
      </c>
      <c r="G1781" s="13">
        <f t="shared" si="110"/>
        <v>3700</v>
      </c>
      <c r="H1781" s="13" t="str">
        <f t="shared" si="108"/>
        <v/>
      </c>
    </row>
    <row r="1782" spans="1:8" x14ac:dyDescent="0.25">
      <c r="A1782" s="13">
        <v>114</v>
      </c>
      <c r="B1782" s="13" t="s">
        <v>622</v>
      </c>
      <c r="C1782" s="16">
        <v>41123</v>
      </c>
      <c r="D1782" s="13">
        <v>3700</v>
      </c>
      <c r="E1782" s="13">
        <f t="shared" si="111"/>
        <v>0</v>
      </c>
      <c r="F1782" s="13" t="str">
        <f t="shared" si="109"/>
        <v>2012-08</v>
      </c>
      <c r="G1782" s="13" t="str">
        <f t="shared" si="110"/>
        <v/>
      </c>
      <c r="H1782" s="13" t="str">
        <f t="shared" si="108"/>
        <v/>
      </c>
    </row>
    <row r="1783" spans="1:8" x14ac:dyDescent="0.25">
      <c r="A1783" s="13">
        <v>114</v>
      </c>
      <c r="B1783" s="13" t="s">
        <v>622</v>
      </c>
      <c r="C1783" s="16">
        <v>41125</v>
      </c>
      <c r="D1783" s="13">
        <v>3700</v>
      </c>
      <c r="E1783" s="13">
        <f t="shared" si="111"/>
        <v>0</v>
      </c>
      <c r="F1783" s="13" t="str">
        <f t="shared" si="109"/>
        <v>2012-08</v>
      </c>
      <c r="G1783" s="13" t="str">
        <f t="shared" si="110"/>
        <v/>
      </c>
      <c r="H1783" s="13" t="str">
        <f t="shared" si="108"/>
        <v/>
      </c>
    </row>
    <row r="1784" spans="1:8" x14ac:dyDescent="0.25">
      <c r="A1784" s="13">
        <v>114</v>
      </c>
      <c r="B1784" s="13" t="s">
        <v>622</v>
      </c>
      <c r="C1784" s="16">
        <v>41128</v>
      </c>
      <c r="D1784" s="13">
        <v>3700</v>
      </c>
      <c r="E1784" s="13">
        <f t="shared" si="111"/>
        <v>0</v>
      </c>
      <c r="F1784" s="13" t="str">
        <f t="shared" si="109"/>
        <v>2012-08</v>
      </c>
      <c r="G1784" s="13" t="str">
        <f t="shared" si="110"/>
        <v/>
      </c>
      <c r="H1784" s="13" t="str">
        <f t="shared" si="108"/>
        <v/>
      </c>
    </row>
    <row r="1785" spans="1:8" x14ac:dyDescent="0.25">
      <c r="A1785" s="13">
        <v>114</v>
      </c>
      <c r="B1785" s="13" t="s">
        <v>622</v>
      </c>
      <c r="C1785" s="16">
        <v>41130</v>
      </c>
      <c r="D1785" s="13">
        <v>3700</v>
      </c>
      <c r="E1785" s="13">
        <f t="shared" si="111"/>
        <v>0</v>
      </c>
      <c r="F1785" s="13" t="str">
        <f t="shared" si="109"/>
        <v>2012-08</v>
      </c>
      <c r="G1785" s="13" t="str">
        <f t="shared" si="110"/>
        <v/>
      </c>
      <c r="H1785" s="13" t="str">
        <f t="shared" si="108"/>
        <v/>
      </c>
    </row>
    <row r="1786" spans="1:8" x14ac:dyDescent="0.25">
      <c r="A1786" s="13">
        <v>114</v>
      </c>
      <c r="B1786" s="13" t="s">
        <v>622</v>
      </c>
      <c r="C1786" s="16">
        <v>41132</v>
      </c>
      <c r="D1786" s="13">
        <v>3700</v>
      </c>
      <c r="E1786" s="13">
        <f t="shared" si="111"/>
        <v>0</v>
      </c>
      <c r="F1786" s="13" t="str">
        <f t="shared" si="109"/>
        <v>2012-08</v>
      </c>
      <c r="G1786" s="13" t="str">
        <f t="shared" si="110"/>
        <v/>
      </c>
      <c r="H1786" s="13" t="str">
        <f t="shared" si="108"/>
        <v/>
      </c>
    </row>
    <row r="1787" spans="1:8" x14ac:dyDescent="0.25">
      <c r="A1787" s="13">
        <v>114</v>
      </c>
      <c r="B1787" s="13" t="s">
        <v>622</v>
      </c>
      <c r="C1787" s="16">
        <v>41135</v>
      </c>
      <c r="D1787" s="13">
        <v>3700</v>
      </c>
      <c r="E1787" s="13">
        <f t="shared" si="111"/>
        <v>0</v>
      </c>
      <c r="F1787" s="13" t="str">
        <f t="shared" si="109"/>
        <v>2012-08</v>
      </c>
      <c r="G1787" s="13" t="str">
        <f t="shared" si="110"/>
        <v/>
      </c>
      <c r="H1787" s="13" t="str">
        <f t="shared" si="108"/>
        <v/>
      </c>
    </row>
    <row r="1788" spans="1:8" x14ac:dyDescent="0.25">
      <c r="A1788" s="13">
        <v>114</v>
      </c>
      <c r="B1788" s="13" t="s">
        <v>622</v>
      </c>
      <c r="C1788" s="16">
        <v>41139</v>
      </c>
      <c r="D1788" s="13">
        <v>3700</v>
      </c>
      <c r="E1788" s="13">
        <f t="shared" si="111"/>
        <v>0</v>
      </c>
      <c r="F1788" s="13" t="str">
        <f t="shared" si="109"/>
        <v>2012-08</v>
      </c>
      <c r="G1788" s="13" t="str">
        <f t="shared" si="110"/>
        <v/>
      </c>
      <c r="H1788" s="13" t="str">
        <f t="shared" si="108"/>
        <v/>
      </c>
    </row>
    <row r="1789" spans="1:8" x14ac:dyDescent="0.25">
      <c r="A1789" s="13">
        <v>114</v>
      </c>
      <c r="B1789" s="13" t="s">
        <v>622</v>
      </c>
      <c r="C1789" s="16">
        <v>41142</v>
      </c>
      <c r="D1789" s="13">
        <v>3700</v>
      </c>
      <c r="E1789" s="13">
        <f t="shared" si="111"/>
        <v>0</v>
      </c>
      <c r="F1789" s="13" t="str">
        <f t="shared" si="109"/>
        <v>2012-08</v>
      </c>
      <c r="G1789" s="13" t="str">
        <f t="shared" si="110"/>
        <v/>
      </c>
      <c r="H1789" s="13" t="str">
        <f t="shared" si="108"/>
        <v/>
      </c>
    </row>
    <row r="1790" spans="1:8" x14ac:dyDescent="0.25">
      <c r="A1790" s="13">
        <v>114</v>
      </c>
      <c r="B1790" s="13" t="s">
        <v>622</v>
      </c>
      <c r="C1790" s="16">
        <v>41144</v>
      </c>
      <c r="D1790" s="13">
        <v>5600</v>
      </c>
      <c r="E1790" s="13">
        <f t="shared" si="111"/>
        <v>0</v>
      </c>
      <c r="F1790" s="13" t="str">
        <f t="shared" si="109"/>
        <v>2012-08</v>
      </c>
      <c r="G1790" s="13" t="str">
        <f t="shared" si="110"/>
        <v/>
      </c>
      <c r="H1790" s="13" t="str">
        <f t="shared" si="108"/>
        <v/>
      </c>
    </row>
    <row r="1791" spans="1:8" x14ac:dyDescent="0.25">
      <c r="A1791" s="13">
        <v>114</v>
      </c>
      <c r="B1791" s="13" t="s">
        <v>622</v>
      </c>
      <c r="C1791" s="16">
        <v>41146</v>
      </c>
      <c r="D1791" s="13">
        <v>5600</v>
      </c>
      <c r="E1791" s="13">
        <f t="shared" si="111"/>
        <v>0</v>
      </c>
      <c r="F1791" s="13" t="str">
        <f t="shared" si="109"/>
        <v>2012-08</v>
      </c>
      <c r="G1791" s="13" t="str">
        <f t="shared" si="110"/>
        <v/>
      </c>
      <c r="H1791" s="13" t="str">
        <f t="shared" si="108"/>
        <v/>
      </c>
    </row>
    <row r="1792" spans="1:8" x14ac:dyDescent="0.25">
      <c r="A1792" s="13">
        <v>114</v>
      </c>
      <c r="B1792" s="13" t="s">
        <v>622</v>
      </c>
      <c r="C1792" s="16">
        <v>41151</v>
      </c>
      <c r="D1792" s="13">
        <v>5600</v>
      </c>
      <c r="E1792" s="13">
        <f t="shared" si="111"/>
        <v>0</v>
      </c>
      <c r="F1792" s="13" t="str">
        <f t="shared" si="109"/>
        <v>2012-08</v>
      </c>
      <c r="G1792" s="13">
        <f t="shared" si="110"/>
        <v>4218.181818181818</v>
      </c>
      <c r="H1792" s="13" t="str">
        <f t="shared" si="108"/>
        <v/>
      </c>
    </row>
    <row r="1793" spans="1:8" x14ac:dyDescent="0.25">
      <c r="A1793" s="13">
        <v>114</v>
      </c>
      <c r="B1793" s="13" t="s">
        <v>622</v>
      </c>
      <c r="C1793" s="16">
        <v>41153</v>
      </c>
      <c r="D1793" s="13">
        <v>5600</v>
      </c>
      <c r="E1793" s="13">
        <f t="shared" si="111"/>
        <v>0</v>
      </c>
      <c r="F1793" s="13" t="str">
        <f t="shared" si="109"/>
        <v>2012-09</v>
      </c>
      <c r="G1793" s="13" t="str">
        <f t="shared" si="110"/>
        <v/>
      </c>
      <c r="H1793" s="13" t="str">
        <f t="shared" si="108"/>
        <v/>
      </c>
    </row>
    <row r="1794" spans="1:8" x14ac:dyDescent="0.25">
      <c r="A1794" s="13">
        <v>114</v>
      </c>
      <c r="B1794" s="13" t="s">
        <v>622</v>
      </c>
      <c r="C1794" s="16">
        <v>41156</v>
      </c>
      <c r="D1794" s="13">
        <v>5600</v>
      </c>
      <c r="E1794" s="13">
        <f t="shared" si="111"/>
        <v>0</v>
      </c>
      <c r="F1794" s="13" t="str">
        <f t="shared" si="109"/>
        <v>2012-09</v>
      </c>
      <c r="G1794" s="13" t="str">
        <f t="shared" si="110"/>
        <v/>
      </c>
      <c r="H1794" s="13" t="str">
        <f t="shared" ref="H1794:H1857" si="112">IF(AND(B1794="Med B", F1794&gt;=VLOOKUP(A1794, A:F, 6, FALSE)), D1794, "")</f>
        <v/>
      </c>
    </row>
    <row r="1795" spans="1:8" x14ac:dyDescent="0.25">
      <c r="A1795" s="13">
        <v>114</v>
      </c>
      <c r="B1795" s="13" t="s">
        <v>622</v>
      </c>
      <c r="C1795" s="16">
        <v>41158</v>
      </c>
      <c r="D1795" s="13">
        <v>5600</v>
      </c>
      <c r="E1795" s="13">
        <f t="shared" si="111"/>
        <v>1</v>
      </c>
      <c r="F1795" s="13" t="str">
        <f t="shared" ref="F1795:F1858" si="113">TEXT(C1795, "yyyy-mm")</f>
        <v>2012-09</v>
      </c>
      <c r="G1795" s="13">
        <f t="shared" ref="G1795:G1858" si="114">IF(AND(
    B1795="Med A",
    C1795=_xlfn.MAXIFS(C:C, A:A, A1795, B:B, "Med A", F:F, F1795),
    SUMIFS(E:E, A:A, A1795) &gt; 0
  ),
  AVERAGEIFS(D:D, A:A, A1795, B:B, "Med A", F:F, F1795, C:C, "&gt;=" &amp; EOMONTH(C1795, -1) + 1, C:C, "&lt;=" &amp; C1795),
  "")</f>
        <v>5600</v>
      </c>
      <c r="H1795" s="13" t="str">
        <f t="shared" si="112"/>
        <v/>
      </c>
    </row>
    <row r="1796" spans="1:8" x14ac:dyDescent="0.25">
      <c r="A1796" s="13">
        <v>114</v>
      </c>
      <c r="B1796" s="13" t="s">
        <v>623</v>
      </c>
      <c r="C1796" s="16">
        <v>41166</v>
      </c>
      <c r="D1796" s="13">
        <v>8</v>
      </c>
      <c r="E1796" s="13">
        <f t="shared" ref="E1796:E1859" si="115">IF(AND(B1796="Med A", B1797="Med B", A1796=A1797), 1, IF(AND(B1796="Med B", B1797="Med A", A1796=A1797), 1, 0))</f>
        <v>0</v>
      </c>
      <c r="F1796" s="13" t="str">
        <f t="shared" si="113"/>
        <v>2012-09</v>
      </c>
      <c r="G1796" s="13" t="str">
        <f t="shared" si="114"/>
        <v/>
      </c>
      <c r="H1796" s="13">
        <f t="shared" si="112"/>
        <v>8</v>
      </c>
    </row>
    <row r="1797" spans="1:8" x14ac:dyDescent="0.25">
      <c r="A1797" s="13">
        <v>114</v>
      </c>
      <c r="B1797" s="13" t="s">
        <v>623</v>
      </c>
      <c r="C1797" s="16">
        <v>41193</v>
      </c>
      <c r="D1797" s="13">
        <v>8</v>
      </c>
      <c r="E1797" s="13">
        <f t="shared" si="115"/>
        <v>0</v>
      </c>
      <c r="F1797" s="13" t="str">
        <f t="shared" si="113"/>
        <v>2012-10</v>
      </c>
      <c r="G1797" s="13" t="str">
        <f t="shared" si="114"/>
        <v/>
      </c>
      <c r="H1797" s="13">
        <f t="shared" si="112"/>
        <v>8</v>
      </c>
    </row>
    <row r="1798" spans="1:8" x14ac:dyDescent="0.25">
      <c r="A1798" s="13">
        <v>114</v>
      </c>
      <c r="B1798" s="13" t="s">
        <v>623</v>
      </c>
      <c r="C1798" s="16">
        <v>41228</v>
      </c>
      <c r="D1798" s="13">
        <v>8</v>
      </c>
      <c r="E1798" s="13">
        <f t="shared" si="115"/>
        <v>0</v>
      </c>
      <c r="F1798" s="13" t="str">
        <f t="shared" si="113"/>
        <v>2012-11</v>
      </c>
      <c r="G1798" s="13" t="str">
        <f t="shared" si="114"/>
        <v/>
      </c>
      <c r="H1798" s="13">
        <f t="shared" si="112"/>
        <v>8</v>
      </c>
    </row>
    <row r="1799" spans="1:8" x14ac:dyDescent="0.25">
      <c r="A1799" s="13">
        <v>115</v>
      </c>
      <c r="B1799" s="13" t="s">
        <v>622</v>
      </c>
      <c r="C1799" s="16">
        <v>41092</v>
      </c>
      <c r="D1799" s="13">
        <v>5800</v>
      </c>
      <c r="E1799" s="13">
        <f t="shared" si="115"/>
        <v>0</v>
      </c>
      <c r="F1799" s="13" t="str">
        <f t="shared" si="113"/>
        <v>2012-07</v>
      </c>
      <c r="G1799" s="13" t="str">
        <f t="shared" si="114"/>
        <v/>
      </c>
      <c r="H1799" s="13" t="str">
        <f t="shared" si="112"/>
        <v/>
      </c>
    </row>
    <row r="1800" spans="1:8" x14ac:dyDescent="0.25">
      <c r="A1800" s="13">
        <v>115</v>
      </c>
      <c r="B1800" s="13" t="s">
        <v>622</v>
      </c>
      <c r="C1800" s="16">
        <v>41094</v>
      </c>
      <c r="D1800" s="13">
        <v>5800</v>
      </c>
      <c r="E1800" s="13">
        <f t="shared" si="115"/>
        <v>0</v>
      </c>
      <c r="F1800" s="13" t="str">
        <f t="shared" si="113"/>
        <v>2012-07</v>
      </c>
      <c r="G1800" s="13" t="str">
        <f t="shared" si="114"/>
        <v/>
      </c>
      <c r="H1800" s="13" t="str">
        <f t="shared" si="112"/>
        <v/>
      </c>
    </row>
    <row r="1801" spans="1:8" x14ac:dyDescent="0.25">
      <c r="A1801" s="13">
        <v>115</v>
      </c>
      <c r="B1801" s="13" t="s">
        <v>622</v>
      </c>
      <c r="C1801" s="16">
        <v>41096</v>
      </c>
      <c r="D1801" s="13">
        <v>5800</v>
      </c>
      <c r="E1801" s="13">
        <f t="shared" si="115"/>
        <v>0</v>
      </c>
      <c r="F1801" s="13" t="str">
        <f t="shared" si="113"/>
        <v>2012-07</v>
      </c>
      <c r="G1801" s="13" t="str">
        <f t="shared" si="114"/>
        <v/>
      </c>
      <c r="H1801" s="13" t="str">
        <f t="shared" si="112"/>
        <v/>
      </c>
    </row>
    <row r="1802" spans="1:8" x14ac:dyDescent="0.25">
      <c r="A1802" s="13">
        <v>115</v>
      </c>
      <c r="B1802" s="13" t="s">
        <v>622</v>
      </c>
      <c r="C1802" s="16">
        <v>41099</v>
      </c>
      <c r="D1802" s="13">
        <v>5800</v>
      </c>
      <c r="E1802" s="13">
        <f t="shared" si="115"/>
        <v>0</v>
      </c>
      <c r="F1802" s="13" t="str">
        <f t="shared" si="113"/>
        <v>2012-07</v>
      </c>
      <c r="G1802" s="13" t="str">
        <f t="shared" si="114"/>
        <v/>
      </c>
      <c r="H1802" s="13" t="str">
        <f t="shared" si="112"/>
        <v/>
      </c>
    </row>
    <row r="1803" spans="1:8" x14ac:dyDescent="0.25">
      <c r="A1803" s="13">
        <v>115</v>
      </c>
      <c r="B1803" s="13" t="s">
        <v>622</v>
      </c>
      <c r="C1803" s="16">
        <v>41101</v>
      </c>
      <c r="D1803" s="13">
        <v>5800</v>
      </c>
      <c r="E1803" s="13">
        <f t="shared" si="115"/>
        <v>0</v>
      </c>
      <c r="F1803" s="13" t="str">
        <f t="shared" si="113"/>
        <v>2012-07</v>
      </c>
      <c r="G1803" s="13" t="str">
        <f t="shared" si="114"/>
        <v/>
      </c>
      <c r="H1803" s="13" t="str">
        <f t="shared" si="112"/>
        <v/>
      </c>
    </row>
    <row r="1804" spans="1:8" x14ac:dyDescent="0.25">
      <c r="A1804" s="13">
        <v>115</v>
      </c>
      <c r="B1804" s="13" t="s">
        <v>622</v>
      </c>
      <c r="C1804" s="16">
        <v>41103</v>
      </c>
      <c r="D1804" s="13">
        <v>5800</v>
      </c>
      <c r="E1804" s="13">
        <f t="shared" si="115"/>
        <v>0</v>
      </c>
      <c r="F1804" s="13" t="str">
        <f t="shared" si="113"/>
        <v>2012-07</v>
      </c>
      <c r="G1804" s="13" t="str">
        <f t="shared" si="114"/>
        <v/>
      </c>
      <c r="H1804" s="13" t="str">
        <f t="shared" si="112"/>
        <v/>
      </c>
    </row>
    <row r="1805" spans="1:8" x14ac:dyDescent="0.25">
      <c r="A1805" s="13">
        <v>116</v>
      </c>
      <c r="B1805" s="13" t="s">
        <v>622</v>
      </c>
      <c r="C1805" s="16">
        <v>41092</v>
      </c>
      <c r="D1805" s="13">
        <v>2900</v>
      </c>
      <c r="E1805" s="13">
        <f t="shared" si="115"/>
        <v>0</v>
      </c>
      <c r="F1805" s="13" t="str">
        <f t="shared" si="113"/>
        <v>2012-07</v>
      </c>
      <c r="G1805" s="13" t="str">
        <f t="shared" si="114"/>
        <v/>
      </c>
      <c r="H1805" s="13" t="str">
        <f t="shared" si="112"/>
        <v/>
      </c>
    </row>
    <row r="1806" spans="1:8" x14ac:dyDescent="0.25">
      <c r="A1806" s="13">
        <v>116</v>
      </c>
      <c r="B1806" s="13" t="s">
        <v>622</v>
      </c>
      <c r="C1806" s="16">
        <v>41094</v>
      </c>
      <c r="D1806" s="13">
        <v>2900</v>
      </c>
      <c r="E1806" s="13">
        <f t="shared" si="115"/>
        <v>0</v>
      </c>
      <c r="F1806" s="13" t="str">
        <f t="shared" si="113"/>
        <v>2012-07</v>
      </c>
      <c r="G1806" s="13" t="str">
        <f t="shared" si="114"/>
        <v/>
      </c>
      <c r="H1806" s="13" t="str">
        <f t="shared" si="112"/>
        <v/>
      </c>
    </row>
    <row r="1807" spans="1:8" x14ac:dyDescent="0.25">
      <c r="A1807" s="13">
        <v>116</v>
      </c>
      <c r="B1807" s="13" t="s">
        <v>622</v>
      </c>
      <c r="C1807" s="16">
        <v>41096</v>
      </c>
      <c r="D1807" s="13">
        <v>2900</v>
      </c>
      <c r="E1807" s="13">
        <f t="shared" si="115"/>
        <v>0</v>
      </c>
      <c r="F1807" s="13" t="str">
        <f t="shared" si="113"/>
        <v>2012-07</v>
      </c>
      <c r="G1807" s="13" t="str">
        <f t="shared" si="114"/>
        <v/>
      </c>
      <c r="H1807" s="13" t="str">
        <f t="shared" si="112"/>
        <v/>
      </c>
    </row>
    <row r="1808" spans="1:8" x14ac:dyDescent="0.25">
      <c r="A1808" s="13">
        <v>116</v>
      </c>
      <c r="B1808" s="13" t="s">
        <v>622</v>
      </c>
      <c r="C1808" s="16">
        <v>41099</v>
      </c>
      <c r="D1808" s="13">
        <v>2900</v>
      </c>
      <c r="E1808" s="13">
        <f t="shared" si="115"/>
        <v>0</v>
      </c>
      <c r="F1808" s="13" t="str">
        <f t="shared" si="113"/>
        <v>2012-07</v>
      </c>
      <c r="G1808" s="13" t="str">
        <f t="shared" si="114"/>
        <v/>
      </c>
      <c r="H1808" s="13" t="str">
        <f t="shared" si="112"/>
        <v/>
      </c>
    </row>
    <row r="1809" spans="1:8" x14ac:dyDescent="0.25">
      <c r="A1809" s="13">
        <v>116</v>
      </c>
      <c r="B1809" s="13" t="s">
        <v>622</v>
      </c>
      <c r="C1809" s="16">
        <v>41101</v>
      </c>
      <c r="D1809" s="13">
        <v>2900</v>
      </c>
      <c r="E1809" s="13">
        <f t="shared" si="115"/>
        <v>0</v>
      </c>
      <c r="F1809" s="13" t="str">
        <f t="shared" si="113"/>
        <v>2012-07</v>
      </c>
      <c r="G1809" s="13" t="str">
        <f t="shared" si="114"/>
        <v/>
      </c>
      <c r="H1809" s="13" t="str">
        <f t="shared" si="112"/>
        <v/>
      </c>
    </row>
    <row r="1810" spans="1:8" x14ac:dyDescent="0.25">
      <c r="A1810" s="13">
        <v>116</v>
      </c>
      <c r="B1810" s="13" t="s">
        <v>622</v>
      </c>
      <c r="C1810" s="16">
        <v>41106</v>
      </c>
      <c r="D1810" s="13">
        <v>2900</v>
      </c>
      <c r="E1810" s="13">
        <f t="shared" si="115"/>
        <v>0</v>
      </c>
      <c r="F1810" s="13" t="str">
        <f t="shared" si="113"/>
        <v>2012-07</v>
      </c>
      <c r="G1810" s="13" t="str">
        <f t="shared" si="114"/>
        <v/>
      </c>
      <c r="H1810" s="13" t="str">
        <f t="shared" si="112"/>
        <v/>
      </c>
    </row>
    <row r="1811" spans="1:8" x14ac:dyDescent="0.25">
      <c r="A1811" s="13">
        <v>116</v>
      </c>
      <c r="B1811" s="13" t="s">
        <v>622</v>
      </c>
      <c r="C1811" s="16">
        <v>41108</v>
      </c>
      <c r="D1811" s="13">
        <v>2900</v>
      </c>
      <c r="E1811" s="13">
        <f t="shared" si="115"/>
        <v>0</v>
      </c>
      <c r="F1811" s="13" t="str">
        <f t="shared" si="113"/>
        <v>2012-07</v>
      </c>
      <c r="G1811" s="13" t="str">
        <f t="shared" si="114"/>
        <v/>
      </c>
      <c r="H1811" s="13" t="str">
        <f t="shared" si="112"/>
        <v/>
      </c>
    </row>
    <row r="1812" spans="1:8" x14ac:dyDescent="0.25">
      <c r="A1812" s="13">
        <v>116</v>
      </c>
      <c r="B1812" s="13" t="s">
        <v>622</v>
      </c>
      <c r="C1812" s="16">
        <v>41110</v>
      </c>
      <c r="D1812" s="13">
        <v>3200</v>
      </c>
      <c r="E1812" s="13">
        <f t="shared" si="115"/>
        <v>0</v>
      </c>
      <c r="F1812" s="13" t="str">
        <f t="shared" si="113"/>
        <v>2012-07</v>
      </c>
      <c r="G1812" s="13" t="str">
        <f t="shared" si="114"/>
        <v/>
      </c>
      <c r="H1812" s="13" t="str">
        <f t="shared" si="112"/>
        <v/>
      </c>
    </row>
    <row r="1813" spans="1:8" x14ac:dyDescent="0.25">
      <c r="A1813" s="13">
        <v>116</v>
      </c>
      <c r="B1813" s="13" t="s">
        <v>622</v>
      </c>
      <c r="C1813" s="16">
        <v>41115</v>
      </c>
      <c r="D1813" s="13">
        <v>3200</v>
      </c>
      <c r="E1813" s="13">
        <f t="shared" si="115"/>
        <v>0</v>
      </c>
      <c r="F1813" s="13" t="str">
        <f t="shared" si="113"/>
        <v>2012-07</v>
      </c>
      <c r="G1813" s="13" t="str">
        <f t="shared" si="114"/>
        <v/>
      </c>
      <c r="H1813" s="13" t="str">
        <f t="shared" si="112"/>
        <v/>
      </c>
    </row>
    <row r="1814" spans="1:8" x14ac:dyDescent="0.25">
      <c r="A1814" s="13">
        <v>116</v>
      </c>
      <c r="B1814" s="13" t="s">
        <v>622</v>
      </c>
      <c r="C1814" s="16">
        <v>41117</v>
      </c>
      <c r="D1814" s="13">
        <v>3200</v>
      </c>
      <c r="E1814" s="13">
        <f t="shared" si="115"/>
        <v>0</v>
      </c>
      <c r="F1814" s="13" t="str">
        <f t="shared" si="113"/>
        <v>2012-07</v>
      </c>
      <c r="G1814" s="13" t="str">
        <f t="shared" si="114"/>
        <v/>
      </c>
      <c r="H1814" s="13" t="str">
        <f t="shared" si="112"/>
        <v/>
      </c>
    </row>
    <row r="1815" spans="1:8" x14ac:dyDescent="0.25">
      <c r="A1815" s="13">
        <v>116</v>
      </c>
      <c r="B1815" s="13" t="s">
        <v>622</v>
      </c>
      <c r="C1815" s="16">
        <v>41120</v>
      </c>
      <c r="D1815" s="13">
        <v>3200</v>
      </c>
      <c r="E1815" s="13">
        <f t="shared" si="115"/>
        <v>0</v>
      </c>
      <c r="F1815" s="13" t="str">
        <f t="shared" si="113"/>
        <v>2012-07</v>
      </c>
      <c r="G1815" s="13">
        <f t="shared" si="114"/>
        <v>3009.090909090909</v>
      </c>
      <c r="H1815" s="13" t="str">
        <f t="shared" si="112"/>
        <v/>
      </c>
    </row>
    <row r="1816" spans="1:8" x14ac:dyDescent="0.25">
      <c r="A1816" s="13">
        <v>116</v>
      </c>
      <c r="B1816" s="13" t="s">
        <v>622</v>
      </c>
      <c r="C1816" s="16">
        <v>41122</v>
      </c>
      <c r="D1816" s="13">
        <v>3200</v>
      </c>
      <c r="E1816" s="13">
        <f t="shared" si="115"/>
        <v>0</v>
      </c>
      <c r="F1816" s="13" t="str">
        <f t="shared" si="113"/>
        <v>2012-08</v>
      </c>
      <c r="G1816" s="13" t="str">
        <f t="shared" si="114"/>
        <v/>
      </c>
      <c r="H1816" s="13" t="str">
        <f t="shared" si="112"/>
        <v/>
      </c>
    </row>
    <row r="1817" spans="1:8" x14ac:dyDescent="0.25">
      <c r="A1817" s="13">
        <v>116</v>
      </c>
      <c r="B1817" s="13" t="s">
        <v>622</v>
      </c>
      <c r="C1817" s="16">
        <v>41124</v>
      </c>
      <c r="D1817" s="13">
        <v>3200</v>
      </c>
      <c r="E1817" s="13">
        <f t="shared" si="115"/>
        <v>0</v>
      </c>
      <c r="F1817" s="13" t="str">
        <f t="shared" si="113"/>
        <v>2012-08</v>
      </c>
      <c r="G1817" s="13" t="str">
        <f t="shared" si="114"/>
        <v/>
      </c>
      <c r="H1817" s="13" t="str">
        <f t="shared" si="112"/>
        <v/>
      </c>
    </row>
    <row r="1818" spans="1:8" x14ac:dyDescent="0.25">
      <c r="A1818" s="13">
        <v>116</v>
      </c>
      <c r="B1818" s="13" t="s">
        <v>622</v>
      </c>
      <c r="C1818" s="16">
        <v>41127</v>
      </c>
      <c r="D1818" s="13">
        <v>3200</v>
      </c>
      <c r="E1818" s="13">
        <f t="shared" si="115"/>
        <v>0</v>
      </c>
      <c r="F1818" s="13" t="str">
        <f t="shared" si="113"/>
        <v>2012-08</v>
      </c>
      <c r="G1818" s="13" t="str">
        <f t="shared" si="114"/>
        <v/>
      </c>
      <c r="H1818" s="13" t="str">
        <f t="shared" si="112"/>
        <v/>
      </c>
    </row>
    <row r="1819" spans="1:8" x14ac:dyDescent="0.25">
      <c r="A1819" s="13">
        <v>116</v>
      </c>
      <c r="B1819" s="13" t="s">
        <v>622</v>
      </c>
      <c r="C1819" s="16">
        <v>41129</v>
      </c>
      <c r="D1819" s="13">
        <v>3200</v>
      </c>
      <c r="E1819" s="13">
        <f t="shared" si="115"/>
        <v>0</v>
      </c>
      <c r="F1819" s="13" t="str">
        <f t="shared" si="113"/>
        <v>2012-08</v>
      </c>
      <c r="G1819" s="13" t="str">
        <f t="shared" si="114"/>
        <v/>
      </c>
      <c r="H1819" s="13" t="str">
        <f t="shared" si="112"/>
        <v/>
      </c>
    </row>
    <row r="1820" spans="1:8" x14ac:dyDescent="0.25">
      <c r="A1820" s="13">
        <v>116</v>
      </c>
      <c r="B1820" s="13" t="s">
        <v>622</v>
      </c>
      <c r="C1820" s="16">
        <v>41131</v>
      </c>
      <c r="D1820" s="13">
        <v>3200</v>
      </c>
      <c r="E1820" s="13">
        <f t="shared" si="115"/>
        <v>0</v>
      </c>
      <c r="F1820" s="13" t="str">
        <f t="shared" si="113"/>
        <v>2012-08</v>
      </c>
      <c r="G1820" s="13" t="str">
        <f t="shared" si="114"/>
        <v/>
      </c>
      <c r="H1820" s="13" t="str">
        <f t="shared" si="112"/>
        <v/>
      </c>
    </row>
    <row r="1821" spans="1:8" x14ac:dyDescent="0.25">
      <c r="A1821" s="13">
        <v>116</v>
      </c>
      <c r="B1821" s="13" t="s">
        <v>622</v>
      </c>
      <c r="C1821" s="16">
        <v>41134</v>
      </c>
      <c r="D1821" s="13">
        <v>3200</v>
      </c>
      <c r="E1821" s="13">
        <f t="shared" si="115"/>
        <v>0</v>
      </c>
      <c r="F1821" s="13" t="str">
        <f t="shared" si="113"/>
        <v>2012-08</v>
      </c>
      <c r="G1821" s="13" t="str">
        <f t="shared" si="114"/>
        <v/>
      </c>
      <c r="H1821" s="13" t="str">
        <f t="shared" si="112"/>
        <v/>
      </c>
    </row>
    <row r="1822" spans="1:8" x14ac:dyDescent="0.25">
      <c r="A1822" s="13">
        <v>116</v>
      </c>
      <c r="B1822" s="13" t="s">
        <v>622</v>
      </c>
      <c r="C1822" s="16">
        <v>41136</v>
      </c>
      <c r="D1822" s="13">
        <v>3200</v>
      </c>
      <c r="E1822" s="13">
        <f t="shared" si="115"/>
        <v>0</v>
      </c>
      <c r="F1822" s="13" t="str">
        <f t="shared" si="113"/>
        <v>2012-08</v>
      </c>
      <c r="G1822" s="13">
        <f t="shared" si="114"/>
        <v>3200</v>
      </c>
      <c r="H1822" s="13" t="str">
        <f t="shared" si="112"/>
        <v/>
      </c>
    </row>
    <row r="1823" spans="1:8" x14ac:dyDescent="0.25">
      <c r="A1823" s="13">
        <v>116</v>
      </c>
      <c r="B1823" s="13" t="s">
        <v>622</v>
      </c>
      <c r="C1823" s="16">
        <v>41155</v>
      </c>
      <c r="D1823" s="13">
        <v>2600</v>
      </c>
      <c r="E1823" s="13">
        <f t="shared" si="115"/>
        <v>1</v>
      </c>
      <c r="F1823" s="13" t="str">
        <f t="shared" si="113"/>
        <v>2012-09</v>
      </c>
      <c r="G1823" s="13">
        <f t="shared" si="114"/>
        <v>2600</v>
      </c>
      <c r="H1823" s="13" t="str">
        <f t="shared" si="112"/>
        <v/>
      </c>
    </row>
    <row r="1824" spans="1:8" x14ac:dyDescent="0.25">
      <c r="A1824" s="13">
        <v>116</v>
      </c>
      <c r="B1824" s="13" t="s">
        <v>623</v>
      </c>
      <c r="C1824" s="16">
        <v>41164</v>
      </c>
      <c r="D1824" s="13">
        <v>5</v>
      </c>
      <c r="E1824" s="13">
        <f t="shared" si="115"/>
        <v>0</v>
      </c>
      <c r="F1824" s="13" t="str">
        <f t="shared" si="113"/>
        <v>2012-09</v>
      </c>
      <c r="G1824" s="13" t="str">
        <f t="shared" si="114"/>
        <v/>
      </c>
      <c r="H1824" s="13">
        <f t="shared" si="112"/>
        <v>5</v>
      </c>
    </row>
    <row r="1825" spans="1:8" x14ac:dyDescent="0.25">
      <c r="A1825" s="13">
        <v>116</v>
      </c>
      <c r="B1825" s="13" t="s">
        <v>623</v>
      </c>
      <c r="C1825" s="16">
        <v>41227</v>
      </c>
      <c r="D1825" s="13">
        <v>8</v>
      </c>
      <c r="E1825" s="13">
        <f t="shared" si="115"/>
        <v>0</v>
      </c>
      <c r="F1825" s="13" t="str">
        <f t="shared" si="113"/>
        <v>2012-11</v>
      </c>
      <c r="G1825" s="13" t="str">
        <f t="shared" si="114"/>
        <v/>
      </c>
      <c r="H1825" s="13">
        <f t="shared" si="112"/>
        <v>8</v>
      </c>
    </row>
    <row r="1826" spans="1:8" x14ac:dyDescent="0.25">
      <c r="A1826" s="13">
        <v>117</v>
      </c>
      <c r="B1826" s="13" t="s">
        <v>622</v>
      </c>
      <c r="C1826" s="16">
        <v>41092</v>
      </c>
      <c r="D1826" s="13">
        <v>8800</v>
      </c>
      <c r="E1826" s="13">
        <f t="shared" si="115"/>
        <v>0</v>
      </c>
      <c r="F1826" s="13" t="str">
        <f t="shared" si="113"/>
        <v>2012-07</v>
      </c>
      <c r="G1826" s="13" t="str">
        <f t="shared" si="114"/>
        <v/>
      </c>
      <c r="H1826" s="13" t="str">
        <f t="shared" si="112"/>
        <v/>
      </c>
    </row>
    <row r="1827" spans="1:8" x14ac:dyDescent="0.25">
      <c r="A1827" s="13">
        <v>117</v>
      </c>
      <c r="B1827" s="13" t="s">
        <v>622</v>
      </c>
      <c r="C1827" s="16">
        <v>41094</v>
      </c>
      <c r="D1827" s="13">
        <v>8800</v>
      </c>
      <c r="E1827" s="13">
        <f t="shared" si="115"/>
        <v>0</v>
      </c>
      <c r="F1827" s="13" t="str">
        <f t="shared" si="113"/>
        <v>2012-07</v>
      </c>
      <c r="G1827" s="13" t="str">
        <f t="shared" si="114"/>
        <v/>
      </c>
      <c r="H1827" s="13" t="str">
        <f t="shared" si="112"/>
        <v/>
      </c>
    </row>
    <row r="1828" spans="1:8" x14ac:dyDescent="0.25">
      <c r="A1828" s="13">
        <v>117</v>
      </c>
      <c r="B1828" s="13" t="s">
        <v>622</v>
      </c>
      <c r="C1828" s="16">
        <v>41096</v>
      </c>
      <c r="D1828" s="13">
        <v>9700</v>
      </c>
      <c r="E1828" s="13">
        <f t="shared" si="115"/>
        <v>0</v>
      </c>
      <c r="F1828" s="13" t="str">
        <f t="shared" si="113"/>
        <v>2012-07</v>
      </c>
      <c r="G1828" s="13" t="str">
        <f t="shared" si="114"/>
        <v/>
      </c>
      <c r="H1828" s="13" t="str">
        <f t="shared" si="112"/>
        <v/>
      </c>
    </row>
    <row r="1829" spans="1:8" x14ac:dyDescent="0.25">
      <c r="A1829" s="13">
        <v>117</v>
      </c>
      <c r="B1829" s="13" t="s">
        <v>622</v>
      </c>
      <c r="C1829" s="16">
        <v>41099</v>
      </c>
      <c r="D1829" s="13">
        <v>9700</v>
      </c>
      <c r="E1829" s="13">
        <f t="shared" si="115"/>
        <v>0</v>
      </c>
      <c r="F1829" s="13" t="str">
        <f t="shared" si="113"/>
        <v>2012-07</v>
      </c>
      <c r="G1829" s="13" t="str">
        <f t="shared" si="114"/>
        <v/>
      </c>
      <c r="H1829" s="13" t="str">
        <f t="shared" si="112"/>
        <v/>
      </c>
    </row>
    <row r="1830" spans="1:8" x14ac:dyDescent="0.25">
      <c r="A1830" s="13">
        <v>117</v>
      </c>
      <c r="B1830" s="13" t="s">
        <v>622</v>
      </c>
      <c r="C1830" s="16">
        <v>41101</v>
      </c>
      <c r="D1830" s="13">
        <v>9700</v>
      </c>
      <c r="E1830" s="13">
        <f t="shared" si="115"/>
        <v>0</v>
      </c>
      <c r="F1830" s="13" t="str">
        <f t="shared" si="113"/>
        <v>2012-07</v>
      </c>
      <c r="G1830" s="13" t="str">
        <f t="shared" si="114"/>
        <v/>
      </c>
      <c r="H1830" s="13" t="str">
        <f t="shared" si="112"/>
        <v/>
      </c>
    </row>
    <row r="1831" spans="1:8" x14ac:dyDescent="0.25">
      <c r="A1831" s="13">
        <v>117</v>
      </c>
      <c r="B1831" s="13" t="s">
        <v>622</v>
      </c>
      <c r="C1831" s="16">
        <v>41103</v>
      </c>
      <c r="D1831" s="13">
        <v>9700</v>
      </c>
      <c r="E1831" s="13">
        <f t="shared" si="115"/>
        <v>0</v>
      </c>
      <c r="F1831" s="13" t="str">
        <f t="shared" si="113"/>
        <v>2012-07</v>
      </c>
      <c r="G1831" s="13" t="str">
        <f t="shared" si="114"/>
        <v/>
      </c>
      <c r="H1831" s="13" t="str">
        <f t="shared" si="112"/>
        <v/>
      </c>
    </row>
    <row r="1832" spans="1:8" x14ac:dyDescent="0.25">
      <c r="A1832" s="13">
        <v>117</v>
      </c>
      <c r="B1832" s="13" t="s">
        <v>622</v>
      </c>
      <c r="C1832" s="16">
        <v>41106</v>
      </c>
      <c r="D1832" s="13">
        <v>9700</v>
      </c>
      <c r="E1832" s="13">
        <f t="shared" si="115"/>
        <v>0</v>
      </c>
      <c r="F1832" s="13" t="str">
        <f t="shared" si="113"/>
        <v>2012-07</v>
      </c>
      <c r="G1832" s="13" t="str">
        <f t="shared" si="114"/>
        <v/>
      </c>
      <c r="H1832" s="13" t="str">
        <f t="shared" si="112"/>
        <v/>
      </c>
    </row>
    <row r="1833" spans="1:8" x14ac:dyDescent="0.25">
      <c r="A1833" s="13">
        <v>117</v>
      </c>
      <c r="B1833" s="13" t="s">
        <v>622</v>
      </c>
      <c r="C1833" s="16">
        <v>41108</v>
      </c>
      <c r="D1833" s="13">
        <v>9700</v>
      </c>
      <c r="E1833" s="13">
        <f t="shared" si="115"/>
        <v>0</v>
      </c>
      <c r="F1833" s="13" t="str">
        <f t="shared" si="113"/>
        <v>2012-07</v>
      </c>
      <c r="G1833" s="13" t="str">
        <f t="shared" si="114"/>
        <v/>
      </c>
      <c r="H1833" s="13" t="str">
        <f t="shared" si="112"/>
        <v/>
      </c>
    </row>
    <row r="1834" spans="1:8" x14ac:dyDescent="0.25">
      <c r="A1834" s="13">
        <v>117</v>
      </c>
      <c r="B1834" s="13" t="s">
        <v>622</v>
      </c>
      <c r="C1834" s="16">
        <v>41110</v>
      </c>
      <c r="D1834" s="13">
        <v>10700</v>
      </c>
      <c r="E1834" s="13">
        <f t="shared" si="115"/>
        <v>0</v>
      </c>
      <c r="F1834" s="13" t="str">
        <f t="shared" si="113"/>
        <v>2012-07</v>
      </c>
      <c r="G1834" s="13" t="str">
        <f t="shared" si="114"/>
        <v/>
      </c>
      <c r="H1834" s="13" t="str">
        <f t="shared" si="112"/>
        <v/>
      </c>
    </row>
    <row r="1835" spans="1:8" x14ac:dyDescent="0.25">
      <c r="A1835" s="13">
        <v>117</v>
      </c>
      <c r="B1835" s="13" t="s">
        <v>622</v>
      </c>
      <c r="C1835" s="16">
        <v>41113</v>
      </c>
      <c r="D1835" s="13">
        <v>10700</v>
      </c>
      <c r="E1835" s="13">
        <f t="shared" si="115"/>
        <v>0</v>
      </c>
      <c r="F1835" s="13" t="str">
        <f t="shared" si="113"/>
        <v>2012-07</v>
      </c>
      <c r="G1835" s="13" t="str">
        <f t="shared" si="114"/>
        <v/>
      </c>
      <c r="H1835" s="13" t="str">
        <f t="shared" si="112"/>
        <v/>
      </c>
    </row>
    <row r="1836" spans="1:8" x14ac:dyDescent="0.25">
      <c r="A1836" s="13">
        <v>117</v>
      </c>
      <c r="B1836" s="13" t="s">
        <v>622</v>
      </c>
      <c r="C1836" s="16">
        <v>41117</v>
      </c>
      <c r="D1836" s="13">
        <v>10700</v>
      </c>
      <c r="E1836" s="13">
        <f t="shared" si="115"/>
        <v>0</v>
      </c>
      <c r="F1836" s="13" t="str">
        <f t="shared" si="113"/>
        <v>2012-07</v>
      </c>
      <c r="G1836" s="13" t="str">
        <f t="shared" si="114"/>
        <v/>
      </c>
      <c r="H1836" s="13" t="str">
        <f t="shared" si="112"/>
        <v/>
      </c>
    </row>
    <row r="1837" spans="1:8" x14ac:dyDescent="0.25">
      <c r="A1837" s="13">
        <v>117</v>
      </c>
      <c r="B1837" s="13" t="s">
        <v>622</v>
      </c>
      <c r="C1837" s="16">
        <v>41120</v>
      </c>
      <c r="D1837" s="13">
        <v>10700</v>
      </c>
      <c r="E1837" s="13">
        <f t="shared" si="115"/>
        <v>0</v>
      </c>
      <c r="F1837" s="13" t="str">
        <f t="shared" si="113"/>
        <v>2012-07</v>
      </c>
      <c r="G1837" s="13">
        <f t="shared" si="114"/>
        <v>9883.3333333333339</v>
      </c>
      <c r="H1837" s="13" t="str">
        <f t="shared" si="112"/>
        <v/>
      </c>
    </row>
    <row r="1838" spans="1:8" x14ac:dyDescent="0.25">
      <c r="A1838" s="13">
        <v>117</v>
      </c>
      <c r="B1838" s="13" t="s">
        <v>622</v>
      </c>
      <c r="C1838" s="16">
        <v>41122</v>
      </c>
      <c r="D1838" s="13">
        <v>10700</v>
      </c>
      <c r="E1838" s="13">
        <f t="shared" si="115"/>
        <v>0</v>
      </c>
      <c r="F1838" s="13" t="str">
        <f t="shared" si="113"/>
        <v>2012-08</v>
      </c>
      <c r="G1838" s="13" t="str">
        <f t="shared" si="114"/>
        <v/>
      </c>
      <c r="H1838" s="13" t="str">
        <f t="shared" si="112"/>
        <v/>
      </c>
    </row>
    <row r="1839" spans="1:8" x14ac:dyDescent="0.25">
      <c r="A1839" s="13">
        <v>117</v>
      </c>
      <c r="B1839" s="13" t="s">
        <v>622</v>
      </c>
      <c r="C1839" s="16">
        <v>41124</v>
      </c>
      <c r="D1839" s="13">
        <v>20000</v>
      </c>
      <c r="E1839" s="13">
        <f t="shared" si="115"/>
        <v>0</v>
      </c>
      <c r="F1839" s="13" t="str">
        <f t="shared" si="113"/>
        <v>2012-08</v>
      </c>
      <c r="G1839" s="13" t="str">
        <f t="shared" si="114"/>
        <v/>
      </c>
      <c r="H1839" s="13" t="str">
        <f t="shared" si="112"/>
        <v/>
      </c>
    </row>
    <row r="1840" spans="1:8" x14ac:dyDescent="0.25">
      <c r="A1840" s="13">
        <v>117</v>
      </c>
      <c r="B1840" s="13" t="s">
        <v>622</v>
      </c>
      <c r="C1840" s="16">
        <v>41127</v>
      </c>
      <c r="D1840" s="13">
        <v>20000</v>
      </c>
      <c r="E1840" s="13">
        <f t="shared" si="115"/>
        <v>0</v>
      </c>
      <c r="F1840" s="13" t="str">
        <f t="shared" si="113"/>
        <v>2012-08</v>
      </c>
      <c r="G1840" s="13" t="str">
        <f t="shared" si="114"/>
        <v/>
      </c>
      <c r="H1840" s="13" t="str">
        <f t="shared" si="112"/>
        <v/>
      </c>
    </row>
    <row r="1841" spans="1:8" x14ac:dyDescent="0.25">
      <c r="A1841" s="13">
        <v>117</v>
      </c>
      <c r="B1841" s="13" t="s">
        <v>622</v>
      </c>
      <c r="C1841" s="16">
        <v>41129</v>
      </c>
      <c r="D1841" s="13">
        <v>20000</v>
      </c>
      <c r="E1841" s="13">
        <f t="shared" si="115"/>
        <v>0</v>
      </c>
      <c r="F1841" s="13" t="str">
        <f t="shared" si="113"/>
        <v>2012-08</v>
      </c>
      <c r="G1841" s="13" t="str">
        <f t="shared" si="114"/>
        <v/>
      </c>
      <c r="H1841" s="13" t="str">
        <f t="shared" si="112"/>
        <v/>
      </c>
    </row>
    <row r="1842" spans="1:8" x14ac:dyDescent="0.25">
      <c r="A1842" s="13">
        <v>117</v>
      </c>
      <c r="B1842" s="13" t="s">
        <v>622</v>
      </c>
      <c r="C1842" s="16">
        <v>41131</v>
      </c>
      <c r="D1842" s="13">
        <v>20000</v>
      </c>
      <c r="E1842" s="13">
        <f t="shared" si="115"/>
        <v>0</v>
      </c>
      <c r="F1842" s="13" t="str">
        <f t="shared" si="113"/>
        <v>2012-08</v>
      </c>
      <c r="G1842" s="13" t="str">
        <f t="shared" si="114"/>
        <v/>
      </c>
      <c r="H1842" s="13" t="str">
        <f t="shared" si="112"/>
        <v/>
      </c>
    </row>
    <row r="1843" spans="1:8" x14ac:dyDescent="0.25">
      <c r="A1843" s="13">
        <v>117</v>
      </c>
      <c r="B1843" s="13" t="s">
        <v>622</v>
      </c>
      <c r="C1843" s="16">
        <v>41134</v>
      </c>
      <c r="D1843" s="13">
        <v>20000</v>
      </c>
      <c r="E1843" s="13">
        <f t="shared" si="115"/>
        <v>0</v>
      </c>
      <c r="F1843" s="13" t="str">
        <f t="shared" si="113"/>
        <v>2012-08</v>
      </c>
      <c r="G1843" s="13" t="str">
        <f t="shared" si="114"/>
        <v/>
      </c>
      <c r="H1843" s="13" t="str">
        <f t="shared" si="112"/>
        <v/>
      </c>
    </row>
    <row r="1844" spans="1:8" x14ac:dyDescent="0.25">
      <c r="A1844" s="13">
        <v>117</v>
      </c>
      <c r="B1844" s="13" t="s">
        <v>622</v>
      </c>
      <c r="C1844" s="16">
        <v>41136</v>
      </c>
      <c r="D1844" s="13">
        <v>20000</v>
      </c>
      <c r="E1844" s="13">
        <f t="shared" si="115"/>
        <v>0</v>
      </c>
      <c r="F1844" s="13" t="str">
        <f t="shared" si="113"/>
        <v>2012-08</v>
      </c>
      <c r="G1844" s="13" t="str">
        <f t="shared" si="114"/>
        <v/>
      </c>
      <c r="H1844" s="13" t="str">
        <f t="shared" si="112"/>
        <v/>
      </c>
    </row>
    <row r="1845" spans="1:8" x14ac:dyDescent="0.25">
      <c r="A1845" s="13">
        <v>117</v>
      </c>
      <c r="B1845" s="13" t="s">
        <v>622</v>
      </c>
      <c r="C1845" s="16">
        <v>41138</v>
      </c>
      <c r="D1845" s="13">
        <v>20000</v>
      </c>
      <c r="E1845" s="13">
        <f t="shared" si="115"/>
        <v>0</v>
      </c>
      <c r="F1845" s="13" t="str">
        <f t="shared" si="113"/>
        <v>2012-08</v>
      </c>
      <c r="G1845" s="13" t="str">
        <f t="shared" si="114"/>
        <v/>
      </c>
      <c r="H1845" s="13" t="str">
        <f t="shared" si="112"/>
        <v/>
      </c>
    </row>
    <row r="1846" spans="1:8" x14ac:dyDescent="0.25">
      <c r="A1846" s="13">
        <v>117</v>
      </c>
      <c r="B1846" s="13" t="s">
        <v>622</v>
      </c>
      <c r="C1846" s="16">
        <v>41141</v>
      </c>
      <c r="D1846" s="13">
        <v>20000</v>
      </c>
      <c r="E1846" s="13">
        <f t="shared" si="115"/>
        <v>0</v>
      </c>
      <c r="F1846" s="13" t="str">
        <f t="shared" si="113"/>
        <v>2012-08</v>
      </c>
      <c r="G1846" s="13" t="str">
        <f t="shared" si="114"/>
        <v/>
      </c>
      <c r="H1846" s="13" t="str">
        <f t="shared" si="112"/>
        <v/>
      </c>
    </row>
    <row r="1847" spans="1:8" x14ac:dyDescent="0.25">
      <c r="A1847" s="13">
        <v>117</v>
      </c>
      <c r="B1847" s="13" t="s">
        <v>622</v>
      </c>
      <c r="C1847" s="16">
        <v>41143</v>
      </c>
      <c r="D1847" s="13">
        <v>20000</v>
      </c>
      <c r="E1847" s="13">
        <f t="shared" si="115"/>
        <v>0</v>
      </c>
      <c r="F1847" s="13" t="str">
        <f t="shared" si="113"/>
        <v>2012-08</v>
      </c>
      <c r="G1847" s="13" t="str">
        <f t="shared" si="114"/>
        <v/>
      </c>
      <c r="H1847" s="13" t="str">
        <f t="shared" si="112"/>
        <v/>
      </c>
    </row>
    <row r="1848" spans="1:8" x14ac:dyDescent="0.25">
      <c r="A1848" s="13">
        <v>117</v>
      </c>
      <c r="B1848" s="13" t="s">
        <v>622</v>
      </c>
      <c r="C1848" s="16">
        <v>41145</v>
      </c>
      <c r="D1848" s="13">
        <v>20000</v>
      </c>
      <c r="E1848" s="13">
        <f t="shared" si="115"/>
        <v>0</v>
      </c>
      <c r="F1848" s="13" t="str">
        <f t="shared" si="113"/>
        <v>2012-08</v>
      </c>
      <c r="G1848" s="13" t="str">
        <f t="shared" si="114"/>
        <v/>
      </c>
      <c r="H1848" s="13" t="str">
        <f t="shared" si="112"/>
        <v/>
      </c>
    </row>
    <row r="1849" spans="1:8" x14ac:dyDescent="0.25">
      <c r="A1849" s="13">
        <v>117</v>
      </c>
      <c r="B1849" s="13" t="s">
        <v>622</v>
      </c>
      <c r="C1849" s="16">
        <v>41148</v>
      </c>
      <c r="D1849" s="13">
        <v>20000</v>
      </c>
      <c r="E1849" s="13">
        <f t="shared" si="115"/>
        <v>0</v>
      </c>
      <c r="F1849" s="13" t="str">
        <f t="shared" si="113"/>
        <v>2012-08</v>
      </c>
      <c r="G1849" s="13" t="str">
        <f t="shared" si="114"/>
        <v/>
      </c>
      <c r="H1849" s="13" t="str">
        <f t="shared" si="112"/>
        <v/>
      </c>
    </row>
    <row r="1850" spans="1:8" x14ac:dyDescent="0.25">
      <c r="A1850" s="13">
        <v>117</v>
      </c>
      <c r="B1850" s="13" t="s">
        <v>622</v>
      </c>
      <c r="C1850" s="16">
        <v>41150</v>
      </c>
      <c r="D1850" s="13">
        <v>20000</v>
      </c>
      <c r="E1850" s="13">
        <f t="shared" si="115"/>
        <v>0</v>
      </c>
      <c r="F1850" s="13" t="str">
        <f t="shared" si="113"/>
        <v>2012-08</v>
      </c>
      <c r="G1850" s="13" t="str">
        <f t="shared" si="114"/>
        <v/>
      </c>
      <c r="H1850" s="13" t="str">
        <f t="shared" si="112"/>
        <v/>
      </c>
    </row>
    <row r="1851" spans="1:8" x14ac:dyDescent="0.25">
      <c r="A1851" s="13">
        <v>117</v>
      </c>
      <c r="B1851" s="13" t="s">
        <v>622</v>
      </c>
      <c r="C1851" s="16">
        <v>41152</v>
      </c>
      <c r="D1851" s="13">
        <v>20000</v>
      </c>
      <c r="E1851" s="13">
        <f t="shared" si="115"/>
        <v>0</v>
      </c>
      <c r="F1851" s="13" t="str">
        <f t="shared" si="113"/>
        <v>2012-08</v>
      </c>
      <c r="G1851" s="13">
        <f t="shared" si="114"/>
        <v>19335.714285714286</v>
      </c>
      <c r="H1851" s="13" t="str">
        <f t="shared" si="112"/>
        <v/>
      </c>
    </row>
    <row r="1852" spans="1:8" x14ac:dyDescent="0.25">
      <c r="A1852" s="13">
        <v>117</v>
      </c>
      <c r="B1852" s="13" t="s">
        <v>622</v>
      </c>
      <c r="C1852" s="16">
        <v>41155</v>
      </c>
      <c r="D1852" s="13">
        <v>20000</v>
      </c>
      <c r="E1852" s="13">
        <f t="shared" si="115"/>
        <v>0</v>
      </c>
      <c r="F1852" s="13" t="str">
        <f t="shared" si="113"/>
        <v>2012-09</v>
      </c>
      <c r="G1852" s="13" t="str">
        <f t="shared" si="114"/>
        <v/>
      </c>
      <c r="H1852" s="13" t="str">
        <f t="shared" si="112"/>
        <v/>
      </c>
    </row>
    <row r="1853" spans="1:8" x14ac:dyDescent="0.25">
      <c r="A1853" s="13">
        <v>117</v>
      </c>
      <c r="B1853" s="13" t="s">
        <v>622</v>
      </c>
      <c r="C1853" s="16">
        <v>41157</v>
      </c>
      <c r="D1853" s="13">
        <v>20000</v>
      </c>
      <c r="E1853" s="13">
        <f t="shared" si="115"/>
        <v>1</v>
      </c>
      <c r="F1853" s="13" t="str">
        <f t="shared" si="113"/>
        <v>2012-09</v>
      </c>
      <c r="G1853" s="13">
        <f t="shared" si="114"/>
        <v>20000</v>
      </c>
      <c r="H1853" s="13" t="str">
        <f t="shared" si="112"/>
        <v/>
      </c>
    </row>
    <row r="1854" spans="1:8" x14ac:dyDescent="0.25">
      <c r="A1854" s="13">
        <v>117</v>
      </c>
      <c r="B1854" s="13" t="s">
        <v>623</v>
      </c>
      <c r="C1854" s="16">
        <v>41164</v>
      </c>
      <c r="D1854" s="13">
        <v>20</v>
      </c>
      <c r="E1854" s="13">
        <f t="shared" si="115"/>
        <v>0</v>
      </c>
      <c r="F1854" s="13" t="str">
        <f t="shared" si="113"/>
        <v>2012-09</v>
      </c>
      <c r="G1854" s="13" t="str">
        <f t="shared" si="114"/>
        <v/>
      </c>
      <c r="H1854" s="13">
        <f t="shared" si="112"/>
        <v>20</v>
      </c>
    </row>
    <row r="1855" spans="1:8" x14ac:dyDescent="0.25">
      <c r="A1855" s="13">
        <v>117</v>
      </c>
      <c r="B1855" s="13" t="s">
        <v>623</v>
      </c>
      <c r="C1855" s="16">
        <v>41241</v>
      </c>
      <c r="D1855" s="13">
        <v>3</v>
      </c>
      <c r="E1855" s="13">
        <f t="shared" si="115"/>
        <v>0</v>
      </c>
      <c r="F1855" s="13" t="str">
        <f t="shared" si="113"/>
        <v>2012-11</v>
      </c>
      <c r="G1855" s="13" t="str">
        <f t="shared" si="114"/>
        <v/>
      </c>
      <c r="H1855" s="13">
        <f t="shared" si="112"/>
        <v>3</v>
      </c>
    </row>
    <row r="1856" spans="1:8" x14ac:dyDescent="0.25">
      <c r="A1856" s="13">
        <v>118</v>
      </c>
      <c r="B1856" s="13" t="s">
        <v>622</v>
      </c>
      <c r="C1856" s="16">
        <v>41093</v>
      </c>
      <c r="D1856" s="13">
        <v>1000</v>
      </c>
      <c r="E1856" s="13">
        <f t="shared" si="115"/>
        <v>0</v>
      </c>
      <c r="F1856" s="13" t="str">
        <f t="shared" si="113"/>
        <v>2012-07</v>
      </c>
      <c r="G1856" s="13" t="str">
        <f t="shared" si="114"/>
        <v/>
      </c>
      <c r="H1856" s="13" t="str">
        <f t="shared" si="112"/>
        <v/>
      </c>
    </row>
    <row r="1857" spans="1:8" x14ac:dyDescent="0.25">
      <c r="A1857" s="13">
        <v>118</v>
      </c>
      <c r="B1857" s="13" t="s">
        <v>622</v>
      </c>
      <c r="C1857" s="16">
        <v>41095</v>
      </c>
      <c r="D1857" s="13">
        <v>1000</v>
      </c>
      <c r="E1857" s="13">
        <f t="shared" si="115"/>
        <v>0</v>
      </c>
      <c r="F1857" s="13" t="str">
        <f t="shared" si="113"/>
        <v>2012-07</v>
      </c>
      <c r="G1857" s="13" t="str">
        <f t="shared" si="114"/>
        <v/>
      </c>
      <c r="H1857" s="13" t="str">
        <f t="shared" si="112"/>
        <v/>
      </c>
    </row>
    <row r="1858" spans="1:8" x14ac:dyDescent="0.25">
      <c r="A1858" s="13">
        <v>118</v>
      </c>
      <c r="B1858" s="13" t="s">
        <v>622</v>
      </c>
      <c r="C1858" s="16">
        <v>41100</v>
      </c>
      <c r="D1858" s="13">
        <v>1000</v>
      </c>
      <c r="E1858" s="13">
        <f t="shared" si="115"/>
        <v>0</v>
      </c>
      <c r="F1858" s="13" t="str">
        <f t="shared" si="113"/>
        <v>2012-07</v>
      </c>
      <c r="G1858" s="13" t="str">
        <f t="shared" si="114"/>
        <v/>
      </c>
      <c r="H1858" s="13" t="str">
        <f t="shared" ref="H1858:H1921" si="116">IF(AND(B1858="Med B", F1858&gt;=VLOOKUP(A1858, A:F, 6, FALSE)), D1858, "")</f>
        <v/>
      </c>
    </row>
    <row r="1859" spans="1:8" x14ac:dyDescent="0.25">
      <c r="A1859" s="13">
        <v>118</v>
      </c>
      <c r="B1859" s="13" t="s">
        <v>622</v>
      </c>
      <c r="C1859" s="16">
        <v>41102</v>
      </c>
      <c r="D1859" s="13">
        <v>1000</v>
      </c>
      <c r="E1859" s="13">
        <f t="shared" si="115"/>
        <v>0</v>
      </c>
      <c r="F1859" s="13" t="str">
        <f t="shared" ref="F1859:F1922" si="117">TEXT(C1859, "yyyy-mm")</f>
        <v>2012-07</v>
      </c>
      <c r="G1859" s="13" t="str">
        <f t="shared" ref="G1859:G1922" si="118">IF(AND(
    B1859="Med A",
    C1859=_xlfn.MAXIFS(C:C, A:A, A1859, B:B, "Med A", F:F, F1859),
    SUMIFS(E:E, A:A, A1859) &gt; 0
  ),
  AVERAGEIFS(D:D, A:A, A1859, B:B, "Med A", F:F, F1859, C:C, "&gt;=" &amp; EOMONTH(C1859, -1) + 1, C:C, "&lt;=" &amp; C1859),
  "")</f>
        <v/>
      </c>
      <c r="H1859" s="13" t="str">
        <f t="shared" si="116"/>
        <v/>
      </c>
    </row>
    <row r="1860" spans="1:8" x14ac:dyDescent="0.25">
      <c r="A1860" s="13">
        <v>118</v>
      </c>
      <c r="B1860" s="13" t="s">
        <v>622</v>
      </c>
      <c r="C1860" s="16">
        <v>41107</v>
      </c>
      <c r="D1860" s="13">
        <v>1000</v>
      </c>
      <c r="E1860" s="13">
        <f t="shared" ref="E1860:E1923" si="119">IF(AND(B1860="Med A", B1861="Med B", A1860=A1861), 1, IF(AND(B1860="Med B", B1861="Med A", A1860=A1861), 1, 0))</f>
        <v>0</v>
      </c>
      <c r="F1860" s="13" t="str">
        <f t="shared" si="117"/>
        <v>2012-07</v>
      </c>
      <c r="G1860" s="13" t="str">
        <f t="shared" si="118"/>
        <v/>
      </c>
      <c r="H1860" s="13" t="str">
        <f t="shared" si="116"/>
        <v/>
      </c>
    </row>
    <row r="1861" spans="1:8" x14ac:dyDescent="0.25">
      <c r="A1861" s="13">
        <v>118</v>
      </c>
      <c r="B1861" s="13" t="s">
        <v>622</v>
      </c>
      <c r="C1861" s="16">
        <v>41109</v>
      </c>
      <c r="D1861" s="13">
        <v>1000</v>
      </c>
      <c r="E1861" s="13">
        <f t="shared" si="119"/>
        <v>0</v>
      </c>
      <c r="F1861" s="13" t="str">
        <f t="shared" si="117"/>
        <v>2012-07</v>
      </c>
      <c r="G1861" s="13" t="str">
        <f t="shared" si="118"/>
        <v/>
      </c>
      <c r="H1861" s="13" t="str">
        <f t="shared" si="116"/>
        <v/>
      </c>
    </row>
    <row r="1862" spans="1:8" x14ac:dyDescent="0.25">
      <c r="A1862" s="13">
        <v>118</v>
      </c>
      <c r="B1862" s="13" t="s">
        <v>622</v>
      </c>
      <c r="C1862" s="16">
        <v>41114</v>
      </c>
      <c r="D1862" s="13">
        <v>1000</v>
      </c>
      <c r="E1862" s="13">
        <f t="shared" si="119"/>
        <v>0</v>
      </c>
      <c r="F1862" s="13" t="str">
        <f t="shared" si="117"/>
        <v>2012-07</v>
      </c>
      <c r="G1862" s="13" t="str">
        <f t="shared" si="118"/>
        <v/>
      </c>
      <c r="H1862" s="13" t="str">
        <f t="shared" si="116"/>
        <v/>
      </c>
    </row>
    <row r="1863" spans="1:8" x14ac:dyDescent="0.25">
      <c r="A1863" s="13">
        <v>118</v>
      </c>
      <c r="B1863" s="13" t="s">
        <v>622</v>
      </c>
      <c r="C1863" s="16">
        <v>41116</v>
      </c>
      <c r="D1863" s="13">
        <v>1000</v>
      </c>
      <c r="E1863" s="13">
        <f t="shared" si="119"/>
        <v>0</v>
      </c>
      <c r="F1863" s="13" t="str">
        <f t="shared" si="117"/>
        <v>2012-07</v>
      </c>
      <c r="G1863" s="13" t="str">
        <f t="shared" si="118"/>
        <v/>
      </c>
      <c r="H1863" s="13" t="str">
        <f t="shared" si="116"/>
        <v/>
      </c>
    </row>
    <row r="1864" spans="1:8" x14ac:dyDescent="0.25">
      <c r="A1864" s="13">
        <v>118</v>
      </c>
      <c r="B1864" s="13" t="s">
        <v>622</v>
      </c>
      <c r="C1864" s="16">
        <v>41121</v>
      </c>
      <c r="D1864" s="13">
        <v>1000</v>
      </c>
      <c r="E1864" s="13">
        <f t="shared" si="119"/>
        <v>0</v>
      </c>
      <c r="F1864" s="13" t="str">
        <f t="shared" si="117"/>
        <v>2012-07</v>
      </c>
      <c r="G1864" s="13">
        <f t="shared" si="118"/>
        <v>1000</v>
      </c>
      <c r="H1864" s="13" t="str">
        <f t="shared" si="116"/>
        <v/>
      </c>
    </row>
    <row r="1865" spans="1:8" x14ac:dyDescent="0.25">
      <c r="A1865" s="13">
        <v>118</v>
      </c>
      <c r="B1865" s="13" t="s">
        <v>622</v>
      </c>
      <c r="C1865" s="16">
        <v>41123</v>
      </c>
      <c r="D1865" s="13">
        <v>1000</v>
      </c>
      <c r="E1865" s="13">
        <f t="shared" si="119"/>
        <v>0</v>
      </c>
      <c r="F1865" s="13" t="str">
        <f t="shared" si="117"/>
        <v>2012-08</v>
      </c>
      <c r="G1865" s="13" t="str">
        <f t="shared" si="118"/>
        <v/>
      </c>
      <c r="H1865" s="13" t="str">
        <f t="shared" si="116"/>
        <v/>
      </c>
    </row>
    <row r="1866" spans="1:8" x14ac:dyDescent="0.25">
      <c r="A1866" s="13">
        <v>118</v>
      </c>
      <c r="B1866" s="13" t="s">
        <v>622</v>
      </c>
      <c r="C1866" s="16">
        <v>41128</v>
      </c>
      <c r="D1866" s="13">
        <v>1000</v>
      </c>
      <c r="E1866" s="13">
        <f t="shared" si="119"/>
        <v>0</v>
      </c>
      <c r="F1866" s="13" t="str">
        <f t="shared" si="117"/>
        <v>2012-08</v>
      </c>
      <c r="G1866" s="13" t="str">
        <f t="shared" si="118"/>
        <v/>
      </c>
      <c r="H1866" s="13" t="str">
        <f t="shared" si="116"/>
        <v/>
      </c>
    </row>
    <row r="1867" spans="1:8" x14ac:dyDescent="0.25">
      <c r="A1867" s="13">
        <v>118</v>
      </c>
      <c r="B1867" s="13" t="s">
        <v>622</v>
      </c>
      <c r="C1867" s="16">
        <v>41130</v>
      </c>
      <c r="D1867" s="13">
        <v>1000</v>
      </c>
      <c r="E1867" s="13">
        <f t="shared" si="119"/>
        <v>0</v>
      </c>
      <c r="F1867" s="13" t="str">
        <f t="shared" si="117"/>
        <v>2012-08</v>
      </c>
      <c r="G1867" s="13" t="str">
        <f t="shared" si="118"/>
        <v/>
      </c>
      <c r="H1867" s="13" t="str">
        <f t="shared" si="116"/>
        <v/>
      </c>
    </row>
    <row r="1868" spans="1:8" x14ac:dyDescent="0.25">
      <c r="A1868" s="13">
        <v>118</v>
      </c>
      <c r="B1868" s="13" t="s">
        <v>622</v>
      </c>
      <c r="C1868" s="16">
        <v>41135</v>
      </c>
      <c r="D1868" s="13">
        <v>1000</v>
      </c>
      <c r="E1868" s="13">
        <f t="shared" si="119"/>
        <v>0</v>
      </c>
      <c r="F1868" s="13" t="str">
        <f t="shared" si="117"/>
        <v>2012-08</v>
      </c>
      <c r="G1868" s="13" t="str">
        <f t="shared" si="118"/>
        <v/>
      </c>
      <c r="H1868" s="13" t="str">
        <f t="shared" si="116"/>
        <v/>
      </c>
    </row>
    <row r="1869" spans="1:8" x14ac:dyDescent="0.25">
      <c r="A1869" s="13">
        <v>118</v>
      </c>
      <c r="B1869" s="13" t="s">
        <v>622</v>
      </c>
      <c r="C1869" s="16">
        <v>41137</v>
      </c>
      <c r="D1869" s="13">
        <v>1000</v>
      </c>
      <c r="E1869" s="13">
        <f t="shared" si="119"/>
        <v>0</v>
      </c>
      <c r="F1869" s="13" t="str">
        <f t="shared" si="117"/>
        <v>2012-08</v>
      </c>
      <c r="G1869" s="13">
        <f t="shared" si="118"/>
        <v>1000</v>
      </c>
      <c r="H1869" s="13" t="str">
        <f t="shared" si="116"/>
        <v/>
      </c>
    </row>
    <row r="1870" spans="1:8" x14ac:dyDescent="0.25">
      <c r="A1870" s="13">
        <v>118</v>
      </c>
      <c r="B1870" s="13" t="s">
        <v>622</v>
      </c>
      <c r="C1870" s="16">
        <v>41158</v>
      </c>
      <c r="D1870" s="13">
        <v>800</v>
      </c>
      <c r="E1870" s="13">
        <f t="shared" si="119"/>
        <v>1</v>
      </c>
      <c r="F1870" s="13" t="str">
        <f t="shared" si="117"/>
        <v>2012-09</v>
      </c>
      <c r="G1870" s="13">
        <f t="shared" si="118"/>
        <v>800</v>
      </c>
      <c r="H1870" s="13" t="str">
        <f t="shared" si="116"/>
        <v/>
      </c>
    </row>
    <row r="1871" spans="1:8" x14ac:dyDescent="0.25">
      <c r="A1871" s="13">
        <v>118</v>
      </c>
      <c r="B1871" s="13" t="s">
        <v>623</v>
      </c>
      <c r="C1871" s="16">
        <v>41165</v>
      </c>
      <c r="D1871" s="13">
        <v>2</v>
      </c>
      <c r="E1871" s="13">
        <f t="shared" si="119"/>
        <v>0</v>
      </c>
      <c r="F1871" s="13" t="str">
        <f t="shared" si="117"/>
        <v>2012-09</v>
      </c>
      <c r="G1871" s="13" t="str">
        <f t="shared" si="118"/>
        <v/>
      </c>
      <c r="H1871" s="13">
        <f t="shared" si="116"/>
        <v>2</v>
      </c>
    </row>
    <row r="1872" spans="1:8" x14ac:dyDescent="0.25">
      <c r="A1872" s="13">
        <v>119</v>
      </c>
      <c r="B1872" s="13" t="s">
        <v>622</v>
      </c>
      <c r="C1872" s="16">
        <v>41093</v>
      </c>
      <c r="D1872" s="13">
        <v>2400</v>
      </c>
      <c r="E1872" s="13">
        <f t="shared" si="119"/>
        <v>0</v>
      </c>
      <c r="F1872" s="13" t="str">
        <f t="shared" si="117"/>
        <v>2012-07</v>
      </c>
      <c r="G1872" s="13" t="str">
        <f t="shared" si="118"/>
        <v/>
      </c>
      <c r="H1872" s="13" t="str">
        <f t="shared" si="116"/>
        <v/>
      </c>
    </row>
    <row r="1873" spans="1:8" x14ac:dyDescent="0.25">
      <c r="A1873" s="13">
        <v>119</v>
      </c>
      <c r="B1873" s="13" t="s">
        <v>622</v>
      </c>
      <c r="C1873" s="16">
        <v>41095</v>
      </c>
      <c r="D1873" s="13">
        <v>2400</v>
      </c>
      <c r="E1873" s="13">
        <f t="shared" si="119"/>
        <v>0</v>
      </c>
      <c r="F1873" s="13" t="str">
        <f t="shared" si="117"/>
        <v>2012-07</v>
      </c>
      <c r="G1873" s="13" t="str">
        <f t="shared" si="118"/>
        <v/>
      </c>
      <c r="H1873" s="13" t="str">
        <f t="shared" si="116"/>
        <v/>
      </c>
    </row>
    <row r="1874" spans="1:8" x14ac:dyDescent="0.25">
      <c r="A1874" s="13">
        <v>119</v>
      </c>
      <c r="B1874" s="13" t="s">
        <v>622</v>
      </c>
      <c r="C1874" s="16">
        <v>41097</v>
      </c>
      <c r="D1874" s="13">
        <v>2400</v>
      </c>
      <c r="E1874" s="13">
        <f t="shared" si="119"/>
        <v>0</v>
      </c>
      <c r="F1874" s="13" t="str">
        <f t="shared" si="117"/>
        <v>2012-07</v>
      </c>
      <c r="G1874" s="13" t="str">
        <f t="shared" si="118"/>
        <v/>
      </c>
      <c r="H1874" s="13" t="str">
        <f t="shared" si="116"/>
        <v/>
      </c>
    </row>
    <row r="1875" spans="1:8" x14ac:dyDescent="0.25">
      <c r="A1875" s="13">
        <v>119</v>
      </c>
      <c r="B1875" s="13" t="s">
        <v>622</v>
      </c>
      <c r="C1875" s="16">
        <v>41102</v>
      </c>
      <c r="D1875" s="13">
        <v>2400</v>
      </c>
      <c r="E1875" s="13">
        <f t="shared" si="119"/>
        <v>0</v>
      </c>
      <c r="F1875" s="13" t="str">
        <f t="shared" si="117"/>
        <v>2012-07</v>
      </c>
      <c r="G1875" s="13" t="str">
        <f t="shared" si="118"/>
        <v/>
      </c>
      <c r="H1875" s="13" t="str">
        <f t="shared" si="116"/>
        <v/>
      </c>
    </row>
    <row r="1876" spans="1:8" x14ac:dyDescent="0.25">
      <c r="A1876" s="13">
        <v>119</v>
      </c>
      <c r="B1876" s="13" t="s">
        <v>622</v>
      </c>
      <c r="C1876" s="16">
        <v>41104</v>
      </c>
      <c r="D1876" s="13">
        <v>2400</v>
      </c>
      <c r="E1876" s="13">
        <f t="shared" si="119"/>
        <v>0</v>
      </c>
      <c r="F1876" s="13" t="str">
        <f t="shared" si="117"/>
        <v>2012-07</v>
      </c>
      <c r="G1876" s="13" t="str">
        <f t="shared" si="118"/>
        <v/>
      </c>
      <c r="H1876" s="13" t="str">
        <f t="shared" si="116"/>
        <v/>
      </c>
    </row>
    <row r="1877" spans="1:8" x14ac:dyDescent="0.25">
      <c r="A1877" s="13">
        <v>119</v>
      </c>
      <c r="B1877" s="13" t="s">
        <v>622</v>
      </c>
      <c r="C1877" s="16">
        <v>41109</v>
      </c>
      <c r="D1877" s="13">
        <v>2400</v>
      </c>
      <c r="E1877" s="13">
        <f t="shared" si="119"/>
        <v>0</v>
      </c>
      <c r="F1877" s="13" t="str">
        <f t="shared" si="117"/>
        <v>2012-07</v>
      </c>
      <c r="G1877" s="13" t="str">
        <f t="shared" si="118"/>
        <v/>
      </c>
      <c r="H1877" s="13" t="str">
        <f t="shared" si="116"/>
        <v/>
      </c>
    </row>
    <row r="1878" spans="1:8" x14ac:dyDescent="0.25">
      <c r="A1878" s="13">
        <v>119</v>
      </c>
      <c r="B1878" s="13" t="s">
        <v>622</v>
      </c>
      <c r="C1878" s="16">
        <v>41111</v>
      </c>
      <c r="D1878" s="13">
        <v>2900</v>
      </c>
      <c r="E1878" s="13">
        <f t="shared" si="119"/>
        <v>0</v>
      </c>
      <c r="F1878" s="13" t="str">
        <f t="shared" si="117"/>
        <v>2012-07</v>
      </c>
      <c r="G1878" s="13" t="str">
        <f t="shared" si="118"/>
        <v/>
      </c>
      <c r="H1878" s="13" t="str">
        <f t="shared" si="116"/>
        <v/>
      </c>
    </row>
    <row r="1879" spans="1:8" x14ac:dyDescent="0.25">
      <c r="A1879" s="13">
        <v>119</v>
      </c>
      <c r="B1879" s="13" t="s">
        <v>622</v>
      </c>
      <c r="C1879" s="16">
        <v>41115</v>
      </c>
      <c r="D1879" s="13">
        <v>2900</v>
      </c>
      <c r="E1879" s="13">
        <f t="shared" si="119"/>
        <v>0</v>
      </c>
      <c r="F1879" s="13" t="str">
        <f t="shared" si="117"/>
        <v>2012-07</v>
      </c>
      <c r="G1879" s="13" t="str">
        <f t="shared" si="118"/>
        <v/>
      </c>
      <c r="H1879" s="13" t="str">
        <f t="shared" si="116"/>
        <v/>
      </c>
    </row>
    <row r="1880" spans="1:8" x14ac:dyDescent="0.25">
      <c r="A1880" s="13">
        <v>119</v>
      </c>
      <c r="B1880" s="13" t="s">
        <v>622</v>
      </c>
      <c r="C1880" s="16">
        <v>41116</v>
      </c>
      <c r="D1880" s="13">
        <v>2900</v>
      </c>
      <c r="E1880" s="13">
        <f t="shared" si="119"/>
        <v>0</v>
      </c>
      <c r="F1880" s="13" t="str">
        <f t="shared" si="117"/>
        <v>2012-07</v>
      </c>
      <c r="G1880" s="13" t="str">
        <f t="shared" si="118"/>
        <v/>
      </c>
      <c r="H1880" s="13" t="str">
        <f t="shared" si="116"/>
        <v/>
      </c>
    </row>
    <row r="1881" spans="1:8" x14ac:dyDescent="0.25">
      <c r="A1881" s="13">
        <v>119</v>
      </c>
      <c r="B1881" s="13" t="s">
        <v>622</v>
      </c>
      <c r="C1881" s="16">
        <v>41118</v>
      </c>
      <c r="D1881" s="13">
        <v>2900</v>
      </c>
      <c r="E1881" s="13">
        <f t="shared" si="119"/>
        <v>0</v>
      </c>
      <c r="F1881" s="13" t="str">
        <f t="shared" si="117"/>
        <v>2012-07</v>
      </c>
      <c r="G1881" s="13" t="str">
        <f t="shared" si="118"/>
        <v/>
      </c>
      <c r="H1881" s="13" t="str">
        <f t="shared" si="116"/>
        <v/>
      </c>
    </row>
    <row r="1882" spans="1:8" x14ac:dyDescent="0.25">
      <c r="A1882" s="13">
        <v>119</v>
      </c>
      <c r="B1882" s="13" t="s">
        <v>622</v>
      </c>
      <c r="C1882" s="16">
        <v>41121</v>
      </c>
      <c r="D1882" s="13">
        <v>2900</v>
      </c>
      <c r="E1882" s="13">
        <f t="shared" si="119"/>
        <v>0</v>
      </c>
      <c r="F1882" s="13" t="str">
        <f t="shared" si="117"/>
        <v>2012-07</v>
      </c>
      <c r="G1882" s="13">
        <f t="shared" si="118"/>
        <v>2627.2727272727275</v>
      </c>
      <c r="H1882" s="13" t="str">
        <f t="shared" si="116"/>
        <v/>
      </c>
    </row>
    <row r="1883" spans="1:8" x14ac:dyDescent="0.25">
      <c r="A1883" s="13">
        <v>119</v>
      </c>
      <c r="B1883" s="13" t="s">
        <v>622</v>
      </c>
      <c r="C1883" s="16">
        <v>41123</v>
      </c>
      <c r="D1883" s="13">
        <v>2900</v>
      </c>
      <c r="E1883" s="13">
        <f t="shared" si="119"/>
        <v>0</v>
      </c>
      <c r="F1883" s="13" t="str">
        <f t="shared" si="117"/>
        <v>2012-08</v>
      </c>
      <c r="G1883" s="13" t="str">
        <f t="shared" si="118"/>
        <v/>
      </c>
      <c r="H1883" s="13" t="str">
        <f t="shared" si="116"/>
        <v/>
      </c>
    </row>
    <row r="1884" spans="1:8" x14ac:dyDescent="0.25">
      <c r="A1884" s="13">
        <v>119</v>
      </c>
      <c r="B1884" s="13" t="s">
        <v>622</v>
      </c>
      <c r="C1884" s="16">
        <v>41128</v>
      </c>
      <c r="D1884" s="13">
        <v>3500</v>
      </c>
      <c r="E1884" s="13">
        <f t="shared" si="119"/>
        <v>0</v>
      </c>
      <c r="F1884" s="13" t="str">
        <f t="shared" si="117"/>
        <v>2012-08</v>
      </c>
      <c r="G1884" s="13" t="str">
        <f t="shared" si="118"/>
        <v/>
      </c>
      <c r="H1884" s="13" t="str">
        <f t="shared" si="116"/>
        <v/>
      </c>
    </row>
    <row r="1885" spans="1:8" x14ac:dyDescent="0.25">
      <c r="A1885" s="13">
        <v>119</v>
      </c>
      <c r="B1885" s="13" t="s">
        <v>622</v>
      </c>
      <c r="C1885" s="16">
        <v>41130</v>
      </c>
      <c r="D1885" s="13">
        <v>3500</v>
      </c>
      <c r="E1885" s="13">
        <f t="shared" si="119"/>
        <v>0</v>
      </c>
      <c r="F1885" s="13" t="str">
        <f t="shared" si="117"/>
        <v>2012-08</v>
      </c>
      <c r="G1885" s="13" t="str">
        <f t="shared" si="118"/>
        <v/>
      </c>
      <c r="H1885" s="13" t="str">
        <f t="shared" si="116"/>
        <v/>
      </c>
    </row>
    <row r="1886" spans="1:8" x14ac:dyDescent="0.25">
      <c r="A1886" s="13">
        <v>119</v>
      </c>
      <c r="B1886" s="13" t="s">
        <v>622</v>
      </c>
      <c r="C1886" s="16">
        <v>41132</v>
      </c>
      <c r="D1886" s="13">
        <v>3500</v>
      </c>
      <c r="E1886" s="13">
        <f t="shared" si="119"/>
        <v>0</v>
      </c>
      <c r="F1886" s="13" t="str">
        <f t="shared" si="117"/>
        <v>2012-08</v>
      </c>
      <c r="G1886" s="13" t="str">
        <f t="shared" si="118"/>
        <v/>
      </c>
      <c r="H1886" s="13" t="str">
        <f t="shared" si="116"/>
        <v/>
      </c>
    </row>
    <row r="1887" spans="1:8" x14ac:dyDescent="0.25">
      <c r="A1887" s="13">
        <v>119</v>
      </c>
      <c r="B1887" s="13" t="s">
        <v>622</v>
      </c>
      <c r="C1887" s="16">
        <v>41135</v>
      </c>
      <c r="D1887" s="13">
        <v>3500</v>
      </c>
      <c r="E1887" s="13">
        <f t="shared" si="119"/>
        <v>0</v>
      </c>
      <c r="F1887" s="13" t="str">
        <f t="shared" si="117"/>
        <v>2012-08</v>
      </c>
      <c r="G1887" s="13" t="str">
        <f t="shared" si="118"/>
        <v/>
      </c>
      <c r="H1887" s="13" t="str">
        <f t="shared" si="116"/>
        <v/>
      </c>
    </row>
    <row r="1888" spans="1:8" x14ac:dyDescent="0.25">
      <c r="A1888" s="13">
        <v>119</v>
      </c>
      <c r="B1888" s="13" t="s">
        <v>622</v>
      </c>
      <c r="C1888" s="16">
        <v>41137</v>
      </c>
      <c r="D1888" s="13">
        <v>3500</v>
      </c>
      <c r="E1888" s="13">
        <f t="shared" si="119"/>
        <v>0</v>
      </c>
      <c r="F1888" s="13" t="str">
        <f t="shared" si="117"/>
        <v>2012-08</v>
      </c>
      <c r="G1888" s="13" t="str">
        <f t="shared" si="118"/>
        <v/>
      </c>
      <c r="H1888" s="13" t="str">
        <f t="shared" si="116"/>
        <v/>
      </c>
    </row>
    <row r="1889" spans="1:8" x14ac:dyDescent="0.25">
      <c r="A1889" s="13">
        <v>119</v>
      </c>
      <c r="B1889" s="13" t="s">
        <v>622</v>
      </c>
      <c r="C1889" s="16">
        <v>41139</v>
      </c>
      <c r="D1889" s="13">
        <v>4200</v>
      </c>
      <c r="E1889" s="13">
        <f t="shared" si="119"/>
        <v>0</v>
      </c>
      <c r="F1889" s="13" t="str">
        <f t="shared" si="117"/>
        <v>2012-08</v>
      </c>
      <c r="G1889" s="13" t="str">
        <f t="shared" si="118"/>
        <v/>
      </c>
      <c r="H1889" s="13" t="str">
        <f t="shared" si="116"/>
        <v/>
      </c>
    </row>
    <row r="1890" spans="1:8" x14ac:dyDescent="0.25">
      <c r="A1890" s="13">
        <v>119</v>
      </c>
      <c r="B1890" s="13" t="s">
        <v>622</v>
      </c>
      <c r="C1890" s="16">
        <v>41142</v>
      </c>
      <c r="D1890" s="13">
        <v>4200</v>
      </c>
      <c r="E1890" s="13">
        <f t="shared" si="119"/>
        <v>0</v>
      </c>
      <c r="F1890" s="13" t="str">
        <f t="shared" si="117"/>
        <v>2012-08</v>
      </c>
      <c r="G1890" s="13" t="str">
        <f t="shared" si="118"/>
        <v/>
      </c>
      <c r="H1890" s="13" t="str">
        <f t="shared" si="116"/>
        <v/>
      </c>
    </row>
    <row r="1891" spans="1:8" x14ac:dyDescent="0.25">
      <c r="A1891" s="13">
        <v>119</v>
      </c>
      <c r="B1891" s="13" t="s">
        <v>622</v>
      </c>
      <c r="C1891" s="16">
        <v>41144</v>
      </c>
      <c r="D1891" s="13">
        <v>4200</v>
      </c>
      <c r="E1891" s="13">
        <f t="shared" si="119"/>
        <v>0</v>
      </c>
      <c r="F1891" s="13" t="str">
        <f t="shared" si="117"/>
        <v>2012-08</v>
      </c>
      <c r="G1891" s="13" t="str">
        <f t="shared" si="118"/>
        <v/>
      </c>
      <c r="H1891" s="13" t="str">
        <f t="shared" si="116"/>
        <v/>
      </c>
    </row>
    <row r="1892" spans="1:8" x14ac:dyDescent="0.25">
      <c r="A1892" s="13">
        <v>119</v>
      </c>
      <c r="B1892" s="13" t="s">
        <v>622</v>
      </c>
      <c r="C1892" s="16">
        <v>41146</v>
      </c>
      <c r="D1892" s="13">
        <v>4200</v>
      </c>
      <c r="E1892" s="13">
        <f t="shared" si="119"/>
        <v>0</v>
      </c>
      <c r="F1892" s="13" t="str">
        <f t="shared" si="117"/>
        <v>2012-08</v>
      </c>
      <c r="G1892" s="13" t="str">
        <f t="shared" si="118"/>
        <v/>
      </c>
      <c r="H1892" s="13" t="str">
        <f t="shared" si="116"/>
        <v/>
      </c>
    </row>
    <row r="1893" spans="1:8" x14ac:dyDescent="0.25">
      <c r="A1893" s="13">
        <v>119</v>
      </c>
      <c r="B1893" s="13" t="s">
        <v>622</v>
      </c>
      <c r="C1893" s="16">
        <v>41149</v>
      </c>
      <c r="D1893" s="13">
        <v>4200</v>
      </c>
      <c r="E1893" s="13">
        <f t="shared" si="119"/>
        <v>0</v>
      </c>
      <c r="F1893" s="13" t="str">
        <f t="shared" si="117"/>
        <v>2012-08</v>
      </c>
      <c r="G1893" s="13" t="str">
        <f t="shared" si="118"/>
        <v/>
      </c>
      <c r="H1893" s="13" t="str">
        <f t="shared" si="116"/>
        <v/>
      </c>
    </row>
    <row r="1894" spans="1:8" x14ac:dyDescent="0.25">
      <c r="A1894" s="13">
        <v>119</v>
      </c>
      <c r="B1894" s="13" t="s">
        <v>622</v>
      </c>
      <c r="C1894" s="16">
        <v>41151</v>
      </c>
      <c r="D1894" s="13">
        <v>4200</v>
      </c>
      <c r="E1894" s="13">
        <f t="shared" si="119"/>
        <v>0</v>
      </c>
      <c r="F1894" s="13" t="str">
        <f t="shared" si="117"/>
        <v>2012-08</v>
      </c>
      <c r="G1894" s="13">
        <f t="shared" si="118"/>
        <v>3800</v>
      </c>
      <c r="H1894" s="13" t="str">
        <f t="shared" si="116"/>
        <v/>
      </c>
    </row>
    <row r="1895" spans="1:8" x14ac:dyDescent="0.25">
      <c r="A1895" s="13">
        <v>119</v>
      </c>
      <c r="B1895" s="13" t="s">
        <v>622</v>
      </c>
      <c r="C1895" s="16">
        <v>41156</v>
      </c>
      <c r="D1895" s="13">
        <v>4200</v>
      </c>
      <c r="E1895" s="13">
        <f t="shared" si="119"/>
        <v>0</v>
      </c>
      <c r="F1895" s="13" t="str">
        <f t="shared" si="117"/>
        <v>2012-09</v>
      </c>
      <c r="G1895" s="13" t="str">
        <f t="shared" si="118"/>
        <v/>
      </c>
      <c r="H1895" s="13" t="str">
        <f t="shared" si="116"/>
        <v/>
      </c>
    </row>
    <row r="1896" spans="1:8" x14ac:dyDescent="0.25">
      <c r="A1896" s="13">
        <v>119</v>
      </c>
      <c r="B1896" s="13" t="s">
        <v>622</v>
      </c>
      <c r="C1896" s="16">
        <v>41158</v>
      </c>
      <c r="D1896" s="13">
        <v>4200</v>
      </c>
      <c r="E1896" s="13">
        <f t="shared" si="119"/>
        <v>1</v>
      </c>
      <c r="F1896" s="13" t="str">
        <f t="shared" si="117"/>
        <v>2012-09</v>
      </c>
      <c r="G1896" s="13">
        <f t="shared" si="118"/>
        <v>4200</v>
      </c>
      <c r="H1896" s="13" t="str">
        <f t="shared" si="116"/>
        <v/>
      </c>
    </row>
    <row r="1897" spans="1:8" x14ac:dyDescent="0.25">
      <c r="A1897" s="13">
        <v>119</v>
      </c>
      <c r="B1897" s="13" t="s">
        <v>623</v>
      </c>
      <c r="C1897" s="16">
        <v>41165</v>
      </c>
      <c r="D1897" s="13">
        <v>8</v>
      </c>
      <c r="E1897" s="13">
        <f t="shared" si="119"/>
        <v>0</v>
      </c>
      <c r="F1897" s="13" t="str">
        <f t="shared" si="117"/>
        <v>2012-09</v>
      </c>
      <c r="G1897" s="13" t="str">
        <f t="shared" si="118"/>
        <v/>
      </c>
      <c r="H1897" s="13">
        <f t="shared" si="116"/>
        <v>8</v>
      </c>
    </row>
    <row r="1898" spans="1:8" x14ac:dyDescent="0.25">
      <c r="A1898" s="13">
        <v>119</v>
      </c>
      <c r="B1898" s="13" t="s">
        <v>623</v>
      </c>
      <c r="C1898" s="16">
        <v>41193</v>
      </c>
      <c r="D1898" s="13">
        <v>8</v>
      </c>
      <c r="E1898" s="13">
        <f t="shared" si="119"/>
        <v>0</v>
      </c>
      <c r="F1898" s="13" t="str">
        <f t="shared" si="117"/>
        <v>2012-10</v>
      </c>
      <c r="G1898" s="13" t="str">
        <f t="shared" si="118"/>
        <v/>
      </c>
      <c r="H1898" s="13">
        <f t="shared" si="116"/>
        <v>8</v>
      </c>
    </row>
    <row r="1899" spans="1:8" x14ac:dyDescent="0.25">
      <c r="A1899" s="13">
        <v>119</v>
      </c>
      <c r="B1899" s="13" t="s">
        <v>623</v>
      </c>
      <c r="C1899" s="16">
        <v>41242</v>
      </c>
      <c r="D1899" s="13">
        <v>4</v>
      </c>
      <c r="E1899" s="13">
        <f t="shared" si="119"/>
        <v>0</v>
      </c>
      <c r="F1899" s="13" t="str">
        <f t="shared" si="117"/>
        <v>2012-11</v>
      </c>
      <c r="G1899" s="13" t="str">
        <f t="shared" si="118"/>
        <v/>
      </c>
      <c r="H1899" s="13">
        <f t="shared" si="116"/>
        <v>4</v>
      </c>
    </row>
    <row r="1900" spans="1:8" x14ac:dyDescent="0.25">
      <c r="A1900" s="13">
        <v>120</v>
      </c>
      <c r="B1900" s="13" t="s">
        <v>623</v>
      </c>
      <c r="C1900" s="16">
        <v>41192</v>
      </c>
      <c r="D1900" s="13">
        <v>6</v>
      </c>
      <c r="E1900" s="13">
        <f t="shared" si="119"/>
        <v>0</v>
      </c>
      <c r="F1900" s="13" t="str">
        <f t="shared" si="117"/>
        <v>2012-10</v>
      </c>
      <c r="G1900" s="13" t="str">
        <f t="shared" si="118"/>
        <v/>
      </c>
      <c r="H1900" s="13">
        <f t="shared" si="116"/>
        <v>6</v>
      </c>
    </row>
    <row r="1901" spans="1:8" x14ac:dyDescent="0.25">
      <c r="A1901" s="13">
        <v>120</v>
      </c>
      <c r="B1901" s="13" t="s">
        <v>623</v>
      </c>
      <c r="C1901" s="16">
        <v>41241</v>
      </c>
      <c r="D1901" s="13">
        <v>8</v>
      </c>
      <c r="E1901" s="13">
        <f t="shared" si="119"/>
        <v>0</v>
      </c>
      <c r="F1901" s="13" t="str">
        <f t="shared" si="117"/>
        <v>2012-11</v>
      </c>
      <c r="G1901" s="13" t="str">
        <f t="shared" si="118"/>
        <v/>
      </c>
      <c r="H1901" s="13">
        <f t="shared" si="116"/>
        <v>8</v>
      </c>
    </row>
    <row r="1902" spans="1:8" x14ac:dyDescent="0.25">
      <c r="A1902" s="13">
        <v>121</v>
      </c>
      <c r="B1902" s="13" t="s">
        <v>622</v>
      </c>
      <c r="C1902" s="16">
        <v>41096</v>
      </c>
      <c r="D1902" s="13">
        <v>3500</v>
      </c>
      <c r="E1902" s="13">
        <f t="shared" si="119"/>
        <v>0</v>
      </c>
      <c r="F1902" s="13" t="str">
        <f t="shared" si="117"/>
        <v>2012-07</v>
      </c>
      <c r="G1902" s="13" t="str">
        <f t="shared" si="118"/>
        <v/>
      </c>
      <c r="H1902" s="13" t="str">
        <f t="shared" si="116"/>
        <v/>
      </c>
    </row>
    <row r="1903" spans="1:8" x14ac:dyDescent="0.25">
      <c r="A1903" s="13">
        <v>121</v>
      </c>
      <c r="B1903" s="13" t="s">
        <v>622</v>
      </c>
      <c r="C1903" s="16">
        <v>41099</v>
      </c>
      <c r="D1903" s="13">
        <v>3500</v>
      </c>
      <c r="E1903" s="13">
        <f t="shared" si="119"/>
        <v>0</v>
      </c>
      <c r="F1903" s="13" t="str">
        <f t="shared" si="117"/>
        <v>2012-07</v>
      </c>
      <c r="G1903" s="13" t="str">
        <f t="shared" si="118"/>
        <v/>
      </c>
      <c r="H1903" s="13" t="str">
        <f t="shared" si="116"/>
        <v/>
      </c>
    </row>
    <row r="1904" spans="1:8" x14ac:dyDescent="0.25">
      <c r="A1904" s="13">
        <v>121</v>
      </c>
      <c r="B1904" s="13" t="s">
        <v>622</v>
      </c>
      <c r="C1904" s="16">
        <v>41103</v>
      </c>
      <c r="D1904" s="13">
        <v>3500</v>
      </c>
      <c r="E1904" s="13">
        <f t="shared" si="119"/>
        <v>0</v>
      </c>
      <c r="F1904" s="13" t="str">
        <f t="shared" si="117"/>
        <v>2012-07</v>
      </c>
      <c r="G1904" s="13" t="str">
        <f t="shared" si="118"/>
        <v/>
      </c>
      <c r="H1904" s="13" t="str">
        <f t="shared" si="116"/>
        <v/>
      </c>
    </row>
    <row r="1905" spans="1:8" x14ac:dyDescent="0.25">
      <c r="A1905" s="13">
        <v>121</v>
      </c>
      <c r="B1905" s="13" t="s">
        <v>622</v>
      </c>
      <c r="C1905" s="16">
        <v>41106</v>
      </c>
      <c r="D1905" s="13">
        <v>3500</v>
      </c>
      <c r="E1905" s="13">
        <f t="shared" si="119"/>
        <v>0</v>
      </c>
      <c r="F1905" s="13" t="str">
        <f t="shared" si="117"/>
        <v>2012-07</v>
      </c>
      <c r="G1905" s="13" t="str">
        <f t="shared" si="118"/>
        <v/>
      </c>
      <c r="H1905" s="13" t="str">
        <f t="shared" si="116"/>
        <v/>
      </c>
    </row>
    <row r="1906" spans="1:8" x14ac:dyDescent="0.25">
      <c r="A1906" s="13">
        <v>121</v>
      </c>
      <c r="B1906" s="13" t="s">
        <v>622</v>
      </c>
      <c r="C1906" s="16">
        <v>41110</v>
      </c>
      <c r="D1906" s="13">
        <v>3500</v>
      </c>
      <c r="E1906" s="13">
        <f t="shared" si="119"/>
        <v>0</v>
      </c>
      <c r="F1906" s="13" t="str">
        <f t="shared" si="117"/>
        <v>2012-07</v>
      </c>
      <c r="G1906" s="13" t="str">
        <f t="shared" si="118"/>
        <v/>
      </c>
      <c r="H1906" s="13" t="str">
        <f t="shared" si="116"/>
        <v/>
      </c>
    </row>
    <row r="1907" spans="1:8" x14ac:dyDescent="0.25">
      <c r="A1907" s="13">
        <v>121</v>
      </c>
      <c r="B1907" s="13" t="s">
        <v>622</v>
      </c>
      <c r="C1907" s="16">
        <v>41113</v>
      </c>
      <c r="D1907" s="13">
        <v>3500</v>
      </c>
      <c r="E1907" s="13">
        <f t="shared" si="119"/>
        <v>0</v>
      </c>
      <c r="F1907" s="13" t="str">
        <f t="shared" si="117"/>
        <v>2012-07</v>
      </c>
      <c r="G1907" s="13" t="str">
        <f t="shared" si="118"/>
        <v/>
      </c>
      <c r="H1907" s="13" t="str">
        <f t="shared" si="116"/>
        <v/>
      </c>
    </row>
    <row r="1908" spans="1:8" x14ac:dyDescent="0.25">
      <c r="A1908" s="13">
        <v>121</v>
      </c>
      <c r="B1908" s="13" t="s">
        <v>622</v>
      </c>
      <c r="C1908" s="16">
        <v>41115</v>
      </c>
      <c r="D1908" s="13">
        <v>3500</v>
      </c>
      <c r="E1908" s="13">
        <f t="shared" si="119"/>
        <v>0</v>
      </c>
      <c r="F1908" s="13" t="str">
        <f t="shared" si="117"/>
        <v>2012-07</v>
      </c>
      <c r="G1908" s="13" t="str">
        <f t="shared" si="118"/>
        <v/>
      </c>
      <c r="H1908" s="13" t="str">
        <f t="shared" si="116"/>
        <v/>
      </c>
    </row>
    <row r="1909" spans="1:8" x14ac:dyDescent="0.25">
      <c r="A1909" s="13">
        <v>121</v>
      </c>
      <c r="B1909" s="13" t="s">
        <v>622</v>
      </c>
      <c r="C1909" s="16">
        <v>41117</v>
      </c>
      <c r="D1909" s="13">
        <v>3500</v>
      </c>
      <c r="E1909" s="13">
        <f t="shared" si="119"/>
        <v>0</v>
      </c>
      <c r="F1909" s="13" t="str">
        <f t="shared" si="117"/>
        <v>2012-07</v>
      </c>
      <c r="G1909" s="13" t="str">
        <f t="shared" si="118"/>
        <v/>
      </c>
      <c r="H1909" s="13" t="str">
        <f t="shared" si="116"/>
        <v/>
      </c>
    </row>
    <row r="1910" spans="1:8" x14ac:dyDescent="0.25">
      <c r="A1910" s="13">
        <v>121</v>
      </c>
      <c r="B1910" s="13" t="s">
        <v>622</v>
      </c>
      <c r="C1910" s="16">
        <v>41120</v>
      </c>
      <c r="D1910" s="13">
        <v>3500</v>
      </c>
      <c r="E1910" s="13">
        <f t="shared" si="119"/>
        <v>0</v>
      </c>
      <c r="F1910" s="13" t="str">
        <f t="shared" si="117"/>
        <v>2012-07</v>
      </c>
      <c r="G1910" s="13">
        <f t="shared" si="118"/>
        <v>3500</v>
      </c>
      <c r="H1910" s="13" t="str">
        <f t="shared" si="116"/>
        <v/>
      </c>
    </row>
    <row r="1911" spans="1:8" x14ac:dyDescent="0.25">
      <c r="A1911" s="13">
        <v>121</v>
      </c>
      <c r="B1911" s="13" t="s">
        <v>622</v>
      </c>
      <c r="C1911" s="16">
        <v>41122</v>
      </c>
      <c r="D1911" s="13">
        <v>3500</v>
      </c>
      <c r="E1911" s="13">
        <f t="shared" si="119"/>
        <v>0</v>
      </c>
      <c r="F1911" s="13" t="str">
        <f t="shared" si="117"/>
        <v>2012-08</v>
      </c>
      <c r="G1911" s="13" t="str">
        <f t="shared" si="118"/>
        <v/>
      </c>
      <c r="H1911" s="13" t="str">
        <f t="shared" si="116"/>
        <v/>
      </c>
    </row>
    <row r="1912" spans="1:8" x14ac:dyDescent="0.25">
      <c r="A1912" s="13">
        <v>121</v>
      </c>
      <c r="B1912" s="13" t="s">
        <v>622</v>
      </c>
      <c r="C1912" s="16">
        <v>41125</v>
      </c>
      <c r="D1912" s="13">
        <v>3500</v>
      </c>
      <c r="E1912" s="13">
        <f t="shared" si="119"/>
        <v>1</v>
      </c>
      <c r="F1912" s="13" t="str">
        <f t="shared" si="117"/>
        <v>2012-08</v>
      </c>
      <c r="G1912" s="13">
        <f t="shared" si="118"/>
        <v>3500</v>
      </c>
      <c r="H1912" s="13" t="str">
        <f t="shared" si="116"/>
        <v/>
      </c>
    </row>
    <row r="1913" spans="1:8" x14ac:dyDescent="0.25">
      <c r="A1913" s="13">
        <v>121</v>
      </c>
      <c r="B1913" s="13" t="s">
        <v>623</v>
      </c>
      <c r="C1913" s="16">
        <v>41194</v>
      </c>
      <c r="D1913" s="13">
        <v>5</v>
      </c>
      <c r="E1913" s="13">
        <f t="shared" si="119"/>
        <v>0</v>
      </c>
      <c r="F1913" s="13" t="str">
        <f t="shared" si="117"/>
        <v>2012-10</v>
      </c>
      <c r="G1913" s="13" t="str">
        <f t="shared" si="118"/>
        <v/>
      </c>
      <c r="H1913" s="13">
        <f t="shared" si="116"/>
        <v>5</v>
      </c>
    </row>
    <row r="1914" spans="1:8" x14ac:dyDescent="0.25">
      <c r="A1914" s="13">
        <v>122</v>
      </c>
      <c r="B1914" s="13" t="s">
        <v>622</v>
      </c>
      <c r="C1914" s="16">
        <v>41101</v>
      </c>
      <c r="D1914" s="13">
        <v>20000</v>
      </c>
      <c r="E1914" s="13">
        <f t="shared" si="119"/>
        <v>0</v>
      </c>
      <c r="F1914" s="13" t="str">
        <f t="shared" si="117"/>
        <v>2012-07</v>
      </c>
      <c r="G1914" s="13" t="str">
        <f t="shared" si="118"/>
        <v/>
      </c>
      <c r="H1914" s="13" t="str">
        <f t="shared" si="116"/>
        <v/>
      </c>
    </row>
    <row r="1915" spans="1:8" x14ac:dyDescent="0.25">
      <c r="A1915" s="13">
        <v>122</v>
      </c>
      <c r="B1915" s="13" t="s">
        <v>622</v>
      </c>
      <c r="C1915" s="16">
        <v>41103</v>
      </c>
      <c r="D1915" s="13">
        <v>20000</v>
      </c>
      <c r="E1915" s="13">
        <f t="shared" si="119"/>
        <v>0</v>
      </c>
      <c r="F1915" s="13" t="str">
        <f t="shared" si="117"/>
        <v>2012-07</v>
      </c>
      <c r="G1915" s="13" t="str">
        <f t="shared" si="118"/>
        <v/>
      </c>
      <c r="H1915" s="13" t="str">
        <f t="shared" si="116"/>
        <v/>
      </c>
    </row>
    <row r="1916" spans="1:8" x14ac:dyDescent="0.25">
      <c r="A1916" s="13">
        <v>122</v>
      </c>
      <c r="B1916" s="13" t="s">
        <v>622</v>
      </c>
      <c r="C1916" s="16">
        <v>41106</v>
      </c>
      <c r="D1916" s="13">
        <v>20000</v>
      </c>
      <c r="E1916" s="13">
        <f t="shared" si="119"/>
        <v>0</v>
      </c>
      <c r="F1916" s="13" t="str">
        <f t="shared" si="117"/>
        <v>2012-07</v>
      </c>
      <c r="G1916" s="13" t="str">
        <f t="shared" si="118"/>
        <v/>
      </c>
      <c r="H1916" s="13" t="str">
        <f t="shared" si="116"/>
        <v/>
      </c>
    </row>
    <row r="1917" spans="1:8" x14ac:dyDescent="0.25">
      <c r="A1917" s="13">
        <v>122</v>
      </c>
      <c r="B1917" s="13" t="s">
        <v>622</v>
      </c>
      <c r="C1917" s="16">
        <v>41108</v>
      </c>
      <c r="D1917" s="13">
        <v>20000</v>
      </c>
      <c r="E1917" s="13">
        <f t="shared" si="119"/>
        <v>0</v>
      </c>
      <c r="F1917" s="13" t="str">
        <f t="shared" si="117"/>
        <v>2012-07</v>
      </c>
      <c r="G1917" s="13" t="str">
        <f t="shared" si="118"/>
        <v/>
      </c>
      <c r="H1917" s="13" t="str">
        <f t="shared" si="116"/>
        <v/>
      </c>
    </row>
    <row r="1918" spans="1:8" x14ac:dyDescent="0.25">
      <c r="A1918" s="13">
        <v>122</v>
      </c>
      <c r="B1918" s="13" t="s">
        <v>622</v>
      </c>
      <c r="C1918" s="16">
        <v>41110</v>
      </c>
      <c r="D1918" s="13">
        <v>20000</v>
      </c>
      <c r="E1918" s="13">
        <f t="shared" si="119"/>
        <v>0</v>
      </c>
      <c r="F1918" s="13" t="str">
        <f t="shared" si="117"/>
        <v>2012-07</v>
      </c>
      <c r="G1918" s="13" t="str">
        <f t="shared" si="118"/>
        <v/>
      </c>
      <c r="H1918" s="13" t="str">
        <f t="shared" si="116"/>
        <v/>
      </c>
    </row>
    <row r="1919" spans="1:8" x14ac:dyDescent="0.25">
      <c r="A1919" s="13">
        <v>122</v>
      </c>
      <c r="B1919" s="13" t="s">
        <v>622</v>
      </c>
      <c r="C1919" s="16">
        <v>41113</v>
      </c>
      <c r="D1919" s="13">
        <v>20000</v>
      </c>
      <c r="E1919" s="13">
        <f t="shared" si="119"/>
        <v>0</v>
      </c>
      <c r="F1919" s="13" t="str">
        <f t="shared" si="117"/>
        <v>2012-07</v>
      </c>
      <c r="G1919" s="13" t="str">
        <f t="shared" si="118"/>
        <v/>
      </c>
      <c r="H1919" s="13" t="str">
        <f t="shared" si="116"/>
        <v/>
      </c>
    </row>
    <row r="1920" spans="1:8" x14ac:dyDescent="0.25">
      <c r="A1920" s="13">
        <v>122</v>
      </c>
      <c r="B1920" s="13" t="s">
        <v>622</v>
      </c>
      <c r="C1920" s="16">
        <v>41115</v>
      </c>
      <c r="D1920" s="13">
        <v>20000</v>
      </c>
      <c r="E1920" s="13">
        <f t="shared" si="119"/>
        <v>0</v>
      </c>
      <c r="F1920" s="13" t="str">
        <f t="shared" si="117"/>
        <v>2012-07</v>
      </c>
      <c r="G1920" s="13" t="str">
        <f t="shared" si="118"/>
        <v/>
      </c>
      <c r="H1920" s="13" t="str">
        <f t="shared" si="116"/>
        <v/>
      </c>
    </row>
    <row r="1921" spans="1:8" x14ac:dyDescent="0.25">
      <c r="A1921" s="13">
        <v>122</v>
      </c>
      <c r="B1921" s="13" t="s">
        <v>622</v>
      </c>
      <c r="C1921" s="16">
        <v>41117</v>
      </c>
      <c r="D1921" s="13">
        <v>20000</v>
      </c>
      <c r="E1921" s="13">
        <f t="shared" si="119"/>
        <v>0</v>
      </c>
      <c r="F1921" s="13" t="str">
        <f t="shared" si="117"/>
        <v>2012-07</v>
      </c>
      <c r="G1921" s="13" t="str">
        <f t="shared" si="118"/>
        <v/>
      </c>
      <c r="H1921" s="13" t="str">
        <f t="shared" si="116"/>
        <v/>
      </c>
    </row>
    <row r="1922" spans="1:8" x14ac:dyDescent="0.25">
      <c r="A1922" s="13">
        <v>122</v>
      </c>
      <c r="B1922" s="13" t="s">
        <v>622</v>
      </c>
      <c r="C1922" s="16">
        <v>41120</v>
      </c>
      <c r="D1922" s="13">
        <v>20000</v>
      </c>
      <c r="E1922" s="13">
        <f t="shared" si="119"/>
        <v>0</v>
      </c>
      <c r="F1922" s="13" t="str">
        <f t="shared" si="117"/>
        <v>2012-07</v>
      </c>
      <c r="G1922" s="13">
        <f t="shared" si="118"/>
        <v>20000</v>
      </c>
      <c r="H1922" s="13" t="str">
        <f t="shared" ref="H1922:H1985" si="120">IF(AND(B1922="Med B", F1922&gt;=VLOOKUP(A1922, A:F, 6, FALSE)), D1922, "")</f>
        <v/>
      </c>
    </row>
    <row r="1923" spans="1:8" x14ac:dyDescent="0.25">
      <c r="A1923" s="13">
        <v>122</v>
      </c>
      <c r="B1923" s="13" t="s">
        <v>622</v>
      </c>
      <c r="C1923" s="16">
        <v>41122</v>
      </c>
      <c r="D1923" s="13">
        <v>20000</v>
      </c>
      <c r="E1923" s="13">
        <f t="shared" si="119"/>
        <v>0</v>
      </c>
      <c r="F1923" s="13" t="str">
        <f t="shared" ref="F1923:F1986" si="121">TEXT(C1923, "yyyy-mm")</f>
        <v>2012-08</v>
      </c>
      <c r="G1923" s="13">
        <f t="shared" ref="G1923:G1986" si="122">IF(AND(
    B1923="Med A",
    C1923=_xlfn.MAXIFS(C:C, A:A, A1923, B:B, "Med A", F:F, F1923),
    SUMIFS(E:E, A:A, A1923) &gt; 0
  ),
  AVERAGEIFS(D:D, A:A, A1923, B:B, "Med A", F:F, F1923, C:C, "&gt;=" &amp; EOMONTH(C1923, -1) + 1, C:C, "&lt;=" &amp; C1923),
  "")</f>
        <v>20000</v>
      </c>
      <c r="H1923" s="13" t="str">
        <f t="shared" si="120"/>
        <v/>
      </c>
    </row>
    <row r="1924" spans="1:8" x14ac:dyDescent="0.25">
      <c r="A1924" s="13">
        <v>122</v>
      </c>
      <c r="B1924" s="13" t="s">
        <v>622</v>
      </c>
      <c r="C1924" s="16">
        <v>41157</v>
      </c>
      <c r="D1924" s="13">
        <v>18000</v>
      </c>
      <c r="E1924" s="13">
        <f t="shared" ref="E1924:E1987" si="123">IF(AND(B1924="Med A", B1925="Med B", A1924=A1925), 1, IF(AND(B1924="Med B", B1925="Med A", A1924=A1925), 1, 0))</f>
        <v>1</v>
      </c>
      <c r="F1924" s="13" t="str">
        <f t="shared" si="121"/>
        <v>2012-09</v>
      </c>
      <c r="G1924" s="13">
        <f t="shared" si="122"/>
        <v>18000</v>
      </c>
      <c r="H1924" s="13" t="str">
        <f t="shared" si="120"/>
        <v/>
      </c>
    </row>
    <row r="1925" spans="1:8" x14ac:dyDescent="0.25">
      <c r="A1925" s="13">
        <v>122</v>
      </c>
      <c r="B1925" s="13" t="s">
        <v>623</v>
      </c>
      <c r="C1925" s="16">
        <v>41164</v>
      </c>
      <c r="D1925" s="13">
        <v>16</v>
      </c>
      <c r="E1925" s="13">
        <f t="shared" si="123"/>
        <v>0</v>
      </c>
      <c r="F1925" s="13" t="str">
        <f t="shared" si="121"/>
        <v>2012-09</v>
      </c>
      <c r="G1925" s="13" t="str">
        <f t="shared" si="122"/>
        <v/>
      </c>
      <c r="H1925" s="13">
        <f t="shared" si="120"/>
        <v>16</v>
      </c>
    </row>
    <row r="1926" spans="1:8" x14ac:dyDescent="0.25">
      <c r="A1926" s="13">
        <v>122</v>
      </c>
      <c r="B1926" s="13" t="s">
        <v>623</v>
      </c>
      <c r="C1926" s="16">
        <v>41227</v>
      </c>
      <c r="D1926" s="13">
        <v>1</v>
      </c>
      <c r="E1926" s="13">
        <f t="shared" si="123"/>
        <v>0</v>
      </c>
      <c r="F1926" s="13" t="str">
        <f t="shared" si="121"/>
        <v>2012-11</v>
      </c>
      <c r="G1926" s="13" t="str">
        <f t="shared" si="122"/>
        <v/>
      </c>
      <c r="H1926" s="13">
        <f t="shared" si="120"/>
        <v>1</v>
      </c>
    </row>
    <row r="1927" spans="1:8" x14ac:dyDescent="0.25">
      <c r="A1927" s="13">
        <v>123</v>
      </c>
      <c r="B1927" s="13" t="s">
        <v>623</v>
      </c>
      <c r="C1927" s="16">
        <v>41170</v>
      </c>
      <c r="D1927" s="13">
        <v>4</v>
      </c>
      <c r="E1927" s="13">
        <f t="shared" si="123"/>
        <v>0</v>
      </c>
      <c r="F1927" s="13" t="str">
        <f t="shared" si="121"/>
        <v>2012-09</v>
      </c>
      <c r="G1927" s="13" t="str">
        <f t="shared" si="122"/>
        <v/>
      </c>
      <c r="H1927" s="13">
        <f t="shared" si="120"/>
        <v>4</v>
      </c>
    </row>
    <row r="1928" spans="1:8" x14ac:dyDescent="0.25">
      <c r="A1928" s="13">
        <v>123</v>
      </c>
      <c r="B1928" s="13" t="s">
        <v>623</v>
      </c>
      <c r="C1928" s="16">
        <v>41223</v>
      </c>
      <c r="D1928" s="13">
        <v>1</v>
      </c>
      <c r="E1928" s="13">
        <f t="shared" si="123"/>
        <v>0</v>
      </c>
      <c r="F1928" s="13" t="str">
        <f t="shared" si="121"/>
        <v>2012-11</v>
      </c>
      <c r="G1928" s="13" t="str">
        <f t="shared" si="122"/>
        <v/>
      </c>
      <c r="H1928" s="13">
        <f t="shared" si="120"/>
        <v>1</v>
      </c>
    </row>
    <row r="1929" spans="1:8" x14ac:dyDescent="0.25">
      <c r="A1929" s="13">
        <v>123</v>
      </c>
      <c r="B1929" s="13" t="s">
        <v>623</v>
      </c>
      <c r="C1929" s="16">
        <v>41228</v>
      </c>
      <c r="D1929" s="13">
        <v>1</v>
      </c>
      <c r="E1929" s="13">
        <f t="shared" si="123"/>
        <v>0</v>
      </c>
      <c r="F1929" s="13" t="str">
        <f t="shared" si="121"/>
        <v>2012-11</v>
      </c>
      <c r="G1929" s="13" t="str">
        <f t="shared" si="122"/>
        <v/>
      </c>
      <c r="H1929" s="13">
        <f t="shared" si="120"/>
        <v>1</v>
      </c>
    </row>
    <row r="1930" spans="1:8" x14ac:dyDescent="0.25">
      <c r="A1930" s="13">
        <v>124</v>
      </c>
      <c r="B1930" s="13" t="s">
        <v>622</v>
      </c>
      <c r="C1930" s="16">
        <v>41121</v>
      </c>
      <c r="D1930" s="13">
        <v>6000</v>
      </c>
      <c r="E1930" s="13">
        <f t="shared" si="123"/>
        <v>0</v>
      </c>
      <c r="F1930" s="13" t="str">
        <f t="shared" si="121"/>
        <v>2012-07</v>
      </c>
      <c r="G1930" s="13" t="str">
        <f t="shared" si="122"/>
        <v/>
      </c>
      <c r="H1930" s="13" t="str">
        <f t="shared" si="120"/>
        <v/>
      </c>
    </row>
    <row r="1931" spans="1:8" x14ac:dyDescent="0.25">
      <c r="A1931" s="13">
        <v>125</v>
      </c>
      <c r="B1931" s="13" t="s">
        <v>622</v>
      </c>
      <c r="C1931" s="16">
        <v>41093</v>
      </c>
      <c r="D1931" s="13">
        <v>4300</v>
      </c>
      <c r="E1931" s="13">
        <f t="shared" si="123"/>
        <v>0</v>
      </c>
      <c r="F1931" s="13" t="str">
        <f t="shared" si="121"/>
        <v>2012-07</v>
      </c>
      <c r="G1931" s="13" t="str">
        <f t="shared" si="122"/>
        <v/>
      </c>
      <c r="H1931" s="13" t="str">
        <f t="shared" si="120"/>
        <v/>
      </c>
    </row>
    <row r="1932" spans="1:8" x14ac:dyDescent="0.25">
      <c r="A1932" s="13">
        <v>125</v>
      </c>
      <c r="B1932" s="13" t="s">
        <v>622</v>
      </c>
      <c r="C1932" s="16">
        <v>41095</v>
      </c>
      <c r="D1932" s="13">
        <v>4300</v>
      </c>
      <c r="E1932" s="13">
        <f t="shared" si="123"/>
        <v>0</v>
      </c>
      <c r="F1932" s="13" t="str">
        <f t="shared" si="121"/>
        <v>2012-07</v>
      </c>
      <c r="G1932" s="13" t="str">
        <f t="shared" si="122"/>
        <v/>
      </c>
      <c r="H1932" s="13" t="str">
        <f t="shared" si="120"/>
        <v/>
      </c>
    </row>
    <row r="1933" spans="1:8" x14ac:dyDescent="0.25">
      <c r="A1933" s="13">
        <v>125</v>
      </c>
      <c r="B1933" s="13" t="s">
        <v>622</v>
      </c>
      <c r="C1933" s="16">
        <v>41100</v>
      </c>
      <c r="D1933" s="13">
        <v>4300</v>
      </c>
      <c r="E1933" s="13">
        <f t="shared" si="123"/>
        <v>0</v>
      </c>
      <c r="F1933" s="13" t="str">
        <f t="shared" si="121"/>
        <v>2012-07</v>
      </c>
      <c r="G1933" s="13" t="str">
        <f t="shared" si="122"/>
        <v/>
      </c>
      <c r="H1933" s="13" t="str">
        <f t="shared" si="120"/>
        <v/>
      </c>
    </row>
    <row r="1934" spans="1:8" x14ac:dyDescent="0.25">
      <c r="A1934" s="13">
        <v>125</v>
      </c>
      <c r="B1934" s="13" t="s">
        <v>622</v>
      </c>
      <c r="C1934" s="16">
        <v>41102</v>
      </c>
      <c r="D1934" s="13">
        <v>4300</v>
      </c>
      <c r="E1934" s="13">
        <f t="shared" si="123"/>
        <v>0</v>
      </c>
      <c r="F1934" s="13" t="str">
        <f t="shared" si="121"/>
        <v>2012-07</v>
      </c>
      <c r="G1934" s="13" t="str">
        <f t="shared" si="122"/>
        <v/>
      </c>
      <c r="H1934" s="13" t="str">
        <f t="shared" si="120"/>
        <v/>
      </c>
    </row>
    <row r="1935" spans="1:8" x14ac:dyDescent="0.25">
      <c r="A1935" s="13">
        <v>125</v>
      </c>
      <c r="B1935" s="13" t="s">
        <v>622</v>
      </c>
      <c r="C1935" s="16">
        <v>41104</v>
      </c>
      <c r="D1935" s="13">
        <v>4300</v>
      </c>
      <c r="E1935" s="13">
        <f t="shared" si="123"/>
        <v>0</v>
      </c>
      <c r="F1935" s="13" t="str">
        <f t="shared" si="121"/>
        <v>2012-07</v>
      </c>
      <c r="G1935" s="13" t="str">
        <f t="shared" si="122"/>
        <v/>
      </c>
      <c r="H1935" s="13" t="str">
        <f t="shared" si="120"/>
        <v/>
      </c>
    </row>
    <row r="1936" spans="1:8" x14ac:dyDescent="0.25">
      <c r="A1936" s="13">
        <v>125</v>
      </c>
      <c r="B1936" s="13" t="s">
        <v>622</v>
      </c>
      <c r="C1936" s="16">
        <v>41107</v>
      </c>
      <c r="D1936" s="13">
        <v>4300</v>
      </c>
      <c r="E1936" s="13">
        <f t="shared" si="123"/>
        <v>0</v>
      </c>
      <c r="F1936" s="13" t="str">
        <f t="shared" si="121"/>
        <v>2012-07</v>
      </c>
      <c r="G1936" s="13" t="str">
        <f t="shared" si="122"/>
        <v/>
      </c>
      <c r="H1936" s="13" t="str">
        <f t="shared" si="120"/>
        <v/>
      </c>
    </row>
    <row r="1937" spans="1:8" x14ac:dyDescent="0.25">
      <c r="A1937" s="13">
        <v>125</v>
      </c>
      <c r="B1937" s="13" t="s">
        <v>622</v>
      </c>
      <c r="C1937" s="16">
        <v>41109</v>
      </c>
      <c r="D1937" s="13">
        <v>4300</v>
      </c>
      <c r="E1937" s="13">
        <f t="shared" si="123"/>
        <v>0</v>
      </c>
      <c r="F1937" s="13" t="str">
        <f t="shared" si="121"/>
        <v>2012-07</v>
      </c>
      <c r="G1937" s="13" t="str">
        <f t="shared" si="122"/>
        <v/>
      </c>
      <c r="H1937" s="13" t="str">
        <f t="shared" si="120"/>
        <v/>
      </c>
    </row>
    <row r="1938" spans="1:8" x14ac:dyDescent="0.25">
      <c r="A1938" s="13">
        <v>125</v>
      </c>
      <c r="B1938" s="13" t="s">
        <v>622</v>
      </c>
      <c r="C1938" s="16">
        <v>41111</v>
      </c>
      <c r="D1938" s="13">
        <v>4300</v>
      </c>
      <c r="E1938" s="13">
        <f t="shared" si="123"/>
        <v>0</v>
      </c>
      <c r="F1938" s="13" t="str">
        <f t="shared" si="121"/>
        <v>2012-07</v>
      </c>
      <c r="G1938" s="13" t="str">
        <f t="shared" si="122"/>
        <v/>
      </c>
      <c r="H1938" s="13" t="str">
        <f t="shared" si="120"/>
        <v/>
      </c>
    </row>
    <row r="1939" spans="1:8" x14ac:dyDescent="0.25">
      <c r="A1939" s="13">
        <v>125</v>
      </c>
      <c r="B1939" s="13" t="s">
        <v>622</v>
      </c>
      <c r="C1939" s="16">
        <v>41114</v>
      </c>
      <c r="D1939" s="13">
        <v>5200</v>
      </c>
      <c r="E1939" s="13">
        <f t="shared" si="123"/>
        <v>0</v>
      </c>
      <c r="F1939" s="13" t="str">
        <f t="shared" si="121"/>
        <v>2012-07</v>
      </c>
      <c r="G1939" s="13" t="str">
        <f t="shared" si="122"/>
        <v/>
      </c>
      <c r="H1939" s="13" t="str">
        <f t="shared" si="120"/>
        <v/>
      </c>
    </row>
    <row r="1940" spans="1:8" x14ac:dyDescent="0.25">
      <c r="A1940" s="13">
        <v>125</v>
      </c>
      <c r="B1940" s="13" t="s">
        <v>622</v>
      </c>
      <c r="C1940" s="16">
        <v>41116</v>
      </c>
      <c r="D1940" s="13">
        <v>5200</v>
      </c>
      <c r="E1940" s="13">
        <f t="shared" si="123"/>
        <v>0</v>
      </c>
      <c r="F1940" s="13" t="str">
        <f t="shared" si="121"/>
        <v>2012-07</v>
      </c>
      <c r="G1940" s="13" t="str">
        <f t="shared" si="122"/>
        <v/>
      </c>
      <c r="H1940" s="13" t="str">
        <f t="shared" si="120"/>
        <v/>
      </c>
    </row>
    <row r="1941" spans="1:8" x14ac:dyDescent="0.25">
      <c r="A1941" s="13">
        <v>125</v>
      </c>
      <c r="B1941" s="13" t="s">
        <v>622</v>
      </c>
      <c r="C1941" s="16">
        <v>41118</v>
      </c>
      <c r="D1941" s="13">
        <v>5200</v>
      </c>
      <c r="E1941" s="13">
        <f t="shared" si="123"/>
        <v>0</v>
      </c>
      <c r="F1941" s="13" t="str">
        <f t="shared" si="121"/>
        <v>2012-07</v>
      </c>
      <c r="G1941" s="13" t="str">
        <f t="shared" si="122"/>
        <v/>
      </c>
      <c r="H1941" s="13" t="str">
        <f t="shared" si="120"/>
        <v/>
      </c>
    </row>
    <row r="1942" spans="1:8" x14ac:dyDescent="0.25">
      <c r="A1942" s="13">
        <v>125</v>
      </c>
      <c r="B1942" s="13" t="s">
        <v>622</v>
      </c>
      <c r="C1942" s="16">
        <v>41121</v>
      </c>
      <c r="D1942" s="13">
        <v>5200</v>
      </c>
      <c r="E1942" s="13">
        <f t="shared" si="123"/>
        <v>0</v>
      </c>
      <c r="F1942" s="13" t="str">
        <f t="shared" si="121"/>
        <v>2012-07</v>
      </c>
      <c r="G1942" s="13">
        <f t="shared" si="122"/>
        <v>4600</v>
      </c>
      <c r="H1942" s="13" t="str">
        <f t="shared" si="120"/>
        <v/>
      </c>
    </row>
    <row r="1943" spans="1:8" x14ac:dyDescent="0.25">
      <c r="A1943" s="13">
        <v>125</v>
      </c>
      <c r="B1943" s="13" t="s">
        <v>622</v>
      </c>
      <c r="C1943" s="16">
        <v>41123</v>
      </c>
      <c r="D1943" s="13">
        <v>5200</v>
      </c>
      <c r="E1943" s="13">
        <f t="shared" si="123"/>
        <v>0</v>
      </c>
      <c r="F1943" s="13" t="str">
        <f t="shared" si="121"/>
        <v>2012-08</v>
      </c>
      <c r="G1943" s="13" t="str">
        <f t="shared" si="122"/>
        <v/>
      </c>
      <c r="H1943" s="13" t="str">
        <f t="shared" si="120"/>
        <v/>
      </c>
    </row>
    <row r="1944" spans="1:8" x14ac:dyDescent="0.25">
      <c r="A1944" s="13">
        <v>125</v>
      </c>
      <c r="B1944" s="13" t="s">
        <v>622</v>
      </c>
      <c r="C1944" s="16">
        <v>41125</v>
      </c>
      <c r="D1944" s="13">
        <v>7500</v>
      </c>
      <c r="E1944" s="13">
        <f t="shared" si="123"/>
        <v>0</v>
      </c>
      <c r="F1944" s="13" t="str">
        <f t="shared" si="121"/>
        <v>2012-08</v>
      </c>
      <c r="G1944" s="13" t="str">
        <f t="shared" si="122"/>
        <v/>
      </c>
      <c r="H1944" s="13" t="str">
        <f t="shared" si="120"/>
        <v/>
      </c>
    </row>
    <row r="1945" spans="1:8" x14ac:dyDescent="0.25">
      <c r="A1945" s="13">
        <v>125</v>
      </c>
      <c r="B1945" s="13" t="s">
        <v>622</v>
      </c>
      <c r="C1945" s="16">
        <v>41128</v>
      </c>
      <c r="D1945" s="13">
        <v>7500</v>
      </c>
      <c r="E1945" s="13">
        <f t="shared" si="123"/>
        <v>0</v>
      </c>
      <c r="F1945" s="13" t="str">
        <f t="shared" si="121"/>
        <v>2012-08</v>
      </c>
      <c r="G1945" s="13" t="str">
        <f t="shared" si="122"/>
        <v/>
      </c>
      <c r="H1945" s="13" t="str">
        <f t="shared" si="120"/>
        <v/>
      </c>
    </row>
    <row r="1946" spans="1:8" x14ac:dyDescent="0.25">
      <c r="A1946" s="13">
        <v>125</v>
      </c>
      <c r="B1946" s="13" t="s">
        <v>622</v>
      </c>
      <c r="C1946" s="16">
        <v>41130</v>
      </c>
      <c r="D1946" s="13">
        <v>7500</v>
      </c>
      <c r="E1946" s="13">
        <f t="shared" si="123"/>
        <v>0</v>
      </c>
      <c r="F1946" s="13" t="str">
        <f t="shared" si="121"/>
        <v>2012-08</v>
      </c>
      <c r="G1946" s="13" t="str">
        <f t="shared" si="122"/>
        <v/>
      </c>
      <c r="H1946" s="13" t="str">
        <f t="shared" si="120"/>
        <v/>
      </c>
    </row>
    <row r="1947" spans="1:8" x14ac:dyDescent="0.25">
      <c r="A1947" s="13">
        <v>125</v>
      </c>
      <c r="B1947" s="13" t="s">
        <v>622</v>
      </c>
      <c r="C1947" s="16">
        <v>41132</v>
      </c>
      <c r="D1947" s="13">
        <v>7500</v>
      </c>
      <c r="E1947" s="13">
        <f t="shared" si="123"/>
        <v>0</v>
      </c>
      <c r="F1947" s="13" t="str">
        <f t="shared" si="121"/>
        <v>2012-08</v>
      </c>
      <c r="G1947" s="13" t="str">
        <f t="shared" si="122"/>
        <v/>
      </c>
      <c r="H1947" s="13" t="str">
        <f t="shared" si="120"/>
        <v/>
      </c>
    </row>
    <row r="1948" spans="1:8" x14ac:dyDescent="0.25">
      <c r="A1948" s="13">
        <v>125</v>
      </c>
      <c r="B1948" s="13" t="s">
        <v>622</v>
      </c>
      <c r="C1948" s="16">
        <v>41135</v>
      </c>
      <c r="D1948" s="13">
        <v>7500</v>
      </c>
      <c r="E1948" s="13">
        <f t="shared" si="123"/>
        <v>0</v>
      </c>
      <c r="F1948" s="13" t="str">
        <f t="shared" si="121"/>
        <v>2012-08</v>
      </c>
      <c r="G1948" s="13" t="str">
        <f t="shared" si="122"/>
        <v/>
      </c>
      <c r="H1948" s="13" t="str">
        <f t="shared" si="120"/>
        <v/>
      </c>
    </row>
    <row r="1949" spans="1:8" x14ac:dyDescent="0.25">
      <c r="A1949" s="13">
        <v>125</v>
      </c>
      <c r="B1949" s="13" t="s">
        <v>622</v>
      </c>
      <c r="C1949" s="16">
        <v>41137</v>
      </c>
      <c r="D1949" s="13">
        <v>7500</v>
      </c>
      <c r="E1949" s="13">
        <f t="shared" si="123"/>
        <v>0</v>
      </c>
      <c r="F1949" s="13" t="str">
        <f t="shared" si="121"/>
        <v>2012-08</v>
      </c>
      <c r="G1949" s="13" t="str">
        <f t="shared" si="122"/>
        <v/>
      </c>
      <c r="H1949" s="13" t="str">
        <f t="shared" si="120"/>
        <v/>
      </c>
    </row>
    <row r="1950" spans="1:8" x14ac:dyDescent="0.25">
      <c r="A1950" s="13">
        <v>125</v>
      </c>
      <c r="B1950" s="13" t="s">
        <v>622</v>
      </c>
      <c r="C1950" s="16">
        <v>41142</v>
      </c>
      <c r="D1950" s="13">
        <v>7500</v>
      </c>
      <c r="E1950" s="13">
        <f t="shared" si="123"/>
        <v>0</v>
      </c>
      <c r="F1950" s="13" t="str">
        <f t="shared" si="121"/>
        <v>2012-08</v>
      </c>
      <c r="G1950" s="13" t="str">
        <f t="shared" si="122"/>
        <v/>
      </c>
      <c r="H1950" s="13" t="str">
        <f t="shared" si="120"/>
        <v/>
      </c>
    </row>
    <row r="1951" spans="1:8" x14ac:dyDescent="0.25">
      <c r="A1951" s="13">
        <v>125</v>
      </c>
      <c r="B1951" s="13" t="s">
        <v>622</v>
      </c>
      <c r="C1951" s="16">
        <v>41144</v>
      </c>
      <c r="D1951" s="13">
        <v>7500</v>
      </c>
      <c r="E1951" s="13">
        <f t="shared" si="123"/>
        <v>0</v>
      </c>
      <c r="F1951" s="13" t="str">
        <f t="shared" si="121"/>
        <v>2012-08</v>
      </c>
      <c r="G1951" s="13" t="str">
        <f t="shared" si="122"/>
        <v/>
      </c>
      <c r="H1951" s="13" t="str">
        <f t="shared" si="120"/>
        <v/>
      </c>
    </row>
    <row r="1952" spans="1:8" x14ac:dyDescent="0.25">
      <c r="A1952" s="13">
        <v>125</v>
      </c>
      <c r="B1952" s="13" t="s">
        <v>622</v>
      </c>
      <c r="C1952" s="16">
        <v>41149</v>
      </c>
      <c r="D1952" s="13">
        <v>7500</v>
      </c>
      <c r="E1952" s="13">
        <f t="shared" si="123"/>
        <v>0</v>
      </c>
      <c r="F1952" s="13" t="str">
        <f t="shared" si="121"/>
        <v>2012-08</v>
      </c>
      <c r="G1952" s="13" t="str">
        <f t="shared" si="122"/>
        <v/>
      </c>
      <c r="H1952" s="13" t="str">
        <f t="shared" si="120"/>
        <v/>
      </c>
    </row>
    <row r="1953" spans="1:8" x14ac:dyDescent="0.25">
      <c r="A1953" s="13">
        <v>125</v>
      </c>
      <c r="B1953" s="13" t="s">
        <v>622</v>
      </c>
      <c r="C1953" s="16">
        <v>41151</v>
      </c>
      <c r="D1953" s="13">
        <v>7500</v>
      </c>
      <c r="E1953" s="13">
        <f t="shared" si="123"/>
        <v>0</v>
      </c>
      <c r="F1953" s="13" t="str">
        <f t="shared" si="121"/>
        <v>2012-08</v>
      </c>
      <c r="G1953" s="13">
        <f t="shared" si="122"/>
        <v>7290.909090909091</v>
      </c>
      <c r="H1953" s="13" t="str">
        <f t="shared" si="120"/>
        <v/>
      </c>
    </row>
    <row r="1954" spans="1:8" x14ac:dyDescent="0.25">
      <c r="A1954" s="13">
        <v>125</v>
      </c>
      <c r="B1954" s="13" t="s">
        <v>622</v>
      </c>
      <c r="C1954" s="16">
        <v>41153</v>
      </c>
      <c r="D1954" s="13">
        <v>7500</v>
      </c>
      <c r="E1954" s="13">
        <f t="shared" si="123"/>
        <v>0</v>
      </c>
      <c r="F1954" s="13" t="str">
        <f t="shared" si="121"/>
        <v>2012-09</v>
      </c>
      <c r="G1954" s="13" t="str">
        <f t="shared" si="122"/>
        <v/>
      </c>
      <c r="H1954" s="13" t="str">
        <f t="shared" si="120"/>
        <v/>
      </c>
    </row>
    <row r="1955" spans="1:8" x14ac:dyDescent="0.25">
      <c r="A1955" s="13">
        <v>125</v>
      </c>
      <c r="B1955" s="13" t="s">
        <v>622</v>
      </c>
      <c r="C1955" s="16">
        <v>41156</v>
      </c>
      <c r="D1955" s="13">
        <v>7500</v>
      </c>
      <c r="E1955" s="13">
        <f t="shared" si="123"/>
        <v>0</v>
      </c>
      <c r="F1955" s="13" t="str">
        <f t="shared" si="121"/>
        <v>2012-09</v>
      </c>
      <c r="G1955" s="13" t="str">
        <f t="shared" si="122"/>
        <v/>
      </c>
      <c r="H1955" s="13" t="str">
        <f t="shared" si="120"/>
        <v/>
      </c>
    </row>
    <row r="1956" spans="1:8" x14ac:dyDescent="0.25">
      <c r="A1956" s="13">
        <v>125</v>
      </c>
      <c r="B1956" s="13" t="s">
        <v>622</v>
      </c>
      <c r="C1956" s="16">
        <v>41158</v>
      </c>
      <c r="D1956" s="13">
        <v>9800</v>
      </c>
      <c r="E1956" s="13">
        <f t="shared" si="123"/>
        <v>1</v>
      </c>
      <c r="F1956" s="13" t="str">
        <f t="shared" si="121"/>
        <v>2012-09</v>
      </c>
      <c r="G1956" s="13">
        <f t="shared" si="122"/>
        <v>8266.6666666666661</v>
      </c>
      <c r="H1956" s="13" t="str">
        <f t="shared" si="120"/>
        <v/>
      </c>
    </row>
    <row r="1957" spans="1:8" x14ac:dyDescent="0.25">
      <c r="A1957" s="13">
        <v>125</v>
      </c>
      <c r="B1957" s="13" t="s">
        <v>623</v>
      </c>
      <c r="C1957" s="16">
        <v>41165</v>
      </c>
      <c r="D1957" s="13">
        <v>10</v>
      </c>
      <c r="E1957" s="13">
        <f t="shared" si="123"/>
        <v>0</v>
      </c>
      <c r="F1957" s="13" t="str">
        <f t="shared" si="121"/>
        <v>2012-09</v>
      </c>
      <c r="G1957" s="13" t="str">
        <f t="shared" si="122"/>
        <v/>
      </c>
      <c r="H1957" s="13">
        <f t="shared" si="120"/>
        <v>10</v>
      </c>
    </row>
    <row r="1958" spans="1:8" x14ac:dyDescent="0.25">
      <c r="A1958" s="13">
        <v>125</v>
      </c>
      <c r="B1958" s="13" t="s">
        <v>623</v>
      </c>
      <c r="C1958" s="16">
        <v>41193</v>
      </c>
      <c r="D1958" s="13">
        <v>13</v>
      </c>
      <c r="E1958" s="13">
        <f t="shared" si="123"/>
        <v>0</v>
      </c>
      <c r="F1958" s="13" t="str">
        <f t="shared" si="121"/>
        <v>2012-10</v>
      </c>
      <c r="G1958" s="13" t="str">
        <f t="shared" si="122"/>
        <v/>
      </c>
      <c r="H1958" s="13">
        <f t="shared" si="120"/>
        <v>13</v>
      </c>
    </row>
    <row r="1959" spans="1:8" x14ac:dyDescent="0.25">
      <c r="A1959" s="13">
        <v>125</v>
      </c>
      <c r="B1959" s="13" t="s">
        <v>623</v>
      </c>
      <c r="C1959" s="16">
        <v>41228</v>
      </c>
      <c r="D1959" s="13">
        <v>13</v>
      </c>
      <c r="E1959" s="13">
        <f t="shared" si="123"/>
        <v>0</v>
      </c>
      <c r="F1959" s="13" t="str">
        <f t="shared" si="121"/>
        <v>2012-11</v>
      </c>
      <c r="G1959" s="13" t="str">
        <f t="shared" si="122"/>
        <v/>
      </c>
      <c r="H1959" s="13">
        <f t="shared" si="120"/>
        <v>13</v>
      </c>
    </row>
    <row r="1960" spans="1:8" x14ac:dyDescent="0.25">
      <c r="A1960" s="13">
        <v>126</v>
      </c>
      <c r="B1960" s="13" t="s">
        <v>622</v>
      </c>
      <c r="C1960" s="16">
        <v>41096</v>
      </c>
      <c r="D1960" s="13">
        <v>7500</v>
      </c>
      <c r="E1960" s="13">
        <f t="shared" si="123"/>
        <v>0</v>
      </c>
      <c r="F1960" s="13" t="str">
        <f t="shared" si="121"/>
        <v>2012-07</v>
      </c>
      <c r="G1960" s="13" t="str">
        <f t="shared" si="122"/>
        <v/>
      </c>
      <c r="H1960" s="13" t="str">
        <f t="shared" si="120"/>
        <v/>
      </c>
    </row>
    <row r="1961" spans="1:8" x14ac:dyDescent="0.25">
      <c r="A1961" s="13">
        <v>126</v>
      </c>
      <c r="B1961" s="13" t="s">
        <v>622</v>
      </c>
      <c r="C1961" s="16">
        <v>41099</v>
      </c>
      <c r="D1961" s="13">
        <v>7500</v>
      </c>
      <c r="E1961" s="13">
        <f t="shared" si="123"/>
        <v>0</v>
      </c>
      <c r="F1961" s="13" t="str">
        <f t="shared" si="121"/>
        <v>2012-07</v>
      </c>
      <c r="G1961" s="13" t="str">
        <f t="shared" si="122"/>
        <v/>
      </c>
      <c r="H1961" s="13" t="str">
        <f t="shared" si="120"/>
        <v/>
      </c>
    </row>
    <row r="1962" spans="1:8" x14ac:dyDescent="0.25">
      <c r="A1962" s="13">
        <v>126</v>
      </c>
      <c r="B1962" s="13" t="s">
        <v>622</v>
      </c>
      <c r="C1962" s="16">
        <v>41101</v>
      </c>
      <c r="D1962" s="13">
        <v>7500</v>
      </c>
      <c r="E1962" s="13">
        <f t="shared" si="123"/>
        <v>0</v>
      </c>
      <c r="F1962" s="13" t="str">
        <f t="shared" si="121"/>
        <v>2012-07</v>
      </c>
      <c r="G1962" s="13" t="str">
        <f t="shared" si="122"/>
        <v/>
      </c>
      <c r="H1962" s="13" t="str">
        <f t="shared" si="120"/>
        <v/>
      </c>
    </row>
    <row r="1963" spans="1:8" x14ac:dyDescent="0.25">
      <c r="A1963" s="13">
        <v>126</v>
      </c>
      <c r="B1963" s="13" t="s">
        <v>622</v>
      </c>
      <c r="C1963" s="16">
        <v>41103</v>
      </c>
      <c r="D1963" s="13">
        <v>7500</v>
      </c>
      <c r="E1963" s="13">
        <f t="shared" si="123"/>
        <v>0</v>
      </c>
      <c r="F1963" s="13" t="str">
        <f t="shared" si="121"/>
        <v>2012-07</v>
      </c>
      <c r="G1963" s="13" t="str">
        <f t="shared" si="122"/>
        <v/>
      </c>
      <c r="H1963" s="13" t="str">
        <f t="shared" si="120"/>
        <v/>
      </c>
    </row>
    <row r="1964" spans="1:8" x14ac:dyDescent="0.25">
      <c r="A1964" s="13">
        <v>126</v>
      </c>
      <c r="B1964" s="13" t="s">
        <v>622</v>
      </c>
      <c r="C1964" s="16">
        <v>41106</v>
      </c>
      <c r="D1964" s="13">
        <v>7500</v>
      </c>
      <c r="E1964" s="13">
        <f t="shared" si="123"/>
        <v>0</v>
      </c>
      <c r="F1964" s="13" t="str">
        <f t="shared" si="121"/>
        <v>2012-07</v>
      </c>
      <c r="G1964" s="13" t="str">
        <f t="shared" si="122"/>
        <v/>
      </c>
      <c r="H1964" s="13" t="str">
        <f t="shared" si="120"/>
        <v/>
      </c>
    </row>
    <row r="1965" spans="1:8" x14ac:dyDescent="0.25">
      <c r="A1965" s="13">
        <v>126</v>
      </c>
      <c r="B1965" s="13" t="s">
        <v>622</v>
      </c>
      <c r="C1965" s="16">
        <v>41108</v>
      </c>
      <c r="D1965" s="13">
        <v>7500</v>
      </c>
      <c r="E1965" s="13">
        <f t="shared" si="123"/>
        <v>0</v>
      </c>
      <c r="F1965" s="13" t="str">
        <f t="shared" si="121"/>
        <v>2012-07</v>
      </c>
      <c r="G1965" s="13" t="str">
        <f t="shared" si="122"/>
        <v/>
      </c>
      <c r="H1965" s="13" t="str">
        <f t="shared" si="120"/>
        <v/>
      </c>
    </row>
    <row r="1966" spans="1:8" x14ac:dyDescent="0.25">
      <c r="A1966" s="13">
        <v>126</v>
      </c>
      <c r="B1966" s="13" t="s">
        <v>622</v>
      </c>
      <c r="C1966" s="16">
        <v>41110</v>
      </c>
      <c r="D1966" s="13">
        <v>7500</v>
      </c>
      <c r="E1966" s="13">
        <f t="shared" si="123"/>
        <v>0</v>
      </c>
      <c r="F1966" s="13" t="str">
        <f t="shared" si="121"/>
        <v>2012-07</v>
      </c>
      <c r="G1966" s="13" t="str">
        <f t="shared" si="122"/>
        <v/>
      </c>
      <c r="H1966" s="13" t="str">
        <f t="shared" si="120"/>
        <v/>
      </c>
    </row>
    <row r="1967" spans="1:8" x14ac:dyDescent="0.25">
      <c r="A1967" s="13">
        <v>126</v>
      </c>
      <c r="B1967" s="13" t="s">
        <v>622</v>
      </c>
      <c r="C1967" s="16">
        <v>41113</v>
      </c>
      <c r="D1967" s="13">
        <v>7500</v>
      </c>
      <c r="E1967" s="13">
        <f t="shared" si="123"/>
        <v>0</v>
      </c>
      <c r="F1967" s="13" t="str">
        <f t="shared" si="121"/>
        <v>2012-07</v>
      </c>
      <c r="G1967" s="13" t="str">
        <f t="shared" si="122"/>
        <v/>
      </c>
      <c r="H1967" s="13" t="str">
        <f t="shared" si="120"/>
        <v/>
      </c>
    </row>
    <row r="1968" spans="1:8" x14ac:dyDescent="0.25">
      <c r="A1968" s="13">
        <v>126</v>
      </c>
      <c r="B1968" s="13" t="s">
        <v>622</v>
      </c>
      <c r="C1968" s="16">
        <v>41115</v>
      </c>
      <c r="D1968" s="13">
        <v>7500</v>
      </c>
      <c r="E1968" s="13">
        <f t="shared" si="123"/>
        <v>0</v>
      </c>
      <c r="F1968" s="13" t="str">
        <f t="shared" si="121"/>
        <v>2012-07</v>
      </c>
      <c r="G1968" s="13" t="str">
        <f t="shared" si="122"/>
        <v/>
      </c>
      <c r="H1968" s="13" t="str">
        <f t="shared" si="120"/>
        <v/>
      </c>
    </row>
    <row r="1969" spans="1:8" x14ac:dyDescent="0.25">
      <c r="A1969" s="13">
        <v>126</v>
      </c>
      <c r="B1969" s="13" t="s">
        <v>622</v>
      </c>
      <c r="C1969" s="16">
        <v>41117</v>
      </c>
      <c r="D1969" s="13">
        <v>7500</v>
      </c>
      <c r="E1969" s="13">
        <f t="shared" si="123"/>
        <v>0</v>
      </c>
      <c r="F1969" s="13" t="str">
        <f t="shared" si="121"/>
        <v>2012-07</v>
      </c>
      <c r="G1969" s="13" t="str">
        <f t="shared" si="122"/>
        <v/>
      </c>
      <c r="H1969" s="13" t="str">
        <f t="shared" si="120"/>
        <v/>
      </c>
    </row>
    <row r="1970" spans="1:8" x14ac:dyDescent="0.25">
      <c r="A1970" s="13">
        <v>126</v>
      </c>
      <c r="B1970" s="13" t="s">
        <v>622</v>
      </c>
      <c r="C1970" s="16">
        <v>41120</v>
      </c>
      <c r="D1970" s="13">
        <v>7500</v>
      </c>
      <c r="E1970" s="13">
        <f t="shared" si="123"/>
        <v>0</v>
      </c>
      <c r="F1970" s="13" t="str">
        <f t="shared" si="121"/>
        <v>2012-07</v>
      </c>
      <c r="G1970" s="13">
        <f t="shared" si="122"/>
        <v>7500</v>
      </c>
      <c r="H1970" s="13" t="str">
        <f t="shared" si="120"/>
        <v/>
      </c>
    </row>
    <row r="1971" spans="1:8" x14ac:dyDescent="0.25">
      <c r="A1971" s="13">
        <v>126</v>
      </c>
      <c r="B1971" s="13" t="s">
        <v>622</v>
      </c>
      <c r="C1971" s="16">
        <v>41122</v>
      </c>
      <c r="D1971" s="13">
        <v>7500</v>
      </c>
      <c r="E1971" s="13">
        <f t="shared" si="123"/>
        <v>0</v>
      </c>
      <c r="F1971" s="13" t="str">
        <f t="shared" si="121"/>
        <v>2012-08</v>
      </c>
      <c r="G1971" s="13" t="str">
        <f t="shared" si="122"/>
        <v/>
      </c>
      <c r="H1971" s="13" t="str">
        <f t="shared" si="120"/>
        <v/>
      </c>
    </row>
    <row r="1972" spans="1:8" x14ac:dyDescent="0.25">
      <c r="A1972" s="13">
        <v>126</v>
      </c>
      <c r="B1972" s="13" t="s">
        <v>622</v>
      </c>
      <c r="C1972" s="16">
        <v>41124</v>
      </c>
      <c r="D1972" s="13">
        <v>7500</v>
      </c>
      <c r="E1972" s="13">
        <f t="shared" si="123"/>
        <v>0</v>
      </c>
      <c r="F1972" s="13" t="str">
        <f t="shared" si="121"/>
        <v>2012-08</v>
      </c>
      <c r="G1972" s="13" t="str">
        <f t="shared" si="122"/>
        <v/>
      </c>
      <c r="H1972" s="13" t="str">
        <f t="shared" si="120"/>
        <v/>
      </c>
    </row>
    <row r="1973" spans="1:8" x14ac:dyDescent="0.25">
      <c r="A1973" s="13">
        <v>126</v>
      </c>
      <c r="B1973" s="13" t="s">
        <v>622</v>
      </c>
      <c r="C1973" s="16">
        <v>41127</v>
      </c>
      <c r="D1973" s="13">
        <v>7500</v>
      </c>
      <c r="E1973" s="13">
        <f t="shared" si="123"/>
        <v>0</v>
      </c>
      <c r="F1973" s="13" t="str">
        <f t="shared" si="121"/>
        <v>2012-08</v>
      </c>
      <c r="G1973" s="13" t="str">
        <f t="shared" si="122"/>
        <v/>
      </c>
      <c r="H1973" s="13" t="str">
        <f t="shared" si="120"/>
        <v/>
      </c>
    </row>
    <row r="1974" spans="1:8" x14ac:dyDescent="0.25">
      <c r="A1974" s="13">
        <v>126</v>
      </c>
      <c r="B1974" s="13" t="s">
        <v>622</v>
      </c>
      <c r="C1974" s="16">
        <v>41129</v>
      </c>
      <c r="D1974" s="13">
        <v>7500</v>
      </c>
      <c r="E1974" s="13">
        <f t="shared" si="123"/>
        <v>0</v>
      </c>
      <c r="F1974" s="13" t="str">
        <f t="shared" si="121"/>
        <v>2012-08</v>
      </c>
      <c r="G1974" s="13" t="str">
        <f t="shared" si="122"/>
        <v/>
      </c>
      <c r="H1974" s="13" t="str">
        <f t="shared" si="120"/>
        <v/>
      </c>
    </row>
    <row r="1975" spans="1:8" x14ac:dyDescent="0.25">
      <c r="A1975" s="13">
        <v>126</v>
      </c>
      <c r="B1975" s="13" t="s">
        <v>622</v>
      </c>
      <c r="C1975" s="16">
        <v>41131</v>
      </c>
      <c r="D1975" s="13">
        <v>7500</v>
      </c>
      <c r="E1975" s="13">
        <f t="shared" si="123"/>
        <v>0</v>
      </c>
      <c r="F1975" s="13" t="str">
        <f t="shared" si="121"/>
        <v>2012-08</v>
      </c>
      <c r="G1975" s="13" t="str">
        <f t="shared" si="122"/>
        <v/>
      </c>
      <c r="H1975" s="13" t="str">
        <f t="shared" si="120"/>
        <v/>
      </c>
    </row>
    <row r="1976" spans="1:8" x14ac:dyDescent="0.25">
      <c r="A1976" s="13">
        <v>126</v>
      </c>
      <c r="B1976" s="13" t="s">
        <v>622</v>
      </c>
      <c r="C1976" s="16">
        <v>41134</v>
      </c>
      <c r="D1976" s="13">
        <v>7500</v>
      </c>
      <c r="E1976" s="13">
        <f t="shared" si="123"/>
        <v>0</v>
      </c>
      <c r="F1976" s="13" t="str">
        <f t="shared" si="121"/>
        <v>2012-08</v>
      </c>
      <c r="G1976" s="13" t="str">
        <f t="shared" si="122"/>
        <v/>
      </c>
      <c r="H1976" s="13" t="str">
        <f t="shared" si="120"/>
        <v/>
      </c>
    </row>
    <row r="1977" spans="1:8" x14ac:dyDescent="0.25">
      <c r="A1977" s="13">
        <v>126</v>
      </c>
      <c r="B1977" s="13" t="s">
        <v>622</v>
      </c>
      <c r="C1977" s="16">
        <v>41136</v>
      </c>
      <c r="D1977" s="13">
        <v>7500</v>
      </c>
      <c r="E1977" s="13">
        <f t="shared" si="123"/>
        <v>0</v>
      </c>
      <c r="F1977" s="13" t="str">
        <f t="shared" si="121"/>
        <v>2012-08</v>
      </c>
      <c r="G1977" s="13">
        <f t="shared" si="122"/>
        <v>7500</v>
      </c>
      <c r="H1977" s="13" t="str">
        <f t="shared" si="120"/>
        <v/>
      </c>
    </row>
    <row r="1978" spans="1:8" x14ac:dyDescent="0.25">
      <c r="A1978" s="13">
        <v>126</v>
      </c>
      <c r="B1978" s="13" t="s">
        <v>622</v>
      </c>
      <c r="C1978" s="16">
        <v>41155</v>
      </c>
      <c r="D1978" s="13">
        <v>6800</v>
      </c>
      <c r="E1978" s="13">
        <f t="shared" si="123"/>
        <v>0</v>
      </c>
      <c r="F1978" s="13" t="str">
        <f t="shared" si="121"/>
        <v>2012-09</v>
      </c>
      <c r="G1978" s="13" t="str">
        <f t="shared" si="122"/>
        <v/>
      </c>
      <c r="H1978" s="13" t="str">
        <f t="shared" si="120"/>
        <v/>
      </c>
    </row>
    <row r="1979" spans="1:8" x14ac:dyDescent="0.25">
      <c r="A1979" s="13">
        <v>126</v>
      </c>
      <c r="B1979" s="13" t="s">
        <v>622</v>
      </c>
      <c r="C1979" s="16">
        <v>41157</v>
      </c>
      <c r="D1979" s="13">
        <v>6800</v>
      </c>
      <c r="E1979" s="13">
        <f t="shared" si="123"/>
        <v>1</v>
      </c>
      <c r="F1979" s="13" t="str">
        <f t="shared" si="121"/>
        <v>2012-09</v>
      </c>
      <c r="G1979" s="13">
        <f t="shared" si="122"/>
        <v>6800</v>
      </c>
      <c r="H1979" s="13" t="str">
        <f t="shared" si="120"/>
        <v/>
      </c>
    </row>
    <row r="1980" spans="1:8" x14ac:dyDescent="0.25">
      <c r="A1980" s="13">
        <v>126</v>
      </c>
      <c r="B1980" s="13" t="s">
        <v>623</v>
      </c>
      <c r="C1980" s="16">
        <v>41164</v>
      </c>
      <c r="D1980" s="13">
        <v>10</v>
      </c>
      <c r="E1980" s="13">
        <f t="shared" si="123"/>
        <v>0</v>
      </c>
      <c r="F1980" s="13" t="str">
        <f t="shared" si="121"/>
        <v>2012-09</v>
      </c>
      <c r="G1980" s="13" t="str">
        <f t="shared" si="122"/>
        <v/>
      </c>
      <c r="H1980" s="13">
        <f t="shared" si="120"/>
        <v>10</v>
      </c>
    </row>
    <row r="1981" spans="1:8" x14ac:dyDescent="0.25">
      <c r="A1981" s="13">
        <v>126</v>
      </c>
      <c r="B1981" s="13" t="s">
        <v>623</v>
      </c>
      <c r="C1981" s="16">
        <v>41227</v>
      </c>
      <c r="D1981" s="13">
        <v>2</v>
      </c>
      <c r="E1981" s="13">
        <f t="shared" si="123"/>
        <v>0</v>
      </c>
      <c r="F1981" s="13" t="str">
        <f t="shared" si="121"/>
        <v>2012-11</v>
      </c>
      <c r="G1981" s="13" t="str">
        <f t="shared" si="122"/>
        <v/>
      </c>
      <c r="H1981" s="13">
        <f t="shared" si="120"/>
        <v>2</v>
      </c>
    </row>
    <row r="1982" spans="1:8" x14ac:dyDescent="0.25">
      <c r="A1982" s="13">
        <v>127</v>
      </c>
      <c r="B1982" s="13" t="s">
        <v>623</v>
      </c>
      <c r="C1982" s="16">
        <v>41236</v>
      </c>
      <c r="D1982" s="13">
        <v>5</v>
      </c>
      <c r="E1982" s="13">
        <f t="shared" si="123"/>
        <v>0</v>
      </c>
      <c r="F1982" s="13" t="str">
        <f t="shared" si="121"/>
        <v>2012-11</v>
      </c>
      <c r="G1982" s="13" t="str">
        <f t="shared" si="122"/>
        <v/>
      </c>
      <c r="H1982" s="13">
        <f t="shared" si="120"/>
        <v>5</v>
      </c>
    </row>
    <row r="1983" spans="1:8" x14ac:dyDescent="0.25">
      <c r="A1983" s="13">
        <v>128</v>
      </c>
      <c r="B1983" s="13" t="s">
        <v>622</v>
      </c>
      <c r="C1983" s="16">
        <v>41093</v>
      </c>
      <c r="D1983" s="13">
        <v>1500</v>
      </c>
      <c r="E1983" s="13">
        <f t="shared" si="123"/>
        <v>0</v>
      </c>
      <c r="F1983" s="13" t="str">
        <f t="shared" si="121"/>
        <v>2012-07</v>
      </c>
      <c r="G1983" s="13" t="str">
        <f t="shared" si="122"/>
        <v/>
      </c>
      <c r="H1983" s="13" t="str">
        <f t="shared" si="120"/>
        <v/>
      </c>
    </row>
    <row r="1984" spans="1:8" x14ac:dyDescent="0.25">
      <c r="A1984" s="13">
        <v>128</v>
      </c>
      <c r="B1984" s="13" t="s">
        <v>622</v>
      </c>
      <c r="C1984" s="16">
        <v>41095</v>
      </c>
      <c r="D1984" s="13">
        <v>1500</v>
      </c>
      <c r="E1984" s="13">
        <f t="shared" si="123"/>
        <v>0</v>
      </c>
      <c r="F1984" s="13" t="str">
        <f t="shared" si="121"/>
        <v>2012-07</v>
      </c>
      <c r="G1984" s="13" t="str">
        <f t="shared" si="122"/>
        <v/>
      </c>
      <c r="H1984" s="13" t="str">
        <f t="shared" si="120"/>
        <v/>
      </c>
    </row>
    <row r="1985" spans="1:8" x14ac:dyDescent="0.25">
      <c r="A1985" s="13">
        <v>128</v>
      </c>
      <c r="B1985" s="13" t="s">
        <v>622</v>
      </c>
      <c r="C1985" s="16">
        <v>41097</v>
      </c>
      <c r="D1985" s="13">
        <v>1500</v>
      </c>
      <c r="E1985" s="13">
        <f t="shared" si="123"/>
        <v>0</v>
      </c>
      <c r="F1985" s="13" t="str">
        <f t="shared" si="121"/>
        <v>2012-07</v>
      </c>
      <c r="G1985" s="13" t="str">
        <f t="shared" si="122"/>
        <v/>
      </c>
      <c r="H1985" s="13" t="str">
        <f t="shared" si="120"/>
        <v/>
      </c>
    </row>
    <row r="1986" spans="1:8" x14ac:dyDescent="0.25">
      <c r="A1986" s="13">
        <v>128</v>
      </c>
      <c r="B1986" s="13" t="s">
        <v>622</v>
      </c>
      <c r="C1986" s="16">
        <v>41100</v>
      </c>
      <c r="D1986" s="13">
        <v>1500</v>
      </c>
      <c r="E1986" s="13">
        <f t="shared" si="123"/>
        <v>0</v>
      </c>
      <c r="F1986" s="13" t="str">
        <f t="shared" si="121"/>
        <v>2012-07</v>
      </c>
      <c r="G1986" s="13" t="str">
        <f t="shared" si="122"/>
        <v/>
      </c>
      <c r="H1986" s="13" t="str">
        <f t="shared" ref="H1986:H2023" si="124">IF(AND(B1986="Med B", F1986&gt;=VLOOKUP(A1986, A:F, 6, FALSE)), D1986, "")</f>
        <v/>
      </c>
    </row>
    <row r="1987" spans="1:8" x14ac:dyDescent="0.25">
      <c r="A1987" s="13">
        <v>128</v>
      </c>
      <c r="B1987" s="13" t="s">
        <v>622</v>
      </c>
      <c r="C1987" s="16">
        <v>41102</v>
      </c>
      <c r="D1987" s="13">
        <v>1500</v>
      </c>
      <c r="E1987" s="13">
        <f t="shared" si="123"/>
        <v>0</v>
      </c>
      <c r="F1987" s="13" t="str">
        <f t="shared" ref="F1987:F2023" si="125">TEXT(C1987, "yyyy-mm")</f>
        <v>2012-07</v>
      </c>
      <c r="G1987" s="13" t="str">
        <f t="shared" ref="G1987:G2023" si="126">IF(AND(
    B1987="Med A",
    C1987=_xlfn.MAXIFS(C:C, A:A, A1987, B:B, "Med A", F:F, F1987),
    SUMIFS(E:E, A:A, A1987) &gt; 0
  ),
  AVERAGEIFS(D:D, A:A, A1987, B:B, "Med A", F:F, F1987, C:C, "&gt;=" &amp; EOMONTH(C1987, -1) + 1, C:C, "&lt;=" &amp; C1987),
  "")</f>
        <v/>
      </c>
      <c r="H1987" s="13" t="str">
        <f t="shared" si="124"/>
        <v/>
      </c>
    </row>
    <row r="1988" spans="1:8" x14ac:dyDescent="0.25">
      <c r="A1988" s="13">
        <v>128</v>
      </c>
      <c r="B1988" s="13" t="s">
        <v>622</v>
      </c>
      <c r="C1988" s="16">
        <v>41104</v>
      </c>
      <c r="D1988" s="13">
        <v>1500</v>
      </c>
      <c r="E1988" s="13">
        <f t="shared" ref="E1988:E2023" si="127">IF(AND(B1988="Med A", B1989="Med B", A1988=A1989), 1, IF(AND(B1988="Med B", B1989="Med A", A1988=A1989), 1, 0))</f>
        <v>0</v>
      </c>
      <c r="F1988" s="13" t="str">
        <f t="shared" si="125"/>
        <v>2012-07</v>
      </c>
      <c r="G1988" s="13" t="str">
        <f t="shared" si="126"/>
        <v/>
      </c>
      <c r="H1988" s="13" t="str">
        <f t="shared" si="124"/>
        <v/>
      </c>
    </row>
    <row r="1989" spans="1:8" x14ac:dyDescent="0.25">
      <c r="A1989" s="13">
        <v>128</v>
      </c>
      <c r="B1989" s="13" t="s">
        <v>622</v>
      </c>
      <c r="C1989" s="16">
        <v>41107</v>
      </c>
      <c r="D1989" s="13">
        <v>1500</v>
      </c>
      <c r="E1989" s="13">
        <f t="shared" si="127"/>
        <v>0</v>
      </c>
      <c r="F1989" s="13" t="str">
        <f t="shared" si="125"/>
        <v>2012-07</v>
      </c>
      <c r="G1989" s="13" t="str">
        <f t="shared" si="126"/>
        <v/>
      </c>
      <c r="H1989" s="13" t="str">
        <f t="shared" si="124"/>
        <v/>
      </c>
    </row>
    <row r="1990" spans="1:8" x14ac:dyDescent="0.25">
      <c r="A1990" s="13">
        <v>128</v>
      </c>
      <c r="B1990" s="13" t="s">
        <v>622</v>
      </c>
      <c r="C1990" s="16">
        <v>41109</v>
      </c>
      <c r="D1990" s="13">
        <v>1500</v>
      </c>
      <c r="E1990" s="13">
        <f t="shared" si="127"/>
        <v>0</v>
      </c>
      <c r="F1990" s="13" t="str">
        <f t="shared" si="125"/>
        <v>2012-07</v>
      </c>
      <c r="G1990" s="13" t="str">
        <f t="shared" si="126"/>
        <v/>
      </c>
      <c r="H1990" s="13" t="str">
        <f t="shared" si="124"/>
        <v/>
      </c>
    </row>
    <row r="1991" spans="1:8" x14ac:dyDescent="0.25">
      <c r="A1991" s="13">
        <v>128</v>
      </c>
      <c r="B1991" s="13" t="s">
        <v>622</v>
      </c>
      <c r="C1991" s="16">
        <v>41111</v>
      </c>
      <c r="D1991" s="13">
        <v>2300</v>
      </c>
      <c r="E1991" s="13">
        <f t="shared" si="127"/>
        <v>0</v>
      </c>
      <c r="F1991" s="13" t="str">
        <f t="shared" si="125"/>
        <v>2012-07</v>
      </c>
      <c r="G1991" s="13" t="str">
        <f t="shared" si="126"/>
        <v/>
      </c>
      <c r="H1991" s="13" t="str">
        <f t="shared" si="124"/>
        <v/>
      </c>
    </row>
    <row r="1992" spans="1:8" x14ac:dyDescent="0.25">
      <c r="A1992" s="13">
        <v>128</v>
      </c>
      <c r="B1992" s="13" t="s">
        <v>622</v>
      </c>
      <c r="C1992" s="16">
        <v>41114</v>
      </c>
      <c r="D1992" s="13">
        <v>2300</v>
      </c>
      <c r="E1992" s="13">
        <f t="shared" si="127"/>
        <v>0</v>
      </c>
      <c r="F1992" s="13" t="str">
        <f t="shared" si="125"/>
        <v>2012-07</v>
      </c>
      <c r="G1992" s="13" t="str">
        <f t="shared" si="126"/>
        <v/>
      </c>
      <c r="H1992" s="13" t="str">
        <f t="shared" si="124"/>
        <v/>
      </c>
    </row>
    <row r="1993" spans="1:8" x14ac:dyDescent="0.25">
      <c r="A1993" s="13">
        <v>128</v>
      </c>
      <c r="B1993" s="13" t="s">
        <v>622</v>
      </c>
      <c r="C1993" s="16">
        <v>41116</v>
      </c>
      <c r="D1993" s="13">
        <v>2300</v>
      </c>
      <c r="E1993" s="13">
        <f t="shared" si="127"/>
        <v>0</v>
      </c>
      <c r="F1993" s="13" t="str">
        <f t="shared" si="125"/>
        <v>2012-07</v>
      </c>
      <c r="G1993" s="13" t="str">
        <f t="shared" si="126"/>
        <v/>
      </c>
      <c r="H1993" s="13" t="str">
        <f t="shared" si="124"/>
        <v/>
      </c>
    </row>
    <row r="1994" spans="1:8" x14ac:dyDescent="0.25">
      <c r="A1994" s="13">
        <v>128</v>
      </c>
      <c r="B1994" s="13" t="s">
        <v>622</v>
      </c>
      <c r="C1994" s="16">
        <v>41118</v>
      </c>
      <c r="D1994" s="13">
        <v>2300</v>
      </c>
      <c r="E1994" s="13">
        <f t="shared" si="127"/>
        <v>0</v>
      </c>
      <c r="F1994" s="13" t="str">
        <f t="shared" si="125"/>
        <v>2012-07</v>
      </c>
      <c r="G1994" s="13" t="str">
        <f t="shared" si="126"/>
        <v/>
      </c>
      <c r="H1994" s="13" t="str">
        <f t="shared" si="124"/>
        <v/>
      </c>
    </row>
    <row r="1995" spans="1:8" x14ac:dyDescent="0.25">
      <c r="A1995" s="13">
        <v>128</v>
      </c>
      <c r="B1995" s="13" t="s">
        <v>622</v>
      </c>
      <c r="C1995" s="16">
        <v>41121</v>
      </c>
      <c r="D1995" s="13">
        <v>2300</v>
      </c>
      <c r="E1995" s="13">
        <f t="shared" si="127"/>
        <v>0</v>
      </c>
      <c r="F1995" s="13" t="str">
        <f t="shared" si="125"/>
        <v>2012-07</v>
      </c>
      <c r="G1995" s="13">
        <f t="shared" si="126"/>
        <v>1807.6923076923076</v>
      </c>
      <c r="H1995" s="13" t="str">
        <f t="shared" si="124"/>
        <v/>
      </c>
    </row>
    <row r="1996" spans="1:8" x14ac:dyDescent="0.25">
      <c r="A1996" s="13">
        <v>128</v>
      </c>
      <c r="B1996" s="13" t="s">
        <v>622</v>
      </c>
      <c r="C1996" s="16">
        <v>41123</v>
      </c>
      <c r="D1996" s="13">
        <v>2300</v>
      </c>
      <c r="E1996" s="13">
        <f t="shared" si="127"/>
        <v>0</v>
      </c>
      <c r="F1996" s="13" t="str">
        <f t="shared" si="125"/>
        <v>2012-08</v>
      </c>
      <c r="G1996" s="13" t="str">
        <f t="shared" si="126"/>
        <v/>
      </c>
      <c r="H1996" s="13" t="str">
        <f t="shared" si="124"/>
        <v/>
      </c>
    </row>
    <row r="1997" spans="1:8" x14ac:dyDescent="0.25">
      <c r="A1997" s="13">
        <v>128</v>
      </c>
      <c r="B1997" s="13" t="s">
        <v>622</v>
      </c>
      <c r="C1997" s="16">
        <v>41128</v>
      </c>
      <c r="D1997" s="13">
        <v>2300</v>
      </c>
      <c r="E1997" s="13">
        <f t="shared" si="127"/>
        <v>0</v>
      </c>
      <c r="F1997" s="13" t="str">
        <f t="shared" si="125"/>
        <v>2012-08</v>
      </c>
      <c r="G1997" s="13" t="str">
        <f t="shared" si="126"/>
        <v/>
      </c>
      <c r="H1997" s="13" t="str">
        <f t="shared" si="124"/>
        <v/>
      </c>
    </row>
    <row r="1998" spans="1:8" x14ac:dyDescent="0.25">
      <c r="A1998" s="13">
        <v>128</v>
      </c>
      <c r="B1998" s="13" t="s">
        <v>622</v>
      </c>
      <c r="C1998" s="16">
        <v>41130</v>
      </c>
      <c r="D1998" s="13">
        <v>2300</v>
      </c>
      <c r="E1998" s="13">
        <f t="shared" si="127"/>
        <v>0</v>
      </c>
      <c r="F1998" s="13" t="str">
        <f t="shared" si="125"/>
        <v>2012-08</v>
      </c>
      <c r="G1998" s="13" t="str">
        <f t="shared" si="126"/>
        <v/>
      </c>
      <c r="H1998" s="13" t="str">
        <f t="shared" si="124"/>
        <v/>
      </c>
    </row>
    <row r="1999" spans="1:8" x14ac:dyDescent="0.25">
      <c r="A1999" s="13">
        <v>128</v>
      </c>
      <c r="B1999" s="13" t="s">
        <v>622</v>
      </c>
      <c r="C1999" s="16">
        <v>41132</v>
      </c>
      <c r="D1999" s="13">
        <v>2300</v>
      </c>
      <c r="E1999" s="13">
        <f t="shared" si="127"/>
        <v>0</v>
      </c>
      <c r="F1999" s="13" t="str">
        <f t="shared" si="125"/>
        <v>2012-08</v>
      </c>
      <c r="G1999" s="13" t="str">
        <f t="shared" si="126"/>
        <v/>
      </c>
      <c r="H1999" s="13" t="str">
        <f t="shared" si="124"/>
        <v/>
      </c>
    </row>
    <row r="2000" spans="1:8" x14ac:dyDescent="0.25">
      <c r="A2000" s="13">
        <v>128</v>
      </c>
      <c r="B2000" s="13" t="s">
        <v>622</v>
      </c>
      <c r="C2000" s="16">
        <v>41135</v>
      </c>
      <c r="D2000" s="13">
        <v>2300</v>
      </c>
      <c r="E2000" s="13">
        <f t="shared" si="127"/>
        <v>0</v>
      </c>
      <c r="F2000" s="13" t="str">
        <f t="shared" si="125"/>
        <v>2012-08</v>
      </c>
      <c r="G2000" s="13" t="str">
        <f t="shared" si="126"/>
        <v/>
      </c>
      <c r="H2000" s="13" t="str">
        <f t="shared" si="124"/>
        <v/>
      </c>
    </row>
    <row r="2001" spans="1:8" x14ac:dyDescent="0.25">
      <c r="A2001" s="13">
        <v>128</v>
      </c>
      <c r="B2001" s="13" t="s">
        <v>622</v>
      </c>
      <c r="C2001" s="16">
        <v>41137</v>
      </c>
      <c r="D2001" s="13">
        <v>2300</v>
      </c>
      <c r="E2001" s="13">
        <f t="shared" si="127"/>
        <v>0</v>
      </c>
      <c r="F2001" s="13" t="str">
        <f t="shared" si="125"/>
        <v>2012-08</v>
      </c>
      <c r="G2001" s="13" t="str">
        <f t="shared" si="126"/>
        <v/>
      </c>
      <c r="H2001" s="13" t="str">
        <f t="shared" si="124"/>
        <v/>
      </c>
    </row>
    <row r="2002" spans="1:8" x14ac:dyDescent="0.25">
      <c r="A2002" s="13">
        <v>128</v>
      </c>
      <c r="B2002" s="13" t="s">
        <v>622</v>
      </c>
      <c r="C2002" s="16">
        <v>41139</v>
      </c>
      <c r="D2002" s="13">
        <v>2300</v>
      </c>
      <c r="E2002" s="13">
        <f t="shared" si="127"/>
        <v>0</v>
      </c>
      <c r="F2002" s="13" t="str">
        <f t="shared" si="125"/>
        <v>2012-08</v>
      </c>
      <c r="G2002" s="13" t="str">
        <f t="shared" si="126"/>
        <v/>
      </c>
      <c r="H2002" s="13" t="str">
        <f t="shared" si="124"/>
        <v/>
      </c>
    </row>
    <row r="2003" spans="1:8" x14ac:dyDescent="0.25">
      <c r="A2003" s="13">
        <v>128</v>
      </c>
      <c r="B2003" s="13" t="s">
        <v>622</v>
      </c>
      <c r="C2003" s="16">
        <v>41142</v>
      </c>
      <c r="D2003" s="13">
        <v>2300</v>
      </c>
      <c r="E2003" s="13">
        <f t="shared" si="127"/>
        <v>0</v>
      </c>
      <c r="F2003" s="13" t="str">
        <f t="shared" si="125"/>
        <v>2012-08</v>
      </c>
      <c r="G2003" s="13" t="str">
        <f t="shared" si="126"/>
        <v/>
      </c>
      <c r="H2003" s="13" t="str">
        <f t="shared" si="124"/>
        <v/>
      </c>
    </row>
    <row r="2004" spans="1:8" x14ac:dyDescent="0.25">
      <c r="A2004" s="13">
        <v>128</v>
      </c>
      <c r="B2004" s="13" t="s">
        <v>622</v>
      </c>
      <c r="C2004" s="16">
        <v>41144</v>
      </c>
      <c r="D2004" s="13">
        <v>2300</v>
      </c>
      <c r="E2004" s="13">
        <f t="shared" si="127"/>
        <v>0</v>
      </c>
      <c r="F2004" s="13" t="str">
        <f t="shared" si="125"/>
        <v>2012-08</v>
      </c>
      <c r="G2004" s="13" t="str">
        <f t="shared" si="126"/>
        <v/>
      </c>
      <c r="H2004" s="13" t="str">
        <f t="shared" si="124"/>
        <v/>
      </c>
    </row>
    <row r="2005" spans="1:8" x14ac:dyDescent="0.25">
      <c r="A2005" s="13">
        <v>128</v>
      </c>
      <c r="B2005" s="13" t="s">
        <v>622</v>
      </c>
      <c r="C2005" s="16">
        <v>41146</v>
      </c>
      <c r="D2005" s="13">
        <v>2300</v>
      </c>
      <c r="E2005" s="13">
        <f t="shared" si="127"/>
        <v>0</v>
      </c>
      <c r="F2005" s="13" t="str">
        <f t="shared" si="125"/>
        <v>2012-08</v>
      </c>
      <c r="G2005" s="13" t="str">
        <f t="shared" si="126"/>
        <v/>
      </c>
      <c r="H2005" s="13" t="str">
        <f t="shared" si="124"/>
        <v/>
      </c>
    </row>
    <row r="2006" spans="1:8" x14ac:dyDescent="0.25">
      <c r="A2006" s="13">
        <v>128</v>
      </c>
      <c r="B2006" s="13" t="s">
        <v>622</v>
      </c>
      <c r="C2006" s="16">
        <v>41149</v>
      </c>
      <c r="D2006" s="13">
        <v>2300</v>
      </c>
      <c r="E2006" s="13">
        <f t="shared" si="127"/>
        <v>0</v>
      </c>
      <c r="F2006" s="13" t="str">
        <f t="shared" si="125"/>
        <v>2012-08</v>
      </c>
      <c r="G2006" s="13" t="str">
        <f t="shared" si="126"/>
        <v/>
      </c>
      <c r="H2006" s="13" t="str">
        <f t="shared" si="124"/>
        <v/>
      </c>
    </row>
    <row r="2007" spans="1:8" x14ac:dyDescent="0.25">
      <c r="A2007" s="13">
        <v>128</v>
      </c>
      <c r="B2007" s="13" t="s">
        <v>622</v>
      </c>
      <c r="C2007" s="16">
        <v>41151</v>
      </c>
      <c r="D2007" s="13">
        <v>2300</v>
      </c>
      <c r="E2007" s="13">
        <f t="shared" si="127"/>
        <v>0</v>
      </c>
      <c r="F2007" s="13" t="str">
        <f t="shared" si="125"/>
        <v>2012-08</v>
      </c>
      <c r="G2007" s="13">
        <f t="shared" si="126"/>
        <v>2300</v>
      </c>
      <c r="H2007" s="13" t="str">
        <f t="shared" si="124"/>
        <v/>
      </c>
    </row>
    <row r="2008" spans="1:8" x14ac:dyDescent="0.25">
      <c r="A2008" s="13">
        <v>128</v>
      </c>
      <c r="B2008" s="13" t="s">
        <v>622</v>
      </c>
      <c r="C2008" s="16">
        <v>41153</v>
      </c>
      <c r="D2008" s="13">
        <v>2300</v>
      </c>
      <c r="E2008" s="13">
        <f t="shared" si="127"/>
        <v>0</v>
      </c>
      <c r="F2008" s="13" t="str">
        <f t="shared" si="125"/>
        <v>2012-09</v>
      </c>
      <c r="G2008" s="13" t="str">
        <f t="shared" si="126"/>
        <v/>
      </c>
      <c r="H2008" s="13" t="str">
        <f t="shared" si="124"/>
        <v/>
      </c>
    </row>
    <row r="2009" spans="1:8" x14ac:dyDescent="0.25">
      <c r="A2009" s="13">
        <v>128</v>
      </c>
      <c r="B2009" s="13" t="s">
        <v>622</v>
      </c>
      <c r="C2009" s="16">
        <v>41156</v>
      </c>
      <c r="D2009" s="13">
        <v>2300</v>
      </c>
      <c r="E2009" s="13">
        <f t="shared" si="127"/>
        <v>1</v>
      </c>
      <c r="F2009" s="13" t="str">
        <f t="shared" si="125"/>
        <v>2012-09</v>
      </c>
      <c r="G2009" s="13">
        <f t="shared" si="126"/>
        <v>2300</v>
      </c>
      <c r="H2009" s="13" t="str">
        <f t="shared" si="124"/>
        <v/>
      </c>
    </row>
    <row r="2010" spans="1:8" x14ac:dyDescent="0.25">
      <c r="A2010" s="13">
        <v>128</v>
      </c>
      <c r="B2010" s="13" t="s">
        <v>623</v>
      </c>
      <c r="C2010" s="16">
        <v>41177</v>
      </c>
      <c r="D2010" s="13">
        <v>1</v>
      </c>
      <c r="E2010" s="13">
        <f t="shared" si="127"/>
        <v>0</v>
      </c>
      <c r="F2010" s="13" t="str">
        <f t="shared" si="125"/>
        <v>2012-09</v>
      </c>
      <c r="G2010" s="13" t="str">
        <f t="shared" si="126"/>
        <v/>
      </c>
      <c r="H2010" s="13">
        <f t="shared" si="124"/>
        <v>1</v>
      </c>
    </row>
    <row r="2011" spans="1:8" x14ac:dyDescent="0.25">
      <c r="A2011" s="13">
        <v>128</v>
      </c>
      <c r="B2011" s="13" t="s">
        <v>623</v>
      </c>
      <c r="C2011" s="16">
        <v>41193</v>
      </c>
      <c r="D2011" s="13">
        <v>1</v>
      </c>
      <c r="E2011" s="13">
        <f t="shared" si="127"/>
        <v>0</v>
      </c>
      <c r="F2011" s="13" t="str">
        <f t="shared" si="125"/>
        <v>2012-10</v>
      </c>
      <c r="G2011" s="13" t="str">
        <f t="shared" si="126"/>
        <v/>
      </c>
      <c r="H2011" s="13">
        <f t="shared" si="124"/>
        <v>1</v>
      </c>
    </row>
    <row r="2012" spans="1:8" x14ac:dyDescent="0.25">
      <c r="A2012" s="13">
        <v>128</v>
      </c>
      <c r="B2012" s="13" t="s">
        <v>623</v>
      </c>
      <c r="C2012" s="16">
        <v>41228</v>
      </c>
      <c r="D2012" s="13">
        <v>2</v>
      </c>
      <c r="E2012" s="13">
        <f t="shared" si="127"/>
        <v>0</v>
      </c>
      <c r="F2012" s="13" t="str">
        <f t="shared" si="125"/>
        <v>2012-11</v>
      </c>
      <c r="G2012" s="13" t="str">
        <f t="shared" si="126"/>
        <v/>
      </c>
      <c r="H2012" s="13">
        <f t="shared" si="124"/>
        <v>2</v>
      </c>
    </row>
    <row r="2013" spans="1:8" x14ac:dyDescent="0.25">
      <c r="A2013" s="13">
        <v>129</v>
      </c>
      <c r="B2013" s="13" t="s">
        <v>622</v>
      </c>
      <c r="C2013" s="16">
        <v>41093</v>
      </c>
      <c r="D2013" s="13">
        <v>4000</v>
      </c>
      <c r="E2013" s="13">
        <f t="shared" si="127"/>
        <v>0</v>
      </c>
      <c r="F2013" s="13" t="str">
        <f t="shared" si="125"/>
        <v>2012-07</v>
      </c>
      <c r="G2013" s="13" t="str">
        <f t="shared" si="126"/>
        <v/>
      </c>
      <c r="H2013" s="13" t="str">
        <f t="shared" si="124"/>
        <v/>
      </c>
    </row>
    <row r="2014" spans="1:8" x14ac:dyDescent="0.25">
      <c r="A2014" s="13">
        <v>129</v>
      </c>
      <c r="B2014" s="13" t="s">
        <v>622</v>
      </c>
      <c r="C2014" s="16">
        <v>41095</v>
      </c>
      <c r="D2014" s="13">
        <v>4000</v>
      </c>
      <c r="E2014" s="13">
        <f t="shared" si="127"/>
        <v>0</v>
      </c>
      <c r="F2014" s="13" t="str">
        <f t="shared" si="125"/>
        <v>2012-07</v>
      </c>
      <c r="G2014" s="13">
        <f t="shared" si="126"/>
        <v>4000</v>
      </c>
      <c r="H2014" s="13" t="str">
        <f t="shared" si="124"/>
        <v/>
      </c>
    </row>
    <row r="2015" spans="1:8" x14ac:dyDescent="0.25">
      <c r="A2015" s="13">
        <v>129</v>
      </c>
      <c r="B2015" s="13" t="s">
        <v>622</v>
      </c>
      <c r="C2015" s="16">
        <v>41139</v>
      </c>
      <c r="D2015" s="13">
        <v>5200</v>
      </c>
      <c r="E2015" s="13">
        <f t="shared" si="127"/>
        <v>0</v>
      </c>
      <c r="F2015" s="13" t="str">
        <f t="shared" si="125"/>
        <v>2012-08</v>
      </c>
      <c r="G2015" s="13" t="str">
        <f t="shared" si="126"/>
        <v/>
      </c>
      <c r="H2015" s="13" t="str">
        <f t="shared" si="124"/>
        <v/>
      </c>
    </row>
    <row r="2016" spans="1:8" x14ac:dyDescent="0.25">
      <c r="A2016" s="13">
        <v>129</v>
      </c>
      <c r="B2016" s="13" t="s">
        <v>622</v>
      </c>
      <c r="C2016" s="16">
        <v>41141</v>
      </c>
      <c r="D2016" s="13">
        <v>5200</v>
      </c>
      <c r="E2016" s="13">
        <f t="shared" si="127"/>
        <v>0</v>
      </c>
      <c r="F2016" s="13" t="str">
        <f t="shared" si="125"/>
        <v>2012-08</v>
      </c>
      <c r="G2016" s="13" t="str">
        <f t="shared" si="126"/>
        <v/>
      </c>
      <c r="H2016" s="13" t="str">
        <f t="shared" si="124"/>
        <v/>
      </c>
    </row>
    <row r="2017" spans="1:8" x14ac:dyDescent="0.25">
      <c r="A2017" s="13">
        <v>129</v>
      </c>
      <c r="B2017" s="13" t="s">
        <v>622</v>
      </c>
      <c r="C2017" s="16">
        <v>41144</v>
      </c>
      <c r="D2017" s="13">
        <v>5200</v>
      </c>
      <c r="E2017" s="13">
        <f t="shared" si="127"/>
        <v>0</v>
      </c>
      <c r="F2017" s="13" t="str">
        <f t="shared" si="125"/>
        <v>2012-08</v>
      </c>
      <c r="G2017" s="13" t="str">
        <f t="shared" si="126"/>
        <v/>
      </c>
      <c r="H2017" s="13" t="str">
        <f t="shared" si="124"/>
        <v/>
      </c>
    </row>
    <row r="2018" spans="1:8" x14ac:dyDescent="0.25">
      <c r="A2018" s="13">
        <v>129</v>
      </c>
      <c r="B2018" s="13" t="s">
        <v>622</v>
      </c>
      <c r="C2018" s="16">
        <v>41146</v>
      </c>
      <c r="D2018" s="13">
        <v>5200</v>
      </c>
      <c r="E2018" s="13">
        <f t="shared" si="127"/>
        <v>0</v>
      </c>
      <c r="F2018" s="13" t="str">
        <f t="shared" si="125"/>
        <v>2012-08</v>
      </c>
      <c r="G2018" s="13" t="str">
        <f t="shared" si="126"/>
        <v/>
      </c>
      <c r="H2018" s="13" t="str">
        <f t="shared" si="124"/>
        <v/>
      </c>
    </row>
    <row r="2019" spans="1:8" x14ac:dyDescent="0.25">
      <c r="A2019" s="13">
        <v>129</v>
      </c>
      <c r="B2019" s="13" t="s">
        <v>622</v>
      </c>
      <c r="C2019" s="16">
        <v>41148</v>
      </c>
      <c r="D2019" s="13">
        <v>5200</v>
      </c>
      <c r="E2019" s="13">
        <f t="shared" si="127"/>
        <v>0</v>
      </c>
      <c r="F2019" s="13" t="str">
        <f t="shared" si="125"/>
        <v>2012-08</v>
      </c>
      <c r="G2019" s="13" t="str">
        <f t="shared" si="126"/>
        <v/>
      </c>
      <c r="H2019" s="13" t="str">
        <f t="shared" si="124"/>
        <v/>
      </c>
    </row>
    <row r="2020" spans="1:8" x14ac:dyDescent="0.25">
      <c r="A2020" s="13">
        <v>129</v>
      </c>
      <c r="B2020" s="13" t="s">
        <v>622</v>
      </c>
      <c r="C2020" s="16">
        <v>41151</v>
      </c>
      <c r="D2020" s="13">
        <v>5200</v>
      </c>
      <c r="E2020" s="13">
        <f t="shared" si="127"/>
        <v>0</v>
      </c>
      <c r="F2020" s="13" t="str">
        <f t="shared" si="125"/>
        <v>2012-08</v>
      </c>
      <c r="G2020" s="13">
        <f t="shared" si="126"/>
        <v>5200</v>
      </c>
      <c r="H2020" s="13" t="str">
        <f t="shared" si="124"/>
        <v/>
      </c>
    </row>
    <row r="2021" spans="1:8" x14ac:dyDescent="0.25">
      <c r="A2021" s="13">
        <v>129</v>
      </c>
      <c r="B2021" s="13" t="s">
        <v>622</v>
      </c>
      <c r="C2021" s="16">
        <v>41156</v>
      </c>
      <c r="D2021" s="13">
        <v>5200</v>
      </c>
      <c r="E2021" s="13">
        <f t="shared" si="127"/>
        <v>0</v>
      </c>
      <c r="F2021" s="13" t="str">
        <f t="shared" si="125"/>
        <v>2012-09</v>
      </c>
      <c r="G2021" s="13" t="str">
        <f t="shared" si="126"/>
        <v/>
      </c>
      <c r="H2021" s="13" t="str">
        <f t="shared" si="124"/>
        <v/>
      </c>
    </row>
    <row r="2022" spans="1:8" x14ac:dyDescent="0.25">
      <c r="A2022" s="13">
        <v>129</v>
      </c>
      <c r="B2022" s="13" t="s">
        <v>622</v>
      </c>
      <c r="C2022" s="16">
        <v>41158</v>
      </c>
      <c r="D2022" s="13">
        <v>6500</v>
      </c>
      <c r="E2022" s="13">
        <f t="shared" si="127"/>
        <v>1</v>
      </c>
      <c r="F2022" s="13" t="str">
        <f t="shared" si="125"/>
        <v>2012-09</v>
      </c>
      <c r="G2022" s="13">
        <f t="shared" si="126"/>
        <v>5850</v>
      </c>
      <c r="H2022" s="13" t="str">
        <f t="shared" si="124"/>
        <v/>
      </c>
    </row>
    <row r="2023" spans="1:8" x14ac:dyDescent="0.25">
      <c r="A2023" s="13">
        <v>129</v>
      </c>
      <c r="B2023" s="13" t="s">
        <v>623</v>
      </c>
      <c r="C2023" s="16">
        <v>41165</v>
      </c>
      <c r="D2023" s="13">
        <v>10</v>
      </c>
      <c r="E2023" s="13">
        <f t="shared" si="127"/>
        <v>0</v>
      </c>
      <c r="F2023" s="13" t="str">
        <f t="shared" si="125"/>
        <v>2012-09</v>
      </c>
      <c r="G2023" s="13" t="str">
        <f t="shared" si="126"/>
        <v/>
      </c>
      <c r="H2023" s="13">
        <f t="shared" si="124"/>
        <v>10</v>
      </c>
    </row>
  </sheetData>
  <autoFilter ref="A1:I2023" xr:uid="{5750E6DC-8F39-4DD1-8DB4-8BF74170C32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1116E-5FB2-4406-B9EE-B833CCA075B8}">
  <dimension ref="A1:N2023"/>
  <sheetViews>
    <sheetView workbookViewId="0"/>
  </sheetViews>
  <sheetFormatPr defaultRowHeight="12.5" x14ac:dyDescent="0.25"/>
  <cols>
    <col min="1" max="1" width="3.81640625" bestFit="1" customWidth="1"/>
    <col min="2" max="2" width="6.08984375" bestFit="1" customWidth="1"/>
    <col min="3" max="3" width="10.08984375" bestFit="1" customWidth="1"/>
    <col min="4" max="4" width="5.81640625" bestFit="1" customWidth="1"/>
    <col min="5" max="5" width="8.08984375" bestFit="1" customWidth="1"/>
    <col min="6" max="6" width="9.7265625" bestFit="1" customWidth="1"/>
    <col min="7" max="7" width="37.7265625" bestFit="1" customWidth="1"/>
    <col min="8" max="8" width="29.08984375" bestFit="1" customWidth="1"/>
    <col min="12" max="12" width="44.08984375" bestFit="1" customWidth="1"/>
  </cols>
  <sheetData>
    <row r="1" spans="1:14" x14ac:dyDescent="0.25">
      <c r="A1" s="13" t="s">
        <v>0</v>
      </c>
      <c r="B1" s="13" t="s">
        <v>621</v>
      </c>
      <c r="C1" s="16" t="s">
        <v>1</v>
      </c>
      <c r="D1" s="13" t="s">
        <v>2</v>
      </c>
      <c r="E1" s="10" t="s">
        <v>647</v>
      </c>
      <c r="F1" s="10" t="s">
        <v>653</v>
      </c>
      <c r="G1" s="10" t="s">
        <v>658</v>
      </c>
      <c r="H1" s="10" t="s">
        <v>659</v>
      </c>
    </row>
    <row r="2" spans="1:14" x14ac:dyDescent="0.25">
      <c r="A2" s="13">
        <v>1</v>
      </c>
      <c r="B2" s="13" t="s">
        <v>622</v>
      </c>
      <c r="C2" s="16">
        <v>41092</v>
      </c>
      <c r="D2" s="13">
        <v>1500</v>
      </c>
      <c r="E2" s="13">
        <f>IF(AND(B2="Med A", B3="Med B", A2=A3), 1, IF(AND(B2="Med B", B3="Med A", A2=A3), 1, 0))</f>
        <v>0</v>
      </c>
      <c r="F2" s="13" t="str">
        <f>TEXT(C2, "yyyy-mm")</f>
        <v>2012-07</v>
      </c>
      <c r="G2" s="13" t="str">
        <f>IF(AND(
    B2="Med A",
    C2=_xlfn.MAXIFS(C:C, A:A, A2, B:B, "Med A", F:F, F2),
    SUMIFS(E:E, A:A, A2) &gt; 0
  ),
  SUMIFS(D:D, A:A, A2, B:B, "Med A", F:F, F2, C:C, "&gt;=" &amp; EOMONTH(C2, -1) + 1, C:C, "&lt;=" &amp; C2),
  "")</f>
        <v/>
      </c>
      <c r="H2" s="13" t="str">
        <f t="shared" ref="H2:H33" si="0">IF(AND(B2="Med B", F2&gt;=VLOOKUP(A2, A:F, 6, FALSE)), D2, "")</f>
        <v/>
      </c>
    </row>
    <row r="3" spans="1:14" x14ac:dyDescent="0.25">
      <c r="A3" s="13">
        <v>1</v>
      </c>
      <c r="B3" s="13" t="s">
        <v>622</v>
      </c>
      <c r="C3" s="16">
        <v>41096</v>
      </c>
      <c r="D3" s="13">
        <v>1500</v>
      </c>
      <c r="E3" s="13">
        <f>IF(AND(B3="Med A", B4="Med B", A3=A4), 1, IF(AND(B3="Med B", B4="Med A", A3=A4), 1, 0))</f>
        <v>0</v>
      </c>
      <c r="F3" s="13" t="str">
        <f t="shared" ref="F3:F66" si="1">TEXT(C3, "yyyy-mm")</f>
        <v>2012-07</v>
      </c>
      <c r="G3" s="13" t="str">
        <f t="shared" ref="G3:G66" si="2">IF(AND(
    B3="Med A",
    C3=_xlfn.MAXIFS(C:C, A:A, A3, B:B, "Med A", F:F, F3),
    SUMIFS(E:E, A:A, A3) &gt; 0
  ),
  SUMIFS(D:D, A:A, A3, B:B, "Med A", F:F, F3, C:C, "&gt;=" &amp; EOMONTH(C3, -1) + 1, C:C, "&lt;=" &amp; C3),
  "")</f>
        <v/>
      </c>
      <c r="H3" s="13" t="str">
        <f t="shared" si="0"/>
        <v/>
      </c>
    </row>
    <row r="4" spans="1:14" x14ac:dyDescent="0.25">
      <c r="A4" s="13">
        <v>1</v>
      </c>
      <c r="B4" s="13" t="s">
        <v>622</v>
      </c>
      <c r="C4" s="16">
        <v>41099</v>
      </c>
      <c r="D4" s="13">
        <v>1500</v>
      </c>
      <c r="E4" s="13">
        <f t="shared" ref="E4:E67" si="3">IF(AND(B4="Med A", B5="Med B", A4=A5), 1, IF(AND(B4="Med B", B5="Med A", A4=A5), 1, 0))</f>
        <v>0</v>
      </c>
      <c r="F4" s="13" t="str">
        <f t="shared" si="1"/>
        <v>2012-07</v>
      </c>
      <c r="G4" s="13" t="str">
        <f t="shared" si="2"/>
        <v/>
      </c>
      <c r="H4" s="13" t="str">
        <f t="shared" si="0"/>
        <v/>
      </c>
    </row>
    <row r="5" spans="1:14" x14ac:dyDescent="0.25">
      <c r="A5" s="13">
        <v>1</v>
      </c>
      <c r="B5" s="13" t="s">
        <v>622</v>
      </c>
      <c r="C5" s="16">
        <v>41101</v>
      </c>
      <c r="D5" s="13">
        <v>1500</v>
      </c>
      <c r="E5" s="13">
        <f t="shared" si="3"/>
        <v>0</v>
      </c>
      <c r="F5" s="13" t="str">
        <f t="shared" si="1"/>
        <v>2012-07</v>
      </c>
      <c r="G5" s="13" t="str">
        <f t="shared" si="2"/>
        <v/>
      </c>
      <c r="H5" s="13" t="str">
        <f t="shared" si="0"/>
        <v/>
      </c>
    </row>
    <row r="6" spans="1:14" x14ac:dyDescent="0.25">
      <c r="A6" s="13">
        <v>1</v>
      </c>
      <c r="B6" s="13" t="s">
        <v>622</v>
      </c>
      <c r="C6" s="16">
        <v>41103</v>
      </c>
      <c r="D6" s="13">
        <v>1500</v>
      </c>
      <c r="E6" s="13">
        <f t="shared" si="3"/>
        <v>0</v>
      </c>
      <c r="F6" s="13" t="str">
        <f t="shared" si="1"/>
        <v>2012-07</v>
      </c>
      <c r="G6" s="13" t="str">
        <f t="shared" si="2"/>
        <v/>
      </c>
      <c r="H6" s="13" t="str">
        <f t="shared" si="0"/>
        <v/>
      </c>
    </row>
    <row r="7" spans="1:14" x14ac:dyDescent="0.25">
      <c r="A7" s="13">
        <v>1</v>
      </c>
      <c r="B7" s="13" t="s">
        <v>622</v>
      </c>
      <c r="C7" s="16">
        <v>41106</v>
      </c>
      <c r="D7" s="13">
        <v>1500</v>
      </c>
      <c r="E7" s="13">
        <f t="shared" si="3"/>
        <v>0</v>
      </c>
      <c r="F7" s="13" t="str">
        <f t="shared" si="1"/>
        <v>2012-07</v>
      </c>
      <c r="G7" s="13" t="str">
        <f t="shared" si="2"/>
        <v/>
      </c>
      <c r="H7" s="13" t="str">
        <f t="shared" si="0"/>
        <v/>
      </c>
      <c r="L7" s="7" t="s">
        <v>660</v>
      </c>
      <c r="M7">
        <f>SUM(G:G)</f>
        <v>8390900</v>
      </c>
    </row>
    <row r="8" spans="1:14" x14ac:dyDescent="0.25">
      <c r="A8" s="13">
        <v>1</v>
      </c>
      <c r="B8" s="13" t="s">
        <v>622</v>
      </c>
      <c r="C8" s="16">
        <v>41110</v>
      </c>
      <c r="D8" s="13">
        <v>1500</v>
      </c>
      <c r="E8" s="13">
        <f t="shared" si="3"/>
        <v>0</v>
      </c>
      <c r="F8" s="13" t="str">
        <f t="shared" si="1"/>
        <v>2012-07</v>
      </c>
      <c r="G8" s="13" t="str">
        <f t="shared" si="2"/>
        <v/>
      </c>
      <c r="H8" s="13" t="str">
        <f t="shared" si="0"/>
        <v/>
      </c>
    </row>
    <row r="9" spans="1:14" x14ac:dyDescent="0.25">
      <c r="A9" s="13">
        <v>1</v>
      </c>
      <c r="B9" s="13" t="s">
        <v>622</v>
      </c>
      <c r="C9" s="16">
        <v>41113</v>
      </c>
      <c r="D9" s="13">
        <v>1500</v>
      </c>
      <c r="E9" s="13">
        <f t="shared" si="3"/>
        <v>0</v>
      </c>
      <c r="F9" s="13" t="str">
        <f t="shared" si="1"/>
        <v>2012-07</v>
      </c>
      <c r="G9" s="13" t="str">
        <f t="shared" si="2"/>
        <v/>
      </c>
      <c r="H9" s="13" t="str">
        <f t="shared" si="0"/>
        <v/>
      </c>
    </row>
    <row r="10" spans="1:14" x14ac:dyDescent="0.25">
      <c r="A10" s="13">
        <v>1</v>
      </c>
      <c r="B10" s="13" t="s">
        <v>622</v>
      </c>
      <c r="C10" s="16">
        <v>41115</v>
      </c>
      <c r="D10" s="13">
        <v>1700</v>
      </c>
      <c r="E10" s="13">
        <f t="shared" si="3"/>
        <v>0</v>
      </c>
      <c r="F10" s="13" t="str">
        <f t="shared" si="1"/>
        <v>2012-07</v>
      </c>
      <c r="G10" s="13" t="str">
        <f t="shared" si="2"/>
        <v/>
      </c>
      <c r="H10" s="13" t="str">
        <f t="shared" si="0"/>
        <v/>
      </c>
      <c r="L10" s="7" t="s">
        <v>661</v>
      </c>
      <c r="M10" s="7">
        <f>SUM(H:H)</f>
        <v>1349</v>
      </c>
    </row>
    <row r="11" spans="1:14" x14ac:dyDescent="0.25">
      <c r="A11" s="13">
        <v>1</v>
      </c>
      <c r="B11" s="13" t="s">
        <v>622</v>
      </c>
      <c r="C11" s="16">
        <v>41117</v>
      </c>
      <c r="D11" s="13">
        <v>1700</v>
      </c>
      <c r="E11" s="13">
        <f t="shared" si="3"/>
        <v>0</v>
      </c>
      <c r="F11" s="13" t="str">
        <f t="shared" si="1"/>
        <v>2012-07</v>
      </c>
      <c r="G11" s="13" t="str">
        <f t="shared" si="2"/>
        <v/>
      </c>
      <c r="H11" s="13" t="str">
        <f t="shared" si="0"/>
        <v/>
      </c>
    </row>
    <row r="12" spans="1:14" x14ac:dyDescent="0.25">
      <c r="A12" s="13">
        <v>1</v>
      </c>
      <c r="B12" s="13" t="s">
        <v>622</v>
      </c>
      <c r="C12" s="16">
        <v>41120</v>
      </c>
      <c r="D12" s="13">
        <v>1700</v>
      </c>
      <c r="E12" s="13">
        <f t="shared" si="3"/>
        <v>0</v>
      </c>
      <c r="F12" s="13" t="str">
        <f t="shared" si="1"/>
        <v>2012-07</v>
      </c>
      <c r="G12" s="13">
        <f t="shared" si="2"/>
        <v>17100</v>
      </c>
      <c r="H12" s="13" t="str">
        <f t="shared" si="0"/>
        <v/>
      </c>
    </row>
    <row r="13" spans="1:14" x14ac:dyDescent="0.25">
      <c r="A13" s="13">
        <v>1</v>
      </c>
      <c r="B13" s="13" t="s">
        <v>622</v>
      </c>
      <c r="C13" s="16">
        <v>41122</v>
      </c>
      <c r="D13" s="13">
        <v>1700</v>
      </c>
      <c r="E13" s="13">
        <f t="shared" si="3"/>
        <v>0</v>
      </c>
      <c r="F13" s="13" t="str">
        <f t="shared" si="1"/>
        <v>2012-08</v>
      </c>
      <c r="G13" s="13" t="str">
        <f t="shared" si="2"/>
        <v/>
      </c>
      <c r="H13" s="13" t="str">
        <f t="shared" si="0"/>
        <v/>
      </c>
      <c r="L13" s="7" t="s">
        <v>662</v>
      </c>
      <c r="M13">
        <f>M7/100</f>
        <v>83909</v>
      </c>
    </row>
    <row r="14" spans="1:14" x14ac:dyDescent="0.25">
      <c r="A14" s="13">
        <v>1</v>
      </c>
      <c r="B14" s="13" t="s">
        <v>622</v>
      </c>
      <c r="C14" s="16">
        <v>41124</v>
      </c>
      <c r="D14" s="13">
        <v>1700</v>
      </c>
      <c r="E14" s="13">
        <f t="shared" si="3"/>
        <v>0</v>
      </c>
      <c r="F14" s="13" t="str">
        <f t="shared" si="1"/>
        <v>2012-08</v>
      </c>
      <c r="G14" s="13" t="str">
        <f t="shared" si="2"/>
        <v/>
      </c>
      <c r="H14" s="13" t="str">
        <f t="shared" si="0"/>
        <v/>
      </c>
    </row>
    <row r="15" spans="1:14" x14ac:dyDescent="0.25">
      <c r="A15" s="13">
        <v>1</v>
      </c>
      <c r="B15" s="13" t="s">
        <v>622</v>
      </c>
      <c r="C15" s="16">
        <v>41127</v>
      </c>
      <c r="D15" s="13">
        <v>1700</v>
      </c>
      <c r="E15" s="13">
        <f t="shared" si="3"/>
        <v>0</v>
      </c>
      <c r="F15" s="13" t="str">
        <f t="shared" si="1"/>
        <v>2012-08</v>
      </c>
      <c r="G15" s="13" t="str">
        <f t="shared" si="2"/>
        <v/>
      </c>
      <c r="H15" s="13" t="str">
        <f t="shared" si="0"/>
        <v/>
      </c>
    </row>
    <row r="16" spans="1:14" x14ac:dyDescent="0.25">
      <c r="A16" s="13">
        <v>1</v>
      </c>
      <c r="B16" s="13" t="s">
        <v>622</v>
      </c>
      <c r="C16" s="16">
        <v>41129</v>
      </c>
      <c r="D16" s="13">
        <v>1700</v>
      </c>
      <c r="E16" s="13">
        <f t="shared" si="3"/>
        <v>0</v>
      </c>
      <c r="F16" s="13" t="str">
        <f t="shared" si="1"/>
        <v>2012-08</v>
      </c>
      <c r="G16" s="13" t="str">
        <f t="shared" si="2"/>
        <v/>
      </c>
      <c r="H16" s="13" t="str">
        <f t="shared" si="0"/>
        <v/>
      </c>
      <c r="L16" s="19" t="s">
        <v>663</v>
      </c>
      <c r="M16" s="20">
        <f>M13/M10</f>
        <v>62.200889547813198</v>
      </c>
      <c r="N16" s="19" t="s">
        <v>664</v>
      </c>
    </row>
    <row r="17" spans="1:8" x14ac:dyDescent="0.25">
      <c r="A17" s="13">
        <v>1</v>
      </c>
      <c r="B17" s="13" t="s">
        <v>622</v>
      </c>
      <c r="C17" s="16">
        <v>41131</v>
      </c>
      <c r="D17" s="13">
        <v>1700</v>
      </c>
      <c r="E17" s="13">
        <f t="shared" si="3"/>
        <v>0</v>
      </c>
      <c r="F17" s="13" t="str">
        <f t="shared" si="1"/>
        <v>2012-08</v>
      </c>
      <c r="G17" s="13" t="str">
        <f t="shared" si="2"/>
        <v/>
      </c>
      <c r="H17" s="13" t="str">
        <f t="shared" si="0"/>
        <v/>
      </c>
    </row>
    <row r="18" spans="1:8" x14ac:dyDescent="0.25">
      <c r="A18" s="13">
        <v>1</v>
      </c>
      <c r="B18" s="13" t="s">
        <v>622</v>
      </c>
      <c r="C18" s="16">
        <v>41134</v>
      </c>
      <c r="D18" s="13">
        <v>1700</v>
      </c>
      <c r="E18" s="13">
        <f t="shared" si="3"/>
        <v>0</v>
      </c>
      <c r="F18" s="13" t="str">
        <f t="shared" si="1"/>
        <v>2012-08</v>
      </c>
      <c r="G18" s="13" t="str">
        <f t="shared" si="2"/>
        <v/>
      </c>
      <c r="H18" s="13" t="str">
        <f t="shared" si="0"/>
        <v/>
      </c>
    </row>
    <row r="19" spans="1:8" x14ac:dyDescent="0.25">
      <c r="A19" s="13">
        <v>1</v>
      </c>
      <c r="B19" s="13" t="s">
        <v>622</v>
      </c>
      <c r="C19" s="16">
        <v>41138</v>
      </c>
      <c r="D19" s="13">
        <v>1700</v>
      </c>
      <c r="E19" s="13">
        <f t="shared" si="3"/>
        <v>0</v>
      </c>
      <c r="F19" s="13" t="str">
        <f t="shared" si="1"/>
        <v>2012-08</v>
      </c>
      <c r="G19" s="13" t="str">
        <f t="shared" si="2"/>
        <v/>
      </c>
      <c r="H19" s="13" t="str">
        <f t="shared" si="0"/>
        <v/>
      </c>
    </row>
    <row r="20" spans="1:8" x14ac:dyDescent="0.25">
      <c r="A20" s="13">
        <v>1</v>
      </c>
      <c r="B20" s="13" t="s">
        <v>622</v>
      </c>
      <c r="C20" s="16">
        <v>41141</v>
      </c>
      <c r="D20" s="13">
        <v>1700</v>
      </c>
      <c r="E20" s="13">
        <f t="shared" si="3"/>
        <v>0</v>
      </c>
      <c r="F20" s="13" t="str">
        <f t="shared" si="1"/>
        <v>2012-08</v>
      </c>
      <c r="G20" s="13" t="str">
        <f t="shared" si="2"/>
        <v/>
      </c>
      <c r="H20" s="13" t="str">
        <f t="shared" si="0"/>
        <v/>
      </c>
    </row>
    <row r="21" spans="1:8" x14ac:dyDescent="0.25">
      <c r="A21" s="13">
        <v>1</v>
      </c>
      <c r="B21" s="13" t="s">
        <v>622</v>
      </c>
      <c r="C21" s="16">
        <v>41143</v>
      </c>
      <c r="D21" s="13">
        <v>1700</v>
      </c>
      <c r="E21" s="13">
        <f t="shared" si="3"/>
        <v>0</v>
      </c>
      <c r="F21" s="13" t="str">
        <f t="shared" si="1"/>
        <v>2012-08</v>
      </c>
      <c r="G21" s="13" t="str">
        <f t="shared" si="2"/>
        <v/>
      </c>
      <c r="H21" s="13" t="str">
        <f t="shared" si="0"/>
        <v/>
      </c>
    </row>
    <row r="22" spans="1:8" x14ac:dyDescent="0.25">
      <c r="A22" s="13">
        <v>1</v>
      </c>
      <c r="B22" s="13" t="s">
        <v>622</v>
      </c>
      <c r="C22" s="16">
        <v>41145</v>
      </c>
      <c r="D22" s="13">
        <v>1900</v>
      </c>
      <c r="E22" s="13">
        <f t="shared" si="3"/>
        <v>0</v>
      </c>
      <c r="F22" s="13" t="str">
        <f t="shared" si="1"/>
        <v>2012-08</v>
      </c>
      <c r="G22" s="13" t="str">
        <f t="shared" si="2"/>
        <v/>
      </c>
      <c r="H22" s="13" t="str">
        <f t="shared" si="0"/>
        <v/>
      </c>
    </row>
    <row r="23" spans="1:8" x14ac:dyDescent="0.25">
      <c r="A23" s="13">
        <v>1</v>
      </c>
      <c r="B23" s="13" t="s">
        <v>622</v>
      </c>
      <c r="C23" s="16">
        <v>41148</v>
      </c>
      <c r="D23" s="13">
        <v>1900</v>
      </c>
      <c r="E23" s="13">
        <f t="shared" si="3"/>
        <v>0</v>
      </c>
      <c r="F23" s="13" t="str">
        <f t="shared" si="1"/>
        <v>2012-08</v>
      </c>
      <c r="G23" s="13" t="str">
        <f t="shared" si="2"/>
        <v/>
      </c>
      <c r="H23" s="13" t="str">
        <f t="shared" si="0"/>
        <v/>
      </c>
    </row>
    <row r="24" spans="1:8" x14ac:dyDescent="0.25">
      <c r="A24" s="13">
        <v>1</v>
      </c>
      <c r="B24" s="13" t="s">
        <v>622</v>
      </c>
      <c r="C24" s="16">
        <v>41150</v>
      </c>
      <c r="D24" s="13">
        <v>1900</v>
      </c>
      <c r="E24" s="13">
        <f t="shared" si="3"/>
        <v>0</v>
      </c>
      <c r="F24" s="13" t="str">
        <f t="shared" si="1"/>
        <v>2012-08</v>
      </c>
      <c r="G24" s="13" t="str">
        <f t="shared" si="2"/>
        <v/>
      </c>
      <c r="H24" s="13" t="str">
        <f t="shared" si="0"/>
        <v/>
      </c>
    </row>
    <row r="25" spans="1:8" x14ac:dyDescent="0.25">
      <c r="A25" s="13">
        <v>1</v>
      </c>
      <c r="B25" s="13" t="s">
        <v>622</v>
      </c>
      <c r="C25" s="16">
        <v>41152</v>
      </c>
      <c r="D25" s="13">
        <v>1900</v>
      </c>
      <c r="E25" s="13">
        <f t="shared" si="3"/>
        <v>0</v>
      </c>
      <c r="F25" s="13" t="str">
        <f t="shared" si="1"/>
        <v>2012-08</v>
      </c>
      <c r="G25" s="13">
        <f t="shared" si="2"/>
        <v>22900</v>
      </c>
      <c r="H25" s="13" t="str">
        <f t="shared" si="0"/>
        <v/>
      </c>
    </row>
    <row r="26" spans="1:8" x14ac:dyDescent="0.25">
      <c r="A26" s="13">
        <v>1</v>
      </c>
      <c r="B26" s="13" t="s">
        <v>622</v>
      </c>
      <c r="C26" s="16">
        <v>41155</v>
      </c>
      <c r="D26" s="13">
        <v>1900</v>
      </c>
      <c r="E26" s="13">
        <f t="shared" si="3"/>
        <v>0</v>
      </c>
      <c r="F26" s="13" t="str">
        <f t="shared" si="1"/>
        <v>2012-09</v>
      </c>
      <c r="G26" s="13" t="str">
        <f t="shared" si="2"/>
        <v/>
      </c>
      <c r="H26" s="13" t="str">
        <f t="shared" si="0"/>
        <v/>
      </c>
    </row>
    <row r="27" spans="1:8" x14ac:dyDescent="0.25">
      <c r="A27" s="13">
        <v>1</v>
      </c>
      <c r="B27" s="13" t="s">
        <v>622</v>
      </c>
      <c r="C27" s="16">
        <v>41157</v>
      </c>
      <c r="D27" s="13">
        <v>1900</v>
      </c>
      <c r="E27" s="13">
        <f>IF(AND(B27="Med A", B28="Med B", A27=A28), 1, IF(AND(B27="Med B", B28="Med A", A27=A28), 1, 0))</f>
        <v>1</v>
      </c>
      <c r="F27" s="13" t="str">
        <f t="shared" si="1"/>
        <v>2012-09</v>
      </c>
      <c r="G27" s="13">
        <f t="shared" si="2"/>
        <v>3800</v>
      </c>
      <c r="H27" s="13" t="str">
        <f t="shared" si="0"/>
        <v/>
      </c>
    </row>
    <row r="28" spans="1:8" x14ac:dyDescent="0.25">
      <c r="A28" s="13">
        <v>1</v>
      </c>
      <c r="B28" s="13" t="s">
        <v>623</v>
      </c>
      <c r="C28" s="16">
        <v>41164</v>
      </c>
      <c r="D28" s="13">
        <v>4</v>
      </c>
      <c r="E28" s="13">
        <f t="shared" si="3"/>
        <v>0</v>
      </c>
      <c r="F28" s="13" t="str">
        <f t="shared" si="1"/>
        <v>2012-09</v>
      </c>
      <c r="G28" s="13" t="str">
        <f t="shared" si="2"/>
        <v/>
      </c>
      <c r="H28" s="13">
        <f t="shared" si="0"/>
        <v>4</v>
      </c>
    </row>
    <row r="29" spans="1:8" x14ac:dyDescent="0.25">
      <c r="A29" s="13">
        <v>1</v>
      </c>
      <c r="B29" s="13" t="s">
        <v>623</v>
      </c>
      <c r="C29" s="16">
        <v>41199</v>
      </c>
      <c r="D29" s="13">
        <v>3</v>
      </c>
      <c r="E29" s="13">
        <f t="shared" si="3"/>
        <v>0</v>
      </c>
      <c r="F29" s="13" t="str">
        <f t="shared" si="1"/>
        <v>2012-10</v>
      </c>
      <c r="G29" s="13" t="str">
        <f t="shared" si="2"/>
        <v/>
      </c>
      <c r="H29" s="13">
        <f t="shared" si="0"/>
        <v>3</v>
      </c>
    </row>
    <row r="30" spans="1:8" x14ac:dyDescent="0.25">
      <c r="A30" s="13">
        <v>1</v>
      </c>
      <c r="B30" s="13" t="s">
        <v>623</v>
      </c>
      <c r="C30" s="16">
        <v>41241</v>
      </c>
      <c r="D30" s="13">
        <v>1</v>
      </c>
      <c r="E30" s="13">
        <f t="shared" si="3"/>
        <v>0</v>
      </c>
      <c r="F30" s="13" t="str">
        <f t="shared" si="1"/>
        <v>2012-11</v>
      </c>
      <c r="G30" s="13" t="str">
        <f t="shared" si="2"/>
        <v/>
      </c>
      <c r="H30" s="13">
        <f t="shared" si="0"/>
        <v>1</v>
      </c>
    </row>
    <row r="31" spans="1:8" x14ac:dyDescent="0.25">
      <c r="A31" s="13">
        <v>2</v>
      </c>
      <c r="B31" s="13" t="s">
        <v>622</v>
      </c>
      <c r="C31" s="16">
        <v>41093</v>
      </c>
      <c r="D31" s="13">
        <v>1100</v>
      </c>
      <c r="E31" s="13">
        <f t="shared" si="3"/>
        <v>0</v>
      </c>
      <c r="F31" s="13" t="str">
        <f t="shared" si="1"/>
        <v>2012-07</v>
      </c>
      <c r="G31" s="13" t="str">
        <f t="shared" si="2"/>
        <v/>
      </c>
      <c r="H31" s="13" t="str">
        <f t="shared" si="0"/>
        <v/>
      </c>
    </row>
    <row r="32" spans="1:8" x14ac:dyDescent="0.25">
      <c r="A32" s="13">
        <v>2</v>
      </c>
      <c r="B32" s="13" t="s">
        <v>622</v>
      </c>
      <c r="C32" s="16">
        <v>41095</v>
      </c>
      <c r="D32" s="13">
        <v>1100</v>
      </c>
      <c r="E32" s="13">
        <f t="shared" si="3"/>
        <v>0</v>
      </c>
      <c r="F32" s="13" t="str">
        <f t="shared" si="1"/>
        <v>2012-07</v>
      </c>
      <c r="G32" s="13" t="str">
        <f t="shared" si="2"/>
        <v/>
      </c>
      <c r="H32" s="13" t="str">
        <f t="shared" si="0"/>
        <v/>
      </c>
    </row>
    <row r="33" spans="1:8" x14ac:dyDescent="0.25">
      <c r="A33" s="13">
        <v>2</v>
      </c>
      <c r="B33" s="13" t="s">
        <v>622</v>
      </c>
      <c r="C33" s="16">
        <v>41096</v>
      </c>
      <c r="D33" s="13">
        <v>1300</v>
      </c>
      <c r="E33" s="13">
        <f t="shared" si="3"/>
        <v>0</v>
      </c>
      <c r="F33" s="13" t="str">
        <f t="shared" si="1"/>
        <v>2012-07</v>
      </c>
      <c r="G33" s="13" t="str">
        <f t="shared" si="2"/>
        <v/>
      </c>
      <c r="H33" s="13" t="str">
        <f t="shared" si="0"/>
        <v/>
      </c>
    </row>
    <row r="34" spans="1:8" x14ac:dyDescent="0.25">
      <c r="A34" s="13">
        <v>2</v>
      </c>
      <c r="B34" s="13" t="s">
        <v>622</v>
      </c>
      <c r="C34" s="16">
        <v>41097</v>
      </c>
      <c r="D34" s="13">
        <v>1300</v>
      </c>
      <c r="E34" s="13">
        <f t="shared" si="3"/>
        <v>0</v>
      </c>
      <c r="F34" s="13" t="str">
        <f t="shared" si="1"/>
        <v>2012-07</v>
      </c>
      <c r="G34" s="13" t="str">
        <f t="shared" si="2"/>
        <v/>
      </c>
      <c r="H34" s="13" t="str">
        <f t="shared" ref="H34:H65" si="4">IF(AND(B34="Med B", F34&gt;=VLOOKUP(A34, A:F, 6, FALSE)), D34, "")</f>
        <v/>
      </c>
    </row>
    <row r="35" spans="1:8" x14ac:dyDescent="0.25">
      <c r="A35" s="13">
        <v>2</v>
      </c>
      <c r="B35" s="13" t="s">
        <v>622</v>
      </c>
      <c r="C35" s="16">
        <v>41100</v>
      </c>
      <c r="D35" s="13">
        <v>1300</v>
      </c>
      <c r="E35" s="13">
        <f t="shared" si="3"/>
        <v>0</v>
      </c>
      <c r="F35" s="13" t="str">
        <f t="shared" si="1"/>
        <v>2012-07</v>
      </c>
      <c r="G35" s="13" t="str">
        <f t="shared" si="2"/>
        <v/>
      </c>
      <c r="H35" s="13" t="str">
        <f t="shared" si="4"/>
        <v/>
      </c>
    </row>
    <row r="36" spans="1:8" x14ac:dyDescent="0.25">
      <c r="A36" s="13">
        <v>2</v>
      </c>
      <c r="B36" s="13" t="s">
        <v>622</v>
      </c>
      <c r="C36" s="16">
        <v>41102</v>
      </c>
      <c r="D36" s="13">
        <v>1300</v>
      </c>
      <c r="E36" s="13">
        <f t="shared" si="3"/>
        <v>0</v>
      </c>
      <c r="F36" s="13" t="str">
        <f t="shared" si="1"/>
        <v>2012-07</v>
      </c>
      <c r="G36" s="13" t="str">
        <f t="shared" si="2"/>
        <v/>
      </c>
      <c r="H36" s="13" t="str">
        <f t="shared" si="4"/>
        <v/>
      </c>
    </row>
    <row r="37" spans="1:8" x14ac:dyDescent="0.25">
      <c r="A37" s="13">
        <v>2</v>
      </c>
      <c r="B37" s="13" t="s">
        <v>622</v>
      </c>
      <c r="C37" s="16">
        <v>41104</v>
      </c>
      <c r="D37" s="13">
        <v>1300</v>
      </c>
      <c r="E37" s="13">
        <f t="shared" si="3"/>
        <v>0</v>
      </c>
      <c r="F37" s="13" t="str">
        <f t="shared" si="1"/>
        <v>2012-07</v>
      </c>
      <c r="G37" s="13" t="str">
        <f t="shared" si="2"/>
        <v/>
      </c>
      <c r="H37" s="13" t="str">
        <f t="shared" si="4"/>
        <v/>
      </c>
    </row>
    <row r="38" spans="1:8" x14ac:dyDescent="0.25">
      <c r="A38" s="13">
        <v>2</v>
      </c>
      <c r="B38" s="13" t="s">
        <v>622</v>
      </c>
      <c r="C38" s="16">
        <v>41107</v>
      </c>
      <c r="D38" s="13">
        <v>1300</v>
      </c>
      <c r="E38" s="13">
        <f t="shared" si="3"/>
        <v>0</v>
      </c>
      <c r="F38" s="13" t="str">
        <f t="shared" si="1"/>
        <v>2012-07</v>
      </c>
      <c r="G38" s="13" t="str">
        <f t="shared" si="2"/>
        <v/>
      </c>
      <c r="H38" s="13" t="str">
        <f t="shared" si="4"/>
        <v/>
      </c>
    </row>
    <row r="39" spans="1:8" x14ac:dyDescent="0.25">
      <c r="A39" s="13">
        <v>2</v>
      </c>
      <c r="B39" s="13" t="s">
        <v>622</v>
      </c>
      <c r="C39" s="16">
        <v>41109</v>
      </c>
      <c r="D39" s="13">
        <v>1300</v>
      </c>
      <c r="E39" s="13">
        <f t="shared" si="3"/>
        <v>0</v>
      </c>
      <c r="F39" s="13" t="str">
        <f t="shared" si="1"/>
        <v>2012-07</v>
      </c>
      <c r="G39" s="13" t="str">
        <f t="shared" si="2"/>
        <v/>
      </c>
      <c r="H39" s="13" t="str">
        <f t="shared" si="4"/>
        <v/>
      </c>
    </row>
    <row r="40" spans="1:8" x14ac:dyDescent="0.25">
      <c r="A40" s="13">
        <v>2</v>
      </c>
      <c r="B40" s="13" t="s">
        <v>622</v>
      </c>
      <c r="C40" s="16">
        <v>41111</v>
      </c>
      <c r="D40" s="13">
        <v>1300</v>
      </c>
      <c r="E40" s="13">
        <f t="shared" si="3"/>
        <v>0</v>
      </c>
      <c r="F40" s="13" t="str">
        <f t="shared" si="1"/>
        <v>2012-07</v>
      </c>
      <c r="G40" s="13" t="str">
        <f t="shared" si="2"/>
        <v/>
      </c>
      <c r="H40" s="13" t="str">
        <f t="shared" si="4"/>
        <v/>
      </c>
    </row>
    <row r="41" spans="1:8" x14ac:dyDescent="0.25">
      <c r="A41" s="13">
        <v>2</v>
      </c>
      <c r="B41" s="13" t="s">
        <v>622</v>
      </c>
      <c r="C41" s="16">
        <v>41114</v>
      </c>
      <c r="D41" s="13">
        <v>1300</v>
      </c>
      <c r="E41" s="13">
        <f t="shared" si="3"/>
        <v>0</v>
      </c>
      <c r="F41" s="13" t="str">
        <f t="shared" si="1"/>
        <v>2012-07</v>
      </c>
      <c r="G41" s="13" t="str">
        <f t="shared" si="2"/>
        <v/>
      </c>
      <c r="H41" s="13" t="str">
        <f t="shared" si="4"/>
        <v/>
      </c>
    </row>
    <row r="42" spans="1:8" x14ac:dyDescent="0.25">
      <c r="A42" s="13">
        <v>2</v>
      </c>
      <c r="B42" s="13" t="s">
        <v>622</v>
      </c>
      <c r="C42" s="16">
        <v>41116</v>
      </c>
      <c r="D42" s="13">
        <v>1300</v>
      </c>
      <c r="E42" s="13">
        <f t="shared" si="3"/>
        <v>0</v>
      </c>
      <c r="F42" s="13" t="str">
        <f t="shared" si="1"/>
        <v>2012-07</v>
      </c>
      <c r="G42" s="13" t="str">
        <f t="shared" si="2"/>
        <v/>
      </c>
      <c r="H42" s="13" t="str">
        <f t="shared" si="4"/>
        <v/>
      </c>
    </row>
    <row r="43" spans="1:8" x14ac:dyDescent="0.25">
      <c r="A43" s="13">
        <v>2</v>
      </c>
      <c r="B43" s="13" t="s">
        <v>622</v>
      </c>
      <c r="C43" s="16">
        <v>41118</v>
      </c>
      <c r="D43" s="13">
        <v>1300</v>
      </c>
      <c r="E43" s="13">
        <f t="shared" si="3"/>
        <v>0</v>
      </c>
      <c r="F43" s="13" t="str">
        <f t="shared" si="1"/>
        <v>2012-07</v>
      </c>
      <c r="G43" s="13" t="str">
        <f t="shared" si="2"/>
        <v/>
      </c>
      <c r="H43" s="13" t="str">
        <f t="shared" si="4"/>
        <v/>
      </c>
    </row>
    <row r="44" spans="1:8" x14ac:dyDescent="0.25">
      <c r="A44" s="13">
        <v>2</v>
      </c>
      <c r="B44" s="13" t="s">
        <v>622</v>
      </c>
      <c r="C44" s="16">
        <v>41121</v>
      </c>
      <c r="D44" s="13">
        <v>1300</v>
      </c>
      <c r="E44" s="13">
        <f t="shared" si="3"/>
        <v>0</v>
      </c>
      <c r="F44" s="13" t="str">
        <f t="shared" si="1"/>
        <v>2012-07</v>
      </c>
      <c r="G44" s="13">
        <f t="shared" si="2"/>
        <v>17800</v>
      </c>
      <c r="H44" s="13" t="str">
        <f t="shared" si="4"/>
        <v/>
      </c>
    </row>
    <row r="45" spans="1:8" x14ac:dyDescent="0.25">
      <c r="A45" s="13">
        <v>2</v>
      </c>
      <c r="B45" s="13" t="s">
        <v>622</v>
      </c>
      <c r="C45" s="16">
        <v>41123</v>
      </c>
      <c r="D45" s="13">
        <v>1300</v>
      </c>
      <c r="E45" s="13">
        <f t="shared" si="3"/>
        <v>0</v>
      </c>
      <c r="F45" s="13" t="str">
        <f t="shared" si="1"/>
        <v>2012-08</v>
      </c>
      <c r="G45" s="13" t="str">
        <f t="shared" si="2"/>
        <v/>
      </c>
      <c r="H45" s="13" t="str">
        <f t="shared" si="4"/>
        <v/>
      </c>
    </row>
    <row r="46" spans="1:8" x14ac:dyDescent="0.25">
      <c r="A46" s="13">
        <v>2</v>
      </c>
      <c r="B46" s="13" t="s">
        <v>622</v>
      </c>
      <c r="C46" s="16">
        <v>41125</v>
      </c>
      <c r="D46" s="13">
        <v>1300</v>
      </c>
      <c r="E46" s="13">
        <f t="shared" si="3"/>
        <v>0</v>
      </c>
      <c r="F46" s="13" t="str">
        <f t="shared" si="1"/>
        <v>2012-08</v>
      </c>
      <c r="G46" s="13" t="str">
        <f t="shared" si="2"/>
        <v/>
      </c>
      <c r="H46" s="13" t="str">
        <f t="shared" si="4"/>
        <v/>
      </c>
    </row>
    <row r="47" spans="1:8" x14ac:dyDescent="0.25">
      <c r="A47" s="13">
        <v>2</v>
      </c>
      <c r="B47" s="13" t="s">
        <v>622</v>
      </c>
      <c r="C47" s="16">
        <v>41128</v>
      </c>
      <c r="D47" s="13">
        <v>1300</v>
      </c>
      <c r="E47" s="13">
        <f t="shared" si="3"/>
        <v>0</v>
      </c>
      <c r="F47" s="13" t="str">
        <f t="shared" si="1"/>
        <v>2012-08</v>
      </c>
      <c r="G47" s="13" t="str">
        <f t="shared" si="2"/>
        <v/>
      </c>
      <c r="H47" s="13" t="str">
        <f t="shared" si="4"/>
        <v/>
      </c>
    </row>
    <row r="48" spans="1:8" x14ac:dyDescent="0.25">
      <c r="A48" s="13">
        <v>2</v>
      </c>
      <c r="B48" s="13" t="s">
        <v>622</v>
      </c>
      <c r="C48" s="16">
        <v>41130</v>
      </c>
      <c r="D48" s="13">
        <v>1300</v>
      </c>
      <c r="E48" s="13">
        <f t="shared" si="3"/>
        <v>0</v>
      </c>
      <c r="F48" s="13" t="str">
        <f t="shared" si="1"/>
        <v>2012-08</v>
      </c>
      <c r="G48" s="13" t="str">
        <f t="shared" si="2"/>
        <v/>
      </c>
      <c r="H48" s="13" t="str">
        <f t="shared" si="4"/>
        <v/>
      </c>
    </row>
    <row r="49" spans="1:8" x14ac:dyDescent="0.25">
      <c r="A49" s="13">
        <v>2</v>
      </c>
      <c r="B49" s="13" t="s">
        <v>622</v>
      </c>
      <c r="C49" s="16">
        <v>41131</v>
      </c>
      <c r="D49" s="13">
        <v>1300</v>
      </c>
      <c r="E49" s="13">
        <f t="shared" si="3"/>
        <v>0</v>
      </c>
      <c r="F49" s="13" t="str">
        <f t="shared" si="1"/>
        <v>2012-08</v>
      </c>
      <c r="G49" s="13" t="str">
        <f t="shared" si="2"/>
        <v/>
      </c>
      <c r="H49" s="13" t="str">
        <f t="shared" si="4"/>
        <v/>
      </c>
    </row>
    <row r="50" spans="1:8" x14ac:dyDescent="0.25">
      <c r="A50" s="13">
        <v>2</v>
      </c>
      <c r="B50" s="13" t="s">
        <v>622</v>
      </c>
      <c r="C50" s="16">
        <v>41135</v>
      </c>
      <c r="D50" s="13">
        <v>1300</v>
      </c>
      <c r="E50" s="13">
        <f t="shared" si="3"/>
        <v>0</v>
      </c>
      <c r="F50" s="13" t="str">
        <f t="shared" si="1"/>
        <v>2012-08</v>
      </c>
      <c r="G50" s="13" t="str">
        <f t="shared" si="2"/>
        <v/>
      </c>
      <c r="H50" s="13" t="str">
        <f t="shared" si="4"/>
        <v/>
      </c>
    </row>
    <row r="51" spans="1:8" x14ac:dyDescent="0.25">
      <c r="A51" s="13">
        <v>2</v>
      </c>
      <c r="B51" s="13" t="s">
        <v>622</v>
      </c>
      <c r="C51" s="16">
        <v>41139</v>
      </c>
      <c r="D51" s="13">
        <v>1300</v>
      </c>
      <c r="E51" s="13">
        <f t="shared" si="3"/>
        <v>1</v>
      </c>
      <c r="F51" s="13" t="str">
        <f t="shared" si="1"/>
        <v>2012-08</v>
      </c>
      <c r="G51" s="13">
        <f t="shared" si="2"/>
        <v>9100</v>
      </c>
      <c r="H51" s="13" t="str">
        <f t="shared" si="4"/>
        <v/>
      </c>
    </row>
    <row r="52" spans="1:8" x14ac:dyDescent="0.25">
      <c r="A52" s="13">
        <v>2</v>
      </c>
      <c r="B52" s="13" t="s">
        <v>623</v>
      </c>
      <c r="C52" s="16">
        <v>41165</v>
      </c>
      <c r="D52" s="13">
        <v>3</v>
      </c>
      <c r="E52" s="13">
        <f t="shared" si="3"/>
        <v>0</v>
      </c>
      <c r="F52" s="13" t="str">
        <f t="shared" si="1"/>
        <v>2012-09</v>
      </c>
      <c r="G52" s="13" t="str">
        <f t="shared" si="2"/>
        <v/>
      </c>
      <c r="H52" s="13">
        <f t="shared" si="4"/>
        <v>3</v>
      </c>
    </row>
    <row r="53" spans="1:8" x14ac:dyDescent="0.25">
      <c r="A53" s="13">
        <v>3</v>
      </c>
      <c r="B53" s="13" t="s">
        <v>622</v>
      </c>
      <c r="C53" s="16">
        <v>41092</v>
      </c>
      <c r="D53" s="13">
        <v>100</v>
      </c>
      <c r="E53" s="13">
        <f t="shared" si="3"/>
        <v>0</v>
      </c>
      <c r="F53" s="13" t="str">
        <f t="shared" si="1"/>
        <v>2012-07</v>
      </c>
      <c r="G53" s="13" t="str">
        <f t="shared" si="2"/>
        <v/>
      </c>
      <c r="H53" s="13" t="str">
        <f t="shared" si="4"/>
        <v/>
      </c>
    </row>
    <row r="54" spans="1:8" x14ac:dyDescent="0.25">
      <c r="A54" s="13">
        <v>3</v>
      </c>
      <c r="B54" s="13" t="s">
        <v>622</v>
      </c>
      <c r="C54" s="16">
        <v>41094</v>
      </c>
      <c r="D54" s="13">
        <v>100</v>
      </c>
      <c r="E54" s="13">
        <f t="shared" si="3"/>
        <v>0</v>
      </c>
      <c r="F54" s="13" t="str">
        <f t="shared" si="1"/>
        <v>2012-07</v>
      </c>
      <c r="G54" s="13" t="str">
        <f t="shared" si="2"/>
        <v/>
      </c>
      <c r="H54" s="13" t="str">
        <f t="shared" si="4"/>
        <v/>
      </c>
    </row>
    <row r="55" spans="1:8" x14ac:dyDescent="0.25">
      <c r="A55" s="13">
        <v>4</v>
      </c>
      <c r="B55" s="13" t="s">
        <v>622</v>
      </c>
      <c r="C55" s="16">
        <v>41092</v>
      </c>
      <c r="D55" s="13">
        <v>1200</v>
      </c>
      <c r="E55" s="13">
        <f t="shared" si="3"/>
        <v>0</v>
      </c>
      <c r="F55" s="13" t="str">
        <f t="shared" si="1"/>
        <v>2012-07</v>
      </c>
      <c r="G55" s="13" t="str">
        <f t="shared" si="2"/>
        <v/>
      </c>
      <c r="H55" s="13" t="str">
        <f t="shared" si="4"/>
        <v/>
      </c>
    </row>
    <row r="56" spans="1:8" x14ac:dyDescent="0.25">
      <c r="A56" s="13">
        <v>4</v>
      </c>
      <c r="B56" s="13" t="s">
        <v>622</v>
      </c>
      <c r="C56" s="16">
        <v>41094</v>
      </c>
      <c r="D56" s="13">
        <v>1200</v>
      </c>
      <c r="E56" s="13">
        <f t="shared" si="3"/>
        <v>0</v>
      </c>
      <c r="F56" s="13" t="str">
        <f t="shared" si="1"/>
        <v>2012-07</v>
      </c>
      <c r="G56" s="13" t="str">
        <f t="shared" si="2"/>
        <v/>
      </c>
      <c r="H56" s="13" t="str">
        <f t="shared" si="4"/>
        <v/>
      </c>
    </row>
    <row r="57" spans="1:8" x14ac:dyDescent="0.25">
      <c r="A57" s="13">
        <v>4</v>
      </c>
      <c r="B57" s="13" t="s">
        <v>622</v>
      </c>
      <c r="C57" s="16">
        <v>41096</v>
      </c>
      <c r="D57" s="13">
        <v>1200</v>
      </c>
      <c r="E57" s="13">
        <f t="shared" si="3"/>
        <v>0</v>
      </c>
      <c r="F57" s="13" t="str">
        <f t="shared" si="1"/>
        <v>2012-07</v>
      </c>
      <c r="G57" s="13" t="str">
        <f t="shared" si="2"/>
        <v/>
      </c>
      <c r="H57" s="13" t="str">
        <f t="shared" si="4"/>
        <v/>
      </c>
    </row>
    <row r="58" spans="1:8" x14ac:dyDescent="0.25">
      <c r="A58" s="13">
        <v>4</v>
      </c>
      <c r="B58" s="13" t="s">
        <v>622</v>
      </c>
      <c r="C58" s="16">
        <v>41099</v>
      </c>
      <c r="D58" s="13">
        <v>1200</v>
      </c>
      <c r="E58" s="13">
        <f t="shared" si="3"/>
        <v>0</v>
      </c>
      <c r="F58" s="13" t="str">
        <f t="shared" si="1"/>
        <v>2012-07</v>
      </c>
      <c r="G58" s="13" t="str">
        <f t="shared" si="2"/>
        <v/>
      </c>
      <c r="H58" s="13" t="str">
        <f t="shared" si="4"/>
        <v/>
      </c>
    </row>
    <row r="59" spans="1:8" x14ac:dyDescent="0.25">
      <c r="A59" s="13">
        <v>4</v>
      </c>
      <c r="B59" s="13" t="s">
        <v>622</v>
      </c>
      <c r="C59" s="16">
        <v>41101</v>
      </c>
      <c r="D59" s="13">
        <v>1200</v>
      </c>
      <c r="E59" s="13">
        <f t="shared" si="3"/>
        <v>0</v>
      </c>
      <c r="F59" s="13" t="str">
        <f t="shared" si="1"/>
        <v>2012-07</v>
      </c>
      <c r="G59" s="13" t="str">
        <f t="shared" si="2"/>
        <v/>
      </c>
      <c r="H59" s="13" t="str">
        <f t="shared" si="4"/>
        <v/>
      </c>
    </row>
    <row r="60" spans="1:8" x14ac:dyDescent="0.25">
      <c r="A60" s="13">
        <v>4</v>
      </c>
      <c r="B60" s="13" t="s">
        <v>622</v>
      </c>
      <c r="C60" s="16">
        <v>41103</v>
      </c>
      <c r="D60" s="13">
        <v>1200</v>
      </c>
      <c r="E60" s="13">
        <f t="shared" si="3"/>
        <v>0</v>
      </c>
      <c r="F60" s="13" t="str">
        <f t="shared" si="1"/>
        <v>2012-07</v>
      </c>
      <c r="G60" s="13" t="str">
        <f t="shared" si="2"/>
        <v/>
      </c>
      <c r="H60" s="13" t="str">
        <f t="shared" si="4"/>
        <v/>
      </c>
    </row>
    <row r="61" spans="1:8" x14ac:dyDescent="0.25">
      <c r="A61" s="13">
        <v>4</v>
      </c>
      <c r="B61" s="13" t="s">
        <v>622</v>
      </c>
      <c r="C61" s="16">
        <v>41106</v>
      </c>
      <c r="D61" s="13">
        <v>1200</v>
      </c>
      <c r="E61" s="13">
        <f t="shared" si="3"/>
        <v>0</v>
      </c>
      <c r="F61" s="13" t="str">
        <f t="shared" si="1"/>
        <v>2012-07</v>
      </c>
      <c r="G61" s="13" t="str">
        <f t="shared" si="2"/>
        <v/>
      </c>
      <c r="H61" s="13" t="str">
        <f t="shared" si="4"/>
        <v/>
      </c>
    </row>
    <row r="62" spans="1:8" x14ac:dyDescent="0.25">
      <c r="A62" s="13">
        <v>4</v>
      </c>
      <c r="B62" s="13" t="s">
        <v>622</v>
      </c>
      <c r="C62" s="16">
        <v>41108</v>
      </c>
      <c r="D62" s="13">
        <v>1200</v>
      </c>
      <c r="E62" s="13">
        <f t="shared" si="3"/>
        <v>0</v>
      </c>
      <c r="F62" s="13" t="str">
        <f t="shared" si="1"/>
        <v>2012-07</v>
      </c>
      <c r="G62" s="13" t="str">
        <f t="shared" si="2"/>
        <v/>
      </c>
      <c r="H62" s="13" t="str">
        <f t="shared" si="4"/>
        <v/>
      </c>
    </row>
    <row r="63" spans="1:8" x14ac:dyDescent="0.25">
      <c r="A63" s="13">
        <v>4</v>
      </c>
      <c r="B63" s="13" t="s">
        <v>622</v>
      </c>
      <c r="C63" s="16">
        <v>41110</v>
      </c>
      <c r="D63" s="13">
        <v>1200</v>
      </c>
      <c r="E63" s="13">
        <f t="shared" si="3"/>
        <v>0</v>
      </c>
      <c r="F63" s="13" t="str">
        <f t="shared" si="1"/>
        <v>2012-07</v>
      </c>
      <c r="G63" s="13" t="str">
        <f t="shared" si="2"/>
        <v/>
      </c>
      <c r="H63" s="13" t="str">
        <f t="shared" si="4"/>
        <v/>
      </c>
    </row>
    <row r="64" spans="1:8" x14ac:dyDescent="0.25">
      <c r="A64" s="13">
        <v>4</v>
      </c>
      <c r="B64" s="13" t="s">
        <v>622</v>
      </c>
      <c r="C64" s="16">
        <v>41113</v>
      </c>
      <c r="D64" s="13">
        <v>1200</v>
      </c>
      <c r="E64" s="13">
        <f t="shared" si="3"/>
        <v>0</v>
      </c>
      <c r="F64" s="13" t="str">
        <f t="shared" si="1"/>
        <v>2012-07</v>
      </c>
      <c r="G64" s="13" t="str">
        <f t="shared" si="2"/>
        <v/>
      </c>
      <c r="H64" s="13" t="str">
        <f t="shared" si="4"/>
        <v/>
      </c>
    </row>
    <row r="65" spans="1:8" x14ac:dyDescent="0.25">
      <c r="A65" s="13">
        <v>4</v>
      </c>
      <c r="B65" s="13" t="s">
        <v>622</v>
      </c>
      <c r="C65" s="16">
        <v>41115</v>
      </c>
      <c r="D65" s="13">
        <v>1200</v>
      </c>
      <c r="E65" s="13">
        <f t="shared" si="3"/>
        <v>0</v>
      </c>
      <c r="F65" s="13" t="str">
        <f t="shared" si="1"/>
        <v>2012-07</v>
      </c>
      <c r="G65" s="13" t="str">
        <f t="shared" si="2"/>
        <v/>
      </c>
      <c r="H65" s="13" t="str">
        <f t="shared" si="4"/>
        <v/>
      </c>
    </row>
    <row r="66" spans="1:8" x14ac:dyDescent="0.25">
      <c r="A66" s="13">
        <v>4</v>
      </c>
      <c r="B66" s="13" t="s">
        <v>622</v>
      </c>
      <c r="C66" s="16">
        <v>41117</v>
      </c>
      <c r="D66" s="13">
        <v>1200</v>
      </c>
      <c r="E66" s="13">
        <f t="shared" si="3"/>
        <v>0</v>
      </c>
      <c r="F66" s="13" t="str">
        <f t="shared" si="1"/>
        <v>2012-07</v>
      </c>
      <c r="G66" s="13" t="str">
        <f t="shared" si="2"/>
        <v/>
      </c>
      <c r="H66" s="13" t="str">
        <f t="shared" ref="H66:H129" si="5">IF(AND(B66="Med B", F66&gt;=VLOOKUP(A66, A:F, 6, FALSE)), D66, "")</f>
        <v/>
      </c>
    </row>
    <row r="67" spans="1:8" x14ac:dyDescent="0.25">
      <c r="A67" s="13">
        <v>4</v>
      </c>
      <c r="B67" s="13" t="s">
        <v>622</v>
      </c>
      <c r="C67" s="16">
        <v>41120</v>
      </c>
      <c r="D67" s="13">
        <v>1200</v>
      </c>
      <c r="E67" s="13">
        <f t="shared" si="3"/>
        <v>0</v>
      </c>
      <c r="F67" s="13" t="str">
        <f t="shared" ref="F67:F130" si="6">TEXT(C67, "yyyy-mm")</f>
        <v>2012-07</v>
      </c>
      <c r="G67" s="13">
        <f t="shared" ref="G67:G130" si="7">IF(AND(
    B67="Med A",
    C67=_xlfn.MAXIFS(C:C, A:A, A67, B:B, "Med A", F:F, F67),
    SUMIFS(E:E, A:A, A67) &gt; 0
  ),
  SUMIFS(D:D, A:A, A67, B:B, "Med A", F:F, F67, C:C, "&gt;=" &amp; EOMONTH(C67, -1) + 1, C:C, "&lt;=" &amp; C67),
  "")</f>
        <v>15600</v>
      </c>
      <c r="H67" s="13" t="str">
        <f t="shared" si="5"/>
        <v/>
      </c>
    </row>
    <row r="68" spans="1:8" x14ac:dyDescent="0.25">
      <c r="A68" s="13">
        <v>4</v>
      </c>
      <c r="B68" s="13" t="s">
        <v>622</v>
      </c>
      <c r="C68" s="16">
        <v>41122</v>
      </c>
      <c r="D68" s="13">
        <v>1200</v>
      </c>
      <c r="E68" s="13">
        <f t="shared" ref="E68:E131" si="8">IF(AND(B68="Med A", B69="Med B", A68=A69), 1, IF(AND(B68="Med B", B69="Med A", A68=A69), 1, 0))</f>
        <v>0</v>
      </c>
      <c r="F68" s="13" t="str">
        <f t="shared" si="6"/>
        <v>2012-08</v>
      </c>
      <c r="G68" s="13" t="str">
        <f t="shared" si="7"/>
        <v/>
      </c>
      <c r="H68" s="13" t="str">
        <f t="shared" si="5"/>
        <v/>
      </c>
    </row>
    <row r="69" spans="1:8" x14ac:dyDescent="0.25">
      <c r="A69" s="13">
        <v>4</v>
      </c>
      <c r="B69" s="13" t="s">
        <v>622</v>
      </c>
      <c r="C69" s="16">
        <v>41124</v>
      </c>
      <c r="D69" s="13">
        <v>1200</v>
      </c>
      <c r="E69" s="13">
        <f t="shared" si="8"/>
        <v>0</v>
      </c>
      <c r="F69" s="13" t="str">
        <f t="shared" si="6"/>
        <v>2012-08</v>
      </c>
      <c r="G69" s="13" t="str">
        <f t="shared" si="7"/>
        <v/>
      </c>
      <c r="H69" s="13" t="str">
        <f t="shared" si="5"/>
        <v/>
      </c>
    </row>
    <row r="70" spans="1:8" x14ac:dyDescent="0.25">
      <c r="A70" s="13">
        <v>4</v>
      </c>
      <c r="B70" s="13" t="s">
        <v>622</v>
      </c>
      <c r="C70" s="16">
        <v>41127</v>
      </c>
      <c r="D70" s="13">
        <v>1300</v>
      </c>
      <c r="E70" s="13">
        <f t="shared" si="8"/>
        <v>0</v>
      </c>
      <c r="F70" s="13" t="str">
        <f t="shared" si="6"/>
        <v>2012-08</v>
      </c>
      <c r="G70" s="13" t="str">
        <f t="shared" si="7"/>
        <v/>
      </c>
      <c r="H70" s="13" t="str">
        <f t="shared" si="5"/>
        <v/>
      </c>
    </row>
    <row r="71" spans="1:8" x14ac:dyDescent="0.25">
      <c r="A71" s="13">
        <v>4</v>
      </c>
      <c r="B71" s="13" t="s">
        <v>622</v>
      </c>
      <c r="C71" s="16">
        <v>41129</v>
      </c>
      <c r="D71" s="13">
        <v>1300</v>
      </c>
      <c r="E71" s="13">
        <f t="shared" si="8"/>
        <v>0</v>
      </c>
      <c r="F71" s="13" t="str">
        <f t="shared" si="6"/>
        <v>2012-08</v>
      </c>
      <c r="G71" s="13" t="str">
        <f t="shared" si="7"/>
        <v/>
      </c>
      <c r="H71" s="13" t="str">
        <f t="shared" si="5"/>
        <v/>
      </c>
    </row>
    <row r="72" spans="1:8" x14ac:dyDescent="0.25">
      <c r="A72" s="13">
        <v>4</v>
      </c>
      <c r="B72" s="13" t="s">
        <v>622</v>
      </c>
      <c r="C72" s="16">
        <v>41131</v>
      </c>
      <c r="D72" s="13">
        <v>1300</v>
      </c>
      <c r="E72" s="13">
        <f t="shared" si="8"/>
        <v>0</v>
      </c>
      <c r="F72" s="13" t="str">
        <f t="shared" si="6"/>
        <v>2012-08</v>
      </c>
      <c r="G72" s="13" t="str">
        <f t="shared" si="7"/>
        <v/>
      </c>
      <c r="H72" s="13" t="str">
        <f t="shared" si="5"/>
        <v/>
      </c>
    </row>
    <row r="73" spans="1:8" x14ac:dyDescent="0.25">
      <c r="A73" s="13">
        <v>4</v>
      </c>
      <c r="B73" s="13" t="s">
        <v>622</v>
      </c>
      <c r="C73" s="16">
        <v>41134</v>
      </c>
      <c r="D73" s="13">
        <v>1300</v>
      </c>
      <c r="E73" s="13">
        <f t="shared" si="8"/>
        <v>0</v>
      </c>
      <c r="F73" s="13" t="str">
        <f t="shared" si="6"/>
        <v>2012-08</v>
      </c>
      <c r="G73" s="13" t="str">
        <f t="shared" si="7"/>
        <v/>
      </c>
      <c r="H73" s="13" t="str">
        <f t="shared" si="5"/>
        <v/>
      </c>
    </row>
    <row r="74" spans="1:8" x14ac:dyDescent="0.25">
      <c r="A74" s="13">
        <v>4</v>
      </c>
      <c r="B74" s="13" t="s">
        <v>622</v>
      </c>
      <c r="C74" s="16">
        <v>41136</v>
      </c>
      <c r="D74" s="13">
        <v>1300</v>
      </c>
      <c r="E74" s="13">
        <f t="shared" si="8"/>
        <v>0</v>
      </c>
      <c r="F74" s="13" t="str">
        <f t="shared" si="6"/>
        <v>2012-08</v>
      </c>
      <c r="G74" s="13" t="str">
        <f t="shared" si="7"/>
        <v/>
      </c>
      <c r="H74" s="13" t="str">
        <f t="shared" si="5"/>
        <v/>
      </c>
    </row>
    <row r="75" spans="1:8" x14ac:dyDescent="0.25">
      <c r="A75" s="13">
        <v>4</v>
      </c>
      <c r="B75" s="13" t="s">
        <v>622</v>
      </c>
      <c r="C75" s="16">
        <v>41138</v>
      </c>
      <c r="D75" s="13">
        <v>1300</v>
      </c>
      <c r="E75" s="13">
        <f t="shared" si="8"/>
        <v>0</v>
      </c>
      <c r="F75" s="13" t="str">
        <f t="shared" si="6"/>
        <v>2012-08</v>
      </c>
      <c r="G75" s="13" t="str">
        <f t="shared" si="7"/>
        <v/>
      </c>
      <c r="H75" s="13" t="str">
        <f t="shared" si="5"/>
        <v/>
      </c>
    </row>
    <row r="76" spans="1:8" x14ac:dyDescent="0.25">
      <c r="A76" s="13">
        <v>4</v>
      </c>
      <c r="B76" s="13" t="s">
        <v>622</v>
      </c>
      <c r="C76" s="16">
        <v>41142</v>
      </c>
      <c r="D76" s="13">
        <v>1300</v>
      </c>
      <c r="E76" s="13">
        <f t="shared" si="8"/>
        <v>0</v>
      </c>
      <c r="F76" s="13" t="str">
        <f t="shared" si="6"/>
        <v>2012-08</v>
      </c>
      <c r="G76" s="13" t="str">
        <f t="shared" si="7"/>
        <v/>
      </c>
      <c r="H76" s="13" t="str">
        <f t="shared" si="5"/>
        <v/>
      </c>
    </row>
    <row r="77" spans="1:8" x14ac:dyDescent="0.25">
      <c r="A77" s="13">
        <v>4</v>
      </c>
      <c r="B77" s="13" t="s">
        <v>622</v>
      </c>
      <c r="C77" s="16">
        <v>41143</v>
      </c>
      <c r="D77" s="13">
        <v>1300</v>
      </c>
      <c r="E77" s="13">
        <f t="shared" si="8"/>
        <v>0</v>
      </c>
      <c r="F77" s="13" t="str">
        <f t="shared" si="6"/>
        <v>2012-08</v>
      </c>
      <c r="G77" s="13" t="str">
        <f t="shared" si="7"/>
        <v/>
      </c>
      <c r="H77" s="13" t="str">
        <f t="shared" si="5"/>
        <v/>
      </c>
    </row>
    <row r="78" spans="1:8" x14ac:dyDescent="0.25">
      <c r="A78" s="13">
        <v>4</v>
      </c>
      <c r="B78" s="13" t="s">
        <v>622</v>
      </c>
      <c r="C78" s="16">
        <v>41145</v>
      </c>
      <c r="D78" s="13">
        <v>1300</v>
      </c>
      <c r="E78" s="13">
        <f t="shared" si="8"/>
        <v>0</v>
      </c>
      <c r="F78" s="13" t="str">
        <f t="shared" si="6"/>
        <v>2012-08</v>
      </c>
      <c r="G78" s="13" t="str">
        <f t="shared" si="7"/>
        <v/>
      </c>
      <c r="H78" s="13" t="str">
        <f t="shared" si="5"/>
        <v/>
      </c>
    </row>
    <row r="79" spans="1:8" x14ac:dyDescent="0.25">
      <c r="A79" s="13">
        <v>4</v>
      </c>
      <c r="B79" s="13" t="s">
        <v>622</v>
      </c>
      <c r="C79" s="16">
        <v>41148</v>
      </c>
      <c r="D79" s="13">
        <v>1300</v>
      </c>
      <c r="E79" s="13">
        <f t="shared" si="8"/>
        <v>0</v>
      </c>
      <c r="F79" s="13" t="str">
        <f t="shared" si="6"/>
        <v>2012-08</v>
      </c>
      <c r="G79" s="13" t="str">
        <f t="shared" si="7"/>
        <v/>
      </c>
      <c r="H79" s="13" t="str">
        <f t="shared" si="5"/>
        <v/>
      </c>
    </row>
    <row r="80" spans="1:8" x14ac:dyDescent="0.25">
      <c r="A80" s="13">
        <v>4</v>
      </c>
      <c r="B80" s="13" t="s">
        <v>622</v>
      </c>
      <c r="C80" s="16">
        <v>41150</v>
      </c>
      <c r="D80" s="13">
        <v>1300</v>
      </c>
      <c r="E80" s="13">
        <f t="shared" si="8"/>
        <v>0</v>
      </c>
      <c r="F80" s="13" t="str">
        <f t="shared" si="6"/>
        <v>2012-08</v>
      </c>
      <c r="G80" s="13" t="str">
        <f t="shared" si="7"/>
        <v/>
      </c>
      <c r="H80" s="13" t="str">
        <f t="shared" si="5"/>
        <v/>
      </c>
    </row>
    <row r="81" spans="1:8" x14ac:dyDescent="0.25">
      <c r="A81" s="13">
        <v>4</v>
      </c>
      <c r="B81" s="13" t="s">
        <v>622</v>
      </c>
      <c r="C81" s="16">
        <v>41152</v>
      </c>
      <c r="D81" s="13">
        <v>1300</v>
      </c>
      <c r="E81" s="13">
        <f t="shared" si="8"/>
        <v>0</v>
      </c>
      <c r="F81" s="13" t="str">
        <f t="shared" si="6"/>
        <v>2012-08</v>
      </c>
      <c r="G81" s="13">
        <f t="shared" si="7"/>
        <v>18000</v>
      </c>
      <c r="H81" s="13" t="str">
        <f t="shared" si="5"/>
        <v/>
      </c>
    </row>
    <row r="82" spans="1:8" x14ac:dyDescent="0.25">
      <c r="A82" s="13">
        <v>4</v>
      </c>
      <c r="B82" s="13" t="s">
        <v>622</v>
      </c>
      <c r="C82" s="16">
        <v>41155</v>
      </c>
      <c r="D82" s="13">
        <v>1300</v>
      </c>
      <c r="E82" s="13">
        <f t="shared" si="8"/>
        <v>0</v>
      </c>
      <c r="F82" s="13" t="str">
        <f t="shared" si="6"/>
        <v>2012-09</v>
      </c>
      <c r="G82" s="13" t="str">
        <f t="shared" si="7"/>
        <v/>
      </c>
      <c r="H82" s="13" t="str">
        <f t="shared" si="5"/>
        <v/>
      </c>
    </row>
    <row r="83" spans="1:8" x14ac:dyDescent="0.25">
      <c r="A83" s="13">
        <v>4</v>
      </c>
      <c r="B83" s="13" t="s">
        <v>622</v>
      </c>
      <c r="C83" s="16">
        <v>41157</v>
      </c>
      <c r="D83" s="13">
        <v>1300</v>
      </c>
      <c r="E83" s="13">
        <f t="shared" si="8"/>
        <v>1</v>
      </c>
      <c r="F83" s="13" t="str">
        <f t="shared" si="6"/>
        <v>2012-09</v>
      </c>
      <c r="G83" s="13">
        <f t="shared" si="7"/>
        <v>2600</v>
      </c>
      <c r="H83" s="13" t="str">
        <f t="shared" si="5"/>
        <v/>
      </c>
    </row>
    <row r="84" spans="1:8" x14ac:dyDescent="0.25">
      <c r="A84" s="13">
        <v>4</v>
      </c>
      <c r="B84" s="13" t="s">
        <v>623</v>
      </c>
      <c r="C84" s="16">
        <v>41164</v>
      </c>
      <c r="D84" s="13">
        <v>3</v>
      </c>
      <c r="E84" s="13">
        <f t="shared" si="8"/>
        <v>0</v>
      </c>
      <c r="F84" s="13" t="str">
        <f t="shared" si="6"/>
        <v>2012-09</v>
      </c>
      <c r="G84" s="13" t="str">
        <f t="shared" si="7"/>
        <v/>
      </c>
      <c r="H84" s="13">
        <f t="shared" si="5"/>
        <v>3</v>
      </c>
    </row>
    <row r="85" spans="1:8" x14ac:dyDescent="0.25">
      <c r="A85" s="13">
        <v>4</v>
      </c>
      <c r="B85" s="13" t="s">
        <v>623</v>
      </c>
      <c r="C85" s="16">
        <v>41227</v>
      </c>
      <c r="D85" s="13">
        <v>1</v>
      </c>
      <c r="E85" s="13">
        <f t="shared" si="8"/>
        <v>0</v>
      </c>
      <c r="F85" s="13" t="str">
        <f t="shared" si="6"/>
        <v>2012-11</v>
      </c>
      <c r="G85" s="13" t="str">
        <f t="shared" si="7"/>
        <v/>
      </c>
      <c r="H85" s="13">
        <f t="shared" si="5"/>
        <v>1</v>
      </c>
    </row>
    <row r="86" spans="1:8" x14ac:dyDescent="0.25">
      <c r="A86" s="13">
        <v>5</v>
      </c>
      <c r="B86" s="13" t="s">
        <v>622</v>
      </c>
      <c r="C86" s="16">
        <v>41096</v>
      </c>
      <c r="D86" s="13">
        <v>5700</v>
      </c>
      <c r="E86" s="13">
        <f t="shared" si="8"/>
        <v>0</v>
      </c>
      <c r="F86" s="13" t="str">
        <f t="shared" si="6"/>
        <v>2012-07</v>
      </c>
      <c r="G86" s="13" t="str">
        <f t="shared" si="7"/>
        <v/>
      </c>
      <c r="H86" s="13" t="str">
        <f t="shared" si="5"/>
        <v/>
      </c>
    </row>
    <row r="87" spans="1:8" x14ac:dyDescent="0.25">
      <c r="A87" s="13">
        <v>5</v>
      </c>
      <c r="B87" s="13" t="s">
        <v>622</v>
      </c>
      <c r="C87" s="16">
        <v>41099</v>
      </c>
      <c r="D87" s="13">
        <v>5700</v>
      </c>
      <c r="E87" s="13">
        <f t="shared" si="8"/>
        <v>0</v>
      </c>
      <c r="F87" s="13" t="str">
        <f t="shared" si="6"/>
        <v>2012-07</v>
      </c>
      <c r="G87" s="13" t="str">
        <f t="shared" si="7"/>
        <v/>
      </c>
      <c r="H87" s="13" t="str">
        <f t="shared" si="5"/>
        <v/>
      </c>
    </row>
    <row r="88" spans="1:8" x14ac:dyDescent="0.25">
      <c r="A88" s="13">
        <v>5</v>
      </c>
      <c r="B88" s="13" t="s">
        <v>622</v>
      </c>
      <c r="C88" s="16">
        <v>41101</v>
      </c>
      <c r="D88" s="13">
        <v>5700</v>
      </c>
      <c r="E88" s="13">
        <f t="shared" si="8"/>
        <v>0</v>
      </c>
      <c r="F88" s="13" t="str">
        <f t="shared" si="6"/>
        <v>2012-07</v>
      </c>
      <c r="G88" s="13" t="str">
        <f t="shared" si="7"/>
        <v/>
      </c>
      <c r="H88" s="13" t="str">
        <f t="shared" si="5"/>
        <v/>
      </c>
    </row>
    <row r="89" spans="1:8" x14ac:dyDescent="0.25">
      <c r="A89" s="13">
        <v>5</v>
      </c>
      <c r="B89" s="13" t="s">
        <v>622</v>
      </c>
      <c r="C89" s="16">
        <v>41103</v>
      </c>
      <c r="D89" s="13">
        <v>5700</v>
      </c>
      <c r="E89" s="13">
        <f t="shared" si="8"/>
        <v>0</v>
      </c>
      <c r="F89" s="13" t="str">
        <f t="shared" si="6"/>
        <v>2012-07</v>
      </c>
      <c r="G89" s="13" t="str">
        <f t="shared" si="7"/>
        <v/>
      </c>
      <c r="H89" s="13" t="str">
        <f t="shared" si="5"/>
        <v/>
      </c>
    </row>
    <row r="90" spans="1:8" x14ac:dyDescent="0.25">
      <c r="A90" s="13">
        <v>5</v>
      </c>
      <c r="B90" s="13" t="s">
        <v>622</v>
      </c>
      <c r="C90" s="16">
        <v>41106</v>
      </c>
      <c r="D90" s="13">
        <v>5700</v>
      </c>
      <c r="E90" s="13">
        <f t="shared" si="8"/>
        <v>0</v>
      </c>
      <c r="F90" s="13" t="str">
        <f t="shared" si="6"/>
        <v>2012-07</v>
      </c>
      <c r="G90" s="13" t="str">
        <f t="shared" si="7"/>
        <v/>
      </c>
      <c r="H90" s="13" t="str">
        <f t="shared" si="5"/>
        <v/>
      </c>
    </row>
    <row r="91" spans="1:8" x14ac:dyDescent="0.25">
      <c r="A91" s="13">
        <v>5</v>
      </c>
      <c r="B91" s="13" t="s">
        <v>622</v>
      </c>
      <c r="C91" s="16">
        <v>41108</v>
      </c>
      <c r="D91" s="13">
        <v>5700</v>
      </c>
      <c r="E91" s="13">
        <f t="shared" si="8"/>
        <v>0</v>
      </c>
      <c r="F91" s="13" t="str">
        <f t="shared" si="6"/>
        <v>2012-07</v>
      </c>
      <c r="G91" s="13" t="str">
        <f t="shared" si="7"/>
        <v/>
      </c>
      <c r="H91" s="13" t="str">
        <f t="shared" si="5"/>
        <v/>
      </c>
    </row>
    <row r="92" spans="1:8" x14ac:dyDescent="0.25">
      <c r="A92" s="13">
        <v>5</v>
      </c>
      <c r="B92" s="13" t="s">
        <v>622</v>
      </c>
      <c r="C92" s="16">
        <v>41110</v>
      </c>
      <c r="D92" s="13">
        <v>5700</v>
      </c>
      <c r="E92" s="13">
        <f t="shared" si="8"/>
        <v>0</v>
      </c>
      <c r="F92" s="13" t="str">
        <f t="shared" si="6"/>
        <v>2012-07</v>
      </c>
      <c r="G92" s="13" t="str">
        <f t="shared" si="7"/>
        <v/>
      </c>
      <c r="H92" s="13" t="str">
        <f t="shared" si="5"/>
        <v/>
      </c>
    </row>
    <row r="93" spans="1:8" x14ac:dyDescent="0.25">
      <c r="A93" s="13">
        <v>5</v>
      </c>
      <c r="B93" s="13" t="s">
        <v>622</v>
      </c>
      <c r="C93" s="16">
        <v>41113</v>
      </c>
      <c r="D93" s="13">
        <v>5700</v>
      </c>
      <c r="E93" s="13">
        <f t="shared" si="8"/>
        <v>0</v>
      </c>
      <c r="F93" s="13" t="str">
        <f t="shared" si="6"/>
        <v>2012-07</v>
      </c>
      <c r="G93" s="13" t="str">
        <f t="shared" si="7"/>
        <v/>
      </c>
      <c r="H93" s="13" t="str">
        <f t="shared" si="5"/>
        <v/>
      </c>
    </row>
    <row r="94" spans="1:8" x14ac:dyDescent="0.25">
      <c r="A94" s="13">
        <v>5</v>
      </c>
      <c r="B94" s="13" t="s">
        <v>622</v>
      </c>
      <c r="C94" s="16">
        <v>41115</v>
      </c>
      <c r="D94" s="13">
        <v>5700</v>
      </c>
      <c r="E94" s="13">
        <f t="shared" si="8"/>
        <v>0</v>
      </c>
      <c r="F94" s="13" t="str">
        <f t="shared" si="6"/>
        <v>2012-07</v>
      </c>
      <c r="G94" s="13" t="str">
        <f t="shared" si="7"/>
        <v/>
      </c>
      <c r="H94" s="13" t="str">
        <f t="shared" si="5"/>
        <v/>
      </c>
    </row>
    <row r="95" spans="1:8" x14ac:dyDescent="0.25">
      <c r="A95" s="13">
        <v>5</v>
      </c>
      <c r="B95" s="13" t="s">
        <v>622</v>
      </c>
      <c r="C95" s="16">
        <v>41117</v>
      </c>
      <c r="D95" s="13">
        <v>5700</v>
      </c>
      <c r="E95" s="13">
        <f t="shared" si="8"/>
        <v>0</v>
      </c>
      <c r="F95" s="13" t="str">
        <f t="shared" si="6"/>
        <v>2012-07</v>
      </c>
      <c r="G95" s="13">
        <f t="shared" si="7"/>
        <v>57000</v>
      </c>
      <c r="H95" s="13" t="str">
        <f t="shared" si="5"/>
        <v/>
      </c>
    </row>
    <row r="96" spans="1:8" x14ac:dyDescent="0.25">
      <c r="A96" s="13">
        <v>5</v>
      </c>
      <c r="B96" s="13" t="s">
        <v>622</v>
      </c>
      <c r="C96" s="16">
        <v>41122</v>
      </c>
      <c r="D96" s="13">
        <v>5700</v>
      </c>
      <c r="E96" s="13">
        <f t="shared" si="8"/>
        <v>0</v>
      </c>
      <c r="F96" s="13" t="str">
        <f t="shared" si="6"/>
        <v>2012-08</v>
      </c>
      <c r="G96" s="13" t="str">
        <f t="shared" si="7"/>
        <v/>
      </c>
      <c r="H96" s="13" t="str">
        <f t="shared" si="5"/>
        <v/>
      </c>
    </row>
    <row r="97" spans="1:8" x14ac:dyDescent="0.25">
      <c r="A97" s="13">
        <v>5</v>
      </c>
      <c r="B97" s="13" t="s">
        <v>622</v>
      </c>
      <c r="C97" s="16">
        <v>41124</v>
      </c>
      <c r="D97" s="13">
        <v>5700</v>
      </c>
      <c r="E97" s="13">
        <f t="shared" si="8"/>
        <v>0</v>
      </c>
      <c r="F97" s="13" t="str">
        <f t="shared" si="6"/>
        <v>2012-08</v>
      </c>
      <c r="G97" s="13" t="str">
        <f t="shared" si="7"/>
        <v/>
      </c>
      <c r="H97" s="13" t="str">
        <f t="shared" si="5"/>
        <v/>
      </c>
    </row>
    <row r="98" spans="1:8" x14ac:dyDescent="0.25">
      <c r="A98" s="13">
        <v>5</v>
      </c>
      <c r="B98" s="13" t="s">
        <v>622</v>
      </c>
      <c r="C98" s="16">
        <v>41127</v>
      </c>
      <c r="D98" s="13">
        <v>5700</v>
      </c>
      <c r="E98" s="13">
        <f t="shared" si="8"/>
        <v>0</v>
      </c>
      <c r="F98" s="13" t="str">
        <f t="shared" si="6"/>
        <v>2012-08</v>
      </c>
      <c r="G98" s="13" t="str">
        <f t="shared" si="7"/>
        <v/>
      </c>
      <c r="H98" s="13" t="str">
        <f t="shared" si="5"/>
        <v/>
      </c>
    </row>
    <row r="99" spans="1:8" x14ac:dyDescent="0.25">
      <c r="A99" s="13">
        <v>5</v>
      </c>
      <c r="B99" s="13" t="s">
        <v>622</v>
      </c>
      <c r="C99" s="16">
        <v>41129</v>
      </c>
      <c r="D99" s="13">
        <v>5700</v>
      </c>
      <c r="E99" s="13">
        <f t="shared" si="8"/>
        <v>0</v>
      </c>
      <c r="F99" s="13" t="str">
        <f t="shared" si="6"/>
        <v>2012-08</v>
      </c>
      <c r="G99" s="13" t="str">
        <f t="shared" si="7"/>
        <v/>
      </c>
      <c r="H99" s="13" t="str">
        <f t="shared" si="5"/>
        <v/>
      </c>
    </row>
    <row r="100" spans="1:8" x14ac:dyDescent="0.25">
      <c r="A100" s="13">
        <v>5</v>
      </c>
      <c r="B100" s="13" t="s">
        <v>622</v>
      </c>
      <c r="C100" s="16">
        <v>41131</v>
      </c>
      <c r="D100" s="13">
        <v>5700</v>
      </c>
      <c r="E100" s="13">
        <f t="shared" si="8"/>
        <v>0</v>
      </c>
      <c r="F100" s="13" t="str">
        <f t="shared" si="6"/>
        <v>2012-08</v>
      </c>
      <c r="G100" s="13" t="str">
        <f t="shared" si="7"/>
        <v/>
      </c>
      <c r="H100" s="13" t="str">
        <f t="shared" si="5"/>
        <v/>
      </c>
    </row>
    <row r="101" spans="1:8" x14ac:dyDescent="0.25">
      <c r="A101" s="13">
        <v>5</v>
      </c>
      <c r="B101" s="13" t="s">
        <v>622</v>
      </c>
      <c r="C101" s="16">
        <v>41134</v>
      </c>
      <c r="D101" s="13">
        <v>5700</v>
      </c>
      <c r="E101" s="13">
        <f t="shared" si="8"/>
        <v>0</v>
      </c>
      <c r="F101" s="13" t="str">
        <f t="shared" si="6"/>
        <v>2012-08</v>
      </c>
      <c r="G101" s="13" t="str">
        <f t="shared" si="7"/>
        <v/>
      </c>
      <c r="H101" s="13" t="str">
        <f t="shared" si="5"/>
        <v/>
      </c>
    </row>
    <row r="102" spans="1:8" x14ac:dyDescent="0.25">
      <c r="A102" s="13">
        <v>5</v>
      </c>
      <c r="B102" s="13" t="s">
        <v>622</v>
      </c>
      <c r="C102" s="16">
        <v>41136</v>
      </c>
      <c r="D102" s="13">
        <v>5700</v>
      </c>
      <c r="E102" s="13">
        <f t="shared" si="8"/>
        <v>1</v>
      </c>
      <c r="F102" s="13" t="str">
        <f t="shared" si="6"/>
        <v>2012-08</v>
      </c>
      <c r="G102" s="13">
        <f t="shared" si="7"/>
        <v>39900</v>
      </c>
      <c r="H102" s="13" t="str">
        <f t="shared" si="5"/>
        <v/>
      </c>
    </row>
    <row r="103" spans="1:8" x14ac:dyDescent="0.25">
      <c r="A103" s="13">
        <v>5</v>
      </c>
      <c r="B103" s="13" t="s">
        <v>623</v>
      </c>
      <c r="C103" s="16">
        <v>41164</v>
      </c>
      <c r="D103" s="13">
        <v>8</v>
      </c>
      <c r="E103" s="13">
        <f t="shared" si="8"/>
        <v>0</v>
      </c>
      <c r="F103" s="13" t="str">
        <f t="shared" si="6"/>
        <v>2012-09</v>
      </c>
      <c r="G103" s="13" t="str">
        <f t="shared" si="7"/>
        <v/>
      </c>
      <c r="H103" s="13">
        <f t="shared" si="5"/>
        <v>8</v>
      </c>
    </row>
    <row r="104" spans="1:8" x14ac:dyDescent="0.25">
      <c r="A104" s="13">
        <v>5</v>
      </c>
      <c r="B104" s="13" t="s">
        <v>623</v>
      </c>
      <c r="C104" s="16">
        <v>41199</v>
      </c>
      <c r="D104" s="13">
        <v>8</v>
      </c>
      <c r="E104" s="13">
        <f t="shared" si="8"/>
        <v>0</v>
      </c>
      <c r="F104" s="13" t="str">
        <f t="shared" si="6"/>
        <v>2012-10</v>
      </c>
      <c r="G104" s="13" t="str">
        <f t="shared" si="7"/>
        <v/>
      </c>
      <c r="H104" s="13">
        <f t="shared" si="5"/>
        <v>8</v>
      </c>
    </row>
    <row r="105" spans="1:8" x14ac:dyDescent="0.25">
      <c r="A105" s="13">
        <v>5</v>
      </c>
      <c r="B105" s="13" t="s">
        <v>623</v>
      </c>
      <c r="C105" s="16">
        <v>41227</v>
      </c>
      <c r="D105" s="13">
        <v>8</v>
      </c>
      <c r="E105" s="13">
        <f t="shared" si="8"/>
        <v>0</v>
      </c>
      <c r="F105" s="13" t="str">
        <f t="shared" si="6"/>
        <v>2012-11</v>
      </c>
      <c r="G105" s="13" t="str">
        <f t="shared" si="7"/>
        <v/>
      </c>
      <c r="H105" s="13">
        <f t="shared" si="5"/>
        <v>8</v>
      </c>
    </row>
    <row r="106" spans="1:8" x14ac:dyDescent="0.25">
      <c r="A106" s="13">
        <v>6</v>
      </c>
      <c r="B106" s="13" t="s">
        <v>622</v>
      </c>
      <c r="C106" s="16">
        <v>41246</v>
      </c>
      <c r="D106" s="13">
        <v>3800</v>
      </c>
      <c r="E106" s="13">
        <f t="shared" si="8"/>
        <v>0</v>
      </c>
      <c r="F106" s="13" t="str">
        <f t="shared" si="6"/>
        <v>2012-12</v>
      </c>
      <c r="G106" s="13" t="str">
        <f t="shared" si="7"/>
        <v/>
      </c>
      <c r="H106" s="13" t="str">
        <f t="shared" si="5"/>
        <v/>
      </c>
    </row>
    <row r="107" spans="1:8" x14ac:dyDescent="0.25">
      <c r="A107" s="13">
        <v>7</v>
      </c>
      <c r="B107" s="13" t="s">
        <v>622</v>
      </c>
      <c r="C107" s="16">
        <v>41093</v>
      </c>
      <c r="D107" s="13">
        <v>6400</v>
      </c>
      <c r="E107" s="13">
        <f t="shared" si="8"/>
        <v>0</v>
      </c>
      <c r="F107" s="13" t="str">
        <f t="shared" si="6"/>
        <v>2012-07</v>
      </c>
      <c r="G107" s="13" t="str">
        <f t="shared" si="7"/>
        <v/>
      </c>
      <c r="H107" s="13" t="str">
        <f t="shared" si="5"/>
        <v/>
      </c>
    </row>
    <row r="108" spans="1:8" x14ac:dyDescent="0.25">
      <c r="A108" s="13">
        <v>7</v>
      </c>
      <c r="B108" s="13" t="s">
        <v>622</v>
      </c>
      <c r="C108" s="16">
        <v>41097</v>
      </c>
      <c r="D108" s="13">
        <v>6400</v>
      </c>
      <c r="E108" s="13">
        <f t="shared" si="8"/>
        <v>0</v>
      </c>
      <c r="F108" s="13" t="str">
        <f t="shared" si="6"/>
        <v>2012-07</v>
      </c>
      <c r="G108" s="13" t="str">
        <f t="shared" si="7"/>
        <v/>
      </c>
      <c r="H108" s="13" t="str">
        <f t="shared" si="5"/>
        <v/>
      </c>
    </row>
    <row r="109" spans="1:8" x14ac:dyDescent="0.25">
      <c r="A109" s="13">
        <v>7</v>
      </c>
      <c r="B109" s="13" t="s">
        <v>622</v>
      </c>
      <c r="C109" s="16">
        <v>41100</v>
      </c>
      <c r="D109" s="13">
        <v>6400</v>
      </c>
      <c r="E109" s="13">
        <f t="shared" si="8"/>
        <v>0</v>
      </c>
      <c r="F109" s="13" t="str">
        <f t="shared" si="6"/>
        <v>2012-07</v>
      </c>
      <c r="G109" s="13" t="str">
        <f t="shared" si="7"/>
        <v/>
      </c>
      <c r="H109" s="13" t="str">
        <f t="shared" si="5"/>
        <v/>
      </c>
    </row>
    <row r="110" spans="1:8" x14ac:dyDescent="0.25">
      <c r="A110" s="13">
        <v>7</v>
      </c>
      <c r="B110" s="13" t="s">
        <v>622</v>
      </c>
      <c r="C110" s="16">
        <v>41102</v>
      </c>
      <c r="D110" s="13">
        <v>6400</v>
      </c>
      <c r="E110" s="13">
        <f t="shared" si="8"/>
        <v>0</v>
      </c>
      <c r="F110" s="13" t="str">
        <f t="shared" si="6"/>
        <v>2012-07</v>
      </c>
      <c r="G110" s="13" t="str">
        <f t="shared" si="7"/>
        <v/>
      </c>
      <c r="H110" s="13" t="str">
        <f t="shared" si="5"/>
        <v/>
      </c>
    </row>
    <row r="111" spans="1:8" x14ac:dyDescent="0.25">
      <c r="A111" s="13">
        <v>7</v>
      </c>
      <c r="B111" s="13" t="s">
        <v>622</v>
      </c>
      <c r="C111" s="16">
        <v>41104</v>
      </c>
      <c r="D111" s="13">
        <v>6400</v>
      </c>
      <c r="E111" s="13">
        <f t="shared" si="8"/>
        <v>0</v>
      </c>
      <c r="F111" s="13" t="str">
        <f t="shared" si="6"/>
        <v>2012-07</v>
      </c>
      <c r="G111" s="13" t="str">
        <f t="shared" si="7"/>
        <v/>
      </c>
      <c r="H111" s="13" t="str">
        <f t="shared" si="5"/>
        <v/>
      </c>
    </row>
    <row r="112" spans="1:8" x14ac:dyDescent="0.25">
      <c r="A112" s="13">
        <v>7</v>
      </c>
      <c r="B112" s="13" t="s">
        <v>622</v>
      </c>
      <c r="C112" s="16">
        <v>41107</v>
      </c>
      <c r="D112" s="13">
        <v>6400</v>
      </c>
      <c r="E112" s="13">
        <f t="shared" si="8"/>
        <v>0</v>
      </c>
      <c r="F112" s="13" t="str">
        <f t="shared" si="6"/>
        <v>2012-07</v>
      </c>
      <c r="G112" s="13" t="str">
        <f t="shared" si="7"/>
        <v/>
      </c>
      <c r="H112" s="13" t="str">
        <f t="shared" si="5"/>
        <v/>
      </c>
    </row>
    <row r="113" spans="1:8" x14ac:dyDescent="0.25">
      <c r="A113" s="13">
        <v>7</v>
      </c>
      <c r="B113" s="13" t="s">
        <v>622</v>
      </c>
      <c r="C113" s="16">
        <v>41109</v>
      </c>
      <c r="D113" s="13">
        <v>6400</v>
      </c>
      <c r="E113" s="13">
        <f t="shared" si="8"/>
        <v>0</v>
      </c>
      <c r="F113" s="13" t="str">
        <f t="shared" si="6"/>
        <v>2012-07</v>
      </c>
      <c r="G113" s="13" t="str">
        <f t="shared" si="7"/>
        <v/>
      </c>
      <c r="H113" s="13" t="str">
        <f t="shared" si="5"/>
        <v/>
      </c>
    </row>
    <row r="114" spans="1:8" x14ac:dyDescent="0.25">
      <c r="A114" s="13">
        <v>8</v>
      </c>
      <c r="B114" s="13" t="s">
        <v>622</v>
      </c>
      <c r="C114" s="16">
        <v>41093</v>
      </c>
      <c r="D114" s="13">
        <v>2000</v>
      </c>
      <c r="E114" s="13">
        <f t="shared" si="8"/>
        <v>0</v>
      </c>
      <c r="F114" s="13" t="str">
        <f t="shared" si="6"/>
        <v>2012-07</v>
      </c>
      <c r="G114" s="13" t="str">
        <f t="shared" si="7"/>
        <v/>
      </c>
      <c r="H114" s="13" t="str">
        <f t="shared" si="5"/>
        <v/>
      </c>
    </row>
    <row r="115" spans="1:8" x14ac:dyDescent="0.25">
      <c r="A115" s="13">
        <v>8</v>
      </c>
      <c r="B115" s="13" t="s">
        <v>622</v>
      </c>
      <c r="C115" s="16">
        <v>41095</v>
      </c>
      <c r="D115" s="13">
        <v>2000</v>
      </c>
      <c r="E115" s="13">
        <f t="shared" si="8"/>
        <v>0</v>
      </c>
      <c r="F115" s="13" t="str">
        <f t="shared" si="6"/>
        <v>2012-07</v>
      </c>
      <c r="G115" s="13" t="str">
        <f t="shared" si="7"/>
        <v/>
      </c>
      <c r="H115" s="13" t="str">
        <f t="shared" si="5"/>
        <v/>
      </c>
    </row>
    <row r="116" spans="1:8" x14ac:dyDescent="0.25">
      <c r="A116" s="13">
        <v>8</v>
      </c>
      <c r="B116" s="13" t="s">
        <v>622</v>
      </c>
      <c r="C116" s="16">
        <v>41097</v>
      </c>
      <c r="D116" s="13">
        <v>2000</v>
      </c>
      <c r="E116" s="13">
        <f t="shared" si="8"/>
        <v>0</v>
      </c>
      <c r="F116" s="13" t="str">
        <f t="shared" si="6"/>
        <v>2012-07</v>
      </c>
      <c r="G116" s="13" t="str">
        <f t="shared" si="7"/>
        <v/>
      </c>
      <c r="H116" s="13" t="str">
        <f t="shared" si="5"/>
        <v/>
      </c>
    </row>
    <row r="117" spans="1:8" x14ac:dyDescent="0.25">
      <c r="A117" s="13">
        <v>8</v>
      </c>
      <c r="B117" s="13" t="s">
        <v>622</v>
      </c>
      <c r="C117" s="16">
        <v>41100</v>
      </c>
      <c r="D117" s="13">
        <v>2000</v>
      </c>
      <c r="E117" s="13">
        <f t="shared" si="8"/>
        <v>0</v>
      </c>
      <c r="F117" s="13" t="str">
        <f t="shared" si="6"/>
        <v>2012-07</v>
      </c>
      <c r="G117" s="13" t="str">
        <f t="shared" si="7"/>
        <v/>
      </c>
      <c r="H117" s="13" t="str">
        <f t="shared" si="5"/>
        <v/>
      </c>
    </row>
    <row r="118" spans="1:8" x14ac:dyDescent="0.25">
      <c r="A118" s="13">
        <v>8</v>
      </c>
      <c r="B118" s="13" t="s">
        <v>622</v>
      </c>
      <c r="C118" s="16">
        <v>41102</v>
      </c>
      <c r="D118" s="13">
        <v>2000</v>
      </c>
      <c r="E118" s="13">
        <f t="shared" si="8"/>
        <v>0</v>
      </c>
      <c r="F118" s="13" t="str">
        <f t="shared" si="6"/>
        <v>2012-07</v>
      </c>
      <c r="G118" s="13" t="str">
        <f t="shared" si="7"/>
        <v/>
      </c>
      <c r="H118" s="13" t="str">
        <f t="shared" si="5"/>
        <v/>
      </c>
    </row>
    <row r="119" spans="1:8" x14ac:dyDescent="0.25">
      <c r="A119" s="13">
        <v>8</v>
      </c>
      <c r="B119" s="13" t="s">
        <v>622</v>
      </c>
      <c r="C119" s="16">
        <v>41104</v>
      </c>
      <c r="D119" s="13">
        <v>2000</v>
      </c>
      <c r="E119" s="13">
        <f t="shared" si="8"/>
        <v>0</v>
      </c>
      <c r="F119" s="13" t="str">
        <f t="shared" si="6"/>
        <v>2012-07</v>
      </c>
      <c r="G119" s="13" t="str">
        <f t="shared" si="7"/>
        <v/>
      </c>
      <c r="H119" s="13" t="str">
        <f t="shared" si="5"/>
        <v/>
      </c>
    </row>
    <row r="120" spans="1:8" x14ac:dyDescent="0.25">
      <c r="A120" s="13">
        <v>8</v>
      </c>
      <c r="B120" s="13" t="s">
        <v>622</v>
      </c>
      <c r="C120" s="16">
        <v>41107</v>
      </c>
      <c r="D120" s="13">
        <v>2000</v>
      </c>
      <c r="E120" s="13">
        <f t="shared" si="8"/>
        <v>0</v>
      </c>
      <c r="F120" s="13" t="str">
        <f t="shared" si="6"/>
        <v>2012-07</v>
      </c>
      <c r="G120" s="13" t="str">
        <f t="shared" si="7"/>
        <v/>
      </c>
      <c r="H120" s="13" t="str">
        <f t="shared" si="5"/>
        <v/>
      </c>
    </row>
    <row r="121" spans="1:8" x14ac:dyDescent="0.25">
      <c r="A121" s="13">
        <v>8</v>
      </c>
      <c r="B121" s="13" t="s">
        <v>622</v>
      </c>
      <c r="C121" s="16">
        <v>41109</v>
      </c>
      <c r="D121" s="13">
        <v>2000</v>
      </c>
      <c r="E121" s="13">
        <f t="shared" si="8"/>
        <v>0</v>
      </c>
      <c r="F121" s="13" t="str">
        <f t="shared" si="6"/>
        <v>2012-07</v>
      </c>
      <c r="G121" s="13" t="str">
        <f t="shared" si="7"/>
        <v/>
      </c>
      <c r="H121" s="13" t="str">
        <f t="shared" si="5"/>
        <v/>
      </c>
    </row>
    <row r="122" spans="1:8" x14ac:dyDescent="0.25">
      <c r="A122" s="13">
        <v>8</v>
      </c>
      <c r="B122" s="13" t="s">
        <v>622</v>
      </c>
      <c r="C122" s="16">
        <v>41111</v>
      </c>
      <c r="D122" s="13">
        <v>2000</v>
      </c>
      <c r="E122" s="13">
        <f t="shared" si="8"/>
        <v>0</v>
      </c>
      <c r="F122" s="13" t="str">
        <f t="shared" si="6"/>
        <v>2012-07</v>
      </c>
      <c r="G122" s="13" t="str">
        <f t="shared" si="7"/>
        <v/>
      </c>
      <c r="H122" s="13" t="str">
        <f t="shared" si="5"/>
        <v/>
      </c>
    </row>
    <row r="123" spans="1:8" x14ac:dyDescent="0.25">
      <c r="A123" s="13">
        <v>8</v>
      </c>
      <c r="B123" s="13" t="s">
        <v>622</v>
      </c>
      <c r="C123" s="16">
        <v>41114</v>
      </c>
      <c r="D123" s="13">
        <v>2000</v>
      </c>
      <c r="E123" s="13">
        <f t="shared" si="8"/>
        <v>0</v>
      </c>
      <c r="F123" s="13" t="str">
        <f t="shared" si="6"/>
        <v>2012-07</v>
      </c>
      <c r="G123" s="13" t="str">
        <f t="shared" si="7"/>
        <v/>
      </c>
      <c r="H123" s="13" t="str">
        <f t="shared" si="5"/>
        <v/>
      </c>
    </row>
    <row r="124" spans="1:8" x14ac:dyDescent="0.25">
      <c r="A124" s="13">
        <v>8</v>
      </c>
      <c r="B124" s="13" t="s">
        <v>622</v>
      </c>
      <c r="C124" s="16">
        <v>41116</v>
      </c>
      <c r="D124" s="13">
        <v>2000</v>
      </c>
      <c r="E124" s="13">
        <f t="shared" si="8"/>
        <v>0</v>
      </c>
      <c r="F124" s="13" t="str">
        <f t="shared" si="6"/>
        <v>2012-07</v>
      </c>
      <c r="G124" s="13" t="str">
        <f t="shared" si="7"/>
        <v/>
      </c>
      <c r="H124" s="13" t="str">
        <f t="shared" si="5"/>
        <v/>
      </c>
    </row>
    <row r="125" spans="1:8" x14ac:dyDescent="0.25">
      <c r="A125" s="13">
        <v>8</v>
      </c>
      <c r="B125" s="13" t="s">
        <v>622</v>
      </c>
      <c r="C125" s="16">
        <v>41118</v>
      </c>
      <c r="D125" s="13">
        <v>2000</v>
      </c>
      <c r="E125" s="13">
        <f t="shared" si="8"/>
        <v>0</v>
      </c>
      <c r="F125" s="13" t="str">
        <f t="shared" si="6"/>
        <v>2012-07</v>
      </c>
      <c r="G125" s="13" t="str">
        <f t="shared" si="7"/>
        <v/>
      </c>
      <c r="H125" s="13" t="str">
        <f t="shared" si="5"/>
        <v/>
      </c>
    </row>
    <row r="126" spans="1:8" x14ac:dyDescent="0.25">
      <c r="A126" s="13">
        <v>8</v>
      </c>
      <c r="B126" s="13" t="s">
        <v>622</v>
      </c>
      <c r="C126" s="16">
        <v>41121</v>
      </c>
      <c r="D126" s="13">
        <v>2000</v>
      </c>
      <c r="E126" s="13">
        <f t="shared" si="8"/>
        <v>0</v>
      </c>
      <c r="F126" s="13" t="str">
        <f t="shared" si="6"/>
        <v>2012-07</v>
      </c>
      <c r="G126" s="13">
        <f t="shared" si="7"/>
        <v>26000</v>
      </c>
      <c r="H126" s="13" t="str">
        <f t="shared" si="5"/>
        <v/>
      </c>
    </row>
    <row r="127" spans="1:8" x14ac:dyDescent="0.25">
      <c r="A127" s="13">
        <v>8</v>
      </c>
      <c r="B127" s="13" t="s">
        <v>622</v>
      </c>
      <c r="C127" s="16">
        <v>41123</v>
      </c>
      <c r="D127" s="13">
        <v>2000</v>
      </c>
      <c r="E127" s="13">
        <f t="shared" si="8"/>
        <v>0</v>
      </c>
      <c r="F127" s="13" t="str">
        <f t="shared" si="6"/>
        <v>2012-08</v>
      </c>
      <c r="G127" s="13" t="str">
        <f t="shared" si="7"/>
        <v/>
      </c>
      <c r="H127" s="13" t="str">
        <f t="shared" si="5"/>
        <v/>
      </c>
    </row>
    <row r="128" spans="1:8" x14ac:dyDescent="0.25">
      <c r="A128" s="13">
        <v>8</v>
      </c>
      <c r="B128" s="13" t="s">
        <v>622</v>
      </c>
      <c r="C128" s="16">
        <v>41125</v>
      </c>
      <c r="D128" s="13">
        <v>2000</v>
      </c>
      <c r="E128" s="13">
        <f t="shared" si="8"/>
        <v>0</v>
      </c>
      <c r="F128" s="13" t="str">
        <f t="shared" si="6"/>
        <v>2012-08</v>
      </c>
      <c r="G128" s="13" t="str">
        <f t="shared" si="7"/>
        <v/>
      </c>
      <c r="H128" s="13" t="str">
        <f t="shared" si="5"/>
        <v/>
      </c>
    </row>
    <row r="129" spans="1:8" x14ac:dyDescent="0.25">
      <c r="A129" s="13">
        <v>8</v>
      </c>
      <c r="B129" s="13" t="s">
        <v>622</v>
      </c>
      <c r="C129" s="16">
        <v>41128</v>
      </c>
      <c r="D129" s="13">
        <v>2000</v>
      </c>
      <c r="E129" s="13">
        <f t="shared" si="8"/>
        <v>0</v>
      </c>
      <c r="F129" s="13" t="str">
        <f t="shared" si="6"/>
        <v>2012-08</v>
      </c>
      <c r="G129" s="13" t="str">
        <f t="shared" si="7"/>
        <v/>
      </c>
      <c r="H129" s="13" t="str">
        <f t="shared" si="5"/>
        <v/>
      </c>
    </row>
    <row r="130" spans="1:8" x14ac:dyDescent="0.25">
      <c r="A130" s="13">
        <v>8</v>
      </c>
      <c r="B130" s="13" t="s">
        <v>622</v>
      </c>
      <c r="C130" s="16">
        <v>41130</v>
      </c>
      <c r="D130" s="13">
        <v>2000</v>
      </c>
      <c r="E130" s="13">
        <f t="shared" si="8"/>
        <v>0</v>
      </c>
      <c r="F130" s="13" t="str">
        <f t="shared" si="6"/>
        <v>2012-08</v>
      </c>
      <c r="G130" s="13" t="str">
        <f t="shared" si="7"/>
        <v/>
      </c>
      <c r="H130" s="13" t="str">
        <f t="shared" ref="H130:H193" si="9">IF(AND(B130="Med B", F130&gt;=VLOOKUP(A130, A:F, 6, FALSE)), D130, "")</f>
        <v/>
      </c>
    </row>
    <row r="131" spans="1:8" x14ac:dyDescent="0.25">
      <c r="A131" s="13">
        <v>8</v>
      </c>
      <c r="B131" s="13" t="s">
        <v>622</v>
      </c>
      <c r="C131" s="16">
        <v>41132</v>
      </c>
      <c r="D131" s="13">
        <v>2000</v>
      </c>
      <c r="E131" s="13">
        <f t="shared" si="8"/>
        <v>0</v>
      </c>
      <c r="F131" s="13" t="str">
        <f t="shared" ref="F131:F194" si="10">TEXT(C131, "yyyy-mm")</f>
        <v>2012-08</v>
      </c>
      <c r="G131" s="13" t="str">
        <f t="shared" ref="G131:G194" si="11">IF(AND(
    B131="Med A",
    C131=_xlfn.MAXIFS(C:C, A:A, A131, B:B, "Med A", F:F, F131),
    SUMIFS(E:E, A:A, A131) &gt; 0
  ),
  SUMIFS(D:D, A:A, A131, B:B, "Med A", F:F, F131, C:C, "&gt;=" &amp; EOMONTH(C131, -1) + 1, C:C, "&lt;=" &amp; C131),
  "")</f>
        <v/>
      </c>
      <c r="H131" s="13" t="str">
        <f t="shared" si="9"/>
        <v/>
      </c>
    </row>
    <row r="132" spans="1:8" x14ac:dyDescent="0.25">
      <c r="A132" s="13">
        <v>8</v>
      </c>
      <c r="B132" s="13" t="s">
        <v>622</v>
      </c>
      <c r="C132" s="16">
        <v>41135</v>
      </c>
      <c r="D132" s="13">
        <v>2000</v>
      </c>
      <c r="E132" s="13">
        <f t="shared" ref="E132:E195" si="12">IF(AND(B132="Med A", B133="Med B", A132=A133), 1, IF(AND(B132="Med B", B133="Med A", A132=A133), 1, 0))</f>
        <v>0</v>
      </c>
      <c r="F132" s="13" t="str">
        <f t="shared" si="10"/>
        <v>2012-08</v>
      </c>
      <c r="G132" s="13" t="str">
        <f t="shared" si="11"/>
        <v/>
      </c>
      <c r="H132" s="13" t="str">
        <f t="shared" si="9"/>
        <v/>
      </c>
    </row>
    <row r="133" spans="1:8" x14ac:dyDescent="0.25">
      <c r="A133" s="13">
        <v>8</v>
      </c>
      <c r="B133" s="13" t="s">
        <v>622</v>
      </c>
      <c r="C133" s="16">
        <v>41137</v>
      </c>
      <c r="D133" s="13">
        <v>2000</v>
      </c>
      <c r="E133" s="13">
        <f t="shared" si="12"/>
        <v>0</v>
      </c>
      <c r="F133" s="13" t="str">
        <f t="shared" si="10"/>
        <v>2012-08</v>
      </c>
      <c r="G133" s="13" t="str">
        <f t="shared" si="11"/>
        <v/>
      </c>
      <c r="H133" s="13" t="str">
        <f t="shared" si="9"/>
        <v/>
      </c>
    </row>
    <row r="134" spans="1:8" x14ac:dyDescent="0.25">
      <c r="A134" s="13">
        <v>8</v>
      </c>
      <c r="B134" s="13" t="s">
        <v>622</v>
      </c>
      <c r="C134" s="16">
        <v>41139</v>
      </c>
      <c r="D134" s="13">
        <v>2400</v>
      </c>
      <c r="E134" s="13">
        <f t="shared" si="12"/>
        <v>0</v>
      </c>
      <c r="F134" s="13" t="str">
        <f t="shared" si="10"/>
        <v>2012-08</v>
      </c>
      <c r="G134" s="13" t="str">
        <f t="shared" si="11"/>
        <v/>
      </c>
      <c r="H134" s="13" t="str">
        <f t="shared" si="9"/>
        <v/>
      </c>
    </row>
    <row r="135" spans="1:8" x14ac:dyDescent="0.25">
      <c r="A135" s="13">
        <v>8</v>
      </c>
      <c r="B135" s="13" t="s">
        <v>622</v>
      </c>
      <c r="C135" s="16">
        <v>41142</v>
      </c>
      <c r="D135" s="13">
        <v>2400</v>
      </c>
      <c r="E135" s="13">
        <f t="shared" si="12"/>
        <v>0</v>
      </c>
      <c r="F135" s="13" t="str">
        <f t="shared" si="10"/>
        <v>2012-08</v>
      </c>
      <c r="G135" s="13" t="str">
        <f t="shared" si="11"/>
        <v/>
      </c>
      <c r="H135" s="13" t="str">
        <f t="shared" si="9"/>
        <v/>
      </c>
    </row>
    <row r="136" spans="1:8" x14ac:dyDescent="0.25">
      <c r="A136" s="13">
        <v>8</v>
      </c>
      <c r="B136" s="13" t="s">
        <v>622</v>
      </c>
      <c r="C136" s="16">
        <v>41144</v>
      </c>
      <c r="D136" s="13">
        <v>2400</v>
      </c>
      <c r="E136" s="13">
        <f t="shared" si="12"/>
        <v>0</v>
      </c>
      <c r="F136" s="13" t="str">
        <f t="shared" si="10"/>
        <v>2012-08</v>
      </c>
      <c r="G136" s="13" t="str">
        <f t="shared" si="11"/>
        <v/>
      </c>
      <c r="H136" s="13" t="str">
        <f t="shared" si="9"/>
        <v/>
      </c>
    </row>
    <row r="137" spans="1:8" x14ac:dyDescent="0.25">
      <c r="A137" s="13">
        <v>8</v>
      </c>
      <c r="B137" s="13" t="s">
        <v>622</v>
      </c>
      <c r="C137" s="16">
        <v>41146</v>
      </c>
      <c r="D137" s="13">
        <v>2400</v>
      </c>
      <c r="E137" s="13">
        <f t="shared" si="12"/>
        <v>0</v>
      </c>
      <c r="F137" s="13" t="str">
        <f t="shared" si="10"/>
        <v>2012-08</v>
      </c>
      <c r="G137" s="13" t="str">
        <f t="shared" si="11"/>
        <v/>
      </c>
      <c r="H137" s="13" t="str">
        <f t="shared" si="9"/>
        <v/>
      </c>
    </row>
    <row r="138" spans="1:8" x14ac:dyDescent="0.25">
      <c r="A138" s="13">
        <v>8</v>
      </c>
      <c r="B138" s="13" t="s">
        <v>622</v>
      </c>
      <c r="C138" s="16">
        <v>41149</v>
      </c>
      <c r="D138" s="13">
        <v>2400</v>
      </c>
      <c r="E138" s="13">
        <f t="shared" si="12"/>
        <v>0</v>
      </c>
      <c r="F138" s="13" t="str">
        <f t="shared" si="10"/>
        <v>2012-08</v>
      </c>
      <c r="G138" s="13" t="str">
        <f t="shared" si="11"/>
        <v/>
      </c>
      <c r="H138" s="13" t="str">
        <f t="shared" si="9"/>
        <v/>
      </c>
    </row>
    <row r="139" spans="1:8" x14ac:dyDescent="0.25">
      <c r="A139" s="13">
        <v>8</v>
      </c>
      <c r="B139" s="13" t="s">
        <v>622</v>
      </c>
      <c r="C139" s="16">
        <v>41151</v>
      </c>
      <c r="D139" s="13">
        <v>2400</v>
      </c>
      <c r="E139" s="13">
        <f t="shared" si="12"/>
        <v>0</v>
      </c>
      <c r="F139" s="13" t="str">
        <f t="shared" si="10"/>
        <v>2012-08</v>
      </c>
      <c r="G139" s="13">
        <f t="shared" si="11"/>
        <v>28400</v>
      </c>
      <c r="H139" s="13" t="str">
        <f t="shared" si="9"/>
        <v/>
      </c>
    </row>
    <row r="140" spans="1:8" x14ac:dyDescent="0.25">
      <c r="A140" s="13">
        <v>8</v>
      </c>
      <c r="B140" s="13" t="s">
        <v>622</v>
      </c>
      <c r="C140" s="16">
        <v>41153</v>
      </c>
      <c r="D140" s="13">
        <v>2400</v>
      </c>
      <c r="E140" s="13">
        <f t="shared" si="12"/>
        <v>0</v>
      </c>
      <c r="F140" s="13" t="str">
        <f t="shared" si="10"/>
        <v>2012-09</v>
      </c>
      <c r="G140" s="13" t="str">
        <f t="shared" si="11"/>
        <v/>
      </c>
      <c r="H140" s="13" t="str">
        <f t="shared" si="9"/>
        <v/>
      </c>
    </row>
    <row r="141" spans="1:8" x14ac:dyDescent="0.25">
      <c r="A141" s="13">
        <v>8</v>
      </c>
      <c r="B141" s="13" t="s">
        <v>622</v>
      </c>
      <c r="C141" s="16">
        <v>41156</v>
      </c>
      <c r="D141" s="13">
        <v>2400</v>
      </c>
      <c r="E141" s="13">
        <f t="shared" si="12"/>
        <v>0</v>
      </c>
      <c r="F141" s="13" t="str">
        <f t="shared" si="10"/>
        <v>2012-09</v>
      </c>
      <c r="G141" s="13" t="str">
        <f t="shared" si="11"/>
        <v/>
      </c>
      <c r="H141" s="13" t="str">
        <f t="shared" si="9"/>
        <v/>
      </c>
    </row>
    <row r="142" spans="1:8" x14ac:dyDescent="0.25">
      <c r="A142" s="13">
        <v>8</v>
      </c>
      <c r="B142" s="13" t="s">
        <v>622</v>
      </c>
      <c r="C142" s="16">
        <v>41158</v>
      </c>
      <c r="D142" s="13">
        <v>2900</v>
      </c>
      <c r="E142" s="13">
        <f t="shared" si="12"/>
        <v>1</v>
      </c>
      <c r="F142" s="13" t="str">
        <f t="shared" si="10"/>
        <v>2012-09</v>
      </c>
      <c r="G142" s="13">
        <f t="shared" si="11"/>
        <v>7700</v>
      </c>
      <c r="H142" s="13" t="str">
        <f t="shared" si="9"/>
        <v/>
      </c>
    </row>
    <row r="143" spans="1:8" x14ac:dyDescent="0.25">
      <c r="A143" s="13">
        <v>8</v>
      </c>
      <c r="B143" s="13" t="s">
        <v>623</v>
      </c>
      <c r="C143" s="16">
        <v>41165</v>
      </c>
      <c r="D143" s="13">
        <v>5</v>
      </c>
      <c r="E143" s="13">
        <f t="shared" si="12"/>
        <v>0</v>
      </c>
      <c r="F143" s="13" t="str">
        <f t="shared" si="10"/>
        <v>2012-09</v>
      </c>
      <c r="G143" s="13" t="str">
        <f t="shared" si="11"/>
        <v/>
      </c>
      <c r="H143" s="13">
        <f t="shared" si="9"/>
        <v>5</v>
      </c>
    </row>
    <row r="144" spans="1:8" x14ac:dyDescent="0.25">
      <c r="A144" s="13">
        <v>8</v>
      </c>
      <c r="B144" s="13" t="s">
        <v>623</v>
      </c>
      <c r="C144" s="16">
        <v>41193</v>
      </c>
      <c r="D144" s="13">
        <v>4</v>
      </c>
      <c r="E144" s="13">
        <f t="shared" si="12"/>
        <v>0</v>
      </c>
      <c r="F144" s="13" t="str">
        <f t="shared" si="10"/>
        <v>2012-10</v>
      </c>
      <c r="G144" s="13" t="str">
        <f t="shared" si="11"/>
        <v/>
      </c>
      <c r="H144" s="13">
        <f t="shared" si="9"/>
        <v>4</v>
      </c>
    </row>
    <row r="145" spans="1:8" x14ac:dyDescent="0.25">
      <c r="A145" s="13">
        <v>8</v>
      </c>
      <c r="B145" s="13" t="s">
        <v>623</v>
      </c>
      <c r="C145" s="16">
        <v>41228</v>
      </c>
      <c r="D145" s="13">
        <v>4</v>
      </c>
      <c r="E145" s="13">
        <f t="shared" si="12"/>
        <v>0</v>
      </c>
      <c r="F145" s="13" t="str">
        <f t="shared" si="10"/>
        <v>2012-11</v>
      </c>
      <c r="G145" s="13" t="str">
        <f t="shared" si="11"/>
        <v/>
      </c>
      <c r="H145" s="13">
        <f t="shared" si="9"/>
        <v>4</v>
      </c>
    </row>
    <row r="146" spans="1:8" x14ac:dyDescent="0.25">
      <c r="A146" s="13">
        <v>9</v>
      </c>
      <c r="B146" s="13" t="s">
        <v>622</v>
      </c>
      <c r="C146" s="16">
        <v>41093</v>
      </c>
      <c r="D146" s="13">
        <v>4000</v>
      </c>
      <c r="E146" s="13">
        <f t="shared" si="12"/>
        <v>0</v>
      </c>
      <c r="F146" s="13" t="str">
        <f t="shared" si="10"/>
        <v>2012-07</v>
      </c>
      <c r="G146" s="13" t="str">
        <f t="shared" si="11"/>
        <v/>
      </c>
      <c r="H146" s="13" t="str">
        <f t="shared" si="9"/>
        <v/>
      </c>
    </row>
    <row r="147" spans="1:8" x14ac:dyDescent="0.25">
      <c r="A147" s="13">
        <v>9</v>
      </c>
      <c r="B147" s="13" t="s">
        <v>622</v>
      </c>
      <c r="C147" s="16">
        <v>41095</v>
      </c>
      <c r="D147" s="13">
        <v>4000</v>
      </c>
      <c r="E147" s="13">
        <f t="shared" si="12"/>
        <v>0</v>
      </c>
      <c r="F147" s="13" t="str">
        <f t="shared" si="10"/>
        <v>2012-07</v>
      </c>
      <c r="G147" s="13" t="str">
        <f t="shared" si="11"/>
        <v/>
      </c>
      <c r="H147" s="13" t="str">
        <f t="shared" si="9"/>
        <v/>
      </c>
    </row>
    <row r="148" spans="1:8" x14ac:dyDescent="0.25">
      <c r="A148" s="13">
        <v>9</v>
      </c>
      <c r="B148" s="13" t="s">
        <v>622</v>
      </c>
      <c r="C148" s="16">
        <v>41097</v>
      </c>
      <c r="D148" s="13">
        <v>3200</v>
      </c>
      <c r="E148" s="13">
        <f t="shared" si="12"/>
        <v>0</v>
      </c>
      <c r="F148" s="13" t="str">
        <f t="shared" si="10"/>
        <v>2012-07</v>
      </c>
      <c r="G148" s="13" t="str">
        <f t="shared" si="11"/>
        <v/>
      </c>
      <c r="H148" s="13" t="str">
        <f t="shared" si="9"/>
        <v/>
      </c>
    </row>
    <row r="149" spans="1:8" x14ac:dyDescent="0.25">
      <c r="A149" s="13">
        <v>9</v>
      </c>
      <c r="B149" s="13" t="s">
        <v>622</v>
      </c>
      <c r="C149" s="16">
        <v>41100</v>
      </c>
      <c r="D149" s="13">
        <v>3200</v>
      </c>
      <c r="E149" s="13">
        <f t="shared" si="12"/>
        <v>0</v>
      </c>
      <c r="F149" s="13" t="str">
        <f t="shared" si="10"/>
        <v>2012-07</v>
      </c>
      <c r="G149" s="13" t="str">
        <f t="shared" si="11"/>
        <v/>
      </c>
      <c r="H149" s="13" t="str">
        <f t="shared" si="9"/>
        <v/>
      </c>
    </row>
    <row r="150" spans="1:8" x14ac:dyDescent="0.25">
      <c r="A150" s="13">
        <v>9</v>
      </c>
      <c r="B150" s="13" t="s">
        <v>622</v>
      </c>
      <c r="C150" s="16">
        <v>41102</v>
      </c>
      <c r="D150" s="13">
        <v>3200</v>
      </c>
      <c r="E150" s="13">
        <f t="shared" si="12"/>
        <v>0</v>
      </c>
      <c r="F150" s="13" t="str">
        <f t="shared" si="10"/>
        <v>2012-07</v>
      </c>
      <c r="G150" s="13" t="str">
        <f t="shared" si="11"/>
        <v/>
      </c>
      <c r="H150" s="13" t="str">
        <f t="shared" si="9"/>
        <v/>
      </c>
    </row>
    <row r="151" spans="1:8" x14ac:dyDescent="0.25">
      <c r="A151" s="13">
        <v>9</v>
      </c>
      <c r="B151" s="13" t="s">
        <v>622</v>
      </c>
      <c r="C151" s="16">
        <v>41104</v>
      </c>
      <c r="D151" s="13">
        <v>3200</v>
      </c>
      <c r="E151" s="13">
        <f t="shared" si="12"/>
        <v>0</v>
      </c>
      <c r="F151" s="13" t="str">
        <f t="shared" si="10"/>
        <v>2012-07</v>
      </c>
      <c r="G151" s="13" t="str">
        <f t="shared" si="11"/>
        <v/>
      </c>
      <c r="H151" s="13" t="str">
        <f t="shared" si="9"/>
        <v/>
      </c>
    </row>
    <row r="152" spans="1:8" x14ac:dyDescent="0.25">
      <c r="A152" s="13">
        <v>9</v>
      </c>
      <c r="B152" s="13" t="s">
        <v>622</v>
      </c>
      <c r="C152" s="16">
        <v>41107</v>
      </c>
      <c r="D152" s="13">
        <v>3200</v>
      </c>
      <c r="E152" s="13">
        <f t="shared" si="12"/>
        <v>0</v>
      </c>
      <c r="F152" s="13" t="str">
        <f t="shared" si="10"/>
        <v>2012-07</v>
      </c>
      <c r="G152" s="13" t="str">
        <f t="shared" si="11"/>
        <v/>
      </c>
      <c r="H152" s="13" t="str">
        <f t="shared" si="9"/>
        <v/>
      </c>
    </row>
    <row r="153" spans="1:8" x14ac:dyDescent="0.25">
      <c r="A153" s="13">
        <v>9</v>
      </c>
      <c r="B153" s="13" t="s">
        <v>622</v>
      </c>
      <c r="C153" s="16">
        <v>41109</v>
      </c>
      <c r="D153" s="13">
        <v>3200</v>
      </c>
      <c r="E153" s="13">
        <f t="shared" si="12"/>
        <v>0</v>
      </c>
      <c r="F153" s="13" t="str">
        <f t="shared" si="10"/>
        <v>2012-07</v>
      </c>
      <c r="G153" s="13">
        <f t="shared" si="11"/>
        <v>27200</v>
      </c>
      <c r="H153" s="13" t="str">
        <f t="shared" si="9"/>
        <v/>
      </c>
    </row>
    <row r="154" spans="1:8" x14ac:dyDescent="0.25">
      <c r="A154" s="13">
        <v>9</v>
      </c>
      <c r="B154" s="13" t="s">
        <v>622</v>
      </c>
      <c r="C154" s="16">
        <v>41139</v>
      </c>
      <c r="D154" s="13">
        <v>4500</v>
      </c>
      <c r="E154" s="13">
        <f t="shared" si="12"/>
        <v>0</v>
      </c>
      <c r="F154" s="13" t="str">
        <f t="shared" si="10"/>
        <v>2012-08</v>
      </c>
      <c r="G154" s="13" t="str">
        <f t="shared" si="11"/>
        <v/>
      </c>
      <c r="H154" s="13" t="str">
        <f t="shared" si="9"/>
        <v/>
      </c>
    </row>
    <row r="155" spans="1:8" x14ac:dyDescent="0.25">
      <c r="A155" s="13">
        <v>9</v>
      </c>
      <c r="B155" s="13" t="s">
        <v>622</v>
      </c>
      <c r="C155" s="16">
        <v>41142</v>
      </c>
      <c r="D155" s="13">
        <v>4500</v>
      </c>
      <c r="E155" s="13">
        <f t="shared" si="12"/>
        <v>0</v>
      </c>
      <c r="F155" s="13" t="str">
        <f t="shared" si="10"/>
        <v>2012-08</v>
      </c>
      <c r="G155" s="13" t="str">
        <f t="shared" si="11"/>
        <v/>
      </c>
      <c r="H155" s="13" t="str">
        <f t="shared" si="9"/>
        <v/>
      </c>
    </row>
    <row r="156" spans="1:8" x14ac:dyDescent="0.25">
      <c r="A156" s="13">
        <v>9</v>
      </c>
      <c r="B156" s="13" t="s">
        <v>622</v>
      </c>
      <c r="C156" s="16">
        <v>41144</v>
      </c>
      <c r="D156" s="13">
        <v>4500</v>
      </c>
      <c r="E156" s="13">
        <f t="shared" si="12"/>
        <v>0</v>
      </c>
      <c r="F156" s="13" t="str">
        <f t="shared" si="10"/>
        <v>2012-08</v>
      </c>
      <c r="G156" s="13" t="str">
        <f t="shared" si="11"/>
        <v/>
      </c>
      <c r="H156" s="13" t="str">
        <f t="shared" si="9"/>
        <v/>
      </c>
    </row>
    <row r="157" spans="1:8" x14ac:dyDescent="0.25">
      <c r="A157" s="13">
        <v>9</v>
      </c>
      <c r="B157" s="13" t="s">
        <v>622</v>
      </c>
      <c r="C157" s="16">
        <v>41146</v>
      </c>
      <c r="D157" s="13">
        <v>4500</v>
      </c>
      <c r="E157" s="13">
        <f t="shared" si="12"/>
        <v>0</v>
      </c>
      <c r="F157" s="13" t="str">
        <f t="shared" si="10"/>
        <v>2012-08</v>
      </c>
      <c r="G157" s="13" t="str">
        <f t="shared" si="11"/>
        <v/>
      </c>
      <c r="H157" s="13" t="str">
        <f t="shared" si="9"/>
        <v/>
      </c>
    </row>
    <row r="158" spans="1:8" x14ac:dyDescent="0.25">
      <c r="A158" s="13">
        <v>9</v>
      </c>
      <c r="B158" s="13" t="s">
        <v>622</v>
      </c>
      <c r="C158" s="16">
        <v>41149</v>
      </c>
      <c r="D158" s="13">
        <v>4500</v>
      </c>
      <c r="E158" s="13">
        <f t="shared" si="12"/>
        <v>0</v>
      </c>
      <c r="F158" s="13" t="str">
        <f t="shared" si="10"/>
        <v>2012-08</v>
      </c>
      <c r="G158" s="13" t="str">
        <f t="shared" si="11"/>
        <v/>
      </c>
      <c r="H158" s="13" t="str">
        <f t="shared" si="9"/>
        <v/>
      </c>
    </row>
    <row r="159" spans="1:8" x14ac:dyDescent="0.25">
      <c r="A159" s="13">
        <v>9</v>
      </c>
      <c r="B159" s="13" t="s">
        <v>622</v>
      </c>
      <c r="C159" s="16">
        <v>41151</v>
      </c>
      <c r="D159" s="13">
        <v>4500</v>
      </c>
      <c r="E159" s="13">
        <f t="shared" si="12"/>
        <v>0</v>
      </c>
      <c r="F159" s="13" t="str">
        <f t="shared" si="10"/>
        <v>2012-08</v>
      </c>
      <c r="G159" s="13">
        <f t="shared" si="11"/>
        <v>27000</v>
      </c>
      <c r="H159" s="13" t="str">
        <f t="shared" si="9"/>
        <v/>
      </c>
    </row>
    <row r="160" spans="1:8" x14ac:dyDescent="0.25">
      <c r="A160" s="13">
        <v>9</v>
      </c>
      <c r="B160" s="13" t="s">
        <v>622</v>
      </c>
      <c r="C160" s="16">
        <v>41153</v>
      </c>
      <c r="D160" s="13">
        <v>4500</v>
      </c>
      <c r="E160" s="13">
        <f t="shared" si="12"/>
        <v>0</v>
      </c>
      <c r="F160" s="13" t="str">
        <f t="shared" si="10"/>
        <v>2012-09</v>
      </c>
      <c r="G160" s="13" t="str">
        <f t="shared" si="11"/>
        <v/>
      </c>
      <c r="H160" s="13" t="str">
        <f t="shared" si="9"/>
        <v/>
      </c>
    </row>
    <row r="161" spans="1:8" x14ac:dyDescent="0.25">
      <c r="A161" s="13">
        <v>9</v>
      </c>
      <c r="B161" s="13" t="s">
        <v>622</v>
      </c>
      <c r="C161" s="16">
        <v>41156</v>
      </c>
      <c r="D161" s="13">
        <v>4500</v>
      </c>
      <c r="E161" s="13">
        <f t="shared" si="12"/>
        <v>0</v>
      </c>
      <c r="F161" s="13" t="str">
        <f t="shared" si="10"/>
        <v>2012-09</v>
      </c>
      <c r="G161" s="13" t="str">
        <f t="shared" si="11"/>
        <v/>
      </c>
      <c r="H161" s="13" t="str">
        <f t="shared" si="9"/>
        <v/>
      </c>
    </row>
    <row r="162" spans="1:8" x14ac:dyDescent="0.25">
      <c r="A162" s="13">
        <v>9</v>
      </c>
      <c r="B162" s="13" t="s">
        <v>622</v>
      </c>
      <c r="C162" s="16">
        <v>41158</v>
      </c>
      <c r="D162" s="13">
        <v>4500</v>
      </c>
      <c r="E162" s="13">
        <f t="shared" si="12"/>
        <v>1</v>
      </c>
      <c r="F162" s="13" t="str">
        <f t="shared" si="10"/>
        <v>2012-09</v>
      </c>
      <c r="G162" s="13">
        <f t="shared" si="11"/>
        <v>13500</v>
      </c>
      <c r="H162" s="13" t="str">
        <f t="shared" si="9"/>
        <v/>
      </c>
    </row>
    <row r="163" spans="1:8" x14ac:dyDescent="0.25">
      <c r="A163" s="13">
        <v>9</v>
      </c>
      <c r="B163" s="13" t="s">
        <v>623</v>
      </c>
      <c r="C163" s="16">
        <v>41165</v>
      </c>
      <c r="D163" s="13">
        <v>8</v>
      </c>
      <c r="E163" s="13">
        <f t="shared" si="12"/>
        <v>0</v>
      </c>
      <c r="F163" s="13" t="str">
        <f t="shared" si="10"/>
        <v>2012-09</v>
      </c>
      <c r="G163" s="13" t="str">
        <f t="shared" si="11"/>
        <v/>
      </c>
      <c r="H163" s="13">
        <f t="shared" si="9"/>
        <v>8</v>
      </c>
    </row>
    <row r="164" spans="1:8" x14ac:dyDescent="0.25">
      <c r="A164" s="13">
        <v>9</v>
      </c>
      <c r="B164" s="13" t="s">
        <v>623</v>
      </c>
      <c r="C164" s="16">
        <v>41193</v>
      </c>
      <c r="D164" s="13">
        <v>6</v>
      </c>
      <c r="E164" s="13">
        <f t="shared" si="12"/>
        <v>0</v>
      </c>
      <c r="F164" s="13" t="str">
        <f t="shared" si="10"/>
        <v>2012-10</v>
      </c>
      <c r="G164" s="13" t="str">
        <f t="shared" si="11"/>
        <v/>
      </c>
      <c r="H164" s="13">
        <f t="shared" si="9"/>
        <v>6</v>
      </c>
    </row>
    <row r="165" spans="1:8" x14ac:dyDescent="0.25">
      <c r="A165" s="13">
        <v>9</v>
      </c>
      <c r="B165" s="13" t="s">
        <v>623</v>
      </c>
      <c r="C165" s="16">
        <v>41228</v>
      </c>
      <c r="D165" s="13">
        <v>6</v>
      </c>
      <c r="E165" s="13">
        <f t="shared" si="12"/>
        <v>0</v>
      </c>
      <c r="F165" s="13" t="str">
        <f t="shared" si="10"/>
        <v>2012-11</v>
      </c>
      <c r="G165" s="13" t="str">
        <f t="shared" si="11"/>
        <v/>
      </c>
      <c r="H165" s="13">
        <f t="shared" si="9"/>
        <v>6</v>
      </c>
    </row>
    <row r="166" spans="1:8" x14ac:dyDescent="0.25">
      <c r="A166" s="13">
        <v>10</v>
      </c>
      <c r="B166" s="13" t="s">
        <v>622</v>
      </c>
      <c r="C166" s="16">
        <v>41153</v>
      </c>
      <c r="D166" s="13">
        <v>3600</v>
      </c>
      <c r="E166" s="13">
        <f t="shared" si="12"/>
        <v>0</v>
      </c>
      <c r="F166" s="13" t="str">
        <f t="shared" si="10"/>
        <v>2012-09</v>
      </c>
      <c r="G166" s="13" t="str">
        <f t="shared" si="11"/>
        <v/>
      </c>
      <c r="H166" s="13" t="str">
        <f t="shared" si="9"/>
        <v/>
      </c>
    </row>
    <row r="167" spans="1:8" x14ac:dyDescent="0.25">
      <c r="A167" s="13">
        <v>10</v>
      </c>
      <c r="B167" s="13" t="s">
        <v>622</v>
      </c>
      <c r="C167" s="16">
        <v>41156</v>
      </c>
      <c r="D167" s="13">
        <v>3600</v>
      </c>
      <c r="E167" s="13">
        <f t="shared" si="12"/>
        <v>0</v>
      </c>
      <c r="F167" s="13" t="str">
        <f t="shared" si="10"/>
        <v>2012-09</v>
      </c>
      <c r="G167" s="13" t="str">
        <f t="shared" si="11"/>
        <v/>
      </c>
      <c r="H167" s="13" t="str">
        <f t="shared" si="9"/>
        <v/>
      </c>
    </row>
    <row r="168" spans="1:8" x14ac:dyDescent="0.25">
      <c r="A168" s="13">
        <v>10</v>
      </c>
      <c r="B168" s="13" t="s">
        <v>622</v>
      </c>
      <c r="C168" s="16">
        <v>41158</v>
      </c>
      <c r="D168" s="13">
        <v>4700</v>
      </c>
      <c r="E168" s="13">
        <f t="shared" si="12"/>
        <v>1</v>
      </c>
      <c r="F168" s="13" t="str">
        <f t="shared" si="10"/>
        <v>2012-09</v>
      </c>
      <c r="G168" s="13">
        <f t="shared" si="11"/>
        <v>11900</v>
      </c>
      <c r="H168" s="13" t="str">
        <f t="shared" si="9"/>
        <v/>
      </c>
    </row>
    <row r="169" spans="1:8" x14ac:dyDescent="0.25">
      <c r="A169" s="13">
        <v>10</v>
      </c>
      <c r="B169" s="13" t="s">
        <v>623</v>
      </c>
      <c r="C169" s="16">
        <v>41165</v>
      </c>
      <c r="D169" s="13">
        <v>8</v>
      </c>
      <c r="E169" s="13">
        <f t="shared" si="12"/>
        <v>0</v>
      </c>
      <c r="F169" s="13" t="str">
        <f t="shared" si="10"/>
        <v>2012-09</v>
      </c>
      <c r="G169" s="13" t="str">
        <f t="shared" si="11"/>
        <v/>
      </c>
      <c r="H169" s="13">
        <f t="shared" si="9"/>
        <v>8</v>
      </c>
    </row>
    <row r="170" spans="1:8" x14ac:dyDescent="0.25">
      <c r="A170" s="13">
        <v>10</v>
      </c>
      <c r="B170" s="13" t="s">
        <v>623</v>
      </c>
      <c r="C170" s="16">
        <v>41193</v>
      </c>
      <c r="D170" s="13">
        <v>8</v>
      </c>
      <c r="E170" s="13">
        <f t="shared" si="12"/>
        <v>0</v>
      </c>
      <c r="F170" s="13" t="str">
        <f t="shared" si="10"/>
        <v>2012-10</v>
      </c>
      <c r="G170" s="13" t="str">
        <f t="shared" si="11"/>
        <v/>
      </c>
      <c r="H170" s="13">
        <f t="shared" si="9"/>
        <v>8</v>
      </c>
    </row>
    <row r="171" spans="1:8" x14ac:dyDescent="0.25">
      <c r="A171" s="13">
        <v>10</v>
      </c>
      <c r="B171" s="13" t="s">
        <v>623</v>
      </c>
      <c r="C171" s="16">
        <v>41228</v>
      </c>
      <c r="D171" s="13">
        <v>8</v>
      </c>
      <c r="E171" s="13">
        <f t="shared" si="12"/>
        <v>0</v>
      </c>
      <c r="F171" s="13" t="str">
        <f t="shared" si="10"/>
        <v>2012-11</v>
      </c>
      <c r="G171" s="13" t="str">
        <f t="shared" si="11"/>
        <v/>
      </c>
      <c r="H171" s="13">
        <f t="shared" si="9"/>
        <v>8</v>
      </c>
    </row>
    <row r="172" spans="1:8" x14ac:dyDescent="0.25">
      <c r="A172" s="13">
        <v>11</v>
      </c>
      <c r="B172" s="13" t="s">
        <v>623</v>
      </c>
      <c r="C172" s="16">
        <v>41239</v>
      </c>
      <c r="D172" s="13">
        <v>2</v>
      </c>
      <c r="E172" s="13">
        <f t="shared" si="12"/>
        <v>0</v>
      </c>
      <c r="F172" s="13" t="str">
        <f t="shared" si="10"/>
        <v>2012-11</v>
      </c>
      <c r="G172" s="13" t="str">
        <f t="shared" si="11"/>
        <v/>
      </c>
      <c r="H172" s="13">
        <f t="shared" si="9"/>
        <v>2</v>
      </c>
    </row>
    <row r="173" spans="1:8" x14ac:dyDescent="0.25">
      <c r="A173" s="13">
        <v>12</v>
      </c>
      <c r="B173" s="13" t="s">
        <v>622</v>
      </c>
      <c r="C173" s="16">
        <v>41092</v>
      </c>
      <c r="D173" s="13">
        <v>4000</v>
      </c>
      <c r="E173" s="13">
        <f t="shared" si="12"/>
        <v>0</v>
      </c>
      <c r="F173" s="13" t="str">
        <f t="shared" si="10"/>
        <v>2012-07</v>
      </c>
      <c r="G173" s="13" t="str">
        <f t="shared" si="11"/>
        <v/>
      </c>
      <c r="H173" s="13" t="str">
        <f t="shared" si="9"/>
        <v/>
      </c>
    </row>
    <row r="174" spans="1:8" x14ac:dyDescent="0.25">
      <c r="A174" s="13">
        <v>12</v>
      </c>
      <c r="B174" s="13" t="s">
        <v>622</v>
      </c>
      <c r="C174" s="16">
        <v>41096</v>
      </c>
      <c r="D174" s="13">
        <v>4000</v>
      </c>
      <c r="E174" s="13">
        <f t="shared" si="12"/>
        <v>0</v>
      </c>
      <c r="F174" s="13" t="str">
        <f t="shared" si="10"/>
        <v>2012-07</v>
      </c>
      <c r="G174" s="13" t="str">
        <f t="shared" si="11"/>
        <v/>
      </c>
      <c r="H174" s="13" t="str">
        <f t="shared" si="9"/>
        <v/>
      </c>
    </row>
    <row r="175" spans="1:8" x14ac:dyDescent="0.25">
      <c r="A175" s="13">
        <v>12</v>
      </c>
      <c r="B175" s="13" t="s">
        <v>622</v>
      </c>
      <c r="C175" s="16">
        <v>41100</v>
      </c>
      <c r="D175" s="13">
        <v>4000</v>
      </c>
      <c r="E175" s="13">
        <f t="shared" si="12"/>
        <v>0</v>
      </c>
      <c r="F175" s="13" t="str">
        <f t="shared" si="10"/>
        <v>2012-07</v>
      </c>
      <c r="G175" s="13" t="str">
        <f t="shared" si="11"/>
        <v/>
      </c>
      <c r="H175" s="13" t="str">
        <f t="shared" si="9"/>
        <v/>
      </c>
    </row>
    <row r="176" spans="1:8" x14ac:dyDescent="0.25">
      <c r="A176" s="13">
        <v>12</v>
      </c>
      <c r="B176" s="13" t="s">
        <v>622</v>
      </c>
      <c r="C176" s="16">
        <v>41101</v>
      </c>
      <c r="D176" s="13">
        <v>4000</v>
      </c>
      <c r="E176" s="13">
        <f t="shared" si="12"/>
        <v>0</v>
      </c>
      <c r="F176" s="13" t="str">
        <f t="shared" si="10"/>
        <v>2012-07</v>
      </c>
      <c r="G176" s="13" t="str">
        <f t="shared" si="11"/>
        <v/>
      </c>
      <c r="H176" s="13" t="str">
        <f t="shared" si="9"/>
        <v/>
      </c>
    </row>
    <row r="177" spans="1:8" x14ac:dyDescent="0.25">
      <c r="A177" s="13">
        <v>12</v>
      </c>
      <c r="B177" s="13" t="s">
        <v>622</v>
      </c>
      <c r="C177" s="16">
        <v>41106</v>
      </c>
      <c r="D177" s="13">
        <v>4000</v>
      </c>
      <c r="E177" s="13">
        <f t="shared" si="12"/>
        <v>0</v>
      </c>
      <c r="F177" s="13" t="str">
        <f t="shared" si="10"/>
        <v>2012-07</v>
      </c>
      <c r="G177" s="13" t="str">
        <f t="shared" si="11"/>
        <v/>
      </c>
      <c r="H177" s="13" t="str">
        <f t="shared" si="9"/>
        <v/>
      </c>
    </row>
    <row r="178" spans="1:8" x14ac:dyDescent="0.25">
      <c r="A178" s="13">
        <v>12</v>
      </c>
      <c r="B178" s="13" t="s">
        <v>622</v>
      </c>
      <c r="C178" s="16">
        <v>41110</v>
      </c>
      <c r="D178" s="13">
        <v>4000</v>
      </c>
      <c r="E178" s="13">
        <f t="shared" si="12"/>
        <v>0</v>
      </c>
      <c r="F178" s="13" t="str">
        <f t="shared" si="10"/>
        <v>2012-07</v>
      </c>
      <c r="G178" s="13" t="str">
        <f t="shared" si="11"/>
        <v/>
      </c>
      <c r="H178" s="13" t="str">
        <f t="shared" si="9"/>
        <v/>
      </c>
    </row>
    <row r="179" spans="1:8" x14ac:dyDescent="0.25">
      <c r="A179" s="13">
        <v>12</v>
      </c>
      <c r="B179" s="13" t="s">
        <v>622</v>
      </c>
      <c r="C179" s="16">
        <v>41113</v>
      </c>
      <c r="D179" s="13">
        <v>4000</v>
      </c>
      <c r="E179" s="13">
        <f t="shared" si="12"/>
        <v>0</v>
      </c>
      <c r="F179" s="13" t="str">
        <f t="shared" si="10"/>
        <v>2012-07</v>
      </c>
      <c r="G179" s="13" t="str">
        <f t="shared" si="11"/>
        <v/>
      </c>
      <c r="H179" s="13" t="str">
        <f t="shared" si="9"/>
        <v/>
      </c>
    </row>
    <row r="180" spans="1:8" x14ac:dyDescent="0.25">
      <c r="A180" s="13">
        <v>12</v>
      </c>
      <c r="B180" s="13" t="s">
        <v>622</v>
      </c>
      <c r="C180" s="16">
        <v>41115</v>
      </c>
      <c r="D180" s="13">
        <v>4800</v>
      </c>
      <c r="E180" s="13">
        <f t="shared" si="12"/>
        <v>0</v>
      </c>
      <c r="F180" s="13" t="str">
        <f t="shared" si="10"/>
        <v>2012-07</v>
      </c>
      <c r="G180" s="13" t="str">
        <f t="shared" si="11"/>
        <v/>
      </c>
      <c r="H180" s="13" t="str">
        <f t="shared" si="9"/>
        <v/>
      </c>
    </row>
    <row r="181" spans="1:8" x14ac:dyDescent="0.25">
      <c r="A181" s="13">
        <v>12</v>
      </c>
      <c r="B181" s="13" t="s">
        <v>622</v>
      </c>
      <c r="C181" s="16">
        <v>41117</v>
      </c>
      <c r="D181" s="13">
        <v>4800</v>
      </c>
      <c r="E181" s="13">
        <f t="shared" si="12"/>
        <v>0</v>
      </c>
      <c r="F181" s="13" t="str">
        <f t="shared" si="10"/>
        <v>2012-07</v>
      </c>
      <c r="G181" s="13" t="str">
        <f t="shared" si="11"/>
        <v/>
      </c>
      <c r="H181" s="13" t="str">
        <f t="shared" si="9"/>
        <v/>
      </c>
    </row>
    <row r="182" spans="1:8" x14ac:dyDescent="0.25">
      <c r="A182" s="13">
        <v>12</v>
      </c>
      <c r="B182" s="13" t="s">
        <v>622</v>
      </c>
      <c r="C182" s="16">
        <v>41120</v>
      </c>
      <c r="D182" s="13">
        <v>4800</v>
      </c>
      <c r="E182" s="13">
        <f t="shared" si="12"/>
        <v>0</v>
      </c>
      <c r="F182" s="13" t="str">
        <f t="shared" si="10"/>
        <v>2012-07</v>
      </c>
      <c r="G182" s="13">
        <f t="shared" si="11"/>
        <v>42400</v>
      </c>
      <c r="H182" s="13" t="str">
        <f t="shared" si="9"/>
        <v/>
      </c>
    </row>
    <row r="183" spans="1:8" x14ac:dyDescent="0.25">
      <c r="A183" s="13">
        <v>12</v>
      </c>
      <c r="B183" s="13" t="s">
        <v>622</v>
      </c>
      <c r="C183" s="16">
        <v>41124</v>
      </c>
      <c r="D183" s="13">
        <v>4800</v>
      </c>
      <c r="E183" s="13">
        <f t="shared" si="12"/>
        <v>0</v>
      </c>
      <c r="F183" s="13" t="str">
        <f t="shared" si="10"/>
        <v>2012-08</v>
      </c>
      <c r="G183" s="13" t="str">
        <f t="shared" si="11"/>
        <v/>
      </c>
      <c r="H183" s="13" t="str">
        <f t="shared" si="9"/>
        <v/>
      </c>
    </row>
    <row r="184" spans="1:8" x14ac:dyDescent="0.25">
      <c r="A184" s="13">
        <v>12</v>
      </c>
      <c r="B184" s="13" t="s">
        <v>622</v>
      </c>
      <c r="C184" s="16">
        <v>41127</v>
      </c>
      <c r="D184" s="13">
        <v>6200</v>
      </c>
      <c r="E184" s="13">
        <f t="shared" si="12"/>
        <v>0</v>
      </c>
      <c r="F184" s="13" t="str">
        <f t="shared" si="10"/>
        <v>2012-08</v>
      </c>
      <c r="G184" s="13" t="str">
        <f t="shared" si="11"/>
        <v/>
      </c>
      <c r="H184" s="13" t="str">
        <f t="shared" si="9"/>
        <v/>
      </c>
    </row>
    <row r="185" spans="1:8" x14ac:dyDescent="0.25">
      <c r="A185" s="13">
        <v>12</v>
      </c>
      <c r="B185" s="13" t="s">
        <v>622</v>
      </c>
      <c r="C185" s="16">
        <v>41149</v>
      </c>
      <c r="D185" s="13">
        <v>5800</v>
      </c>
      <c r="E185" s="13">
        <f t="shared" si="12"/>
        <v>0</v>
      </c>
      <c r="F185" s="13" t="str">
        <f t="shared" si="10"/>
        <v>2012-08</v>
      </c>
      <c r="G185" s="13" t="str">
        <f t="shared" si="11"/>
        <v/>
      </c>
      <c r="H185" s="13" t="str">
        <f t="shared" si="9"/>
        <v/>
      </c>
    </row>
    <row r="186" spans="1:8" x14ac:dyDescent="0.25">
      <c r="A186" s="13">
        <v>12</v>
      </c>
      <c r="B186" s="13" t="s">
        <v>622</v>
      </c>
      <c r="C186" s="16">
        <v>41150</v>
      </c>
      <c r="D186" s="13">
        <v>5800</v>
      </c>
      <c r="E186" s="13">
        <f t="shared" si="12"/>
        <v>0</v>
      </c>
      <c r="F186" s="13" t="str">
        <f t="shared" si="10"/>
        <v>2012-08</v>
      </c>
      <c r="G186" s="13" t="str">
        <f t="shared" si="11"/>
        <v/>
      </c>
      <c r="H186" s="13" t="str">
        <f t="shared" si="9"/>
        <v/>
      </c>
    </row>
    <row r="187" spans="1:8" x14ac:dyDescent="0.25">
      <c r="A187" s="13">
        <v>12</v>
      </c>
      <c r="B187" s="13" t="s">
        <v>622</v>
      </c>
      <c r="C187" s="16">
        <v>41152</v>
      </c>
      <c r="D187" s="13">
        <v>7800</v>
      </c>
      <c r="E187" s="13">
        <f t="shared" si="12"/>
        <v>0</v>
      </c>
      <c r="F187" s="13" t="str">
        <f t="shared" si="10"/>
        <v>2012-08</v>
      </c>
      <c r="G187" s="13">
        <f t="shared" si="11"/>
        <v>30400</v>
      </c>
      <c r="H187" s="13" t="str">
        <f t="shared" si="9"/>
        <v/>
      </c>
    </row>
    <row r="188" spans="1:8" x14ac:dyDescent="0.25">
      <c r="A188" s="13">
        <v>12</v>
      </c>
      <c r="B188" s="13" t="s">
        <v>622</v>
      </c>
      <c r="C188" s="16">
        <v>41155</v>
      </c>
      <c r="D188" s="13">
        <v>7800</v>
      </c>
      <c r="E188" s="13">
        <f t="shared" si="12"/>
        <v>0</v>
      </c>
      <c r="F188" s="13" t="str">
        <f t="shared" si="10"/>
        <v>2012-09</v>
      </c>
      <c r="G188" s="13" t="str">
        <f t="shared" si="11"/>
        <v/>
      </c>
      <c r="H188" s="13" t="str">
        <f t="shared" si="9"/>
        <v/>
      </c>
    </row>
    <row r="189" spans="1:8" x14ac:dyDescent="0.25">
      <c r="A189" s="13">
        <v>12</v>
      </c>
      <c r="B189" s="13" t="s">
        <v>622</v>
      </c>
      <c r="C189" s="16">
        <v>41157</v>
      </c>
      <c r="D189" s="13">
        <v>7800</v>
      </c>
      <c r="E189" s="13">
        <f t="shared" si="12"/>
        <v>1</v>
      </c>
      <c r="F189" s="13" t="str">
        <f t="shared" si="10"/>
        <v>2012-09</v>
      </c>
      <c r="G189" s="13">
        <f t="shared" si="11"/>
        <v>15600</v>
      </c>
      <c r="H189" s="13" t="str">
        <f t="shared" si="9"/>
        <v/>
      </c>
    </row>
    <row r="190" spans="1:8" x14ac:dyDescent="0.25">
      <c r="A190" s="13">
        <v>12</v>
      </c>
      <c r="B190" s="13" t="s">
        <v>623</v>
      </c>
      <c r="C190" s="16">
        <v>41164</v>
      </c>
      <c r="D190" s="13">
        <v>10</v>
      </c>
      <c r="E190" s="13">
        <f t="shared" si="12"/>
        <v>0</v>
      </c>
      <c r="F190" s="13" t="str">
        <f t="shared" si="10"/>
        <v>2012-09</v>
      </c>
      <c r="G190" s="13" t="str">
        <f t="shared" si="11"/>
        <v/>
      </c>
      <c r="H190" s="13">
        <f t="shared" si="9"/>
        <v>10</v>
      </c>
    </row>
    <row r="191" spans="1:8" x14ac:dyDescent="0.25">
      <c r="A191" s="13">
        <v>12</v>
      </c>
      <c r="B191" s="13" t="s">
        <v>623</v>
      </c>
      <c r="C191" s="16">
        <v>41192</v>
      </c>
      <c r="D191" s="13">
        <v>10</v>
      </c>
      <c r="E191" s="13">
        <f t="shared" si="12"/>
        <v>0</v>
      </c>
      <c r="F191" s="13" t="str">
        <f t="shared" si="10"/>
        <v>2012-10</v>
      </c>
      <c r="G191" s="13" t="str">
        <f t="shared" si="11"/>
        <v/>
      </c>
      <c r="H191" s="13">
        <f t="shared" si="9"/>
        <v>10</v>
      </c>
    </row>
    <row r="192" spans="1:8" x14ac:dyDescent="0.25">
      <c r="A192" s="13">
        <v>13</v>
      </c>
      <c r="B192" s="13" t="s">
        <v>622</v>
      </c>
      <c r="C192" s="16">
        <v>41236</v>
      </c>
      <c r="D192" s="13">
        <v>20000</v>
      </c>
      <c r="E192" s="13">
        <f t="shared" si="12"/>
        <v>0</v>
      </c>
      <c r="F192" s="13" t="str">
        <f t="shared" si="10"/>
        <v>2012-11</v>
      </c>
      <c r="G192" s="13" t="str">
        <f t="shared" si="11"/>
        <v/>
      </c>
      <c r="H192" s="13" t="str">
        <f t="shared" si="9"/>
        <v/>
      </c>
    </row>
    <row r="193" spans="1:8" x14ac:dyDescent="0.25">
      <c r="A193" s="13">
        <v>13</v>
      </c>
      <c r="B193" s="13" t="s">
        <v>622</v>
      </c>
      <c r="C193" s="16">
        <v>41239</v>
      </c>
      <c r="D193" s="13">
        <v>20000</v>
      </c>
      <c r="E193" s="13">
        <f t="shared" si="12"/>
        <v>0</v>
      </c>
      <c r="F193" s="13" t="str">
        <f t="shared" si="10"/>
        <v>2012-11</v>
      </c>
      <c r="G193" s="13" t="str">
        <f t="shared" si="11"/>
        <v/>
      </c>
      <c r="H193" s="13" t="str">
        <f t="shared" si="9"/>
        <v/>
      </c>
    </row>
    <row r="194" spans="1:8" x14ac:dyDescent="0.25">
      <c r="A194" s="13">
        <v>14</v>
      </c>
      <c r="B194" s="13" t="s">
        <v>622</v>
      </c>
      <c r="C194" s="16">
        <v>41092</v>
      </c>
      <c r="D194" s="13">
        <v>300</v>
      </c>
      <c r="E194" s="13">
        <f t="shared" si="12"/>
        <v>0</v>
      </c>
      <c r="F194" s="13" t="str">
        <f t="shared" si="10"/>
        <v>2012-07</v>
      </c>
      <c r="G194" s="13" t="str">
        <f t="shared" si="11"/>
        <v/>
      </c>
      <c r="H194" s="13" t="str">
        <f t="shared" ref="H194:H257" si="13">IF(AND(B194="Med B", F194&gt;=VLOOKUP(A194, A:F, 6, FALSE)), D194, "")</f>
        <v/>
      </c>
    </row>
    <row r="195" spans="1:8" x14ac:dyDescent="0.25">
      <c r="A195" s="13">
        <v>14</v>
      </c>
      <c r="B195" s="13" t="s">
        <v>622</v>
      </c>
      <c r="C195" s="16">
        <v>41099</v>
      </c>
      <c r="D195" s="13">
        <v>300</v>
      </c>
      <c r="E195" s="13">
        <f t="shared" si="12"/>
        <v>0</v>
      </c>
      <c r="F195" s="13" t="str">
        <f t="shared" ref="F195:F258" si="14">TEXT(C195, "yyyy-mm")</f>
        <v>2012-07</v>
      </c>
      <c r="G195" s="13" t="str">
        <f t="shared" ref="G195:G258" si="15">IF(AND(
    B195="Med A",
    C195=_xlfn.MAXIFS(C:C, A:A, A195, B:B, "Med A", F:F, F195),
    SUMIFS(E:E, A:A, A195) &gt; 0
  ),
  SUMIFS(D:D, A:A, A195, B:B, "Med A", F:F, F195, C:C, "&gt;=" &amp; EOMONTH(C195, -1) + 1, C:C, "&lt;=" &amp; C195),
  "")</f>
        <v/>
      </c>
      <c r="H195" s="13" t="str">
        <f t="shared" si="13"/>
        <v/>
      </c>
    </row>
    <row r="196" spans="1:8" x14ac:dyDescent="0.25">
      <c r="A196" s="13">
        <v>14</v>
      </c>
      <c r="B196" s="13" t="s">
        <v>622</v>
      </c>
      <c r="C196" s="16">
        <v>41106</v>
      </c>
      <c r="D196" s="13">
        <v>300</v>
      </c>
      <c r="E196" s="13">
        <f t="shared" ref="E196:E259" si="16">IF(AND(B196="Med A", B197="Med B", A196=A197), 1, IF(AND(B196="Med B", B197="Med A", A196=A197), 1, 0))</f>
        <v>0</v>
      </c>
      <c r="F196" s="13" t="str">
        <f t="shared" si="14"/>
        <v>2012-07</v>
      </c>
      <c r="G196" s="13" t="str">
        <f t="shared" si="15"/>
        <v/>
      </c>
      <c r="H196" s="13" t="str">
        <f t="shared" si="13"/>
        <v/>
      </c>
    </row>
    <row r="197" spans="1:8" x14ac:dyDescent="0.25">
      <c r="A197" s="13">
        <v>14</v>
      </c>
      <c r="B197" s="13" t="s">
        <v>622</v>
      </c>
      <c r="C197" s="16">
        <v>41113</v>
      </c>
      <c r="D197" s="13">
        <v>300</v>
      </c>
      <c r="E197" s="13">
        <f t="shared" si="16"/>
        <v>0</v>
      </c>
      <c r="F197" s="13" t="str">
        <f t="shared" si="14"/>
        <v>2012-07</v>
      </c>
      <c r="G197" s="13" t="str">
        <f t="shared" si="15"/>
        <v/>
      </c>
      <c r="H197" s="13" t="str">
        <f t="shared" si="13"/>
        <v/>
      </c>
    </row>
    <row r="198" spans="1:8" x14ac:dyDescent="0.25">
      <c r="A198" s="13">
        <v>14</v>
      </c>
      <c r="B198" s="13" t="s">
        <v>622</v>
      </c>
      <c r="C198" s="16">
        <v>41120</v>
      </c>
      <c r="D198" s="13">
        <v>300</v>
      </c>
      <c r="E198" s="13">
        <f t="shared" si="16"/>
        <v>0</v>
      </c>
      <c r="F198" s="13" t="str">
        <f t="shared" si="14"/>
        <v>2012-07</v>
      </c>
      <c r="G198" s="13" t="str">
        <f t="shared" si="15"/>
        <v/>
      </c>
      <c r="H198" s="13" t="str">
        <f t="shared" si="13"/>
        <v/>
      </c>
    </row>
    <row r="199" spans="1:8" x14ac:dyDescent="0.25">
      <c r="A199" s="13">
        <v>14</v>
      </c>
      <c r="B199" s="13" t="s">
        <v>622</v>
      </c>
      <c r="C199" s="16">
        <v>41127</v>
      </c>
      <c r="D199" s="13">
        <v>300</v>
      </c>
      <c r="E199" s="13">
        <f t="shared" si="16"/>
        <v>0</v>
      </c>
      <c r="F199" s="13" t="str">
        <f t="shared" si="14"/>
        <v>2012-08</v>
      </c>
      <c r="G199" s="13" t="str">
        <f t="shared" si="15"/>
        <v/>
      </c>
      <c r="H199" s="13" t="str">
        <f t="shared" si="13"/>
        <v/>
      </c>
    </row>
    <row r="200" spans="1:8" x14ac:dyDescent="0.25">
      <c r="A200" s="13">
        <v>14</v>
      </c>
      <c r="B200" s="13" t="s">
        <v>622</v>
      </c>
      <c r="C200" s="16">
        <v>41134</v>
      </c>
      <c r="D200" s="13">
        <v>300</v>
      </c>
      <c r="E200" s="13">
        <f t="shared" si="16"/>
        <v>0</v>
      </c>
      <c r="F200" s="13" t="str">
        <f t="shared" si="14"/>
        <v>2012-08</v>
      </c>
      <c r="G200" s="13" t="str">
        <f t="shared" si="15"/>
        <v/>
      </c>
      <c r="H200" s="13" t="str">
        <f t="shared" si="13"/>
        <v/>
      </c>
    </row>
    <row r="201" spans="1:8" x14ac:dyDescent="0.25">
      <c r="A201" s="13">
        <v>14</v>
      </c>
      <c r="B201" s="13" t="s">
        <v>622</v>
      </c>
      <c r="C201" s="16">
        <v>41141</v>
      </c>
      <c r="D201" s="13">
        <v>300</v>
      </c>
      <c r="E201" s="13">
        <f t="shared" si="16"/>
        <v>0</v>
      </c>
      <c r="F201" s="13" t="str">
        <f t="shared" si="14"/>
        <v>2012-08</v>
      </c>
      <c r="G201" s="13" t="str">
        <f t="shared" si="15"/>
        <v/>
      </c>
      <c r="H201" s="13" t="str">
        <f t="shared" si="13"/>
        <v/>
      </c>
    </row>
    <row r="202" spans="1:8" x14ac:dyDescent="0.25">
      <c r="A202" s="13">
        <v>14</v>
      </c>
      <c r="B202" s="13" t="s">
        <v>622</v>
      </c>
      <c r="C202" s="16">
        <v>41148</v>
      </c>
      <c r="D202" s="13">
        <v>300</v>
      </c>
      <c r="E202" s="13">
        <f t="shared" si="16"/>
        <v>0</v>
      </c>
      <c r="F202" s="13" t="str">
        <f t="shared" si="14"/>
        <v>2012-08</v>
      </c>
      <c r="G202" s="13" t="str">
        <f t="shared" si="15"/>
        <v/>
      </c>
      <c r="H202" s="13" t="str">
        <f t="shared" si="13"/>
        <v/>
      </c>
    </row>
    <row r="203" spans="1:8" x14ac:dyDescent="0.25">
      <c r="A203" s="13">
        <v>14</v>
      </c>
      <c r="B203" s="13" t="s">
        <v>622</v>
      </c>
      <c r="C203" s="16">
        <v>41155</v>
      </c>
      <c r="D203" s="13">
        <v>300</v>
      </c>
      <c r="E203" s="13">
        <f t="shared" si="16"/>
        <v>0</v>
      </c>
      <c r="F203" s="13" t="str">
        <f t="shared" si="14"/>
        <v>2012-09</v>
      </c>
      <c r="G203" s="13" t="str">
        <f t="shared" si="15"/>
        <v/>
      </c>
      <c r="H203" s="13" t="str">
        <f t="shared" si="13"/>
        <v/>
      </c>
    </row>
    <row r="204" spans="1:8" x14ac:dyDescent="0.25">
      <c r="A204" s="13">
        <v>15</v>
      </c>
      <c r="B204" s="13" t="s">
        <v>622</v>
      </c>
      <c r="C204" s="16">
        <v>41096</v>
      </c>
      <c r="D204" s="13">
        <v>1400</v>
      </c>
      <c r="E204" s="13">
        <f t="shared" si="16"/>
        <v>0</v>
      </c>
      <c r="F204" s="13" t="str">
        <f t="shared" si="14"/>
        <v>2012-07</v>
      </c>
      <c r="G204" s="13" t="str">
        <f t="shared" si="15"/>
        <v/>
      </c>
      <c r="H204" s="13" t="str">
        <f t="shared" si="13"/>
        <v/>
      </c>
    </row>
    <row r="205" spans="1:8" x14ac:dyDescent="0.25">
      <c r="A205" s="13">
        <v>15</v>
      </c>
      <c r="B205" s="13" t="s">
        <v>622</v>
      </c>
      <c r="C205" s="16">
        <v>41099</v>
      </c>
      <c r="D205" s="13">
        <v>1400</v>
      </c>
      <c r="E205" s="13">
        <f t="shared" si="16"/>
        <v>0</v>
      </c>
      <c r="F205" s="13" t="str">
        <f t="shared" si="14"/>
        <v>2012-07</v>
      </c>
      <c r="G205" s="13" t="str">
        <f t="shared" si="15"/>
        <v/>
      </c>
      <c r="H205" s="13" t="str">
        <f t="shared" si="13"/>
        <v/>
      </c>
    </row>
    <row r="206" spans="1:8" x14ac:dyDescent="0.25">
      <c r="A206" s="13">
        <v>15</v>
      </c>
      <c r="B206" s="13" t="s">
        <v>622</v>
      </c>
      <c r="C206" s="16">
        <v>41101</v>
      </c>
      <c r="D206" s="13">
        <v>1400</v>
      </c>
      <c r="E206" s="13">
        <f t="shared" si="16"/>
        <v>0</v>
      </c>
      <c r="F206" s="13" t="str">
        <f t="shared" si="14"/>
        <v>2012-07</v>
      </c>
      <c r="G206" s="13" t="str">
        <f t="shared" si="15"/>
        <v/>
      </c>
      <c r="H206" s="13" t="str">
        <f t="shared" si="13"/>
        <v/>
      </c>
    </row>
    <row r="207" spans="1:8" x14ac:dyDescent="0.25">
      <c r="A207" s="13">
        <v>15</v>
      </c>
      <c r="B207" s="13" t="s">
        <v>622</v>
      </c>
      <c r="C207" s="16">
        <v>41103</v>
      </c>
      <c r="D207" s="13">
        <v>1400</v>
      </c>
      <c r="E207" s="13">
        <f t="shared" si="16"/>
        <v>0</v>
      </c>
      <c r="F207" s="13" t="str">
        <f t="shared" si="14"/>
        <v>2012-07</v>
      </c>
      <c r="G207" s="13" t="str">
        <f t="shared" si="15"/>
        <v/>
      </c>
      <c r="H207" s="13" t="str">
        <f t="shared" si="13"/>
        <v/>
      </c>
    </row>
    <row r="208" spans="1:8" x14ac:dyDescent="0.25">
      <c r="A208" s="13">
        <v>15</v>
      </c>
      <c r="B208" s="13" t="s">
        <v>622</v>
      </c>
      <c r="C208" s="16">
        <v>41106</v>
      </c>
      <c r="D208" s="13">
        <v>1400</v>
      </c>
      <c r="E208" s="13">
        <f t="shared" si="16"/>
        <v>0</v>
      </c>
      <c r="F208" s="13" t="str">
        <f t="shared" si="14"/>
        <v>2012-07</v>
      </c>
      <c r="G208" s="13" t="str">
        <f t="shared" si="15"/>
        <v/>
      </c>
      <c r="H208" s="13" t="str">
        <f t="shared" si="13"/>
        <v/>
      </c>
    </row>
    <row r="209" spans="1:8" x14ac:dyDescent="0.25">
      <c r="A209" s="13">
        <v>15</v>
      </c>
      <c r="B209" s="13" t="s">
        <v>622</v>
      </c>
      <c r="C209" s="16">
        <v>41108</v>
      </c>
      <c r="D209" s="13">
        <v>1400</v>
      </c>
      <c r="E209" s="13">
        <f t="shared" si="16"/>
        <v>0</v>
      </c>
      <c r="F209" s="13" t="str">
        <f t="shared" si="14"/>
        <v>2012-07</v>
      </c>
      <c r="G209" s="13" t="str">
        <f t="shared" si="15"/>
        <v/>
      </c>
      <c r="H209" s="13" t="str">
        <f t="shared" si="13"/>
        <v/>
      </c>
    </row>
    <row r="210" spans="1:8" x14ac:dyDescent="0.25">
      <c r="A210" s="13">
        <v>15</v>
      </c>
      <c r="B210" s="13" t="s">
        <v>622</v>
      </c>
      <c r="C210" s="16">
        <v>41110</v>
      </c>
      <c r="D210" s="13">
        <v>1400</v>
      </c>
      <c r="E210" s="13">
        <f t="shared" si="16"/>
        <v>0</v>
      </c>
      <c r="F210" s="13" t="str">
        <f t="shared" si="14"/>
        <v>2012-07</v>
      </c>
      <c r="G210" s="13" t="str">
        <f t="shared" si="15"/>
        <v/>
      </c>
      <c r="H210" s="13" t="str">
        <f t="shared" si="13"/>
        <v/>
      </c>
    </row>
    <row r="211" spans="1:8" x14ac:dyDescent="0.25">
      <c r="A211" s="13">
        <v>15</v>
      </c>
      <c r="B211" s="13" t="s">
        <v>622</v>
      </c>
      <c r="C211" s="16">
        <v>41113</v>
      </c>
      <c r="D211" s="13">
        <v>1400</v>
      </c>
      <c r="E211" s="13">
        <f t="shared" si="16"/>
        <v>0</v>
      </c>
      <c r="F211" s="13" t="str">
        <f t="shared" si="14"/>
        <v>2012-07</v>
      </c>
      <c r="G211" s="13" t="str">
        <f t="shared" si="15"/>
        <v/>
      </c>
      <c r="H211" s="13" t="str">
        <f t="shared" si="13"/>
        <v/>
      </c>
    </row>
    <row r="212" spans="1:8" x14ac:dyDescent="0.25">
      <c r="A212" s="13">
        <v>15</v>
      </c>
      <c r="B212" s="13" t="s">
        <v>622</v>
      </c>
      <c r="C212" s="16">
        <v>41115</v>
      </c>
      <c r="D212" s="13">
        <v>1400</v>
      </c>
      <c r="E212" s="13">
        <f t="shared" si="16"/>
        <v>0</v>
      </c>
      <c r="F212" s="13" t="str">
        <f t="shared" si="14"/>
        <v>2012-07</v>
      </c>
      <c r="G212" s="13" t="str">
        <f t="shared" si="15"/>
        <v/>
      </c>
      <c r="H212" s="13" t="str">
        <f t="shared" si="13"/>
        <v/>
      </c>
    </row>
    <row r="213" spans="1:8" x14ac:dyDescent="0.25">
      <c r="A213" s="13">
        <v>15</v>
      </c>
      <c r="B213" s="13" t="s">
        <v>622</v>
      </c>
      <c r="C213" s="16">
        <v>41117</v>
      </c>
      <c r="D213" s="13">
        <v>1400</v>
      </c>
      <c r="E213" s="13">
        <f t="shared" si="16"/>
        <v>0</v>
      </c>
      <c r="F213" s="13" t="str">
        <f t="shared" si="14"/>
        <v>2012-07</v>
      </c>
      <c r="G213" s="13" t="str">
        <f t="shared" si="15"/>
        <v/>
      </c>
      <c r="H213" s="13" t="str">
        <f t="shared" si="13"/>
        <v/>
      </c>
    </row>
    <row r="214" spans="1:8" x14ac:dyDescent="0.25">
      <c r="A214" s="13">
        <v>15</v>
      </c>
      <c r="B214" s="13" t="s">
        <v>622</v>
      </c>
      <c r="C214" s="16">
        <v>41121</v>
      </c>
      <c r="D214" s="13">
        <v>1400</v>
      </c>
      <c r="E214" s="13">
        <f t="shared" si="16"/>
        <v>0</v>
      </c>
      <c r="F214" s="13" t="str">
        <f t="shared" si="14"/>
        <v>2012-07</v>
      </c>
      <c r="G214" s="13">
        <f t="shared" si="15"/>
        <v>15400</v>
      </c>
      <c r="H214" s="13" t="str">
        <f t="shared" si="13"/>
        <v/>
      </c>
    </row>
    <row r="215" spans="1:8" x14ac:dyDescent="0.25">
      <c r="A215" s="13">
        <v>15</v>
      </c>
      <c r="B215" s="13" t="s">
        <v>622</v>
      </c>
      <c r="C215" s="16">
        <v>41122</v>
      </c>
      <c r="D215" s="13">
        <v>1400</v>
      </c>
      <c r="E215" s="13">
        <f t="shared" si="16"/>
        <v>0</v>
      </c>
      <c r="F215" s="13" t="str">
        <f t="shared" si="14"/>
        <v>2012-08</v>
      </c>
      <c r="G215" s="13">
        <f t="shared" si="15"/>
        <v>1400</v>
      </c>
      <c r="H215" s="13" t="str">
        <f t="shared" si="13"/>
        <v/>
      </c>
    </row>
    <row r="216" spans="1:8" x14ac:dyDescent="0.25">
      <c r="A216" s="13">
        <v>15</v>
      </c>
      <c r="B216" s="13" t="s">
        <v>622</v>
      </c>
      <c r="C216" s="16">
        <v>41155</v>
      </c>
      <c r="D216" s="13">
        <v>1000</v>
      </c>
      <c r="E216" s="13">
        <f t="shared" si="16"/>
        <v>0</v>
      </c>
      <c r="F216" s="13" t="str">
        <f t="shared" si="14"/>
        <v>2012-09</v>
      </c>
      <c r="G216" s="13" t="str">
        <f t="shared" si="15"/>
        <v/>
      </c>
      <c r="H216" s="13" t="str">
        <f t="shared" si="13"/>
        <v/>
      </c>
    </row>
    <row r="217" spans="1:8" x14ac:dyDescent="0.25">
      <c r="A217" s="13">
        <v>15</v>
      </c>
      <c r="B217" s="13" t="s">
        <v>622</v>
      </c>
      <c r="C217" s="16">
        <v>41157</v>
      </c>
      <c r="D217" s="13">
        <v>1000</v>
      </c>
      <c r="E217" s="13">
        <f t="shared" si="16"/>
        <v>1</v>
      </c>
      <c r="F217" s="13" t="str">
        <f t="shared" si="14"/>
        <v>2012-09</v>
      </c>
      <c r="G217" s="13">
        <f t="shared" si="15"/>
        <v>2000</v>
      </c>
      <c r="H217" s="13" t="str">
        <f t="shared" si="13"/>
        <v/>
      </c>
    </row>
    <row r="218" spans="1:8" x14ac:dyDescent="0.25">
      <c r="A218" s="13">
        <v>15</v>
      </c>
      <c r="B218" s="13" t="s">
        <v>623</v>
      </c>
      <c r="C218" s="16">
        <v>41164</v>
      </c>
      <c r="D218" s="13">
        <v>3</v>
      </c>
      <c r="E218" s="13">
        <f t="shared" si="16"/>
        <v>0</v>
      </c>
      <c r="F218" s="13" t="str">
        <f t="shared" si="14"/>
        <v>2012-09</v>
      </c>
      <c r="G218" s="13" t="str">
        <f t="shared" si="15"/>
        <v/>
      </c>
      <c r="H218" s="13">
        <f t="shared" si="13"/>
        <v>3</v>
      </c>
    </row>
    <row r="219" spans="1:8" x14ac:dyDescent="0.25">
      <c r="A219" s="13">
        <v>15</v>
      </c>
      <c r="B219" s="13" t="s">
        <v>623</v>
      </c>
      <c r="C219" s="16">
        <v>41227</v>
      </c>
      <c r="D219" s="13">
        <v>1</v>
      </c>
      <c r="E219" s="13">
        <f t="shared" si="16"/>
        <v>0</v>
      </c>
      <c r="F219" s="13" t="str">
        <f t="shared" si="14"/>
        <v>2012-11</v>
      </c>
      <c r="G219" s="13" t="str">
        <f t="shared" si="15"/>
        <v/>
      </c>
      <c r="H219" s="13">
        <f t="shared" si="13"/>
        <v>1</v>
      </c>
    </row>
    <row r="220" spans="1:8" x14ac:dyDescent="0.25">
      <c r="A220" s="13">
        <v>16</v>
      </c>
      <c r="B220" s="13" t="s">
        <v>622</v>
      </c>
      <c r="C220" s="16">
        <v>41093</v>
      </c>
      <c r="D220" s="13">
        <v>5000</v>
      </c>
      <c r="E220" s="13">
        <f t="shared" si="16"/>
        <v>0</v>
      </c>
      <c r="F220" s="13" t="str">
        <f t="shared" si="14"/>
        <v>2012-07</v>
      </c>
      <c r="G220" s="13" t="str">
        <f t="shared" si="15"/>
        <v/>
      </c>
      <c r="H220" s="13" t="str">
        <f t="shared" si="13"/>
        <v/>
      </c>
    </row>
    <row r="221" spans="1:8" x14ac:dyDescent="0.25">
      <c r="A221" s="13">
        <v>16</v>
      </c>
      <c r="B221" s="13" t="s">
        <v>622</v>
      </c>
      <c r="C221" s="16">
        <v>41095</v>
      </c>
      <c r="D221" s="13">
        <v>5000</v>
      </c>
      <c r="E221" s="13">
        <f t="shared" si="16"/>
        <v>0</v>
      </c>
      <c r="F221" s="13" t="str">
        <f t="shared" si="14"/>
        <v>2012-07</v>
      </c>
      <c r="G221" s="13" t="str">
        <f t="shared" si="15"/>
        <v/>
      </c>
      <c r="H221" s="13" t="str">
        <f t="shared" si="13"/>
        <v/>
      </c>
    </row>
    <row r="222" spans="1:8" x14ac:dyDescent="0.25">
      <c r="A222" s="13">
        <v>16</v>
      </c>
      <c r="B222" s="13" t="s">
        <v>622</v>
      </c>
      <c r="C222" s="16">
        <v>41097</v>
      </c>
      <c r="D222" s="13">
        <v>5000</v>
      </c>
      <c r="E222" s="13">
        <f t="shared" si="16"/>
        <v>0</v>
      </c>
      <c r="F222" s="13" t="str">
        <f t="shared" si="14"/>
        <v>2012-07</v>
      </c>
      <c r="G222" s="13" t="str">
        <f t="shared" si="15"/>
        <v/>
      </c>
      <c r="H222" s="13" t="str">
        <f t="shared" si="13"/>
        <v/>
      </c>
    </row>
    <row r="223" spans="1:8" x14ac:dyDescent="0.25">
      <c r="A223" s="13">
        <v>16</v>
      </c>
      <c r="B223" s="13" t="s">
        <v>622</v>
      </c>
      <c r="C223" s="16">
        <v>41100</v>
      </c>
      <c r="D223" s="13">
        <v>5000</v>
      </c>
      <c r="E223" s="13">
        <f t="shared" si="16"/>
        <v>0</v>
      </c>
      <c r="F223" s="13" t="str">
        <f t="shared" si="14"/>
        <v>2012-07</v>
      </c>
      <c r="G223" s="13" t="str">
        <f t="shared" si="15"/>
        <v/>
      </c>
      <c r="H223" s="13" t="str">
        <f t="shared" si="13"/>
        <v/>
      </c>
    </row>
    <row r="224" spans="1:8" x14ac:dyDescent="0.25">
      <c r="A224" s="13">
        <v>16</v>
      </c>
      <c r="B224" s="13" t="s">
        <v>622</v>
      </c>
      <c r="C224" s="16">
        <v>41102</v>
      </c>
      <c r="D224" s="13">
        <v>5000</v>
      </c>
      <c r="E224" s="13">
        <f t="shared" si="16"/>
        <v>0</v>
      </c>
      <c r="F224" s="13" t="str">
        <f t="shared" si="14"/>
        <v>2012-07</v>
      </c>
      <c r="G224" s="13" t="str">
        <f t="shared" si="15"/>
        <v/>
      </c>
      <c r="H224" s="13" t="str">
        <f t="shared" si="13"/>
        <v/>
      </c>
    </row>
    <row r="225" spans="1:8" x14ac:dyDescent="0.25">
      <c r="A225" s="13">
        <v>16</v>
      </c>
      <c r="B225" s="13" t="s">
        <v>622</v>
      </c>
      <c r="C225" s="16">
        <v>41104</v>
      </c>
      <c r="D225" s="13">
        <v>5000</v>
      </c>
      <c r="E225" s="13">
        <f t="shared" si="16"/>
        <v>0</v>
      </c>
      <c r="F225" s="13" t="str">
        <f t="shared" si="14"/>
        <v>2012-07</v>
      </c>
      <c r="G225" s="13" t="str">
        <f t="shared" si="15"/>
        <v/>
      </c>
      <c r="H225" s="13" t="str">
        <f t="shared" si="13"/>
        <v/>
      </c>
    </row>
    <row r="226" spans="1:8" x14ac:dyDescent="0.25">
      <c r="A226" s="13">
        <v>16</v>
      </c>
      <c r="B226" s="13" t="s">
        <v>622</v>
      </c>
      <c r="C226" s="16">
        <v>41109</v>
      </c>
      <c r="D226" s="13">
        <v>5000</v>
      </c>
      <c r="E226" s="13">
        <f t="shared" si="16"/>
        <v>0</v>
      </c>
      <c r="F226" s="13" t="str">
        <f t="shared" si="14"/>
        <v>2012-07</v>
      </c>
      <c r="G226" s="13" t="str">
        <f t="shared" si="15"/>
        <v/>
      </c>
      <c r="H226" s="13" t="str">
        <f t="shared" si="13"/>
        <v/>
      </c>
    </row>
    <row r="227" spans="1:8" x14ac:dyDescent="0.25">
      <c r="A227" s="13">
        <v>16</v>
      </c>
      <c r="B227" s="13" t="s">
        <v>622</v>
      </c>
      <c r="C227" s="16">
        <v>41111</v>
      </c>
      <c r="D227" s="13">
        <v>4500</v>
      </c>
      <c r="E227" s="13">
        <f t="shared" si="16"/>
        <v>0</v>
      </c>
      <c r="F227" s="13" t="str">
        <f t="shared" si="14"/>
        <v>2012-07</v>
      </c>
      <c r="G227" s="13" t="str">
        <f t="shared" si="15"/>
        <v/>
      </c>
      <c r="H227" s="13" t="str">
        <f t="shared" si="13"/>
        <v/>
      </c>
    </row>
    <row r="228" spans="1:8" x14ac:dyDescent="0.25">
      <c r="A228" s="13">
        <v>16</v>
      </c>
      <c r="B228" s="13" t="s">
        <v>622</v>
      </c>
      <c r="C228" s="16">
        <v>41114</v>
      </c>
      <c r="D228" s="13">
        <v>4500</v>
      </c>
      <c r="E228" s="13">
        <f t="shared" si="16"/>
        <v>0</v>
      </c>
      <c r="F228" s="13" t="str">
        <f t="shared" si="14"/>
        <v>2012-07</v>
      </c>
      <c r="G228" s="13" t="str">
        <f t="shared" si="15"/>
        <v/>
      </c>
      <c r="H228" s="13" t="str">
        <f t="shared" si="13"/>
        <v/>
      </c>
    </row>
    <row r="229" spans="1:8" x14ac:dyDescent="0.25">
      <c r="A229" s="13">
        <v>16</v>
      </c>
      <c r="B229" s="13" t="s">
        <v>622</v>
      </c>
      <c r="C229" s="16">
        <v>41116</v>
      </c>
      <c r="D229" s="13">
        <v>4500</v>
      </c>
      <c r="E229" s="13">
        <f t="shared" si="16"/>
        <v>0</v>
      </c>
      <c r="F229" s="13" t="str">
        <f t="shared" si="14"/>
        <v>2012-07</v>
      </c>
      <c r="G229" s="13" t="str">
        <f t="shared" si="15"/>
        <v/>
      </c>
      <c r="H229" s="13" t="str">
        <f t="shared" si="13"/>
        <v/>
      </c>
    </row>
    <row r="230" spans="1:8" x14ac:dyDescent="0.25">
      <c r="A230" s="13">
        <v>16</v>
      </c>
      <c r="B230" s="13" t="s">
        <v>622</v>
      </c>
      <c r="C230" s="16">
        <v>41118</v>
      </c>
      <c r="D230" s="13">
        <v>4500</v>
      </c>
      <c r="E230" s="13">
        <f t="shared" si="16"/>
        <v>0</v>
      </c>
      <c r="F230" s="13" t="str">
        <f t="shared" si="14"/>
        <v>2012-07</v>
      </c>
      <c r="G230" s="13" t="str">
        <f t="shared" si="15"/>
        <v/>
      </c>
      <c r="H230" s="13" t="str">
        <f t="shared" si="13"/>
        <v/>
      </c>
    </row>
    <row r="231" spans="1:8" x14ac:dyDescent="0.25">
      <c r="A231" s="13">
        <v>16</v>
      </c>
      <c r="B231" s="13" t="s">
        <v>622</v>
      </c>
      <c r="C231" s="16">
        <v>41121</v>
      </c>
      <c r="D231" s="13">
        <v>4500</v>
      </c>
      <c r="E231" s="13">
        <f t="shared" si="16"/>
        <v>0</v>
      </c>
      <c r="F231" s="13" t="str">
        <f t="shared" si="14"/>
        <v>2012-07</v>
      </c>
      <c r="G231" s="13">
        <f t="shared" si="15"/>
        <v>57500</v>
      </c>
      <c r="H231" s="13" t="str">
        <f t="shared" si="13"/>
        <v/>
      </c>
    </row>
    <row r="232" spans="1:8" x14ac:dyDescent="0.25">
      <c r="A232" s="13">
        <v>16</v>
      </c>
      <c r="B232" s="13" t="s">
        <v>622</v>
      </c>
      <c r="C232" s="16">
        <v>41123</v>
      </c>
      <c r="D232" s="13">
        <v>4500</v>
      </c>
      <c r="E232" s="13">
        <f t="shared" si="16"/>
        <v>0</v>
      </c>
      <c r="F232" s="13" t="str">
        <f t="shared" si="14"/>
        <v>2012-08</v>
      </c>
      <c r="G232" s="13" t="str">
        <f t="shared" si="15"/>
        <v/>
      </c>
      <c r="H232" s="13" t="str">
        <f t="shared" si="13"/>
        <v/>
      </c>
    </row>
    <row r="233" spans="1:8" x14ac:dyDescent="0.25">
      <c r="A233" s="13">
        <v>16</v>
      </c>
      <c r="B233" s="13" t="s">
        <v>622</v>
      </c>
      <c r="C233" s="16">
        <v>41125</v>
      </c>
      <c r="D233" s="13">
        <v>4500</v>
      </c>
      <c r="E233" s="13">
        <f t="shared" si="16"/>
        <v>0</v>
      </c>
      <c r="F233" s="13" t="str">
        <f t="shared" si="14"/>
        <v>2012-08</v>
      </c>
      <c r="G233" s="13" t="str">
        <f t="shared" si="15"/>
        <v/>
      </c>
      <c r="H233" s="13" t="str">
        <f t="shared" si="13"/>
        <v/>
      </c>
    </row>
    <row r="234" spans="1:8" x14ac:dyDescent="0.25">
      <c r="A234" s="13">
        <v>16</v>
      </c>
      <c r="B234" s="13" t="s">
        <v>622</v>
      </c>
      <c r="C234" s="16">
        <v>41128</v>
      </c>
      <c r="D234" s="13">
        <v>4500</v>
      </c>
      <c r="E234" s="13">
        <f t="shared" si="16"/>
        <v>0</v>
      </c>
      <c r="F234" s="13" t="str">
        <f t="shared" si="14"/>
        <v>2012-08</v>
      </c>
      <c r="G234" s="13" t="str">
        <f t="shared" si="15"/>
        <v/>
      </c>
      <c r="H234" s="13" t="str">
        <f t="shared" si="13"/>
        <v/>
      </c>
    </row>
    <row r="235" spans="1:8" x14ac:dyDescent="0.25">
      <c r="A235" s="13">
        <v>16</v>
      </c>
      <c r="B235" s="13" t="s">
        <v>622</v>
      </c>
      <c r="C235" s="16">
        <v>41130</v>
      </c>
      <c r="D235" s="13">
        <v>4500</v>
      </c>
      <c r="E235" s="13">
        <f t="shared" si="16"/>
        <v>0</v>
      </c>
      <c r="F235" s="13" t="str">
        <f t="shared" si="14"/>
        <v>2012-08</v>
      </c>
      <c r="G235" s="13" t="str">
        <f t="shared" si="15"/>
        <v/>
      </c>
      <c r="H235" s="13" t="str">
        <f t="shared" si="13"/>
        <v/>
      </c>
    </row>
    <row r="236" spans="1:8" x14ac:dyDescent="0.25">
      <c r="A236" s="13">
        <v>16</v>
      </c>
      <c r="B236" s="13" t="s">
        <v>622</v>
      </c>
      <c r="C236" s="16">
        <v>41132</v>
      </c>
      <c r="D236" s="13">
        <v>4500</v>
      </c>
      <c r="E236" s="13">
        <f t="shared" si="16"/>
        <v>0</v>
      </c>
      <c r="F236" s="13" t="str">
        <f t="shared" si="14"/>
        <v>2012-08</v>
      </c>
      <c r="G236" s="13" t="str">
        <f t="shared" si="15"/>
        <v/>
      </c>
      <c r="H236" s="13" t="str">
        <f t="shared" si="13"/>
        <v/>
      </c>
    </row>
    <row r="237" spans="1:8" x14ac:dyDescent="0.25">
      <c r="A237" s="13">
        <v>16</v>
      </c>
      <c r="B237" s="13" t="s">
        <v>622</v>
      </c>
      <c r="C237" s="16">
        <v>41135</v>
      </c>
      <c r="D237" s="13">
        <v>4500</v>
      </c>
      <c r="E237" s="13">
        <f t="shared" si="16"/>
        <v>0</v>
      </c>
      <c r="F237" s="13" t="str">
        <f t="shared" si="14"/>
        <v>2012-08</v>
      </c>
      <c r="G237" s="13" t="str">
        <f t="shared" si="15"/>
        <v/>
      </c>
      <c r="H237" s="13" t="str">
        <f t="shared" si="13"/>
        <v/>
      </c>
    </row>
    <row r="238" spans="1:8" x14ac:dyDescent="0.25">
      <c r="A238" s="13">
        <v>16</v>
      </c>
      <c r="B238" s="13" t="s">
        <v>622</v>
      </c>
      <c r="C238" s="16">
        <v>41137</v>
      </c>
      <c r="D238" s="13">
        <v>4500</v>
      </c>
      <c r="E238" s="13">
        <f t="shared" si="16"/>
        <v>0</v>
      </c>
      <c r="F238" s="13" t="str">
        <f t="shared" si="14"/>
        <v>2012-08</v>
      </c>
      <c r="G238" s="13" t="str">
        <f t="shared" si="15"/>
        <v/>
      </c>
      <c r="H238" s="13" t="str">
        <f t="shared" si="13"/>
        <v/>
      </c>
    </row>
    <row r="239" spans="1:8" x14ac:dyDescent="0.25">
      <c r="A239" s="13">
        <v>16</v>
      </c>
      <c r="B239" s="13" t="s">
        <v>622</v>
      </c>
      <c r="C239" s="16">
        <v>41139</v>
      </c>
      <c r="D239" s="13">
        <v>5900</v>
      </c>
      <c r="E239" s="13">
        <f t="shared" si="16"/>
        <v>0</v>
      </c>
      <c r="F239" s="13" t="str">
        <f t="shared" si="14"/>
        <v>2012-08</v>
      </c>
      <c r="G239" s="13" t="str">
        <f t="shared" si="15"/>
        <v/>
      </c>
      <c r="H239" s="13" t="str">
        <f t="shared" si="13"/>
        <v/>
      </c>
    </row>
    <row r="240" spans="1:8" x14ac:dyDescent="0.25">
      <c r="A240" s="13">
        <v>16</v>
      </c>
      <c r="B240" s="13" t="s">
        <v>622</v>
      </c>
      <c r="C240" s="16">
        <v>41142</v>
      </c>
      <c r="D240" s="13">
        <v>5900</v>
      </c>
      <c r="E240" s="13">
        <f t="shared" si="16"/>
        <v>0</v>
      </c>
      <c r="F240" s="13" t="str">
        <f t="shared" si="14"/>
        <v>2012-08</v>
      </c>
      <c r="G240" s="13" t="str">
        <f t="shared" si="15"/>
        <v/>
      </c>
      <c r="H240" s="13" t="str">
        <f t="shared" si="13"/>
        <v/>
      </c>
    </row>
    <row r="241" spans="1:8" x14ac:dyDescent="0.25">
      <c r="A241" s="13">
        <v>16</v>
      </c>
      <c r="B241" s="13" t="s">
        <v>622</v>
      </c>
      <c r="C241" s="16">
        <v>41144</v>
      </c>
      <c r="D241" s="13">
        <v>5900</v>
      </c>
      <c r="E241" s="13">
        <f t="shared" si="16"/>
        <v>0</v>
      </c>
      <c r="F241" s="13" t="str">
        <f t="shared" si="14"/>
        <v>2012-08</v>
      </c>
      <c r="G241" s="13" t="str">
        <f t="shared" si="15"/>
        <v/>
      </c>
      <c r="H241" s="13" t="str">
        <f t="shared" si="13"/>
        <v/>
      </c>
    </row>
    <row r="242" spans="1:8" x14ac:dyDescent="0.25">
      <c r="A242" s="13">
        <v>16</v>
      </c>
      <c r="B242" s="13" t="s">
        <v>622</v>
      </c>
      <c r="C242" s="16">
        <v>41146</v>
      </c>
      <c r="D242" s="13">
        <v>5900</v>
      </c>
      <c r="E242" s="13">
        <f t="shared" si="16"/>
        <v>0</v>
      </c>
      <c r="F242" s="13" t="str">
        <f t="shared" si="14"/>
        <v>2012-08</v>
      </c>
      <c r="G242" s="13" t="str">
        <f t="shared" si="15"/>
        <v/>
      </c>
      <c r="H242" s="13" t="str">
        <f t="shared" si="13"/>
        <v/>
      </c>
    </row>
    <row r="243" spans="1:8" x14ac:dyDescent="0.25">
      <c r="A243" s="13">
        <v>16</v>
      </c>
      <c r="B243" s="13" t="s">
        <v>622</v>
      </c>
      <c r="C243" s="16">
        <v>41149</v>
      </c>
      <c r="D243" s="13">
        <v>5900</v>
      </c>
      <c r="E243" s="13">
        <f t="shared" si="16"/>
        <v>0</v>
      </c>
      <c r="F243" s="13" t="str">
        <f t="shared" si="14"/>
        <v>2012-08</v>
      </c>
      <c r="G243" s="13" t="str">
        <f t="shared" si="15"/>
        <v/>
      </c>
      <c r="H243" s="13" t="str">
        <f t="shared" si="13"/>
        <v/>
      </c>
    </row>
    <row r="244" spans="1:8" x14ac:dyDescent="0.25">
      <c r="A244" s="13">
        <v>16</v>
      </c>
      <c r="B244" s="13" t="s">
        <v>622</v>
      </c>
      <c r="C244" s="16">
        <v>41151</v>
      </c>
      <c r="D244" s="13">
        <v>5900</v>
      </c>
      <c r="E244" s="13">
        <f t="shared" si="16"/>
        <v>0</v>
      </c>
      <c r="F244" s="13" t="str">
        <f t="shared" si="14"/>
        <v>2012-08</v>
      </c>
      <c r="G244" s="13">
        <f t="shared" si="15"/>
        <v>66900</v>
      </c>
      <c r="H244" s="13" t="str">
        <f t="shared" si="13"/>
        <v/>
      </c>
    </row>
    <row r="245" spans="1:8" x14ac:dyDescent="0.25">
      <c r="A245" s="13">
        <v>16</v>
      </c>
      <c r="B245" s="13" t="s">
        <v>622</v>
      </c>
      <c r="C245" s="16">
        <v>41153</v>
      </c>
      <c r="D245" s="13">
        <v>5900</v>
      </c>
      <c r="E245" s="13">
        <f t="shared" si="16"/>
        <v>0</v>
      </c>
      <c r="F245" s="13" t="str">
        <f t="shared" si="14"/>
        <v>2012-09</v>
      </c>
      <c r="G245" s="13" t="str">
        <f t="shared" si="15"/>
        <v/>
      </c>
      <c r="H245" s="13" t="str">
        <f t="shared" si="13"/>
        <v/>
      </c>
    </row>
    <row r="246" spans="1:8" x14ac:dyDescent="0.25">
      <c r="A246" s="13">
        <v>16</v>
      </c>
      <c r="B246" s="13" t="s">
        <v>622</v>
      </c>
      <c r="C246" s="16">
        <v>41156</v>
      </c>
      <c r="D246" s="13">
        <v>5900</v>
      </c>
      <c r="E246" s="13">
        <f t="shared" si="16"/>
        <v>0</v>
      </c>
      <c r="F246" s="13" t="str">
        <f t="shared" si="14"/>
        <v>2012-09</v>
      </c>
      <c r="G246" s="13" t="str">
        <f t="shared" si="15"/>
        <v/>
      </c>
      <c r="H246" s="13" t="str">
        <f t="shared" si="13"/>
        <v/>
      </c>
    </row>
    <row r="247" spans="1:8" x14ac:dyDescent="0.25">
      <c r="A247" s="13">
        <v>16</v>
      </c>
      <c r="B247" s="13" t="s">
        <v>622</v>
      </c>
      <c r="C247" s="16">
        <v>41158</v>
      </c>
      <c r="D247" s="13">
        <v>5900</v>
      </c>
      <c r="E247" s="13">
        <f t="shared" si="16"/>
        <v>1</v>
      </c>
      <c r="F247" s="13" t="str">
        <f t="shared" si="14"/>
        <v>2012-09</v>
      </c>
      <c r="G247" s="13">
        <f t="shared" si="15"/>
        <v>17700</v>
      </c>
      <c r="H247" s="13" t="str">
        <f t="shared" si="13"/>
        <v/>
      </c>
    </row>
    <row r="248" spans="1:8" x14ac:dyDescent="0.25">
      <c r="A248" s="13">
        <v>16</v>
      </c>
      <c r="B248" s="13" t="s">
        <v>623</v>
      </c>
      <c r="C248" s="16">
        <v>41165</v>
      </c>
      <c r="D248" s="13">
        <v>8</v>
      </c>
      <c r="E248" s="13">
        <f t="shared" si="16"/>
        <v>0</v>
      </c>
      <c r="F248" s="13" t="str">
        <f t="shared" si="14"/>
        <v>2012-09</v>
      </c>
      <c r="G248" s="13" t="str">
        <f t="shared" si="15"/>
        <v/>
      </c>
      <c r="H248" s="13">
        <f t="shared" si="13"/>
        <v>8</v>
      </c>
    </row>
    <row r="249" spans="1:8" x14ac:dyDescent="0.25">
      <c r="A249" s="13">
        <v>16</v>
      </c>
      <c r="B249" s="13" t="s">
        <v>623</v>
      </c>
      <c r="C249" s="16">
        <v>41223</v>
      </c>
      <c r="D249" s="13">
        <v>2</v>
      </c>
      <c r="E249" s="13">
        <f t="shared" si="16"/>
        <v>0</v>
      </c>
      <c r="F249" s="13" t="str">
        <f t="shared" si="14"/>
        <v>2012-11</v>
      </c>
      <c r="G249" s="13" t="str">
        <f t="shared" si="15"/>
        <v/>
      </c>
      <c r="H249" s="13">
        <f t="shared" si="13"/>
        <v>2</v>
      </c>
    </row>
    <row r="250" spans="1:8" x14ac:dyDescent="0.25">
      <c r="A250" s="13">
        <v>17</v>
      </c>
      <c r="B250" s="13" t="s">
        <v>622</v>
      </c>
      <c r="C250" s="16">
        <v>41093</v>
      </c>
      <c r="D250" s="13">
        <v>800</v>
      </c>
      <c r="E250" s="13">
        <f t="shared" si="16"/>
        <v>0</v>
      </c>
      <c r="F250" s="13" t="str">
        <f t="shared" si="14"/>
        <v>2012-07</v>
      </c>
      <c r="G250" s="13" t="str">
        <f t="shared" si="15"/>
        <v/>
      </c>
      <c r="H250" s="13" t="str">
        <f t="shared" si="13"/>
        <v/>
      </c>
    </row>
    <row r="251" spans="1:8" x14ac:dyDescent="0.25">
      <c r="A251" s="13">
        <v>17</v>
      </c>
      <c r="B251" s="13" t="s">
        <v>622</v>
      </c>
      <c r="C251" s="16">
        <v>41095</v>
      </c>
      <c r="D251" s="13">
        <v>800</v>
      </c>
      <c r="E251" s="13">
        <f t="shared" si="16"/>
        <v>0</v>
      </c>
      <c r="F251" s="13" t="str">
        <f t="shared" si="14"/>
        <v>2012-07</v>
      </c>
      <c r="G251" s="13" t="str">
        <f t="shared" si="15"/>
        <v/>
      </c>
      <c r="H251" s="13" t="str">
        <f t="shared" si="13"/>
        <v/>
      </c>
    </row>
    <row r="252" spans="1:8" x14ac:dyDescent="0.25">
      <c r="A252" s="13">
        <v>17</v>
      </c>
      <c r="B252" s="13" t="s">
        <v>622</v>
      </c>
      <c r="C252" s="16">
        <v>41100</v>
      </c>
      <c r="D252" s="13">
        <v>900</v>
      </c>
      <c r="E252" s="13">
        <f t="shared" si="16"/>
        <v>0</v>
      </c>
      <c r="F252" s="13" t="str">
        <f t="shared" si="14"/>
        <v>2012-07</v>
      </c>
      <c r="G252" s="13" t="str">
        <f t="shared" si="15"/>
        <v/>
      </c>
      <c r="H252" s="13" t="str">
        <f t="shared" si="13"/>
        <v/>
      </c>
    </row>
    <row r="253" spans="1:8" x14ac:dyDescent="0.25">
      <c r="A253" s="13">
        <v>17</v>
      </c>
      <c r="B253" s="13" t="s">
        <v>622</v>
      </c>
      <c r="C253" s="16">
        <v>41102</v>
      </c>
      <c r="D253" s="13">
        <v>900</v>
      </c>
      <c r="E253" s="13">
        <f t="shared" si="16"/>
        <v>0</v>
      </c>
      <c r="F253" s="13" t="str">
        <f t="shared" si="14"/>
        <v>2012-07</v>
      </c>
      <c r="G253" s="13">
        <f t="shared" si="15"/>
        <v>3400</v>
      </c>
      <c r="H253" s="13" t="str">
        <f t="shared" si="13"/>
        <v/>
      </c>
    </row>
    <row r="254" spans="1:8" x14ac:dyDescent="0.25">
      <c r="A254" s="13">
        <v>17</v>
      </c>
      <c r="B254" s="13" t="s">
        <v>622</v>
      </c>
      <c r="C254" s="16">
        <v>41123</v>
      </c>
      <c r="D254" s="13">
        <v>5000</v>
      </c>
      <c r="E254" s="13">
        <f t="shared" si="16"/>
        <v>0</v>
      </c>
      <c r="F254" s="13" t="str">
        <f t="shared" si="14"/>
        <v>2012-08</v>
      </c>
      <c r="G254" s="13" t="str">
        <f t="shared" si="15"/>
        <v/>
      </c>
      <c r="H254" s="13" t="str">
        <f t="shared" si="13"/>
        <v/>
      </c>
    </row>
    <row r="255" spans="1:8" x14ac:dyDescent="0.25">
      <c r="A255" s="13">
        <v>17</v>
      </c>
      <c r="B255" s="13" t="s">
        <v>622</v>
      </c>
      <c r="C255" s="16">
        <v>41125</v>
      </c>
      <c r="D255" s="13">
        <v>5000</v>
      </c>
      <c r="E255" s="13">
        <f t="shared" si="16"/>
        <v>0</v>
      </c>
      <c r="F255" s="13" t="str">
        <f t="shared" si="14"/>
        <v>2012-08</v>
      </c>
      <c r="G255" s="13" t="str">
        <f t="shared" si="15"/>
        <v/>
      </c>
      <c r="H255" s="13" t="str">
        <f t="shared" si="13"/>
        <v/>
      </c>
    </row>
    <row r="256" spans="1:8" x14ac:dyDescent="0.25">
      <c r="A256" s="13">
        <v>17</v>
      </c>
      <c r="B256" s="13" t="s">
        <v>622</v>
      </c>
      <c r="C256" s="16">
        <v>41128</v>
      </c>
      <c r="D256" s="13">
        <v>5000</v>
      </c>
      <c r="E256" s="13">
        <f t="shared" si="16"/>
        <v>0</v>
      </c>
      <c r="F256" s="13" t="str">
        <f t="shared" si="14"/>
        <v>2012-08</v>
      </c>
      <c r="G256" s="13" t="str">
        <f t="shared" si="15"/>
        <v/>
      </c>
      <c r="H256" s="13" t="str">
        <f t="shared" si="13"/>
        <v/>
      </c>
    </row>
    <row r="257" spans="1:8" x14ac:dyDescent="0.25">
      <c r="A257" s="13">
        <v>17</v>
      </c>
      <c r="B257" s="13" t="s">
        <v>622</v>
      </c>
      <c r="C257" s="16">
        <v>41149</v>
      </c>
      <c r="D257" s="13">
        <v>3200</v>
      </c>
      <c r="E257" s="13">
        <f t="shared" si="16"/>
        <v>0</v>
      </c>
      <c r="F257" s="13" t="str">
        <f t="shared" si="14"/>
        <v>2012-08</v>
      </c>
      <c r="G257" s="13" t="str">
        <f t="shared" si="15"/>
        <v/>
      </c>
      <c r="H257" s="13" t="str">
        <f t="shared" si="13"/>
        <v/>
      </c>
    </row>
    <row r="258" spans="1:8" x14ac:dyDescent="0.25">
      <c r="A258" s="13">
        <v>17</v>
      </c>
      <c r="B258" s="13" t="s">
        <v>622</v>
      </c>
      <c r="C258" s="16">
        <v>41151</v>
      </c>
      <c r="D258" s="13">
        <v>3200</v>
      </c>
      <c r="E258" s="13">
        <f t="shared" si="16"/>
        <v>0</v>
      </c>
      <c r="F258" s="13" t="str">
        <f t="shared" si="14"/>
        <v>2012-08</v>
      </c>
      <c r="G258" s="13">
        <f t="shared" si="15"/>
        <v>21400</v>
      </c>
      <c r="H258" s="13" t="str">
        <f t="shared" ref="H258:H321" si="17">IF(AND(B258="Med B", F258&gt;=VLOOKUP(A258, A:F, 6, FALSE)), D258, "")</f>
        <v/>
      </c>
    </row>
    <row r="259" spans="1:8" x14ac:dyDescent="0.25">
      <c r="A259" s="13">
        <v>17</v>
      </c>
      <c r="B259" s="13" t="s">
        <v>622</v>
      </c>
      <c r="C259" s="16">
        <v>41153</v>
      </c>
      <c r="D259" s="13">
        <v>3200</v>
      </c>
      <c r="E259" s="13">
        <f t="shared" si="16"/>
        <v>0</v>
      </c>
      <c r="F259" s="13" t="str">
        <f t="shared" ref="F259:F322" si="18">TEXT(C259, "yyyy-mm")</f>
        <v>2012-09</v>
      </c>
      <c r="G259" s="13" t="str">
        <f t="shared" ref="G259:G322" si="19">IF(AND(
    B259="Med A",
    C259=_xlfn.MAXIFS(C:C, A:A, A259, B:B, "Med A", F:F, F259),
    SUMIFS(E:E, A:A, A259) &gt; 0
  ),
  SUMIFS(D:D, A:A, A259, B:B, "Med A", F:F, F259, C:C, "&gt;=" &amp; EOMONTH(C259, -1) + 1, C:C, "&lt;=" &amp; C259),
  "")</f>
        <v/>
      </c>
      <c r="H259" s="13" t="str">
        <f t="shared" si="17"/>
        <v/>
      </c>
    </row>
    <row r="260" spans="1:8" x14ac:dyDescent="0.25">
      <c r="A260" s="13">
        <v>17</v>
      </c>
      <c r="B260" s="13" t="s">
        <v>622</v>
      </c>
      <c r="C260" s="16">
        <v>41156</v>
      </c>
      <c r="D260" s="13">
        <v>3200</v>
      </c>
      <c r="E260" s="13">
        <f t="shared" ref="E260:E323" si="20">IF(AND(B260="Med A", B261="Med B", A260=A261), 1, IF(AND(B260="Med B", B261="Med A", A260=A261), 1, 0))</f>
        <v>0</v>
      </c>
      <c r="F260" s="13" t="str">
        <f t="shared" si="18"/>
        <v>2012-09</v>
      </c>
      <c r="G260" s="13" t="str">
        <f t="shared" si="19"/>
        <v/>
      </c>
      <c r="H260" s="13" t="str">
        <f t="shared" si="17"/>
        <v/>
      </c>
    </row>
    <row r="261" spans="1:8" x14ac:dyDescent="0.25">
      <c r="A261" s="13">
        <v>17</v>
      </c>
      <c r="B261" s="13" t="s">
        <v>622</v>
      </c>
      <c r="C261" s="16">
        <v>41158</v>
      </c>
      <c r="D261" s="13">
        <v>3200</v>
      </c>
      <c r="E261" s="13">
        <f t="shared" si="20"/>
        <v>1</v>
      </c>
      <c r="F261" s="13" t="str">
        <f t="shared" si="18"/>
        <v>2012-09</v>
      </c>
      <c r="G261" s="13">
        <f t="shared" si="19"/>
        <v>9600</v>
      </c>
      <c r="H261" s="13" t="str">
        <f t="shared" si="17"/>
        <v/>
      </c>
    </row>
    <row r="262" spans="1:8" x14ac:dyDescent="0.25">
      <c r="A262" s="13">
        <v>17</v>
      </c>
      <c r="B262" s="13" t="s">
        <v>623</v>
      </c>
      <c r="C262" s="16">
        <v>41165</v>
      </c>
      <c r="D262" s="13">
        <v>6</v>
      </c>
      <c r="E262" s="13">
        <f t="shared" si="20"/>
        <v>0</v>
      </c>
      <c r="F262" s="13" t="str">
        <f t="shared" si="18"/>
        <v>2012-09</v>
      </c>
      <c r="G262" s="13" t="str">
        <f t="shared" si="19"/>
        <v/>
      </c>
      <c r="H262" s="13">
        <f t="shared" si="17"/>
        <v>6</v>
      </c>
    </row>
    <row r="263" spans="1:8" x14ac:dyDescent="0.25">
      <c r="A263" s="13">
        <v>17</v>
      </c>
      <c r="B263" s="13" t="s">
        <v>623</v>
      </c>
      <c r="C263" s="16">
        <v>41193</v>
      </c>
      <c r="D263" s="13">
        <v>5</v>
      </c>
      <c r="E263" s="13">
        <f t="shared" si="20"/>
        <v>0</v>
      </c>
      <c r="F263" s="13" t="str">
        <f t="shared" si="18"/>
        <v>2012-10</v>
      </c>
      <c r="G263" s="13" t="str">
        <f t="shared" si="19"/>
        <v/>
      </c>
      <c r="H263" s="13">
        <f t="shared" si="17"/>
        <v>5</v>
      </c>
    </row>
    <row r="264" spans="1:8" x14ac:dyDescent="0.25">
      <c r="A264" s="13">
        <v>17</v>
      </c>
      <c r="B264" s="13" t="s">
        <v>623</v>
      </c>
      <c r="C264" s="16">
        <v>41228</v>
      </c>
      <c r="D264" s="13">
        <v>16</v>
      </c>
      <c r="E264" s="13">
        <f t="shared" si="20"/>
        <v>0</v>
      </c>
      <c r="F264" s="13" t="str">
        <f t="shared" si="18"/>
        <v>2012-11</v>
      </c>
      <c r="G264" s="13" t="str">
        <f t="shared" si="19"/>
        <v/>
      </c>
      <c r="H264" s="13">
        <f t="shared" si="17"/>
        <v>16</v>
      </c>
    </row>
    <row r="265" spans="1:8" x14ac:dyDescent="0.25">
      <c r="A265" s="13">
        <v>18</v>
      </c>
      <c r="B265" s="13" t="s">
        <v>622</v>
      </c>
      <c r="C265" s="16">
        <v>41096</v>
      </c>
      <c r="D265" s="13">
        <v>3300</v>
      </c>
      <c r="E265" s="13">
        <f t="shared" si="20"/>
        <v>0</v>
      </c>
      <c r="F265" s="13" t="str">
        <f t="shared" si="18"/>
        <v>2012-07</v>
      </c>
      <c r="G265" s="13" t="str">
        <f t="shared" si="19"/>
        <v/>
      </c>
      <c r="H265" s="13" t="str">
        <f t="shared" si="17"/>
        <v/>
      </c>
    </row>
    <row r="266" spans="1:8" x14ac:dyDescent="0.25">
      <c r="A266" s="13">
        <v>18</v>
      </c>
      <c r="B266" s="13" t="s">
        <v>622</v>
      </c>
      <c r="C266" s="16">
        <v>41099</v>
      </c>
      <c r="D266" s="13">
        <v>3300</v>
      </c>
      <c r="E266" s="13">
        <f t="shared" si="20"/>
        <v>0</v>
      </c>
      <c r="F266" s="13" t="str">
        <f t="shared" si="18"/>
        <v>2012-07</v>
      </c>
      <c r="G266" s="13" t="str">
        <f t="shared" si="19"/>
        <v/>
      </c>
      <c r="H266" s="13" t="str">
        <f t="shared" si="17"/>
        <v/>
      </c>
    </row>
    <row r="267" spans="1:8" x14ac:dyDescent="0.25">
      <c r="A267" s="13">
        <v>18</v>
      </c>
      <c r="B267" s="13" t="s">
        <v>622</v>
      </c>
      <c r="C267" s="16">
        <v>41101</v>
      </c>
      <c r="D267" s="13">
        <v>3300</v>
      </c>
      <c r="E267" s="13">
        <f t="shared" si="20"/>
        <v>0</v>
      </c>
      <c r="F267" s="13" t="str">
        <f t="shared" si="18"/>
        <v>2012-07</v>
      </c>
      <c r="G267" s="13" t="str">
        <f t="shared" si="19"/>
        <v/>
      </c>
      <c r="H267" s="13" t="str">
        <f t="shared" si="17"/>
        <v/>
      </c>
    </row>
    <row r="268" spans="1:8" x14ac:dyDescent="0.25">
      <c r="A268" s="13">
        <v>18</v>
      </c>
      <c r="B268" s="13" t="s">
        <v>622</v>
      </c>
      <c r="C268" s="16">
        <v>41103</v>
      </c>
      <c r="D268" s="13">
        <v>3300</v>
      </c>
      <c r="E268" s="13">
        <f t="shared" si="20"/>
        <v>0</v>
      </c>
      <c r="F268" s="13" t="str">
        <f t="shared" si="18"/>
        <v>2012-07</v>
      </c>
      <c r="G268" s="13" t="str">
        <f t="shared" si="19"/>
        <v/>
      </c>
      <c r="H268" s="13" t="str">
        <f t="shared" si="17"/>
        <v/>
      </c>
    </row>
    <row r="269" spans="1:8" x14ac:dyDescent="0.25">
      <c r="A269" s="13">
        <v>18</v>
      </c>
      <c r="B269" s="13" t="s">
        <v>622</v>
      </c>
      <c r="C269" s="16">
        <v>41106</v>
      </c>
      <c r="D269" s="13">
        <v>3300</v>
      </c>
      <c r="E269" s="13">
        <f t="shared" si="20"/>
        <v>0</v>
      </c>
      <c r="F269" s="13" t="str">
        <f t="shared" si="18"/>
        <v>2012-07</v>
      </c>
      <c r="G269" s="13" t="str">
        <f t="shared" si="19"/>
        <v/>
      </c>
      <c r="H269" s="13" t="str">
        <f t="shared" si="17"/>
        <v/>
      </c>
    </row>
    <row r="270" spans="1:8" x14ac:dyDescent="0.25">
      <c r="A270" s="13">
        <v>18</v>
      </c>
      <c r="B270" s="13" t="s">
        <v>622</v>
      </c>
      <c r="C270" s="16">
        <v>41108</v>
      </c>
      <c r="D270" s="13">
        <v>3300</v>
      </c>
      <c r="E270" s="13">
        <f t="shared" si="20"/>
        <v>0</v>
      </c>
      <c r="F270" s="13" t="str">
        <f t="shared" si="18"/>
        <v>2012-07</v>
      </c>
      <c r="G270" s="13" t="str">
        <f t="shared" si="19"/>
        <v/>
      </c>
      <c r="H270" s="13" t="str">
        <f t="shared" si="17"/>
        <v/>
      </c>
    </row>
    <row r="271" spans="1:8" x14ac:dyDescent="0.25">
      <c r="A271" s="13">
        <v>18</v>
      </c>
      <c r="B271" s="13" t="s">
        <v>622</v>
      </c>
      <c r="C271" s="16">
        <v>41110</v>
      </c>
      <c r="D271" s="13">
        <v>4300</v>
      </c>
      <c r="E271" s="13">
        <f t="shared" si="20"/>
        <v>0</v>
      </c>
      <c r="F271" s="13" t="str">
        <f t="shared" si="18"/>
        <v>2012-07</v>
      </c>
      <c r="G271" s="13" t="str">
        <f t="shared" si="19"/>
        <v/>
      </c>
      <c r="H271" s="13" t="str">
        <f t="shared" si="17"/>
        <v/>
      </c>
    </row>
    <row r="272" spans="1:8" x14ac:dyDescent="0.25">
      <c r="A272" s="13">
        <v>18</v>
      </c>
      <c r="B272" s="13" t="s">
        <v>622</v>
      </c>
      <c r="C272" s="16">
        <v>41113</v>
      </c>
      <c r="D272" s="13">
        <v>4300</v>
      </c>
      <c r="E272" s="13">
        <f t="shared" si="20"/>
        <v>0</v>
      </c>
      <c r="F272" s="13" t="str">
        <f t="shared" si="18"/>
        <v>2012-07</v>
      </c>
      <c r="G272" s="13" t="str">
        <f t="shared" si="19"/>
        <v/>
      </c>
      <c r="H272" s="13" t="str">
        <f t="shared" si="17"/>
        <v/>
      </c>
    </row>
    <row r="273" spans="1:8" x14ac:dyDescent="0.25">
      <c r="A273" s="13">
        <v>18</v>
      </c>
      <c r="B273" s="13" t="s">
        <v>622</v>
      </c>
      <c r="C273" s="16">
        <v>41115</v>
      </c>
      <c r="D273" s="13">
        <v>4300</v>
      </c>
      <c r="E273" s="13">
        <f t="shared" si="20"/>
        <v>0</v>
      </c>
      <c r="F273" s="13" t="str">
        <f t="shared" si="18"/>
        <v>2012-07</v>
      </c>
      <c r="G273" s="13" t="str">
        <f t="shared" si="19"/>
        <v/>
      </c>
      <c r="H273" s="13" t="str">
        <f t="shared" si="17"/>
        <v/>
      </c>
    </row>
    <row r="274" spans="1:8" x14ac:dyDescent="0.25">
      <c r="A274" s="13">
        <v>18</v>
      </c>
      <c r="B274" s="13" t="s">
        <v>622</v>
      </c>
      <c r="C274" s="16">
        <v>41117</v>
      </c>
      <c r="D274" s="13">
        <v>4300</v>
      </c>
      <c r="E274" s="13">
        <f t="shared" si="20"/>
        <v>0</v>
      </c>
      <c r="F274" s="13" t="str">
        <f t="shared" si="18"/>
        <v>2012-07</v>
      </c>
      <c r="G274" s="13" t="str">
        <f t="shared" si="19"/>
        <v/>
      </c>
      <c r="H274" s="13" t="str">
        <f t="shared" si="17"/>
        <v/>
      </c>
    </row>
    <row r="275" spans="1:8" x14ac:dyDescent="0.25">
      <c r="A275" s="13">
        <v>18</v>
      </c>
      <c r="B275" s="13" t="s">
        <v>622</v>
      </c>
      <c r="C275" s="16">
        <v>41120</v>
      </c>
      <c r="D275" s="13">
        <v>4300</v>
      </c>
      <c r="E275" s="13">
        <f t="shared" si="20"/>
        <v>0</v>
      </c>
      <c r="F275" s="13" t="str">
        <f t="shared" si="18"/>
        <v>2012-07</v>
      </c>
      <c r="G275" s="13">
        <f t="shared" si="19"/>
        <v>41300</v>
      </c>
      <c r="H275" s="13" t="str">
        <f t="shared" si="17"/>
        <v/>
      </c>
    </row>
    <row r="276" spans="1:8" x14ac:dyDescent="0.25">
      <c r="A276" s="13">
        <v>18</v>
      </c>
      <c r="B276" s="13" t="s">
        <v>622</v>
      </c>
      <c r="C276" s="16">
        <v>41122</v>
      </c>
      <c r="D276" s="13">
        <v>4300</v>
      </c>
      <c r="E276" s="13">
        <f t="shared" si="20"/>
        <v>0</v>
      </c>
      <c r="F276" s="13" t="str">
        <f t="shared" si="18"/>
        <v>2012-08</v>
      </c>
      <c r="G276" s="13" t="str">
        <f t="shared" si="19"/>
        <v/>
      </c>
      <c r="H276" s="13" t="str">
        <f t="shared" si="17"/>
        <v/>
      </c>
    </row>
    <row r="277" spans="1:8" x14ac:dyDescent="0.25">
      <c r="A277" s="13">
        <v>18</v>
      </c>
      <c r="B277" s="13" t="s">
        <v>622</v>
      </c>
      <c r="C277" s="16">
        <v>41124</v>
      </c>
      <c r="D277" s="13">
        <v>4300</v>
      </c>
      <c r="E277" s="13">
        <f t="shared" si="20"/>
        <v>0</v>
      </c>
      <c r="F277" s="13" t="str">
        <f t="shared" si="18"/>
        <v>2012-08</v>
      </c>
      <c r="G277" s="13" t="str">
        <f t="shared" si="19"/>
        <v/>
      </c>
      <c r="H277" s="13" t="str">
        <f t="shared" si="17"/>
        <v/>
      </c>
    </row>
    <row r="278" spans="1:8" x14ac:dyDescent="0.25">
      <c r="A278" s="13">
        <v>18</v>
      </c>
      <c r="B278" s="13" t="s">
        <v>622</v>
      </c>
      <c r="C278" s="16">
        <v>41127</v>
      </c>
      <c r="D278" s="13">
        <v>4800</v>
      </c>
      <c r="E278" s="13">
        <f t="shared" si="20"/>
        <v>0</v>
      </c>
      <c r="F278" s="13" t="str">
        <f t="shared" si="18"/>
        <v>2012-08</v>
      </c>
      <c r="G278" s="13" t="str">
        <f t="shared" si="19"/>
        <v/>
      </c>
      <c r="H278" s="13" t="str">
        <f t="shared" si="17"/>
        <v/>
      </c>
    </row>
    <row r="279" spans="1:8" x14ac:dyDescent="0.25">
      <c r="A279" s="13">
        <v>18</v>
      </c>
      <c r="B279" s="13" t="s">
        <v>622</v>
      </c>
      <c r="C279" s="16">
        <v>41129</v>
      </c>
      <c r="D279" s="13">
        <v>4800</v>
      </c>
      <c r="E279" s="13">
        <f t="shared" si="20"/>
        <v>0</v>
      </c>
      <c r="F279" s="13" t="str">
        <f t="shared" si="18"/>
        <v>2012-08</v>
      </c>
      <c r="G279" s="13" t="str">
        <f t="shared" si="19"/>
        <v/>
      </c>
      <c r="H279" s="13" t="str">
        <f t="shared" si="17"/>
        <v/>
      </c>
    </row>
    <row r="280" spans="1:8" x14ac:dyDescent="0.25">
      <c r="A280" s="13">
        <v>18</v>
      </c>
      <c r="B280" s="13" t="s">
        <v>622</v>
      </c>
      <c r="C280" s="16">
        <v>41131</v>
      </c>
      <c r="D280" s="13">
        <v>4800</v>
      </c>
      <c r="E280" s="13">
        <f t="shared" si="20"/>
        <v>0</v>
      </c>
      <c r="F280" s="13" t="str">
        <f t="shared" si="18"/>
        <v>2012-08</v>
      </c>
      <c r="G280" s="13" t="str">
        <f t="shared" si="19"/>
        <v/>
      </c>
      <c r="H280" s="13" t="str">
        <f t="shared" si="17"/>
        <v/>
      </c>
    </row>
    <row r="281" spans="1:8" x14ac:dyDescent="0.25">
      <c r="A281" s="13">
        <v>18</v>
      </c>
      <c r="B281" s="13" t="s">
        <v>622</v>
      </c>
      <c r="C281" s="16">
        <v>41134</v>
      </c>
      <c r="D281" s="13">
        <v>4800</v>
      </c>
      <c r="E281" s="13">
        <f t="shared" si="20"/>
        <v>0</v>
      </c>
      <c r="F281" s="13" t="str">
        <f t="shared" si="18"/>
        <v>2012-08</v>
      </c>
      <c r="G281" s="13" t="str">
        <f t="shared" si="19"/>
        <v/>
      </c>
      <c r="H281" s="13" t="str">
        <f t="shared" si="17"/>
        <v/>
      </c>
    </row>
    <row r="282" spans="1:8" x14ac:dyDescent="0.25">
      <c r="A282" s="13">
        <v>18</v>
      </c>
      <c r="B282" s="13" t="s">
        <v>622</v>
      </c>
      <c r="C282" s="16">
        <v>41136</v>
      </c>
      <c r="D282" s="13">
        <v>4800</v>
      </c>
      <c r="E282" s="13">
        <f t="shared" si="20"/>
        <v>0</v>
      </c>
      <c r="F282" s="13" t="str">
        <f t="shared" si="18"/>
        <v>2012-08</v>
      </c>
      <c r="G282" s="13" t="str">
        <f t="shared" si="19"/>
        <v/>
      </c>
      <c r="H282" s="13" t="str">
        <f t="shared" si="17"/>
        <v/>
      </c>
    </row>
    <row r="283" spans="1:8" x14ac:dyDescent="0.25">
      <c r="A283" s="13">
        <v>18</v>
      </c>
      <c r="B283" s="13" t="s">
        <v>622</v>
      </c>
      <c r="C283" s="16">
        <v>41138</v>
      </c>
      <c r="D283" s="13">
        <v>4800</v>
      </c>
      <c r="E283" s="13">
        <f t="shared" si="20"/>
        <v>0</v>
      </c>
      <c r="F283" s="13" t="str">
        <f t="shared" si="18"/>
        <v>2012-08</v>
      </c>
      <c r="G283" s="13" t="str">
        <f t="shared" si="19"/>
        <v/>
      </c>
      <c r="H283" s="13" t="str">
        <f t="shared" si="17"/>
        <v/>
      </c>
    </row>
    <row r="284" spans="1:8" x14ac:dyDescent="0.25">
      <c r="A284" s="13">
        <v>18</v>
      </c>
      <c r="B284" s="13" t="s">
        <v>622</v>
      </c>
      <c r="C284" s="16">
        <v>41141</v>
      </c>
      <c r="D284" s="13">
        <v>5800</v>
      </c>
      <c r="E284" s="13">
        <f t="shared" si="20"/>
        <v>0</v>
      </c>
      <c r="F284" s="13" t="str">
        <f t="shared" si="18"/>
        <v>2012-08</v>
      </c>
      <c r="G284" s="13" t="str">
        <f t="shared" si="19"/>
        <v/>
      </c>
      <c r="H284" s="13" t="str">
        <f t="shared" si="17"/>
        <v/>
      </c>
    </row>
    <row r="285" spans="1:8" x14ac:dyDescent="0.25">
      <c r="A285" s="13">
        <v>18</v>
      </c>
      <c r="B285" s="13" t="s">
        <v>622</v>
      </c>
      <c r="C285" s="16">
        <v>41143</v>
      </c>
      <c r="D285" s="13">
        <v>5800</v>
      </c>
      <c r="E285" s="13">
        <f t="shared" si="20"/>
        <v>0</v>
      </c>
      <c r="F285" s="13" t="str">
        <f t="shared" si="18"/>
        <v>2012-08</v>
      </c>
      <c r="G285" s="13" t="str">
        <f t="shared" si="19"/>
        <v/>
      </c>
      <c r="H285" s="13" t="str">
        <f t="shared" si="17"/>
        <v/>
      </c>
    </row>
    <row r="286" spans="1:8" x14ac:dyDescent="0.25">
      <c r="A286" s="13">
        <v>18</v>
      </c>
      <c r="B286" s="13" t="s">
        <v>622</v>
      </c>
      <c r="C286" s="16">
        <v>41145</v>
      </c>
      <c r="D286" s="13">
        <v>5800</v>
      </c>
      <c r="E286" s="13">
        <f t="shared" si="20"/>
        <v>0</v>
      </c>
      <c r="F286" s="13" t="str">
        <f t="shared" si="18"/>
        <v>2012-08</v>
      </c>
      <c r="G286" s="13" t="str">
        <f t="shared" si="19"/>
        <v/>
      </c>
      <c r="H286" s="13" t="str">
        <f t="shared" si="17"/>
        <v/>
      </c>
    </row>
    <row r="287" spans="1:8" x14ac:dyDescent="0.25">
      <c r="A287" s="13">
        <v>18</v>
      </c>
      <c r="B287" s="13" t="s">
        <v>622</v>
      </c>
      <c r="C287" s="16">
        <v>41148</v>
      </c>
      <c r="D287" s="13">
        <v>5800</v>
      </c>
      <c r="E287" s="13">
        <f t="shared" si="20"/>
        <v>0</v>
      </c>
      <c r="F287" s="13" t="str">
        <f t="shared" si="18"/>
        <v>2012-08</v>
      </c>
      <c r="G287" s="13" t="str">
        <f t="shared" si="19"/>
        <v/>
      </c>
      <c r="H287" s="13" t="str">
        <f t="shared" si="17"/>
        <v/>
      </c>
    </row>
    <row r="288" spans="1:8" x14ac:dyDescent="0.25">
      <c r="A288" s="13">
        <v>18</v>
      </c>
      <c r="B288" s="13" t="s">
        <v>622</v>
      </c>
      <c r="C288" s="16">
        <v>41150</v>
      </c>
      <c r="D288" s="13">
        <v>5800</v>
      </c>
      <c r="E288" s="13">
        <f t="shared" si="20"/>
        <v>0</v>
      </c>
      <c r="F288" s="13" t="str">
        <f t="shared" si="18"/>
        <v>2012-08</v>
      </c>
      <c r="G288" s="13" t="str">
        <f t="shared" si="19"/>
        <v/>
      </c>
      <c r="H288" s="13" t="str">
        <f t="shared" si="17"/>
        <v/>
      </c>
    </row>
    <row r="289" spans="1:8" x14ac:dyDescent="0.25">
      <c r="A289" s="13">
        <v>18</v>
      </c>
      <c r="B289" s="13" t="s">
        <v>622</v>
      </c>
      <c r="C289" s="16">
        <v>41152</v>
      </c>
      <c r="D289" s="13">
        <v>5800</v>
      </c>
      <c r="E289" s="13">
        <f t="shared" si="20"/>
        <v>0</v>
      </c>
      <c r="F289" s="13" t="str">
        <f t="shared" si="18"/>
        <v>2012-08</v>
      </c>
      <c r="G289" s="13">
        <f t="shared" si="19"/>
        <v>72200</v>
      </c>
      <c r="H289" s="13" t="str">
        <f t="shared" si="17"/>
        <v/>
      </c>
    </row>
    <row r="290" spans="1:8" x14ac:dyDescent="0.25">
      <c r="A290" s="13">
        <v>18</v>
      </c>
      <c r="B290" s="13" t="s">
        <v>622</v>
      </c>
      <c r="C290" s="16">
        <v>41155</v>
      </c>
      <c r="D290" s="13">
        <v>5800</v>
      </c>
      <c r="E290" s="13">
        <f t="shared" si="20"/>
        <v>0</v>
      </c>
      <c r="F290" s="13" t="str">
        <f t="shared" si="18"/>
        <v>2012-09</v>
      </c>
      <c r="G290" s="13" t="str">
        <f t="shared" si="19"/>
        <v/>
      </c>
      <c r="H290" s="13" t="str">
        <f t="shared" si="17"/>
        <v/>
      </c>
    </row>
    <row r="291" spans="1:8" x14ac:dyDescent="0.25">
      <c r="A291" s="13">
        <v>18</v>
      </c>
      <c r="B291" s="13" t="s">
        <v>622</v>
      </c>
      <c r="C291" s="16">
        <v>41157</v>
      </c>
      <c r="D291" s="13">
        <v>5800</v>
      </c>
      <c r="E291" s="13">
        <f t="shared" si="20"/>
        <v>1</v>
      </c>
      <c r="F291" s="13" t="str">
        <f t="shared" si="18"/>
        <v>2012-09</v>
      </c>
      <c r="G291" s="13">
        <f t="shared" si="19"/>
        <v>11600</v>
      </c>
      <c r="H291" s="13" t="str">
        <f t="shared" si="17"/>
        <v/>
      </c>
    </row>
    <row r="292" spans="1:8" x14ac:dyDescent="0.25">
      <c r="A292" s="13">
        <v>18</v>
      </c>
      <c r="B292" s="13" t="s">
        <v>623</v>
      </c>
      <c r="C292" s="16">
        <v>41173</v>
      </c>
      <c r="D292" s="13">
        <v>8</v>
      </c>
      <c r="E292" s="13">
        <f t="shared" si="20"/>
        <v>0</v>
      </c>
      <c r="F292" s="13" t="str">
        <f t="shared" si="18"/>
        <v>2012-09</v>
      </c>
      <c r="G292" s="13" t="str">
        <f t="shared" si="19"/>
        <v/>
      </c>
      <c r="H292" s="13">
        <f t="shared" si="17"/>
        <v>8</v>
      </c>
    </row>
    <row r="293" spans="1:8" x14ac:dyDescent="0.25">
      <c r="A293" s="13">
        <v>18</v>
      </c>
      <c r="B293" s="13" t="s">
        <v>623</v>
      </c>
      <c r="C293" s="16">
        <v>41192</v>
      </c>
      <c r="D293" s="13">
        <v>8</v>
      </c>
      <c r="E293" s="13">
        <f t="shared" si="20"/>
        <v>0</v>
      </c>
      <c r="F293" s="13" t="str">
        <f t="shared" si="18"/>
        <v>2012-10</v>
      </c>
      <c r="G293" s="13" t="str">
        <f t="shared" si="19"/>
        <v/>
      </c>
      <c r="H293" s="13">
        <f t="shared" si="17"/>
        <v>8</v>
      </c>
    </row>
    <row r="294" spans="1:8" x14ac:dyDescent="0.25">
      <c r="A294" s="13">
        <v>18</v>
      </c>
      <c r="B294" s="13" t="s">
        <v>623</v>
      </c>
      <c r="C294" s="16">
        <v>41228</v>
      </c>
      <c r="D294" s="13">
        <v>8</v>
      </c>
      <c r="E294" s="13">
        <f t="shared" si="20"/>
        <v>0</v>
      </c>
      <c r="F294" s="13" t="str">
        <f t="shared" si="18"/>
        <v>2012-11</v>
      </c>
      <c r="G294" s="13" t="str">
        <f t="shared" si="19"/>
        <v/>
      </c>
      <c r="H294" s="13">
        <f t="shared" si="17"/>
        <v>8</v>
      </c>
    </row>
    <row r="295" spans="1:8" x14ac:dyDescent="0.25">
      <c r="A295" s="13">
        <v>19</v>
      </c>
      <c r="B295" s="13" t="s">
        <v>622</v>
      </c>
      <c r="C295" s="16">
        <v>41092</v>
      </c>
      <c r="D295" s="13">
        <v>1700</v>
      </c>
      <c r="E295" s="13">
        <f t="shared" si="20"/>
        <v>0</v>
      </c>
      <c r="F295" s="13" t="str">
        <f t="shared" si="18"/>
        <v>2012-07</v>
      </c>
      <c r="G295" s="13" t="str">
        <f t="shared" si="19"/>
        <v/>
      </c>
      <c r="H295" s="13" t="str">
        <f t="shared" si="17"/>
        <v/>
      </c>
    </row>
    <row r="296" spans="1:8" x14ac:dyDescent="0.25">
      <c r="A296" s="13">
        <v>19</v>
      </c>
      <c r="B296" s="13" t="s">
        <v>622</v>
      </c>
      <c r="C296" s="16">
        <v>41094</v>
      </c>
      <c r="D296" s="13">
        <v>1700</v>
      </c>
      <c r="E296" s="13">
        <f t="shared" si="20"/>
        <v>0</v>
      </c>
      <c r="F296" s="13" t="str">
        <f t="shared" si="18"/>
        <v>2012-07</v>
      </c>
      <c r="G296" s="13" t="str">
        <f t="shared" si="19"/>
        <v/>
      </c>
      <c r="H296" s="13" t="str">
        <f t="shared" si="17"/>
        <v/>
      </c>
    </row>
    <row r="297" spans="1:8" x14ac:dyDescent="0.25">
      <c r="A297" s="13">
        <v>19</v>
      </c>
      <c r="B297" s="13" t="s">
        <v>622</v>
      </c>
      <c r="C297" s="16">
        <v>41096</v>
      </c>
      <c r="D297" s="13">
        <v>1700</v>
      </c>
      <c r="E297" s="13">
        <f t="shared" si="20"/>
        <v>0</v>
      </c>
      <c r="F297" s="13" t="str">
        <f t="shared" si="18"/>
        <v>2012-07</v>
      </c>
      <c r="G297" s="13" t="str">
        <f t="shared" si="19"/>
        <v/>
      </c>
      <c r="H297" s="13" t="str">
        <f t="shared" si="17"/>
        <v/>
      </c>
    </row>
    <row r="298" spans="1:8" x14ac:dyDescent="0.25">
      <c r="A298" s="13">
        <v>19</v>
      </c>
      <c r="B298" s="13" t="s">
        <v>622</v>
      </c>
      <c r="C298" s="16">
        <v>41099</v>
      </c>
      <c r="D298" s="13">
        <v>1700</v>
      </c>
      <c r="E298" s="13">
        <f t="shared" si="20"/>
        <v>0</v>
      </c>
      <c r="F298" s="13" t="str">
        <f t="shared" si="18"/>
        <v>2012-07</v>
      </c>
      <c r="G298" s="13" t="str">
        <f t="shared" si="19"/>
        <v/>
      </c>
      <c r="H298" s="13" t="str">
        <f t="shared" si="17"/>
        <v/>
      </c>
    </row>
    <row r="299" spans="1:8" x14ac:dyDescent="0.25">
      <c r="A299" s="13">
        <v>19</v>
      </c>
      <c r="B299" s="13" t="s">
        <v>622</v>
      </c>
      <c r="C299" s="16">
        <v>41101</v>
      </c>
      <c r="D299" s="13">
        <v>1700</v>
      </c>
      <c r="E299" s="13">
        <f t="shared" si="20"/>
        <v>0</v>
      </c>
      <c r="F299" s="13" t="str">
        <f t="shared" si="18"/>
        <v>2012-07</v>
      </c>
      <c r="G299" s="13" t="str">
        <f t="shared" si="19"/>
        <v/>
      </c>
      <c r="H299" s="13" t="str">
        <f t="shared" si="17"/>
        <v/>
      </c>
    </row>
    <row r="300" spans="1:8" x14ac:dyDescent="0.25">
      <c r="A300" s="13">
        <v>19</v>
      </c>
      <c r="B300" s="13" t="s">
        <v>622</v>
      </c>
      <c r="C300" s="16">
        <v>41103</v>
      </c>
      <c r="D300" s="13">
        <v>1700</v>
      </c>
      <c r="E300" s="13">
        <f t="shared" si="20"/>
        <v>0</v>
      </c>
      <c r="F300" s="13" t="str">
        <f t="shared" si="18"/>
        <v>2012-07</v>
      </c>
      <c r="G300" s="13" t="str">
        <f t="shared" si="19"/>
        <v/>
      </c>
      <c r="H300" s="13" t="str">
        <f t="shared" si="17"/>
        <v/>
      </c>
    </row>
    <row r="301" spans="1:8" x14ac:dyDescent="0.25">
      <c r="A301" s="13">
        <v>19</v>
      </c>
      <c r="B301" s="13" t="s">
        <v>622</v>
      </c>
      <c r="C301" s="16">
        <v>41106</v>
      </c>
      <c r="D301" s="13">
        <v>1700</v>
      </c>
      <c r="E301" s="13">
        <f t="shared" si="20"/>
        <v>0</v>
      </c>
      <c r="F301" s="13" t="str">
        <f t="shared" si="18"/>
        <v>2012-07</v>
      </c>
      <c r="G301" s="13" t="str">
        <f t="shared" si="19"/>
        <v/>
      </c>
      <c r="H301" s="13" t="str">
        <f t="shared" si="17"/>
        <v/>
      </c>
    </row>
    <row r="302" spans="1:8" x14ac:dyDescent="0.25">
      <c r="A302" s="13">
        <v>19</v>
      </c>
      <c r="B302" s="13" t="s">
        <v>622</v>
      </c>
      <c r="C302" s="16">
        <v>41108</v>
      </c>
      <c r="D302" s="13">
        <v>1700</v>
      </c>
      <c r="E302" s="13">
        <f t="shared" si="20"/>
        <v>0</v>
      </c>
      <c r="F302" s="13" t="str">
        <f t="shared" si="18"/>
        <v>2012-07</v>
      </c>
      <c r="G302" s="13" t="str">
        <f t="shared" si="19"/>
        <v/>
      </c>
      <c r="H302" s="13" t="str">
        <f t="shared" si="17"/>
        <v/>
      </c>
    </row>
    <row r="303" spans="1:8" x14ac:dyDescent="0.25">
      <c r="A303" s="13">
        <v>19</v>
      </c>
      <c r="B303" s="13" t="s">
        <v>622</v>
      </c>
      <c r="C303" s="16">
        <v>41110</v>
      </c>
      <c r="D303" s="13">
        <v>1700</v>
      </c>
      <c r="E303" s="13">
        <f t="shared" si="20"/>
        <v>0</v>
      </c>
      <c r="F303" s="13" t="str">
        <f t="shared" si="18"/>
        <v>2012-07</v>
      </c>
      <c r="G303" s="13" t="str">
        <f t="shared" si="19"/>
        <v/>
      </c>
      <c r="H303" s="13" t="str">
        <f t="shared" si="17"/>
        <v/>
      </c>
    </row>
    <row r="304" spans="1:8" x14ac:dyDescent="0.25">
      <c r="A304" s="13">
        <v>19</v>
      </c>
      <c r="B304" s="13" t="s">
        <v>622</v>
      </c>
      <c r="C304" s="16">
        <v>41113</v>
      </c>
      <c r="D304" s="13">
        <v>1700</v>
      </c>
      <c r="E304" s="13">
        <f t="shared" si="20"/>
        <v>0</v>
      </c>
      <c r="F304" s="13" t="str">
        <f t="shared" si="18"/>
        <v>2012-07</v>
      </c>
      <c r="G304" s="13" t="str">
        <f t="shared" si="19"/>
        <v/>
      </c>
      <c r="H304" s="13" t="str">
        <f t="shared" si="17"/>
        <v/>
      </c>
    </row>
    <row r="305" spans="1:8" x14ac:dyDescent="0.25">
      <c r="A305" s="13">
        <v>19</v>
      </c>
      <c r="B305" s="13" t="s">
        <v>622</v>
      </c>
      <c r="C305" s="16">
        <v>41115</v>
      </c>
      <c r="D305" s="13">
        <v>1700</v>
      </c>
      <c r="E305" s="13">
        <f t="shared" si="20"/>
        <v>0</v>
      </c>
      <c r="F305" s="13" t="str">
        <f t="shared" si="18"/>
        <v>2012-07</v>
      </c>
      <c r="G305" s="13" t="str">
        <f t="shared" si="19"/>
        <v/>
      </c>
      <c r="H305" s="13" t="str">
        <f t="shared" si="17"/>
        <v/>
      </c>
    </row>
    <row r="306" spans="1:8" x14ac:dyDescent="0.25">
      <c r="A306" s="13">
        <v>19</v>
      </c>
      <c r="B306" s="13" t="s">
        <v>622</v>
      </c>
      <c r="C306" s="16">
        <v>41117</v>
      </c>
      <c r="D306" s="13">
        <v>1700</v>
      </c>
      <c r="E306" s="13">
        <f t="shared" si="20"/>
        <v>0</v>
      </c>
      <c r="F306" s="13" t="str">
        <f t="shared" si="18"/>
        <v>2012-07</v>
      </c>
      <c r="G306" s="13" t="str">
        <f t="shared" si="19"/>
        <v/>
      </c>
      <c r="H306" s="13" t="str">
        <f t="shared" si="17"/>
        <v/>
      </c>
    </row>
    <row r="307" spans="1:8" x14ac:dyDescent="0.25">
      <c r="A307" s="13">
        <v>19</v>
      </c>
      <c r="B307" s="13" t="s">
        <v>622</v>
      </c>
      <c r="C307" s="16">
        <v>41120</v>
      </c>
      <c r="D307" s="13">
        <v>1700</v>
      </c>
      <c r="E307" s="13">
        <f t="shared" si="20"/>
        <v>0</v>
      </c>
      <c r="F307" s="13" t="str">
        <f t="shared" si="18"/>
        <v>2012-07</v>
      </c>
      <c r="G307" s="13">
        <f t="shared" si="19"/>
        <v>22100</v>
      </c>
      <c r="H307" s="13" t="str">
        <f t="shared" si="17"/>
        <v/>
      </c>
    </row>
    <row r="308" spans="1:8" x14ac:dyDescent="0.25">
      <c r="A308" s="13">
        <v>19</v>
      </c>
      <c r="B308" s="13" t="s">
        <v>622</v>
      </c>
      <c r="C308" s="16">
        <v>41122</v>
      </c>
      <c r="D308" s="13">
        <v>1700</v>
      </c>
      <c r="E308" s="13">
        <f t="shared" si="20"/>
        <v>0</v>
      </c>
      <c r="F308" s="13" t="str">
        <f t="shared" si="18"/>
        <v>2012-08</v>
      </c>
      <c r="G308" s="13" t="str">
        <f t="shared" si="19"/>
        <v/>
      </c>
      <c r="H308" s="13" t="str">
        <f t="shared" si="17"/>
        <v/>
      </c>
    </row>
    <row r="309" spans="1:8" x14ac:dyDescent="0.25">
      <c r="A309" s="13">
        <v>19</v>
      </c>
      <c r="B309" s="13" t="s">
        <v>622</v>
      </c>
      <c r="C309" s="16">
        <v>41124</v>
      </c>
      <c r="D309" s="13">
        <v>1700</v>
      </c>
      <c r="E309" s="13">
        <f t="shared" si="20"/>
        <v>0</v>
      </c>
      <c r="F309" s="13" t="str">
        <f t="shared" si="18"/>
        <v>2012-08</v>
      </c>
      <c r="G309" s="13" t="str">
        <f t="shared" si="19"/>
        <v/>
      </c>
      <c r="H309" s="13" t="str">
        <f t="shared" si="17"/>
        <v/>
      </c>
    </row>
    <row r="310" spans="1:8" x14ac:dyDescent="0.25">
      <c r="A310" s="13">
        <v>19</v>
      </c>
      <c r="B310" s="13" t="s">
        <v>622</v>
      </c>
      <c r="C310" s="16">
        <v>41127</v>
      </c>
      <c r="D310" s="13">
        <v>1700</v>
      </c>
      <c r="E310" s="13">
        <f t="shared" si="20"/>
        <v>0</v>
      </c>
      <c r="F310" s="13" t="str">
        <f t="shared" si="18"/>
        <v>2012-08</v>
      </c>
      <c r="G310" s="13" t="str">
        <f t="shared" si="19"/>
        <v/>
      </c>
      <c r="H310" s="13" t="str">
        <f t="shared" si="17"/>
        <v/>
      </c>
    </row>
    <row r="311" spans="1:8" x14ac:dyDescent="0.25">
      <c r="A311" s="13">
        <v>19</v>
      </c>
      <c r="B311" s="13" t="s">
        <v>622</v>
      </c>
      <c r="C311" s="16">
        <v>41129</v>
      </c>
      <c r="D311" s="13">
        <v>1700</v>
      </c>
      <c r="E311" s="13">
        <f t="shared" si="20"/>
        <v>0</v>
      </c>
      <c r="F311" s="13" t="str">
        <f t="shared" si="18"/>
        <v>2012-08</v>
      </c>
      <c r="G311" s="13" t="str">
        <f t="shared" si="19"/>
        <v/>
      </c>
      <c r="H311" s="13" t="str">
        <f t="shared" si="17"/>
        <v/>
      </c>
    </row>
    <row r="312" spans="1:8" x14ac:dyDescent="0.25">
      <c r="A312" s="13">
        <v>19</v>
      </c>
      <c r="B312" s="13" t="s">
        <v>622</v>
      </c>
      <c r="C312" s="16">
        <v>41131</v>
      </c>
      <c r="D312" s="13">
        <v>1700</v>
      </c>
      <c r="E312" s="13">
        <f t="shared" si="20"/>
        <v>0</v>
      </c>
      <c r="F312" s="13" t="str">
        <f t="shared" si="18"/>
        <v>2012-08</v>
      </c>
      <c r="G312" s="13" t="str">
        <f t="shared" si="19"/>
        <v/>
      </c>
      <c r="H312" s="13" t="str">
        <f t="shared" si="17"/>
        <v/>
      </c>
    </row>
    <row r="313" spans="1:8" x14ac:dyDescent="0.25">
      <c r="A313" s="13">
        <v>19</v>
      </c>
      <c r="B313" s="13" t="s">
        <v>622</v>
      </c>
      <c r="C313" s="16">
        <v>41134</v>
      </c>
      <c r="D313" s="13">
        <v>1700</v>
      </c>
      <c r="E313" s="13">
        <f t="shared" si="20"/>
        <v>0</v>
      </c>
      <c r="F313" s="13" t="str">
        <f t="shared" si="18"/>
        <v>2012-08</v>
      </c>
      <c r="G313" s="13" t="str">
        <f t="shared" si="19"/>
        <v/>
      </c>
      <c r="H313" s="13" t="str">
        <f t="shared" si="17"/>
        <v/>
      </c>
    </row>
    <row r="314" spans="1:8" x14ac:dyDescent="0.25">
      <c r="A314" s="13">
        <v>19</v>
      </c>
      <c r="B314" s="13" t="s">
        <v>622</v>
      </c>
      <c r="C314" s="16">
        <v>41136</v>
      </c>
      <c r="D314" s="13">
        <v>1700</v>
      </c>
      <c r="E314" s="13">
        <f t="shared" si="20"/>
        <v>0</v>
      </c>
      <c r="F314" s="13" t="str">
        <f t="shared" si="18"/>
        <v>2012-08</v>
      </c>
      <c r="G314" s="13" t="str">
        <f t="shared" si="19"/>
        <v/>
      </c>
      <c r="H314" s="13" t="str">
        <f t="shared" si="17"/>
        <v/>
      </c>
    </row>
    <row r="315" spans="1:8" x14ac:dyDescent="0.25">
      <c r="A315" s="13">
        <v>19</v>
      </c>
      <c r="B315" s="13" t="s">
        <v>622</v>
      </c>
      <c r="C315" s="16">
        <v>41138</v>
      </c>
      <c r="D315" s="13">
        <v>1700</v>
      </c>
      <c r="E315" s="13">
        <f t="shared" si="20"/>
        <v>0</v>
      </c>
      <c r="F315" s="13" t="str">
        <f t="shared" si="18"/>
        <v>2012-08</v>
      </c>
      <c r="G315" s="13" t="str">
        <f t="shared" si="19"/>
        <v/>
      </c>
      <c r="H315" s="13" t="str">
        <f t="shared" si="17"/>
        <v/>
      </c>
    </row>
    <row r="316" spans="1:8" x14ac:dyDescent="0.25">
      <c r="A316" s="13">
        <v>19</v>
      </c>
      <c r="B316" s="13" t="s">
        <v>622</v>
      </c>
      <c r="C316" s="16">
        <v>41141</v>
      </c>
      <c r="D316" s="13">
        <v>1700</v>
      </c>
      <c r="E316" s="13">
        <f t="shared" si="20"/>
        <v>0</v>
      </c>
      <c r="F316" s="13" t="str">
        <f t="shared" si="18"/>
        <v>2012-08</v>
      </c>
      <c r="G316" s="13" t="str">
        <f t="shared" si="19"/>
        <v/>
      </c>
      <c r="H316" s="13" t="str">
        <f t="shared" si="17"/>
        <v/>
      </c>
    </row>
    <row r="317" spans="1:8" x14ac:dyDescent="0.25">
      <c r="A317" s="13">
        <v>19</v>
      </c>
      <c r="B317" s="13" t="s">
        <v>622</v>
      </c>
      <c r="C317" s="16">
        <v>41143</v>
      </c>
      <c r="D317" s="13">
        <v>1700</v>
      </c>
      <c r="E317" s="13">
        <f t="shared" si="20"/>
        <v>0</v>
      </c>
      <c r="F317" s="13" t="str">
        <f t="shared" si="18"/>
        <v>2012-08</v>
      </c>
      <c r="G317" s="13" t="str">
        <f t="shared" si="19"/>
        <v/>
      </c>
      <c r="H317" s="13" t="str">
        <f t="shared" si="17"/>
        <v/>
      </c>
    </row>
    <row r="318" spans="1:8" x14ac:dyDescent="0.25">
      <c r="A318" s="13">
        <v>19</v>
      </c>
      <c r="B318" s="13" t="s">
        <v>622</v>
      </c>
      <c r="C318" s="16">
        <v>41145</v>
      </c>
      <c r="D318" s="13">
        <v>1700</v>
      </c>
      <c r="E318" s="13">
        <f t="shared" si="20"/>
        <v>0</v>
      </c>
      <c r="F318" s="13" t="str">
        <f t="shared" si="18"/>
        <v>2012-08</v>
      </c>
      <c r="G318" s="13" t="str">
        <f t="shared" si="19"/>
        <v/>
      </c>
      <c r="H318" s="13" t="str">
        <f t="shared" si="17"/>
        <v/>
      </c>
    </row>
    <row r="319" spans="1:8" x14ac:dyDescent="0.25">
      <c r="A319" s="13">
        <v>19</v>
      </c>
      <c r="B319" s="13" t="s">
        <v>622</v>
      </c>
      <c r="C319" s="16">
        <v>41148</v>
      </c>
      <c r="D319" s="13">
        <v>1700</v>
      </c>
      <c r="E319" s="13">
        <f t="shared" si="20"/>
        <v>0</v>
      </c>
      <c r="F319" s="13" t="str">
        <f t="shared" si="18"/>
        <v>2012-08</v>
      </c>
      <c r="G319" s="13" t="str">
        <f t="shared" si="19"/>
        <v/>
      </c>
      <c r="H319" s="13" t="str">
        <f t="shared" si="17"/>
        <v/>
      </c>
    </row>
    <row r="320" spans="1:8" x14ac:dyDescent="0.25">
      <c r="A320" s="13">
        <v>19</v>
      </c>
      <c r="B320" s="13" t="s">
        <v>622</v>
      </c>
      <c r="C320" s="16">
        <v>41150</v>
      </c>
      <c r="D320" s="13">
        <v>1700</v>
      </c>
      <c r="E320" s="13">
        <f t="shared" si="20"/>
        <v>0</v>
      </c>
      <c r="F320" s="13" t="str">
        <f t="shared" si="18"/>
        <v>2012-08</v>
      </c>
      <c r="G320" s="13" t="str">
        <f t="shared" si="19"/>
        <v/>
      </c>
      <c r="H320" s="13" t="str">
        <f t="shared" si="17"/>
        <v/>
      </c>
    </row>
    <row r="321" spans="1:8" x14ac:dyDescent="0.25">
      <c r="A321" s="13">
        <v>19</v>
      </c>
      <c r="B321" s="13" t="s">
        <v>622</v>
      </c>
      <c r="C321" s="16">
        <v>41152</v>
      </c>
      <c r="D321" s="13">
        <v>1700</v>
      </c>
      <c r="E321" s="13">
        <f t="shared" si="20"/>
        <v>0</v>
      </c>
      <c r="F321" s="13" t="str">
        <f t="shared" si="18"/>
        <v>2012-08</v>
      </c>
      <c r="G321" s="13">
        <f t="shared" si="19"/>
        <v>23800</v>
      </c>
      <c r="H321" s="13" t="str">
        <f t="shared" si="17"/>
        <v/>
      </c>
    </row>
    <row r="322" spans="1:8" x14ac:dyDescent="0.25">
      <c r="A322" s="13">
        <v>19</v>
      </c>
      <c r="B322" s="13" t="s">
        <v>622</v>
      </c>
      <c r="C322" s="16">
        <v>41155</v>
      </c>
      <c r="D322" s="13">
        <v>1700</v>
      </c>
      <c r="E322" s="13">
        <f t="shared" si="20"/>
        <v>0</v>
      </c>
      <c r="F322" s="13" t="str">
        <f t="shared" si="18"/>
        <v>2012-09</v>
      </c>
      <c r="G322" s="13" t="str">
        <f t="shared" si="19"/>
        <v/>
      </c>
      <c r="H322" s="13" t="str">
        <f t="shared" ref="H322:H385" si="21">IF(AND(B322="Med B", F322&gt;=VLOOKUP(A322, A:F, 6, FALSE)), D322, "")</f>
        <v/>
      </c>
    </row>
    <row r="323" spans="1:8" x14ac:dyDescent="0.25">
      <c r="A323" s="13">
        <v>19</v>
      </c>
      <c r="B323" s="13" t="s">
        <v>622</v>
      </c>
      <c r="C323" s="16">
        <v>41157</v>
      </c>
      <c r="D323" s="13">
        <v>1700</v>
      </c>
      <c r="E323" s="13">
        <f t="shared" si="20"/>
        <v>1</v>
      </c>
      <c r="F323" s="13" t="str">
        <f t="shared" ref="F323:F386" si="22">TEXT(C323, "yyyy-mm")</f>
        <v>2012-09</v>
      </c>
      <c r="G323" s="13">
        <f t="shared" ref="G323:G386" si="23">IF(AND(
    B323="Med A",
    C323=_xlfn.MAXIFS(C:C, A:A, A323, B:B, "Med A", F:F, F323),
    SUMIFS(E:E, A:A, A323) &gt; 0
  ),
  SUMIFS(D:D, A:A, A323, B:B, "Med A", F:F, F323, C:C, "&gt;=" &amp; EOMONTH(C323, -1) + 1, C:C, "&lt;=" &amp; C323),
  "")</f>
        <v>3400</v>
      </c>
      <c r="H323" s="13" t="str">
        <f t="shared" si="21"/>
        <v/>
      </c>
    </row>
    <row r="324" spans="1:8" x14ac:dyDescent="0.25">
      <c r="A324" s="13">
        <v>19</v>
      </c>
      <c r="B324" s="13" t="s">
        <v>623</v>
      </c>
      <c r="C324" s="16">
        <v>41164</v>
      </c>
      <c r="D324" s="13">
        <v>4</v>
      </c>
      <c r="E324" s="13">
        <f t="shared" ref="E324:E387" si="24">IF(AND(B324="Med A", B325="Med B", A324=A325), 1, IF(AND(B324="Med B", B325="Med A", A324=A325), 1, 0))</f>
        <v>0</v>
      </c>
      <c r="F324" s="13" t="str">
        <f t="shared" si="22"/>
        <v>2012-09</v>
      </c>
      <c r="G324" s="13" t="str">
        <f t="shared" si="23"/>
        <v/>
      </c>
      <c r="H324" s="13">
        <f t="shared" si="21"/>
        <v>4</v>
      </c>
    </row>
    <row r="325" spans="1:8" x14ac:dyDescent="0.25">
      <c r="A325" s="13">
        <v>19</v>
      </c>
      <c r="B325" s="13" t="s">
        <v>623</v>
      </c>
      <c r="C325" s="16">
        <v>41192</v>
      </c>
      <c r="D325" s="13">
        <v>3</v>
      </c>
      <c r="E325" s="13">
        <f t="shared" si="24"/>
        <v>0</v>
      </c>
      <c r="F325" s="13" t="str">
        <f t="shared" si="22"/>
        <v>2012-10</v>
      </c>
      <c r="G325" s="13" t="str">
        <f t="shared" si="23"/>
        <v/>
      </c>
      <c r="H325" s="13">
        <f t="shared" si="21"/>
        <v>3</v>
      </c>
    </row>
    <row r="326" spans="1:8" x14ac:dyDescent="0.25">
      <c r="A326" s="13">
        <v>19</v>
      </c>
      <c r="B326" s="13" t="s">
        <v>623</v>
      </c>
      <c r="C326" s="16">
        <v>41227</v>
      </c>
      <c r="D326" s="13">
        <v>5</v>
      </c>
      <c r="E326" s="13">
        <f t="shared" si="24"/>
        <v>0</v>
      </c>
      <c r="F326" s="13" t="str">
        <f t="shared" si="22"/>
        <v>2012-11</v>
      </c>
      <c r="G326" s="13" t="str">
        <f t="shared" si="23"/>
        <v/>
      </c>
      <c r="H326" s="13">
        <f t="shared" si="21"/>
        <v>5</v>
      </c>
    </row>
    <row r="327" spans="1:8" x14ac:dyDescent="0.25">
      <c r="A327" s="13">
        <v>20</v>
      </c>
      <c r="B327" s="13" t="s">
        <v>622</v>
      </c>
      <c r="C327" s="16">
        <v>41092</v>
      </c>
      <c r="D327" s="13">
        <v>3400</v>
      </c>
      <c r="E327" s="13">
        <f t="shared" si="24"/>
        <v>0</v>
      </c>
      <c r="F327" s="13" t="str">
        <f t="shared" si="22"/>
        <v>2012-07</v>
      </c>
      <c r="G327" s="13" t="str">
        <f t="shared" si="23"/>
        <v/>
      </c>
      <c r="H327" s="13" t="str">
        <f t="shared" si="21"/>
        <v/>
      </c>
    </row>
    <row r="328" spans="1:8" x14ac:dyDescent="0.25">
      <c r="A328" s="13">
        <v>20</v>
      </c>
      <c r="B328" s="13" t="s">
        <v>622</v>
      </c>
      <c r="C328" s="16">
        <v>41094</v>
      </c>
      <c r="D328" s="13">
        <v>3400</v>
      </c>
      <c r="E328" s="13">
        <f t="shared" si="24"/>
        <v>0</v>
      </c>
      <c r="F328" s="13" t="str">
        <f t="shared" si="22"/>
        <v>2012-07</v>
      </c>
      <c r="G328" s="13" t="str">
        <f t="shared" si="23"/>
        <v/>
      </c>
      <c r="H328" s="13" t="str">
        <f t="shared" si="21"/>
        <v/>
      </c>
    </row>
    <row r="329" spans="1:8" x14ac:dyDescent="0.25">
      <c r="A329" s="13">
        <v>20</v>
      </c>
      <c r="B329" s="13" t="s">
        <v>622</v>
      </c>
      <c r="C329" s="16">
        <v>41096</v>
      </c>
      <c r="D329" s="13">
        <v>3400</v>
      </c>
      <c r="E329" s="13">
        <f t="shared" si="24"/>
        <v>0</v>
      </c>
      <c r="F329" s="13" t="str">
        <f t="shared" si="22"/>
        <v>2012-07</v>
      </c>
      <c r="G329" s="13" t="str">
        <f t="shared" si="23"/>
        <v/>
      </c>
      <c r="H329" s="13" t="str">
        <f t="shared" si="21"/>
        <v/>
      </c>
    </row>
    <row r="330" spans="1:8" x14ac:dyDescent="0.25">
      <c r="A330" s="13">
        <v>20</v>
      </c>
      <c r="B330" s="13" t="s">
        <v>622</v>
      </c>
      <c r="C330" s="16">
        <v>41099</v>
      </c>
      <c r="D330" s="13">
        <v>3400</v>
      </c>
      <c r="E330" s="13">
        <f t="shared" si="24"/>
        <v>0</v>
      </c>
      <c r="F330" s="13" t="str">
        <f t="shared" si="22"/>
        <v>2012-07</v>
      </c>
      <c r="G330" s="13" t="str">
        <f t="shared" si="23"/>
        <v/>
      </c>
      <c r="H330" s="13" t="str">
        <f t="shared" si="21"/>
        <v/>
      </c>
    </row>
    <row r="331" spans="1:8" x14ac:dyDescent="0.25">
      <c r="A331" s="13">
        <v>20</v>
      </c>
      <c r="B331" s="13" t="s">
        <v>622</v>
      </c>
      <c r="C331" s="16">
        <v>41101</v>
      </c>
      <c r="D331" s="13">
        <v>3400</v>
      </c>
      <c r="E331" s="13">
        <f t="shared" si="24"/>
        <v>0</v>
      </c>
      <c r="F331" s="13" t="str">
        <f t="shared" si="22"/>
        <v>2012-07</v>
      </c>
      <c r="G331" s="13" t="str">
        <f t="shared" si="23"/>
        <v/>
      </c>
      <c r="H331" s="13" t="str">
        <f t="shared" si="21"/>
        <v/>
      </c>
    </row>
    <row r="332" spans="1:8" x14ac:dyDescent="0.25">
      <c r="A332" s="13">
        <v>20</v>
      </c>
      <c r="B332" s="13" t="s">
        <v>622</v>
      </c>
      <c r="C332" s="16">
        <v>41103</v>
      </c>
      <c r="D332" s="13">
        <v>3400</v>
      </c>
      <c r="E332" s="13">
        <f t="shared" si="24"/>
        <v>0</v>
      </c>
      <c r="F332" s="13" t="str">
        <f t="shared" si="22"/>
        <v>2012-07</v>
      </c>
      <c r="G332" s="13" t="str">
        <f t="shared" si="23"/>
        <v/>
      </c>
      <c r="H332" s="13" t="str">
        <f t="shared" si="21"/>
        <v/>
      </c>
    </row>
    <row r="333" spans="1:8" x14ac:dyDescent="0.25">
      <c r="A333" s="13">
        <v>20</v>
      </c>
      <c r="B333" s="13" t="s">
        <v>622</v>
      </c>
      <c r="C333" s="16">
        <v>41106</v>
      </c>
      <c r="D333" s="13">
        <v>3400</v>
      </c>
      <c r="E333" s="13">
        <f t="shared" si="24"/>
        <v>0</v>
      </c>
      <c r="F333" s="13" t="str">
        <f t="shared" si="22"/>
        <v>2012-07</v>
      </c>
      <c r="G333" s="13" t="str">
        <f t="shared" si="23"/>
        <v/>
      </c>
      <c r="H333" s="13" t="str">
        <f t="shared" si="21"/>
        <v/>
      </c>
    </row>
    <row r="334" spans="1:8" x14ac:dyDescent="0.25">
      <c r="A334" s="13">
        <v>20</v>
      </c>
      <c r="B334" s="13" t="s">
        <v>622</v>
      </c>
      <c r="C334" s="16">
        <v>41108</v>
      </c>
      <c r="D334" s="13">
        <v>3400</v>
      </c>
      <c r="E334" s="13">
        <f t="shared" si="24"/>
        <v>0</v>
      </c>
      <c r="F334" s="13" t="str">
        <f t="shared" si="22"/>
        <v>2012-07</v>
      </c>
      <c r="G334" s="13" t="str">
        <f t="shared" si="23"/>
        <v/>
      </c>
      <c r="H334" s="13" t="str">
        <f t="shared" si="21"/>
        <v/>
      </c>
    </row>
    <row r="335" spans="1:8" x14ac:dyDescent="0.25">
      <c r="A335" s="13">
        <v>20</v>
      </c>
      <c r="B335" s="13" t="s">
        <v>622</v>
      </c>
      <c r="C335" s="16">
        <v>41110</v>
      </c>
      <c r="D335" s="13">
        <v>4100</v>
      </c>
      <c r="E335" s="13">
        <f t="shared" si="24"/>
        <v>0</v>
      </c>
      <c r="F335" s="13" t="str">
        <f t="shared" si="22"/>
        <v>2012-07</v>
      </c>
      <c r="G335" s="13" t="str">
        <f t="shared" si="23"/>
        <v/>
      </c>
      <c r="H335" s="13" t="str">
        <f t="shared" si="21"/>
        <v/>
      </c>
    </row>
    <row r="336" spans="1:8" x14ac:dyDescent="0.25">
      <c r="A336" s="13">
        <v>20</v>
      </c>
      <c r="B336" s="13" t="s">
        <v>622</v>
      </c>
      <c r="C336" s="16">
        <v>41113</v>
      </c>
      <c r="D336" s="13">
        <v>4100</v>
      </c>
      <c r="E336" s="13">
        <f t="shared" si="24"/>
        <v>0</v>
      </c>
      <c r="F336" s="13" t="str">
        <f t="shared" si="22"/>
        <v>2012-07</v>
      </c>
      <c r="G336" s="13" t="str">
        <f t="shared" si="23"/>
        <v/>
      </c>
      <c r="H336" s="13" t="str">
        <f t="shared" si="21"/>
        <v/>
      </c>
    </row>
    <row r="337" spans="1:8" x14ac:dyDescent="0.25">
      <c r="A337" s="13">
        <v>20</v>
      </c>
      <c r="B337" s="13" t="s">
        <v>622</v>
      </c>
      <c r="C337" s="16">
        <v>41115</v>
      </c>
      <c r="D337" s="13">
        <v>4100</v>
      </c>
      <c r="E337" s="13">
        <f t="shared" si="24"/>
        <v>0</v>
      </c>
      <c r="F337" s="13" t="str">
        <f t="shared" si="22"/>
        <v>2012-07</v>
      </c>
      <c r="G337" s="13" t="str">
        <f t="shared" si="23"/>
        <v/>
      </c>
      <c r="H337" s="13" t="str">
        <f t="shared" si="21"/>
        <v/>
      </c>
    </row>
    <row r="338" spans="1:8" x14ac:dyDescent="0.25">
      <c r="A338" s="13">
        <v>20</v>
      </c>
      <c r="B338" s="13" t="s">
        <v>622</v>
      </c>
      <c r="C338" s="16">
        <v>41117</v>
      </c>
      <c r="D338" s="13">
        <v>4100</v>
      </c>
      <c r="E338" s="13">
        <f t="shared" si="24"/>
        <v>0</v>
      </c>
      <c r="F338" s="13" t="str">
        <f t="shared" si="22"/>
        <v>2012-07</v>
      </c>
      <c r="G338" s="13" t="str">
        <f t="shared" si="23"/>
        <v/>
      </c>
      <c r="H338" s="13" t="str">
        <f t="shared" si="21"/>
        <v/>
      </c>
    </row>
    <row r="339" spans="1:8" x14ac:dyDescent="0.25">
      <c r="A339" s="13">
        <v>20</v>
      </c>
      <c r="B339" s="13" t="s">
        <v>622</v>
      </c>
      <c r="C339" s="16">
        <v>41120</v>
      </c>
      <c r="D339" s="13">
        <v>4100</v>
      </c>
      <c r="E339" s="13">
        <f t="shared" si="24"/>
        <v>0</v>
      </c>
      <c r="F339" s="13" t="str">
        <f t="shared" si="22"/>
        <v>2012-07</v>
      </c>
      <c r="G339" s="13">
        <f t="shared" si="23"/>
        <v>47700</v>
      </c>
      <c r="H339" s="13" t="str">
        <f t="shared" si="21"/>
        <v/>
      </c>
    </row>
    <row r="340" spans="1:8" x14ac:dyDescent="0.25">
      <c r="A340" s="13">
        <v>20</v>
      </c>
      <c r="B340" s="13" t="s">
        <v>622</v>
      </c>
      <c r="C340" s="16">
        <v>41122</v>
      </c>
      <c r="D340" s="13">
        <v>4100</v>
      </c>
      <c r="E340" s="13">
        <f t="shared" si="24"/>
        <v>0</v>
      </c>
      <c r="F340" s="13" t="str">
        <f t="shared" si="22"/>
        <v>2012-08</v>
      </c>
      <c r="G340" s="13" t="str">
        <f t="shared" si="23"/>
        <v/>
      </c>
      <c r="H340" s="13" t="str">
        <f t="shared" si="21"/>
        <v/>
      </c>
    </row>
    <row r="341" spans="1:8" x14ac:dyDescent="0.25">
      <c r="A341" s="13">
        <v>20</v>
      </c>
      <c r="B341" s="13" t="s">
        <v>622</v>
      </c>
      <c r="C341" s="16">
        <v>41124</v>
      </c>
      <c r="D341" s="13">
        <v>4600</v>
      </c>
      <c r="E341" s="13">
        <f t="shared" si="24"/>
        <v>0</v>
      </c>
      <c r="F341" s="13" t="str">
        <f t="shared" si="22"/>
        <v>2012-08</v>
      </c>
      <c r="G341" s="13" t="str">
        <f t="shared" si="23"/>
        <v/>
      </c>
      <c r="H341" s="13" t="str">
        <f t="shared" si="21"/>
        <v/>
      </c>
    </row>
    <row r="342" spans="1:8" x14ac:dyDescent="0.25">
      <c r="A342" s="13">
        <v>20</v>
      </c>
      <c r="B342" s="13" t="s">
        <v>622</v>
      </c>
      <c r="C342" s="16">
        <v>41127</v>
      </c>
      <c r="D342" s="13">
        <v>4600</v>
      </c>
      <c r="E342" s="13">
        <f t="shared" si="24"/>
        <v>0</v>
      </c>
      <c r="F342" s="13" t="str">
        <f t="shared" si="22"/>
        <v>2012-08</v>
      </c>
      <c r="G342" s="13" t="str">
        <f t="shared" si="23"/>
        <v/>
      </c>
      <c r="H342" s="13" t="str">
        <f t="shared" si="21"/>
        <v/>
      </c>
    </row>
    <row r="343" spans="1:8" x14ac:dyDescent="0.25">
      <c r="A343" s="13">
        <v>20</v>
      </c>
      <c r="B343" s="13" t="s">
        <v>622</v>
      </c>
      <c r="C343" s="16">
        <v>41129</v>
      </c>
      <c r="D343" s="13">
        <v>4600</v>
      </c>
      <c r="E343" s="13">
        <f t="shared" si="24"/>
        <v>0</v>
      </c>
      <c r="F343" s="13" t="str">
        <f t="shared" si="22"/>
        <v>2012-08</v>
      </c>
      <c r="G343" s="13" t="str">
        <f t="shared" si="23"/>
        <v/>
      </c>
      <c r="H343" s="13" t="str">
        <f t="shared" si="21"/>
        <v/>
      </c>
    </row>
    <row r="344" spans="1:8" x14ac:dyDescent="0.25">
      <c r="A344" s="13">
        <v>20</v>
      </c>
      <c r="B344" s="13" t="s">
        <v>622</v>
      </c>
      <c r="C344" s="16">
        <v>41131</v>
      </c>
      <c r="D344" s="13">
        <v>4600</v>
      </c>
      <c r="E344" s="13">
        <f t="shared" si="24"/>
        <v>0</v>
      </c>
      <c r="F344" s="13" t="str">
        <f t="shared" si="22"/>
        <v>2012-08</v>
      </c>
      <c r="G344" s="13" t="str">
        <f t="shared" si="23"/>
        <v/>
      </c>
      <c r="H344" s="13" t="str">
        <f t="shared" si="21"/>
        <v/>
      </c>
    </row>
    <row r="345" spans="1:8" x14ac:dyDescent="0.25">
      <c r="A345" s="13">
        <v>20</v>
      </c>
      <c r="B345" s="13" t="s">
        <v>622</v>
      </c>
      <c r="C345" s="16">
        <v>41134</v>
      </c>
      <c r="D345" s="13">
        <v>4600</v>
      </c>
      <c r="E345" s="13">
        <f t="shared" si="24"/>
        <v>0</v>
      </c>
      <c r="F345" s="13" t="str">
        <f t="shared" si="22"/>
        <v>2012-08</v>
      </c>
      <c r="G345" s="13" t="str">
        <f t="shared" si="23"/>
        <v/>
      </c>
      <c r="H345" s="13" t="str">
        <f t="shared" si="21"/>
        <v/>
      </c>
    </row>
    <row r="346" spans="1:8" x14ac:dyDescent="0.25">
      <c r="A346" s="13">
        <v>20</v>
      </c>
      <c r="B346" s="13" t="s">
        <v>622</v>
      </c>
      <c r="C346" s="16">
        <v>41136</v>
      </c>
      <c r="D346" s="13">
        <v>4600</v>
      </c>
      <c r="E346" s="13">
        <f t="shared" si="24"/>
        <v>0</v>
      </c>
      <c r="F346" s="13" t="str">
        <f t="shared" si="22"/>
        <v>2012-08</v>
      </c>
      <c r="G346" s="13" t="str">
        <f t="shared" si="23"/>
        <v/>
      </c>
      <c r="H346" s="13" t="str">
        <f t="shared" si="21"/>
        <v/>
      </c>
    </row>
    <row r="347" spans="1:8" x14ac:dyDescent="0.25">
      <c r="A347" s="13">
        <v>20</v>
      </c>
      <c r="B347" s="13" t="s">
        <v>622</v>
      </c>
      <c r="C347" s="16">
        <v>41138</v>
      </c>
      <c r="D347" s="13">
        <v>4600</v>
      </c>
      <c r="E347" s="13">
        <f t="shared" si="24"/>
        <v>0</v>
      </c>
      <c r="F347" s="13" t="str">
        <f t="shared" si="22"/>
        <v>2012-08</v>
      </c>
      <c r="G347" s="13" t="str">
        <f t="shared" si="23"/>
        <v/>
      </c>
      <c r="H347" s="13" t="str">
        <f t="shared" si="21"/>
        <v/>
      </c>
    </row>
    <row r="348" spans="1:8" x14ac:dyDescent="0.25">
      <c r="A348" s="13">
        <v>20</v>
      </c>
      <c r="B348" s="13" t="s">
        <v>622</v>
      </c>
      <c r="C348" s="16">
        <v>41141</v>
      </c>
      <c r="D348" s="13">
        <v>5600</v>
      </c>
      <c r="E348" s="13">
        <f t="shared" si="24"/>
        <v>0</v>
      </c>
      <c r="F348" s="13" t="str">
        <f t="shared" si="22"/>
        <v>2012-08</v>
      </c>
      <c r="G348" s="13" t="str">
        <f t="shared" si="23"/>
        <v/>
      </c>
      <c r="H348" s="13" t="str">
        <f t="shared" si="21"/>
        <v/>
      </c>
    </row>
    <row r="349" spans="1:8" x14ac:dyDescent="0.25">
      <c r="A349" s="13">
        <v>20</v>
      </c>
      <c r="B349" s="13" t="s">
        <v>622</v>
      </c>
      <c r="C349" s="16">
        <v>41143</v>
      </c>
      <c r="D349" s="13">
        <v>5600</v>
      </c>
      <c r="E349" s="13">
        <f t="shared" si="24"/>
        <v>0</v>
      </c>
      <c r="F349" s="13" t="str">
        <f t="shared" si="22"/>
        <v>2012-08</v>
      </c>
      <c r="G349" s="13" t="str">
        <f t="shared" si="23"/>
        <v/>
      </c>
      <c r="H349" s="13" t="str">
        <f t="shared" si="21"/>
        <v/>
      </c>
    </row>
    <row r="350" spans="1:8" x14ac:dyDescent="0.25">
      <c r="A350" s="13">
        <v>20</v>
      </c>
      <c r="B350" s="13" t="s">
        <v>622</v>
      </c>
      <c r="C350" s="16">
        <v>41145</v>
      </c>
      <c r="D350" s="13">
        <v>5600</v>
      </c>
      <c r="E350" s="13">
        <f t="shared" si="24"/>
        <v>0</v>
      </c>
      <c r="F350" s="13" t="str">
        <f t="shared" si="22"/>
        <v>2012-08</v>
      </c>
      <c r="G350" s="13" t="str">
        <f t="shared" si="23"/>
        <v/>
      </c>
      <c r="H350" s="13" t="str">
        <f t="shared" si="21"/>
        <v/>
      </c>
    </row>
    <row r="351" spans="1:8" x14ac:dyDescent="0.25">
      <c r="A351" s="13">
        <v>20</v>
      </c>
      <c r="B351" s="13" t="s">
        <v>622</v>
      </c>
      <c r="C351" s="16">
        <v>41148</v>
      </c>
      <c r="D351" s="13">
        <v>5600</v>
      </c>
      <c r="E351" s="13">
        <f t="shared" si="24"/>
        <v>0</v>
      </c>
      <c r="F351" s="13" t="str">
        <f t="shared" si="22"/>
        <v>2012-08</v>
      </c>
      <c r="G351" s="13" t="str">
        <f t="shared" si="23"/>
        <v/>
      </c>
      <c r="H351" s="13" t="str">
        <f t="shared" si="21"/>
        <v/>
      </c>
    </row>
    <row r="352" spans="1:8" x14ac:dyDescent="0.25">
      <c r="A352" s="13">
        <v>20</v>
      </c>
      <c r="B352" s="13" t="s">
        <v>622</v>
      </c>
      <c r="C352" s="16">
        <v>41150</v>
      </c>
      <c r="D352" s="13">
        <v>5600</v>
      </c>
      <c r="E352" s="13">
        <f t="shared" si="24"/>
        <v>0</v>
      </c>
      <c r="F352" s="13" t="str">
        <f t="shared" si="22"/>
        <v>2012-08</v>
      </c>
      <c r="G352" s="13" t="str">
        <f t="shared" si="23"/>
        <v/>
      </c>
      <c r="H352" s="13" t="str">
        <f t="shared" si="21"/>
        <v/>
      </c>
    </row>
    <row r="353" spans="1:8" x14ac:dyDescent="0.25">
      <c r="A353" s="13">
        <v>20</v>
      </c>
      <c r="B353" s="13" t="s">
        <v>622</v>
      </c>
      <c r="C353" s="16">
        <v>41152</v>
      </c>
      <c r="D353" s="13">
        <v>5600</v>
      </c>
      <c r="E353" s="13">
        <f t="shared" si="24"/>
        <v>0</v>
      </c>
      <c r="F353" s="13" t="str">
        <f t="shared" si="22"/>
        <v>2012-08</v>
      </c>
      <c r="G353" s="13">
        <f t="shared" si="23"/>
        <v>69900</v>
      </c>
      <c r="H353" s="13" t="str">
        <f t="shared" si="21"/>
        <v/>
      </c>
    </row>
    <row r="354" spans="1:8" x14ac:dyDescent="0.25">
      <c r="A354" s="13">
        <v>20</v>
      </c>
      <c r="B354" s="13" t="s">
        <v>622</v>
      </c>
      <c r="C354" s="16">
        <v>41155</v>
      </c>
      <c r="D354" s="13">
        <v>5600</v>
      </c>
      <c r="E354" s="13">
        <f t="shared" si="24"/>
        <v>0</v>
      </c>
      <c r="F354" s="13" t="str">
        <f t="shared" si="22"/>
        <v>2012-09</v>
      </c>
      <c r="G354" s="13" t="str">
        <f t="shared" si="23"/>
        <v/>
      </c>
      <c r="H354" s="13" t="str">
        <f t="shared" si="21"/>
        <v/>
      </c>
    </row>
    <row r="355" spans="1:8" x14ac:dyDescent="0.25">
      <c r="A355" s="13">
        <v>20</v>
      </c>
      <c r="B355" s="13" t="s">
        <v>622</v>
      </c>
      <c r="C355" s="16">
        <v>41157</v>
      </c>
      <c r="D355" s="13">
        <v>5600</v>
      </c>
      <c r="E355" s="13">
        <f t="shared" si="24"/>
        <v>1</v>
      </c>
      <c r="F355" s="13" t="str">
        <f t="shared" si="22"/>
        <v>2012-09</v>
      </c>
      <c r="G355" s="13">
        <f t="shared" si="23"/>
        <v>11200</v>
      </c>
      <c r="H355" s="13" t="str">
        <f t="shared" si="21"/>
        <v/>
      </c>
    </row>
    <row r="356" spans="1:8" x14ac:dyDescent="0.25">
      <c r="A356" s="13">
        <v>20</v>
      </c>
      <c r="B356" s="13" t="s">
        <v>623</v>
      </c>
      <c r="C356" s="16">
        <v>41164</v>
      </c>
      <c r="D356" s="13">
        <v>8</v>
      </c>
      <c r="E356" s="13">
        <f t="shared" si="24"/>
        <v>0</v>
      </c>
      <c r="F356" s="13" t="str">
        <f t="shared" si="22"/>
        <v>2012-09</v>
      </c>
      <c r="G356" s="13" t="str">
        <f t="shared" si="23"/>
        <v/>
      </c>
      <c r="H356" s="13">
        <f t="shared" si="21"/>
        <v>8</v>
      </c>
    </row>
    <row r="357" spans="1:8" x14ac:dyDescent="0.25">
      <c r="A357" s="13">
        <v>20</v>
      </c>
      <c r="B357" s="13" t="s">
        <v>623</v>
      </c>
      <c r="C357" s="16">
        <v>41227</v>
      </c>
      <c r="D357" s="13">
        <v>2</v>
      </c>
      <c r="E357" s="13">
        <f t="shared" si="24"/>
        <v>0</v>
      </c>
      <c r="F357" s="13" t="str">
        <f t="shared" si="22"/>
        <v>2012-11</v>
      </c>
      <c r="G357" s="13" t="str">
        <f t="shared" si="23"/>
        <v/>
      </c>
      <c r="H357" s="13">
        <f t="shared" si="21"/>
        <v>2</v>
      </c>
    </row>
    <row r="358" spans="1:8" x14ac:dyDescent="0.25">
      <c r="A358" s="13">
        <v>21</v>
      </c>
      <c r="B358" s="13" t="s">
        <v>622</v>
      </c>
      <c r="C358" s="16">
        <v>41092</v>
      </c>
      <c r="D358" s="13">
        <v>1900</v>
      </c>
      <c r="E358" s="13">
        <f t="shared" si="24"/>
        <v>0</v>
      </c>
      <c r="F358" s="13" t="str">
        <f t="shared" si="22"/>
        <v>2012-07</v>
      </c>
      <c r="G358" s="13" t="str">
        <f t="shared" si="23"/>
        <v/>
      </c>
      <c r="H358" s="13" t="str">
        <f t="shared" si="21"/>
        <v/>
      </c>
    </row>
    <row r="359" spans="1:8" x14ac:dyDescent="0.25">
      <c r="A359" s="13">
        <v>21</v>
      </c>
      <c r="B359" s="13" t="s">
        <v>622</v>
      </c>
      <c r="C359" s="16">
        <v>41094</v>
      </c>
      <c r="D359" s="13">
        <v>1900</v>
      </c>
      <c r="E359" s="13">
        <f t="shared" si="24"/>
        <v>0</v>
      </c>
      <c r="F359" s="13" t="str">
        <f t="shared" si="22"/>
        <v>2012-07</v>
      </c>
      <c r="G359" s="13" t="str">
        <f t="shared" si="23"/>
        <v/>
      </c>
      <c r="H359" s="13" t="str">
        <f t="shared" si="21"/>
        <v/>
      </c>
    </row>
    <row r="360" spans="1:8" x14ac:dyDescent="0.25">
      <c r="A360" s="13">
        <v>21</v>
      </c>
      <c r="B360" s="13" t="s">
        <v>622</v>
      </c>
      <c r="C360" s="16">
        <v>41096</v>
      </c>
      <c r="D360" s="13">
        <v>1900</v>
      </c>
      <c r="E360" s="13">
        <f t="shared" si="24"/>
        <v>0</v>
      </c>
      <c r="F360" s="13" t="str">
        <f t="shared" si="22"/>
        <v>2012-07</v>
      </c>
      <c r="G360" s="13" t="str">
        <f t="shared" si="23"/>
        <v/>
      </c>
      <c r="H360" s="13" t="str">
        <f t="shared" si="21"/>
        <v/>
      </c>
    </row>
    <row r="361" spans="1:8" x14ac:dyDescent="0.25">
      <c r="A361" s="13">
        <v>21</v>
      </c>
      <c r="B361" s="13" t="s">
        <v>622</v>
      </c>
      <c r="C361" s="16">
        <v>41099</v>
      </c>
      <c r="D361" s="13">
        <v>1900</v>
      </c>
      <c r="E361" s="13">
        <f t="shared" si="24"/>
        <v>0</v>
      </c>
      <c r="F361" s="13" t="str">
        <f t="shared" si="22"/>
        <v>2012-07</v>
      </c>
      <c r="G361" s="13" t="str">
        <f t="shared" si="23"/>
        <v/>
      </c>
      <c r="H361" s="13" t="str">
        <f t="shared" si="21"/>
        <v/>
      </c>
    </row>
    <row r="362" spans="1:8" x14ac:dyDescent="0.25">
      <c r="A362" s="13">
        <v>21</v>
      </c>
      <c r="B362" s="13" t="s">
        <v>622</v>
      </c>
      <c r="C362" s="16">
        <v>41101</v>
      </c>
      <c r="D362" s="13">
        <v>1900</v>
      </c>
      <c r="E362" s="13">
        <f t="shared" si="24"/>
        <v>0</v>
      </c>
      <c r="F362" s="13" t="str">
        <f t="shared" si="22"/>
        <v>2012-07</v>
      </c>
      <c r="G362" s="13" t="str">
        <f t="shared" si="23"/>
        <v/>
      </c>
      <c r="H362" s="13" t="str">
        <f t="shared" si="21"/>
        <v/>
      </c>
    </row>
    <row r="363" spans="1:8" x14ac:dyDescent="0.25">
      <c r="A363" s="13">
        <v>21</v>
      </c>
      <c r="B363" s="13" t="s">
        <v>622</v>
      </c>
      <c r="C363" s="16">
        <v>41103</v>
      </c>
      <c r="D363" s="13">
        <v>1900</v>
      </c>
      <c r="E363" s="13">
        <f t="shared" si="24"/>
        <v>0</v>
      </c>
      <c r="F363" s="13" t="str">
        <f t="shared" si="22"/>
        <v>2012-07</v>
      </c>
      <c r="G363" s="13" t="str">
        <f t="shared" si="23"/>
        <v/>
      </c>
      <c r="H363" s="13" t="str">
        <f t="shared" si="21"/>
        <v/>
      </c>
    </row>
    <row r="364" spans="1:8" x14ac:dyDescent="0.25">
      <c r="A364" s="13">
        <v>21</v>
      </c>
      <c r="B364" s="13" t="s">
        <v>622</v>
      </c>
      <c r="C364" s="16">
        <v>41106</v>
      </c>
      <c r="D364" s="13">
        <v>1900</v>
      </c>
      <c r="E364" s="13">
        <f t="shared" si="24"/>
        <v>0</v>
      </c>
      <c r="F364" s="13" t="str">
        <f t="shared" si="22"/>
        <v>2012-07</v>
      </c>
      <c r="G364" s="13" t="str">
        <f t="shared" si="23"/>
        <v/>
      </c>
      <c r="H364" s="13" t="str">
        <f t="shared" si="21"/>
        <v/>
      </c>
    </row>
    <row r="365" spans="1:8" x14ac:dyDescent="0.25">
      <c r="A365" s="13">
        <v>21</v>
      </c>
      <c r="B365" s="13" t="s">
        <v>622</v>
      </c>
      <c r="C365" s="16">
        <v>41108</v>
      </c>
      <c r="D365" s="13">
        <v>1900</v>
      </c>
      <c r="E365" s="13">
        <f t="shared" si="24"/>
        <v>0</v>
      </c>
      <c r="F365" s="13" t="str">
        <f t="shared" si="22"/>
        <v>2012-07</v>
      </c>
      <c r="G365" s="13" t="str">
        <f t="shared" si="23"/>
        <v/>
      </c>
      <c r="H365" s="13" t="str">
        <f t="shared" si="21"/>
        <v/>
      </c>
    </row>
    <row r="366" spans="1:8" x14ac:dyDescent="0.25">
      <c r="A366" s="13">
        <v>21</v>
      </c>
      <c r="B366" s="13" t="s">
        <v>622</v>
      </c>
      <c r="C366" s="16">
        <v>41110</v>
      </c>
      <c r="D366" s="13">
        <v>2500</v>
      </c>
      <c r="E366" s="13">
        <f t="shared" si="24"/>
        <v>0</v>
      </c>
      <c r="F366" s="13" t="str">
        <f t="shared" si="22"/>
        <v>2012-07</v>
      </c>
      <c r="G366" s="13" t="str">
        <f t="shared" si="23"/>
        <v/>
      </c>
      <c r="H366" s="13" t="str">
        <f t="shared" si="21"/>
        <v/>
      </c>
    </row>
    <row r="367" spans="1:8" x14ac:dyDescent="0.25">
      <c r="A367" s="13">
        <v>21</v>
      </c>
      <c r="B367" s="13" t="s">
        <v>622</v>
      </c>
      <c r="C367" s="16">
        <v>41113</v>
      </c>
      <c r="D367" s="13">
        <v>2500</v>
      </c>
      <c r="E367" s="13">
        <f t="shared" si="24"/>
        <v>0</v>
      </c>
      <c r="F367" s="13" t="str">
        <f t="shared" si="22"/>
        <v>2012-07</v>
      </c>
      <c r="G367" s="13" t="str">
        <f t="shared" si="23"/>
        <v/>
      </c>
      <c r="H367" s="13" t="str">
        <f t="shared" si="21"/>
        <v/>
      </c>
    </row>
    <row r="368" spans="1:8" x14ac:dyDescent="0.25">
      <c r="A368" s="13">
        <v>21</v>
      </c>
      <c r="B368" s="13" t="s">
        <v>622</v>
      </c>
      <c r="C368" s="16">
        <v>41117</v>
      </c>
      <c r="D368" s="13">
        <v>2500</v>
      </c>
      <c r="E368" s="13">
        <f t="shared" si="24"/>
        <v>0</v>
      </c>
      <c r="F368" s="13" t="str">
        <f t="shared" si="22"/>
        <v>2012-07</v>
      </c>
      <c r="G368" s="13" t="str">
        <f t="shared" si="23"/>
        <v/>
      </c>
      <c r="H368" s="13" t="str">
        <f t="shared" si="21"/>
        <v/>
      </c>
    </row>
    <row r="369" spans="1:8" x14ac:dyDescent="0.25">
      <c r="A369" s="13">
        <v>21</v>
      </c>
      <c r="B369" s="13" t="s">
        <v>622</v>
      </c>
      <c r="C369" s="16">
        <v>41120</v>
      </c>
      <c r="D369" s="13">
        <v>2500</v>
      </c>
      <c r="E369" s="13">
        <f t="shared" si="24"/>
        <v>0</v>
      </c>
      <c r="F369" s="13" t="str">
        <f t="shared" si="22"/>
        <v>2012-07</v>
      </c>
      <c r="G369" s="13">
        <f t="shared" si="23"/>
        <v>25200</v>
      </c>
      <c r="H369" s="13" t="str">
        <f t="shared" si="21"/>
        <v/>
      </c>
    </row>
    <row r="370" spans="1:8" x14ac:dyDescent="0.25">
      <c r="A370" s="13">
        <v>21</v>
      </c>
      <c r="B370" s="13" t="s">
        <v>622</v>
      </c>
      <c r="C370" s="16">
        <v>41122</v>
      </c>
      <c r="D370" s="13">
        <v>2500</v>
      </c>
      <c r="E370" s="13">
        <f t="shared" si="24"/>
        <v>0</v>
      </c>
      <c r="F370" s="13" t="str">
        <f t="shared" si="22"/>
        <v>2012-08</v>
      </c>
      <c r="G370" s="13" t="str">
        <f t="shared" si="23"/>
        <v/>
      </c>
      <c r="H370" s="13" t="str">
        <f t="shared" si="21"/>
        <v/>
      </c>
    </row>
    <row r="371" spans="1:8" x14ac:dyDescent="0.25">
      <c r="A371" s="13">
        <v>21</v>
      </c>
      <c r="B371" s="13" t="s">
        <v>622</v>
      </c>
      <c r="C371" s="16">
        <v>41127</v>
      </c>
      <c r="D371" s="13">
        <v>2500</v>
      </c>
      <c r="E371" s="13">
        <f t="shared" si="24"/>
        <v>0</v>
      </c>
      <c r="F371" s="13" t="str">
        <f t="shared" si="22"/>
        <v>2012-08</v>
      </c>
      <c r="G371" s="13" t="str">
        <f t="shared" si="23"/>
        <v/>
      </c>
      <c r="H371" s="13" t="str">
        <f t="shared" si="21"/>
        <v/>
      </c>
    </row>
    <row r="372" spans="1:8" x14ac:dyDescent="0.25">
      <c r="A372" s="13">
        <v>21</v>
      </c>
      <c r="B372" s="13" t="s">
        <v>622</v>
      </c>
      <c r="C372" s="16">
        <v>41129</v>
      </c>
      <c r="D372" s="13">
        <v>2500</v>
      </c>
      <c r="E372" s="13">
        <f t="shared" si="24"/>
        <v>0</v>
      </c>
      <c r="F372" s="13" t="str">
        <f t="shared" si="22"/>
        <v>2012-08</v>
      </c>
      <c r="G372" s="13" t="str">
        <f t="shared" si="23"/>
        <v/>
      </c>
      <c r="H372" s="13" t="str">
        <f t="shared" si="21"/>
        <v/>
      </c>
    </row>
    <row r="373" spans="1:8" x14ac:dyDescent="0.25">
      <c r="A373" s="13">
        <v>21</v>
      </c>
      <c r="B373" s="13" t="s">
        <v>622</v>
      </c>
      <c r="C373" s="16">
        <v>41131</v>
      </c>
      <c r="D373" s="13">
        <v>2500</v>
      </c>
      <c r="E373" s="13">
        <f t="shared" si="24"/>
        <v>0</v>
      </c>
      <c r="F373" s="13" t="str">
        <f t="shared" si="22"/>
        <v>2012-08</v>
      </c>
      <c r="G373" s="13" t="str">
        <f t="shared" si="23"/>
        <v/>
      </c>
      <c r="H373" s="13" t="str">
        <f t="shared" si="21"/>
        <v/>
      </c>
    </row>
    <row r="374" spans="1:8" x14ac:dyDescent="0.25">
      <c r="A374" s="13">
        <v>21</v>
      </c>
      <c r="B374" s="13" t="s">
        <v>622</v>
      </c>
      <c r="C374" s="16">
        <v>41134</v>
      </c>
      <c r="D374" s="13">
        <v>2500</v>
      </c>
      <c r="E374" s="13">
        <f t="shared" si="24"/>
        <v>0</v>
      </c>
      <c r="F374" s="13" t="str">
        <f t="shared" si="22"/>
        <v>2012-08</v>
      </c>
      <c r="G374" s="13" t="str">
        <f t="shared" si="23"/>
        <v/>
      </c>
      <c r="H374" s="13" t="str">
        <f t="shared" si="21"/>
        <v/>
      </c>
    </row>
    <row r="375" spans="1:8" x14ac:dyDescent="0.25">
      <c r="A375" s="13">
        <v>21</v>
      </c>
      <c r="B375" s="13" t="s">
        <v>622</v>
      </c>
      <c r="C375" s="16">
        <v>41136</v>
      </c>
      <c r="D375" s="13">
        <v>2500</v>
      </c>
      <c r="E375" s="13">
        <f t="shared" si="24"/>
        <v>0</v>
      </c>
      <c r="F375" s="13" t="str">
        <f t="shared" si="22"/>
        <v>2012-08</v>
      </c>
      <c r="G375" s="13" t="str">
        <f t="shared" si="23"/>
        <v/>
      </c>
      <c r="H375" s="13" t="str">
        <f t="shared" si="21"/>
        <v/>
      </c>
    </row>
    <row r="376" spans="1:8" x14ac:dyDescent="0.25">
      <c r="A376" s="13">
        <v>21</v>
      </c>
      <c r="B376" s="13" t="s">
        <v>622</v>
      </c>
      <c r="C376" s="16">
        <v>41138</v>
      </c>
      <c r="D376" s="13">
        <v>3300</v>
      </c>
      <c r="E376" s="13">
        <f t="shared" si="24"/>
        <v>0</v>
      </c>
      <c r="F376" s="13" t="str">
        <f t="shared" si="22"/>
        <v>2012-08</v>
      </c>
      <c r="G376" s="13" t="str">
        <f t="shared" si="23"/>
        <v/>
      </c>
      <c r="H376" s="13" t="str">
        <f t="shared" si="21"/>
        <v/>
      </c>
    </row>
    <row r="377" spans="1:8" x14ac:dyDescent="0.25">
      <c r="A377" s="13">
        <v>21</v>
      </c>
      <c r="B377" s="13" t="s">
        <v>622</v>
      </c>
      <c r="C377" s="16">
        <v>41141</v>
      </c>
      <c r="D377" s="13">
        <v>3300</v>
      </c>
      <c r="E377" s="13">
        <f t="shared" si="24"/>
        <v>0</v>
      </c>
      <c r="F377" s="13" t="str">
        <f t="shared" si="22"/>
        <v>2012-08</v>
      </c>
      <c r="G377" s="13" t="str">
        <f t="shared" si="23"/>
        <v/>
      </c>
      <c r="H377" s="13" t="str">
        <f t="shared" si="21"/>
        <v/>
      </c>
    </row>
    <row r="378" spans="1:8" x14ac:dyDescent="0.25">
      <c r="A378" s="13">
        <v>21</v>
      </c>
      <c r="B378" s="13" t="s">
        <v>622</v>
      </c>
      <c r="C378" s="16">
        <v>41143</v>
      </c>
      <c r="D378" s="13">
        <v>3300</v>
      </c>
      <c r="E378" s="13">
        <f t="shared" si="24"/>
        <v>0</v>
      </c>
      <c r="F378" s="13" t="str">
        <f t="shared" si="22"/>
        <v>2012-08</v>
      </c>
      <c r="G378" s="13" t="str">
        <f t="shared" si="23"/>
        <v/>
      </c>
      <c r="H378" s="13" t="str">
        <f t="shared" si="21"/>
        <v/>
      </c>
    </row>
    <row r="379" spans="1:8" x14ac:dyDescent="0.25">
      <c r="A379" s="13">
        <v>21</v>
      </c>
      <c r="B379" s="13" t="s">
        <v>622</v>
      </c>
      <c r="C379" s="16">
        <v>41145</v>
      </c>
      <c r="D379" s="13">
        <v>3300</v>
      </c>
      <c r="E379" s="13">
        <f t="shared" si="24"/>
        <v>0</v>
      </c>
      <c r="F379" s="13" t="str">
        <f t="shared" si="22"/>
        <v>2012-08</v>
      </c>
      <c r="G379" s="13" t="str">
        <f t="shared" si="23"/>
        <v/>
      </c>
      <c r="H379" s="13" t="str">
        <f t="shared" si="21"/>
        <v/>
      </c>
    </row>
    <row r="380" spans="1:8" x14ac:dyDescent="0.25">
      <c r="A380" s="13">
        <v>21</v>
      </c>
      <c r="B380" s="13" t="s">
        <v>622</v>
      </c>
      <c r="C380" s="16">
        <v>41148</v>
      </c>
      <c r="D380" s="13">
        <v>3300</v>
      </c>
      <c r="E380" s="13">
        <f t="shared" si="24"/>
        <v>0</v>
      </c>
      <c r="F380" s="13" t="str">
        <f t="shared" si="22"/>
        <v>2012-08</v>
      </c>
      <c r="G380" s="13" t="str">
        <f t="shared" si="23"/>
        <v/>
      </c>
      <c r="H380" s="13" t="str">
        <f t="shared" si="21"/>
        <v/>
      </c>
    </row>
    <row r="381" spans="1:8" x14ac:dyDescent="0.25">
      <c r="A381" s="13">
        <v>21</v>
      </c>
      <c r="B381" s="13" t="s">
        <v>622</v>
      </c>
      <c r="C381" s="16">
        <v>41150</v>
      </c>
      <c r="D381" s="13">
        <v>3300</v>
      </c>
      <c r="E381" s="13">
        <f t="shared" si="24"/>
        <v>0</v>
      </c>
      <c r="F381" s="13" t="str">
        <f t="shared" si="22"/>
        <v>2012-08</v>
      </c>
      <c r="G381" s="13">
        <f t="shared" si="23"/>
        <v>34800</v>
      </c>
      <c r="H381" s="13" t="str">
        <f t="shared" si="21"/>
        <v/>
      </c>
    </row>
    <row r="382" spans="1:8" x14ac:dyDescent="0.25">
      <c r="A382" s="13">
        <v>21</v>
      </c>
      <c r="B382" s="13" t="s">
        <v>622</v>
      </c>
      <c r="C382" s="16">
        <v>41155</v>
      </c>
      <c r="D382" s="13">
        <v>3300</v>
      </c>
      <c r="E382" s="13">
        <f t="shared" si="24"/>
        <v>0</v>
      </c>
      <c r="F382" s="13" t="str">
        <f t="shared" si="22"/>
        <v>2012-09</v>
      </c>
      <c r="G382" s="13" t="str">
        <f t="shared" si="23"/>
        <v/>
      </c>
      <c r="H382" s="13" t="str">
        <f t="shared" si="21"/>
        <v/>
      </c>
    </row>
    <row r="383" spans="1:8" x14ac:dyDescent="0.25">
      <c r="A383" s="13">
        <v>21</v>
      </c>
      <c r="B383" s="13" t="s">
        <v>622</v>
      </c>
      <c r="C383" s="16">
        <v>41157</v>
      </c>
      <c r="D383" s="13">
        <v>3300</v>
      </c>
      <c r="E383" s="13">
        <f t="shared" si="24"/>
        <v>1</v>
      </c>
      <c r="F383" s="13" t="str">
        <f t="shared" si="22"/>
        <v>2012-09</v>
      </c>
      <c r="G383" s="13">
        <f t="shared" si="23"/>
        <v>6600</v>
      </c>
      <c r="H383" s="13" t="str">
        <f t="shared" si="21"/>
        <v/>
      </c>
    </row>
    <row r="384" spans="1:8" x14ac:dyDescent="0.25">
      <c r="A384" s="13">
        <v>21</v>
      </c>
      <c r="B384" s="13" t="s">
        <v>623</v>
      </c>
      <c r="C384" s="16">
        <v>41164</v>
      </c>
      <c r="D384" s="13">
        <v>6</v>
      </c>
      <c r="E384" s="13">
        <f t="shared" si="24"/>
        <v>0</v>
      </c>
      <c r="F384" s="13" t="str">
        <f t="shared" si="22"/>
        <v>2012-09</v>
      </c>
      <c r="G384" s="13" t="str">
        <f t="shared" si="23"/>
        <v/>
      </c>
      <c r="H384" s="13">
        <f t="shared" si="21"/>
        <v>6</v>
      </c>
    </row>
    <row r="385" spans="1:8" x14ac:dyDescent="0.25">
      <c r="A385" s="13">
        <v>21</v>
      </c>
      <c r="B385" s="13" t="s">
        <v>623</v>
      </c>
      <c r="C385" s="16">
        <v>41192</v>
      </c>
      <c r="D385" s="13">
        <v>6</v>
      </c>
      <c r="E385" s="13">
        <f t="shared" si="24"/>
        <v>0</v>
      </c>
      <c r="F385" s="13" t="str">
        <f t="shared" si="22"/>
        <v>2012-10</v>
      </c>
      <c r="G385" s="13" t="str">
        <f t="shared" si="23"/>
        <v/>
      </c>
      <c r="H385" s="13">
        <f t="shared" si="21"/>
        <v>6</v>
      </c>
    </row>
    <row r="386" spans="1:8" x14ac:dyDescent="0.25">
      <c r="A386" s="13">
        <v>22</v>
      </c>
      <c r="B386" s="13" t="s">
        <v>622</v>
      </c>
      <c r="C386" s="16">
        <v>41092</v>
      </c>
      <c r="D386" s="13">
        <v>8000</v>
      </c>
      <c r="E386" s="13">
        <f t="shared" si="24"/>
        <v>0</v>
      </c>
      <c r="F386" s="13" t="str">
        <f t="shared" si="22"/>
        <v>2012-07</v>
      </c>
      <c r="G386" s="13" t="str">
        <f t="shared" si="23"/>
        <v/>
      </c>
      <c r="H386" s="13" t="str">
        <f t="shared" ref="H386:H449" si="25">IF(AND(B386="Med B", F386&gt;=VLOOKUP(A386, A:F, 6, FALSE)), D386, "")</f>
        <v/>
      </c>
    </row>
    <row r="387" spans="1:8" x14ac:dyDescent="0.25">
      <c r="A387" s="13">
        <v>22</v>
      </c>
      <c r="B387" s="13" t="s">
        <v>622</v>
      </c>
      <c r="C387" s="16">
        <v>41094</v>
      </c>
      <c r="D387" s="13">
        <v>8000</v>
      </c>
      <c r="E387" s="13">
        <f t="shared" si="24"/>
        <v>0</v>
      </c>
      <c r="F387" s="13" t="str">
        <f t="shared" ref="F387:F450" si="26">TEXT(C387, "yyyy-mm")</f>
        <v>2012-07</v>
      </c>
      <c r="G387" s="13" t="str">
        <f t="shared" ref="G387:G450" si="27">IF(AND(
    B387="Med A",
    C387=_xlfn.MAXIFS(C:C, A:A, A387, B:B, "Med A", F:F, F387),
    SUMIFS(E:E, A:A, A387) &gt; 0
  ),
  SUMIFS(D:D, A:A, A387, B:B, "Med A", F:F, F387, C:C, "&gt;=" &amp; EOMONTH(C387, -1) + 1, C:C, "&lt;=" &amp; C387),
  "")</f>
        <v/>
      </c>
      <c r="H387" s="13" t="str">
        <f t="shared" si="25"/>
        <v/>
      </c>
    </row>
    <row r="388" spans="1:8" x14ac:dyDescent="0.25">
      <c r="A388" s="13">
        <v>22</v>
      </c>
      <c r="B388" s="13" t="s">
        <v>622</v>
      </c>
      <c r="C388" s="16">
        <v>41113</v>
      </c>
      <c r="D388" s="13">
        <v>5600</v>
      </c>
      <c r="E388" s="13">
        <f t="shared" ref="E388:E451" si="28">IF(AND(B388="Med A", B389="Med B", A388=A389), 1, IF(AND(B388="Med B", B389="Med A", A388=A389), 1, 0))</f>
        <v>0</v>
      </c>
      <c r="F388" s="13" t="str">
        <f t="shared" si="26"/>
        <v>2012-07</v>
      </c>
      <c r="G388" s="13" t="str">
        <f t="shared" si="27"/>
        <v/>
      </c>
      <c r="H388" s="13" t="str">
        <f t="shared" si="25"/>
        <v/>
      </c>
    </row>
    <row r="389" spans="1:8" x14ac:dyDescent="0.25">
      <c r="A389" s="13">
        <v>22</v>
      </c>
      <c r="B389" s="13" t="s">
        <v>622</v>
      </c>
      <c r="C389" s="16">
        <v>41115</v>
      </c>
      <c r="D389" s="13">
        <v>5600</v>
      </c>
      <c r="E389" s="13">
        <f t="shared" si="28"/>
        <v>0</v>
      </c>
      <c r="F389" s="13" t="str">
        <f t="shared" si="26"/>
        <v>2012-07</v>
      </c>
      <c r="G389" s="13" t="str">
        <f t="shared" si="27"/>
        <v/>
      </c>
      <c r="H389" s="13" t="str">
        <f t="shared" si="25"/>
        <v/>
      </c>
    </row>
    <row r="390" spans="1:8" x14ac:dyDescent="0.25">
      <c r="A390" s="13">
        <v>22</v>
      </c>
      <c r="B390" s="13" t="s">
        <v>622</v>
      </c>
      <c r="C390" s="16">
        <v>41117</v>
      </c>
      <c r="D390" s="13">
        <v>5600</v>
      </c>
      <c r="E390" s="13">
        <f t="shared" si="28"/>
        <v>0</v>
      </c>
      <c r="F390" s="13" t="str">
        <f t="shared" si="26"/>
        <v>2012-07</v>
      </c>
      <c r="G390" s="13" t="str">
        <f t="shared" si="27"/>
        <v/>
      </c>
      <c r="H390" s="13" t="str">
        <f t="shared" si="25"/>
        <v/>
      </c>
    </row>
    <row r="391" spans="1:8" x14ac:dyDescent="0.25">
      <c r="A391" s="13">
        <v>22</v>
      </c>
      <c r="B391" s="13" t="s">
        <v>622</v>
      </c>
      <c r="C391" s="16">
        <v>41120</v>
      </c>
      <c r="D391" s="13">
        <v>5600</v>
      </c>
      <c r="E391" s="13">
        <f t="shared" si="28"/>
        <v>0</v>
      </c>
      <c r="F391" s="13" t="str">
        <f t="shared" si="26"/>
        <v>2012-07</v>
      </c>
      <c r="G391" s="13">
        <f t="shared" si="27"/>
        <v>38400</v>
      </c>
      <c r="H391" s="13" t="str">
        <f t="shared" si="25"/>
        <v/>
      </c>
    </row>
    <row r="392" spans="1:8" x14ac:dyDescent="0.25">
      <c r="A392" s="13">
        <v>22</v>
      </c>
      <c r="B392" s="13" t="s">
        <v>622</v>
      </c>
      <c r="C392" s="16">
        <v>41122</v>
      </c>
      <c r="D392" s="13">
        <v>5600</v>
      </c>
      <c r="E392" s="13">
        <f t="shared" si="28"/>
        <v>0</v>
      </c>
      <c r="F392" s="13" t="str">
        <f t="shared" si="26"/>
        <v>2012-08</v>
      </c>
      <c r="G392" s="13" t="str">
        <f t="shared" si="27"/>
        <v/>
      </c>
      <c r="H392" s="13" t="str">
        <f t="shared" si="25"/>
        <v/>
      </c>
    </row>
    <row r="393" spans="1:8" x14ac:dyDescent="0.25">
      <c r="A393" s="13">
        <v>22</v>
      </c>
      <c r="B393" s="13" t="s">
        <v>622</v>
      </c>
      <c r="C393" s="16">
        <v>41124</v>
      </c>
      <c r="D393" s="13">
        <v>7300</v>
      </c>
      <c r="E393" s="13">
        <f t="shared" si="28"/>
        <v>0</v>
      </c>
      <c r="F393" s="13" t="str">
        <f t="shared" si="26"/>
        <v>2012-08</v>
      </c>
      <c r="G393" s="13" t="str">
        <f t="shared" si="27"/>
        <v/>
      </c>
      <c r="H393" s="13" t="str">
        <f t="shared" si="25"/>
        <v/>
      </c>
    </row>
    <row r="394" spans="1:8" x14ac:dyDescent="0.25">
      <c r="A394" s="13">
        <v>22</v>
      </c>
      <c r="B394" s="13" t="s">
        <v>622</v>
      </c>
      <c r="C394" s="16">
        <v>41127</v>
      </c>
      <c r="D394" s="13">
        <v>7300</v>
      </c>
      <c r="E394" s="13">
        <f t="shared" si="28"/>
        <v>0</v>
      </c>
      <c r="F394" s="13" t="str">
        <f t="shared" si="26"/>
        <v>2012-08</v>
      </c>
      <c r="G394" s="13" t="str">
        <f t="shared" si="27"/>
        <v/>
      </c>
      <c r="H394" s="13" t="str">
        <f t="shared" si="25"/>
        <v/>
      </c>
    </row>
    <row r="395" spans="1:8" x14ac:dyDescent="0.25">
      <c r="A395" s="13">
        <v>22</v>
      </c>
      <c r="B395" s="13" t="s">
        <v>622</v>
      </c>
      <c r="C395" s="16">
        <v>41129</v>
      </c>
      <c r="D395" s="13">
        <v>7300</v>
      </c>
      <c r="E395" s="13">
        <f t="shared" si="28"/>
        <v>0</v>
      </c>
      <c r="F395" s="13" t="str">
        <f t="shared" si="26"/>
        <v>2012-08</v>
      </c>
      <c r="G395" s="13" t="str">
        <f t="shared" si="27"/>
        <v/>
      </c>
      <c r="H395" s="13" t="str">
        <f t="shared" si="25"/>
        <v/>
      </c>
    </row>
    <row r="396" spans="1:8" x14ac:dyDescent="0.25">
      <c r="A396" s="13">
        <v>22</v>
      </c>
      <c r="B396" s="13" t="s">
        <v>622</v>
      </c>
      <c r="C396" s="16">
        <v>41131</v>
      </c>
      <c r="D396" s="13">
        <v>7300</v>
      </c>
      <c r="E396" s="13">
        <f t="shared" si="28"/>
        <v>0</v>
      </c>
      <c r="F396" s="13" t="str">
        <f t="shared" si="26"/>
        <v>2012-08</v>
      </c>
      <c r="G396" s="13" t="str">
        <f t="shared" si="27"/>
        <v/>
      </c>
      <c r="H396" s="13" t="str">
        <f t="shared" si="25"/>
        <v/>
      </c>
    </row>
    <row r="397" spans="1:8" x14ac:dyDescent="0.25">
      <c r="A397" s="13">
        <v>22</v>
      </c>
      <c r="B397" s="13" t="s">
        <v>622</v>
      </c>
      <c r="C397" s="16">
        <v>41134</v>
      </c>
      <c r="D397" s="13">
        <v>7300</v>
      </c>
      <c r="E397" s="13">
        <f t="shared" si="28"/>
        <v>0</v>
      </c>
      <c r="F397" s="13" t="str">
        <f t="shared" si="26"/>
        <v>2012-08</v>
      </c>
      <c r="G397" s="13" t="str">
        <f t="shared" si="27"/>
        <v/>
      </c>
      <c r="H397" s="13" t="str">
        <f t="shared" si="25"/>
        <v/>
      </c>
    </row>
    <row r="398" spans="1:8" x14ac:dyDescent="0.25">
      <c r="A398" s="13">
        <v>22</v>
      </c>
      <c r="B398" s="13" t="s">
        <v>622</v>
      </c>
      <c r="C398" s="16">
        <v>41136</v>
      </c>
      <c r="D398" s="13">
        <v>7300</v>
      </c>
      <c r="E398" s="13">
        <f t="shared" si="28"/>
        <v>0</v>
      </c>
      <c r="F398" s="13" t="str">
        <f t="shared" si="26"/>
        <v>2012-08</v>
      </c>
      <c r="G398" s="13" t="str">
        <f t="shared" si="27"/>
        <v/>
      </c>
      <c r="H398" s="13" t="str">
        <f t="shared" si="25"/>
        <v/>
      </c>
    </row>
    <row r="399" spans="1:8" x14ac:dyDescent="0.25">
      <c r="A399" s="13">
        <v>22</v>
      </c>
      <c r="B399" s="13" t="s">
        <v>622</v>
      </c>
      <c r="C399" s="16">
        <v>41138</v>
      </c>
      <c r="D399" s="13">
        <v>7300</v>
      </c>
      <c r="E399" s="13">
        <f t="shared" si="28"/>
        <v>0</v>
      </c>
      <c r="F399" s="13" t="str">
        <f t="shared" si="26"/>
        <v>2012-08</v>
      </c>
      <c r="G399" s="13" t="str">
        <f t="shared" si="27"/>
        <v/>
      </c>
      <c r="H399" s="13" t="str">
        <f t="shared" si="25"/>
        <v/>
      </c>
    </row>
    <row r="400" spans="1:8" x14ac:dyDescent="0.25">
      <c r="A400" s="13">
        <v>22</v>
      </c>
      <c r="B400" s="13" t="s">
        <v>622</v>
      </c>
      <c r="C400" s="16">
        <v>41141</v>
      </c>
      <c r="D400" s="13">
        <v>7300</v>
      </c>
      <c r="E400" s="13">
        <f t="shared" si="28"/>
        <v>0</v>
      </c>
      <c r="F400" s="13" t="str">
        <f t="shared" si="26"/>
        <v>2012-08</v>
      </c>
      <c r="G400" s="13" t="str">
        <f t="shared" si="27"/>
        <v/>
      </c>
      <c r="H400" s="13" t="str">
        <f t="shared" si="25"/>
        <v/>
      </c>
    </row>
    <row r="401" spans="1:8" x14ac:dyDescent="0.25">
      <c r="A401" s="13">
        <v>22</v>
      </c>
      <c r="B401" s="13" t="s">
        <v>622</v>
      </c>
      <c r="C401" s="16">
        <v>41143</v>
      </c>
      <c r="D401" s="13">
        <v>7300</v>
      </c>
      <c r="E401" s="13">
        <f t="shared" si="28"/>
        <v>0</v>
      </c>
      <c r="F401" s="13" t="str">
        <f t="shared" si="26"/>
        <v>2012-08</v>
      </c>
      <c r="G401" s="13" t="str">
        <f t="shared" si="27"/>
        <v/>
      </c>
      <c r="H401" s="13" t="str">
        <f t="shared" si="25"/>
        <v/>
      </c>
    </row>
    <row r="402" spans="1:8" x14ac:dyDescent="0.25">
      <c r="A402" s="13">
        <v>22</v>
      </c>
      <c r="B402" s="13" t="s">
        <v>622</v>
      </c>
      <c r="C402" s="16">
        <v>41145</v>
      </c>
      <c r="D402" s="13">
        <v>7300</v>
      </c>
      <c r="E402" s="13">
        <f t="shared" si="28"/>
        <v>0</v>
      </c>
      <c r="F402" s="13" t="str">
        <f t="shared" si="26"/>
        <v>2012-08</v>
      </c>
      <c r="G402" s="13" t="str">
        <f t="shared" si="27"/>
        <v/>
      </c>
      <c r="H402" s="13" t="str">
        <f t="shared" si="25"/>
        <v/>
      </c>
    </row>
    <row r="403" spans="1:8" x14ac:dyDescent="0.25">
      <c r="A403" s="13">
        <v>22</v>
      </c>
      <c r="B403" s="13" t="s">
        <v>622</v>
      </c>
      <c r="C403" s="16">
        <v>41148</v>
      </c>
      <c r="D403" s="13">
        <v>7300</v>
      </c>
      <c r="E403" s="13">
        <f t="shared" si="28"/>
        <v>0</v>
      </c>
      <c r="F403" s="13" t="str">
        <f t="shared" si="26"/>
        <v>2012-08</v>
      </c>
      <c r="G403" s="13" t="str">
        <f t="shared" si="27"/>
        <v/>
      </c>
      <c r="H403" s="13" t="str">
        <f t="shared" si="25"/>
        <v/>
      </c>
    </row>
    <row r="404" spans="1:8" x14ac:dyDescent="0.25">
      <c r="A404" s="13">
        <v>22</v>
      </c>
      <c r="B404" s="13" t="s">
        <v>622</v>
      </c>
      <c r="C404" s="16">
        <v>41150</v>
      </c>
      <c r="D404" s="13">
        <v>7300</v>
      </c>
      <c r="E404" s="13">
        <f t="shared" si="28"/>
        <v>0</v>
      </c>
      <c r="F404" s="13" t="str">
        <f t="shared" si="26"/>
        <v>2012-08</v>
      </c>
      <c r="G404" s="13">
        <f t="shared" si="27"/>
        <v>93200</v>
      </c>
      <c r="H404" s="13" t="str">
        <f t="shared" si="25"/>
        <v/>
      </c>
    </row>
    <row r="405" spans="1:8" x14ac:dyDescent="0.25">
      <c r="A405" s="13">
        <v>22</v>
      </c>
      <c r="B405" s="13" t="s">
        <v>622</v>
      </c>
      <c r="C405" s="16">
        <v>41155</v>
      </c>
      <c r="D405" s="13">
        <v>7300</v>
      </c>
      <c r="E405" s="13">
        <f t="shared" si="28"/>
        <v>0</v>
      </c>
      <c r="F405" s="13" t="str">
        <f t="shared" si="26"/>
        <v>2012-09</v>
      </c>
      <c r="G405" s="13" t="str">
        <f t="shared" si="27"/>
        <v/>
      </c>
      <c r="H405" s="13" t="str">
        <f t="shared" si="25"/>
        <v/>
      </c>
    </row>
    <row r="406" spans="1:8" x14ac:dyDescent="0.25">
      <c r="A406" s="13">
        <v>22</v>
      </c>
      <c r="B406" s="13" t="s">
        <v>622</v>
      </c>
      <c r="C406" s="16">
        <v>41157</v>
      </c>
      <c r="D406" s="13">
        <v>7300</v>
      </c>
      <c r="E406" s="13">
        <f t="shared" si="28"/>
        <v>1</v>
      </c>
      <c r="F406" s="13" t="str">
        <f t="shared" si="26"/>
        <v>2012-09</v>
      </c>
      <c r="G406" s="13">
        <f t="shared" si="27"/>
        <v>14600</v>
      </c>
      <c r="H406" s="13" t="str">
        <f t="shared" si="25"/>
        <v/>
      </c>
    </row>
    <row r="407" spans="1:8" x14ac:dyDescent="0.25">
      <c r="A407" s="13">
        <v>22</v>
      </c>
      <c r="B407" s="13" t="s">
        <v>623</v>
      </c>
      <c r="C407" s="16">
        <v>41192</v>
      </c>
      <c r="D407" s="13">
        <v>2</v>
      </c>
      <c r="E407" s="13">
        <f t="shared" si="28"/>
        <v>0</v>
      </c>
      <c r="F407" s="13" t="str">
        <f t="shared" si="26"/>
        <v>2012-10</v>
      </c>
      <c r="G407" s="13" t="str">
        <f t="shared" si="27"/>
        <v/>
      </c>
      <c r="H407" s="13">
        <f t="shared" si="25"/>
        <v>2</v>
      </c>
    </row>
    <row r="408" spans="1:8" x14ac:dyDescent="0.25">
      <c r="A408" s="13">
        <v>22</v>
      </c>
      <c r="B408" s="13" t="s">
        <v>623</v>
      </c>
      <c r="C408" s="16">
        <v>41227</v>
      </c>
      <c r="D408" s="13">
        <v>4</v>
      </c>
      <c r="E408" s="13">
        <f t="shared" si="28"/>
        <v>0</v>
      </c>
      <c r="F408" s="13" t="str">
        <f t="shared" si="26"/>
        <v>2012-11</v>
      </c>
      <c r="G408" s="13" t="str">
        <f t="shared" si="27"/>
        <v/>
      </c>
      <c r="H408" s="13">
        <f t="shared" si="25"/>
        <v>4</v>
      </c>
    </row>
    <row r="409" spans="1:8" x14ac:dyDescent="0.25">
      <c r="A409" s="13">
        <v>23</v>
      </c>
      <c r="B409" s="13" t="s">
        <v>622</v>
      </c>
      <c r="C409" s="16">
        <v>41102</v>
      </c>
      <c r="D409" s="13">
        <v>7000</v>
      </c>
      <c r="E409" s="13">
        <f t="shared" si="28"/>
        <v>0</v>
      </c>
      <c r="F409" s="13" t="str">
        <f t="shared" si="26"/>
        <v>2012-07</v>
      </c>
      <c r="G409" s="13" t="str">
        <f t="shared" si="27"/>
        <v/>
      </c>
      <c r="H409" s="13" t="str">
        <f t="shared" si="25"/>
        <v/>
      </c>
    </row>
    <row r="410" spans="1:8" x14ac:dyDescent="0.25">
      <c r="A410" s="13">
        <v>23</v>
      </c>
      <c r="B410" s="13" t="s">
        <v>622</v>
      </c>
      <c r="C410" s="16">
        <v>41104</v>
      </c>
      <c r="D410" s="13">
        <v>7000</v>
      </c>
      <c r="E410" s="13">
        <f t="shared" si="28"/>
        <v>0</v>
      </c>
      <c r="F410" s="13" t="str">
        <f t="shared" si="26"/>
        <v>2012-07</v>
      </c>
      <c r="G410" s="13" t="str">
        <f t="shared" si="27"/>
        <v/>
      </c>
      <c r="H410" s="13" t="str">
        <f t="shared" si="25"/>
        <v/>
      </c>
    </row>
    <row r="411" spans="1:8" x14ac:dyDescent="0.25">
      <c r="A411" s="13">
        <v>23</v>
      </c>
      <c r="B411" s="13" t="s">
        <v>622</v>
      </c>
      <c r="C411" s="16">
        <v>41109</v>
      </c>
      <c r="D411" s="13">
        <v>7000</v>
      </c>
      <c r="E411" s="13">
        <f t="shared" si="28"/>
        <v>0</v>
      </c>
      <c r="F411" s="13" t="str">
        <f t="shared" si="26"/>
        <v>2012-07</v>
      </c>
      <c r="G411" s="13" t="str">
        <f t="shared" si="27"/>
        <v/>
      </c>
      <c r="H411" s="13" t="str">
        <f t="shared" si="25"/>
        <v/>
      </c>
    </row>
    <row r="412" spans="1:8" x14ac:dyDescent="0.25">
      <c r="A412" s="13">
        <v>23</v>
      </c>
      <c r="B412" s="13" t="s">
        <v>622</v>
      </c>
      <c r="C412" s="16">
        <v>41111</v>
      </c>
      <c r="D412" s="13">
        <v>9100</v>
      </c>
      <c r="E412" s="13">
        <f t="shared" si="28"/>
        <v>0</v>
      </c>
      <c r="F412" s="13" t="str">
        <f t="shared" si="26"/>
        <v>2012-07</v>
      </c>
      <c r="G412" s="13" t="str">
        <f t="shared" si="27"/>
        <v/>
      </c>
      <c r="H412" s="13" t="str">
        <f t="shared" si="25"/>
        <v/>
      </c>
    </row>
    <row r="413" spans="1:8" x14ac:dyDescent="0.25">
      <c r="A413" s="13">
        <v>23</v>
      </c>
      <c r="B413" s="13" t="s">
        <v>622</v>
      </c>
      <c r="C413" s="16">
        <v>41114</v>
      </c>
      <c r="D413" s="13">
        <v>9100</v>
      </c>
      <c r="E413" s="13">
        <f t="shared" si="28"/>
        <v>0</v>
      </c>
      <c r="F413" s="13" t="str">
        <f t="shared" si="26"/>
        <v>2012-07</v>
      </c>
      <c r="G413" s="13" t="str">
        <f t="shared" si="27"/>
        <v/>
      </c>
      <c r="H413" s="13" t="str">
        <f t="shared" si="25"/>
        <v/>
      </c>
    </row>
    <row r="414" spans="1:8" x14ac:dyDescent="0.25">
      <c r="A414" s="13">
        <v>23</v>
      </c>
      <c r="B414" s="13" t="s">
        <v>622</v>
      </c>
      <c r="C414" s="16">
        <v>41118</v>
      </c>
      <c r="D414" s="13">
        <v>9100</v>
      </c>
      <c r="E414" s="13">
        <f t="shared" si="28"/>
        <v>0</v>
      </c>
      <c r="F414" s="13" t="str">
        <f t="shared" si="26"/>
        <v>2012-07</v>
      </c>
      <c r="G414" s="13" t="str">
        <f t="shared" si="27"/>
        <v/>
      </c>
      <c r="H414" s="13" t="str">
        <f t="shared" si="25"/>
        <v/>
      </c>
    </row>
    <row r="415" spans="1:8" x14ac:dyDescent="0.25">
      <c r="A415" s="13">
        <v>23</v>
      </c>
      <c r="B415" s="13" t="s">
        <v>622</v>
      </c>
      <c r="C415" s="16">
        <v>41121</v>
      </c>
      <c r="D415" s="13">
        <v>9100</v>
      </c>
      <c r="E415" s="13">
        <f t="shared" si="28"/>
        <v>0</v>
      </c>
      <c r="F415" s="13" t="str">
        <f t="shared" si="26"/>
        <v>2012-07</v>
      </c>
      <c r="G415" s="13" t="str">
        <f t="shared" si="27"/>
        <v/>
      </c>
      <c r="H415" s="13" t="str">
        <f t="shared" si="25"/>
        <v/>
      </c>
    </row>
    <row r="416" spans="1:8" x14ac:dyDescent="0.25">
      <c r="A416" s="13">
        <v>23</v>
      </c>
      <c r="B416" s="13" t="s">
        <v>622</v>
      </c>
      <c r="C416" s="16">
        <v>41124</v>
      </c>
      <c r="D416" s="13">
        <v>9100</v>
      </c>
      <c r="E416" s="13">
        <f t="shared" si="28"/>
        <v>0</v>
      </c>
      <c r="F416" s="13" t="str">
        <f t="shared" si="26"/>
        <v>2012-08</v>
      </c>
      <c r="G416" s="13" t="str">
        <f t="shared" si="27"/>
        <v/>
      </c>
      <c r="H416" s="13" t="str">
        <f t="shared" si="25"/>
        <v/>
      </c>
    </row>
    <row r="417" spans="1:8" x14ac:dyDescent="0.25">
      <c r="A417" s="13">
        <v>23</v>
      </c>
      <c r="B417" s="13" t="s">
        <v>622</v>
      </c>
      <c r="C417" s="16">
        <v>41128</v>
      </c>
      <c r="D417" s="13">
        <v>9100</v>
      </c>
      <c r="E417" s="13">
        <f t="shared" si="28"/>
        <v>0</v>
      </c>
      <c r="F417" s="13" t="str">
        <f t="shared" si="26"/>
        <v>2012-08</v>
      </c>
      <c r="G417" s="13" t="str">
        <f t="shared" si="27"/>
        <v/>
      </c>
      <c r="H417" s="13" t="str">
        <f t="shared" si="25"/>
        <v/>
      </c>
    </row>
    <row r="418" spans="1:8" x14ac:dyDescent="0.25">
      <c r="A418" s="13">
        <v>23</v>
      </c>
      <c r="B418" s="13" t="s">
        <v>622</v>
      </c>
      <c r="C418" s="16">
        <v>41132</v>
      </c>
      <c r="D418" s="13">
        <v>11400</v>
      </c>
      <c r="E418" s="13">
        <f t="shared" si="28"/>
        <v>0</v>
      </c>
      <c r="F418" s="13" t="str">
        <f t="shared" si="26"/>
        <v>2012-08</v>
      </c>
      <c r="G418" s="13" t="str">
        <f t="shared" si="27"/>
        <v/>
      </c>
      <c r="H418" s="13" t="str">
        <f t="shared" si="25"/>
        <v/>
      </c>
    </row>
    <row r="419" spans="1:8" x14ac:dyDescent="0.25">
      <c r="A419" s="13">
        <v>23</v>
      </c>
      <c r="B419" s="13" t="s">
        <v>622</v>
      </c>
      <c r="C419" s="16">
        <v>41136</v>
      </c>
      <c r="D419" s="13">
        <v>11400</v>
      </c>
      <c r="E419" s="13">
        <f t="shared" si="28"/>
        <v>0</v>
      </c>
      <c r="F419" s="13" t="str">
        <f t="shared" si="26"/>
        <v>2012-08</v>
      </c>
      <c r="G419" s="13" t="str">
        <f t="shared" si="27"/>
        <v/>
      </c>
      <c r="H419" s="13" t="str">
        <f t="shared" si="25"/>
        <v/>
      </c>
    </row>
    <row r="420" spans="1:8" x14ac:dyDescent="0.25">
      <c r="A420" s="13">
        <v>23</v>
      </c>
      <c r="B420" s="13" t="s">
        <v>622</v>
      </c>
      <c r="C420" s="16">
        <v>41142</v>
      </c>
      <c r="D420" s="13">
        <v>11400</v>
      </c>
      <c r="E420" s="13">
        <f t="shared" si="28"/>
        <v>0</v>
      </c>
      <c r="F420" s="13" t="str">
        <f t="shared" si="26"/>
        <v>2012-08</v>
      </c>
      <c r="G420" s="13" t="str">
        <f t="shared" si="27"/>
        <v/>
      </c>
      <c r="H420" s="13" t="str">
        <f t="shared" si="25"/>
        <v/>
      </c>
    </row>
    <row r="421" spans="1:8" x14ac:dyDescent="0.25">
      <c r="A421" s="13">
        <v>24</v>
      </c>
      <c r="B421" s="13" t="s">
        <v>623</v>
      </c>
      <c r="C421" s="16">
        <v>41177</v>
      </c>
      <c r="D421" s="13">
        <v>3</v>
      </c>
      <c r="E421" s="13">
        <f t="shared" si="28"/>
        <v>0</v>
      </c>
      <c r="F421" s="13" t="str">
        <f t="shared" si="26"/>
        <v>2012-09</v>
      </c>
      <c r="G421" s="13" t="str">
        <f t="shared" si="27"/>
        <v/>
      </c>
      <c r="H421" s="13">
        <f t="shared" si="25"/>
        <v>3</v>
      </c>
    </row>
    <row r="422" spans="1:8" x14ac:dyDescent="0.25">
      <c r="A422" s="13">
        <v>24</v>
      </c>
      <c r="B422" s="13" t="s">
        <v>623</v>
      </c>
      <c r="C422" s="16">
        <v>41188</v>
      </c>
      <c r="D422" s="13">
        <v>5</v>
      </c>
      <c r="E422" s="13">
        <f t="shared" si="28"/>
        <v>0</v>
      </c>
      <c r="F422" s="13" t="str">
        <f t="shared" si="26"/>
        <v>2012-10</v>
      </c>
      <c r="G422" s="13" t="str">
        <f t="shared" si="27"/>
        <v/>
      </c>
      <c r="H422" s="13">
        <f t="shared" si="25"/>
        <v>5</v>
      </c>
    </row>
    <row r="423" spans="1:8" x14ac:dyDescent="0.25">
      <c r="A423" s="13">
        <v>25</v>
      </c>
      <c r="B423" s="13" t="s">
        <v>622</v>
      </c>
      <c r="C423" s="16">
        <v>41148</v>
      </c>
      <c r="D423" s="13">
        <v>3000</v>
      </c>
      <c r="E423" s="13">
        <f t="shared" si="28"/>
        <v>0</v>
      </c>
      <c r="F423" s="13" t="str">
        <f t="shared" si="26"/>
        <v>2012-08</v>
      </c>
      <c r="G423" s="13" t="str">
        <f t="shared" si="27"/>
        <v/>
      </c>
      <c r="H423" s="13" t="str">
        <f t="shared" si="25"/>
        <v/>
      </c>
    </row>
    <row r="424" spans="1:8" x14ac:dyDescent="0.25">
      <c r="A424" s="13">
        <v>25</v>
      </c>
      <c r="B424" s="13" t="s">
        <v>622</v>
      </c>
      <c r="C424" s="16">
        <v>41150</v>
      </c>
      <c r="D424" s="13">
        <v>3000</v>
      </c>
      <c r="E424" s="13">
        <f t="shared" si="28"/>
        <v>0</v>
      </c>
      <c r="F424" s="13" t="str">
        <f t="shared" si="26"/>
        <v>2012-08</v>
      </c>
      <c r="G424" s="13" t="str">
        <f t="shared" si="27"/>
        <v/>
      </c>
      <c r="H424" s="13" t="str">
        <f t="shared" si="25"/>
        <v/>
      </c>
    </row>
    <row r="425" spans="1:8" x14ac:dyDescent="0.25">
      <c r="A425" s="13">
        <v>25</v>
      </c>
      <c r="B425" s="13" t="s">
        <v>622</v>
      </c>
      <c r="C425" s="16">
        <v>41152</v>
      </c>
      <c r="D425" s="13">
        <v>3000</v>
      </c>
      <c r="E425" s="13">
        <f t="shared" si="28"/>
        <v>0</v>
      </c>
      <c r="F425" s="13" t="str">
        <f t="shared" si="26"/>
        <v>2012-08</v>
      </c>
      <c r="G425" s="13">
        <f t="shared" si="27"/>
        <v>9000</v>
      </c>
      <c r="H425" s="13" t="str">
        <f t="shared" si="25"/>
        <v/>
      </c>
    </row>
    <row r="426" spans="1:8" x14ac:dyDescent="0.25">
      <c r="A426" s="13">
        <v>25</v>
      </c>
      <c r="B426" s="13" t="s">
        <v>622</v>
      </c>
      <c r="C426" s="16">
        <v>41155</v>
      </c>
      <c r="D426" s="13">
        <v>3000</v>
      </c>
      <c r="E426" s="13">
        <f t="shared" si="28"/>
        <v>0</v>
      </c>
      <c r="F426" s="13" t="str">
        <f t="shared" si="26"/>
        <v>2012-09</v>
      </c>
      <c r="G426" s="13" t="str">
        <f t="shared" si="27"/>
        <v/>
      </c>
      <c r="H426" s="13" t="str">
        <f t="shared" si="25"/>
        <v/>
      </c>
    </row>
    <row r="427" spans="1:8" x14ac:dyDescent="0.25">
      <c r="A427" s="13">
        <v>25</v>
      </c>
      <c r="B427" s="13" t="s">
        <v>622</v>
      </c>
      <c r="C427" s="16">
        <v>41157</v>
      </c>
      <c r="D427" s="13">
        <v>3000</v>
      </c>
      <c r="E427" s="13">
        <f t="shared" si="28"/>
        <v>1</v>
      </c>
      <c r="F427" s="13" t="str">
        <f t="shared" si="26"/>
        <v>2012-09</v>
      </c>
      <c r="G427" s="13">
        <f t="shared" si="27"/>
        <v>6000</v>
      </c>
      <c r="H427" s="13" t="str">
        <f t="shared" si="25"/>
        <v/>
      </c>
    </row>
    <row r="428" spans="1:8" x14ac:dyDescent="0.25">
      <c r="A428" s="13">
        <v>25</v>
      </c>
      <c r="B428" s="13" t="s">
        <v>623</v>
      </c>
      <c r="C428" s="16">
        <v>41164</v>
      </c>
      <c r="D428" s="13">
        <v>6</v>
      </c>
      <c r="E428" s="13">
        <f t="shared" si="28"/>
        <v>0</v>
      </c>
      <c r="F428" s="13" t="str">
        <f t="shared" si="26"/>
        <v>2012-09</v>
      </c>
      <c r="G428" s="13" t="str">
        <f t="shared" si="27"/>
        <v/>
      </c>
      <c r="H428" s="13">
        <f t="shared" si="25"/>
        <v>6</v>
      </c>
    </row>
    <row r="429" spans="1:8" x14ac:dyDescent="0.25">
      <c r="A429" s="13">
        <v>25</v>
      </c>
      <c r="B429" s="13" t="s">
        <v>623</v>
      </c>
      <c r="C429" s="16">
        <v>41194</v>
      </c>
      <c r="D429" s="13">
        <v>6</v>
      </c>
      <c r="E429" s="13">
        <f t="shared" si="28"/>
        <v>0</v>
      </c>
      <c r="F429" s="13" t="str">
        <f t="shared" si="26"/>
        <v>2012-10</v>
      </c>
      <c r="G429" s="13" t="str">
        <f t="shared" si="27"/>
        <v/>
      </c>
      <c r="H429" s="13">
        <f t="shared" si="25"/>
        <v>6</v>
      </c>
    </row>
    <row r="430" spans="1:8" x14ac:dyDescent="0.25">
      <c r="A430" s="13">
        <v>25</v>
      </c>
      <c r="B430" s="13" t="s">
        <v>623</v>
      </c>
      <c r="C430" s="16">
        <v>41227</v>
      </c>
      <c r="D430" s="13">
        <v>6</v>
      </c>
      <c r="E430" s="13">
        <f t="shared" si="28"/>
        <v>0</v>
      </c>
      <c r="F430" s="13" t="str">
        <f t="shared" si="26"/>
        <v>2012-11</v>
      </c>
      <c r="G430" s="13" t="str">
        <f t="shared" si="27"/>
        <v/>
      </c>
      <c r="H430" s="13">
        <f t="shared" si="25"/>
        <v>6</v>
      </c>
    </row>
    <row r="431" spans="1:8" x14ac:dyDescent="0.25">
      <c r="A431" s="13">
        <v>26</v>
      </c>
      <c r="B431" s="13" t="s">
        <v>622</v>
      </c>
      <c r="C431" s="16">
        <v>41127</v>
      </c>
      <c r="D431" s="13">
        <v>13800</v>
      </c>
      <c r="E431" s="13">
        <f t="shared" si="28"/>
        <v>0</v>
      </c>
      <c r="F431" s="13" t="str">
        <f t="shared" si="26"/>
        <v>2012-08</v>
      </c>
      <c r="G431" s="13" t="str">
        <f t="shared" si="27"/>
        <v/>
      </c>
      <c r="H431" s="13" t="str">
        <f t="shared" si="25"/>
        <v/>
      </c>
    </row>
    <row r="432" spans="1:8" x14ac:dyDescent="0.25">
      <c r="A432" s="13">
        <v>27</v>
      </c>
      <c r="B432" s="13" t="s">
        <v>622</v>
      </c>
      <c r="C432" s="16">
        <v>41233</v>
      </c>
      <c r="D432" s="13">
        <v>1200</v>
      </c>
      <c r="E432" s="13">
        <f t="shared" si="28"/>
        <v>0</v>
      </c>
      <c r="F432" s="13" t="str">
        <f t="shared" si="26"/>
        <v>2012-11</v>
      </c>
      <c r="G432" s="13" t="str">
        <f t="shared" si="27"/>
        <v/>
      </c>
      <c r="H432" s="13" t="str">
        <f t="shared" si="25"/>
        <v/>
      </c>
    </row>
    <row r="433" spans="1:8" x14ac:dyDescent="0.25">
      <c r="A433" s="13">
        <v>27</v>
      </c>
      <c r="B433" s="13" t="s">
        <v>622</v>
      </c>
      <c r="C433" s="16">
        <v>41236</v>
      </c>
      <c r="D433" s="13">
        <v>1200</v>
      </c>
      <c r="E433" s="13">
        <f t="shared" si="28"/>
        <v>0</v>
      </c>
      <c r="F433" s="13" t="str">
        <f t="shared" si="26"/>
        <v>2012-11</v>
      </c>
      <c r="G433" s="13" t="str">
        <f t="shared" si="27"/>
        <v/>
      </c>
      <c r="H433" s="13" t="str">
        <f t="shared" si="25"/>
        <v/>
      </c>
    </row>
    <row r="434" spans="1:8" x14ac:dyDescent="0.25">
      <c r="A434" s="13">
        <v>28</v>
      </c>
      <c r="B434" s="13" t="s">
        <v>622</v>
      </c>
      <c r="C434" s="16">
        <v>41099</v>
      </c>
      <c r="D434" s="13">
        <v>5500</v>
      </c>
      <c r="E434" s="13">
        <f t="shared" si="28"/>
        <v>0</v>
      </c>
      <c r="F434" s="13" t="str">
        <f t="shared" si="26"/>
        <v>2012-07</v>
      </c>
      <c r="G434" s="13" t="str">
        <f t="shared" si="27"/>
        <v/>
      </c>
      <c r="H434" s="13" t="str">
        <f t="shared" si="25"/>
        <v/>
      </c>
    </row>
    <row r="435" spans="1:8" x14ac:dyDescent="0.25">
      <c r="A435" s="13">
        <v>28</v>
      </c>
      <c r="B435" s="13" t="s">
        <v>622</v>
      </c>
      <c r="C435" s="16">
        <v>41101</v>
      </c>
      <c r="D435" s="13">
        <v>5500</v>
      </c>
      <c r="E435" s="13">
        <f t="shared" si="28"/>
        <v>0</v>
      </c>
      <c r="F435" s="13" t="str">
        <f t="shared" si="26"/>
        <v>2012-07</v>
      </c>
      <c r="G435" s="13" t="str">
        <f t="shared" si="27"/>
        <v/>
      </c>
      <c r="H435" s="13" t="str">
        <f t="shared" si="25"/>
        <v/>
      </c>
    </row>
    <row r="436" spans="1:8" x14ac:dyDescent="0.25">
      <c r="A436" s="13">
        <v>28</v>
      </c>
      <c r="B436" s="13" t="s">
        <v>622</v>
      </c>
      <c r="C436" s="16">
        <v>41103</v>
      </c>
      <c r="D436" s="13">
        <v>5500</v>
      </c>
      <c r="E436" s="13">
        <f t="shared" si="28"/>
        <v>0</v>
      </c>
      <c r="F436" s="13" t="str">
        <f t="shared" si="26"/>
        <v>2012-07</v>
      </c>
      <c r="G436" s="13" t="str">
        <f t="shared" si="27"/>
        <v/>
      </c>
      <c r="H436" s="13" t="str">
        <f t="shared" si="25"/>
        <v/>
      </c>
    </row>
    <row r="437" spans="1:8" x14ac:dyDescent="0.25">
      <c r="A437" s="13">
        <v>28</v>
      </c>
      <c r="B437" s="13" t="s">
        <v>622</v>
      </c>
      <c r="C437" s="16">
        <v>41106</v>
      </c>
      <c r="D437" s="13">
        <v>5500</v>
      </c>
      <c r="E437" s="13">
        <f t="shared" si="28"/>
        <v>0</v>
      </c>
      <c r="F437" s="13" t="str">
        <f t="shared" si="26"/>
        <v>2012-07</v>
      </c>
      <c r="G437" s="13" t="str">
        <f t="shared" si="27"/>
        <v/>
      </c>
      <c r="H437" s="13" t="str">
        <f t="shared" si="25"/>
        <v/>
      </c>
    </row>
    <row r="438" spans="1:8" x14ac:dyDescent="0.25">
      <c r="A438" s="13">
        <v>28</v>
      </c>
      <c r="B438" s="13" t="s">
        <v>622</v>
      </c>
      <c r="C438" s="16">
        <v>41108</v>
      </c>
      <c r="D438" s="13">
        <v>5500</v>
      </c>
      <c r="E438" s="13">
        <f t="shared" si="28"/>
        <v>0</v>
      </c>
      <c r="F438" s="13" t="str">
        <f t="shared" si="26"/>
        <v>2012-07</v>
      </c>
      <c r="G438" s="13" t="str">
        <f t="shared" si="27"/>
        <v/>
      </c>
      <c r="H438" s="13" t="str">
        <f t="shared" si="25"/>
        <v/>
      </c>
    </row>
    <row r="439" spans="1:8" x14ac:dyDescent="0.25">
      <c r="A439" s="13">
        <v>28</v>
      </c>
      <c r="B439" s="13" t="s">
        <v>622</v>
      </c>
      <c r="C439" s="16">
        <v>41110</v>
      </c>
      <c r="D439" s="13">
        <v>5500</v>
      </c>
      <c r="E439" s="13">
        <f t="shared" si="28"/>
        <v>0</v>
      </c>
      <c r="F439" s="13" t="str">
        <f t="shared" si="26"/>
        <v>2012-07</v>
      </c>
      <c r="G439" s="13" t="str">
        <f t="shared" si="27"/>
        <v/>
      </c>
      <c r="H439" s="13" t="str">
        <f t="shared" si="25"/>
        <v/>
      </c>
    </row>
    <row r="440" spans="1:8" x14ac:dyDescent="0.25">
      <c r="A440" s="13">
        <v>28</v>
      </c>
      <c r="B440" s="13" t="s">
        <v>622</v>
      </c>
      <c r="C440" s="16">
        <v>41113</v>
      </c>
      <c r="D440" s="13">
        <v>5500</v>
      </c>
      <c r="E440" s="13">
        <f t="shared" si="28"/>
        <v>0</v>
      </c>
      <c r="F440" s="13" t="str">
        <f t="shared" si="26"/>
        <v>2012-07</v>
      </c>
      <c r="G440" s="13" t="str">
        <f t="shared" si="27"/>
        <v/>
      </c>
      <c r="H440" s="13" t="str">
        <f t="shared" si="25"/>
        <v/>
      </c>
    </row>
    <row r="441" spans="1:8" x14ac:dyDescent="0.25">
      <c r="A441" s="13">
        <v>28</v>
      </c>
      <c r="B441" s="13" t="s">
        <v>622</v>
      </c>
      <c r="C441" s="16">
        <v>41115</v>
      </c>
      <c r="D441" s="13">
        <v>5500</v>
      </c>
      <c r="E441" s="13">
        <f t="shared" si="28"/>
        <v>0</v>
      </c>
      <c r="F441" s="13" t="str">
        <f t="shared" si="26"/>
        <v>2012-07</v>
      </c>
      <c r="G441" s="13" t="str">
        <f t="shared" si="27"/>
        <v/>
      </c>
      <c r="H441" s="13" t="str">
        <f t="shared" si="25"/>
        <v/>
      </c>
    </row>
    <row r="442" spans="1:8" x14ac:dyDescent="0.25">
      <c r="A442" s="13">
        <v>28</v>
      </c>
      <c r="B442" s="13" t="s">
        <v>622</v>
      </c>
      <c r="C442" s="16">
        <v>41117</v>
      </c>
      <c r="D442" s="13">
        <v>5500</v>
      </c>
      <c r="E442" s="13">
        <f t="shared" si="28"/>
        <v>0</v>
      </c>
      <c r="F442" s="13" t="str">
        <f t="shared" si="26"/>
        <v>2012-07</v>
      </c>
      <c r="G442" s="13" t="str">
        <f t="shared" si="27"/>
        <v/>
      </c>
      <c r="H442" s="13" t="str">
        <f t="shared" si="25"/>
        <v/>
      </c>
    </row>
    <row r="443" spans="1:8" x14ac:dyDescent="0.25">
      <c r="A443" s="13">
        <v>28</v>
      </c>
      <c r="B443" s="13" t="s">
        <v>622</v>
      </c>
      <c r="C443" s="16">
        <v>41120</v>
      </c>
      <c r="D443" s="13">
        <v>5500</v>
      </c>
      <c r="E443" s="13">
        <f t="shared" si="28"/>
        <v>0</v>
      </c>
      <c r="F443" s="13" t="str">
        <f t="shared" si="26"/>
        <v>2012-07</v>
      </c>
      <c r="G443" s="13">
        <f t="shared" si="27"/>
        <v>55000</v>
      </c>
      <c r="H443" s="13" t="str">
        <f t="shared" si="25"/>
        <v/>
      </c>
    </row>
    <row r="444" spans="1:8" x14ac:dyDescent="0.25">
      <c r="A444" s="13">
        <v>28</v>
      </c>
      <c r="B444" s="13" t="s">
        <v>622</v>
      </c>
      <c r="C444" s="16">
        <v>41122</v>
      </c>
      <c r="D444" s="13">
        <v>5500</v>
      </c>
      <c r="E444" s="13">
        <f t="shared" si="28"/>
        <v>0</v>
      </c>
      <c r="F444" s="13" t="str">
        <f t="shared" si="26"/>
        <v>2012-08</v>
      </c>
      <c r="G444" s="13" t="str">
        <f t="shared" si="27"/>
        <v/>
      </c>
      <c r="H444" s="13" t="str">
        <f t="shared" si="25"/>
        <v/>
      </c>
    </row>
    <row r="445" spans="1:8" x14ac:dyDescent="0.25">
      <c r="A445" s="13">
        <v>28</v>
      </c>
      <c r="B445" s="13" t="s">
        <v>622</v>
      </c>
      <c r="C445" s="16">
        <v>41124</v>
      </c>
      <c r="D445" s="13">
        <v>5000</v>
      </c>
      <c r="E445" s="13">
        <f t="shared" si="28"/>
        <v>0</v>
      </c>
      <c r="F445" s="13" t="str">
        <f t="shared" si="26"/>
        <v>2012-08</v>
      </c>
      <c r="G445" s="13" t="str">
        <f t="shared" si="27"/>
        <v/>
      </c>
      <c r="H445" s="13" t="str">
        <f t="shared" si="25"/>
        <v/>
      </c>
    </row>
    <row r="446" spans="1:8" x14ac:dyDescent="0.25">
      <c r="A446" s="13">
        <v>28</v>
      </c>
      <c r="B446" s="13" t="s">
        <v>622</v>
      </c>
      <c r="C446" s="16">
        <v>41127</v>
      </c>
      <c r="D446" s="13">
        <v>5000</v>
      </c>
      <c r="E446" s="13">
        <f t="shared" si="28"/>
        <v>0</v>
      </c>
      <c r="F446" s="13" t="str">
        <f t="shared" si="26"/>
        <v>2012-08</v>
      </c>
      <c r="G446" s="13" t="str">
        <f t="shared" si="27"/>
        <v/>
      </c>
      <c r="H446" s="13" t="str">
        <f t="shared" si="25"/>
        <v/>
      </c>
    </row>
    <row r="447" spans="1:8" x14ac:dyDescent="0.25">
      <c r="A447" s="13">
        <v>28</v>
      </c>
      <c r="B447" s="13" t="s">
        <v>622</v>
      </c>
      <c r="C447" s="16">
        <v>41129</v>
      </c>
      <c r="D447" s="13">
        <v>5000</v>
      </c>
      <c r="E447" s="13">
        <f t="shared" si="28"/>
        <v>0</v>
      </c>
      <c r="F447" s="13" t="str">
        <f t="shared" si="26"/>
        <v>2012-08</v>
      </c>
      <c r="G447" s="13" t="str">
        <f t="shared" si="27"/>
        <v/>
      </c>
      <c r="H447" s="13" t="str">
        <f t="shared" si="25"/>
        <v/>
      </c>
    </row>
    <row r="448" spans="1:8" x14ac:dyDescent="0.25">
      <c r="A448" s="13">
        <v>28</v>
      </c>
      <c r="B448" s="13" t="s">
        <v>622</v>
      </c>
      <c r="C448" s="16">
        <v>41131</v>
      </c>
      <c r="D448" s="13">
        <v>5000</v>
      </c>
      <c r="E448" s="13">
        <f t="shared" si="28"/>
        <v>0</v>
      </c>
      <c r="F448" s="13" t="str">
        <f t="shared" si="26"/>
        <v>2012-08</v>
      </c>
      <c r="G448" s="13" t="str">
        <f t="shared" si="27"/>
        <v/>
      </c>
      <c r="H448" s="13" t="str">
        <f t="shared" si="25"/>
        <v/>
      </c>
    </row>
    <row r="449" spans="1:8" x14ac:dyDescent="0.25">
      <c r="A449" s="13">
        <v>28</v>
      </c>
      <c r="B449" s="13" t="s">
        <v>622</v>
      </c>
      <c r="C449" s="16">
        <v>41134</v>
      </c>
      <c r="D449" s="13">
        <v>5000</v>
      </c>
      <c r="E449" s="13">
        <f t="shared" si="28"/>
        <v>0</v>
      </c>
      <c r="F449" s="13" t="str">
        <f t="shared" si="26"/>
        <v>2012-08</v>
      </c>
      <c r="G449" s="13" t="str">
        <f t="shared" si="27"/>
        <v/>
      </c>
      <c r="H449" s="13" t="str">
        <f t="shared" si="25"/>
        <v/>
      </c>
    </row>
    <row r="450" spans="1:8" x14ac:dyDescent="0.25">
      <c r="A450" s="13">
        <v>28</v>
      </c>
      <c r="B450" s="13" t="s">
        <v>622</v>
      </c>
      <c r="C450" s="16">
        <v>41136</v>
      </c>
      <c r="D450" s="13">
        <v>5000</v>
      </c>
      <c r="E450" s="13">
        <f t="shared" si="28"/>
        <v>0</v>
      </c>
      <c r="F450" s="13" t="str">
        <f t="shared" si="26"/>
        <v>2012-08</v>
      </c>
      <c r="G450" s="13" t="str">
        <f t="shared" si="27"/>
        <v/>
      </c>
      <c r="H450" s="13" t="str">
        <f t="shared" ref="H450:H513" si="29">IF(AND(B450="Med B", F450&gt;=VLOOKUP(A450, A:F, 6, FALSE)), D450, "")</f>
        <v/>
      </c>
    </row>
    <row r="451" spans="1:8" x14ac:dyDescent="0.25">
      <c r="A451" s="13">
        <v>28</v>
      </c>
      <c r="B451" s="13" t="s">
        <v>622</v>
      </c>
      <c r="C451" s="16">
        <v>41138</v>
      </c>
      <c r="D451" s="13">
        <v>5000</v>
      </c>
      <c r="E451" s="13">
        <f t="shared" si="28"/>
        <v>1</v>
      </c>
      <c r="F451" s="13" t="str">
        <f t="shared" ref="F451:F514" si="30">TEXT(C451, "yyyy-mm")</f>
        <v>2012-08</v>
      </c>
      <c r="G451" s="13">
        <f t="shared" ref="G451:G514" si="31">IF(AND(
    B451="Med A",
    C451=_xlfn.MAXIFS(C:C, A:A, A451, B:B, "Med A", F:F, F451),
    SUMIFS(E:E, A:A, A451) &gt; 0
  ),
  SUMIFS(D:D, A:A, A451, B:B, "Med A", F:F, F451, C:C, "&gt;=" &amp; EOMONTH(C451, -1) + 1, C:C, "&lt;=" &amp; C451),
  "")</f>
        <v>40500</v>
      </c>
      <c r="H451" s="13" t="str">
        <f t="shared" si="29"/>
        <v/>
      </c>
    </row>
    <row r="452" spans="1:8" x14ac:dyDescent="0.25">
      <c r="A452" s="13">
        <v>28</v>
      </c>
      <c r="B452" s="13" t="s">
        <v>623</v>
      </c>
      <c r="C452" s="16">
        <v>41164</v>
      </c>
      <c r="D452" s="13">
        <v>6</v>
      </c>
      <c r="E452" s="13">
        <f t="shared" ref="E452:E515" si="32">IF(AND(B452="Med A", B453="Med B", A452=A453), 1, IF(AND(B452="Med B", B453="Med A", A452=A453), 1, 0))</f>
        <v>0</v>
      </c>
      <c r="F452" s="13" t="str">
        <f t="shared" si="30"/>
        <v>2012-09</v>
      </c>
      <c r="G452" s="13" t="str">
        <f t="shared" si="31"/>
        <v/>
      </c>
      <c r="H452" s="13">
        <f t="shared" si="29"/>
        <v>6</v>
      </c>
    </row>
    <row r="453" spans="1:8" x14ac:dyDescent="0.25">
      <c r="A453" s="13">
        <v>28</v>
      </c>
      <c r="B453" s="13" t="s">
        <v>623</v>
      </c>
      <c r="C453" s="16">
        <v>41227</v>
      </c>
      <c r="D453" s="13">
        <v>2</v>
      </c>
      <c r="E453" s="13">
        <f t="shared" si="32"/>
        <v>0</v>
      </c>
      <c r="F453" s="13" t="str">
        <f t="shared" si="30"/>
        <v>2012-11</v>
      </c>
      <c r="G453" s="13" t="str">
        <f t="shared" si="31"/>
        <v/>
      </c>
      <c r="H453" s="13">
        <f t="shared" si="29"/>
        <v>2</v>
      </c>
    </row>
    <row r="454" spans="1:8" x14ac:dyDescent="0.25">
      <c r="A454" s="13">
        <v>29</v>
      </c>
      <c r="B454" s="13" t="s">
        <v>622</v>
      </c>
      <c r="C454" s="16">
        <v>41093</v>
      </c>
      <c r="D454" s="13">
        <v>4800</v>
      </c>
      <c r="E454" s="13">
        <f t="shared" si="32"/>
        <v>0</v>
      </c>
      <c r="F454" s="13" t="str">
        <f t="shared" si="30"/>
        <v>2012-07</v>
      </c>
      <c r="G454" s="13" t="str">
        <f t="shared" si="31"/>
        <v/>
      </c>
      <c r="H454" s="13" t="str">
        <f t="shared" si="29"/>
        <v/>
      </c>
    </row>
    <row r="455" spans="1:8" x14ac:dyDescent="0.25">
      <c r="A455" s="13">
        <v>29</v>
      </c>
      <c r="B455" s="13" t="s">
        <v>622</v>
      </c>
      <c r="C455" s="16">
        <v>41095</v>
      </c>
      <c r="D455" s="13">
        <v>4800</v>
      </c>
      <c r="E455" s="13">
        <f t="shared" si="32"/>
        <v>0</v>
      </c>
      <c r="F455" s="13" t="str">
        <f t="shared" si="30"/>
        <v>2012-07</v>
      </c>
      <c r="G455" s="13" t="str">
        <f t="shared" si="31"/>
        <v/>
      </c>
      <c r="H455" s="13" t="str">
        <f t="shared" si="29"/>
        <v/>
      </c>
    </row>
    <row r="456" spans="1:8" x14ac:dyDescent="0.25">
      <c r="A456" s="13">
        <v>29</v>
      </c>
      <c r="B456" s="13" t="s">
        <v>622</v>
      </c>
      <c r="C456" s="16">
        <v>41111</v>
      </c>
      <c r="D456" s="13">
        <v>4400</v>
      </c>
      <c r="E456" s="13">
        <f t="shared" si="32"/>
        <v>0</v>
      </c>
      <c r="F456" s="13" t="str">
        <f t="shared" si="30"/>
        <v>2012-07</v>
      </c>
      <c r="G456" s="13" t="str">
        <f t="shared" si="31"/>
        <v/>
      </c>
      <c r="H456" s="13" t="str">
        <f t="shared" si="29"/>
        <v/>
      </c>
    </row>
    <row r="457" spans="1:8" x14ac:dyDescent="0.25">
      <c r="A457" s="13">
        <v>29</v>
      </c>
      <c r="B457" s="13" t="s">
        <v>622</v>
      </c>
      <c r="C457" s="16">
        <v>41116</v>
      </c>
      <c r="D457" s="13">
        <v>4400</v>
      </c>
      <c r="E457" s="13">
        <f t="shared" si="32"/>
        <v>0</v>
      </c>
      <c r="F457" s="13" t="str">
        <f t="shared" si="30"/>
        <v>2012-07</v>
      </c>
      <c r="G457" s="13" t="str">
        <f t="shared" si="31"/>
        <v/>
      </c>
      <c r="H457" s="13" t="str">
        <f t="shared" si="29"/>
        <v/>
      </c>
    </row>
    <row r="458" spans="1:8" x14ac:dyDescent="0.25">
      <c r="A458" s="13">
        <v>29</v>
      </c>
      <c r="B458" s="13" t="s">
        <v>622</v>
      </c>
      <c r="C458" s="16">
        <v>41118</v>
      </c>
      <c r="D458" s="13">
        <v>4400</v>
      </c>
      <c r="E458" s="13">
        <f t="shared" si="32"/>
        <v>0</v>
      </c>
      <c r="F458" s="13" t="str">
        <f t="shared" si="30"/>
        <v>2012-07</v>
      </c>
      <c r="G458" s="13" t="str">
        <f t="shared" si="31"/>
        <v/>
      </c>
      <c r="H458" s="13" t="str">
        <f t="shared" si="29"/>
        <v/>
      </c>
    </row>
    <row r="459" spans="1:8" x14ac:dyDescent="0.25">
      <c r="A459" s="13">
        <v>29</v>
      </c>
      <c r="B459" s="13" t="s">
        <v>622</v>
      </c>
      <c r="C459" s="16">
        <v>41121</v>
      </c>
      <c r="D459" s="13">
        <v>4400</v>
      </c>
      <c r="E459" s="13">
        <f t="shared" si="32"/>
        <v>0</v>
      </c>
      <c r="F459" s="13" t="str">
        <f t="shared" si="30"/>
        <v>2012-07</v>
      </c>
      <c r="G459" s="13">
        <f t="shared" si="31"/>
        <v>27200</v>
      </c>
      <c r="H459" s="13" t="str">
        <f t="shared" si="29"/>
        <v/>
      </c>
    </row>
    <row r="460" spans="1:8" x14ac:dyDescent="0.25">
      <c r="A460" s="13">
        <v>29</v>
      </c>
      <c r="B460" s="13" t="s">
        <v>622</v>
      </c>
      <c r="C460" s="16">
        <v>41123</v>
      </c>
      <c r="D460" s="13">
        <v>4400</v>
      </c>
      <c r="E460" s="13">
        <f t="shared" si="32"/>
        <v>0</v>
      </c>
      <c r="F460" s="13" t="str">
        <f t="shared" si="30"/>
        <v>2012-08</v>
      </c>
      <c r="G460" s="13" t="str">
        <f t="shared" si="31"/>
        <v/>
      </c>
      <c r="H460" s="13" t="str">
        <f t="shared" si="29"/>
        <v/>
      </c>
    </row>
    <row r="461" spans="1:8" x14ac:dyDescent="0.25">
      <c r="A461" s="13">
        <v>29</v>
      </c>
      <c r="B461" s="13" t="s">
        <v>622</v>
      </c>
      <c r="C461" s="16">
        <v>41139</v>
      </c>
      <c r="D461" s="13">
        <v>4400</v>
      </c>
      <c r="E461" s="13">
        <f t="shared" si="32"/>
        <v>0</v>
      </c>
      <c r="F461" s="13" t="str">
        <f t="shared" si="30"/>
        <v>2012-08</v>
      </c>
      <c r="G461" s="13" t="str">
        <f t="shared" si="31"/>
        <v/>
      </c>
      <c r="H461" s="13" t="str">
        <f t="shared" si="29"/>
        <v/>
      </c>
    </row>
    <row r="462" spans="1:8" x14ac:dyDescent="0.25">
      <c r="A462" s="13">
        <v>29</v>
      </c>
      <c r="B462" s="13" t="s">
        <v>622</v>
      </c>
      <c r="C462" s="16">
        <v>41142</v>
      </c>
      <c r="D462" s="13">
        <v>4400</v>
      </c>
      <c r="E462" s="13">
        <f t="shared" si="32"/>
        <v>0</v>
      </c>
      <c r="F462" s="13" t="str">
        <f t="shared" si="30"/>
        <v>2012-08</v>
      </c>
      <c r="G462" s="13" t="str">
        <f t="shared" si="31"/>
        <v/>
      </c>
      <c r="H462" s="13" t="str">
        <f t="shared" si="29"/>
        <v/>
      </c>
    </row>
    <row r="463" spans="1:8" x14ac:dyDescent="0.25">
      <c r="A463" s="13">
        <v>29</v>
      </c>
      <c r="B463" s="13" t="s">
        <v>622</v>
      </c>
      <c r="C463" s="16">
        <v>41144</v>
      </c>
      <c r="D463" s="13">
        <v>4400</v>
      </c>
      <c r="E463" s="13">
        <f t="shared" si="32"/>
        <v>0</v>
      </c>
      <c r="F463" s="13" t="str">
        <f t="shared" si="30"/>
        <v>2012-08</v>
      </c>
      <c r="G463" s="13" t="str">
        <f t="shared" si="31"/>
        <v/>
      </c>
      <c r="H463" s="13" t="str">
        <f t="shared" si="29"/>
        <v/>
      </c>
    </row>
    <row r="464" spans="1:8" x14ac:dyDescent="0.25">
      <c r="A464" s="13">
        <v>29</v>
      </c>
      <c r="B464" s="13" t="s">
        <v>622</v>
      </c>
      <c r="C464" s="16">
        <v>41146</v>
      </c>
      <c r="D464" s="13">
        <v>4400</v>
      </c>
      <c r="E464" s="13">
        <f t="shared" si="32"/>
        <v>0</v>
      </c>
      <c r="F464" s="13" t="str">
        <f t="shared" si="30"/>
        <v>2012-08</v>
      </c>
      <c r="G464" s="13">
        <f t="shared" si="31"/>
        <v>22000</v>
      </c>
      <c r="H464" s="13" t="str">
        <f t="shared" si="29"/>
        <v/>
      </c>
    </row>
    <row r="465" spans="1:8" x14ac:dyDescent="0.25">
      <c r="A465" s="13">
        <v>29</v>
      </c>
      <c r="B465" s="13" t="s">
        <v>622</v>
      </c>
      <c r="C465" s="16">
        <v>41153</v>
      </c>
      <c r="D465" s="13">
        <v>4400</v>
      </c>
      <c r="E465" s="13">
        <f t="shared" si="32"/>
        <v>0</v>
      </c>
      <c r="F465" s="13" t="str">
        <f t="shared" si="30"/>
        <v>2012-09</v>
      </c>
      <c r="G465" s="13" t="str">
        <f t="shared" si="31"/>
        <v/>
      </c>
      <c r="H465" s="13" t="str">
        <f t="shared" si="29"/>
        <v/>
      </c>
    </row>
    <row r="466" spans="1:8" x14ac:dyDescent="0.25">
      <c r="A466" s="13">
        <v>29</v>
      </c>
      <c r="B466" s="13" t="s">
        <v>622</v>
      </c>
      <c r="C466" s="16">
        <v>41156</v>
      </c>
      <c r="D466" s="13">
        <v>4400</v>
      </c>
      <c r="E466" s="13">
        <f t="shared" si="32"/>
        <v>1</v>
      </c>
      <c r="F466" s="13" t="str">
        <f t="shared" si="30"/>
        <v>2012-09</v>
      </c>
      <c r="G466" s="13">
        <f t="shared" si="31"/>
        <v>8800</v>
      </c>
      <c r="H466" s="13" t="str">
        <f t="shared" si="29"/>
        <v/>
      </c>
    </row>
    <row r="467" spans="1:8" x14ac:dyDescent="0.25">
      <c r="A467" s="13">
        <v>29</v>
      </c>
      <c r="B467" s="13" t="s">
        <v>623</v>
      </c>
      <c r="C467" s="16">
        <v>41165</v>
      </c>
      <c r="D467" s="13">
        <v>8</v>
      </c>
      <c r="E467" s="13">
        <f t="shared" si="32"/>
        <v>0</v>
      </c>
      <c r="F467" s="13" t="str">
        <f t="shared" si="30"/>
        <v>2012-09</v>
      </c>
      <c r="G467" s="13" t="str">
        <f t="shared" si="31"/>
        <v/>
      </c>
      <c r="H467" s="13">
        <f t="shared" si="29"/>
        <v>8</v>
      </c>
    </row>
    <row r="468" spans="1:8" x14ac:dyDescent="0.25">
      <c r="A468" s="13">
        <v>29</v>
      </c>
      <c r="B468" s="13" t="s">
        <v>623</v>
      </c>
      <c r="C468" s="16">
        <v>41230</v>
      </c>
      <c r="D468" s="13">
        <v>10</v>
      </c>
      <c r="E468" s="13">
        <f t="shared" si="32"/>
        <v>0</v>
      </c>
      <c r="F468" s="13" t="str">
        <f t="shared" si="30"/>
        <v>2012-11</v>
      </c>
      <c r="G468" s="13" t="str">
        <f t="shared" si="31"/>
        <v/>
      </c>
      <c r="H468" s="13">
        <f t="shared" si="29"/>
        <v>10</v>
      </c>
    </row>
    <row r="469" spans="1:8" x14ac:dyDescent="0.25">
      <c r="A469" s="13">
        <v>30</v>
      </c>
      <c r="B469" s="13" t="s">
        <v>622</v>
      </c>
      <c r="C469" s="16">
        <v>41092</v>
      </c>
      <c r="D469" s="13">
        <v>900</v>
      </c>
      <c r="E469" s="13">
        <f t="shared" si="32"/>
        <v>0</v>
      </c>
      <c r="F469" s="13" t="str">
        <f t="shared" si="30"/>
        <v>2012-07</v>
      </c>
      <c r="G469" s="13" t="str">
        <f t="shared" si="31"/>
        <v/>
      </c>
      <c r="H469" s="13" t="str">
        <f t="shared" si="29"/>
        <v/>
      </c>
    </row>
    <row r="470" spans="1:8" x14ac:dyDescent="0.25">
      <c r="A470" s="13">
        <v>30</v>
      </c>
      <c r="B470" s="13" t="s">
        <v>622</v>
      </c>
      <c r="C470" s="16">
        <v>41094</v>
      </c>
      <c r="D470" s="13">
        <v>900</v>
      </c>
      <c r="E470" s="13">
        <f t="shared" si="32"/>
        <v>0</v>
      </c>
      <c r="F470" s="13" t="str">
        <f t="shared" si="30"/>
        <v>2012-07</v>
      </c>
      <c r="G470" s="13" t="str">
        <f t="shared" si="31"/>
        <v/>
      </c>
      <c r="H470" s="13" t="str">
        <f t="shared" si="29"/>
        <v/>
      </c>
    </row>
    <row r="471" spans="1:8" x14ac:dyDescent="0.25">
      <c r="A471" s="13">
        <v>30</v>
      </c>
      <c r="B471" s="13" t="s">
        <v>622</v>
      </c>
      <c r="C471" s="16">
        <v>41101</v>
      </c>
      <c r="D471" s="13">
        <v>900</v>
      </c>
      <c r="E471" s="13">
        <f t="shared" si="32"/>
        <v>0</v>
      </c>
      <c r="F471" s="13" t="str">
        <f t="shared" si="30"/>
        <v>2012-07</v>
      </c>
      <c r="G471" s="13" t="str">
        <f t="shared" si="31"/>
        <v/>
      </c>
      <c r="H471" s="13" t="str">
        <f t="shared" si="29"/>
        <v/>
      </c>
    </row>
    <row r="472" spans="1:8" x14ac:dyDescent="0.25">
      <c r="A472" s="13">
        <v>30</v>
      </c>
      <c r="B472" s="13" t="s">
        <v>622</v>
      </c>
      <c r="C472" s="16">
        <v>41103</v>
      </c>
      <c r="D472" s="13">
        <v>900</v>
      </c>
      <c r="E472" s="13">
        <f t="shared" si="32"/>
        <v>0</v>
      </c>
      <c r="F472" s="13" t="str">
        <f t="shared" si="30"/>
        <v>2012-07</v>
      </c>
      <c r="G472" s="13" t="str">
        <f t="shared" si="31"/>
        <v/>
      </c>
      <c r="H472" s="13" t="str">
        <f t="shared" si="29"/>
        <v/>
      </c>
    </row>
    <row r="473" spans="1:8" x14ac:dyDescent="0.25">
      <c r="A473" s="13">
        <v>30</v>
      </c>
      <c r="B473" s="13" t="s">
        <v>622</v>
      </c>
      <c r="C473" s="16">
        <v>41106</v>
      </c>
      <c r="D473" s="13">
        <v>900</v>
      </c>
      <c r="E473" s="13">
        <f t="shared" si="32"/>
        <v>0</v>
      </c>
      <c r="F473" s="13" t="str">
        <f t="shared" si="30"/>
        <v>2012-07</v>
      </c>
      <c r="G473" s="13" t="str">
        <f t="shared" si="31"/>
        <v/>
      </c>
      <c r="H473" s="13" t="str">
        <f t="shared" si="29"/>
        <v/>
      </c>
    </row>
    <row r="474" spans="1:8" x14ac:dyDescent="0.25">
      <c r="A474" s="13">
        <v>30</v>
      </c>
      <c r="B474" s="13" t="s">
        <v>622</v>
      </c>
      <c r="C474" s="16">
        <v>41108</v>
      </c>
      <c r="D474" s="13">
        <v>900</v>
      </c>
      <c r="E474" s="13">
        <f t="shared" si="32"/>
        <v>0</v>
      </c>
      <c r="F474" s="13" t="str">
        <f t="shared" si="30"/>
        <v>2012-07</v>
      </c>
      <c r="G474" s="13" t="str">
        <f t="shared" si="31"/>
        <v/>
      </c>
      <c r="H474" s="13" t="str">
        <f t="shared" si="29"/>
        <v/>
      </c>
    </row>
    <row r="475" spans="1:8" x14ac:dyDescent="0.25">
      <c r="A475" s="13">
        <v>30</v>
      </c>
      <c r="B475" s="13" t="s">
        <v>622</v>
      </c>
      <c r="C475" s="16">
        <v>41117</v>
      </c>
      <c r="D475" s="13">
        <v>800</v>
      </c>
      <c r="E475" s="13">
        <f t="shared" si="32"/>
        <v>0</v>
      </c>
      <c r="F475" s="13" t="str">
        <f t="shared" si="30"/>
        <v>2012-07</v>
      </c>
      <c r="G475" s="13" t="str">
        <f t="shared" si="31"/>
        <v/>
      </c>
      <c r="H475" s="13" t="str">
        <f t="shared" si="29"/>
        <v/>
      </c>
    </row>
    <row r="476" spans="1:8" x14ac:dyDescent="0.25">
      <c r="A476" s="13">
        <v>30</v>
      </c>
      <c r="B476" s="13" t="s">
        <v>622</v>
      </c>
      <c r="C476" s="16">
        <v>41118</v>
      </c>
      <c r="D476" s="13">
        <v>800</v>
      </c>
      <c r="E476" s="13">
        <f t="shared" si="32"/>
        <v>0</v>
      </c>
      <c r="F476" s="13" t="str">
        <f t="shared" si="30"/>
        <v>2012-07</v>
      </c>
      <c r="G476" s="13" t="str">
        <f t="shared" si="31"/>
        <v/>
      </c>
      <c r="H476" s="13" t="str">
        <f t="shared" si="29"/>
        <v/>
      </c>
    </row>
    <row r="477" spans="1:8" x14ac:dyDescent="0.25">
      <c r="A477" s="13">
        <v>30</v>
      </c>
      <c r="B477" s="13" t="s">
        <v>622</v>
      </c>
      <c r="C477" s="16">
        <v>41120</v>
      </c>
      <c r="D477" s="13">
        <v>800</v>
      </c>
      <c r="E477" s="13">
        <f t="shared" si="32"/>
        <v>0</v>
      </c>
      <c r="F477" s="13" t="str">
        <f t="shared" si="30"/>
        <v>2012-07</v>
      </c>
      <c r="G477" s="13">
        <f t="shared" si="31"/>
        <v>7800</v>
      </c>
      <c r="H477" s="13" t="str">
        <f t="shared" si="29"/>
        <v/>
      </c>
    </row>
    <row r="478" spans="1:8" x14ac:dyDescent="0.25">
      <c r="A478" s="13">
        <v>30</v>
      </c>
      <c r="B478" s="13" t="s">
        <v>622</v>
      </c>
      <c r="C478" s="16">
        <v>41122</v>
      </c>
      <c r="D478" s="13">
        <v>800</v>
      </c>
      <c r="E478" s="13">
        <f t="shared" si="32"/>
        <v>0</v>
      </c>
      <c r="F478" s="13" t="str">
        <f t="shared" si="30"/>
        <v>2012-08</v>
      </c>
      <c r="G478" s="13" t="str">
        <f t="shared" si="31"/>
        <v/>
      </c>
      <c r="H478" s="13" t="str">
        <f t="shared" si="29"/>
        <v/>
      </c>
    </row>
    <row r="479" spans="1:8" x14ac:dyDescent="0.25">
      <c r="A479" s="13">
        <v>30</v>
      </c>
      <c r="B479" s="13" t="s">
        <v>622</v>
      </c>
      <c r="C479" s="16">
        <v>41124</v>
      </c>
      <c r="D479" s="13">
        <v>800</v>
      </c>
      <c r="E479" s="13">
        <f t="shared" si="32"/>
        <v>0</v>
      </c>
      <c r="F479" s="13" t="str">
        <f t="shared" si="30"/>
        <v>2012-08</v>
      </c>
      <c r="G479" s="13" t="str">
        <f t="shared" si="31"/>
        <v/>
      </c>
      <c r="H479" s="13" t="str">
        <f t="shared" si="29"/>
        <v/>
      </c>
    </row>
    <row r="480" spans="1:8" x14ac:dyDescent="0.25">
      <c r="A480" s="13">
        <v>30</v>
      </c>
      <c r="B480" s="13" t="s">
        <v>622</v>
      </c>
      <c r="C480" s="16">
        <v>41127</v>
      </c>
      <c r="D480" s="13">
        <v>800</v>
      </c>
      <c r="E480" s="13">
        <f t="shared" si="32"/>
        <v>0</v>
      </c>
      <c r="F480" s="13" t="str">
        <f t="shared" si="30"/>
        <v>2012-08</v>
      </c>
      <c r="G480" s="13" t="str">
        <f t="shared" si="31"/>
        <v/>
      </c>
      <c r="H480" s="13" t="str">
        <f t="shared" si="29"/>
        <v/>
      </c>
    </row>
    <row r="481" spans="1:8" x14ac:dyDescent="0.25">
      <c r="A481" s="13">
        <v>30</v>
      </c>
      <c r="B481" s="13" t="s">
        <v>622</v>
      </c>
      <c r="C481" s="16">
        <v>41129</v>
      </c>
      <c r="D481" s="13">
        <v>800</v>
      </c>
      <c r="E481" s="13">
        <f t="shared" si="32"/>
        <v>0</v>
      </c>
      <c r="F481" s="13" t="str">
        <f t="shared" si="30"/>
        <v>2012-08</v>
      </c>
      <c r="G481" s="13" t="str">
        <f t="shared" si="31"/>
        <v/>
      </c>
      <c r="H481" s="13" t="str">
        <f t="shared" si="29"/>
        <v/>
      </c>
    </row>
    <row r="482" spans="1:8" x14ac:dyDescent="0.25">
      <c r="A482" s="13">
        <v>30</v>
      </c>
      <c r="B482" s="13" t="s">
        <v>622</v>
      </c>
      <c r="C482" s="16">
        <v>41131</v>
      </c>
      <c r="D482" s="13">
        <v>800</v>
      </c>
      <c r="E482" s="13">
        <f t="shared" si="32"/>
        <v>0</v>
      </c>
      <c r="F482" s="13" t="str">
        <f t="shared" si="30"/>
        <v>2012-08</v>
      </c>
      <c r="G482" s="13" t="str">
        <f t="shared" si="31"/>
        <v/>
      </c>
      <c r="H482" s="13" t="str">
        <f t="shared" si="29"/>
        <v/>
      </c>
    </row>
    <row r="483" spans="1:8" x14ac:dyDescent="0.25">
      <c r="A483" s="13">
        <v>30</v>
      </c>
      <c r="B483" s="13" t="s">
        <v>622</v>
      </c>
      <c r="C483" s="16">
        <v>41134</v>
      </c>
      <c r="D483" s="13">
        <v>800</v>
      </c>
      <c r="E483" s="13">
        <f t="shared" si="32"/>
        <v>0</v>
      </c>
      <c r="F483" s="13" t="str">
        <f t="shared" si="30"/>
        <v>2012-08</v>
      </c>
      <c r="G483" s="13" t="str">
        <f t="shared" si="31"/>
        <v/>
      </c>
      <c r="H483" s="13" t="str">
        <f t="shared" si="29"/>
        <v/>
      </c>
    </row>
    <row r="484" spans="1:8" x14ac:dyDescent="0.25">
      <c r="A484" s="13">
        <v>30</v>
      </c>
      <c r="B484" s="13" t="s">
        <v>622</v>
      </c>
      <c r="C484" s="16">
        <v>41136</v>
      </c>
      <c r="D484" s="13">
        <v>800</v>
      </c>
      <c r="E484" s="13">
        <f t="shared" si="32"/>
        <v>0</v>
      </c>
      <c r="F484" s="13" t="str">
        <f t="shared" si="30"/>
        <v>2012-08</v>
      </c>
      <c r="G484" s="13" t="str">
        <f t="shared" si="31"/>
        <v/>
      </c>
      <c r="H484" s="13" t="str">
        <f t="shared" si="29"/>
        <v/>
      </c>
    </row>
    <row r="485" spans="1:8" x14ac:dyDescent="0.25">
      <c r="A485" s="13">
        <v>30</v>
      </c>
      <c r="B485" s="13" t="s">
        <v>622</v>
      </c>
      <c r="C485" s="16">
        <v>41145</v>
      </c>
      <c r="D485" s="13">
        <v>800</v>
      </c>
      <c r="E485" s="13">
        <f t="shared" si="32"/>
        <v>0</v>
      </c>
      <c r="F485" s="13" t="str">
        <f t="shared" si="30"/>
        <v>2012-08</v>
      </c>
      <c r="G485" s="13" t="str">
        <f t="shared" si="31"/>
        <v/>
      </c>
      <c r="H485" s="13" t="str">
        <f t="shared" si="29"/>
        <v/>
      </c>
    </row>
    <row r="486" spans="1:8" x14ac:dyDescent="0.25">
      <c r="A486" s="13">
        <v>30</v>
      </c>
      <c r="B486" s="13" t="s">
        <v>622</v>
      </c>
      <c r="C486" s="16">
        <v>41148</v>
      </c>
      <c r="D486" s="13">
        <v>800</v>
      </c>
      <c r="E486" s="13">
        <f t="shared" si="32"/>
        <v>0</v>
      </c>
      <c r="F486" s="13" t="str">
        <f t="shared" si="30"/>
        <v>2012-08</v>
      </c>
      <c r="G486" s="13" t="str">
        <f t="shared" si="31"/>
        <v/>
      </c>
      <c r="H486" s="13" t="str">
        <f t="shared" si="29"/>
        <v/>
      </c>
    </row>
    <row r="487" spans="1:8" x14ac:dyDescent="0.25">
      <c r="A487" s="13">
        <v>30</v>
      </c>
      <c r="B487" s="13" t="s">
        <v>622</v>
      </c>
      <c r="C487" s="16">
        <v>41150</v>
      </c>
      <c r="D487" s="13">
        <v>800</v>
      </c>
      <c r="E487" s="13">
        <f t="shared" si="32"/>
        <v>0</v>
      </c>
      <c r="F487" s="13" t="str">
        <f t="shared" si="30"/>
        <v>2012-08</v>
      </c>
      <c r="G487" s="13" t="str">
        <f t="shared" si="31"/>
        <v/>
      </c>
      <c r="H487" s="13" t="str">
        <f t="shared" si="29"/>
        <v/>
      </c>
    </row>
    <row r="488" spans="1:8" x14ac:dyDescent="0.25">
      <c r="A488" s="13">
        <v>30</v>
      </c>
      <c r="B488" s="13" t="s">
        <v>622</v>
      </c>
      <c r="C488" s="16">
        <v>41152</v>
      </c>
      <c r="D488" s="13">
        <v>800</v>
      </c>
      <c r="E488" s="13">
        <f t="shared" si="32"/>
        <v>0</v>
      </c>
      <c r="F488" s="13" t="str">
        <f t="shared" si="30"/>
        <v>2012-08</v>
      </c>
      <c r="G488" s="13">
        <f t="shared" si="31"/>
        <v>8800</v>
      </c>
      <c r="H488" s="13" t="str">
        <f t="shared" si="29"/>
        <v/>
      </c>
    </row>
    <row r="489" spans="1:8" x14ac:dyDescent="0.25">
      <c r="A489" s="13">
        <v>30</v>
      </c>
      <c r="B489" s="13" t="s">
        <v>622</v>
      </c>
      <c r="C489" s="16">
        <v>41155</v>
      </c>
      <c r="D489" s="13">
        <v>800</v>
      </c>
      <c r="E489" s="13">
        <f t="shared" si="32"/>
        <v>0</v>
      </c>
      <c r="F489" s="13" t="str">
        <f t="shared" si="30"/>
        <v>2012-09</v>
      </c>
      <c r="G489" s="13" t="str">
        <f t="shared" si="31"/>
        <v/>
      </c>
      <c r="H489" s="13" t="str">
        <f t="shared" si="29"/>
        <v/>
      </c>
    </row>
    <row r="490" spans="1:8" x14ac:dyDescent="0.25">
      <c r="A490" s="13">
        <v>30</v>
      </c>
      <c r="B490" s="13" t="s">
        <v>622</v>
      </c>
      <c r="C490" s="16">
        <v>41156</v>
      </c>
      <c r="D490" s="13">
        <v>800</v>
      </c>
      <c r="E490" s="13">
        <f t="shared" si="32"/>
        <v>0</v>
      </c>
      <c r="F490" s="13" t="str">
        <f t="shared" si="30"/>
        <v>2012-09</v>
      </c>
      <c r="G490" s="13" t="str">
        <f t="shared" si="31"/>
        <v/>
      </c>
      <c r="H490" s="13" t="str">
        <f t="shared" si="29"/>
        <v/>
      </c>
    </row>
    <row r="491" spans="1:8" x14ac:dyDescent="0.25">
      <c r="A491" s="13">
        <v>30</v>
      </c>
      <c r="B491" s="13" t="s">
        <v>622</v>
      </c>
      <c r="C491" s="16">
        <v>41158</v>
      </c>
      <c r="D491" s="13">
        <v>800</v>
      </c>
      <c r="E491" s="13">
        <f t="shared" si="32"/>
        <v>1</v>
      </c>
      <c r="F491" s="13" t="str">
        <f t="shared" si="30"/>
        <v>2012-09</v>
      </c>
      <c r="G491" s="13">
        <f t="shared" si="31"/>
        <v>2400</v>
      </c>
      <c r="H491" s="13" t="str">
        <f t="shared" si="29"/>
        <v/>
      </c>
    </row>
    <row r="492" spans="1:8" x14ac:dyDescent="0.25">
      <c r="A492" s="13">
        <v>30</v>
      </c>
      <c r="B492" s="13" t="s">
        <v>623</v>
      </c>
      <c r="C492" s="16">
        <v>41165</v>
      </c>
      <c r="D492" s="13">
        <v>2</v>
      </c>
      <c r="E492" s="13">
        <f t="shared" si="32"/>
        <v>0</v>
      </c>
      <c r="F492" s="13" t="str">
        <f t="shared" si="30"/>
        <v>2012-09</v>
      </c>
      <c r="G492" s="13" t="str">
        <f t="shared" si="31"/>
        <v/>
      </c>
      <c r="H492" s="13">
        <f t="shared" si="29"/>
        <v>2</v>
      </c>
    </row>
    <row r="493" spans="1:8" x14ac:dyDescent="0.25">
      <c r="A493" s="13">
        <v>30</v>
      </c>
      <c r="B493" s="13" t="s">
        <v>623</v>
      </c>
      <c r="C493" s="16">
        <v>41200</v>
      </c>
      <c r="D493" s="13">
        <v>3</v>
      </c>
      <c r="E493" s="13">
        <f t="shared" si="32"/>
        <v>0</v>
      </c>
      <c r="F493" s="13" t="str">
        <f t="shared" si="30"/>
        <v>2012-10</v>
      </c>
      <c r="G493" s="13" t="str">
        <f t="shared" si="31"/>
        <v/>
      </c>
      <c r="H493" s="13">
        <f t="shared" si="29"/>
        <v>3</v>
      </c>
    </row>
    <row r="494" spans="1:8" x14ac:dyDescent="0.25">
      <c r="A494" s="13">
        <v>31</v>
      </c>
      <c r="B494" s="13" t="s">
        <v>622</v>
      </c>
      <c r="C494" s="16">
        <v>41097</v>
      </c>
      <c r="D494" s="13">
        <v>10100</v>
      </c>
      <c r="E494" s="13">
        <f t="shared" si="32"/>
        <v>0</v>
      </c>
      <c r="F494" s="13" t="str">
        <f t="shared" si="30"/>
        <v>2012-07</v>
      </c>
      <c r="G494" s="13" t="str">
        <f t="shared" si="31"/>
        <v/>
      </c>
      <c r="H494" s="13" t="str">
        <f t="shared" si="29"/>
        <v/>
      </c>
    </row>
    <row r="495" spans="1:8" x14ac:dyDescent="0.25">
      <c r="A495" s="13">
        <v>31</v>
      </c>
      <c r="B495" s="13" t="s">
        <v>622</v>
      </c>
      <c r="C495" s="16">
        <v>41102</v>
      </c>
      <c r="D495" s="13">
        <v>12100</v>
      </c>
      <c r="E495" s="13">
        <f t="shared" si="32"/>
        <v>0</v>
      </c>
      <c r="F495" s="13" t="str">
        <f t="shared" si="30"/>
        <v>2012-07</v>
      </c>
      <c r="G495" s="13" t="str">
        <f t="shared" si="31"/>
        <v/>
      </c>
      <c r="H495" s="13" t="str">
        <f t="shared" si="29"/>
        <v/>
      </c>
    </row>
    <row r="496" spans="1:8" x14ac:dyDescent="0.25">
      <c r="A496" s="13">
        <v>31</v>
      </c>
      <c r="B496" s="13" t="s">
        <v>622</v>
      </c>
      <c r="C496" s="16">
        <v>41104</v>
      </c>
      <c r="D496" s="13">
        <v>12100</v>
      </c>
      <c r="E496" s="13">
        <f t="shared" si="32"/>
        <v>0</v>
      </c>
      <c r="F496" s="13" t="str">
        <f t="shared" si="30"/>
        <v>2012-07</v>
      </c>
      <c r="G496" s="13" t="str">
        <f t="shared" si="31"/>
        <v/>
      </c>
      <c r="H496" s="13" t="str">
        <f t="shared" si="29"/>
        <v/>
      </c>
    </row>
    <row r="497" spans="1:8" x14ac:dyDescent="0.25">
      <c r="A497" s="13">
        <v>31</v>
      </c>
      <c r="B497" s="13" t="s">
        <v>622</v>
      </c>
      <c r="C497" s="16">
        <v>41109</v>
      </c>
      <c r="D497" s="13">
        <v>12100</v>
      </c>
      <c r="E497" s="13">
        <f t="shared" si="32"/>
        <v>0</v>
      </c>
      <c r="F497" s="13" t="str">
        <f t="shared" si="30"/>
        <v>2012-07</v>
      </c>
      <c r="G497" s="13" t="str">
        <f t="shared" si="31"/>
        <v/>
      </c>
      <c r="H497" s="13" t="str">
        <f t="shared" si="29"/>
        <v/>
      </c>
    </row>
    <row r="498" spans="1:8" x14ac:dyDescent="0.25">
      <c r="A498" s="13">
        <v>31</v>
      </c>
      <c r="B498" s="13" t="s">
        <v>622</v>
      </c>
      <c r="C498" s="16">
        <v>41111</v>
      </c>
      <c r="D498" s="13">
        <v>12100</v>
      </c>
      <c r="E498" s="13">
        <f t="shared" si="32"/>
        <v>0</v>
      </c>
      <c r="F498" s="13" t="str">
        <f t="shared" si="30"/>
        <v>2012-07</v>
      </c>
      <c r="G498" s="13" t="str">
        <f t="shared" si="31"/>
        <v/>
      </c>
      <c r="H498" s="13" t="str">
        <f t="shared" si="29"/>
        <v/>
      </c>
    </row>
    <row r="499" spans="1:8" x14ac:dyDescent="0.25">
      <c r="A499" s="13">
        <v>31</v>
      </c>
      <c r="B499" s="13" t="s">
        <v>622</v>
      </c>
      <c r="C499" s="16">
        <v>41116</v>
      </c>
      <c r="D499" s="13">
        <v>12100</v>
      </c>
      <c r="E499" s="13">
        <f t="shared" si="32"/>
        <v>0</v>
      </c>
      <c r="F499" s="13" t="str">
        <f t="shared" si="30"/>
        <v>2012-07</v>
      </c>
      <c r="G499" s="13" t="str">
        <f t="shared" si="31"/>
        <v/>
      </c>
      <c r="H499" s="13" t="str">
        <f t="shared" si="29"/>
        <v/>
      </c>
    </row>
    <row r="500" spans="1:8" x14ac:dyDescent="0.25">
      <c r="A500" s="13">
        <v>31</v>
      </c>
      <c r="B500" s="13" t="s">
        <v>622</v>
      </c>
      <c r="C500" s="16">
        <v>41118</v>
      </c>
      <c r="D500" s="13">
        <v>12100</v>
      </c>
      <c r="E500" s="13">
        <f t="shared" si="32"/>
        <v>0</v>
      </c>
      <c r="F500" s="13" t="str">
        <f t="shared" si="30"/>
        <v>2012-07</v>
      </c>
      <c r="G500" s="13" t="str">
        <f t="shared" si="31"/>
        <v/>
      </c>
      <c r="H500" s="13" t="str">
        <f t="shared" si="29"/>
        <v/>
      </c>
    </row>
    <row r="501" spans="1:8" x14ac:dyDescent="0.25">
      <c r="A501" s="13">
        <v>31</v>
      </c>
      <c r="B501" s="13" t="s">
        <v>622</v>
      </c>
      <c r="C501" s="16">
        <v>41121</v>
      </c>
      <c r="D501" s="13">
        <v>12100</v>
      </c>
      <c r="E501" s="13">
        <f t="shared" si="32"/>
        <v>0</v>
      </c>
      <c r="F501" s="13" t="str">
        <f t="shared" si="30"/>
        <v>2012-07</v>
      </c>
      <c r="G501" s="13">
        <f t="shared" si="31"/>
        <v>94800</v>
      </c>
      <c r="H501" s="13" t="str">
        <f t="shared" si="29"/>
        <v/>
      </c>
    </row>
    <row r="502" spans="1:8" x14ac:dyDescent="0.25">
      <c r="A502" s="13">
        <v>31</v>
      </c>
      <c r="B502" s="13" t="s">
        <v>622</v>
      </c>
      <c r="C502" s="16">
        <v>41125</v>
      </c>
      <c r="D502" s="13">
        <v>12100</v>
      </c>
      <c r="E502" s="13">
        <f t="shared" si="32"/>
        <v>1</v>
      </c>
      <c r="F502" s="13" t="str">
        <f t="shared" si="30"/>
        <v>2012-08</v>
      </c>
      <c r="G502" s="13">
        <f t="shared" si="31"/>
        <v>12100</v>
      </c>
      <c r="H502" s="13" t="str">
        <f t="shared" si="29"/>
        <v/>
      </c>
    </row>
    <row r="503" spans="1:8" x14ac:dyDescent="0.25">
      <c r="A503" s="13">
        <v>31</v>
      </c>
      <c r="B503" s="13" t="s">
        <v>623</v>
      </c>
      <c r="C503" s="16">
        <v>41167</v>
      </c>
      <c r="D503" s="13">
        <v>13</v>
      </c>
      <c r="E503" s="13">
        <f t="shared" si="32"/>
        <v>0</v>
      </c>
      <c r="F503" s="13" t="str">
        <f t="shared" si="30"/>
        <v>2012-09</v>
      </c>
      <c r="G503" s="13" t="str">
        <f t="shared" si="31"/>
        <v/>
      </c>
      <c r="H503" s="13">
        <f t="shared" si="29"/>
        <v>13</v>
      </c>
    </row>
    <row r="504" spans="1:8" x14ac:dyDescent="0.25">
      <c r="A504" s="13">
        <v>31</v>
      </c>
      <c r="B504" s="13" t="s">
        <v>623</v>
      </c>
      <c r="C504" s="16">
        <v>41193</v>
      </c>
      <c r="D504" s="13">
        <v>13</v>
      </c>
      <c r="E504" s="13">
        <f t="shared" si="32"/>
        <v>0</v>
      </c>
      <c r="F504" s="13" t="str">
        <f t="shared" si="30"/>
        <v>2012-10</v>
      </c>
      <c r="G504" s="13" t="str">
        <f t="shared" si="31"/>
        <v/>
      </c>
      <c r="H504" s="13">
        <f t="shared" si="29"/>
        <v>13</v>
      </c>
    </row>
    <row r="505" spans="1:8" x14ac:dyDescent="0.25">
      <c r="A505" s="13">
        <v>31</v>
      </c>
      <c r="B505" s="13" t="s">
        <v>623</v>
      </c>
      <c r="C505" s="16">
        <v>41228</v>
      </c>
      <c r="D505" s="13">
        <v>13</v>
      </c>
      <c r="E505" s="13">
        <f t="shared" si="32"/>
        <v>0</v>
      </c>
      <c r="F505" s="13" t="str">
        <f t="shared" si="30"/>
        <v>2012-11</v>
      </c>
      <c r="G505" s="13" t="str">
        <f t="shared" si="31"/>
        <v/>
      </c>
      <c r="H505" s="13">
        <f t="shared" si="29"/>
        <v>13</v>
      </c>
    </row>
    <row r="506" spans="1:8" x14ac:dyDescent="0.25">
      <c r="A506" s="13">
        <v>32</v>
      </c>
      <c r="B506" s="13" t="s">
        <v>622</v>
      </c>
      <c r="C506" s="16">
        <v>41233</v>
      </c>
      <c r="D506" s="13">
        <v>14000</v>
      </c>
      <c r="E506" s="13">
        <f t="shared" si="32"/>
        <v>0</v>
      </c>
      <c r="F506" s="13" t="str">
        <f t="shared" si="30"/>
        <v>2012-11</v>
      </c>
      <c r="G506" s="13" t="str">
        <f t="shared" si="31"/>
        <v/>
      </c>
      <c r="H506" s="13" t="str">
        <f t="shared" si="29"/>
        <v/>
      </c>
    </row>
    <row r="507" spans="1:8" x14ac:dyDescent="0.25">
      <c r="A507" s="13">
        <v>32</v>
      </c>
      <c r="B507" s="13" t="s">
        <v>622</v>
      </c>
      <c r="C507" s="16">
        <v>41236</v>
      </c>
      <c r="D507" s="13">
        <v>14000</v>
      </c>
      <c r="E507" s="13">
        <f t="shared" si="32"/>
        <v>0</v>
      </c>
      <c r="F507" s="13" t="str">
        <f t="shared" si="30"/>
        <v>2012-11</v>
      </c>
      <c r="G507" s="13" t="str">
        <f t="shared" si="31"/>
        <v/>
      </c>
      <c r="H507" s="13" t="str">
        <f t="shared" si="29"/>
        <v/>
      </c>
    </row>
    <row r="508" spans="1:8" x14ac:dyDescent="0.25">
      <c r="A508" s="13">
        <v>33</v>
      </c>
      <c r="B508" s="13" t="s">
        <v>622</v>
      </c>
      <c r="C508" s="16">
        <v>41093</v>
      </c>
      <c r="D508" s="13">
        <v>6000</v>
      </c>
      <c r="E508" s="13">
        <f t="shared" si="32"/>
        <v>0</v>
      </c>
      <c r="F508" s="13" t="str">
        <f t="shared" si="30"/>
        <v>2012-07</v>
      </c>
      <c r="G508" s="13" t="str">
        <f t="shared" si="31"/>
        <v/>
      </c>
      <c r="H508" s="13" t="str">
        <f t="shared" si="29"/>
        <v/>
      </c>
    </row>
    <row r="509" spans="1:8" x14ac:dyDescent="0.25">
      <c r="A509" s="13">
        <v>33</v>
      </c>
      <c r="B509" s="13" t="s">
        <v>622</v>
      </c>
      <c r="C509" s="16">
        <v>41095</v>
      </c>
      <c r="D509" s="13">
        <v>6000</v>
      </c>
      <c r="E509" s="13">
        <f t="shared" si="32"/>
        <v>0</v>
      </c>
      <c r="F509" s="13" t="str">
        <f t="shared" si="30"/>
        <v>2012-07</v>
      </c>
      <c r="G509" s="13" t="str">
        <f t="shared" si="31"/>
        <v/>
      </c>
      <c r="H509" s="13" t="str">
        <f t="shared" si="29"/>
        <v/>
      </c>
    </row>
    <row r="510" spans="1:8" x14ac:dyDescent="0.25">
      <c r="A510" s="13">
        <v>33</v>
      </c>
      <c r="B510" s="13" t="s">
        <v>622</v>
      </c>
      <c r="C510" s="16">
        <v>41097</v>
      </c>
      <c r="D510" s="13">
        <v>6000</v>
      </c>
      <c r="E510" s="13">
        <f t="shared" si="32"/>
        <v>0</v>
      </c>
      <c r="F510" s="13" t="str">
        <f t="shared" si="30"/>
        <v>2012-07</v>
      </c>
      <c r="G510" s="13" t="str">
        <f t="shared" si="31"/>
        <v/>
      </c>
      <c r="H510" s="13" t="str">
        <f t="shared" si="29"/>
        <v/>
      </c>
    </row>
    <row r="511" spans="1:8" x14ac:dyDescent="0.25">
      <c r="A511" s="13">
        <v>33</v>
      </c>
      <c r="B511" s="13" t="s">
        <v>622</v>
      </c>
      <c r="C511" s="16">
        <v>41100</v>
      </c>
      <c r="D511" s="13">
        <v>6000</v>
      </c>
      <c r="E511" s="13">
        <f t="shared" si="32"/>
        <v>0</v>
      </c>
      <c r="F511" s="13" t="str">
        <f t="shared" si="30"/>
        <v>2012-07</v>
      </c>
      <c r="G511" s="13" t="str">
        <f t="shared" si="31"/>
        <v/>
      </c>
      <c r="H511" s="13" t="str">
        <f t="shared" si="29"/>
        <v/>
      </c>
    </row>
    <row r="512" spans="1:8" x14ac:dyDescent="0.25">
      <c r="A512" s="13">
        <v>33</v>
      </c>
      <c r="B512" s="13" t="s">
        <v>622</v>
      </c>
      <c r="C512" s="16">
        <v>41102</v>
      </c>
      <c r="D512" s="13">
        <v>6000</v>
      </c>
      <c r="E512" s="13">
        <f t="shared" si="32"/>
        <v>0</v>
      </c>
      <c r="F512" s="13" t="str">
        <f t="shared" si="30"/>
        <v>2012-07</v>
      </c>
      <c r="G512" s="13" t="str">
        <f t="shared" si="31"/>
        <v/>
      </c>
      <c r="H512" s="13" t="str">
        <f t="shared" si="29"/>
        <v/>
      </c>
    </row>
    <row r="513" spans="1:8" x14ac:dyDescent="0.25">
      <c r="A513" s="13">
        <v>33</v>
      </c>
      <c r="B513" s="13" t="s">
        <v>622</v>
      </c>
      <c r="C513" s="16">
        <v>41104</v>
      </c>
      <c r="D513" s="13">
        <v>6000</v>
      </c>
      <c r="E513" s="13">
        <f t="shared" si="32"/>
        <v>0</v>
      </c>
      <c r="F513" s="13" t="str">
        <f t="shared" si="30"/>
        <v>2012-07</v>
      </c>
      <c r="G513" s="13" t="str">
        <f t="shared" si="31"/>
        <v/>
      </c>
      <c r="H513" s="13" t="str">
        <f t="shared" si="29"/>
        <v/>
      </c>
    </row>
    <row r="514" spans="1:8" x14ac:dyDescent="0.25">
      <c r="A514" s="13">
        <v>33</v>
      </c>
      <c r="B514" s="13" t="s">
        <v>622</v>
      </c>
      <c r="C514" s="16">
        <v>41107</v>
      </c>
      <c r="D514" s="13">
        <v>6000</v>
      </c>
      <c r="E514" s="13">
        <f t="shared" si="32"/>
        <v>0</v>
      </c>
      <c r="F514" s="13" t="str">
        <f t="shared" si="30"/>
        <v>2012-07</v>
      </c>
      <c r="G514" s="13" t="str">
        <f t="shared" si="31"/>
        <v/>
      </c>
      <c r="H514" s="13" t="str">
        <f t="shared" ref="H514:H577" si="33">IF(AND(B514="Med B", F514&gt;=VLOOKUP(A514, A:F, 6, FALSE)), D514, "")</f>
        <v/>
      </c>
    </row>
    <row r="515" spans="1:8" x14ac:dyDescent="0.25">
      <c r="A515" s="13">
        <v>33</v>
      </c>
      <c r="B515" s="13" t="s">
        <v>622</v>
      </c>
      <c r="C515" s="16">
        <v>41109</v>
      </c>
      <c r="D515" s="13">
        <v>6000</v>
      </c>
      <c r="E515" s="13">
        <f t="shared" si="32"/>
        <v>0</v>
      </c>
      <c r="F515" s="13" t="str">
        <f t="shared" ref="F515:F578" si="34">TEXT(C515, "yyyy-mm")</f>
        <v>2012-07</v>
      </c>
      <c r="G515" s="13">
        <f t="shared" ref="G515:G578" si="35">IF(AND(
    B515="Med A",
    C515=_xlfn.MAXIFS(C:C, A:A, A515, B:B, "Med A", F:F, F515),
    SUMIFS(E:E, A:A, A515) &gt; 0
  ),
  SUMIFS(D:D, A:A, A515, B:B, "Med A", F:F, F515, C:C, "&gt;=" &amp; EOMONTH(C515, -1) + 1, C:C, "&lt;=" &amp; C515),
  "")</f>
        <v>48000</v>
      </c>
      <c r="H515" s="13" t="str">
        <f t="shared" si="33"/>
        <v/>
      </c>
    </row>
    <row r="516" spans="1:8" x14ac:dyDescent="0.25">
      <c r="A516" s="13">
        <v>33</v>
      </c>
      <c r="B516" s="13" t="s">
        <v>622</v>
      </c>
      <c r="C516" s="16">
        <v>41139</v>
      </c>
      <c r="D516" s="13">
        <v>6000</v>
      </c>
      <c r="E516" s="13">
        <f t="shared" ref="E516:E579" si="36">IF(AND(B516="Med A", B517="Med B", A516=A517), 1, IF(AND(B516="Med B", B517="Med A", A516=A517), 1, 0))</f>
        <v>0</v>
      </c>
      <c r="F516" s="13" t="str">
        <f t="shared" si="34"/>
        <v>2012-08</v>
      </c>
      <c r="G516" s="13" t="str">
        <f t="shared" si="35"/>
        <v/>
      </c>
      <c r="H516" s="13" t="str">
        <f t="shared" si="33"/>
        <v/>
      </c>
    </row>
    <row r="517" spans="1:8" x14ac:dyDescent="0.25">
      <c r="A517" s="13">
        <v>33</v>
      </c>
      <c r="B517" s="13" t="s">
        <v>622</v>
      </c>
      <c r="C517" s="16">
        <v>41142</v>
      </c>
      <c r="D517" s="13">
        <v>6000</v>
      </c>
      <c r="E517" s="13">
        <f t="shared" si="36"/>
        <v>0</v>
      </c>
      <c r="F517" s="13" t="str">
        <f t="shared" si="34"/>
        <v>2012-08</v>
      </c>
      <c r="G517" s="13" t="str">
        <f t="shared" si="35"/>
        <v/>
      </c>
      <c r="H517" s="13" t="str">
        <f t="shared" si="33"/>
        <v/>
      </c>
    </row>
    <row r="518" spans="1:8" x14ac:dyDescent="0.25">
      <c r="A518" s="13">
        <v>33</v>
      </c>
      <c r="B518" s="13" t="s">
        <v>622</v>
      </c>
      <c r="C518" s="16">
        <v>41144</v>
      </c>
      <c r="D518" s="13">
        <v>6000</v>
      </c>
      <c r="E518" s="13">
        <f t="shared" si="36"/>
        <v>0</v>
      </c>
      <c r="F518" s="13" t="str">
        <f t="shared" si="34"/>
        <v>2012-08</v>
      </c>
      <c r="G518" s="13" t="str">
        <f t="shared" si="35"/>
        <v/>
      </c>
      <c r="H518" s="13" t="str">
        <f t="shared" si="33"/>
        <v/>
      </c>
    </row>
    <row r="519" spans="1:8" x14ac:dyDescent="0.25">
      <c r="A519" s="13">
        <v>33</v>
      </c>
      <c r="B519" s="13" t="s">
        <v>622</v>
      </c>
      <c r="C519" s="16">
        <v>41146</v>
      </c>
      <c r="D519" s="13">
        <v>6000</v>
      </c>
      <c r="E519" s="13">
        <f t="shared" si="36"/>
        <v>0</v>
      </c>
      <c r="F519" s="13" t="str">
        <f t="shared" si="34"/>
        <v>2012-08</v>
      </c>
      <c r="G519" s="13" t="str">
        <f t="shared" si="35"/>
        <v/>
      </c>
      <c r="H519" s="13" t="str">
        <f t="shared" si="33"/>
        <v/>
      </c>
    </row>
    <row r="520" spans="1:8" x14ac:dyDescent="0.25">
      <c r="A520" s="13">
        <v>33</v>
      </c>
      <c r="B520" s="13" t="s">
        <v>622</v>
      </c>
      <c r="C520" s="16">
        <v>41149</v>
      </c>
      <c r="D520" s="13">
        <v>6000</v>
      </c>
      <c r="E520" s="13">
        <f t="shared" si="36"/>
        <v>0</v>
      </c>
      <c r="F520" s="13" t="str">
        <f t="shared" si="34"/>
        <v>2012-08</v>
      </c>
      <c r="G520" s="13" t="str">
        <f t="shared" si="35"/>
        <v/>
      </c>
      <c r="H520" s="13" t="str">
        <f t="shared" si="33"/>
        <v/>
      </c>
    </row>
    <row r="521" spans="1:8" x14ac:dyDescent="0.25">
      <c r="A521" s="13">
        <v>33</v>
      </c>
      <c r="B521" s="13" t="s">
        <v>622</v>
      </c>
      <c r="C521" s="16">
        <v>41151</v>
      </c>
      <c r="D521" s="13">
        <v>6000</v>
      </c>
      <c r="E521" s="13">
        <f t="shared" si="36"/>
        <v>0</v>
      </c>
      <c r="F521" s="13" t="str">
        <f t="shared" si="34"/>
        <v>2012-08</v>
      </c>
      <c r="G521" s="13">
        <f t="shared" si="35"/>
        <v>36000</v>
      </c>
      <c r="H521" s="13" t="str">
        <f t="shared" si="33"/>
        <v/>
      </c>
    </row>
    <row r="522" spans="1:8" x14ac:dyDescent="0.25">
      <c r="A522" s="13">
        <v>33</v>
      </c>
      <c r="B522" s="13" t="s">
        <v>622</v>
      </c>
      <c r="C522" s="16">
        <v>41156</v>
      </c>
      <c r="D522" s="13">
        <v>6000</v>
      </c>
      <c r="E522" s="13">
        <f t="shared" si="36"/>
        <v>1</v>
      </c>
      <c r="F522" s="13" t="str">
        <f t="shared" si="34"/>
        <v>2012-09</v>
      </c>
      <c r="G522" s="13">
        <f t="shared" si="35"/>
        <v>6000</v>
      </c>
      <c r="H522" s="13" t="str">
        <f t="shared" si="33"/>
        <v/>
      </c>
    </row>
    <row r="523" spans="1:8" x14ac:dyDescent="0.25">
      <c r="A523" s="13">
        <v>33</v>
      </c>
      <c r="B523" s="13" t="s">
        <v>623</v>
      </c>
      <c r="C523" s="16">
        <v>41205</v>
      </c>
      <c r="D523" s="13">
        <v>5</v>
      </c>
      <c r="E523" s="13">
        <f t="shared" si="36"/>
        <v>0</v>
      </c>
      <c r="F523" s="13" t="str">
        <f t="shared" si="34"/>
        <v>2012-10</v>
      </c>
      <c r="G523" s="13" t="str">
        <f t="shared" si="35"/>
        <v/>
      </c>
      <c r="H523" s="13">
        <f t="shared" si="33"/>
        <v>5</v>
      </c>
    </row>
    <row r="524" spans="1:8" x14ac:dyDescent="0.25">
      <c r="A524" s="13">
        <v>33</v>
      </c>
      <c r="B524" s="13" t="s">
        <v>623</v>
      </c>
      <c r="C524" s="16">
        <v>41229</v>
      </c>
      <c r="D524" s="13">
        <v>5</v>
      </c>
      <c r="E524" s="13">
        <f t="shared" si="36"/>
        <v>0</v>
      </c>
      <c r="F524" s="13" t="str">
        <f t="shared" si="34"/>
        <v>2012-11</v>
      </c>
      <c r="G524" s="13" t="str">
        <f t="shared" si="35"/>
        <v/>
      </c>
      <c r="H524" s="13">
        <f t="shared" si="33"/>
        <v>5</v>
      </c>
    </row>
    <row r="525" spans="1:8" x14ac:dyDescent="0.25">
      <c r="A525" s="13">
        <v>34</v>
      </c>
      <c r="B525" s="13" t="s">
        <v>623</v>
      </c>
      <c r="C525" s="16">
        <v>41192</v>
      </c>
      <c r="D525" s="13">
        <v>3</v>
      </c>
      <c r="E525" s="13">
        <f t="shared" si="36"/>
        <v>0</v>
      </c>
      <c r="F525" s="13" t="str">
        <f t="shared" si="34"/>
        <v>2012-10</v>
      </c>
      <c r="G525" s="13" t="str">
        <f t="shared" si="35"/>
        <v/>
      </c>
      <c r="H525" s="13">
        <f t="shared" si="33"/>
        <v>3</v>
      </c>
    </row>
    <row r="526" spans="1:8" x14ac:dyDescent="0.25">
      <c r="A526" s="13">
        <v>34</v>
      </c>
      <c r="B526" s="13" t="s">
        <v>623</v>
      </c>
      <c r="C526" s="16">
        <v>41227</v>
      </c>
      <c r="D526" s="13">
        <v>3</v>
      </c>
      <c r="E526" s="13">
        <f t="shared" si="36"/>
        <v>0</v>
      </c>
      <c r="F526" s="13" t="str">
        <f t="shared" si="34"/>
        <v>2012-11</v>
      </c>
      <c r="G526" s="13" t="str">
        <f t="shared" si="35"/>
        <v/>
      </c>
      <c r="H526" s="13">
        <f t="shared" si="33"/>
        <v>3</v>
      </c>
    </row>
    <row r="527" spans="1:8" x14ac:dyDescent="0.25">
      <c r="A527" s="13">
        <v>35</v>
      </c>
      <c r="B527" s="13" t="s">
        <v>622</v>
      </c>
      <c r="C527" s="16">
        <v>41104</v>
      </c>
      <c r="D527" s="13">
        <v>6700</v>
      </c>
      <c r="E527" s="13">
        <f t="shared" si="36"/>
        <v>0</v>
      </c>
      <c r="F527" s="13" t="str">
        <f t="shared" si="34"/>
        <v>2012-07</v>
      </c>
      <c r="G527" s="13" t="str">
        <f t="shared" si="35"/>
        <v/>
      </c>
      <c r="H527" s="13" t="str">
        <f t="shared" si="33"/>
        <v/>
      </c>
    </row>
    <row r="528" spans="1:8" x14ac:dyDescent="0.25">
      <c r="A528" s="13">
        <v>35</v>
      </c>
      <c r="B528" s="13" t="s">
        <v>622</v>
      </c>
      <c r="C528" s="16">
        <v>41107</v>
      </c>
      <c r="D528" s="13">
        <v>6700</v>
      </c>
      <c r="E528" s="13">
        <f t="shared" si="36"/>
        <v>0</v>
      </c>
      <c r="F528" s="13" t="str">
        <f t="shared" si="34"/>
        <v>2012-07</v>
      </c>
      <c r="G528" s="13" t="str">
        <f t="shared" si="35"/>
        <v/>
      </c>
      <c r="H528" s="13" t="str">
        <f t="shared" si="33"/>
        <v/>
      </c>
    </row>
    <row r="529" spans="1:8" x14ac:dyDescent="0.25">
      <c r="A529" s="13">
        <v>35</v>
      </c>
      <c r="B529" s="13" t="s">
        <v>622</v>
      </c>
      <c r="C529" s="16">
        <v>41109</v>
      </c>
      <c r="D529" s="13">
        <v>6700</v>
      </c>
      <c r="E529" s="13">
        <f t="shared" si="36"/>
        <v>0</v>
      </c>
      <c r="F529" s="13" t="str">
        <f t="shared" si="34"/>
        <v>2012-07</v>
      </c>
      <c r="G529" s="13" t="str">
        <f t="shared" si="35"/>
        <v/>
      </c>
      <c r="H529" s="13" t="str">
        <f t="shared" si="33"/>
        <v/>
      </c>
    </row>
    <row r="530" spans="1:8" x14ac:dyDescent="0.25">
      <c r="A530" s="13">
        <v>35</v>
      </c>
      <c r="B530" s="13" t="s">
        <v>622</v>
      </c>
      <c r="C530" s="16">
        <v>41114</v>
      </c>
      <c r="D530" s="13">
        <v>10000</v>
      </c>
      <c r="E530" s="13">
        <f t="shared" si="36"/>
        <v>0</v>
      </c>
      <c r="F530" s="13" t="str">
        <f t="shared" si="34"/>
        <v>2012-07</v>
      </c>
      <c r="G530" s="13" t="str">
        <f t="shared" si="35"/>
        <v/>
      </c>
      <c r="H530" s="13" t="str">
        <f t="shared" si="33"/>
        <v/>
      </c>
    </row>
    <row r="531" spans="1:8" x14ac:dyDescent="0.25">
      <c r="A531" s="13">
        <v>35</v>
      </c>
      <c r="B531" s="13" t="s">
        <v>622</v>
      </c>
      <c r="C531" s="16">
        <v>41116</v>
      </c>
      <c r="D531" s="13">
        <v>10000</v>
      </c>
      <c r="E531" s="13">
        <f t="shared" si="36"/>
        <v>0</v>
      </c>
      <c r="F531" s="13" t="str">
        <f t="shared" si="34"/>
        <v>2012-07</v>
      </c>
      <c r="G531" s="13" t="str">
        <f t="shared" si="35"/>
        <v/>
      </c>
      <c r="H531" s="13" t="str">
        <f t="shared" si="33"/>
        <v/>
      </c>
    </row>
    <row r="532" spans="1:8" x14ac:dyDescent="0.25">
      <c r="A532" s="13">
        <v>35</v>
      </c>
      <c r="B532" s="13" t="s">
        <v>622</v>
      </c>
      <c r="C532" s="16">
        <v>41121</v>
      </c>
      <c r="D532" s="13">
        <v>10000</v>
      </c>
      <c r="E532" s="13">
        <f t="shared" si="36"/>
        <v>0</v>
      </c>
      <c r="F532" s="13" t="str">
        <f t="shared" si="34"/>
        <v>2012-07</v>
      </c>
      <c r="G532" s="13">
        <f t="shared" si="35"/>
        <v>50100</v>
      </c>
      <c r="H532" s="13" t="str">
        <f t="shared" si="33"/>
        <v/>
      </c>
    </row>
    <row r="533" spans="1:8" x14ac:dyDescent="0.25">
      <c r="A533" s="13">
        <v>35</v>
      </c>
      <c r="B533" s="13" t="s">
        <v>622</v>
      </c>
      <c r="C533" s="16">
        <v>41123</v>
      </c>
      <c r="D533" s="13">
        <v>10000</v>
      </c>
      <c r="E533" s="13">
        <f t="shared" si="36"/>
        <v>0</v>
      </c>
      <c r="F533" s="13" t="str">
        <f t="shared" si="34"/>
        <v>2012-08</v>
      </c>
      <c r="G533" s="13" t="str">
        <f t="shared" si="35"/>
        <v/>
      </c>
      <c r="H533" s="13" t="str">
        <f t="shared" si="33"/>
        <v/>
      </c>
    </row>
    <row r="534" spans="1:8" x14ac:dyDescent="0.25">
      <c r="A534" s="13">
        <v>35</v>
      </c>
      <c r="B534" s="13" t="s">
        <v>622</v>
      </c>
      <c r="C534" s="16">
        <v>41125</v>
      </c>
      <c r="D534" s="13">
        <v>13000</v>
      </c>
      <c r="E534" s="13">
        <f t="shared" si="36"/>
        <v>0</v>
      </c>
      <c r="F534" s="13" t="str">
        <f t="shared" si="34"/>
        <v>2012-08</v>
      </c>
      <c r="G534" s="13" t="str">
        <f t="shared" si="35"/>
        <v/>
      </c>
      <c r="H534" s="13" t="str">
        <f t="shared" si="33"/>
        <v/>
      </c>
    </row>
    <row r="535" spans="1:8" x14ac:dyDescent="0.25">
      <c r="A535" s="13">
        <v>35</v>
      </c>
      <c r="B535" s="13" t="s">
        <v>622</v>
      </c>
      <c r="C535" s="16">
        <v>41130</v>
      </c>
      <c r="D535" s="13">
        <v>13000</v>
      </c>
      <c r="E535" s="13">
        <f t="shared" si="36"/>
        <v>0</v>
      </c>
      <c r="F535" s="13" t="str">
        <f t="shared" si="34"/>
        <v>2012-08</v>
      </c>
      <c r="G535" s="13" t="str">
        <f t="shared" si="35"/>
        <v/>
      </c>
      <c r="H535" s="13" t="str">
        <f t="shared" si="33"/>
        <v/>
      </c>
    </row>
    <row r="536" spans="1:8" x14ac:dyDescent="0.25">
      <c r="A536" s="13">
        <v>35</v>
      </c>
      <c r="B536" s="13" t="s">
        <v>622</v>
      </c>
      <c r="C536" s="16">
        <v>41132</v>
      </c>
      <c r="D536" s="13">
        <v>13000</v>
      </c>
      <c r="E536" s="13">
        <f t="shared" si="36"/>
        <v>0</v>
      </c>
      <c r="F536" s="13" t="str">
        <f t="shared" si="34"/>
        <v>2012-08</v>
      </c>
      <c r="G536" s="13" t="str">
        <f t="shared" si="35"/>
        <v/>
      </c>
      <c r="H536" s="13" t="str">
        <f t="shared" si="33"/>
        <v/>
      </c>
    </row>
    <row r="537" spans="1:8" x14ac:dyDescent="0.25">
      <c r="A537" s="13">
        <v>35</v>
      </c>
      <c r="B537" s="13" t="s">
        <v>622</v>
      </c>
      <c r="C537" s="16">
        <v>41135</v>
      </c>
      <c r="D537" s="13">
        <v>13000</v>
      </c>
      <c r="E537" s="13">
        <f t="shared" si="36"/>
        <v>0</v>
      </c>
      <c r="F537" s="13" t="str">
        <f t="shared" si="34"/>
        <v>2012-08</v>
      </c>
      <c r="G537" s="13" t="str">
        <f t="shared" si="35"/>
        <v/>
      </c>
      <c r="H537" s="13" t="str">
        <f t="shared" si="33"/>
        <v/>
      </c>
    </row>
    <row r="538" spans="1:8" x14ac:dyDescent="0.25">
      <c r="A538" s="13">
        <v>35</v>
      </c>
      <c r="B538" s="13" t="s">
        <v>622</v>
      </c>
      <c r="C538" s="16">
        <v>41137</v>
      </c>
      <c r="D538" s="13">
        <v>13000</v>
      </c>
      <c r="E538" s="13">
        <f t="shared" si="36"/>
        <v>0</v>
      </c>
      <c r="F538" s="13" t="str">
        <f t="shared" si="34"/>
        <v>2012-08</v>
      </c>
      <c r="G538" s="13" t="str">
        <f t="shared" si="35"/>
        <v/>
      </c>
      <c r="H538" s="13" t="str">
        <f t="shared" si="33"/>
        <v/>
      </c>
    </row>
    <row r="539" spans="1:8" x14ac:dyDescent="0.25">
      <c r="A539" s="13">
        <v>35</v>
      </c>
      <c r="B539" s="13" t="s">
        <v>622</v>
      </c>
      <c r="C539" s="16">
        <v>41139</v>
      </c>
      <c r="D539" s="13">
        <v>15600</v>
      </c>
      <c r="E539" s="13">
        <f t="shared" si="36"/>
        <v>0</v>
      </c>
      <c r="F539" s="13" t="str">
        <f t="shared" si="34"/>
        <v>2012-08</v>
      </c>
      <c r="G539" s="13" t="str">
        <f t="shared" si="35"/>
        <v/>
      </c>
      <c r="H539" s="13" t="str">
        <f t="shared" si="33"/>
        <v/>
      </c>
    </row>
    <row r="540" spans="1:8" x14ac:dyDescent="0.25">
      <c r="A540" s="13">
        <v>35</v>
      </c>
      <c r="B540" s="13" t="s">
        <v>622</v>
      </c>
      <c r="C540" s="16">
        <v>41142</v>
      </c>
      <c r="D540" s="13">
        <v>15600</v>
      </c>
      <c r="E540" s="13">
        <f t="shared" si="36"/>
        <v>0</v>
      </c>
      <c r="F540" s="13" t="str">
        <f t="shared" si="34"/>
        <v>2012-08</v>
      </c>
      <c r="G540" s="13" t="str">
        <f t="shared" si="35"/>
        <v/>
      </c>
      <c r="H540" s="13" t="str">
        <f t="shared" si="33"/>
        <v/>
      </c>
    </row>
    <row r="541" spans="1:8" x14ac:dyDescent="0.25">
      <c r="A541" s="13">
        <v>35</v>
      </c>
      <c r="B541" s="13" t="s">
        <v>622</v>
      </c>
      <c r="C541" s="16">
        <v>41144</v>
      </c>
      <c r="D541" s="13">
        <v>15600</v>
      </c>
      <c r="E541" s="13">
        <f t="shared" si="36"/>
        <v>0</v>
      </c>
      <c r="F541" s="13" t="str">
        <f t="shared" si="34"/>
        <v>2012-08</v>
      </c>
      <c r="G541" s="13" t="str">
        <f t="shared" si="35"/>
        <v/>
      </c>
      <c r="H541" s="13" t="str">
        <f t="shared" si="33"/>
        <v/>
      </c>
    </row>
    <row r="542" spans="1:8" x14ac:dyDescent="0.25">
      <c r="A542" s="13">
        <v>35</v>
      </c>
      <c r="B542" s="13" t="s">
        <v>622</v>
      </c>
      <c r="C542" s="16">
        <v>41149</v>
      </c>
      <c r="D542" s="13">
        <v>15600</v>
      </c>
      <c r="E542" s="13">
        <f t="shared" si="36"/>
        <v>1</v>
      </c>
      <c r="F542" s="13" t="str">
        <f t="shared" si="34"/>
        <v>2012-08</v>
      </c>
      <c r="G542" s="13">
        <f t="shared" si="35"/>
        <v>137400</v>
      </c>
      <c r="H542" s="13" t="str">
        <f t="shared" si="33"/>
        <v/>
      </c>
    </row>
    <row r="543" spans="1:8" x14ac:dyDescent="0.25">
      <c r="A543" s="13">
        <v>35</v>
      </c>
      <c r="B543" s="13" t="s">
        <v>623</v>
      </c>
      <c r="C543" s="16">
        <v>41200</v>
      </c>
      <c r="D543" s="13">
        <v>3</v>
      </c>
      <c r="E543" s="13">
        <f t="shared" si="36"/>
        <v>0</v>
      </c>
      <c r="F543" s="13" t="str">
        <f t="shared" si="34"/>
        <v>2012-10</v>
      </c>
      <c r="G543" s="13" t="str">
        <f t="shared" si="35"/>
        <v/>
      </c>
      <c r="H543" s="13">
        <f t="shared" si="33"/>
        <v>3</v>
      </c>
    </row>
    <row r="544" spans="1:8" x14ac:dyDescent="0.25">
      <c r="A544" s="13">
        <v>35</v>
      </c>
      <c r="B544" s="13" t="s">
        <v>623</v>
      </c>
      <c r="C544" s="16">
        <v>41228</v>
      </c>
      <c r="D544" s="13">
        <v>5</v>
      </c>
      <c r="E544" s="13">
        <f t="shared" si="36"/>
        <v>0</v>
      </c>
      <c r="F544" s="13" t="str">
        <f t="shared" si="34"/>
        <v>2012-11</v>
      </c>
      <c r="G544" s="13" t="str">
        <f t="shared" si="35"/>
        <v/>
      </c>
      <c r="H544" s="13">
        <f t="shared" si="33"/>
        <v>5</v>
      </c>
    </row>
    <row r="545" spans="1:8" x14ac:dyDescent="0.25">
      <c r="A545" s="13">
        <v>36</v>
      </c>
      <c r="B545" s="13" t="s">
        <v>622</v>
      </c>
      <c r="C545" s="16">
        <v>41092</v>
      </c>
      <c r="D545" s="13">
        <v>3700</v>
      </c>
      <c r="E545" s="13">
        <f t="shared" si="36"/>
        <v>0</v>
      </c>
      <c r="F545" s="13" t="str">
        <f t="shared" si="34"/>
        <v>2012-07</v>
      </c>
      <c r="G545" s="13" t="str">
        <f t="shared" si="35"/>
        <v/>
      </c>
      <c r="H545" s="13" t="str">
        <f t="shared" si="33"/>
        <v/>
      </c>
    </row>
    <row r="546" spans="1:8" x14ac:dyDescent="0.25">
      <c r="A546" s="13">
        <v>36</v>
      </c>
      <c r="B546" s="13" t="s">
        <v>622</v>
      </c>
      <c r="C546" s="16">
        <v>41094</v>
      </c>
      <c r="D546" s="13">
        <v>3700</v>
      </c>
      <c r="E546" s="13">
        <f t="shared" si="36"/>
        <v>0</v>
      </c>
      <c r="F546" s="13" t="str">
        <f t="shared" si="34"/>
        <v>2012-07</v>
      </c>
      <c r="G546" s="13" t="str">
        <f t="shared" si="35"/>
        <v/>
      </c>
      <c r="H546" s="13" t="str">
        <f t="shared" si="33"/>
        <v/>
      </c>
    </row>
    <row r="547" spans="1:8" x14ac:dyDescent="0.25">
      <c r="A547" s="13">
        <v>36</v>
      </c>
      <c r="B547" s="13" t="s">
        <v>622</v>
      </c>
      <c r="C547" s="16">
        <v>41096</v>
      </c>
      <c r="D547" s="13">
        <v>3700</v>
      </c>
      <c r="E547" s="13">
        <f t="shared" si="36"/>
        <v>0</v>
      </c>
      <c r="F547" s="13" t="str">
        <f t="shared" si="34"/>
        <v>2012-07</v>
      </c>
      <c r="G547" s="13" t="str">
        <f t="shared" si="35"/>
        <v/>
      </c>
      <c r="H547" s="13" t="str">
        <f t="shared" si="33"/>
        <v/>
      </c>
    </row>
    <row r="548" spans="1:8" x14ac:dyDescent="0.25">
      <c r="A548" s="13">
        <v>36</v>
      </c>
      <c r="B548" s="13" t="s">
        <v>622</v>
      </c>
      <c r="C548" s="16">
        <v>41099</v>
      </c>
      <c r="D548" s="13">
        <v>3700</v>
      </c>
      <c r="E548" s="13">
        <f t="shared" si="36"/>
        <v>0</v>
      </c>
      <c r="F548" s="13" t="str">
        <f t="shared" si="34"/>
        <v>2012-07</v>
      </c>
      <c r="G548" s="13" t="str">
        <f t="shared" si="35"/>
        <v/>
      </c>
      <c r="H548" s="13" t="str">
        <f t="shared" si="33"/>
        <v/>
      </c>
    </row>
    <row r="549" spans="1:8" x14ac:dyDescent="0.25">
      <c r="A549" s="13">
        <v>36</v>
      </c>
      <c r="B549" s="13" t="s">
        <v>622</v>
      </c>
      <c r="C549" s="16">
        <v>41101</v>
      </c>
      <c r="D549" s="13">
        <v>3700</v>
      </c>
      <c r="E549" s="13">
        <f t="shared" si="36"/>
        <v>0</v>
      </c>
      <c r="F549" s="13" t="str">
        <f t="shared" si="34"/>
        <v>2012-07</v>
      </c>
      <c r="G549" s="13" t="str">
        <f t="shared" si="35"/>
        <v/>
      </c>
      <c r="H549" s="13" t="str">
        <f t="shared" si="33"/>
        <v/>
      </c>
    </row>
    <row r="550" spans="1:8" x14ac:dyDescent="0.25">
      <c r="A550" s="13">
        <v>36</v>
      </c>
      <c r="B550" s="13" t="s">
        <v>622</v>
      </c>
      <c r="C550" s="16">
        <v>41103</v>
      </c>
      <c r="D550" s="13">
        <v>3700</v>
      </c>
      <c r="E550" s="13">
        <f t="shared" si="36"/>
        <v>0</v>
      </c>
      <c r="F550" s="13" t="str">
        <f t="shared" si="34"/>
        <v>2012-07</v>
      </c>
      <c r="G550" s="13" t="str">
        <f t="shared" si="35"/>
        <v/>
      </c>
      <c r="H550" s="13" t="str">
        <f t="shared" si="33"/>
        <v/>
      </c>
    </row>
    <row r="551" spans="1:8" x14ac:dyDescent="0.25">
      <c r="A551" s="13">
        <v>36</v>
      </c>
      <c r="B551" s="13" t="s">
        <v>622</v>
      </c>
      <c r="C551" s="16">
        <v>41106</v>
      </c>
      <c r="D551" s="13">
        <v>3700</v>
      </c>
      <c r="E551" s="13">
        <f t="shared" si="36"/>
        <v>0</v>
      </c>
      <c r="F551" s="13" t="str">
        <f t="shared" si="34"/>
        <v>2012-07</v>
      </c>
      <c r="G551" s="13" t="str">
        <f t="shared" si="35"/>
        <v/>
      </c>
      <c r="H551" s="13" t="str">
        <f t="shared" si="33"/>
        <v/>
      </c>
    </row>
    <row r="552" spans="1:8" x14ac:dyDescent="0.25">
      <c r="A552" s="13">
        <v>36</v>
      </c>
      <c r="B552" s="13" t="s">
        <v>622</v>
      </c>
      <c r="C552" s="16">
        <v>41108</v>
      </c>
      <c r="D552" s="13">
        <v>3700</v>
      </c>
      <c r="E552" s="13">
        <f t="shared" si="36"/>
        <v>0</v>
      </c>
      <c r="F552" s="13" t="str">
        <f t="shared" si="34"/>
        <v>2012-07</v>
      </c>
      <c r="G552" s="13" t="str">
        <f t="shared" si="35"/>
        <v/>
      </c>
      <c r="H552" s="13" t="str">
        <f t="shared" si="33"/>
        <v/>
      </c>
    </row>
    <row r="553" spans="1:8" x14ac:dyDescent="0.25">
      <c r="A553" s="13">
        <v>36</v>
      </c>
      <c r="B553" s="13" t="s">
        <v>622</v>
      </c>
      <c r="C553" s="16">
        <v>41110</v>
      </c>
      <c r="D553" s="13">
        <v>3700</v>
      </c>
      <c r="E553" s="13">
        <f t="shared" si="36"/>
        <v>0</v>
      </c>
      <c r="F553" s="13" t="str">
        <f t="shared" si="34"/>
        <v>2012-07</v>
      </c>
      <c r="G553" s="13">
        <f t="shared" si="35"/>
        <v>33300</v>
      </c>
      <c r="H553" s="13" t="str">
        <f t="shared" si="33"/>
        <v/>
      </c>
    </row>
    <row r="554" spans="1:8" x14ac:dyDescent="0.25">
      <c r="A554" s="13">
        <v>36</v>
      </c>
      <c r="B554" s="13" t="s">
        <v>622</v>
      </c>
      <c r="C554" s="16">
        <v>41127</v>
      </c>
      <c r="D554" s="13">
        <v>3700</v>
      </c>
      <c r="E554" s="13">
        <f t="shared" si="36"/>
        <v>0</v>
      </c>
      <c r="F554" s="13" t="str">
        <f t="shared" si="34"/>
        <v>2012-08</v>
      </c>
      <c r="G554" s="13" t="str">
        <f t="shared" si="35"/>
        <v/>
      </c>
      <c r="H554" s="13" t="str">
        <f t="shared" si="33"/>
        <v/>
      </c>
    </row>
    <row r="555" spans="1:8" x14ac:dyDescent="0.25">
      <c r="A555" s="13">
        <v>36</v>
      </c>
      <c r="B555" s="13" t="s">
        <v>622</v>
      </c>
      <c r="C555" s="16">
        <v>41129</v>
      </c>
      <c r="D555" s="13">
        <v>3700</v>
      </c>
      <c r="E555" s="13">
        <f t="shared" si="36"/>
        <v>0</v>
      </c>
      <c r="F555" s="13" t="str">
        <f t="shared" si="34"/>
        <v>2012-08</v>
      </c>
      <c r="G555" s="13" t="str">
        <f t="shared" si="35"/>
        <v/>
      </c>
      <c r="H555" s="13" t="str">
        <f t="shared" si="33"/>
        <v/>
      </c>
    </row>
    <row r="556" spans="1:8" x14ac:dyDescent="0.25">
      <c r="A556" s="13">
        <v>36</v>
      </c>
      <c r="B556" s="13" t="s">
        <v>622</v>
      </c>
      <c r="C556" s="16">
        <v>41131</v>
      </c>
      <c r="D556" s="13">
        <v>3700</v>
      </c>
      <c r="E556" s="13">
        <f t="shared" si="36"/>
        <v>0</v>
      </c>
      <c r="F556" s="13" t="str">
        <f t="shared" si="34"/>
        <v>2012-08</v>
      </c>
      <c r="G556" s="13" t="str">
        <f t="shared" si="35"/>
        <v/>
      </c>
      <c r="H556" s="13" t="str">
        <f t="shared" si="33"/>
        <v/>
      </c>
    </row>
    <row r="557" spans="1:8" x14ac:dyDescent="0.25">
      <c r="A557" s="13">
        <v>36</v>
      </c>
      <c r="B557" s="13" t="s">
        <v>622</v>
      </c>
      <c r="C557" s="16">
        <v>41134</v>
      </c>
      <c r="D557" s="13">
        <v>3700</v>
      </c>
      <c r="E557" s="13">
        <f t="shared" si="36"/>
        <v>0</v>
      </c>
      <c r="F557" s="13" t="str">
        <f t="shared" si="34"/>
        <v>2012-08</v>
      </c>
      <c r="G557" s="13" t="str">
        <f t="shared" si="35"/>
        <v/>
      </c>
      <c r="H557" s="13" t="str">
        <f t="shared" si="33"/>
        <v/>
      </c>
    </row>
    <row r="558" spans="1:8" x14ac:dyDescent="0.25">
      <c r="A558" s="13">
        <v>36</v>
      </c>
      <c r="B558" s="13" t="s">
        <v>622</v>
      </c>
      <c r="C558" s="16">
        <v>41136</v>
      </c>
      <c r="D558" s="13">
        <v>3700</v>
      </c>
      <c r="E558" s="13">
        <f t="shared" si="36"/>
        <v>0</v>
      </c>
      <c r="F558" s="13" t="str">
        <f t="shared" si="34"/>
        <v>2012-08</v>
      </c>
      <c r="G558" s="13" t="str">
        <f t="shared" si="35"/>
        <v/>
      </c>
      <c r="H558" s="13" t="str">
        <f t="shared" si="33"/>
        <v/>
      </c>
    </row>
    <row r="559" spans="1:8" x14ac:dyDescent="0.25">
      <c r="A559" s="13">
        <v>36</v>
      </c>
      <c r="B559" s="13" t="s">
        <v>622</v>
      </c>
      <c r="C559" s="16">
        <v>41138</v>
      </c>
      <c r="D559" s="13">
        <v>3700</v>
      </c>
      <c r="E559" s="13">
        <f t="shared" si="36"/>
        <v>1</v>
      </c>
      <c r="F559" s="13" t="str">
        <f t="shared" si="34"/>
        <v>2012-08</v>
      </c>
      <c r="G559" s="13">
        <f t="shared" si="35"/>
        <v>22200</v>
      </c>
      <c r="H559" s="13" t="str">
        <f t="shared" si="33"/>
        <v/>
      </c>
    </row>
    <row r="560" spans="1:8" x14ac:dyDescent="0.25">
      <c r="A560" s="13">
        <v>36</v>
      </c>
      <c r="B560" s="13" t="s">
        <v>623</v>
      </c>
      <c r="C560" s="16">
        <v>41164</v>
      </c>
      <c r="D560" s="13">
        <v>6</v>
      </c>
      <c r="E560" s="13">
        <f t="shared" si="36"/>
        <v>0</v>
      </c>
      <c r="F560" s="13" t="str">
        <f t="shared" si="34"/>
        <v>2012-09</v>
      </c>
      <c r="G560" s="13" t="str">
        <f t="shared" si="35"/>
        <v/>
      </c>
      <c r="H560" s="13">
        <f t="shared" si="33"/>
        <v>6</v>
      </c>
    </row>
    <row r="561" spans="1:8" x14ac:dyDescent="0.25">
      <c r="A561" s="13">
        <v>36</v>
      </c>
      <c r="B561" s="13" t="s">
        <v>623</v>
      </c>
      <c r="C561" s="16">
        <v>41199</v>
      </c>
      <c r="D561" s="13">
        <v>5</v>
      </c>
      <c r="E561" s="13">
        <f t="shared" si="36"/>
        <v>0</v>
      </c>
      <c r="F561" s="13" t="str">
        <f t="shared" si="34"/>
        <v>2012-10</v>
      </c>
      <c r="G561" s="13" t="str">
        <f t="shared" si="35"/>
        <v/>
      </c>
      <c r="H561" s="13">
        <f t="shared" si="33"/>
        <v>5</v>
      </c>
    </row>
    <row r="562" spans="1:8" x14ac:dyDescent="0.25">
      <c r="A562" s="13">
        <v>36</v>
      </c>
      <c r="B562" s="13" t="s">
        <v>623</v>
      </c>
      <c r="C562" s="16">
        <v>41227</v>
      </c>
      <c r="D562" s="13">
        <v>4</v>
      </c>
      <c r="E562" s="13">
        <f t="shared" si="36"/>
        <v>0</v>
      </c>
      <c r="F562" s="13" t="str">
        <f t="shared" si="34"/>
        <v>2012-11</v>
      </c>
      <c r="G562" s="13" t="str">
        <f t="shared" si="35"/>
        <v/>
      </c>
      <c r="H562" s="13">
        <f t="shared" si="33"/>
        <v>4</v>
      </c>
    </row>
    <row r="563" spans="1:8" x14ac:dyDescent="0.25">
      <c r="A563" s="13">
        <v>37</v>
      </c>
      <c r="B563" s="13" t="s">
        <v>623</v>
      </c>
      <c r="C563" s="16">
        <v>41193</v>
      </c>
      <c r="D563" s="13">
        <v>1</v>
      </c>
      <c r="E563" s="13">
        <f t="shared" si="36"/>
        <v>0</v>
      </c>
      <c r="F563" s="13" t="str">
        <f t="shared" si="34"/>
        <v>2012-10</v>
      </c>
      <c r="G563" s="13" t="str">
        <f t="shared" si="35"/>
        <v/>
      </c>
      <c r="H563" s="13">
        <f t="shared" si="33"/>
        <v>1</v>
      </c>
    </row>
    <row r="564" spans="1:8" x14ac:dyDescent="0.25">
      <c r="A564" s="13">
        <v>37</v>
      </c>
      <c r="B564" s="13" t="s">
        <v>623</v>
      </c>
      <c r="C564" s="16">
        <v>41228</v>
      </c>
      <c r="D564" s="13">
        <v>1</v>
      </c>
      <c r="E564" s="13">
        <f t="shared" si="36"/>
        <v>0</v>
      </c>
      <c r="F564" s="13" t="str">
        <f t="shared" si="34"/>
        <v>2012-11</v>
      </c>
      <c r="G564" s="13" t="str">
        <f t="shared" si="35"/>
        <v/>
      </c>
      <c r="H564" s="13">
        <f t="shared" si="33"/>
        <v>1</v>
      </c>
    </row>
    <row r="565" spans="1:8" x14ac:dyDescent="0.25">
      <c r="A565" s="13">
        <v>38</v>
      </c>
      <c r="B565" s="13" t="s">
        <v>622</v>
      </c>
      <c r="C565" s="16">
        <v>41158</v>
      </c>
      <c r="D565" s="13">
        <v>2600</v>
      </c>
      <c r="E565" s="13">
        <f t="shared" si="36"/>
        <v>1</v>
      </c>
      <c r="F565" s="13" t="str">
        <f t="shared" si="34"/>
        <v>2012-09</v>
      </c>
      <c r="G565" s="13">
        <f t="shared" si="35"/>
        <v>2600</v>
      </c>
      <c r="H565" s="13" t="str">
        <f t="shared" si="33"/>
        <v/>
      </c>
    </row>
    <row r="566" spans="1:8" x14ac:dyDescent="0.25">
      <c r="A566" s="13">
        <v>38</v>
      </c>
      <c r="B566" s="13" t="s">
        <v>623</v>
      </c>
      <c r="C566" s="16">
        <v>41167</v>
      </c>
      <c r="D566" s="13">
        <v>5</v>
      </c>
      <c r="E566" s="13">
        <f t="shared" si="36"/>
        <v>0</v>
      </c>
      <c r="F566" s="13" t="str">
        <f t="shared" si="34"/>
        <v>2012-09</v>
      </c>
      <c r="G566" s="13" t="str">
        <f t="shared" si="35"/>
        <v/>
      </c>
      <c r="H566" s="13">
        <f t="shared" si="33"/>
        <v>5</v>
      </c>
    </row>
    <row r="567" spans="1:8" x14ac:dyDescent="0.25">
      <c r="A567" s="13">
        <v>39</v>
      </c>
      <c r="B567" s="13" t="s">
        <v>622</v>
      </c>
      <c r="C567" s="16">
        <v>41093</v>
      </c>
      <c r="D567" s="13">
        <v>4500</v>
      </c>
      <c r="E567" s="13">
        <f t="shared" si="36"/>
        <v>0</v>
      </c>
      <c r="F567" s="13" t="str">
        <f t="shared" si="34"/>
        <v>2012-07</v>
      </c>
      <c r="G567" s="13" t="str">
        <f t="shared" si="35"/>
        <v/>
      </c>
      <c r="H567" s="13" t="str">
        <f t="shared" si="33"/>
        <v/>
      </c>
    </row>
    <row r="568" spans="1:8" x14ac:dyDescent="0.25">
      <c r="A568" s="13">
        <v>39</v>
      </c>
      <c r="B568" s="13" t="s">
        <v>622</v>
      </c>
      <c r="C568" s="16">
        <v>41100</v>
      </c>
      <c r="D568" s="13">
        <v>4500</v>
      </c>
      <c r="E568" s="13">
        <f t="shared" si="36"/>
        <v>0</v>
      </c>
      <c r="F568" s="13" t="str">
        <f t="shared" si="34"/>
        <v>2012-07</v>
      </c>
      <c r="G568" s="13" t="str">
        <f t="shared" si="35"/>
        <v/>
      </c>
      <c r="H568" s="13" t="str">
        <f t="shared" si="33"/>
        <v/>
      </c>
    </row>
    <row r="569" spans="1:8" x14ac:dyDescent="0.25">
      <c r="A569" s="13">
        <v>39</v>
      </c>
      <c r="B569" s="13" t="s">
        <v>622</v>
      </c>
      <c r="C569" s="16">
        <v>41102</v>
      </c>
      <c r="D569" s="13">
        <v>4500</v>
      </c>
      <c r="E569" s="13">
        <f t="shared" si="36"/>
        <v>0</v>
      </c>
      <c r="F569" s="13" t="str">
        <f t="shared" si="34"/>
        <v>2012-07</v>
      </c>
      <c r="G569" s="13" t="str">
        <f t="shared" si="35"/>
        <v/>
      </c>
      <c r="H569" s="13" t="str">
        <f t="shared" si="33"/>
        <v/>
      </c>
    </row>
    <row r="570" spans="1:8" x14ac:dyDescent="0.25">
      <c r="A570" s="13">
        <v>39</v>
      </c>
      <c r="B570" s="13" t="s">
        <v>622</v>
      </c>
      <c r="C570" s="16">
        <v>41104</v>
      </c>
      <c r="D570" s="13">
        <v>4500</v>
      </c>
      <c r="E570" s="13">
        <f t="shared" si="36"/>
        <v>0</v>
      </c>
      <c r="F570" s="13" t="str">
        <f t="shared" si="34"/>
        <v>2012-07</v>
      </c>
      <c r="G570" s="13" t="str">
        <f t="shared" si="35"/>
        <v/>
      </c>
      <c r="H570" s="13" t="str">
        <f t="shared" si="33"/>
        <v/>
      </c>
    </row>
    <row r="571" spans="1:8" x14ac:dyDescent="0.25">
      <c r="A571" s="13">
        <v>39</v>
      </c>
      <c r="B571" s="13" t="s">
        <v>622</v>
      </c>
      <c r="C571" s="16">
        <v>41107</v>
      </c>
      <c r="D571" s="13">
        <v>4500</v>
      </c>
      <c r="E571" s="13">
        <f t="shared" si="36"/>
        <v>0</v>
      </c>
      <c r="F571" s="13" t="str">
        <f t="shared" si="34"/>
        <v>2012-07</v>
      </c>
      <c r="G571" s="13" t="str">
        <f t="shared" si="35"/>
        <v/>
      </c>
      <c r="H571" s="13" t="str">
        <f t="shared" si="33"/>
        <v/>
      </c>
    </row>
    <row r="572" spans="1:8" x14ac:dyDescent="0.25">
      <c r="A572" s="13">
        <v>39</v>
      </c>
      <c r="B572" s="13" t="s">
        <v>622</v>
      </c>
      <c r="C572" s="16">
        <v>41111</v>
      </c>
      <c r="D572" s="13">
        <v>4500</v>
      </c>
      <c r="E572" s="13">
        <f t="shared" si="36"/>
        <v>0</v>
      </c>
      <c r="F572" s="13" t="str">
        <f t="shared" si="34"/>
        <v>2012-07</v>
      </c>
      <c r="G572" s="13" t="str">
        <f t="shared" si="35"/>
        <v/>
      </c>
      <c r="H572" s="13" t="str">
        <f t="shared" si="33"/>
        <v/>
      </c>
    </row>
    <row r="573" spans="1:8" x14ac:dyDescent="0.25">
      <c r="A573" s="13">
        <v>39</v>
      </c>
      <c r="B573" s="13" t="s">
        <v>622</v>
      </c>
      <c r="C573" s="16">
        <v>41118</v>
      </c>
      <c r="D573" s="13">
        <v>4500</v>
      </c>
      <c r="E573" s="13">
        <f t="shared" si="36"/>
        <v>0</v>
      </c>
      <c r="F573" s="13" t="str">
        <f t="shared" si="34"/>
        <v>2012-07</v>
      </c>
      <c r="G573" s="13" t="str">
        <f t="shared" si="35"/>
        <v/>
      </c>
      <c r="H573" s="13" t="str">
        <f t="shared" si="33"/>
        <v/>
      </c>
    </row>
    <row r="574" spans="1:8" x14ac:dyDescent="0.25">
      <c r="A574" s="13">
        <v>39</v>
      </c>
      <c r="B574" s="13" t="s">
        <v>622</v>
      </c>
      <c r="C574" s="16">
        <v>41121</v>
      </c>
      <c r="D574" s="13">
        <v>4500</v>
      </c>
      <c r="E574" s="13">
        <f t="shared" si="36"/>
        <v>0</v>
      </c>
      <c r="F574" s="13" t="str">
        <f t="shared" si="34"/>
        <v>2012-07</v>
      </c>
      <c r="G574" s="13">
        <f t="shared" si="35"/>
        <v>36000</v>
      </c>
      <c r="H574" s="13" t="str">
        <f t="shared" si="33"/>
        <v/>
      </c>
    </row>
    <row r="575" spans="1:8" x14ac:dyDescent="0.25">
      <c r="A575" s="13">
        <v>39</v>
      </c>
      <c r="B575" s="13" t="s">
        <v>622</v>
      </c>
      <c r="C575" s="16">
        <v>41123</v>
      </c>
      <c r="D575" s="13">
        <v>4500</v>
      </c>
      <c r="E575" s="13">
        <f t="shared" si="36"/>
        <v>0</v>
      </c>
      <c r="F575" s="13" t="str">
        <f t="shared" si="34"/>
        <v>2012-08</v>
      </c>
      <c r="G575" s="13" t="str">
        <f t="shared" si="35"/>
        <v/>
      </c>
      <c r="H575" s="13" t="str">
        <f t="shared" si="33"/>
        <v/>
      </c>
    </row>
    <row r="576" spans="1:8" x14ac:dyDescent="0.25">
      <c r="A576" s="13">
        <v>39</v>
      </c>
      <c r="B576" s="13" t="s">
        <v>622</v>
      </c>
      <c r="C576" s="16">
        <v>41128</v>
      </c>
      <c r="D576" s="13">
        <v>4500</v>
      </c>
      <c r="E576" s="13">
        <f t="shared" si="36"/>
        <v>0</v>
      </c>
      <c r="F576" s="13" t="str">
        <f t="shared" si="34"/>
        <v>2012-08</v>
      </c>
      <c r="G576" s="13" t="str">
        <f t="shared" si="35"/>
        <v/>
      </c>
      <c r="H576" s="13" t="str">
        <f t="shared" si="33"/>
        <v/>
      </c>
    </row>
    <row r="577" spans="1:8" x14ac:dyDescent="0.25">
      <c r="A577" s="13">
        <v>39</v>
      </c>
      <c r="B577" s="13" t="s">
        <v>622</v>
      </c>
      <c r="C577" s="16">
        <v>41132</v>
      </c>
      <c r="D577" s="13">
        <v>4500</v>
      </c>
      <c r="E577" s="13">
        <f t="shared" si="36"/>
        <v>0</v>
      </c>
      <c r="F577" s="13" t="str">
        <f t="shared" si="34"/>
        <v>2012-08</v>
      </c>
      <c r="G577" s="13" t="str">
        <f t="shared" si="35"/>
        <v/>
      </c>
      <c r="H577" s="13" t="str">
        <f t="shared" si="33"/>
        <v/>
      </c>
    </row>
    <row r="578" spans="1:8" x14ac:dyDescent="0.25">
      <c r="A578" s="13">
        <v>39</v>
      </c>
      <c r="B578" s="13" t="s">
        <v>622</v>
      </c>
      <c r="C578" s="16">
        <v>41137</v>
      </c>
      <c r="D578" s="13">
        <v>4500</v>
      </c>
      <c r="E578" s="13">
        <f t="shared" si="36"/>
        <v>0</v>
      </c>
      <c r="F578" s="13" t="str">
        <f t="shared" si="34"/>
        <v>2012-08</v>
      </c>
      <c r="G578" s="13" t="str">
        <f t="shared" si="35"/>
        <v/>
      </c>
      <c r="H578" s="13" t="str">
        <f t="shared" ref="H578:H641" si="37">IF(AND(B578="Med B", F578&gt;=VLOOKUP(A578, A:F, 6, FALSE)), D578, "")</f>
        <v/>
      </c>
    </row>
    <row r="579" spans="1:8" x14ac:dyDescent="0.25">
      <c r="A579" s="13">
        <v>39</v>
      </c>
      <c r="B579" s="13" t="s">
        <v>622</v>
      </c>
      <c r="C579" s="16">
        <v>41139</v>
      </c>
      <c r="D579" s="13">
        <v>4500</v>
      </c>
      <c r="E579" s="13">
        <f t="shared" si="36"/>
        <v>0</v>
      </c>
      <c r="F579" s="13" t="str">
        <f t="shared" ref="F579:F642" si="38">TEXT(C579, "yyyy-mm")</f>
        <v>2012-08</v>
      </c>
      <c r="G579" s="13" t="str">
        <f t="shared" ref="G579:G642" si="39">IF(AND(
    B579="Med A",
    C579=_xlfn.MAXIFS(C:C, A:A, A579, B:B, "Med A", F:F, F579),
    SUMIFS(E:E, A:A, A579) &gt; 0
  ),
  SUMIFS(D:D, A:A, A579, B:B, "Med A", F:F, F579, C:C, "&gt;=" &amp; EOMONTH(C579, -1) + 1, C:C, "&lt;=" &amp; C579),
  "")</f>
        <v/>
      </c>
      <c r="H579" s="13" t="str">
        <f t="shared" si="37"/>
        <v/>
      </c>
    </row>
    <row r="580" spans="1:8" x14ac:dyDescent="0.25">
      <c r="A580" s="13">
        <v>39</v>
      </c>
      <c r="B580" s="13" t="s">
        <v>622</v>
      </c>
      <c r="C580" s="16">
        <v>41144</v>
      </c>
      <c r="D580" s="13">
        <v>4500</v>
      </c>
      <c r="E580" s="13">
        <f t="shared" ref="E580:E643" si="40">IF(AND(B580="Med A", B581="Med B", A580=A581), 1, IF(AND(B580="Med B", B581="Med A", A580=A581), 1, 0))</f>
        <v>0</v>
      </c>
      <c r="F580" s="13" t="str">
        <f t="shared" si="38"/>
        <v>2012-08</v>
      </c>
      <c r="G580" s="13" t="str">
        <f t="shared" si="39"/>
        <v/>
      </c>
      <c r="H580" s="13" t="str">
        <f t="shared" si="37"/>
        <v/>
      </c>
    </row>
    <row r="581" spans="1:8" x14ac:dyDescent="0.25">
      <c r="A581" s="13">
        <v>39</v>
      </c>
      <c r="B581" s="13" t="s">
        <v>622</v>
      </c>
      <c r="C581" s="16">
        <v>41151</v>
      </c>
      <c r="D581" s="13">
        <v>4500</v>
      </c>
      <c r="E581" s="13">
        <f t="shared" si="40"/>
        <v>0</v>
      </c>
      <c r="F581" s="13" t="str">
        <f t="shared" si="38"/>
        <v>2012-08</v>
      </c>
      <c r="G581" s="13">
        <f t="shared" si="39"/>
        <v>31500</v>
      </c>
      <c r="H581" s="13" t="str">
        <f t="shared" si="37"/>
        <v/>
      </c>
    </row>
    <row r="582" spans="1:8" x14ac:dyDescent="0.25">
      <c r="A582" s="13">
        <v>39</v>
      </c>
      <c r="B582" s="13" t="s">
        <v>622</v>
      </c>
      <c r="C582" s="16">
        <v>41157</v>
      </c>
      <c r="D582" s="13">
        <v>4500</v>
      </c>
      <c r="E582" s="13">
        <f t="shared" si="40"/>
        <v>1</v>
      </c>
      <c r="F582" s="13" t="str">
        <f t="shared" si="38"/>
        <v>2012-09</v>
      </c>
      <c r="G582" s="13">
        <f t="shared" si="39"/>
        <v>4500</v>
      </c>
      <c r="H582" s="13" t="str">
        <f t="shared" si="37"/>
        <v/>
      </c>
    </row>
    <row r="583" spans="1:8" x14ac:dyDescent="0.25">
      <c r="A583" s="13">
        <v>39</v>
      </c>
      <c r="B583" s="13" t="s">
        <v>623</v>
      </c>
      <c r="C583" s="16">
        <v>41165</v>
      </c>
      <c r="D583" s="13">
        <v>8</v>
      </c>
      <c r="E583" s="13">
        <f t="shared" si="40"/>
        <v>0</v>
      </c>
      <c r="F583" s="13" t="str">
        <f t="shared" si="38"/>
        <v>2012-09</v>
      </c>
      <c r="G583" s="13" t="str">
        <f t="shared" si="39"/>
        <v/>
      </c>
      <c r="H583" s="13">
        <f t="shared" si="37"/>
        <v>8</v>
      </c>
    </row>
    <row r="584" spans="1:8" x14ac:dyDescent="0.25">
      <c r="A584" s="13">
        <v>40</v>
      </c>
      <c r="B584" s="13" t="s">
        <v>622</v>
      </c>
      <c r="C584" s="16">
        <v>41097</v>
      </c>
      <c r="D584" s="13">
        <v>3400</v>
      </c>
      <c r="E584" s="13">
        <f t="shared" si="40"/>
        <v>0</v>
      </c>
      <c r="F584" s="13" t="str">
        <f t="shared" si="38"/>
        <v>2012-07</v>
      </c>
      <c r="G584" s="13" t="str">
        <f t="shared" si="39"/>
        <v/>
      </c>
      <c r="H584" s="13" t="str">
        <f t="shared" si="37"/>
        <v/>
      </c>
    </row>
    <row r="585" spans="1:8" x14ac:dyDescent="0.25">
      <c r="A585" s="13">
        <v>40</v>
      </c>
      <c r="B585" s="13" t="s">
        <v>622</v>
      </c>
      <c r="C585" s="16">
        <v>41100</v>
      </c>
      <c r="D585" s="13">
        <v>3400</v>
      </c>
      <c r="E585" s="13">
        <f t="shared" si="40"/>
        <v>0</v>
      </c>
      <c r="F585" s="13" t="str">
        <f t="shared" si="38"/>
        <v>2012-07</v>
      </c>
      <c r="G585" s="13" t="str">
        <f t="shared" si="39"/>
        <v/>
      </c>
      <c r="H585" s="13" t="str">
        <f t="shared" si="37"/>
        <v/>
      </c>
    </row>
    <row r="586" spans="1:8" x14ac:dyDescent="0.25">
      <c r="A586" s="13">
        <v>40</v>
      </c>
      <c r="B586" s="13" t="s">
        <v>622</v>
      </c>
      <c r="C586" s="16">
        <v>41102</v>
      </c>
      <c r="D586" s="13">
        <v>3400</v>
      </c>
      <c r="E586" s="13">
        <f t="shared" si="40"/>
        <v>0</v>
      </c>
      <c r="F586" s="13" t="str">
        <f t="shared" si="38"/>
        <v>2012-07</v>
      </c>
      <c r="G586" s="13" t="str">
        <f t="shared" si="39"/>
        <v/>
      </c>
      <c r="H586" s="13" t="str">
        <f t="shared" si="37"/>
        <v/>
      </c>
    </row>
    <row r="587" spans="1:8" x14ac:dyDescent="0.25">
      <c r="A587" s="13">
        <v>40</v>
      </c>
      <c r="B587" s="13" t="s">
        <v>622</v>
      </c>
      <c r="C587" s="16">
        <v>41104</v>
      </c>
      <c r="D587" s="13">
        <v>3400</v>
      </c>
      <c r="E587" s="13">
        <f t="shared" si="40"/>
        <v>0</v>
      </c>
      <c r="F587" s="13" t="str">
        <f t="shared" si="38"/>
        <v>2012-07</v>
      </c>
      <c r="G587" s="13" t="str">
        <f t="shared" si="39"/>
        <v/>
      </c>
      <c r="H587" s="13" t="str">
        <f t="shared" si="37"/>
        <v/>
      </c>
    </row>
    <row r="588" spans="1:8" x14ac:dyDescent="0.25">
      <c r="A588" s="13">
        <v>40</v>
      </c>
      <c r="B588" s="13" t="s">
        <v>622</v>
      </c>
      <c r="C588" s="16">
        <v>41107</v>
      </c>
      <c r="D588" s="13">
        <v>3400</v>
      </c>
      <c r="E588" s="13">
        <f t="shared" si="40"/>
        <v>0</v>
      </c>
      <c r="F588" s="13" t="str">
        <f t="shared" si="38"/>
        <v>2012-07</v>
      </c>
      <c r="G588" s="13" t="str">
        <f t="shared" si="39"/>
        <v/>
      </c>
      <c r="H588" s="13" t="str">
        <f t="shared" si="37"/>
        <v/>
      </c>
    </row>
    <row r="589" spans="1:8" x14ac:dyDescent="0.25">
      <c r="A589" s="13">
        <v>40</v>
      </c>
      <c r="B589" s="13" t="s">
        <v>622</v>
      </c>
      <c r="C589" s="16">
        <v>41109</v>
      </c>
      <c r="D589" s="13">
        <v>3400</v>
      </c>
      <c r="E589" s="13">
        <f t="shared" si="40"/>
        <v>0</v>
      </c>
      <c r="F589" s="13" t="str">
        <f t="shared" si="38"/>
        <v>2012-07</v>
      </c>
      <c r="G589" s="13" t="str">
        <f t="shared" si="39"/>
        <v/>
      </c>
      <c r="H589" s="13" t="str">
        <f t="shared" si="37"/>
        <v/>
      </c>
    </row>
    <row r="590" spans="1:8" x14ac:dyDescent="0.25">
      <c r="A590" s="13">
        <v>40</v>
      </c>
      <c r="B590" s="13" t="s">
        <v>622</v>
      </c>
      <c r="C590" s="16">
        <v>41111</v>
      </c>
      <c r="D590" s="13">
        <v>3400</v>
      </c>
      <c r="E590" s="13">
        <f t="shared" si="40"/>
        <v>0</v>
      </c>
      <c r="F590" s="13" t="str">
        <f t="shared" si="38"/>
        <v>2012-07</v>
      </c>
      <c r="G590" s="13" t="str">
        <f t="shared" si="39"/>
        <v/>
      </c>
      <c r="H590" s="13" t="str">
        <f t="shared" si="37"/>
        <v/>
      </c>
    </row>
    <row r="591" spans="1:8" x14ac:dyDescent="0.25">
      <c r="A591" s="13">
        <v>40</v>
      </c>
      <c r="B591" s="13" t="s">
        <v>622</v>
      </c>
      <c r="C591" s="16">
        <v>41114</v>
      </c>
      <c r="D591" s="13">
        <v>3400</v>
      </c>
      <c r="E591" s="13">
        <f t="shared" si="40"/>
        <v>0</v>
      </c>
      <c r="F591" s="13" t="str">
        <f t="shared" si="38"/>
        <v>2012-07</v>
      </c>
      <c r="G591" s="13" t="str">
        <f t="shared" si="39"/>
        <v/>
      </c>
      <c r="H591" s="13" t="str">
        <f t="shared" si="37"/>
        <v/>
      </c>
    </row>
    <row r="592" spans="1:8" x14ac:dyDescent="0.25">
      <c r="A592" s="13">
        <v>40</v>
      </c>
      <c r="B592" s="13" t="s">
        <v>622</v>
      </c>
      <c r="C592" s="16">
        <v>41116</v>
      </c>
      <c r="D592" s="13">
        <v>3400</v>
      </c>
      <c r="E592" s="13">
        <f t="shared" si="40"/>
        <v>0</v>
      </c>
      <c r="F592" s="13" t="str">
        <f t="shared" si="38"/>
        <v>2012-07</v>
      </c>
      <c r="G592" s="13" t="str">
        <f t="shared" si="39"/>
        <v/>
      </c>
      <c r="H592" s="13" t="str">
        <f t="shared" si="37"/>
        <v/>
      </c>
    </row>
    <row r="593" spans="1:8" x14ac:dyDescent="0.25">
      <c r="A593" s="13">
        <v>40</v>
      </c>
      <c r="B593" s="13" t="s">
        <v>622</v>
      </c>
      <c r="C593" s="16">
        <v>41118</v>
      </c>
      <c r="D593" s="13">
        <v>3400</v>
      </c>
      <c r="E593" s="13">
        <f t="shared" si="40"/>
        <v>0</v>
      </c>
      <c r="F593" s="13" t="str">
        <f t="shared" si="38"/>
        <v>2012-07</v>
      </c>
      <c r="G593" s="13" t="str">
        <f t="shared" si="39"/>
        <v/>
      </c>
      <c r="H593" s="13" t="str">
        <f t="shared" si="37"/>
        <v/>
      </c>
    </row>
    <row r="594" spans="1:8" x14ac:dyDescent="0.25">
      <c r="A594" s="13">
        <v>40</v>
      </c>
      <c r="B594" s="13" t="s">
        <v>622</v>
      </c>
      <c r="C594" s="16">
        <v>41121</v>
      </c>
      <c r="D594" s="13">
        <v>3400</v>
      </c>
      <c r="E594" s="13">
        <f t="shared" si="40"/>
        <v>0</v>
      </c>
      <c r="F594" s="13" t="str">
        <f t="shared" si="38"/>
        <v>2012-07</v>
      </c>
      <c r="G594" s="13" t="str">
        <f t="shared" si="39"/>
        <v/>
      </c>
      <c r="H594" s="13" t="str">
        <f t="shared" si="37"/>
        <v/>
      </c>
    </row>
    <row r="595" spans="1:8" x14ac:dyDescent="0.25">
      <c r="A595" s="13">
        <v>40</v>
      </c>
      <c r="B595" s="13" t="s">
        <v>622</v>
      </c>
      <c r="C595" s="16">
        <v>41123</v>
      </c>
      <c r="D595" s="13">
        <v>3400</v>
      </c>
      <c r="E595" s="13">
        <f t="shared" si="40"/>
        <v>0</v>
      </c>
      <c r="F595" s="13" t="str">
        <f t="shared" si="38"/>
        <v>2012-08</v>
      </c>
      <c r="G595" s="13" t="str">
        <f t="shared" si="39"/>
        <v/>
      </c>
      <c r="H595" s="13" t="str">
        <f t="shared" si="37"/>
        <v/>
      </c>
    </row>
    <row r="596" spans="1:8" x14ac:dyDescent="0.25">
      <c r="A596" s="13">
        <v>40</v>
      </c>
      <c r="B596" s="13" t="s">
        <v>622</v>
      </c>
      <c r="C596" s="16">
        <v>41125</v>
      </c>
      <c r="D596" s="13">
        <v>3400</v>
      </c>
      <c r="E596" s="13">
        <f t="shared" si="40"/>
        <v>0</v>
      </c>
      <c r="F596" s="13" t="str">
        <f t="shared" si="38"/>
        <v>2012-08</v>
      </c>
      <c r="G596" s="13" t="str">
        <f t="shared" si="39"/>
        <v/>
      </c>
      <c r="H596" s="13" t="str">
        <f t="shared" si="37"/>
        <v/>
      </c>
    </row>
    <row r="597" spans="1:8" x14ac:dyDescent="0.25">
      <c r="A597" s="13">
        <v>40</v>
      </c>
      <c r="B597" s="13" t="s">
        <v>622</v>
      </c>
      <c r="C597" s="16">
        <v>41128</v>
      </c>
      <c r="D597" s="13">
        <v>3400</v>
      </c>
      <c r="E597" s="13">
        <f t="shared" si="40"/>
        <v>0</v>
      </c>
      <c r="F597" s="13" t="str">
        <f t="shared" si="38"/>
        <v>2012-08</v>
      </c>
      <c r="G597" s="13" t="str">
        <f t="shared" si="39"/>
        <v/>
      </c>
      <c r="H597" s="13" t="str">
        <f t="shared" si="37"/>
        <v/>
      </c>
    </row>
    <row r="598" spans="1:8" x14ac:dyDescent="0.25">
      <c r="A598" s="13">
        <v>40</v>
      </c>
      <c r="B598" s="13" t="s">
        <v>622</v>
      </c>
      <c r="C598" s="16">
        <v>41130</v>
      </c>
      <c r="D598" s="13">
        <v>3400</v>
      </c>
      <c r="E598" s="13">
        <f t="shared" si="40"/>
        <v>0</v>
      </c>
      <c r="F598" s="13" t="str">
        <f t="shared" si="38"/>
        <v>2012-08</v>
      </c>
      <c r="G598" s="13" t="str">
        <f t="shared" si="39"/>
        <v/>
      </c>
      <c r="H598" s="13" t="str">
        <f t="shared" si="37"/>
        <v/>
      </c>
    </row>
    <row r="599" spans="1:8" x14ac:dyDescent="0.25">
      <c r="A599" s="13">
        <v>40</v>
      </c>
      <c r="B599" s="13" t="s">
        <v>622</v>
      </c>
      <c r="C599" s="16">
        <v>41135</v>
      </c>
      <c r="D599" s="13">
        <v>3400</v>
      </c>
      <c r="E599" s="13">
        <f t="shared" si="40"/>
        <v>0</v>
      </c>
      <c r="F599" s="13" t="str">
        <f t="shared" si="38"/>
        <v>2012-08</v>
      </c>
      <c r="G599" s="13" t="str">
        <f t="shared" si="39"/>
        <v/>
      </c>
      <c r="H599" s="13" t="str">
        <f t="shared" si="37"/>
        <v/>
      </c>
    </row>
    <row r="600" spans="1:8" x14ac:dyDescent="0.25">
      <c r="A600" s="13">
        <v>40</v>
      </c>
      <c r="B600" s="13" t="s">
        <v>622</v>
      </c>
      <c r="C600" s="16">
        <v>41137</v>
      </c>
      <c r="D600" s="13">
        <v>3400</v>
      </c>
      <c r="E600" s="13">
        <f t="shared" si="40"/>
        <v>0</v>
      </c>
      <c r="F600" s="13" t="str">
        <f t="shared" si="38"/>
        <v>2012-08</v>
      </c>
      <c r="G600" s="13" t="str">
        <f t="shared" si="39"/>
        <v/>
      </c>
      <c r="H600" s="13" t="str">
        <f t="shared" si="37"/>
        <v/>
      </c>
    </row>
    <row r="601" spans="1:8" x14ac:dyDescent="0.25">
      <c r="A601" s="13">
        <v>41</v>
      </c>
      <c r="B601" s="13" t="s">
        <v>623</v>
      </c>
      <c r="C601" s="16">
        <v>41165</v>
      </c>
      <c r="D601" s="13">
        <v>6</v>
      </c>
      <c r="E601" s="13">
        <f t="shared" si="40"/>
        <v>0</v>
      </c>
      <c r="F601" s="13" t="str">
        <f t="shared" si="38"/>
        <v>2012-09</v>
      </c>
      <c r="G601" s="13" t="str">
        <f t="shared" si="39"/>
        <v/>
      </c>
      <c r="H601" s="13">
        <f t="shared" si="37"/>
        <v>6</v>
      </c>
    </row>
    <row r="602" spans="1:8" x14ac:dyDescent="0.25">
      <c r="A602" s="13">
        <v>41</v>
      </c>
      <c r="B602" s="13" t="s">
        <v>623</v>
      </c>
      <c r="C602" s="16">
        <v>41193</v>
      </c>
      <c r="D602" s="13">
        <v>6</v>
      </c>
      <c r="E602" s="13">
        <f t="shared" si="40"/>
        <v>0</v>
      </c>
      <c r="F602" s="13" t="str">
        <f t="shared" si="38"/>
        <v>2012-10</v>
      </c>
      <c r="G602" s="13" t="str">
        <f t="shared" si="39"/>
        <v/>
      </c>
      <c r="H602" s="13">
        <f t="shared" si="37"/>
        <v>6</v>
      </c>
    </row>
    <row r="603" spans="1:8" x14ac:dyDescent="0.25">
      <c r="A603" s="13">
        <v>42</v>
      </c>
      <c r="B603" s="13" t="s">
        <v>622</v>
      </c>
      <c r="C603" s="16">
        <v>41103</v>
      </c>
      <c r="D603" s="13">
        <v>2600</v>
      </c>
      <c r="E603" s="13">
        <f t="shared" si="40"/>
        <v>0</v>
      </c>
      <c r="F603" s="13" t="str">
        <f t="shared" si="38"/>
        <v>2012-07</v>
      </c>
      <c r="G603" s="13" t="str">
        <f t="shared" si="39"/>
        <v/>
      </c>
      <c r="H603" s="13" t="str">
        <f t="shared" si="37"/>
        <v/>
      </c>
    </row>
    <row r="604" spans="1:8" x14ac:dyDescent="0.25">
      <c r="A604" s="13">
        <v>42</v>
      </c>
      <c r="B604" s="13" t="s">
        <v>622</v>
      </c>
      <c r="C604" s="16">
        <v>41106</v>
      </c>
      <c r="D604" s="13">
        <v>2600</v>
      </c>
      <c r="E604" s="13">
        <f t="shared" si="40"/>
        <v>0</v>
      </c>
      <c r="F604" s="13" t="str">
        <f t="shared" si="38"/>
        <v>2012-07</v>
      </c>
      <c r="G604" s="13" t="str">
        <f t="shared" si="39"/>
        <v/>
      </c>
      <c r="H604" s="13" t="str">
        <f t="shared" si="37"/>
        <v/>
      </c>
    </row>
    <row r="605" spans="1:8" x14ac:dyDescent="0.25">
      <c r="A605" s="13">
        <v>42</v>
      </c>
      <c r="B605" s="13" t="s">
        <v>622</v>
      </c>
      <c r="C605" s="16">
        <v>41108</v>
      </c>
      <c r="D605" s="13">
        <v>2600</v>
      </c>
      <c r="E605" s="13">
        <f t="shared" si="40"/>
        <v>1</v>
      </c>
      <c r="F605" s="13" t="str">
        <f t="shared" si="38"/>
        <v>2012-07</v>
      </c>
      <c r="G605" s="13">
        <f t="shared" si="39"/>
        <v>7800</v>
      </c>
      <c r="H605" s="13" t="str">
        <f t="shared" si="37"/>
        <v/>
      </c>
    </row>
    <row r="606" spans="1:8" x14ac:dyDescent="0.25">
      <c r="A606" s="13">
        <v>42</v>
      </c>
      <c r="B606" s="13" t="s">
        <v>623</v>
      </c>
      <c r="C606" s="16">
        <v>41194</v>
      </c>
      <c r="D606" s="13">
        <v>2</v>
      </c>
      <c r="E606" s="13">
        <f t="shared" si="40"/>
        <v>0</v>
      </c>
      <c r="F606" s="13" t="str">
        <f t="shared" si="38"/>
        <v>2012-10</v>
      </c>
      <c r="G606" s="13" t="str">
        <f t="shared" si="39"/>
        <v/>
      </c>
      <c r="H606" s="13">
        <f t="shared" si="37"/>
        <v>2</v>
      </c>
    </row>
    <row r="607" spans="1:8" x14ac:dyDescent="0.25">
      <c r="A607" s="13">
        <v>42</v>
      </c>
      <c r="B607" s="13" t="s">
        <v>623</v>
      </c>
      <c r="C607" s="16">
        <v>41227</v>
      </c>
      <c r="D607" s="13">
        <v>3</v>
      </c>
      <c r="E607" s="13">
        <f t="shared" si="40"/>
        <v>0</v>
      </c>
      <c r="F607" s="13" t="str">
        <f t="shared" si="38"/>
        <v>2012-11</v>
      </c>
      <c r="G607" s="13" t="str">
        <f t="shared" si="39"/>
        <v/>
      </c>
      <c r="H607" s="13">
        <f t="shared" si="37"/>
        <v>3</v>
      </c>
    </row>
    <row r="608" spans="1:8" x14ac:dyDescent="0.25">
      <c r="A608" s="13">
        <v>43</v>
      </c>
      <c r="B608" s="13" t="s">
        <v>622</v>
      </c>
      <c r="C608" s="16">
        <v>41092</v>
      </c>
      <c r="D608" s="13">
        <v>3000</v>
      </c>
      <c r="E608" s="13">
        <f t="shared" si="40"/>
        <v>0</v>
      </c>
      <c r="F608" s="13" t="str">
        <f t="shared" si="38"/>
        <v>2012-07</v>
      </c>
      <c r="G608" s="13" t="str">
        <f t="shared" si="39"/>
        <v/>
      </c>
      <c r="H608" s="13" t="str">
        <f t="shared" si="37"/>
        <v/>
      </c>
    </row>
    <row r="609" spans="1:8" x14ac:dyDescent="0.25">
      <c r="A609" s="13">
        <v>43</v>
      </c>
      <c r="B609" s="13" t="s">
        <v>622</v>
      </c>
      <c r="C609" s="16">
        <v>41094</v>
      </c>
      <c r="D609" s="13">
        <v>3000</v>
      </c>
      <c r="E609" s="13">
        <f t="shared" si="40"/>
        <v>0</v>
      </c>
      <c r="F609" s="13" t="str">
        <f t="shared" si="38"/>
        <v>2012-07</v>
      </c>
      <c r="G609" s="13" t="str">
        <f t="shared" si="39"/>
        <v/>
      </c>
      <c r="H609" s="13" t="str">
        <f t="shared" si="37"/>
        <v/>
      </c>
    </row>
    <row r="610" spans="1:8" x14ac:dyDescent="0.25">
      <c r="A610" s="13">
        <v>43</v>
      </c>
      <c r="B610" s="13" t="s">
        <v>622</v>
      </c>
      <c r="C610" s="16">
        <v>41096</v>
      </c>
      <c r="D610" s="13">
        <v>3000</v>
      </c>
      <c r="E610" s="13">
        <f t="shared" si="40"/>
        <v>0</v>
      </c>
      <c r="F610" s="13" t="str">
        <f t="shared" si="38"/>
        <v>2012-07</v>
      </c>
      <c r="G610" s="13" t="str">
        <f t="shared" si="39"/>
        <v/>
      </c>
      <c r="H610" s="13" t="str">
        <f t="shared" si="37"/>
        <v/>
      </c>
    </row>
    <row r="611" spans="1:8" x14ac:dyDescent="0.25">
      <c r="A611" s="13">
        <v>44</v>
      </c>
      <c r="B611" s="13" t="s">
        <v>623</v>
      </c>
      <c r="C611" s="16">
        <v>41195</v>
      </c>
      <c r="D611" s="13">
        <v>2</v>
      </c>
      <c r="E611" s="13">
        <f t="shared" si="40"/>
        <v>0</v>
      </c>
      <c r="F611" s="13" t="str">
        <f t="shared" si="38"/>
        <v>2012-10</v>
      </c>
      <c r="G611" s="13" t="str">
        <f t="shared" si="39"/>
        <v/>
      </c>
      <c r="H611" s="13">
        <f t="shared" si="37"/>
        <v>2</v>
      </c>
    </row>
    <row r="612" spans="1:8" x14ac:dyDescent="0.25">
      <c r="A612" s="13">
        <v>45</v>
      </c>
      <c r="B612" s="13" t="s">
        <v>623</v>
      </c>
      <c r="C612" s="16">
        <v>41227</v>
      </c>
      <c r="D612" s="13">
        <v>2</v>
      </c>
      <c r="E612" s="13">
        <f t="shared" si="40"/>
        <v>0</v>
      </c>
      <c r="F612" s="13" t="str">
        <f t="shared" si="38"/>
        <v>2012-11</v>
      </c>
      <c r="G612" s="13" t="str">
        <f t="shared" si="39"/>
        <v/>
      </c>
      <c r="H612" s="13">
        <f t="shared" si="37"/>
        <v>2</v>
      </c>
    </row>
    <row r="613" spans="1:8" x14ac:dyDescent="0.25">
      <c r="A613" s="13">
        <v>46</v>
      </c>
      <c r="B613" s="13" t="s">
        <v>622</v>
      </c>
      <c r="C613" s="16">
        <v>41096</v>
      </c>
      <c r="D613" s="13">
        <v>10600</v>
      </c>
      <c r="E613" s="13">
        <f t="shared" si="40"/>
        <v>0</v>
      </c>
      <c r="F613" s="13" t="str">
        <f t="shared" si="38"/>
        <v>2012-07</v>
      </c>
      <c r="G613" s="13" t="str">
        <f t="shared" si="39"/>
        <v/>
      </c>
      <c r="H613" s="13" t="str">
        <f t="shared" si="37"/>
        <v/>
      </c>
    </row>
    <row r="614" spans="1:8" x14ac:dyDescent="0.25">
      <c r="A614" s="13">
        <v>46</v>
      </c>
      <c r="B614" s="13" t="s">
        <v>622</v>
      </c>
      <c r="C614" s="16">
        <v>41099</v>
      </c>
      <c r="D614" s="13">
        <v>10600</v>
      </c>
      <c r="E614" s="13">
        <f t="shared" si="40"/>
        <v>0</v>
      </c>
      <c r="F614" s="13" t="str">
        <f t="shared" si="38"/>
        <v>2012-07</v>
      </c>
      <c r="G614" s="13" t="str">
        <f t="shared" si="39"/>
        <v/>
      </c>
      <c r="H614" s="13" t="str">
        <f t="shared" si="37"/>
        <v/>
      </c>
    </row>
    <row r="615" spans="1:8" x14ac:dyDescent="0.25">
      <c r="A615" s="13">
        <v>46</v>
      </c>
      <c r="B615" s="13" t="s">
        <v>622</v>
      </c>
      <c r="C615" s="16">
        <v>41101</v>
      </c>
      <c r="D615" s="13">
        <v>10600</v>
      </c>
      <c r="E615" s="13">
        <f t="shared" si="40"/>
        <v>0</v>
      </c>
      <c r="F615" s="13" t="str">
        <f t="shared" si="38"/>
        <v>2012-07</v>
      </c>
      <c r="G615" s="13" t="str">
        <f t="shared" si="39"/>
        <v/>
      </c>
      <c r="H615" s="13" t="str">
        <f t="shared" si="37"/>
        <v/>
      </c>
    </row>
    <row r="616" spans="1:8" x14ac:dyDescent="0.25">
      <c r="A616" s="13">
        <v>46</v>
      </c>
      <c r="B616" s="13" t="s">
        <v>622</v>
      </c>
      <c r="C616" s="16">
        <v>41103</v>
      </c>
      <c r="D616" s="13">
        <v>10600</v>
      </c>
      <c r="E616" s="13">
        <f t="shared" si="40"/>
        <v>0</v>
      </c>
      <c r="F616" s="13" t="str">
        <f t="shared" si="38"/>
        <v>2012-07</v>
      </c>
      <c r="G616" s="13" t="str">
        <f t="shared" si="39"/>
        <v/>
      </c>
      <c r="H616" s="13" t="str">
        <f t="shared" si="37"/>
        <v/>
      </c>
    </row>
    <row r="617" spans="1:8" x14ac:dyDescent="0.25">
      <c r="A617" s="13">
        <v>46</v>
      </c>
      <c r="B617" s="13" t="s">
        <v>622</v>
      </c>
      <c r="C617" s="16">
        <v>41106</v>
      </c>
      <c r="D617" s="13">
        <v>10600</v>
      </c>
      <c r="E617" s="13">
        <f t="shared" si="40"/>
        <v>0</v>
      </c>
      <c r="F617" s="13" t="str">
        <f t="shared" si="38"/>
        <v>2012-07</v>
      </c>
      <c r="G617" s="13" t="str">
        <f t="shared" si="39"/>
        <v/>
      </c>
      <c r="H617" s="13" t="str">
        <f t="shared" si="37"/>
        <v/>
      </c>
    </row>
    <row r="618" spans="1:8" x14ac:dyDescent="0.25">
      <c r="A618" s="13">
        <v>46</v>
      </c>
      <c r="B618" s="13" t="s">
        <v>622</v>
      </c>
      <c r="C618" s="16">
        <v>41108</v>
      </c>
      <c r="D618" s="13">
        <v>10600</v>
      </c>
      <c r="E618" s="13">
        <f t="shared" si="40"/>
        <v>0</v>
      </c>
      <c r="F618" s="13" t="str">
        <f t="shared" si="38"/>
        <v>2012-07</v>
      </c>
      <c r="G618" s="13" t="str">
        <f t="shared" si="39"/>
        <v/>
      </c>
      <c r="H618" s="13" t="str">
        <f t="shared" si="37"/>
        <v/>
      </c>
    </row>
    <row r="619" spans="1:8" x14ac:dyDescent="0.25">
      <c r="A619" s="13">
        <v>46</v>
      </c>
      <c r="B619" s="13" t="s">
        <v>622</v>
      </c>
      <c r="C619" s="16">
        <v>41110</v>
      </c>
      <c r="D619" s="13">
        <v>10600</v>
      </c>
      <c r="E619" s="13">
        <f t="shared" si="40"/>
        <v>0</v>
      </c>
      <c r="F619" s="13" t="str">
        <f t="shared" si="38"/>
        <v>2012-07</v>
      </c>
      <c r="G619" s="13" t="str">
        <f t="shared" si="39"/>
        <v/>
      </c>
      <c r="H619" s="13" t="str">
        <f t="shared" si="37"/>
        <v/>
      </c>
    </row>
    <row r="620" spans="1:8" x14ac:dyDescent="0.25">
      <c r="A620" s="13">
        <v>46</v>
      </c>
      <c r="B620" s="13" t="s">
        <v>622</v>
      </c>
      <c r="C620" s="16">
        <v>41113</v>
      </c>
      <c r="D620" s="13">
        <v>10600</v>
      </c>
      <c r="E620" s="13">
        <f t="shared" si="40"/>
        <v>0</v>
      </c>
      <c r="F620" s="13" t="str">
        <f t="shared" si="38"/>
        <v>2012-07</v>
      </c>
      <c r="G620" s="13" t="str">
        <f t="shared" si="39"/>
        <v/>
      </c>
      <c r="H620" s="13" t="str">
        <f t="shared" si="37"/>
        <v/>
      </c>
    </row>
    <row r="621" spans="1:8" x14ac:dyDescent="0.25">
      <c r="A621" s="13">
        <v>46</v>
      </c>
      <c r="B621" s="13" t="s">
        <v>622</v>
      </c>
      <c r="C621" s="16">
        <v>41115</v>
      </c>
      <c r="D621" s="13">
        <v>10600</v>
      </c>
      <c r="E621" s="13">
        <f t="shared" si="40"/>
        <v>0</v>
      </c>
      <c r="F621" s="13" t="str">
        <f t="shared" si="38"/>
        <v>2012-07</v>
      </c>
      <c r="G621" s="13" t="str">
        <f t="shared" si="39"/>
        <v/>
      </c>
      <c r="H621" s="13" t="str">
        <f t="shared" si="37"/>
        <v/>
      </c>
    </row>
    <row r="622" spans="1:8" x14ac:dyDescent="0.25">
      <c r="A622" s="13">
        <v>46</v>
      </c>
      <c r="B622" s="13" t="s">
        <v>622</v>
      </c>
      <c r="C622" s="16">
        <v>41117</v>
      </c>
      <c r="D622" s="13">
        <v>10600</v>
      </c>
      <c r="E622" s="13">
        <f t="shared" si="40"/>
        <v>0</v>
      </c>
      <c r="F622" s="13" t="str">
        <f t="shared" si="38"/>
        <v>2012-07</v>
      </c>
      <c r="G622" s="13" t="str">
        <f t="shared" si="39"/>
        <v/>
      </c>
      <c r="H622" s="13" t="str">
        <f t="shared" si="37"/>
        <v/>
      </c>
    </row>
    <row r="623" spans="1:8" x14ac:dyDescent="0.25">
      <c r="A623" s="13">
        <v>46</v>
      </c>
      <c r="B623" s="13" t="s">
        <v>622</v>
      </c>
      <c r="C623" s="16">
        <v>41120</v>
      </c>
      <c r="D623" s="13">
        <v>10600</v>
      </c>
      <c r="E623" s="13">
        <f t="shared" si="40"/>
        <v>0</v>
      </c>
      <c r="F623" s="13" t="str">
        <f t="shared" si="38"/>
        <v>2012-07</v>
      </c>
      <c r="G623" s="13">
        <f t="shared" si="39"/>
        <v>116600</v>
      </c>
      <c r="H623" s="13" t="str">
        <f t="shared" si="37"/>
        <v/>
      </c>
    </row>
    <row r="624" spans="1:8" x14ac:dyDescent="0.25">
      <c r="A624" s="13">
        <v>46</v>
      </c>
      <c r="B624" s="13" t="s">
        <v>622</v>
      </c>
      <c r="C624" s="16">
        <v>41122</v>
      </c>
      <c r="D624" s="13">
        <v>10600</v>
      </c>
      <c r="E624" s="13">
        <f t="shared" si="40"/>
        <v>0</v>
      </c>
      <c r="F624" s="13" t="str">
        <f t="shared" si="38"/>
        <v>2012-08</v>
      </c>
      <c r="G624" s="13" t="str">
        <f t="shared" si="39"/>
        <v/>
      </c>
      <c r="H624" s="13" t="str">
        <f t="shared" si="37"/>
        <v/>
      </c>
    </row>
    <row r="625" spans="1:8" x14ac:dyDescent="0.25">
      <c r="A625" s="13">
        <v>46</v>
      </c>
      <c r="B625" s="13" t="s">
        <v>622</v>
      </c>
      <c r="C625" s="16">
        <v>41124</v>
      </c>
      <c r="D625" s="13">
        <v>10600</v>
      </c>
      <c r="E625" s="13">
        <f t="shared" si="40"/>
        <v>0</v>
      </c>
      <c r="F625" s="13" t="str">
        <f t="shared" si="38"/>
        <v>2012-08</v>
      </c>
      <c r="G625" s="13" t="str">
        <f t="shared" si="39"/>
        <v/>
      </c>
      <c r="H625" s="13" t="str">
        <f t="shared" si="37"/>
        <v/>
      </c>
    </row>
    <row r="626" spans="1:8" x14ac:dyDescent="0.25">
      <c r="A626" s="13">
        <v>46</v>
      </c>
      <c r="B626" s="13" t="s">
        <v>622</v>
      </c>
      <c r="C626" s="16">
        <v>41127</v>
      </c>
      <c r="D626" s="13">
        <v>11700</v>
      </c>
      <c r="E626" s="13">
        <f t="shared" si="40"/>
        <v>0</v>
      </c>
      <c r="F626" s="13" t="str">
        <f t="shared" si="38"/>
        <v>2012-08</v>
      </c>
      <c r="G626" s="13" t="str">
        <f t="shared" si="39"/>
        <v/>
      </c>
      <c r="H626" s="13" t="str">
        <f t="shared" si="37"/>
        <v/>
      </c>
    </row>
    <row r="627" spans="1:8" x14ac:dyDescent="0.25">
      <c r="A627" s="13">
        <v>46</v>
      </c>
      <c r="B627" s="13" t="s">
        <v>622</v>
      </c>
      <c r="C627" s="16">
        <v>41129</v>
      </c>
      <c r="D627" s="13">
        <v>11700</v>
      </c>
      <c r="E627" s="13">
        <f t="shared" si="40"/>
        <v>0</v>
      </c>
      <c r="F627" s="13" t="str">
        <f t="shared" si="38"/>
        <v>2012-08</v>
      </c>
      <c r="G627" s="13" t="str">
        <f t="shared" si="39"/>
        <v/>
      </c>
      <c r="H627" s="13" t="str">
        <f t="shared" si="37"/>
        <v/>
      </c>
    </row>
    <row r="628" spans="1:8" x14ac:dyDescent="0.25">
      <c r="A628" s="13">
        <v>46</v>
      </c>
      <c r="B628" s="13" t="s">
        <v>622</v>
      </c>
      <c r="C628" s="16">
        <v>41131</v>
      </c>
      <c r="D628" s="13">
        <v>11700</v>
      </c>
      <c r="E628" s="13">
        <f t="shared" si="40"/>
        <v>0</v>
      </c>
      <c r="F628" s="13" t="str">
        <f t="shared" si="38"/>
        <v>2012-08</v>
      </c>
      <c r="G628" s="13" t="str">
        <f t="shared" si="39"/>
        <v/>
      </c>
      <c r="H628" s="13" t="str">
        <f t="shared" si="37"/>
        <v/>
      </c>
    </row>
    <row r="629" spans="1:8" x14ac:dyDescent="0.25">
      <c r="A629" s="13">
        <v>46</v>
      </c>
      <c r="B629" s="13" t="s">
        <v>622</v>
      </c>
      <c r="C629" s="16">
        <v>41134</v>
      </c>
      <c r="D629" s="13">
        <v>11700</v>
      </c>
      <c r="E629" s="13">
        <f t="shared" si="40"/>
        <v>0</v>
      </c>
      <c r="F629" s="13" t="str">
        <f t="shared" si="38"/>
        <v>2012-08</v>
      </c>
      <c r="G629" s="13" t="str">
        <f t="shared" si="39"/>
        <v/>
      </c>
      <c r="H629" s="13" t="str">
        <f t="shared" si="37"/>
        <v/>
      </c>
    </row>
    <row r="630" spans="1:8" x14ac:dyDescent="0.25">
      <c r="A630" s="13">
        <v>46</v>
      </c>
      <c r="B630" s="13" t="s">
        <v>622</v>
      </c>
      <c r="C630" s="16">
        <v>41136</v>
      </c>
      <c r="D630" s="13">
        <v>11700</v>
      </c>
      <c r="E630" s="13">
        <f t="shared" si="40"/>
        <v>0</v>
      </c>
      <c r="F630" s="13" t="str">
        <f t="shared" si="38"/>
        <v>2012-08</v>
      </c>
      <c r="G630" s="13" t="str">
        <f t="shared" si="39"/>
        <v/>
      </c>
      <c r="H630" s="13" t="str">
        <f t="shared" si="37"/>
        <v/>
      </c>
    </row>
    <row r="631" spans="1:8" x14ac:dyDescent="0.25">
      <c r="A631" s="13">
        <v>46</v>
      </c>
      <c r="B631" s="13" t="s">
        <v>622</v>
      </c>
      <c r="C631" s="16">
        <v>41138</v>
      </c>
      <c r="D631" s="13">
        <v>11700</v>
      </c>
      <c r="E631" s="13">
        <f t="shared" si="40"/>
        <v>0</v>
      </c>
      <c r="F631" s="13" t="str">
        <f t="shared" si="38"/>
        <v>2012-08</v>
      </c>
      <c r="G631" s="13" t="str">
        <f t="shared" si="39"/>
        <v/>
      </c>
      <c r="H631" s="13" t="str">
        <f t="shared" si="37"/>
        <v/>
      </c>
    </row>
    <row r="632" spans="1:8" x14ac:dyDescent="0.25">
      <c r="A632" s="13">
        <v>46</v>
      </c>
      <c r="B632" s="13" t="s">
        <v>622</v>
      </c>
      <c r="C632" s="16">
        <v>41141</v>
      </c>
      <c r="D632" s="13">
        <v>11700</v>
      </c>
      <c r="E632" s="13">
        <f t="shared" si="40"/>
        <v>0</v>
      </c>
      <c r="F632" s="13" t="str">
        <f t="shared" si="38"/>
        <v>2012-08</v>
      </c>
      <c r="G632" s="13" t="str">
        <f t="shared" si="39"/>
        <v/>
      </c>
      <c r="H632" s="13" t="str">
        <f t="shared" si="37"/>
        <v/>
      </c>
    </row>
    <row r="633" spans="1:8" x14ac:dyDescent="0.25">
      <c r="A633" s="13">
        <v>46</v>
      </c>
      <c r="B633" s="13" t="s">
        <v>622</v>
      </c>
      <c r="C633" s="16">
        <v>41143</v>
      </c>
      <c r="D633" s="13">
        <v>11700</v>
      </c>
      <c r="E633" s="13">
        <f t="shared" si="40"/>
        <v>0</v>
      </c>
      <c r="F633" s="13" t="str">
        <f t="shared" si="38"/>
        <v>2012-08</v>
      </c>
      <c r="G633" s="13" t="str">
        <f t="shared" si="39"/>
        <v/>
      </c>
      <c r="H633" s="13" t="str">
        <f t="shared" si="37"/>
        <v/>
      </c>
    </row>
    <row r="634" spans="1:8" x14ac:dyDescent="0.25">
      <c r="A634" s="13">
        <v>46</v>
      </c>
      <c r="B634" s="13" t="s">
        <v>622</v>
      </c>
      <c r="C634" s="16">
        <v>41145</v>
      </c>
      <c r="D634" s="13">
        <v>11700</v>
      </c>
      <c r="E634" s="13">
        <f t="shared" si="40"/>
        <v>0</v>
      </c>
      <c r="F634" s="13" t="str">
        <f t="shared" si="38"/>
        <v>2012-08</v>
      </c>
      <c r="G634" s="13" t="str">
        <f t="shared" si="39"/>
        <v/>
      </c>
      <c r="H634" s="13" t="str">
        <f t="shared" si="37"/>
        <v/>
      </c>
    </row>
    <row r="635" spans="1:8" x14ac:dyDescent="0.25">
      <c r="A635" s="13">
        <v>46</v>
      </c>
      <c r="B635" s="13" t="s">
        <v>622</v>
      </c>
      <c r="C635" s="16">
        <v>41148</v>
      </c>
      <c r="D635" s="13">
        <v>11700</v>
      </c>
      <c r="E635" s="13">
        <f t="shared" si="40"/>
        <v>0</v>
      </c>
      <c r="F635" s="13" t="str">
        <f t="shared" si="38"/>
        <v>2012-08</v>
      </c>
      <c r="G635" s="13" t="str">
        <f t="shared" si="39"/>
        <v/>
      </c>
      <c r="H635" s="13" t="str">
        <f t="shared" si="37"/>
        <v/>
      </c>
    </row>
    <row r="636" spans="1:8" x14ac:dyDescent="0.25">
      <c r="A636" s="13">
        <v>46</v>
      </c>
      <c r="B636" s="13" t="s">
        <v>622</v>
      </c>
      <c r="C636" s="16">
        <v>41150</v>
      </c>
      <c r="D636" s="13">
        <v>11700</v>
      </c>
      <c r="E636" s="13">
        <f t="shared" si="40"/>
        <v>0</v>
      </c>
      <c r="F636" s="13" t="str">
        <f t="shared" si="38"/>
        <v>2012-08</v>
      </c>
      <c r="G636" s="13" t="str">
        <f t="shared" si="39"/>
        <v/>
      </c>
      <c r="H636" s="13" t="str">
        <f t="shared" si="37"/>
        <v/>
      </c>
    </row>
    <row r="637" spans="1:8" x14ac:dyDescent="0.25">
      <c r="A637" s="13">
        <v>46</v>
      </c>
      <c r="B637" s="13" t="s">
        <v>622</v>
      </c>
      <c r="C637" s="16">
        <v>41152</v>
      </c>
      <c r="D637" s="13">
        <v>11700</v>
      </c>
      <c r="E637" s="13">
        <f t="shared" si="40"/>
        <v>0</v>
      </c>
      <c r="F637" s="13" t="str">
        <f t="shared" si="38"/>
        <v>2012-08</v>
      </c>
      <c r="G637" s="13">
        <f t="shared" si="39"/>
        <v>161600</v>
      </c>
      <c r="H637" s="13" t="str">
        <f t="shared" si="37"/>
        <v/>
      </c>
    </row>
    <row r="638" spans="1:8" x14ac:dyDescent="0.25">
      <c r="A638" s="13">
        <v>46</v>
      </c>
      <c r="B638" s="13" t="s">
        <v>622</v>
      </c>
      <c r="C638" s="16">
        <v>41155</v>
      </c>
      <c r="D638" s="13">
        <v>11700</v>
      </c>
      <c r="E638" s="13">
        <f t="shared" si="40"/>
        <v>0</v>
      </c>
      <c r="F638" s="13" t="str">
        <f t="shared" si="38"/>
        <v>2012-09</v>
      </c>
      <c r="G638" s="13" t="str">
        <f t="shared" si="39"/>
        <v/>
      </c>
      <c r="H638" s="13" t="str">
        <f t="shared" si="37"/>
        <v/>
      </c>
    </row>
    <row r="639" spans="1:8" x14ac:dyDescent="0.25">
      <c r="A639" s="13">
        <v>46</v>
      </c>
      <c r="B639" s="13" t="s">
        <v>622</v>
      </c>
      <c r="C639" s="16">
        <v>41157</v>
      </c>
      <c r="D639" s="13">
        <v>11700</v>
      </c>
      <c r="E639" s="13">
        <f t="shared" si="40"/>
        <v>1</v>
      </c>
      <c r="F639" s="13" t="str">
        <f t="shared" si="38"/>
        <v>2012-09</v>
      </c>
      <c r="G639" s="13">
        <f t="shared" si="39"/>
        <v>23400</v>
      </c>
      <c r="H639" s="13" t="str">
        <f t="shared" si="37"/>
        <v/>
      </c>
    </row>
    <row r="640" spans="1:8" x14ac:dyDescent="0.25">
      <c r="A640" s="13">
        <v>46</v>
      </c>
      <c r="B640" s="13" t="s">
        <v>623</v>
      </c>
      <c r="C640" s="16">
        <v>41164</v>
      </c>
      <c r="D640" s="13">
        <v>13</v>
      </c>
      <c r="E640" s="13">
        <f t="shared" si="40"/>
        <v>0</v>
      </c>
      <c r="F640" s="13" t="str">
        <f t="shared" si="38"/>
        <v>2012-09</v>
      </c>
      <c r="G640" s="13" t="str">
        <f t="shared" si="39"/>
        <v/>
      </c>
      <c r="H640" s="13">
        <f t="shared" si="37"/>
        <v>13</v>
      </c>
    </row>
    <row r="641" spans="1:8" x14ac:dyDescent="0.25">
      <c r="A641" s="13">
        <v>46</v>
      </c>
      <c r="B641" s="13" t="s">
        <v>623</v>
      </c>
      <c r="C641" s="16">
        <v>41197</v>
      </c>
      <c r="D641" s="13">
        <v>8</v>
      </c>
      <c r="E641" s="13">
        <f t="shared" si="40"/>
        <v>0</v>
      </c>
      <c r="F641" s="13" t="str">
        <f t="shared" si="38"/>
        <v>2012-10</v>
      </c>
      <c r="G641" s="13" t="str">
        <f t="shared" si="39"/>
        <v/>
      </c>
      <c r="H641" s="13">
        <f t="shared" si="37"/>
        <v>8</v>
      </c>
    </row>
    <row r="642" spans="1:8" x14ac:dyDescent="0.25">
      <c r="A642" s="13">
        <v>46</v>
      </c>
      <c r="B642" s="13" t="s">
        <v>623</v>
      </c>
      <c r="C642" s="16">
        <v>41227</v>
      </c>
      <c r="D642" s="13">
        <v>10</v>
      </c>
      <c r="E642" s="13">
        <f t="shared" si="40"/>
        <v>0</v>
      </c>
      <c r="F642" s="13" t="str">
        <f t="shared" si="38"/>
        <v>2012-11</v>
      </c>
      <c r="G642" s="13" t="str">
        <f t="shared" si="39"/>
        <v/>
      </c>
      <c r="H642" s="13">
        <f t="shared" ref="H642:H705" si="41">IF(AND(B642="Med B", F642&gt;=VLOOKUP(A642, A:F, 6, FALSE)), D642, "")</f>
        <v>10</v>
      </c>
    </row>
    <row r="643" spans="1:8" x14ac:dyDescent="0.25">
      <c r="A643" s="13">
        <v>47</v>
      </c>
      <c r="B643" s="13" t="s">
        <v>622</v>
      </c>
      <c r="C643" s="16">
        <v>41092</v>
      </c>
      <c r="D643" s="13">
        <v>20000</v>
      </c>
      <c r="E643" s="13">
        <f t="shared" si="40"/>
        <v>0</v>
      </c>
      <c r="F643" s="13" t="str">
        <f t="shared" ref="F643:F706" si="42">TEXT(C643, "yyyy-mm")</f>
        <v>2012-07</v>
      </c>
      <c r="G643" s="13" t="str">
        <f t="shared" ref="G643:G706" si="43">IF(AND(
    B643="Med A",
    C643=_xlfn.MAXIFS(C:C, A:A, A643, B:B, "Med A", F:F, F643),
    SUMIFS(E:E, A:A, A643) &gt; 0
  ),
  SUMIFS(D:D, A:A, A643, B:B, "Med A", F:F, F643, C:C, "&gt;=" &amp; EOMONTH(C643, -1) + 1, C:C, "&lt;=" &amp; C643),
  "")</f>
        <v/>
      </c>
      <c r="H643" s="13" t="str">
        <f t="shared" si="41"/>
        <v/>
      </c>
    </row>
    <row r="644" spans="1:8" x14ac:dyDescent="0.25">
      <c r="A644" s="13">
        <v>47</v>
      </c>
      <c r="B644" s="13" t="s">
        <v>622</v>
      </c>
      <c r="C644" s="16">
        <v>41094</v>
      </c>
      <c r="D644" s="13">
        <v>20000</v>
      </c>
      <c r="E644" s="13">
        <f t="shared" ref="E644:E707" si="44">IF(AND(B644="Med A", B645="Med B", A644=A645), 1, IF(AND(B644="Med B", B645="Med A", A644=A645), 1, 0))</f>
        <v>0</v>
      </c>
      <c r="F644" s="13" t="str">
        <f t="shared" si="42"/>
        <v>2012-07</v>
      </c>
      <c r="G644" s="13" t="str">
        <f t="shared" si="43"/>
        <v/>
      </c>
      <c r="H644" s="13" t="str">
        <f t="shared" si="41"/>
        <v/>
      </c>
    </row>
    <row r="645" spans="1:8" x14ac:dyDescent="0.25">
      <c r="A645" s="13">
        <v>47</v>
      </c>
      <c r="B645" s="13" t="s">
        <v>622</v>
      </c>
      <c r="C645" s="16">
        <v>41096</v>
      </c>
      <c r="D645" s="13">
        <v>20000</v>
      </c>
      <c r="E645" s="13">
        <f t="shared" si="44"/>
        <v>0</v>
      </c>
      <c r="F645" s="13" t="str">
        <f t="shared" si="42"/>
        <v>2012-07</v>
      </c>
      <c r="G645" s="13" t="str">
        <f t="shared" si="43"/>
        <v/>
      </c>
      <c r="H645" s="13" t="str">
        <f t="shared" si="41"/>
        <v/>
      </c>
    </row>
    <row r="646" spans="1:8" x14ac:dyDescent="0.25">
      <c r="A646" s="13">
        <v>47</v>
      </c>
      <c r="B646" s="13" t="s">
        <v>622</v>
      </c>
      <c r="C646" s="16">
        <v>41099</v>
      </c>
      <c r="D646" s="13">
        <v>20000</v>
      </c>
      <c r="E646" s="13">
        <f t="shared" si="44"/>
        <v>0</v>
      </c>
      <c r="F646" s="13" t="str">
        <f t="shared" si="42"/>
        <v>2012-07</v>
      </c>
      <c r="G646" s="13" t="str">
        <f t="shared" si="43"/>
        <v/>
      </c>
      <c r="H646" s="13" t="str">
        <f t="shared" si="41"/>
        <v/>
      </c>
    </row>
    <row r="647" spans="1:8" x14ac:dyDescent="0.25">
      <c r="A647" s="13">
        <v>47</v>
      </c>
      <c r="B647" s="13" t="s">
        <v>622</v>
      </c>
      <c r="C647" s="16">
        <v>41101</v>
      </c>
      <c r="D647" s="13">
        <v>20000</v>
      </c>
      <c r="E647" s="13">
        <f t="shared" si="44"/>
        <v>0</v>
      </c>
      <c r="F647" s="13" t="str">
        <f t="shared" si="42"/>
        <v>2012-07</v>
      </c>
      <c r="G647" s="13" t="str">
        <f t="shared" si="43"/>
        <v/>
      </c>
      <c r="H647" s="13" t="str">
        <f t="shared" si="41"/>
        <v/>
      </c>
    </row>
    <row r="648" spans="1:8" x14ac:dyDescent="0.25">
      <c r="A648" s="13">
        <v>47</v>
      </c>
      <c r="B648" s="13" t="s">
        <v>622</v>
      </c>
      <c r="C648" s="16">
        <v>41103</v>
      </c>
      <c r="D648" s="13">
        <v>20000</v>
      </c>
      <c r="E648" s="13">
        <f t="shared" si="44"/>
        <v>0</v>
      </c>
      <c r="F648" s="13" t="str">
        <f t="shared" si="42"/>
        <v>2012-07</v>
      </c>
      <c r="G648" s="13" t="str">
        <f t="shared" si="43"/>
        <v/>
      </c>
      <c r="H648" s="13" t="str">
        <f t="shared" si="41"/>
        <v/>
      </c>
    </row>
    <row r="649" spans="1:8" x14ac:dyDescent="0.25">
      <c r="A649" s="13">
        <v>47</v>
      </c>
      <c r="B649" s="13" t="s">
        <v>622</v>
      </c>
      <c r="C649" s="16">
        <v>41106</v>
      </c>
      <c r="D649" s="13">
        <v>20000</v>
      </c>
      <c r="E649" s="13">
        <f t="shared" si="44"/>
        <v>0</v>
      </c>
      <c r="F649" s="13" t="str">
        <f t="shared" si="42"/>
        <v>2012-07</v>
      </c>
      <c r="G649" s="13" t="str">
        <f t="shared" si="43"/>
        <v/>
      </c>
      <c r="H649" s="13" t="str">
        <f t="shared" si="41"/>
        <v/>
      </c>
    </row>
    <row r="650" spans="1:8" x14ac:dyDescent="0.25">
      <c r="A650" s="13">
        <v>47</v>
      </c>
      <c r="B650" s="13" t="s">
        <v>622</v>
      </c>
      <c r="C650" s="16">
        <v>41108</v>
      </c>
      <c r="D650" s="13">
        <v>20000</v>
      </c>
      <c r="E650" s="13">
        <f t="shared" si="44"/>
        <v>0</v>
      </c>
      <c r="F650" s="13" t="str">
        <f t="shared" si="42"/>
        <v>2012-07</v>
      </c>
      <c r="G650" s="13" t="str">
        <f t="shared" si="43"/>
        <v/>
      </c>
      <c r="H650" s="13" t="str">
        <f t="shared" si="41"/>
        <v/>
      </c>
    </row>
    <row r="651" spans="1:8" x14ac:dyDescent="0.25">
      <c r="A651" s="13">
        <v>47</v>
      </c>
      <c r="B651" s="13" t="s">
        <v>622</v>
      </c>
      <c r="C651" s="16">
        <v>41110</v>
      </c>
      <c r="D651" s="13">
        <v>18000</v>
      </c>
      <c r="E651" s="13">
        <f t="shared" si="44"/>
        <v>0</v>
      </c>
      <c r="F651" s="13" t="str">
        <f t="shared" si="42"/>
        <v>2012-07</v>
      </c>
      <c r="G651" s="13" t="str">
        <f t="shared" si="43"/>
        <v/>
      </c>
      <c r="H651" s="13" t="str">
        <f t="shared" si="41"/>
        <v/>
      </c>
    </row>
    <row r="652" spans="1:8" x14ac:dyDescent="0.25">
      <c r="A652" s="13">
        <v>47</v>
      </c>
      <c r="B652" s="13" t="s">
        <v>622</v>
      </c>
      <c r="C652" s="16">
        <v>41113</v>
      </c>
      <c r="D652" s="13">
        <v>18000</v>
      </c>
      <c r="E652" s="13">
        <f t="shared" si="44"/>
        <v>0</v>
      </c>
      <c r="F652" s="13" t="str">
        <f t="shared" si="42"/>
        <v>2012-07</v>
      </c>
      <c r="G652" s="13" t="str">
        <f t="shared" si="43"/>
        <v/>
      </c>
      <c r="H652" s="13" t="str">
        <f t="shared" si="41"/>
        <v/>
      </c>
    </row>
    <row r="653" spans="1:8" x14ac:dyDescent="0.25">
      <c r="A653" s="13">
        <v>47</v>
      </c>
      <c r="B653" s="13" t="s">
        <v>622</v>
      </c>
      <c r="C653" s="16">
        <v>41115</v>
      </c>
      <c r="D653" s="13">
        <v>18000</v>
      </c>
      <c r="E653" s="13">
        <f t="shared" si="44"/>
        <v>0</v>
      </c>
      <c r="F653" s="13" t="str">
        <f t="shared" si="42"/>
        <v>2012-07</v>
      </c>
      <c r="G653" s="13" t="str">
        <f t="shared" si="43"/>
        <v/>
      </c>
      <c r="H653" s="13" t="str">
        <f t="shared" si="41"/>
        <v/>
      </c>
    </row>
    <row r="654" spans="1:8" x14ac:dyDescent="0.25">
      <c r="A654" s="13">
        <v>47</v>
      </c>
      <c r="B654" s="13" t="s">
        <v>622</v>
      </c>
      <c r="C654" s="16">
        <v>41117</v>
      </c>
      <c r="D654" s="13">
        <v>18000</v>
      </c>
      <c r="E654" s="13">
        <f t="shared" si="44"/>
        <v>0</v>
      </c>
      <c r="F654" s="13" t="str">
        <f t="shared" si="42"/>
        <v>2012-07</v>
      </c>
      <c r="G654" s="13" t="str">
        <f t="shared" si="43"/>
        <v/>
      </c>
      <c r="H654" s="13" t="str">
        <f t="shared" si="41"/>
        <v/>
      </c>
    </row>
    <row r="655" spans="1:8" x14ac:dyDescent="0.25">
      <c r="A655" s="13">
        <v>47</v>
      </c>
      <c r="B655" s="13" t="s">
        <v>622</v>
      </c>
      <c r="C655" s="16">
        <v>41120</v>
      </c>
      <c r="D655" s="13">
        <v>18000</v>
      </c>
      <c r="E655" s="13">
        <f t="shared" si="44"/>
        <v>0</v>
      </c>
      <c r="F655" s="13" t="str">
        <f t="shared" si="42"/>
        <v>2012-07</v>
      </c>
      <c r="G655" s="13">
        <f t="shared" si="43"/>
        <v>250000</v>
      </c>
      <c r="H655" s="13" t="str">
        <f t="shared" si="41"/>
        <v/>
      </c>
    </row>
    <row r="656" spans="1:8" x14ac:dyDescent="0.25">
      <c r="A656" s="13">
        <v>47</v>
      </c>
      <c r="B656" s="13" t="s">
        <v>622</v>
      </c>
      <c r="C656" s="16">
        <v>41122</v>
      </c>
      <c r="D656" s="13">
        <v>18000</v>
      </c>
      <c r="E656" s="13">
        <f t="shared" si="44"/>
        <v>0</v>
      </c>
      <c r="F656" s="13" t="str">
        <f t="shared" si="42"/>
        <v>2012-08</v>
      </c>
      <c r="G656" s="13" t="str">
        <f t="shared" si="43"/>
        <v/>
      </c>
      <c r="H656" s="13" t="str">
        <f t="shared" si="41"/>
        <v/>
      </c>
    </row>
    <row r="657" spans="1:8" x14ac:dyDescent="0.25">
      <c r="A657" s="13">
        <v>47</v>
      </c>
      <c r="B657" s="13" t="s">
        <v>622</v>
      </c>
      <c r="C657" s="16">
        <v>41124</v>
      </c>
      <c r="D657" s="13">
        <v>18000</v>
      </c>
      <c r="E657" s="13">
        <f t="shared" si="44"/>
        <v>0</v>
      </c>
      <c r="F657" s="13" t="str">
        <f t="shared" si="42"/>
        <v>2012-08</v>
      </c>
      <c r="G657" s="13" t="str">
        <f t="shared" si="43"/>
        <v/>
      </c>
      <c r="H657" s="13" t="str">
        <f t="shared" si="41"/>
        <v/>
      </c>
    </row>
    <row r="658" spans="1:8" x14ac:dyDescent="0.25">
      <c r="A658" s="13">
        <v>47</v>
      </c>
      <c r="B658" s="13" t="s">
        <v>622</v>
      </c>
      <c r="C658" s="16">
        <v>41127</v>
      </c>
      <c r="D658" s="13">
        <v>18000</v>
      </c>
      <c r="E658" s="13">
        <f t="shared" si="44"/>
        <v>0</v>
      </c>
      <c r="F658" s="13" t="str">
        <f t="shared" si="42"/>
        <v>2012-08</v>
      </c>
      <c r="G658" s="13" t="str">
        <f t="shared" si="43"/>
        <v/>
      </c>
      <c r="H658" s="13" t="str">
        <f t="shared" si="41"/>
        <v/>
      </c>
    </row>
    <row r="659" spans="1:8" x14ac:dyDescent="0.25">
      <c r="A659" s="13">
        <v>47</v>
      </c>
      <c r="B659" s="13" t="s">
        <v>622</v>
      </c>
      <c r="C659" s="16">
        <v>41129</v>
      </c>
      <c r="D659" s="13">
        <v>18000</v>
      </c>
      <c r="E659" s="13">
        <f t="shared" si="44"/>
        <v>0</v>
      </c>
      <c r="F659" s="13" t="str">
        <f t="shared" si="42"/>
        <v>2012-08</v>
      </c>
      <c r="G659" s="13" t="str">
        <f t="shared" si="43"/>
        <v/>
      </c>
      <c r="H659" s="13" t="str">
        <f t="shared" si="41"/>
        <v/>
      </c>
    </row>
    <row r="660" spans="1:8" x14ac:dyDescent="0.25">
      <c r="A660" s="13">
        <v>47</v>
      </c>
      <c r="B660" s="13" t="s">
        <v>622</v>
      </c>
      <c r="C660" s="16">
        <v>41131</v>
      </c>
      <c r="D660" s="13">
        <v>18000</v>
      </c>
      <c r="E660" s="13">
        <f t="shared" si="44"/>
        <v>0</v>
      </c>
      <c r="F660" s="13" t="str">
        <f t="shared" si="42"/>
        <v>2012-08</v>
      </c>
      <c r="G660" s="13" t="str">
        <f t="shared" si="43"/>
        <v/>
      </c>
      <c r="H660" s="13" t="str">
        <f t="shared" si="41"/>
        <v/>
      </c>
    </row>
    <row r="661" spans="1:8" x14ac:dyDescent="0.25">
      <c r="A661" s="13">
        <v>47</v>
      </c>
      <c r="B661" s="13" t="s">
        <v>622</v>
      </c>
      <c r="C661" s="16">
        <v>41134</v>
      </c>
      <c r="D661" s="13">
        <v>18000</v>
      </c>
      <c r="E661" s="13">
        <f t="shared" si="44"/>
        <v>0</v>
      </c>
      <c r="F661" s="13" t="str">
        <f t="shared" si="42"/>
        <v>2012-08</v>
      </c>
      <c r="G661" s="13" t="str">
        <f t="shared" si="43"/>
        <v/>
      </c>
      <c r="H661" s="13" t="str">
        <f t="shared" si="41"/>
        <v/>
      </c>
    </row>
    <row r="662" spans="1:8" x14ac:dyDescent="0.25">
      <c r="A662" s="13">
        <v>47</v>
      </c>
      <c r="B662" s="13" t="s">
        <v>622</v>
      </c>
      <c r="C662" s="16">
        <v>41136</v>
      </c>
      <c r="D662" s="13">
        <v>18000</v>
      </c>
      <c r="E662" s="13">
        <f t="shared" si="44"/>
        <v>0</v>
      </c>
      <c r="F662" s="13" t="str">
        <f t="shared" si="42"/>
        <v>2012-08</v>
      </c>
      <c r="G662" s="13" t="str">
        <f t="shared" si="43"/>
        <v/>
      </c>
      <c r="H662" s="13" t="str">
        <f t="shared" si="41"/>
        <v/>
      </c>
    </row>
    <row r="663" spans="1:8" x14ac:dyDescent="0.25">
      <c r="A663" s="13">
        <v>47</v>
      </c>
      <c r="B663" s="13" t="s">
        <v>622</v>
      </c>
      <c r="C663" s="16">
        <v>41138</v>
      </c>
      <c r="D663" s="13">
        <v>18000</v>
      </c>
      <c r="E663" s="13">
        <f t="shared" si="44"/>
        <v>0</v>
      </c>
      <c r="F663" s="13" t="str">
        <f t="shared" si="42"/>
        <v>2012-08</v>
      </c>
      <c r="G663" s="13" t="str">
        <f t="shared" si="43"/>
        <v/>
      </c>
      <c r="H663" s="13" t="str">
        <f t="shared" si="41"/>
        <v/>
      </c>
    </row>
    <row r="664" spans="1:8" x14ac:dyDescent="0.25">
      <c r="A664" s="13">
        <v>47</v>
      </c>
      <c r="B664" s="13" t="s">
        <v>622</v>
      </c>
      <c r="C664" s="16">
        <v>41141</v>
      </c>
      <c r="D664" s="13">
        <v>18000</v>
      </c>
      <c r="E664" s="13">
        <f t="shared" si="44"/>
        <v>0</v>
      </c>
      <c r="F664" s="13" t="str">
        <f t="shared" si="42"/>
        <v>2012-08</v>
      </c>
      <c r="G664" s="13" t="str">
        <f t="shared" si="43"/>
        <v/>
      </c>
      <c r="H664" s="13" t="str">
        <f t="shared" si="41"/>
        <v/>
      </c>
    </row>
    <row r="665" spans="1:8" x14ac:dyDescent="0.25">
      <c r="A665" s="13">
        <v>47</v>
      </c>
      <c r="B665" s="13" t="s">
        <v>622</v>
      </c>
      <c r="C665" s="16">
        <v>41143</v>
      </c>
      <c r="D665" s="13">
        <v>18000</v>
      </c>
      <c r="E665" s="13">
        <f t="shared" si="44"/>
        <v>0</v>
      </c>
      <c r="F665" s="13" t="str">
        <f t="shared" si="42"/>
        <v>2012-08</v>
      </c>
      <c r="G665" s="13" t="str">
        <f t="shared" si="43"/>
        <v/>
      </c>
      <c r="H665" s="13" t="str">
        <f t="shared" si="41"/>
        <v/>
      </c>
    </row>
    <row r="666" spans="1:8" x14ac:dyDescent="0.25">
      <c r="A666" s="13">
        <v>47</v>
      </c>
      <c r="B666" s="13" t="s">
        <v>622</v>
      </c>
      <c r="C666" s="16">
        <v>41145</v>
      </c>
      <c r="D666" s="13">
        <v>18000</v>
      </c>
      <c r="E666" s="13">
        <f t="shared" si="44"/>
        <v>0</v>
      </c>
      <c r="F666" s="13" t="str">
        <f t="shared" si="42"/>
        <v>2012-08</v>
      </c>
      <c r="G666" s="13" t="str">
        <f t="shared" si="43"/>
        <v/>
      </c>
      <c r="H666" s="13" t="str">
        <f t="shared" si="41"/>
        <v/>
      </c>
    </row>
    <row r="667" spans="1:8" x14ac:dyDescent="0.25">
      <c r="A667" s="13">
        <v>47</v>
      </c>
      <c r="B667" s="13" t="s">
        <v>622</v>
      </c>
      <c r="C667" s="16">
        <v>41148</v>
      </c>
      <c r="D667" s="13">
        <v>18000</v>
      </c>
      <c r="E667" s="13">
        <f t="shared" si="44"/>
        <v>0</v>
      </c>
      <c r="F667" s="13" t="str">
        <f t="shared" si="42"/>
        <v>2012-08</v>
      </c>
      <c r="G667" s="13" t="str">
        <f t="shared" si="43"/>
        <v/>
      </c>
      <c r="H667" s="13" t="str">
        <f t="shared" si="41"/>
        <v/>
      </c>
    </row>
    <row r="668" spans="1:8" x14ac:dyDescent="0.25">
      <c r="A668" s="13">
        <v>47</v>
      </c>
      <c r="B668" s="13" t="s">
        <v>622</v>
      </c>
      <c r="C668" s="16">
        <v>41150</v>
      </c>
      <c r="D668" s="13">
        <v>18000</v>
      </c>
      <c r="E668" s="13">
        <f t="shared" si="44"/>
        <v>0</v>
      </c>
      <c r="F668" s="13" t="str">
        <f t="shared" si="42"/>
        <v>2012-08</v>
      </c>
      <c r="G668" s="13" t="str">
        <f t="shared" si="43"/>
        <v/>
      </c>
      <c r="H668" s="13" t="str">
        <f t="shared" si="41"/>
        <v/>
      </c>
    </row>
    <row r="669" spans="1:8" x14ac:dyDescent="0.25">
      <c r="A669" s="13">
        <v>47</v>
      </c>
      <c r="B669" s="13" t="s">
        <v>622</v>
      </c>
      <c r="C669" s="16">
        <v>41152</v>
      </c>
      <c r="D669" s="13">
        <v>18000</v>
      </c>
      <c r="E669" s="13">
        <f t="shared" si="44"/>
        <v>0</v>
      </c>
      <c r="F669" s="13" t="str">
        <f t="shared" si="42"/>
        <v>2012-08</v>
      </c>
      <c r="G669" s="13">
        <f t="shared" si="43"/>
        <v>252000</v>
      </c>
      <c r="H669" s="13" t="str">
        <f t="shared" si="41"/>
        <v/>
      </c>
    </row>
    <row r="670" spans="1:8" x14ac:dyDescent="0.25">
      <c r="A670" s="13">
        <v>47</v>
      </c>
      <c r="B670" s="13" t="s">
        <v>622</v>
      </c>
      <c r="C670" s="16">
        <v>41155</v>
      </c>
      <c r="D670" s="13">
        <v>18000</v>
      </c>
      <c r="E670" s="13">
        <f t="shared" si="44"/>
        <v>0</v>
      </c>
      <c r="F670" s="13" t="str">
        <f t="shared" si="42"/>
        <v>2012-09</v>
      </c>
      <c r="G670" s="13" t="str">
        <f t="shared" si="43"/>
        <v/>
      </c>
      <c r="H670" s="13" t="str">
        <f t="shared" si="41"/>
        <v/>
      </c>
    </row>
    <row r="671" spans="1:8" x14ac:dyDescent="0.25">
      <c r="A671" s="13">
        <v>47</v>
      </c>
      <c r="B671" s="13" t="s">
        <v>622</v>
      </c>
      <c r="C671" s="16">
        <v>41157</v>
      </c>
      <c r="D671" s="13">
        <v>18000</v>
      </c>
      <c r="E671" s="13">
        <f t="shared" si="44"/>
        <v>1</v>
      </c>
      <c r="F671" s="13" t="str">
        <f t="shared" si="42"/>
        <v>2012-09</v>
      </c>
      <c r="G671" s="13">
        <f t="shared" si="43"/>
        <v>36000</v>
      </c>
      <c r="H671" s="13" t="str">
        <f t="shared" si="41"/>
        <v/>
      </c>
    </row>
    <row r="672" spans="1:8" x14ac:dyDescent="0.25">
      <c r="A672" s="13">
        <v>47</v>
      </c>
      <c r="B672" s="13" t="s">
        <v>623</v>
      </c>
      <c r="C672" s="16">
        <v>41164</v>
      </c>
      <c r="D672" s="13">
        <v>16</v>
      </c>
      <c r="E672" s="13">
        <f t="shared" si="44"/>
        <v>0</v>
      </c>
      <c r="F672" s="13" t="str">
        <f t="shared" si="42"/>
        <v>2012-09</v>
      </c>
      <c r="G672" s="13" t="str">
        <f t="shared" si="43"/>
        <v/>
      </c>
      <c r="H672" s="13">
        <f t="shared" si="41"/>
        <v>16</v>
      </c>
    </row>
    <row r="673" spans="1:8" x14ac:dyDescent="0.25">
      <c r="A673" s="13">
        <v>47</v>
      </c>
      <c r="B673" s="13" t="s">
        <v>623</v>
      </c>
      <c r="C673" s="16">
        <v>41192</v>
      </c>
      <c r="D673" s="13">
        <v>20</v>
      </c>
      <c r="E673" s="13">
        <f t="shared" si="44"/>
        <v>0</v>
      </c>
      <c r="F673" s="13" t="str">
        <f t="shared" si="42"/>
        <v>2012-10</v>
      </c>
      <c r="G673" s="13" t="str">
        <f t="shared" si="43"/>
        <v/>
      </c>
      <c r="H673" s="13">
        <f t="shared" si="41"/>
        <v>20</v>
      </c>
    </row>
    <row r="674" spans="1:8" x14ac:dyDescent="0.25">
      <c r="A674" s="13">
        <v>47</v>
      </c>
      <c r="B674" s="13" t="s">
        <v>623</v>
      </c>
      <c r="C674" s="16">
        <v>41227</v>
      </c>
      <c r="D674" s="13">
        <v>20</v>
      </c>
      <c r="E674" s="13">
        <f t="shared" si="44"/>
        <v>0</v>
      </c>
      <c r="F674" s="13" t="str">
        <f t="shared" si="42"/>
        <v>2012-11</v>
      </c>
      <c r="G674" s="13" t="str">
        <f t="shared" si="43"/>
        <v/>
      </c>
      <c r="H674" s="13">
        <f t="shared" si="41"/>
        <v>20</v>
      </c>
    </row>
    <row r="675" spans="1:8" x14ac:dyDescent="0.25">
      <c r="A675" s="13">
        <v>48</v>
      </c>
      <c r="B675" s="13" t="s">
        <v>622</v>
      </c>
      <c r="C675" s="16">
        <v>41092</v>
      </c>
      <c r="D675" s="13">
        <v>3200</v>
      </c>
      <c r="E675" s="13">
        <f t="shared" si="44"/>
        <v>0</v>
      </c>
      <c r="F675" s="13" t="str">
        <f t="shared" si="42"/>
        <v>2012-07</v>
      </c>
      <c r="G675" s="13" t="str">
        <f t="shared" si="43"/>
        <v/>
      </c>
      <c r="H675" s="13" t="str">
        <f t="shared" si="41"/>
        <v/>
      </c>
    </row>
    <row r="676" spans="1:8" x14ac:dyDescent="0.25">
      <c r="A676" s="13">
        <v>48</v>
      </c>
      <c r="B676" s="13" t="s">
        <v>622</v>
      </c>
      <c r="C676" s="16">
        <v>41094</v>
      </c>
      <c r="D676" s="13">
        <v>3200</v>
      </c>
      <c r="E676" s="13">
        <f t="shared" si="44"/>
        <v>0</v>
      </c>
      <c r="F676" s="13" t="str">
        <f t="shared" si="42"/>
        <v>2012-07</v>
      </c>
      <c r="G676" s="13" t="str">
        <f t="shared" si="43"/>
        <v/>
      </c>
      <c r="H676" s="13" t="str">
        <f t="shared" si="41"/>
        <v/>
      </c>
    </row>
    <row r="677" spans="1:8" x14ac:dyDescent="0.25">
      <c r="A677" s="13">
        <v>48</v>
      </c>
      <c r="B677" s="13" t="s">
        <v>622</v>
      </c>
      <c r="C677" s="16">
        <v>41096</v>
      </c>
      <c r="D677" s="13">
        <v>3200</v>
      </c>
      <c r="E677" s="13">
        <f t="shared" si="44"/>
        <v>0</v>
      </c>
      <c r="F677" s="13" t="str">
        <f t="shared" si="42"/>
        <v>2012-07</v>
      </c>
      <c r="G677" s="13" t="str">
        <f t="shared" si="43"/>
        <v/>
      </c>
      <c r="H677" s="13" t="str">
        <f t="shared" si="41"/>
        <v/>
      </c>
    </row>
    <row r="678" spans="1:8" x14ac:dyDescent="0.25">
      <c r="A678" s="13">
        <v>48</v>
      </c>
      <c r="B678" s="13" t="s">
        <v>622</v>
      </c>
      <c r="C678" s="16">
        <v>41099</v>
      </c>
      <c r="D678" s="13">
        <v>3200</v>
      </c>
      <c r="E678" s="13">
        <f t="shared" si="44"/>
        <v>0</v>
      </c>
      <c r="F678" s="13" t="str">
        <f t="shared" si="42"/>
        <v>2012-07</v>
      </c>
      <c r="G678" s="13" t="str">
        <f t="shared" si="43"/>
        <v/>
      </c>
      <c r="H678" s="13" t="str">
        <f t="shared" si="41"/>
        <v/>
      </c>
    </row>
    <row r="679" spans="1:8" x14ac:dyDescent="0.25">
      <c r="A679" s="13">
        <v>48</v>
      </c>
      <c r="B679" s="13" t="s">
        <v>622</v>
      </c>
      <c r="C679" s="16">
        <v>41101</v>
      </c>
      <c r="D679" s="13">
        <v>3200</v>
      </c>
      <c r="E679" s="13">
        <f t="shared" si="44"/>
        <v>0</v>
      </c>
      <c r="F679" s="13" t="str">
        <f t="shared" si="42"/>
        <v>2012-07</v>
      </c>
      <c r="G679" s="13" t="str">
        <f t="shared" si="43"/>
        <v/>
      </c>
      <c r="H679" s="13" t="str">
        <f t="shared" si="41"/>
        <v/>
      </c>
    </row>
    <row r="680" spans="1:8" x14ac:dyDescent="0.25">
      <c r="A680" s="13">
        <v>48</v>
      </c>
      <c r="B680" s="13" t="s">
        <v>622</v>
      </c>
      <c r="C680" s="16">
        <v>41103</v>
      </c>
      <c r="D680" s="13">
        <v>3200</v>
      </c>
      <c r="E680" s="13">
        <f t="shared" si="44"/>
        <v>0</v>
      </c>
      <c r="F680" s="13" t="str">
        <f t="shared" si="42"/>
        <v>2012-07</v>
      </c>
      <c r="G680" s="13" t="str">
        <f t="shared" si="43"/>
        <v/>
      </c>
      <c r="H680" s="13" t="str">
        <f t="shared" si="41"/>
        <v/>
      </c>
    </row>
    <row r="681" spans="1:8" x14ac:dyDescent="0.25">
      <c r="A681" s="13">
        <v>48</v>
      </c>
      <c r="B681" s="13" t="s">
        <v>622</v>
      </c>
      <c r="C681" s="16">
        <v>41106</v>
      </c>
      <c r="D681" s="13">
        <v>3200</v>
      </c>
      <c r="E681" s="13">
        <f t="shared" si="44"/>
        <v>0</v>
      </c>
      <c r="F681" s="13" t="str">
        <f t="shared" si="42"/>
        <v>2012-07</v>
      </c>
      <c r="G681" s="13" t="str">
        <f t="shared" si="43"/>
        <v/>
      </c>
      <c r="H681" s="13" t="str">
        <f t="shared" si="41"/>
        <v/>
      </c>
    </row>
    <row r="682" spans="1:8" x14ac:dyDescent="0.25">
      <c r="A682" s="13">
        <v>48</v>
      </c>
      <c r="B682" s="13" t="s">
        <v>622</v>
      </c>
      <c r="C682" s="16">
        <v>41108</v>
      </c>
      <c r="D682" s="13">
        <v>3200</v>
      </c>
      <c r="E682" s="13">
        <f t="shared" si="44"/>
        <v>0</v>
      </c>
      <c r="F682" s="13" t="str">
        <f t="shared" si="42"/>
        <v>2012-07</v>
      </c>
      <c r="G682" s="13" t="str">
        <f t="shared" si="43"/>
        <v/>
      </c>
      <c r="H682" s="13" t="str">
        <f t="shared" si="41"/>
        <v/>
      </c>
    </row>
    <row r="683" spans="1:8" x14ac:dyDescent="0.25">
      <c r="A683" s="13">
        <v>48</v>
      </c>
      <c r="B683" s="13" t="s">
        <v>622</v>
      </c>
      <c r="C683" s="16">
        <v>41110</v>
      </c>
      <c r="D683" s="13">
        <v>2900</v>
      </c>
      <c r="E683" s="13">
        <f t="shared" si="44"/>
        <v>0</v>
      </c>
      <c r="F683" s="13" t="str">
        <f t="shared" si="42"/>
        <v>2012-07</v>
      </c>
      <c r="G683" s="13" t="str">
        <f t="shared" si="43"/>
        <v/>
      </c>
      <c r="H683" s="13" t="str">
        <f t="shared" si="41"/>
        <v/>
      </c>
    </row>
    <row r="684" spans="1:8" x14ac:dyDescent="0.25">
      <c r="A684" s="13">
        <v>48</v>
      </c>
      <c r="B684" s="13" t="s">
        <v>622</v>
      </c>
      <c r="C684" s="16">
        <v>41113</v>
      </c>
      <c r="D684" s="13">
        <v>2900</v>
      </c>
      <c r="E684" s="13">
        <f t="shared" si="44"/>
        <v>0</v>
      </c>
      <c r="F684" s="13" t="str">
        <f t="shared" si="42"/>
        <v>2012-07</v>
      </c>
      <c r="G684" s="13" t="str">
        <f t="shared" si="43"/>
        <v/>
      </c>
      <c r="H684" s="13" t="str">
        <f t="shared" si="41"/>
        <v/>
      </c>
    </row>
    <row r="685" spans="1:8" x14ac:dyDescent="0.25">
      <c r="A685" s="13">
        <v>48</v>
      </c>
      <c r="B685" s="13" t="s">
        <v>622</v>
      </c>
      <c r="C685" s="16">
        <v>41115</v>
      </c>
      <c r="D685" s="13">
        <v>2900</v>
      </c>
      <c r="E685" s="13">
        <f t="shared" si="44"/>
        <v>0</v>
      </c>
      <c r="F685" s="13" t="str">
        <f t="shared" si="42"/>
        <v>2012-07</v>
      </c>
      <c r="G685" s="13" t="str">
        <f t="shared" si="43"/>
        <v/>
      </c>
      <c r="H685" s="13" t="str">
        <f t="shared" si="41"/>
        <v/>
      </c>
    </row>
    <row r="686" spans="1:8" x14ac:dyDescent="0.25">
      <c r="A686" s="13">
        <v>48</v>
      </c>
      <c r="B686" s="13" t="s">
        <v>622</v>
      </c>
      <c r="C686" s="16">
        <v>41117</v>
      </c>
      <c r="D686" s="13">
        <v>2900</v>
      </c>
      <c r="E686" s="13">
        <f t="shared" si="44"/>
        <v>0</v>
      </c>
      <c r="F686" s="13" t="str">
        <f t="shared" si="42"/>
        <v>2012-07</v>
      </c>
      <c r="G686" s="13" t="str">
        <f t="shared" si="43"/>
        <v/>
      </c>
      <c r="H686" s="13" t="str">
        <f t="shared" si="41"/>
        <v/>
      </c>
    </row>
    <row r="687" spans="1:8" x14ac:dyDescent="0.25">
      <c r="A687" s="13">
        <v>48</v>
      </c>
      <c r="B687" s="13" t="s">
        <v>622</v>
      </c>
      <c r="C687" s="16">
        <v>41120</v>
      </c>
      <c r="D687" s="13">
        <v>2900</v>
      </c>
      <c r="E687" s="13">
        <f t="shared" si="44"/>
        <v>0</v>
      </c>
      <c r="F687" s="13" t="str">
        <f t="shared" si="42"/>
        <v>2012-07</v>
      </c>
      <c r="G687" s="13">
        <f t="shared" si="43"/>
        <v>40100</v>
      </c>
      <c r="H687" s="13" t="str">
        <f t="shared" si="41"/>
        <v/>
      </c>
    </row>
    <row r="688" spans="1:8" x14ac:dyDescent="0.25">
      <c r="A688" s="13">
        <v>48</v>
      </c>
      <c r="B688" s="13" t="s">
        <v>622</v>
      </c>
      <c r="C688" s="16">
        <v>41122</v>
      </c>
      <c r="D688" s="13">
        <v>2900</v>
      </c>
      <c r="E688" s="13">
        <f t="shared" si="44"/>
        <v>0</v>
      </c>
      <c r="F688" s="13" t="str">
        <f t="shared" si="42"/>
        <v>2012-08</v>
      </c>
      <c r="G688" s="13" t="str">
        <f t="shared" si="43"/>
        <v/>
      </c>
      <c r="H688" s="13" t="str">
        <f t="shared" si="41"/>
        <v/>
      </c>
    </row>
    <row r="689" spans="1:8" x14ac:dyDescent="0.25">
      <c r="A689" s="13">
        <v>48</v>
      </c>
      <c r="B689" s="13" t="s">
        <v>622</v>
      </c>
      <c r="C689" s="16">
        <v>41124</v>
      </c>
      <c r="D689" s="13">
        <v>2900</v>
      </c>
      <c r="E689" s="13">
        <f t="shared" si="44"/>
        <v>0</v>
      </c>
      <c r="F689" s="13" t="str">
        <f t="shared" si="42"/>
        <v>2012-08</v>
      </c>
      <c r="G689" s="13" t="str">
        <f t="shared" si="43"/>
        <v/>
      </c>
      <c r="H689" s="13" t="str">
        <f t="shared" si="41"/>
        <v/>
      </c>
    </row>
    <row r="690" spans="1:8" x14ac:dyDescent="0.25">
      <c r="A690" s="13">
        <v>48</v>
      </c>
      <c r="B690" s="13" t="s">
        <v>622</v>
      </c>
      <c r="C690" s="16">
        <v>41127</v>
      </c>
      <c r="D690" s="13">
        <v>2900</v>
      </c>
      <c r="E690" s="13">
        <f t="shared" si="44"/>
        <v>0</v>
      </c>
      <c r="F690" s="13" t="str">
        <f t="shared" si="42"/>
        <v>2012-08</v>
      </c>
      <c r="G690" s="13" t="str">
        <f t="shared" si="43"/>
        <v/>
      </c>
      <c r="H690" s="13" t="str">
        <f t="shared" si="41"/>
        <v/>
      </c>
    </row>
    <row r="691" spans="1:8" x14ac:dyDescent="0.25">
      <c r="A691" s="13">
        <v>48</v>
      </c>
      <c r="B691" s="13" t="s">
        <v>622</v>
      </c>
      <c r="C691" s="16">
        <v>41129</v>
      </c>
      <c r="D691" s="13">
        <v>2900</v>
      </c>
      <c r="E691" s="13">
        <f t="shared" si="44"/>
        <v>0</v>
      </c>
      <c r="F691" s="13" t="str">
        <f t="shared" si="42"/>
        <v>2012-08</v>
      </c>
      <c r="G691" s="13" t="str">
        <f t="shared" si="43"/>
        <v/>
      </c>
      <c r="H691" s="13" t="str">
        <f t="shared" si="41"/>
        <v/>
      </c>
    </row>
    <row r="692" spans="1:8" x14ac:dyDescent="0.25">
      <c r="A692" s="13">
        <v>48</v>
      </c>
      <c r="B692" s="13" t="s">
        <v>622</v>
      </c>
      <c r="C692" s="16">
        <v>41131</v>
      </c>
      <c r="D692" s="13">
        <v>2900</v>
      </c>
      <c r="E692" s="13">
        <f t="shared" si="44"/>
        <v>0</v>
      </c>
      <c r="F692" s="13" t="str">
        <f t="shared" si="42"/>
        <v>2012-08</v>
      </c>
      <c r="G692" s="13" t="str">
        <f t="shared" si="43"/>
        <v/>
      </c>
      <c r="H692" s="13" t="str">
        <f t="shared" si="41"/>
        <v/>
      </c>
    </row>
    <row r="693" spans="1:8" x14ac:dyDescent="0.25">
      <c r="A693" s="13">
        <v>48</v>
      </c>
      <c r="B693" s="13" t="s">
        <v>622</v>
      </c>
      <c r="C693" s="16">
        <v>41134</v>
      </c>
      <c r="D693" s="13">
        <v>2900</v>
      </c>
      <c r="E693" s="13">
        <f t="shared" si="44"/>
        <v>0</v>
      </c>
      <c r="F693" s="13" t="str">
        <f t="shared" si="42"/>
        <v>2012-08</v>
      </c>
      <c r="G693" s="13" t="str">
        <f t="shared" si="43"/>
        <v/>
      </c>
      <c r="H693" s="13" t="str">
        <f t="shared" si="41"/>
        <v/>
      </c>
    </row>
    <row r="694" spans="1:8" x14ac:dyDescent="0.25">
      <c r="A694" s="13">
        <v>48</v>
      </c>
      <c r="B694" s="13" t="s">
        <v>622</v>
      </c>
      <c r="C694" s="16">
        <v>41136</v>
      </c>
      <c r="D694" s="13">
        <v>2900</v>
      </c>
      <c r="E694" s="13">
        <f t="shared" si="44"/>
        <v>0</v>
      </c>
      <c r="F694" s="13" t="str">
        <f t="shared" si="42"/>
        <v>2012-08</v>
      </c>
      <c r="G694" s="13">
        <f t="shared" si="43"/>
        <v>20300</v>
      </c>
      <c r="H694" s="13" t="str">
        <f t="shared" si="41"/>
        <v/>
      </c>
    </row>
    <row r="695" spans="1:8" x14ac:dyDescent="0.25">
      <c r="A695" s="13">
        <v>48</v>
      </c>
      <c r="B695" s="13" t="s">
        <v>622</v>
      </c>
      <c r="C695" s="16">
        <v>41155</v>
      </c>
      <c r="D695" s="13">
        <v>2000</v>
      </c>
      <c r="E695" s="13">
        <f t="shared" si="44"/>
        <v>0</v>
      </c>
      <c r="F695" s="13" t="str">
        <f t="shared" si="42"/>
        <v>2012-09</v>
      </c>
      <c r="G695" s="13" t="str">
        <f t="shared" si="43"/>
        <v/>
      </c>
      <c r="H695" s="13" t="str">
        <f t="shared" si="41"/>
        <v/>
      </c>
    </row>
    <row r="696" spans="1:8" x14ac:dyDescent="0.25">
      <c r="A696" s="13">
        <v>48</v>
      </c>
      <c r="B696" s="13" t="s">
        <v>622</v>
      </c>
      <c r="C696" s="16">
        <v>41157</v>
      </c>
      <c r="D696" s="13">
        <v>2000</v>
      </c>
      <c r="E696" s="13">
        <f t="shared" si="44"/>
        <v>1</v>
      </c>
      <c r="F696" s="13" t="str">
        <f t="shared" si="42"/>
        <v>2012-09</v>
      </c>
      <c r="G696" s="13">
        <f t="shared" si="43"/>
        <v>4000</v>
      </c>
      <c r="H696" s="13" t="str">
        <f t="shared" si="41"/>
        <v/>
      </c>
    </row>
    <row r="697" spans="1:8" x14ac:dyDescent="0.25">
      <c r="A697" s="13">
        <v>48</v>
      </c>
      <c r="B697" s="13" t="s">
        <v>623</v>
      </c>
      <c r="C697" s="16">
        <v>41164</v>
      </c>
      <c r="D697" s="13">
        <v>4</v>
      </c>
      <c r="E697" s="13">
        <f t="shared" si="44"/>
        <v>0</v>
      </c>
      <c r="F697" s="13" t="str">
        <f t="shared" si="42"/>
        <v>2012-09</v>
      </c>
      <c r="G697" s="13" t="str">
        <f t="shared" si="43"/>
        <v/>
      </c>
      <c r="H697" s="13">
        <f t="shared" si="41"/>
        <v>4</v>
      </c>
    </row>
    <row r="698" spans="1:8" x14ac:dyDescent="0.25">
      <c r="A698" s="13">
        <v>48</v>
      </c>
      <c r="B698" s="13" t="s">
        <v>623</v>
      </c>
      <c r="C698" s="16">
        <v>41192</v>
      </c>
      <c r="D698" s="13">
        <v>3</v>
      </c>
      <c r="E698" s="13">
        <f t="shared" si="44"/>
        <v>0</v>
      </c>
      <c r="F698" s="13" t="str">
        <f t="shared" si="42"/>
        <v>2012-10</v>
      </c>
      <c r="G698" s="13" t="str">
        <f t="shared" si="43"/>
        <v/>
      </c>
      <c r="H698" s="13">
        <f t="shared" si="41"/>
        <v>3</v>
      </c>
    </row>
    <row r="699" spans="1:8" x14ac:dyDescent="0.25">
      <c r="A699" s="13">
        <v>48</v>
      </c>
      <c r="B699" s="13" t="s">
        <v>623</v>
      </c>
      <c r="C699" s="16">
        <v>41227</v>
      </c>
      <c r="D699" s="13">
        <v>5</v>
      </c>
      <c r="E699" s="13">
        <f t="shared" si="44"/>
        <v>0</v>
      </c>
      <c r="F699" s="13" t="str">
        <f t="shared" si="42"/>
        <v>2012-11</v>
      </c>
      <c r="G699" s="13" t="str">
        <f t="shared" si="43"/>
        <v/>
      </c>
      <c r="H699" s="13">
        <f t="shared" si="41"/>
        <v>5</v>
      </c>
    </row>
    <row r="700" spans="1:8" x14ac:dyDescent="0.25">
      <c r="A700" s="13">
        <v>49</v>
      </c>
      <c r="B700" s="13" t="s">
        <v>622</v>
      </c>
      <c r="C700" s="16">
        <v>41093</v>
      </c>
      <c r="D700" s="13">
        <v>1700</v>
      </c>
      <c r="E700" s="13">
        <f t="shared" si="44"/>
        <v>0</v>
      </c>
      <c r="F700" s="13" t="str">
        <f t="shared" si="42"/>
        <v>2012-07</v>
      </c>
      <c r="G700" s="13" t="str">
        <f t="shared" si="43"/>
        <v/>
      </c>
      <c r="H700" s="13" t="str">
        <f t="shared" si="41"/>
        <v/>
      </c>
    </row>
    <row r="701" spans="1:8" x14ac:dyDescent="0.25">
      <c r="A701" s="13">
        <v>49</v>
      </c>
      <c r="B701" s="13" t="s">
        <v>622</v>
      </c>
      <c r="C701" s="16">
        <v>41095</v>
      </c>
      <c r="D701" s="13">
        <v>1700</v>
      </c>
      <c r="E701" s="13">
        <f t="shared" si="44"/>
        <v>0</v>
      </c>
      <c r="F701" s="13" t="str">
        <f t="shared" si="42"/>
        <v>2012-07</v>
      </c>
      <c r="G701" s="13" t="str">
        <f t="shared" si="43"/>
        <v/>
      </c>
      <c r="H701" s="13" t="str">
        <f t="shared" si="41"/>
        <v/>
      </c>
    </row>
    <row r="702" spans="1:8" x14ac:dyDescent="0.25">
      <c r="A702" s="13">
        <v>49</v>
      </c>
      <c r="B702" s="13" t="s">
        <v>622</v>
      </c>
      <c r="C702" s="16">
        <v>41111</v>
      </c>
      <c r="D702" s="13">
        <v>1700</v>
      </c>
      <c r="E702" s="13">
        <f t="shared" si="44"/>
        <v>0</v>
      </c>
      <c r="F702" s="13" t="str">
        <f t="shared" si="42"/>
        <v>2012-07</v>
      </c>
      <c r="G702" s="13" t="str">
        <f t="shared" si="43"/>
        <v/>
      </c>
      <c r="H702" s="13" t="str">
        <f t="shared" si="41"/>
        <v/>
      </c>
    </row>
    <row r="703" spans="1:8" x14ac:dyDescent="0.25">
      <c r="A703" s="13">
        <v>49</v>
      </c>
      <c r="B703" s="13" t="s">
        <v>622</v>
      </c>
      <c r="C703" s="16">
        <v>41114</v>
      </c>
      <c r="D703" s="13">
        <v>1700</v>
      </c>
      <c r="E703" s="13">
        <f t="shared" si="44"/>
        <v>0</v>
      </c>
      <c r="F703" s="13" t="str">
        <f t="shared" si="42"/>
        <v>2012-07</v>
      </c>
      <c r="G703" s="13" t="str">
        <f t="shared" si="43"/>
        <v/>
      </c>
      <c r="H703" s="13" t="str">
        <f t="shared" si="41"/>
        <v/>
      </c>
    </row>
    <row r="704" spans="1:8" x14ac:dyDescent="0.25">
      <c r="A704" s="13">
        <v>49</v>
      </c>
      <c r="B704" s="13" t="s">
        <v>622</v>
      </c>
      <c r="C704" s="16">
        <v>41116</v>
      </c>
      <c r="D704" s="13">
        <v>1700</v>
      </c>
      <c r="E704" s="13">
        <f t="shared" si="44"/>
        <v>0</v>
      </c>
      <c r="F704" s="13" t="str">
        <f t="shared" si="42"/>
        <v>2012-07</v>
      </c>
      <c r="G704" s="13" t="str">
        <f t="shared" si="43"/>
        <v/>
      </c>
      <c r="H704" s="13" t="str">
        <f t="shared" si="41"/>
        <v/>
      </c>
    </row>
    <row r="705" spans="1:8" x14ac:dyDescent="0.25">
      <c r="A705" s="13">
        <v>49</v>
      </c>
      <c r="B705" s="13" t="s">
        <v>622</v>
      </c>
      <c r="C705" s="16">
        <v>41118</v>
      </c>
      <c r="D705" s="13">
        <v>1700</v>
      </c>
      <c r="E705" s="13">
        <f t="shared" si="44"/>
        <v>0</v>
      </c>
      <c r="F705" s="13" t="str">
        <f t="shared" si="42"/>
        <v>2012-07</v>
      </c>
      <c r="G705" s="13" t="str">
        <f t="shared" si="43"/>
        <v/>
      </c>
      <c r="H705" s="13" t="str">
        <f t="shared" si="41"/>
        <v/>
      </c>
    </row>
    <row r="706" spans="1:8" x14ac:dyDescent="0.25">
      <c r="A706" s="13">
        <v>49</v>
      </c>
      <c r="B706" s="13" t="s">
        <v>622</v>
      </c>
      <c r="C706" s="16">
        <v>41121</v>
      </c>
      <c r="D706" s="13">
        <v>1700</v>
      </c>
      <c r="E706" s="13">
        <f t="shared" si="44"/>
        <v>0</v>
      </c>
      <c r="F706" s="13" t="str">
        <f t="shared" si="42"/>
        <v>2012-07</v>
      </c>
      <c r="G706" s="13">
        <f t="shared" si="43"/>
        <v>11900</v>
      </c>
      <c r="H706" s="13" t="str">
        <f t="shared" ref="H706:H769" si="45">IF(AND(B706="Med B", F706&gt;=VLOOKUP(A706, A:F, 6, FALSE)), D706, "")</f>
        <v/>
      </c>
    </row>
    <row r="707" spans="1:8" x14ac:dyDescent="0.25">
      <c r="A707" s="13">
        <v>49</v>
      </c>
      <c r="B707" s="13" t="s">
        <v>622</v>
      </c>
      <c r="C707" s="16">
        <v>41123</v>
      </c>
      <c r="D707" s="13">
        <v>1700</v>
      </c>
      <c r="E707" s="13">
        <f t="shared" si="44"/>
        <v>0</v>
      </c>
      <c r="F707" s="13" t="str">
        <f t="shared" ref="F707:F770" si="46">TEXT(C707, "yyyy-mm")</f>
        <v>2012-08</v>
      </c>
      <c r="G707" s="13" t="str">
        <f t="shared" ref="G707:G770" si="47">IF(AND(
    B707="Med A",
    C707=_xlfn.MAXIFS(C:C, A:A, A707, B:B, "Med A", F:F, F707),
    SUMIFS(E:E, A:A, A707) &gt; 0
  ),
  SUMIFS(D:D, A:A, A707, B:B, "Med A", F:F, F707, C:C, "&gt;=" &amp; EOMONTH(C707, -1) + 1, C:C, "&lt;=" &amp; C707),
  "")</f>
        <v/>
      </c>
      <c r="H707" s="13" t="str">
        <f t="shared" si="45"/>
        <v/>
      </c>
    </row>
    <row r="708" spans="1:8" x14ac:dyDescent="0.25">
      <c r="A708" s="13">
        <v>49</v>
      </c>
      <c r="B708" s="13" t="s">
        <v>622</v>
      </c>
      <c r="C708" s="16">
        <v>41125</v>
      </c>
      <c r="D708" s="13">
        <v>1700</v>
      </c>
      <c r="E708" s="13">
        <f t="shared" ref="E708:E771" si="48">IF(AND(B708="Med A", B709="Med B", A708=A709), 1, IF(AND(B708="Med B", B709="Med A", A708=A709), 1, 0))</f>
        <v>0</v>
      </c>
      <c r="F708" s="13" t="str">
        <f t="shared" si="46"/>
        <v>2012-08</v>
      </c>
      <c r="G708" s="13" t="str">
        <f t="shared" si="47"/>
        <v/>
      </c>
      <c r="H708" s="13" t="str">
        <f t="shared" si="45"/>
        <v/>
      </c>
    </row>
    <row r="709" spans="1:8" x14ac:dyDescent="0.25">
      <c r="A709" s="13">
        <v>49</v>
      </c>
      <c r="B709" s="13" t="s">
        <v>622</v>
      </c>
      <c r="C709" s="16">
        <v>41128</v>
      </c>
      <c r="D709" s="13">
        <v>1700</v>
      </c>
      <c r="E709" s="13">
        <f t="shared" si="48"/>
        <v>0</v>
      </c>
      <c r="F709" s="13" t="str">
        <f t="shared" si="46"/>
        <v>2012-08</v>
      </c>
      <c r="G709" s="13" t="str">
        <f t="shared" si="47"/>
        <v/>
      </c>
      <c r="H709" s="13" t="str">
        <f t="shared" si="45"/>
        <v/>
      </c>
    </row>
    <row r="710" spans="1:8" x14ac:dyDescent="0.25">
      <c r="A710" s="13">
        <v>49</v>
      </c>
      <c r="B710" s="13" t="s">
        <v>622</v>
      </c>
      <c r="C710" s="16">
        <v>41130</v>
      </c>
      <c r="D710" s="13">
        <v>1700</v>
      </c>
      <c r="E710" s="13">
        <f t="shared" si="48"/>
        <v>0</v>
      </c>
      <c r="F710" s="13" t="str">
        <f t="shared" si="46"/>
        <v>2012-08</v>
      </c>
      <c r="G710" s="13" t="str">
        <f t="shared" si="47"/>
        <v/>
      </c>
      <c r="H710" s="13" t="str">
        <f t="shared" si="45"/>
        <v/>
      </c>
    </row>
    <row r="711" spans="1:8" x14ac:dyDescent="0.25">
      <c r="A711" s="13">
        <v>49</v>
      </c>
      <c r="B711" s="13" t="s">
        <v>622</v>
      </c>
      <c r="C711" s="16">
        <v>41132</v>
      </c>
      <c r="D711" s="13">
        <v>1700</v>
      </c>
      <c r="E711" s="13">
        <f t="shared" si="48"/>
        <v>0</v>
      </c>
      <c r="F711" s="13" t="str">
        <f t="shared" si="46"/>
        <v>2012-08</v>
      </c>
      <c r="G711" s="13" t="str">
        <f t="shared" si="47"/>
        <v/>
      </c>
      <c r="H711" s="13" t="str">
        <f t="shared" si="45"/>
        <v/>
      </c>
    </row>
    <row r="712" spans="1:8" x14ac:dyDescent="0.25">
      <c r="A712" s="13">
        <v>49</v>
      </c>
      <c r="B712" s="13" t="s">
        <v>622</v>
      </c>
      <c r="C712" s="16">
        <v>41135</v>
      </c>
      <c r="D712" s="13">
        <v>1700</v>
      </c>
      <c r="E712" s="13">
        <f t="shared" si="48"/>
        <v>0</v>
      </c>
      <c r="F712" s="13" t="str">
        <f t="shared" si="46"/>
        <v>2012-08</v>
      </c>
      <c r="G712" s="13" t="str">
        <f t="shared" si="47"/>
        <v/>
      </c>
      <c r="H712" s="13" t="str">
        <f t="shared" si="45"/>
        <v/>
      </c>
    </row>
    <row r="713" spans="1:8" x14ac:dyDescent="0.25">
      <c r="A713" s="13">
        <v>49</v>
      </c>
      <c r="B713" s="13" t="s">
        <v>622</v>
      </c>
      <c r="C713" s="16">
        <v>41137</v>
      </c>
      <c r="D713" s="13">
        <v>1700</v>
      </c>
      <c r="E713" s="13">
        <f t="shared" si="48"/>
        <v>0</v>
      </c>
      <c r="F713" s="13" t="str">
        <f t="shared" si="46"/>
        <v>2012-08</v>
      </c>
      <c r="G713" s="13" t="str">
        <f t="shared" si="47"/>
        <v/>
      </c>
      <c r="H713" s="13" t="str">
        <f t="shared" si="45"/>
        <v/>
      </c>
    </row>
    <row r="714" spans="1:8" x14ac:dyDescent="0.25">
      <c r="A714" s="13">
        <v>49</v>
      </c>
      <c r="B714" s="13" t="s">
        <v>622</v>
      </c>
      <c r="C714" s="16">
        <v>41142</v>
      </c>
      <c r="D714" s="13">
        <v>1700</v>
      </c>
      <c r="E714" s="13">
        <f t="shared" si="48"/>
        <v>0</v>
      </c>
      <c r="F714" s="13" t="str">
        <f t="shared" si="46"/>
        <v>2012-08</v>
      </c>
      <c r="G714" s="13" t="str">
        <f t="shared" si="47"/>
        <v/>
      </c>
      <c r="H714" s="13" t="str">
        <f t="shared" si="45"/>
        <v/>
      </c>
    </row>
    <row r="715" spans="1:8" x14ac:dyDescent="0.25">
      <c r="A715" s="13">
        <v>49</v>
      </c>
      <c r="B715" s="13" t="s">
        <v>622</v>
      </c>
      <c r="C715" s="16">
        <v>41144</v>
      </c>
      <c r="D715" s="13">
        <v>1700</v>
      </c>
      <c r="E715" s="13">
        <f t="shared" si="48"/>
        <v>0</v>
      </c>
      <c r="F715" s="13" t="str">
        <f t="shared" si="46"/>
        <v>2012-08</v>
      </c>
      <c r="G715" s="13" t="str">
        <f t="shared" si="47"/>
        <v/>
      </c>
      <c r="H715" s="13" t="str">
        <f t="shared" si="45"/>
        <v/>
      </c>
    </row>
    <row r="716" spans="1:8" x14ac:dyDescent="0.25">
      <c r="A716" s="13">
        <v>49</v>
      </c>
      <c r="B716" s="13" t="s">
        <v>622</v>
      </c>
      <c r="C716" s="16">
        <v>41146</v>
      </c>
      <c r="D716" s="13">
        <v>1700</v>
      </c>
      <c r="E716" s="13">
        <f t="shared" si="48"/>
        <v>0</v>
      </c>
      <c r="F716" s="13" t="str">
        <f t="shared" si="46"/>
        <v>2012-08</v>
      </c>
      <c r="G716" s="13" t="str">
        <f t="shared" si="47"/>
        <v/>
      </c>
      <c r="H716" s="13" t="str">
        <f t="shared" si="45"/>
        <v/>
      </c>
    </row>
    <row r="717" spans="1:8" x14ac:dyDescent="0.25">
      <c r="A717" s="13">
        <v>49</v>
      </c>
      <c r="B717" s="13" t="s">
        <v>622</v>
      </c>
      <c r="C717" s="16">
        <v>41149</v>
      </c>
      <c r="D717" s="13">
        <v>1700</v>
      </c>
      <c r="E717" s="13">
        <f t="shared" si="48"/>
        <v>0</v>
      </c>
      <c r="F717" s="13" t="str">
        <f t="shared" si="46"/>
        <v>2012-08</v>
      </c>
      <c r="G717" s="13" t="str">
        <f t="shared" si="47"/>
        <v/>
      </c>
      <c r="H717" s="13" t="str">
        <f t="shared" si="45"/>
        <v/>
      </c>
    </row>
    <row r="718" spans="1:8" x14ac:dyDescent="0.25">
      <c r="A718" s="13">
        <v>49</v>
      </c>
      <c r="B718" s="13" t="s">
        <v>622</v>
      </c>
      <c r="C718" s="16">
        <v>41151</v>
      </c>
      <c r="D718" s="13">
        <v>1700</v>
      </c>
      <c r="E718" s="13">
        <f t="shared" si="48"/>
        <v>0</v>
      </c>
      <c r="F718" s="13" t="str">
        <f t="shared" si="46"/>
        <v>2012-08</v>
      </c>
      <c r="G718" s="13">
        <f t="shared" si="47"/>
        <v>20400</v>
      </c>
      <c r="H718" s="13" t="str">
        <f t="shared" si="45"/>
        <v/>
      </c>
    </row>
    <row r="719" spans="1:8" x14ac:dyDescent="0.25">
      <c r="A719" s="13">
        <v>49</v>
      </c>
      <c r="B719" s="13" t="s">
        <v>622</v>
      </c>
      <c r="C719" s="16">
        <v>41153</v>
      </c>
      <c r="D719" s="13">
        <v>1700</v>
      </c>
      <c r="E719" s="13">
        <f t="shared" si="48"/>
        <v>0</v>
      </c>
      <c r="F719" s="13" t="str">
        <f t="shared" si="46"/>
        <v>2012-09</v>
      </c>
      <c r="G719" s="13" t="str">
        <f t="shared" si="47"/>
        <v/>
      </c>
      <c r="H719" s="13" t="str">
        <f t="shared" si="45"/>
        <v/>
      </c>
    </row>
    <row r="720" spans="1:8" x14ac:dyDescent="0.25">
      <c r="A720" s="13">
        <v>49</v>
      </c>
      <c r="B720" s="13" t="s">
        <v>622</v>
      </c>
      <c r="C720" s="16">
        <v>41156</v>
      </c>
      <c r="D720" s="13">
        <v>1700</v>
      </c>
      <c r="E720" s="13">
        <f t="shared" si="48"/>
        <v>0</v>
      </c>
      <c r="F720" s="13" t="str">
        <f t="shared" si="46"/>
        <v>2012-09</v>
      </c>
      <c r="G720" s="13" t="str">
        <f t="shared" si="47"/>
        <v/>
      </c>
      <c r="H720" s="13" t="str">
        <f t="shared" si="45"/>
        <v/>
      </c>
    </row>
    <row r="721" spans="1:8" x14ac:dyDescent="0.25">
      <c r="A721" s="13">
        <v>49</v>
      </c>
      <c r="B721" s="13" t="s">
        <v>622</v>
      </c>
      <c r="C721" s="16">
        <v>41158</v>
      </c>
      <c r="D721" s="13">
        <v>1700</v>
      </c>
      <c r="E721" s="13">
        <f t="shared" si="48"/>
        <v>1</v>
      </c>
      <c r="F721" s="13" t="str">
        <f t="shared" si="46"/>
        <v>2012-09</v>
      </c>
      <c r="G721" s="13">
        <f t="shared" si="47"/>
        <v>5100</v>
      </c>
      <c r="H721" s="13" t="str">
        <f t="shared" si="45"/>
        <v/>
      </c>
    </row>
    <row r="722" spans="1:8" x14ac:dyDescent="0.25">
      <c r="A722" s="13">
        <v>49</v>
      </c>
      <c r="B722" s="13" t="s">
        <v>623</v>
      </c>
      <c r="C722" s="16">
        <v>41165</v>
      </c>
      <c r="D722" s="13">
        <v>4</v>
      </c>
      <c r="E722" s="13">
        <f t="shared" si="48"/>
        <v>0</v>
      </c>
      <c r="F722" s="13" t="str">
        <f t="shared" si="46"/>
        <v>2012-09</v>
      </c>
      <c r="G722" s="13" t="str">
        <f t="shared" si="47"/>
        <v/>
      </c>
      <c r="H722" s="13">
        <f t="shared" si="45"/>
        <v>4</v>
      </c>
    </row>
    <row r="723" spans="1:8" x14ac:dyDescent="0.25">
      <c r="A723" s="13">
        <v>50</v>
      </c>
      <c r="B723" s="13" t="s">
        <v>622</v>
      </c>
      <c r="C723" s="16">
        <v>41093</v>
      </c>
      <c r="D723" s="13">
        <v>8000</v>
      </c>
      <c r="E723" s="13">
        <f t="shared" si="48"/>
        <v>0</v>
      </c>
      <c r="F723" s="13" t="str">
        <f t="shared" si="46"/>
        <v>2012-07</v>
      </c>
      <c r="G723" s="13" t="str">
        <f t="shared" si="47"/>
        <v/>
      </c>
      <c r="H723" s="13" t="str">
        <f t="shared" si="45"/>
        <v/>
      </c>
    </row>
    <row r="724" spans="1:8" x14ac:dyDescent="0.25">
      <c r="A724" s="13">
        <v>50</v>
      </c>
      <c r="B724" s="13" t="s">
        <v>622</v>
      </c>
      <c r="C724" s="16">
        <v>41095</v>
      </c>
      <c r="D724" s="13">
        <v>8000</v>
      </c>
      <c r="E724" s="13">
        <f t="shared" si="48"/>
        <v>0</v>
      </c>
      <c r="F724" s="13" t="str">
        <f t="shared" si="46"/>
        <v>2012-07</v>
      </c>
      <c r="G724" s="13" t="str">
        <f t="shared" si="47"/>
        <v/>
      </c>
      <c r="H724" s="13" t="str">
        <f t="shared" si="45"/>
        <v/>
      </c>
    </row>
    <row r="725" spans="1:8" x14ac:dyDescent="0.25">
      <c r="A725" s="13">
        <v>50</v>
      </c>
      <c r="B725" s="13" t="s">
        <v>622</v>
      </c>
      <c r="C725" s="16">
        <v>41097</v>
      </c>
      <c r="D725" s="13">
        <v>8000</v>
      </c>
      <c r="E725" s="13">
        <f t="shared" si="48"/>
        <v>0</v>
      </c>
      <c r="F725" s="13" t="str">
        <f t="shared" si="46"/>
        <v>2012-07</v>
      </c>
      <c r="G725" s="13" t="str">
        <f t="shared" si="47"/>
        <v/>
      </c>
      <c r="H725" s="13" t="str">
        <f t="shared" si="45"/>
        <v/>
      </c>
    </row>
    <row r="726" spans="1:8" x14ac:dyDescent="0.25">
      <c r="A726" s="13">
        <v>50</v>
      </c>
      <c r="B726" s="13" t="s">
        <v>622</v>
      </c>
      <c r="C726" s="16">
        <v>41100</v>
      </c>
      <c r="D726" s="13">
        <v>8000</v>
      </c>
      <c r="E726" s="13">
        <f t="shared" si="48"/>
        <v>0</v>
      </c>
      <c r="F726" s="13" t="str">
        <f t="shared" si="46"/>
        <v>2012-07</v>
      </c>
      <c r="G726" s="13" t="str">
        <f t="shared" si="47"/>
        <v/>
      </c>
      <c r="H726" s="13" t="str">
        <f t="shared" si="45"/>
        <v/>
      </c>
    </row>
    <row r="727" spans="1:8" x14ac:dyDescent="0.25">
      <c r="A727" s="13">
        <v>50</v>
      </c>
      <c r="B727" s="13" t="s">
        <v>622</v>
      </c>
      <c r="C727" s="16">
        <v>41102</v>
      </c>
      <c r="D727" s="13">
        <v>8000</v>
      </c>
      <c r="E727" s="13">
        <f t="shared" si="48"/>
        <v>0</v>
      </c>
      <c r="F727" s="13" t="str">
        <f t="shared" si="46"/>
        <v>2012-07</v>
      </c>
      <c r="G727" s="13" t="str">
        <f t="shared" si="47"/>
        <v/>
      </c>
      <c r="H727" s="13" t="str">
        <f t="shared" si="45"/>
        <v/>
      </c>
    </row>
    <row r="728" spans="1:8" x14ac:dyDescent="0.25">
      <c r="A728" s="13">
        <v>50</v>
      </c>
      <c r="B728" s="13" t="s">
        <v>622</v>
      </c>
      <c r="C728" s="16">
        <v>41104</v>
      </c>
      <c r="D728" s="13">
        <v>8000</v>
      </c>
      <c r="E728" s="13">
        <f t="shared" si="48"/>
        <v>0</v>
      </c>
      <c r="F728" s="13" t="str">
        <f t="shared" si="46"/>
        <v>2012-07</v>
      </c>
      <c r="G728" s="13" t="str">
        <f t="shared" si="47"/>
        <v/>
      </c>
      <c r="H728" s="13" t="str">
        <f t="shared" si="45"/>
        <v/>
      </c>
    </row>
    <row r="729" spans="1:8" x14ac:dyDescent="0.25">
      <c r="A729" s="13">
        <v>50</v>
      </c>
      <c r="B729" s="13" t="s">
        <v>622</v>
      </c>
      <c r="C729" s="16">
        <v>41107</v>
      </c>
      <c r="D729" s="13">
        <v>8000</v>
      </c>
      <c r="E729" s="13">
        <f t="shared" si="48"/>
        <v>0</v>
      </c>
      <c r="F729" s="13" t="str">
        <f t="shared" si="46"/>
        <v>2012-07</v>
      </c>
      <c r="G729" s="13" t="str">
        <f t="shared" si="47"/>
        <v/>
      </c>
      <c r="H729" s="13" t="str">
        <f t="shared" si="45"/>
        <v/>
      </c>
    </row>
    <row r="730" spans="1:8" x14ac:dyDescent="0.25">
      <c r="A730" s="13">
        <v>50</v>
      </c>
      <c r="B730" s="13" t="s">
        <v>622</v>
      </c>
      <c r="C730" s="16">
        <v>41109</v>
      </c>
      <c r="D730" s="13">
        <v>8000</v>
      </c>
      <c r="E730" s="13">
        <f t="shared" si="48"/>
        <v>0</v>
      </c>
      <c r="F730" s="13" t="str">
        <f t="shared" si="46"/>
        <v>2012-07</v>
      </c>
      <c r="G730" s="13" t="str">
        <f t="shared" si="47"/>
        <v/>
      </c>
      <c r="H730" s="13" t="str">
        <f t="shared" si="45"/>
        <v/>
      </c>
    </row>
    <row r="731" spans="1:8" x14ac:dyDescent="0.25">
      <c r="A731" s="13">
        <v>50</v>
      </c>
      <c r="B731" s="13" t="s">
        <v>622</v>
      </c>
      <c r="C731" s="16">
        <v>41118</v>
      </c>
      <c r="D731" s="13">
        <v>7200</v>
      </c>
      <c r="E731" s="13">
        <f t="shared" si="48"/>
        <v>0</v>
      </c>
      <c r="F731" s="13" t="str">
        <f t="shared" si="46"/>
        <v>2012-07</v>
      </c>
      <c r="G731" s="13" t="str">
        <f t="shared" si="47"/>
        <v/>
      </c>
      <c r="H731" s="13" t="str">
        <f t="shared" si="45"/>
        <v/>
      </c>
    </row>
    <row r="732" spans="1:8" x14ac:dyDescent="0.25">
      <c r="A732" s="13">
        <v>50</v>
      </c>
      <c r="B732" s="13" t="s">
        <v>622</v>
      </c>
      <c r="C732" s="16">
        <v>41121</v>
      </c>
      <c r="D732" s="13">
        <v>7200</v>
      </c>
      <c r="E732" s="13">
        <f t="shared" si="48"/>
        <v>0</v>
      </c>
      <c r="F732" s="13" t="str">
        <f t="shared" si="46"/>
        <v>2012-07</v>
      </c>
      <c r="G732" s="13" t="str">
        <f t="shared" si="47"/>
        <v/>
      </c>
      <c r="H732" s="13" t="str">
        <f t="shared" si="45"/>
        <v/>
      </c>
    </row>
    <row r="733" spans="1:8" x14ac:dyDescent="0.25">
      <c r="A733" s="13">
        <v>50</v>
      </c>
      <c r="B733" s="13" t="s">
        <v>622</v>
      </c>
      <c r="C733" s="16">
        <v>41123</v>
      </c>
      <c r="D733" s="13">
        <v>7200</v>
      </c>
      <c r="E733" s="13">
        <f t="shared" si="48"/>
        <v>0</v>
      </c>
      <c r="F733" s="13" t="str">
        <f t="shared" si="46"/>
        <v>2012-08</v>
      </c>
      <c r="G733" s="13" t="str">
        <f t="shared" si="47"/>
        <v/>
      </c>
      <c r="H733" s="13" t="str">
        <f t="shared" si="45"/>
        <v/>
      </c>
    </row>
    <row r="734" spans="1:8" x14ac:dyDescent="0.25">
      <c r="A734" s="13">
        <v>50</v>
      </c>
      <c r="B734" s="13" t="s">
        <v>622</v>
      </c>
      <c r="C734" s="16">
        <v>41125</v>
      </c>
      <c r="D734" s="13">
        <v>7200</v>
      </c>
      <c r="E734" s="13">
        <f t="shared" si="48"/>
        <v>0</v>
      </c>
      <c r="F734" s="13" t="str">
        <f t="shared" si="46"/>
        <v>2012-08</v>
      </c>
      <c r="G734" s="13" t="str">
        <f t="shared" si="47"/>
        <v/>
      </c>
      <c r="H734" s="13" t="str">
        <f t="shared" si="45"/>
        <v/>
      </c>
    </row>
    <row r="735" spans="1:8" x14ac:dyDescent="0.25">
      <c r="A735" s="13">
        <v>50</v>
      </c>
      <c r="B735" s="13" t="s">
        <v>622</v>
      </c>
      <c r="C735" s="16">
        <v>41128</v>
      </c>
      <c r="D735" s="13">
        <v>7200</v>
      </c>
      <c r="E735" s="13">
        <f t="shared" si="48"/>
        <v>0</v>
      </c>
      <c r="F735" s="13" t="str">
        <f t="shared" si="46"/>
        <v>2012-08</v>
      </c>
      <c r="G735" s="13" t="str">
        <f t="shared" si="47"/>
        <v/>
      </c>
      <c r="H735" s="13" t="str">
        <f t="shared" si="45"/>
        <v/>
      </c>
    </row>
    <row r="736" spans="1:8" x14ac:dyDescent="0.25">
      <c r="A736" s="13">
        <v>50</v>
      </c>
      <c r="B736" s="13" t="s">
        <v>622</v>
      </c>
      <c r="C736" s="16">
        <v>41130</v>
      </c>
      <c r="D736" s="13">
        <v>7200</v>
      </c>
      <c r="E736" s="13">
        <f t="shared" si="48"/>
        <v>0</v>
      </c>
      <c r="F736" s="13" t="str">
        <f t="shared" si="46"/>
        <v>2012-08</v>
      </c>
      <c r="G736" s="13" t="str">
        <f t="shared" si="47"/>
        <v/>
      </c>
      <c r="H736" s="13" t="str">
        <f t="shared" si="45"/>
        <v/>
      </c>
    </row>
    <row r="737" spans="1:8" x14ac:dyDescent="0.25">
      <c r="A737" s="13">
        <v>50</v>
      </c>
      <c r="B737" s="13" t="s">
        <v>622</v>
      </c>
      <c r="C737" s="16">
        <v>41132</v>
      </c>
      <c r="D737" s="13">
        <v>7200</v>
      </c>
      <c r="E737" s="13">
        <f t="shared" si="48"/>
        <v>0</v>
      </c>
      <c r="F737" s="13" t="str">
        <f t="shared" si="46"/>
        <v>2012-08</v>
      </c>
      <c r="G737" s="13" t="str">
        <f t="shared" si="47"/>
        <v/>
      </c>
      <c r="H737" s="13" t="str">
        <f t="shared" si="45"/>
        <v/>
      </c>
    </row>
    <row r="738" spans="1:8" x14ac:dyDescent="0.25">
      <c r="A738" s="13">
        <v>50</v>
      </c>
      <c r="B738" s="13" t="s">
        <v>622</v>
      </c>
      <c r="C738" s="16">
        <v>41135</v>
      </c>
      <c r="D738" s="13">
        <v>7200</v>
      </c>
      <c r="E738" s="13">
        <f t="shared" si="48"/>
        <v>0</v>
      </c>
      <c r="F738" s="13" t="str">
        <f t="shared" si="46"/>
        <v>2012-08</v>
      </c>
      <c r="G738" s="13" t="str">
        <f t="shared" si="47"/>
        <v/>
      </c>
      <c r="H738" s="13" t="str">
        <f t="shared" si="45"/>
        <v/>
      </c>
    </row>
    <row r="739" spans="1:8" x14ac:dyDescent="0.25">
      <c r="A739" s="13">
        <v>50</v>
      </c>
      <c r="B739" s="13" t="s">
        <v>622</v>
      </c>
      <c r="C739" s="16">
        <v>41137</v>
      </c>
      <c r="D739" s="13">
        <v>7200</v>
      </c>
      <c r="E739" s="13">
        <f t="shared" si="48"/>
        <v>0</v>
      </c>
      <c r="F739" s="13" t="str">
        <f t="shared" si="46"/>
        <v>2012-08</v>
      </c>
      <c r="G739" s="13" t="str">
        <f t="shared" si="47"/>
        <v/>
      </c>
      <c r="H739" s="13" t="str">
        <f t="shared" si="45"/>
        <v/>
      </c>
    </row>
    <row r="740" spans="1:8" x14ac:dyDescent="0.25">
      <c r="A740" s="13">
        <v>50</v>
      </c>
      <c r="B740" s="13" t="s">
        <v>622</v>
      </c>
      <c r="C740" s="16">
        <v>41139</v>
      </c>
      <c r="D740" s="13">
        <v>7200</v>
      </c>
      <c r="E740" s="13">
        <f t="shared" si="48"/>
        <v>0</v>
      </c>
      <c r="F740" s="13" t="str">
        <f t="shared" si="46"/>
        <v>2012-08</v>
      </c>
      <c r="G740" s="13" t="str">
        <f t="shared" si="47"/>
        <v/>
      </c>
      <c r="H740" s="13" t="str">
        <f t="shared" si="45"/>
        <v/>
      </c>
    </row>
    <row r="741" spans="1:8" x14ac:dyDescent="0.25">
      <c r="A741" s="13">
        <v>50</v>
      </c>
      <c r="B741" s="13" t="s">
        <v>622</v>
      </c>
      <c r="C741" s="16">
        <v>41142</v>
      </c>
      <c r="D741" s="13">
        <v>7200</v>
      </c>
      <c r="E741" s="13">
        <f t="shared" si="48"/>
        <v>0</v>
      </c>
      <c r="F741" s="13" t="str">
        <f t="shared" si="46"/>
        <v>2012-08</v>
      </c>
      <c r="G741" s="13" t="str">
        <f t="shared" si="47"/>
        <v/>
      </c>
      <c r="H741" s="13" t="str">
        <f t="shared" si="45"/>
        <v/>
      </c>
    </row>
    <row r="742" spans="1:8" x14ac:dyDescent="0.25">
      <c r="A742" s="13">
        <v>50</v>
      </c>
      <c r="B742" s="13" t="s">
        <v>622</v>
      </c>
      <c r="C742" s="16">
        <v>41144</v>
      </c>
      <c r="D742" s="13">
        <v>7200</v>
      </c>
      <c r="E742" s="13">
        <f t="shared" si="48"/>
        <v>0</v>
      </c>
      <c r="F742" s="13" t="str">
        <f t="shared" si="46"/>
        <v>2012-08</v>
      </c>
      <c r="G742" s="13" t="str">
        <f t="shared" si="47"/>
        <v/>
      </c>
      <c r="H742" s="13" t="str">
        <f t="shared" si="45"/>
        <v/>
      </c>
    </row>
    <row r="743" spans="1:8" x14ac:dyDescent="0.25">
      <c r="A743" s="13">
        <v>50</v>
      </c>
      <c r="B743" s="13" t="s">
        <v>622</v>
      </c>
      <c r="C743" s="16">
        <v>41146</v>
      </c>
      <c r="D743" s="13">
        <v>7200</v>
      </c>
      <c r="E743" s="13">
        <f t="shared" si="48"/>
        <v>0</v>
      </c>
      <c r="F743" s="13" t="str">
        <f t="shared" si="46"/>
        <v>2012-08</v>
      </c>
      <c r="G743" s="13" t="str">
        <f t="shared" si="47"/>
        <v/>
      </c>
      <c r="H743" s="13" t="str">
        <f t="shared" si="45"/>
        <v/>
      </c>
    </row>
    <row r="744" spans="1:8" x14ac:dyDescent="0.25">
      <c r="A744" s="13">
        <v>50</v>
      </c>
      <c r="B744" s="13" t="s">
        <v>622</v>
      </c>
      <c r="C744" s="16">
        <v>41149</v>
      </c>
      <c r="D744" s="13">
        <v>7200</v>
      </c>
      <c r="E744" s="13">
        <f t="shared" si="48"/>
        <v>0</v>
      </c>
      <c r="F744" s="13" t="str">
        <f t="shared" si="46"/>
        <v>2012-08</v>
      </c>
      <c r="G744" s="13" t="str">
        <f t="shared" si="47"/>
        <v/>
      </c>
      <c r="H744" s="13" t="str">
        <f t="shared" si="45"/>
        <v/>
      </c>
    </row>
    <row r="745" spans="1:8" x14ac:dyDescent="0.25">
      <c r="A745" s="13">
        <v>50</v>
      </c>
      <c r="B745" s="13" t="s">
        <v>622</v>
      </c>
      <c r="C745" s="16">
        <v>41151</v>
      </c>
      <c r="D745" s="13">
        <v>7200</v>
      </c>
      <c r="E745" s="13">
        <f t="shared" si="48"/>
        <v>0</v>
      </c>
      <c r="F745" s="13" t="str">
        <f t="shared" si="46"/>
        <v>2012-08</v>
      </c>
      <c r="G745" s="13" t="str">
        <f t="shared" si="47"/>
        <v/>
      </c>
      <c r="H745" s="13" t="str">
        <f t="shared" si="45"/>
        <v/>
      </c>
    </row>
    <row r="746" spans="1:8" x14ac:dyDescent="0.25">
      <c r="A746" s="13">
        <v>50</v>
      </c>
      <c r="B746" s="13" t="s">
        <v>622</v>
      </c>
      <c r="C746" s="16">
        <v>41153</v>
      </c>
      <c r="D746" s="13">
        <v>7200</v>
      </c>
      <c r="E746" s="13">
        <f t="shared" si="48"/>
        <v>0</v>
      </c>
      <c r="F746" s="13" t="str">
        <f t="shared" si="46"/>
        <v>2012-09</v>
      </c>
      <c r="G746" s="13" t="str">
        <f t="shared" si="47"/>
        <v/>
      </c>
      <c r="H746" s="13" t="str">
        <f t="shared" si="45"/>
        <v/>
      </c>
    </row>
    <row r="747" spans="1:8" x14ac:dyDescent="0.25">
      <c r="A747" s="13">
        <v>50</v>
      </c>
      <c r="B747" s="13" t="s">
        <v>622</v>
      </c>
      <c r="C747" s="16">
        <v>41156</v>
      </c>
      <c r="D747" s="13">
        <v>7200</v>
      </c>
      <c r="E747" s="13">
        <f t="shared" si="48"/>
        <v>0</v>
      </c>
      <c r="F747" s="13" t="str">
        <f t="shared" si="46"/>
        <v>2012-09</v>
      </c>
      <c r="G747" s="13" t="str">
        <f t="shared" si="47"/>
        <v/>
      </c>
      <c r="H747" s="13" t="str">
        <f t="shared" si="45"/>
        <v/>
      </c>
    </row>
    <row r="748" spans="1:8" x14ac:dyDescent="0.25">
      <c r="A748" s="13">
        <v>50</v>
      </c>
      <c r="B748" s="13" t="s">
        <v>622</v>
      </c>
      <c r="C748" s="16">
        <v>41158</v>
      </c>
      <c r="D748" s="13">
        <v>6500</v>
      </c>
      <c r="E748" s="13">
        <f t="shared" si="48"/>
        <v>0</v>
      </c>
      <c r="F748" s="13" t="str">
        <f t="shared" si="46"/>
        <v>2012-09</v>
      </c>
      <c r="G748" s="13" t="str">
        <f t="shared" si="47"/>
        <v/>
      </c>
      <c r="H748" s="13" t="str">
        <f t="shared" si="45"/>
        <v/>
      </c>
    </row>
    <row r="749" spans="1:8" x14ac:dyDescent="0.25">
      <c r="A749" s="13">
        <v>51</v>
      </c>
      <c r="B749" s="13" t="s">
        <v>622</v>
      </c>
      <c r="C749" s="16">
        <v>41093</v>
      </c>
      <c r="D749" s="13">
        <v>5000</v>
      </c>
      <c r="E749" s="13">
        <f t="shared" si="48"/>
        <v>0</v>
      </c>
      <c r="F749" s="13" t="str">
        <f t="shared" si="46"/>
        <v>2012-07</v>
      </c>
      <c r="G749" s="13" t="str">
        <f t="shared" si="47"/>
        <v/>
      </c>
      <c r="H749" s="13" t="str">
        <f t="shared" si="45"/>
        <v/>
      </c>
    </row>
    <row r="750" spans="1:8" x14ac:dyDescent="0.25">
      <c r="A750" s="13">
        <v>52</v>
      </c>
      <c r="B750" s="13" t="s">
        <v>622</v>
      </c>
      <c r="C750" s="16">
        <v>41125</v>
      </c>
      <c r="D750" s="13">
        <v>4200</v>
      </c>
      <c r="E750" s="13">
        <f t="shared" si="48"/>
        <v>0</v>
      </c>
      <c r="F750" s="13" t="str">
        <f t="shared" si="46"/>
        <v>2012-08</v>
      </c>
      <c r="G750" s="13" t="str">
        <f t="shared" si="47"/>
        <v/>
      </c>
      <c r="H750" s="13" t="str">
        <f t="shared" si="45"/>
        <v/>
      </c>
    </row>
    <row r="751" spans="1:8" x14ac:dyDescent="0.25">
      <c r="A751" s="13">
        <v>52</v>
      </c>
      <c r="B751" s="13" t="s">
        <v>622</v>
      </c>
      <c r="C751" s="16">
        <v>41128</v>
      </c>
      <c r="D751" s="13">
        <v>4200</v>
      </c>
      <c r="E751" s="13">
        <f t="shared" si="48"/>
        <v>0</v>
      </c>
      <c r="F751" s="13" t="str">
        <f t="shared" si="46"/>
        <v>2012-08</v>
      </c>
      <c r="G751" s="13" t="str">
        <f t="shared" si="47"/>
        <v/>
      </c>
      <c r="H751" s="13" t="str">
        <f t="shared" si="45"/>
        <v/>
      </c>
    </row>
    <row r="752" spans="1:8" x14ac:dyDescent="0.25">
      <c r="A752" s="13">
        <v>52</v>
      </c>
      <c r="B752" s="13" t="s">
        <v>622</v>
      </c>
      <c r="C752" s="16">
        <v>41130</v>
      </c>
      <c r="D752" s="13">
        <v>4200</v>
      </c>
      <c r="E752" s="13">
        <f t="shared" si="48"/>
        <v>0</v>
      </c>
      <c r="F752" s="13" t="str">
        <f t="shared" si="46"/>
        <v>2012-08</v>
      </c>
      <c r="G752" s="13" t="str">
        <f t="shared" si="47"/>
        <v/>
      </c>
      <c r="H752" s="13" t="str">
        <f t="shared" si="45"/>
        <v/>
      </c>
    </row>
    <row r="753" spans="1:8" x14ac:dyDescent="0.25">
      <c r="A753" s="13">
        <v>52</v>
      </c>
      <c r="B753" s="13" t="s">
        <v>622</v>
      </c>
      <c r="C753" s="16">
        <v>41132</v>
      </c>
      <c r="D753" s="13">
        <v>4200</v>
      </c>
      <c r="E753" s="13">
        <f t="shared" si="48"/>
        <v>0</v>
      </c>
      <c r="F753" s="13" t="str">
        <f t="shared" si="46"/>
        <v>2012-08</v>
      </c>
      <c r="G753" s="13" t="str">
        <f t="shared" si="47"/>
        <v/>
      </c>
      <c r="H753" s="13" t="str">
        <f t="shared" si="45"/>
        <v/>
      </c>
    </row>
    <row r="754" spans="1:8" x14ac:dyDescent="0.25">
      <c r="A754" s="13">
        <v>52</v>
      </c>
      <c r="B754" s="13" t="s">
        <v>622</v>
      </c>
      <c r="C754" s="16">
        <v>41135</v>
      </c>
      <c r="D754" s="13">
        <v>4200</v>
      </c>
      <c r="E754" s="13">
        <f t="shared" si="48"/>
        <v>0</v>
      </c>
      <c r="F754" s="13" t="str">
        <f t="shared" si="46"/>
        <v>2012-08</v>
      </c>
      <c r="G754" s="13" t="str">
        <f t="shared" si="47"/>
        <v/>
      </c>
      <c r="H754" s="13" t="str">
        <f t="shared" si="45"/>
        <v/>
      </c>
    </row>
    <row r="755" spans="1:8" x14ac:dyDescent="0.25">
      <c r="A755" s="13">
        <v>52</v>
      </c>
      <c r="B755" s="13" t="s">
        <v>622</v>
      </c>
      <c r="C755" s="16">
        <v>41137</v>
      </c>
      <c r="D755" s="13">
        <v>4200</v>
      </c>
      <c r="E755" s="13">
        <f t="shared" si="48"/>
        <v>0</v>
      </c>
      <c r="F755" s="13" t="str">
        <f t="shared" si="46"/>
        <v>2012-08</v>
      </c>
      <c r="G755" s="13" t="str">
        <f t="shared" si="47"/>
        <v/>
      </c>
      <c r="H755" s="13" t="str">
        <f t="shared" si="45"/>
        <v/>
      </c>
    </row>
    <row r="756" spans="1:8" x14ac:dyDescent="0.25">
      <c r="A756" s="13">
        <v>52</v>
      </c>
      <c r="B756" s="13" t="s">
        <v>622</v>
      </c>
      <c r="C756" s="16">
        <v>41139</v>
      </c>
      <c r="D756" s="13">
        <v>4600</v>
      </c>
      <c r="E756" s="13">
        <f t="shared" si="48"/>
        <v>0</v>
      </c>
      <c r="F756" s="13" t="str">
        <f t="shared" si="46"/>
        <v>2012-08</v>
      </c>
      <c r="G756" s="13" t="str">
        <f t="shared" si="47"/>
        <v/>
      </c>
      <c r="H756" s="13" t="str">
        <f t="shared" si="45"/>
        <v/>
      </c>
    </row>
    <row r="757" spans="1:8" x14ac:dyDescent="0.25">
      <c r="A757" s="13">
        <v>52</v>
      </c>
      <c r="B757" s="13" t="s">
        <v>622</v>
      </c>
      <c r="C757" s="16">
        <v>41142</v>
      </c>
      <c r="D757" s="13">
        <v>4600</v>
      </c>
      <c r="E757" s="13">
        <f t="shared" si="48"/>
        <v>0</v>
      </c>
      <c r="F757" s="13" t="str">
        <f t="shared" si="46"/>
        <v>2012-08</v>
      </c>
      <c r="G757" s="13" t="str">
        <f t="shared" si="47"/>
        <v/>
      </c>
      <c r="H757" s="13" t="str">
        <f t="shared" si="45"/>
        <v/>
      </c>
    </row>
    <row r="758" spans="1:8" x14ac:dyDescent="0.25">
      <c r="A758" s="13">
        <v>52</v>
      </c>
      <c r="B758" s="13" t="s">
        <v>622</v>
      </c>
      <c r="C758" s="16">
        <v>41144</v>
      </c>
      <c r="D758" s="13">
        <v>4600</v>
      </c>
      <c r="E758" s="13">
        <f t="shared" si="48"/>
        <v>0</v>
      </c>
      <c r="F758" s="13" t="str">
        <f t="shared" si="46"/>
        <v>2012-08</v>
      </c>
      <c r="G758" s="13" t="str">
        <f t="shared" si="47"/>
        <v/>
      </c>
      <c r="H758" s="13" t="str">
        <f t="shared" si="45"/>
        <v/>
      </c>
    </row>
    <row r="759" spans="1:8" x14ac:dyDescent="0.25">
      <c r="A759" s="13">
        <v>52</v>
      </c>
      <c r="B759" s="13" t="s">
        <v>622</v>
      </c>
      <c r="C759" s="16">
        <v>41146</v>
      </c>
      <c r="D759" s="13">
        <v>4600</v>
      </c>
      <c r="E759" s="13">
        <f t="shared" si="48"/>
        <v>0</v>
      </c>
      <c r="F759" s="13" t="str">
        <f t="shared" si="46"/>
        <v>2012-08</v>
      </c>
      <c r="G759" s="13" t="str">
        <f t="shared" si="47"/>
        <v/>
      </c>
      <c r="H759" s="13" t="str">
        <f t="shared" si="45"/>
        <v/>
      </c>
    </row>
    <row r="760" spans="1:8" x14ac:dyDescent="0.25">
      <c r="A760" s="13">
        <v>52</v>
      </c>
      <c r="B760" s="13" t="s">
        <v>622</v>
      </c>
      <c r="C760" s="16">
        <v>41149</v>
      </c>
      <c r="D760" s="13">
        <v>4600</v>
      </c>
      <c r="E760" s="13">
        <f t="shared" si="48"/>
        <v>0</v>
      </c>
      <c r="F760" s="13" t="str">
        <f t="shared" si="46"/>
        <v>2012-08</v>
      </c>
      <c r="G760" s="13" t="str">
        <f t="shared" si="47"/>
        <v/>
      </c>
      <c r="H760" s="13" t="str">
        <f t="shared" si="45"/>
        <v/>
      </c>
    </row>
    <row r="761" spans="1:8" x14ac:dyDescent="0.25">
      <c r="A761" s="13">
        <v>52</v>
      </c>
      <c r="B761" s="13" t="s">
        <v>622</v>
      </c>
      <c r="C761" s="16">
        <v>41151</v>
      </c>
      <c r="D761" s="13">
        <v>4600</v>
      </c>
      <c r="E761" s="13">
        <f t="shared" si="48"/>
        <v>0</v>
      </c>
      <c r="F761" s="13" t="str">
        <f t="shared" si="46"/>
        <v>2012-08</v>
      </c>
      <c r="G761" s="13">
        <f t="shared" si="47"/>
        <v>52800</v>
      </c>
      <c r="H761" s="13" t="str">
        <f t="shared" si="45"/>
        <v/>
      </c>
    </row>
    <row r="762" spans="1:8" x14ac:dyDescent="0.25">
      <c r="A762" s="13">
        <v>52</v>
      </c>
      <c r="B762" s="13" t="s">
        <v>622</v>
      </c>
      <c r="C762" s="16">
        <v>41156</v>
      </c>
      <c r="D762" s="13">
        <v>4600</v>
      </c>
      <c r="E762" s="13">
        <f t="shared" si="48"/>
        <v>0</v>
      </c>
      <c r="F762" s="13" t="str">
        <f t="shared" si="46"/>
        <v>2012-09</v>
      </c>
      <c r="G762" s="13" t="str">
        <f t="shared" si="47"/>
        <v/>
      </c>
      <c r="H762" s="13" t="str">
        <f t="shared" si="45"/>
        <v/>
      </c>
    </row>
    <row r="763" spans="1:8" x14ac:dyDescent="0.25">
      <c r="A763" s="13">
        <v>52</v>
      </c>
      <c r="B763" s="13" t="s">
        <v>622</v>
      </c>
      <c r="C763" s="16">
        <v>41158</v>
      </c>
      <c r="D763" s="13">
        <v>4600</v>
      </c>
      <c r="E763" s="13">
        <f t="shared" si="48"/>
        <v>1</v>
      </c>
      <c r="F763" s="13" t="str">
        <f t="shared" si="46"/>
        <v>2012-09</v>
      </c>
      <c r="G763" s="13">
        <f t="shared" si="47"/>
        <v>9200</v>
      </c>
      <c r="H763" s="13" t="str">
        <f t="shared" si="45"/>
        <v/>
      </c>
    </row>
    <row r="764" spans="1:8" x14ac:dyDescent="0.25">
      <c r="A764" s="13">
        <v>52</v>
      </c>
      <c r="B764" s="13" t="s">
        <v>623</v>
      </c>
      <c r="C764" s="16">
        <v>41165</v>
      </c>
      <c r="D764" s="13">
        <v>8</v>
      </c>
      <c r="E764" s="13">
        <f t="shared" si="48"/>
        <v>0</v>
      </c>
      <c r="F764" s="13" t="str">
        <f t="shared" si="46"/>
        <v>2012-09</v>
      </c>
      <c r="G764" s="13" t="str">
        <f t="shared" si="47"/>
        <v/>
      </c>
      <c r="H764" s="13">
        <f t="shared" si="45"/>
        <v>8</v>
      </c>
    </row>
    <row r="765" spans="1:8" x14ac:dyDescent="0.25">
      <c r="A765" s="13">
        <v>52</v>
      </c>
      <c r="B765" s="13" t="s">
        <v>623</v>
      </c>
      <c r="C765" s="16">
        <v>41193</v>
      </c>
      <c r="D765" s="13">
        <v>8</v>
      </c>
      <c r="E765" s="13">
        <f t="shared" si="48"/>
        <v>0</v>
      </c>
      <c r="F765" s="13" t="str">
        <f t="shared" si="46"/>
        <v>2012-10</v>
      </c>
      <c r="G765" s="13" t="str">
        <f t="shared" si="47"/>
        <v/>
      </c>
      <c r="H765" s="13">
        <f t="shared" si="45"/>
        <v>8</v>
      </c>
    </row>
    <row r="766" spans="1:8" x14ac:dyDescent="0.25">
      <c r="A766" s="13">
        <v>52</v>
      </c>
      <c r="B766" s="13" t="s">
        <v>623</v>
      </c>
      <c r="C766" s="16">
        <v>41230</v>
      </c>
      <c r="D766" s="13">
        <v>8</v>
      </c>
      <c r="E766" s="13">
        <f t="shared" si="48"/>
        <v>0</v>
      </c>
      <c r="F766" s="13" t="str">
        <f t="shared" si="46"/>
        <v>2012-11</v>
      </c>
      <c r="G766" s="13" t="str">
        <f t="shared" si="47"/>
        <v/>
      </c>
      <c r="H766" s="13">
        <f t="shared" si="45"/>
        <v>8</v>
      </c>
    </row>
    <row r="767" spans="1:8" x14ac:dyDescent="0.25">
      <c r="A767" s="13">
        <v>53</v>
      </c>
      <c r="B767" s="13" t="s">
        <v>622</v>
      </c>
      <c r="C767" s="16">
        <v>41093</v>
      </c>
      <c r="D767" s="13">
        <v>2200</v>
      </c>
      <c r="E767" s="13">
        <f t="shared" si="48"/>
        <v>0</v>
      </c>
      <c r="F767" s="13" t="str">
        <f t="shared" si="46"/>
        <v>2012-07</v>
      </c>
      <c r="G767" s="13" t="str">
        <f t="shared" si="47"/>
        <v/>
      </c>
      <c r="H767" s="13" t="str">
        <f t="shared" si="45"/>
        <v/>
      </c>
    </row>
    <row r="768" spans="1:8" x14ac:dyDescent="0.25">
      <c r="A768" s="13">
        <v>53</v>
      </c>
      <c r="B768" s="13" t="s">
        <v>622</v>
      </c>
      <c r="C768" s="16">
        <v>41095</v>
      </c>
      <c r="D768" s="13">
        <v>2200</v>
      </c>
      <c r="E768" s="13">
        <f t="shared" si="48"/>
        <v>0</v>
      </c>
      <c r="F768" s="13" t="str">
        <f t="shared" si="46"/>
        <v>2012-07</v>
      </c>
      <c r="G768" s="13" t="str">
        <f t="shared" si="47"/>
        <v/>
      </c>
      <c r="H768" s="13" t="str">
        <f t="shared" si="45"/>
        <v/>
      </c>
    </row>
    <row r="769" spans="1:8" x14ac:dyDescent="0.25">
      <c r="A769" s="13">
        <v>53</v>
      </c>
      <c r="B769" s="13" t="s">
        <v>622</v>
      </c>
      <c r="C769" s="16">
        <v>41097</v>
      </c>
      <c r="D769" s="13">
        <v>2200</v>
      </c>
      <c r="E769" s="13">
        <f t="shared" si="48"/>
        <v>0</v>
      </c>
      <c r="F769" s="13" t="str">
        <f t="shared" si="46"/>
        <v>2012-07</v>
      </c>
      <c r="G769" s="13">
        <f t="shared" si="47"/>
        <v>6600</v>
      </c>
      <c r="H769" s="13" t="str">
        <f t="shared" si="45"/>
        <v/>
      </c>
    </row>
    <row r="770" spans="1:8" x14ac:dyDescent="0.25">
      <c r="A770" s="13">
        <v>53</v>
      </c>
      <c r="B770" s="13" t="s">
        <v>622</v>
      </c>
      <c r="C770" s="16">
        <v>41149</v>
      </c>
      <c r="D770" s="13">
        <v>1800</v>
      </c>
      <c r="E770" s="13">
        <f t="shared" si="48"/>
        <v>0</v>
      </c>
      <c r="F770" s="13" t="str">
        <f t="shared" si="46"/>
        <v>2012-08</v>
      </c>
      <c r="G770" s="13" t="str">
        <f t="shared" si="47"/>
        <v/>
      </c>
      <c r="H770" s="13" t="str">
        <f t="shared" ref="H770:H833" si="49">IF(AND(B770="Med B", F770&gt;=VLOOKUP(A770, A:F, 6, FALSE)), D770, "")</f>
        <v/>
      </c>
    </row>
    <row r="771" spans="1:8" x14ac:dyDescent="0.25">
      <c r="A771" s="13">
        <v>53</v>
      </c>
      <c r="B771" s="13" t="s">
        <v>622</v>
      </c>
      <c r="C771" s="16">
        <v>41151</v>
      </c>
      <c r="D771" s="13">
        <v>1800</v>
      </c>
      <c r="E771" s="13">
        <f t="shared" si="48"/>
        <v>0</v>
      </c>
      <c r="F771" s="13" t="str">
        <f t="shared" ref="F771:F834" si="50">TEXT(C771, "yyyy-mm")</f>
        <v>2012-08</v>
      </c>
      <c r="G771" s="13">
        <f t="shared" ref="G771:G834" si="51">IF(AND(
    B771="Med A",
    C771=_xlfn.MAXIFS(C:C, A:A, A771, B:B, "Med A", F:F, F771),
    SUMIFS(E:E, A:A, A771) &gt; 0
  ),
  SUMIFS(D:D, A:A, A771, B:B, "Med A", F:F, F771, C:C, "&gt;=" &amp; EOMONTH(C771, -1) + 1, C:C, "&lt;=" &amp; C771),
  "")</f>
        <v>3600</v>
      </c>
      <c r="H771" s="13" t="str">
        <f t="shared" si="49"/>
        <v/>
      </c>
    </row>
    <row r="772" spans="1:8" x14ac:dyDescent="0.25">
      <c r="A772" s="13">
        <v>53</v>
      </c>
      <c r="B772" s="13" t="s">
        <v>622</v>
      </c>
      <c r="C772" s="16">
        <v>41153</v>
      </c>
      <c r="D772" s="13">
        <v>1800</v>
      </c>
      <c r="E772" s="13">
        <f t="shared" ref="E772:E835" si="52">IF(AND(B772="Med A", B773="Med B", A772=A773), 1, IF(AND(B772="Med B", B773="Med A", A772=A773), 1, 0))</f>
        <v>0</v>
      </c>
      <c r="F772" s="13" t="str">
        <f t="shared" si="50"/>
        <v>2012-09</v>
      </c>
      <c r="G772" s="13" t="str">
        <f t="shared" si="51"/>
        <v/>
      </c>
      <c r="H772" s="13" t="str">
        <f t="shared" si="49"/>
        <v/>
      </c>
    </row>
    <row r="773" spans="1:8" x14ac:dyDescent="0.25">
      <c r="A773" s="13">
        <v>53</v>
      </c>
      <c r="B773" s="13" t="s">
        <v>622</v>
      </c>
      <c r="C773" s="16">
        <v>41156</v>
      </c>
      <c r="D773" s="13">
        <v>1800</v>
      </c>
      <c r="E773" s="13">
        <f t="shared" si="52"/>
        <v>0</v>
      </c>
      <c r="F773" s="13" t="str">
        <f t="shared" si="50"/>
        <v>2012-09</v>
      </c>
      <c r="G773" s="13" t="str">
        <f t="shared" si="51"/>
        <v/>
      </c>
      <c r="H773" s="13" t="str">
        <f t="shared" si="49"/>
        <v/>
      </c>
    </row>
    <row r="774" spans="1:8" x14ac:dyDescent="0.25">
      <c r="A774" s="13">
        <v>53</v>
      </c>
      <c r="B774" s="13" t="s">
        <v>622</v>
      </c>
      <c r="C774" s="16">
        <v>41158</v>
      </c>
      <c r="D774" s="13">
        <v>1800</v>
      </c>
      <c r="E774" s="13">
        <f t="shared" si="52"/>
        <v>1</v>
      </c>
      <c r="F774" s="13" t="str">
        <f t="shared" si="50"/>
        <v>2012-09</v>
      </c>
      <c r="G774" s="13">
        <f t="shared" si="51"/>
        <v>5400</v>
      </c>
      <c r="H774" s="13" t="str">
        <f t="shared" si="49"/>
        <v/>
      </c>
    </row>
    <row r="775" spans="1:8" x14ac:dyDescent="0.25">
      <c r="A775" s="13">
        <v>53</v>
      </c>
      <c r="B775" s="13" t="s">
        <v>623</v>
      </c>
      <c r="C775" s="16">
        <v>41165</v>
      </c>
      <c r="D775" s="13">
        <v>4</v>
      </c>
      <c r="E775" s="13">
        <f t="shared" si="52"/>
        <v>0</v>
      </c>
      <c r="F775" s="13" t="str">
        <f t="shared" si="50"/>
        <v>2012-09</v>
      </c>
      <c r="G775" s="13" t="str">
        <f t="shared" si="51"/>
        <v/>
      </c>
      <c r="H775" s="13">
        <f t="shared" si="49"/>
        <v>4</v>
      </c>
    </row>
    <row r="776" spans="1:8" x14ac:dyDescent="0.25">
      <c r="A776" s="13">
        <v>53</v>
      </c>
      <c r="B776" s="13" t="s">
        <v>623</v>
      </c>
      <c r="C776" s="16">
        <v>41193</v>
      </c>
      <c r="D776" s="13">
        <v>4</v>
      </c>
      <c r="E776" s="13">
        <f t="shared" si="52"/>
        <v>0</v>
      </c>
      <c r="F776" s="13" t="str">
        <f t="shared" si="50"/>
        <v>2012-10</v>
      </c>
      <c r="G776" s="13" t="str">
        <f t="shared" si="51"/>
        <v/>
      </c>
      <c r="H776" s="13">
        <f t="shared" si="49"/>
        <v>4</v>
      </c>
    </row>
    <row r="777" spans="1:8" x14ac:dyDescent="0.25">
      <c r="A777" s="13">
        <v>53</v>
      </c>
      <c r="B777" s="13" t="s">
        <v>623</v>
      </c>
      <c r="C777" s="16">
        <v>41228</v>
      </c>
      <c r="D777" s="13">
        <v>3</v>
      </c>
      <c r="E777" s="13">
        <f t="shared" si="52"/>
        <v>0</v>
      </c>
      <c r="F777" s="13" t="str">
        <f t="shared" si="50"/>
        <v>2012-11</v>
      </c>
      <c r="G777" s="13" t="str">
        <f t="shared" si="51"/>
        <v/>
      </c>
      <c r="H777" s="13">
        <f t="shared" si="49"/>
        <v>3</v>
      </c>
    </row>
    <row r="778" spans="1:8" x14ac:dyDescent="0.25">
      <c r="A778" s="13">
        <v>54</v>
      </c>
      <c r="B778" s="13" t="s">
        <v>622</v>
      </c>
      <c r="C778" s="16">
        <v>41092</v>
      </c>
      <c r="D778" s="13">
        <v>4500</v>
      </c>
      <c r="E778" s="13">
        <f t="shared" si="52"/>
        <v>0</v>
      </c>
      <c r="F778" s="13" t="str">
        <f t="shared" si="50"/>
        <v>2012-07</v>
      </c>
      <c r="G778" s="13" t="str">
        <f t="shared" si="51"/>
        <v/>
      </c>
      <c r="H778" s="13" t="str">
        <f t="shared" si="49"/>
        <v/>
      </c>
    </row>
    <row r="779" spans="1:8" x14ac:dyDescent="0.25">
      <c r="A779" s="13">
        <v>54</v>
      </c>
      <c r="B779" s="13" t="s">
        <v>622</v>
      </c>
      <c r="C779" s="16">
        <v>41094</v>
      </c>
      <c r="D779" s="13">
        <v>4500</v>
      </c>
      <c r="E779" s="13">
        <f t="shared" si="52"/>
        <v>0</v>
      </c>
      <c r="F779" s="13" t="str">
        <f t="shared" si="50"/>
        <v>2012-07</v>
      </c>
      <c r="G779" s="13" t="str">
        <f t="shared" si="51"/>
        <v/>
      </c>
      <c r="H779" s="13" t="str">
        <f t="shared" si="49"/>
        <v/>
      </c>
    </row>
    <row r="780" spans="1:8" x14ac:dyDescent="0.25">
      <c r="A780" s="13">
        <v>54</v>
      </c>
      <c r="B780" s="13" t="s">
        <v>622</v>
      </c>
      <c r="C780" s="16">
        <v>41096</v>
      </c>
      <c r="D780" s="13">
        <v>4700</v>
      </c>
      <c r="E780" s="13">
        <f t="shared" si="52"/>
        <v>0</v>
      </c>
      <c r="F780" s="13" t="str">
        <f t="shared" si="50"/>
        <v>2012-07</v>
      </c>
      <c r="G780" s="13" t="str">
        <f t="shared" si="51"/>
        <v/>
      </c>
      <c r="H780" s="13" t="str">
        <f t="shared" si="49"/>
        <v/>
      </c>
    </row>
    <row r="781" spans="1:8" x14ac:dyDescent="0.25">
      <c r="A781" s="13">
        <v>54</v>
      </c>
      <c r="B781" s="13" t="s">
        <v>622</v>
      </c>
      <c r="C781" s="16">
        <v>41099</v>
      </c>
      <c r="D781" s="13">
        <v>4700</v>
      </c>
      <c r="E781" s="13">
        <f t="shared" si="52"/>
        <v>0</v>
      </c>
      <c r="F781" s="13" t="str">
        <f t="shared" si="50"/>
        <v>2012-07</v>
      </c>
      <c r="G781" s="13" t="str">
        <f t="shared" si="51"/>
        <v/>
      </c>
      <c r="H781" s="13" t="str">
        <f t="shared" si="49"/>
        <v/>
      </c>
    </row>
    <row r="782" spans="1:8" x14ac:dyDescent="0.25">
      <c r="A782" s="13">
        <v>54</v>
      </c>
      <c r="B782" s="13" t="s">
        <v>622</v>
      </c>
      <c r="C782" s="16">
        <v>41101</v>
      </c>
      <c r="D782" s="13">
        <v>4700</v>
      </c>
      <c r="E782" s="13">
        <f t="shared" si="52"/>
        <v>0</v>
      </c>
      <c r="F782" s="13" t="str">
        <f t="shared" si="50"/>
        <v>2012-07</v>
      </c>
      <c r="G782" s="13" t="str">
        <f t="shared" si="51"/>
        <v/>
      </c>
      <c r="H782" s="13" t="str">
        <f t="shared" si="49"/>
        <v/>
      </c>
    </row>
    <row r="783" spans="1:8" x14ac:dyDescent="0.25">
      <c r="A783" s="13">
        <v>54</v>
      </c>
      <c r="B783" s="13" t="s">
        <v>622</v>
      </c>
      <c r="C783" s="16">
        <v>41103</v>
      </c>
      <c r="D783" s="13">
        <v>4700</v>
      </c>
      <c r="E783" s="13">
        <f t="shared" si="52"/>
        <v>0</v>
      </c>
      <c r="F783" s="13" t="str">
        <f t="shared" si="50"/>
        <v>2012-07</v>
      </c>
      <c r="G783" s="13" t="str">
        <f t="shared" si="51"/>
        <v/>
      </c>
      <c r="H783" s="13" t="str">
        <f t="shared" si="49"/>
        <v/>
      </c>
    </row>
    <row r="784" spans="1:8" x14ac:dyDescent="0.25">
      <c r="A784" s="13">
        <v>54</v>
      </c>
      <c r="B784" s="13" t="s">
        <v>622</v>
      </c>
      <c r="C784" s="16">
        <v>41106</v>
      </c>
      <c r="D784" s="13">
        <v>4700</v>
      </c>
      <c r="E784" s="13">
        <f t="shared" si="52"/>
        <v>0</v>
      </c>
      <c r="F784" s="13" t="str">
        <f t="shared" si="50"/>
        <v>2012-07</v>
      </c>
      <c r="G784" s="13" t="str">
        <f t="shared" si="51"/>
        <v/>
      </c>
      <c r="H784" s="13" t="str">
        <f t="shared" si="49"/>
        <v/>
      </c>
    </row>
    <row r="785" spans="1:8" x14ac:dyDescent="0.25">
      <c r="A785" s="13">
        <v>54</v>
      </c>
      <c r="B785" s="13" t="s">
        <v>622</v>
      </c>
      <c r="C785" s="16">
        <v>41108</v>
      </c>
      <c r="D785" s="13">
        <v>4700</v>
      </c>
      <c r="E785" s="13">
        <f t="shared" si="52"/>
        <v>0</v>
      </c>
      <c r="F785" s="13" t="str">
        <f t="shared" si="50"/>
        <v>2012-07</v>
      </c>
      <c r="G785" s="13" t="str">
        <f t="shared" si="51"/>
        <v/>
      </c>
      <c r="H785" s="13" t="str">
        <f t="shared" si="49"/>
        <v/>
      </c>
    </row>
    <row r="786" spans="1:8" x14ac:dyDescent="0.25">
      <c r="A786" s="13">
        <v>54</v>
      </c>
      <c r="B786" s="13" t="s">
        <v>622</v>
      </c>
      <c r="C786" s="16">
        <v>41113</v>
      </c>
      <c r="D786" s="13">
        <v>5200</v>
      </c>
      <c r="E786" s="13">
        <f t="shared" si="52"/>
        <v>0</v>
      </c>
      <c r="F786" s="13" t="str">
        <f t="shared" si="50"/>
        <v>2012-07</v>
      </c>
      <c r="G786" s="13" t="str">
        <f t="shared" si="51"/>
        <v/>
      </c>
      <c r="H786" s="13" t="str">
        <f t="shared" si="49"/>
        <v/>
      </c>
    </row>
    <row r="787" spans="1:8" x14ac:dyDescent="0.25">
      <c r="A787" s="13">
        <v>54</v>
      </c>
      <c r="B787" s="13" t="s">
        <v>622</v>
      </c>
      <c r="C787" s="16">
        <v>41116</v>
      </c>
      <c r="D787" s="13">
        <v>5200</v>
      </c>
      <c r="E787" s="13">
        <f t="shared" si="52"/>
        <v>0</v>
      </c>
      <c r="F787" s="13" t="str">
        <f t="shared" si="50"/>
        <v>2012-07</v>
      </c>
      <c r="G787" s="13" t="str">
        <f t="shared" si="51"/>
        <v/>
      </c>
      <c r="H787" s="13" t="str">
        <f t="shared" si="49"/>
        <v/>
      </c>
    </row>
    <row r="788" spans="1:8" x14ac:dyDescent="0.25">
      <c r="A788" s="13">
        <v>54</v>
      </c>
      <c r="B788" s="13" t="s">
        <v>622</v>
      </c>
      <c r="C788" s="16">
        <v>41117</v>
      </c>
      <c r="D788" s="13">
        <v>5200</v>
      </c>
      <c r="E788" s="13">
        <f t="shared" si="52"/>
        <v>0</v>
      </c>
      <c r="F788" s="13" t="str">
        <f t="shared" si="50"/>
        <v>2012-07</v>
      </c>
      <c r="G788" s="13" t="str">
        <f t="shared" si="51"/>
        <v/>
      </c>
      <c r="H788" s="13" t="str">
        <f t="shared" si="49"/>
        <v/>
      </c>
    </row>
    <row r="789" spans="1:8" x14ac:dyDescent="0.25">
      <c r="A789" s="13">
        <v>54</v>
      </c>
      <c r="B789" s="13" t="s">
        <v>622</v>
      </c>
      <c r="C789" s="16">
        <v>41120</v>
      </c>
      <c r="D789" s="13">
        <v>5200</v>
      </c>
      <c r="E789" s="13">
        <f t="shared" si="52"/>
        <v>0</v>
      </c>
      <c r="F789" s="13" t="str">
        <f t="shared" si="50"/>
        <v>2012-07</v>
      </c>
      <c r="G789" s="13">
        <f t="shared" si="51"/>
        <v>58000</v>
      </c>
      <c r="H789" s="13" t="str">
        <f t="shared" si="49"/>
        <v/>
      </c>
    </row>
    <row r="790" spans="1:8" x14ac:dyDescent="0.25">
      <c r="A790" s="13">
        <v>54</v>
      </c>
      <c r="B790" s="13" t="s">
        <v>622</v>
      </c>
      <c r="C790" s="16">
        <v>41122</v>
      </c>
      <c r="D790" s="13">
        <v>5200</v>
      </c>
      <c r="E790" s="13">
        <f t="shared" si="52"/>
        <v>0</v>
      </c>
      <c r="F790" s="13" t="str">
        <f t="shared" si="50"/>
        <v>2012-08</v>
      </c>
      <c r="G790" s="13" t="str">
        <f t="shared" si="51"/>
        <v/>
      </c>
      <c r="H790" s="13" t="str">
        <f t="shared" si="49"/>
        <v/>
      </c>
    </row>
    <row r="791" spans="1:8" x14ac:dyDescent="0.25">
      <c r="A791" s="13">
        <v>54</v>
      </c>
      <c r="B791" s="13" t="s">
        <v>622</v>
      </c>
      <c r="C791" s="16">
        <v>41124</v>
      </c>
      <c r="D791" s="13">
        <v>5200</v>
      </c>
      <c r="E791" s="13">
        <f t="shared" si="52"/>
        <v>0</v>
      </c>
      <c r="F791" s="13" t="str">
        <f t="shared" si="50"/>
        <v>2012-08</v>
      </c>
      <c r="G791" s="13" t="str">
        <f t="shared" si="51"/>
        <v/>
      </c>
      <c r="H791" s="13" t="str">
        <f t="shared" si="49"/>
        <v/>
      </c>
    </row>
    <row r="792" spans="1:8" x14ac:dyDescent="0.25">
      <c r="A792" s="13">
        <v>54</v>
      </c>
      <c r="B792" s="13" t="s">
        <v>622</v>
      </c>
      <c r="C792" s="16">
        <v>41127</v>
      </c>
      <c r="D792" s="13">
        <v>6300</v>
      </c>
      <c r="E792" s="13">
        <f t="shared" si="52"/>
        <v>0</v>
      </c>
      <c r="F792" s="13" t="str">
        <f t="shared" si="50"/>
        <v>2012-08</v>
      </c>
      <c r="G792" s="13" t="str">
        <f t="shared" si="51"/>
        <v/>
      </c>
      <c r="H792" s="13" t="str">
        <f t="shared" si="49"/>
        <v/>
      </c>
    </row>
    <row r="793" spans="1:8" x14ac:dyDescent="0.25">
      <c r="A793" s="13">
        <v>54</v>
      </c>
      <c r="B793" s="13" t="s">
        <v>622</v>
      </c>
      <c r="C793" s="16">
        <v>41129</v>
      </c>
      <c r="D793" s="13">
        <v>6300</v>
      </c>
      <c r="E793" s="13">
        <f t="shared" si="52"/>
        <v>0</v>
      </c>
      <c r="F793" s="13" t="str">
        <f t="shared" si="50"/>
        <v>2012-08</v>
      </c>
      <c r="G793" s="13" t="str">
        <f t="shared" si="51"/>
        <v/>
      </c>
      <c r="H793" s="13" t="str">
        <f t="shared" si="49"/>
        <v/>
      </c>
    </row>
    <row r="794" spans="1:8" x14ac:dyDescent="0.25">
      <c r="A794" s="13">
        <v>54</v>
      </c>
      <c r="B794" s="13" t="s">
        <v>622</v>
      </c>
      <c r="C794" s="16">
        <v>41131</v>
      </c>
      <c r="D794" s="13">
        <v>6300</v>
      </c>
      <c r="E794" s="13">
        <f t="shared" si="52"/>
        <v>0</v>
      </c>
      <c r="F794" s="13" t="str">
        <f t="shared" si="50"/>
        <v>2012-08</v>
      </c>
      <c r="G794" s="13" t="str">
        <f t="shared" si="51"/>
        <v/>
      </c>
      <c r="H794" s="13" t="str">
        <f t="shared" si="49"/>
        <v/>
      </c>
    </row>
    <row r="795" spans="1:8" x14ac:dyDescent="0.25">
      <c r="A795" s="13">
        <v>54</v>
      </c>
      <c r="B795" s="13" t="s">
        <v>622</v>
      </c>
      <c r="C795" s="16">
        <v>41134</v>
      </c>
      <c r="D795" s="13">
        <v>6300</v>
      </c>
      <c r="E795" s="13">
        <f t="shared" si="52"/>
        <v>0</v>
      </c>
      <c r="F795" s="13" t="str">
        <f t="shared" si="50"/>
        <v>2012-08</v>
      </c>
      <c r="G795" s="13" t="str">
        <f t="shared" si="51"/>
        <v/>
      </c>
      <c r="H795" s="13" t="str">
        <f t="shared" si="49"/>
        <v/>
      </c>
    </row>
    <row r="796" spans="1:8" x14ac:dyDescent="0.25">
      <c r="A796" s="13">
        <v>54</v>
      </c>
      <c r="B796" s="13" t="s">
        <v>622</v>
      </c>
      <c r="C796" s="16">
        <v>41136</v>
      </c>
      <c r="D796" s="13">
        <v>6300</v>
      </c>
      <c r="E796" s="13">
        <f t="shared" si="52"/>
        <v>0</v>
      </c>
      <c r="F796" s="13" t="str">
        <f t="shared" si="50"/>
        <v>2012-08</v>
      </c>
      <c r="G796" s="13" t="str">
        <f t="shared" si="51"/>
        <v/>
      </c>
      <c r="H796" s="13" t="str">
        <f t="shared" si="49"/>
        <v/>
      </c>
    </row>
    <row r="797" spans="1:8" x14ac:dyDescent="0.25">
      <c r="A797" s="13">
        <v>54</v>
      </c>
      <c r="B797" s="13" t="s">
        <v>622</v>
      </c>
      <c r="C797" s="16">
        <v>41138</v>
      </c>
      <c r="D797" s="13">
        <v>7000</v>
      </c>
      <c r="E797" s="13">
        <f t="shared" si="52"/>
        <v>0</v>
      </c>
      <c r="F797" s="13" t="str">
        <f t="shared" si="50"/>
        <v>2012-08</v>
      </c>
      <c r="G797" s="13" t="str">
        <f t="shared" si="51"/>
        <v/>
      </c>
      <c r="H797" s="13" t="str">
        <f t="shared" si="49"/>
        <v/>
      </c>
    </row>
    <row r="798" spans="1:8" x14ac:dyDescent="0.25">
      <c r="A798" s="13">
        <v>54</v>
      </c>
      <c r="B798" s="13" t="s">
        <v>622</v>
      </c>
      <c r="C798" s="16">
        <v>41141</v>
      </c>
      <c r="D798" s="13">
        <v>7000</v>
      </c>
      <c r="E798" s="13">
        <f t="shared" si="52"/>
        <v>0</v>
      </c>
      <c r="F798" s="13" t="str">
        <f t="shared" si="50"/>
        <v>2012-08</v>
      </c>
      <c r="G798" s="13" t="str">
        <f t="shared" si="51"/>
        <v/>
      </c>
      <c r="H798" s="13" t="str">
        <f t="shared" si="49"/>
        <v/>
      </c>
    </row>
    <row r="799" spans="1:8" x14ac:dyDescent="0.25">
      <c r="A799" s="13">
        <v>54</v>
      </c>
      <c r="B799" s="13" t="s">
        <v>622</v>
      </c>
      <c r="C799" s="16">
        <v>41143</v>
      </c>
      <c r="D799" s="13">
        <v>7000</v>
      </c>
      <c r="E799" s="13">
        <f t="shared" si="52"/>
        <v>0</v>
      </c>
      <c r="F799" s="13" t="str">
        <f t="shared" si="50"/>
        <v>2012-08</v>
      </c>
      <c r="G799" s="13" t="str">
        <f t="shared" si="51"/>
        <v/>
      </c>
      <c r="H799" s="13" t="str">
        <f t="shared" si="49"/>
        <v/>
      </c>
    </row>
    <row r="800" spans="1:8" x14ac:dyDescent="0.25">
      <c r="A800" s="13">
        <v>54</v>
      </c>
      <c r="B800" s="13" t="s">
        <v>622</v>
      </c>
      <c r="C800" s="16">
        <v>41145</v>
      </c>
      <c r="D800" s="13">
        <v>7000</v>
      </c>
      <c r="E800" s="13">
        <f t="shared" si="52"/>
        <v>0</v>
      </c>
      <c r="F800" s="13" t="str">
        <f t="shared" si="50"/>
        <v>2012-08</v>
      </c>
      <c r="G800" s="13" t="str">
        <f t="shared" si="51"/>
        <v/>
      </c>
      <c r="H800" s="13" t="str">
        <f t="shared" si="49"/>
        <v/>
      </c>
    </row>
    <row r="801" spans="1:8" x14ac:dyDescent="0.25">
      <c r="A801" s="13">
        <v>54</v>
      </c>
      <c r="B801" s="13" t="s">
        <v>622</v>
      </c>
      <c r="C801" s="16">
        <v>41148</v>
      </c>
      <c r="D801" s="13">
        <v>7000</v>
      </c>
      <c r="E801" s="13">
        <f t="shared" si="52"/>
        <v>0</v>
      </c>
      <c r="F801" s="13" t="str">
        <f t="shared" si="50"/>
        <v>2012-08</v>
      </c>
      <c r="G801" s="13" t="str">
        <f t="shared" si="51"/>
        <v/>
      </c>
      <c r="H801" s="13" t="str">
        <f t="shared" si="49"/>
        <v/>
      </c>
    </row>
    <row r="802" spans="1:8" x14ac:dyDescent="0.25">
      <c r="A802" s="13">
        <v>54</v>
      </c>
      <c r="B802" s="13" t="s">
        <v>622</v>
      </c>
      <c r="C802" s="16">
        <v>41150</v>
      </c>
      <c r="D802" s="13">
        <v>7000</v>
      </c>
      <c r="E802" s="13">
        <f t="shared" si="52"/>
        <v>0</v>
      </c>
      <c r="F802" s="13" t="str">
        <f t="shared" si="50"/>
        <v>2012-08</v>
      </c>
      <c r="G802" s="13" t="str">
        <f t="shared" si="51"/>
        <v/>
      </c>
      <c r="H802" s="13" t="str">
        <f t="shared" si="49"/>
        <v/>
      </c>
    </row>
    <row r="803" spans="1:8" x14ac:dyDescent="0.25">
      <c r="A803" s="13">
        <v>54</v>
      </c>
      <c r="B803" s="13" t="s">
        <v>622</v>
      </c>
      <c r="C803" s="16">
        <v>41152</v>
      </c>
      <c r="D803" s="13">
        <v>7000</v>
      </c>
      <c r="E803" s="13">
        <f t="shared" si="52"/>
        <v>0</v>
      </c>
      <c r="F803" s="13" t="str">
        <f t="shared" si="50"/>
        <v>2012-08</v>
      </c>
      <c r="G803" s="13">
        <f t="shared" si="51"/>
        <v>90900</v>
      </c>
      <c r="H803" s="13" t="str">
        <f t="shared" si="49"/>
        <v/>
      </c>
    </row>
    <row r="804" spans="1:8" x14ac:dyDescent="0.25">
      <c r="A804" s="13">
        <v>54</v>
      </c>
      <c r="B804" s="13" t="s">
        <v>622</v>
      </c>
      <c r="C804" s="16">
        <v>41155</v>
      </c>
      <c r="D804" s="13">
        <v>7000</v>
      </c>
      <c r="E804" s="13">
        <f t="shared" si="52"/>
        <v>1</v>
      </c>
      <c r="F804" s="13" t="str">
        <f t="shared" si="50"/>
        <v>2012-09</v>
      </c>
      <c r="G804" s="13">
        <f t="shared" si="51"/>
        <v>7000</v>
      </c>
      <c r="H804" s="13" t="str">
        <f t="shared" si="49"/>
        <v/>
      </c>
    </row>
    <row r="805" spans="1:8" x14ac:dyDescent="0.25">
      <c r="A805" s="13">
        <v>54</v>
      </c>
      <c r="B805" s="13" t="s">
        <v>623</v>
      </c>
      <c r="C805" s="16">
        <v>41164</v>
      </c>
      <c r="D805" s="13">
        <v>10</v>
      </c>
      <c r="E805" s="13">
        <f t="shared" si="52"/>
        <v>0</v>
      </c>
      <c r="F805" s="13" t="str">
        <f t="shared" si="50"/>
        <v>2012-09</v>
      </c>
      <c r="G805" s="13" t="str">
        <f t="shared" si="51"/>
        <v/>
      </c>
      <c r="H805" s="13">
        <f t="shared" si="49"/>
        <v>10</v>
      </c>
    </row>
    <row r="806" spans="1:8" x14ac:dyDescent="0.25">
      <c r="A806" s="13">
        <v>54</v>
      </c>
      <c r="B806" s="13" t="s">
        <v>623</v>
      </c>
      <c r="C806" s="16">
        <v>41192</v>
      </c>
      <c r="D806" s="13">
        <v>10</v>
      </c>
      <c r="E806" s="13">
        <f t="shared" si="52"/>
        <v>0</v>
      </c>
      <c r="F806" s="13" t="str">
        <f t="shared" si="50"/>
        <v>2012-10</v>
      </c>
      <c r="G806" s="13" t="str">
        <f t="shared" si="51"/>
        <v/>
      </c>
      <c r="H806" s="13">
        <f t="shared" si="49"/>
        <v>10</v>
      </c>
    </row>
    <row r="807" spans="1:8" x14ac:dyDescent="0.25">
      <c r="A807" s="13">
        <v>54</v>
      </c>
      <c r="B807" s="13" t="s">
        <v>623</v>
      </c>
      <c r="C807" s="16">
        <v>41227</v>
      </c>
      <c r="D807" s="13">
        <v>10</v>
      </c>
      <c r="E807" s="13">
        <f t="shared" si="52"/>
        <v>0</v>
      </c>
      <c r="F807" s="13" t="str">
        <f t="shared" si="50"/>
        <v>2012-11</v>
      </c>
      <c r="G807" s="13" t="str">
        <f t="shared" si="51"/>
        <v/>
      </c>
      <c r="H807" s="13">
        <f t="shared" si="49"/>
        <v>10</v>
      </c>
    </row>
    <row r="808" spans="1:8" x14ac:dyDescent="0.25">
      <c r="A808" s="13">
        <v>55</v>
      </c>
      <c r="B808" s="13" t="s">
        <v>622</v>
      </c>
      <c r="C808" s="16">
        <v>41094</v>
      </c>
      <c r="D808" s="13">
        <v>5700</v>
      </c>
      <c r="E808" s="13">
        <f t="shared" si="52"/>
        <v>0</v>
      </c>
      <c r="F808" s="13" t="str">
        <f t="shared" si="50"/>
        <v>2012-07</v>
      </c>
      <c r="G808" s="13" t="str">
        <f t="shared" si="51"/>
        <v/>
      </c>
      <c r="H808" s="13" t="str">
        <f t="shared" si="49"/>
        <v/>
      </c>
    </row>
    <row r="809" spans="1:8" x14ac:dyDescent="0.25">
      <c r="A809" s="13">
        <v>55</v>
      </c>
      <c r="B809" s="13" t="s">
        <v>622</v>
      </c>
      <c r="C809" s="16">
        <v>41096</v>
      </c>
      <c r="D809" s="13">
        <v>6300</v>
      </c>
      <c r="E809" s="13">
        <f t="shared" si="52"/>
        <v>0</v>
      </c>
      <c r="F809" s="13" t="str">
        <f t="shared" si="50"/>
        <v>2012-07</v>
      </c>
      <c r="G809" s="13" t="str">
        <f t="shared" si="51"/>
        <v/>
      </c>
      <c r="H809" s="13" t="str">
        <f t="shared" si="49"/>
        <v/>
      </c>
    </row>
    <row r="810" spans="1:8" x14ac:dyDescent="0.25">
      <c r="A810" s="13">
        <v>55</v>
      </c>
      <c r="B810" s="13" t="s">
        <v>622</v>
      </c>
      <c r="C810" s="16">
        <v>41099</v>
      </c>
      <c r="D810" s="13">
        <v>6300</v>
      </c>
      <c r="E810" s="13">
        <f t="shared" si="52"/>
        <v>0</v>
      </c>
      <c r="F810" s="13" t="str">
        <f t="shared" si="50"/>
        <v>2012-07</v>
      </c>
      <c r="G810" s="13" t="str">
        <f t="shared" si="51"/>
        <v/>
      </c>
      <c r="H810" s="13" t="str">
        <f t="shared" si="49"/>
        <v/>
      </c>
    </row>
    <row r="811" spans="1:8" x14ac:dyDescent="0.25">
      <c r="A811" s="13">
        <v>55</v>
      </c>
      <c r="B811" s="13" t="s">
        <v>622</v>
      </c>
      <c r="C811" s="16">
        <v>41101</v>
      </c>
      <c r="D811" s="13">
        <v>6300</v>
      </c>
      <c r="E811" s="13">
        <f t="shared" si="52"/>
        <v>0</v>
      </c>
      <c r="F811" s="13" t="str">
        <f t="shared" si="50"/>
        <v>2012-07</v>
      </c>
      <c r="G811" s="13" t="str">
        <f t="shared" si="51"/>
        <v/>
      </c>
      <c r="H811" s="13" t="str">
        <f t="shared" si="49"/>
        <v/>
      </c>
    </row>
    <row r="812" spans="1:8" x14ac:dyDescent="0.25">
      <c r="A812" s="13">
        <v>55</v>
      </c>
      <c r="B812" s="13" t="s">
        <v>622</v>
      </c>
      <c r="C812" s="16">
        <v>41103</v>
      </c>
      <c r="D812" s="13">
        <v>6300</v>
      </c>
      <c r="E812" s="13">
        <f t="shared" si="52"/>
        <v>0</v>
      </c>
      <c r="F812" s="13" t="str">
        <f t="shared" si="50"/>
        <v>2012-07</v>
      </c>
      <c r="G812" s="13" t="str">
        <f t="shared" si="51"/>
        <v/>
      </c>
      <c r="H812" s="13" t="str">
        <f t="shared" si="49"/>
        <v/>
      </c>
    </row>
    <row r="813" spans="1:8" x14ac:dyDescent="0.25">
      <c r="A813" s="13">
        <v>55</v>
      </c>
      <c r="B813" s="13" t="s">
        <v>622</v>
      </c>
      <c r="C813" s="16">
        <v>41106</v>
      </c>
      <c r="D813" s="13">
        <v>6300</v>
      </c>
      <c r="E813" s="13">
        <f t="shared" si="52"/>
        <v>0</v>
      </c>
      <c r="F813" s="13" t="str">
        <f t="shared" si="50"/>
        <v>2012-07</v>
      </c>
      <c r="G813" s="13" t="str">
        <f t="shared" si="51"/>
        <v/>
      </c>
      <c r="H813" s="13" t="str">
        <f t="shared" si="49"/>
        <v/>
      </c>
    </row>
    <row r="814" spans="1:8" x14ac:dyDescent="0.25">
      <c r="A814" s="13">
        <v>55</v>
      </c>
      <c r="B814" s="13" t="s">
        <v>622</v>
      </c>
      <c r="C814" s="16">
        <v>41108</v>
      </c>
      <c r="D814" s="13">
        <v>6300</v>
      </c>
      <c r="E814" s="13">
        <f t="shared" si="52"/>
        <v>0</v>
      </c>
      <c r="F814" s="13" t="str">
        <f t="shared" si="50"/>
        <v>2012-07</v>
      </c>
      <c r="G814" s="13" t="str">
        <f t="shared" si="51"/>
        <v/>
      </c>
      <c r="H814" s="13" t="str">
        <f t="shared" si="49"/>
        <v/>
      </c>
    </row>
    <row r="815" spans="1:8" x14ac:dyDescent="0.25">
      <c r="A815" s="13">
        <v>55</v>
      </c>
      <c r="B815" s="13" t="s">
        <v>622</v>
      </c>
      <c r="C815" s="16">
        <v>41110</v>
      </c>
      <c r="D815" s="13">
        <v>6300</v>
      </c>
      <c r="E815" s="13">
        <f t="shared" si="52"/>
        <v>0</v>
      </c>
      <c r="F815" s="13" t="str">
        <f t="shared" si="50"/>
        <v>2012-07</v>
      </c>
      <c r="G815" s="13" t="str">
        <f t="shared" si="51"/>
        <v/>
      </c>
      <c r="H815" s="13" t="str">
        <f t="shared" si="49"/>
        <v/>
      </c>
    </row>
    <row r="816" spans="1:8" x14ac:dyDescent="0.25">
      <c r="A816" s="13">
        <v>55</v>
      </c>
      <c r="B816" s="13" t="s">
        <v>622</v>
      </c>
      <c r="C816" s="16">
        <v>41113</v>
      </c>
      <c r="D816" s="13">
        <v>6300</v>
      </c>
      <c r="E816" s="13">
        <f t="shared" si="52"/>
        <v>0</v>
      </c>
      <c r="F816" s="13" t="str">
        <f t="shared" si="50"/>
        <v>2012-07</v>
      </c>
      <c r="G816" s="13" t="str">
        <f t="shared" si="51"/>
        <v/>
      </c>
      <c r="H816" s="13" t="str">
        <f t="shared" si="49"/>
        <v/>
      </c>
    </row>
    <row r="817" spans="1:8" x14ac:dyDescent="0.25">
      <c r="A817" s="13">
        <v>55</v>
      </c>
      <c r="B817" s="13" t="s">
        <v>622</v>
      </c>
      <c r="C817" s="16">
        <v>41115</v>
      </c>
      <c r="D817" s="13">
        <v>6900</v>
      </c>
      <c r="E817" s="13">
        <f t="shared" si="52"/>
        <v>0</v>
      </c>
      <c r="F817" s="13" t="str">
        <f t="shared" si="50"/>
        <v>2012-07</v>
      </c>
      <c r="G817" s="13" t="str">
        <f t="shared" si="51"/>
        <v/>
      </c>
      <c r="H817" s="13" t="str">
        <f t="shared" si="49"/>
        <v/>
      </c>
    </row>
    <row r="818" spans="1:8" x14ac:dyDescent="0.25">
      <c r="A818" s="13">
        <v>55</v>
      </c>
      <c r="B818" s="13" t="s">
        <v>622</v>
      </c>
      <c r="C818" s="16">
        <v>41117</v>
      </c>
      <c r="D818" s="13">
        <v>6900</v>
      </c>
      <c r="E818" s="13">
        <f t="shared" si="52"/>
        <v>0</v>
      </c>
      <c r="F818" s="13" t="str">
        <f t="shared" si="50"/>
        <v>2012-07</v>
      </c>
      <c r="G818" s="13" t="str">
        <f t="shared" si="51"/>
        <v/>
      </c>
      <c r="H818" s="13" t="str">
        <f t="shared" si="49"/>
        <v/>
      </c>
    </row>
    <row r="819" spans="1:8" x14ac:dyDescent="0.25">
      <c r="A819" s="13">
        <v>55</v>
      </c>
      <c r="B819" s="13" t="s">
        <v>622</v>
      </c>
      <c r="C819" s="16">
        <v>41122</v>
      </c>
      <c r="D819" s="13">
        <v>6900</v>
      </c>
      <c r="E819" s="13">
        <f t="shared" si="52"/>
        <v>0</v>
      </c>
      <c r="F819" s="13" t="str">
        <f t="shared" si="50"/>
        <v>2012-08</v>
      </c>
      <c r="G819" s="13" t="str">
        <f t="shared" si="51"/>
        <v/>
      </c>
      <c r="H819" s="13" t="str">
        <f t="shared" si="49"/>
        <v/>
      </c>
    </row>
    <row r="820" spans="1:8" x14ac:dyDescent="0.25">
      <c r="A820" s="13">
        <v>55</v>
      </c>
      <c r="B820" s="13" t="s">
        <v>622</v>
      </c>
      <c r="C820" s="16">
        <v>41131</v>
      </c>
      <c r="D820" s="13">
        <v>6900</v>
      </c>
      <c r="E820" s="13">
        <f t="shared" si="52"/>
        <v>0</v>
      </c>
      <c r="F820" s="13" t="str">
        <f t="shared" si="50"/>
        <v>2012-08</v>
      </c>
      <c r="G820" s="13" t="str">
        <f t="shared" si="51"/>
        <v/>
      </c>
      <c r="H820" s="13" t="str">
        <f t="shared" si="49"/>
        <v/>
      </c>
    </row>
    <row r="821" spans="1:8" x14ac:dyDescent="0.25">
      <c r="A821" s="13">
        <v>55</v>
      </c>
      <c r="B821" s="13" t="s">
        <v>622</v>
      </c>
      <c r="C821" s="16">
        <v>41136</v>
      </c>
      <c r="D821" s="13">
        <v>6900</v>
      </c>
      <c r="E821" s="13">
        <f t="shared" si="52"/>
        <v>0</v>
      </c>
      <c r="F821" s="13" t="str">
        <f t="shared" si="50"/>
        <v>2012-08</v>
      </c>
      <c r="G821" s="13" t="str">
        <f t="shared" si="51"/>
        <v/>
      </c>
      <c r="H821" s="13" t="str">
        <f t="shared" si="49"/>
        <v/>
      </c>
    </row>
    <row r="822" spans="1:8" x14ac:dyDescent="0.25">
      <c r="A822" s="13">
        <v>55</v>
      </c>
      <c r="B822" s="13" t="s">
        <v>622</v>
      </c>
      <c r="C822" s="16">
        <v>41141</v>
      </c>
      <c r="D822" s="13">
        <v>9000</v>
      </c>
      <c r="E822" s="13">
        <f t="shared" si="52"/>
        <v>0</v>
      </c>
      <c r="F822" s="13" t="str">
        <f t="shared" si="50"/>
        <v>2012-08</v>
      </c>
      <c r="G822" s="13" t="str">
        <f t="shared" si="51"/>
        <v/>
      </c>
      <c r="H822" s="13" t="str">
        <f t="shared" si="49"/>
        <v/>
      </c>
    </row>
    <row r="823" spans="1:8" x14ac:dyDescent="0.25">
      <c r="A823" s="13">
        <v>56</v>
      </c>
      <c r="B823" s="13" t="s">
        <v>623</v>
      </c>
      <c r="C823" s="16">
        <v>41179</v>
      </c>
      <c r="D823" s="13">
        <v>2</v>
      </c>
      <c r="E823" s="13">
        <f t="shared" si="52"/>
        <v>0</v>
      </c>
      <c r="F823" s="13" t="str">
        <f t="shared" si="50"/>
        <v>2012-09</v>
      </c>
      <c r="G823" s="13" t="str">
        <f t="shared" si="51"/>
        <v/>
      </c>
      <c r="H823" s="13">
        <f t="shared" si="49"/>
        <v>2</v>
      </c>
    </row>
    <row r="824" spans="1:8" x14ac:dyDescent="0.25">
      <c r="A824" s="13">
        <v>56</v>
      </c>
      <c r="B824" s="13" t="s">
        <v>623</v>
      </c>
      <c r="C824" s="16">
        <v>41193</v>
      </c>
      <c r="D824" s="13">
        <v>3</v>
      </c>
      <c r="E824" s="13">
        <f t="shared" si="52"/>
        <v>0</v>
      </c>
      <c r="F824" s="13" t="str">
        <f t="shared" si="50"/>
        <v>2012-10</v>
      </c>
      <c r="G824" s="13" t="str">
        <f t="shared" si="51"/>
        <v/>
      </c>
      <c r="H824" s="13">
        <f t="shared" si="49"/>
        <v>3</v>
      </c>
    </row>
    <row r="825" spans="1:8" x14ac:dyDescent="0.25">
      <c r="A825" s="13">
        <v>56</v>
      </c>
      <c r="B825" s="13" t="s">
        <v>623</v>
      </c>
      <c r="C825" s="16">
        <v>41228</v>
      </c>
      <c r="D825" s="13">
        <v>3</v>
      </c>
      <c r="E825" s="13">
        <f t="shared" si="52"/>
        <v>0</v>
      </c>
      <c r="F825" s="13" t="str">
        <f t="shared" si="50"/>
        <v>2012-11</v>
      </c>
      <c r="G825" s="13" t="str">
        <f t="shared" si="51"/>
        <v/>
      </c>
      <c r="H825" s="13">
        <f t="shared" si="49"/>
        <v>3</v>
      </c>
    </row>
    <row r="826" spans="1:8" x14ac:dyDescent="0.25">
      <c r="A826" s="13">
        <v>57</v>
      </c>
      <c r="B826" s="13" t="s">
        <v>622</v>
      </c>
      <c r="C826" s="16">
        <v>41092</v>
      </c>
      <c r="D826" s="13">
        <v>18000</v>
      </c>
      <c r="E826" s="13">
        <f t="shared" si="52"/>
        <v>0</v>
      </c>
      <c r="F826" s="13" t="str">
        <f t="shared" si="50"/>
        <v>2012-07</v>
      </c>
      <c r="G826" s="13" t="str">
        <f t="shared" si="51"/>
        <v/>
      </c>
      <c r="H826" s="13" t="str">
        <f t="shared" si="49"/>
        <v/>
      </c>
    </row>
    <row r="827" spans="1:8" x14ac:dyDescent="0.25">
      <c r="A827" s="13">
        <v>57</v>
      </c>
      <c r="B827" s="13" t="s">
        <v>622</v>
      </c>
      <c r="C827" s="16">
        <v>41096</v>
      </c>
      <c r="D827" s="13">
        <v>18000</v>
      </c>
      <c r="E827" s="13">
        <f t="shared" si="52"/>
        <v>0</v>
      </c>
      <c r="F827" s="13" t="str">
        <f t="shared" si="50"/>
        <v>2012-07</v>
      </c>
      <c r="G827" s="13" t="str">
        <f t="shared" si="51"/>
        <v/>
      </c>
      <c r="H827" s="13" t="str">
        <f t="shared" si="49"/>
        <v/>
      </c>
    </row>
    <row r="828" spans="1:8" x14ac:dyDescent="0.25">
      <c r="A828" s="13">
        <v>57</v>
      </c>
      <c r="B828" s="13" t="s">
        <v>622</v>
      </c>
      <c r="C828" s="16">
        <v>41099</v>
      </c>
      <c r="D828" s="13">
        <v>18000</v>
      </c>
      <c r="E828" s="13">
        <f t="shared" si="52"/>
        <v>0</v>
      </c>
      <c r="F828" s="13" t="str">
        <f t="shared" si="50"/>
        <v>2012-07</v>
      </c>
      <c r="G828" s="13" t="str">
        <f t="shared" si="51"/>
        <v/>
      </c>
      <c r="H828" s="13" t="str">
        <f t="shared" si="49"/>
        <v/>
      </c>
    </row>
    <row r="829" spans="1:8" x14ac:dyDescent="0.25">
      <c r="A829" s="13">
        <v>57</v>
      </c>
      <c r="B829" s="13" t="s">
        <v>622</v>
      </c>
      <c r="C829" s="16">
        <v>41101</v>
      </c>
      <c r="D829" s="13">
        <v>18000</v>
      </c>
      <c r="E829" s="13">
        <f t="shared" si="52"/>
        <v>0</v>
      </c>
      <c r="F829" s="13" t="str">
        <f t="shared" si="50"/>
        <v>2012-07</v>
      </c>
      <c r="G829" s="13" t="str">
        <f t="shared" si="51"/>
        <v/>
      </c>
      <c r="H829" s="13" t="str">
        <f t="shared" si="49"/>
        <v/>
      </c>
    </row>
    <row r="830" spans="1:8" x14ac:dyDescent="0.25">
      <c r="A830" s="13">
        <v>57</v>
      </c>
      <c r="B830" s="13" t="s">
        <v>622</v>
      </c>
      <c r="C830" s="16">
        <v>41106</v>
      </c>
      <c r="D830" s="13">
        <v>18000</v>
      </c>
      <c r="E830" s="13">
        <f t="shared" si="52"/>
        <v>0</v>
      </c>
      <c r="F830" s="13" t="str">
        <f t="shared" si="50"/>
        <v>2012-07</v>
      </c>
      <c r="G830" s="13" t="str">
        <f t="shared" si="51"/>
        <v/>
      </c>
      <c r="H830" s="13" t="str">
        <f t="shared" si="49"/>
        <v/>
      </c>
    </row>
    <row r="831" spans="1:8" x14ac:dyDescent="0.25">
      <c r="A831" s="13">
        <v>57</v>
      </c>
      <c r="B831" s="13" t="s">
        <v>622</v>
      </c>
      <c r="C831" s="16">
        <v>41108</v>
      </c>
      <c r="D831" s="13">
        <v>18000</v>
      </c>
      <c r="E831" s="13">
        <f t="shared" si="52"/>
        <v>0</v>
      </c>
      <c r="F831" s="13" t="str">
        <f t="shared" si="50"/>
        <v>2012-07</v>
      </c>
      <c r="G831" s="13" t="str">
        <f t="shared" si="51"/>
        <v/>
      </c>
      <c r="H831" s="13" t="str">
        <f t="shared" si="49"/>
        <v/>
      </c>
    </row>
    <row r="832" spans="1:8" x14ac:dyDescent="0.25">
      <c r="A832" s="13">
        <v>57</v>
      </c>
      <c r="B832" s="13" t="s">
        <v>622</v>
      </c>
      <c r="C832" s="16">
        <v>41110</v>
      </c>
      <c r="D832" s="13">
        <v>18000</v>
      </c>
      <c r="E832" s="13">
        <f t="shared" si="52"/>
        <v>0</v>
      </c>
      <c r="F832" s="13" t="str">
        <f t="shared" si="50"/>
        <v>2012-07</v>
      </c>
      <c r="G832" s="13" t="str">
        <f t="shared" si="51"/>
        <v/>
      </c>
      <c r="H832" s="13" t="str">
        <f t="shared" si="49"/>
        <v/>
      </c>
    </row>
    <row r="833" spans="1:8" x14ac:dyDescent="0.25">
      <c r="A833" s="13">
        <v>57</v>
      </c>
      <c r="B833" s="13" t="s">
        <v>622</v>
      </c>
      <c r="C833" s="16">
        <v>41113</v>
      </c>
      <c r="D833" s="13">
        <v>18000</v>
      </c>
      <c r="E833" s="13">
        <f t="shared" si="52"/>
        <v>0</v>
      </c>
      <c r="F833" s="13" t="str">
        <f t="shared" si="50"/>
        <v>2012-07</v>
      </c>
      <c r="G833" s="13" t="str">
        <f t="shared" si="51"/>
        <v/>
      </c>
      <c r="H833" s="13" t="str">
        <f t="shared" si="49"/>
        <v/>
      </c>
    </row>
    <row r="834" spans="1:8" x14ac:dyDescent="0.25">
      <c r="A834" s="13">
        <v>57</v>
      </c>
      <c r="B834" s="13" t="s">
        <v>622</v>
      </c>
      <c r="C834" s="16">
        <v>41115</v>
      </c>
      <c r="D834" s="13">
        <v>18000</v>
      </c>
      <c r="E834" s="13">
        <f t="shared" si="52"/>
        <v>0</v>
      </c>
      <c r="F834" s="13" t="str">
        <f t="shared" si="50"/>
        <v>2012-07</v>
      </c>
      <c r="G834" s="13" t="str">
        <f t="shared" si="51"/>
        <v/>
      </c>
      <c r="H834" s="13" t="str">
        <f t="shared" ref="H834:H897" si="53">IF(AND(B834="Med B", F834&gt;=VLOOKUP(A834, A:F, 6, FALSE)), D834, "")</f>
        <v/>
      </c>
    </row>
    <row r="835" spans="1:8" x14ac:dyDescent="0.25">
      <c r="A835" s="13">
        <v>57</v>
      </c>
      <c r="B835" s="13" t="s">
        <v>622</v>
      </c>
      <c r="C835" s="16">
        <v>41117</v>
      </c>
      <c r="D835" s="13">
        <v>18000</v>
      </c>
      <c r="E835" s="13">
        <f t="shared" si="52"/>
        <v>0</v>
      </c>
      <c r="F835" s="13" t="str">
        <f t="shared" ref="F835:F898" si="54">TEXT(C835, "yyyy-mm")</f>
        <v>2012-07</v>
      </c>
      <c r="G835" s="13" t="str">
        <f t="shared" ref="G835:G898" si="55">IF(AND(
    B835="Med A",
    C835=_xlfn.MAXIFS(C:C, A:A, A835, B:B, "Med A", F:F, F835),
    SUMIFS(E:E, A:A, A835) &gt; 0
  ),
  SUMIFS(D:D, A:A, A835, B:B, "Med A", F:F, F835, C:C, "&gt;=" &amp; EOMONTH(C835, -1) + 1, C:C, "&lt;=" &amp; C835),
  "")</f>
        <v/>
      </c>
      <c r="H835" s="13" t="str">
        <f t="shared" si="53"/>
        <v/>
      </c>
    </row>
    <row r="836" spans="1:8" x14ac:dyDescent="0.25">
      <c r="A836" s="13">
        <v>57</v>
      </c>
      <c r="B836" s="13" t="s">
        <v>622</v>
      </c>
      <c r="C836" s="16">
        <v>41120</v>
      </c>
      <c r="D836" s="13">
        <v>18000</v>
      </c>
      <c r="E836" s="13">
        <f t="shared" ref="E836:E899" si="56">IF(AND(B836="Med A", B837="Med B", A836=A837), 1, IF(AND(B836="Med B", B837="Med A", A836=A837), 1, 0))</f>
        <v>0</v>
      </c>
      <c r="F836" s="13" t="str">
        <f t="shared" si="54"/>
        <v>2012-07</v>
      </c>
      <c r="G836" s="13">
        <f t="shared" si="55"/>
        <v>198000</v>
      </c>
      <c r="H836" s="13" t="str">
        <f t="shared" si="53"/>
        <v/>
      </c>
    </row>
    <row r="837" spans="1:8" x14ac:dyDescent="0.25">
      <c r="A837" s="13">
        <v>57</v>
      </c>
      <c r="B837" s="13" t="s">
        <v>622</v>
      </c>
      <c r="C837" s="16">
        <v>41122</v>
      </c>
      <c r="D837" s="13">
        <v>18000</v>
      </c>
      <c r="E837" s="13">
        <f t="shared" si="56"/>
        <v>1</v>
      </c>
      <c r="F837" s="13" t="str">
        <f t="shared" si="54"/>
        <v>2012-08</v>
      </c>
      <c r="G837" s="13">
        <f t="shared" si="55"/>
        <v>18000</v>
      </c>
      <c r="H837" s="13" t="str">
        <f t="shared" si="53"/>
        <v/>
      </c>
    </row>
    <row r="838" spans="1:8" x14ac:dyDescent="0.25">
      <c r="A838" s="13">
        <v>57</v>
      </c>
      <c r="B838" s="13" t="s">
        <v>623</v>
      </c>
      <c r="C838" s="16">
        <v>41164</v>
      </c>
      <c r="D838" s="13">
        <v>16</v>
      </c>
      <c r="E838" s="13">
        <f t="shared" si="56"/>
        <v>0</v>
      </c>
      <c r="F838" s="13" t="str">
        <f t="shared" si="54"/>
        <v>2012-09</v>
      </c>
      <c r="G838" s="13" t="str">
        <f t="shared" si="55"/>
        <v/>
      </c>
      <c r="H838" s="13">
        <f t="shared" si="53"/>
        <v>16</v>
      </c>
    </row>
    <row r="839" spans="1:8" x14ac:dyDescent="0.25">
      <c r="A839" s="13">
        <v>57</v>
      </c>
      <c r="B839" s="13" t="s">
        <v>623</v>
      </c>
      <c r="C839" s="16">
        <v>41192</v>
      </c>
      <c r="D839" s="13">
        <v>13</v>
      </c>
      <c r="E839" s="13">
        <f t="shared" si="56"/>
        <v>0</v>
      </c>
      <c r="F839" s="13" t="str">
        <f t="shared" si="54"/>
        <v>2012-10</v>
      </c>
      <c r="G839" s="13" t="str">
        <f t="shared" si="55"/>
        <v/>
      </c>
      <c r="H839" s="13">
        <f t="shared" si="53"/>
        <v>13</v>
      </c>
    </row>
    <row r="840" spans="1:8" x14ac:dyDescent="0.25">
      <c r="A840" s="13">
        <v>57</v>
      </c>
      <c r="B840" s="13" t="s">
        <v>623</v>
      </c>
      <c r="C840" s="16">
        <v>41227</v>
      </c>
      <c r="D840" s="13">
        <v>13</v>
      </c>
      <c r="E840" s="13">
        <f t="shared" si="56"/>
        <v>0</v>
      </c>
      <c r="F840" s="13" t="str">
        <f t="shared" si="54"/>
        <v>2012-11</v>
      </c>
      <c r="G840" s="13" t="str">
        <f t="shared" si="55"/>
        <v/>
      </c>
      <c r="H840" s="13">
        <f t="shared" si="53"/>
        <v>13</v>
      </c>
    </row>
    <row r="841" spans="1:8" x14ac:dyDescent="0.25">
      <c r="A841" s="13">
        <v>58</v>
      </c>
      <c r="B841" s="13" t="s">
        <v>622</v>
      </c>
      <c r="C841" s="16">
        <v>41246</v>
      </c>
      <c r="D841" s="13">
        <v>800</v>
      </c>
      <c r="E841" s="13">
        <f t="shared" si="56"/>
        <v>0</v>
      </c>
      <c r="F841" s="13" t="str">
        <f t="shared" si="54"/>
        <v>2012-12</v>
      </c>
      <c r="G841" s="13" t="str">
        <f t="shared" si="55"/>
        <v/>
      </c>
      <c r="H841" s="13" t="str">
        <f t="shared" si="53"/>
        <v/>
      </c>
    </row>
    <row r="842" spans="1:8" x14ac:dyDescent="0.25">
      <c r="A842" s="13">
        <v>59</v>
      </c>
      <c r="B842" s="13" t="s">
        <v>622</v>
      </c>
      <c r="C842" s="16">
        <v>41092</v>
      </c>
      <c r="D842" s="13">
        <v>1300</v>
      </c>
      <c r="E842" s="13">
        <f t="shared" si="56"/>
        <v>0</v>
      </c>
      <c r="F842" s="13" t="str">
        <f t="shared" si="54"/>
        <v>2012-07</v>
      </c>
      <c r="G842" s="13" t="str">
        <f t="shared" si="55"/>
        <v/>
      </c>
      <c r="H842" s="13" t="str">
        <f t="shared" si="53"/>
        <v/>
      </c>
    </row>
    <row r="843" spans="1:8" x14ac:dyDescent="0.25">
      <c r="A843" s="13">
        <v>59</v>
      </c>
      <c r="B843" s="13" t="s">
        <v>622</v>
      </c>
      <c r="C843" s="16">
        <v>41094</v>
      </c>
      <c r="D843" s="13">
        <v>1300</v>
      </c>
      <c r="E843" s="13">
        <f t="shared" si="56"/>
        <v>0</v>
      </c>
      <c r="F843" s="13" t="str">
        <f t="shared" si="54"/>
        <v>2012-07</v>
      </c>
      <c r="G843" s="13" t="str">
        <f t="shared" si="55"/>
        <v/>
      </c>
      <c r="H843" s="13" t="str">
        <f t="shared" si="53"/>
        <v/>
      </c>
    </row>
    <row r="844" spans="1:8" x14ac:dyDescent="0.25">
      <c r="A844" s="13">
        <v>59</v>
      </c>
      <c r="B844" s="13" t="s">
        <v>622</v>
      </c>
      <c r="C844" s="16">
        <v>41096</v>
      </c>
      <c r="D844" s="13">
        <v>1300</v>
      </c>
      <c r="E844" s="13">
        <f t="shared" si="56"/>
        <v>0</v>
      </c>
      <c r="F844" s="13" t="str">
        <f t="shared" si="54"/>
        <v>2012-07</v>
      </c>
      <c r="G844" s="13" t="str">
        <f t="shared" si="55"/>
        <v/>
      </c>
      <c r="H844" s="13" t="str">
        <f t="shared" si="53"/>
        <v/>
      </c>
    </row>
    <row r="845" spans="1:8" x14ac:dyDescent="0.25">
      <c r="A845" s="13">
        <v>59</v>
      </c>
      <c r="B845" s="13" t="s">
        <v>622</v>
      </c>
      <c r="C845" s="16">
        <v>41099</v>
      </c>
      <c r="D845" s="13">
        <v>1300</v>
      </c>
      <c r="E845" s="13">
        <f t="shared" si="56"/>
        <v>0</v>
      </c>
      <c r="F845" s="13" t="str">
        <f t="shared" si="54"/>
        <v>2012-07</v>
      </c>
      <c r="G845" s="13" t="str">
        <f t="shared" si="55"/>
        <v/>
      </c>
      <c r="H845" s="13" t="str">
        <f t="shared" si="53"/>
        <v/>
      </c>
    </row>
    <row r="846" spans="1:8" x14ac:dyDescent="0.25">
      <c r="A846" s="13">
        <v>59</v>
      </c>
      <c r="B846" s="13" t="s">
        <v>622</v>
      </c>
      <c r="C846" s="16">
        <v>41101</v>
      </c>
      <c r="D846" s="13">
        <v>1300</v>
      </c>
      <c r="E846" s="13">
        <f t="shared" si="56"/>
        <v>0</v>
      </c>
      <c r="F846" s="13" t="str">
        <f t="shared" si="54"/>
        <v>2012-07</v>
      </c>
      <c r="G846" s="13" t="str">
        <f t="shared" si="55"/>
        <v/>
      </c>
      <c r="H846" s="13" t="str">
        <f t="shared" si="53"/>
        <v/>
      </c>
    </row>
    <row r="847" spans="1:8" x14ac:dyDescent="0.25">
      <c r="A847" s="13">
        <v>59</v>
      </c>
      <c r="B847" s="13" t="s">
        <v>622</v>
      </c>
      <c r="C847" s="16">
        <v>41103</v>
      </c>
      <c r="D847" s="13">
        <v>1300</v>
      </c>
      <c r="E847" s="13">
        <f t="shared" si="56"/>
        <v>0</v>
      </c>
      <c r="F847" s="13" t="str">
        <f t="shared" si="54"/>
        <v>2012-07</v>
      </c>
      <c r="G847" s="13" t="str">
        <f t="shared" si="55"/>
        <v/>
      </c>
      <c r="H847" s="13" t="str">
        <f t="shared" si="53"/>
        <v/>
      </c>
    </row>
    <row r="848" spans="1:8" x14ac:dyDescent="0.25">
      <c r="A848" s="13">
        <v>59</v>
      </c>
      <c r="B848" s="13" t="s">
        <v>622</v>
      </c>
      <c r="C848" s="16">
        <v>41106</v>
      </c>
      <c r="D848" s="13">
        <v>1300</v>
      </c>
      <c r="E848" s="13">
        <f t="shared" si="56"/>
        <v>0</v>
      </c>
      <c r="F848" s="13" t="str">
        <f t="shared" si="54"/>
        <v>2012-07</v>
      </c>
      <c r="G848" s="13" t="str">
        <f t="shared" si="55"/>
        <v/>
      </c>
      <c r="H848" s="13" t="str">
        <f t="shared" si="53"/>
        <v/>
      </c>
    </row>
    <row r="849" spans="1:8" x14ac:dyDescent="0.25">
      <c r="A849" s="13">
        <v>59</v>
      </c>
      <c r="B849" s="13" t="s">
        <v>622</v>
      </c>
      <c r="C849" s="16">
        <v>41108</v>
      </c>
      <c r="D849" s="13">
        <v>1300</v>
      </c>
      <c r="E849" s="13">
        <f t="shared" si="56"/>
        <v>0</v>
      </c>
      <c r="F849" s="13" t="str">
        <f t="shared" si="54"/>
        <v>2012-07</v>
      </c>
      <c r="G849" s="13" t="str">
        <f t="shared" si="55"/>
        <v/>
      </c>
      <c r="H849" s="13" t="str">
        <f t="shared" si="53"/>
        <v/>
      </c>
    </row>
    <row r="850" spans="1:8" x14ac:dyDescent="0.25">
      <c r="A850" s="13">
        <v>59</v>
      </c>
      <c r="B850" s="13" t="s">
        <v>622</v>
      </c>
      <c r="C850" s="16">
        <v>41110</v>
      </c>
      <c r="D850" s="13">
        <v>1300</v>
      </c>
      <c r="E850" s="13">
        <f t="shared" si="56"/>
        <v>0</v>
      </c>
      <c r="F850" s="13" t="str">
        <f t="shared" si="54"/>
        <v>2012-07</v>
      </c>
      <c r="G850" s="13" t="str">
        <f t="shared" si="55"/>
        <v/>
      </c>
      <c r="H850" s="13" t="str">
        <f t="shared" si="53"/>
        <v/>
      </c>
    </row>
    <row r="851" spans="1:8" x14ac:dyDescent="0.25">
      <c r="A851" s="13">
        <v>59</v>
      </c>
      <c r="B851" s="13" t="s">
        <v>622</v>
      </c>
      <c r="C851" s="16">
        <v>41113</v>
      </c>
      <c r="D851" s="13">
        <v>1300</v>
      </c>
      <c r="E851" s="13">
        <f t="shared" si="56"/>
        <v>0</v>
      </c>
      <c r="F851" s="13" t="str">
        <f t="shared" si="54"/>
        <v>2012-07</v>
      </c>
      <c r="G851" s="13" t="str">
        <f t="shared" si="55"/>
        <v/>
      </c>
      <c r="H851" s="13" t="str">
        <f t="shared" si="53"/>
        <v/>
      </c>
    </row>
    <row r="852" spans="1:8" x14ac:dyDescent="0.25">
      <c r="A852" s="13">
        <v>59</v>
      </c>
      <c r="B852" s="13" t="s">
        <v>622</v>
      </c>
      <c r="C852" s="16">
        <v>41115</v>
      </c>
      <c r="D852" s="13">
        <v>1300</v>
      </c>
      <c r="E852" s="13">
        <f t="shared" si="56"/>
        <v>0</v>
      </c>
      <c r="F852" s="13" t="str">
        <f t="shared" si="54"/>
        <v>2012-07</v>
      </c>
      <c r="G852" s="13" t="str">
        <f t="shared" si="55"/>
        <v/>
      </c>
      <c r="H852" s="13" t="str">
        <f t="shared" si="53"/>
        <v/>
      </c>
    </row>
    <row r="853" spans="1:8" x14ac:dyDescent="0.25">
      <c r="A853" s="13">
        <v>59</v>
      </c>
      <c r="B853" s="13" t="s">
        <v>622</v>
      </c>
      <c r="C853" s="16">
        <v>41117</v>
      </c>
      <c r="D853" s="13">
        <v>1300</v>
      </c>
      <c r="E853" s="13">
        <f t="shared" si="56"/>
        <v>0</v>
      </c>
      <c r="F853" s="13" t="str">
        <f t="shared" si="54"/>
        <v>2012-07</v>
      </c>
      <c r="G853" s="13" t="str">
        <f t="shared" si="55"/>
        <v/>
      </c>
      <c r="H853" s="13" t="str">
        <f t="shared" si="53"/>
        <v/>
      </c>
    </row>
    <row r="854" spans="1:8" x14ac:dyDescent="0.25">
      <c r="A854" s="13">
        <v>59</v>
      </c>
      <c r="B854" s="13" t="s">
        <v>622</v>
      </c>
      <c r="C854" s="16">
        <v>41120</v>
      </c>
      <c r="D854" s="13">
        <v>1300</v>
      </c>
      <c r="E854" s="13">
        <f t="shared" si="56"/>
        <v>0</v>
      </c>
      <c r="F854" s="13" t="str">
        <f t="shared" si="54"/>
        <v>2012-07</v>
      </c>
      <c r="G854" s="13" t="str">
        <f t="shared" si="55"/>
        <v/>
      </c>
      <c r="H854" s="13" t="str">
        <f t="shared" si="53"/>
        <v/>
      </c>
    </row>
    <row r="855" spans="1:8" x14ac:dyDescent="0.25">
      <c r="A855" s="13">
        <v>59</v>
      </c>
      <c r="B855" s="13" t="s">
        <v>622</v>
      </c>
      <c r="C855" s="16">
        <v>41122</v>
      </c>
      <c r="D855" s="13">
        <v>1300</v>
      </c>
      <c r="E855" s="13">
        <f t="shared" si="56"/>
        <v>0</v>
      </c>
      <c r="F855" s="13" t="str">
        <f t="shared" si="54"/>
        <v>2012-08</v>
      </c>
      <c r="G855" s="13" t="str">
        <f t="shared" si="55"/>
        <v/>
      </c>
      <c r="H855" s="13" t="str">
        <f t="shared" si="53"/>
        <v/>
      </c>
    </row>
    <row r="856" spans="1:8" x14ac:dyDescent="0.25">
      <c r="A856" s="13">
        <v>60</v>
      </c>
      <c r="B856" s="13" t="s">
        <v>622</v>
      </c>
      <c r="C856" s="16">
        <v>41092</v>
      </c>
      <c r="D856" s="13">
        <v>2500</v>
      </c>
      <c r="E856" s="13">
        <f t="shared" si="56"/>
        <v>0</v>
      </c>
      <c r="F856" s="13" t="str">
        <f t="shared" si="54"/>
        <v>2012-07</v>
      </c>
      <c r="G856" s="13" t="str">
        <f t="shared" si="55"/>
        <v/>
      </c>
      <c r="H856" s="13" t="str">
        <f t="shared" si="53"/>
        <v/>
      </c>
    </row>
    <row r="857" spans="1:8" x14ac:dyDescent="0.25">
      <c r="A857" s="13">
        <v>60</v>
      </c>
      <c r="B857" s="13" t="s">
        <v>622</v>
      </c>
      <c r="C857" s="16">
        <v>41094</v>
      </c>
      <c r="D857" s="13">
        <v>2500</v>
      </c>
      <c r="E857" s="13">
        <f t="shared" si="56"/>
        <v>0</v>
      </c>
      <c r="F857" s="13" t="str">
        <f t="shared" si="54"/>
        <v>2012-07</v>
      </c>
      <c r="G857" s="13" t="str">
        <f t="shared" si="55"/>
        <v/>
      </c>
      <c r="H857" s="13" t="str">
        <f t="shared" si="53"/>
        <v/>
      </c>
    </row>
    <row r="858" spans="1:8" x14ac:dyDescent="0.25">
      <c r="A858" s="13">
        <v>60</v>
      </c>
      <c r="B858" s="13" t="s">
        <v>622</v>
      </c>
      <c r="C858" s="16">
        <v>41096</v>
      </c>
      <c r="D858" s="13">
        <v>2500</v>
      </c>
      <c r="E858" s="13">
        <f t="shared" si="56"/>
        <v>0</v>
      </c>
      <c r="F858" s="13" t="str">
        <f t="shared" si="54"/>
        <v>2012-07</v>
      </c>
      <c r="G858" s="13" t="str">
        <f t="shared" si="55"/>
        <v/>
      </c>
      <c r="H858" s="13" t="str">
        <f t="shared" si="53"/>
        <v/>
      </c>
    </row>
    <row r="859" spans="1:8" x14ac:dyDescent="0.25">
      <c r="A859" s="13">
        <v>60</v>
      </c>
      <c r="B859" s="13" t="s">
        <v>622</v>
      </c>
      <c r="C859" s="16">
        <v>41099</v>
      </c>
      <c r="D859" s="13">
        <v>2500</v>
      </c>
      <c r="E859" s="13">
        <f t="shared" si="56"/>
        <v>0</v>
      </c>
      <c r="F859" s="13" t="str">
        <f t="shared" si="54"/>
        <v>2012-07</v>
      </c>
      <c r="G859" s="13" t="str">
        <f t="shared" si="55"/>
        <v/>
      </c>
      <c r="H859" s="13" t="str">
        <f t="shared" si="53"/>
        <v/>
      </c>
    </row>
    <row r="860" spans="1:8" x14ac:dyDescent="0.25">
      <c r="A860" s="13">
        <v>60</v>
      </c>
      <c r="B860" s="13" t="s">
        <v>622</v>
      </c>
      <c r="C860" s="16">
        <v>41101</v>
      </c>
      <c r="D860" s="13">
        <v>2500</v>
      </c>
      <c r="E860" s="13">
        <f t="shared" si="56"/>
        <v>0</v>
      </c>
      <c r="F860" s="13" t="str">
        <f t="shared" si="54"/>
        <v>2012-07</v>
      </c>
      <c r="G860" s="13" t="str">
        <f t="shared" si="55"/>
        <v/>
      </c>
      <c r="H860" s="13" t="str">
        <f t="shared" si="53"/>
        <v/>
      </c>
    </row>
    <row r="861" spans="1:8" x14ac:dyDescent="0.25">
      <c r="A861" s="13">
        <v>60</v>
      </c>
      <c r="B861" s="13" t="s">
        <v>622</v>
      </c>
      <c r="C861" s="16">
        <v>41103</v>
      </c>
      <c r="D861" s="13">
        <v>2500</v>
      </c>
      <c r="E861" s="13">
        <f t="shared" si="56"/>
        <v>0</v>
      </c>
      <c r="F861" s="13" t="str">
        <f t="shared" si="54"/>
        <v>2012-07</v>
      </c>
      <c r="G861" s="13" t="str">
        <f t="shared" si="55"/>
        <v/>
      </c>
      <c r="H861" s="13" t="str">
        <f t="shared" si="53"/>
        <v/>
      </c>
    </row>
    <row r="862" spans="1:8" x14ac:dyDescent="0.25">
      <c r="A862" s="13">
        <v>60</v>
      </c>
      <c r="B862" s="13" t="s">
        <v>622</v>
      </c>
      <c r="C862" s="16">
        <v>41106</v>
      </c>
      <c r="D862" s="13">
        <v>2500</v>
      </c>
      <c r="E862" s="13">
        <f t="shared" si="56"/>
        <v>0</v>
      </c>
      <c r="F862" s="13" t="str">
        <f t="shared" si="54"/>
        <v>2012-07</v>
      </c>
      <c r="G862" s="13" t="str">
        <f t="shared" si="55"/>
        <v/>
      </c>
      <c r="H862" s="13" t="str">
        <f t="shared" si="53"/>
        <v/>
      </c>
    </row>
    <row r="863" spans="1:8" x14ac:dyDescent="0.25">
      <c r="A863" s="13">
        <v>60</v>
      </c>
      <c r="B863" s="13" t="s">
        <v>622</v>
      </c>
      <c r="C863" s="16">
        <v>41107</v>
      </c>
      <c r="D863" s="13">
        <v>2500</v>
      </c>
      <c r="E863" s="13">
        <f t="shared" si="56"/>
        <v>0</v>
      </c>
      <c r="F863" s="13" t="str">
        <f t="shared" si="54"/>
        <v>2012-07</v>
      </c>
      <c r="G863" s="13" t="str">
        <f t="shared" si="55"/>
        <v/>
      </c>
      <c r="H863" s="13" t="str">
        <f t="shared" si="53"/>
        <v/>
      </c>
    </row>
    <row r="864" spans="1:8" x14ac:dyDescent="0.25">
      <c r="A864" s="13">
        <v>60</v>
      </c>
      <c r="B864" s="13" t="s">
        <v>622</v>
      </c>
      <c r="C864" s="16">
        <v>41110</v>
      </c>
      <c r="D864" s="13">
        <v>2500</v>
      </c>
      <c r="E864" s="13">
        <f t="shared" si="56"/>
        <v>0</v>
      </c>
      <c r="F864" s="13" t="str">
        <f t="shared" si="54"/>
        <v>2012-07</v>
      </c>
      <c r="G864" s="13" t="str">
        <f t="shared" si="55"/>
        <v/>
      </c>
      <c r="H864" s="13" t="str">
        <f t="shared" si="53"/>
        <v/>
      </c>
    </row>
    <row r="865" spans="1:8" x14ac:dyDescent="0.25">
      <c r="A865" s="13">
        <v>60</v>
      </c>
      <c r="B865" s="13" t="s">
        <v>622</v>
      </c>
      <c r="C865" s="16">
        <v>41113</v>
      </c>
      <c r="D865" s="13">
        <v>2500</v>
      </c>
      <c r="E865" s="13">
        <f t="shared" si="56"/>
        <v>0</v>
      </c>
      <c r="F865" s="13" t="str">
        <f t="shared" si="54"/>
        <v>2012-07</v>
      </c>
      <c r="G865" s="13" t="str">
        <f t="shared" si="55"/>
        <v/>
      </c>
      <c r="H865" s="13" t="str">
        <f t="shared" si="53"/>
        <v/>
      </c>
    </row>
    <row r="866" spans="1:8" x14ac:dyDescent="0.25">
      <c r="A866" s="13">
        <v>60</v>
      </c>
      <c r="B866" s="13" t="s">
        <v>622</v>
      </c>
      <c r="C866" s="16">
        <v>41115</v>
      </c>
      <c r="D866" s="13">
        <v>2500</v>
      </c>
      <c r="E866" s="13">
        <f t="shared" si="56"/>
        <v>0</v>
      </c>
      <c r="F866" s="13" t="str">
        <f t="shared" si="54"/>
        <v>2012-07</v>
      </c>
      <c r="G866" s="13" t="str">
        <f t="shared" si="55"/>
        <v/>
      </c>
      <c r="H866" s="13" t="str">
        <f t="shared" si="53"/>
        <v/>
      </c>
    </row>
    <row r="867" spans="1:8" x14ac:dyDescent="0.25">
      <c r="A867" s="13">
        <v>60</v>
      </c>
      <c r="B867" s="13" t="s">
        <v>622</v>
      </c>
      <c r="C867" s="16">
        <v>41117</v>
      </c>
      <c r="D867" s="13">
        <v>2500</v>
      </c>
      <c r="E867" s="13">
        <f t="shared" si="56"/>
        <v>0</v>
      </c>
      <c r="F867" s="13" t="str">
        <f t="shared" si="54"/>
        <v>2012-07</v>
      </c>
      <c r="G867" s="13" t="str">
        <f t="shared" si="55"/>
        <v/>
      </c>
      <c r="H867" s="13" t="str">
        <f t="shared" si="53"/>
        <v/>
      </c>
    </row>
    <row r="868" spans="1:8" x14ac:dyDescent="0.25">
      <c r="A868" s="13">
        <v>60</v>
      </c>
      <c r="B868" s="13" t="s">
        <v>622</v>
      </c>
      <c r="C868" s="16">
        <v>41120</v>
      </c>
      <c r="D868" s="13">
        <v>2500</v>
      </c>
      <c r="E868" s="13">
        <f t="shared" si="56"/>
        <v>0</v>
      </c>
      <c r="F868" s="13" t="str">
        <f t="shared" si="54"/>
        <v>2012-07</v>
      </c>
      <c r="G868" s="13">
        <f t="shared" si="55"/>
        <v>32500</v>
      </c>
      <c r="H868" s="13" t="str">
        <f t="shared" si="53"/>
        <v/>
      </c>
    </row>
    <row r="869" spans="1:8" x14ac:dyDescent="0.25">
      <c r="A869" s="13">
        <v>60</v>
      </c>
      <c r="B869" s="13" t="s">
        <v>622</v>
      </c>
      <c r="C869" s="16">
        <v>41122</v>
      </c>
      <c r="D869" s="13">
        <v>2500</v>
      </c>
      <c r="E869" s="13">
        <f t="shared" si="56"/>
        <v>0</v>
      </c>
      <c r="F869" s="13" t="str">
        <f t="shared" si="54"/>
        <v>2012-08</v>
      </c>
      <c r="G869" s="13" t="str">
        <f t="shared" si="55"/>
        <v/>
      </c>
      <c r="H869" s="13" t="str">
        <f t="shared" si="53"/>
        <v/>
      </c>
    </row>
    <row r="870" spans="1:8" x14ac:dyDescent="0.25">
      <c r="A870" s="13">
        <v>60</v>
      </c>
      <c r="B870" s="13" t="s">
        <v>622</v>
      </c>
      <c r="C870" s="16">
        <v>41124</v>
      </c>
      <c r="D870" s="13">
        <v>2500</v>
      </c>
      <c r="E870" s="13">
        <f t="shared" si="56"/>
        <v>0</v>
      </c>
      <c r="F870" s="13" t="str">
        <f t="shared" si="54"/>
        <v>2012-08</v>
      </c>
      <c r="G870" s="13" t="str">
        <f t="shared" si="55"/>
        <v/>
      </c>
      <c r="H870" s="13" t="str">
        <f t="shared" si="53"/>
        <v/>
      </c>
    </row>
    <row r="871" spans="1:8" x14ac:dyDescent="0.25">
      <c r="A871" s="13">
        <v>60</v>
      </c>
      <c r="B871" s="13" t="s">
        <v>622</v>
      </c>
      <c r="C871" s="16">
        <v>41127</v>
      </c>
      <c r="D871" s="13">
        <v>2500</v>
      </c>
      <c r="E871" s="13">
        <f t="shared" si="56"/>
        <v>0</v>
      </c>
      <c r="F871" s="13" t="str">
        <f t="shared" si="54"/>
        <v>2012-08</v>
      </c>
      <c r="G871" s="13" t="str">
        <f t="shared" si="55"/>
        <v/>
      </c>
      <c r="H871" s="13" t="str">
        <f t="shared" si="53"/>
        <v/>
      </c>
    </row>
    <row r="872" spans="1:8" x14ac:dyDescent="0.25">
      <c r="A872" s="13">
        <v>60</v>
      </c>
      <c r="B872" s="13" t="s">
        <v>622</v>
      </c>
      <c r="C872" s="16">
        <v>41129</v>
      </c>
      <c r="D872" s="13">
        <v>2500</v>
      </c>
      <c r="E872" s="13">
        <f t="shared" si="56"/>
        <v>0</v>
      </c>
      <c r="F872" s="13" t="str">
        <f t="shared" si="54"/>
        <v>2012-08</v>
      </c>
      <c r="G872" s="13" t="str">
        <f t="shared" si="55"/>
        <v/>
      </c>
      <c r="H872" s="13" t="str">
        <f t="shared" si="53"/>
        <v/>
      </c>
    </row>
    <row r="873" spans="1:8" x14ac:dyDescent="0.25">
      <c r="A873" s="13">
        <v>60</v>
      </c>
      <c r="B873" s="13" t="s">
        <v>622</v>
      </c>
      <c r="C873" s="16">
        <v>41131</v>
      </c>
      <c r="D873" s="13">
        <v>2500</v>
      </c>
      <c r="E873" s="13">
        <f t="shared" si="56"/>
        <v>0</v>
      </c>
      <c r="F873" s="13" t="str">
        <f t="shared" si="54"/>
        <v>2012-08</v>
      </c>
      <c r="G873" s="13" t="str">
        <f t="shared" si="55"/>
        <v/>
      </c>
      <c r="H873" s="13" t="str">
        <f t="shared" si="53"/>
        <v/>
      </c>
    </row>
    <row r="874" spans="1:8" x14ac:dyDescent="0.25">
      <c r="A874" s="13">
        <v>60</v>
      </c>
      <c r="B874" s="13" t="s">
        <v>622</v>
      </c>
      <c r="C874" s="16">
        <v>41134</v>
      </c>
      <c r="D874" s="13">
        <v>2500</v>
      </c>
      <c r="E874" s="13">
        <f t="shared" si="56"/>
        <v>0</v>
      </c>
      <c r="F874" s="13" t="str">
        <f t="shared" si="54"/>
        <v>2012-08</v>
      </c>
      <c r="G874" s="13" t="str">
        <f t="shared" si="55"/>
        <v/>
      </c>
      <c r="H874" s="13" t="str">
        <f t="shared" si="53"/>
        <v/>
      </c>
    </row>
    <row r="875" spans="1:8" x14ac:dyDescent="0.25">
      <c r="A875" s="13">
        <v>60</v>
      </c>
      <c r="B875" s="13" t="s">
        <v>622</v>
      </c>
      <c r="C875" s="16">
        <v>41136</v>
      </c>
      <c r="D875" s="13">
        <v>2500</v>
      </c>
      <c r="E875" s="13">
        <f t="shared" si="56"/>
        <v>0</v>
      </c>
      <c r="F875" s="13" t="str">
        <f t="shared" si="54"/>
        <v>2012-08</v>
      </c>
      <c r="G875" s="13" t="str">
        <f t="shared" si="55"/>
        <v/>
      </c>
      <c r="H875" s="13" t="str">
        <f t="shared" si="53"/>
        <v/>
      </c>
    </row>
    <row r="876" spans="1:8" x14ac:dyDescent="0.25">
      <c r="A876" s="13">
        <v>60</v>
      </c>
      <c r="B876" s="13" t="s">
        <v>622</v>
      </c>
      <c r="C876" s="16">
        <v>41138</v>
      </c>
      <c r="D876" s="13">
        <v>2500</v>
      </c>
      <c r="E876" s="13">
        <f t="shared" si="56"/>
        <v>0</v>
      </c>
      <c r="F876" s="13" t="str">
        <f t="shared" si="54"/>
        <v>2012-08</v>
      </c>
      <c r="G876" s="13" t="str">
        <f t="shared" si="55"/>
        <v/>
      </c>
      <c r="H876" s="13" t="str">
        <f t="shared" si="53"/>
        <v/>
      </c>
    </row>
    <row r="877" spans="1:8" x14ac:dyDescent="0.25">
      <c r="A877" s="13">
        <v>60</v>
      </c>
      <c r="B877" s="13" t="s">
        <v>622</v>
      </c>
      <c r="C877" s="16">
        <v>41141</v>
      </c>
      <c r="D877" s="13">
        <v>2500</v>
      </c>
      <c r="E877" s="13">
        <f t="shared" si="56"/>
        <v>0</v>
      </c>
      <c r="F877" s="13" t="str">
        <f t="shared" si="54"/>
        <v>2012-08</v>
      </c>
      <c r="G877" s="13" t="str">
        <f t="shared" si="55"/>
        <v/>
      </c>
      <c r="H877" s="13" t="str">
        <f t="shared" si="53"/>
        <v/>
      </c>
    </row>
    <row r="878" spans="1:8" x14ac:dyDescent="0.25">
      <c r="A878" s="13">
        <v>60</v>
      </c>
      <c r="B878" s="13" t="s">
        <v>622</v>
      </c>
      <c r="C878" s="16">
        <v>41143</v>
      </c>
      <c r="D878" s="13">
        <v>2500</v>
      </c>
      <c r="E878" s="13">
        <f t="shared" si="56"/>
        <v>0</v>
      </c>
      <c r="F878" s="13" t="str">
        <f t="shared" si="54"/>
        <v>2012-08</v>
      </c>
      <c r="G878" s="13" t="str">
        <f t="shared" si="55"/>
        <v/>
      </c>
      <c r="H878" s="13" t="str">
        <f t="shared" si="53"/>
        <v/>
      </c>
    </row>
    <row r="879" spans="1:8" x14ac:dyDescent="0.25">
      <c r="A879" s="13">
        <v>60</v>
      </c>
      <c r="B879" s="13" t="s">
        <v>622</v>
      </c>
      <c r="C879" s="16">
        <v>41145</v>
      </c>
      <c r="D879" s="13">
        <v>2500</v>
      </c>
      <c r="E879" s="13">
        <f t="shared" si="56"/>
        <v>0</v>
      </c>
      <c r="F879" s="13" t="str">
        <f t="shared" si="54"/>
        <v>2012-08</v>
      </c>
      <c r="G879" s="13" t="str">
        <f t="shared" si="55"/>
        <v/>
      </c>
      <c r="H879" s="13" t="str">
        <f t="shared" si="53"/>
        <v/>
      </c>
    </row>
    <row r="880" spans="1:8" x14ac:dyDescent="0.25">
      <c r="A880" s="13">
        <v>60</v>
      </c>
      <c r="B880" s="13" t="s">
        <v>622</v>
      </c>
      <c r="C880" s="16">
        <v>41148</v>
      </c>
      <c r="D880" s="13">
        <v>2500</v>
      </c>
      <c r="E880" s="13">
        <f t="shared" si="56"/>
        <v>0</v>
      </c>
      <c r="F880" s="13" t="str">
        <f t="shared" si="54"/>
        <v>2012-08</v>
      </c>
      <c r="G880" s="13" t="str">
        <f t="shared" si="55"/>
        <v/>
      </c>
      <c r="H880" s="13" t="str">
        <f t="shared" si="53"/>
        <v/>
      </c>
    </row>
    <row r="881" spans="1:8" x14ac:dyDescent="0.25">
      <c r="A881" s="13">
        <v>60</v>
      </c>
      <c r="B881" s="13" t="s">
        <v>622</v>
      </c>
      <c r="C881" s="16">
        <v>41150</v>
      </c>
      <c r="D881" s="13">
        <v>2500</v>
      </c>
      <c r="E881" s="13">
        <f t="shared" si="56"/>
        <v>0</v>
      </c>
      <c r="F881" s="13" t="str">
        <f t="shared" si="54"/>
        <v>2012-08</v>
      </c>
      <c r="G881" s="13" t="str">
        <f t="shared" si="55"/>
        <v/>
      </c>
      <c r="H881" s="13" t="str">
        <f t="shared" si="53"/>
        <v/>
      </c>
    </row>
    <row r="882" spans="1:8" x14ac:dyDescent="0.25">
      <c r="A882" s="13">
        <v>60</v>
      </c>
      <c r="B882" s="13" t="s">
        <v>622</v>
      </c>
      <c r="C882" s="16">
        <v>41152</v>
      </c>
      <c r="D882" s="13">
        <v>2500</v>
      </c>
      <c r="E882" s="13">
        <f t="shared" si="56"/>
        <v>0</v>
      </c>
      <c r="F882" s="13" t="str">
        <f t="shared" si="54"/>
        <v>2012-08</v>
      </c>
      <c r="G882" s="13">
        <f t="shared" si="55"/>
        <v>35000</v>
      </c>
      <c r="H882" s="13" t="str">
        <f t="shared" si="53"/>
        <v/>
      </c>
    </row>
    <row r="883" spans="1:8" x14ac:dyDescent="0.25">
      <c r="A883" s="13">
        <v>60</v>
      </c>
      <c r="B883" s="13" t="s">
        <v>622</v>
      </c>
      <c r="C883" s="16">
        <v>41155</v>
      </c>
      <c r="D883" s="13">
        <v>2500</v>
      </c>
      <c r="E883" s="13">
        <f t="shared" si="56"/>
        <v>0</v>
      </c>
      <c r="F883" s="13" t="str">
        <f t="shared" si="54"/>
        <v>2012-09</v>
      </c>
      <c r="G883" s="13" t="str">
        <f t="shared" si="55"/>
        <v/>
      </c>
      <c r="H883" s="13" t="str">
        <f t="shared" si="53"/>
        <v/>
      </c>
    </row>
    <row r="884" spans="1:8" x14ac:dyDescent="0.25">
      <c r="A884" s="13">
        <v>60</v>
      </c>
      <c r="B884" s="13" t="s">
        <v>622</v>
      </c>
      <c r="C884" s="16">
        <v>41157</v>
      </c>
      <c r="D884" s="13">
        <v>2500</v>
      </c>
      <c r="E884" s="13">
        <f t="shared" si="56"/>
        <v>1</v>
      </c>
      <c r="F884" s="13" t="str">
        <f t="shared" si="54"/>
        <v>2012-09</v>
      </c>
      <c r="G884" s="13">
        <f t="shared" si="55"/>
        <v>5000</v>
      </c>
      <c r="H884" s="13" t="str">
        <f t="shared" si="53"/>
        <v/>
      </c>
    </row>
    <row r="885" spans="1:8" x14ac:dyDescent="0.25">
      <c r="A885" s="13">
        <v>60</v>
      </c>
      <c r="B885" s="13" t="s">
        <v>623</v>
      </c>
      <c r="C885" s="16">
        <v>41165</v>
      </c>
      <c r="D885" s="13">
        <v>5</v>
      </c>
      <c r="E885" s="13">
        <f t="shared" si="56"/>
        <v>0</v>
      </c>
      <c r="F885" s="13" t="str">
        <f t="shared" si="54"/>
        <v>2012-09</v>
      </c>
      <c r="G885" s="13" t="str">
        <f t="shared" si="55"/>
        <v/>
      </c>
      <c r="H885" s="13">
        <f t="shared" si="53"/>
        <v>5</v>
      </c>
    </row>
    <row r="886" spans="1:8" x14ac:dyDescent="0.25">
      <c r="A886" s="13">
        <v>60</v>
      </c>
      <c r="B886" s="13" t="s">
        <v>623</v>
      </c>
      <c r="C886" s="16">
        <v>41192</v>
      </c>
      <c r="D886" s="13">
        <v>5</v>
      </c>
      <c r="E886" s="13">
        <f t="shared" si="56"/>
        <v>0</v>
      </c>
      <c r="F886" s="13" t="str">
        <f t="shared" si="54"/>
        <v>2012-10</v>
      </c>
      <c r="G886" s="13" t="str">
        <f t="shared" si="55"/>
        <v/>
      </c>
      <c r="H886" s="13">
        <f t="shared" si="53"/>
        <v>5</v>
      </c>
    </row>
    <row r="887" spans="1:8" x14ac:dyDescent="0.25">
      <c r="A887" s="13">
        <v>60</v>
      </c>
      <c r="B887" s="13" t="s">
        <v>623</v>
      </c>
      <c r="C887" s="16">
        <v>41227</v>
      </c>
      <c r="D887" s="13">
        <v>6</v>
      </c>
      <c r="E887" s="13">
        <f t="shared" si="56"/>
        <v>0</v>
      </c>
      <c r="F887" s="13" t="str">
        <f t="shared" si="54"/>
        <v>2012-11</v>
      </c>
      <c r="G887" s="13" t="str">
        <f t="shared" si="55"/>
        <v/>
      </c>
      <c r="H887" s="13">
        <f t="shared" si="53"/>
        <v>6</v>
      </c>
    </row>
    <row r="888" spans="1:8" x14ac:dyDescent="0.25">
      <c r="A888" s="13">
        <v>61</v>
      </c>
      <c r="B888" s="13" t="s">
        <v>622</v>
      </c>
      <c r="C888" s="16">
        <v>41093</v>
      </c>
      <c r="D888" s="13">
        <v>1000</v>
      </c>
      <c r="E888" s="13">
        <f t="shared" si="56"/>
        <v>0</v>
      </c>
      <c r="F888" s="13" t="str">
        <f t="shared" si="54"/>
        <v>2012-07</v>
      </c>
      <c r="G888" s="13" t="str">
        <f t="shared" si="55"/>
        <v/>
      </c>
      <c r="H888" s="13" t="str">
        <f t="shared" si="53"/>
        <v/>
      </c>
    </row>
    <row r="889" spans="1:8" x14ac:dyDescent="0.25">
      <c r="A889" s="13">
        <v>61</v>
      </c>
      <c r="B889" s="13" t="s">
        <v>622</v>
      </c>
      <c r="C889" s="16">
        <v>41095</v>
      </c>
      <c r="D889" s="13">
        <v>1000</v>
      </c>
      <c r="E889" s="13">
        <f t="shared" si="56"/>
        <v>0</v>
      </c>
      <c r="F889" s="13" t="str">
        <f t="shared" si="54"/>
        <v>2012-07</v>
      </c>
      <c r="G889" s="13" t="str">
        <f t="shared" si="55"/>
        <v/>
      </c>
      <c r="H889" s="13" t="str">
        <f t="shared" si="53"/>
        <v/>
      </c>
    </row>
    <row r="890" spans="1:8" x14ac:dyDescent="0.25">
      <c r="A890" s="13">
        <v>61</v>
      </c>
      <c r="B890" s="13" t="s">
        <v>622</v>
      </c>
      <c r="C890" s="16">
        <v>41125</v>
      </c>
      <c r="D890" s="13">
        <v>800</v>
      </c>
      <c r="E890" s="13">
        <f t="shared" si="56"/>
        <v>0</v>
      </c>
      <c r="F890" s="13" t="str">
        <f t="shared" si="54"/>
        <v>2012-08</v>
      </c>
      <c r="G890" s="13" t="str">
        <f t="shared" si="55"/>
        <v/>
      </c>
      <c r="H890" s="13" t="str">
        <f t="shared" si="53"/>
        <v/>
      </c>
    </row>
    <row r="891" spans="1:8" x14ac:dyDescent="0.25">
      <c r="A891" s="13">
        <v>61</v>
      </c>
      <c r="B891" s="13" t="s">
        <v>622</v>
      </c>
      <c r="C891" s="16">
        <v>41130</v>
      </c>
      <c r="D891" s="13">
        <v>800</v>
      </c>
      <c r="E891" s="13">
        <f t="shared" si="56"/>
        <v>0</v>
      </c>
      <c r="F891" s="13" t="str">
        <f t="shared" si="54"/>
        <v>2012-08</v>
      </c>
      <c r="G891" s="13" t="str">
        <f t="shared" si="55"/>
        <v/>
      </c>
      <c r="H891" s="13" t="str">
        <f t="shared" si="53"/>
        <v/>
      </c>
    </row>
    <row r="892" spans="1:8" x14ac:dyDescent="0.25">
      <c r="A892" s="13">
        <v>61</v>
      </c>
      <c r="B892" s="13" t="s">
        <v>622</v>
      </c>
      <c r="C892" s="16">
        <v>41135</v>
      </c>
      <c r="D892" s="13">
        <v>800</v>
      </c>
      <c r="E892" s="13">
        <f t="shared" si="56"/>
        <v>0</v>
      </c>
      <c r="F892" s="13" t="str">
        <f t="shared" si="54"/>
        <v>2012-08</v>
      </c>
      <c r="G892" s="13" t="str">
        <f t="shared" si="55"/>
        <v/>
      </c>
      <c r="H892" s="13" t="str">
        <f t="shared" si="53"/>
        <v/>
      </c>
    </row>
    <row r="893" spans="1:8" x14ac:dyDescent="0.25">
      <c r="A893" s="13">
        <v>61</v>
      </c>
      <c r="B893" s="13" t="s">
        <v>622</v>
      </c>
      <c r="C893" s="16">
        <v>41137</v>
      </c>
      <c r="D893" s="13">
        <v>800</v>
      </c>
      <c r="E893" s="13">
        <f t="shared" si="56"/>
        <v>0</v>
      </c>
      <c r="F893" s="13" t="str">
        <f t="shared" si="54"/>
        <v>2012-08</v>
      </c>
      <c r="G893" s="13" t="str">
        <f t="shared" si="55"/>
        <v/>
      </c>
      <c r="H893" s="13" t="str">
        <f t="shared" si="53"/>
        <v/>
      </c>
    </row>
    <row r="894" spans="1:8" x14ac:dyDescent="0.25">
      <c r="A894" s="13">
        <v>61</v>
      </c>
      <c r="B894" s="13" t="s">
        <v>622</v>
      </c>
      <c r="C894" s="16">
        <v>41139</v>
      </c>
      <c r="D894" s="13">
        <v>800</v>
      </c>
      <c r="E894" s="13">
        <f t="shared" si="56"/>
        <v>0</v>
      </c>
      <c r="F894" s="13" t="str">
        <f t="shared" si="54"/>
        <v>2012-08</v>
      </c>
      <c r="G894" s="13" t="str">
        <f t="shared" si="55"/>
        <v/>
      </c>
      <c r="H894" s="13" t="str">
        <f t="shared" si="53"/>
        <v/>
      </c>
    </row>
    <row r="895" spans="1:8" x14ac:dyDescent="0.25">
      <c r="A895" s="13">
        <v>61</v>
      </c>
      <c r="B895" s="13" t="s">
        <v>622</v>
      </c>
      <c r="C895" s="16">
        <v>41144</v>
      </c>
      <c r="D895" s="13">
        <v>800</v>
      </c>
      <c r="E895" s="13">
        <f t="shared" si="56"/>
        <v>0</v>
      </c>
      <c r="F895" s="13" t="str">
        <f t="shared" si="54"/>
        <v>2012-08</v>
      </c>
      <c r="G895" s="13" t="str">
        <f t="shared" si="55"/>
        <v/>
      </c>
      <c r="H895" s="13" t="str">
        <f t="shared" si="53"/>
        <v/>
      </c>
    </row>
    <row r="896" spans="1:8" x14ac:dyDescent="0.25">
      <c r="A896" s="13">
        <v>61</v>
      </c>
      <c r="B896" s="13" t="s">
        <v>622</v>
      </c>
      <c r="C896" s="16">
        <v>41146</v>
      </c>
      <c r="D896" s="13">
        <v>800</v>
      </c>
      <c r="E896" s="13">
        <f t="shared" si="56"/>
        <v>0</v>
      </c>
      <c r="F896" s="13" t="str">
        <f t="shared" si="54"/>
        <v>2012-08</v>
      </c>
      <c r="G896" s="13" t="str">
        <f t="shared" si="55"/>
        <v/>
      </c>
      <c r="H896" s="13" t="str">
        <f t="shared" si="53"/>
        <v/>
      </c>
    </row>
    <row r="897" spans="1:8" x14ac:dyDescent="0.25">
      <c r="A897" s="13">
        <v>61</v>
      </c>
      <c r="B897" s="13" t="s">
        <v>622</v>
      </c>
      <c r="C897" s="16">
        <v>41149</v>
      </c>
      <c r="D897" s="13">
        <v>800</v>
      </c>
      <c r="E897" s="13">
        <f t="shared" si="56"/>
        <v>0</v>
      </c>
      <c r="F897" s="13" t="str">
        <f t="shared" si="54"/>
        <v>2012-08</v>
      </c>
      <c r="G897" s="13" t="str">
        <f t="shared" si="55"/>
        <v/>
      </c>
      <c r="H897" s="13" t="str">
        <f t="shared" si="53"/>
        <v/>
      </c>
    </row>
    <row r="898" spans="1:8" x14ac:dyDescent="0.25">
      <c r="A898" s="13">
        <v>62</v>
      </c>
      <c r="B898" s="13" t="s">
        <v>622</v>
      </c>
      <c r="C898" s="16">
        <v>41155</v>
      </c>
      <c r="D898" s="13">
        <v>1400</v>
      </c>
      <c r="E898" s="13">
        <f t="shared" si="56"/>
        <v>0</v>
      </c>
      <c r="F898" s="13" t="str">
        <f t="shared" si="54"/>
        <v>2012-09</v>
      </c>
      <c r="G898" s="13" t="str">
        <f t="shared" si="55"/>
        <v/>
      </c>
      <c r="H898" s="13" t="str">
        <f t="shared" ref="H898:H961" si="57">IF(AND(B898="Med B", F898&gt;=VLOOKUP(A898, A:F, 6, FALSE)), D898, "")</f>
        <v/>
      </c>
    </row>
    <row r="899" spans="1:8" x14ac:dyDescent="0.25">
      <c r="A899" s="13">
        <v>63</v>
      </c>
      <c r="B899" s="13" t="s">
        <v>622</v>
      </c>
      <c r="C899" s="16">
        <v>41092</v>
      </c>
      <c r="D899" s="13">
        <v>4000</v>
      </c>
      <c r="E899" s="13">
        <f t="shared" si="56"/>
        <v>0</v>
      </c>
      <c r="F899" s="13" t="str">
        <f t="shared" ref="F899:F962" si="58">TEXT(C899, "yyyy-mm")</f>
        <v>2012-07</v>
      </c>
      <c r="G899" s="13" t="str">
        <f t="shared" ref="G899:G962" si="59">IF(AND(
    B899="Med A",
    C899=_xlfn.MAXIFS(C:C, A:A, A899, B:B, "Med A", F:F, F899),
    SUMIFS(E:E, A:A, A899) &gt; 0
  ),
  SUMIFS(D:D, A:A, A899, B:B, "Med A", F:F, F899, C:C, "&gt;=" &amp; EOMONTH(C899, -1) + 1, C:C, "&lt;=" &amp; C899),
  "")</f>
        <v/>
      </c>
      <c r="H899" s="13" t="str">
        <f t="shared" si="57"/>
        <v/>
      </c>
    </row>
    <row r="900" spans="1:8" x14ac:dyDescent="0.25">
      <c r="A900" s="13">
        <v>63</v>
      </c>
      <c r="B900" s="13" t="s">
        <v>622</v>
      </c>
      <c r="C900" s="16">
        <v>41094</v>
      </c>
      <c r="D900" s="13">
        <v>4000</v>
      </c>
      <c r="E900" s="13">
        <f t="shared" ref="E900:E963" si="60">IF(AND(B900="Med A", B901="Med B", A900=A901), 1, IF(AND(B900="Med B", B901="Med A", A900=A901), 1, 0))</f>
        <v>0</v>
      </c>
      <c r="F900" s="13" t="str">
        <f t="shared" si="58"/>
        <v>2012-07</v>
      </c>
      <c r="G900" s="13" t="str">
        <f t="shared" si="59"/>
        <v/>
      </c>
      <c r="H900" s="13" t="str">
        <f t="shared" si="57"/>
        <v/>
      </c>
    </row>
    <row r="901" spans="1:8" x14ac:dyDescent="0.25">
      <c r="A901" s="13">
        <v>63</v>
      </c>
      <c r="B901" s="13" t="s">
        <v>622</v>
      </c>
      <c r="C901" s="16">
        <v>41096</v>
      </c>
      <c r="D901" s="13">
        <v>4000</v>
      </c>
      <c r="E901" s="13">
        <f t="shared" si="60"/>
        <v>0</v>
      </c>
      <c r="F901" s="13" t="str">
        <f t="shared" si="58"/>
        <v>2012-07</v>
      </c>
      <c r="G901" s="13" t="str">
        <f t="shared" si="59"/>
        <v/>
      </c>
      <c r="H901" s="13" t="str">
        <f t="shared" si="57"/>
        <v/>
      </c>
    </row>
    <row r="902" spans="1:8" x14ac:dyDescent="0.25">
      <c r="A902" s="13">
        <v>63</v>
      </c>
      <c r="B902" s="13" t="s">
        <v>622</v>
      </c>
      <c r="C902" s="16">
        <v>41099</v>
      </c>
      <c r="D902" s="13">
        <v>4000</v>
      </c>
      <c r="E902" s="13">
        <f t="shared" si="60"/>
        <v>0</v>
      </c>
      <c r="F902" s="13" t="str">
        <f t="shared" si="58"/>
        <v>2012-07</v>
      </c>
      <c r="G902" s="13" t="str">
        <f t="shared" si="59"/>
        <v/>
      </c>
      <c r="H902" s="13" t="str">
        <f t="shared" si="57"/>
        <v/>
      </c>
    </row>
    <row r="903" spans="1:8" x14ac:dyDescent="0.25">
      <c r="A903" s="13">
        <v>63</v>
      </c>
      <c r="B903" s="13" t="s">
        <v>622</v>
      </c>
      <c r="C903" s="16">
        <v>41101</v>
      </c>
      <c r="D903" s="13">
        <v>4000</v>
      </c>
      <c r="E903" s="13">
        <f t="shared" si="60"/>
        <v>0</v>
      </c>
      <c r="F903" s="13" t="str">
        <f t="shared" si="58"/>
        <v>2012-07</v>
      </c>
      <c r="G903" s="13" t="str">
        <f t="shared" si="59"/>
        <v/>
      </c>
      <c r="H903" s="13" t="str">
        <f t="shared" si="57"/>
        <v/>
      </c>
    </row>
    <row r="904" spans="1:8" x14ac:dyDescent="0.25">
      <c r="A904" s="13">
        <v>63</v>
      </c>
      <c r="B904" s="13" t="s">
        <v>622</v>
      </c>
      <c r="C904" s="16">
        <v>41103</v>
      </c>
      <c r="D904" s="13">
        <v>4000</v>
      </c>
      <c r="E904" s="13">
        <f t="shared" si="60"/>
        <v>0</v>
      </c>
      <c r="F904" s="13" t="str">
        <f t="shared" si="58"/>
        <v>2012-07</v>
      </c>
      <c r="G904" s="13" t="str">
        <f t="shared" si="59"/>
        <v/>
      </c>
      <c r="H904" s="13" t="str">
        <f t="shared" si="57"/>
        <v/>
      </c>
    </row>
    <row r="905" spans="1:8" x14ac:dyDescent="0.25">
      <c r="A905" s="13">
        <v>63</v>
      </c>
      <c r="B905" s="13" t="s">
        <v>622</v>
      </c>
      <c r="C905" s="16">
        <v>41106</v>
      </c>
      <c r="D905" s="13">
        <v>4000</v>
      </c>
      <c r="E905" s="13">
        <f t="shared" si="60"/>
        <v>0</v>
      </c>
      <c r="F905" s="13" t="str">
        <f t="shared" si="58"/>
        <v>2012-07</v>
      </c>
      <c r="G905" s="13" t="str">
        <f t="shared" si="59"/>
        <v/>
      </c>
      <c r="H905" s="13" t="str">
        <f t="shared" si="57"/>
        <v/>
      </c>
    </row>
    <row r="906" spans="1:8" x14ac:dyDescent="0.25">
      <c r="A906" s="13">
        <v>63</v>
      </c>
      <c r="B906" s="13" t="s">
        <v>622</v>
      </c>
      <c r="C906" s="16">
        <v>41108</v>
      </c>
      <c r="D906" s="13">
        <v>4000</v>
      </c>
      <c r="E906" s="13">
        <f t="shared" si="60"/>
        <v>0</v>
      </c>
      <c r="F906" s="13" t="str">
        <f t="shared" si="58"/>
        <v>2012-07</v>
      </c>
      <c r="G906" s="13" t="str">
        <f t="shared" si="59"/>
        <v/>
      </c>
      <c r="H906" s="13" t="str">
        <f t="shared" si="57"/>
        <v/>
      </c>
    </row>
    <row r="907" spans="1:8" x14ac:dyDescent="0.25">
      <c r="A907" s="13">
        <v>63</v>
      </c>
      <c r="B907" s="13" t="s">
        <v>622</v>
      </c>
      <c r="C907" s="16">
        <v>41110</v>
      </c>
      <c r="D907" s="13">
        <v>4000</v>
      </c>
      <c r="E907" s="13">
        <f t="shared" si="60"/>
        <v>0</v>
      </c>
      <c r="F907" s="13" t="str">
        <f t="shared" si="58"/>
        <v>2012-07</v>
      </c>
      <c r="G907" s="13" t="str">
        <f t="shared" si="59"/>
        <v/>
      </c>
      <c r="H907" s="13" t="str">
        <f t="shared" si="57"/>
        <v/>
      </c>
    </row>
    <row r="908" spans="1:8" x14ac:dyDescent="0.25">
      <c r="A908" s="13">
        <v>63</v>
      </c>
      <c r="B908" s="13" t="s">
        <v>622</v>
      </c>
      <c r="C908" s="16">
        <v>41113</v>
      </c>
      <c r="D908" s="13">
        <v>4000</v>
      </c>
      <c r="E908" s="13">
        <f t="shared" si="60"/>
        <v>0</v>
      </c>
      <c r="F908" s="13" t="str">
        <f t="shared" si="58"/>
        <v>2012-07</v>
      </c>
      <c r="G908" s="13" t="str">
        <f t="shared" si="59"/>
        <v/>
      </c>
      <c r="H908" s="13" t="str">
        <f t="shared" si="57"/>
        <v/>
      </c>
    </row>
    <row r="909" spans="1:8" x14ac:dyDescent="0.25">
      <c r="A909" s="13">
        <v>63</v>
      </c>
      <c r="B909" s="13" t="s">
        <v>622</v>
      </c>
      <c r="C909" s="16">
        <v>41115</v>
      </c>
      <c r="D909" s="13">
        <v>4000</v>
      </c>
      <c r="E909" s="13">
        <f t="shared" si="60"/>
        <v>0</v>
      </c>
      <c r="F909" s="13" t="str">
        <f t="shared" si="58"/>
        <v>2012-07</v>
      </c>
      <c r="G909" s="13" t="str">
        <f t="shared" si="59"/>
        <v/>
      </c>
      <c r="H909" s="13" t="str">
        <f t="shared" si="57"/>
        <v/>
      </c>
    </row>
    <row r="910" spans="1:8" x14ac:dyDescent="0.25">
      <c r="A910" s="13">
        <v>63</v>
      </c>
      <c r="B910" s="13" t="s">
        <v>622</v>
      </c>
      <c r="C910" s="16">
        <v>41117</v>
      </c>
      <c r="D910" s="13">
        <v>4000</v>
      </c>
      <c r="E910" s="13">
        <f t="shared" si="60"/>
        <v>0</v>
      </c>
      <c r="F910" s="13" t="str">
        <f t="shared" si="58"/>
        <v>2012-07</v>
      </c>
      <c r="G910" s="13" t="str">
        <f t="shared" si="59"/>
        <v/>
      </c>
      <c r="H910" s="13" t="str">
        <f t="shared" si="57"/>
        <v/>
      </c>
    </row>
    <row r="911" spans="1:8" x14ac:dyDescent="0.25">
      <c r="A911" s="13">
        <v>63</v>
      </c>
      <c r="B911" s="13" t="s">
        <v>622</v>
      </c>
      <c r="C911" s="16">
        <v>41120</v>
      </c>
      <c r="D911" s="13">
        <v>4000</v>
      </c>
      <c r="E911" s="13">
        <f t="shared" si="60"/>
        <v>0</v>
      </c>
      <c r="F911" s="13" t="str">
        <f t="shared" si="58"/>
        <v>2012-07</v>
      </c>
      <c r="G911" s="13">
        <f t="shared" si="59"/>
        <v>52000</v>
      </c>
      <c r="H911" s="13" t="str">
        <f t="shared" si="57"/>
        <v/>
      </c>
    </row>
    <row r="912" spans="1:8" x14ac:dyDescent="0.25">
      <c r="A912" s="13">
        <v>63</v>
      </c>
      <c r="B912" s="13" t="s">
        <v>622</v>
      </c>
      <c r="C912" s="16">
        <v>41122</v>
      </c>
      <c r="D912" s="13">
        <v>4000</v>
      </c>
      <c r="E912" s="13">
        <f t="shared" si="60"/>
        <v>0</v>
      </c>
      <c r="F912" s="13" t="str">
        <f t="shared" si="58"/>
        <v>2012-08</v>
      </c>
      <c r="G912" s="13" t="str">
        <f t="shared" si="59"/>
        <v/>
      </c>
      <c r="H912" s="13" t="str">
        <f t="shared" si="57"/>
        <v/>
      </c>
    </row>
    <row r="913" spans="1:8" x14ac:dyDescent="0.25">
      <c r="A913" s="13">
        <v>63</v>
      </c>
      <c r="B913" s="13" t="s">
        <v>622</v>
      </c>
      <c r="C913" s="16">
        <v>41124</v>
      </c>
      <c r="D913" s="13">
        <v>4000</v>
      </c>
      <c r="E913" s="13">
        <f t="shared" si="60"/>
        <v>0</v>
      </c>
      <c r="F913" s="13" t="str">
        <f t="shared" si="58"/>
        <v>2012-08</v>
      </c>
      <c r="G913" s="13" t="str">
        <f t="shared" si="59"/>
        <v/>
      </c>
      <c r="H913" s="13" t="str">
        <f t="shared" si="57"/>
        <v/>
      </c>
    </row>
    <row r="914" spans="1:8" x14ac:dyDescent="0.25">
      <c r="A914" s="13">
        <v>63</v>
      </c>
      <c r="B914" s="13" t="s">
        <v>622</v>
      </c>
      <c r="C914" s="16">
        <v>41127</v>
      </c>
      <c r="D914" s="13">
        <v>4000</v>
      </c>
      <c r="E914" s="13">
        <f t="shared" si="60"/>
        <v>0</v>
      </c>
      <c r="F914" s="13" t="str">
        <f t="shared" si="58"/>
        <v>2012-08</v>
      </c>
      <c r="G914" s="13" t="str">
        <f t="shared" si="59"/>
        <v/>
      </c>
      <c r="H914" s="13" t="str">
        <f t="shared" si="57"/>
        <v/>
      </c>
    </row>
    <row r="915" spans="1:8" x14ac:dyDescent="0.25">
      <c r="A915" s="13">
        <v>63</v>
      </c>
      <c r="B915" s="13" t="s">
        <v>622</v>
      </c>
      <c r="C915" s="16">
        <v>41129</v>
      </c>
      <c r="D915" s="13">
        <v>4000</v>
      </c>
      <c r="E915" s="13">
        <f t="shared" si="60"/>
        <v>0</v>
      </c>
      <c r="F915" s="13" t="str">
        <f t="shared" si="58"/>
        <v>2012-08</v>
      </c>
      <c r="G915" s="13" t="str">
        <f t="shared" si="59"/>
        <v/>
      </c>
      <c r="H915" s="13" t="str">
        <f t="shared" si="57"/>
        <v/>
      </c>
    </row>
    <row r="916" spans="1:8" x14ac:dyDescent="0.25">
      <c r="A916" s="13">
        <v>63</v>
      </c>
      <c r="B916" s="13" t="s">
        <v>622</v>
      </c>
      <c r="C916" s="16">
        <v>41131</v>
      </c>
      <c r="D916" s="13">
        <v>4000</v>
      </c>
      <c r="E916" s="13">
        <f t="shared" si="60"/>
        <v>0</v>
      </c>
      <c r="F916" s="13" t="str">
        <f t="shared" si="58"/>
        <v>2012-08</v>
      </c>
      <c r="G916" s="13" t="str">
        <f t="shared" si="59"/>
        <v/>
      </c>
      <c r="H916" s="13" t="str">
        <f t="shared" si="57"/>
        <v/>
      </c>
    </row>
    <row r="917" spans="1:8" x14ac:dyDescent="0.25">
      <c r="A917" s="13">
        <v>63</v>
      </c>
      <c r="B917" s="13" t="s">
        <v>622</v>
      </c>
      <c r="C917" s="16">
        <v>41134</v>
      </c>
      <c r="D917" s="13">
        <v>4000</v>
      </c>
      <c r="E917" s="13">
        <f t="shared" si="60"/>
        <v>0</v>
      </c>
      <c r="F917" s="13" t="str">
        <f t="shared" si="58"/>
        <v>2012-08</v>
      </c>
      <c r="G917" s="13" t="str">
        <f t="shared" si="59"/>
        <v/>
      </c>
      <c r="H917" s="13" t="str">
        <f t="shared" si="57"/>
        <v/>
      </c>
    </row>
    <row r="918" spans="1:8" x14ac:dyDescent="0.25">
      <c r="A918" s="13">
        <v>63</v>
      </c>
      <c r="B918" s="13" t="s">
        <v>622</v>
      </c>
      <c r="C918" s="16">
        <v>41136</v>
      </c>
      <c r="D918" s="13">
        <v>4000</v>
      </c>
      <c r="E918" s="13">
        <f t="shared" si="60"/>
        <v>0</v>
      </c>
      <c r="F918" s="13" t="str">
        <f t="shared" si="58"/>
        <v>2012-08</v>
      </c>
      <c r="G918" s="13" t="str">
        <f t="shared" si="59"/>
        <v/>
      </c>
      <c r="H918" s="13" t="str">
        <f t="shared" si="57"/>
        <v/>
      </c>
    </row>
    <row r="919" spans="1:8" x14ac:dyDescent="0.25">
      <c r="A919" s="13">
        <v>63</v>
      </c>
      <c r="B919" s="13" t="s">
        <v>622</v>
      </c>
      <c r="C919" s="16">
        <v>41138</v>
      </c>
      <c r="D919" s="13">
        <v>4000</v>
      </c>
      <c r="E919" s="13">
        <f t="shared" si="60"/>
        <v>1</v>
      </c>
      <c r="F919" s="13" t="str">
        <f t="shared" si="58"/>
        <v>2012-08</v>
      </c>
      <c r="G919" s="13">
        <f t="shared" si="59"/>
        <v>32000</v>
      </c>
      <c r="H919" s="13" t="str">
        <f t="shared" si="57"/>
        <v/>
      </c>
    </row>
    <row r="920" spans="1:8" x14ac:dyDescent="0.25">
      <c r="A920" s="13">
        <v>63</v>
      </c>
      <c r="B920" s="13" t="s">
        <v>623</v>
      </c>
      <c r="C920" s="16">
        <v>41164</v>
      </c>
      <c r="D920" s="13">
        <v>6</v>
      </c>
      <c r="E920" s="13">
        <f t="shared" si="60"/>
        <v>0</v>
      </c>
      <c r="F920" s="13" t="str">
        <f t="shared" si="58"/>
        <v>2012-09</v>
      </c>
      <c r="G920" s="13" t="str">
        <f t="shared" si="59"/>
        <v/>
      </c>
      <c r="H920" s="13">
        <f t="shared" si="57"/>
        <v>6</v>
      </c>
    </row>
    <row r="921" spans="1:8" x14ac:dyDescent="0.25">
      <c r="A921" s="13">
        <v>63</v>
      </c>
      <c r="B921" s="13" t="s">
        <v>623</v>
      </c>
      <c r="C921" s="16">
        <v>41192</v>
      </c>
      <c r="D921" s="13">
        <v>5</v>
      </c>
      <c r="E921" s="13">
        <f t="shared" si="60"/>
        <v>0</v>
      </c>
      <c r="F921" s="13" t="str">
        <f t="shared" si="58"/>
        <v>2012-10</v>
      </c>
      <c r="G921" s="13" t="str">
        <f t="shared" si="59"/>
        <v/>
      </c>
      <c r="H921" s="13">
        <f t="shared" si="57"/>
        <v>5</v>
      </c>
    </row>
    <row r="922" spans="1:8" x14ac:dyDescent="0.25">
      <c r="A922" s="13">
        <v>64</v>
      </c>
      <c r="B922" s="13" t="s">
        <v>622</v>
      </c>
      <c r="C922" s="16">
        <v>41127</v>
      </c>
      <c r="D922" s="13">
        <v>5700</v>
      </c>
      <c r="E922" s="13">
        <f t="shared" si="60"/>
        <v>0</v>
      </c>
      <c r="F922" s="13" t="str">
        <f t="shared" si="58"/>
        <v>2012-08</v>
      </c>
      <c r="G922" s="13" t="str">
        <f t="shared" si="59"/>
        <v/>
      </c>
      <c r="H922" s="13" t="str">
        <f t="shared" si="57"/>
        <v/>
      </c>
    </row>
    <row r="923" spans="1:8" x14ac:dyDescent="0.25">
      <c r="A923" s="13">
        <v>64</v>
      </c>
      <c r="B923" s="13" t="s">
        <v>622</v>
      </c>
      <c r="C923" s="16">
        <v>41129</v>
      </c>
      <c r="D923" s="13">
        <v>5700</v>
      </c>
      <c r="E923" s="13">
        <f t="shared" si="60"/>
        <v>0</v>
      </c>
      <c r="F923" s="13" t="str">
        <f t="shared" si="58"/>
        <v>2012-08</v>
      </c>
      <c r="G923" s="13" t="str">
        <f t="shared" si="59"/>
        <v/>
      </c>
      <c r="H923" s="13" t="str">
        <f t="shared" si="57"/>
        <v/>
      </c>
    </row>
    <row r="924" spans="1:8" x14ac:dyDescent="0.25">
      <c r="A924" s="13">
        <v>64</v>
      </c>
      <c r="B924" s="13" t="s">
        <v>622</v>
      </c>
      <c r="C924" s="16">
        <v>41131</v>
      </c>
      <c r="D924" s="13">
        <v>5700</v>
      </c>
      <c r="E924" s="13">
        <f t="shared" si="60"/>
        <v>0</v>
      </c>
      <c r="F924" s="13" t="str">
        <f t="shared" si="58"/>
        <v>2012-08</v>
      </c>
      <c r="G924" s="13" t="str">
        <f t="shared" si="59"/>
        <v/>
      </c>
      <c r="H924" s="13" t="str">
        <f t="shared" si="57"/>
        <v/>
      </c>
    </row>
    <row r="925" spans="1:8" x14ac:dyDescent="0.25">
      <c r="A925" s="13">
        <v>64</v>
      </c>
      <c r="B925" s="13" t="s">
        <v>622</v>
      </c>
      <c r="C925" s="16">
        <v>41134</v>
      </c>
      <c r="D925" s="13">
        <v>5700</v>
      </c>
      <c r="E925" s="13">
        <f t="shared" si="60"/>
        <v>0</v>
      </c>
      <c r="F925" s="13" t="str">
        <f t="shared" si="58"/>
        <v>2012-08</v>
      </c>
      <c r="G925" s="13" t="str">
        <f t="shared" si="59"/>
        <v/>
      </c>
      <c r="H925" s="13" t="str">
        <f t="shared" si="57"/>
        <v/>
      </c>
    </row>
    <row r="926" spans="1:8" x14ac:dyDescent="0.25">
      <c r="A926" s="13">
        <v>64</v>
      </c>
      <c r="B926" s="13" t="s">
        <v>622</v>
      </c>
      <c r="C926" s="16">
        <v>41136</v>
      </c>
      <c r="D926" s="13">
        <v>5700</v>
      </c>
      <c r="E926" s="13">
        <f t="shared" si="60"/>
        <v>0</v>
      </c>
      <c r="F926" s="13" t="str">
        <f t="shared" si="58"/>
        <v>2012-08</v>
      </c>
      <c r="G926" s="13" t="str">
        <f t="shared" si="59"/>
        <v/>
      </c>
      <c r="H926" s="13" t="str">
        <f t="shared" si="57"/>
        <v/>
      </c>
    </row>
    <row r="927" spans="1:8" x14ac:dyDescent="0.25">
      <c r="A927" s="13">
        <v>64</v>
      </c>
      <c r="B927" s="13" t="s">
        <v>622</v>
      </c>
      <c r="C927" s="16">
        <v>41138</v>
      </c>
      <c r="D927" s="13">
        <v>5700</v>
      </c>
      <c r="E927" s="13">
        <f t="shared" si="60"/>
        <v>0</v>
      </c>
      <c r="F927" s="13" t="str">
        <f t="shared" si="58"/>
        <v>2012-08</v>
      </c>
      <c r="G927" s="13" t="str">
        <f t="shared" si="59"/>
        <v/>
      </c>
      <c r="H927" s="13" t="str">
        <f t="shared" si="57"/>
        <v/>
      </c>
    </row>
    <row r="928" spans="1:8" x14ac:dyDescent="0.25">
      <c r="A928" s="13">
        <v>64</v>
      </c>
      <c r="B928" s="13" t="s">
        <v>622</v>
      </c>
      <c r="C928" s="16">
        <v>41141</v>
      </c>
      <c r="D928" s="13">
        <v>5700</v>
      </c>
      <c r="E928" s="13">
        <f t="shared" si="60"/>
        <v>0</v>
      </c>
      <c r="F928" s="13" t="str">
        <f t="shared" si="58"/>
        <v>2012-08</v>
      </c>
      <c r="G928" s="13" t="str">
        <f t="shared" si="59"/>
        <v/>
      </c>
      <c r="H928" s="13" t="str">
        <f t="shared" si="57"/>
        <v/>
      </c>
    </row>
    <row r="929" spans="1:8" x14ac:dyDescent="0.25">
      <c r="A929" s="13">
        <v>64</v>
      </c>
      <c r="B929" s="13" t="s">
        <v>622</v>
      </c>
      <c r="C929" s="16">
        <v>41143</v>
      </c>
      <c r="D929" s="13">
        <v>5700</v>
      </c>
      <c r="E929" s="13">
        <f t="shared" si="60"/>
        <v>0</v>
      </c>
      <c r="F929" s="13" t="str">
        <f t="shared" si="58"/>
        <v>2012-08</v>
      </c>
      <c r="G929" s="13" t="str">
        <f t="shared" si="59"/>
        <v/>
      </c>
      <c r="H929" s="13" t="str">
        <f t="shared" si="57"/>
        <v/>
      </c>
    </row>
    <row r="930" spans="1:8" x14ac:dyDescent="0.25">
      <c r="A930" s="13">
        <v>64</v>
      </c>
      <c r="B930" s="13" t="s">
        <v>622</v>
      </c>
      <c r="C930" s="16">
        <v>41145</v>
      </c>
      <c r="D930" s="13">
        <v>5700</v>
      </c>
      <c r="E930" s="13">
        <f t="shared" si="60"/>
        <v>0</v>
      </c>
      <c r="F930" s="13" t="str">
        <f t="shared" si="58"/>
        <v>2012-08</v>
      </c>
      <c r="G930" s="13" t="str">
        <f t="shared" si="59"/>
        <v/>
      </c>
      <c r="H930" s="13" t="str">
        <f t="shared" si="57"/>
        <v/>
      </c>
    </row>
    <row r="931" spans="1:8" x14ac:dyDescent="0.25">
      <c r="A931" s="13">
        <v>64</v>
      </c>
      <c r="B931" s="13" t="s">
        <v>622</v>
      </c>
      <c r="C931" s="16">
        <v>41149</v>
      </c>
      <c r="D931" s="13">
        <v>5700</v>
      </c>
      <c r="E931" s="13">
        <f t="shared" si="60"/>
        <v>0</v>
      </c>
      <c r="F931" s="13" t="str">
        <f t="shared" si="58"/>
        <v>2012-08</v>
      </c>
      <c r="G931" s="13" t="str">
        <f t="shared" si="59"/>
        <v/>
      </c>
      <c r="H931" s="13" t="str">
        <f t="shared" si="57"/>
        <v/>
      </c>
    </row>
    <row r="932" spans="1:8" x14ac:dyDescent="0.25">
      <c r="A932" s="13">
        <v>64</v>
      </c>
      <c r="B932" s="13" t="s">
        <v>622</v>
      </c>
      <c r="C932" s="16">
        <v>41150</v>
      </c>
      <c r="D932" s="13">
        <v>5700</v>
      </c>
      <c r="E932" s="13">
        <f t="shared" si="60"/>
        <v>0</v>
      </c>
      <c r="F932" s="13" t="str">
        <f t="shared" si="58"/>
        <v>2012-08</v>
      </c>
      <c r="G932" s="13" t="str">
        <f t="shared" si="59"/>
        <v/>
      </c>
      <c r="H932" s="13" t="str">
        <f t="shared" si="57"/>
        <v/>
      </c>
    </row>
    <row r="933" spans="1:8" x14ac:dyDescent="0.25">
      <c r="A933" s="13">
        <v>64</v>
      </c>
      <c r="B933" s="13" t="s">
        <v>622</v>
      </c>
      <c r="C933" s="16">
        <v>41152</v>
      </c>
      <c r="D933" s="13">
        <v>5700</v>
      </c>
      <c r="E933" s="13">
        <f t="shared" si="60"/>
        <v>0</v>
      </c>
      <c r="F933" s="13" t="str">
        <f t="shared" si="58"/>
        <v>2012-08</v>
      </c>
      <c r="G933" s="13" t="str">
        <f t="shared" si="59"/>
        <v/>
      </c>
      <c r="H933" s="13" t="str">
        <f t="shared" si="57"/>
        <v/>
      </c>
    </row>
    <row r="934" spans="1:8" x14ac:dyDescent="0.25">
      <c r="A934" s="13">
        <v>64</v>
      </c>
      <c r="B934" s="13" t="s">
        <v>622</v>
      </c>
      <c r="C934" s="16">
        <v>41156</v>
      </c>
      <c r="D934" s="13">
        <v>5700</v>
      </c>
      <c r="E934" s="13">
        <f t="shared" si="60"/>
        <v>0</v>
      </c>
      <c r="F934" s="13" t="str">
        <f t="shared" si="58"/>
        <v>2012-09</v>
      </c>
      <c r="G934" s="13" t="str">
        <f t="shared" si="59"/>
        <v/>
      </c>
      <c r="H934" s="13" t="str">
        <f t="shared" si="57"/>
        <v/>
      </c>
    </row>
    <row r="935" spans="1:8" x14ac:dyDescent="0.25">
      <c r="A935" s="13">
        <v>64</v>
      </c>
      <c r="B935" s="13" t="s">
        <v>622</v>
      </c>
      <c r="C935" s="16">
        <v>41157</v>
      </c>
      <c r="D935" s="13">
        <v>5700</v>
      </c>
      <c r="E935" s="13">
        <f t="shared" si="60"/>
        <v>0</v>
      </c>
      <c r="F935" s="13" t="str">
        <f t="shared" si="58"/>
        <v>2012-09</v>
      </c>
      <c r="G935" s="13" t="str">
        <f t="shared" si="59"/>
        <v/>
      </c>
      <c r="H935" s="13" t="str">
        <f t="shared" si="57"/>
        <v/>
      </c>
    </row>
    <row r="936" spans="1:8" x14ac:dyDescent="0.25">
      <c r="A936" s="13">
        <v>65</v>
      </c>
      <c r="B936" s="13" t="s">
        <v>622</v>
      </c>
      <c r="C936" s="16">
        <v>41093</v>
      </c>
      <c r="D936" s="13">
        <v>14500</v>
      </c>
      <c r="E936" s="13">
        <f t="shared" si="60"/>
        <v>0</v>
      </c>
      <c r="F936" s="13" t="str">
        <f t="shared" si="58"/>
        <v>2012-07</v>
      </c>
      <c r="G936" s="13" t="str">
        <f t="shared" si="59"/>
        <v/>
      </c>
      <c r="H936" s="13" t="str">
        <f t="shared" si="57"/>
        <v/>
      </c>
    </row>
    <row r="937" spans="1:8" x14ac:dyDescent="0.25">
      <c r="A937" s="13">
        <v>65</v>
      </c>
      <c r="B937" s="13" t="s">
        <v>622</v>
      </c>
      <c r="C937" s="16">
        <v>41095</v>
      </c>
      <c r="D937" s="13">
        <v>14500</v>
      </c>
      <c r="E937" s="13">
        <f t="shared" si="60"/>
        <v>0</v>
      </c>
      <c r="F937" s="13" t="str">
        <f t="shared" si="58"/>
        <v>2012-07</v>
      </c>
      <c r="G937" s="13" t="str">
        <f t="shared" si="59"/>
        <v/>
      </c>
      <c r="H937" s="13" t="str">
        <f t="shared" si="57"/>
        <v/>
      </c>
    </row>
    <row r="938" spans="1:8" x14ac:dyDescent="0.25">
      <c r="A938" s="13">
        <v>65</v>
      </c>
      <c r="B938" s="13" t="s">
        <v>622</v>
      </c>
      <c r="C938" s="16">
        <v>41097</v>
      </c>
      <c r="D938" s="13">
        <v>16000</v>
      </c>
      <c r="E938" s="13">
        <f t="shared" si="60"/>
        <v>0</v>
      </c>
      <c r="F938" s="13" t="str">
        <f t="shared" si="58"/>
        <v>2012-07</v>
      </c>
      <c r="G938" s="13" t="str">
        <f t="shared" si="59"/>
        <v/>
      </c>
      <c r="H938" s="13" t="str">
        <f t="shared" si="57"/>
        <v/>
      </c>
    </row>
    <row r="939" spans="1:8" x14ac:dyDescent="0.25">
      <c r="A939" s="13">
        <v>65</v>
      </c>
      <c r="B939" s="13" t="s">
        <v>622</v>
      </c>
      <c r="C939" s="16">
        <v>41100</v>
      </c>
      <c r="D939" s="13">
        <v>16000</v>
      </c>
      <c r="E939" s="13">
        <f t="shared" si="60"/>
        <v>0</v>
      </c>
      <c r="F939" s="13" t="str">
        <f t="shared" si="58"/>
        <v>2012-07</v>
      </c>
      <c r="G939" s="13" t="str">
        <f t="shared" si="59"/>
        <v/>
      </c>
      <c r="H939" s="13" t="str">
        <f t="shared" si="57"/>
        <v/>
      </c>
    </row>
    <row r="940" spans="1:8" x14ac:dyDescent="0.25">
      <c r="A940" s="13">
        <v>65</v>
      </c>
      <c r="B940" s="13" t="s">
        <v>622</v>
      </c>
      <c r="C940" s="16">
        <v>41102</v>
      </c>
      <c r="D940" s="13">
        <v>16000</v>
      </c>
      <c r="E940" s="13">
        <f t="shared" si="60"/>
        <v>0</v>
      </c>
      <c r="F940" s="13" t="str">
        <f t="shared" si="58"/>
        <v>2012-07</v>
      </c>
      <c r="G940" s="13" t="str">
        <f t="shared" si="59"/>
        <v/>
      </c>
      <c r="H940" s="13" t="str">
        <f t="shared" si="57"/>
        <v/>
      </c>
    </row>
    <row r="941" spans="1:8" x14ac:dyDescent="0.25">
      <c r="A941" s="13">
        <v>65</v>
      </c>
      <c r="B941" s="13" t="s">
        <v>622</v>
      </c>
      <c r="C941" s="16">
        <v>41104</v>
      </c>
      <c r="D941" s="13">
        <v>16000</v>
      </c>
      <c r="E941" s="13">
        <f t="shared" si="60"/>
        <v>0</v>
      </c>
      <c r="F941" s="13" t="str">
        <f t="shared" si="58"/>
        <v>2012-07</v>
      </c>
      <c r="G941" s="13" t="str">
        <f t="shared" si="59"/>
        <v/>
      </c>
      <c r="H941" s="13" t="str">
        <f t="shared" si="57"/>
        <v/>
      </c>
    </row>
    <row r="942" spans="1:8" x14ac:dyDescent="0.25">
      <c r="A942" s="13">
        <v>65</v>
      </c>
      <c r="B942" s="13" t="s">
        <v>622</v>
      </c>
      <c r="C942" s="16">
        <v>41107</v>
      </c>
      <c r="D942" s="13">
        <v>16000</v>
      </c>
      <c r="E942" s="13">
        <f t="shared" si="60"/>
        <v>0</v>
      </c>
      <c r="F942" s="13" t="str">
        <f t="shared" si="58"/>
        <v>2012-07</v>
      </c>
      <c r="G942" s="13" t="str">
        <f t="shared" si="59"/>
        <v/>
      </c>
      <c r="H942" s="13" t="str">
        <f t="shared" si="57"/>
        <v/>
      </c>
    </row>
    <row r="943" spans="1:8" x14ac:dyDescent="0.25">
      <c r="A943" s="13">
        <v>65</v>
      </c>
      <c r="B943" s="13" t="s">
        <v>622</v>
      </c>
      <c r="C943" s="16">
        <v>41109</v>
      </c>
      <c r="D943" s="13">
        <v>16000</v>
      </c>
      <c r="E943" s="13">
        <f t="shared" si="60"/>
        <v>0</v>
      </c>
      <c r="F943" s="13" t="str">
        <f t="shared" si="58"/>
        <v>2012-07</v>
      </c>
      <c r="G943" s="13" t="str">
        <f t="shared" si="59"/>
        <v/>
      </c>
      <c r="H943" s="13" t="str">
        <f t="shared" si="57"/>
        <v/>
      </c>
    </row>
    <row r="944" spans="1:8" x14ac:dyDescent="0.25">
      <c r="A944" s="13">
        <v>65</v>
      </c>
      <c r="B944" s="13" t="s">
        <v>622</v>
      </c>
      <c r="C944" s="16">
        <v>41111</v>
      </c>
      <c r="D944" s="13">
        <v>19200</v>
      </c>
      <c r="E944" s="13">
        <f t="shared" si="60"/>
        <v>0</v>
      </c>
      <c r="F944" s="13" t="str">
        <f t="shared" si="58"/>
        <v>2012-07</v>
      </c>
      <c r="G944" s="13" t="str">
        <f t="shared" si="59"/>
        <v/>
      </c>
      <c r="H944" s="13" t="str">
        <f t="shared" si="57"/>
        <v/>
      </c>
    </row>
    <row r="945" spans="1:8" x14ac:dyDescent="0.25">
      <c r="A945" s="13">
        <v>65</v>
      </c>
      <c r="B945" s="13" t="s">
        <v>622</v>
      </c>
      <c r="C945" s="16">
        <v>41114</v>
      </c>
      <c r="D945" s="13">
        <v>19200</v>
      </c>
      <c r="E945" s="13">
        <f t="shared" si="60"/>
        <v>0</v>
      </c>
      <c r="F945" s="13" t="str">
        <f t="shared" si="58"/>
        <v>2012-07</v>
      </c>
      <c r="G945" s="13" t="str">
        <f t="shared" si="59"/>
        <v/>
      </c>
      <c r="H945" s="13" t="str">
        <f t="shared" si="57"/>
        <v/>
      </c>
    </row>
    <row r="946" spans="1:8" x14ac:dyDescent="0.25">
      <c r="A946" s="13">
        <v>65</v>
      </c>
      <c r="B946" s="13" t="s">
        <v>622</v>
      </c>
      <c r="C946" s="16">
        <v>41116</v>
      </c>
      <c r="D946" s="13">
        <v>19200</v>
      </c>
      <c r="E946" s="13">
        <f t="shared" si="60"/>
        <v>0</v>
      </c>
      <c r="F946" s="13" t="str">
        <f t="shared" si="58"/>
        <v>2012-07</v>
      </c>
      <c r="G946" s="13" t="str">
        <f t="shared" si="59"/>
        <v/>
      </c>
      <c r="H946" s="13" t="str">
        <f t="shared" si="57"/>
        <v/>
      </c>
    </row>
    <row r="947" spans="1:8" x14ac:dyDescent="0.25">
      <c r="A947" s="13">
        <v>65</v>
      </c>
      <c r="B947" s="13" t="s">
        <v>622</v>
      </c>
      <c r="C947" s="16">
        <v>41118</v>
      </c>
      <c r="D947" s="13">
        <v>19200</v>
      </c>
      <c r="E947" s="13">
        <f t="shared" si="60"/>
        <v>0</v>
      </c>
      <c r="F947" s="13" t="str">
        <f t="shared" si="58"/>
        <v>2012-07</v>
      </c>
      <c r="G947" s="13" t="str">
        <f t="shared" si="59"/>
        <v/>
      </c>
      <c r="H947" s="13" t="str">
        <f t="shared" si="57"/>
        <v/>
      </c>
    </row>
    <row r="948" spans="1:8" x14ac:dyDescent="0.25">
      <c r="A948" s="13">
        <v>65</v>
      </c>
      <c r="B948" s="13" t="s">
        <v>622</v>
      </c>
      <c r="C948" s="16">
        <v>41121</v>
      </c>
      <c r="D948" s="13">
        <v>19200</v>
      </c>
      <c r="E948" s="13">
        <f t="shared" si="60"/>
        <v>0</v>
      </c>
      <c r="F948" s="13" t="str">
        <f t="shared" si="58"/>
        <v>2012-07</v>
      </c>
      <c r="G948" s="13">
        <f t="shared" si="59"/>
        <v>221000</v>
      </c>
      <c r="H948" s="13" t="str">
        <f t="shared" si="57"/>
        <v/>
      </c>
    </row>
    <row r="949" spans="1:8" x14ac:dyDescent="0.25">
      <c r="A949" s="13">
        <v>65</v>
      </c>
      <c r="B949" s="13" t="s">
        <v>622</v>
      </c>
      <c r="C949" s="16">
        <v>41123</v>
      </c>
      <c r="D949" s="13">
        <v>19200</v>
      </c>
      <c r="E949" s="13">
        <f t="shared" si="60"/>
        <v>0</v>
      </c>
      <c r="F949" s="13" t="str">
        <f t="shared" si="58"/>
        <v>2012-08</v>
      </c>
      <c r="G949" s="13" t="str">
        <f t="shared" si="59"/>
        <v/>
      </c>
      <c r="H949" s="13" t="str">
        <f t="shared" si="57"/>
        <v/>
      </c>
    </row>
    <row r="950" spans="1:8" x14ac:dyDescent="0.25">
      <c r="A950" s="13">
        <v>65</v>
      </c>
      <c r="B950" s="13" t="s">
        <v>622</v>
      </c>
      <c r="C950" s="16">
        <v>41125</v>
      </c>
      <c r="D950" s="13">
        <v>20000</v>
      </c>
      <c r="E950" s="13">
        <f t="shared" si="60"/>
        <v>0</v>
      </c>
      <c r="F950" s="13" t="str">
        <f t="shared" si="58"/>
        <v>2012-08</v>
      </c>
      <c r="G950" s="13" t="str">
        <f t="shared" si="59"/>
        <v/>
      </c>
      <c r="H950" s="13" t="str">
        <f t="shared" si="57"/>
        <v/>
      </c>
    </row>
    <row r="951" spans="1:8" x14ac:dyDescent="0.25">
      <c r="A951" s="13">
        <v>65</v>
      </c>
      <c r="B951" s="13" t="s">
        <v>622</v>
      </c>
      <c r="C951" s="16">
        <v>41128</v>
      </c>
      <c r="D951" s="13">
        <v>20000</v>
      </c>
      <c r="E951" s="13">
        <f t="shared" si="60"/>
        <v>0</v>
      </c>
      <c r="F951" s="13" t="str">
        <f t="shared" si="58"/>
        <v>2012-08</v>
      </c>
      <c r="G951" s="13" t="str">
        <f t="shared" si="59"/>
        <v/>
      </c>
      <c r="H951" s="13" t="str">
        <f t="shared" si="57"/>
        <v/>
      </c>
    </row>
    <row r="952" spans="1:8" x14ac:dyDescent="0.25">
      <c r="A952" s="13">
        <v>65</v>
      </c>
      <c r="B952" s="13" t="s">
        <v>622</v>
      </c>
      <c r="C952" s="16">
        <v>41130</v>
      </c>
      <c r="D952" s="13">
        <v>20000</v>
      </c>
      <c r="E952" s="13">
        <f t="shared" si="60"/>
        <v>0</v>
      </c>
      <c r="F952" s="13" t="str">
        <f t="shared" si="58"/>
        <v>2012-08</v>
      </c>
      <c r="G952" s="13" t="str">
        <f t="shared" si="59"/>
        <v/>
      </c>
      <c r="H952" s="13" t="str">
        <f t="shared" si="57"/>
        <v/>
      </c>
    </row>
    <row r="953" spans="1:8" x14ac:dyDescent="0.25">
      <c r="A953" s="13">
        <v>65</v>
      </c>
      <c r="B953" s="13" t="s">
        <v>622</v>
      </c>
      <c r="C953" s="16">
        <v>41132</v>
      </c>
      <c r="D953" s="13">
        <v>20000</v>
      </c>
      <c r="E953" s="13">
        <f t="shared" si="60"/>
        <v>0</v>
      </c>
      <c r="F953" s="13" t="str">
        <f t="shared" si="58"/>
        <v>2012-08</v>
      </c>
      <c r="G953" s="13" t="str">
        <f t="shared" si="59"/>
        <v/>
      </c>
      <c r="H953" s="13" t="str">
        <f t="shared" si="57"/>
        <v/>
      </c>
    </row>
    <row r="954" spans="1:8" x14ac:dyDescent="0.25">
      <c r="A954" s="13">
        <v>65</v>
      </c>
      <c r="B954" s="13" t="s">
        <v>622</v>
      </c>
      <c r="C954" s="16">
        <v>41135</v>
      </c>
      <c r="D954" s="13">
        <v>20000</v>
      </c>
      <c r="E954" s="13">
        <f t="shared" si="60"/>
        <v>0</v>
      </c>
      <c r="F954" s="13" t="str">
        <f t="shared" si="58"/>
        <v>2012-08</v>
      </c>
      <c r="G954" s="13" t="str">
        <f t="shared" si="59"/>
        <v/>
      </c>
      <c r="H954" s="13" t="str">
        <f t="shared" si="57"/>
        <v/>
      </c>
    </row>
    <row r="955" spans="1:8" x14ac:dyDescent="0.25">
      <c r="A955" s="13">
        <v>65</v>
      </c>
      <c r="B955" s="13" t="s">
        <v>622</v>
      </c>
      <c r="C955" s="16">
        <v>41137</v>
      </c>
      <c r="D955" s="13">
        <v>20000</v>
      </c>
      <c r="E955" s="13">
        <f t="shared" si="60"/>
        <v>0</v>
      </c>
      <c r="F955" s="13" t="str">
        <f t="shared" si="58"/>
        <v>2012-08</v>
      </c>
      <c r="G955" s="13" t="str">
        <f t="shared" si="59"/>
        <v/>
      </c>
      <c r="H955" s="13" t="str">
        <f t="shared" si="57"/>
        <v/>
      </c>
    </row>
    <row r="956" spans="1:8" x14ac:dyDescent="0.25">
      <c r="A956" s="13">
        <v>65</v>
      </c>
      <c r="B956" s="13" t="s">
        <v>622</v>
      </c>
      <c r="C956" s="16">
        <v>41139</v>
      </c>
      <c r="D956" s="13">
        <v>20000</v>
      </c>
      <c r="E956" s="13">
        <f t="shared" si="60"/>
        <v>0</v>
      </c>
      <c r="F956" s="13" t="str">
        <f t="shared" si="58"/>
        <v>2012-08</v>
      </c>
      <c r="G956" s="13" t="str">
        <f t="shared" si="59"/>
        <v/>
      </c>
      <c r="H956" s="13" t="str">
        <f t="shared" si="57"/>
        <v/>
      </c>
    </row>
    <row r="957" spans="1:8" x14ac:dyDescent="0.25">
      <c r="A957" s="13">
        <v>65</v>
      </c>
      <c r="B957" s="13" t="s">
        <v>622</v>
      </c>
      <c r="C957" s="16">
        <v>41142</v>
      </c>
      <c r="D957" s="13">
        <v>20000</v>
      </c>
      <c r="E957" s="13">
        <f t="shared" si="60"/>
        <v>0</v>
      </c>
      <c r="F957" s="13" t="str">
        <f t="shared" si="58"/>
        <v>2012-08</v>
      </c>
      <c r="G957" s="13" t="str">
        <f t="shared" si="59"/>
        <v/>
      </c>
      <c r="H957" s="13" t="str">
        <f t="shared" si="57"/>
        <v/>
      </c>
    </row>
    <row r="958" spans="1:8" x14ac:dyDescent="0.25">
      <c r="A958" s="13">
        <v>65</v>
      </c>
      <c r="B958" s="13" t="s">
        <v>622</v>
      </c>
      <c r="C958" s="16">
        <v>41144</v>
      </c>
      <c r="D958" s="13">
        <v>20000</v>
      </c>
      <c r="E958" s="13">
        <f t="shared" si="60"/>
        <v>0</v>
      </c>
      <c r="F958" s="13" t="str">
        <f t="shared" si="58"/>
        <v>2012-08</v>
      </c>
      <c r="G958" s="13" t="str">
        <f t="shared" si="59"/>
        <v/>
      </c>
      <c r="H958" s="13" t="str">
        <f t="shared" si="57"/>
        <v/>
      </c>
    </row>
    <row r="959" spans="1:8" x14ac:dyDescent="0.25">
      <c r="A959" s="13">
        <v>65</v>
      </c>
      <c r="B959" s="13" t="s">
        <v>622</v>
      </c>
      <c r="C959" s="16">
        <v>41146</v>
      </c>
      <c r="D959" s="13">
        <v>20000</v>
      </c>
      <c r="E959" s="13">
        <f t="shared" si="60"/>
        <v>0</v>
      </c>
      <c r="F959" s="13" t="str">
        <f t="shared" si="58"/>
        <v>2012-08</v>
      </c>
      <c r="G959" s="13" t="str">
        <f t="shared" si="59"/>
        <v/>
      </c>
      <c r="H959" s="13" t="str">
        <f t="shared" si="57"/>
        <v/>
      </c>
    </row>
    <row r="960" spans="1:8" x14ac:dyDescent="0.25">
      <c r="A960" s="13">
        <v>65</v>
      </c>
      <c r="B960" s="13" t="s">
        <v>622</v>
      </c>
      <c r="C960" s="16">
        <v>41149</v>
      </c>
      <c r="D960" s="13">
        <v>20000</v>
      </c>
      <c r="E960" s="13">
        <f t="shared" si="60"/>
        <v>0</v>
      </c>
      <c r="F960" s="13" t="str">
        <f t="shared" si="58"/>
        <v>2012-08</v>
      </c>
      <c r="G960" s="13" t="str">
        <f t="shared" si="59"/>
        <v/>
      </c>
      <c r="H960" s="13" t="str">
        <f t="shared" si="57"/>
        <v/>
      </c>
    </row>
    <row r="961" spans="1:8" x14ac:dyDescent="0.25">
      <c r="A961" s="13">
        <v>65</v>
      </c>
      <c r="B961" s="13" t="s">
        <v>622</v>
      </c>
      <c r="C961" s="16">
        <v>41151</v>
      </c>
      <c r="D961" s="13">
        <v>20000</v>
      </c>
      <c r="E961" s="13">
        <f t="shared" si="60"/>
        <v>0</v>
      </c>
      <c r="F961" s="13" t="str">
        <f t="shared" si="58"/>
        <v>2012-08</v>
      </c>
      <c r="G961" s="13">
        <f t="shared" si="59"/>
        <v>259200</v>
      </c>
      <c r="H961" s="13" t="str">
        <f t="shared" si="57"/>
        <v/>
      </c>
    </row>
    <row r="962" spans="1:8" x14ac:dyDescent="0.25">
      <c r="A962" s="13">
        <v>65</v>
      </c>
      <c r="B962" s="13" t="s">
        <v>622</v>
      </c>
      <c r="C962" s="16">
        <v>41153</v>
      </c>
      <c r="D962" s="13">
        <v>20000</v>
      </c>
      <c r="E962" s="13">
        <f t="shared" si="60"/>
        <v>0</v>
      </c>
      <c r="F962" s="13" t="str">
        <f t="shared" si="58"/>
        <v>2012-09</v>
      </c>
      <c r="G962" s="13" t="str">
        <f t="shared" si="59"/>
        <v/>
      </c>
      <c r="H962" s="13" t="str">
        <f t="shared" ref="H962:H1025" si="61">IF(AND(B962="Med B", F962&gt;=VLOOKUP(A962, A:F, 6, FALSE)), D962, "")</f>
        <v/>
      </c>
    </row>
    <row r="963" spans="1:8" x14ac:dyDescent="0.25">
      <c r="A963" s="13">
        <v>65</v>
      </c>
      <c r="B963" s="13" t="s">
        <v>622</v>
      </c>
      <c r="C963" s="16">
        <v>41156</v>
      </c>
      <c r="D963" s="13">
        <v>20000</v>
      </c>
      <c r="E963" s="13">
        <f t="shared" si="60"/>
        <v>0</v>
      </c>
      <c r="F963" s="13" t="str">
        <f t="shared" ref="F963:F1026" si="62">TEXT(C963, "yyyy-mm")</f>
        <v>2012-09</v>
      </c>
      <c r="G963" s="13" t="str">
        <f t="shared" ref="G963:G1026" si="63">IF(AND(
    B963="Med A",
    C963=_xlfn.MAXIFS(C:C, A:A, A963, B:B, "Med A", F:F, F963),
    SUMIFS(E:E, A:A, A963) &gt; 0
  ),
  SUMIFS(D:D, A:A, A963, B:B, "Med A", F:F, F963, C:C, "&gt;=" &amp; EOMONTH(C963, -1) + 1, C:C, "&lt;=" &amp; C963),
  "")</f>
        <v/>
      </c>
      <c r="H963" s="13" t="str">
        <f t="shared" si="61"/>
        <v/>
      </c>
    </row>
    <row r="964" spans="1:8" x14ac:dyDescent="0.25">
      <c r="A964" s="13">
        <v>65</v>
      </c>
      <c r="B964" s="13" t="s">
        <v>622</v>
      </c>
      <c r="C964" s="16">
        <v>41158</v>
      </c>
      <c r="D964" s="13">
        <v>20000</v>
      </c>
      <c r="E964" s="13">
        <f t="shared" ref="E964:E1027" si="64">IF(AND(B964="Med A", B965="Med B", A964=A965), 1, IF(AND(B964="Med B", B965="Med A", A964=A965), 1, 0))</f>
        <v>1</v>
      </c>
      <c r="F964" s="13" t="str">
        <f t="shared" si="62"/>
        <v>2012-09</v>
      </c>
      <c r="G964" s="13">
        <f t="shared" si="63"/>
        <v>60000</v>
      </c>
      <c r="H964" s="13" t="str">
        <f t="shared" si="61"/>
        <v/>
      </c>
    </row>
    <row r="965" spans="1:8" x14ac:dyDescent="0.25">
      <c r="A965" s="13">
        <v>65</v>
      </c>
      <c r="B965" s="13" t="s">
        <v>623</v>
      </c>
      <c r="C965" s="16">
        <v>41165</v>
      </c>
      <c r="D965" s="13">
        <v>16</v>
      </c>
      <c r="E965" s="13">
        <f t="shared" si="64"/>
        <v>0</v>
      </c>
      <c r="F965" s="13" t="str">
        <f t="shared" si="62"/>
        <v>2012-09</v>
      </c>
      <c r="G965" s="13" t="str">
        <f t="shared" si="63"/>
        <v/>
      </c>
      <c r="H965" s="13">
        <f t="shared" si="61"/>
        <v>16</v>
      </c>
    </row>
    <row r="966" spans="1:8" x14ac:dyDescent="0.25">
      <c r="A966" s="13">
        <v>65</v>
      </c>
      <c r="B966" s="13" t="s">
        <v>623</v>
      </c>
      <c r="C966" s="16">
        <v>41193</v>
      </c>
      <c r="D966" s="13">
        <v>16</v>
      </c>
      <c r="E966" s="13">
        <f t="shared" si="64"/>
        <v>0</v>
      </c>
      <c r="F966" s="13" t="str">
        <f t="shared" si="62"/>
        <v>2012-10</v>
      </c>
      <c r="G966" s="13" t="str">
        <f t="shared" si="63"/>
        <v/>
      </c>
      <c r="H966" s="13">
        <f t="shared" si="61"/>
        <v>16</v>
      </c>
    </row>
    <row r="967" spans="1:8" x14ac:dyDescent="0.25">
      <c r="A967" s="13">
        <v>66</v>
      </c>
      <c r="B967" s="13" t="s">
        <v>622</v>
      </c>
      <c r="C967" s="16">
        <v>41092</v>
      </c>
      <c r="D967" s="13">
        <v>3000</v>
      </c>
      <c r="E967" s="13">
        <f t="shared" si="64"/>
        <v>0</v>
      </c>
      <c r="F967" s="13" t="str">
        <f t="shared" si="62"/>
        <v>2012-07</v>
      </c>
      <c r="G967" s="13" t="str">
        <f t="shared" si="63"/>
        <v/>
      </c>
      <c r="H967" s="13" t="str">
        <f t="shared" si="61"/>
        <v/>
      </c>
    </row>
    <row r="968" spans="1:8" x14ac:dyDescent="0.25">
      <c r="A968" s="13">
        <v>66</v>
      </c>
      <c r="B968" s="13" t="s">
        <v>622</v>
      </c>
      <c r="C968" s="16">
        <v>41094</v>
      </c>
      <c r="D968" s="13">
        <v>3000</v>
      </c>
      <c r="E968" s="13">
        <f t="shared" si="64"/>
        <v>0</v>
      </c>
      <c r="F968" s="13" t="str">
        <f t="shared" si="62"/>
        <v>2012-07</v>
      </c>
      <c r="G968" s="13" t="str">
        <f t="shared" si="63"/>
        <v/>
      </c>
      <c r="H968" s="13" t="str">
        <f t="shared" si="61"/>
        <v/>
      </c>
    </row>
    <row r="969" spans="1:8" x14ac:dyDescent="0.25">
      <c r="A969" s="13">
        <v>66</v>
      </c>
      <c r="B969" s="13" t="s">
        <v>622</v>
      </c>
      <c r="C969" s="16">
        <v>41096</v>
      </c>
      <c r="D969" s="13">
        <v>3000</v>
      </c>
      <c r="E969" s="13">
        <f t="shared" si="64"/>
        <v>0</v>
      </c>
      <c r="F969" s="13" t="str">
        <f t="shared" si="62"/>
        <v>2012-07</v>
      </c>
      <c r="G969" s="13" t="str">
        <f t="shared" si="63"/>
        <v/>
      </c>
      <c r="H969" s="13" t="str">
        <f t="shared" si="61"/>
        <v/>
      </c>
    </row>
    <row r="970" spans="1:8" x14ac:dyDescent="0.25">
      <c r="A970" s="13">
        <v>66</v>
      </c>
      <c r="B970" s="13" t="s">
        <v>622</v>
      </c>
      <c r="C970" s="16">
        <v>41099</v>
      </c>
      <c r="D970" s="13">
        <v>3000</v>
      </c>
      <c r="E970" s="13">
        <f t="shared" si="64"/>
        <v>0</v>
      </c>
      <c r="F970" s="13" t="str">
        <f t="shared" si="62"/>
        <v>2012-07</v>
      </c>
      <c r="G970" s="13" t="str">
        <f t="shared" si="63"/>
        <v/>
      </c>
      <c r="H970" s="13" t="str">
        <f t="shared" si="61"/>
        <v/>
      </c>
    </row>
    <row r="971" spans="1:8" x14ac:dyDescent="0.25">
      <c r="A971" s="13">
        <v>66</v>
      </c>
      <c r="B971" s="13" t="s">
        <v>622</v>
      </c>
      <c r="C971" s="16">
        <v>41101</v>
      </c>
      <c r="D971" s="13">
        <v>3000</v>
      </c>
      <c r="E971" s="13">
        <f t="shared" si="64"/>
        <v>0</v>
      </c>
      <c r="F971" s="13" t="str">
        <f t="shared" si="62"/>
        <v>2012-07</v>
      </c>
      <c r="G971" s="13" t="str">
        <f t="shared" si="63"/>
        <v/>
      </c>
      <c r="H971" s="13" t="str">
        <f t="shared" si="61"/>
        <v/>
      </c>
    </row>
    <row r="972" spans="1:8" x14ac:dyDescent="0.25">
      <c r="A972" s="13">
        <v>66</v>
      </c>
      <c r="B972" s="13" t="s">
        <v>622</v>
      </c>
      <c r="C972" s="16">
        <v>41103</v>
      </c>
      <c r="D972" s="13">
        <v>3000</v>
      </c>
      <c r="E972" s="13">
        <f t="shared" si="64"/>
        <v>0</v>
      </c>
      <c r="F972" s="13" t="str">
        <f t="shared" si="62"/>
        <v>2012-07</v>
      </c>
      <c r="G972" s="13" t="str">
        <f t="shared" si="63"/>
        <v/>
      </c>
      <c r="H972" s="13" t="str">
        <f t="shared" si="61"/>
        <v/>
      </c>
    </row>
    <row r="973" spans="1:8" x14ac:dyDescent="0.25">
      <c r="A973" s="13">
        <v>66</v>
      </c>
      <c r="B973" s="13" t="s">
        <v>622</v>
      </c>
      <c r="C973" s="16">
        <v>41106</v>
      </c>
      <c r="D973" s="13">
        <v>3000</v>
      </c>
      <c r="E973" s="13">
        <f t="shared" si="64"/>
        <v>0</v>
      </c>
      <c r="F973" s="13" t="str">
        <f t="shared" si="62"/>
        <v>2012-07</v>
      </c>
      <c r="G973" s="13" t="str">
        <f t="shared" si="63"/>
        <v/>
      </c>
      <c r="H973" s="13" t="str">
        <f t="shared" si="61"/>
        <v/>
      </c>
    </row>
    <row r="974" spans="1:8" x14ac:dyDescent="0.25">
      <c r="A974" s="13">
        <v>66</v>
      </c>
      <c r="B974" s="13" t="s">
        <v>622</v>
      </c>
      <c r="C974" s="16">
        <v>41108</v>
      </c>
      <c r="D974" s="13">
        <v>3000</v>
      </c>
      <c r="E974" s="13">
        <f t="shared" si="64"/>
        <v>0</v>
      </c>
      <c r="F974" s="13" t="str">
        <f t="shared" si="62"/>
        <v>2012-07</v>
      </c>
      <c r="G974" s="13" t="str">
        <f t="shared" si="63"/>
        <v/>
      </c>
      <c r="H974" s="13" t="str">
        <f t="shared" si="61"/>
        <v/>
      </c>
    </row>
    <row r="975" spans="1:8" x14ac:dyDescent="0.25">
      <c r="A975" s="13">
        <v>66</v>
      </c>
      <c r="B975" s="13" t="s">
        <v>622</v>
      </c>
      <c r="C975" s="16">
        <v>41110</v>
      </c>
      <c r="D975" s="13">
        <v>2700</v>
      </c>
      <c r="E975" s="13">
        <f t="shared" si="64"/>
        <v>0</v>
      </c>
      <c r="F975" s="13" t="str">
        <f t="shared" si="62"/>
        <v>2012-07</v>
      </c>
      <c r="G975" s="13" t="str">
        <f t="shared" si="63"/>
        <v/>
      </c>
      <c r="H975" s="13" t="str">
        <f t="shared" si="61"/>
        <v/>
      </c>
    </row>
    <row r="976" spans="1:8" x14ac:dyDescent="0.25">
      <c r="A976" s="13">
        <v>66</v>
      </c>
      <c r="B976" s="13" t="s">
        <v>622</v>
      </c>
      <c r="C976" s="16">
        <v>41113</v>
      </c>
      <c r="D976" s="13">
        <v>2700</v>
      </c>
      <c r="E976" s="13">
        <f t="shared" si="64"/>
        <v>0</v>
      </c>
      <c r="F976" s="13" t="str">
        <f t="shared" si="62"/>
        <v>2012-07</v>
      </c>
      <c r="G976" s="13" t="str">
        <f t="shared" si="63"/>
        <v/>
      </c>
      <c r="H976" s="13" t="str">
        <f t="shared" si="61"/>
        <v/>
      </c>
    </row>
    <row r="977" spans="1:8" x14ac:dyDescent="0.25">
      <c r="A977" s="13">
        <v>66</v>
      </c>
      <c r="B977" s="13" t="s">
        <v>622</v>
      </c>
      <c r="C977" s="16">
        <v>41115</v>
      </c>
      <c r="D977" s="13">
        <v>2700</v>
      </c>
      <c r="E977" s="13">
        <f t="shared" si="64"/>
        <v>0</v>
      </c>
      <c r="F977" s="13" t="str">
        <f t="shared" si="62"/>
        <v>2012-07</v>
      </c>
      <c r="G977" s="13" t="str">
        <f t="shared" si="63"/>
        <v/>
      </c>
      <c r="H977" s="13" t="str">
        <f t="shared" si="61"/>
        <v/>
      </c>
    </row>
    <row r="978" spans="1:8" x14ac:dyDescent="0.25">
      <c r="A978" s="13">
        <v>66</v>
      </c>
      <c r="B978" s="13" t="s">
        <v>622</v>
      </c>
      <c r="C978" s="16">
        <v>41117</v>
      </c>
      <c r="D978" s="13">
        <v>2700</v>
      </c>
      <c r="E978" s="13">
        <f t="shared" si="64"/>
        <v>0</v>
      </c>
      <c r="F978" s="13" t="str">
        <f t="shared" si="62"/>
        <v>2012-07</v>
      </c>
      <c r="G978" s="13" t="str">
        <f t="shared" si="63"/>
        <v/>
      </c>
      <c r="H978" s="13" t="str">
        <f t="shared" si="61"/>
        <v/>
      </c>
    </row>
    <row r="979" spans="1:8" x14ac:dyDescent="0.25">
      <c r="A979" s="13">
        <v>66</v>
      </c>
      <c r="B979" s="13" t="s">
        <v>622</v>
      </c>
      <c r="C979" s="16">
        <v>41120</v>
      </c>
      <c r="D979" s="13">
        <v>2700</v>
      </c>
      <c r="E979" s="13">
        <f t="shared" si="64"/>
        <v>0</v>
      </c>
      <c r="F979" s="13" t="str">
        <f t="shared" si="62"/>
        <v>2012-07</v>
      </c>
      <c r="G979" s="13">
        <f t="shared" si="63"/>
        <v>37500</v>
      </c>
      <c r="H979" s="13" t="str">
        <f t="shared" si="61"/>
        <v/>
      </c>
    </row>
    <row r="980" spans="1:8" x14ac:dyDescent="0.25">
      <c r="A980" s="13">
        <v>66</v>
      </c>
      <c r="B980" s="13" t="s">
        <v>622</v>
      </c>
      <c r="C980" s="16">
        <v>41122</v>
      </c>
      <c r="D980" s="13">
        <v>2700</v>
      </c>
      <c r="E980" s="13">
        <f t="shared" si="64"/>
        <v>0</v>
      </c>
      <c r="F980" s="13" t="str">
        <f t="shared" si="62"/>
        <v>2012-08</v>
      </c>
      <c r="G980" s="13" t="str">
        <f t="shared" si="63"/>
        <v/>
      </c>
      <c r="H980" s="13" t="str">
        <f t="shared" si="61"/>
        <v/>
      </c>
    </row>
    <row r="981" spans="1:8" x14ac:dyDescent="0.25">
      <c r="A981" s="13">
        <v>66</v>
      </c>
      <c r="B981" s="13" t="s">
        <v>622</v>
      </c>
      <c r="C981" s="16">
        <v>41124</v>
      </c>
      <c r="D981" s="13">
        <v>2700</v>
      </c>
      <c r="E981" s="13">
        <f t="shared" si="64"/>
        <v>0</v>
      </c>
      <c r="F981" s="13" t="str">
        <f t="shared" si="62"/>
        <v>2012-08</v>
      </c>
      <c r="G981" s="13" t="str">
        <f t="shared" si="63"/>
        <v/>
      </c>
      <c r="H981" s="13" t="str">
        <f t="shared" si="61"/>
        <v/>
      </c>
    </row>
    <row r="982" spans="1:8" x14ac:dyDescent="0.25">
      <c r="A982" s="13">
        <v>66</v>
      </c>
      <c r="B982" s="13" t="s">
        <v>622</v>
      </c>
      <c r="C982" s="16">
        <v>41127</v>
      </c>
      <c r="D982" s="13">
        <v>2700</v>
      </c>
      <c r="E982" s="13">
        <f t="shared" si="64"/>
        <v>0</v>
      </c>
      <c r="F982" s="13" t="str">
        <f t="shared" si="62"/>
        <v>2012-08</v>
      </c>
      <c r="G982" s="13" t="str">
        <f t="shared" si="63"/>
        <v/>
      </c>
      <c r="H982" s="13" t="str">
        <f t="shared" si="61"/>
        <v/>
      </c>
    </row>
    <row r="983" spans="1:8" x14ac:dyDescent="0.25">
      <c r="A983" s="13">
        <v>66</v>
      </c>
      <c r="B983" s="13" t="s">
        <v>622</v>
      </c>
      <c r="C983" s="16">
        <v>41129</v>
      </c>
      <c r="D983" s="13">
        <v>2700</v>
      </c>
      <c r="E983" s="13">
        <f t="shared" si="64"/>
        <v>0</v>
      </c>
      <c r="F983" s="13" t="str">
        <f t="shared" si="62"/>
        <v>2012-08</v>
      </c>
      <c r="G983" s="13" t="str">
        <f t="shared" si="63"/>
        <v/>
      </c>
      <c r="H983" s="13" t="str">
        <f t="shared" si="61"/>
        <v/>
      </c>
    </row>
    <row r="984" spans="1:8" x14ac:dyDescent="0.25">
      <c r="A984" s="13">
        <v>66</v>
      </c>
      <c r="B984" s="13" t="s">
        <v>622</v>
      </c>
      <c r="C984" s="16">
        <v>41131</v>
      </c>
      <c r="D984" s="13">
        <v>2700</v>
      </c>
      <c r="E984" s="13">
        <f t="shared" si="64"/>
        <v>0</v>
      </c>
      <c r="F984" s="13" t="str">
        <f t="shared" si="62"/>
        <v>2012-08</v>
      </c>
      <c r="G984" s="13" t="str">
        <f t="shared" si="63"/>
        <v/>
      </c>
      <c r="H984" s="13" t="str">
        <f t="shared" si="61"/>
        <v/>
      </c>
    </row>
    <row r="985" spans="1:8" x14ac:dyDescent="0.25">
      <c r="A985" s="13">
        <v>66</v>
      </c>
      <c r="B985" s="13" t="s">
        <v>622</v>
      </c>
      <c r="C985" s="16">
        <v>41134</v>
      </c>
      <c r="D985" s="13">
        <v>2700</v>
      </c>
      <c r="E985" s="13">
        <f t="shared" si="64"/>
        <v>0</v>
      </c>
      <c r="F985" s="13" t="str">
        <f t="shared" si="62"/>
        <v>2012-08</v>
      </c>
      <c r="G985" s="13" t="str">
        <f t="shared" si="63"/>
        <v/>
      </c>
      <c r="H985" s="13" t="str">
        <f t="shared" si="61"/>
        <v/>
      </c>
    </row>
    <row r="986" spans="1:8" x14ac:dyDescent="0.25">
      <c r="A986" s="13">
        <v>66</v>
      </c>
      <c r="B986" s="13" t="s">
        <v>622</v>
      </c>
      <c r="C986" s="16">
        <v>41136</v>
      </c>
      <c r="D986" s="13">
        <v>2700</v>
      </c>
      <c r="E986" s="13">
        <f t="shared" si="64"/>
        <v>0</v>
      </c>
      <c r="F986" s="13" t="str">
        <f t="shared" si="62"/>
        <v>2012-08</v>
      </c>
      <c r="G986" s="13" t="str">
        <f t="shared" si="63"/>
        <v/>
      </c>
      <c r="H986" s="13" t="str">
        <f t="shared" si="61"/>
        <v/>
      </c>
    </row>
    <row r="987" spans="1:8" x14ac:dyDescent="0.25">
      <c r="A987" s="13">
        <v>66</v>
      </c>
      <c r="B987" s="13" t="s">
        <v>622</v>
      </c>
      <c r="C987" s="16">
        <v>41138</v>
      </c>
      <c r="D987" s="13">
        <v>2700</v>
      </c>
      <c r="E987" s="13">
        <f t="shared" si="64"/>
        <v>0</v>
      </c>
      <c r="F987" s="13" t="str">
        <f t="shared" si="62"/>
        <v>2012-08</v>
      </c>
      <c r="G987" s="13" t="str">
        <f t="shared" si="63"/>
        <v/>
      </c>
      <c r="H987" s="13" t="str">
        <f t="shared" si="61"/>
        <v/>
      </c>
    </row>
    <row r="988" spans="1:8" x14ac:dyDescent="0.25">
      <c r="A988" s="13">
        <v>66</v>
      </c>
      <c r="B988" s="13" t="s">
        <v>622</v>
      </c>
      <c r="C988" s="16">
        <v>41141</v>
      </c>
      <c r="D988" s="13">
        <v>2700</v>
      </c>
      <c r="E988" s="13">
        <f t="shared" si="64"/>
        <v>0</v>
      </c>
      <c r="F988" s="13" t="str">
        <f t="shared" si="62"/>
        <v>2012-08</v>
      </c>
      <c r="G988" s="13" t="str">
        <f t="shared" si="63"/>
        <v/>
      </c>
      <c r="H988" s="13" t="str">
        <f t="shared" si="61"/>
        <v/>
      </c>
    </row>
    <row r="989" spans="1:8" x14ac:dyDescent="0.25">
      <c r="A989" s="13">
        <v>66</v>
      </c>
      <c r="B989" s="13" t="s">
        <v>622</v>
      </c>
      <c r="C989" s="16">
        <v>41143</v>
      </c>
      <c r="D989" s="13">
        <v>2700</v>
      </c>
      <c r="E989" s="13">
        <f t="shared" si="64"/>
        <v>0</v>
      </c>
      <c r="F989" s="13" t="str">
        <f t="shared" si="62"/>
        <v>2012-08</v>
      </c>
      <c r="G989" s="13" t="str">
        <f t="shared" si="63"/>
        <v/>
      </c>
      <c r="H989" s="13" t="str">
        <f t="shared" si="61"/>
        <v/>
      </c>
    </row>
    <row r="990" spans="1:8" x14ac:dyDescent="0.25">
      <c r="A990" s="13">
        <v>66</v>
      </c>
      <c r="B990" s="13" t="s">
        <v>622</v>
      </c>
      <c r="C990" s="16">
        <v>41145</v>
      </c>
      <c r="D990" s="13">
        <v>2700</v>
      </c>
      <c r="E990" s="13">
        <f t="shared" si="64"/>
        <v>0</v>
      </c>
      <c r="F990" s="13" t="str">
        <f t="shared" si="62"/>
        <v>2012-08</v>
      </c>
      <c r="G990" s="13" t="str">
        <f t="shared" si="63"/>
        <v/>
      </c>
      <c r="H990" s="13" t="str">
        <f t="shared" si="61"/>
        <v/>
      </c>
    </row>
    <row r="991" spans="1:8" x14ac:dyDescent="0.25">
      <c r="A991" s="13">
        <v>66</v>
      </c>
      <c r="B991" s="13" t="s">
        <v>622</v>
      </c>
      <c r="C991" s="16">
        <v>41148</v>
      </c>
      <c r="D991" s="13">
        <v>2700</v>
      </c>
      <c r="E991" s="13">
        <f t="shared" si="64"/>
        <v>0</v>
      </c>
      <c r="F991" s="13" t="str">
        <f t="shared" si="62"/>
        <v>2012-08</v>
      </c>
      <c r="G991" s="13" t="str">
        <f t="shared" si="63"/>
        <v/>
      </c>
      <c r="H991" s="13" t="str">
        <f t="shared" si="61"/>
        <v/>
      </c>
    </row>
    <row r="992" spans="1:8" x14ac:dyDescent="0.25">
      <c r="A992" s="13">
        <v>66</v>
      </c>
      <c r="B992" s="13" t="s">
        <v>622</v>
      </c>
      <c r="C992" s="16">
        <v>41150</v>
      </c>
      <c r="D992" s="13">
        <v>2700</v>
      </c>
      <c r="E992" s="13">
        <f t="shared" si="64"/>
        <v>0</v>
      </c>
      <c r="F992" s="13" t="str">
        <f t="shared" si="62"/>
        <v>2012-08</v>
      </c>
      <c r="G992" s="13" t="str">
        <f t="shared" si="63"/>
        <v/>
      </c>
      <c r="H992" s="13" t="str">
        <f t="shared" si="61"/>
        <v/>
      </c>
    </row>
    <row r="993" spans="1:8" x14ac:dyDescent="0.25">
      <c r="A993" s="13">
        <v>66</v>
      </c>
      <c r="B993" s="13" t="s">
        <v>622</v>
      </c>
      <c r="C993" s="16">
        <v>41152</v>
      </c>
      <c r="D993" s="13">
        <v>2700</v>
      </c>
      <c r="E993" s="13">
        <f t="shared" si="64"/>
        <v>0</v>
      </c>
      <c r="F993" s="13" t="str">
        <f t="shared" si="62"/>
        <v>2012-08</v>
      </c>
      <c r="G993" s="13">
        <f t="shared" si="63"/>
        <v>37800</v>
      </c>
      <c r="H993" s="13" t="str">
        <f t="shared" si="61"/>
        <v/>
      </c>
    </row>
    <row r="994" spans="1:8" x14ac:dyDescent="0.25">
      <c r="A994" s="13">
        <v>66</v>
      </c>
      <c r="B994" s="13" t="s">
        <v>622</v>
      </c>
      <c r="C994" s="16">
        <v>41155</v>
      </c>
      <c r="D994" s="13">
        <v>2700</v>
      </c>
      <c r="E994" s="13">
        <f t="shared" si="64"/>
        <v>0</v>
      </c>
      <c r="F994" s="13" t="str">
        <f t="shared" si="62"/>
        <v>2012-09</v>
      </c>
      <c r="G994" s="13" t="str">
        <f t="shared" si="63"/>
        <v/>
      </c>
      <c r="H994" s="13" t="str">
        <f t="shared" si="61"/>
        <v/>
      </c>
    </row>
    <row r="995" spans="1:8" x14ac:dyDescent="0.25">
      <c r="A995" s="13">
        <v>66</v>
      </c>
      <c r="B995" s="13" t="s">
        <v>622</v>
      </c>
      <c r="C995" s="16">
        <v>41157</v>
      </c>
      <c r="D995" s="13">
        <v>2700</v>
      </c>
      <c r="E995" s="13">
        <f t="shared" si="64"/>
        <v>1</v>
      </c>
      <c r="F995" s="13" t="str">
        <f t="shared" si="62"/>
        <v>2012-09</v>
      </c>
      <c r="G995" s="13">
        <f t="shared" si="63"/>
        <v>5400</v>
      </c>
      <c r="H995" s="13" t="str">
        <f t="shared" si="61"/>
        <v/>
      </c>
    </row>
    <row r="996" spans="1:8" x14ac:dyDescent="0.25">
      <c r="A996" s="13">
        <v>66</v>
      </c>
      <c r="B996" s="13" t="s">
        <v>623</v>
      </c>
      <c r="C996" s="16">
        <v>41208</v>
      </c>
      <c r="D996" s="13">
        <v>6</v>
      </c>
      <c r="E996" s="13">
        <f t="shared" si="64"/>
        <v>0</v>
      </c>
      <c r="F996" s="13" t="str">
        <f t="shared" si="62"/>
        <v>2012-10</v>
      </c>
      <c r="G996" s="13" t="str">
        <f t="shared" si="63"/>
        <v/>
      </c>
      <c r="H996" s="13">
        <f t="shared" si="61"/>
        <v>6</v>
      </c>
    </row>
    <row r="997" spans="1:8" x14ac:dyDescent="0.25">
      <c r="A997" s="13">
        <v>66</v>
      </c>
      <c r="B997" s="13" t="s">
        <v>623</v>
      </c>
      <c r="C997" s="16">
        <v>41213</v>
      </c>
      <c r="D997" s="13">
        <v>2</v>
      </c>
      <c r="E997" s="13">
        <f t="shared" si="64"/>
        <v>0</v>
      </c>
      <c r="F997" s="13" t="str">
        <f t="shared" si="62"/>
        <v>2012-10</v>
      </c>
      <c r="G997" s="13" t="str">
        <f t="shared" si="63"/>
        <v/>
      </c>
      <c r="H997" s="13">
        <f t="shared" si="61"/>
        <v>2</v>
      </c>
    </row>
    <row r="998" spans="1:8" x14ac:dyDescent="0.25">
      <c r="A998" s="13">
        <v>66</v>
      </c>
      <c r="B998" s="13" t="s">
        <v>623</v>
      </c>
      <c r="C998" s="16">
        <v>41227</v>
      </c>
      <c r="D998" s="13">
        <v>1</v>
      </c>
      <c r="E998" s="13">
        <f t="shared" si="64"/>
        <v>0</v>
      </c>
      <c r="F998" s="13" t="str">
        <f t="shared" si="62"/>
        <v>2012-11</v>
      </c>
      <c r="G998" s="13" t="str">
        <f t="shared" si="63"/>
        <v/>
      </c>
      <c r="H998" s="13">
        <f t="shared" si="61"/>
        <v>1</v>
      </c>
    </row>
    <row r="999" spans="1:8" x14ac:dyDescent="0.25">
      <c r="A999" s="13">
        <v>67</v>
      </c>
      <c r="B999" s="13" t="s">
        <v>622</v>
      </c>
      <c r="C999" s="16">
        <v>41093</v>
      </c>
      <c r="D999" s="13">
        <v>10000</v>
      </c>
      <c r="E999" s="13">
        <f t="shared" si="64"/>
        <v>0</v>
      </c>
      <c r="F999" s="13" t="str">
        <f t="shared" si="62"/>
        <v>2012-07</v>
      </c>
      <c r="G999" s="13" t="str">
        <f t="shared" si="63"/>
        <v/>
      </c>
      <c r="H999" s="13" t="str">
        <f t="shared" si="61"/>
        <v/>
      </c>
    </row>
    <row r="1000" spans="1:8" x14ac:dyDescent="0.25">
      <c r="A1000" s="13">
        <v>67</v>
      </c>
      <c r="B1000" s="13" t="s">
        <v>622</v>
      </c>
      <c r="C1000" s="16">
        <v>41095</v>
      </c>
      <c r="D1000" s="13">
        <v>10000</v>
      </c>
      <c r="E1000" s="13">
        <f t="shared" si="64"/>
        <v>0</v>
      </c>
      <c r="F1000" s="13" t="str">
        <f t="shared" si="62"/>
        <v>2012-07</v>
      </c>
      <c r="G1000" s="13" t="str">
        <f t="shared" si="63"/>
        <v/>
      </c>
      <c r="H1000" s="13" t="str">
        <f t="shared" si="61"/>
        <v/>
      </c>
    </row>
    <row r="1001" spans="1:8" x14ac:dyDescent="0.25">
      <c r="A1001" s="13">
        <v>67</v>
      </c>
      <c r="B1001" s="13" t="s">
        <v>622</v>
      </c>
      <c r="C1001" s="16">
        <v>41097</v>
      </c>
      <c r="D1001" s="13">
        <v>10000</v>
      </c>
      <c r="E1001" s="13">
        <f t="shared" si="64"/>
        <v>0</v>
      </c>
      <c r="F1001" s="13" t="str">
        <f t="shared" si="62"/>
        <v>2012-07</v>
      </c>
      <c r="G1001" s="13" t="str">
        <f t="shared" si="63"/>
        <v/>
      </c>
      <c r="H1001" s="13" t="str">
        <f t="shared" si="61"/>
        <v/>
      </c>
    </row>
    <row r="1002" spans="1:8" x14ac:dyDescent="0.25">
      <c r="A1002" s="13">
        <v>67</v>
      </c>
      <c r="B1002" s="13" t="s">
        <v>622</v>
      </c>
      <c r="C1002" s="16">
        <v>41100</v>
      </c>
      <c r="D1002" s="13">
        <v>10000</v>
      </c>
      <c r="E1002" s="13">
        <f t="shared" si="64"/>
        <v>0</v>
      </c>
      <c r="F1002" s="13" t="str">
        <f t="shared" si="62"/>
        <v>2012-07</v>
      </c>
      <c r="G1002" s="13" t="str">
        <f t="shared" si="63"/>
        <v/>
      </c>
      <c r="H1002" s="13" t="str">
        <f t="shared" si="61"/>
        <v/>
      </c>
    </row>
    <row r="1003" spans="1:8" x14ac:dyDescent="0.25">
      <c r="A1003" s="13">
        <v>67</v>
      </c>
      <c r="B1003" s="13" t="s">
        <v>622</v>
      </c>
      <c r="C1003" s="16">
        <v>41104</v>
      </c>
      <c r="D1003" s="13">
        <v>10000</v>
      </c>
      <c r="E1003" s="13">
        <f t="shared" si="64"/>
        <v>0</v>
      </c>
      <c r="F1003" s="13" t="str">
        <f t="shared" si="62"/>
        <v>2012-07</v>
      </c>
      <c r="G1003" s="13" t="str">
        <f t="shared" si="63"/>
        <v/>
      </c>
      <c r="H1003" s="13" t="str">
        <f t="shared" si="61"/>
        <v/>
      </c>
    </row>
    <row r="1004" spans="1:8" x14ac:dyDescent="0.25">
      <c r="A1004" s="13">
        <v>67</v>
      </c>
      <c r="B1004" s="13" t="s">
        <v>622</v>
      </c>
      <c r="C1004" s="16">
        <v>41107</v>
      </c>
      <c r="D1004" s="13">
        <v>10000</v>
      </c>
      <c r="E1004" s="13">
        <f t="shared" si="64"/>
        <v>0</v>
      </c>
      <c r="F1004" s="13" t="str">
        <f t="shared" si="62"/>
        <v>2012-07</v>
      </c>
      <c r="G1004" s="13" t="str">
        <f t="shared" si="63"/>
        <v/>
      </c>
      <c r="H1004" s="13" t="str">
        <f t="shared" si="61"/>
        <v/>
      </c>
    </row>
    <row r="1005" spans="1:8" x14ac:dyDescent="0.25">
      <c r="A1005" s="13">
        <v>67</v>
      </c>
      <c r="B1005" s="13" t="s">
        <v>622</v>
      </c>
      <c r="C1005" s="16">
        <v>41109</v>
      </c>
      <c r="D1005" s="13">
        <v>10000</v>
      </c>
      <c r="E1005" s="13">
        <f t="shared" si="64"/>
        <v>0</v>
      </c>
      <c r="F1005" s="13" t="str">
        <f t="shared" si="62"/>
        <v>2012-07</v>
      </c>
      <c r="G1005" s="13" t="str">
        <f t="shared" si="63"/>
        <v/>
      </c>
      <c r="H1005" s="13" t="str">
        <f t="shared" si="61"/>
        <v/>
      </c>
    </row>
    <row r="1006" spans="1:8" x14ac:dyDescent="0.25">
      <c r="A1006" s="13">
        <v>67</v>
      </c>
      <c r="B1006" s="13" t="s">
        <v>622</v>
      </c>
      <c r="C1006" s="16">
        <v>41111</v>
      </c>
      <c r="D1006" s="13">
        <v>8000</v>
      </c>
      <c r="E1006" s="13">
        <f t="shared" si="64"/>
        <v>0</v>
      </c>
      <c r="F1006" s="13" t="str">
        <f t="shared" si="62"/>
        <v>2012-07</v>
      </c>
      <c r="G1006" s="13" t="str">
        <f t="shared" si="63"/>
        <v/>
      </c>
      <c r="H1006" s="13" t="str">
        <f t="shared" si="61"/>
        <v/>
      </c>
    </row>
    <row r="1007" spans="1:8" x14ac:dyDescent="0.25">
      <c r="A1007" s="13">
        <v>67</v>
      </c>
      <c r="B1007" s="13" t="s">
        <v>622</v>
      </c>
      <c r="C1007" s="16">
        <v>41114</v>
      </c>
      <c r="D1007" s="13">
        <v>8000</v>
      </c>
      <c r="E1007" s="13">
        <f t="shared" si="64"/>
        <v>0</v>
      </c>
      <c r="F1007" s="13" t="str">
        <f t="shared" si="62"/>
        <v>2012-07</v>
      </c>
      <c r="G1007" s="13" t="str">
        <f t="shared" si="63"/>
        <v/>
      </c>
      <c r="H1007" s="13" t="str">
        <f t="shared" si="61"/>
        <v/>
      </c>
    </row>
    <row r="1008" spans="1:8" x14ac:dyDescent="0.25">
      <c r="A1008" s="13">
        <v>67</v>
      </c>
      <c r="B1008" s="13" t="s">
        <v>622</v>
      </c>
      <c r="C1008" s="16">
        <v>41116</v>
      </c>
      <c r="D1008" s="13">
        <v>8000</v>
      </c>
      <c r="E1008" s="13">
        <f t="shared" si="64"/>
        <v>0</v>
      </c>
      <c r="F1008" s="13" t="str">
        <f t="shared" si="62"/>
        <v>2012-07</v>
      </c>
      <c r="G1008" s="13" t="str">
        <f t="shared" si="63"/>
        <v/>
      </c>
      <c r="H1008" s="13" t="str">
        <f t="shared" si="61"/>
        <v/>
      </c>
    </row>
    <row r="1009" spans="1:8" x14ac:dyDescent="0.25">
      <c r="A1009" s="13">
        <v>67</v>
      </c>
      <c r="B1009" s="13" t="s">
        <v>622</v>
      </c>
      <c r="C1009" s="16">
        <v>41118</v>
      </c>
      <c r="D1009" s="13">
        <v>8000</v>
      </c>
      <c r="E1009" s="13">
        <f t="shared" si="64"/>
        <v>0</v>
      </c>
      <c r="F1009" s="13" t="str">
        <f t="shared" si="62"/>
        <v>2012-07</v>
      </c>
      <c r="G1009" s="13" t="str">
        <f t="shared" si="63"/>
        <v/>
      </c>
      <c r="H1009" s="13" t="str">
        <f t="shared" si="61"/>
        <v/>
      </c>
    </row>
    <row r="1010" spans="1:8" x14ac:dyDescent="0.25">
      <c r="A1010" s="13">
        <v>67</v>
      </c>
      <c r="B1010" s="13" t="s">
        <v>622</v>
      </c>
      <c r="C1010" s="16">
        <v>41121</v>
      </c>
      <c r="D1010" s="13">
        <v>8000</v>
      </c>
      <c r="E1010" s="13">
        <f t="shared" si="64"/>
        <v>0</v>
      </c>
      <c r="F1010" s="13" t="str">
        <f t="shared" si="62"/>
        <v>2012-07</v>
      </c>
      <c r="G1010" s="13">
        <f t="shared" si="63"/>
        <v>110000</v>
      </c>
      <c r="H1010" s="13" t="str">
        <f t="shared" si="61"/>
        <v/>
      </c>
    </row>
    <row r="1011" spans="1:8" x14ac:dyDescent="0.25">
      <c r="A1011" s="13">
        <v>67</v>
      </c>
      <c r="B1011" s="13" t="s">
        <v>622</v>
      </c>
      <c r="C1011" s="16">
        <v>41123</v>
      </c>
      <c r="D1011" s="13">
        <v>8000</v>
      </c>
      <c r="E1011" s="13">
        <f t="shared" si="64"/>
        <v>0</v>
      </c>
      <c r="F1011" s="13" t="str">
        <f t="shared" si="62"/>
        <v>2012-08</v>
      </c>
      <c r="G1011" s="13" t="str">
        <f t="shared" si="63"/>
        <v/>
      </c>
      <c r="H1011" s="13" t="str">
        <f t="shared" si="61"/>
        <v/>
      </c>
    </row>
    <row r="1012" spans="1:8" x14ac:dyDescent="0.25">
      <c r="A1012" s="13">
        <v>67</v>
      </c>
      <c r="B1012" s="13" t="s">
        <v>622</v>
      </c>
      <c r="C1012" s="16">
        <v>41125</v>
      </c>
      <c r="D1012" s="13">
        <v>8000</v>
      </c>
      <c r="E1012" s="13">
        <f t="shared" si="64"/>
        <v>0</v>
      </c>
      <c r="F1012" s="13" t="str">
        <f t="shared" si="62"/>
        <v>2012-08</v>
      </c>
      <c r="G1012" s="13" t="str">
        <f t="shared" si="63"/>
        <v/>
      </c>
      <c r="H1012" s="13" t="str">
        <f t="shared" si="61"/>
        <v/>
      </c>
    </row>
    <row r="1013" spans="1:8" x14ac:dyDescent="0.25">
      <c r="A1013" s="13">
        <v>67</v>
      </c>
      <c r="B1013" s="13" t="s">
        <v>622</v>
      </c>
      <c r="C1013" s="16">
        <v>41128</v>
      </c>
      <c r="D1013" s="13">
        <v>8000</v>
      </c>
      <c r="E1013" s="13">
        <f t="shared" si="64"/>
        <v>0</v>
      </c>
      <c r="F1013" s="13" t="str">
        <f t="shared" si="62"/>
        <v>2012-08</v>
      </c>
      <c r="G1013" s="13" t="str">
        <f t="shared" si="63"/>
        <v/>
      </c>
      <c r="H1013" s="13" t="str">
        <f t="shared" si="61"/>
        <v/>
      </c>
    </row>
    <row r="1014" spans="1:8" x14ac:dyDescent="0.25">
      <c r="A1014" s="13">
        <v>67</v>
      </c>
      <c r="B1014" s="13" t="s">
        <v>622</v>
      </c>
      <c r="C1014" s="16">
        <v>41130</v>
      </c>
      <c r="D1014" s="13">
        <v>8000</v>
      </c>
      <c r="E1014" s="13">
        <f t="shared" si="64"/>
        <v>0</v>
      </c>
      <c r="F1014" s="13" t="str">
        <f t="shared" si="62"/>
        <v>2012-08</v>
      </c>
      <c r="G1014" s="13" t="str">
        <f t="shared" si="63"/>
        <v/>
      </c>
      <c r="H1014" s="13" t="str">
        <f t="shared" si="61"/>
        <v/>
      </c>
    </row>
    <row r="1015" spans="1:8" x14ac:dyDescent="0.25">
      <c r="A1015" s="13">
        <v>67</v>
      </c>
      <c r="B1015" s="13" t="s">
        <v>622</v>
      </c>
      <c r="C1015" s="16">
        <v>41132</v>
      </c>
      <c r="D1015" s="13">
        <v>8000</v>
      </c>
      <c r="E1015" s="13">
        <f t="shared" si="64"/>
        <v>0</v>
      </c>
      <c r="F1015" s="13" t="str">
        <f t="shared" si="62"/>
        <v>2012-08</v>
      </c>
      <c r="G1015" s="13" t="str">
        <f t="shared" si="63"/>
        <v/>
      </c>
      <c r="H1015" s="13" t="str">
        <f t="shared" si="61"/>
        <v/>
      </c>
    </row>
    <row r="1016" spans="1:8" x14ac:dyDescent="0.25">
      <c r="A1016" s="13">
        <v>67</v>
      </c>
      <c r="B1016" s="13" t="s">
        <v>622</v>
      </c>
      <c r="C1016" s="16">
        <v>41135</v>
      </c>
      <c r="D1016" s="13">
        <v>8000</v>
      </c>
      <c r="E1016" s="13">
        <f t="shared" si="64"/>
        <v>0</v>
      </c>
      <c r="F1016" s="13" t="str">
        <f t="shared" si="62"/>
        <v>2012-08</v>
      </c>
      <c r="G1016" s="13" t="str">
        <f t="shared" si="63"/>
        <v/>
      </c>
      <c r="H1016" s="13" t="str">
        <f t="shared" si="61"/>
        <v/>
      </c>
    </row>
    <row r="1017" spans="1:8" x14ac:dyDescent="0.25">
      <c r="A1017" s="13">
        <v>67</v>
      </c>
      <c r="B1017" s="13" t="s">
        <v>622</v>
      </c>
      <c r="C1017" s="16">
        <v>41137</v>
      </c>
      <c r="D1017" s="13">
        <v>8000</v>
      </c>
      <c r="E1017" s="13">
        <f t="shared" si="64"/>
        <v>1</v>
      </c>
      <c r="F1017" s="13" t="str">
        <f t="shared" si="62"/>
        <v>2012-08</v>
      </c>
      <c r="G1017" s="13">
        <f t="shared" si="63"/>
        <v>56000</v>
      </c>
      <c r="H1017" s="13" t="str">
        <f t="shared" si="61"/>
        <v/>
      </c>
    </row>
    <row r="1018" spans="1:8" x14ac:dyDescent="0.25">
      <c r="A1018" s="13">
        <v>67</v>
      </c>
      <c r="B1018" s="13" t="s">
        <v>623</v>
      </c>
      <c r="C1018" s="16">
        <v>41193</v>
      </c>
      <c r="D1018" s="13">
        <v>1</v>
      </c>
      <c r="E1018" s="13">
        <f t="shared" si="64"/>
        <v>0</v>
      </c>
      <c r="F1018" s="13" t="str">
        <f t="shared" si="62"/>
        <v>2012-10</v>
      </c>
      <c r="G1018" s="13" t="str">
        <f t="shared" si="63"/>
        <v/>
      </c>
      <c r="H1018" s="13">
        <f t="shared" si="61"/>
        <v>1</v>
      </c>
    </row>
    <row r="1019" spans="1:8" x14ac:dyDescent="0.25">
      <c r="A1019" s="13">
        <v>67</v>
      </c>
      <c r="B1019" s="13" t="s">
        <v>623</v>
      </c>
      <c r="C1019" s="16">
        <v>41228</v>
      </c>
      <c r="D1019" s="13">
        <v>2</v>
      </c>
      <c r="E1019" s="13">
        <f t="shared" si="64"/>
        <v>0</v>
      </c>
      <c r="F1019" s="13" t="str">
        <f t="shared" si="62"/>
        <v>2012-11</v>
      </c>
      <c r="G1019" s="13" t="str">
        <f t="shared" si="63"/>
        <v/>
      </c>
      <c r="H1019" s="13">
        <f t="shared" si="61"/>
        <v>2</v>
      </c>
    </row>
    <row r="1020" spans="1:8" x14ac:dyDescent="0.25">
      <c r="A1020" s="13">
        <v>68</v>
      </c>
      <c r="B1020" s="13" t="s">
        <v>623</v>
      </c>
      <c r="C1020" s="16">
        <v>41242</v>
      </c>
      <c r="D1020" s="13">
        <v>4</v>
      </c>
      <c r="E1020" s="13">
        <f t="shared" si="64"/>
        <v>0</v>
      </c>
      <c r="F1020" s="13" t="str">
        <f t="shared" si="62"/>
        <v>2012-11</v>
      </c>
      <c r="G1020" s="13" t="str">
        <f t="shared" si="63"/>
        <v/>
      </c>
      <c r="H1020" s="13">
        <f t="shared" si="61"/>
        <v>4</v>
      </c>
    </row>
    <row r="1021" spans="1:8" x14ac:dyDescent="0.25">
      <c r="A1021" s="13">
        <v>69</v>
      </c>
      <c r="B1021" s="13" t="s">
        <v>622</v>
      </c>
      <c r="C1021" s="16">
        <v>41093</v>
      </c>
      <c r="D1021" s="13">
        <v>1400</v>
      </c>
      <c r="E1021" s="13">
        <f t="shared" si="64"/>
        <v>0</v>
      </c>
      <c r="F1021" s="13" t="str">
        <f t="shared" si="62"/>
        <v>2012-07</v>
      </c>
      <c r="G1021" s="13" t="str">
        <f t="shared" si="63"/>
        <v/>
      </c>
      <c r="H1021" s="13" t="str">
        <f t="shared" si="61"/>
        <v/>
      </c>
    </row>
    <row r="1022" spans="1:8" x14ac:dyDescent="0.25">
      <c r="A1022" s="13">
        <v>69</v>
      </c>
      <c r="B1022" s="13" t="s">
        <v>622</v>
      </c>
      <c r="C1022" s="16">
        <v>41095</v>
      </c>
      <c r="D1022" s="13">
        <v>1400</v>
      </c>
      <c r="E1022" s="13">
        <f t="shared" si="64"/>
        <v>0</v>
      </c>
      <c r="F1022" s="13" t="str">
        <f t="shared" si="62"/>
        <v>2012-07</v>
      </c>
      <c r="G1022" s="13" t="str">
        <f t="shared" si="63"/>
        <v/>
      </c>
      <c r="H1022" s="13" t="str">
        <f t="shared" si="61"/>
        <v/>
      </c>
    </row>
    <row r="1023" spans="1:8" x14ac:dyDescent="0.25">
      <c r="A1023" s="13">
        <v>69</v>
      </c>
      <c r="B1023" s="13" t="s">
        <v>622</v>
      </c>
      <c r="C1023" s="16">
        <v>41097</v>
      </c>
      <c r="D1023" s="13">
        <v>1400</v>
      </c>
      <c r="E1023" s="13">
        <f t="shared" si="64"/>
        <v>0</v>
      </c>
      <c r="F1023" s="13" t="str">
        <f t="shared" si="62"/>
        <v>2012-07</v>
      </c>
      <c r="G1023" s="13" t="str">
        <f t="shared" si="63"/>
        <v/>
      </c>
      <c r="H1023" s="13" t="str">
        <f t="shared" si="61"/>
        <v/>
      </c>
    </row>
    <row r="1024" spans="1:8" x14ac:dyDescent="0.25">
      <c r="A1024" s="13">
        <v>69</v>
      </c>
      <c r="B1024" s="13" t="s">
        <v>622</v>
      </c>
      <c r="C1024" s="16">
        <v>41100</v>
      </c>
      <c r="D1024" s="13">
        <v>1400</v>
      </c>
      <c r="E1024" s="13">
        <f t="shared" si="64"/>
        <v>0</v>
      </c>
      <c r="F1024" s="13" t="str">
        <f t="shared" si="62"/>
        <v>2012-07</v>
      </c>
      <c r="G1024" s="13" t="str">
        <f t="shared" si="63"/>
        <v/>
      </c>
      <c r="H1024" s="13" t="str">
        <f t="shared" si="61"/>
        <v/>
      </c>
    </row>
    <row r="1025" spans="1:8" x14ac:dyDescent="0.25">
      <c r="A1025" s="13">
        <v>69</v>
      </c>
      <c r="B1025" s="13" t="s">
        <v>622</v>
      </c>
      <c r="C1025" s="16">
        <v>41102</v>
      </c>
      <c r="D1025" s="13">
        <v>1400</v>
      </c>
      <c r="E1025" s="13">
        <f t="shared" si="64"/>
        <v>0</v>
      </c>
      <c r="F1025" s="13" t="str">
        <f t="shared" si="62"/>
        <v>2012-07</v>
      </c>
      <c r="G1025" s="13" t="str">
        <f t="shared" si="63"/>
        <v/>
      </c>
      <c r="H1025" s="13" t="str">
        <f t="shared" si="61"/>
        <v/>
      </c>
    </row>
    <row r="1026" spans="1:8" x14ac:dyDescent="0.25">
      <c r="A1026" s="13">
        <v>69</v>
      </c>
      <c r="B1026" s="13" t="s">
        <v>622</v>
      </c>
      <c r="C1026" s="16">
        <v>41104</v>
      </c>
      <c r="D1026" s="13">
        <v>1400</v>
      </c>
      <c r="E1026" s="13">
        <f t="shared" si="64"/>
        <v>0</v>
      </c>
      <c r="F1026" s="13" t="str">
        <f t="shared" si="62"/>
        <v>2012-07</v>
      </c>
      <c r="G1026" s="13" t="str">
        <f t="shared" si="63"/>
        <v/>
      </c>
      <c r="H1026" s="13" t="str">
        <f t="shared" ref="H1026:H1089" si="65">IF(AND(B1026="Med B", F1026&gt;=VLOOKUP(A1026, A:F, 6, FALSE)), D1026, "")</f>
        <v/>
      </c>
    </row>
    <row r="1027" spans="1:8" x14ac:dyDescent="0.25">
      <c r="A1027" s="13">
        <v>69</v>
      </c>
      <c r="B1027" s="13" t="s">
        <v>622</v>
      </c>
      <c r="C1027" s="16">
        <v>41107</v>
      </c>
      <c r="D1027" s="13">
        <v>1400</v>
      </c>
      <c r="E1027" s="13">
        <f t="shared" si="64"/>
        <v>0</v>
      </c>
      <c r="F1027" s="13" t="str">
        <f t="shared" ref="F1027:F1090" si="66">TEXT(C1027, "yyyy-mm")</f>
        <v>2012-07</v>
      </c>
      <c r="G1027" s="13" t="str">
        <f t="shared" ref="G1027:G1090" si="67">IF(AND(
    B1027="Med A",
    C1027=_xlfn.MAXIFS(C:C, A:A, A1027, B:B, "Med A", F:F, F1027),
    SUMIFS(E:E, A:A, A1027) &gt; 0
  ),
  SUMIFS(D:D, A:A, A1027, B:B, "Med A", F:F, F1027, C:C, "&gt;=" &amp; EOMONTH(C1027, -1) + 1, C:C, "&lt;=" &amp; C1027),
  "")</f>
        <v/>
      </c>
      <c r="H1027" s="13" t="str">
        <f t="shared" si="65"/>
        <v/>
      </c>
    </row>
    <row r="1028" spans="1:8" x14ac:dyDescent="0.25">
      <c r="A1028" s="13">
        <v>69</v>
      </c>
      <c r="B1028" s="13" t="s">
        <v>622</v>
      </c>
      <c r="C1028" s="16">
        <v>41109</v>
      </c>
      <c r="D1028" s="13">
        <v>1400</v>
      </c>
      <c r="E1028" s="13">
        <f t="shared" ref="E1028:E1091" si="68">IF(AND(B1028="Med A", B1029="Med B", A1028=A1029), 1, IF(AND(B1028="Med B", B1029="Med A", A1028=A1029), 1, 0))</f>
        <v>0</v>
      </c>
      <c r="F1028" s="13" t="str">
        <f t="shared" si="66"/>
        <v>2012-07</v>
      </c>
      <c r="G1028" s="13" t="str">
        <f t="shared" si="67"/>
        <v/>
      </c>
      <c r="H1028" s="13" t="str">
        <f t="shared" si="65"/>
        <v/>
      </c>
    </row>
    <row r="1029" spans="1:8" x14ac:dyDescent="0.25">
      <c r="A1029" s="13">
        <v>69</v>
      </c>
      <c r="B1029" s="13" t="s">
        <v>622</v>
      </c>
      <c r="C1029" s="16">
        <v>41111</v>
      </c>
      <c r="D1029" s="13">
        <v>1600</v>
      </c>
      <c r="E1029" s="13">
        <f t="shared" si="68"/>
        <v>0</v>
      </c>
      <c r="F1029" s="13" t="str">
        <f t="shared" si="66"/>
        <v>2012-07</v>
      </c>
      <c r="G1029" s="13" t="str">
        <f t="shared" si="67"/>
        <v/>
      </c>
      <c r="H1029" s="13" t="str">
        <f t="shared" si="65"/>
        <v/>
      </c>
    </row>
    <row r="1030" spans="1:8" x14ac:dyDescent="0.25">
      <c r="A1030" s="13">
        <v>69</v>
      </c>
      <c r="B1030" s="13" t="s">
        <v>622</v>
      </c>
      <c r="C1030" s="16">
        <v>41114</v>
      </c>
      <c r="D1030" s="13">
        <v>1600</v>
      </c>
      <c r="E1030" s="13">
        <f t="shared" si="68"/>
        <v>0</v>
      </c>
      <c r="F1030" s="13" t="str">
        <f t="shared" si="66"/>
        <v>2012-07</v>
      </c>
      <c r="G1030" s="13" t="str">
        <f t="shared" si="67"/>
        <v/>
      </c>
      <c r="H1030" s="13" t="str">
        <f t="shared" si="65"/>
        <v/>
      </c>
    </row>
    <row r="1031" spans="1:8" x14ac:dyDescent="0.25">
      <c r="A1031" s="13">
        <v>69</v>
      </c>
      <c r="B1031" s="13" t="s">
        <v>622</v>
      </c>
      <c r="C1031" s="16">
        <v>41116</v>
      </c>
      <c r="D1031" s="13">
        <v>1600</v>
      </c>
      <c r="E1031" s="13">
        <f t="shared" si="68"/>
        <v>0</v>
      </c>
      <c r="F1031" s="13" t="str">
        <f t="shared" si="66"/>
        <v>2012-07</v>
      </c>
      <c r="G1031" s="13" t="str">
        <f t="shared" si="67"/>
        <v/>
      </c>
      <c r="H1031" s="13" t="str">
        <f t="shared" si="65"/>
        <v/>
      </c>
    </row>
    <row r="1032" spans="1:8" x14ac:dyDescent="0.25">
      <c r="A1032" s="13">
        <v>69</v>
      </c>
      <c r="B1032" s="13" t="s">
        <v>622</v>
      </c>
      <c r="C1032" s="16">
        <v>41118</v>
      </c>
      <c r="D1032" s="13">
        <v>1600</v>
      </c>
      <c r="E1032" s="13">
        <f t="shared" si="68"/>
        <v>0</v>
      </c>
      <c r="F1032" s="13" t="str">
        <f t="shared" si="66"/>
        <v>2012-07</v>
      </c>
      <c r="G1032" s="13" t="str">
        <f t="shared" si="67"/>
        <v/>
      </c>
      <c r="H1032" s="13" t="str">
        <f t="shared" si="65"/>
        <v/>
      </c>
    </row>
    <row r="1033" spans="1:8" x14ac:dyDescent="0.25">
      <c r="A1033" s="13">
        <v>69</v>
      </c>
      <c r="B1033" s="13" t="s">
        <v>622</v>
      </c>
      <c r="C1033" s="16">
        <v>41121</v>
      </c>
      <c r="D1033" s="13">
        <v>1600</v>
      </c>
      <c r="E1033" s="13">
        <f t="shared" si="68"/>
        <v>0</v>
      </c>
      <c r="F1033" s="13" t="str">
        <f t="shared" si="66"/>
        <v>2012-07</v>
      </c>
      <c r="G1033" s="13">
        <f t="shared" si="67"/>
        <v>19200</v>
      </c>
      <c r="H1033" s="13" t="str">
        <f t="shared" si="65"/>
        <v/>
      </c>
    </row>
    <row r="1034" spans="1:8" x14ac:dyDescent="0.25">
      <c r="A1034" s="13">
        <v>69</v>
      </c>
      <c r="B1034" s="13" t="s">
        <v>622</v>
      </c>
      <c r="C1034" s="16">
        <v>41123</v>
      </c>
      <c r="D1034" s="13">
        <v>1600</v>
      </c>
      <c r="E1034" s="13">
        <f t="shared" si="68"/>
        <v>0</v>
      </c>
      <c r="F1034" s="13" t="str">
        <f t="shared" si="66"/>
        <v>2012-08</v>
      </c>
      <c r="G1034" s="13" t="str">
        <f t="shared" si="67"/>
        <v/>
      </c>
      <c r="H1034" s="13" t="str">
        <f t="shared" si="65"/>
        <v/>
      </c>
    </row>
    <row r="1035" spans="1:8" x14ac:dyDescent="0.25">
      <c r="A1035" s="13">
        <v>69</v>
      </c>
      <c r="B1035" s="13" t="s">
        <v>622</v>
      </c>
      <c r="C1035" s="16">
        <v>41125</v>
      </c>
      <c r="D1035" s="13">
        <v>2000</v>
      </c>
      <c r="E1035" s="13">
        <f t="shared" si="68"/>
        <v>0</v>
      </c>
      <c r="F1035" s="13" t="str">
        <f t="shared" si="66"/>
        <v>2012-08</v>
      </c>
      <c r="G1035" s="13" t="str">
        <f t="shared" si="67"/>
        <v/>
      </c>
      <c r="H1035" s="13" t="str">
        <f t="shared" si="65"/>
        <v/>
      </c>
    </row>
    <row r="1036" spans="1:8" x14ac:dyDescent="0.25">
      <c r="A1036" s="13">
        <v>69</v>
      </c>
      <c r="B1036" s="13" t="s">
        <v>622</v>
      </c>
      <c r="C1036" s="16">
        <v>41128</v>
      </c>
      <c r="D1036" s="13">
        <v>2000</v>
      </c>
      <c r="E1036" s="13">
        <f t="shared" si="68"/>
        <v>0</v>
      </c>
      <c r="F1036" s="13" t="str">
        <f t="shared" si="66"/>
        <v>2012-08</v>
      </c>
      <c r="G1036" s="13" t="str">
        <f t="shared" si="67"/>
        <v/>
      </c>
      <c r="H1036" s="13" t="str">
        <f t="shared" si="65"/>
        <v/>
      </c>
    </row>
    <row r="1037" spans="1:8" x14ac:dyDescent="0.25">
      <c r="A1037" s="13">
        <v>69</v>
      </c>
      <c r="B1037" s="13" t="s">
        <v>622</v>
      </c>
      <c r="C1037" s="16">
        <v>41130</v>
      </c>
      <c r="D1037" s="13">
        <v>2000</v>
      </c>
      <c r="E1037" s="13">
        <f t="shared" si="68"/>
        <v>0</v>
      </c>
      <c r="F1037" s="13" t="str">
        <f t="shared" si="66"/>
        <v>2012-08</v>
      </c>
      <c r="G1037" s="13" t="str">
        <f t="shared" si="67"/>
        <v/>
      </c>
      <c r="H1037" s="13" t="str">
        <f t="shared" si="65"/>
        <v/>
      </c>
    </row>
    <row r="1038" spans="1:8" x14ac:dyDescent="0.25">
      <c r="A1038" s="13">
        <v>69</v>
      </c>
      <c r="B1038" s="13" t="s">
        <v>622</v>
      </c>
      <c r="C1038" s="16">
        <v>41132</v>
      </c>
      <c r="D1038" s="13">
        <v>2000</v>
      </c>
      <c r="E1038" s="13">
        <f t="shared" si="68"/>
        <v>0</v>
      </c>
      <c r="F1038" s="13" t="str">
        <f t="shared" si="66"/>
        <v>2012-08</v>
      </c>
      <c r="G1038" s="13" t="str">
        <f t="shared" si="67"/>
        <v/>
      </c>
      <c r="H1038" s="13" t="str">
        <f t="shared" si="65"/>
        <v/>
      </c>
    </row>
    <row r="1039" spans="1:8" x14ac:dyDescent="0.25">
      <c r="A1039" s="13">
        <v>69</v>
      </c>
      <c r="B1039" s="13" t="s">
        <v>622</v>
      </c>
      <c r="C1039" s="16">
        <v>41135</v>
      </c>
      <c r="D1039" s="13">
        <v>2000</v>
      </c>
      <c r="E1039" s="13">
        <f t="shared" si="68"/>
        <v>0</v>
      </c>
      <c r="F1039" s="13" t="str">
        <f t="shared" si="66"/>
        <v>2012-08</v>
      </c>
      <c r="G1039" s="13" t="str">
        <f t="shared" si="67"/>
        <v/>
      </c>
      <c r="H1039" s="13" t="str">
        <f t="shared" si="65"/>
        <v/>
      </c>
    </row>
    <row r="1040" spans="1:8" x14ac:dyDescent="0.25">
      <c r="A1040" s="13">
        <v>69</v>
      </c>
      <c r="B1040" s="13" t="s">
        <v>622</v>
      </c>
      <c r="C1040" s="16">
        <v>41137</v>
      </c>
      <c r="D1040" s="13">
        <v>2000</v>
      </c>
      <c r="E1040" s="13">
        <f t="shared" si="68"/>
        <v>0</v>
      </c>
      <c r="F1040" s="13" t="str">
        <f t="shared" si="66"/>
        <v>2012-08</v>
      </c>
      <c r="G1040" s="13" t="str">
        <f t="shared" si="67"/>
        <v/>
      </c>
      <c r="H1040" s="13" t="str">
        <f t="shared" si="65"/>
        <v/>
      </c>
    </row>
    <row r="1041" spans="1:8" x14ac:dyDescent="0.25">
      <c r="A1041" s="13">
        <v>69</v>
      </c>
      <c r="B1041" s="13" t="s">
        <v>622</v>
      </c>
      <c r="C1041" s="16">
        <v>41139</v>
      </c>
      <c r="D1041" s="13">
        <v>2400</v>
      </c>
      <c r="E1041" s="13">
        <f t="shared" si="68"/>
        <v>0</v>
      </c>
      <c r="F1041" s="13" t="str">
        <f t="shared" si="66"/>
        <v>2012-08</v>
      </c>
      <c r="G1041" s="13" t="str">
        <f t="shared" si="67"/>
        <v/>
      </c>
      <c r="H1041" s="13" t="str">
        <f t="shared" si="65"/>
        <v/>
      </c>
    </row>
    <row r="1042" spans="1:8" x14ac:dyDescent="0.25">
      <c r="A1042" s="13">
        <v>69</v>
      </c>
      <c r="B1042" s="13" t="s">
        <v>622</v>
      </c>
      <c r="C1042" s="16">
        <v>41142</v>
      </c>
      <c r="D1042" s="13">
        <v>2400</v>
      </c>
      <c r="E1042" s="13">
        <f t="shared" si="68"/>
        <v>0</v>
      </c>
      <c r="F1042" s="13" t="str">
        <f t="shared" si="66"/>
        <v>2012-08</v>
      </c>
      <c r="G1042" s="13" t="str">
        <f t="shared" si="67"/>
        <v/>
      </c>
      <c r="H1042" s="13" t="str">
        <f t="shared" si="65"/>
        <v/>
      </c>
    </row>
    <row r="1043" spans="1:8" x14ac:dyDescent="0.25">
      <c r="A1043" s="13">
        <v>69</v>
      </c>
      <c r="B1043" s="13" t="s">
        <v>622</v>
      </c>
      <c r="C1043" s="16">
        <v>41144</v>
      </c>
      <c r="D1043" s="13">
        <v>2400</v>
      </c>
      <c r="E1043" s="13">
        <f t="shared" si="68"/>
        <v>0</v>
      </c>
      <c r="F1043" s="13" t="str">
        <f t="shared" si="66"/>
        <v>2012-08</v>
      </c>
      <c r="G1043" s="13" t="str">
        <f t="shared" si="67"/>
        <v/>
      </c>
      <c r="H1043" s="13" t="str">
        <f t="shared" si="65"/>
        <v/>
      </c>
    </row>
    <row r="1044" spans="1:8" x14ac:dyDescent="0.25">
      <c r="A1044" s="13">
        <v>69</v>
      </c>
      <c r="B1044" s="13" t="s">
        <v>622</v>
      </c>
      <c r="C1044" s="16">
        <v>41146</v>
      </c>
      <c r="D1044" s="13">
        <v>2400</v>
      </c>
      <c r="E1044" s="13">
        <f t="shared" si="68"/>
        <v>0</v>
      </c>
      <c r="F1044" s="13" t="str">
        <f t="shared" si="66"/>
        <v>2012-08</v>
      </c>
      <c r="G1044" s="13" t="str">
        <f t="shared" si="67"/>
        <v/>
      </c>
      <c r="H1044" s="13" t="str">
        <f t="shared" si="65"/>
        <v/>
      </c>
    </row>
    <row r="1045" spans="1:8" x14ac:dyDescent="0.25">
      <c r="A1045" s="13">
        <v>69</v>
      </c>
      <c r="B1045" s="13" t="s">
        <v>622</v>
      </c>
      <c r="C1045" s="16">
        <v>41149</v>
      </c>
      <c r="D1045" s="13">
        <v>2400</v>
      </c>
      <c r="E1045" s="13">
        <f t="shared" si="68"/>
        <v>0</v>
      </c>
      <c r="F1045" s="13" t="str">
        <f t="shared" si="66"/>
        <v>2012-08</v>
      </c>
      <c r="G1045" s="13" t="str">
        <f t="shared" si="67"/>
        <v/>
      </c>
      <c r="H1045" s="13" t="str">
        <f t="shared" si="65"/>
        <v/>
      </c>
    </row>
    <row r="1046" spans="1:8" x14ac:dyDescent="0.25">
      <c r="A1046" s="13">
        <v>69</v>
      </c>
      <c r="B1046" s="13" t="s">
        <v>622</v>
      </c>
      <c r="C1046" s="16">
        <v>41151</v>
      </c>
      <c r="D1046" s="13">
        <v>2400</v>
      </c>
      <c r="E1046" s="13">
        <f t="shared" si="68"/>
        <v>0</v>
      </c>
      <c r="F1046" s="13" t="str">
        <f t="shared" si="66"/>
        <v>2012-08</v>
      </c>
      <c r="G1046" s="13">
        <f t="shared" si="67"/>
        <v>28000</v>
      </c>
      <c r="H1046" s="13" t="str">
        <f t="shared" si="65"/>
        <v/>
      </c>
    </row>
    <row r="1047" spans="1:8" x14ac:dyDescent="0.25">
      <c r="A1047" s="13">
        <v>69</v>
      </c>
      <c r="B1047" s="13" t="s">
        <v>622</v>
      </c>
      <c r="C1047" s="16">
        <v>41153</v>
      </c>
      <c r="D1047" s="13">
        <v>2400</v>
      </c>
      <c r="E1047" s="13">
        <f t="shared" si="68"/>
        <v>0</v>
      </c>
      <c r="F1047" s="13" t="str">
        <f t="shared" si="66"/>
        <v>2012-09</v>
      </c>
      <c r="G1047" s="13" t="str">
        <f t="shared" si="67"/>
        <v/>
      </c>
      <c r="H1047" s="13" t="str">
        <f t="shared" si="65"/>
        <v/>
      </c>
    </row>
    <row r="1048" spans="1:8" x14ac:dyDescent="0.25">
      <c r="A1048" s="13">
        <v>69</v>
      </c>
      <c r="B1048" s="13" t="s">
        <v>622</v>
      </c>
      <c r="C1048" s="16">
        <v>41156</v>
      </c>
      <c r="D1048" s="13">
        <v>2400</v>
      </c>
      <c r="E1048" s="13">
        <f t="shared" si="68"/>
        <v>0</v>
      </c>
      <c r="F1048" s="13" t="str">
        <f t="shared" si="66"/>
        <v>2012-09</v>
      </c>
      <c r="G1048" s="13" t="str">
        <f t="shared" si="67"/>
        <v/>
      </c>
      <c r="H1048" s="13" t="str">
        <f t="shared" si="65"/>
        <v/>
      </c>
    </row>
    <row r="1049" spans="1:8" x14ac:dyDescent="0.25">
      <c r="A1049" s="13">
        <v>69</v>
      </c>
      <c r="B1049" s="13" t="s">
        <v>622</v>
      </c>
      <c r="C1049" s="16">
        <v>41158</v>
      </c>
      <c r="D1049" s="13">
        <v>2400</v>
      </c>
      <c r="E1049" s="13">
        <f t="shared" si="68"/>
        <v>1</v>
      </c>
      <c r="F1049" s="13" t="str">
        <f t="shared" si="66"/>
        <v>2012-09</v>
      </c>
      <c r="G1049" s="13">
        <f t="shared" si="67"/>
        <v>7200</v>
      </c>
      <c r="H1049" s="13" t="str">
        <f t="shared" si="65"/>
        <v/>
      </c>
    </row>
    <row r="1050" spans="1:8" x14ac:dyDescent="0.25">
      <c r="A1050" s="13">
        <v>69</v>
      </c>
      <c r="B1050" s="13" t="s">
        <v>623</v>
      </c>
      <c r="C1050" s="16">
        <v>41165</v>
      </c>
      <c r="D1050" s="13">
        <v>5</v>
      </c>
      <c r="E1050" s="13">
        <f t="shared" si="68"/>
        <v>0</v>
      </c>
      <c r="F1050" s="13" t="str">
        <f t="shared" si="66"/>
        <v>2012-09</v>
      </c>
      <c r="G1050" s="13" t="str">
        <f t="shared" si="67"/>
        <v/>
      </c>
      <c r="H1050" s="13">
        <f t="shared" si="65"/>
        <v>5</v>
      </c>
    </row>
    <row r="1051" spans="1:8" x14ac:dyDescent="0.25">
      <c r="A1051" s="13">
        <v>69</v>
      </c>
      <c r="B1051" s="13" t="s">
        <v>623</v>
      </c>
      <c r="C1051" s="16">
        <v>41193</v>
      </c>
      <c r="D1051" s="13">
        <v>5</v>
      </c>
      <c r="E1051" s="13">
        <f t="shared" si="68"/>
        <v>0</v>
      </c>
      <c r="F1051" s="13" t="str">
        <f t="shared" si="66"/>
        <v>2012-10</v>
      </c>
      <c r="G1051" s="13" t="str">
        <f t="shared" si="67"/>
        <v/>
      </c>
      <c r="H1051" s="13">
        <f t="shared" si="65"/>
        <v>5</v>
      </c>
    </row>
    <row r="1052" spans="1:8" x14ac:dyDescent="0.25">
      <c r="A1052" s="13">
        <v>69</v>
      </c>
      <c r="B1052" s="13" t="s">
        <v>623</v>
      </c>
      <c r="C1052" s="16">
        <v>41228</v>
      </c>
      <c r="D1052" s="13">
        <v>5</v>
      </c>
      <c r="E1052" s="13">
        <f t="shared" si="68"/>
        <v>0</v>
      </c>
      <c r="F1052" s="13" t="str">
        <f t="shared" si="66"/>
        <v>2012-11</v>
      </c>
      <c r="G1052" s="13" t="str">
        <f t="shared" si="67"/>
        <v/>
      </c>
      <c r="H1052" s="13">
        <f t="shared" si="65"/>
        <v>5</v>
      </c>
    </row>
    <row r="1053" spans="1:8" x14ac:dyDescent="0.25">
      <c r="A1053" s="13">
        <v>70</v>
      </c>
      <c r="B1053" s="13" t="s">
        <v>622</v>
      </c>
      <c r="C1053" s="16">
        <v>41092</v>
      </c>
      <c r="D1053" s="13">
        <v>9500</v>
      </c>
      <c r="E1053" s="13">
        <f t="shared" si="68"/>
        <v>0</v>
      </c>
      <c r="F1053" s="13" t="str">
        <f t="shared" si="66"/>
        <v>2012-07</v>
      </c>
      <c r="G1053" s="13" t="str">
        <f t="shared" si="67"/>
        <v/>
      </c>
      <c r="H1053" s="13" t="str">
        <f t="shared" si="65"/>
        <v/>
      </c>
    </row>
    <row r="1054" spans="1:8" x14ac:dyDescent="0.25">
      <c r="A1054" s="13">
        <v>70</v>
      </c>
      <c r="B1054" s="13" t="s">
        <v>622</v>
      </c>
      <c r="C1054" s="16">
        <v>41094</v>
      </c>
      <c r="D1054" s="13">
        <v>9500</v>
      </c>
      <c r="E1054" s="13">
        <f t="shared" si="68"/>
        <v>0</v>
      </c>
      <c r="F1054" s="13" t="str">
        <f t="shared" si="66"/>
        <v>2012-07</v>
      </c>
      <c r="G1054" s="13" t="str">
        <f t="shared" si="67"/>
        <v/>
      </c>
      <c r="H1054" s="13" t="str">
        <f t="shared" si="65"/>
        <v/>
      </c>
    </row>
    <row r="1055" spans="1:8" x14ac:dyDescent="0.25">
      <c r="A1055" s="13">
        <v>70</v>
      </c>
      <c r="B1055" s="13" t="s">
        <v>622</v>
      </c>
      <c r="C1055" s="16">
        <v>41096</v>
      </c>
      <c r="D1055" s="13">
        <v>9500</v>
      </c>
      <c r="E1055" s="13">
        <f t="shared" si="68"/>
        <v>0</v>
      </c>
      <c r="F1055" s="13" t="str">
        <f t="shared" si="66"/>
        <v>2012-07</v>
      </c>
      <c r="G1055" s="13" t="str">
        <f t="shared" si="67"/>
        <v/>
      </c>
      <c r="H1055" s="13" t="str">
        <f t="shared" si="65"/>
        <v/>
      </c>
    </row>
    <row r="1056" spans="1:8" x14ac:dyDescent="0.25">
      <c r="A1056" s="13">
        <v>70</v>
      </c>
      <c r="B1056" s="13" t="s">
        <v>622</v>
      </c>
      <c r="C1056" s="16">
        <v>41099</v>
      </c>
      <c r="D1056" s="13">
        <v>9500</v>
      </c>
      <c r="E1056" s="13">
        <f t="shared" si="68"/>
        <v>0</v>
      </c>
      <c r="F1056" s="13" t="str">
        <f t="shared" si="66"/>
        <v>2012-07</v>
      </c>
      <c r="G1056" s="13" t="str">
        <f t="shared" si="67"/>
        <v/>
      </c>
      <c r="H1056" s="13" t="str">
        <f t="shared" si="65"/>
        <v/>
      </c>
    </row>
    <row r="1057" spans="1:8" x14ac:dyDescent="0.25">
      <c r="A1057" s="13">
        <v>70</v>
      </c>
      <c r="B1057" s="13" t="s">
        <v>622</v>
      </c>
      <c r="C1057" s="16">
        <v>41101</v>
      </c>
      <c r="D1057" s="13">
        <v>9500</v>
      </c>
      <c r="E1057" s="13">
        <f t="shared" si="68"/>
        <v>0</v>
      </c>
      <c r="F1057" s="13" t="str">
        <f t="shared" si="66"/>
        <v>2012-07</v>
      </c>
      <c r="G1057" s="13" t="str">
        <f t="shared" si="67"/>
        <v/>
      </c>
      <c r="H1057" s="13" t="str">
        <f t="shared" si="65"/>
        <v/>
      </c>
    </row>
    <row r="1058" spans="1:8" x14ac:dyDescent="0.25">
      <c r="A1058" s="13">
        <v>70</v>
      </c>
      <c r="B1058" s="13" t="s">
        <v>622</v>
      </c>
      <c r="C1058" s="16">
        <v>41103</v>
      </c>
      <c r="D1058" s="13">
        <v>9500</v>
      </c>
      <c r="E1058" s="13">
        <f t="shared" si="68"/>
        <v>0</v>
      </c>
      <c r="F1058" s="13" t="str">
        <f t="shared" si="66"/>
        <v>2012-07</v>
      </c>
      <c r="G1058" s="13" t="str">
        <f t="shared" si="67"/>
        <v/>
      </c>
      <c r="H1058" s="13" t="str">
        <f t="shared" si="65"/>
        <v/>
      </c>
    </row>
    <row r="1059" spans="1:8" x14ac:dyDescent="0.25">
      <c r="A1059" s="13">
        <v>70</v>
      </c>
      <c r="B1059" s="13" t="s">
        <v>622</v>
      </c>
      <c r="C1059" s="16">
        <v>41117</v>
      </c>
      <c r="D1059" s="13">
        <v>9500</v>
      </c>
      <c r="E1059" s="13">
        <f t="shared" si="68"/>
        <v>0</v>
      </c>
      <c r="F1059" s="13" t="str">
        <f t="shared" si="66"/>
        <v>2012-07</v>
      </c>
      <c r="G1059" s="13" t="str">
        <f t="shared" si="67"/>
        <v/>
      </c>
      <c r="H1059" s="13" t="str">
        <f t="shared" si="65"/>
        <v/>
      </c>
    </row>
    <row r="1060" spans="1:8" x14ac:dyDescent="0.25">
      <c r="A1060" s="13">
        <v>70</v>
      </c>
      <c r="B1060" s="13" t="s">
        <v>622</v>
      </c>
      <c r="C1060" s="16">
        <v>41120</v>
      </c>
      <c r="D1060" s="13">
        <v>9500</v>
      </c>
      <c r="E1060" s="13">
        <f t="shared" si="68"/>
        <v>0</v>
      </c>
      <c r="F1060" s="13" t="str">
        <f t="shared" si="66"/>
        <v>2012-07</v>
      </c>
      <c r="G1060" s="13" t="str">
        <f t="shared" si="67"/>
        <v/>
      </c>
      <c r="H1060" s="13" t="str">
        <f t="shared" si="65"/>
        <v/>
      </c>
    </row>
    <row r="1061" spans="1:8" x14ac:dyDescent="0.25">
      <c r="A1061" s="13">
        <v>70</v>
      </c>
      <c r="B1061" s="13" t="s">
        <v>622</v>
      </c>
      <c r="C1061" s="16">
        <v>41122</v>
      </c>
      <c r="D1061" s="13">
        <v>9500</v>
      </c>
      <c r="E1061" s="13">
        <f t="shared" si="68"/>
        <v>0</v>
      </c>
      <c r="F1061" s="13" t="str">
        <f t="shared" si="66"/>
        <v>2012-08</v>
      </c>
      <c r="G1061" s="13" t="str">
        <f t="shared" si="67"/>
        <v/>
      </c>
      <c r="H1061" s="13" t="str">
        <f t="shared" si="65"/>
        <v/>
      </c>
    </row>
    <row r="1062" spans="1:8" x14ac:dyDescent="0.25">
      <c r="A1062" s="13">
        <v>70</v>
      </c>
      <c r="B1062" s="13" t="s">
        <v>622</v>
      </c>
      <c r="C1062" s="16">
        <v>41124</v>
      </c>
      <c r="D1062" s="13">
        <v>9500</v>
      </c>
      <c r="E1062" s="13">
        <f t="shared" si="68"/>
        <v>0</v>
      </c>
      <c r="F1062" s="13" t="str">
        <f t="shared" si="66"/>
        <v>2012-08</v>
      </c>
      <c r="G1062" s="13" t="str">
        <f t="shared" si="67"/>
        <v/>
      </c>
      <c r="H1062" s="13" t="str">
        <f t="shared" si="65"/>
        <v/>
      </c>
    </row>
    <row r="1063" spans="1:8" x14ac:dyDescent="0.25">
      <c r="A1063" s="13">
        <v>71</v>
      </c>
      <c r="B1063" s="13" t="s">
        <v>622</v>
      </c>
      <c r="C1063" s="16">
        <v>41092</v>
      </c>
      <c r="D1063" s="13">
        <v>4100</v>
      </c>
      <c r="E1063" s="13">
        <f t="shared" si="68"/>
        <v>0</v>
      </c>
      <c r="F1063" s="13" t="str">
        <f t="shared" si="66"/>
        <v>2012-07</v>
      </c>
      <c r="G1063" s="13" t="str">
        <f t="shared" si="67"/>
        <v/>
      </c>
      <c r="H1063" s="13" t="str">
        <f t="shared" si="65"/>
        <v/>
      </c>
    </row>
    <row r="1064" spans="1:8" x14ac:dyDescent="0.25">
      <c r="A1064" s="13">
        <v>71</v>
      </c>
      <c r="B1064" s="13" t="s">
        <v>622</v>
      </c>
      <c r="C1064" s="16">
        <v>41094</v>
      </c>
      <c r="D1064" s="13">
        <v>4100</v>
      </c>
      <c r="E1064" s="13">
        <f t="shared" si="68"/>
        <v>0</v>
      </c>
      <c r="F1064" s="13" t="str">
        <f t="shared" si="66"/>
        <v>2012-07</v>
      </c>
      <c r="G1064" s="13" t="str">
        <f t="shared" si="67"/>
        <v/>
      </c>
      <c r="H1064" s="13" t="str">
        <f t="shared" si="65"/>
        <v/>
      </c>
    </row>
    <row r="1065" spans="1:8" x14ac:dyDescent="0.25">
      <c r="A1065" s="13">
        <v>72</v>
      </c>
      <c r="B1065" s="13" t="s">
        <v>623</v>
      </c>
      <c r="C1065" s="16">
        <v>41228</v>
      </c>
      <c r="D1065" s="13">
        <v>2</v>
      </c>
      <c r="E1065" s="13">
        <f t="shared" si="68"/>
        <v>0</v>
      </c>
      <c r="F1065" s="13" t="str">
        <f t="shared" si="66"/>
        <v>2012-11</v>
      </c>
      <c r="G1065" s="13" t="str">
        <f t="shared" si="67"/>
        <v/>
      </c>
      <c r="H1065" s="13">
        <f t="shared" si="65"/>
        <v>2</v>
      </c>
    </row>
    <row r="1066" spans="1:8" x14ac:dyDescent="0.25">
      <c r="A1066" s="13">
        <v>73</v>
      </c>
      <c r="B1066" s="13" t="s">
        <v>622</v>
      </c>
      <c r="C1066" s="16">
        <v>41152</v>
      </c>
      <c r="D1066" s="13">
        <v>10000</v>
      </c>
      <c r="E1066" s="13">
        <f t="shared" si="68"/>
        <v>0</v>
      </c>
      <c r="F1066" s="13" t="str">
        <f t="shared" si="66"/>
        <v>2012-08</v>
      </c>
      <c r="G1066" s="13">
        <f t="shared" si="67"/>
        <v>10000</v>
      </c>
      <c r="H1066" s="13" t="str">
        <f t="shared" si="65"/>
        <v/>
      </c>
    </row>
    <row r="1067" spans="1:8" x14ac:dyDescent="0.25">
      <c r="A1067" s="13">
        <v>73</v>
      </c>
      <c r="B1067" s="13" t="s">
        <v>622</v>
      </c>
      <c r="C1067" s="16">
        <v>41155</v>
      </c>
      <c r="D1067" s="13">
        <v>10000</v>
      </c>
      <c r="E1067" s="13">
        <f t="shared" si="68"/>
        <v>0</v>
      </c>
      <c r="F1067" s="13" t="str">
        <f t="shared" si="66"/>
        <v>2012-09</v>
      </c>
      <c r="G1067" s="13" t="str">
        <f t="shared" si="67"/>
        <v/>
      </c>
      <c r="H1067" s="13" t="str">
        <f t="shared" si="65"/>
        <v/>
      </c>
    </row>
    <row r="1068" spans="1:8" x14ac:dyDescent="0.25">
      <c r="A1068" s="13">
        <v>73</v>
      </c>
      <c r="B1068" s="13" t="s">
        <v>622</v>
      </c>
      <c r="C1068" s="16">
        <v>41157</v>
      </c>
      <c r="D1068" s="13">
        <v>10000</v>
      </c>
      <c r="E1068" s="13">
        <f t="shared" si="68"/>
        <v>1</v>
      </c>
      <c r="F1068" s="13" t="str">
        <f t="shared" si="66"/>
        <v>2012-09</v>
      </c>
      <c r="G1068" s="13">
        <f t="shared" si="67"/>
        <v>20000</v>
      </c>
      <c r="H1068" s="13" t="str">
        <f t="shared" si="65"/>
        <v/>
      </c>
    </row>
    <row r="1069" spans="1:8" x14ac:dyDescent="0.25">
      <c r="A1069" s="13">
        <v>73</v>
      </c>
      <c r="B1069" s="13" t="s">
        <v>623</v>
      </c>
      <c r="C1069" s="16">
        <v>41166</v>
      </c>
      <c r="D1069" s="13">
        <v>13</v>
      </c>
      <c r="E1069" s="13">
        <f t="shared" si="68"/>
        <v>0</v>
      </c>
      <c r="F1069" s="13" t="str">
        <f t="shared" si="66"/>
        <v>2012-09</v>
      </c>
      <c r="G1069" s="13" t="str">
        <f t="shared" si="67"/>
        <v/>
      </c>
      <c r="H1069" s="13">
        <f t="shared" si="65"/>
        <v>13</v>
      </c>
    </row>
    <row r="1070" spans="1:8" x14ac:dyDescent="0.25">
      <c r="A1070" s="13">
        <v>73</v>
      </c>
      <c r="B1070" s="13" t="s">
        <v>623</v>
      </c>
      <c r="C1070" s="16">
        <v>41192</v>
      </c>
      <c r="D1070" s="13">
        <v>13</v>
      </c>
      <c r="E1070" s="13">
        <f t="shared" si="68"/>
        <v>0</v>
      </c>
      <c r="F1070" s="13" t="str">
        <f t="shared" si="66"/>
        <v>2012-10</v>
      </c>
      <c r="G1070" s="13" t="str">
        <f t="shared" si="67"/>
        <v/>
      </c>
      <c r="H1070" s="13">
        <f t="shared" si="65"/>
        <v>13</v>
      </c>
    </row>
    <row r="1071" spans="1:8" x14ac:dyDescent="0.25">
      <c r="A1071" s="13">
        <v>73</v>
      </c>
      <c r="B1071" s="13" t="s">
        <v>623</v>
      </c>
      <c r="C1071" s="16">
        <v>41227</v>
      </c>
      <c r="D1071" s="13">
        <v>10</v>
      </c>
      <c r="E1071" s="13">
        <f t="shared" si="68"/>
        <v>0</v>
      </c>
      <c r="F1071" s="13" t="str">
        <f t="shared" si="66"/>
        <v>2012-11</v>
      </c>
      <c r="G1071" s="13" t="str">
        <f t="shared" si="67"/>
        <v/>
      </c>
      <c r="H1071" s="13">
        <f t="shared" si="65"/>
        <v>10</v>
      </c>
    </row>
    <row r="1072" spans="1:8" x14ac:dyDescent="0.25">
      <c r="A1072" s="13">
        <v>74</v>
      </c>
      <c r="B1072" s="13" t="s">
        <v>622</v>
      </c>
      <c r="C1072" s="16">
        <v>41092</v>
      </c>
      <c r="D1072" s="13">
        <v>200</v>
      </c>
      <c r="E1072" s="13">
        <f t="shared" si="68"/>
        <v>0</v>
      </c>
      <c r="F1072" s="13" t="str">
        <f t="shared" si="66"/>
        <v>2012-07</v>
      </c>
      <c r="G1072" s="13" t="str">
        <f t="shared" si="67"/>
        <v/>
      </c>
      <c r="H1072" s="13" t="str">
        <f t="shared" si="65"/>
        <v/>
      </c>
    </row>
    <row r="1073" spans="1:8" x14ac:dyDescent="0.25">
      <c r="A1073" s="13">
        <v>74</v>
      </c>
      <c r="B1073" s="13" t="s">
        <v>622</v>
      </c>
      <c r="C1073" s="16">
        <v>41099</v>
      </c>
      <c r="D1073" s="13">
        <v>200</v>
      </c>
      <c r="E1073" s="13">
        <f t="shared" si="68"/>
        <v>0</v>
      </c>
      <c r="F1073" s="13" t="str">
        <f t="shared" si="66"/>
        <v>2012-07</v>
      </c>
      <c r="G1073" s="13" t="str">
        <f t="shared" si="67"/>
        <v/>
      </c>
      <c r="H1073" s="13" t="str">
        <f t="shared" si="65"/>
        <v/>
      </c>
    </row>
    <row r="1074" spans="1:8" x14ac:dyDescent="0.25">
      <c r="A1074" s="13">
        <v>74</v>
      </c>
      <c r="B1074" s="13" t="s">
        <v>622</v>
      </c>
      <c r="C1074" s="16">
        <v>41110</v>
      </c>
      <c r="D1074" s="13">
        <v>200</v>
      </c>
      <c r="E1074" s="13">
        <f t="shared" si="68"/>
        <v>0</v>
      </c>
      <c r="F1074" s="13" t="str">
        <f t="shared" si="66"/>
        <v>2012-07</v>
      </c>
      <c r="G1074" s="13" t="str">
        <f t="shared" si="67"/>
        <v/>
      </c>
      <c r="H1074" s="13" t="str">
        <f t="shared" si="65"/>
        <v/>
      </c>
    </row>
    <row r="1075" spans="1:8" x14ac:dyDescent="0.25">
      <c r="A1075" s="13">
        <v>74</v>
      </c>
      <c r="B1075" s="13" t="s">
        <v>622</v>
      </c>
      <c r="C1075" s="16">
        <v>41113</v>
      </c>
      <c r="D1075" s="13">
        <v>200</v>
      </c>
      <c r="E1075" s="13">
        <f t="shared" si="68"/>
        <v>0</v>
      </c>
      <c r="F1075" s="13" t="str">
        <f t="shared" si="66"/>
        <v>2012-07</v>
      </c>
      <c r="G1075" s="13" t="str">
        <f t="shared" si="67"/>
        <v/>
      </c>
      <c r="H1075" s="13" t="str">
        <f t="shared" si="65"/>
        <v/>
      </c>
    </row>
    <row r="1076" spans="1:8" x14ac:dyDescent="0.25">
      <c r="A1076" s="13">
        <v>74</v>
      </c>
      <c r="B1076" s="13" t="s">
        <v>622</v>
      </c>
      <c r="C1076" s="16">
        <v>41115</v>
      </c>
      <c r="D1076" s="13">
        <v>200</v>
      </c>
      <c r="E1076" s="13">
        <f t="shared" si="68"/>
        <v>0</v>
      </c>
      <c r="F1076" s="13" t="str">
        <f t="shared" si="66"/>
        <v>2012-07</v>
      </c>
      <c r="G1076" s="13" t="str">
        <f t="shared" si="67"/>
        <v/>
      </c>
      <c r="H1076" s="13" t="str">
        <f t="shared" si="65"/>
        <v/>
      </c>
    </row>
    <row r="1077" spans="1:8" x14ac:dyDescent="0.25">
      <c r="A1077" s="13">
        <v>74</v>
      </c>
      <c r="B1077" s="13" t="s">
        <v>622</v>
      </c>
      <c r="C1077" s="16">
        <v>41117</v>
      </c>
      <c r="D1077" s="13">
        <v>3000</v>
      </c>
      <c r="E1077" s="13">
        <f t="shared" si="68"/>
        <v>0</v>
      </c>
      <c r="F1077" s="13" t="str">
        <f t="shared" si="66"/>
        <v>2012-07</v>
      </c>
      <c r="G1077" s="13" t="str">
        <f t="shared" si="67"/>
        <v/>
      </c>
      <c r="H1077" s="13" t="str">
        <f t="shared" si="65"/>
        <v/>
      </c>
    </row>
    <row r="1078" spans="1:8" x14ac:dyDescent="0.25">
      <c r="A1078" s="13">
        <v>74</v>
      </c>
      <c r="B1078" s="13" t="s">
        <v>622</v>
      </c>
      <c r="C1078" s="16">
        <v>41120</v>
      </c>
      <c r="D1078" s="13">
        <v>3000</v>
      </c>
      <c r="E1078" s="13">
        <f t="shared" si="68"/>
        <v>0</v>
      </c>
      <c r="F1078" s="13" t="str">
        <f t="shared" si="66"/>
        <v>2012-07</v>
      </c>
      <c r="G1078" s="13">
        <f t="shared" si="67"/>
        <v>7000</v>
      </c>
      <c r="H1078" s="13" t="str">
        <f t="shared" si="65"/>
        <v/>
      </c>
    </row>
    <row r="1079" spans="1:8" x14ac:dyDescent="0.25">
      <c r="A1079" s="13">
        <v>74</v>
      </c>
      <c r="B1079" s="13" t="s">
        <v>622</v>
      </c>
      <c r="C1079" s="16">
        <v>41122</v>
      </c>
      <c r="D1079" s="13">
        <v>3000</v>
      </c>
      <c r="E1079" s="13">
        <f t="shared" si="68"/>
        <v>0</v>
      </c>
      <c r="F1079" s="13" t="str">
        <f t="shared" si="66"/>
        <v>2012-08</v>
      </c>
      <c r="G1079" s="13" t="str">
        <f t="shared" si="67"/>
        <v/>
      </c>
      <c r="H1079" s="13" t="str">
        <f t="shared" si="65"/>
        <v/>
      </c>
    </row>
    <row r="1080" spans="1:8" x14ac:dyDescent="0.25">
      <c r="A1080" s="13">
        <v>74</v>
      </c>
      <c r="B1080" s="13" t="s">
        <v>622</v>
      </c>
      <c r="C1080" s="16">
        <v>41124</v>
      </c>
      <c r="D1080" s="13">
        <v>3000</v>
      </c>
      <c r="E1080" s="13">
        <f t="shared" si="68"/>
        <v>0</v>
      </c>
      <c r="F1080" s="13" t="str">
        <f t="shared" si="66"/>
        <v>2012-08</v>
      </c>
      <c r="G1080" s="13" t="str">
        <f t="shared" si="67"/>
        <v/>
      </c>
      <c r="H1080" s="13" t="str">
        <f t="shared" si="65"/>
        <v/>
      </c>
    </row>
    <row r="1081" spans="1:8" x14ac:dyDescent="0.25">
      <c r="A1081" s="13">
        <v>74</v>
      </c>
      <c r="B1081" s="13" t="s">
        <v>622</v>
      </c>
      <c r="C1081" s="16">
        <v>41127</v>
      </c>
      <c r="D1081" s="13">
        <v>3000</v>
      </c>
      <c r="E1081" s="13">
        <f t="shared" si="68"/>
        <v>0</v>
      </c>
      <c r="F1081" s="13" t="str">
        <f t="shared" si="66"/>
        <v>2012-08</v>
      </c>
      <c r="G1081" s="13" t="str">
        <f t="shared" si="67"/>
        <v/>
      </c>
      <c r="H1081" s="13" t="str">
        <f t="shared" si="65"/>
        <v/>
      </c>
    </row>
    <row r="1082" spans="1:8" x14ac:dyDescent="0.25">
      <c r="A1082" s="13">
        <v>74</v>
      </c>
      <c r="B1082" s="13" t="s">
        <v>622</v>
      </c>
      <c r="C1082" s="16">
        <v>41129</v>
      </c>
      <c r="D1082" s="13">
        <v>3000</v>
      </c>
      <c r="E1082" s="13">
        <f t="shared" si="68"/>
        <v>0</v>
      </c>
      <c r="F1082" s="13" t="str">
        <f t="shared" si="66"/>
        <v>2012-08</v>
      </c>
      <c r="G1082" s="13" t="str">
        <f t="shared" si="67"/>
        <v/>
      </c>
      <c r="H1082" s="13" t="str">
        <f t="shared" si="65"/>
        <v/>
      </c>
    </row>
    <row r="1083" spans="1:8" x14ac:dyDescent="0.25">
      <c r="A1083" s="13">
        <v>74</v>
      </c>
      <c r="B1083" s="13" t="s">
        <v>622</v>
      </c>
      <c r="C1083" s="16">
        <v>41131</v>
      </c>
      <c r="D1083" s="13">
        <v>3000</v>
      </c>
      <c r="E1083" s="13">
        <f t="shared" si="68"/>
        <v>0</v>
      </c>
      <c r="F1083" s="13" t="str">
        <f t="shared" si="66"/>
        <v>2012-08</v>
      </c>
      <c r="G1083" s="13" t="str">
        <f t="shared" si="67"/>
        <v/>
      </c>
      <c r="H1083" s="13" t="str">
        <f t="shared" si="65"/>
        <v/>
      </c>
    </row>
    <row r="1084" spans="1:8" x14ac:dyDescent="0.25">
      <c r="A1084" s="13">
        <v>74</v>
      </c>
      <c r="B1084" s="13" t="s">
        <v>622</v>
      </c>
      <c r="C1084" s="16">
        <v>41134</v>
      </c>
      <c r="D1084" s="13">
        <v>3000</v>
      </c>
      <c r="E1084" s="13">
        <f t="shared" si="68"/>
        <v>0</v>
      </c>
      <c r="F1084" s="13" t="str">
        <f t="shared" si="66"/>
        <v>2012-08</v>
      </c>
      <c r="G1084" s="13" t="str">
        <f t="shared" si="67"/>
        <v/>
      </c>
      <c r="H1084" s="13" t="str">
        <f t="shared" si="65"/>
        <v/>
      </c>
    </row>
    <row r="1085" spans="1:8" x14ac:dyDescent="0.25">
      <c r="A1085" s="13">
        <v>74</v>
      </c>
      <c r="B1085" s="13" t="s">
        <v>622</v>
      </c>
      <c r="C1085" s="16">
        <v>41136</v>
      </c>
      <c r="D1085" s="13">
        <v>3000</v>
      </c>
      <c r="E1085" s="13">
        <f t="shared" si="68"/>
        <v>0</v>
      </c>
      <c r="F1085" s="13" t="str">
        <f t="shared" si="66"/>
        <v>2012-08</v>
      </c>
      <c r="G1085" s="13" t="str">
        <f t="shared" si="67"/>
        <v/>
      </c>
      <c r="H1085" s="13" t="str">
        <f t="shared" si="65"/>
        <v/>
      </c>
    </row>
    <row r="1086" spans="1:8" x14ac:dyDescent="0.25">
      <c r="A1086" s="13">
        <v>74</v>
      </c>
      <c r="B1086" s="13" t="s">
        <v>622</v>
      </c>
      <c r="C1086" s="16">
        <v>41138</v>
      </c>
      <c r="D1086" s="13">
        <v>3000</v>
      </c>
      <c r="E1086" s="13">
        <f t="shared" si="68"/>
        <v>0</v>
      </c>
      <c r="F1086" s="13" t="str">
        <f t="shared" si="66"/>
        <v>2012-08</v>
      </c>
      <c r="G1086" s="13" t="str">
        <f t="shared" si="67"/>
        <v/>
      </c>
      <c r="H1086" s="13" t="str">
        <f t="shared" si="65"/>
        <v/>
      </c>
    </row>
    <row r="1087" spans="1:8" x14ac:dyDescent="0.25">
      <c r="A1087" s="13">
        <v>74</v>
      </c>
      <c r="B1087" s="13" t="s">
        <v>622</v>
      </c>
      <c r="C1087" s="16">
        <v>41141</v>
      </c>
      <c r="D1087" s="13">
        <v>3600</v>
      </c>
      <c r="E1087" s="13">
        <f t="shared" si="68"/>
        <v>0</v>
      </c>
      <c r="F1087" s="13" t="str">
        <f t="shared" si="66"/>
        <v>2012-08</v>
      </c>
      <c r="G1087" s="13" t="str">
        <f t="shared" si="67"/>
        <v/>
      </c>
      <c r="H1087" s="13" t="str">
        <f t="shared" si="65"/>
        <v/>
      </c>
    </row>
    <row r="1088" spans="1:8" x14ac:dyDescent="0.25">
      <c r="A1088" s="13">
        <v>74</v>
      </c>
      <c r="B1088" s="13" t="s">
        <v>622</v>
      </c>
      <c r="C1088" s="16">
        <v>41143</v>
      </c>
      <c r="D1088" s="13">
        <v>3600</v>
      </c>
      <c r="E1088" s="13">
        <f t="shared" si="68"/>
        <v>0</v>
      </c>
      <c r="F1088" s="13" t="str">
        <f t="shared" si="66"/>
        <v>2012-08</v>
      </c>
      <c r="G1088" s="13" t="str">
        <f t="shared" si="67"/>
        <v/>
      </c>
      <c r="H1088" s="13" t="str">
        <f t="shared" si="65"/>
        <v/>
      </c>
    </row>
    <row r="1089" spans="1:8" x14ac:dyDescent="0.25">
      <c r="A1089" s="13">
        <v>74</v>
      </c>
      <c r="B1089" s="13" t="s">
        <v>622</v>
      </c>
      <c r="C1089" s="16">
        <v>41145</v>
      </c>
      <c r="D1089" s="13">
        <v>3600</v>
      </c>
      <c r="E1089" s="13">
        <f t="shared" si="68"/>
        <v>0</v>
      </c>
      <c r="F1089" s="13" t="str">
        <f t="shared" si="66"/>
        <v>2012-08</v>
      </c>
      <c r="G1089" s="13" t="str">
        <f t="shared" si="67"/>
        <v/>
      </c>
      <c r="H1089" s="13" t="str">
        <f t="shared" si="65"/>
        <v/>
      </c>
    </row>
    <row r="1090" spans="1:8" x14ac:dyDescent="0.25">
      <c r="A1090" s="13">
        <v>74</v>
      </c>
      <c r="B1090" s="13" t="s">
        <v>622</v>
      </c>
      <c r="C1090" s="16">
        <v>41148</v>
      </c>
      <c r="D1090" s="13">
        <v>3600</v>
      </c>
      <c r="E1090" s="13">
        <f t="shared" si="68"/>
        <v>0</v>
      </c>
      <c r="F1090" s="13" t="str">
        <f t="shared" si="66"/>
        <v>2012-08</v>
      </c>
      <c r="G1090" s="13" t="str">
        <f t="shared" si="67"/>
        <v/>
      </c>
      <c r="H1090" s="13" t="str">
        <f t="shared" ref="H1090:H1153" si="69">IF(AND(B1090="Med B", F1090&gt;=VLOOKUP(A1090, A:F, 6, FALSE)), D1090, "")</f>
        <v/>
      </c>
    </row>
    <row r="1091" spans="1:8" x14ac:dyDescent="0.25">
      <c r="A1091" s="13">
        <v>74</v>
      </c>
      <c r="B1091" s="13" t="s">
        <v>622</v>
      </c>
      <c r="C1091" s="16">
        <v>41150</v>
      </c>
      <c r="D1091" s="13">
        <v>3600</v>
      </c>
      <c r="E1091" s="13">
        <f t="shared" si="68"/>
        <v>0</v>
      </c>
      <c r="F1091" s="13" t="str">
        <f t="shared" ref="F1091:F1154" si="70">TEXT(C1091, "yyyy-mm")</f>
        <v>2012-08</v>
      </c>
      <c r="G1091" s="13" t="str">
        <f t="shared" ref="G1091:G1154" si="71">IF(AND(
    B1091="Med A",
    C1091=_xlfn.MAXIFS(C:C, A:A, A1091, B:B, "Med A", F:F, F1091),
    SUMIFS(E:E, A:A, A1091) &gt; 0
  ),
  SUMIFS(D:D, A:A, A1091, B:B, "Med A", F:F, F1091, C:C, "&gt;=" &amp; EOMONTH(C1091, -1) + 1, C:C, "&lt;=" &amp; C1091),
  "")</f>
        <v/>
      </c>
      <c r="H1091" s="13" t="str">
        <f t="shared" si="69"/>
        <v/>
      </c>
    </row>
    <row r="1092" spans="1:8" x14ac:dyDescent="0.25">
      <c r="A1092" s="13">
        <v>74</v>
      </c>
      <c r="B1092" s="13" t="s">
        <v>622</v>
      </c>
      <c r="C1092" s="16">
        <v>41152</v>
      </c>
      <c r="D1092" s="13">
        <v>3600</v>
      </c>
      <c r="E1092" s="13">
        <f t="shared" ref="E1092:E1155" si="72">IF(AND(B1092="Med A", B1093="Med B", A1092=A1093), 1, IF(AND(B1092="Med B", B1093="Med A", A1092=A1093), 1, 0))</f>
        <v>0</v>
      </c>
      <c r="F1092" s="13" t="str">
        <f t="shared" si="70"/>
        <v>2012-08</v>
      </c>
      <c r="G1092" s="13">
        <f t="shared" si="71"/>
        <v>45600</v>
      </c>
      <c r="H1092" s="13" t="str">
        <f t="shared" si="69"/>
        <v/>
      </c>
    </row>
    <row r="1093" spans="1:8" x14ac:dyDescent="0.25">
      <c r="A1093" s="13">
        <v>74</v>
      </c>
      <c r="B1093" s="13" t="s">
        <v>622</v>
      </c>
      <c r="C1093" s="16">
        <v>41155</v>
      </c>
      <c r="D1093" s="13">
        <v>3600</v>
      </c>
      <c r="E1093" s="13">
        <f t="shared" si="72"/>
        <v>0</v>
      </c>
      <c r="F1093" s="13" t="str">
        <f t="shared" si="70"/>
        <v>2012-09</v>
      </c>
      <c r="G1093" s="13" t="str">
        <f t="shared" si="71"/>
        <v/>
      </c>
      <c r="H1093" s="13" t="str">
        <f t="shared" si="69"/>
        <v/>
      </c>
    </row>
    <row r="1094" spans="1:8" x14ac:dyDescent="0.25">
      <c r="A1094" s="13">
        <v>74</v>
      </c>
      <c r="B1094" s="13" t="s">
        <v>622</v>
      </c>
      <c r="C1094" s="16">
        <v>41157</v>
      </c>
      <c r="D1094" s="13">
        <v>3600</v>
      </c>
      <c r="E1094" s="13">
        <f t="shared" si="72"/>
        <v>1</v>
      </c>
      <c r="F1094" s="13" t="str">
        <f t="shared" si="70"/>
        <v>2012-09</v>
      </c>
      <c r="G1094" s="13">
        <f t="shared" si="71"/>
        <v>7200</v>
      </c>
      <c r="H1094" s="13" t="str">
        <f t="shared" si="69"/>
        <v/>
      </c>
    </row>
    <row r="1095" spans="1:8" x14ac:dyDescent="0.25">
      <c r="A1095" s="13">
        <v>74</v>
      </c>
      <c r="B1095" s="13" t="s">
        <v>623</v>
      </c>
      <c r="C1095" s="16">
        <v>41192</v>
      </c>
      <c r="D1095" s="13">
        <v>4</v>
      </c>
      <c r="E1095" s="13">
        <f t="shared" si="72"/>
        <v>0</v>
      </c>
      <c r="F1095" s="13" t="str">
        <f t="shared" si="70"/>
        <v>2012-10</v>
      </c>
      <c r="G1095" s="13" t="str">
        <f t="shared" si="71"/>
        <v/>
      </c>
      <c r="H1095" s="13">
        <f t="shared" si="69"/>
        <v>4</v>
      </c>
    </row>
    <row r="1096" spans="1:8" x14ac:dyDescent="0.25">
      <c r="A1096" s="13">
        <v>74</v>
      </c>
      <c r="B1096" s="13" t="s">
        <v>623</v>
      </c>
      <c r="C1096" s="16">
        <v>41227</v>
      </c>
      <c r="D1096" s="13">
        <v>4</v>
      </c>
      <c r="E1096" s="13">
        <f t="shared" si="72"/>
        <v>0</v>
      </c>
      <c r="F1096" s="13" t="str">
        <f t="shared" si="70"/>
        <v>2012-11</v>
      </c>
      <c r="G1096" s="13" t="str">
        <f t="shared" si="71"/>
        <v/>
      </c>
      <c r="H1096" s="13">
        <f t="shared" si="69"/>
        <v>4</v>
      </c>
    </row>
    <row r="1097" spans="1:8" x14ac:dyDescent="0.25">
      <c r="A1097" s="13">
        <v>75</v>
      </c>
      <c r="B1097" s="13" t="s">
        <v>622</v>
      </c>
      <c r="C1097" s="16">
        <v>41102</v>
      </c>
      <c r="D1097" s="13">
        <v>10000</v>
      </c>
      <c r="E1097" s="13">
        <f t="shared" si="72"/>
        <v>0</v>
      </c>
      <c r="F1097" s="13" t="str">
        <f t="shared" si="70"/>
        <v>2012-07</v>
      </c>
      <c r="G1097" s="13" t="str">
        <f t="shared" si="71"/>
        <v/>
      </c>
      <c r="H1097" s="13" t="str">
        <f t="shared" si="69"/>
        <v/>
      </c>
    </row>
    <row r="1098" spans="1:8" x14ac:dyDescent="0.25">
      <c r="A1098" s="13">
        <v>75</v>
      </c>
      <c r="B1098" s="13" t="s">
        <v>622</v>
      </c>
      <c r="C1098" s="16">
        <v>41104</v>
      </c>
      <c r="D1098" s="13">
        <v>10000</v>
      </c>
      <c r="E1098" s="13">
        <f t="shared" si="72"/>
        <v>0</v>
      </c>
      <c r="F1098" s="13" t="str">
        <f t="shared" si="70"/>
        <v>2012-07</v>
      </c>
      <c r="G1098" s="13" t="str">
        <f t="shared" si="71"/>
        <v/>
      </c>
      <c r="H1098" s="13" t="str">
        <f t="shared" si="69"/>
        <v/>
      </c>
    </row>
    <row r="1099" spans="1:8" x14ac:dyDescent="0.25">
      <c r="A1099" s="13">
        <v>75</v>
      </c>
      <c r="B1099" s="13" t="s">
        <v>622</v>
      </c>
      <c r="C1099" s="16">
        <v>41107</v>
      </c>
      <c r="D1099" s="13">
        <v>10000</v>
      </c>
      <c r="E1099" s="13">
        <f t="shared" si="72"/>
        <v>0</v>
      </c>
      <c r="F1099" s="13" t="str">
        <f t="shared" si="70"/>
        <v>2012-07</v>
      </c>
      <c r="G1099" s="13" t="str">
        <f t="shared" si="71"/>
        <v/>
      </c>
      <c r="H1099" s="13" t="str">
        <f t="shared" si="69"/>
        <v/>
      </c>
    </row>
    <row r="1100" spans="1:8" x14ac:dyDescent="0.25">
      <c r="A1100" s="13">
        <v>75</v>
      </c>
      <c r="B1100" s="13" t="s">
        <v>622</v>
      </c>
      <c r="C1100" s="16">
        <v>41109</v>
      </c>
      <c r="D1100" s="13">
        <v>10000</v>
      </c>
      <c r="E1100" s="13">
        <f t="shared" si="72"/>
        <v>0</v>
      </c>
      <c r="F1100" s="13" t="str">
        <f t="shared" si="70"/>
        <v>2012-07</v>
      </c>
      <c r="G1100" s="13" t="str">
        <f t="shared" si="71"/>
        <v/>
      </c>
      <c r="H1100" s="13" t="str">
        <f t="shared" si="69"/>
        <v/>
      </c>
    </row>
    <row r="1101" spans="1:8" x14ac:dyDescent="0.25">
      <c r="A1101" s="13">
        <v>75</v>
      </c>
      <c r="B1101" s="13" t="s">
        <v>622</v>
      </c>
      <c r="C1101" s="16">
        <v>41111</v>
      </c>
      <c r="D1101" s="13">
        <v>12000</v>
      </c>
      <c r="E1101" s="13">
        <f t="shared" si="72"/>
        <v>0</v>
      </c>
      <c r="F1101" s="13" t="str">
        <f t="shared" si="70"/>
        <v>2012-07</v>
      </c>
      <c r="G1101" s="13" t="str">
        <f t="shared" si="71"/>
        <v/>
      </c>
      <c r="H1101" s="13" t="str">
        <f t="shared" si="69"/>
        <v/>
      </c>
    </row>
    <row r="1102" spans="1:8" x14ac:dyDescent="0.25">
      <c r="A1102" s="13">
        <v>75</v>
      </c>
      <c r="B1102" s="13" t="s">
        <v>622</v>
      </c>
      <c r="C1102" s="16">
        <v>41114</v>
      </c>
      <c r="D1102" s="13">
        <v>12000</v>
      </c>
      <c r="E1102" s="13">
        <f t="shared" si="72"/>
        <v>0</v>
      </c>
      <c r="F1102" s="13" t="str">
        <f t="shared" si="70"/>
        <v>2012-07</v>
      </c>
      <c r="G1102" s="13" t="str">
        <f t="shared" si="71"/>
        <v/>
      </c>
      <c r="H1102" s="13" t="str">
        <f t="shared" si="69"/>
        <v/>
      </c>
    </row>
    <row r="1103" spans="1:8" x14ac:dyDescent="0.25">
      <c r="A1103" s="13">
        <v>75</v>
      </c>
      <c r="B1103" s="13" t="s">
        <v>622</v>
      </c>
      <c r="C1103" s="16">
        <v>41116</v>
      </c>
      <c r="D1103" s="13">
        <v>12000</v>
      </c>
      <c r="E1103" s="13">
        <f t="shared" si="72"/>
        <v>0</v>
      </c>
      <c r="F1103" s="13" t="str">
        <f t="shared" si="70"/>
        <v>2012-07</v>
      </c>
      <c r="G1103" s="13" t="str">
        <f t="shared" si="71"/>
        <v/>
      </c>
      <c r="H1103" s="13" t="str">
        <f t="shared" si="69"/>
        <v/>
      </c>
    </row>
    <row r="1104" spans="1:8" x14ac:dyDescent="0.25">
      <c r="A1104" s="13">
        <v>75</v>
      </c>
      <c r="B1104" s="13" t="s">
        <v>622</v>
      </c>
      <c r="C1104" s="16">
        <v>41118</v>
      </c>
      <c r="D1104" s="13">
        <v>12000</v>
      </c>
      <c r="E1104" s="13">
        <f t="shared" si="72"/>
        <v>0</v>
      </c>
      <c r="F1104" s="13" t="str">
        <f t="shared" si="70"/>
        <v>2012-07</v>
      </c>
      <c r="G1104" s="13">
        <f t="shared" si="71"/>
        <v>88000</v>
      </c>
      <c r="H1104" s="13" t="str">
        <f t="shared" si="69"/>
        <v/>
      </c>
    </row>
    <row r="1105" spans="1:8" x14ac:dyDescent="0.25">
      <c r="A1105" s="13">
        <v>75</v>
      </c>
      <c r="B1105" s="13" t="s">
        <v>622</v>
      </c>
      <c r="C1105" s="16">
        <v>41122</v>
      </c>
      <c r="D1105" s="13">
        <v>12000</v>
      </c>
      <c r="E1105" s="13">
        <f t="shared" si="72"/>
        <v>0</v>
      </c>
      <c r="F1105" s="13" t="str">
        <f t="shared" si="70"/>
        <v>2012-08</v>
      </c>
      <c r="G1105" s="13" t="str">
        <f t="shared" si="71"/>
        <v/>
      </c>
      <c r="H1105" s="13" t="str">
        <f t="shared" si="69"/>
        <v/>
      </c>
    </row>
    <row r="1106" spans="1:8" x14ac:dyDescent="0.25">
      <c r="A1106" s="13">
        <v>75</v>
      </c>
      <c r="B1106" s="13" t="s">
        <v>622</v>
      </c>
      <c r="C1106" s="16">
        <v>41123</v>
      </c>
      <c r="D1106" s="13">
        <v>12000</v>
      </c>
      <c r="E1106" s="13">
        <f t="shared" si="72"/>
        <v>0</v>
      </c>
      <c r="F1106" s="13" t="str">
        <f t="shared" si="70"/>
        <v>2012-08</v>
      </c>
      <c r="G1106" s="13" t="str">
        <f t="shared" si="71"/>
        <v/>
      </c>
      <c r="H1106" s="13" t="str">
        <f t="shared" si="69"/>
        <v/>
      </c>
    </row>
    <row r="1107" spans="1:8" x14ac:dyDescent="0.25">
      <c r="A1107" s="13">
        <v>75</v>
      </c>
      <c r="B1107" s="13" t="s">
        <v>622</v>
      </c>
      <c r="C1107" s="16">
        <v>41125</v>
      </c>
      <c r="D1107" s="13">
        <v>13200</v>
      </c>
      <c r="E1107" s="13">
        <f t="shared" si="72"/>
        <v>0</v>
      </c>
      <c r="F1107" s="13" t="str">
        <f t="shared" si="70"/>
        <v>2012-08</v>
      </c>
      <c r="G1107" s="13" t="str">
        <f t="shared" si="71"/>
        <v/>
      </c>
      <c r="H1107" s="13" t="str">
        <f t="shared" si="69"/>
        <v/>
      </c>
    </row>
    <row r="1108" spans="1:8" x14ac:dyDescent="0.25">
      <c r="A1108" s="13">
        <v>75</v>
      </c>
      <c r="B1108" s="13" t="s">
        <v>622</v>
      </c>
      <c r="C1108" s="16">
        <v>41128</v>
      </c>
      <c r="D1108" s="13">
        <v>13200</v>
      </c>
      <c r="E1108" s="13">
        <f t="shared" si="72"/>
        <v>0</v>
      </c>
      <c r="F1108" s="13" t="str">
        <f t="shared" si="70"/>
        <v>2012-08</v>
      </c>
      <c r="G1108" s="13" t="str">
        <f t="shared" si="71"/>
        <v/>
      </c>
      <c r="H1108" s="13" t="str">
        <f t="shared" si="69"/>
        <v/>
      </c>
    </row>
    <row r="1109" spans="1:8" x14ac:dyDescent="0.25">
      <c r="A1109" s="13">
        <v>75</v>
      </c>
      <c r="B1109" s="13" t="s">
        <v>622</v>
      </c>
      <c r="C1109" s="16">
        <v>41130</v>
      </c>
      <c r="D1109" s="13">
        <v>13200</v>
      </c>
      <c r="E1109" s="13">
        <f t="shared" si="72"/>
        <v>0</v>
      </c>
      <c r="F1109" s="13" t="str">
        <f t="shared" si="70"/>
        <v>2012-08</v>
      </c>
      <c r="G1109" s="13" t="str">
        <f t="shared" si="71"/>
        <v/>
      </c>
      <c r="H1109" s="13" t="str">
        <f t="shared" si="69"/>
        <v/>
      </c>
    </row>
    <row r="1110" spans="1:8" x14ac:dyDescent="0.25">
      <c r="A1110" s="13">
        <v>75</v>
      </c>
      <c r="B1110" s="13" t="s">
        <v>622</v>
      </c>
      <c r="C1110" s="16">
        <v>41132</v>
      </c>
      <c r="D1110" s="13">
        <v>13200</v>
      </c>
      <c r="E1110" s="13">
        <f t="shared" si="72"/>
        <v>0</v>
      </c>
      <c r="F1110" s="13" t="str">
        <f t="shared" si="70"/>
        <v>2012-08</v>
      </c>
      <c r="G1110" s="13" t="str">
        <f t="shared" si="71"/>
        <v/>
      </c>
      <c r="H1110" s="13" t="str">
        <f t="shared" si="69"/>
        <v/>
      </c>
    </row>
    <row r="1111" spans="1:8" x14ac:dyDescent="0.25">
      <c r="A1111" s="13">
        <v>75</v>
      </c>
      <c r="B1111" s="13" t="s">
        <v>622</v>
      </c>
      <c r="C1111" s="16">
        <v>41135</v>
      </c>
      <c r="D1111" s="13">
        <v>13200</v>
      </c>
      <c r="E1111" s="13">
        <f t="shared" si="72"/>
        <v>0</v>
      </c>
      <c r="F1111" s="13" t="str">
        <f t="shared" si="70"/>
        <v>2012-08</v>
      </c>
      <c r="G1111" s="13" t="str">
        <f t="shared" si="71"/>
        <v/>
      </c>
      <c r="H1111" s="13" t="str">
        <f t="shared" si="69"/>
        <v/>
      </c>
    </row>
    <row r="1112" spans="1:8" x14ac:dyDescent="0.25">
      <c r="A1112" s="13">
        <v>75</v>
      </c>
      <c r="B1112" s="13" t="s">
        <v>622</v>
      </c>
      <c r="C1112" s="16">
        <v>41137</v>
      </c>
      <c r="D1112" s="13">
        <v>13200</v>
      </c>
      <c r="E1112" s="13">
        <f t="shared" si="72"/>
        <v>0</v>
      </c>
      <c r="F1112" s="13" t="str">
        <f t="shared" si="70"/>
        <v>2012-08</v>
      </c>
      <c r="G1112" s="13" t="str">
        <f t="shared" si="71"/>
        <v/>
      </c>
      <c r="H1112" s="13" t="str">
        <f t="shared" si="69"/>
        <v/>
      </c>
    </row>
    <row r="1113" spans="1:8" x14ac:dyDescent="0.25">
      <c r="A1113" s="13">
        <v>75</v>
      </c>
      <c r="B1113" s="13" t="s">
        <v>622</v>
      </c>
      <c r="C1113" s="16">
        <v>41139</v>
      </c>
      <c r="D1113" s="13">
        <v>13200</v>
      </c>
      <c r="E1113" s="13">
        <f t="shared" si="72"/>
        <v>0</v>
      </c>
      <c r="F1113" s="13" t="str">
        <f t="shared" si="70"/>
        <v>2012-08</v>
      </c>
      <c r="G1113" s="13" t="str">
        <f t="shared" si="71"/>
        <v/>
      </c>
      <c r="H1113" s="13" t="str">
        <f t="shared" si="69"/>
        <v/>
      </c>
    </row>
    <row r="1114" spans="1:8" x14ac:dyDescent="0.25">
      <c r="A1114" s="13">
        <v>75</v>
      </c>
      <c r="B1114" s="13" t="s">
        <v>622</v>
      </c>
      <c r="C1114" s="16">
        <v>41142</v>
      </c>
      <c r="D1114" s="13">
        <v>13200</v>
      </c>
      <c r="E1114" s="13">
        <f t="shared" si="72"/>
        <v>0</v>
      </c>
      <c r="F1114" s="13" t="str">
        <f t="shared" si="70"/>
        <v>2012-08</v>
      </c>
      <c r="G1114" s="13" t="str">
        <f t="shared" si="71"/>
        <v/>
      </c>
      <c r="H1114" s="13" t="str">
        <f t="shared" si="69"/>
        <v/>
      </c>
    </row>
    <row r="1115" spans="1:8" x14ac:dyDescent="0.25">
      <c r="A1115" s="13">
        <v>75</v>
      </c>
      <c r="B1115" s="13" t="s">
        <v>622</v>
      </c>
      <c r="C1115" s="16">
        <v>41144</v>
      </c>
      <c r="D1115" s="13">
        <v>13200</v>
      </c>
      <c r="E1115" s="13">
        <f t="shared" si="72"/>
        <v>0</v>
      </c>
      <c r="F1115" s="13" t="str">
        <f t="shared" si="70"/>
        <v>2012-08</v>
      </c>
      <c r="G1115" s="13" t="str">
        <f t="shared" si="71"/>
        <v/>
      </c>
      <c r="H1115" s="13" t="str">
        <f t="shared" si="69"/>
        <v/>
      </c>
    </row>
    <row r="1116" spans="1:8" x14ac:dyDescent="0.25">
      <c r="A1116" s="13">
        <v>75</v>
      </c>
      <c r="B1116" s="13" t="s">
        <v>622</v>
      </c>
      <c r="C1116" s="16">
        <v>41146</v>
      </c>
      <c r="D1116" s="13">
        <v>13200</v>
      </c>
      <c r="E1116" s="13">
        <f t="shared" si="72"/>
        <v>0</v>
      </c>
      <c r="F1116" s="13" t="str">
        <f t="shared" si="70"/>
        <v>2012-08</v>
      </c>
      <c r="G1116" s="13" t="str">
        <f t="shared" si="71"/>
        <v/>
      </c>
      <c r="H1116" s="13" t="str">
        <f t="shared" si="69"/>
        <v/>
      </c>
    </row>
    <row r="1117" spans="1:8" x14ac:dyDescent="0.25">
      <c r="A1117" s="13">
        <v>75</v>
      </c>
      <c r="B1117" s="13" t="s">
        <v>622</v>
      </c>
      <c r="C1117" s="16">
        <v>41149</v>
      </c>
      <c r="D1117" s="13">
        <v>13200</v>
      </c>
      <c r="E1117" s="13">
        <f t="shared" si="72"/>
        <v>0</v>
      </c>
      <c r="F1117" s="13" t="str">
        <f t="shared" si="70"/>
        <v>2012-08</v>
      </c>
      <c r="G1117" s="13" t="str">
        <f t="shared" si="71"/>
        <v/>
      </c>
      <c r="H1117" s="13" t="str">
        <f t="shared" si="69"/>
        <v/>
      </c>
    </row>
    <row r="1118" spans="1:8" x14ac:dyDescent="0.25">
      <c r="A1118" s="13">
        <v>75</v>
      </c>
      <c r="B1118" s="13" t="s">
        <v>622</v>
      </c>
      <c r="C1118" s="16">
        <v>41151</v>
      </c>
      <c r="D1118" s="13">
        <v>13200</v>
      </c>
      <c r="E1118" s="13">
        <f t="shared" si="72"/>
        <v>0</v>
      </c>
      <c r="F1118" s="13" t="str">
        <f t="shared" si="70"/>
        <v>2012-08</v>
      </c>
      <c r="G1118" s="13">
        <f t="shared" si="71"/>
        <v>182400</v>
      </c>
      <c r="H1118" s="13" t="str">
        <f t="shared" si="69"/>
        <v/>
      </c>
    </row>
    <row r="1119" spans="1:8" x14ac:dyDescent="0.25">
      <c r="A1119" s="13">
        <v>75</v>
      </c>
      <c r="B1119" s="13" t="s">
        <v>622</v>
      </c>
      <c r="C1119" s="16">
        <v>41153</v>
      </c>
      <c r="D1119" s="13">
        <v>13200</v>
      </c>
      <c r="E1119" s="13">
        <f t="shared" si="72"/>
        <v>0</v>
      </c>
      <c r="F1119" s="13" t="str">
        <f t="shared" si="70"/>
        <v>2012-09</v>
      </c>
      <c r="G1119" s="13" t="str">
        <f t="shared" si="71"/>
        <v/>
      </c>
      <c r="H1119" s="13" t="str">
        <f t="shared" si="69"/>
        <v/>
      </c>
    </row>
    <row r="1120" spans="1:8" x14ac:dyDescent="0.25">
      <c r="A1120" s="13">
        <v>75</v>
      </c>
      <c r="B1120" s="13" t="s">
        <v>622</v>
      </c>
      <c r="C1120" s="16">
        <v>41157</v>
      </c>
      <c r="D1120" s="13">
        <v>13200</v>
      </c>
      <c r="E1120" s="13">
        <f t="shared" si="72"/>
        <v>0</v>
      </c>
      <c r="F1120" s="13" t="str">
        <f t="shared" si="70"/>
        <v>2012-09</v>
      </c>
      <c r="G1120" s="13" t="str">
        <f t="shared" si="71"/>
        <v/>
      </c>
      <c r="H1120" s="13" t="str">
        <f t="shared" si="69"/>
        <v/>
      </c>
    </row>
    <row r="1121" spans="1:8" x14ac:dyDescent="0.25">
      <c r="A1121" s="13">
        <v>75</v>
      </c>
      <c r="B1121" s="13" t="s">
        <v>622</v>
      </c>
      <c r="C1121" s="16">
        <v>41158</v>
      </c>
      <c r="D1121" s="13">
        <v>13200</v>
      </c>
      <c r="E1121" s="13">
        <f t="shared" si="72"/>
        <v>1</v>
      </c>
      <c r="F1121" s="13" t="str">
        <f t="shared" si="70"/>
        <v>2012-09</v>
      </c>
      <c r="G1121" s="13">
        <f t="shared" si="71"/>
        <v>39600</v>
      </c>
      <c r="H1121" s="13" t="str">
        <f t="shared" si="69"/>
        <v/>
      </c>
    </row>
    <row r="1122" spans="1:8" x14ac:dyDescent="0.25">
      <c r="A1122" s="13">
        <v>75</v>
      </c>
      <c r="B1122" s="13" t="s">
        <v>623</v>
      </c>
      <c r="C1122" s="16">
        <v>41172</v>
      </c>
      <c r="D1122" s="13">
        <v>16</v>
      </c>
      <c r="E1122" s="13">
        <f t="shared" si="72"/>
        <v>0</v>
      </c>
      <c r="F1122" s="13" t="str">
        <f t="shared" si="70"/>
        <v>2012-09</v>
      </c>
      <c r="G1122" s="13" t="str">
        <f t="shared" si="71"/>
        <v/>
      </c>
      <c r="H1122" s="13">
        <f t="shared" si="69"/>
        <v>16</v>
      </c>
    </row>
    <row r="1123" spans="1:8" x14ac:dyDescent="0.25">
      <c r="A1123" s="13">
        <v>75</v>
      </c>
      <c r="B1123" s="13" t="s">
        <v>623</v>
      </c>
      <c r="C1123" s="16">
        <v>41198</v>
      </c>
      <c r="D1123" s="13">
        <v>16</v>
      </c>
      <c r="E1123" s="13">
        <f t="shared" si="72"/>
        <v>0</v>
      </c>
      <c r="F1123" s="13" t="str">
        <f t="shared" si="70"/>
        <v>2012-10</v>
      </c>
      <c r="G1123" s="13" t="str">
        <f t="shared" si="71"/>
        <v/>
      </c>
      <c r="H1123" s="13">
        <f t="shared" si="69"/>
        <v>16</v>
      </c>
    </row>
    <row r="1124" spans="1:8" x14ac:dyDescent="0.25">
      <c r="A1124" s="13">
        <v>76</v>
      </c>
      <c r="B1124" s="13" t="s">
        <v>623</v>
      </c>
      <c r="C1124" s="16">
        <v>41214</v>
      </c>
      <c r="D1124" s="13">
        <v>10</v>
      </c>
      <c r="E1124" s="13">
        <f t="shared" si="72"/>
        <v>0</v>
      </c>
      <c r="F1124" s="13" t="str">
        <f t="shared" si="70"/>
        <v>2012-11</v>
      </c>
      <c r="G1124" s="13" t="str">
        <f t="shared" si="71"/>
        <v/>
      </c>
      <c r="H1124" s="13">
        <f t="shared" si="69"/>
        <v>10</v>
      </c>
    </row>
    <row r="1125" spans="1:8" x14ac:dyDescent="0.25">
      <c r="A1125" s="13">
        <v>77</v>
      </c>
      <c r="B1125" s="13" t="s">
        <v>622</v>
      </c>
      <c r="C1125" s="16">
        <v>41111</v>
      </c>
      <c r="D1125" s="13">
        <v>7400</v>
      </c>
      <c r="E1125" s="13">
        <f t="shared" si="72"/>
        <v>0</v>
      </c>
      <c r="F1125" s="13" t="str">
        <f t="shared" si="70"/>
        <v>2012-07</v>
      </c>
      <c r="G1125" s="13" t="str">
        <f t="shared" si="71"/>
        <v/>
      </c>
      <c r="H1125" s="13" t="str">
        <f t="shared" si="69"/>
        <v/>
      </c>
    </row>
    <row r="1126" spans="1:8" x14ac:dyDescent="0.25">
      <c r="A1126" s="13">
        <v>77</v>
      </c>
      <c r="B1126" s="13" t="s">
        <v>622</v>
      </c>
      <c r="C1126" s="16">
        <v>41114</v>
      </c>
      <c r="D1126" s="13">
        <v>7400</v>
      </c>
      <c r="E1126" s="13">
        <f t="shared" si="72"/>
        <v>0</v>
      </c>
      <c r="F1126" s="13" t="str">
        <f t="shared" si="70"/>
        <v>2012-07</v>
      </c>
      <c r="G1126" s="13" t="str">
        <f t="shared" si="71"/>
        <v/>
      </c>
      <c r="H1126" s="13" t="str">
        <f t="shared" si="69"/>
        <v/>
      </c>
    </row>
    <row r="1127" spans="1:8" x14ac:dyDescent="0.25">
      <c r="A1127" s="13">
        <v>77</v>
      </c>
      <c r="B1127" s="13" t="s">
        <v>622</v>
      </c>
      <c r="C1127" s="16">
        <v>41118</v>
      </c>
      <c r="D1127" s="13">
        <v>7400</v>
      </c>
      <c r="E1127" s="13">
        <f t="shared" si="72"/>
        <v>0</v>
      </c>
      <c r="F1127" s="13" t="str">
        <f t="shared" si="70"/>
        <v>2012-07</v>
      </c>
      <c r="G1127" s="13" t="str">
        <f t="shared" si="71"/>
        <v/>
      </c>
      <c r="H1127" s="13" t="str">
        <f t="shared" si="69"/>
        <v/>
      </c>
    </row>
    <row r="1128" spans="1:8" x14ac:dyDescent="0.25">
      <c r="A1128" s="13">
        <v>77</v>
      </c>
      <c r="B1128" s="13" t="s">
        <v>622</v>
      </c>
      <c r="C1128" s="16">
        <v>41121</v>
      </c>
      <c r="D1128" s="13">
        <v>7400</v>
      </c>
      <c r="E1128" s="13">
        <f t="shared" si="72"/>
        <v>0</v>
      </c>
      <c r="F1128" s="13" t="str">
        <f t="shared" si="70"/>
        <v>2012-07</v>
      </c>
      <c r="G1128" s="13">
        <f t="shared" si="71"/>
        <v>29600</v>
      </c>
      <c r="H1128" s="13" t="str">
        <f t="shared" si="69"/>
        <v/>
      </c>
    </row>
    <row r="1129" spans="1:8" x14ac:dyDescent="0.25">
      <c r="A1129" s="13">
        <v>77</v>
      </c>
      <c r="B1129" s="13" t="s">
        <v>622</v>
      </c>
      <c r="C1129" s="16">
        <v>41125</v>
      </c>
      <c r="D1129" s="13">
        <v>7400</v>
      </c>
      <c r="E1129" s="13">
        <f t="shared" si="72"/>
        <v>0</v>
      </c>
      <c r="F1129" s="13" t="str">
        <f t="shared" si="70"/>
        <v>2012-08</v>
      </c>
      <c r="G1129" s="13" t="str">
        <f t="shared" si="71"/>
        <v/>
      </c>
      <c r="H1129" s="13" t="str">
        <f t="shared" si="69"/>
        <v/>
      </c>
    </row>
    <row r="1130" spans="1:8" x14ac:dyDescent="0.25">
      <c r="A1130" s="13">
        <v>77</v>
      </c>
      <c r="B1130" s="13" t="s">
        <v>622</v>
      </c>
      <c r="C1130" s="16">
        <v>41128</v>
      </c>
      <c r="D1130" s="13">
        <v>7400</v>
      </c>
      <c r="E1130" s="13">
        <f t="shared" si="72"/>
        <v>0</v>
      </c>
      <c r="F1130" s="13" t="str">
        <f t="shared" si="70"/>
        <v>2012-08</v>
      </c>
      <c r="G1130" s="13" t="str">
        <f t="shared" si="71"/>
        <v/>
      </c>
      <c r="H1130" s="13" t="str">
        <f t="shared" si="69"/>
        <v/>
      </c>
    </row>
    <row r="1131" spans="1:8" x14ac:dyDescent="0.25">
      <c r="A1131" s="13">
        <v>77</v>
      </c>
      <c r="B1131" s="13" t="s">
        <v>622</v>
      </c>
      <c r="C1131" s="16">
        <v>41132</v>
      </c>
      <c r="D1131" s="13">
        <v>7400</v>
      </c>
      <c r="E1131" s="13">
        <f t="shared" si="72"/>
        <v>0</v>
      </c>
      <c r="F1131" s="13" t="str">
        <f t="shared" si="70"/>
        <v>2012-08</v>
      </c>
      <c r="G1131" s="13" t="str">
        <f t="shared" si="71"/>
        <v/>
      </c>
      <c r="H1131" s="13" t="str">
        <f t="shared" si="69"/>
        <v/>
      </c>
    </row>
    <row r="1132" spans="1:8" x14ac:dyDescent="0.25">
      <c r="A1132" s="13">
        <v>77</v>
      </c>
      <c r="B1132" s="13" t="s">
        <v>622</v>
      </c>
      <c r="C1132" s="16">
        <v>41135</v>
      </c>
      <c r="D1132" s="13">
        <v>7400</v>
      </c>
      <c r="E1132" s="13">
        <f t="shared" si="72"/>
        <v>1</v>
      </c>
      <c r="F1132" s="13" t="str">
        <f t="shared" si="70"/>
        <v>2012-08</v>
      </c>
      <c r="G1132" s="13">
        <f t="shared" si="71"/>
        <v>29600</v>
      </c>
      <c r="H1132" s="13" t="str">
        <f t="shared" si="69"/>
        <v/>
      </c>
    </row>
    <row r="1133" spans="1:8" x14ac:dyDescent="0.25">
      <c r="A1133" s="13">
        <v>77</v>
      </c>
      <c r="B1133" s="13" t="s">
        <v>623</v>
      </c>
      <c r="C1133" s="16">
        <v>41166</v>
      </c>
      <c r="D1133" s="13">
        <v>8</v>
      </c>
      <c r="E1133" s="13">
        <f t="shared" si="72"/>
        <v>0</v>
      </c>
      <c r="F1133" s="13" t="str">
        <f t="shared" si="70"/>
        <v>2012-09</v>
      </c>
      <c r="G1133" s="13" t="str">
        <f t="shared" si="71"/>
        <v/>
      </c>
      <c r="H1133" s="13">
        <f t="shared" si="69"/>
        <v>8</v>
      </c>
    </row>
    <row r="1134" spans="1:8" x14ac:dyDescent="0.25">
      <c r="A1134" s="13">
        <v>77</v>
      </c>
      <c r="B1134" s="13" t="s">
        <v>623</v>
      </c>
      <c r="C1134" s="16">
        <v>41243</v>
      </c>
      <c r="D1134" s="13">
        <v>10</v>
      </c>
      <c r="E1134" s="13">
        <f t="shared" si="72"/>
        <v>0</v>
      </c>
      <c r="F1134" s="13" t="str">
        <f t="shared" si="70"/>
        <v>2012-11</v>
      </c>
      <c r="G1134" s="13" t="str">
        <f t="shared" si="71"/>
        <v/>
      </c>
      <c r="H1134" s="13">
        <f t="shared" si="69"/>
        <v>10</v>
      </c>
    </row>
    <row r="1135" spans="1:8" x14ac:dyDescent="0.25">
      <c r="A1135" s="13">
        <v>78</v>
      </c>
      <c r="B1135" s="13" t="s">
        <v>622</v>
      </c>
      <c r="C1135" s="16">
        <v>41096</v>
      </c>
      <c r="D1135" s="13">
        <v>300</v>
      </c>
      <c r="E1135" s="13">
        <f t="shared" si="72"/>
        <v>0</v>
      </c>
      <c r="F1135" s="13" t="str">
        <f t="shared" si="70"/>
        <v>2012-07</v>
      </c>
      <c r="G1135" s="13" t="str">
        <f t="shared" si="71"/>
        <v/>
      </c>
      <c r="H1135" s="13" t="str">
        <f t="shared" si="69"/>
        <v/>
      </c>
    </row>
    <row r="1136" spans="1:8" x14ac:dyDescent="0.25">
      <c r="A1136" s="13">
        <v>78</v>
      </c>
      <c r="B1136" s="13" t="s">
        <v>622</v>
      </c>
      <c r="C1136" s="16">
        <v>41103</v>
      </c>
      <c r="D1136" s="13">
        <v>300</v>
      </c>
      <c r="E1136" s="13">
        <f t="shared" si="72"/>
        <v>0</v>
      </c>
      <c r="F1136" s="13" t="str">
        <f t="shared" si="70"/>
        <v>2012-07</v>
      </c>
      <c r="G1136" s="13" t="str">
        <f t="shared" si="71"/>
        <v/>
      </c>
      <c r="H1136" s="13" t="str">
        <f t="shared" si="69"/>
        <v/>
      </c>
    </row>
    <row r="1137" spans="1:8" x14ac:dyDescent="0.25">
      <c r="A1137" s="13">
        <v>78</v>
      </c>
      <c r="B1137" s="13" t="s">
        <v>622</v>
      </c>
      <c r="C1137" s="16">
        <v>41110</v>
      </c>
      <c r="D1137" s="13">
        <v>300</v>
      </c>
      <c r="E1137" s="13">
        <f t="shared" si="72"/>
        <v>0</v>
      </c>
      <c r="F1137" s="13" t="str">
        <f t="shared" si="70"/>
        <v>2012-07</v>
      </c>
      <c r="G1137" s="13" t="str">
        <f t="shared" si="71"/>
        <v/>
      </c>
      <c r="H1137" s="13" t="str">
        <f t="shared" si="69"/>
        <v/>
      </c>
    </row>
    <row r="1138" spans="1:8" x14ac:dyDescent="0.25">
      <c r="A1138" s="13">
        <v>78</v>
      </c>
      <c r="B1138" s="13" t="s">
        <v>622</v>
      </c>
      <c r="C1138" s="16">
        <v>41117</v>
      </c>
      <c r="D1138" s="13">
        <v>300</v>
      </c>
      <c r="E1138" s="13">
        <f t="shared" si="72"/>
        <v>0</v>
      </c>
      <c r="F1138" s="13" t="str">
        <f t="shared" si="70"/>
        <v>2012-07</v>
      </c>
      <c r="G1138" s="13" t="str">
        <f t="shared" si="71"/>
        <v/>
      </c>
      <c r="H1138" s="13" t="str">
        <f t="shared" si="69"/>
        <v/>
      </c>
    </row>
    <row r="1139" spans="1:8" x14ac:dyDescent="0.25">
      <c r="A1139" s="13">
        <v>78</v>
      </c>
      <c r="B1139" s="13" t="s">
        <v>622</v>
      </c>
      <c r="C1139" s="16">
        <v>41124</v>
      </c>
      <c r="D1139" s="13">
        <v>300</v>
      </c>
      <c r="E1139" s="13">
        <f t="shared" si="72"/>
        <v>0</v>
      </c>
      <c r="F1139" s="13" t="str">
        <f t="shared" si="70"/>
        <v>2012-08</v>
      </c>
      <c r="G1139" s="13" t="str">
        <f t="shared" si="71"/>
        <v/>
      </c>
      <c r="H1139" s="13" t="str">
        <f t="shared" si="69"/>
        <v/>
      </c>
    </row>
    <row r="1140" spans="1:8" x14ac:dyDescent="0.25">
      <c r="A1140" s="13">
        <v>78</v>
      </c>
      <c r="B1140" s="13" t="s">
        <v>622</v>
      </c>
      <c r="C1140" s="16">
        <v>41131</v>
      </c>
      <c r="D1140" s="13">
        <v>300</v>
      </c>
      <c r="E1140" s="13">
        <f t="shared" si="72"/>
        <v>0</v>
      </c>
      <c r="F1140" s="13" t="str">
        <f t="shared" si="70"/>
        <v>2012-08</v>
      </c>
      <c r="G1140" s="13" t="str">
        <f t="shared" si="71"/>
        <v/>
      </c>
      <c r="H1140" s="13" t="str">
        <f t="shared" si="69"/>
        <v/>
      </c>
    </row>
    <row r="1141" spans="1:8" x14ac:dyDescent="0.25">
      <c r="A1141" s="13">
        <v>78</v>
      </c>
      <c r="B1141" s="13" t="s">
        <v>622</v>
      </c>
      <c r="C1141" s="16">
        <v>41138</v>
      </c>
      <c r="D1141" s="13">
        <v>300</v>
      </c>
      <c r="E1141" s="13">
        <f t="shared" si="72"/>
        <v>0</v>
      </c>
      <c r="F1141" s="13" t="str">
        <f t="shared" si="70"/>
        <v>2012-08</v>
      </c>
      <c r="G1141" s="13" t="str">
        <f t="shared" si="71"/>
        <v/>
      </c>
      <c r="H1141" s="13" t="str">
        <f t="shared" si="69"/>
        <v/>
      </c>
    </row>
    <row r="1142" spans="1:8" x14ac:dyDescent="0.25">
      <c r="A1142" s="13">
        <v>79</v>
      </c>
      <c r="B1142" s="13" t="s">
        <v>622</v>
      </c>
      <c r="C1142" s="16">
        <v>41247</v>
      </c>
      <c r="D1142" s="13">
        <v>5600</v>
      </c>
      <c r="E1142" s="13">
        <f t="shared" si="72"/>
        <v>0</v>
      </c>
      <c r="F1142" s="13" t="str">
        <f t="shared" si="70"/>
        <v>2012-12</v>
      </c>
      <c r="G1142" s="13" t="str">
        <f t="shared" si="71"/>
        <v/>
      </c>
      <c r="H1142" s="13" t="str">
        <f t="shared" si="69"/>
        <v/>
      </c>
    </row>
    <row r="1143" spans="1:8" x14ac:dyDescent="0.25">
      <c r="A1143" s="13">
        <v>80</v>
      </c>
      <c r="B1143" s="13" t="s">
        <v>622</v>
      </c>
      <c r="C1143" s="16">
        <v>41092</v>
      </c>
      <c r="D1143" s="13">
        <v>9600</v>
      </c>
      <c r="E1143" s="13">
        <f t="shared" si="72"/>
        <v>0</v>
      </c>
      <c r="F1143" s="13" t="str">
        <f t="shared" si="70"/>
        <v>2012-07</v>
      </c>
      <c r="G1143" s="13" t="str">
        <f t="shared" si="71"/>
        <v/>
      </c>
      <c r="H1143" s="13" t="str">
        <f t="shared" si="69"/>
        <v/>
      </c>
    </row>
    <row r="1144" spans="1:8" x14ac:dyDescent="0.25">
      <c r="A1144" s="13">
        <v>80</v>
      </c>
      <c r="B1144" s="13" t="s">
        <v>622</v>
      </c>
      <c r="C1144" s="16">
        <v>41094</v>
      </c>
      <c r="D1144" s="13">
        <v>9600</v>
      </c>
      <c r="E1144" s="13">
        <f t="shared" si="72"/>
        <v>0</v>
      </c>
      <c r="F1144" s="13" t="str">
        <f t="shared" si="70"/>
        <v>2012-07</v>
      </c>
      <c r="G1144" s="13" t="str">
        <f t="shared" si="71"/>
        <v/>
      </c>
      <c r="H1144" s="13" t="str">
        <f t="shared" si="69"/>
        <v/>
      </c>
    </row>
    <row r="1145" spans="1:8" x14ac:dyDescent="0.25">
      <c r="A1145" s="13">
        <v>80</v>
      </c>
      <c r="B1145" s="13" t="s">
        <v>622</v>
      </c>
      <c r="C1145" s="16">
        <v>41096</v>
      </c>
      <c r="D1145" s="13">
        <v>9600</v>
      </c>
      <c r="E1145" s="13">
        <f t="shared" si="72"/>
        <v>0</v>
      </c>
      <c r="F1145" s="13" t="str">
        <f t="shared" si="70"/>
        <v>2012-07</v>
      </c>
      <c r="G1145" s="13" t="str">
        <f t="shared" si="71"/>
        <v/>
      </c>
      <c r="H1145" s="13" t="str">
        <f t="shared" si="69"/>
        <v/>
      </c>
    </row>
    <row r="1146" spans="1:8" x14ac:dyDescent="0.25">
      <c r="A1146" s="13">
        <v>80</v>
      </c>
      <c r="B1146" s="13" t="s">
        <v>622</v>
      </c>
      <c r="C1146" s="16">
        <v>41099</v>
      </c>
      <c r="D1146" s="13">
        <v>9600</v>
      </c>
      <c r="E1146" s="13">
        <f t="shared" si="72"/>
        <v>0</v>
      </c>
      <c r="F1146" s="13" t="str">
        <f t="shared" si="70"/>
        <v>2012-07</v>
      </c>
      <c r="G1146" s="13" t="str">
        <f t="shared" si="71"/>
        <v/>
      </c>
      <c r="H1146" s="13" t="str">
        <f t="shared" si="69"/>
        <v/>
      </c>
    </row>
    <row r="1147" spans="1:8" x14ac:dyDescent="0.25">
      <c r="A1147" s="13">
        <v>80</v>
      </c>
      <c r="B1147" s="13" t="s">
        <v>622</v>
      </c>
      <c r="C1147" s="16">
        <v>41101</v>
      </c>
      <c r="D1147" s="13">
        <v>9600</v>
      </c>
      <c r="E1147" s="13">
        <f t="shared" si="72"/>
        <v>0</v>
      </c>
      <c r="F1147" s="13" t="str">
        <f t="shared" si="70"/>
        <v>2012-07</v>
      </c>
      <c r="G1147" s="13" t="str">
        <f t="shared" si="71"/>
        <v/>
      </c>
      <c r="H1147" s="13" t="str">
        <f t="shared" si="69"/>
        <v/>
      </c>
    </row>
    <row r="1148" spans="1:8" x14ac:dyDescent="0.25">
      <c r="A1148" s="13">
        <v>80</v>
      </c>
      <c r="B1148" s="13" t="s">
        <v>622</v>
      </c>
      <c r="C1148" s="16">
        <v>41103</v>
      </c>
      <c r="D1148" s="13">
        <v>9600</v>
      </c>
      <c r="E1148" s="13">
        <f t="shared" si="72"/>
        <v>0</v>
      </c>
      <c r="F1148" s="13" t="str">
        <f t="shared" si="70"/>
        <v>2012-07</v>
      </c>
      <c r="G1148" s="13" t="str">
        <f t="shared" si="71"/>
        <v/>
      </c>
      <c r="H1148" s="13" t="str">
        <f t="shared" si="69"/>
        <v/>
      </c>
    </row>
    <row r="1149" spans="1:8" x14ac:dyDescent="0.25">
      <c r="A1149" s="13">
        <v>80</v>
      </c>
      <c r="B1149" s="13" t="s">
        <v>622</v>
      </c>
      <c r="C1149" s="16">
        <v>41106</v>
      </c>
      <c r="D1149" s="13">
        <v>9600</v>
      </c>
      <c r="E1149" s="13">
        <f t="shared" si="72"/>
        <v>0</v>
      </c>
      <c r="F1149" s="13" t="str">
        <f t="shared" si="70"/>
        <v>2012-07</v>
      </c>
      <c r="G1149" s="13" t="str">
        <f t="shared" si="71"/>
        <v/>
      </c>
      <c r="H1149" s="13" t="str">
        <f t="shared" si="69"/>
        <v/>
      </c>
    </row>
    <row r="1150" spans="1:8" x14ac:dyDescent="0.25">
      <c r="A1150" s="13">
        <v>80</v>
      </c>
      <c r="B1150" s="13" t="s">
        <v>622</v>
      </c>
      <c r="C1150" s="16">
        <v>41108</v>
      </c>
      <c r="D1150" s="13">
        <v>9600</v>
      </c>
      <c r="E1150" s="13">
        <f t="shared" si="72"/>
        <v>0</v>
      </c>
      <c r="F1150" s="13" t="str">
        <f t="shared" si="70"/>
        <v>2012-07</v>
      </c>
      <c r="G1150" s="13" t="str">
        <f t="shared" si="71"/>
        <v/>
      </c>
      <c r="H1150" s="13" t="str">
        <f t="shared" si="69"/>
        <v/>
      </c>
    </row>
    <row r="1151" spans="1:8" x14ac:dyDescent="0.25">
      <c r="A1151" s="13">
        <v>80</v>
      </c>
      <c r="B1151" s="13" t="s">
        <v>622</v>
      </c>
      <c r="C1151" s="16">
        <v>41110</v>
      </c>
      <c r="D1151" s="13">
        <v>9600</v>
      </c>
      <c r="E1151" s="13">
        <f t="shared" si="72"/>
        <v>0</v>
      </c>
      <c r="F1151" s="13" t="str">
        <f t="shared" si="70"/>
        <v>2012-07</v>
      </c>
      <c r="G1151" s="13" t="str">
        <f t="shared" si="71"/>
        <v/>
      </c>
      <c r="H1151" s="13" t="str">
        <f t="shared" si="69"/>
        <v/>
      </c>
    </row>
    <row r="1152" spans="1:8" x14ac:dyDescent="0.25">
      <c r="A1152" s="13">
        <v>80</v>
      </c>
      <c r="B1152" s="13" t="s">
        <v>622</v>
      </c>
      <c r="C1152" s="16">
        <v>41113</v>
      </c>
      <c r="D1152" s="13">
        <v>9600</v>
      </c>
      <c r="E1152" s="13">
        <f t="shared" si="72"/>
        <v>0</v>
      </c>
      <c r="F1152" s="13" t="str">
        <f t="shared" si="70"/>
        <v>2012-07</v>
      </c>
      <c r="G1152" s="13" t="str">
        <f t="shared" si="71"/>
        <v/>
      </c>
      <c r="H1152" s="13" t="str">
        <f t="shared" si="69"/>
        <v/>
      </c>
    </row>
    <row r="1153" spans="1:8" x14ac:dyDescent="0.25">
      <c r="A1153" s="13">
        <v>80</v>
      </c>
      <c r="B1153" s="13" t="s">
        <v>622</v>
      </c>
      <c r="C1153" s="16">
        <v>41115</v>
      </c>
      <c r="D1153" s="13">
        <v>9600</v>
      </c>
      <c r="E1153" s="13">
        <f t="shared" si="72"/>
        <v>0</v>
      </c>
      <c r="F1153" s="13" t="str">
        <f t="shared" si="70"/>
        <v>2012-07</v>
      </c>
      <c r="G1153" s="13" t="str">
        <f t="shared" si="71"/>
        <v/>
      </c>
      <c r="H1153" s="13" t="str">
        <f t="shared" si="69"/>
        <v/>
      </c>
    </row>
    <row r="1154" spans="1:8" x14ac:dyDescent="0.25">
      <c r="A1154" s="13">
        <v>80</v>
      </c>
      <c r="B1154" s="13" t="s">
        <v>622</v>
      </c>
      <c r="C1154" s="16">
        <v>41117</v>
      </c>
      <c r="D1154" s="13">
        <v>9600</v>
      </c>
      <c r="E1154" s="13">
        <f t="shared" si="72"/>
        <v>0</v>
      </c>
      <c r="F1154" s="13" t="str">
        <f t="shared" si="70"/>
        <v>2012-07</v>
      </c>
      <c r="G1154" s="13" t="str">
        <f t="shared" si="71"/>
        <v/>
      </c>
      <c r="H1154" s="13" t="str">
        <f t="shared" ref="H1154:H1217" si="73">IF(AND(B1154="Med B", F1154&gt;=VLOOKUP(A1154, A:F, 6, FALSE)), D1154, "")</f>
        <v/>
      </c>
    </row>
    <row r="1155" spans="1:8" x14ac:dyDescent="0.25">
      <c r="A1155" s="13">
        <v>80</v>
      </c>
      <c r="B1155" s="13" t="s">
        <v>622</v>
      </c>
      <c r="C1155" s="16">
        <v>41120</v>
      </c>
      <c r="D1155" s="13">
        <v>9600</v>
      </c>
      <c r="E1155" s="13">
        <f t="shared" si="72"/>
        <v>0</v>
      </c>
      <c r="F1155" s="13" t="str">
        <f t="shared" ref="F1155:F1218" si="74">TEXT(C1155, "yyyy-mm")</f>
        <v>2012-07</v>
      </c>
      <c r="G1155" s="13" t="str">
        <f t="shared" ref="G1155:G1218" si="75">IF(AND(
    B1155="Med A",
    C1155=_xlfn.MAXIFS(C:C, A:A, A1155, B:B, "Med A", F:F, F1155),
    SUMIFS(E:E, A:A, A1155) &gt; 0
  ),
  SUMIFS(D:D, A:A, A1155, B:B, "Med A", F:F, F1155, C:C, "&gt;=" &amp; EOMONTH(C1155, -1) + 1, C:C, "&lt;=" &amp; C1155),
  "")</f>
        <v/>
      </c>
      <c r="H1155" s="13" t="str">
        <f t="shared" si="73"/>
        <v/>
      </c>
    </row>
    <row r="1156" spans="1:8" x14ac:dyDescent="0.25">
      <c r="A1156" s="13">
        <v>80</v>
      </c>
      <c r="B1156" s="13" t="s">
        <v>622</v>
      </c>
      <c r="C1156" s="16">
        <v>41122</v>
      </c>
      <c r="D1156" s="13">
        <v>9600</v>
      </c>
      <c r="E1156" s="13">
        <f t="shared" ref="E1156:E1219" si="76">IF(AND(B1156="Med A", B1157="Med B", A1156=A1157), 1, IF(AND(B1156="Med B", B1157="Med A", A1156=A1157), 1, 0))</f>
        <v>0</v>
      </c>
      <c r="F1156" s="13" t="str">
        <f t="shared" si="74"/>
        <v>2012-08</v>
      </c>
      <c r="G1156" s="13" t="str">
        <f t="shared" si="75"/>
        <v/>
      </c>
      <c r="H1156" s="13" t="str">
        <f t="shared" si="73"/>
        <v/>
      </c>
    </row>
    <row r="1157" spans="1:8" x14ac:dyDescent="0.25">
      <c r="A1157" s="13">
        <v>80</v>
      </c>
      <c r="B1157" s="13" t="s">
        <v>622</v>
      </c>
      <c r="C1157" s="16">
        <v>41124</v>
      </c>
      <c r="D1157" s="13">
        <v>9600</v>
      </c>
      <c r="E1157" s="13">
        <f t="shared" si="76"/>
        <v>0</v>
      </c>
      <c r="F1157" s="13" t="str">
        <f t="shared" si="74"/>
        <v>2012-08</v>
      </c>
      <c r="G1157" s="13" t="str">
        <f t="shared" si="75"/>
        <v/>
      </c>
      <c r="H1157" s="13" t="str">
        <f t="shared" si="73"/>
        <v/>
      </c>
    </row>
    <row r="1158" spans="1:8" x14ac:dyDescent="0.25">
      <c r="A1158" s="13">
        <v>80</v>
      </c>
      <c r="B1158" s="13" t="s">
        <v>622</v>
      </c>
      <c r="C1158" s="16">
        <v>41127</v>
      </c>
      <c r="D1158" s="13">
        <v>9600</v>
      </c>
      <c r="E1158" s="13">
        <f t="shared" si="76"/>
        <v>0</v>
      </c>
      <c r="F1158" s="13" t="str">
        <f t="shared" si="74"/>
        <v>2012-08</v>
      </c>
      <c r="G1158" s="13" t="str">
        <f t="shared" si="75"/>
        <v/>
      </c>
      <c r="H1158" s="13" t="str">
        <f t="shared" si="73"/>
        <v/>
      </c>
    </row>
    <row r="1159" spans="1:8" x14ac:dyDescent="0.25">
      <c r="A1159" s="13">
        <v>80</v>
      </c>
      <c r="B1159" s="13" t="s">
        <v>622</v>
      </c>
      <c r="C1159" s="16">
        <v>41129</v>
      </c>
      <c r="D1159" s="13">
        <v>9600</v>
      </c>
      <c r="E1159" s="13">
        <f t="shared" si="76"/>
        <v>0</v>
      </c>
      <c r="F1159" s="13" t="str">
        <f t="shared" si="74"/>
        <v>2012-08</v>
      </c>
      <c r="G1159" s="13" t="str">
        <f t="shared" si="75"/>
        <v/>
      </c>
      <c r="H1159" s="13" t="str">
        <f t="shared" si="73"/>
        <v/>
      </c>
    </row>
    <row r="1160" spans="1:8" x14ac:dyDescent="0.25">
      <c r="A1160" s="13">
        <v>80</v>
      </c>
      <c r="B1160" s="13" t="s">
        <v>622</v>
      </c>
      <c r="C1160" s="16">
        <v>41131</v>
      </c>
      <c r="D1160" s="13">
        <v>9600</v>
      </c>
      <c r="E1160" s="13">
        <f t="shared" si="76"/>
        <v>0</v>
      </c>
      <c r="F1160" s="13" t="str">
        <f t="shared" si="74"/>
        <v>2012-08</v>
      </c>
      <c r="G1160" s="13" t="str">
        <f t="shared" si="75"/>
        <v/>
      </c>
      <c r="H1160" s="13" t="str">
        <f t="shared" si="73"/>
        <v/>
      </c>
    </row>
    <row r="1161" spans="1:8" x14ac:dyDescent="0.25">
      <c r="A1161" s="13">
        <v>80</v>
      </c>
      <c r="B1161" s="13" t="s">
        <v>622</v>
      </c>
      <c r="C1161" s="16">
        <v>41134</v>
      </c>
      <c r="D1161" s="13">
        <v>9600</v>
      </c>
      <c r="E1161" s="13">
        <f t="shared" si="76"/>
        <v>0</v>
      </c>
      <c r="F1161" s="13" t="str">
        <f t="shared" si="74"/>
        <v>2012-08</v>
      </c>
      <c r="G1161" s="13" t="str">
        <f t="shared" si="75"/>
        <v/>
      </c>
      <c r="H1161" s="13" t="str">
        <f t="shared" si="73"/>
        <v/>
      </c>
    </row>
    <row r="1162" spans="1:8" x14ac:dyDescent="0.25">
      <c r="A1162" s="13">
        <v>80</v>
      </c>
      <c r="B1162" s="13" t="s">
        <v>622</v>
      </c>
      <c r="C1162" s="16">
        <v>41136</v>
      </c>
      <c r="D1162" s="13">
        <v>9600</v>
      </c>
      <c r="E1162" s="13">
        <f t="shared" si="76"/>
        <v>0</v>
      </c>
      <c r="F1162" s="13" t="str">
        <f t="shared" si="74"/>
        <v>2012-08</v>
      </c>
      <c r="G1162" s="13" t="str">
        <f t="shared" si="75"/>
        <v/>
      </c>
      <c r="H1162" s="13" t="str">
        <f t="shared" si="73"/>
        <v/>
      </c>
    </row>
    <row r="1163" spans="1:8" x14ac:dyDescent="0.25">
      <c r="A1163" s="13">
        <v>80</v>
      </c>
      <c r="B1163" s="13" t="s">
        <v>622</v>
      </c>
      <c r="C1163" s="16">
        <v>41138</v>
      </c>
      <c r="D1163" s="13">
        <v>9600</v>
      </c>
      <c r="E1163" s="13">
        <f t="shared" si="76"/>
        <v>0</v>
      </c>
      <c r="F1163" s="13" t="str">
        <f t="shared" si="74"/>
        <v>2012-08</v>
      </c>
      <c r="G1163" s="13" t="str">
        <f t="shared" si="75"/>
        <v/>
      </c>
      <c r="H1163" s="13" t="str">
        <f t="shared" si="73"/>
        <v/>
      </c>
    </row>
    <row r="1164" spans="1:8" x14ac:dyDescent="0.25">
      <c r="A1164" s="13">
        <v>80</v>
      </c>
      <c r="B1164" s="13" t="s">
        <v>622</v>
      </c>
      <c r="C1164" s="16">
        <v>41141</v>
      </c>
      <c r="D1164" s="13">
        <v>9600</v>
      </c>
      <c r="E1164" s="13">
        <f t="shared" si="76"/>
        <v>0</v>
      </c>
      <c r="F1164" s="13" t="str">
        <f t="shared" si="74"/>
        <v>2012-08</v>
      </c>
      <c r="G1164" s="13" t="str">
        <f t="shared" si="75"/>
        <v/>
      </c>
      <c r="H1164" s="13" t="str">
        <f t="shared" si="73"/>
        <v/>
      </c>
    </row>
    <row r="1165" spans="1:8" x14ac:dyDescent="0.25">
      <c r="A1165" s="13">
        <v>80</v>
      </c>
      <c r="B1165" s="13" t="s">
        <v>622</v>
      </c>
      <c r="C1165" s="16">
        <v>41143</v>
      </c>
      <c r="D1165" s="13">
        <v>9600</v>
      </c>
      <c r="E1165" s="13">
        <f t="shared" si="76"/>
        <v>0</v>
      </c>
      <c r="F1165" s="13" t="str">
        <f t="shared" si="74"/>
        <v>2012-08</v>
      </c>
      <c r="G1165" s="13" t="str">
        <f t="shared" si="75"/>
        <v/>
      </c>
      <c r="H1165" s="13" t="str">
        <f t="shared" si="73"/>
        <v/>
      </c>
    </row>
    <row r="1166" spans="1:8" x14ac:dyDescent="0.25">
      <c r="A1166" s="13">
        <v>80</v>
      </c>
      <c r="B1166" s="13" t="s">
        <v>622</v>
      </c>
      <c r="C1166" s="16">
        <v>41145</v>
      </c>
      <c r="D1166" s="13">
        <v>9600</v>
      </c>
      <c r="E1166" s="13">
        <f t="shared" si="76"/>
        <v>0</v>
      </c>
      <c r="F1166" s="13" t="str">
        <f t="shared" si="74"/>
        <v>2012-08</v>
      </c>
      <c r="G1166" s="13" t="str">
        <f t="shared" si="75"/>
        <v/>
      </c>
      <c r="H1166" s="13" t="str">
        <f t="shared" si="73"/>
        <v/>
      </c>
    </row>
    <row r="1167" spans="1:8" x14ac:dyDescent="0.25">
      <c r="A1167" s="13">
        <v>80</v>
      </c>
      <c r="B1167" s="13" t="s">
        <v>622</v>
      </c>
      <c r="C1167" s="16">
        <v>41148</v>
      </c>
      <c r="D1167" s="13">
        <v>9600</v>
      </c>
      <c r="E1167" s="13">
        <f t="shared" si="76"/>
        <v>0</v>
      </c>
      <c r="F1167" s="13" t="str">
        <f t="shared" si="74"/>
        <v>2012-08</v>
      </c>
      <c r="G1167" s="13" t="str">
        <f t="shared" si="75"/>
        <v/>
      </c>
      <c r="H1167" s="13" t="str">
        <f t="shared" si="73"/>
        <v/>
      </c>
    </row>
    <row r="1168" spans="1:8" x14ac:dyDescent="0.25">
      <c r="A1168" s="13">
        <v>80</v>
      </c>
      <c r="B1168" s="13" t="s">
        <v>622</v>
      </c>
      <c r="C1168" s="16">
        <v>41150</v>
      </c>
      <c r="D1168" s="13">
        <v>9600</v>
      </c>
      <c r="E1168" s="13">
        <f t="shared" si="76"/>
        <v>0</v>
      </c>
      <c r="F1168" s="13" t="str">
        <f t="shared" si="74"/>
        <v>2012-08</v>
      </c>
      <c r="G1168" s="13" t="str">
        <f t="shared" si="75"/>
        <v/>
      </c>
      <c r="H1168" s="13" t="str">
        <f t="shared" si="73"/>
        <v/>
      </c>
    </row>
    <row r="1169" spans="1:8" x14ac:dyDescent="0.25">
      <c r="A1169" s="13">
        <v>80</v>
      </c>
      <c r="B1169" s="13" t="s">
        <v>622</v>
      </c>
      <c r="C1169" s="16">
        <v>41152</v>
      </c>
      <c r="D1169" s="13">
        <v>9600</v>
      </c>
      <c r="E1169" s="13">
        <f t="shared" si="76"/>
        <v>0</v>
      </c>
      <c r="F1169" s="13" t="str">
        <f t="shared" si="74"/>
        <v>2012-08</v>
      </c>
      <c r="G1169" s="13" t="str">
        <f t="shared" si="75"/>
        <v/>
      </c>
      <c r="H1169" s="13" t="str">
        <f t="shared" si="73"/>
        <v/>
      </c>
    </row>
    <row r="1170" spans="1:8" x14ac:dyDescent="0.25">
      <c r="A1170" s="13">
        <v>80</v>
      </c>
      <c r="B1170" s="13" t="s">
        <v>622</v>
      </c>
      <c r="C1170" s="16">
        <v>41155</v>
      </c>
      <c r="D1170" s="13">
        <v>9600</v>
      </c>
      <c r="E1170" s="13">
        <f t="shared" si="76"/>
        <v>0</v>
      </c>
      <c r="F1170" s="13" t="str">
        <f t="shared" si="74"/>
        <v>2012-09</v>
      </c>
      <c r="G1170" s="13" t="str">
        <f t="shared" si="75"/>
        <v/>
      </c>
      <c r="H1170" s="13" t="str">
        <f t="shared" si="73"/>
        <v/>
      </c>
    </row>
    <row r="1171" spans="1:8" x14ac:dyDescent="0.25">
      <c r="A1171" s="13">
        <v>80</v>
      </c>
      <c r="B1171" s="13" t="s">
        <v>622</v>
      </c>
      <c r="C1171" s="16">
        <v>41157</v>
      </c>
      <c r="D1171" s="13">
        <v>9600</v>
      </c>
      <c r="E1171" s="13">
        <f t="shared" si="76"/>
        <v>0</v>
      </c>
      <c r="F1171" s="13" t="str">
        <f t="shared" si="74"/>
        <v>2012-09</v>
      </c>
      <c r="G1171" s="13" t="str">
        <f t="shared" si="75"/>
        <v/>
      </c>
      <c r="H1171" s="13" t="str">
        <f t="shared" si="73"/>
        <v/>
      </c>
    </row>
    <row r="1172" spans="1:8" x14ac:dyDescent="0.25">
      <c r="A1172" s="13">
        <v>81</v>
      </c>
      <c r="B1172" s="13" t="s">
        <v>622</v>
      </c>
      <c r="C1172" s="16">
        <v>41093</v>
      </c>
      <c r="D1172" s="13">
        <v>4300</v>
      </c>
      <c r="E1172" s="13">
        <f t="shared" si="76"/>
        <v>0</v>
      </c>
      <c r="F1172" s="13" t="str">
        <f t="shared" si="74"/>
        <v>2012-07</v>
      </c>
      <c r="G1172" s="13" t="str">
        <f t="shared" si="75"/>
        <v/>
      </c>
      <c r="H1172" s="13" t="str">
        <f t="shared" si="73"/>
        <v/>
      </c>
    </row>
    <row r="1173" spans="1:8" x14ac:dyDescent="0.25">
      <c r="A1173" s="13">
        <v>81</v>
      </c>
      <c r="B1173" s="13" t="s">
        <v>622</v>
      </c>
      <c r="C1173" s="16">
        <v>41095</v>
      </c>
      <c r="D1173" s="13">
        <v>4300</v>
      </c>
      <c r="E1173" s="13">
        <f t="shared" si="76"/>
        <v>0</v>
      </c>
      <c r="F1173" s="13" t="str">
        <f t="shared" si="74"/>
        <v>2012-07</v>
      </c>
      <c r="G1173" s="13" t="str">
        <f t="shared" si="75"/>
        <v/>
      </c>
      <c r="H1173" s="13" t="str">
        <f t="shared" si="73"/>
        <v/>
      </c>
    </row>
    <row r="1174" spans="1:8" x14ac:dyDescent="0.25">
      <c r="A1174" s="13">
        <v>81</v>
      </c>
      <c r="B1174" s="13" t="s">
        <v>622</v>
      </c>
      <c r="C1174" s="16">
        <v>41097</v>
      </c>
      <c r="D1174" s="13">
        <v>4700</v>
      </c>
      <c r="E1174" s="13">
        <f t="shared" si="76"/>
        <v>0</v>
      </c>
      <c r="F1174" s="13" t="str">
        <f t="shared" si="74"/>
        <v>2012-07</v>
      </c>
      <c r="G1174" s="13" t="str">
        <f t="shared" si="75"/>
        <v/>
      </c>
      <c r="H1174" s="13" t="str">
        <f t="shared" si="73"/>
        <v/>
      </c>
    </row>
    <row r="1175" spans="1:8" x14ac:dyDescent="0.25">
      <c r="A1175" s="13">
        <v>81</v>
      </c>
      <c r="B1175" s="13" t="s">
        <v>622</v>
      </c>
      <c r="C1175" s="16">
        <v>41100</v>
      </c>
      <c r="D1175" s="13">
        <v>4700</v>
      </c>
      <c r="E1175" s="13">
        <f t="shared" si="76"/>
        <v>0</v>
      </c>
      <c r="F1175" s="13" t="str">
        <f t="shared" si="74"/>
        <v>2012-07</v>
      </c>
      <c r="G1175" s="13" t="str">
        <f t="shared" si="75"/>
        <v/>
      </c>
      <c r="H1175" s="13" t="str">
        <f t="shared" si="73"/>
        <v/>
      </c>
    </row>
    <row r="1176" spans="1:8" x14ac:dyDescent="0.25">
      <c r="A1176" s="13">
        <v>81</v>
      </c>
      <c r="B1176" s="13" t="s">
        <v>622</v>
      </c>
      <c r="C1176" s="16">
        <v>41102</v>
      </c>
      <c r="D1176" s="13">
        <v>4700</v>
      </c>
      <c r="E1176" s="13">
        <f t="shared" si="76"/>
        <v>0</v>
      </c>
      <c r="F1176" s="13" t="str">
        <f t="shared" si="74"/>
        <v>2012-07</v>
      </c>
      <c r="G1176" s="13" t="str">
        <f t="shared" si="75"/>
        <v/>
      </c>
      <c r="H1176" s="13" t="str">
        <f t="shared" si="73"/>
        <v/>
      </c>
    </row>
    <row r="1177" spans="1:8" x14ac:dyDescent="0.25">
      <c r="A1177" s="13">
        <v>81</v>
      </c>
      <c r="B1177" s="13" t="s">
        <v>622</v>
      </c>
      <c r="C1177" s="16">
        <v>41104</v>
      </c>
      <c r="D1177" s="13">
        <v>4700</v>
      </c>
      <c r="E1177" s="13">
        <f t="shared" si="76"/>
        <v>0</v>
      </c>
      <c r="F1177" s="13" t="str">
        <f t="shared" si="74"/>
        <v>2012-07</v>
      </c>
      <c r="G1177" s="13" t="str">
        <f t="shared" si="75"/>
        <v/>
      </c>
      <c r="H1177" s="13" t="str">
        <f t="shared" si="73"/>
        <v/>
      </c>
    </row>
    <row r="1178" spans="1:8" x14ac:dyDescent="0.25">
      <c r="A1178" s="13">
        <v>81</v>
      </c>
      <c r="B1178" s="13" t="s">
        <v>622</v>
      </c>
      <c r="C1178" s="16">
        <v>41107</v>
      </c>
      <c r="D1178" s="13">
        <v>4700</v>
      </c>
      <c r="E1178" s="13">
        <f t="shared" si="76"/>
        <v>0</v>
      </c>
      <c r="F1178" s="13" t="str">
        <f t="shared" si="74"/>
        <v>2012-07</v>
      </c>
      <c r="G1178" s="13" t="str">
        <f t="shared" si="75"/>
        <v/>
      </c>
      <c r="H1178" s="13" t="str">
        <f t="shared" si="73"/>
        <v/>
      </c>
    </row>
    <row r="1179" spans="1:8" x14ac:dyDescent="0.25">
      <c r="A1179" s="13">
        <v>81</v>
      </c>
      <c r="B1179" s="13" t="s">
        <v>622</v>
      </c>
      <c r="C1179" s="16">
        <v>41109</v>
      </c>
      <c r="D1179" s="13">
        <v>4700</v>
      </c>
      <c r="E1179" s="13">
        <f t="shared" si="76"/>
        <v>0</v>
      </c>
      <c r="F1179" s="13" t="str">
        <f t="shared" si="74"/>
        <v>2012-07</v>
      </c>
      <c r="G1179" s="13" t="str">
        <f t="shared" si="75"/>
        <v/>
      </c>
      <c r="H1179" s="13" t="str">
        <f t="shared" si="73"/>
        <v/>
      </c>
    </row>
    <row r="1180" spans="1:8" x14ac:dyDescent="0.25">
      <c r="A1180" s="13">
        <v>81</v>
      </c>
      <c r="B1180" s="13" t="s">
        <v>622</v>
      </c>
      <c r="C1180" s="16">
        <v>41114</v>
      </c>
      <c r="D1180" s="13">
        <v>5700</v>
      </c>
      <c r="E1180" s="13">
        <f t="shared" si="76"/>
        <v>0</v>
      </c>
      <c r="F1180" s="13" t="str">
        <f t="shared" si="74"/>
        <v>2012-07</v>
      </c>
      <c r="G1180" s="13" t="str">
        <f t="shared" si="75"/>
        <v/>
      </c>
      <c r="H1180" s="13" t="str">
        <f t="shared" si="73"/>
        <v/>
      </c>
    </row>
    <row r="1181" spans="1:8" x14ac:dyDescent="0.25">
      <c r="A1181" s="13">
        <v>81</v>
      </c>
      <c r="B1181" s="13" t="s">
        <v>622</v>
      </c>
      <c r="C1181" s="16">
        <v>41117</v>
      </c>
      <c r="D1181" s="13">
        <v>5700</v>
      </c>
      <c r="E1181" s="13">
        <f t="shared" si="76"/>
        <v>0</v>
      </c>
      <c r="F1181" s="13" t="str">
        <f t="shared" si="74"/>
        <v>2012-07</v>
      </c>
      <c r="G1181" s="13" t="str">
        <f t="shared" si="75"/>
        <v/>
      </c>
      <c r="H1181" s="13" t="str">
        <f t="shared" si="73"/>
        <v/>
      </c>
    </row>
    <row r="1182" spans="1:8" x14ac:dyDescent="0.25">
      <c r="A1182" s="13">
        <v>81</v>
      </c>
      <c r="B1182" s="13" t="s">
        <v>622</v>
      </c>
      <c r="C1182" s="16">
        <v>41118</v>
      </c>
      <c r="D1182" s="13">
        <v>5700</v>
      </c>
      <c r="E1182" s="13">
        <f t="shared" si="76"/>
        <v>0</v>
      </c>
      <c r="F1182" s="13" t="str">
        <f t="shared" si="74"/>
        <v>2012-07</v>
      </c>
      <c r="G1182" s="13" t="str">
        <f t="shared" si="75"/>
        <v/>
      </c>
      <c r="H1182" s="13" t="str">
        <f t="shared" si="73"/>
        <v/>
      </c>
    </row>
    <row r="1183" spans="1:8" x14ac:dyDescent="0.25">
      <c r="A1183" s="13">
        <v>81</v>
      </c>
      <c r="B1183" s="13" t="s">
        <v>622</v>
      </c>
      <c r="C1183" s="16">
        <v>41121</v>
      </c>
      <c r="D1183" s="13">
        <v>5700</v>
      </c>
      <c r="E1183" s="13">
        <f t="shared" si="76"/>
        <v>0</v>
      </c>
      <c r="F1183" s="13" t="str">
        <f t="shared" si="74"/>
        <v>2012-07</v>
      </c>
      <c r="G1183" s="13">
        <f t="shared" si="75"/>
        <v>59600</v>
      </c>
      <c r="H1183" s="13" t="str">
        <f t="shared" si="73"/>
        <v/>
      </c>
    </row>
    <row r="1184" spans="1:8" x14ac:dyDescent="0.25">
      <c r="A1184" s="13">
        <v>81</v>
      </c>
      <c r="B1184" s="13" t="s">
        <v>622</v>
      </c>
      <c r="C1184" s="16">
        <v>41123</v>
      </c>
      <c r="D1184" s="13">
        <v>5700</v>
      </c>
      <c r="E1184" s="13">
        <f t="shared" si="76"/>
        <v>0</v>
      </c>
      <c r="F1184" s="13" t="str">
        <f t="shared" si="74"/>
        <v>2012-08</v>
      </c>
      <c r="G1184" s="13" t="str">
        <f t="shared" si="75"/>
        <v/>
      </c>
      <c r="H1184" s="13" t="str">
        <f t="shared" si="73"/>
        <v/>
      </c>
    </row>
    <row r="1185" spans="1:8" x14ac:dyDescent="0.25">
      <c r="A1185" s="13">
        <v>81</v>
      </c>
      <c r="B1185" s="13" t="s">
        <v>622</v>
      </c>
      <c r="C1185" s="16">
        <v>41125</v>
      </c>
      <c r="D1185" s="13">
        <v>6900</v>
      </c>
      <c r="E1185" s="13">
        <f t="shared" si="76"/>
        <v>0</v>
      </c>
      <c r="F1185" s="13" t="str">
        <f t="shared" si="74"/>
        <v>2012-08</v>
      </c>
      <c r="G1185" s="13" t="str">
        <f t="shared" si="75"/>
        <v/>
      </c>
      <c r="H1185" s="13" t="str">
        <f t="shared" si="73"/>
        <v/>
      </c>
    </row>
    <row r="1186" spans="1:8" x14ac:dyDescent="0.25">
      <c r="A1186" s="13">
        <v>81</v>
      </c>
      <c r="B1186" s="13" t="s">
        <v>622</v>
      </c>
      <c r="C1186" s="16">
        <v>41128</v>
      </c>
      <c r="D1186" s="13">
        <v>6900</v>
      </c>
      <c r="E1186" s="13">
        <f t="shared" si="76"/>
        <v>0</v>
      </c>
      <c r="F1186" s="13" t="str">
        <f t="shared" si="74"/>
        <v>2012-08</v>
      </c>
      <c r="G1186" s="13" t="str">
        <f t="shared" si="75"/>
        <v/>
      </c>
      <c r="H1186" s="13" t="str">
        <f t="shared" si="73"/>
        <v/>
      </c>
    </row>
    <row r="1187" spans="1:8" x14ac:dyDescent="0.25">
      <c r="A1187" s="13">
        <v>81</v>
      </c>
      <c r="B1187" s="13" t="s">
        <v>622</v>
      </c>
      <c r="C1187" s="16">
        <v>41130</v>
      </c>
      <c r="D1187" s="13">
        <v>6900</v>
      </c>
      <c r="E1187" s="13">
        <f t="shared" si="76"/>
        <v>0</v>
      </c>
      <c r="F1187" s="13" t="str">
        <f t="shared" si="74"/>
        <v>2012-08</v>
      </c>
      <c r="G1187" s="13" t="str">
        <f t="shared" si="75"/>
        <v/>
      </c>
      <c r="H1187" s="13" t="str">
        <f t="shared" si="73"/>
        <v/>
      </c>
    </row>
    <row r="1188" spans="1:8" x14ac:dyDescent="0.25">
      <c r="A1188" s="13">
        <v>81</v>
      </c>
      <c r="B1188" s="13" t="s">
        <v>622</v>
      </c>
      <c r="C1188" s="16">
        <v>41132</v>
      </c>
      <c r="D1188" s="13">
        <v>6900</v>
      </c>
      <c r="E1188" s="13">
        <f t="shared" si="76"/>
        <v>0</v>
      </c>
      <c r="F1188" s="13" t="str">
        <f t="shared" si="74"/>
        <v>2012-08</v>
      </c>
      <c r="G1188" s="13" t="str">
        <f t="shared" si="75"/>
        <v/>
      </c>
      <c r="H1188" s="13" t="str">
        <f t="shared" si="73"/>
        <v/>
      </c>
    </row>
    <row r="1189" spans="1:8" x14ac:dyDescent="0.25">
      <c r="A1189" s="13">
        <v>81</v>
      </c>
      <c r="B1189" s="13" t="s">
        <v>622</v>
      </c>
      <c r="C1189" s="16">
        <v>41135</v>
      </c>
      <c r="D1189" s="13">
        <v>6900</v>
      </c>
      <c r="E1189" s="13">
        <f t="shared" si="76"/>
        <v>0</v>
      </c>
      <c r="F1189" s="13" t="str">
        <f t="shared" si="74"/>
        <v>2012-08</v>
      </c>
      <c r="G1189" s="13" t="str">
        <f t="shared" si="75"/>
        <v/>
      </c>
      <c r="H1189" s="13" t="str">
        <f t="shared" si="73"/>
        <v/>
      </c>
    </row>
    <row r="1190" spans="1:8" x14ac:dyDescent="0.25">
      <c r="A1190" s="13">
        <v>81</v>
      </c>
      <c r="B1190" s="13" t="s">
        <v>622</v>
      </c>
      <c r="C1190" s="16">
        <v>41137</v>
      </c>
      <c r="D1190" s="13">
        <v>6900</v>
      </c>
      <c r="E1190" s="13">
        <f t="shared" si="76"/>
        <v>0</v>
      </c>
      <c r="F1190" s="13" t="str">
        <f t="shared" si="74"/>
        <v>2012-08</v>
      </c>
      <c r="G1190" s="13" t="str">
        <f t="shared" si="75"/>
        <v/>
      </c>
      <c r="H1190" s="13" t="str">
        <f t="shared" si="73"/>
        <v/>
      </c>
    </row>
    <row r="1191" spans="1:8" x14ac:dyDescent="0.25">
      <c r="A1191" s="13">
        <v>81</v>
      </c>
      <c r="B1191" s="13" t="s">
        <v>622</v>
      </c>
      <c r="C1191" s="16">
        <v>41139</v>
      </c>
      <c r="D1191" s="13">
        <v>7600</v>
      </c>
      <c r="E1191" s="13">
        <f t="shared" si="76"/>
        <v>0</v>
      </c>
      <c r="F1191" s="13" t="str">
        <f t="shared" si="74"/>
        <v>2012-08</v>
      </c>
      <c r="G1191" s="13" t="str">
        <f t="shared" si="75"/>
        <v/>
      </c>
      <c r="H1191" s="13" t="str">
        <f t="shared" si="73"/>
        <v/>
      </c>
    </row>
    <row r="1192" spans="1:8" x14ac:dyDescent="0.25">
      <c r="A1192" s="13">
        <v>81</v>
      </c>
      <c r="B1192" s="13" t="s">
        <v>622</v>
      </c>
      <c r="C1192" s="16">
        <v>41142</v>
      </c>
      <c r="D1192" s="13">
        <v>7600</v>
      </c>
      <c r="E1192" s="13">
        <f t="shared" si="76"/>
        <v>0</v>
      </c>
      <c r="F1192" s="13" t="str">
        <f t="shared" si="74"/>
        <v>2012-08</v>
      </c>
      <c r="G1192" s="13" t="str">
        <f t="shared" si="75"/>
        <v/>
      </c>
      <c r="H1192" s="13" t="str">
        <f t="shared" si="73"/>
        <v/>
      </c>
    </row>
    <row r="1193" spans="1:8" x14ac:dyDescent="0.25">
      <c r="A1193" s="13">
        <v>81</v>
      </c>
      <c r="B1193" s="13" t="s">
        <v>622</v>
      </c>
      <c r="C1193" s="16">
        <v>41144</v>
      </c>
      <c r="D1193" s="13">
        <v>7600</v>
      </c>
      <c r="E1193" s="13">
        <f t="shared" si="76"/>
        <v>0</v>
      </c>
      <c r="F1193" s="13" t="str">
        <f t="shared" si="74"/>
        <v>2012-08</v>
      </c>
      <c r="G1193" s="13" t="str">
        <f t="shared" si="75"/>
        <v/>
      </c>
      <c r="H1193" s="13" t="str">
        <f t="shared" si="73"/>
        <v/>
      </c>
    </row>
    <row r="1194" spans="1:8" x14ac:dyDescent="0.25">
      <c r="A1194" s="13">
        <v>81</v>
      </c>
      <c r="B1194" s="13" t="s">
        <v>622</v>
      </c>
      <c r="C1194" s="16">
        <v>41146</v>
      </c>
      <c r="D1194" s="13">
        <v>7600</v>
      </c>
      <c r="E1194" s="13">
        <f t="shared" si="76"/>
        <v>0</v>
      </c>
      <c r="F1194" s="13" t="str">
        <f t="shared" si="74"/>
        <v>2012-08</v>
      </c>
      <c r="G1194" s="13" t="str">
        <f t="shared" si="75"/>
        <v/>
      </c>
      <c r="H1194" s="13" t="str">
        <f t="shared" si="73"/>
        <v/>
      </c>
    </row>
    <row r="1195" spans="1:8" x14ac:dyDescent="0.25">
      <c r="A1195" s="13">
        <v>81</v>
      </c>
      <c r="B1195" s="13" t="s">
        <v>622</v>
      </c>
      <c r="C1195" s="16">
        <v>41149</v>
      </c>
      <c r="D1195" s="13">
        <v>7600</v>
      </c>
      <c r="E1195" s="13">
        <f t="shared" si="76"/>
        <v>0</v>
      </c>
      <c r="F1195" s="13" t="str">
        <f t="shared" si="74"/>
        <v>2012-08</v>
      </c>
      <c r="G1195" s="13" t="str">
        <f t="shared" si="75"/>
        <v/>
      </c>
      <c r="H1195" s="13" t="str">
        <f t="shared" si="73"/>
        <v/>
      </c>
    </row>
    <row r="1196" spans="1:8" x14ac:dyDescent="0.25">
      <c r="A1196" s="13">
        <v>81</v>
      </c>
      <c r="B1196" s="13" t="s">
        <v>622</v>
      </c>
      <c r="C1196" s="16">
        <v>41151</v>
      </c>
      <c r="D1196" s="13">
        <v>7600</v>
      </c>
      <c r="E1196" s="13">
        <f t="shared" si="76"/>
        <v>0</v>
      </c>
      <c r="F1196" s="13" t="str">
        <f t="shared" si="74"/>
        <v>2012-08</v>
      </c>
      <c r="G1196" s="13">
        <f t="shared" si="75"/>
        <v>92700</v>
      </c>
      <c r="H1196" s="13" t="str">
        <f t="shared" si="73"/>
        <v/>
      </c>
    </row>
    <row r="1197" spans="1:8" x14ac:dyDescent="0.25">
      <c r="A1197" s="13">
        <v>81</v>
      </c>
      <c r="B1197" s="13" t="s">
        <v>622</v>
      </c>
      <c r="C1197" s="16">
        <v>41153</v>
      </c>
      <c r="D1197" s="13">
        <v>7600</v>
      </c>
      <c r="E1197" s="13">
        <f t="shared" si="76"/>
        <v>0</v>
      </c>
      <c r="F1197" s="13" t="str">
        <f t="shared" si="74"/>
        <v>2012-09</v>
      </c>
      <c r="G1197" s="13" t="str">
        <f t="shared" si="75"/>
        <v/>
      </c>
      <c r="H1197" s="13" t="str">
        <f t="shared" si="73"/>
        <v/>
      </c>
    </row>
    <row r="1198" spans="1:8" x14ac:dyDescent="0.25">
      <c r="A1198" s="13">
        <v>81</v>
      </c>
      <c r="B1198" s="13" t="s">
        <v>622</v>
      </c>
      <c r="C1198" s="16">
        <v>41156</v>
      </c>
      <c r="D1198" s="13">
        <v>7600</v>
      </c>
      <c r="E1198" s="13">
        <f t="shared" si="76"/>
        <v>0</v>
      </c>
      <c r="F1198" s="13" t="str">
        <f t="shared" si="74"/>
        <v>2012-09</v>
      </c>
      <c r="G1198" s="13" t="str">
        <f t="shared" si="75"/>
        <v/>
      </c>
      <c r="H1198" s="13" t="str">
        <f t="shared" si="73"/>
        <v/>
      </c>
    </row>
    <row r="1199" spans="1:8" x14ac:dyDescent="0.25">
      <c r="A1199" s="13">
        <v>81</v>
      </c>
      <c r="B1199" s="13" t="s">
        <v>622</v>
      </c>
      <c r="C1199" s="16">
        <v>41158</v>
      </c>
      <c r="D1199" s="13">
        <v>8400</v>
      </c>
      <c r="E1199" s="13">
        <f t="shared" si="76"/>
        <v>1</v>
      </c>
      <c r="F1199" s="13" t="str">
        <f t="shared" si="74"/>
        <v>2012-09</v>
      </c>
      <c r="G1199" s="13">
        <f t="shared" si="75"/>
        <v>23600</v>
      </c>
      <c r="H1199" s="13" t="str">
        <f t="shared" si="73"/>
        <v/>
      </c>
    </row>
    <row r="1200" spans="1:8" x14ac:dyDescent="0.25">
      <c r="A1200" s="13">
        <v>81</v>
      </c>
      <c r="B1200" s="13" t="s">
        <v>623</v>
      </c>
      <c r="C1200" s="16">
        <v>41165</v>
      </c>
      <c r="D1200" s="13">
        <v>10</v>
      </c>
      <c r="E1200" s="13">
        <f t="shared" si="76"/>
        <v>0</v>
      </c>
      <c r="F1200" s="13" t="str">
        <f t="shared" si="74"/>
        <v>2012-09</v>
      </c>
      <c r="G1200" s="13" t="str">
        <f t="shared" si="75"/>
        <v/>
      </c>
      <c r="H1200" s="13">
        <f t="shared" si="73"/>
        <v>10</v>
      </c>
    </row>
    <row r="1201" spans="1:8" x14ac:dyDescent="0.25">
      <c r="A1201" s="13">
        <v>81</v>
      </c>
      <c r="B1201" s="13" t="s">
        <v>623</v>
      </c>
      <c r="C1201" s="16">
        <v>41193</v>
      </c>
      <c r="D1201" s="13">
        <v>10</v>
      </c>
      <c r="E1201" s="13">
        <f t="shared" si="76"/>
        <v>0</v>
      </c>
      <c r="F1201" s="13" t="str">
        <f t="shared" si="74"/>
        <v>2012-10</v>
      </c>
      <c r="G1201" s="13" t="str">
        <f t="shared" si="75"/>
        <v/>
      </c>
      <c r="H1201" s="13">
        <f t="shared" si="73"/>
        <v>10</v>
      </c>
    </row>
    <row r="1202" spans="1:8" x14ac:dyDescent="0.25">
      <c r="A1202" s="13">
        <v>81</v>
      </c>
      <c r="B1202" s="13" t="s">
        <v>623</v>
      </c>
      <c r="C1202" s="16">
        <v>41228</v>
      </c>
      <c r="D1202" s="13">
        <v>13</v>
      </c>
      <c r="E1202" s="13">
        <f t="shared" si="76"/>
        <v>0</v>
      </c>
      <c r="F1202" s="13" t="str">
        <f t="shared" si="74"/>
        <v>2012-11</v>
      </c>
      <c r="G1202" s="13" t="str">
        <f t="shared" si="75"/>
        <v/>
      </c>
      <c r="H1202" s="13">
        <f t="shared" si="73"/>
        <v>13</v>
      </c>
    </row>
    <row r="1203" spans="1:8" x14ac:dyDescent="0.25">
      <c r="A1203" s="13">
        <v>82</v>
      </c>
      <c r="B1203" s="13" t="s">
        <v>622</v>
      </c>
      <c r="C1203" s="16">
        <v>41096</v>
      </c>
      <c r="D1203" s="13">
        <v>1000</v>
      </c>
      <c r="E1203" s="13">
        <f t="shared" si="76"/>
        <v>0</v>
      </c>
      <c r="F1203" s="13" t="str">
        <f t="shared" si="74"/>
        <v>2012-07</v>
      </c>
      <c r="G1203" s="13" t="str">
        <f t="shared" si="75"/>
        <v/>
      </c>
      <c r="H1203" s="13" t="str">
        <f t="shared" si="73"/>
        <v/>
      </c>
    </row>
    <row r="1204" spans="1:8" x14ac:dyDescent="0.25">
      <c r="A1204" s="13">
        <v>82</v>
      </c>
      <c r="B1204" s="13" t="s">
        <v>622</v>
      </c>
      <c r="C1204" s="16">
        <v>41099</v>
      </c>
      <c r="D1204" s="13">
        <v>1000</v>
      </c>
      <c r="E1204" s="13">
        <f t="shared" si="76"/>
        <v>0</v>
      </c>
      <c r="F1204" s="13" t="str">
        <f t="shared" si="74"/>
        <v>2012-07</v>
      </c>
      <c r="G1204" s="13" t="str">
        <f t="shared" si="75"/>
        <v/>
      </c>
      <c r="H1204" s="13" t="str">
        <f t="shared" si="73"/>
        <v/>
      </c>
    </row>
    <row r="1205" spans="1:8" x14ac:dyDescent="0.25">
      <c r="A1205" s="13">
        <v>82</v>
      </c>
      <c r="B1205" s="13" t="s">
        <v>622</v>
      </c>
      <c r="C1205" s="16">
        <v>41101</v>
      </c>
      <c r="D1205" s="13">
        <v>1000</v>
      </c>
      <c r="E1205" s="13">
        <f t="shared" si="76"/>
        <v>0</v>
      </c>
      <c r="F1205" s="13" t="str">
        <f t="shared" si="74"/>
        <v>2012-07</v>
      </c>
      <c r="G1205" s="13" t="str">
        <f t="shared" si="75"/>
        <v/>
      </c>
      <c r="H1205" s="13" t="str">
        <f t="shared" si="73"/>
        <v/>
      </c>
    </row>
    <row r="1206" spans="1:8" x14ac:dyDescent="0.25">
      <c r="A1206" s="13">
        <v>82</v>
      </c>
      <c r="B1206" s="13" t="s">
        <v>622</v>
      </c>
      <c r="C1206" s="16">
        <v>41103</v>
      </c>
      <c r="D1206" s="13">
        <v>1000</v>
      </c>
      <c r="E1206" s="13">
        <f t="shared" si="76"/>
        <v>0</v>
      </c>
      <c r="F1206" s="13" t="str">
        <f t="shared" si="74"/>
        <v>2012-07</v>
      </c>
      <c r="G1206" s="13" t="str">
        <f t="shared" si="75"/>
        <v/>
      </c>
      <c r="H1206" s="13" t="str">
        <f t="shared" si="73"/>
        <v/>
      </c>
    </row>
    <row r="1207" spans="1:8" x14ac:dyDescent="0.25">
      <c r="A1207" s="13">
        <v>82</v>
      </c>
      <c r="B1207" s="13" t="s">
        <v>622</v>
      </c>
      <c r="C1207" s="16">
        <v>41106</v>
      </c>
      <c r="D1207" s="13">
        <v>1000</v>
      </c>
      <c r="E1207" s="13">
        <f t="shared" si="76"/>
        <v>0</v>
      </c>
      <c r="F1207" s="13" t="str">
        <f t="shared" si="74"/>
        <v>2012-07</v>
      </c>
      <c r="G1207" s="13" t="str">
        <f t="shared" si="75"/>
        <v/>
      </c>
      <c r="H1207" s="13" t="str">
        <f t="shared" si="73"/>
        <v/>
      </c>
    </row>
    <row r="1208" spans="1:8" x14ac:dyDescent="0.25">
      <c r="A1208" s="13">
        <v>82</v>
      </c>
      <c r="B1208" s="13" t="s">
        <v>622</v>
      </c>
      <c r="C1208" s="16">
        <v>41108</v>
      </c>
      <c r="D1208" s="13">
        <v>1000</v>
      </c>
      <c r="E1208" s="13">
        <f t="shared" si="76"/>
        <v>0</v>
      </c>
      <c r="F1208" s="13" t="str">
        <f t="shared" si="74"/>
        <v>2012-07</v>
      </c>
      <c r="G1208" s="13" t="str">
        <f t="shared" si="75"/>
        <v/>
      </c>
      <c r="H1208" s="13" t="str">
        <f t="shared" si="73"/>
        <v/>
      </c>
    </row>
    <row r="1209" spans="1:8" x14ac:dyDescent="0.25">
      <c r="A1209" s="13">
        <v>82</v>
      </c>
      <c r="B1209" s="13" t="s">
        <v>622</v>
      </c>
      <c r="C1209" s="16">
        <v>41110</v>
      </c>
      <c r="D1209" s="13">
        <v>1000</v>
      </c>
      <c r="E1209" s="13">
        <f t="shared" si="76"/>
        <v>0</v>
      </c>
      <c r="F1209" s="13" t="str">
        <f t="shared" si="74"/>
        <v>2012-07</v>
      </c>
      <c r="G1209" s="13" t="str">
        <f t="shared" si="75"/>
        <v/>
      </c>
      <c r="H1209" s="13" t="str">
        <f t="shared" si="73"/>
        <v/>
      </c>
    </row>
    <row r="1210" spans="1:8" x14ac:dyDescent="0.25">
      <c r="A1210" s="13">
        <v>82</v>
      </c>
      <c r="B1210" s="13" t="s">
        <v>622</v>
      </c>
      <c r="C1210" s="16">
        <v>41113</v>
      </c>
      <c r="D1210" s="13">
        <v>1000</v>
      </c>
      <c r="E1210" s="13">
        <f t="shared" si="76"/>
        <v>0</v>
      </c>
      <c r="F1210" s="13" t="str">
        <f t="shared" si="74"/>
        <v>2012-07</v>
      </c>
      <c r="G1210" s="13" t="str">
        <f t="shared" si="75"/>
        <v/>
      </c>
      <c r="H1210" s="13" t="str">
        <f t="shared" si="73"/>
        <v/>
      </c>
    </row>
    <row r="1211" spans="1:8" x14ac:dyDescent="0.25">
      <c r="A1211" s="13">
        <v>82</v>
      </c>
      <c r="B1211" s="13" t="s">
        <v>622</v>
      </c>
      <c r="C1211" s="16">
        <v>41115</v>
      </c>
      <c r="D1211" s="13">
        <v>1000</v>
      </c>
      <c r="E1211" s="13">
        <f t="shared" si="76"/>
        <v>0</v>
      </c>
      <c r="F1211" s="13" t="str">
        <f t="shared" si="74"/>
        <v>2012-07</v>
      </c>
      <c r="G1211" s="13" t="str">
        <f t="shared" si="75"/>
        <v/>
      </c>
      <c r="H1211" s="13" t="str">
        <f t="shared" si="73"/>
        <v/>
      </c>
    </row>
    <row r="1212" spans="1:8" x14ac:dyDescent="0.25">
      <c r="A1212" s="13">
        <v>82</v>
      </c>
      <c r="B1212" s="13" t="s">
        <v>622</v>
      </c>
      <c r="C1212" s="16">
        <v>41117</v>
      </c>
      <c r="D1212" s="13">
        <v>1000</v>
      </c>
      <c r="E1212" s="13">
        <f t="shared" si="76"/>
        <v>0</v>
      </c>
      <c r="F1212" s="13" t="str">
        <f t="shared" si="74"/>
        <v>2012-07</v>
      </c>
      <c r="G1212" s="13" t="str">
        <f t="shared" si="75"/>
        <v/>
      </c>
      <c r="H1212" s="13" t="str">
        <f t="shared" si="73"/>
        <v/>
      </c>
    </row>
    <row r="1213" spans="1:8" x14ac:dyDescent="0.25">
      <c r="A1213" s="13">
        <v>82</v>
      </c>
      <c r="B1213" s="13" t="s">
        <v>622</v>
      </c>
      <c r="C1213" s="16">
        <v>41120</v>
      </c>
      <c r="D1213" s="13">
        <v>1000</v>
      </c>
      <c r="E1213" s="13">
        <f t="shared" si="76"/>
        <v>0</v>
      </c>
      <c r="F1213" s="13" t="str">
        <f t="shared" si="74"/>
        <v>2012-07</v>
      </c>
      <c r="G1213" s="13">
        <f t="shared" si="75"/>
        <v>11000</v>
      </c>
      <c r="H1213" s="13" t="str">
        <f t="shared" si="73"/>
        <v/>
      </c>
    </row>
    <row r="1214" spans="1:8" x14ac:dyDescent="0.25">
      <c r="A1214" s="13">
        <v>82</v>
      </c>
      <c r="B1214" s="13" t="s">
        <v>622</v>
      </c>
      <c r="C1214" s="16">
        <v>41122</v>
      </c>
      <c r="D1214" s="13">
        <v>1000</v>
      </c>
      <c r="E1214" s="13">
        <f t="shared" si="76"/>
        <v>0</v>
      </c>
      <c r="F1214" s="13" t="str">
        <f t="shared" si="74"/>
        <v>2012-08</v>
      </c>
      <c r="G1214" s="13" t="str">
        <f t="shared" si="75"/>
        <v/>
      </c>
      <c r="H1214" s="13" t="str">
        <f t="shared" si="73"/>
        <v/>
      </c>
    </row>
    <row r="1215" spans="1:8" x14ac:dyDescent="0.25">
      <c r="A1215" s="13">
        <v>82</v>
      </c>
      <c r="B1215" s="13" t="s">
        <v>622</v>
      </c>
      <c r="C1215" s="16">
        <v>41134</v>
      </c>
      <c r="D1215" s="13">
        <v>800</v>
      </c>
      <c r="E1215" s="13">
        <f t="shared" si="76"/>
        <v>0</v>
      </c>
      <c r="F1215" s="13" t="str">
        <f t="shared" si="74"/>
        <v>2012-08</v>
      </c>
      <c r="G1215" s="13" t="str">
        <f t="shared" si="75"/>
        <v/>
      </c>
      <c r="H1215" s="13" t="str">
        <f t="shared" si="73"/>
        <v/>
      </c>
    </row>
    <row r="1216" spans="1:8" x14ac:dyDescent="0.25">
      <c r="A1216" s="13">
        <v>82</v>
      </c>
      <c r="B1216" s="13" t="s">
        <v>622</v>
      </c>
      <c r="C1216" s="16">
        <v>41136</v>
      </c>
      <c r="D1216" s="13">
        <v>800</v>
      </c>
      <c r="E1216" s="13">
        <f t="shared" si="76"/>
        <v>0</v>
      </c>
      <c r="F1216" s="13" t="str">
        <f t="shared" si="74"/>
        <v>2012-08</v>
      </c>
      <c r="G1216" s="13" t="str">
        <f t="shared" si="75"/>
        <v/>
      </c>
      <c r="H1216" s="13" t="str">
        <f t="shared" si="73"/>
        <v/>
      </c>
    </row>
    <row r="1217" spans="1:8" x14ac:dyDescent="0.25">
      <c r="A1217" s="13">
        <v>82</v>
      </c>
      <c r="B1217" s="13" t="s">
        <v>622</v>
      </c>
      <c r="C1217" s="16">
        <v>41138</v>
      </c>
      <c r="D1217" s="13">
        <v>800</v>
      </c>
      <c r="E1217" s="13">
        <f t="shared" si="76"/>
        <v>0</v>
      </c>
      <c r="F1217" s="13" t="str">
        <f t="shared" si="74"/>
        <v>2012-08</v>
      </c>
      <c r="G1217" s="13" t="str">
        <f t="shared" si="75"/>
        <v/>
      </c>
      <c r="H1217" s="13" t="str">
        <f t="shared" si="73"/>
        <v/>
      </c>
    </row>
    <row r="1218" spans="1:8" x14ac:dyDescent="0.25">
      <c r="A1218" s="13">
        <v>82</v>
      </c>
      <c r="B1218" s="13" t="s">
        <v>622</v>
      </c>
      <c r="C1218" s="16">
        <v>41141</v>
      </c>
      <c r="D1218" s="13">
        <v>800</v>
      </c>
      <c r="E1218" s="13">
        <f t="shared" si="76"/>
        <v>0</v>
      </c>
      <c r="F1218" s="13" t="str">
        <f t="shared" si="74"/>
        <v>2012-08</v>
      </c>
      <c r="G1218" s="13" t="str">
        <f t="shared" si="75"/>
        <v/>
      </c>
      <c r="H1218" s="13" t="str">
        <f t="shared" ref="H1218:H1281" si="77">IF(AND(B1218="Med B", F1218&gt;=VLOOKUP(A1218, A:F, 6, FALSE)), D1218, "")</f>
        <v/>
      </c>
    </row>
    <row r="1219" spans="1:8" x14ac:dyDescent="0.25">
      <c r="A1219" s="13">
        <v>82</v>
      </c>
      <c r="B1219" s="13" t="s">
        <v>622</v>
      </c>
      <c r="C1219" s="16">
        <v>41143</v>
      </c>
      <c r="D1219" s="13">
        <v>800</v>
      </c>
      <c r="E1219" s="13">
        <f t="shared" si="76"/>
        <v>0</v>
      </c>
      <c r="F1219" s="13" t="str">
        <f t="shared" ref="F1219:F1282" si="78">TEXT(C1219, "yyyy-mm")</f>
        <v>2012-08</v>
      </c>
      <c r="G1219" s="13" t="str">
        <f t="shared" ref="G1219:G1282" si="79">IF(AND(
    B1219="Med A",
    C1219=_xlfn.MAXIFS(C:C, A:A, A1219, B:B, "Med A", F:F, F1219),
    SUMIFS(E:E, A:A, A1219) &gt; 0
  ),
  SUMIFS(D:D, A:A, A1219, B:B, "Med A", F:F, F1219, C:C, "&gt;=" &amp; EOMONTH(C1219, -1) + 1, C:C, "&lt;=" &amp; C1219),
  "")</f>
        <v/>
      </c>
      <c r="H1219" s="13" t="str">
        <f t="shared" si="77"/>
        <v/>
      </c>
    </row>
    <row r="1220" spans="1:8" x14ac:dyDescent="0.25">
      <c r="A1220" s="13">
        <v>82</v>
      </c>
      <c r="B1220" s="13" t="s">
        <v>622</v>
      </c>
      <c r="C1220" s="16">
        <v>41145</v>
      </c>
      <c r="D1220" s="13">
        <v>800</v>
      </c>
      <c r="E1220" s="13">
        <f t="shared" ref="E1220:E1283" si="80">IF(AND(B1220="Med A", B1221="Med B", A1220=A1221), 1, IF(AND(B1220="Med B", B1221="Med A", A1220=A1221), 1, 0))</f>
        <v>0</v>
      </c>
      <c r="F1220" s="13" t="str">
        <f t="shared" si="78"/>
        <v>2012-08</v>
      </c>
      <c r="G1220" s="13" t="str">
        <f t="shared" si="79"/>
        <v/>
      </c>
      <c r="H1220" s="13" t="str">
        <f t="shared" si="77"/>
        <v/>
      </c>
    </row>
    <row r="1221" spans="1:8" x14ac:dyDescent="0.25">
      <c r="A1221" s="13">
        <v>82</v>
      </c>
      <c r="B1221" s="13" t="s">
        <v>622</v>
      </c>
      <c r="C1221" s="16">
        <v>41148</v>
      </c>
      <c r="D1221" s="13">
        <v>800</v>
      </c>
      <c r="E1221" s="13">
        <f t="shared" si="80"/>
        <v>0</v>
      </c>
      <c r="F1221" s="13" t="str">
        <f t="shared" si="78"/>
        <v>2012-08</v>
      </c>
      <c r="G1221" s="13" t="str">
        <f t="shared" si="79"/>
        <v/>
      </c>
      <c r="H1221" s="13" t="str">
        <f t="shared" si="77"/>
        <v/>
      </c>
    </row>
    <row r="1222" spans="1:8" x14ac:dyDescent="0.25">
      <c r="A1222" s="13">
        <v>82</v>
      </c>
      <c r="B1222" s="13" t="s">
        <v>622</v>
      </c>
      <c r="C1222" s="16">
        <v>41150</v>
      </c>
      <c r="D1222" s="13">
        <v>800</v>
      </c>
      <c r="E1222" s="13">
        <f t="shared" si="80"/>
        <v>0</v>
      </c>
      <c r="F1222" s="13" t="str">
        <f t="shared" si="78"/>
        <v>2012-08</v>
      </c>
      <c r="G1222" s="13" t="str">
        <f t="shared" si="79"/>
        <v/>
      </c>
      <c r="H1222" s="13" t="str">
        <f t="shared" si="77"/>
        <v/>
      </c>
    </row>
    <row r="1223" spans="1:8" x14ac:dyDescent="0.25">
      <c r="A1223" s="13">
        <v>82</v>
      </c>
      <c r="B1223" s="13" t="s">
        <v>622</v>
      </c>
      <c r="C1223" s="16">
        <v>41152</v>
      </c>
      <c r="D1223" s="13">
        <v>800</v>
      </c>
      <c r="E1223" s="13">
        <f t="shared" si="80"/>
        <v>0</v>
      </c>
      <c r="F1223" s="13" t="str">
        <f t="shared" si="78"/>
        <v>2012-08</v>
      </c>
      <c r="G1223" s="13">
        <f t="shared" si="79"/>
        <v>8200</v>
      </c>
      <c r="H1223" s="13" t="str">
        <f t="shared" si="77"/>
        <v/>
      </c>
    </row>
    <row r="1224" spans="1:8" x14ac:dyDescent="0.25">
      <c r="A1224" s="13">
        <v>82</v>
      </c>
      <c r="B1224" s="13" t="s">
        <v>622</v>
      </c>
      <c r="C1224" s="16">
        <v>41155</v>
      </c>
      <c r="D1224" s="13">
        <v>800</v>
      </c>
      <c r="E1224" s="13">
        <f t="shared" si="80"/>
        <v>0</v>
      </c>
      <c r="F1224" s="13" t="str">
        <f t="shared" si="78"/>
        <v>2012-09</v>
      </c>
      <c r="G1224" s="13" t="str">
        <f t="shared" si="79"/>
        <v/>
      </c>
      <c r="H1224" s="13" t="str">
        <f t="shared" si="77"/>
        <v/>
      </c>
    </row>
    <row r="1225" spans="1:8" x14ac:dyDescent="0.25">
      <c r="A1225" s="13">
        <v>82</v>
      </c>
      <c r="B1225" s="13" t="s">
        <v>622</v>
      </c>
      <c r="C1225" s="16">
        <v>41157</v>
      </c>
      <c r="D1225" s="13">
        <v>800</v>
      </c>
      <c r="E1225" s="13">
        <f t="shared" si="80"/>
        <v>1</v>
      </c>
      <c r="F1225" s="13" t="str">
        <f t="shared" si="78"/>
        <v>2012-09</v>
      </c>
      <c r="G1225" s="13">
        <f t="shared" si="79"/>
        <v>1600</v>
      </c>
      <c r="H1225" s="13" t="str">
        <f t="shared" si="77"/>
        <v/>
      </c>
    </row>
    <row r="1226" spans="1:8" x14ac:dyDescent="0.25">
      <c r="A1226" s="13">
        <v>82</v>
      </c>
      <c r="B1226" s="13" t="s">
        <v>623</v>
      </c>
      <c r="C1226" s="16">
        <v>41164</v>
      </c>
      <c r="D1226" s="13">
        <v>2</v>
      </c>
      <c r="E1226" s="13">
        <f t="shared" si="80"/>
        <v>0</v>
      </c>
      <c r="F1226" s="13" t="str">
        <f t="shared" si="78"/>
        <v>2012-09</v>
      </c>
      <c r="G1226" s="13" t="str">
        <f t="shared" si="79"/>
        <v/>
      </c>
      <c r="H1226" s="13">
        <f t="shared" si="77"/>
        <v>2</v>
      </c>
    </row>
    <row r="1227" spans="1:8" x14ac:dyDescent="0.25">
      <c r="A1227" s="13">
        <v>82</v>
      </c>
      <c r="B1227" s="13" t="s">
        <v>623</v>
      </c>
      <c r="C1227" s="16">
        <v>41192</v>
      </c>
      <c r="D1227" s="13">
        <v>1</v>
      </c>
      <c r="E1227" s="13">
        <f t="shared" si="80"/>
        <v>0</v>
      </c>
      <c r="F1227" s="13" t="str">
        <f t="shared" si="78"/>
        <v>2012-10</v>
      </c>
      <c r="G1227" s="13" t="str">
        <f t="shared" si="79"/>
        <v/>
      </c>
      <c r="H1227" s="13">
        <f t="shared" si="77"/>
        <v>1</v>
      </c>
    </row>
    <row r="1228" spans="1:8" x14ac:dyDescent="0.25">
      <c r="A1228" s="13">
        <v>82</v>
      </c>
      <c r="B1228" s="13" t="s">
        <v>623</v>
      </c>
      <c r="C1228" s="16">
        <v>41192</v>
      </c>
      <c r="D1228" s="13">
        <v>2</v>
      </c>
      <c r="E1228" s="13">
        <f t="shared" si="80"/>
        <v>0</v>
      </c>
      <c r="F1228" s="13" t="str">
        <f t="shared" si="78"/>
        <v>2012-10</v>
      </c>
      <c r="G1228" s="13" t="str">
        <f t="shared" si="79"/>
        <v/>
      </c>
      <c r="H1228" s="13">
        <f t="shared" si="77"/>
        <v>2</v>
      </c>
    </row>
    <row r="1229" spans="1:8" x14ac:dyDescent="0.25">
      <c r="A1229" s="13">
        <v>82</v>
      </c>
      <c r="B1229" s="13" t="s">
        <v>623</v>
      </c>
      <c r="C1229" s="16">
        <v>41227</v>
      </c>
      <c r="D1229" s="13">
        <v>3</v>
      </c>
      <c r="E1229" s="13">
        <f t="shared" si="80"/>
        <v>0</v>
      </c>
      <c r="F1229" s="13" t="str">
        <f t="shared" si="78"/>
        <v>2012-11</v>
      </c>
      <c r="G1229" s="13" t="str">
        <f t="shared" si="79"/>
        <v/>
      </c>
      <c r="H1229" s="13">
        <f t="shared" si="77"/>
        <v>3</v>
      </c>
    </row>
    <row r="1230" spans="1:8" x14ac:dyDescent="0.25">
      <c r="A1230" s="13">
        <v>83</v>
      </c>
      <c r="B1230" s="13" t="s">
        <v>622</v>
      </c>
      <c r="C1230" s="16">
        <v>41127</v>
      </c>
      <c r="D1230" s="13">
        <v>4400</v>
      </c>
      <c r="E1230" s="13">
        <f t="shared" si="80"/>
        <v>0</v>
      </c>
      <c r="F1230" s="13" t="str">
        <f t="shared" si="78"/>
        <v>2012-08</v>
      </c>
      <c r="G1230" s="13" t="str">
        <f t="shared" si="79"/>
        <v/>
      </c>
      <c r="H1230" s="13" t="str">
        <f t="shared" si="77"/>
        <v/>
      </c>
    </row>
    <row r="1231" spans="1:8" x14ac:dyDescent="0.25">
      <c r="A1231" s="13">
        <v>83</v>
      </c>
      <c r="B1231" s="13" t="s">
        <v>622</v>
      </c>
      <c r="C1231" s="16">
        <v>41129</v>
      </c>
      <c r="D1231" s="13">
        <v>4400</v>
      </c>
      <c r="E1231" s="13">
        <f t="shared" si="80"/>
        <v>0</v>
      </c>
      <c r="F1231" s="13" t="str">
        <f t="shared" si="78"/>
        <v>2012-08</v>
      </c>
      <c r="G1231" s="13" t="str">
        <f t="shared" si="79"/>
        <v/>
      </c>
      <c r="H1231" s="13" t="str">
        <f t="shared" si="77"/>
        <v/>
      </c>
    </row>
    <row r="1232" spans="1:8" x14ac:dyDescent="0.25">
      <c r="A1232" s="13">
        <v>83</v>
      </c>
      <c r="B1232" s="13" t="s">
        <v>622</v>
      </c>
      <c r="C1232" s="16">
        <v>41131</v>
      </c>
      <c r="D1232" s="13">
        <v>4400</v>
      </c>
      <c r="E1232" s="13">
        <f t="shared" si="80"/>
        <v>0</v>
      </c>
      <c r="F1232" s="13" t="str">
        <f t="shared" si="78"/>
        <v>2012-08</v>
      </c>
      <c r="G1232" s="13" t="str">
        <f t="shared" si="79"/>
        <v/>
      </c>
      <c r="H1232" s="13" t="str">
        <f t="shared" si="77"/>
        <v/>
      </c>
    </row>
    <row r="1233" spans="1:8" x14ac:dyDescent="0.25">
      <c r="A1233" s="13">
        <v>83</v>
      </c>
      <c r="B1233" s="13" t="s">
        <v>622</v>
      </c>
      <c r="C1233" s="16">
        <v>41134</v>
      </c>
      <c r="D1233" s="13">
        <v>4400</v>
      </c>
      <c r="E1233" s="13">
        <f t="shared" si="80"/>
        <v>0</v>
      </c>
      <c r="F1233" s="13" t="str">
        <f t="shared" si="78"/>
        <v>2012-08</v>
      </c>
      <c r="G1233" s="13" t="str">
        <f t="shared" si="79"/>
        <v/>
      </c>
      <c r="H1233" s="13" t="str">
        <f t="shared" si="77"/>
        <v/>
      </c>
    </row>
    <row r="1234" spans="1:8" x14ac:dyDescent="0.25">
      <c r="A1234" s="13">
        <v>83</v>
      </c>
      <c r="B1234" s="13" t="s">
        <v>622</v>
      </c>
      <c r="C1234" s="16">
        <v>41136</v>
      </c>
      <c r="D1234" s="13">
        <v>4400</v>
      </c>
      <c r="E1234" s="13">
        <f t="shared" si="80"/>
        <v>0</v>
      </c>
      <c r="F1234" s="13" t="str">
        <f t="shared" si="78"/>
        <v>2012-08</v>
      </c>
      <c r="G1234" s="13" t="str">
        <f t="shared" si="79"/>
        <v/>
      </c>
      <c r="H1234" s="13" t="str">
        <f t="shared" si="77"/>
        <v/>
      </c>
    </row>
    <row r="1235" spans="1:8" x14ac:dyDescent="0.25">
      <c r="A1235" s="13">
        <v>83</v>
      </c>
      <c r="B1235" s="13" t="s">
        <v>622</v>
      </c>
      <c r="C1235" s="16">
        <v>41138</v>
      </c>
      <c r="D1235" s="13">
        <v>4400</v>
      </c>
      <c r="E1235" s="13">
        <f t="shared" si="80"/>
        <v>0</v>
      </c>
      <c r="F1235" s="13" t="str">
        <f t="shared" si="78"/>
        <v>2012-08</v>
      </c>
      <c r="G1235" s="13" t="str">
        <f t="shared" si="79"/>
        <v/>
      </c>
      <c r="H1235" s="13" t="str">
        <f t="shared" si="77"/>
        <v/>
      </c>
    </row>
    <row r="1236" spans="1:8" x14ac:dyDescent="0.25">
      <c r="A1236" s="13">
        <v>83</v>
      </c>
      <c r="B1236" s="13" t="s">
        <v>622</v>
      </c>
      <c r="C1236" s="16">
        <v>41141</v>
      </c>
      <c r="D1236" s="13">
        <v>5300</v>
      </c>
      <c r="E1236" s="13">
        <f t="shared" si="80"/>
        <v>0</v>
      </c>
      <c r="F1236" s="13" t="str">
        <f t="shared" si="78"/>
        <v>2012-08</v>
      </c>
      <c r="G1236" s="13" t="str">
        <f t="shared" si="79"/>
        <v/>
      </c>
      <c r="H1236" s="13" t="str">
        <f t="shared" si="77"/>
        <v/>
      </c>
    </row>
    <row r="1237" spans="1:8" x14ac:dyDescent="0.25">
      <c r="A1237" s="13">
        <v>83</v>
      </c>
      <c r="B1237" s="13" t="s">
        <v>622</v>
      </c>
      <c r="C1237" s="16">
        <v>41143</v>
      </c>
      <c r="D1237" s="13">
        <v>5300</v>
      </c>
      <c r="E1237" s="13">
        <f t="shared" si="80"/>
        <v>0</v>
      </c>
      <c r="F1237" s="13" t="str">
        <f t="shared" si="78"/>
        <v>2012-08</v>
      </c>
      <c r="G1237" s="13" t="str">
        <f t="shared" si="79"/>
        <v/>
      </c>
      <c r="H1237" s="13" t="str">
        <f t="shared" si="77"/>
        <v/>
      </c>
    </row>
    <row r="1238" spans="1:8" x14ac:dyDescent="0.25">
      <c r="A1238" s="13">
        <v>83</v>
      </c>
      <c r="B1238" s="13" t="s">
        <v>622</v>
      </c>
      <c r="C1238" s="16">
        <v>41145</v>
      </c>
      <c r="D1238" s="13">
        <v>5300</v>
      </c>
      <c r="E1238" s="13">
        <f t="shared" si="80"/>
        <v>0</v>
      </c>
      <c r="F1238" s="13" t="str">
        <f t="shared" si="78"/>
        <v>2012-08</v>
      </c>
      <c r="G1238" s="13" t="str">
        <f t="shared" si="79"/>
        <v/>
      </c>
      <c r="H1238" s="13" t="str">
        <f t="shared" si="77"/>
        <v/>
      </c>
    </row>
    <row r="1239" spans="1:8" x14ac:dyDescent="0.25">
      <c r="A1239" s="13">
        <v>83</v>
      </c>
      <c r="B1239" s="13" t="s">
        <v>622</v>
      </c>
      <c r="C1239" s="16">
        <v>41148</v>
      </c>
      <c r="D1239" s="13">
        <v>5300</v>
      </c>
      <c r="E1239" s="13">
        <f t="shared" si="80"/>
        <v>0</v>
      </c>
      <c r="F1239" s="13" t="str">
        <f t="shared" si="78"/>
        <v>2012-08</v>
      </c>
      <c r="G1239" s="13" t="str">
        <f t="shared" si="79"/>
        <v/>
      </c>
      <c r="H1239" s="13" t="str">
        <f t="shared" si="77"/>
        <v/>
      </c>
    </row>
    <row r="1240" spans="1:8" x14ac:dyDescent="0.25">
      <c r="A1240" s="13">
        <v>83</v>
      </c>
      <c r="B1240" s="13" t="s">
        <v>622</v>
      </c>
      <c r="C1240" s="16">
        <v>41150</v>
      </c>
      <c r="D1240" s="13">
        <v>5300</v>
      </c>
      <c r="E1240" s="13">
        <f t="shared" si="80"/>
        <v>0</v>
      </c>
      <c r="F1240" s="13" t="str">
        <f t="shared" si="78"/>
        <v>2012-08</v>
      </c>
      <c r="G1240" s="13" t="str">
        <f t="shared" si="79"/>
        <v/>
      </c>
      <c r="H1240" s="13" t="str">
        <f t="shared" si="77"/>
        <v/>
      </c>
    </row>
    <row r="1241" spans="1:8" x14ac:dyDescent="0.25">
      <c r="A1241" s="13">
        <v>83</v>
      </c>
      <c r="B1241" s="13" t="s">
        <v>622</v>
      </c>
      <c r="C1241" s="16">
        <v>41152</v>
      </c>
      <c r="D1241" s="13">
        <v>5300</v>
      </c>
      <c r="E1241" s="13">
        <f t="shared" si="80"/>
        <v>0</v>
      </c>
      <c r="F1241" s="13" t="str">
        <f t="shared" si="78"/>
        <v>2012-08</v>
      </c>
      <c r="G1241" s="13">
        <f t="shared" si="79"/>
        <v>58200</v>
      </c>
      <c r="H1241" s="13" t="str">
        <f t="shared" si="77"/>
        <v/>
      </c>
    </row>
    <row r="1242" spans="1:8" x14ac:dyDescent="0.25">
      <c r="A1242" s="13">
        <v>83</v>
      </c>
      <c r="B1242" s="13" t="s">
        <v>622</v>
      </c>
      <c r="C1242" s="16">
        <v>41155</v>
      </c>
      <c r="D1242" s="13">
        <v>5300</v>
      </c>
      <c r="E1242" s="13">
        <f t="shared" si="80"/>
        <v>0</v>
      </c>
      <c r="F1242" s="13" t="str">
        <f t="shared" si="78"/>
        <v>2012-09</v>
      </c>
      <c r="G1242" s="13" t="str">
        <f t="shared" si="79"/>
        <v/>
      </c>
      <c r="H1242" s="13" t="str">
        <f t="shared" si="77"/>
        <v/>
      </c>
    </row>
    <row r="1243" spans="1:8" x14ac:dyDescent="0.25">
      <c r="A1243" s="13">
        <v>83</v>
      </c>
      <c r="B1243" s="13" t="s">
        <v>622</v>
      </c>
      <c r="C1243" s="16">
        <v>41157</v>
      </c>
      <c r="D1243" s="13">
        <v>5300</v>
      </c>
      <c r="E1243" s="13">
        <f t="shared" si="80"/>
        <v>1</v>
      </c>
      <c r="F1243" s="13" t="str">
        <f t="shared" si="78"/>
        <v>2012-09</v>
      </c>
      <c r="G1243" s="13">
        <f t="shared" si="79"/>
        <v>10600</v>
      </c>
      <c r="H1243" s="13" t="str">
        <f t="shared" si="77"/>
        <v/>
      </c>
    </row>
    <row r="1244" spans="1:8" x14ac:dyDescent="0.25">
      <c r="A1244" s="13">
        <v>83</v>
      </c>
      <c r="B1244" s="13" t="s">
        <v>623</v>
      </c>
      <c r="C1244" s="16">
        <v>41164</v>
      </c>
      <c r="D1244" s="13">
        <v>8</v>
      </c>
      <c r="E1244" s="13">
        <f t="shared" si="80"/>
        <v>0</v>
      </c>
      <c r="F1244" s="13" t="str">
        <f t="shared" si="78"/>
        <v>2012-09</v>
      </c>
      <c r="G1244" s="13" t="str">
        <f t="shared" si="79"/>
        <v/>
      </c>
      <c r="H1244" s="13">
        <f t="shared" si="77"/>
        <v>8</v>
      </c>
    </row>
    <row r="1245" spans="1:8" x14ac:dyDescent="0.25">
      <c r="A1245" s="13">
        <v>83</v>
      </c>
      <c r="B1245" s="13" t="s">
        <v>623</v>
      </c>
      <c r="C1245" s="16">
        <v>41227</v>
      </c>
      <c r="D1245" s="13">
        <v>2</v>
      </c>
      <c r="E1245" s="13">
        <f t="shared" si="80"/>
        <v>0</v>
      </c>
      <c r="F1245" s="13" t="str">
        <f t="shared" si="78"/>
        <v>2012-11</v>
      </c>
      <c r="G1245" s="13" t="str">
        <f t="shared" si="79"/>
        <v/>
      </c>
      <c r="H1245" s="13">
        <f t="shared" si="77"/>
        <v>2</v>
      </c>
    </row>
    <row r="1246" spans="1:8" x14ac:dyDescent="0.25">
      <c r="A1246" s="13">
        <v>84</v>
      </c>
      <c r="B1246" s="13" t="s">
        <v>623</v>
      </c>
      <c r="C1246" s="16">
        <v>41194</v>
      </c>
      <c r="D1246" s="13">
        <v>3</v>
      </c>
      <c r="E1246" s="13">
        <f t="shared" si="80"/>
        <v>0</v>
      </c>
      <c r="F1246" s="13" t="str">
        <f t="shared" si="78"/>
        <v>2012-10</v>
      </c>
      <c r="G1246" s="13" t="str">
        <f t="shared" si="79"/>
        <v/>
      </c>
      <c r="H1246" s="13">
        <f t="shared" si="77"/>
        <v>3</v>
      </c>
    </row>
    <row r="1247" spans="1:8" x14ac:dyDescent="0.25">
      <c r="A1247" s="13">
        <v>85</v>
      </c>
      <c r="B1247" s="13" t="s">
        <v>622</v>
      </c>
      <c r="C1247" s="16">
        <v>41097</v>
      </c>
      <c r="D1247" s="13">
        <v>14400</v>
      </c>
      <c r="E1247" s="13">
        <f t="shared" si="80"/>
        <v>0</v>
      </c>
      <c r="F1247" s="13" t="str">
        <f t="shared" si="78"/>
        <v>2012-07</v>
      </c>
      <c r="G1247" s="13" t="str">
        <f t="shared" si="79"/>
        <v/>
      </c>
      <c r="H1247" s="13" t="str">
        <f t="shared" si="77"/>
        <v/>
      </c>
    </row>
    <row r="1248" spans="1:8" x14ac:dyDescent="0.25">
      <c r="A1248" s="13">
        <v>85</v>
      </c>
      <c r="B1248" s="13" t="s">
        <v>622</v>
      </c>
      <c r="C1248" s="16">
        <v>41100</v>
      </c>
      <c r="D1248" s="13">
        <v>14400</v>
      </c>
      <c r="E1248" s="13">
        <f t="shared" si="80"/>
        <v>0</v>
      </c>
      <c r="F1248" s="13" t="str">
        <f t="shared" si="78"/>
        <v>2012-07</v>
      </c>
      <c r="G1248" s="13" t="str">
        <f t="shared" si="79"/>
        <v/>
      </c>
      <c r="H1248" s="13" t="str">
        <f t="shared" si="77"/>
        <v/>
      </c>
    </row>
    <row r="1249" spans="1:8" x14ac:dyDescent="0.25">
      <c r="A1249" s="13">
        <v>85</v>
      </c>
      <c r="B1249" s="13" t="s">
        <v>622</v>
      </c>
      <c r="C1249" s="16">
        <v>41102</v>
      </c>
      <c r="D1249" s="13">
        <v>14400</v>
      </c>
      <c r="E1249" s="13">
        <f t="shared" si="80"/>
        <v>0</v>
      </c>
      <c r="F1249" s="13" t="str">
        <f t="shared" si="78"/>
        <v>2012-07</v>
      </c>
      <c r="G1249" s="13" t="str">
        <f t="shared" si="79"/>
        <v/>
      </c>
      <c r="H1249" s="13" t="str">
        <f t="shared" si="77"/>
        <v/>
      </c>
    </row>
    <row r="1250" spans="1:8" x14ac:dyDescent="0.25">
      <c r="A1250" s="13">
        <v>85</v>
      </c>
      <c r="B1250" s="13" t="s">
        <v>622</v>
      </c>
      <c r="C1250" s="16">
        <v>41104</v>
      </c>
      <c r="D1250" s="13">
        <v>14400</v>
      </c>
      <c r="E1250" s="13">
        <f t="shared" si="80"/>
        <v>0</v>
      </c>
      <c r="F1250" s="13" t="str">
        <f t="shared" si="78"/>
        <v>2012-07</v>
      </c>
      <c r="G1250" s="13" t="str">
        <f t="shared" si="79"/>
        <v/>
      </c>
      <c r="H1250" s="13" t="str">
        <f t="shared" si="77"/>
        <v/>
      </c>
    </row>
    <row r="1251" spans="1:8" x14ac:dyDescent="0.25">
      <c r="A1251" s="13">
        <v>85</v>
      </c>
      <c r="B1251" s="13" t="s">
        <v>622</v>
      </c>
      <c r="C1251" s="16">
        <v>41107</v>
      </c>
      <c r="D1251" s="13">
        <v>14400</v>
      </c>
      <c r="E1251" s="13">
        <f t="shared" si="80"/>
        <v>0</v>
      </c>
      <c r="F1251" s="13" t="str">
        <f t="shared" si="78"/>
        <v>2012-07</v>
      </c>
      <c r="G1251" s="13" t="str">
        <f t="shared" si="79"/>
        <v/>
      </c>
      <c r="H1251" s="13" t="str">
        <f t="shared" si="77"/>
        <v/>
      </c>
    </row>
    <row r="1252" spans="1:8" x14ac:dyDescent="0.25">
      <c r="A1252" s="13">
        <v>85</v>
      </c>
      <c r="B1252" s="13" t="s">
        <v>622</v>
      </c>
      <c r="C1252" s="16">
        <v>41109</v>
      </c>
      <c r="D1252" s="13">
        <v>14400</v>
      </c>
      <c r="E1252" s="13">
        <f t="shared" si="80"/>
        <v>0</v>
      </c>
      <c r="F1252" s="13" t="str">
        <f t="shared" si="78"/>
        <v>2012-07</v>
      </c>
      <c r="G1252" s="13" t="str">
        <f t="shared" si="79"/>
        <v/>
      </c>
      <c r="H1252" s="13" t="str">
        <f t="shared" si="77"/>
        <v/>
      </c>
    </row>
    <row r="1253" spans="1:8" x14ac:dyDescent="0.25">
      <c r="A1253" s="13">
        <v>85</v>
      </c>
      <c r="B1253" s="13" t="s">
        <v>622</v>
      </c>
      <c r="C1253" s="16">
        <v>41111</v>
      </c>
      <c r="D1253" s="13">
        <v>14400</v>
      </c>
      <c r="E1253" s="13">
        <f t="shared" si="80"/>
        <v>0</v>
      </c>
      <c r="F1253" s="13" t="str">
        <f t="shared" si="78"/>
        <v>2012-07</v>
      </c>
      <c r="G1253" s="13" t="str">
        <f t="shared" si="79"/>
        <v/>
      </c>
      <c r="H1253" s="13" t="str">
        <f t="shared" si="77"/>
        <v/>
      </c>
    </row>
    <row r="1254" spans="1:8" x14ac:dyDescent="0.25">
      <c r="A1254" s="13">
        <v>85</v>
      </c>
      <c r="B1254" s="13" t="s">
        <v>622</v>
      </c>
      <c r="C1254" s="16">
        <v>41114</v>
      </c>
      <c r="D1254" s="13">
        <v>14400</v>
      </c>
      <c r="E1254" s="13">
        <f t="shared" si="80"/>
        <v>0</v>
      </c>
      <c r="F1254" s="13" t="str">
        <f t="shared" si="78"/>
        <v>2012-07</v>
      </c>
      <c r="G1254" s="13" t="str">
        <f t="shared" si="79"/>
        <v/>
      </c>
      <c r="H1254" s="13" t="str">
        <f t="shared" si="77"/>
        <v/>
      </c>
    </row>
    <row r="1255" spans="1:8" x14ac:dyDescent="0.25">
      <c r="A1255" s="13">
        <v>85</v>
      </c>
      <c r="B1255" s="13" t="s">
        <v>622</v>
      </c>
      <c r="C1255" s="16">
        <v>41116</v>
      </c>
      <c r="D1255" s="13">
        <v>14400</v>
      </c>
      <c r="E1255" s="13">
        <f t="shared" si="80"/>
        <v>0</v>
      </c>
      <c r="F1255" s="13" t="str">
        <f t="shared" si="78"/>
        <v>2012-07</v>
      </c>
      <c r="G1255" s="13" t="str">
        <f t="shared" si="79"/>
        <v/>
      </c>
      <c r="H1255" s="13" t="str">
        <f t="shared" si="77"/>
        <v/>
      </c>
    </row>
    <row r="1256" spans="1:8" x14ac:dyDescent="0.25">
      <c r="A1256" s="13">
        <v>85</v>
      </c>
      <c r="B1256" s="13" t="s">
        <v>622</v>
      </c>
      <c r="C1256" s="16">
        <v>41118</v>
      </c>
      <c r="D1256" s="13">
        <v>14400</v>
      </c>
      <c r="E1256" s="13">
        <f t="shared" si="80"/>
        <v>0</v>
      </c>
      <c r="F1256" s="13" t="str">
        <f t="shared" si="78"/>
        <v>2012-07</v>
      </c>
      <c r="G1256" s="13" t="str">
        <f t="shared" si="79"/>
        <v/>
      </c>
      <c r="H1256" s="13" t="str">
        <f t="shared" si="77"/>
        <v/>
      </c>
    </row>
    <row r="1257" spans="1:8" x14ac:dyDescent="0.25">
      <c r="A1257" s="13">
        <v>85</v>
      </c>
      <c r="B1257" s="13" t="s">
        <v>622</v>
      </c>
      <c r="C1257" s="16">
        <v>41121</v>
      </c>
      <c r="D1257" s="13">
        <v>14400</v>
      </c>
      <c r="E1257" s="13">
        <f t="shared" si="80"/>
        <v>0</v>
      </c>
      <c r="F1257" s="13" t="str">
        <f t="shared" si="78"/>
        <v>2012-07</v>
      </c>
      <c r="G1257" s="13">
        <f t="shared" si="79"/>
        <v>158400</v>
      </c>
      <c r="H1257" s="13" t="str">
        <f t="shared" si="77"/>
        <v/>
      </c>
    </row>
    <row r="1258" spans="1:8" x14ac:dyDescent="0.25">
      <c r="A1258" s="13">
        <v>85</v>
      </c>
      <c r="B1258" s="13" t="s">
        <v>622</v>
      </c>
      <c r="C1258" s="16">
        <v>41123</v>
      </c>
      <c r="D1258" s="13">
        <v>14400</v>
      </c>
      <c r="E1258" s="13">
        <f t="shared" si="80"/>
        <v>0</v>
      </c>
      <c r="F1258" s="13" t="str">
        <f t="shared" si="78"/>
        <v>2012-08</v>
      </c>
      <c r="G1258" s="13" t="str">
        <f t="shared" si="79"/>
        <v/>
      </c>
      <c r="H1258" s="13" t="str">
        <f t="shared" si="77"/>
        <v/>
      </c>
    </row>
    <row r="1259" spans="1:8" x14ac:dyDescent="0.25">
      <c r="A1259" s="13">
        <v>85</v>
      </c>
      <c r="B1259" s="13" t="s">
        <v>622</v>
      </c>
      <c r="C1259" s="16">
        <v>41139</v>
      </c>
      <c r="D1259" s="13">
        <v>13000</v>
      </c>
      <c r="E1259" s="13">
        <f t="shared" si="80"/>
        <v>0</v>
      </c>
      <c r="F1259" s="13" t="str">
        <f t="shared" si="78"/>
        <v>2012-08</v>
      </c>
      <c r="G1259" s="13" t="str">
        <f t="shared" si="79"/>
        <v/>
      </c>
      <c r="H1259" s="13" t="str">
        <f t="shared" si="77"/>
        <v/>
      </c>
    </row>
    <row r="1260" spans="1:8" x14ac:dyDescent="0.25">
      <c r="A1260" s="13">
        <v>85</v>
      </c>
      <c r="B1260" s="13" t="s">
        <v>622</v>
      </c>
      <c r="C1260" s="16">
        <v>41142</v>
      </c>
      <c r="D1260" s="13">
        <v>13000</v>
      </c>
      <c r="E1260" s="13">
        <f t="shared" si="80"/>
        <v>0</v>
      </c>
      <c r="F1260" s="13" t="str">
        <f t="shared" si="78"/>
        <v>2012-08</v>
      </c>
      <c r="G1260" s="13" t="str">
        <f t="shared" si="79"/>
        <v/>
      </c>
      <c r="H1260" s="13" t="str">
        <f t="shared" si="77"/>
        <v/>
      </c>
    </row>
    <row r="1261" spans="1:8" x14ac:dyDescent="0.25">
      <c r="A1261" s="13">
        <v>85</v>
      </c>
      <c r="B1261" s="13" t="s">
        <v>622</v>
      </c>
      <c r="C1261" s="16">
        <v>41144</v>
      </c>
      <c r="D1261" s="13">
        <v>13000</v>
      </c>
      <c r="E1261" s="13">
        <f t="shared" si="80"/>
        <v>0</v>
      </c>
      <c r="F1261" s="13" t="str">
        <f t="shared" si="78"/>
        <v>2012-08</v>
      </c>
      <c r="G1261" s="13" t="str">
        <f t="shared" si="79"/>
        <v/>
      </c>
      <c r="H1261" s="13" t="str">
        <f t="shared" si="77"/>
        <v/>
      </c>
    </row>
    <row r="1262" spans="1:8" x14ac:dyDescent="0.25">
      <c r="A1262" s="13">
        <v>85</v>
      </c>
      <c r="B1262" s="13" t="s">
        <v>622</v>
      </c>
      <c r="C1262" s="16">
        <v>41146</v>
      </c>
      <c r="D1262" s="13">
        <v>13000</v>
      </c>
      <c r="E1262" s="13">
        <f t="shared" si="80"/>
        <v>0</v>
      </c>
      <c r="F1262" s="13" t="str">
        <f t="shared" si="78"/>
        <v>2012-08</v>
      </c>
      <c r="G1262" s="13" t="str">
        <f t="shared" si="79"/>
        <v/>
      </c>
      <c r="H1262" s="13" t="str">
        <f t="shared" si="77"/>
        <v/>
      </c>
    </row>
    <row r="1263" spans="1:8" x14ac:dyDescent="0.25">
      <c r="A1263" s="13">
        <v>85</v>
      </c>
      <c r="B1263" s="13" t="s">
        <v>622</v>
      </c>
      <c r="C1263" s="16">
        <v>41149</v>
      </c>
      <c r="D1263" s="13">
        <v>13000</v>
      </c>
      <c r="E1263" s="13">
        <f t="shared" si="80"/>
        <v>0</v>
      </c>
      <c r="F1263" s="13" t="str">
        <f t="shared" si="78"/>
        <v>2012-08</v>
      </c>
      <c r="G1263" s="13" t="str">
        <f t="shared" si="79"/>
        <v/>
      </c>
      <c r="H1263" s="13" t="str">
        <f t="shared" si="77"/>
        <v/>
      </c>
    </row>
    <row r="1264" spans="1:8" x14ac:dyDescent="0.25">
      <c r="A1264" s="13">
        <v>85</v>
      </c>
      <c r="B1264" s="13" t="s">
        <v>622</v>
      </c>
      <c r="C1264" s="16">
        <v>41151</v>
      </c>
      <c r="D1264" s="13">
        <v>13000</v>
      </c>
      <c r="E1264" s="13">
        <f t="shared" si="80"/>
        <v>0</v>
      </c>
      <c r="F1264" s="13" t="str">
        <f t="shared" si="78"/>
        <v>2012-08</v>
      </c>
      <c r="G1264" s="13">
        <f t="shared" si="79"/>
        <v>92400</v>
      </c>
      <c r="H1264" s="13" t="str">
        <f t="shared" si="77"/>
        <v/>
      </c>
    </row>
    <row r="1265" spans="1:8" x14ac:dyDescent="0.25">
      <c r="A1265" s="13">
        <v>85</v>
      </c>
      <c r="B1265" s="13" t="s">
        <v>622</v>
      </c>
      <c r="C1265" s="16">
        <v>41153</v>
      </c>
      <c r="D1265" s="13">
        <v>13000</v>
      </c>
      <c r="E1265" s="13">
        <f t="shared" si="80"/>
        <v>0</v>
      </c>
      <c r="F1265" s="13" t="str">
        <f t="shared" si="78"/>
        <v>2012-09</v>
      </c>
      <c r="G1265" s="13" t="str">
        <f t="shared" si="79"/>
        <v/>
      </c>
      <c r="H1265" s="13" t="str">
        <f t="shared" si="77"/>
        <v/>
      </c>
    </row>
    <row r="1266" spans="1:8" x14ac:dyDescent="0.25">
      <c r="A1266" s="13">
        <v>85</v>
      </c>
      <c r="B1266" s="13" t="s">
        <v>622</v>
      </c>
      <c r="C1266" s="16">
        <v>41156</v>
      </c>
      <c r="D1266" s="13">
        <v>13000</v>
      </c>
      <c r="E1266" s="13">
        <f t="shared" si="80"/>
        <v>0</v>
      </c>
      <c r="F1266" s="13" t="str">
        <f t="shared" si="78"/>
        <v>2012-09</v>
      </c>
      <c r="G1266" s="13" t="str">
        <f t="shared" si="79"/>
        <v/>
      </c>
      <c r="H1266" s="13" t="str">
        <f t="shared" si="77"/>
        <v/>
      </c>
    </row>
    <row r="1267" spans="1:8" x14ac:dyDescent="0.25">
      <c r="A1267" s="13">
        <v>85</v>
      </c>
      <c r="B1267" s="13" t="s">
        <v>622</v>
      </c>
      <c r="C1267" s="16">
        <v>41158</v>
      </c>
      <c r="D1267" s="13">
        <v>13000</v>
      </c>
      <c r="E1267" s="13">
        <f t="shared" si="80"/>
        <v>1</v>
      </c>
      <c r="F1267" s="13" t="str">
        <f t="shared" si="78"/>
        <v>2012-09</v>
      </c>
      <c r="G1267" s="13">
        <f t="shared" si="79"/>
        <v>39000</v>
      </c>
      <c r="H1267" s="13" t="str">
        <f t="shared" si="77"/>
        <v/>
      </c>
    </row>
    <row r="1268" spans="1:8" x14ac:dyDescent="0.25">
      <c r="A1268" s="13">
        <v>85</v>
      </c>
      <c r="B1268" s="13" t="s">
        <v>623</v>
      </c>
      <c r="C1268" s="16">
        <v>41165</v>
      </c>
      <c r="D1268" s="13">
        <v>16</v>
      </c>
      <c r="E1268" s="13">
        <f t="shared" si="80"/>
        <v>0</v>
      </c>
      <c r="F1268" s="13" t="str">
        <f t="shared" si="78"/>
        <v>2012-09</v>
      </c>
      <c r="G1268" s="13" t="str">
        <f t="shared" si="79"/>
        <v/>
      </c>
      <c r="H1268" s="13">
        <f t="shared" si="77"/>
        <v>16</v>
      </c>
    </row>
    <row r="1269" spans="1:8" x14ac:dyDescent="0.25">
      <c r="A1269" s="13">
        <v>86</v>
      </c>
      <c r="B1269" s="13" t="s">
        <v>622</v>
      </c>
      <c r="C1269" s="16">
        <v>41139</v>
      </c>
      <c r="D1269" s="13">
        <v>500</v>
      </c>
      <c r="E1269" s="13">
        <f t="shared" si="80"/>
        <v>0</v>
      </c>
      <c r="F1269" s="13" t="str">
        <f t="shared" si="78"/>
        <v>2012-08</v>
      </c>
      <c r="G1269" s="13" t="str">
        <f t="shared" si="79"/>
        <v/>
      </c>
      <c r="H1269" s="13" t="str">
        <f t="shared" si="77"/>
        <v/>
      </c>
    </row>
    <row r="1270" spans="1:8" x14ac:dyDescent="0.25">
      <c r="A1270" s="13">
        <v>86</v>
      </c>
      <c r="B1270" s="13" t="s">
        <v>622</v>
      </c>
      <c r="C1270" s="16">
        <v>41142</v>
      </c>
      <c r="D1270" s="13">
        <v>500</v>
      </c>
      <c r="E1270" s="13">
        <f t="shared" si="80"/>
        <v>0</v>
      </c>
      <c r="F1270" s="13" t="str">
        <f t="shared" si="78"/>
        <v>2012-08</v>
      </c>
      <c r="G1270" s="13" t="str">
        <f t="shared" si="79"/>
        <v/>
      </c>
      <c r="H1270" s="13" t="str">
        <f t="shared" si="77"/>
        <v/>
      </c>
    </row>
    <row r="1271" spans="1:8" x14ac:dyDescent="0.25">
      <c r="A1271" s="13">
        <v>86</v>
      </c>
      <c r="B1271" s="13" t="s">
        <v>622</v>
      </c>
      <c r="C1271" s="16">
        <v>41144</v>
      </c>
      <c r="D1271" s="13">
        <v>500</v>
      </c>
      <c r="E1271" s="13">
        <f t="shared" si="80"/>
        <v>0</v>
      </c>
      <c r="F1271" s="13" t="str">
        <f t="shared" si="78"/>
        <v>2012-08</v>
      </c>
      <c r="G1271" s="13" t="str">
        <f t="shared" si="79"/>
        <v/>
      </c>
      <c r="H1271" s="13" t="str">
        <f t="shared" si="77"/>
        <v/>
      </c>
    </row>
    <row r="1272" spans="1:8" x14ac:dyDescent="0.25">
      <c r="A1272" s="13">
        <v>86</v>
      </c>
      <c r="B1272" s="13" t="s">
        <v>622</v>
      </c>
      <c r="C1272" s="16">
        <v>41146</v>
      </c>
      <c r="D1272" s="13">
        <v>500</v>
      </c>
      <c r="E1272" s="13">
        <f t="shared" si="80"/>
        <v>0</v>
      </c>
      <c r="F1272" s="13" t="str">
        <f t="shared" si="78"/>
        <v>2012-08</v>
      </c>
      <c r="G1272" s="13" t="str">
        <f t="shared" si="79"/>
        <v/>
      </c>
      <c r="H1272" s="13" t="str">
        <f t="shared" si="77"/>
        <v/>
      </c>
    </row>
    <row r="1273" spans="1:8" x14ac:dyDescent="0.25">
      <c r="A1273" s="13">
        <v>86</v>
      </c>
      <c r="B1273" s="13" t="s">
        <v>622</v>
      </c>
      <c r="C1273" s="16">
        <v>41149</v>
      </c>
      <c r="D1273" s="13">
        <v>500</v>
      </c>
      <c r="E1273" s="13">
        <f t="shared" si="80"/>
        <v>0</v>
      </c>
      <c r="F1273" s="13" t="str">
        <f t="shared" si="78"/>
        <v>2012-08</v>
      </c>
      <c r="G1273" s="13" t="str">
        <f t="shared" si="79"/>
        <v/>
      </c>
      <c r="H1273" s="13" t="str">
        <f t="shared" si="77"/>
        <v/>
      </c>
    </row>
    <row r="1274" spans="1:8" x14ac:dyDescent="0.25">
      <c r="A1274" s="13">
        <v>86</v>
      </c>
      <c r="B1274" s="13" t="s">
        <v>622</v>
      </c>
      <c r="C1274" s="16">
        <v>41151</v>
      </c>
      <c r="D1274" s="13">
        <v>500</v>
      </c>
      <c r="E1274" s="13">
        <f t="shared" si="80"/>
        <v>0</v>
      </c>
      <c r="F1274" s="13" t="str">
        <f t="shared" si="78"/>
        <v>2012-08</v>
      </c>
      <c r="G1274" s="13">
        <f t="shared" si="79"/>
        <v>3000</v>
      </c>
      <c r="H1274" s="13" t="str">
        <f t="shared" si="77"/>
        <v/>
      </c>
    </row>
    <row r="1275" spans="1:8" x14ac:dyDescent="0.25">
      <c r="A1275" s="13">
        <v>86</v>
      </c>
      <c r="B1275" s="13" t="s">
        <v>622</v>
      </c>
      <c r="C1275" s="16">
        <v>41153</v>
      </c>
      <c r="D1275" s="13">
        <v>500</v>
      </c>
      <c r="E1275" s="13">
        <f t="shared" si="80"/>
        <v>0</v>
      </c>
      <c r="F1275" s="13" t="str">
        <f t="shared" si="78"/>
        <v>2012-09</v>
      </c>
      <c r="G1275" s="13" t="str">
        <f t="shared" si="79"/>
        <v/>
      </c>
      <c r="H1275" s="13" t="str">
        <f t="shared" si="77"/>
        <v/>
      </c>
    </row>
    <row r="1276" spans="1:8" x14ac:dyDescent="0.25">
      <c r="A1276" s="13">
        <v>86</v>
      </c>
      <c r="B1276" s="13" t="s">
        <v>622</v>
      </c>
      <c r="C1276" s="16">
        <v>41156</v>
      </c>
      <c r="D1276" s="13">
        <v>500</v>
      </c>
      <c r="E1276" s="13">
        <f t="shared" si="80"/>
        <v>1</v>
      </c>
      <c r="F1276" s="13" t="str">
        <f t="shared" si="78"/>
        <v>2012-09</v>
      </c>
      <c r="G1276" s="13">
        <f t="shared" si="79"/>
        <v>1000</v>
      </c>
      <c r="H1276" s="13" t="str">
        <f t="shared" si="77"/>
        <v/>
      </c>
    </row>
    <row r="1277" spans="1:8" x14ac:dyDescent="0.25">
      <c r="A1277" s="13">
        <v>86</v>
      </c>
      <c r="B1277" s="13" t="s">
        <v>623</v>
      </c>
      <c r="C1277" s="16">
        <v>41177</v>
      </c>
      <c r="D1277" s="13">
        <v>1</v>
      </c>
      <c r="E1277" s="13">
        <f t="shared" si="80"/>
        <v>0</v>
      </c>
      <c r="F1277" s="13" t="str">
        <f t="shared" si="78"/>
        <v>2012-09</v>
      </c>
      <c r="G1277" s="13" t="str">
        <f t="shared" si="79"/>
        <v/>
      </c>
      <c r="H1277" s="13">
        <f t="shared" si="77"/>
        <v>1</v>
      </c>
    </row>
    <row r="1278" spans="1:8" x14ac:dyDescent="0.25">
      <c r="A1278" s="13">
        <v>86</v>
      </c>
      <c r="B1278" s="13" t="s">
        <v>623</v>
      </c>
      <c r="C1278" s="16">
        <v>41193</v>
      </c>
      <c r="D1278" s="13">
        <v>1</v>
      </c>
      <c r="E1278" s="13">
        <f t="shared" si="80"/>
        <v>0</v>
      </c>
      <c r="F1278" s="13" t="str">
        <f t="shared" si="78"/>
        <v>2012-10</v>
      </c>
      <c r="G1278" s="13" t="str">
        <f t="shared" si="79"/>
        <v/>
      </c>
      <c r="H1278" s="13">
        <f t="shared" si="77"/>
        <v>1</v>
      </c>
    </row>
    <row r="1279" spans="1:8" x14ac:dyDescent="0.25">
      <c r="A1279" s="13">
        <v>87</v>
      </c>
      <c r="B1279" s="13" t="s">
        <v>622</v>
      </c>
      <c r="C1279" s="16">
        <v>41092</v>
      </c>
      <c r="D1279" s="13">
        <v>4400</v>
      </c>
      <c r="E1279" s="13">
        <f t="shared" si="80"/>
        <v>0</v>
      </c>
      <c r="F1279" s="13" t="str">
        <f t="shared" si="78"/>
        <v>2012-07</v>
      </c>
      <c r="G1279" s="13" t="str">
        <f t="shared" si="79"/>
        <v/>
      </c>
      <c r="H1279" s="13" t="str">
        <f t="shared" si="77"/>
        <v/>
      </c>
    </row>
    <row r="1280" spans="1:8" x14ac:dyDescent="0.25">
      <c r="A1280" s="13">
        <v>87</v>
      </c>
      <c r="B1280" s="13" t="s">
        <v>622</v>
      </c>
      <c r="C1280" s="16">
        <v>41094</v>
      </c>
      <c r="D1280" s="13">
        <v>4400</v>
      </c>
      <c r="E1280" s="13">
        <f t="shared" si="80"/>
        <v>0</v>
      </c>
      <c r="F1280" s="13" t="str">
        <f t="shared" si="78"/>
        <v>2012-07</v>
      </c>
      <c r="G1280" s="13" t="str">
        <f t="shared" si="79"/>
        <v/>
      </c>
      <c r="H1280" s="13" t="str">
        <f t="shared" si="77"/>
        <v/>
      </c>
    </row>
    <row r="1281" spans="1:8" x14ac:dyDescent="0.25">
      <c r="A1281" s="13">
        <v>87</v>
      </c>
      <c r="B1281" s="13" t="s">
        <v>622</v>
      </c>
      <c r="C1281" s="16">
        <v>41096</v>
      </c>
      <c r="D1281" s="13">
        <v>4400</v>
      </c>
      <c r="E1281" s="13">
        <f t="shared" si="80"/>
        <v>0</v>
      </c>
      <c r="F1281" s="13" t="str">
        <f t="shared" si="78"/>
        <v>2012-07</v>
      </c>
      <c r="G1281" s="13" t="str">
        <f t="shared" si="79"/>
        <v/>
      </c>
      <c r="H1281" s="13" t="str">
        <f t="shared" si="77"/>
        <v/>
      </c>
    </row>
    <row r="1282" spans="1:8" x14ac:dyDescent="0.25">
      <c r="A1282" s="13">
        <v>87</v>
      </c>
      <c r="B1282" s="13" t="s">
        <v>622</v>
      </c>
      <c r="C1282" s="16">
        <v>41099</v>
      </c>
      <c r="D1282" s="13">
        <v>4400</v>
      </c>
      <c r="E1282" s="13">
        <f t="shared" si="80"/>
        <v>0</v>
      </c>
      <c r="F1282" s="13" t="str">
        <f t="shared" si="78"/>
        <v>2012-07</v>
      </c>
      <c r="G1282" s="13" t="str">
        <f t="shared" si="79"/>
        <v/>
      </c>
      <c r="H1282" s="13" t="str">
        <f t="shared" ref="H1282:H1345" si="81">IF(AND(B1282="Med B", F1282&gt;=VLOOKUP(A1282, A:F, 6, FALSE)), D1282, "")</f>
        <v/>
      </c>
    </row>
    <row r="1283" spans="1:8" x14ac:dyDescent="0.25">
      <c r="A1283" s="13">
        <v>87</v>
      </c>
      <c r="B1283" s="13" t="s">
        <v>622</v>
      </c>
      <c r="C1283" s="16">
        <v>41101</v>
      </c>
      <c r="D1283" s="13">
        <v>4400</v>
      </c>
      <c r="E1283" s="13">
        <f t="shared" si="80"/>
        <v>0</v>
      </c>
      <c r="F1283" s="13" t="str">
        <f t="shared" ref="F1283:F1346" si="82">TEXT(C1283, "yyyy-mm")</f>
        <v>2012-07</v>
      </c>
      <c r="G1283" s="13" t="str">
        <f t="shared" ref="G1283:G1346" si="83">IF(AND(
    B1283="Med A",
    C1283=_xlfn.MAXIFS(C:C, A:A, A1283, B:B, "Med A", F:F, F1283),
    SUMIFS(E:E, A:A, A1283) &gt; 0
  ),
  SUMIFS(D:D, A:A, A1283, B:B, "Med A", F:F, F1283, C:C, "&gt;=" &amp; EOMONTH(C1283, -1) + 1, C:C, "&lt;=" &amp; C1283),
  "")</f>
        <v/>
      </c>
      <c r="H1283" s="13" t="str">
        <f t="shared" si="81"/>
        <v/>
      </c>
    </row>
    <row r="1284" spans="1:8" x14ac:dyDescent="0.25">
      <c r="A1284" s="13">
        <v>87</v>
      </c>
      <c r="B1284" s="13" t="s">
        <v>622</v>
      </c>
      <c r="C1284" s="16">
        <v>41103</v>
      </c>
      <c r="D1284" s="13">
        <v>4400</v>
      </c>
      <c r="E1284" s="13">
        <f t="shared" ref="E1284:E1347" si="84">IF(AND(B1284="Med A", B1285="Med B", A1284=A1285), 1, IF(AND(B1284="Med B", B1285="Med A", A1284=A1285), 1, 0))</f>
        <v>0</v>
      </c>
      <c r="F1284" s="13" t="str">
        <f t="shared" si="82"/>
        <v>2012-07</v>
      </c>
      <c r="G1284" s="13" t="str">
        <f t="shared" si="83"/>
        <v/>
      </c>
      <c r="H1284" s="13" t="str">
        <f t="shared" si="81"/>
        <v/>
      </c>
    </row>
    <row r="1285" spans="1:8" x14ac:dyDescent="0.25">
      <c r="A1285" s="13">
        <v>87</v>
      </c>
      <c r="B1285" s="13" t="s">
        <v>622</v>
      </c>
      <c r="C1285" s="16">
        <v>41106</v>
      </c>
      <c r="D1285" s="13">
        <v>4400</v>
      </c>
      <c r="E1285" s="13">
        <f t="shared" si="84"/>
        <v>0</v>
      </c>
      <c r="F1285" s="13" t="str">
        <f t="shared" si="82"/>
        <v>2012-07</v>
      </c>
      <c r="G1285" s="13" t="str">
        <f t="shared" si="83"/>
        <v/>
      </c>
      <c r="H1285" s="13" t="str">
        <f t="shared" si="81"/>
        <v/>
      </c>
    </row>
    <row r="1286" spans="1:8" x14ac:dyDescent="0.25">
      <c r="A1286" s="13">
        <v>87</v>
      </c>
      <c r="B1286" s="13" t="s">
        <v>622</v>
      </c>
      <c r="C1286" s="16">
        <v>41108</v>
      </c>
      <c r="D1286" s="13">
        <v>4400</v>
      </c>
      <c r="E1286" s="13">
        <f t="shared" si="84"/>
        <v>0</v>
      </c>
      <c r="F1286" s="13" t="str">
        <f t="shared" si="82"/>
        <v>2012-07</v>
      </c>
      <c r="G1286" s="13" t="str">
        <f t="shared" si="83"/>
        <v/>
      </c>
      <c r="H1286" s="13" t="str">
        <f t="shared" si="81"/>
        <v/>
      </c>
    </row>
    <row r="1287" spans="1:8" x14ac:dyDescent="0.25">
      <c r="A1287" s="13">
        <v>87</v>
      </c>
      <c r="B1287" s="13" t="s">
        <v>622</v>
      </c>
      <c r="C1287" s="16">
        <v>41113</v>
      </c>
      <c r="D1287" s="13">
        <v>4400</v>
      </c>
      <c r="E1287" s="13">
        <f t="shared" si="84"/>
        <v>0</v>
      </c>
      <c r="F1287" s="13" t="str">
        <f t="shared" si="82"/>
        <v>2012-07</v>
      </c>
      <c r="G1287" s="13" t="str">
        <f t="shared" si="83"/>
        <v/>
      </c>
      <c r="H1287" s="13" t="str">
        <f t="shared" si="81"/>
        <v/>
      </c>
    </row>
    <row r="1288" spans="1:8" x14ac:dyDescent="0.25">
      <c r="A1288" s="13">
        <v>87</v>
      </c>
      <c r="B1288" s="13" t="s">
        <v>622</v>
      </c>
      <c r="C1288" s="16">
        <v>41117</v>
      </c>
      <c r="D1288" s="13">
        <v>4400</v>
      </c>
      <c r="E1288" s="13">
        <f t="shared" si="84"/>
        <v>0</v>
      </c>
      <c r="F1288" s="13" t="str">
        <f t="shared" si="82"/>
        <v>2012-07</v>
      </c>
      <c r="G1288" s="13" t="str">
        <f t="shared" si="83"/>
        <v/>
      </c>
      <c r="H1288" s="13" t="str">
        <f t="shared" si="81"/>
        <v/>
      </c>
    </row>
    <row r="1289" spans="1:8" x14ac:dyDescent="0.25">
      <c r="A1289" s="13">
        <v>87</v>
      </c>
      <c r="B1289" s="13" t="s">
        <v>622</v>
      </c>
      <c r="C1289" s="16">
        <v>41120</v>
      </c>
      <c r="D1289" s="13">
        <v>4400</v>
      </c>
      <c r="E1289" s="13">
        <f t="shared" si="84"/>
        <v>0</v>
      </c>
      <c r="F1289" s="13" t="str">
        <f t="shared" si="82"/>
        <v>2012-07</v>
      </c>
      <c r="G1289" s="13">
        <f t="shared" si="83"/>
        <v>48400</v>
      </c>
      <c r="H1289" s="13" t="str">
        <f t="shared" si="81"/>
        <v/>
      </c>
    </row>
    <row r="1290" spans="1:8" x14ac:dyDescent="0.25">
      <c r="A1290" s="13">
        <v>87</v>
      </c>
      <c r="B1290" s="13" t="s">
        <v>622</v>
      </c>
      <c r="C1290" s="16">
        <v>41122</v>
      </c>
      <c r="D1290" s="13">
        <v>4400</v>
      </c>
      <c r="E1290" s="13">
        <f t="shared" si="84"/>
        <v>0</v>
      </c>
      <c r="F1290" s="13" t="str">
        <f t="shared" si="82"/>
        <v>2012-08</v>
      </c>
      <c r="G1290" s="13" t="str">
        <f t="shared" si="83"/>
        <v/>
      </c>
      <c r="H1290" s="13" t="str">
        <f t="shared" si="81"/>
        <v/>
      </c>
    </row>
    <row r="1291" spans="1:8" x14ac:dyDescent="0.25">
      <c r="A1291" s="13">
        <v>87</v>
      </c>
      <c r="B1291" s="13" t="s">
        <v>622</v>
      </c>
      <c r="C1291" s="16">
        <v>41141</v>
      </c>
      <c r="D1291" s="13">
        <v>3100</v>
      </c>
      <c r="E1291" s="13">
        <f t="shared" si="84"/>
        <v>0</v>
      </c>
      <c r="F1291" s="13" t="str">
        <f t="shared" si="82"/>
        <v>2012-08</v>
      </c>
      <c r="G1291" s="13" t="str">
        <f t="shared" si="83"/>
        <v/>
      </c>
      <c r="H1291" s="13" t="str">
        <f t="shared" si="81"/>
        <v/>
      </c>
    </row>
    <row r="1292" spans="1:8" x14ac:dyDescent="0.25">
      <c r="A1292" s="13">
        <v>87</v>
      </c>
      <c r="B1292" s="13" t="s">
        <v>622</v>
      </c>
      <c r="C1292" s="16">
        <v>41143</v>
      </c>
      <c r="D1292" s="13">
        <v>3100</v>
      </c>
      <c r="E1292" s="13">
        <f t="shared" si="84"/>
        <v>0</v>
      </c>
      <c r="F1292" s="13" t="str">
        <f t="shared" si="82"/>
        <v>2012-08</v>
      </c>
      <c r="G1292" s="13" t="str">
        <f t="shared" si="83"/>
        <v/>
      </c>
      <c r="H1292" s="13" t="str">
        <f t="shared" si="81"/>
        <v/>
      </c>
    </row>
    <row r="1293" spans="1:8" x14ac:dyDescent="0.25">
      <c r="A1293" s="13">
        <v>87</v>
      </c>
      <c r="B1293" s="13" t="s">
        <v>622</v>
      </c>
      <c r="C1293" s="16">
        <v>41145</v>
      </c>
      <c r="D1293" s="13">
        <v>3100</v>
      </c>
      <c r="E1293" s="13">
        <f t="shared" si="84"/>
        <v>0</v>
      </c>
      <c r="F1293" s="13" t="str">
        <f t="shared" si="82"/>
        <v>2012-08</v>
      </c>
      <c r="G1293" s="13" t="str">
        <f t="shared" si="83"/>
        <v/>
      </c>
      <c r="H1293" s="13" t="str">
        <f t="shared" si="81"/>
        <v/>
      </c>
    </row>
    <row r="1294" spans="1:8" x14ac:dyDescent="0.25">
      <c r="A1294" s="13">
        <v>87</v>
      </c>
      <c r="B1294" s="13" t="s">
        <v>622</v>
      </c>
      <c r="C1294" s="16">
        <v>41148</v>
      </c>
      <c r="D1294" s="13">
        <v>3100</v>
      </c>
      <c r="E1294" s="13">
        <f t="shared" si="84"/>
        <v>0</v>
      </c>
      <c r="F1294" s="13" t="str">
        <f t="shared" si="82"/>
        <v>2012-08</v>
      </c>
      <c r="G1294" s="13" t="str">
        <f t="shared" si="83"/>
        <v/>
      </c>
      <c r="H1294" s="13" t="str">
        <f t="shared" si="81"/>
        <v/>
      </c>
    </row>
    <row r="1295" spans="1:8" x14ac:dyDescent="0.25">
      <c r="A1295" s="13">
        <v>87</v>
      </c>
      <c r="B1295" s="13" t="s">
        <v>622</v>
      </c>
      <c r="C1295" s="16">
        <v>41150</v>
      </c>
      <c r="D1295" s="13">
        <v>3100</v>
      </c>
      <c r="E1295" s="13">
        <f t="shared" si="84"/>
        <v>0</v>
      </c>
      <c r="F1295" s="13" t="str">
        <f t="shared" si="82"/>
        <v>2012-08</v>
      </c>
      <c r="G1295" s="13" t="str">
        <f t="shared" si="83"/>
        <v/>
      </c>
      <c r="H1295" s="13" t="str">
        <f t="shared" si="81"/>
        <v/>
      </c>
    </row>
    <row r="1296" spans="1:8" x14ac:dyDescent="0.25">
      <c r="A1296" s="13">
        <v>87</v>
      </c>
      <c r="B1296" s="13" t="s">
        <v>622</v>
      </c>
      <c r="C1296" s="16">
        <v>41152</v>
      </c>
      <c r="D1296" s="13">
        <v>3100</v>
      </c>
      <c r="E1296" s="13">
        <f t="shared" si="84"/>
        <v>0</v>
      </c>
      <c r="F1296" s="13" t="str">
        <f t="shared" si="82"/>
        <v>2012-08</v>
      </c>
      <c r="G1296" s="13">
        <f t="shared" si="83"/>
        <v>23000</v>
      </c>
      <c r="H1296" s="13" t="str">
        <f t="shared" si="81"/>
        <v/>
      </c>
    </row>
    <row r="1297" spans="1:8" x14ac:dyDescent="0.25">
      <c r="A1297" s="13">
        <v>87</v>
      </c>
      <c r="B1297" s="13" t="s">
        <v>622</v>
      </c>
      <c r="C1297" s="16">
        <v>41155</v>
      </c>
      <c r="D1297" s="13">
        <v>3100</v>
      </c>
      <c r="E1297" s="13">
        <f t="shared" si="84"/>
        <v>0</v>
      </c>
      <c r="F1297" s="13" t="str">
        <f t="shared" si="82"/>
        <v>2012-09</v>
      </c>
      <c r="G1297" s="13" t="str">
        <f t="shared" si="83"/>
        <v/>
      </c>
      <c r="H1297" s="13" t="str">
        <f t="shared" si="81"/>
        <v/>
      </c>
    </row>
    <row r="1298" spans="1:8" x14ac:dyDescent="0.25">
      <c r="A1298" s="13">
        <v>87</v>
      </c>
      <c r="B1298" s="13" t="s">
        <v>622</v>
      </c>
      <c r="C1298" s="16">
        <v>41157</v>
      </c>
      <c r="D1298" s="13">
        <v>3100</v>
      </c>
      <c r="E1298" s="13">
        <f t="shared" si="84"/>
        <v>1</v>
      </c>
      <c r="F1298" s="13" t="str">
        <f t="shared" si="82"/>
        <v>2012-09</v>
      </c>
      <c r="G1298" s="13">
        <f t="shared" si="83"/>
        <v>6200</v>
      </c>
      <c r="H1298" s="13" t="str">
        <f t="shared" si="81"/>
        <v/>
      </c>
    </row>
    <row r="1299" spans="1:8" x14ac:dyDescent="0.25">
      <c r="A1299" s="13">
        <v>87</v>
      </c>
      <c r="B1299" s="13" t="s">
        <v>623</v>
      </c>
      <c r="C1299" s="16">
        <v>41164</v>
      </c>
      <c r="D1299" s="13">
        <v>6</v>
      </c>
      <c r="E1299" s="13">
        <f t="shared" si="84"/>
        <v>0</v>
      </c>
      <c r="F1299" s="13" t="str">
        <f t="shared" si="82"/>
        <v>2012-09</v>
      </c>
      <c r="G1299" s="13" t="str">
        <f t="shared" si="83"/>
        <v/>
      </c>
      <c r="H1299" s="13">
        <f t="shared" si="81"/>
        <v>6</v>
      </c>
    </row>
    <row r="1300" spans="1:8" x14ac:dyDescent="0.25">
      <c r="A1300" s="13">
        <v>87</v>
      </c>
      <c r="B1300" s="13" t="s">
        <v>623</v>
      </c>
      <c r="C1300" s="16">
        <v>41192</v>
      </c>
      <c r="D1300" s="13">
        <v>6</v>
      </c>
      <c r="E1300" s="13">
        <f t="shared" si="84"/>
        <v>0</v>
      </c>
      <c r="F1300" s="13" t="str">
        <f t="shared" si="82"/>
        <v>2012-10</v>
      </c>
      <c r="G1300" s="13" t="str">
        <f t="shared" si="83"/>
        <v/>
      </c>
      <c r="H1300" s="13">
        <f t="shared" si="81"/>
        <v>6</v>
      </c>
    </row>
    <row r="1301" spans="1:8" x14ac:dyDescent="0.25">
      <c r="A1301" s="13">
        <v>87</v>
      </c>
      <c r="B1301" s="13" t="s">
        <v>623</v>
      </c>
      <c r="C1301" s="16">
        <v>41227</v>
      </c>
      <c r="D1301" s="13">
        <v>8</v>
      </c>
      <c r="E1301" s="13">
        <f t="shared" si="84"/>
        <v>0</v>
      </c>
      <c r="F1301" s="13" t="str">
        <f t="shared" si="82"/>
        <v>2012-11</v>
      </c>
      <c r="G1301" s="13" t="str">
        <f t="shared" si="83"/>
        <v/>
      </c>
      <c r="H1301" s="13">
        <f t="shared" si="81"/>
        <v>8</v>
      </c>
    </row>
    <row r="1302" spans="1:8" x14ac:dyDescent="0.25">
      <c r="A1302" s="13">
        <v>88</v>
      </c>
      <c r="B1302" s="13" t="s">
        <v>623</v>
      </c>
      <c r="C1302" s="16">
        <v>41167</v>
      </c>
      <c r="D1302" s="13">
        <v>5</v>
      </c>
      <c r="E1302" s="13">
        <f t="shared" si="84"/>
        <v>0</v>
      </c>
      <c r="F1302" s="13" t="str">
        <f t="shared" si="82"/>
        <v>2012-09</v>
      </c>
      <c r="G1302" s="13" t="str">
        <f t="shared" si="83"/>
        <v/>
      </c>
      <c r="H1302" s="13">
        <f t="shared" si="81"/>
        <v>5</v>
      </c>
    </row>
    <row r="1303" spans="1:8" x14ac:dyDescent="0.25">
      <c r="A1303" s="13">
        <v>88</v>
      </c>
      <c r="B1303" s="13" t="s">
        <v>623</v>
      </c>
      <c r="C1303" s="16">
        <v>41193</v>
      </c>
      <c r="D1303" s="13">
        <v>5</v>
      </c>
      <c r="E1303" s="13">
        <f t="shared" si="84"/>
        <v>0</v>
      </c>
      <c r="F1303" s="13" t="str">
        <f t="shared" si="82"/>
        <v>2012-10</v>
      </c>
      <c r="G1303" s="13" t="str">
        <f t="shared" si="83"/>
        <v/>
      </c>
      <c r="H1303" s="13">
        <f t="shared" si="81"/>
        <v>5</v>
      </c>
    </row>
    <row r="1304" spans="1:8" x14ac:dyDescent="0.25">
      <c r="A1304" s="13">
        <v>89</v>
      </c>
      <c r="B1304" s="13" t="s">
        <v>622</v>
      </c>
      <c r="C1304" s="16">
        <v>41141</v>
      </c>
      <c r="D1304" s="13">
        <v>2200</v>
      </c>
      <c r="E1304" s="13">
        <f t="shared" si="84"/>
        <v>0</v>
      </c>
      <c r="F1304" s="13" t="str">
        <f t="shared" si="82"/>
        <v>2012-08</v>
      </c>
      <c r="G1304" s="13" t="str">
        <f t="shared" si="83"/>
        <v/>
      </c>
      <c r="H1304" s="13" t="str">
        <f t="shared" si="81"/>
        <v/>
      </c>
    </row>
    <row r="1305" spans="1:8" x14ac:dyDescent="0.25">
      <c r="A1305" s="13">
        <v>89</v>
      </c>
      <c r="B1305" s="13" t="s">
        <v>622</v>
      </c>
      <c r="C1305" s="16">
        <v>41143</v>
      </c>
      <c r="D1305" s="13">
        <v>2200</v>
      </c>
      <c r="E1305" s="13">
        <f t="shared" si="84"/>
        <v>0</v>
      </c>
      <c r="F1305" s="13" t="str">
        <f t="shared" si="82"/>
        <v>2012-08</v>
      </c>
      <c r="G1305" s="13" t="str">
        <f t="shared" si="83"/>
        <v/>
      </c>
      <c r="H1305" s="13" t="str">
        <f t="shared" si="81"/>
        <v/>
      </c>
    </row>
    <row r="1306" spans="1:8" x14ac:dyDescent="0.25">
      <c r="A1306" s="13">
        <v>89</v>
      </c>
      <c r="B1306" s="13" t="s">
        <v>622</v>
      </c>
      <c r="C1306" s="16">
        <v>41145</v>
      </c>
      <c r="D1306" s="13">
        <v>2200</v>
      </c>
      <c r="E1306" s="13">
        <f t="shared" si="84"/>
        <v>0</v>
      </c>
      <c r="F1306" s="13" t="str">
        <f t="shared" si="82"/>
        <v>2012-08</v>
      </c>
      <c r="G1306" s="13" t="str">
        <f t="shared" si="83"/>
        <v/>
      </c>
      <c r="H1306" s="13" t="str">
        <f t="shared" si="81"/>
        <v/>
      </c>
    </row>
    <row r="1307" spans="1:8" x14ac:dyDescent="0.25">
      <c r="A1307" s="13">
        <v>89</v>
      </c>
      <c r="B1307" s="13" t="s">
        <v>622</v>
      </c>
      <c r="C1307" s="16">
        <v>41148</v>
      </c>
      <c r="D1307" s="13">
        <v>2200</v>
      </c>
      <c r="E1307" s="13">
        <f t="shared" si="84"/>
        <v>0</v>
      </c>
      <c r="F1307" s="13" t="str">
        <f t="shared" si="82"/>
        <v>2012-08</v>
      </c>
      <c r="G1307" s="13" t="str">
        <f t="shared" si="83"/>
        <v/>
      </c>
      <c r="H1307" s="13" t="str">
        <f t="shared" si="81"/>
        <v/>
      </c>
    </row>
    <row r="1308" spans="1:8" x14ac:dyDescent="0.25">
      <c r="A1308" s="13">
        <v>89</v>
      </c>
      <c r="B1308" s="13" t="s">
        <v>622</v>
      </c>
      <c r="C1308" s="16">
        <v>41150</v>
      </c>
      <c r="D1308" s="13">
        <v>2200</v>
      </c>
      <c r="E1308" s="13">
        <f t="shared" si="84"/>
        <v>0</v>
      </c>
      <c r="F1308" s="13" t="str">
        <f t="shared" si="82"/>
        <v>2012-08</v>
      </c>
      <c r="G1308" s="13" t="str">
        <f t="shared" si="83"/>
        <v/>
      </c>
      <c r="H1308" s="13" t="str">
        <f t="shared" si="81"/>
        <v/>
      </c>
    </row>
    <row r="1309" spans="1:8" x14ac:dyDescent="0.25">
      <c r="A1309" s="13">
        <v>89</v>
      </c>
      <c r="B1309" s="13" t="s">
        <v>622</v>
      </c>
      <c r="C1309" s="16">
        <v>41152</v>
      </c>
      <c r="D1309" s="13">
        <v>2200</v>
      </c>
      <c r="E1309" s="13">
        <f t="shared" si="84"/>
        <v>0</v>
      </c>
      <c r="F1309" s="13" t="str">
        <f t="shared" si="82"/>
        <v>2012-08</v>
      </c>
      <c r="G1309" s="13" t="str">
        <f t="shared" si="83"/>
        <v/>
      </c>
      <c r="H1309" s="13" t="str">
        <f t="shared" si="81"/>
        <v/>
      </c>
    </row>
    <row r="1310" spans="1:8" x14ac:dyDescent="0.25">
      <c r="A1310" s="13">
        <v>89</v>
      </c>
      <c r="B1310" s="13" t="s">
        <v>622</v>
      </c>
      <c r="C1310" s="16">
        <v>41155</v>
      </c>
      <c r="D1310" s="13">
        <v>2200</v>
      </c>
      <c r="E1310" s="13">
        <f t="shared" si="84"/>
        <v>0</v>
      </c>
      <c r="F1310" s="13" t="str">
        <f t="shared" si="82"/>
        <v>2012-09</v>
      </c>
      <c r="G1310" s="13" t="str">
        <f t="shared" si="83"/>
        <v/>
      </c>
      <c r="H1310" s="13" t="str">
        <f t="shared" si="81"/>
        <v/>
      </c>
    </row>
    <row r="1311" spans="1:8" x14ac:dyDescent="0.25">
      <c r="A1311" s="13">
        <v>89</v>
      </c>
      <c r="B1311" s="13" t="s">
        <v>622</v>
      </c>
      <c r="C1311" s="16">
        <v>41157</v>
      </c>
      <c r="D1311" s="13">
        <v>2200</v>
      </c>
      <c r="E1311" s="13">
        <f t="shared" si="84"/>
        <v>0</v>
      </c>
      <c r="F1311" s="13" t="str">
        <f t="shared" si="82"/>
        <v>2012-09</v>
      </c>
      <c r="G1311" s="13" t="str">
        <f t="shared" si="83"/>
        <v/>
      </c>
      <c r="H1311" s="13" t="str">
        <f t="shared" si="81"/>
        <v/>
      </c>
    </row>
    <row r="1312" spans="1:8" x14ac:dyDescent="0.25">
      <c r="A1312" s="13">
        <v>90</v>
      </c>
      <c r="B1312" s="13" t="s">
        <v>622</v>
      </c>
      <c r="C1312" s="16">
        <v>41093</v>
      </c>
      <c r="D1312" s="13">
        <v>1000</v>
      </c>
      <c r="E1312" s="13">
        <f t="shared" si="84"/>
        <v>0</v>
      </c>
      <c r="F1312" s="13" t="str">
        <f t="shared" si="82"/>
        <v>2012-07</v>
      </c>
      <c r="G1312" s="13" t="str">
        <f t="shared" si="83"/>
        <v/>
      </c>
      <c r="H1312" s="13" t="str">
        <f t="shared" si="81"/>
        <v/>
      </c>
    </row>
    <row r="1313" spans="1:8" x14ac:dyDescent="0.25">
      <c r="A1313" s="13">
        <v>90</v>
      </c>
      <c r="B1313" s="13" t="s">
        <v>622</v>
      </c>
      <c r="C1313" s="16">
        <v>41095</v>
      </c>
      <c r="D1313" s="13">
        <v>1000</v>
      </c>
      <c r="E1313" s="13">
        <f t="shared" si="84"/>
        <v>0</v>
      </c>
      <c r="F1313" s="13" t="str">
        <f t="shared" si="82"/>
        <v>2012-07</v>
      </c>
      <c r="G1313" s="13" t="str">
        <f t="shared" si="83"/>
        <v/>
      </c>
      <c r="H1313" s="13" t="str">
        <f t="shared" si="81"/>
        <v/>
      </c>
    </row>
    <row r="1314" spans="1:8" x14ac:dyDescent="0.25">
      <c r="A1314" s="13">
        <v>90</v>
      </c>
      <c r="B1314" s="13" t="s">
        <v>622</v>
      </c>
      <c r="C1314" s="16">
        <v>41104</v>
      </c>
      <c r="D1314" s="13">
        <v>1000</v>
      </c>
      <c r="E1314" s="13">
        <f t="shared" si="84"/>
        <v>0</v>
      </c>
      <c r="F1314" s="13" t="str">
        <f t="shared" si="82"/>
        <v>2012-07</v>
      </c>
      <c r="G1314" s="13" t="str">
        <f t="shared" si="83"/>
        <v/>
      </c>
      <c r="H1314" s="13" t="str">
        <f t="shared" si="81"/>
        <v/>
      </c>
    </row>
    <row r="1315" spans="1:8" x14ac:dyDescent="0.25">
      <c r="A1315" s="13">
        <v>90</v>
      </c>
      <c r="B1315" s="13" t="s">
        <v>622</v>
      </c>
      <c r="C1315" s="16">
        <v>41107</v>
      </c>
      <c r="D1315" s="13">
        <v>1000</v>
      </c>
      <c r="E1315" s="13">
        <f t="shared" si="84"/>
        <v>0</v>
      </c>
      <c r="F1315" s="13" t="str">
        <f t="shared" si="82"/>
        <v>2012-07</v>
      </c>
      <c r="G1315" s="13" t="str">
        <f t="shared" si="83"/>
        <v/>
      </c>
      <c r="H1315" s="13" t="str">
        <f t="shared" si="81"/>
        <v/>
      </c>
    </row>
    <row r="1316" spans="1:8" x14ac:dyDescent="0.25">
      <c r="A1316" s="13">
        <v>90</v>
      </c>
      <c r="B1316" s="13" t="s">
        <v>622</v>
      </c>
      <c r="C1316" s="16">
        <v>41109</v>
      </c>
      <c r="D1316" s="13">
        <v>1000</v>
      </c>
      <c r="E1316" s="13">
        <f t="shared" si="84"/>
        <v>0</v>
      </c>
      <c r="F1316" s="13" t="str">
        <f t="shared" si="82"/>
        <v>2012-07</v>
      </c>
      <c r="G1316" s="13" t="str">
        <f t="shared" si="83"/>
        <v/>
      </c>
      <c r="H1316" s="13" t="str">
        <f t="shared" si="81"/>
        <v/>
      </c>
    </row>
    <row r="1317" spans="1:8" x14ac:dyDescent="0.25">
      <c r="A1317" s="13">
        <v>90</v>
      </c>
      <c r="B1317" s="13" t="s">
        <v>622</v>
      </c>
      <c r="C1317" s="16">
        <v>41111</v>
      </c>
      <c r="D1317" s="13">
        <v>1000</v>
      </c>
      <c r="E1317" s="13">
        <f t="shared" si="84"/>
        <v>0</v>
      </c>
      <c r="F1317" s="13" t="str">
        <f t="shared" si="82"/>
        <v>2012-07</v>
      </c>
      <c r="G1317" s="13" t="str">
        <f t="shared" si="83"/>
        <v/>
      </c>
      <c r="H1317" s="13" t="str">
        <f t="shared" si="81"/>
        <v/>
      </c>
    </row>
    <row r="1318" spans="1:8" x14ac:dyDescent="0.25">
      <c r="A1318" s="13">
        <v>90</v>
      </c>
      <c r="B1318" s="13" t="s">
        <v>622</v>
      </c>
      <c r="C1318" s="16">
        <v>41114</v>
      </c>
      <c r="D1318" s="13">
        <v>1000</v>
      </c>
      <c r="E1318" s="13">
        <f t="shared" si="84"/>
        <v>0</v>
      </c>
      <c r="F1318" s="13" t="str">
        <f t="shared" si="82"/>
        <v>2012-07</v>
      </c>
      <c r="G1318" s="13" t="str">
        <f t="shared" si="83"/>
        <v/>
      </c>
      <c r="H1318" s="13" t="str">
        <f t="shared" si="81"/>
        <v/>
      </c>
    </row>
    <row r="1319" spans="1:8" x14ac:dyDescent="0.25">
      <c r="A1319" s="13">
        <v>90</v>
      </c>
      <c r="B1319" s="13" t="s">
        <v>622</v>
      </c>
      <c r="C1319" s="16">
        <v>41116</v>
      </c>
      <c r="D1319" s="13">
        <v>1000</v>
      </c>
      <c r="E1319" s="13">
        <f t="shared" si="84"/>
        <v>0</v>
      </c>
      <c r="F1319" s="13" t="str">
        <f t="shared" si="82"/>
        <v>2012-07</v>
      </c>
      <c r="G1319" s="13" t="str">
        <f t="shared" si="83"/>
        <v/>
      </c>
      <c r="H1319" s="13" t="str">
        <f t="shared" si="81"/>
        <v/>
      </c>
    </row>
    <row r="1320" spans="1:8" x14ac:dyDescent="0.25">
      <c r="A1320" s="13">
        <v>90</v>
      </c>
      <c r="B1320" s="13" t="s">
        <v>622</v>
      </c>
      <c r="C1320" s="16">
        <v>41118</v>
      </c>
      <c r="D1320" s="13">
        <v>1000</v>
      </c>
      <c r="E1320" s="13">
        <f t="shared" si="84"/>
        <v>0</v>
      </c>
      <c r="F1320" s="13" t="str">
        <f t="shared" si="82"/>
        <v>2012-07</v>
      </c>
      <c r="G1320" s="13" t="str">
        <f t="shared" si="83"/>
        <v/>
      </c>
      <c r="H1320" s="13" t="str">
        <f t="shared" si="81"/>
        <v/>
      </c>
    </row>
    <row r="1321" spans="1:8" x14ac:dyDescent="0.25">
      <c r="A1321" s="13">
        <v>90</v>
      </c>
      <c r="B1321" s="13" t="s">
        <v>622</v>
      </c>
      <c r="C1321" s="16">
        <v>41121</v>
      </c>
      <c r="D1321" s="13">
        <v>1000</v>
      </c>
      <c r="E1321" s="13">
        <f t="shared" si="84"/>
        <v>0</v>
      </c>
      <c r="F1321" s="13" t="str">
        <f t="shared" si="82"/>
        <v>2012-07</v>
      </c>
      <c r="G1321" s="13">
        <f t="shared" si="83"/>
        <v>10000</v>
      </c>
      <c r="H1321" s="13" t="str">
        <f t="shared" si="81"/>
        <v/>
      </c>
    </row>
    <row r="1322" spans="1:8" x14ac:dyDescent="0.25">
      <c r="A1322" s="13">
        <v>90</v>
      </c>
      <c r="B1322" s="13" t="s">
        <v>622</v>
      </c>
      <c r="C1322" s="16">
        <v>41123</v>
      </c>
      <c r="D1322" s="13">
        <v>1000</v>
      </c>
      <c r="E1322" s="13">
        <f t="shared" si="84"/>
        <v>0</v>
      </c>
      <c r="F1322" s="13" t="str">
        <f t="shared" si="82"/>
        <v>2012-08</v>
      </c>
      <c r="G1322" s="13" t="str">
        <f t="shared" si="83"/>
        <v/>
      </c>
      <c r="H1322" s="13" t="str">
        <f t="shared" si="81"/>
        <v/>
      </c>
    </row>
    <row r="1323" spans="1:8" x14ac:dyDescent="0.25">
      <c r="A1323" s="13">
        <v>90</v>
      </c>
      <c r="B1323" s="13" t="s">
        <v>622</v>
      </c>
      <c r="C1323" s="16">
        <v>41139</v>
      </c>
      <c r="D1323" s="13">
        <v>1000</v>
      </c>
      <c r="E1323" s="13">
        <f t="shared" si="84"/>
        <v>0</v>
      </c>
      <c r="F1323" s="13" t="str">
        <f t="shared" si="82"/>
        <v>2012-08</v>
      </c>
      <c r="G1323" s="13" t="str">
        <f t="shared" si="83"/>
        <v/>
      </c>
      <c r="H1323" s="13" t="str">
        <f t="shared" si="81"/>
        <v/>
      </c>
    </row>
    <row r="1324" spans="1:8" x14ac:dyDescent="0.25">
      <c r="A1324" s="13">
        <v>90</v>
      </c>
      <c r="B1324" s="13" t="s">
        <v>622</v>
      </c>
      <c r="C1324" s="16">
        <v>41142</v>
      </c>
      <c r="D1324" s="13">
        <v>1000</v>
      </c>
      <c r="E1324" s="13">
        <f t="shared" si="84"/>
        <v>0</v>
      </c>
      <c r="F1324" s="13" t="str">
        <f t="shared" si="82"/>
        <v>2012-08</v>
      </c>
      <c r="G1324" s="13" t="str">
        <f t="shared" si="83"/>
        <v/>
      </c>
      <c r="H1324" s="13" t="str">
        <f t="shared" si="81"/>
        <v/>
      </c>
    </row>
    <row r="1325" spans="1:8" x14ac:dyDescent="0.25">
      <c r="A1325" s="13">
        <v>90</v>
      </c>
      <c r="B1325" s="13" t="s">
        <v>622</v>
      </c>
      <c r="C1325" s="16">
        <v>41144</v>
      </c>
      <c r="D1325" s="13">
        <v>1000</v>
      </c>
      <c r="E1325" s="13">
        <f t="shared" si="84"/>
        <v>0</v>
      </c>
      <c r="F1325" s="13" t="str">
        <f t="shared" si="82"/>
        <v>2012-08</v>
      </c>
      <c r="G1325" s="13" t="str">
        <f t="shared" si="83"/>
        <v/>
      </c>
      <c r="H1325" s="13" t="str">
        <f t="shared" si="81"/>
        <v/>
      </c>
    </row>
    <row r="1326" spans="1:8" x14ac:dyDescent="0.25">
      <c r="A1326" s="13">
        <v>90</v>
      </c>
      <c r="B1326" s="13" t="s">
        <v>622</v>
      </c>
      <c r="C1326" s="16">
        <v>41146</v>
      </c>
      <c r="D1326" s="13">
        <v>1000</v>
      </c>
      <c r="E1326" s="13">
        <f t="shared" si="84"/>
        <v>0</v>
      </c>
      <c r="F1326" s="13" t="str">
        <f t="shared" si="82"/>
        <v>2012-08</v>
      </c>
      <c r="G1326" s="13" t="str">
        <f t="shared" si="83"/>
        <v/>
      </c>
      <c r="H1326" s="13" t="str">
        <f t="shared" si="81"/>
        <v/>
      </c>
    </row>
    <row r="1327" spans="1:8" x14ac:dyDescent="0.25">
      <c r="A1327" s="13">
        <v>90</v>
      </c>
      <c r="B1327" s="13" t="s">
        <v>622</v>
      </c>
      <c r="C1327" s="16">
        <v>41149</v>
      </c>
      <c r="D1327" s="13">
        <v>1000</v>
      </c>
      <c r="E1327" s="13">
        <f t="shared" si="84"/>
        <v>0</v>
      </c>
      <c r="F1327" s="13" t="str">
        <f t="shared" si="82"/>
        <v>2012-08</v>
      </c>
      <c r="G1327" s="13" t="str">
        <f t="shared" si="83"/>
        <v/>
      </c>
      <c r="H1327" s="13" t="str">
        <f t="shared" si="81"/>
        <v/>
      </c>
    </row>
    <row r="1328" spans="1:8" x14ac:dyDescent="0.25">
      <c r="A1328" s="13">
        <v>90</v>
      </c>
      <c r="B1328" s="13" t="s">
        <v>622</v>
      </c>
      <c r="C1328" s="16">
        <v>41151</v>
      </c>
      <c r="D1328" s="13">
        <v>1000</v>
      </c>
      <c r="E1328" s="13">
        <f t="shared" si="84"/>
        <v>0</v>
      </c>
      <c r="F1328" s="13" t="str">
        <f t="shared" si="82"/>
        <v>2012-08</v>
      </c>
      <c r="G1328" s="13">
        <f t="shared" si="83"/>
        <v>7000</v>
      </c>
      <c r="H1328" s="13" t="str">
        <f t="shared" si="81"/>
        <v/>
      </c>
    </row>
    <row r="1329" spans="1:8" x14ac:dyDescent="0.25">
      <c r="A1329" s="13">
        <v>90</v>
      </c>
      <c r="B1329" s="13" t="s">
        <v>622</v>
      </c>
      <c r="C1329" s="16">
        <v>41153</v>
      </c>
      <c r="D1329" s="13">
        <v>1000</v>
      </c>
      <c r="E1329" s="13">
        <f t="shared" si="84"/>
        <v>0</v>
      </c>
      <c r="F1329" s="13" t="str">
        <f t="shared" si="82"/>
        <v>2012-09</v>
      </c>
      <c r="G1329" s="13" t="str">
        <f t="shared" si="83"/>
        <v/>
      </c>
      <c r="H1329" s="13" t="str">
        <f t="shared" si="81"/>
        <v/>
      </c>
    </row>
    <row r="1330" spans="1:8" x14ac:dyDescent="0.25">
      <c r="A1330" s="13">
        <v>90</v>
      </c>
      <c r="B1330" s="13" t="s">
        <v>622</v>
      </c>
      <c r="C1330" s="16">
        <v>41156</v>
      </c>
      <c r="D1330" s="13">
        <v>1000</v>
      </c>
      <c r="E1330" s="13">
        <f t="shared" si="84"/>
        <v>0</v>
      </c>
      <c r="F1330" s="13" t="str">
        <f t="shared" si="82"/>
        <v>2012-09</v>
      </c>
      <c r="G1330" s="13" t="str">
        <f t="shared" si="83"/>
        <v/>
      </c>
      <c r="H1330" s="13" t="str">
        <f t="shared" si="81"/>
        <v/>
      </c>
    </row>
    <row r="1331" spans="1:8" x14ac:dyDescent="0.25">
      <c r="A1331" s="13">
        <v>90</v>
      </c>
      <c r="B1331" s="13" t="s">
        <v>622</v>
      </c>
      <c r="C1331" s="16">
        <v>41158</v>
      </c>
      <c r="D1331" s="13">
        <v>1000</v>
      </c>
      <c r="E1331" s="13">
        <f t="shared" si="84"/>
        <v>1</v>
      </c>
      <c r="F1331" s="13" t="str">
        <f t="shared" si="82"/>
        <v>2012-09</v>
      </c>
      <c r="G1331" s="13">
        <f t="shared" si="83"/>
        <v>3000</v>
      </c>
      <c r="H1331" s="13" t="str">
        <f t="shared" si="81"/>
        <v/>
      </c>
    </row>
    <row r="1332" spans="1:8" x14ac:dyDescent="0.25">
      <c r="A1332" s="13">
        <v>90</v>
      </c>
      <c r="B1332" s="13" t="s">
        <v>623</v>
      </c>
      <c r="C1332" s="16">
        <v>41165</v>
      </c>
      <c r="D1332" s="13">
        <v>3</v>
      </c>
      <c r="E1332" s="13">
        <f t="shared" si="84"/>
        <v>0</v>
      </c>
      <c r="F1332" s="13" t="str">
        <f t="shared" si="82"/>
        <v>2012-09</v>
      </c>
      <c r="G1332" s="13" t="str">
        <f t="shared" si="83"/>
        <v/>
      </c>
      <c r="H1332" s="13">
        <f t="shared" si="81"/>
        <v>3</v>
      </c>
    </row>
    <row r="1333" spans="1:8" x14ac:dyDescent="0.25">
      <c r="A1333" s="13">
        <v>90</v>
      </c>
      <c r="B1333" s="13" t="s">
        <v>623</v>
      </c>
      <c r="C1333" s="16">
        <v>41228</v>
      </c>
      <c r="D1333" s="13">
        <v>4</v>
      </c>
      <c r="E1333" s="13">
        <f t="shared" si="84"/>
        <v>0</v>
      </c>
      <c r="F1333" s="13" t="str">
        <f t="shared" si="82"/>
        <v>2012-11</v>
      </c>
      <c r="G1333" s="13" t="str">
        <f t="shared" si="83"/>
        <v/>
      </c>
      <c r="H1333" s="13">
        <f t="shared" si="81"/>
        <v>4</v>
      </c>
    </row>
    <row r="1334" spans="1:8" x14ac:dyDescent="0.25">
      <c r="A1334" s="13">
        <v>91</v>
      </c>
      <c r="B1334" s="13" t="s">
        <v>622</v>
      </c>
      <c r="C1334" s="16">
        <v>41093</v>
      </c>
      <c r="D1334" s="13">
        <v>100</v>
      </c>
      <c r="E1334" s="13">
        <f t="shared" si="84"/>
        <v>0</v>
      </c>
      <c r="F1334" s="13" t="str">
        <f t="shared" si="82"/>
        <v>2012-07</v>
      </c>
      <c r="G1334" s="13" t="str">
        <f t="shared" si="83"/>
        <v/>
      </c>
      <c r="H1334" s="13" t="str">
        <f t="shared" si="81"/>
        <v/>
      </c>
    </row>
    <row r="1335" spans="1:8" x14ac:dyDescent="0.25">
      <c r="A1335" s="13">
        <v>91</v>
      </c>
      <c r="B1335" s="13" t="s">
        <v>622</v>
      </c>
      <c r="C1335" s="16">
        <v>41100</v>
      </c>
      <c r="D1335" s="13">
        <v>100</v>
      </c>
      <c r="E1335" s="13">
        <f t="shared" si="84"/>
        <v>0</v>
      </c>
      <c r="F1335" s="13" t="str">
        <f t="shared" si="82"/>
        <v>2012-07</v>
      </c>
      <c r="G1335" s="13" t="str">
        <f t="shared" si="83"/>
        <v/>
      </c>
      <c r="H1335" s="13" t="str">
        <f t="shared" si="81"/>
        <v/>
      </c>
    </row>
    <row r="1336" spans="1:8" x14ac:dyDescent="0.25">
      <c r="A1336" s="13">
        <v>91</v>
      </c>
      <c r="B1336" s="13" t="s">
        <v>622</v>
      </c>
      <c r="C1336" s="16">
        <v>41107</v>
      </c>
      <c r="D1336" s="13">
        <v>100</v>
      </c>
      <c r="E1336" s="13">
        <f t="shared" si="84"/>
        <v>0</v>
      </c>
      <c r="F1336" s="13" t="str">
        <f t="shared" si="82"/>
        <v>2012-07</v>
      </c>
      <c r="G1336" s="13" t="str">
        <f t="shared" si="83"/>
        <v/>
      </c>
      <c r="H1336" s="13" t="str">
        <f t="shared" si="81"/>
        <v/>
      </c>
    </row>
    <row r="1337" spans="1:8" x14ac:dyDescent="0.25">
      <c r="A1337" s="13">
        <v>91</v>
      </c>
      <c r="B1337" s="13" t="s">
        <v>622</v>
      </c>
      <c r="C1337" s="16">
        <v>41118</v>
      </c>
      <c r="D1337" s="13">
        <v>100</v>
      </c>
      <c r="E1337" s="13">
        <f t="shared" si="84"/>
        <v>0</v>
      </c>
      <c r="F1337" s="13" t="str">
        <f t="shared" si="82"/>
        <v>2012-07</v>
      </c>
      <c r="G1337" s="13" t="str">
        <f t="shared" si="83"/>
        <v/>
      </c>
      <c r="H1337" s="13" t="str">
        <f t="shared" si="81"/>
        <v/>
      </c>
    </row>
    <row r="1338" spans="1:8" x14ac:dyDescent="0.25">
      <c r="A1338" s="13">
        <v>91</v>
      </c>
      <c r="B1338" s="13" t="s">
        <v>622</v>
      </c>
      <c r="C1338" s="16">
        <v>41121</v>
      </c>
      <c r="D1338" s="13">
        <v>100</v>
      </c>
      <c r="E1338" s="13">
        <f t="shared" si="84"/>
        <v>0</v>
      </c>
      <c r="F1338" s="13" t="str">
        <f t="shared" si="82"/>
        <v>2012-07</v>
      </c>
      <c r="G1338" s="13">
        <f t="shared" si="83"/>
        <v>500</v>
      </c>
      <c r="H1338" s="13" t="str">
        <f t="shared" si="81"/>
        <v/>
      </c>
    </row>
    <row r="1339" spans="1:8" x14ac:dyDescent="0.25">
      <c r="A1339" s="13">
        <v>91</v>
      </c>
      <c r="B1339" s="13" t="s">
        <v>622</v>
      </c>
      <c r="C1339" s="16">
        <v>41142</v>
      </c>
      <c r="D1339" s="13">
        <v>100</v>
      </c>
      <c r="E1339" s="13">
        <f t="shared" si="84"/>
        <v>0</v>
      </c>
      <c r="F1339" s="13" t="str">
        <f t="shared" si="82"/>
        <v>2012-08</v>
      </c>
      <c r="G1339" s="13" t="str">
        <f t="shared" si="83"/>
        <v/>
      </c>
      <c r="H1339" s="13" t="str">
        <f t="shared" si="81"/>
        <v/>
      </c>
    </row>
    <row r="1340" spans="1:8" x14ac:dyDescent="0.25">
      <c r="A1340" s="13">
        <v>91</v>
      </c>
      <c r="B1340" s="13" t="s">
        <v>622</v>
      </c>
      <c r="C1340" s="16">
        <v>41149</v>
      </c>
      <c r="D1340" s="13">
        <v>100</v>
      </c>
      <c r="E1340" s="13">
        <f t="shared" si="84"/>
        <v>0</v>
      </c>
      <c r="F1340" s="13" t="str">
        <f t="shared" si="82"/>
        <v>2012-08</v>
      </c>
      <c r="G1340" s="13">
        <f t="shared" si="83"/>
        <v>200</v>
      </c>
      <c r="H1340" s="13" t="str">
        <f t="shared" si="81"/>
        <v/>
      </c>
    </row>
    <row r="1341" spans="1:8" x14ac:dyDescent="0.25">
      <c r="A1341" s="13">
        <v>91</v>
      </c>
      <c r="B1341" s="13" t="s">
        <v>622</v>
      </c>
      <c r="C1341" s="16">
        <v>41156</v>
      </c>
      <c r="D1341" s="13">
        <v>100</v>
      </c>
      <c r="E1341" s="13">
        <f t="shared" si="84"/>
        <v>1</v>
      </c>
      <c r="F1341" s="13" t="str">
        <f t="shared" si="82"/>
        <v>2012-09</v>
      </c>
      <c r="G1341" s="13">
        <f t="shared" si="83"/>
        <v>100</v>
      </c>
      <c r="H1341" s="13" t="str">
        <f t="shared" si="81"/>
        <v/>
      </c>
    </row>
    <row r="1342" spans="1:8" x14ac:dyDescent="0.25">
      <c r="A1342" s="13">
        <v>91</v>
      </c>
      <c r="B1342" s="13" t="s">
        <v>623</v>
      </c>
      <c r="C1342" s="16">
        <v>41165</v>
      </c>
      <c r="D1342" s="13">
        <v>1</v>
      </c>
      <c r="E1342" s="13">
        <f t="shared" si="84"/>
        <v>0</v>
      </c>
      <c r="F1342" s="13" t="str">
        <f t="shared" si="82"/>
        <v>2012-09</v>
      </c>
      <c r="G1342" s="13" t="str">
        <f t="shared" si="83"/>
        <v/>
      </c>
      <c r="H1342" s="13">
        <f t="shared" si="81"/>
        <v>1</v>
      </c>
    </row>
    <row r="1343" spans="1:8" x14ac:dyDescent="0.25">
      <c r="A1343" s="13">
        <v>91</v>
      </c>
      <c r="B1343" s="13" t="s">
        <v>623</v>
      </c>
      <c r="C1343" s="16">
        <v>41208</v>
      </c>
      <c r="D1343" s="13">
        <v>1</v>
      </c>
      <c r="E1343" s="13">
        <f t="shared" si="84"/>
        <v>0</v>
      </c>
      <c r="F1343" s="13" t="str">
        <f t="shared" si="82"/>
        <v>2012-10</v>
      </c>
      <c r="G1343" s="13" t="str">
        <f t="shared" si="83"/>
        <v/>
      </c>
      <c r="H1343" s="13">
        <f t="shared" si="81"/>
        <v>1</v>
      </c>
    </row>
    <row r="1344" spans="1:8" x14ac:dyDescent="0.25">
      <c r="A1344" s="13">
        <v>92</v>
      </c>
      <c r="B1344" s="13" t="s">
        <v>622</v>
      </c>
      <c r="C1344" s="16">
        <v>41092</v>
      </c>
      <c r="D1344" s="13">
        <v>600</v>
      </c>
      <c r="E1344" s="13">
        <f t="shared" si="84"/>
        <v>0</v>
      </c>
      <c r="F1344" s="13" t="str">
        <f t="shared" si="82"/>
        <v>2012-07</v>
      </c>
      <c r="G1344" s="13" t="str">
        <f t="shared" si="83"/>
        <v/>
      </c>
      <c r="H1344" s="13" t="str">
        <f t="shared" si="81"/>
        <v/>
      </c>
    </row>
    <row r="1345" spans="1:8" x14ac:dyDescent="0.25">
      <c r="A1345" s="13">
        <v>92</v>
      </c>
      <c r="B1345" s="13" t="s">
        <v>622</v>
      </c>
      <c r="C1345" s="16">
        <v>41094</v>
      </c>
      <c r="D1345" s="13">
        <v>600</v>
      </c>
      <c r="E1345" s="13">
        <f t="shared" si="84"/>
        <v>0</v>
      </c>
      <c r="F1345" s="13" t="str">
        <f t="shared" si="82"/>
        <v>2012-07</v>
      </c>
      <c r="G1345" s="13" t="str">
        <f t="shared" si="83"/>
        <v/>
      </c>
      <c r="H1345" s="13" t="str">
        <f t="shared" si="81"/>
        <v/>
      </c>
    </row>
    <row r="1346" spans="1:8" x14ac:dyDescent="0.25">
      <c r="A1346" s="13">
        <v>92</v>
      </c>
      <c r="B1346" s="13" t="s">
        <v>622</v>
      </c>
      <c r="C1346" s="16">
        <v>41096</v>
      </c>
      <c r="D1346" s="13">
        <v>700</v>
      </c>
      <c r="E1346" s="13">
        <f t="shared" si="84"/>
        <v>0</v>
      </c>
      <c r="F1346" s="13" t="str">
        <f t="shared" si="82"/>
        <v>2012-07</v>
      </c>
      <c r="G1346" s="13" t="str">
        <f t="shared" si="83"/>
        <v/>
      </c>
      <c r="H1346" s="13" t="str">
        <f t="shared" ref="H1346:H1409" si="85">IF(AND(B1346="Med B", F1346&gt;=VLOOKUP(A1346, A:F, 6, FALSE)), D1346, "")</f>
        <v/>
      </c>
    </row>
    <row r="1347" spans="1:8" x14ac:dyDescent="0.25">
      <c r="A1347" s="13">
        <v>92</v>
      </c>
      <c r="B1347" s="13" t="s">
        <v>622</v>
      </c>
      <c r="C1347" s="16">
        <v>41099</v>
      </c>
      <c r="D1347" s="13">
        <v>700</v>
      </c>
      <c r="E1347" s="13">
        <f t="shared" si="84"/>
        <v>0</v>
      </c>
      <c r="F1347" s="13" t="str">
        <f t="shared" ref="F1347:F1410" si="86">TEXT(C1347, "yyyy-mm")</f>
        <v>2012-07</v>
      </c>
      <c r="G1347" s="13" t="str">
        <f t="shared" ref="G1347:G1410" si="87">IF(AND(
    B1347="Med A",
    C1347=_xlfn.MAXIFS(C:C, A:A, A1347, B:B, "Med A", F:F, F1347),
    SUMIFS(E:E, A:A, A1347) &gt; 0
  ),
  SUMIFS(D:D, A:A, A1347, B:B, "Med A", F:F, F1347, C:C, "&gt;=" &amp; EOMONTH(C1347, -1) + 1, C:C, "&lt;=" &amp; C1347),
  "")</f>
        <v/>
      </c>
      <c r="H1347" s="13" t="str">
        <f t="shared" si="85"/>
        <v/>
      </c>
    </row>
    <row r="1348" spans="1:8" x14ac:dyDescent="0.25">
      <c r="A1348" s="13">
        <v>92</v>
      </c>
      <c r="B1348" s="13" t="s">
        <v>622</v>
      </c>
      <c r="C1348" s="16">
        <v>41101</v>
      </c>
      <c r="D1348" s="13">
        <v>700</v>
      </c>
      <c r="E1348" s="13">
        <f t="shared" ref="E1348:E1411" si="88">IF(AND(B1348="Med A", B1349="Med B", A1348=A1349), 1, IF(AND(B1348="Med B", B1349="Med A", A1348=A1349), 1, 0))</f>
        <v>0</v>
      </c>
      <c r="F1348" s="13" t="str">
        <f t="shared" si="86"/>
        <v>2012-07</v>
      </c>
      <c r="G1348" s="13" t="str">
        <f t="shared" si="87"/>
        <v/>
      </c>
      <c r="H1348" s="13" t="str">
        <f t="shared" si="85"/>
        <v/>
      </c>
    </row>
    <row r="1349" spans="1:8" x14ac:dyDescent="0.25">
      <c r="A1349" s="13">
        <v>92</v>
      </c>
      <c r="B1349" s="13" t="s">
        <v>622</v>
      </c>
      <c r="C1349" s="16">
        <v>41103</v>
      </c>
      <c r="D1349" s="13">
        <v>700</v>
      </c>
      <c r="E1349" s="13">
        <f t="shared" si="88"/>
        <v>0</v>
      </c>
      <c r="F1349" s="13" t="str">
        <f t="shared" si="86"/>
        <v>2012-07</v>
      </c>
      <c r="G1349" s="13" t="str">
        <f t="shared" si="87"/>
        <v/>
      </c>
      <c r="H1349" s="13" t="str">
        <f t="shared" si="85"/>
        <v/>
      </c>
    </row>
    <row r="1350" spans="1:8" x14ac:dyDescent="0.25">
      <c r="A1350" s="13">
        <v>92</v>
      </c>
      <c r="B1350" s="13" t="s">
        <v>622</v>
      </c>
      <c r="C1350" s="16">
        <v>41106</v>
      </c>
      <c r="D1350" s="13">
        <v>700</v>
      </c>
      <c r="E1350" s="13">
        <f t="shared" si="88"/>
        <v>0</v>
      </c>
      <c r="F1350" s="13" t="str">
        <f t="shared" si="86"/>
        <v>2012-07</v>
      </c>
      <c r="G1350" s="13" t="str">
        <f t="shared" si="87"/>
        <v/>
      </c>
      <c r="H1350" s="13" t="str">
        <f t="shared" si="85"/>
        <v/>
      </c>
    </row>
    <row r="1351" spans="1:8" x14ac:dyDescent="0.25">
      <c r="A1351" s="13">
        <v>92</v>
      </c>
      <c r="B1351" s="13" t="s">
        <v>622</v>
      </c>
      <c r="C1351" s="16">
        <v>41108</v>
      </c>
      <c r="D1351" s="13">
        <v>700</v>
      </c>
      <c r="E1351" s="13">
        <f t="shared" si="88"/>
        <v>0</v>
      </c>
      <c r="F1351" s="13" t="str">
        <f t="shared" si="86"/>
        <v>2012-07</v>
      </c>
      <c r="G1351" s="13" t="str">
        <f t="shared" si="87"/>
        <v/>
      </c>
      <c r="H1351" s="13" t="str">
        <f t="shared" si="85"/>
        <v/>
      </c>
    </row>
    <row r="1352" spans="1:8" x14ac:dyDescent="0.25">
      <c r="A1352" s="13">
        <v>92</v>
      </c>
      <c r="B1352" s="13" t="s">
        <v>622</v>
      </c>
      <c r="C1352" s="16">
        <v>41110</v>
      </c>
      <c r="D1352" s="13">
        <v>700</v>
      </c>
      <c r="E1352" s="13">
        <f t="shared" si="88"/>
        <v>0</v>
      </c>
      <c r="F1352" s="13" t="str">
        <f t="shared" si="86"/>
        <v>2012-07</v>
      </c>
      <c r="G1352" s="13" t="str">
        <f t="shared" si="87"/>
        <v/>
      </c>
      <c r="H1352" s="13" t="str">
        <f t="shared" si="85"/>
        <v/>
      </c>
    </row>
    <row r="1353" spans="1:8" x14ac:dyDescent="0.25">
      <c r="A1353" s="13">
        <v>92</v>
      </c>
      <c r="B1353" s="13" t="s">
        <v>622</v>
      </c>
      <c r="C1353" s="16">
        <v>41113</v>
      </c>
      <c r="D1353" s="13">
        <v>700</v>
      </c>
      <c r="E1353" s="13">
        <f t="shared" si="88"/>
        <v>0</v>
      </c>
      <c r="F1353" s="13" t="str">
        <f t="shared" si="86"/>
        <v>2012-07</v>
      </c>
      <c r="G1353" s="13" t="str">
        <f t="shared" si="87"/>
        <v/>
      </c>
      <c r="H1353" s="13" t="str">
        <f t="shared" si="85"/>
        <v/>
      </c>
    </row>
    <row r="1354" spans="1:8" x14ac:dyDescent="0.25">
      <c r="A1354" s="13">
        <v>92</v>
      </c>
      <c r="B1354" s="13" t="s">
        <v>622</v>
      </c>
      <c r="C1354" s="16">
        <v>41115</v>
      </c>
      <c r="D1354" s="13">
        <v>700</v>
      </c>
      <c r="E1354" s="13">
        <f t="shared" si="88"/>
        <v>0</v>
      </c>
      <c r="F1354" s="13" t="str">
        <f t="shared" si="86"/>
        <v>2012-07</v>
      </c>
      <c r="G1354" s="13" t="str">
        <f t="shared" si="87"/>
        <v/>
      </c>
      <c r="H1354" s="13" t="str">
        <f t="shared" si="85"/>
        <v/>
      </c>
    </row>
    <row r="1355" spans="1:8" x14ac:dyDescent="0.25">
      <c r="A1355" s="13">
        <v>92</v>
      </c>
      <c r="B1355" s="13" t="s">
        <v>622</v>
      </c>
      <c r="C1355" s="16">
        <v>41116</v>
      </c>
      <c r="D1355" s="13">
        <v>700</v>
      </c>
      <c r="E1355" s="13">
        <f t="shared" si="88"/>
        <v>0</v>
      </c>
      <c r="F1355" s="13" t="str">
        <f t="shared" si="86"/>
        <v>2012-07</v>
      </c>
      <c r="G1355" s="13" t="str">
        <f t="shared" si="87"/>
        <v/>
      </c>
      <c r="H1355" s="13" t="str">
        <f t="shared" si="85"/>
        <v/>
      </c>
    </row>
    <row r="1356" spans="1:8" x14ac:dyDescent="0.25">
      <c r="A1356" s="13">
        <v>92</v>
      </c>
      <c r="B1356" s="13" t="s">
        <v>622</v>
      </c>
      <c r="C1356" s="16">
        <v>41120</v>
      </c>
      <c r="D1356" s="13">
        <v>700</v>
      </c>
      <c r="E1356" s="13">
        <f t="shared" si="88"/>
        <v>0</v>
      </c>
      <c r="F1356" s="13" t="str">
        <f t="shared" si="86"/>
        <v>2012-07</v>
      </c>
      <c r="G1356" s="13">
        <f t="shared" si="87"/>
        <v>8900</v>
      </c>
      <c r="H1356" s="13" t="str">
        <f t="shared" si="85"/>
        <v/>
      </c>
    </row>
    <row r="1357" spans="1:8" x14ac:dyDescent="0.25">
      <c r="A1357" s="13">
        <v>92</v>
      </c>
      <c r="B1357" s="13" t="s">
        <v>622</v>
      </c>
      <c r="C1357" s="16">
        <v>41122</v>
      </c>
      <c r="D1357" s="13">
        <v>700</v>
      </c>
      <c r="E1357" s="13">
        <f t="shared" si="88"/>
        <v>0</v>
      </c>
      <c r="F1357" s="13" t="str">
        <f t="shared" si="86"/>
        <v>2012-08</v>
      </c>
      <c r="G1357" s="13" t="str">
        <f t="shared" si="87"/>
        <v/>
      </c>
      <c r="H1357" s="13" t="str">
        <f t="shared" si="85"/>
        <v/>
      </c>
    </row>
    <row r="1358" spans="1:8" x14ac:dyDescent="0.25">
      <c r="A1358" s="13">
        <v>92</v>
      </c>
      <c r="B1358" s="13" t="s">
        <v>622</v>
      </c>
      <c r="C1358" s="16">
        <v>41124</v>
      </c>
      <c r="D1358" s="13">
        <v>700</v>
      </c>
      <c r="E1358" s="13">
        <f t="shared" si="88"/>
        <v>0</v>
      </c>
      <c r="F1358" s="13" t="str">
        <f t="shared" si="86"/>
        <v>2012-08</v>
      </c>
      <c r="G1358" s="13" t="str">
        <f t="shared" si="87"/>
        <v/>
      </c>
      <c r="H1358" s="13" t="str">
        <f t="shared" si="85"/>
        <v/>
      </c>
    </row>
    <row r="1359" spans="1:8" x14ac:dyDescent="0.25">
      <c r="A1359" s="13">
        <v>92</v>
      </c>
      <c r="B1359" s="13" t="s">
        <v>622</v>
      </c>
      <c r="C1359" s="16">
        <v>41127</v>
      </c>
      <c r="D1359" s="13">
        <v>700</v>
      </c>
      <c r="E1359" s="13">
        <f t="shared" si="88"/>
        <v>0</v>
      </c>
      <c r="F1359" s="13" t="str">
        <f t="shared" si="86"/>
        <v>2012-08</v>
      </c>
      <c r="G1359" s="13" t="str">
        <f t="shared" si="87"/>
        <v/>
      </c>
      <c r="H1359" s="13" t="str">
        <f t="shared" si="85"/>
        <v/>
      </c>
    </row>
    <row r="1360" spans="1:8" x14ac:dyDescent="0.25">
      <c r="A1360" s="13">
        <v>92</v>
      </c>
      <c r="B1360" s="13" t="s">
        <v>622</v>
      </c>
      <c r="C1360" s="16">
        <v>41129</v>
      </c>
      <c r="D1360" s="13">
        <v>700</v>
      </c>
      <c r="E1360" s="13">
        <f t="shared" si="88"/>
        <v>0</v>
      </c>
      <c r="F1360" s="13" t="str">
        <f t="shared" si="86"/>
        <v>2012-08</v>
      </c>
      <c r="G1360" s="13" t="str">
        <f t="shared" si="87"/>
        <v/>
      </c>
      <c r="H1360" s="13" t="str">
        <f t="shared" si="85"/>
        <v/>
      </c>
    </row>
    <row r="1361" spans="1:8" x14ac:dyDescent="0.25">
      <c r="A1361" s="13">
        <v>92</v>
      </c>
      <c r="B1361" s="13" t="s">
        <v>622</v>
      </c>
      <c r="C1361" s="16">
        <v>41131</v>
      </c>
      <c r="D1361" s="13">
        <v>700</v>
      </c>
      <c r="E1361" s="13">
        <f t="shared" si="88"/>
        <v>0</v>
      </c>
      <c r="F1361" s="13" t="str">
        <f t="shared" si="86"/>
        <v>2012-08</v>
      </c>
      <c r="G1361" s="13" t="str">
        <f t="shared" si="87"/>
        <v/>
      </c>
      <c r="H1361" s="13" t="str">
        <f t="shared" si="85"/>
        <v/>
      </c>
    </row>
    <row r="1362" spans="1:8" x14ac:dyDescent="0.25">
      <c r="A1362" s="13">
        <v>92</v>
      </c>
      <c r="B1362" s="13" t="s">
        <v>622</v>
      </c>
      <c r="C1362" s="16">
        <v>41134</v>
      </c>
      <c r="D1362" s="13">
        <v>700</v>
      </c>
      <c r="E1362" s="13">
        <f t="shared" si="88"/>
        <v>0</v>
      </c>
      <c r="F1362" s="13" t="str">
        <f t="shared" si="86"/>
        <v>2012-08</v>
      </c>
      <c r="G1362" s="13" t="str">
        <f t="shared" si="87"/>
        <v/>
      </c>
      <c r="H1362" s="13" t="str">
        <f t="shared" si="85"/>
        <v/>
      </c>
    </row>
    <row r="1363" spans="1:8" x14ac:dyDescent="0.25">
      <c r="A1363" s="13">
        <v>92</v>
      </c>
      <c r="B1363" s="13" t="s">
        <v>622</v>
      </c>
      <c r="C1363" s="16">
        <v>41136</v>
      </c>
      <c r="D1363" s="13">
        <v>700</v>
      </c>
      <c r="E1363" s="13">
        <f t="shared" si="88"/>
        <v>0</v>
      </c>
      <c r="F1363" s="13" t="str">
        <f t="shared" si="86"/>
        <v>2012-08</v>
      </c>
      <c r="G1363" s="13" t="str">
        <f t="shared" si="87"/>
        <v/>
      </c>
      <c r="H1363" s="13" t="str">
        <f t="shared" si="85"/>
        <v/>
      </c>
    </row>
    <row r="1364" spans="1:8" x14ac:dyDescent="0.25">
      <c r="A1364" s="13">
        <v>92</v>
      </c>
      <c r="B1364" s="13" t="s">
        <v>622</v>
      </c>
      <c r="C1364" s="16">
        <v>41137</v>
      </c>
      <c r="D1364" s="13">
        <v>700</v>
      </c>
      <c r="E1364" s="13">
        <f t="shared" si="88"/>
        <v>0</v>
      </c>
      <c r="F1364" s="13" t="str">
        <f t="shared" si="86"/>
        <v>2012-08</v>
      </c>
      <c r="G1364" s="13" t="str">
        <f t="shared" si="87"/>
        <v/>
      </c>
      <c r="H1364" s="13" t="str">
        <f t="shared" si="85"/>
        <v/>
      </c>
    </row>
    <row r="1365" spans="1:8" x14ac:dyDescent="0.25">
      <c r="A1365" s="13">
        <v>92</v>
      </c>
      <c r="B1365" s="13" t="s">
        <v>622</v>
      </c>
      <c r="C1365" s="16">
        <v>41141</v>
      </c>
      <c r="D1365" s="13">
        <v>700</v>
      </c>
      <c r="E1365" s="13">
        <f t="shared" si="88"/>
        <v>0</v>
      </c>
      <c r="F1365" s="13" t="str">
        <f t="shared" si="86"/>
        <v>2012-08</v>
      </c>
      <c r="G1365" s="13" t="str">
        <f t="shared" si="87"/>
        <v/>
      </c>
      <c r="H1365" s="13" t="str">
        <f t="shared" si="85"/>
        <v/>
      </c>
    </row>
    <row r="1366" spans="1:8" x14ac:dyDescent="0.25">
      <c r="A1366" s="13">
        <v>92</v>
      </c>
      <c r="B1366" s="13" t="s">
        <v>622</v>
      </c>
      <c r="C1366" s="16">
        <v>41143</v>
      </c>
      <c r="D1366" s="13">
        <v>700</v>
      </c>
      <c r="E1366" s="13">
        <f t="shared" si="88"/>
        <v>0</v>
      </c>
      <c r="F1366" s="13" t="str">
        <f t="shared" si="86"/>
        <v>2012-08</v>
      </c>
      <c r="G1366" s="13" t="str">
        <f t="shared" si="87"/>
        <v/>
      </c>
      <c r="H1366" s="13" t="str">
        <f t="shared" si="85"/>
        <v/>
      </c>
    </row>
    <row r="1367" spans="1:8" x14ac:dyDescent="0.25">
      <c r="A1367" s="13">
        <v>92</v>
      </c>
      <c r="B1367" s="13" t="s">
        <v>622</v>
      </c>
      <c r="C1367" s="16">
        <v>41145</v>
      </c>
      <c r="D1367" s="13">
        <v>700</v>
      </c>
      <c r="E1367" s="13">
        <f t="shared" si="88"/>
        <v>0</v>
      </c>
      <c r="F1367" s="13" t="str">
        <f t="shared" si="86"/>
        <v>2012-08</v>
      </c>
      <c r="G1367" s="13" t="str">
        <f t="shared" si="87"/>
        <v/>
      </c>
      <c r="H1367" s="13" t="str">
        <f t="shared" si="85"/>
        <v/>
      </c>
    </row>
    <row r="1368" spans="1:8" x14ac:dyDescent="0.25">
      <c r="A1368" s="13">
        <v>92</v>
      </c>
      <c r="B1368" s="13" t="s">
        <v>622</v>
      </c>
      <c r="C1368" s="16">
        <v>41148</v>
      </c>
      <c r="D1368" s="13">
        <v>700</v>
      </c>
      <c r="E1368" s="13">
        <f t="shared" si="88"/>
        <v>0</v>
      </c>
      <c r="F1368" s="13" t="str">
        <f t="shared" si="86"/>
        <v>2012-08</v>
      </c>
      <c r="G1368" s="13" t="str">
        <f t="shared" si="87"/>
        <v/>
      </c>
      <c r="H1368" s="13" t="str">
        <f t="shared" si="85"/>
        <v/>
      </c>
    </row>
    <row r="1369" spans="1:8" x14ac:dyDescent="0.25">
      <c r="A1369" s="13">
        <v>92</v>
      </c>
      <c r="B1369" s="13" t="s">
        <v>622</v>
      </c>
      <c r="C1369" s="16">
        <v>41150</v>
      </c>
      <c r="D1369" s="13">
        <v>700</v>
      </c>
      <c r="E1369" s="13">
        <f t="shared" si="88"/>
        <v>0</v>
      </c>
      <c r="F1369" s="13" t="str">
        <f t="shared" si="86"/>
        <v>2012-08</v>
      </c>
      <c r="G1369" s="13" t="str">
        <f t="shared" si="87"/>
        <v/>
      </c>
      <c r="H1369" s="13" t="str">
        <f t="shared" si="85"/>
        <v/>
      </c>
    </row>
    <row r="1370" spans="1:8" x14ac:dyDescent="0.25">
      <c r="A1370" s="13">
        <v>92</v>
      </c>
      <c r="B1370" s="13" t="s">
        <v>622</v>
      </c>
      <c r="C1370" s="16">
        <v>41152</v>
      </c>
      <c r="D1370" s="13">
        <v>700</v>
      </c>
      <c r="E1370" s="13">
        <f t="shared" si="88"/>
        <v>0</v>
      </c>
      <c r="F1370" s="13" t="str">
        <f t="shared" si="86"/>
        <v>2012-08</v>
      </c>
      <c r="G1370" s="13">
        <f t="shared" si="87"/>
        <v>9800</v>
      </c>
      <c r="H1370" s="13" t="str">
        <f t="shared" si="85"/>
        <v/>
      </c>
    </row>
    <row r="1371" spans="1:8" x14ac:dyDescent="0.25">
      <c r="A1371" s="13">
        <v>92</v>
      </c>
      <c r="B1371" s="13" t="s">
        <v>622</v>
      </c>
      <c r="C1371" s="16">
        <v>41155</v>
      </c>
      <c r="D1371" s="13">
        <v>700</v>
      </c>
      <c r="E1371" s="13">
        <f t="shared" si="88"/>
        <v>0</v>
      </c>
      <c r="F1371" s="13" t="str">
        <f t="shared" si="86"/>
        <v>2012-09</v>
      </c>
      <c r="G1371" s="13" t="str">
        <f t="shared" si="87"/>
        <v/>
      </c>
      <c r="H1371" s="13" t="str">
        <f t="shared" si="85"/>
        <v/>
      </c>
    </row>
    <row r="1372" spans="1:8" x14ac:dyDescent="0.25">
      <c r="A1372" s="13">
        <v>92</v>
      </c>
      <c r="B1372" s="13" t="s">
        <v>622</v>
      </c>
      <c r="C1372" s="16">
        <v>41157</v>
      </c>
      <c r="D1372" s="13">
        <v>700</v>
      </c>
      <c r="E1372" s="13">
        <f t="shared" si="88"/>
        <v>1</v>
      </c>
      <c r="F1372" s="13" t="str">
        <f t="shared" si="86"/>
        <v>2012-09</v>
      </c>
      <c r="G1372" s="13">
        <f t="shared" si="87"/>
        <v>1400</v>
      </c>
      <c r="H1372" s="13" t="str">
        <f t="shared" si="85"/>
        <v/>
      </c>
    </row>
    <row r="1373" spans="1:8" x14ac:dyDescent="0.25">
      <c r="A1373" s="13">
        <v>92</v>
      </c>
      <c r="B1373" s="13" t="s">
        <v>623</v>
      </c>
      <c r="C1373" s="16">
        <v>41164</v>
      </c>
      <c r="D1373" s="13">
        <v>2</v>
      </c>
      <c r="E1373" s="13">
        <f t="shared" si="88"/>
        <v>0</v>
      </c>
      <c r="F1373" s="13" t="str">
        <f t="shared" si="86"/>
        <v>2012-09</v>
      </c>
      <c r="G1373" s="13" t="str">
        <f t="shared" si="87"/>
        <v/>
      </c>
      <c r="H1373" s="13">
        <f t="shared" si="85"/>
        <v>2</v>
      </c>
    </row>
    <row r="1374" spans="1:8" x14ac:dyDescent="0.25">
      <c r="A1374" s="13">
        <v>92</v>
      </c>
      <c r="B1374" s="13" t="s">
        <v>623</v>
      </c>
      <c r="C1374" s="16">
        <v>41192</v>
      </c>
      <c r="D1374" s="13">
        <v>3</v>
      </c>
      <c r="E1374" s="13">
        <f t="shared" si="88"/>
        <v>0</v>
      </c>
      <c r="F1374" s="13" t="str">
        <f t="shared" si="86"/>
        <v>2012-10</v>
      </c>
      <c r="G1374" s="13" t="str">
        <f t="shared" si="87"/>
        <v/>
      </c>
      <c r="H1374" s="13">
        <f t="shared" si="85"/>
        <v>3</v>
      </c>
    </row>
    <row r="1375" spans="1:8" x14ac:dyDescent="0.25">
      <c r="A1375" s="13">
        <v>92</v>
      </c>
      <c r="B1375" s="13" t="s">
        <v>623</v>
      </c>
      <c r="C1375" s="16">
        <v>41227</v>
      </c>
      <c r="D1375" s="13">
        <v>3</v>
      </c>
      <c r="E1375" s="13">
        <f t="shared" si="88"/>
        <v>0</v>
      </c>
      <c r="F1375" s="13" t="str">
        <f t="shared" si="86"/>
        <v>2012-11</v>
      </c>
      <c r="G1375" s="13" t="str">
        <f t="shared" si="87"/>
        <v/>
      </c>
      <c r="H1375" s="13">
        <f t="shared" si="85"/>
        <v>3</v>
      </c>
    </row>
    <row r="1376" spans="1:8" x14ac:dyDescent="0.25">
      <c r="A1376" s="13">
        <v>93</v>
      </c>
      <c r="B1376" s="13" t="s">
        <v>622</v>
      </c>
      <c r="C1376" s="16">
        <v>41092</v>
      </c>
      <c r="D1376" s="13">
        <v>20000</v>
      </c>
      <c r="E1376" s="13">
        <f t="shared" si="88"/>
        <v>0</v>
      </c>
      <c r="F1376" s="13" t="str">
        <f t="shared" si="86"/>
        <v>2012-07</v>
      </c>
      <c r="G1376" s="13" t="str">
        <f t="shared" si="87"/>
        <v/>
      </c>
      <c r="H1376" s="13" t="str">
        <f t="shared" si="85"/>
        <v/>
      </c>
    </row>
    <row r="1377" spans="1:8" x14ac:dyDescent="0.25">
      <c r="A1377" s="13">
        <v>93</v>
      </c>
      <c r="B1377" s="13" t="s">
        <v>622</v>
      </c>
      <c r="C1377" s="16">
        <v>41110</v>
      </c>
      <c r="D1377" s="13">
        <v>20000</v>
      </c>
      <c r="E1377" s="13">
        <f t="shared" si="88"/>
        <v>0</v>
      </c>
      <c r="F1377" s="13" t="str">
        <f t="shared" si="86"/>
        <v>2012-07</v>
      </c>
      <c r="G1377" s="13" t="str">
        <f t="shared" si="87"/>
        <v/>
      </c>
      <c r="H1377" s="13" t="str">
        <f t="shared" si="85"/>
        <v/>
      </c>
    </row>
    <row r="1378" spans="1:8" x14ac:dyDescent="0.25">
      <c r="A1378" s="13">
        <v>93</v>
      </c>
      <c r="B1378" s="13" t="s">
        <v>622</v>
      </c>
      <c r="C1378" s="16">
        <v>41136</v>
      </c>
      <c r="D1378" s="13">
        <v>20000</v>
      </c>
      <c r="E1378" s="13">
        <f t="shared" si="88"/>
        <v>0</v>
      </c>
      <c r="F1378" s="13" t="str">
        <f t="shared" si="86"/>
        <v>2012-08</v>
      </c>
      <c r="G1378" s="13" t="str">
        <f t="shared" si="87"/>
        <v/>
      </c>
      <c r="H1378" s="13" t="str">
        <f t="shared" si="85"/>
        <v/>
      </c>
    </row>
    <row r="1379" spans="1:8" x14ac:dyDescent="0.25">
      <c r="A1379" s="13">
        <v>93</v>
      </c>
      <c r="B1379" s="13" t="s">
        <v>622</v>
      </c>
      <c r="C1379" s="16">
        <v>41138</v>
      </c>
      <c r="D1379" s="13">
        <v>20000</v>
      </c>
      <c r="E1379" s="13">
        <f t="shared" si="88"/>
        <v>0</v>
      </c>
      <c r="F1379" s="13" t="str">
        <f t="shared" si="86"/>
        <v>2012-08</v>
      </c>
      <c r="G1379" s="13" t="str">
        <f t="shared" si="87"/>
        <v/>
      </c>
      <c r="H1379" s="13" t="str">
        <f t="shared" si="85"/>
        <v/>
      </c>
    </row>
    <row r="1380" spans="1:8" x14ac:dyDescent="0.25">
      <c r="A1380" s="13">
        <v>93</v>
      </c>
      <c r="B1380" s="13" t="s">
        <v>622</v>
      </c>
      <c r="C1380" s="16">
        <v>41143</v>
      </c>
      <c r="D1380" s="13">
        <v>20000</v>
      </c>
      <c r="E1380" s="13">
        <f t="shared" si="88"/>
        <v>0</v>
      </c>
      <c r="F1380" s="13" t="str">
        <f t="shared" si="86"/>
        <v>2012-08</v>
      </c>
      <c r="G1380" s="13" t="str">
        <f t="shared" si="87"/>
        <v/>
      </c>
      <c r="H1380" s="13" t="str">
        <f t="shared" si="85"/>
        <v/>
      </c>
    </row>
    <row r="1381" spans="1:8" x14ac:dyDescent="0.25">
      <c r="A1381" s="13">
        <v>93</v>
      </c>
      <c r="B1381" s="13" t="s">
        <v>622</v>
      </c>
      <c r="C1381" s="16">
        <v>41150</v>
      </c>
      <c r="D1381" s="13">
        <v>20000</v>
      </c>
      <c r="E1381" s="13">
        <f t="shared" si="88"/>
        <v>0</v>
      </c>
      <c r="F1381" s="13" t="str">
        <f t="shared" si="86"/>
        <v>2012-08</v>
      </c>
      <c r="G1381" s="13" t="str">
        <f t="shared" si="87"/>
        <v/>
      </c>
      <c r="H1381" s="13" t="str">
        <f t="shared" si="85"/>
        <v/>
      </c>
    </row>
    <row r="1382" spans="1:8" x14ac:dyDescent="0.25">
      <c r="A1382" s="13">
        <v>94</v>
      </c>
      <c r="B1382" s="13" t="s">
        <v>622</v>
      </c>
      <c r="C1382" s="16">
        <v>41092</v>
      </c>
      <c r="D1382" s="13">
        <v>4200</v>
      </c>
      <c r="E1382" s="13">
        <f t="shared" si="88"/>
        <v>0</v>
      </c>
      <c r="F1382" s="13" t="str">
        <f t="shared" si="86"/>
        <v>2012-07</v>
      </c>
      <c r="G1382" s="13" t="str">
        <f t="shared" si="87"/>
        <v/>
      </c>
      <c r="H1382" s="13" t="str">
        <f t="shared" si="85"/>
        <v/>
      </c>
    </row>
    <row r="1383" spans="1:8" x14ac:dyDescent="0.25">
      <c r="A1383" s="13">
        <v>94</v>
      </c>
      <c r="B1383" s="13" t="s">
        <v>622</v>
      </c>
      <c r="C1383" s="16">
        <v>41096</v>
      </c>
      <c r="D1383" s="13">
        <v>4200</v>
      </c>
      <c r="E1383" s="13">
        <f t="shared" si="88"/>
        <v>0</v>
      </c>
      <c r="F1383" s="13" t="str">
        <f t="shared" si="86"/>
        <v>2012-07</v>
      </c>
      <c r="G1383" s="13" t="str">
        <f t="shared" si="87"/>
        <v/>
      </c>
      <c r="H1383" s="13" t="str">
        <f t="shared" si="85"/>
        <v/>
      </c>
    </row>
    <row r="1384" spans="1:8" x14ac:dyDescent="0.25">
      <c r="A1384" s="13">
        <v>94</v>
      </c>
      <c r="B1384" s="13" t="s">
        <v>622</v>
      </c>
      <c r="C1384" s="16">
        <v>41101</v>
      </c>
      <c r="D1384" s="13">
        <v>4800</v>
      </c>
      <c r="E1384" s="13">
        <f t="shared" si="88"/>
        <v>0</v>
      </c>
      <c r="F1384" s="13" t="str">
        <f t="shared" si="86"/>
        <v>2012-07</v>
      </c>
      <c r="G1384" s="13" t="str">
        <f t="shared" si="87"/>
        <v/>
      </c>
      <c r="H1384" s="13" t="str">
        <f t="shared" si="85"/>
        <v/>
      </c>
    </row>
    <row r="1385" spans="1:8" x14ac:dyDescent="0.25">
      <c r="A1385" s="13">
        <v>94</v>
      </c>
      <c r="B1385" s="13" t="s">
        <v>622</v>
      </c>
      <c r="C1385" s="16">
        <v>41103</v>
      </c>
      <c r="D1385" s="13">
        <v>4800</v>
      </c>
      <c r="E1385" s="13">
        <f t="shared" si="88"/>
        <v>0</v>
      </c>
      <c r="F1385" s="13" t="str">
        <f t="shared" si="86"/>
        <v>2012-07</v>
      </c>
      <c r="G1385" s="13" t="str">
        <f t="shared" si="87"/>
        <v/>
      </c>
      <c r="H1385" s="13" t="str">
        <f t="shared" si="85"/>
        <v/>
      </c>
    </row>
    <row r="1386" spans="1:8" x14ac:dyDescent="0.25">
      <c r="A1386" s="13">
        <v>94</v>
      </c>
      <c r="B1386" s="13" t="s">
        <v>622</v>
      </c>
      <c r="C1386" s="16">
        <v>41106</v>
      </c>
      <c r="D1386" s="13">
        <v>4800</v>
      </c>
      <c r="E1386" s="13">
        <f t="shared" si="88"/>
        <v>0</v>
      </c>
      <c r="F1386" s="13" t="str">
        <f t="shared" si="86"/>
        <v>2012-07</v>
      </c>
      <c r="G1386" s="13" t="str">
        <f t="shared" si="87"/>
        <v/>
      </c>
      <c r="H1386" s="13" t="str">
        <f t="shared" si="85"/>
        <v/>
      </c>
    </row>
    <row r="1387" spans="1:8" x14ac:dyDescent="0.25">
      <c r="A1387" s="13">
        <v>94</v>
      </c>
      <c r="B1387" s="13" t="s">
        <v>622</v>
      </c>
      <c r="C1387" s="16">
        <v>41108</v>
      </c>
      <c r="D1387" s="13">
        <v>4800</v>
      </c>
      <c r="E1387" s="13">
        <f t="shared" si="88"/>
        <v>0</v>
      </c>
      <c r="F1387" s="13" t="str">
        <f t="shared" si="86"/>
        <v>2012-07</v>
      </c>
      <c r="G1387" s="13" t="str">
        <f t="shared" si="87"/>
        <v/>
      </c>
      <c r="H1387" s="13" t="str">
        <f t="shared" si="85"/>
        <v/>
      </c>
    </row>
    <row r="1388" spans="1:8" x14ac:dyDescent="0.25">
      <c r="A1388" s="13">
        <v>94</v>
      </c>
      <c r="B1388" s="13" t="s">
        <v>622</v>
      </c>
      <c r="C1388" s="16">
        <v>41110</v>
      </c>
      <c r="D1388" s="13">
        <v>5800</v>
      </c>
      <c r="E1388" s="13">
        <f t="shared" si="88"/>
        <v>0</v>
      </c>
      <c r="F1388" s="13" t="str">
        <f t="shared" si="86"/>
        <v>2012-07</v>
      </c>
      <c r="G1388" s="13" t="str">
        <f t="shared" si="87"/>
        <v/>
      </c>
      <c r="H1388" s="13" t="str">
        <f t="shared" si="85"/>
        <v/>
      </c>
    </row>
    <row r="1389" spans="1:8" x14ac:dyDescent="0.25">
      <c r="A1389" s="13">
        <v>94</v>
      </c>
      <c r="B1389" s="13" t="s">
        <v>622</v>
      </c>
      <c r="C1389" s="16">
        <v>41113</v>
      </c>
      <c r="D1389" s="13">
        <v>5800</v>
      </c>
      <c r="E1389" s="13">
        <f t="shared" si="88"/>
        <v>0</v>
      </c>
      <c r="F1389" s="13" t="str">
        <f t="shared" si="86"/>
        <v>2012-07</v>
      </c>
      <c r="G1389" s="13" t="str">
        <f t="shared" si="87"/>
        <v/>
      </c>
      <c r="H1389" s="13" t="str">
        <f t="shared" si="85"/>
        <v/>
      </c>
    </row>
    <row r="1390" spans="1:8" x14ac:dyDescent="0.25">
      <c r="A1390" s="13">
        <v>94</v>
      </c>
      <c r="B1390" s="13" t="s">
        <v>622</v>
      </c>
      <c r="C1390" s="16">
        <v>41115</v>
      </c>
      <c r="D1390" s="13">
        <v>5800</v>
      </c>
      <c r="E1390" s="13">
        <f t="shared" si="88"/>
        <v>0</v>
      </c>
      <c r="F1390" s="13" t="str">
        <f t="shared" si="86"/>
        <v>2012-07</v>
      </c>
      <c r="G1390" s="13" t="str">
        <f t="shared" si="87"/>
        <v/>
      </c>
      <c r="H1390" s="13" t="str">
        <f t="shared" si="85"/>
        <v/>
      </c>
    </row>
    <row r="1391" spans="1:8" x14ac:dyDescent="0.25">
      <c r="A1391" s="13">
        <v>94</v>
      </c>
      <c r="B1391" s="13" t="s">
        <v>622</v>
      </c>
      <c r="C1391" s="16">
        <v>41117</v>
      </c>
      <c r="D1391" s="13">
        <v>5800</v>
      </c>
      <c r="E1391" s="13">
        <f t="shared" si="88"/>
        <v>0</v>
      </c>
      <c r="F1391" s="13" t="str">
        <f t="shared" si="86"/>
        <v>2012-07</v>
      </c>
      <c r="G1391" s="13" t="str">
        <f t="shared" si="87"/>
        <v/>
      </c>
      <c r="H1391" s="13" t="str">
        <f t="shared" si="85"/>
        <v/>
      </c>
    </row>
    <row r="1392" spans="1:8" x14ac:dyDescent="0.25">
      <c r="A1392" s="13">
        <v>94</v>
      </c>
      <c r="B1392" s="13" t="s">
        <v>622</v>
      </c>
      <c r="C1392" s="16">
        <v>41120</v>
      </c>
      <c r="D1392" s="13">
        <v>5800</v>
      </c>
      <c r="E1392" s="13">
        <f t="shared" si="88"/>
        <v>0</v>
      </c>
      <c r="F1392" s="13" t="str">
        <f t="shared" si="86"/>
        <v>2012-07</v>
      </c>
      <c r="G1392" s="13">
        <f t="shared" si="87"/>
        <v>56600</v>
      </c>
      <c r="H1392" s="13" t="str">
        <f t="shared" si="85"/>
        <v/>
      </c>
    </row>
    <row r="1393" spans="1:8" x14ac:dyDescent="0.25">
      <c r="A1393" s="13">
        <v>94</v>
      </c>
      <c r="B1393" s="13" t="s">
        <v>622</v>
      </c>
      <c r="C1393" s="16">
        <v>41122</v>
      </c>
      <c r="D1393" s="13">
        <v>5800</v>
      </c>
      <c r="E1393" s="13">
        <f t="shared" si="88"/>
        <v>0</v>
      </c>
      <c r="F1393" s="13" t="str">
        <f t="shared" si="86"/>
        <v>2012-08</v>
      </c>
      <c r="G1393" s="13" t="str">
        <f t="shared" si="87"/>
        <v/>
      </c>
      <c r="H1393" s="13" t="str">
        <f t="shared" si="85"/>
        <v/>
      </c>
    </row>
    <row r="1394" spans="1:8" x14ac:dyDescent="0.25">
      <c r="A1394" s="13">
        <v>94</v>
      </c>
      <c r="B1394" s="13" t="s">
        <v>622</v>
      </c>
      <c r="C1394" s="16">
        <v>41124</v>
      </c>
      <c r="D1394" s="13">
        <v>6400</v>
      </c>
      <c r="E1394" s="13">
        <f t="shared" si="88"/>
        <v>0</v>
      </c>
      <c r="F1394" s="13" t="str">
        <f t="shared" si="86"/>
        <v>2012-08</v>
      </c>
      <c r="G1394" s="13" t="str">
        <f t="shared" si="87"/>
        <v/>
      </c>
      <c r="H1394" s="13" t="str">
        <f t="shared" si="85"/>
        <v/>
      </c>
    </row>
    <row r="1395" spans="1:8" x14ac:dyDescent="0.25">
      <c r="A1395" s="13">
        <v>94</v>
      </c>
      <c r="B1395" s="13" t="s">
        <v>622</v>
      </c>
      <c r="C1395" s="16">
        <v>41127</v>
      </c>
      <c r="D1395" s="13">
        <v>6400</v>
      </c>
      <c r="E1395" s="13">
        <f t="shared" si="88"/>
        <v>0</v>
      </c>
      <c r="F1395" s="13" t="str">
        <f t="shared" si="86"/>
        <v>2012-08</v>
      </c>
      <c r="G1395" s="13" t="str">
        <f t="shared" si="87"/>
        <v/>
      </c>
      <c r="H1395" s="13" t="str">
        <f t="shared" si="85"/>
        <v/>
      </c>
    </row>
    <row r="1396" spans="1:8" x14ac:dyDescent="0.25">
      <c r="A1396" s="13">
        <v>94</v>
      </c>
      <c r="B1396" s="13" t="s">
        <v>622</v>
      </c>
      <c r="C1396" s="16">
        <v>41129</v>
      </c>
      <c r="D1396" s="13">
        <v>6400</v>
      </c>
      <c r="E1396" s="13">
        <f t="shared" si="88"/>
        <v>0</v>
      </c>
      <c r="F1396" s="13" t="str">
        <f t="shared" si="86"/>
        <v>2012-08</v>
      </c>
      <c r="G1396" s="13" t="str">
        <f t="shared" si="87"/>
        <v/>
      </c>
      <c r="H1396" s="13" t="str">
        <f t="shared" si="85"/>
        <v/>
      </c>
    </row>
    <row r="1397" spans="1:8" x14ac:dyDescent="0.25">
      <c r="A1397" s="13">
        <v>94</v>
      </c>
      <c r="B1397" s="13" t="s">
        <v>622</v>
      </c>
      <c r="C1397" s="16">
        <v>41131</v>
      </c>
      <c r="D1397" s="13">
        <v>6400</v>
      </c>
      <c r="E1397" s="13">
        <f t="shared" si="88"/>
        <v>0</v>
      </c>
      <c r="F1397" s="13" t="str">
        <f t="shared" si="86"/>
        <v>2012-08</v>
      </c>
      <c r="G1397" s="13" t="str">
        <f t="shared" si="87"/>
        <v/>
      </c>
      <c r="H1397" s="13" t="str">
        <f t="shared" si="85"/>
        <v/>
      </c>
    </row>
    <row r="1398" spans="1:8" x14ac:dyDescent="0.25">
      <c r="A1398" s="13">
        <v>94</v>
      </c>
      <c r="B1398" s="13" t="s">
        <v>622</v>
      </c>
      <c r="C1398" s="16">
        <v>41134</v>
      </c>
      <c r="D1398" s="13">
        <v>6400</v>
      </c>
      <c r="E1398" s="13">
        <f t="shared" si="88"/>
        <v>0</v>
      </c>
      <c r="F1398" s="13" t="str">
        <f t="shared" si="86"/>
        <v>2012-08</v>
      </c>
      <c r="G1398" s="13" t="str">
        <f t="shared" si="87"/>
        <v/>
      </c>
      <c r="H1398" s="13" t="str">
        <f t="shared" si="85"/>
        <v/>
      </c>
    </row>
    <row r="1399" spans="1:8" x14ac:dyDescent="0.25">
      <c r="A1399" s="13">
        <v>94</v>
      </c>
      <c r="B1399" s="13" t="s">
        <v>622</v>
      </c>
      <c r="C1399" s="16">
        <v>41136</v>
      </c>
      <c r="D1399" s="13">
        <v>6400</v>
      </c>
      <c r="E1399" s="13">
        <f t="shared" si="88"/>
        <v>0</v>
      </c>
      <c r="F1399" s="13" t="str">
        <f t="shared" si="86"/>
        <v>2012-08</v>
      </c>
      <c r="G1399" s="13" t="str">
        <f t="shared" si="87"/>
        <v/>
      </c>
      <c r="H1399" s="13" t="str">
        <f t="shared" si="85"/>
        <v/>
      </c>
    </row>
    <row r="1400" spans="1:8" x14ac:dyDescent="0.25">
      <c r="A1400" s="13">
        <v>94</v>
      </c>
      <c r="B1400" s="13" t="s">
        <v>622</v>
      </c>
      <c r="C1400" s="16">
        <v>41138</v>
      </c>
      <c r="D1400" s="13">
        <v>6400</v>
      </c>
      <c r="E1400" s="13">
        <f t="shared" si="88"/>
        <v>0</v>
      </c>
      <c r="F1400" s="13" t="str">
        <f t="shared" si="86"/>
        <v>2012-08</v>
      </c>
      <c r="G1400" s="13" t="str">
        <f t="shared" si="87"/>
        <v/>
      </c>
      <c r="H1400" s="13" t="str">
        <f t="shared" si="85"/>
        <v/>
      </c>
    </row>
    <row r="1401" spans="1:8" x14ac:dyDescent="0.25">
      <c r="A1401" s="13">
        <v>94</v>
      </c>
      <c r="B1401" s="13" t="s">
        <v>622</v>
      </c>
      <c r="C1401" s="16">
        <v>41141</v>
      </c>
      <c r="D1401" s="13">
        <v>6400</v>
      </c>
      <c r="E1401" s="13">
        <f t="shared" si="88"/>
        <v>0</v>
      </c>
      <c r="F1401" s="13" t="str">
        <f t="shared" si="86"/>
        <v>2012-08</v>
      </c>
      <c r="G1401" s="13" t="str">
        <f t="shared" si="87"/>
        <v/>
      </c>
      <c r="H1401" s="13" t="str">
        <f t="shared" si="85"/>
        <v/>
      </c>
    </row>
    <row r="1402" spans="1:8" x14ac:dyDescent="0.25">
      <c r="A1402" s="13">
        <v>94</v>
      </c>
      <c r="B1402" s="13" t="s">
        <v>622</v>
      </c>
      <c r="C1402" s="16">
        <v>41143</v>
      </c>
      <c r="D1402" s="13">
        <v>6400</v>
      </c>
      <c r="E1402" s="13">
        <f t="shared" si="88"/>
        <v>0</v>
      </c>
      <c r="F1402" s="13" t="str">
        <f t="shared" si="86"/>
        <v>2012-08</v>
      </c>
      <c r="G1402" s="13" t="str">
        <f t="shared" si="87"/>
        <v/>
      </c>
      <c r="H1402" s="13" t="str">
        <f t="shared" si="85"/>
        <v/>
      </c>
    </row>
    <row r="1403" spans="1:8" x14ac:dyDescent="0.25">
      <c r="A1403" s="13">
        <v>94</v>
      </c>
      <c r="B1403" s="13" t="s">
        <v>622</v>
      </c>
      <c r="C1403" s="16">
        <v>41145</v>
      </c>
      <c r="D1403" s="13">
        <v>6400</v>
      </c>
      <c r="E1403" s="13">
        <f t="shared" si="88"/>
        <v>0</v>
      </c>
      <c r="F1403" s="13" t="str">
        <f t="shared" si="86"/>
        <v>2012-08</v>
      </c>
      <c r="G1403" s="13" t="str">
        <f t="shared" si="87"/>
        <v/>
      </c>
      <c r="H1403" s="13" t="str">
        <f t="shared" si="85"/>
        <v/>
      </c>
    </row>
    <row r="1404" spans="1:8" x14ac:dyDescent="0.25">
      <c r="A1404" s="13">
        <v>94</v>
      </c>
      <c r="B1404" s="13" t="s">
        <v>622</v>
      </c>
      <c r="C1404" s="16">
        <v>41148</v>
      </c>
      <c r="D1404" s="13">
        <v>6400</v>
      </c>
      <c r="E1404" s="13">
        <f t="shared" si="88"/>
        <v>0</v>
      </c>
      <c r="F1404" s="13" t="str">
        <f t="shared" si="86"/>
        <v>2012-08</v>
      </c>
      <c r="G1404" s="13" t="str">
        <f t="shared" si="87"/>
        <v/>
      </c>
      <c r="H1404" s="13" t="str">
        <f t="shared" si="85"/>
        <v/>
      </c>
    </row>
    <row r="1405" spans="1:8" x14ac:dyDescent="0.25">
      <c r="A1405" s="13">
        <v>94</v>
      </c>
      <c r="B1405" s="13" t="s">
        <v>622</v>
      </c>
      <c r="C1405" s="16">
        <v>41150</v>
      </c>
      <c r="D1405" s="13">
        <v>6400</v>
      </c>
      <c r="E1405" s="13">
        <f t="shared" si="88"/>
        <v>0</v>
      </c>
      <c r="F1405" s="13" t="str">
        <f t="shared" si="86"/>
        <v>2012-08</v>
      </c>
      <c r="G1405" s="13" t="str">
        <f t="shared" si="87"/>
        <v/>
      </c>
      <c r="H1405" s="13" t="str">
        <f t="shared" si="85"/>
        <v/>
      </c>
    </row>
    <row r="1406" spans="1:8" x14ac:dyDescent="0.25">
      <c r="A1406" s="13">
        <v>94</v>
      </c>
      <c r="B1406" s="13" t="s">
        <v>622</v>
      </c>
      <c r="C1406" s="16">
        <v>41152</v>
      </c>
      <c r="D1406" s="13">
        <v>6400</v>
      </c>
      <c r="E1406" s="13">
        <f t="shared" si="88"/>
        <v>0</v>
      </c>
      <c r="F1406" s="13" t="str">
        <f t="shared" si="86"/>
        <v>2012-08</v>
      </c>
      <c r="G1406" s="13">
        <f t="shared" si="87"/>
        <v>89000</v>
      </c>
      <c r="H1406" s="13" t="str">
        <f t="shared" si="85"/>
        <v/>
      </c>
    </row>
    <row r="1407" spans="1:8" x14ac:dyDescent="0.25">
      <c r="A1407" s="13">
        <v>94</v>
      </c>
      <c r="B1407" s="13" t="s">
        <v>622</v>
      </c>
      <c r="C1407" s="16">
        <v>41155</v>
      </c>
      <c r="D1407" s="13">
        <v>6400</v>
      </c>
      <c r="E1407" s="13">
        <f t="shared" si="88"/>
        <v>0</v>
      </c>
      <c r="F1407" s="13" t="str">
        <f t="shared" si="86"/>
        <v>2012-09</v>
      </c>
      <c r="G1407" s="13" t="str">
        <f t="shared" si="87"/>
        <v/>
      </c>
      <c r="H1407" s="13" t="str">
        <f t="shared" si="85"/>
        <v/>
      </c>
    </row>
    <row r="1408" spans="1:8" x14ac:dyDescent="0.25">
      <c r="A1408" s="13">
        <v>94</v>
      </c>
      <c r="B1408" s="13" t="s">
        <v>622</v>
      </c>
      <c r="C1408" s="16">
        <v>41157</v>
      </c>
      <c r="D1408" s="13">
        <v>6400</v>
      </c>
      <c r="E1408" s="13">
        <f t="shared" si="88"/>
        <v>1</v>
      </c>
      <c r="F1408" s="13" t="str">
        <f t="shared" si="86"/>
        <v>2012-09</v>
      </c>
      <c r="G1408" s="13">
        <f t="shared" si="87"/>
        <v>12800</v>
      </c>
      <c r="H1408" s="13" t="str">
        <f t="shared" si="85"/>
        <v/>
      </c>
    </row>
    <row r="1409" spans="1:8" x14ac:dyDescent="0.25">
      <c r="A1409" s="13">
        <v>94</v>
      </c>
      <c r="B1409" s="13" t="s">
        <v>623</v>
      </c>
      <c r="C1409" s="16">
        <v>41164</v>
      </c>
      <c r="D1409" s="13">
        <v>10</v>
      </c>
      <c r="E1409" s="13">
        <f t="shared" si="88"/>
        <v>0</v>
      </c>
      <c r="F1409" s="13" t="str">
        <f t="shared" si="86"/>
        <v>2012-09</v>
      </c>
      <c r="G1409" s="13" t="str">
        <f t="shared" si="87"/>
        <v/>
      </c>
      <c r="H1409" s="13">
        <f t="shared" si="85"/>
        <v>10</v>
      </c>
    </row>
    <row r="1410" spans="1:8" x14ac:dyDescent="0.25">
      <c r="A1410" s="13">
        <v>94</v>
      </c>
      <c r="B1410" s="13" t="s">
        <v>623</v>
      </c>
      <c r="C1410" s="16">
        <v>41227</v>
      </c>
      <c r="D1410" s="13">
        <v>1</v>
      </c>
      <c r="E1410" s="13">
        <f t="shared" si="88"/>
        <v>0</v>
      </c>
      <c r="F1410" s="13" t="str">
        <f t="shared" si="86"/>
        <v>2012-11</v>
      </c>
      <c r="G1410" s="13" t="str">
        <f t="shared" si="87"/>
        <v/>
      </c>
      <c r="H1410" s="13">
        <f t="shared" ref="H1410:H1473" si="89">IF(AND(B1410="Med B", F1410&gt;=VLOOKUP(A1410, A:F, 6, FALSE)), D1410, "")</f>
        <v>1</v>
      </c>
    </row>
    <row r="1411" spans="1:8" x14ac:dyDescent="0.25">
      <c r="A1411" s="13">
        <v>95</v>
      </c>
      <c r="B1411" s="13" t="s">
        <v>622</v>
      </c>
      <c r="C1411" s="16">
        <v>41125</v>
      </c>
      <c r="D1411" s="13">
        <v>3000</v>
      </c>
      <c r="E1411" s="13">
        <f t="shared" si="88"/>
        <v>0</v>
      </c>
      <c r="F1411" s="13" t="str">
        <f t="shared" ref="F1411:F1474" si="90">TEXT(C1411, "yyyy-mm")</f>
        <v>2012-08</v>
      </c>
      <c r="G1411" s="13" t="str">
        <f t="shared" ref="G1411:G1474" si="91">IF(AND(
    B1411="Med A",
    C1411=_xlfn.MAXIFS(C:C, A:A, A1411, B:B, "Med A", F:F, F1411),
    SUMIFS(E:E, A:A, A1411) &gt; 0
  ),
  SUMIFS(D:D, A:A, A1411, B:B, "Med A", F:F, F1411, C:C, "&gt;=" &amp; EOMONTH(C1411, -1) + 1, C:C, "&lt;=" &amp; C1411),
  "")</f>
        <v/>
      </c>
      <c r="H1411" s="13" t="str">
        <f t="shared" si="89"/>
        <v/>
      </c>
    </row>
    <row r="1412" spans="1:8" x14ac:dyDescent="0.25">
      <c r="A1412" s="13">
        <v>95</v>
      </c>
      <c r="B1412" s="13" t="s">
        <v>622</v>
      </c>
      <c r="C1412" s="16">
        <v>41128</v>
      </c>
      <c r="D1412" s="13">
        <v>3000</v>
      </c>
      <c r="E1412" s="13">
        <f t="shared" ref="E1412:E1475" si="92">IF(AND(B1412="Med A", B1413="Med B", A1412=A1413), 1, IF(AND(B1412="Med B", B1413="Med A", A1412=A1413), 1, 0))</f>
        <v>0</v>
      </c>
      <c r="F1412" s="13" t="str">
        <f t="shared" si="90"/>
        <v>2012-08</v>
      </c>
      <c r="G1412" s="13" t="str">
        <f t="shared" si="91"/>
        <v/>
      </c>
      <c r="H1412" s="13" t="str">
        <f t="shared" si="89"/>
        <v/>
      </c>
    </row>
    <row r="1413" spans="1:8" x14ac:dyDescent="0.25">
      <c r="A1413" s="13">
        <v>95</v>
      </c>
      <c r="B1413" s="13" t="s">
        <v>622</v>
      </c>
      <c r="C1413" s="16">
        <v>41130</v>
      </c>
      <c r="D1413" s="13">
        <v>3000</v>
      </c>
      <c r="E1413" s="13">
        <f t="shared" si="92"/>
        <v>0</v>
      </c>
      <c r="F1413" s="13" t="str">
        <f t="shared" si="90"/>
        <v>2012-08</v>
      </c>
      <c r="G1413" s="13" t="str">
        <f t="shared" si="91"/>
        <v/>
      </c>
      <c r="H1413" s="13" t="str">
        <f t="shared" si="89"/>
        <v/>
      </c>
    </row>
    <row r="1414" spans="1:8" x14ac:dyDescent="0.25">
      <c r="A1414" s="13">
        <v>95</v>
      </c>
      <c r="B1414" s="13" t="s">
        <v>622</v>
      </c>
      <c r="C1414" s="16">
        <v>41132</v>
      </c>
      <c r="D1414" s="13">
        <v>3000</v>
      </c>
      <c r="E1414" s="13">
        <f t="shared" si="92"/>
        <v>0</v>
      </c>
      <c r="F1414" s="13" t="str">
        <f t="shared" si="90"/>
        <v>2012-08</v>
      </c>
      <c r="G1414" s="13" t="str">
        <f t="shared" si="91"/>
        <v/>
      </c>
      <c r="H1414" s="13" t="str">
        <f t="shared" si="89"/>
        <v/>
      </c>
    </row>
    <row r="1415" spans="1:8" x14ac:dyDescent="0.25">
      <c r="A1415" s="13">
        <v>95</v>
      </c>
      <c r="B1415" s="13" t="s">
        <v>622</v>
      </c>
      <c r="C1415" s="16">
        <v>41135</v>
      </c>
      <c r="D1415" s="13">
        <v>3000</v>
      </c>
      <c r="E1415" s="13">
        <f t="shared" si="92"/>
        <v>0</v>
      </c>
      <c r="F1415" s="13" t="str">
        <f t="shared" si="90"/>
        <v>2012-08</v>
      </c>
      <c r="G1415" s="13" t="str">
        <f t="shared" si="91"/>
        <v/>
      </c>
      <c r="H1415" s="13" t="str">
        <f t="shared" si="89"/>
        <v/>
      </c>
    </row>
    <row r="1416" spans="1:8" x14ac:dyDescent="0.25">
      <c r="A1416" s="13">
        <v>95</v>
      </c>
      <c r="B1416" s="13" t="s">
        <v>622</v>
      </c>
      <c r="C1416" s="16">
        <v>41137</v>
      </c>
      <c r="D1416" s="13">
        <v>3000</v>
      </c>
      <c r="E1416" s="13">
        <f t="shared" si="92"/>
        <v>0</v>
      </c>
      <c r="F1416" s="13" t="str">
        <f t="shared" si="90"/>
        <v>2012-08</v>
      </c>
      <c r="G1416" s="13" t="str">
        <f t="shared" si="91"/>
        <v/>
      </c>
      <c r="H1416" s="13" t="str">
        <f t="shared" si="89"/>
        <v/>
      </c>
    </row>
    <row r="1417" spans="1:8" x14ac:dyDescent="0.25">
      <c r="A1417" s="13">
        <v>95</v>
      </c>
      <c r="B1417" s="13" t="s">
        <v>622</v>
      </c>
      <c r="C1417" s="16">
        <v>41139</v>
      </c>
      <c r="D1417" s="13">
        <v>3600</v>
      </c>
      <c r="E1417" s="13">
        <f t="shared" si="92"/>
        <v>0</v>
      </c>
      <c r="F1417" s="13" t="str">
        <f t="shared" si="90"/>
        <v>2012-08</v>
      </c>
      <c r="G1417" s="13" t="str">
        <f t="shared" si="91"/>
        <v/>
      </c>
      <c r="H1417" s="13" t="str">
        <f t="shared" si="89"/>
        <v/>
      </c>
    </row>
    <row r="1418" spans="1:8" x14ac:dyDescent="0.25">
      <c r="A1418" s="13">
        <v>95</v>
      </c>
      <c r="B1418" s="13" t="s">
        <v>622</v>
      </c>
      <c r="C1418" s="16">
        <v>41142</v>
      </c>
      <c r="D1418" s="13">
        <v>3600</v>
      </c>
      <c r="E1418" s="13">
        <f t="shared" si="92"/>
        <v>0</v>
      </c>
      <c r="F1418" s="13" t="str">
        <f t="shared" si="90"/>
        <v>2012-08</v>
      </c>
      <c r="G1418" s="13" t="str">
        <f t="shared" si="91"/>
        <v/>
      </c>
      <c r="H1418" s="13" t="str">
        <f t="shared" si="89"/>
        <v/>
      </c>
    </row>
    <row r="1419" spans="1:8" x14ac:dyDescent="0.25">
      <c r="A1419" s="13">
        <v>95</v>
      </c>
      <c r="B1419" s="13" t="s">
        <v>622</v>
      </c>
      <c r="C1419" s="16">
        <v>41144</v>
      </c>
      <c r="D1419" s="13">
        <v>3600</v>
      </c>
      <c r="E1419" s="13">
        <f t="shared" si="92"/>
        <v>0</v>
      </c>
      <c r="F1419" s="13" t="str">
        <f t="shared" si="90"/>
        <v>2012-08</v>
      </c>
      <c r="G1419" s="13" t="str">
        <f t="shared" si="91"/>
        <v/>
      </c>
      <c r="H1419" s="13" t="str">
        <f t="shared" si="89"/>
        <v/>
      </c>
    </row>
    <row r="1420" spans="1:8" x14ac:dyDescent="0.25">
      <c r="A1420" s="13">
        <v>96</v>
      </c>
      <c r="B1420" s="13" t="s">
        <v>622</v>
      </c>
      <c r="C1420" s="16">
        <v>41097</v>
      </c>
      <c r="D1420" s="13">
        <v>1200</v>
      </c>
      <c r="E1420" s="13">
        <f t="shared" si="92"/>
        <v>0</v>
      </c>
      <c r="F1420" s="13" t="str">
        <f t="shared" si="90"/>
        <v>2012-07</v>
      </c>
      <c r="G1420" s="13" t="str">
        <f t="shared" si="91"/>
        <v/>
      </c>
      <c r="H1420" s="13" t="str">
        <f t="shared" si="89"/>
        <v/>
      </c>
    </row>
    <row r="1421" spans="1:8" x14ac:dyDescent="0.25">
      <c r="A1421" s="13">
        <v>96</v>
      </c>
      <c r="B1421" s="13" t="s">
        <v>622</v>
      </c>
      <c r="C1421" s="16">
        <v>41100</v>
      </c>
      <c r="D1421" s="13">
        <v>1200</v>
      </c>
      <c r="E1421" s="13">
        <f t="shared" si="92"/>
        <v>0</v>
      </c>
      <c r="F1421" s="13" t="str">
        <f t="shared" si="90"/>
        <v>2012-07</v>
      </c>
      <c r="G1421" s="13" t="str">
        <f t="shared" si="91"/>
        <v/>
      </c>
      <c r="H1421" s="13" t="str">
        <f t="shared" si="89"/>
        <v/>
      </c>
    </row>
    <row r="1422" spans="1:8" x14ac:dyDescent="0.25">
      <c r="A1422" s="13">
        <v>96</v>
      </c>
      <c r="B1422" s="13" t="s">
        <v>622</v>
      </c>
      <c r="C1422" s="16">
        <v>41102</v>
      </c>
      <c r="D1422" s="13">
        <v>1200</v>
      </c>
      <c r="E1422" s="13">
        <f t="shared" si="92"/>
        <v>0</v>
      </c>
      <c r="F1422" s="13" t="str">
        <f t="shared" si="90"/>
        <v>2012-07</v>
      </c>
      <c r="G1422" s="13" t="str">
        <f t="shared" si="91"/>
        <v/>
      </c>
      <c r="H1422" s="13" t="str">
        <f t="shared" si="89"/>
        <v/>
      </c>
    </row>
    <row r="1423" spans="1:8" x14ac:dyDescent="0.25">
      <c r="A1423" s="13">
        <v>96</v>
      </c>
      <c r="B1423" s="13" t="s">
        <v>622</v>
      </c>
      <c r="C1423" s="16">
        <v>41104</v>
      </c>
      <c r="D1423" s="13">
        <v>1200</v>
      </c>
      <c r="E1423" s="13">
        <f t="shared" si="92"/>
        <v>0</v>
      </c>
      <c r="F1423" s="13" t="str">
        <f t="shared" si="90"/>
        <v>2012-07</v>
      </c>
      <c r="G1423" s="13" t="str">
        <f t="shared" si="91"/>
        <v/>
      </c>
      <c r="H1423" s="13" t="str">
        <f t="shared" si="89"/>
        <v/>
      </c>
    </row>
    <row r="1424" spans="1:8" x14ac:dyDescent="0.25">
      <c r="A1424" s="13">
        <v>96</v>
      </c>
      <c r="B1424" s="13" t="s">
        <v>622</v>
      </c>
      <c r="C1424" s="16">
        <v>41107</v>
      </c>
      <c r="D1424" s="13">
        <v>1200</v>
      </c>
      <c r="E1424" s="13">
        <f t="shared" si="92"/>
        <v>0</v>
      </c>
      <c r="F1424" s="13" t="str">
        <f t="shared" si="90"/>
        <v>2012-07</v>
      </c>
      <c r="G1424" s="13" t="str">
        <f t="shared" si="91"/>
        <v/>
      </c>
      <c r="H1424" s="13" t="str">
        <f t="shared" si="89"/>
        <v/>
      </c>
    </row>
    <row r="1425" spans="1:8" x14ac:dyDescent="0.25">
      <c r="A1425" s="13">
        <v>96</v>
      </c>
      <c r="B1425" s="13" t="s">
        <v>622</v>
      </c>
      <c r="C1425" s="16">
        <v>41109</v>
      </c>
      <c r="D1425" s="13">
        <v>1200</v>
      </c>
      <c r="E1425" s="13">
        <f t="shared" si="92"/>
        <v>0</v>
      </c>
      <c r="F1425" s="13" t="str">
        <f t="shared" si="90"/>
        <v>2012-07</v>
      </c>
      <c r="G1425" s="13" t="str">
        <f t="shared" si="91"/>
        <v/>
      </c>
      <c r="H1425" s="13" t="str">
        <f t="shared" si="89"/>
        <v/>
      </c>
    </row>
    <row r="1426" spans="1:8" x14ac:dyDescent="0.25">
      <c r="A1426" s="13">
        <v>96</v>
      </c>
      <c r="B1426" s="13" t="s">
        <v>622</v>
      </c>
      <c r="C1426" s="16">
        <v>41111</v>
      </c>
      <c r="D1426" s="13">
        <v>1200</v>
      </c>
      <c r="E1426" s="13">
        <f t="shared" si="92"/>
        <v>0</v>
      </c>
      <c r="F1426" s="13" t="str">
        <f t="shared" si="90"/>
        <v>2012-07</v>
      </c>
      <c r="G1426" s="13" t="str">
        <f t="shared" si="91"/>
        <v/>
      </c>
      <c r="H1426" s="13" t="str">
        <f t="shared" si="89"/>
        <v/>
      </c>
    </row>
    <row r="1427" spans="1:8" x14ac:dyDescent="0.25">
      <c r="A1427" s="13">
        <v>96</v>
      </c>
      <c r="B1427" s="13" t="s">
        <v>622</v>
      </c>
      <c r="C1427" s="16">
        <v>41114</v>
      </c>
      <c r="D1427" s="13">
        <v>1200</v>
      </c>
      <c r="E1427" s="13">
        <f t="shared" si="92"/>
        <v>0</v>
      </c>
      <c r="F1427" s="13" t="str">
        <f t="shared" si="90"/>
        <v>2012-07</v>
      </c>
      <c r="G1427" s="13" t="str">
        <f t="shared" si="91"/>
        <v/>
      </c>
      <c r="H1427" s="13" t="str">
        <f t="shared" si="89"/>
        <v/>
      </c>
    </row>
    <row r="1428" spans="1:8" x14ac:dyDescent="0.25">
      <c r="A1428" s="13">
        <v>96</v>
      </c>
      <c r="B1428" s="13" t="s">
        <v>622</v>
      </c>
      <c r="C1428" s="16">
        <v>41116</v>
      </c>
      <c r="D1428" s="13">
        <v>1200</v>
      </c>
      <c r="E1428" s="13">
        <f t="shared" si="92"/>
        <v>0</v>
      </c>
      <c r="F1428" s="13" t="str">
        <f t="shared" si="90"/>
        <v>2012-07</v>
      </c>
      <c r="G1428" s="13" t="str">
        <f t="shared" si="91"/>
        <v/>
      </c>
      <c r="H1428" s="13" t="str">
        <f t="shared" si="89"/>
        <v/>
      </c>
    </row>
    <row r="1429" spans="1:8" x14ac:dyDescent="0.25">
      <c r="A1429" s="13">
        <v>96</v>
      </c>
      <c r="B1429" s="13" t="s">
        <v>622</v>
      </c>
      <c r="C1429" s="16">
        <v>41118</v>
      </c>
      <c r="D1429" s="13">
        <v>1200</v>
      </c>
      <c r="E1429" s="13">
        <f t="shared" si="92"/>
        <v>0</v>
      </c>
      <c r="F1429" s="13" t="str">
        <f t="shared" si="90"/>
        <v>2012-07</v>
      </c>
      <c r="G1429" s="13" t="str">
        <f t="shared" si="91"/>
        <v/>
      </c>
      <c r="H1429" s="13" t="str">
        <f t="shared" si="89"/>
        <v/>
      </c>
    </row>
    <row r="1430" spans="1:8" x14ac:dyDescent="0.25">
      <c r="A1430" s="13">
        <v>96</v>
      </c>
      <c r="B1430" s="13" t="s">
        <v>622</v>
      </c>
      <c r="C1430" s="16">
        <v>41121</v>
      </c>
      <c r="D1430" s="13">
        <v>1200</v>
      </c>
      <c r="E1430" s="13">
        <f t="shared" si="92"/>
        <v>0</v>
      </c>
      <c r="F1430" s="13" t="str">
        <f t="shared" si="90"/>
        <v>2012-07</v>
      </c>
      <c r="G1430" s="13">
        <f t="shared" si="91"/>
        <v>13200</v>
      </c>
      <c r="H1430" s="13" t="str">
        <f t="shared" si="89"/>
        <v/>
      </c>
    </row>
    <row r="1431" spans="1:8" x14ac:dyDescent="0.25">
      <c r="A1431" s="13">
        <v>96</v>
      </c>
      <c r="B1431" s="13" t="s">
        <v>622</v>
      </c>
      <c r="C1431" s="16">
        <v>41123</v>
      </c>
      <c r="D1431" s="13">
        <v>1200</v>
      </c>
      <c r="E1431" s="13">
        <f t="shared" si="92"/>
        <v>0</v>
      </c>
      <c r="F1431" s="13" t="str">
        <f t="shared" si="90"/>
        <v>2012-08</v>
      </c>
      <c r="G1431" s="13" t="str">
        <f t="shared" si="91"/>
        <v/>
      </c>
      <c r="H1431" s="13" t="str">
        <f t="shared" si="89"/>
        <v/>
      </c>
    </row>
    <row r="1432" spans="1:8" x14ac:dyDescent="0.25">
      <c r="A1432" s="13">
        <v>96</v>
      </c>
      <c r="B1432" s="13" t="s">
        <v>622</v>
      </c>
      <c r="C1432" s="16">
        <v>41125</v>
      </c>
      <c r="D1432" s="13">
        <v>1200</v>
      </c>
      <c r="E1432" s="13">
        <f t="shared" si="92"/>
        <v>0</v>
      </c>
      <c r="F1432" s="13" t="str">
        <f t="shared" si="90"/>
        <v>2012-08</v>
      </c>
      <c r="G1432" s="13" t="str">
        <f t="shared" si="91"/>
        <v/>
      </c>
      <c r="H1432" s="13" t="str">
        <f t="shared" si="89"/>
        <v/>
      </c>
    </row>
    <row r="1433" spans="1:8" x14ac:dyDescent="0.25">
      <c r="A1433" s="13">
        <v>96</v>
      </c>
      <c r="B1433" s="13" t="s">
        <v>622</v>
      </c>
      <c r="C1433" s="16">
        <v>41128</v>
      </c>
      <c r="D1433" s="13">
        <v>1200</v>
      </c>
      <c r="E1433" s="13">
        <f t="shared" si="92"/>
        <v>0</v>
      </c>
      <c r="F1433" s="13" t="str">
        <f t="shared" si="90"/>
        <v>2012-08</v>
      </c>
      <c r="G1433" s="13" t="str">
        <f t="shared" si="91"/>
        <v/>
      </c>
      <c r="H1433" s="13" t="str">
        <f t="shared" si="89"/>
        <v/>
      </c>
    </row>
    <row r="1434" spans="1:8" x14ac:dyDescent="0.25">
      <c r="A1434" s="13">
        <v>96</v>
      </c>
      <c r="B1434" s="13" t="s">
        <v>622</v>
      </c>
      <c r="C1434" s="16">
        <v>41130</v>
      </c>
      <c r="D1434" s="13">
        <v>1200</v>
      </c>
      <c r="E1434" s="13">
        <f t="shared" si="92"/>
        <v>0</v>
      </c>
      <c r="F1434" s="13" t="str">
        <f t="shared" si="90"/>
        <v>2012-08</v>
      </c>
      <c r="G1434" s="13" t="str">
        <f t="shared" si="91"/>
        <v/>
      </c>
      <c r="H1434" s="13" t="str">
        <f t="shared" si="89"/>
        <v/>
      </c>
    </row>
    <row r="1435" spans="1:8" x14ac:dyDescent="0.25">
      <c r="A1435" s="13">
        <v>96</v>
      </c>
      <c r="B1435" s="13" t="s">
        <v>622</v>
      </c>
      <c r="C1435" s="16">
        <v>41132</v>
      </c>
      <c r="D1435" s="13">
        <v>1200</v>
      </c>
      <c r="E1435" s="13">
        <f t="shared" si="92"/>
        <v>0</v>
      </c>
      <c r="F1435" s="13" t="str">
        <f t="shared" si="90"/>
        <v>2012-08</v>
      </c>
      <c r="G1435" s="13" t="str">
        <f t="shared" si="91"/>
        <v/>
      </c>
      <c r="H1435" s="13" t="str">
        <f t="shared" si="89"/>
        <v/>
      </c>
    </row>
    <row r="1436" spans="1:8" x14ac:dyDescent="0.25">
      <c r="A1436" s="13">
        <v>96</v>
      </c>
      <c r="B1436" s="13" t="s">
        <v>622</v>
      </c>
      <c r="C1436" s="16">
        <v>41135</v>
      </c>
      <c r="D1436" s="13">
        <v>1200</v>
      </c>
      <c r="E1436" s="13">
        <f t="shared" si="92"/>
        <v>0</v>
      </c>
      <c r="F1436" s="13" t="str">
        <f t="shared" si="90"/>
        <v>2012-08</v>
      </c>
      <c r="G1436" s="13" t="str">
        <f t="shared" si="91"/>
        <v/>
      </c>
      <c r="H1436" s="13" t="str">
        <f t="shared" si="89"/>
        <v/>
      </c>
    </row>
    <row r="1437" spans="1:8" x14ac:dyDescent="0.25">
      <c r="A1437" s="13">
        <v>96</v>
      </c>
      <c r="B1437" s="13" t="s">
        <v>622</v>
      </c>
      <c r="C1437" s="16">
        <v>41137</v>
      </c>
      <c r="D1437" s="13">
        <v>1200</v>
      </c>
      <c r="E1437" s="13">
        <f t="shared" si="92"/>
        <v>0</v>
      </c>
      <c r="F1437" s="13" t="str">
        <f t="shared" si="90"/>
        <v>2012-08</v>
      </c>
      <c r="G1437" s="13" t="str">
        <f t="shared" si="91"/>
        <v/>
      </c>
      <c r="H1437" s="13" t="str">
        <f t="shared" si="89"/>
        <v/>
      </c>
    </row>
    <row r="1438" spans="1:8" x14ac:dyDescent="0.25">
      <c r="A1438" s="13">
        <v>96</v>
      </c>
      <c r="B1438" s="13" t="s">
        <v>622</v>
      </c>
      <c r="C1438" s="16">
        <v>41139</v>
      </c>
      <c r="D1438" s="13">
        <v>1700</v>
      </c>
      <c r="E1438" s="13">
        <f t="shared" si="92"/>
        <v>0</v>
      </c>
      <c r="F1438" s="13" t="str">
        <f t="shared" si="90"/>
        <v>2012-08</v>
      </c>
      <c r="G1438" s="13" t="str">
        <f t="shared" si="91"/>
        <v/>
      </c>
      <c r="H1438" s="13" t="str">
        <f t="shared" si="89"/>
        <v/>
      </c>
    </row>
    <row r="1439" spans="1:8" x14ac:dyDescent="0.25">
      <c r="A1439" s="13">
        <v>96</v>
      </c>
      <c r="B1439" s="13" t="s">
        <v>622</v>
      </c>
      <c r="C1439" s="16">
        <v>41142</v>
      </c>
      <c r="D1439" s="13">
        <v>1700</v>
      </c>
      <c r="E1439" s="13">
        <f t="shared" si="92"/>
        <v>0</v>
      </c>
      <c r="F1439" s="13" t="str">
        <f t="shared" si="90"/>
        <v>2012-08</v>
      </c>
      <c r="G1439" s="13" t="str">
        <f t="shared" si="91"/>
        <v/>
      </c>
      <c r="H1439" s="13" t="str">
        <f t="shared" si="89"/>
        <v/>
      </c>
    </row>
    <row r="1440" spans="1:8" x14ac:dyDescent="0.25">
      <c r="A1440" s="13">
        <v>96</v>
      </c>
      <c r="B1440" s="13" t="s">
        <v>622</v>
      </c>
      <c r="C1440" s="16">
        <v>41144</v>
      </c>
      <c r="D1440" s="13">
        <v>1700</v>
      </c>
      <c r="E1440" s="13">
        <f t="shared" si="92"/>
        <v>0</v>
      </c>
      <c r="F1440" s="13" t="str">
        <f t="shared" si="90"/>
        <v>2012-08</v>
      </c>
      <c r="G1440" s="13" t="str">
        <f t="shared" si="91"/>
        <v/>
      </c>
      <c r="H1440" s="13" t="str">
        <f t="shared" si="89"/>
        <v/>
      </c>
    </row>
    <row r="1441" spans="1:8" x14ac:dyDescent="0.25">
      <c r="A1441" s="13">
        <v>96</v>
      </c>
      <c r="B1441" s="13" t="s">
        <v>622</v>
      </c>
      <c r="C1441" s="16">
        <v>41146</v>
      </c>
      <c r="D1441" s="13">
        <v>1700</v>
      </c>
      <c r="E1441" s="13">
        <f t="shared" si="92"/>
        <v>0</v>
      </c>
      <c r="F1441" s="13" t="str">
        <f t="shared" si="90"/>
        <v>2012-08</v>
      </c>
      <c r="G1441" s="13" t="str">
        <f t="shared" si="91"/>
        <v/>
      </c>
      <c r="H1441" s="13" t="str">
        <f t="shared" si="89"/>
        <v/>
      </c>
    </row>
    <row r="1442" spans="1:8" x14ac:dyDescent="0.25">
      <c r="A1442" s="13">
        <v>96</v>
      </c>
      <c r="B1442" s="13" t="s">
        <v>622</v>
      </c>
      <c r="C1442" s="16">
        <v>41149</v>
      </c>
      <c r="D1442" s="13">
        <v>1700</v>
      </c>
      <c r="E1442" s="13">
        <f t="shared" si="92"/>
        <v>0</v>
      </c>
      <c r="F1442" s="13" t="str">
        <f t="shared" si="90"/>
        <v>2012-08</v>
      </c>
      <c r="G1442" s="13" t="str">
        <f t="shared" si="91"/>
        <v/>
      </c>
      <c r="H1442" s="13" t="str">
        <f t="shared" si="89"/>
        <v/>
      </c>
    </row>
    <row r="1443" spans="1:8" x14ac:dyDescent="0.25">
      <c r="A1443" s="13">
        <v>96</v>
      </c>
      <c r="B1443" s="13" t="s">
        <v>622</v>
      </c>
      <c r="C1443" s="16">
        <v>41151</v>
      </c>
      <c r="D1443" s="13">
        <v>1700</v>
      </c>
      <c r="E1443" s="13">
        <f t="shared" si="92"/>
        <v>0</v>
      </c>
      <c r="F1443" s="13" t="str">
        <f t="shared" si="90"/>
        <v>2012-08</v>
      </c>
      <c r="G1443" s="13">
        <f t="shared" si="91"/>
        <v>18600</v>
      </c>
      <c r="H1443" s="13" t="str">
        <f t="shared" si="89"/>
        <v/>
      </c>
    </row>
    <row r="1444" spans="1:8" x14ac:dyDescent="0.25">
      <c r="A1444" s="13">
        <v>96</v>
      </c>
      <c r="B1444" s="13" t="s">
        <v>622</v>
      </c>
      <c r="C1444" s="16">
        <v>41153</v>
      </c>
      <c r="D1444" s="13">
        <v>1700</v>
      </c>
      <c r="E1444" s="13">
        <f t="shared" si="92"/>
        <v>0</v>
      </c>
      <c r="F1444" s="13" t="str">
        <f t="shared" si="90"/>
        <v>2012-09</v>
      </c>
      <c r="G1444" s="13" t="str">
        <f t="shared" si="91"/>
        <v/>
      </c>
      <c r="H1444" s="13" t="str">
        <f t="shared" si="89"/>
        <v/>
      </c>
    </row>
    <row r="1445" spans="1:8" x14ac:dyDescent="0.25">
      <c r="A1445" s="13">
        <v>96</v>
      </c>
      <c r="B1445" s="13" t="s">
        <v>622</v>
      </c>
      <c r="C1445" s="16">
        <v>41156</v>
      </c>
      <c r="D1445" s="13">
        <v>1700</v>
      </c>
      <c r="E1445" s="13">
        <f t="shared" si="92"/>
        <v>0</v>
      </c>
      <c r="F1445" s="13" t="str">
        <f t="shared" si="90"/>
        <v>2012-09</v>
      </c>
      <c r="G1445" s="13" t="str">
        <f t="shared" si="91"/>
        <v/>
      </c>
      <c r="H1445" s="13" t="str">
        <f t="shared" si="89"/>
        <v/>
      </c>
    </row>
    <row r="1446" spans="1:8" x14ac:dyDescent="0.25">
      <c r="A1446" s="13">
        <v>96</v>
      </c>
      <c r="B1446" s="13" t="s">
        <v>622</v>
      </c>
      <c r="C1446" s="16">
        <v>41158</v>
      </c>
      <c r="D1446" s="13">
        <v>1700</v>
      </c>
      <c r="E1446" s="13">
        <f t="shared" si="92"/>
        <v>1</v>
      </c>
      <c r="F1446" s="13" t="str">
        <f t="shared" si="90"/>
        <v>2012-09</v>
      </c>
      <c r="G1446" s="13">
        <f t="shared" si="91"/>
        <v>5100</v>
      </c>
      <c r="H1446" s="13" t="str">
        <f t="shared" si="89"/>
        <v/>
      </c>
    </row>
    <row r="1447" spans="1:8" x14ac:dyDescent="0.25">
      <c r="A1447" s="13">
        <v>96</v>
      </c>
      <c r="B1447" s="13" t="s">
        <v>623</v>
      </c>
      <c r="C1447" s="16">
        <v>41165</v>
      </c>
      <c r="D1447" s="13">
        <v>4</v>
      </c>
      <c r="E1447" s="13">
        <f t="shared" si="92"/>
        <v>0</v>
      </c>
      <c r="F1447" s="13" t="str">
        <f t="shared" si="90"/>
        <v>2012-09</v>
      </c>
      <c r="G1447" s="13" t="str">
        <f t="shared" si="91"/>
        <v/>
      </c>
      <c r="H1447" s="13">
        <f t="shared" si="89"/>
        <v>4</v>
      </c>
    </row>
    <row r="1448" spans="1:8" x14ac:dyDescent="0.25">
      <c r="A1448" s="13">
        <v>96</v>
      </c>
      <c r="B1448" s="13" t="s">
        <v>623</v>
      </c>
      <c r="C1448" s="16">
        <v>41223</v>
      </c>
      <c r="D1448" s="13">
        <v>1</v>
      </c>
      <c r="E1448" s="13">
        <f t="shared" si="92"/>
        <v>0</v>
      </c>
      <c r="F1448" s="13" t="str">
        <f t="shared" si="90"/>
        <v>2012-11</v>
      </c>
      <c r="G1448" s="13" t="str">
        <f t="shared" si="91"/>
        <v/>
      </c>
      <c r="H1448" s="13">
        <f t="shared" si="89"/>
        <v>1</v>
      </c>
    </row>
    <row r="1449" spans="1:8" x14ac:dyDescent="0.25">
      <c r="A1449" s="13">
        <v>96</v>
      </c>
      <c r="B1449" s="13" t="s">
        <v>623</v>
      </c>
      <c r="C1449" s="16">
        <v>41228</v>
      </c>
      <c r="D1449" s="13">
        <v>1</v>
      </c>
      <c r="E1449" s="13">
        <f t="shared" si="92"/>
        <v>0</v>
      </c>
      <c r="F1449" s="13" t="str">
        <f t="shared" si="90"/>
        <v>2012-11</v>
      </c>
      <c r="G1449" s="13" t="str">
        <f t="shared" si="91"/>
        <v/>
      </c>
      <c r="H1449" s="13">
        <f t="shared" si="89"/>
        <v>1</v>
      </c>
    </row>
    <row r="1450" spans="1:8" x14ac:dyDescent="0.25">
      <c r="A1450" s="13">
        <v>97</v>
      </c>
      <c r="B1450" s="13" t="s">
        <v>622</v>
      </c>
      <c r="C1450" s="16">
        <v>41124</v>
      </c>
      <c r="D1450" s="13">
        <v>1400</v>
      </c>
      <c r="E1450" s="13">
        <f t="shared" si="92"/>
        <v>0</v>
      </c>
      <c r="F1450" s="13" t="str">
        <f t="shared" si="90"/>
        <v>2012-08</v>
      </c>
      <c r="G1450" s="13" t="str">
        <f t="shared" si="91"/>
        <v/>
      </c>
      <c r="H1450" s="13" t="str">
        <f t="shared" si="89"/>
        <v/>
      </c>
    </row>
    <row r="1451" spans="1:8" x14ac:dyDescent="0.25">
      <c r="A1451" s="13">
        <v>97</v>
      </c>
      <c r="B1451" s="13" t="s">
        <v>622</v>
      </c>
      <c r="C1451" s="16">
        <v>41131</v>
      </c>
      <c r="D1451" s="13">
        <v>1400</v>
      </c>
      <c r="E1451" s="13">
        <f t="shared" si="92"/>
        <v>0</v>
      </c>
      <c r="F1451" s="13" t="str">
        <f t="shared" si="90"/>
        <v>2012-08</v>
      </c>
      <c r="G1451" s="13" t="str">
        <f t="shared" si="91"/>
        <v/>
      </c>
      <c r="H1451" s="13" t="str">
        <f t="shared" si="89"/>
        <v/>
      </c>
    </row>
    <row r="1452" spans="1:8" x14ac:dyDescent="0.25">
      <c r="A1452" s="13">
        <v>97</v>
      </c>
      <c r="B1452" s="13" t="s">
        <v>622</v>
      </c>
      <c r="C1452" s="16">
        <v>41139</v>
      </c>
      <c r="D1452" s="13">
        <v>1400</v>
      </c>
      <c r="E1452" s="13">
        <f t="shared" si="92"/>
        <v>0</v>
      </c>
      <c r="F1452" s="13" t="str">
        <f t="shared" si="90"/>
        <v>2012-08</v>
      </c>
      <c r="G1452" s="13" t="str">
        <f t="shared" si="91"/>
        <v/>
      </c>
      <c r="H1452" s="13" t="str">
        <f t="shared" si="89"/>
        <v/>
      </c>
    </row>
    <row r="1453" spans="1:8" x14ac:dyDescent="0.25">
      <c r="A1453" s="13">
        <v>97</v>
      </c>
      <c r="B1453" s="13" t="s">
        <v>622</v>
      </c>
      <c r="C1453" s="16">
        <v>41152</v>
      </c>
      <c r="D1453" s="13">
        <v>1000</v>
      </c>
      <c r="E1453" s="13">
        <f t="shared" si="92"/>
        <v>0</v>
      </c>
      <c r="F1453" s="13" t="str">
        <f t="shared" si="90"/>
        <v>2012-08</v>
      </c>
      <c r="G1453" s="13">
        <f t="shared" si="91"/>
        <v>5200</v>
      </c>
      <c r="H1453" s="13" t="str">
        <f t="shared" si="89"/>
        <v/>
      </c>
    </row>
    <row r="1454" spans="1:8" x14ac:dyDescent="0.25">
      <c r="A1454" s="13">
        <v>97</v>
      </c>
      <c r="B1454" s="13" t="s">
        <v>622</v>
      </c>
      <c r="C1454" s="16">
        <v>41155</v>
      </c>
      <c r="D1454" s="13">
        <v>1000</v>
      </c>
      <c r="E1454" s="13">
        <f t="shared" si="92"/>
        <v>0</v>
      </c>
      <c r="F1454" s="13" t="str">
        <f t="shared" si="90"/>
        <v>2012-09</v>
      </c>
      <c r="G1454" s="13" t="str">
        <f t="shared" si="91"/>
        <v/>
      </c>
      <c r="H1454" s="13" t="str">
        <f t="shared" si="89"/>
        <v/>
      </c>
    </row>
    <row r="1455" spans="1:8" x14ac:dyDescent="0.25">
      <c r="A1455" s="13">
        <v>97</v>
      </c>
      <c r="B1455" s="13" t="s">
        <v>622</v>
      </c>
      <c r="C1455" s="16">
        <v>41157</v>
      </c>
      <c r="D1455" s="13">
        <v>1000</v>
      </c>
      <c r="E1455" s="13">
        <f t="shared" si="92"/>
        <v>1</v>
      </c>
      <c r="F1455" s="13" t="str">
        <f t="shared" si="90"/>
        <v>2012-09</v>
      </c>
      <c r="G1455" s="13">
        <f t="shared" si="91"/>
        <v>2000</v>
      </c>
      <c r="H1455" s="13" t="str">
        <f t="shared" si="89"/>
        <v/>
      </c>
    </row>
    <row r="1456" spans="1:8" x14ac:dyDescent="0.25">
      <c r="A1456" s="13">
        <v>97</v>
      </c>
      <c r="B1456" s="13" t="s">
        <v>623</v>
      </c>
      <c r="C1456" s="16">
        <v>41164</v>
      </c>
      <c r="D1456" s="13">
        <v>3</v>
      </c>
      <c r="E1456" s="13">
        <f t="shared" si="92"/>
        <v>0</v>
      </c>
      <c r="F1456" s="13" t="str">
        <f t="shared" si="90"/>
        <v>2012-09</v>
      </c>
      <c r="G1456" s="13" t="str">
        <f t="shared" si="91"/>
        <v/>
      </c>
      <c r="H1456" s="13">
        <f t="shared" si="89"/>
        <v>3</v>
      </c>
    </row>
    <row r="1457" spans="1:8" x14ac:dyDescent="0.25">
      <c r="A1457" s="13">
        <v>97</v>
      </c>
      <c r="B1457" s="13" t="s">
        <v>623</v>
      </c>
      <c r="C1457" s="16">
        <v>41192</v>
      </c>
      <c r="D1457" s="13">
        <v>3</v>
      </c>
      <c r="E1457" s="13">
        <f t="shared" si="92"/>
        <v>0</v>
      </c>
      <c r="F1457" s="13" t="str">
        <f t="shared" si="90"/>
        <v>2012-10</v>
      </c>
      <c r="G1457" s="13" t="str">
        <f t="shared" si="91"/>
        <v/>
      </c>
      <c r="H1457" s="13">
        <f t="shared" si="89"/>
        <v>3</v>
      </c>
    </row>
    <row r="1458" spans="1:8" x14ac:dyDescent="0.25">
      <c r="A1458" s="13">
        <v>98</v>
      </c>
      <c r="B1458" s="13" t="s">
        <v>622</v>
      </c>
      <c r="C1458" s="16">
        <v>41095</v>
      </c>
      <c r="D1458" s="13">
        <v>20000</v>
      </c>
      <c r="E1458" s="13">
        <f t="shared" si="92"/>
        <v>0</v>
      </c>
      <c r="F1458" s="13" t="str">
        <f t="shared" si="90"/>
        <v>2012-07</v>
      </c>
      <c r="G1458" s="13" t="str">
        <f t="shared" si="91"/>
        <v/>
      </c>
      <c r="H1458" s="13" t="str">
        <f t="shared" si="89"/>
        <v/>
      </c>
    </row>
    <row r="1459" spans="1:8" x14ac:dyDescent="0.25">
      <c r="A1459" s="13">
        <v>98</v>
      </c>
      <c r="B1459" s="13" t="s">
        <v>622</v>
      </c>
      <c r="C1459" s="16">
        <v>41097</v>
      </c>
      <c r="D1459" s="13">
        <v>20000</v>
      </c>
      <c r="E1459" s="13">
        <f t="shared" si="92"/>
        <v>0</v>
      </c>
      <c r="F1459" s="13" t="str">
        <f t="shared" si="90"/>
        <v>2012-07</v>
      </c>
      <c r="G1459" s="13" t="str">
        <f t="shared" si="91"/>
        <v/>
      </c>
      <c r="H1459" s="13" t="str">
        <f t="shared" si="89"/>
        <v/>
      </c>
    </row>
    <row r="1460" spans="1:8" x14ac:dyDescent="0.25">
      <c r="A1460" s="13">
        <v>98</v>
      </c>
      <c r="B1460" s="13" t="s">
        <v>622</v>
      </c>
      <c r="C1460" s="16">
        <v>41100</v>
      </c>
      <c r="D1460" s="13">
        <v>20000</v>
      </c>
      <c r="E1460" s="13">
        <f t="shared" si="92"/>
        <v>0</v>
      </c>
      <c r="F1460" s="13" t="str">
        <f t="shared" si="90"/>
        <v>2012-07</v>
      </c>
      <c r="G1460" s="13" t="str">
        <f t="shared" si="91"/>
        <v/>
      </c>
      <c r="H1460" s="13" t="str">
        <f t="shared" si="89"/>
        <v/>
      </c>
    </row>
    <row r="1461" spans="1:8" x14ac:dyDescent="0.25">
      <c r="A1461" s="13">
        <v>98</v>
      </c>
      <c r="B1461" s="13" t="s">
        <v>622</v>
      </c>
      <c r="C1461" s="16">
        <v>41102</v>
      </c>
      <c r="D1461" s="13">
        <v>20000</v>
      </c>
      <c r="E1461" s="13">
        <f t="shared" si="92"/>
        <v>0</v>
      </c>
      <c r="F1461" s="13" t="str">
        <f t="shared" si="90"/>
        <v>2012-07</v>
      </c>
      <c r="G1461" s="13" t="str">
        <f t="shared" si="91"/>
        <v/>
      </c>
      <c r="H1461" s="13" t="str">
        <f t="shared" si="89"/>
        <v/>
      </c>
    </row>
    <row r="1462" spans="1:8" x14ac:dyDescent="0.25">
      <c r="A1462" s="13">
        <v>98</v>
      </c>
      <c r="B1462" s="13" t="s">
        <v>622</v>
      </c>
      <c r="C1462" s="16">
        <v>41104</v>
      </c>
      <c r="D1462" s="13">
        <v>20000</v>
      </c>
      <c r="E1462" s="13">
        <f t="shared" si="92"/>
        <v>0</v>
      </c>
      <c r="F1462" s="13" t="str">
        <f t="shared" si="90"/>
        <v>2012-07</v>
      </c>
      <c r="G1462" s="13" t="str">
        <f t="shared" si="91"/>
        <v/>
      </c>
      <c r="H1462" s="13" t="str">
        <f t="shared" si="89"/>
        <v/>
      </c>
    </row>
    <row r="1463" spans="1:8" x14ac:dyDescent="0.25">
      <c r="A1463" s="13">
        <v>98</v>
      </c>
      <c r="B1463" s="13" t="s">
        <v>622</v>
      </c>
      <c r="C1463" s="16">
        <v>41108</v>
      </c>
      <c r="D1463" s="13">
        <v>20000</v>
      </c>
      <c r="E1463" s="13">
        <f t="shared" si="92"/>
        <v>0</v>
      </c>
      <c r="F1463" s="13" t="str">
        <f t="shared" si="90"/>
        <v>2012-07</v>
      </c>
      <c r="G1463" s="13" t="str">
        <f t="shared" si="91"/>
        <v/>
      </c>
      <c r="H1463" s="13" t="str">
        <f t="shared" si="89"/>
        <v/>
      </c>
    </row>
    <row r="1464" spans="1:8" x14ac:dyDescent="0.25">
      <c r="A1464" s="13">
        <v>98</v>
      </c>
      <c r="B1464" s="13" t="s">
        <v>622</v>
      </c>
      <c r="C1464" s="16">
        <v>41109</v>
      </c>
      <c r="D1464" s="13">
        <v>20000</v>
      </c>
      <c r="E1464" s="13">
        <f t="shared" si="92"/>
        <v>0</v>
      </c>
      <c r="F1464" s="13" t="str">
        <f t="shared" si="90"/>
        <v>2012-07</v>
      </c>
      <c r="G1464" s="13" t="str">
        <f t="shared" si="91"/>
        <v/>
      </c>
      <c r="H1464" s="13" t="str">
        <f t="shared" si="89"/>
        <v/>
      </c>
    </row>
    <row r="1465" spans="1:8" x14ac:dyDescent="0.25">
      <c r="A1465" s="13">
        <v>98</v>
      </c>
      <c r="B1465" s="13" t="s">
        <v>622</v>
      </c>
      <c r="C1465" s="16">
        <v>41111</v>
      </c>
      <c r="D1465" s="13">
        <v>20000</v>
      </c>
      <c r="E1465" s="13">
        <f t="shared" si="92"/>
        <v>0</v>
      </c>
      <c r="F1465" s="13" t="str">
        <f t="shared" si="90"/>
        <v>2012-07</v>
      </c>
      <c r="G1465" s="13" t="str">
        <f t="shared" si="91"/>
        <v/>
      </c>
      <c r="H1465" s="13" t="str">
        <f t="shared" si="89"/>
        <v/>
      </c>
    </row>
    <row r="1466" spans="1:8" x14ac:dyDescent="0.25">
      <c r="A1466" s="13">
        <v>98</v>
      </c>
      <c r="B1466" s="13" t="s">
        <v>622</v>
      </c>
      <c r="C1466" s="16">
        <v>41115</v>
      </c>
      <c r="D1466" s="13">
        <v>20000</v>
      </c>
      <c r="E1466" s="13">
        <f t="shared" si="92"/>
        <v>0</v>
      </c>
      <c r="F1466" s="13" t="str">
        <f t="shared" si="90"/>
        <v>2012-07</v>
      </c>
      <c r="G1466" s="13" t="str">
        <f t="shared" si="91"/>
        <v/>
      </c>
      <c r="H1466" s="13" t="str">
        <f t="shared" si="89"/>
        <v/>
      </c>
    </row>
    <row r="1467" spans="1:8" x14ac:dyDescent="0.25">
      <c r="A1467" s="13">
        <v>98</v>
      </c>
      <c r="B1467" s="13" t="s">
        <v>622</v>
      </c>
      <c r="C1467" s="16">
        <v>41118</v>
      </c>
      <c r="D1467" s="13">
        <v>20000</v>
      </c>
      <c r="E1467" s="13">
        <f t="shared" si="92"/>
        <v>0</v>
      </c>
      <c r="F1467" s="13" t="str">
        <f t="shared" si="90"/>
        <v>2012-07</v>
      </c>
      <c r="G1467" s="13">
        <f t="shared" si="91"/>
        <v>200000</v>
      </c>
      <c r="H1467" s="13" t="str">
        <f t="shared" si="89"/>
        <v/>
      </c>
    </row>
    <row r="1468" spans="1:8" x14ac:dyDescent="0.25">
      <c r="A1468" s="13">
        <v>98</v>
      </c>
      <c r="B1468" s="13" t="s">
        <v>622</v>
      </c>
      <c r="C1468" s="16">
        <v>41123</v>
      </c>
      <c r="D1468" s="13">
        <v>20000</v>
      </c>
      <c r="E1468" s="13">
        <f t="shared" si="92"/>
        <v>0</v>
      </c>
      <c r="F1468" s="13" t="str">
        <f t="shared" si="90"/>
        <v>2012-08</v>
      </c>
      <c r="G1468" s="13" t="str">
        <f t="shared" si="91"/>
        <v/>
      </c>
      <c r="H1468" s="13" t="str">
        <f t="shared" si="89"/>
        <v/>
      </c>
    </row>
    <row r="1469" spans="1:8" x14ac:dyDescent="0.25">
      <c r="A1469" s="13">
        <v>98</v>
      </c>
      <c r="B1469" s="13" t="s">
        <v>622</v>
      </c>
      <c r="C1469" s="16">
        <v>41125</v>
      </c>
      <c r="D1469" s="13">
        <v>20000</v>
      </c>
      <c r="E1469" s="13">
        <f t="shared" si="92"/>
        <v>0</v>
      </c>
      <c r="F1469" s="13" t="str">
        <f t="shared" si="90"/>
        <v>2012-08</v>
      </c>
      <c r="G1469" s="13" t="str">
        <f t="shared" si="91"/>
        <v/>
      </c>
      <c r="H1469" s="13" t="str">
        <f t="shared" si="89"/>
        <v/>
      </c>
    </row>
    <row r="1470" spans="1:8" x14ac:dyDescent="0.25">
      <c r="A1470" s="13">
        <v>98</v>
      </c>
      <c r="B1470" s="13" t="s">
        <v>622</v>
      </c>
      <c r="C1470" s="16">
        <v>41128</v>
      </c>
      <c r="D1470" s="13">
        <v>20000</v>
      </c>
      <c r="E1470" s="13">
        <f t="shared" si="92"/>
        <v>0</v>
      </c>
      <c r="F1470" s="13" t="str">
        <f t="shared" si="90"/>
        <v>2012-08</v>
      </c>
      <c r="G1470" s="13" t="str">
        <f t="shared" si="91"/>
        <v/>
      </c>
      <c r="H1470" s="13" t="str">
        <f t="shared" si="89"/>
        <v/>
      </c>
    </row>
    <row r="1471" spans="1:8" x14ac:dyDescent="0.25">
      <c r="A1471" s="13">
        <v>98</v>
      </c>
      <c r="B1471" s="13" t="s">
        <v>622</v>
      </c>
      <c r="C1471" s="16">
        <v>41130</v>
      </c>
      <c r="D1471" s="13">
        <v>20000</v>
      </c>
      <c r="E1471" s="13">
        <f t="shared" si="92"/>
        <v>0</v>
      </c>
      <c r="F1471" s="13" t="str">
        <f t="shared" si="90"/>
        <v>2012-08</v>
      </c>
      <c r="G1471" s="13" t="str">
        <f t="shared" si="91"/>
        <v/>
      </c>
      <c r="H1471" s="13" t="str">
        <f t="shared" si="89"/>
        <v/>
      </c>
    </row>
    <row r="1472" spans="1:8" x14ac:dyDescent="0.25">
      <c r="A1472" s="13">
        <v>98</v>
      </c>
      <c r="B1472" s="13" t="s">
        <v>622</v>
      </c>
      <c r="C1472" s="16">
        <v>41132</v>
      </c>
      <c r="D1472" s="13">
        <v>20000</v>
      </c>
      <c r="E1472" s="13">
        <f t="shared" si="92"/>
        <v>0</v>
      </c>
      <c r="F1472" s="13" t="str">
        <f t="shared" si="90"/>
        <v>2012-08</v>
      </c>
      <c r="G1472" s="13" t="str">
        <f t="shared" si="91"/>
        <v/>
      </c>
      <c r="H1472" s="13" t="str">
        <f t="shared" si="89"/>
        <v/>
      </c>
    </row>
    <row r="1473" spans="1:8" x14ac:dyDescent="0.25">
      <c r="A1473" s="13">
        <v>98</v>
      </c>
      <c r="B1473" s="13" t="s">
        <v>622</v>
      </c>
      <c r="C1473" s="16">
        <v>41135</v>
      </c>
      <c r="D1473" s="13">
        <v>20000</v>
      </c>
      <c r="E1473" s="13">
        <f t="shared" si="92"/>
        <v>0</v>
      </c>
      <c r="F1473" s="13" t="str">
        <f t="shared" si="90"/>
        <v>2012-08</v>
      </c>
      <c r="G1473" s="13" t="str">
        <f t="shared" si="91"/>
        <v/>
      </c>
      <c r="H1473" s="13" t="str">
        <f t="shared" si="89"/>
        <v/>
      </c>
    </row>
    <row r="1474" spans="1:8" x14ac:dyDescent="0.25">
      <c r="A1474" s="13">
        <v>98</v>
      </c>
      <c r="B1474" s="13" t="s">
        <v>622</v>
      </c>
      <c r="C1474" s="16">
        <v>41137</v>
      </c>
      <c r="D1474" s="13">
        <v>20000</v>
      </c>
      <c r="E1474" s="13">
        <f t="shared" si="92"/>
        <v>0</v>
      </c>
      <c r="F1474" s="13" t="str">
        <f t="shared" si="90"/>
        <v>2012-08</v>
      </c>
      <c r="G1474" s="13" t="str">
        <f t="shared" si="91"/>
        <v/>
      </c>
      <c r="H1474" s="13" t="str">
        <f t="shared" ref="H1474:H1537" si="93">IF(AND(B1474="Med B", F1474&gt;=VLOOKUP(A1474, A:F, 6, FALSE)), D1474, "")</f>
        <v/>
      </c>
    </row>
    <row r="1475" spans="1:8" x14ac:dyDescent="0.25">
      <c r="A1475" s="13">
        <v>98</v>
      </c>
      <c r="B1475" s="13" t="s">
        <v>622</v>
      </c>
      <c r="C1475" s="16">
        <v>41139</v>
      </c>
      <c r="D1475" s="13">
        <v>16000</v>
      </c>
      <c r="E1475" s="13">
        <f t="shared" si="92"/>
        <v>0</v>
      </c>
      <c r="F1475" s="13" t="str">
        <f t="shared" ref="F1475:F1538" si="94">TEXT(C1475, "yyyy-mm")</f>
        <v>2012-08</v>
      </c>
      <c r="G1475" s="13" t="str">
        <f t="shared" ref="G1475:G1538" si="95">IF(AND(
    B1475="Med A",
    C1475=_xlfn.MAXIFS(C:C, A:A, A1475, B:B, "Med A", F:F, F1475),
    SUMIFS(E:E, A:A, A1475) &gt; 0
  ),
  SUMIFS(D:D, A:A, A1475, B:B, "Med A", F:F, F1475, C:C, "&gt;=" &amp; EOMONTH(C1475, -1) + 1, C:C, "&lt;=" &amp; C1475),
  "")</f>
        <v/>
      </c>
      <c r="H1475" s="13" t="str">
        <f t="shared" si="93"/>
        <v/>
      </c>
    </row>
    <row r="1476" spans="1:8" x14ac:dyDescent="0.25">
      <c r="A1476" s="13">
        <v>98</v>
      </c>
      <c r="B1476" s="13" t="s">
        <v>622</v>
      </c>
      <c r="C1476" s="16">
        <v>41142</v>
      </c>
      <c r="D1476" s="13">
        <v>16000</v>
      </c>
      <c r="E1476" s="13">
        <f t="shared" ref="E1476:E1539" si="96">IF(AND(B1476="Med A", B1477="Med B", A1476=A1477), 1, IF(AND(B1476="Med B", B1477="Med A", A1476=A1477), 1, 0))</f>
        <v>0</v>
      </c>
      <c r="F1476" s="13" t="str">
        <f t="shared" si="94"/>
        <v>2012-08</v>
      </c>
      <c r="G1476" s="13" t="str">
        <f t="shared" si="95"/>
        <v/>
      </c>
      <c r="H1476" s="13" t="str">
        <f t="shared" si="93"/>
        <v/>
      </c>
    </row>
    <row r="1477" spans="1:8" x14ac:dyDescent="0.25">
      <c r="A1477" s="13">
        <v>98</v>
      </c>
      <c r="B1477" s="13" t="s">
        <v>622</v>
      </c>
      <c r="C1477" s="16">
        <v>41144</v>
      </c>
      <c r="D1477" s="13">
        <v>16000</v>
      </c>
      <c r="E1477" s="13">
        <f t="shared" si="96"/>
        <v>0</v>
      </c>
      <c r="F1477" s="13" t="str">
        <f t="shared" si="94"/>
        <v>2012-08</v>
      </c>
      <c r="G1477" s="13" t="str">
        <f t="shared" si="95"/>
        <v/>
      </c>
      <c r="H1477" s="13" t="str">
        <f t="shared" si="93"/>
        <v/>
      </c>
    </row>
    <row r="1478" spans="1:8" x14ac:dyDescent="0.25">
      <c r="A1478" s="13">
        <v>98</v>
      </c>
      <c r="B1478" s="13" t="s">
        <v>622</v>
      </c>
      <c r="C1478" s="16">
        <v>41149</v>
      </c>
      <c r="D1478" s="13">
        <v>16000</v>
      </c>
      <c r="E1478" s="13">
        <f t="shared" si="96"/>
        <v>0</v>
      </c>
      <c r="F1478" s="13" t="str">
        <f t="shared" si="94"/>
        <v>2012-08</v>
      </c>
      <c r="G1478" s="13" t="str">
        <f t="shared" si="95"/>
        <v/>
      </c>
      <c r="H1478" s="13" t="str">
        <f t="shared" si="93"/>
        <v/>
      </c>
    </row>
    <row r="1479" spans="1:8" x14ac:dyDescent="0.25">
      <c r="A1479" s="13">
        <v>98</v>
      </c>
      <c r="B1479" s="13" t="s">
        <v>622</v>
      </c>
      <c r="C1479" s="16">
        <v>41151</v>
      </c>
      <c r="D1479" s="13">
        <v>16000</v>
      </c>
      <c r="E1479" s="13">
        <f t="shared" si="96"/>
        <v>0</v>
      </c>
      <c r="F1479" s="13" t="str">
        <f t="shared" si="94"/>
        <v>2012-08</v>
      </c>
      <c r="G1479" s="13">
        <f t="shared" si="95"/>
        <v>220000</v>
      </c>
      <c r="H1479" s="13" t="str">
        <f t="shared" si="93"/>
        <v/>
      </c>
    </row>
    <row r="1480" spans="1:8" x14ac:dyDescent="0.25">
      <c r="A1480" s="13">
        <v>98</v>
      </c>
      <c r="B1480" s="13" t="s">
        <v>622</v>
      </c>
      <c r="C1480" s="16">
        <v>41153</v>
      </c>
      <c r="D1480" s="13">
        <v>16000</v>
      </c>
      <c r="E1480" s="13">
        <f t="shared" si="96"/>
        <v>0</v>
      </c>
      <c r="F1480" s="13" t="str">
        <f t="shared" si="94"/>
        <v>2012-09</v>
      </c>
      <c r="G1480" s="13" t="str">
        <f t="shared" si="95"/>
        <v/>
      </c>
      <c r="H1480" s="13" t="str">
        <f t="shared" si="93"/>
        <v/>
      </c>
    </row>
    <row r="1481" spans="1:8" x14ac:dyDescent="0.25">
      <c r="A1481" s="13">
        <v>98</v>
      </c>
      <c r="B1481" s="13" t="s">
        <v>622</v>
      </c>
      <c r="C1481" s="16">
        <v>41158</v>
      </c>
      <c r="D1481" s="13">
        <v>16000</v>
      </c>
      <c r="E1481" s="13">
        <f t="shared" si="96"/>
        <v>1</v>
      </c>
      <c r="F1481" s="13" t="str">
        <f t="shared" si="94"/>
        <v>2012-09</v>
      </c>
      <c r="G1481" s="13">
        <f t="shared" si="95"/>
        <v>32000</v>
      </c>
      <c r="H1481" s="13" t="str">
        <f t="shared" si="93"/>
        <v/>
      </c>
    </row>
    <row r="1482" spans="1:8" x14ac:dyDescent="0.25">
      <c r="A1482" s="13">
        <v>98</v>
      </c>
      <c r="B1482" s="13" t="s">
        <v>623</v>
      </c>
      <c r="C1482" s="16">
        <v>41179</v>
      </c>
      <c r="D1482" s="13">
        <v>3</v>
      </c>
      <c r="E1482" s="13">
        <f t="shared" si="96"/>
        <v>0</v>
      </c>
      <c r="F1482" s="13" t="str">
        <f t="shared" si="94"/>
        <v>2012-09</v>
      </c>
      <c r="G1482" s="13" t="str">
        <f t="shared" si="95"/>
        <v/>
      </c>
      <c r="H1482" s="13">
        <f t="shared" si="93"/>
        <v>3</v>
      </c>
    </row>
    <row r="1483" spans="1:8" x14ac:dyDescent="0.25">
      <c r="A1483" s="13">
        <v>98</v>
      </c>
      <c r="B1483" s="13" t="s">
        <v>623</v>
      </c>
      <c r="C1483" s="16">
        <v>41193</v>
      </c>
      <c r="D1483" s="13">
        <v>3</v>
      </c>
      <c r="E1483" s="13">
        <f t="shared" si="96"/>
        <v>0</v>
      </c>
      <c r="F1483" s="13" t="str">
        <f t="shared" si="94"/>
        <v>2012-10</v>
      </c>
      <c r="G1483" s="13" t="str">
        <f t="shared" si="95"/>
        <v/>
      </c>
      <c r="H1483" s="13">
        <f t="shared" si="93"/>
        <v>3</v>
      </c>
    </row>
    <row r="1484" spans="1:8" x14ac:dyDescent="0.25">
      <c r="A1484" s="13">
        <v>98</v>
      </c>
      <c r="B1484" s="13" t="s">
        <v>623</v>
      </c>
      <c r="C1484" s="16">
        <v>41228</v>
      </c>
      <c r="D1484" s="13">
        <v>5</v>
      </c>
      <c r="E1484" s="13">
        <f t="shared" si="96"/>
        <v>0</v>
      </c>
      <c r="F1484" s="13" t="str">
        <f t="shared" si="94"/>
        <v>2012-11</v>
      </c>
      <c r="G1484" s="13" t="str">
        <f t="shared" si="95"/>
        <v/>
      </c>
      <c r="H1484" s="13">
        <f t="shared" si="93"/>
        <v>5</v>
      </c>
    </row>
    <row r="1485" spans="1:8" x14ac:dyDescent="0.25">
      <c r="A1485" s="13">
        <v>99</v>
      </c>
      <c r="B1485" s="13" t="s">
        <v>622</v>
      </c>
      <c r="C1485" s="16">
        <v>41092</v>
      </c>
      <c r="D1485" s="13">
        <v>2800</v>
      </c>
      <c r="E1485" s="13">
        <f t="shared" si="96"/>
        <v>0</v>
      </c>
      <c r="F1485" s="13" t="str">
        <f t="shared" si="94"/>
        <v>2012-07</v>
      </c>
      <c r="G1485" s="13" t="str">
        <f t="shared" si="95"/>
        <v/>
      </c>
      <c r="H1485" s="13" t="str">
        <f t="shared" si="93"/>
        <v/>
      </c>
    </row>
    <row r="1486" spans="1:8" x14ac:dyDescent="0.25">
      <c r="A1486" s="13">
        <v>99</v>
      </c>
      <c r="B1486" s="13" t="s">
        <v>622</v>
      </c>
      <c r="C1486" s="16">
        <v>41094</v>
      </c>
      <c r="D1486" s="13">
        <v>2800</v>
      </c>
      <c r="E1486" s="13">
        <f t="shared" si="96"/>
        <v>0</v>
      </c>
      <c r="F1486" s="13" t="str">
        <f t="shared" si="94"/>
        <v>2012-07</v>
      </c>
      <c r="G1486" s="13" t="str">
        <f t="shared" si="95"/>
        <v/>
      </c>
      <c r="H1486" s="13" t="str">
        <f t="shared" si="93"/>
        <v/>
      </c>
    </row>
    <row r="1487" spans="1:8" x14ac:dyDescent="0.25">
      <c r="A1487" s="13">
        <v>99</v>
      </c>
      <c r="B1487" s="13" t="s">
        <v>622</v>
      </c>
      <c r="C1487" s="16">
        <v>41096</v>
      </c>
      <c r="D1487" s="13">
        <v>3100</v>
      </c>
      <c r="E1487" s="13">
        <f t="shared" si="96"/>
        <v>0</v>
      </c>
      <c r="F1487" s="13" t="str">
        <f t="shared" si="94"/>
        <v>2012-07</v>
      </c>
      <c r="G1487" s="13" t="str">
        <f t="shared" si="95"/>
        <v/>
      </c>
      <c r="H1487" s="13" t="str">
        <f t="shared" si="93"/>
        <v/>
      </c>
    </row>
    <row r="1488" spans="1:8" x14ac:dyDescent="0.25">
      <c r="A1488" s="13">
        <v>99</v>
      </c>
      <c r="B1488" s="13" t="s">
        <v>622</v>
      </c>
      <c r="C1488" s="16">
        <v>41099</v>
      </c>
      <c r="D1488" s="13">
        <v>3100</v>
      </c>
      <c r="E1488" s="13">
        <f t="shared" si="96"/>
        <v>0</v>
      </c>
      <c r="F1488" s="13" t="str">
        <f t="shared" si="94"/>
        <v>2012-07</v>
      </c>
      <c r="G1488" s="13" t="str">
        <f t="shared" si="95"/>
        <v/>
      </c>
      <c r="H1488" s="13" t="str">
        <f t="shared" si="93"/>
        <v/>
      </c>
    </row>
    <row r="1489" spans="1:8" x14ac:dyDescent="0.25">
      <c r="A1489" s="13">
        <v>99</v>
      </c>
      <c r="B1489" s="13" t="s">
        <v>622</v>
      </c>
      <c r="C1489" s="16">
        <v>41101</v>
      </c>
      <c r="D1489" s="13">
        <v>3100</v>
      </c>
      <c r="E1489" s="13">
        <f t="shared" si="96"/>
        <v>0</v>
      </c>
      <c r="F1489" s="13" t="str">
        <f t="shared" si="94"/>
        <v>2012-07</v>
      </c>
      <c r="G1489" s="13" t="str">
        <f t="shared" si="95"/>
        <v/>
      </c>
      <c r="H1489" s="13" t="str">
        <f t="shared" si="93"/>
        <v/>
      </c>
    </row>
    <row r="1490" spans="1:8" x14ac:dyDescent="0.25">
      <c r="A1490" s="13">
        <v>99</v>
      </c>
      <c r="B1490" s="13" t="s">
        <v>622</v>
      </c>
      <c r="C1490" s="16">
        <v>41103</v>
      </c>
      <c r="D1490" s="13">
        <v>3100</v>
      </c>
      <c r="E1490" s="13">
        <f t="shared" si="96"/>
        <v>0</v>
      </c>
      <c r="F1490" s="13" t="str">
        <f t="shared" si="94"/>
        <v>2012-07</v>
      </c>
      <c r="G1490" s="13" t="str">
        <f t="shared" si="95"/>
        <v/>
      </c>
      <c r="H1490" s="13" t="str">
        <f t="shared" si="93"/>
        <v/>
      </c>
    </row>
    <row r="1491" spans="1:8" x14ac:dyDescent="0.25">
      <c r="A1491" s="13">
        <v>99</v>
      </c>
      <c r="B1491" s="13" t="s">
        <v>622</v>
      </c>
      <c r="C1491" s="16">
        <v>41106</v>
      </c>
      <c r="D1491" s="13">
        <v>3100</v>
      </c>
      <c r="E1491" s="13">
        <f t="shared" si="96"/>
        <v>0</v>
      </c>
      <c r="F1491" s="13" t="str">
        <f t="shared" si="94"/>
        <v>2012-07</v>
      </c>
      <c r="G1491" s="13" t="str">
        <f t="shared" si="95"/>
        <v/>
      </c>
      <c r="H1491" s="13" t="str">
        <f t="shared" si="93"/>
        <v/>
      </c>
    </row>
    <row r="1492" spans="1:8" x14ac:dyDescent="0.25">
      <c r="A1492" s="13">
        <v>99</v>
      </c>
      <c r="B1492" s="13" t="s">
        <v>622</v>
      </c>
      <c r="C1492" s="16">
        <v>41108</v>
      </c>
      <c r="D1492" s="13">
        <v>3100</v>
      </c>
      <c r="E1492" s="13">
        <f t="shared" si="96"/>
        <v>0</v>
      </c>
      <c r="F1492" s="13" t="str">
        <f t="shared" si="94"/>
        <v>2012-07</v>
      </c>
      <c r="G1492" s="13" t="str">
        <f t="shared" si="95"/>
        <v/>
      </c>
      <c r="H1492" s="13" t="str">
        <f t="shared" si="93"/>
        <v/>
      </c>
    </row>
    <row r="1493" spans="1:8" x14ac:dyDescent="0.25">
      <c r="A1493" s="13">
        <v>99</v>
      </c>
      <c r="B1493" s="13" t="s">
        <v>622</v>
      </c>
      <c r="C1493" s="16">
        <v>41110</v>
      </c>
      <c r="D1493" s="13">
        <v>3500</v>
      </c>
      <c r="E1493" s="13">
        <f t="shared" si="96"/>
        <v>0</v>
      </c>
      <c r="F1493" s="13" t="str">
        <f t="shared" si="94"/>
        <v>2012-07</v>
      </c>
      <c r="G1493" s="13" t="str">
        <f t="shared" si="95"/>
        <v/>
      </c>
      <c r="H1493" s="13" t="str">
        <f t="shared" si="93"/>
        <v/>
      </c>
    </row>
    <row r="1494" spans="1:8" x14ac:dyDescent="0.25">
      <c r="A1494" s="13">
        <v>99</v>
      </c>
      <c r="B1494" s="13" t="s">
        <v>622</v>
      </c>
      <c r="C1494" s="16">
        <v>41113</v>
      </c>
      <c r="D1494" s="13">
        <v>3500</v>
      </c>
      <c r="E1494" s="13">
        <f t="shared" si="96"/>
        <v>0</v>
      </c>
      <c r="F1494" s="13" t="str">
        <f t="shared" si="94"/>
        <v>2012-07</v>
      </c>
      <c r="G1494" s="13" t="str">
        <f t="shared" si="95"/>
        <v/>
      </c>
      <c r="H1494" s="13" t="str">
        <f t="shared" si="93"/>
        <v/>
      </c>
    </row>
    <row r="1495" spans="1:8" x14ac:dyDescent="0.25">
      <c r="A1495" s="13">
        <v>99</v>
      </c>
      <c r="B1495" s="13" t="s">
        <v>622</v>
      </c>
      <c r="C1495" s="16">
        <v>41115</v>
      </c>
      <c r="D1495" s="13">
        <v>3500</v>
      </c>
      <c r="E1495" s="13">
        <f t="shared" si="96"/>
        <v>0</v>
      </c>
      <c r="F1495" s="13" t="str">
        <f t="shared" si="94"/>
        <v>2012-07</v>
      </c>
      <c r="G1495" s="13" t="str">
        <f t="shared" si="95"/>
        <v/>
      </c>
      <c r="H1495" s="13" t="str">
        <f t="shared" si="93"/>
        <v/>
      </c>
    </row>
    <row r="1496" spans="1:8" x14ac:dyDescent="0.25">
      <c r="A1496" s="13">
        <v>99</v>
      </c>
      <c r="B1496" s="13" t="s">
        <v>622</v>
      </c>
      <c r="C1496" s="16">
        <v>41117</v>
      </c>
      <c r="D1496" s="13">
        <v>3500</v>
      </c>
      <c r="E1496" s="13">
        <f t="shared" si="96"/>
        <v>0</v>
      </c>
      <c r="F1496" s="13" t="str">
        <f t="shared" si="94"/>
        <v>2012-07</v>
      </c>
      <c r="G1496" s="13" t="str">
        <f t="shared" si="95"/>
        <v/>
      </c>
      <c r="H1496" s="13" t="str">
        <f t="shared" si="93"/>
        <v/>
      </c>
    </row>
    <row r="1497" spans="1:8" x14ac:dyDescent="0.25">
      <c r="A1497" s="13">
        <v>99</v>
      </c>
      <c r="B1497" s="13" t="s">
        <v>622</v>
      </c>
      <c r="C1497" s="16">
        <v>41120</v>
      </c>
      <c r="D1497" s="13">
        <v>3500</v>
      </c>
      <c r="E1497" s="13">
        <f t="shared" si="96"/>
        <v>0</v>
      </c>
      <c r="F1497" s="13" t="str">
        <f t="shared" si="94"/>
        <v>2012-07</v>
      </c>
      <c r="G1497" s="13">
        <f t="shared" si="95"/>
        <v>41700</v>
      </c>
      <c r="H1497" s="13" t="str">
        <f t="shared" si="93"/>
        <v/>
      </c>
    </row>
    <row r="1498" spans="1:8" x14ac:dyDescent="0.25">
      <c r="A1498" s="13">
        <v>99</v>
      </c>
      <c r="B1498" s="13" t="s">
        <v>622</v>
      </c>
      <c r="C1498" s="16">
        <v>41122</v>
      </c>
      <c r="D1498" s="13">
        <v>3500</v>
      </c>
      <c r="E1498" s="13">
        <f t="shared" si="96"/>
        <v>0</v>
      </c>
      <c r="F1498" s="13" t="str">
        <f t="shared" si="94"/>
        <v>2012-08</v>
      </c>
      <c r="G1498" s="13" t="str">
        <f t="shared" si="95"/>
        <v/>
      </c>
      <c r="H1498" s="13" t="str">
        <f t="shared" si="93"/>
        <v/>
      </c>
    </row>
    <row r="1499" spans="1:8" x14ac:dyDescent="0.25">
      <c r="A1499" s="13">
        <v>99</v>
      </c>
      <c r="B1499" s="13" t="s">
        <v>622</v>
      </c>
      <c r="C1499" s="16">
        <v>41124</v>
      </c>
      <c r="D1499" s="13">
        <v>3500</v>
      </c>
      <c r="E1499" s="13">
        <f t="shared" si="96"/>
        <v>0</v>
      </c>
      <c r="F1499" s="13" t="str">
        <f t="shared" si="94"/>
        <v>2012-08</v>
      </c>
      <c r="G1499" s="13" t="str">
        <f t="shared" si="95"/>
        <v/>
      </c>
      <c r="H1499" s="13" t="str">
        <f t="shared" si="93"/>
        <v/>
      </c>
    </row>
    <row r="1500" spans="1:8" x14ac:dyDescent="0.25">
      <c r="A1500" s="13">
        <v>99</v>
      </c>
      <c r="B1500" s="13" t="s">
        <v>622</v>
      </c>
      <c r="C1500" s="16">
        <v>41127</v>
      </c>
      <c r="D1500" s="13">
        <v>3500</v>
      </c>
      <c r="E1500" s="13">
        <f t="shared" si="96"/>
        <v>0</v>
      </c>
      <c r="F1500" s="13" t="str">
        <f t="shared" si="94"/>
        <v>2012-08</v>
      </c>
      <c r="G1500" s="13" t="str">
        <f t="shared" si="95"/>
        <v/>
      </c>
      <c r="H1500" s="13" t="str">
        <f t="shared" si="93"/>
        <v/>
      </c>
    </row>
    <row r="1501" spans="1:8" x14ac:dyDescent="0.25">
      <c r="A1501" s="13">
        <v>99</v>
      </c>
      <c r="B1501" s="13" t="s">
        <v>622</v>
      </c>
      <c r="C1501" s="16">
        <v>41129</v>
      </c>
      <c r="D1501" s="13">
        <v>3500</v>
      </c>
      <c r="E1501" s="13">
        <f t="shared" si="96"/>
        <v>0</v>
      </c>
      <c r="F1501" s="13" t="str">
        <f t="shared" si="94"/>
        <v>2012-08</v>
      </c>
      <c r="G1501" s="13" t="str">
        <f t="shared" si="95"/>
        <v/>
      </c>
      <c r="H1501" s="13" t="str">
        <f t="shared" si="93"/>
        <v/>
      </c>
    </row>
    <row r="1502" spans="1:8" x14ac:dyDescent="0.25">
      <c r="A1502" s="13">
        <v>99</v>
      </c>
      <c r="B1502" s="13" t="s">
        <v>622</v>
      </c>
      <c r="C1502" s="16">
        <v>41131</v>
      </c>
      <c r="D1502" s="13">
        <v>3500</v>
      </c>
      <c r="E1502" s="13">
        <f t="shared" si="96"/>
        <v>0</v>
      </c>
      <c r="F1502" s="13" t="str">
        <f t="shared" si="94"/>
        <v>2012-08</v>
      </c>
      <c r="G1502" s="13" t="str">
        <f t="shared" si="95"/>
        <v/>
      </c>
      <c r="H1502" s="13" t="str">
        <f t="shared" si="93"/>
        <v/>
      </c>
    </row>
    <row r="1503" spans="1:8" x14ac:dyDescent="0.25">
      <c r="A1503" s="13">
        <v>99</v>
      </c>
      <c r="B1503" s="13" t="s">
        <v>622</v>
      </c>
      <c r="C1503" s="16">
        <v>41134</v>
      </c>
      <c r="D1503" s="13">
        <v>3500</v>
      </c>
      <c r="E1503" s="13">
        <f t="shared" si="96"/>
        <v>0</v>
      </c>
      <c r="F1503" s="13" t="str">
        <f t="shared" si="94"/>
        <v>2012-08</v>
      </c>
      <c r="G1503" s="13" t="str">
        <f t="shared" si="95"/>
        <v/>
      </c>
      <c r="H1503" s="13" t="str">
        <f t="shared" si="93"/>
        <v/>
      </c>
    </row>
    <row r="1504" spans="1:8" x14ac:dyDescent="0.25">
      <c r="A1504" s="13">
        <v>99</v>
      </c>
      <c r="B1504" s="13" t="s">
        <v>622</v>
      </c>
      <c r="C1504" s="16">
        <v>41136</v>
      </c>
      <c r="D1504" s="13">
        <v>3500</v>
      </c>
      <c r="E1504" s="13">
        <f t="shared" si="96"/>
        <v>0</v>
      </c>
      <c r="F1504" s="13" t="str">
        <f t="shared" si="94"/>
        <v>2012-08</v>
      </c>
      <c r="G1504" s="13" t="str">
        <f t="shared" si="95"/>
        <v/>
      </c>
      <c r="H1504" s="13" t="str">
        <f t="shared" si="93"/>
        <v/>
      </c>
    </row>
    <row r="1505" spans="1:8" x14ac:dyDescent="0.25">
      <c r="A1505" s="13">
        <v>99</v>
      </c>
      <c r="B1505" s="13" t="s">
        <v>622</v>
      </c>
      <c r="C1505" s="16">
        <v>41138</v>
      </c>
      <c r="D1505" s="13">
        <v>3500</v>
      </c>
      <c r="E1505" s="13">
        <f t="shared" si="96"/>
        <v>0</v>
      </c>
      <c r="F1505" s="13" t="str">
        <f t="shared" si="94"/>
        <v>2012-08</v>
      </c>
      <c r="G1505" s="13" t="str">
        <f t="shared" si="95"/>
        <v/>
      </c>
      <c r="H1505" s="13" t="str">
        <f t="shared" si="93"/>
        <v/>
      </c>
    </row>
    <row r="1506" spans="1:8" x14ac:dyDescent="0.25">
      <c r="A1506" s="13">
        <v>99</v>
      </c>
      <c r="B1506" s="13" t="s">
        <v>622</v>
      </c>
      <c r="C1506" s="16">
        <v>41141</v>
      </c>
      <c r="D1506" s="13">
        <v>3500</v>
      </c>
      <c r="E1506" s="13">
        <f t="shared" si="96"/>
        <v>0</v>
      </c>
      <c r="F1506" s="13" t="str">
        <f t="shared" si="94"/>
        <v>2012-08</v>
      </c>
      <c r="G1506" s="13" t="str">
        <f t="shared" si="95"/>
        <v/>
      </c>
      <c r="H1506" s="13" t="str">
        <f t="shared" si="93"/>
        <v/>
      </c>
    </row>
    <row r="1507" spans="1:8" x14ac:dyDescent="0.25">
      <c r="A1507" s="13">
        <v>99</v>
      </c>
      <c r="B1507" s="13" t="s">
        <v>622</v>
      </c>
      <c r="C1507" s="16">
        <v>41143</v>
      </c>
      <c r="D1507" s="13">
        <v>3500</v>
      </c>
      <c r="E1507" s="13">
        <f t="shared" si="96"/>
        <v>0</v>
      </c>
      <c r="F1507" s="13" t="str">
        <f t="shared" si="94"/>
        <v>2012-08</v>
      </c>
      <c r="G1507" s="13" t="str">
        <f t="shared" si="95"/>
        <v/>
      </c>
      <c r="H1507" s="13" t="str">
        <f t="shared" si="93"/>
        <v/>
      </c>
    </row>
    <row r="1508" spans="1:8" x14ac:dyDescent="0.25">
      <c r="A1508" s="13">
        <v>99</v>
      </c>
      <c r="B1508" s="13" t="s">
        <v>622</v>
      </c>
      <c r="C1508" s="16">
        <v>41145</v>
      </c>
      <c r="D1508" s="13">
        <v>3500</v>
      </c>
      <c r="E1508" s="13">
        <f t="shared" si="96"/>
        <v>0</v>
      </c>
      <c r="F1508" s="13" t="str">
        <f t="shared" si="94"/>
        <v>2012-08</v>
      </c>
      <c r="G1508" s="13" t="str">
        <f t="shared" si="95"/>
        <v/>
      </c>
      <c r="H1508" s="13" t="str">
        <f t="shared" si="93"/>
        <v/>
      </c>
    </row>
    <row r="1509" spans="1:8" x14ac:dyDescent="0.25">
      <c r="A1509" s="13">
        <v>99</v>
      </c>
      <c r="B1509" s="13" t="s">
        <v>622</v>
      </c>
      <c r="C1509" s="16">
        <v>41148</v>
      </c>
      <c r="D1509" s="13">
        <v>3500</v>
      </c>
      <c r="E1509" s="13">
        <f t="shared" si="96"/>
        <v>0</v>
      </c>
      <c r="F1509" s="13" t="str">
        <f t="shared" si="94"/>
        <v>2012-08</v>
      </c>
      <c r="G1509" s="13" t="str">
        <f t="shared" si="95"/>
        <v/>
      </c>
      <c r="H1509" s="13" t="str">
        <f t="shared" si="93"/>
        <v/>
      </c>
    </row>
    <row r="1510" spans="1:8" x14ac:dyDescent="0.25">
      <c r="A1510" s="13">
        <v>99</v>
      </c>
      <c r="B1510" s="13" t="s">
        <v>622</v>
      </c>
      <c r="C1510" s="16">
        <v>41150</v>
      </c>
      <c r="D1510" s="13">
        <v>3500</v>
      </c>
      <c r="E1510" s="13">
        <f t="shared" si="96"/>
        <v>0</v>
      </c>
      <c r="F1510" s="13" t="str">
        <f t="shared" si="94"/>
        <v>2012-08</v>
      </c>
      <c r="G1510" s="13" t="str">
        <f t="shared" si="95"/>
        <v/>
      </c>
      <c r="H1510" s="13" t="str">
        <f t="shared" si="93"/>
        <v/>
      </c>
    </row>
    <row r="1511" spans="1:8" x14ac:dyDescent="0.25">
      <c r="A1511" s="13">
        <v>99</v>
      </c>
      <c r="B1511" s="13" t="s">
        <v>622</v>
      </c>
      <c r="C1511" s="16">
        <v>41152</v>
      </c>
      <c r="D1511" s="13">
        <v>3500</v>
      </c>
      <c r="E1511" s="13">
        <f t="shared" si="96"/>
        <v>0</v>
      </c>
      <c r="F1511" s="13" t="str">
        <f t="shared" si="94"/>
        <v>2012-08</v>
      </c>
      <c r="G1511" s="13">
        <f t="shared" si="95"/>
        <v>49000</v>
      </c>
      <c r="H1511" s="13" t="str">
        <f t="shared" si="93"/>
        <v/>
      </c>
    </row>
    <row r="1512" spans="1:8" x14ac:dyDescent="0.25">
      <c r="A1512" s="13">
        <v>99</v>
      </c>
      <c r="B1512" s="13" t="s">
        <v>622</v>
      </c>
      <c r="C1512" s="16">
        <v>41155</v>
      </c>
      <c r="D1512" s="13">
        <v>3500</v>
      </c>
      <c r="E1512" s="13">
        <f t="shared" si="96"/>
        <v>0</v>
      </c>
      <c r="F1512" s="13" t="str">
        <f t="shared" si="94"/>
        <v>2012-09</v>
      </c>
      <c r="G1512" s="13" t="str">
        <f t="shared" si="95"/>
        <v/>
      </c>
      <c r="H1512" s="13" t="str">
        <f t="shared" si="93"/>
        <v/>
      </c>
    </row>
    <row r="1513" spans="1:8" x14ac:dyDescent="0.25">
      <c r="A1513" s="13">
        <v>99</v>
      </c>
      <c r="B1513" s="13" t="s">
        <v>622</v>
      </c>
      <c r="C1513" s="16">
        <v>41157</v>
      </c>
      <c r="D1513" s="13">
        <v>3500</v>
      </c>
      <c r="E1513" s="13">
        <f t="shared" si="96"/>
        <v>1</v>
      </c>
      <c r="F1513" s="13" t="str">
        <f t="shared" si="94"/>
        <v>2012-09</v>
      </c>
      <c r="G1513" s="13">
        <f t="shared" si="95"/>
        <v>7000</v>
      </c>
      <c r="H1513" s="13" t="str">
        <f t="shared" si="93"/>
        <v/>
      </c>
    </row>
    <row r="1514" spans="1:8" x14ac:dyDescent="0.25">
      <c r="A1514" s="13">
        <v>99</v>
      </c>
      <c r="B1514" s="13" t="s">
        <v>623</v>
      </c>
      <c r="C1514" s="16">
        <v>41164</v>
      </c>
      <c r="D1514" s="13">
        <v>6</v>
      </c>
      <c r="E1514" s="13">
        <f t="shared" si="96"/>
        <v>0</v>
      </c>
      <c r="F1514" s="13" t="str">
        <f t="shared" si="94"/>
        <v>2012-09</v>
      </c>
      <c r="G1514" s="13" t="str">
        <f t="shared" si="95"/>
        <v/>
      </c>
      <c r="H1514" s="13">
        <f t="shared" si="93"/>
        <v>6</v>
      </c>
    </row>
    <row r="1515" spans="1:8" x14ac:dyDescent="0.25">
      <c r="A1515" s="13">
        <v>99</v>
      </c>
      <c r="B1515" s="13" t="s">
        <v>623</v>
      </c>
      <c r="C1515" s="16">
        <v>41192</v>
      </c>
      <c r="D1515" s="13">
        <v>6</v>
      </c>
      <c r="E1515" s="13">
        <f t="shared" si="96"/>
        <v>0</v>
      </c>
      <c r="F1515" s="13" t="str">
        <f t="shared" si="94"/>
        <v>2012-10</v>
      </c>
      <c r="G1515" s="13" t="str">
        <f t="shared" si="95"/>
        <v/>
      </c>
      <c r="H1515" s="13">
        <f t="shared" si="93"/>
        <v>6</v>
      </c>
    </row>
    <row r="1516" spans="1:8" x14ac:dyDescent="0.25">
      <c r="A1516" s="13">
        <v>100</v>
      </c>
      <c r="B1516" s="13" t="s">
        <v>622</v>
      </c>
      <c r="C1516" s="16">
        <v>41093</v>
      </c>
      <c r="D1516" s="13">
        <v>2500</v>
      </c>
      <c r="E1516" s="13">
        <f t="shared" si="96"/>
        <v>0</v>
      </c>
      <c r="F1516" s="13" t="str">
        <f t="shared" si="94"/>
        <v>2012-07</v>
      </c>
      <c r="G1516" s="13" t="str">
        <f t="shared" si="95"/>
        <v/>
      </c>
      <c r="H1516" s="13" t="str">
        <f t="shared" si="93"/>
        <v/>
      </c>
    </row>
    <row r="1517" spans="1:8" x14ac:dyDescent="0.25">
      <c r="A1517" s="13">
        <v>100</v>
      </c>
      <c r="B1517" s="13" t="s">
        <v>622</v>
      </c>
      <c r="C1517" s="16">
        <v>41095</v>
      </c>
      <c r="D1517" s="13">
        <v>2500</v>
      </c>
      <c r="E1517" s="13">
        <f t="shared" si="96"/>
        <v>0</v>
      </c>
      <c r="F1517" s="13" t="str">
        <f t="shared" si="94"/>
        <v>2012-07</v>
      </c>
      <c r="G1517" s="13" t="str">
        <f t="shared" si="95"/>
        <v/>
      </c>
      <c r="H1517" s="13" t="str">
        <f t="shared" si="93"/>
        <v/>
      </c>
    </row>
    <row r="1518" spans="1:8" x14ac:dyDescent="0.25">
      <c r="A1518" s="13">
        <v>100</v>
      </c>
      <c r="B1518" s="13" t="s">
        <v>622</v>
      </c>
      <c r="C1518" s="16">
        <v>41097</v>
      </c>
      <c r="D1518" s="13">
        <v>2500</v>
      </c>
      <c r="E1518" s="13">
        <f t="shared" si="96"/>
        <v>0</v>
      </c>
      <c r="F1518" s="13" t="str">
        <f t="shared" si="94"/>
        <v>2012-07</v>
      </c>
      <c r="G1518" s="13" t="str">
        <f t="shared" si="95"/>
        <v/>
      </c>
      <c r="H1518" s="13" t="str">
        <f t="shared" si="93"/>
        <v/>
      </c>
    </row>
    <row r="1519" spans="1:8" x14ac:dyDescent="0.25">
      <c r="A1519" s="13">
        <v>100</v>
      </c>
      <c r="B1519" s="13" t="s">
        <v>622</v>
      </c>
      <c r="C1519" s="16">
        <v>41100</v>
      </c>
      <c r="D1519" s="13">
        <v>2500</v>
      </c>
      <c r="E1519" s="13">
        <f t="shared" si="96"/>
        <v>0</v>
      </c>
      <c r="F1519" s="13" t="str">
        <f t="shared" si="94"/>
        <v>2012-07</v>
      </c>
      <c r="G1519" s="13" t="str">
        <f t="shared" si="95"/>
        <v/>
      </c>
      <c r="H1519" s="13" t="str">
        <f t="shared" si="93"/>
        <v/>
      </c>
    </row>
    <row r="1520" spans="1:8" x14ac:dyDescent="0.25">
      <c r="A1520" s="13">
        <v>100</v>
      </c>
      <c r="B1520" s="13" t="s">
        <v>622</v>
      </c>
      <c r="C1520" s="16">
        <v>41102</v>
      </c>
      <c r="D1520" s="13">
        <v>2500</v>
      </c>
      <c r="E1520" s="13">
        <f t="shared" si="96"/>
        <v>0</v>
      </c>
      <c r="F1520" s="13" t="str">
        <f t="shared" si="94"/>
        <v>2012-07</v>
      </c>
      <c r="G1520" s="13" t="str">
        <f t="shared" si="95"/>
        <v/>
      </c>
      <c r="H1520" s="13" t="str">
        <f t="shared" si="93"/>
        <v/>
      </c>
    </row>
    <row r="1521" spans="1:8" x14ac:dyDescent="0.25">
      <c r="A1521" s="13">
        <v>100</v>
      </c>
      <c r="B1521" s="13" t="s">
        <v>622</v>
      </c>
      <c r="C1521" s="16">
        <v>41104</v>
      </c>
      <c r="D1521" s="13">
        <v>2500</v>
      </c>
      <c r="E1521" s="13">
        <f t="shared" si="96"/>
        <v>0</v>
      </c>
      <c r="F1521" s="13" t="str">
        <f t="shared" si="94"/>
        <v>2012-07</v>
      </c>
      <c r="G1521" s="13" t="str">
        <f t="shared" si="95"/>
        <v/>
      </c>
      <c r="H1521" s="13" t="str">
        <f t="shared" si="93"/>
        <v/>
      </c>
    </row>
    <row r="1522" spans="1:8" x14ac:dyDescent="0.25">
      <c r="A1522" s="13">
        <v>100</v>
      </c>
      <c r="B1522" s="13" t="s">
        <v>622</v>
      </c>
      <c r="C1522" s="16">
        <v>41107</v>
      </c>
      <c r="D1522" s="13">
        <v>2500</v>
      </c>
      <c r="E1522" s="13">
        <f t="shared" si="96"/>
        <v>0</v>
      </c>
      <c r="F1522" s="13" t="str">
        <f t="shared" si="94"/>
        <v>2012-07</v>
      </c>
      <c r="G1522" s="13" t="str">
        <f t="shared" si="95"/>
        <v/>
      </c>
      <c r="H1522" s="13" t="str">
        <f t="shared" si="93"/>
        <v/>
      </c>
    </row>
    <row r="1523" spans="1:8" x14ac:dyDescent="0.25">
      <c r="A1523" s="13">
        <v>100</v>
      </c>
      <c r="B1523" s="13" t="s">
        <v>622</v>
      </c>
      <c r="C1523" s="16">
        <v>41109</v>
      </c>
      <c r="D1523" s="13">
        <v>2500</v>
      </c>
      <c r="E1523" s="13">
        <f t="shared" si="96"/>
        <v>0</v>
      </c>
      <c r="F1523" s="13" t="str">
        <f t="shared" si="94"/>
        <v>2012-07</v>
      </c>
      <c r="G1523" s="13" t="str">
        <f t="shared" si="95"/>
        <v/>
      </c>
      <c r="H1523" s="13" t="str">
        <f t="shared" si="93"/>
        <v/>
      </c>
    </row>
    <row r="1524" spans="1:8" x14ac:dyDescent="0.25">
      <c r="A1524" s="13">
        <v>100</v>
      </c>
      <c r="B1524" s="13" t="s">
        <v>622</v>
      </c>
      <c r="C1524" s="16">
        <v>41111</v>
      </c>
      <c r="D1524" s="13">
        <v>2500</v>
      </c>
      <c r="E1524" s="13">
        <f t="shared" si="96"/>
        <v>0</v>
      </c>
      <c r="F1524" s="13" t="str">
        <f t="shared" si="94"/>
        <v>2012-07</v>
      </c>
      <c r="G1524" s="13" t="str">
        <f t="shared" si="95"/>
        <v/>
      </c>
      <c r="H1524" s="13" t="str">
        <f t="shared" si="93"/>
        <v/>
      </c>
    </row>
    <row r="1525" spans="1:8" x14ac:dyDescent="0.25">
      <c r="A1525" s="13">
        <v>100</v>
      </c>
      <c r="B1525" s="13" t="s">
        <v>622</v>
      </c>
      <c r="C1525" s="16">
        <v>41121</v>
      </c>
      <c r="D1525" s="13">
        <v>2500</v>
      </c>
      <c r="E1525" s="13">
        <f t="shared" si="96"/>
        <v>0</v>
      </c>
      <c r="F1525" s="13" t="str">
        <f t="shared" si="94"/>
        <v>2012-07</v>
      </c>
      <c r="G1525" s="13">
        <f t="shared" si="95"/>
        <v>25000</v>
      </c>
      <c r="H1525" s="13" t="str">
        <f t="shared" si="93"/>
        <v/>
      </c>
    </row>
    <row r="1526" spans="1:8" x14ac:dyDescent="0.25">
      <c r="A1526" s="13">
        <v>100</v>
      </c>
      <c r="B1526" s="13" t="s">
        <v>622</v>
      </c>
      <c r="C1526" s="16">
        <v>41123</v>
      </c>
      <c r="D1526" s="13">
        <v>2500</v>
      </c>
      <c r="E1526" s="13">
        <f t="shared" si="96"/>
        <v>0</v>
      </c>
      <c r="F1526" s="13" t="str">
        <f t="shared" si="94"/>
        <v>2012-08</v>
      </c>
      <c r="G1526" s="13" t="str">
        <f t="shared" si="95"/>
        <v/>
      </c>
      <c r="H1526" s="13" t="str">
        <f t="shared" si="93"/>
        <v/>
      </c>
    </row>
    <row r="1527" spans="1:8" x14ac:dyDescent="0.25">
      <c r="A1527" s="13">
        <v>100</v>
      </c>
      <c r="B1527" s="13" t="s">
        <v>622</v>
      </c>
      <c r="C1527" s="16">
        <v>41128</v>
      </c>
      <c r="D1527" s="13">
        <v>2500</v>
      </c>
      <c r="E1527" s="13">
        <f t="shared" si="96"/>
        <v>0</v>
      </c>
      <c r="F1527" s="13" t="str">
        <f t="shared" si="94"/>
        <v>2012-08</v>
      </c>
      <c r="G1527" s="13" t="str">
        <f t="shared" si="95"/>
        <v/>
      </c>
      <c r="H1527" s="13" t="str">
        <f t="shared" si="93"/>
        <v/>
      </c>
    </row>
    <row r="1528" spans="1:8" x14ac:dyDescent="0.25">
      <c r="A1528" s="13">
        <v>100</v>
      </c>
      <c r="B1528" s="13" t="s">
        <v>622</v>
      </c>
      <c r="C1528" s="16">
        <v>41130</v>
      </c>
      <c r="D1528" s="13">
        <v>2500</v>
      </c>
      <c r="E1528" s="13">
        <f t="shared" si="96"/>
        <v>0</v>
      </c>
      <c r="F1528" s="13" t="str">
        <f t="shared" si="94"/>
        <v>2012-08</v>
      </c>
      <c r="G1528" s="13" t="str">
        <f t="shared" si="95"/>
        <v/>
      </c>
      <c r="H1528" s="13" t="str">
        <f t="shared" si="93"/>
        <v/>
      </c>
    </row>
    <row r="1529" spans="1:8" x14ac:dyDescent="0.25">
      <c r="A1529" s="13">
        <v>100</v>
      </c>
      <c r="B1529" s="13" t="s">
        <v>622</v>
      </c>
      <c r="C1529" s="16">
        <v>41132</v>
      </c>
      <c r="D1529" s="13">
        <v>3300</v>
      </c>
      <c r="E1529" s="13">
        <f t="shared" si="96"/>
        <v>0</v>
      </c>
      <c r="F1529" s="13" t="str">
        <f t="shared" si="94"/>
        <v>2012-08</v>
      </c>
      <c r="G1529" s="13" t="str">
        <f t="shared" si="95"/>
        <v/>
      </c>
      <c r="H1529" s="13" t="str">
        <f t="shared" si="93"/>
        <v/>
      </c>
    </row>
    <row r="1530" spans="1:8" x14ac:dyDescent="0.25">
      <c r="A1530" s="13">
        <v>100</v>
      </c>
      <c r="B1530" s="13" t="s">
        <v>622</v>
      </c>
      <c r="C1530" s="16">
        <v>41135</v>
      </c>
      <c r="D1530" s="13">
        <v>3300</v>
      </c>
      <c r="E1530" s="13">
        <f t="shared" si="96"/>
        <v>0</v>
      </c>
      <c r="F1530" s="13" t="str">
        <f t="shared" si="94"/>
        <v>2012-08</v>
      </c>
      <c r="G1530" s="13" t="str">
        <f t="shared" si="95"/>
        <v/>
      </c>
      <c r="H1530" s="13" t="str">
        <f t="shared" si="93"/>
        <v/>
      </c>
    </row>
    <row r="1531" spans="1:8" x14ac:dyDescent="0.25">
      <c r="A1531" s="13">
        <v>100</v>
      </c>
      <c r="B1531" s="13" t="s">
        <v>622</v>
      </c>
      <c r="C1531" s="16">
        <v>41137</v>
      </c>
      <c r="D1531" s="13">
        <v>3300</v>
      </c>
      <c r="E1531" s="13">
        <f t="shared" si="96"/>
        <v>0</v>
      </c>
      <c r="F1531" s="13" t="str">
        <f t="shared" si="94"/>
        <v>2012-08</v>
      </c>
      <c r="G1531" s="13" t="str">
        <f t="shared" si="95"/>
        <v/>
      </c>
      <c r="H1531" s="13" t="str">
        <f t="shared" si="93"/>
        <v/>
      </c>
    </row>
    <row r="1532" spans="1:8" x14ac:dyDescent="0.25">
      <c r="A1532" s="13">
        <v>100</v>
      </c>
      <c r="B1532" s="13" t="s">
        <v>622</v>
      </c>
      <c r="C1532" s="16">
        <v>41142</v>
      </c>
      <c r="D1532" s="13">
        <v>3300</v>
      </c>
      <c r="E1532" s="13">
        <f t="shared" si="96"/>
        <v>0</v>
      </c>
      <c r="F1532" s="13" t="str">
        <f t="shared" si="94"/>
        <v>2012-08</v>
      </c>
      <c r="G1532" s="13" t="str">
        <f t="shared" si="95"/>
        <v/>
      </c>
      <c r="H1532" s="13" t="str">
        <f t="shared" si="93"/>
        <v/>
      </c>
    </row>
    <row r="1533" spans="1:8" x14ac:dyDescent="0.25">
      <c r="A1533" s="13">
        <v>100</v>
      </c>
      <c r="B1533" s="13" t="s">
        <v>622</v>
      </c>
      <c r="C1533" s="16">
        <v>41146</v>
      </c>
      <c r="D1533" s="13">
        <v>3300</v>
      </c>
      <c r="E1533" s="13">
        <f t="shared" si="96"/>
        <v>0</v>
      </c>
      <c r="F1533" s="13" t="str">
        <f t="shared" si="94"/>
        <v>2012-08</v>
      </c>
      <c r="G1533" s="13" t="str">
        <f t="shared" si="95"/>
        <v/>
      </c>
      <c r="H1533" s="13" t="str">
        <f t="shared" si="93"/>
        <v/>
      </c>
    </row>
    <row r="1534" spans="1:8" x14ac:dyDescent="0.25">
      <c r="A1534" s="13">
        <v>100</v>
      </c>
      <c r="B1534" s="13" t="s">
        <v>622</v>
      </c>
      <c r="C1534" s="16">
        <v>41149</v>
      </c>
      <c r="D1534" s="13">
        <v>3300</v>
      </c>
      <c r="E1534" s="13">
        <f t="shared" si="96"/>
        <v>0</v>
      </c>
      <c r="F1534" s="13" t="str">
        <f t="shared" si="94"/>
        <v>2012-08</v>
      </c>
      <c r="G1534" s="13">
        <f t="shared" si="95"/>
        <v>27300</v>
      </c>
      <c r="H1534" s="13" t="str">
        <f t="shared" si="93"/>
        <v/>
      </c>
    </row>
    <row r="1535" spans="1:8" x14ac:dyDescent="0.25">
      <c r="A1535" s="13">
        <v>100</v>
      </c>
      <c r="B1535" s="13" t="s">
        <v>622</v>
      </c>
      <c r="C1535" s="16">
        <v>41153</v>
      </c>
      <c r="D1535" s="13">
        <v>3300</v>
      </c>
      <c r="E1535" s="13">
        <f t="shared" si="96"/>
        <v>0</v>
      </c>
      <c r="F1535" s="13" t="str">
        <f t="shared" si="94"/>
        <v>2012-09</v>
      </c>
      <c r="G1535" s="13" t="str">
        <f t="shared" si="95"/>
        <v/>
      </c>
      <c r="H1535" s="13" t="str">
        <f t="shared" si="93"/>
        <v/>
      </c>
    </row>
    <row r="1536" spans="1:8" x14ac:dyDescent="0.25">
      <c r="A1536" s="13">
        <v>100</v>
      </c>
      <c r="B1536" s="13" t="s">
        <v>622</v>
      </c>
      <c r="C1536" s="16">
        <v>41156</v>
      </c>
      <c r="D1536" s="13">
        <v>3300</v>
      </c>
      <c r="E1536" s="13">
        <f t="shared" si="96"/>
        <v>0</v>
      </c>
      <c r="F1536" s="13" t="str">
        <f t="shared" si="94"/>
        <v>2012-09</v>
      </c>
      <c r="G1536" s="13" t="str">
        <f t="shared" si="95"/>
        <v/>
      </c>
      <c r="H1536" s="13" t="str">
        <f t="shared" si="93"/>
        <v/>
      </c>
    </row>
    <row r="1537" spans="1:8" x14ac:dyDescent="0.25">
      <c r="A1537" s="13">
        <v>100</v>
      </c>
      <c r="B1537" s="13" t="s">
        <v>622</v>
      </c>
      <c r="C1537" s="16">
        <v>41158</v>
      </c>
      <c r="D1537" s="13">
        <v>4300</v>
      </c>
      <c r="E1537" s="13">
        <f t="shared" si="96"/>
        <v>1</v>
      </c>
      <c r="F1537" s="13" t="str">
        <f t="shared" si="94"/>
        <v>2012-09</v>
      </c>
      <c r="G1537" s="13">
        <f t="shared" si="95"/>
        <v>10900</v>
      </c>
      <c r="H1537" s="13" t="str">
        <f t="shared" si="93"/>
        <v/>
      </c>
    </row>
    <row r="1538" spans="1:8" x14ac:dyDescent="0.25">
      <c r="A1538" s="13">
        <v>100</v>
      </c>
      <c r="B1538" s="13" t="s">
        <v>623</v>
      </c>
      <c r="C1538" s="16">
        <v>41165</v>
      </c>
      <c r="D1538" s="13">
        <v>6</v>
      </c>
      <c r="E1538" s="13">
        <f t="shared" si="96"/>
        <v>0</v>
      </c>
      <c r="F1538" s="13" t="str">
        <f t="shared" si="94"/>
        <v>2012-09</v>
      </c>
      <c r="G1538" s="13" t="str">
        <f t="shared" si="95"/>
        <v/>
      </c>
      <c r="H1538" s="13">
        <f t="shared" ref="H1538:H1601" si="97">IF(AND(B1538="Med B", F1538&gt;=VLOOKUP(A1538, A:F, 6, FALSE)), D1538, "")</f>
        <v>6</v>
      </c>
    </row>
    <row r="1539" spans="1:8" x14ac:dyDescent="0.25">
      <c r="A1539" s="13">
        <v>100</v>
      </c>
      <c r="B1539" s="13" t="s">
        <v>623</v>
      </c>
      <c r="C1539" s="16">
        <v>41193</v>
      </c>
      <c r="D1539" s="13">
        <v>6</v>
      </c>
      <c r="E1539" s="13">
        <f t="shared" si="96"/>
        <v>0</v>
      </c>
      <c r="F1539" s="13" t="str">
        <f t="shared" ref="F1539:F1602" si="98">TEXT(C1539, "yyyy-mm")</f>
        <v>2012-10</v>
      </c>
      <c r="G1539" s="13" t="str">
        <f t="shared" ref="G1539:G1602" si="99">IF(AND(
    B1539="Med A",
    C1539=_xlfn.MAXIFS(C:C, A:A, A1539, B:B, "Med A", F:F, F1539),
    SUMIFS(E:E, A:A, A1539) &gt; 0
  ),
  SUMIFS(D:D, A:A, A1539, B:B, "Med A", F:F, F1539, C:C, "&gt;=" &amp; EOMONTH(C1539, -1) + 1, C:C, "&lt;=" &amp; C1539),
  "")</f>
        <v/>
      </c>
      <c r="H1539" s="13">
        <f t="shared" si="97"/>
        <v>6</v>
      </c>
    </row>
    <row r="1540" spans="1:8" x14ac:dyDescent="0.25">
      <c r="A1540" s="13">
        <v>100</v>
      </c>
      <c r="B1540" s="13" t="s">
        <v>623</v>
      </c>
      <c r="C1540" s="16">
        <v>41228</v>
      </c>
      <c r="D1540" s="13">
        <v>5</v>
      </c>
      <c r="E1540" s="13">
        <f t="shared" ref="E1540:E1603" si="100">IF(AND(B1540="Med A", B1541="Med B", A1540=A1541), 1, IF(AND(B1540="Med B", B1541="Med A", A1540=A1541), 1, 0))</f>
        <v>0</v>
      </c>
      <c r="F1540" s="13" t="str">
        <f t="shared" si="98"/>
        <v>2012-11</v>
      </c>
      <c r="G1540" s="13" t="str">
        <f t="shared" si="99"/>
        <v/>
      </c>
      <c r="H1540" s="13">
        <f t="shared" si="97"/>
        <v>5</v>
      </c>
    </row>
    <row r="1541" spans="1:8" x14ac:dyDescent="0.25">
      <c r="A1541" s="13">
        <v>101</v>
      </c>
      <c r="B1541" s="13" t="s">
        <v>622</v>
      </c>
      <c r="C1541" s="16">
        <v>41093</v>
      </c>
      <c r="D1541" s="13">
        <v>700</v>
      </c>
      <c r="E1541" s="13">
        <f t="shared" si="100"/>
        <v>0</v>
      </c>
      <c r="F1541" s="13" t="str">
        <f t="shared" si="98"/>
        <v>2012-07</v>
      </c>
      <c r="G1541" s="13" t="str">
        <f t="shared" si="99"/>
        <v/>
      </c>
      <c r="H1541" s="13" t="str">
        <f t="shared" si="97"/>
        <v/>
      </c>
    </row>
    <row r="1542" spans="1:8" x14ac:dyDescent="0.25">
      <c r="A1542" s="13">
        <v>101</v>
      </c>
      <c r="B1542" s="13" t="s">
        <v>622</v>
      </c>
      <c r="C1542" s="16">
        <v>41096</v>
      </c>
      <c r="D1542" s="13">
        <v>800</v>
      </c>
      <c r="E1542" s="13">
        <f t="shared" si="100"/>
        <v>0</v>
      </c>
      <c r="F1542" s="13" t="str">
        <f t="shared" si="98"/>
        <v>2012-07</v>
      </c>
      <c r="G1542" s="13" t="str">
        <f t="shared" si="99"/>
        <v/>
      </c>
      <c r="H1542" s="13" t="str">
        <f t="shared" si="97"/>
        <v/>
      </c>
    </row>
    <row r="1543" spans="1:8" x14ac:dyDescent="0.25">
      <c r="A1543" s="13">
        <v>101</v>
      </c>
      <c r="B1543" s="13" t="s">
        <v>622</v>
      </c>
      <c r="C1543" s="16">
        <v>41100</v>
      </c>
      <c r="D1543" s="13">
        <v>800</v>
      </c>
      <c r="E1543" s="13">
        <f t="shared" si="100"/>
        <v>0</v>
      </c>
      <c r="F1543" s="13" t="str">
        <f t="shared" si="98"/>
        <v>2012-07</v>
      </c>
      <c r="G1543" s="13" t="str">
        <f t="shared" si="99"/>
        <v/>
      </c>
      <c r="H1543" s="13" t="str">
        <f t="shared" si="97"/>
        <v/>
      </c>
    </row>
    <row r="1544" spans="1:8" x14ac:dyDescent="0.25">
      <c r="A1544" s="13">
        <v>101</v>
      </c>
      <c r="B1544" s="13" t="s">
        <v>622</v>
      </c>
      <c r="C1544" s="16">
        <v>41103</v>
      </c>
      <c r="D1544" s="13">
        <v>800</v>
      </c>
      <c r="E1544" s="13">
        <f t="shared" si="100"/>
        <v>0</v>
      </c>
      <c r="F1544" s="13" t="str">
        <f t="shared" si="98"/>
        <v>2012-07</v>
      </c>
      <c r="G1544" s="13" t="str">
        <f t="shared" si="99"/>
        <v/>
      </c>
      <c r="H1544" s="13" t="str">
        <f t="shared" si="97"/>
        <v/>
      </c>
    </row>
    <row r="1545" spans="1:8" x14ac:dyDescent="0.25">
      <c r="A1545" s="13">
        <v>101</v>
      </c>
      <c r="B1545" s="13" t="s">
        <v>622</v>
      </c>
      <c r="C1545" s="16">
        <v>41107</v>
      </c>
      <c r="D1545" s="13">
        <v>800</v>
      </c>
      <c r="E1545" s="13">
        <f t="shared" si="100"/>
        <v>0</v>
      </c>
      <c r="F1545" s="13" t="str">
        <f t="shared" si="98"/>
        <v>2012-07</v>
      </c>
      <c r="G1545" s="13" t="str">
        <f t="shared" si="99"/>
        <v/>
      </c>
      <c r="H1545" s="13" t="str">
        <f t="shared" si="97"/>
        <v/>
      </c>
    </row>
    <row r="1546" spans="1:8" x14ac:dyDescent="0.25">
      <c r="A1546" s="13">
        <v>101</v>
      </c>
      <c r="B1546" s="13" t="s">
        <v>622</v>
      </c>
      <c r="C1546" s="16">
        <v>41110</v>
      </c>
      <c r="D1546" s="13">
        <v>900</v>
      </c>
      <c r="E1546" s="13">
        <f t="shared" si="100"/>
        <v>0</v>
      </c>
      <c r="F1546" s="13" t="str">
        <f t="shared" si="98"/>
        <v>2012-07</v>
      </c>
      <c r="G1546" s="13" t="str">
        <f t="shared" si="99"/>
        <v/>
      </c>
      <c r="H1546" s="13" t="str">
        <f t="shared" si="97"/>
        <v/>
      </c>
    </row>
    <row r="1547" spans="1:8" x14ac:dyDescent="0.25">
      <c r="A1547" s="13">
        <v>101</v>
      </c>
      <c r="B1547" s="13" t="s">
        <v>622</v>
      </c>
      <c r="C1547" s="16">
        <v>41114</v>
      </c>
      <c r="D1547" s="13">
        <v>900</v>
      </c>
      <c r="E1547" s="13">
        <f t="shared" si="100"/>
        <v>0</v>
      </c>
      <c r="F1547" s="13" t="str">
        <f t="shared" si="98"/>
        <v>2012-07</v>
      </c>
      <c r="G1547" s="13" t="str">
        <f t="shared" si="99"/>
        <v/>
      </c>
      <c r="H1547" s="13" t="str">
        <f t="shared" si="97"/>
        <v/>
      </c>
    </row>
    <row r="1548" spans="1:8" x14ac:dyDescent="0.25">
      <c r="A1548" s="13">
        <v>101</v>
      </c>
      <c r="B1548" s="13" t="s">
        <v>622</v>
      </c>
      <c r="C1548" s="16">
        <v>41118</v>
      </c>
      <c r="D1548" s="13">
        <v>900</v>
      </c>
      <c r="E1548" s="13">
        <f t="shared" si="100"/>
        <v>0</v>
      </c>
      <c r="F1548" s="13" t="str">
        <f t="shared" si="98"/>
        <v>2012-07</v>
      </c>
      <c r="G1548" s="13" t="str">
        <f t="shared" si="99"/>
        <v/>
      </c>
      <c r="H1548" s="13" t="str">
        <f t="shared" si="97"/>
        <v/>
      </c>
    </row>
    <row r="1549" spans="1:8" x14ac:dyDescent="0.25">
      <c r="A1549" s="13">
        <v>101</v>
      </c>
      <c r="B1549" s="13" t="s">
        <v>622</v>
      </c>
      <c r="C1549" s="16">
        <v>41121</v>
      </c>
      <c r="D1549" s="13">
        <v>900</v>
      </c>
      <c r="E1549" s="13">
        <f t="shared" si="100"/>
        <v>0</v>
      </c>
      <c r="F1549" s="13" t="str">
        <f t="shared" si="98"/>
        <v>2012-07</v>
      </c>
      <c r="G1549" s="13">
        <f t="shared" si="99"/>
        <v>7500</v>
      </c>
      <c r="H1549" s="13" t="str">
        <f t="shared" si="97"/>
        <v/>
      </c>
    </row>
    <row r="1550" spans="1:8" x14ac:dyDescent="0.25">
      <c r="A1550" s="13">
        <v>101</v>
      </c>
      <c r="B1550" s="13" t="s">
        <v>622</v>
      </c>
      <c r="C1550" s="16">
        <v>41124</v>
      </c>
      <c r="D1550" s="13">
        <v>900</v>
      </c>
      <c r="E1550" s="13">
        <f t="shared" si="100"/>
        <v>0</v>
      </c>
      <c r="F1550" s="13" t="str">
        <f t="shared" si="98"/>
        <v>2012-08</v>
      </c>
      <c r="G1550" s="13" t="str">
        <f t="shared" si="99"/>
        <v/>
      </c>
      <c r="H1550" s="13" t="str">
        <f t="shared" si="97"/>
        <v/>
      </c>
    </row>
    <row r="1551" spans="1:8" x14ac:dyDescent="0.25">
      <c r="A1551" s="13">
        <v>101</v>
      </c>
      <c r="B1551" s="13" t="s">
        <v>622</v>
      </c>
      <c r="C1551" s="16">
        <v>41128</v>
      </c>
      <c r="D1551" s="13">
        <v>900</v>
      </c>
      <c r="E1551" s="13">
        <f t="shared" si="100"/>
        <v>0</v>
      </c>
      <c r="F1551" s="13" t="str">
        <f t="shared" si="98"/>
        <v>2012-08</v>
      </c>
      <c r="G1551" s="13" t="str">
        <f t="shared" si="99"/>
        <v/>
      </c>
      <c r="H1551" s="13" t="str">
        <f t="shared" si="97"/>
        <v/>
      </c>
    </row>
    <row r="1552" spans="1:8" x14ac:dyDescent="0.25">
      <c r="A1552" s="13">
        <v>101</v>
      </c>
      <c r="B1552" s="13" t="s">
        <v>622</v>
      </c>
      <c r="C1552" s="16">
        <v>41131</v>
      </c>
      <c r="D1552" s="13">
        <v>900</v>
      </c>
      <c r="E1552" s="13">
        <f t="shared" si="100"/>
        <v>0</v>
      </c>
      <c r="F1552" s="13" t="str">
        <f t="shared" si="98"/>
        <v>2012-08</v>
      </c>
      <c r="G1552" s="13" t="str">
        <f t="shared" si="99"/>
        <v/>
      </c>
      <c r="H1552" s="13" t="str">
        <f t="shared" si="97"/>
        <v/>
      </c>
    </row>
    <row r="1553" spans="1:8" x14ac:dyDescent="0.25">
      <c r="A1553" s="13">
        <v>101</v>
      </c>
      <c r="B1553" s="13" t="s">
        <v>622</v>
      </c>
      <c r="C1553" s="16">
        <v>41135</v>
      </c>
      <c r="D1553" s="13">
        <v>900</v>
      </c>
      <c r="E1553" s="13">
        <f t="shared" si="100"/>
        <v>0</v>
      </c>
      <c r="F1553" s="13" t="str">
        <f t="shared" si="98"/>
        <v>2012-08</v>
      </c>
      <c r="G1553" s="13" t="str">
        <f t="shared" si="99"/>
        <v/>
      </c>
      <c r="H1553" s="13" t="str">
        <f t="shared" si="97"/>
        <v/>
      </c>
    </row>
    <row r="1554" spans="1:8" x14ac:dyDescent="0.25">
      <c r="A1554" s="13">
        <v>101</v>
      </c>
      <c r="B1554" s="13" t="s">
        <v>622</v>
      </c>
      <c r="C1554" s="16">
        <v>41138</v>
      </c>
      <c r="D1554" s="13">
        <v>1200</v>
      </c>
      <c r="E1554" s="13">
        <f t="shared" si="100"/>
        <v>0</v>
      </c>
      <c r="F1554" s="13" t="str">
        <f t="shared" si="98"/>
        <v>2012-08</v>
      </c>
      <c r="G1554" s="13" t="str">
        <f t="shared" si="99"/>
        <v/>
      </c>
      <c r="H1554" s="13" t="str">
        <f t="shared" si="97"/>
        <v/>
      </c>
    </row>
    <row r="1555" spans="1:8" x14ac:dyDescent="0.25">
      <c r="A1555" s="13">
        <v>101</v>
      </c>
      <c r="B1555" s="13" t="s">
        <v>622</v>
      </c>
      <c r="C1555" s="16">
        <v>41142</v>
      </c>
      <c r="D1555" s="13">
        <v>1200</v>
      </c>
      <c r="E1555" s="13">
        <f t="shared" si="100"/>
        <v>0</v>
      </c>
      <c r="F1555" s="13" t="str">
        <f t="shared" si="98"/>
        <v>2012-08</v>
      </c>
      <c r="G1555" s="13" t="str">
        <f t="shared" si="99"/>
        <v/>
      </c>
      <c r="H1555" s="13" t="str">
        <f t="shared" si="97"/>
        <v/>
      </c>
    </row>
    <row r="1556" spans="1:8" x14ac:dyDescent="0.25">
      <c r="A1556" s="13">
        <v>101</v>
      </c>
      <c r="B1556" s="13" t="s">
        <v>622</v>
      </c>
      <c r="C1556" s="16">
        <v>41146</v>
      </c>
      <c r="D1556" s="13">
        <v>1200</v>
      </c>
      <c r="E1556" s="13">
        <f t="shared" si="100"/>
        <v>0</v>
      </c>
      <c r="F1556" s="13" t="str">
        <f t="shared" si="98"/>
        <v>2012-08</v>
      </c>
      <c r="G1556" s="13" t="str">
        <f t="shared" si="99"/>
        <v/>
      </c>
      <c r="H1556" s="13" t="str">
        <f t="shared" si="97"/>
        <v/>
      </c>
    </row>
    <row r="1557" spans="1:8" x14ac:dyDescent="0.25">
      <c r="A1557" s="13">
        <v>101</v>
      </c>
      <c r="B1557" s="13" t="s">
        <v>622</v>
      </c>
      <c r="C1557" s="16">
        <v>41149</v>
      </c>
      <c r="D1557" s="13">
        <v>1200</v>
      </c>
      <c r="E1557" s="13">
        <f t="shared" si="100"/>
        <v>0</v>
      </c>
      <c r="F1557" s="13" t="str">
        <f t="shared" si="98"/>
        <v>2012-08</v>
      </c>
      <c r="G1557" s="13">
        <f t="shared" si="99"/>
        <v>8400</v>
      </c>
      <c r="H1557" s="13" t="str">
        <f t="shared" si="97"/>
        <v/>
      </c>
    </row>
    <row r="1558" spans="1:8" x14ac:dyDescent="0.25">
      <c r="A1558" s="13">
        <v>101</v>
      </c>
      <c r="B1558" s="13" t="s">
        <v>622</v>
      </c>
      <c r="C1558" s="16">
        <v>41153</v>
      </c>
      <c r="D1558" s="13">
        <v>2400</v>
      </c>
      <c r="E1558" s="13">
        <f t="shared" si="100"/>
        <v>0</v>
      </c>
      <c r="F1558" s="13" t="str">
        <f t="shared" si="98"/>
        <v>2012-09</v>
      </c>
      <c r="G1558" s="13" t="str">
        <f t="shared" si="99"/>
        <v/>
      </c>
      <c r="H1558" s="13" t="str">
        <f t="shared" si="97"/>
        <v/>
      </c>
    </row>
    <row r="1559" spans="1:8" x14ac:dyDescent="0.25">
      <c r="A1559" s="13">
        <v>101</v>
      </c>
      <c r="B1559" s="13" t="s">
        <v>622</v>
      </c>
      <c r="C1559" s="16">
        <v>41156</v>
      </c>
      <c r="D1559" s="13">
        <v>2400</v>
      </c>
      <c r="E1559" s="13">
        <f t="shared" si="100"/>
        <v>1</v>
      </c>
      <c r="F1559" s="13" t="str">
        <f t="shared" si="98"/>
        <v>2012-09</v>
      </c>
      <c r="G1559" s="13">
        <f t="shared" si="99"/>
        <v>4800</v>
      </c>
      <c r="H1559" s="13" t="str">
        <f t="shared" si="97"/>
        <v/>
      </c>
    </row>
    <row r="1560" spans="1:8" x14ac:dyDescent="0.25">
      <c r="A1560" s="13">
        <v>101</v>
      </c>
      <c r="B1560" s="13" t="s">
        <v>623</v>
      </c>
      <c r="C1560" s="16">
        <v>41166</v>
      </c>
      <c r="D1560" s="13">
        <v>4</v>
      </c>
      <c r="E1560" s="13">
        <f t="shared" si="100"/>
        <v>0</v>
      </c>
      <c r="F1560" s="13" t="str">
        <f t="shared" si="98"/>
        <v>2012-09</v>
      </c>
      <c r="G1560" s="13" t="str">
        <f t="shared" si="99"/>
        <v/>
      </c>
      <c r="H1560" s="13">
        <f t="shared" si="97"/>
        <v>4</v>
      </c>
    </row>
    <row r="1561" spans="1:8" x14ac:dyDescent="0.25">
      <c r="A1561" s="13">
        <v>101</v>
      </c>
      <c r="B1561" s="13" t="s">
        <v>623</v>
      </c>
      <c r="C1561" s="16">
        <v>41195</v>
      </c>
      <c r="D1561" s="13">
        <v>3</v>
      </c>
      <c r="E1561" s="13">
        <f t="shared" si="100"/>
        <v>0</v>
      </c>
      <c r="F1561" s="13" t="str">
        <f t="shared" si="98"/>
        <v>2012-10</v>
      </c>
      <c r="G1561" s="13" t="str">
        <f t="shared" si="99"/>
        <v/>
      </c>
      <c r="H1561" s="13">
        <f t="shared" si="97"/>
        <v>3</v>
      </c>
    </row>
    <row r="1562" spans="1:8" x14ac:dyDescent="0.25">
      <c r="A1562" s="13">
        <v>101</v>
      </c>
      <c r="B1562" s="13" t="s">
        <v>623</v>
      </c>
      <c r="C1562" s="16">
        <v>41229</v>
      </c>
      <c r="D1562" s="13">
        <v>3</v>
      </c>
      <c r="E1562" s="13">
        <f t="shared" si="100"/>
        <v>0</v>
      </c>
      <c r="F1562" s="13" t="str">
        <f t="shared" si="98"/>
        <v>2012-11</v>
      </c>
      <c r="G1562" s="13" t="str">
        <f t="shared" si="99"/>
        <v/>
      </c>
      <c r="H1562" s="13">
        <f t="shared" si="97"/>
        <v>3</v>
      </c>
    </row>
    <row r="1563" spans="1:8" x14ac:dyDescent="0.25">
      <c r="A1563" s="13">
        <v>102</v>
      </c>
      <c r="B1563" s="13" t="s">
        <v>622</v>
      </c>
      <c r="C1563" s="16">
        <v>41243</v>
      </c>
      <c r="D1563" s="13">
        <v>4900</v>
      </c>
      <c r="E1563" s="13">
        <f t="shared" si="100"/>
        <v>0</v>
      </c>
      <c r="F1563" s="13" t="str">
        <f t="shared" si="98"/>
        <v>2012-11</v>
      </c>
      <c r="G1563" s="13" t="str">
        <f t="shared" si="99"/>
        <v/>
      </c>
      <c r="H1563" s="13" t="str">
        <f t="shared" si="97"/>
        <v/>
      </c>
    </row>
    <row r="1564" spans="1:8" x14ac:dyDescent="0.25">
      <c r="A1564" s="13">
        <v>103</v>
      </c>
      <c r="B1564" s="13" t="s">
        <v>622</v>
      </c>
      <c r="C1564" s="16">
        <v>41092</v>
      </c>
      <c r="D1564" s="13">
        <v>400</v>
      </c>
      <c r="E1564" s="13">
        <f t="shared" si="100"/>
        <v>0</v>
      </c>
      <c r="F1564" s="13" t="str">
        <f t="shared" si="98"/>
        <v>2012-07</v>
      </c>
      <c r="G1564" s="13" t="str">
        <f t="shared" si="99"/>
        <v/>
      </c>
      <c r="H1564" s="13" t="str">
        <f t="shared" si="97"/>
        <v/>
      </c>
    </row>
    <row r="1565" spans="1:8" x14ac:dyDescent="0.25">
      <c r="A1565" s="13">
        <v>103</v>
      </c>
      <c r="B1565" s="13" t="s">
        <v>622</v>
      </c>
      <c r="C1565" s="16">
        <v>41094</v>
      </c>
      <c r="D1565" s="13">
        <v>400</v>
      </c>
      <c r="E1565" s="13">
        <f t="shared" si="100"/>
        <v>0</v>
      </c>
      <c r="F1565" s="13" t="str">
        <f t="shared" si="98"/>
        <v>2012-07</v>
      </c>
      <c r="G1565" s="13" t="str">
        <f t="shared" si="99"/>
        <v/>
      </c>
      <c r="H1565" s="13" t="str">
        <f t="shared" si="97"/>
        <v/>
      </c>
    </row>
    <row r="1566" spans="1:8" x14ac:dyDescent="0.25">
      <c r="A1566" s="13">
        <v>104</v>
      </c>
      <c r="B1566" s="13" t="s">
        <v>622</v>
      </c>
      <c r="C1566" s="16">
        <v>41093</v>
      </c>
      <c r="D1566" s="13">
        <v>1000</v>
      </c>
      <c r="E1566" s="13">
        <f t="shared" si="100"/>
        <v>0</v>
      </c>
      <c r="F1566" s="13" t="str">
        <f t="shared" si="98"/>
        <v>2012-07</v>
      </c>
      <c r="G1566" s="13" t="str">
        <f t="shared" si="99"/>
        <v/>
      </c>
      <c r="H1566" s="13" t="str">
        <f t="shared" si="97"/>
        <v/>
      </c>
    </row>
    <row r="1567" spans="1:8" x14ac:dyDescent="0.25">
      <c r="A1567" s="13">
        <v>104</v>
      </c>
      <c r="B1567" s="13" t="s">
        <v>622</v>
      </c>
      <c r="C1567" s="16">
        <v>41095</v>
      </c>
      <c r="D1567" s="13">
        <v>1000</v>
      </c>
      <c r="E1567" s="13">
        <f t="shared" si="100"/>
        <v>0</v>
      </c>
      <c r="F1567" s="13" t="str">
        <f t="shared" si="98"/>
        <v>2012-07</v>
      </c>
      <c r="G1567" s="13" t="str">
        <f t="shared" si="99"/>
        <v/>
      </c>
      <c r="H1567" s="13" t="str">
        <f t="shared" si="97"/>
        <v/>
      </c>
    </row>
    <row r="1568" spans="1:8" x14ac:dyDescent="0.25">
      <c r="A1568" s="13">
        <v>104</v>
      </c>
      <c r="B1568" s="13" t="s">
        <v>622</v>
      </c>
      <c r="C1568" s="16">
        <v>41097</v>
      </c>
      <c r="D1568" s="13">
        <v>1000</v>
      </c>
      <c r="E1568" s="13">
        <f t="shared" si="100"/>
        <v>0</v>
      </c>
      <c r="F1568" s="13" t="str">
        <f t="shared" si="98"/>
        <v>2012-07</v>
      </c>
      <c r="G1568" s="13" t="str">
        <f t="shared" si="99"/>
        <v/>
      </c>
      <c r="H1568" s="13" t="str">
        <f t="shared" si="97"/>
        <v/>
      </c>
    </row>
    <row r="1569" spans="1:8" x14ac:dyDescent="0.25">
      <c r="A1569" s="13">
        <v>104</v>
      </c>
      <c r="B1569" s="13" t="s">
        <v>622</v>
      </c>
      <c r="C1569" s="16">
        <v>41100</v>
      </c>
      <c r="D1569" s="13">
        <v>1000</v>
      </c>
      <c r="E1569" s="13">
        <f t="shared" si="100"/>
        <v>0</v>
      </c>
      <c r="F1569" s="13" t="str">
        <f t="shared" si="98"/>
        <v>2012-07</v>
      </c>
      <c r="G1569" s="13" t="str">
        <f t="shared" si="99"/>
        <v/>
      </c>
      <c r="H1569" s="13" t="str">
        <f t="shared" si="97"/>
        <v/>
      </c>
    </row>
    <row r="1570" spans="1:8" x14ac:dyDescent="0.25">
      <c r="A1570" s="13">
        <v>104</v>
      </c>
      <c r="B1570" s="13" t="s">
        <v>622</v>
      </c>
      <c r="C1570" s="16">
        <v>41102</v>
      </c>
      <c r="D1570" s="13">
        <v>1000</v>
      </c>
      <c r="E1570" s="13">
        <f t="shared" si="100"/>
        <v>0</v>
      </c>
      <c r="F1570" s="13" t="str">
        <f t="shared" si="98"/>
        <v>2012-07</v>
      </c>
      <c r="G1570" s="13" t="str">
        <f t="shared" si="99"/>
        <v/>
      </c>
      <c r="H1570" s="13" t="str">
        <f t="shared" si="97"/>
        <v/>
      </c>
    </row>
    <row r="1571" spans="1:8" x14ac:dyDescent="0.25">
      <c r="A1571" s="13">
        <v>104</v>
      </c>
      <c r="B1571" s="13" t="s">
        <v>622</v>
      </c>
      <c r="C1571" s="16">
        <v>41104</v>
      </c>
      <c r="D1571" s="13">
        <v>1000</v>
      </c>
      <c r="E1571" s="13">
        <f t="shared" si="100"/>
        <v>0</v>
      </c>
      <c r="F1571" s="13" t="str">
        <f t="shared" si="98"/>
        <v>2012-07</v>
      </c>
      <c r="G1571" s="13" t="str">
        <f t="shared" si="99"/>
        <v/>
      </c>
      <c r="H1571" s="13" t="str">
        <f t="shared" si="97"/>
        <v/>
      </c>
    </row>
    <row r="1572" spans="1:8" x14ac:dyDescent="0.25">
      <c r="A1572" s="13">
        <v>104</v>
      </c>
      <c r="B1572" s="13" t="s">
        <v>622</v>
      </c>
      <c r="C1572" s="16">
        <v>41107</v>
      </c>
      <c r="D1572" s="13">
        <v>1000</v>
      </c>
      <c r="E1572" s="13">
        <f t="shared" si="100"/>
        <v>0</v>
      </c>
      <c r="F1572" s="13" t="str">
        <f t="shared" si="98"/>
        <v>2012-07</v>
      </c>
      <c r="G1572" s="13" t="str">
        <f t="shared" si="99"/>
        <v/>
      </c>
      <c r="H1572" s="13" t="str">
        <f t="shared" si="97"/>
        <v/>
      </c>
    </row>
    <row r="1573" spans="1:8" x14ac:dyDescent="0.25">
      <c r="A1573" s="13">
        <v>104</v>
      </c>
      <c r="B1573" s="13" t="s">
        <v>622</v>
      </c>
      <c r="C1573" s="16">
        <v>41109</v>
      </c>
      <c r="D1573" s="13">
        <v>1000</v>
      </c>
      <c r="E1573" s="13">
        <f t="shared" si="100"/>
        <v>0</v>
      </c>
      <c r="F1573" s="13" t="str">
        <f t="shared" si="98"/>
        <v>2012-07</v>
      </c>
      <c r="G1573" s="13" t="str">
        <f t="shared" si="99"/>
        <v/>
      </c>
      <c r="H1573" s="13" t="str">
        <f t="shared" si="97"/>
        <v/>
      </c>
    </row>
    <row r="1574" spans="1:8" x14ac:dyDescent="0.25">
      <c r="A1574" s="13">
        <v>104</v>
      </c>
      <c r="B1574" s="13" t="s">
        <v>622</v>
      </c>
      <c r="C1574" s="16">
        <v>41111</v>
      </c>
      <c r="D1574" s="13">
        <v>1000</v>
      </c>
      <c r="E1574" s="13">
        <f t="shared" si="100"/>
        <v>0</v>
      </c>
      <c r="F1574" s="13" t="str">
        <f t="shared" si="98"/>
        <v>2012-07</v>
      </c>
      <c r="G1574" s="13" t="str">
        <f t="shared" si="99"/>
        <v/>
      </c>
      <c r="H1574" s="13" t="str">
        <f t="shared" si="97"/>
        <v/>
      </c>
    </row>
    <row r="1575" spans="1:8" x14ac:dyDescent="0.25">
      <c r="A1575" s="13">
        <v>104</v>
      </c>
      <c r="B1575" s="13" t="s">
        <v>622</v>
      </c>
      <c r="C1575" s="16">
        <v>41114</v>
      </c>
      <c r="D1575" s="13">
        <v>1000</v>
      </c>
      <c r="E1575" s="13">
        <f t="shared" si="100"/>
        <v>0</v>
      </c>
      <c r="F1575" s="13" t="str">
        <f t="shared" si="98"/>
        <v>2012-07</v>
      </c>
      <c r="G1575" s="13" t="str">
        <f t="shared" si="99"/>
        <v/>
      </c>
      <c r="H1575" s="13" t="str">
        <f t="shared" si="97"/>
        <v/>
      </c>
    </row>
    <row r="1576" spans="1:8" x14ac:dyDescent="0.25">
      <c r="A1576" s="13">
        <v>104</v>
      </c>
      <c r="B1576" s="13" t="s">
        <v>622</v>
      </c>
      <c r="C1576" s="16">
        <v>41116</v>
      </c>
      <c r="D1576" s="13">
        <v>1000</v>
      </c>
      <c r="E1576" s="13">
        <f t="shared" si="100"/>
        <v>0</v>
      </c>
      <c r="F1576" s="13" t="str">
        <f t="shared" si="98"/>
        <v>2012-07</v>
      </c>
      <c r="G1576" s="13" t="str">
        <f t="shared" si="99"/>
        <v/>
      </c>
      <c r="H1576" s="13" t="str">
        <f t="shared" si="97"/>
        <v/>
      </c>
    </row>
    <row r="1577" spans="1:8" x14ac:dyDescent="0.25">
      <c r="A1577" s="13">
        <v>104</v>
      </c>
      <c r="B1577" s="13" t="s">
        <v>622</v>
      </c>
      <c r="C1577" s="16">
        <v>41118</v>
      </c>
      <c r="D1577" s="13">
        <v>1000</v>
      </c>
      <c r="E1577" s="13">
        <f t="shared" si="100"/>
        <v>0</v>
      </c>
      <c r="F1577" s="13" t="str">
        <f t="shared" si="98"/>
        <v>2012-07</v>
      </c>
      <c r="G1577" s="13" t="str">
        <f t="shared" si="99"/>
        <v/>
      </c>
      <c r="H1577" s="13" t="str">
        <f t="shared" si="97"/>
        <v/>
      </c>
    </row>
    <row r="1578" spans="1:8" x14ac:dyDescent="0.25">
      <c r="A1578" s="13">
        <v>104</v>
      </c>
      <c r="B1578" s="13" t="s">
        <v>622</v>
      </c>
      <c r="C1578" s="16">
        <v>41121</v>
      </c>
      <c r="D1578" s="13">
        <v>1000</v>
      </c>
      <c r="E1578" s="13">
        <f t="shared" si="100"/>
        <v>0</v>
      </c>
      <c r="F1578" s="13" t="str">
        <f t="shared" si="98"/>
        <v>2012-07</v>
      </c>
      <c r="G1578" s="13">
        <f t="shared" si="99"/>
        <v>13000</v>
      </c>
      <c r="H1578" s="13" t="str">
        <f t="shared" si="97"/>
        <v/>
      </c>
    </row>
    <row r="1579" spans="1:8" x14ac:dyDescent="0.25">
      <c r="A1579" s="13">
        <v>104</v>
      </c>
      <c r="B1579" s="13" t="s">
        <v>622</v>
      </c>
      <c r="C1579" s="16">
        <v>41123</v>
      </c>
      <c r="D1579" s="13">
        <v>1000</v>
      </c>
      <c r="E1579" s="13">
        <f t="shared" si="100"/>
        <v>0</v>
      </c>
      <c r="F1579" s="13" t="str">
        <f t="shared" si="98"/>
        <v>2012-08</v>
      </c>
      <c r="G1579" s="13" t="str">
        <f t="shared" si="99"/>
        <v/>
      </c>
      <c r="H1579" s="13" t="str">
        <f t="shared" si="97"/>
        <v/>
      </c>
    </row>
    <row r="1580" spans="1:8" x14ac:dyDescent="0.25">
      <c r="A1580" s="13">
        <v>104</v>
      </c>
      <c r="B1580" s="13" t="s">
        <v>622</v>
      </c>
      <c r="C1580" s="16">
        <v>41139</v>
      </c>
      <c r="D1580" s="13">
        <v>1000</v>
      </c>
      <c r="E1580" s="13">
        <f t="shared" si="100"/>
        <v>0</v>
      </c>
      <c r="F1580" s="13" t="str">
        <f t="shared" si="98"/>
        <v>2012-08</v>
      </c>
      <c r="G1580" s="13" t="str">
        <f t="shared" si="99"/>
        <v/>
      </c>
      <c r="H1580" s="13" t="str">
        <f t="shared" si="97"/>
        <v/>
      </c>
    </row>
    <row r="1581" spans="1:8" x14ac:dyDescent="0.25">
      <c r="A1581" s="13">
        <v>104</v>
      </c>
      <c r="B1581" s="13" t="s">
        <v>622</v>
      </c>
      <c r="C1581" s="16">
        <v>41142</v>
      </c>
      <c r="D1581" s="13">
        <v>1000</v>
      </c>
      <c r="E1581" s="13">
        <f t="shared" si="100"/>
        <v>0</v>
      </c>
      <c r="F1581" s="13" t="str">
        <f t="shared" si="98"/>
        <v>2012-08</v>
      </c>
      <c r="G1581" s="13" t="str">
        <f t="shared" si="99"/>
        <v/>
      </c>
      <c r="H1581" s="13" t="str">
        <f t="shared" si="97"/>
        <v/>
      </c>
    </row>
    <row r="1582" spans="1:8" x14ac:dyDescent="0.25">
      <c r="A1582" s="13">
        <v>104</v>
      </c>
      <c r="B1582" s="13" t="s">
        <v>622</v>
      </c>
      <c r="C1582" s="16">
        <v>41144</v>
      </c>
      <c r="D1582" s="13">
        <v>1000</v>
      </c>
      <c r="E1582" s="13">
        <f t="shared" si="100"/>
        <v>0</v>
      </c>
      <c r="F1582" s="13" t="str">
        <f t="shared" si="98"/>
        <v>2012-08</v>
      </c>
      <c r="G1582" s="13" t="str">
        <f t="shared" si="99"/>
        <v/>
      </c>
      <c r="H1582" s="13" t="str">
        <f t="shared" si="97"/>
        <v/>
      </c>
    </row>
    <row r="1583" spans="1:8" x14ac:dyDescent="0.25">
      <c r="A1583" s="13">
        <v>104</v>
      </c>
      <c r="B1583" s="13" t="s">
        <v>622</v>
      </c>
      <c r="C1583" s="16">
        <v>41146</v>
      </c>
      <c r="D1583" s="13">
        <v>1000</v>
      </c>
      <c r="E1583" s="13">
        <f t="shared" si="100"/>
        <v>0</v>
      </c>
      <c r="F1583" s="13" t="str">
        <f t="shared" si="98"/>
        <v>2012-08</v>
      </c>
      <c r="G1583" s="13" t="str">
        <f t="shared" si="99"/>
        <v/>
      </c>
      <c r="H1583" s="13" t="str">
        <f t="shared" si="97"/>
        <v/>
      </c>
    </row>
    <row r="1584" spans="1:8" x14ac:dyDescent="0.25">
      <c r="A1584" s="13">
        <v>104</v>
      </c>
      <c r="B1584" s="13" t="s">
        <v>622</v>
      </c>
      <c r="C1584" s="16">
        <v>41149</v>
      </c>
      <c r="D1584" s="13">
        <v>1000</v>
      </c>
      <c r="E1584" s="13">
        <f t="shared" si="100"/>
        <v>0</v>
      </c>
      <c r="F1584" s="13" t="str">
        <f t="shared" si="98"/>
        <v>2012-08</v>
      </c>
      <c r="G1584" s="13" t="str">
        <f t="shared" si="99"/>
        <v/>
      </c>
      <c r="H1584" s="13" t="str">
        <f t="shared" si="97"/>
        <v/>
      </c>
    </row>
    <row r="1585" spans="1:8" x14ac:dyDescent="0.25">
      <c r="A1585" s="13">
        <v>104</v>
      </c>
      <c r="B1585" s="13" t="s">
        <v>622</v>
      </c>
      <c r="C1585" s="16">
        <v>41151</v>
      </c>
      <c r="D1585" s="13">
        <v>1000</v>
      </c>
      <c r="E1585" s="13">
        <f t="shared" si="100"/>
        <v>0</v>
      </c>
      <c r="F1585" s="13" t="str">
        <f t="shared" si="98"/>
        <v>2012-08</v>
      </c>
      <c r="G1585" s="13">
        <f t="shared" si="99"/>
        <v>7000</v>
      </c>
      <c r="H1585" s="13" t="str">
        <f t="shared" si="97"/>
        <v/>
      </c>
    </row>
    <row r="1586" spans="1:8" x14ac:dyDescent="0.25">
      <c r="A1586" s="13">
        <v>104</v>
      </c>
      <c r="B1586" s="13" t="s">
        <v>622</v>
      </c>
      <c r="C1586" s="16">
        <v>41153</v>
      </c>
      <c r="D1586" s="13">
        <v>1000</v>
      </c>
      <c r="E1586" s="13">
        <f t="shared" si="100"/>
        <v>0</v>
      </c>
      <c r="F1586" s="13" t="str">
        <f t="shared" si="98"/>
        <v>2012-09</v>
      </c>
      <c r="G1586" s="13" t="str">
        <f t="shared" si="99"/>
        <v/>
      </c>
      <c r="H1586" s="13" t="str">
        <f t="shared" si="97"/>
        <v/>
      </c>
    </row>
    <row r="1587" spans="1:8" x14ac:dyDescent="0.25">
      <c r="A1587" s="13">
        <v>104</v>
      </c>
      <c r="B1587" s="13" t="s">
        <v>622</v>
      </c>
      <c r="C1587" s="16">
        <v>41156</v>
      </c>
      <c r="D1587" s="13">
        <v>1000</v>
      </c>
      <c r="E1587" s="13">
        <f t="shared" si="100"/>
        <v>0</v>
      </c>
      <c r="F1587" s="13" t="str">
        <f t="shared" si="98"/>
        <v>2012-09</v>
      </c>
      <c r="G1587" s="13" t="str">
        <f t="shared" si="99"/>
        <v/>
      </c>
      <c r="H1587" s="13" t="str">
        <f t="shared" si="97"/>
        <v/>
      </c>
    </row>
    <row r="1588" spans="1:8" x14ac:dyDescent="0.25">
      <c r="A1588" s="13">
        <v>104</v>
      </c>
      <c r="B1588" s="13" t="s">
        <v>622</v>
      </c>
      <c r="C1588" s="16">
        <v>41158</v>
      </c>
      <c r="D1588" s="13">
        <v>1200</v>
      </c>
      <c r="E1588" s="13">
        <f t="shared" si="100"/>
        <v>1</v>
      </c>
      <c r="F1588" s="13" t="str">
        <f t="shared" si="98"/>
        <v>2012-09</v>
      </c>
      <c r="G1588" s="13">
        <f t="shared" si="99"/>
        <v>3200</v>
      </c>
      <c r="H1588" s="13" t="str">
        <f t="shared" si="97"/>
        <v/>
      </c>
    </row>
    <row r="1589" spans="1:8" x14ac:dyDescent="0.25">
      <c r="A1589" s="13">
        <v>104</v>
      </c>
      <c r="B1589" s="13" t="s">
        <v>623</v>
      </c>
      <c r="C1589" s="16">
        <v>41165</v>
      </c>
      <c r="D1589" s="13">
        <v>3</v>
      </c>
      <c r="E1589" s="13">
        <f t="shared" si="100"/>
        <v>0</v>
      </c>
      <c r="F1589" s="13" t="str">
        <f t="shared" si="98"/>
        <v>2012-09</v>
      </c>
      <c r="G1589" s="13" t="str">
        <f t="shared" si="99"/>
        <v/>
      </c>
      <c r="H1589" s="13">
        <f t="shared" si="97"/>
        <v>3</v>
      </c>
    </row>
    <row r="1590" spans="1:8" x14ac:dyDescent="0.25">
      <c r="A1590" s="13">
        <v>104</v>
      </c>
      <c r="B1590" s="13" t="s">
        <v>623</v>
      </c>
      <c r="C1590" s="16">
        <v>41193</v>
      </c>
      <c r="D1590" s="13">
        <v>2</v>
      </c>
      <c r="E1590" s="13">
        <f t="shared" si="100"/>
        <v>0</v>
      </c>
      <c r="F1590" s="13" t="str">
        <f t="shared" si="98"/>
        <v>2012-10</v>
      </c>
      <c r="G1590" s="13" t="str">
        <f t="shared" si="99"/>
        <v/>
      </c>
      <c r="H1590" s="13">
        <f t="shared" si="97"/>
        <v>2</v>
      </c>
    </row>
    <row r="1591" spans="1:8" x14ac:dyDescent="0.25">
      <c r="A1591" s="13">
        <v>105</v>
      </c>
      <c r="B1591" s="13" t="s">
        <v>622</v>
      </c>
      <c r="C1591" s="16">
        <v>41127</v>
      </c>
      <c r="D1591" s="13">
        <v>7300</v>
      </c>
      <c r="E1591" s="13">
        <f t="shared" si="100"/>
        <v>0</v>
      </c>
      <c r="F1591" s="13" t="str">
        <f t="shared" si="98"/>
        <v>2012-08</v>
      </c>
      <c r="G1591" s="13" t="str">
        <f t="shared" si="99"/>
        <v/>
      </c>
      <c r="H1591" s="13" t="str">
        <f t="shared" si="97"/>
        <v/>
      </c>
    </row>
    <row r="1592" spans="1:8" x14ac:dyDescent="0.25">
      <c r="A1592" s="13">
        <v>105</v>
      </c>
      <c r="B1592" s="13" t="s">
        <v>622</v>
      </c>
      <c r="C1592" s="16">
        <v>41129</v>
      </c>
      <c r="D1592" s="13">
        <v>7300</v>
      </c>
      <c r="E1592" s="13">
        <f t="shared" si="100"/>
        <v>0</v>
      </c>
      <c r="F1592" s="13" t="str">
        <f t="shared" si="98"/>
        <v>2012-08</v>
      </c>
      <c r="G1592" s="13" t="str">
        <f t="shared" si="99"/>
        <v/>
      </c>
      <c r="H1592" s="13" t="str">
        <f t="shared" si="97"/>
        <v/>
      </c>
    </row>
    <row r="1593" spans="1:8" x14ac:dyDescent="0.25">
      <c r="A1593" s="13">
        <v>105</v>
      </c>
      <c r="B1593" s="13" t="s">
        <v>622</v>
      </c>
      <c r="C1593" s="16">
        <v>41131</v>
      </c>
      <c r="D1593" s="13">
        <v>7300</v>
      </c>
      <c r="E1593" s="13">
        <f t="shared" si="100"/>
        <v>0</v>
      </c>
      <c r="F1593" s="13" t="str">
        <f t="shared" si="98"/>
        <v>2012-08</v>
      </c>
      <c r="G1593" s="13" t="str">
        <f t="shared" si="99"/>
        <v/>
      </c>
      <c r="H1593" s="13" t="str">
        <f t="shared" si="97"/>
        <v/>
      </c>
    </row>
    <row r="1594" spans="1:8" x14ac:dyDescent="0.25">
      <c r="A1594" s="13">
        <v>105</v>
      </c>
      <c r="B1594" s="13" t="s">
        <v>622</v>
      </c>
      <c r="C1594" s="16">
        <v>41134</v>
      </c>
      <c r="D1594" s="13">
        <v>7300</v>
      </c>
      <c r="E1594" s="13">
        <f t="shared" si="100"/>
        <v>0</v>
      </c>
      <c r="F1594" s="13" t="str">
        <f t="shared" si="98"/>
        <v>2012-08</v>
      </c>
      <c r="G1594" s="13" t="str">
        <f t="shared" si="99"/>
        <v/>
      </c>
      <c r="H1594" s="13" t="str">
        <f t="shared" si="97"/>
        <v/>
      </c>
    </row>
    <row r="1595" spans="1:8" x14ac:dyDescent="0.25">
      <c r="A1595" s="13">
        <v>105</v>
      </c>
      <c r="B1595" s="13" t="s">
        <v>622</v>
      </c>
      <c r="C1595" s="16">
        <v>41136</v>
      </c>
      <c r="D1595" s="13">
        <v>7300</v>
      </c>
      <c r="E1595" s="13">
        <f t="shared" si="100"/>
        <v>0</v>
      </c>
      <c r="F1595" s="13" t="str">
        <f t="shared" si="98"/>
        <v>2012-08</v>
      </c>
      <c r="G1595" s="13" t="str">
        <f t="shared" si="99"/>
        <v/>
      </c>
      <c r="H1595" s="13" t="str">
        <f t="shared" si="97"/>
        <v/>
      </c>
    </row>
    <row r="1596" spans="1:8" x14ac:dyDescent="0.25">
      <c r="A1596" s="13">
        <v>105</v>
      </c>
      <c r="B1596" s="13" t="s">
        <v>622</v>
      </c>
      <c r="C1596" s="16">
        <v>41150</v>
      </c>
      <c r="D1596" s="13">
        <v>7300</v>
      </c>
      <c r="E1596" s="13">
        <f t="shared" si="100"/>
        <v>0</v>
      </c>
      <c r="F1596" s="13" t="str">
        <f t="shared" si="98"/>
        <v>2012-08</v>
      </c>
      <c r="G1596" s="13" t="str">
        <f t="shared" si="99"/>
        <v/>
      </c>
      <c r="H1596" s="13" t="str">
        <f t="shared" si="97"/>
        <v/>
      </c>
    </row>
    <row r="1597" spans="1:8" x14ac:dyDescent="0.25">
      <c r="A1597" s="13">
        <v>105</v>
      </c>
      <c r="B1597" s="13" t="s">
        <v>622</v>
      </c>
      <c r="C1597" s="16">
        <v>41152</v>
      </c>
      <c r="D1597" s="13">
        <v>7300</v>
      </c>
      <c r="E1597" s="13">
        <f t="shared" si="100"/>
        <v>0</v>
      </c>
      <c r="F1597" s="13" t="str">
        <f t="shared" si="98"/>
        <v>2012-08</v>
      </c>
      <c r="G1597" s="13">
        <f t="shared" si="99"/>
        <v>51100</v>
      </c>
      <c r="H1597" s="13" t="str">
        <f t="shared" si="97"/>
        <v/>
      </c>
    </row>
    <row r="1598" spans="1:8" x14ac:dyDescent="0.25">
      <c r="A1598" s="13">
        <v>105</v>
      </c>
      <c r="B1598" s="13" t="s">
        <v>622</v>
      </c>
      <c r="C1598" s="16">
        <v>41155</v>
      </c>
      <c r="D1598" s="13">
        <v>7300</v>
      </c>
      <c r="E1598" s="13">
        <f t="shared" si="100"/>
        <v>0</v>
      </c>
      <c r="F1598" s="13" t="str">
        <f t="shared" si="98"/>
        <v>2012-09</v>
      </c>
      <c r="G1598" s="13" t="str">
        <f t="shared" si="99"/>
        <v/>
      </c>
      <c r="H1598" s="13" t="str">
        <f t="shared" si="97"/>
        <v/>
      </c>
    </row>
    <row r="1599" spans="1:8" x14ac:dyDescent="0.25">
      <c r="A1599" s="13">
        <v>105</v>
      </c>
      <c r="B1599" s="13" t="s">
        <v>622</v>
      </c>
      <c r="C1599" s="16">
        <v>41157</v>
      </c>
      <c r="D1599" s="13">
        <v>7300</v>
      </c>
      <c r="E1599" s="13">
        <f t="shared" si="100"/>
        <v>1</v>
      </c>
      <c r="F1599" s="13" t="str">
        <f t="shared" si="98"/>
        <v>2012-09</v>
      </c>
      <c r="G1599" s="13">
        <f t="shared" si="99"/>
        <v>14600</v>
      </c>
      <c r="H1599" s="13" t="str">
        <f t="shared" si="97"/>
        <v/>
      </c>
    </row>
    <row r="1600" spans="1:8" x14ac:dyDescent="0.25">
      <c r="A1600" s="13">
        <v>105</v>
      </c>
      <c r="B1600" s="13" t="s">
        <v>623</v>
      </c>
      <c r="C1600" s="16">
        <v>41164</v>
      </c>
      <c r="D1600" s="13">
        <v>10</v>
      </c>
      <c r="E1600" s="13">
        <f t="shared" si="100"/>
        <v>0</v>
      </c>
      <c r="F1600" s="13" t="str">
        <f t="shared" si="98"/>
        <v>2012-09</v>
      </c>
      <c r="G1600" s="13" t="str">
        <f t="shared" si="99"/>
        <v/>
      </c>
      <c r="H1600" s="13">
        <f t="shared" si="97"/>
        <v>10</v>
      </c>
    </row>
    <row r="1601" spans="1:8" x14ac:dyDescent="0.25">
      <c r="A1601" s="13">
        <v>105</v>
      </c>
      <c r="B1601" s="13" t="s">
        <v>623</v>
      </c>
      <c r="C1601" s="16">
        <v>41223</v>
      </c>
      <c r="D1601" s="13">
        <v>13</v>
      </c>
      <c r="E1601" s="13">
        <f t="shared" si="100"/>
        <v>0</v>
      </c>
      <c r="F1601" s="13" t="str">
        <f t="shared" si="98"/>
        <v>2012-11</v>
      </c>
      <c r="G1601" s="13" t="str">
        <f t="shared" si="99"/>
        <v/>
      </c>
      <c r="H1601" s="13">
        <f t="shared" si="97"/>
        <v>13</v>
      </c>
    </row>
    <row r="1602" spans="1:8" x14ac:dyDescent="0.25">
      <c r="A1602" s="13">
        <v>105</v>
      </c>
      <c r="B1602" s="13" t="s">
        <v>623</v>
      </c>
      <c r="C1602" s="16">
        <v>41228</v>
      </c>
      <c r="D1602" s="13">
        <v>13</v>
      </c>
      <c r="E1602" s="13">
        <f t="shared" si="100"/>
        <v>0</v>
      </c>
      <c r="F1602" s="13" t="str">
        <f t="shared" si="98"/>
        <v>2012-11</v>
      </c>
      <c r="G1602" s="13" t="str">
        <f t="shared" si="99"/>
        <v/>
      </c>
      <c r="H1602" s="13">
        <f t="shared" ref="H1602:H1665" si="101">IF(AND(B1602="Med B", F1602&gt;=VLOOKUP(A1602, A:F, 6, FALSE)), D1602, "")</f>
        <v>13</v>
      </c>
    </row>
    <row r="1603" spans="1:8" x14ac:dyDescent="0.25">
      <c r="A1603" s="13">
        <v>106</v>
      </c>
      <c r="B1603" s="13" t="s">
        <v>622</v>
      </c>
      <c r="C1603" s="16">
        <v>41092</v>
      </c>
      <c r="D1603" s="13">
        <v>5000</v>
      </c>
      <c r="E1603" s="13">
        <f t="shared" si="100"/>
        <v>0</v>
      </c>
      <c r="F1603" s="13" t="str">
        <f t="shared" ref="F1603:F1666" si="102">TEXT(C1603, "yyyy-mm")</f>
        <v>2012-07</v>
      </c>
      <c r="G1603" s="13" t="str">
        <f t="shared" ref="G1603:G1666" si="103">IF(AND(
    B1603="Med A",
    C1603=_xlfn.MAXIFS(C:C, A:A, A1603, B:B, "Med A", F:F, F1603),
    SUMIFS(E:E, A:A, A1603) &gt; 0
  ),
  SUMIFS(D:D, A:A, A1603, B:B, "Med A", F:F, F1603, C:C, "&gt;=" &amp; EOMONTH(C1603, -1) + 1, C:C, "&lt;=" &amp; C1603),
  "")</f>
        <v/>
      </c>
      <c r="H1603" s="13" t="str">
        <f t="shared" si="101"/>
        <v/>
      </c>
    </row>
    <row r="1604" spans="1:8" x14ac:dyDescent="0.25">
      <c r="A1604" s="13">
        <v>106</v>
      </c>
      <c r="B1604" s="13" t="s">
        <v>622</v>
      </c>
      <c r="C1604" s="16">
        <v>41094</v>
      </c>
      <c r="D1604" s="13">
        <v>5000</v>
      </c>
      <c r="E1604" s="13">
        <f t="shared" ref="E1604:E1667" si="104">IF(AND(B1604="Med A", B1605="Med B", A1604=A1605), 1, IF(AND(B1604="Med B", B1605="Med A", A1604=A1605), 1, 0))</f>
        <v>0</v>
      </c>
      <c r="F1604" s="13" t="str">
        <f t="shared" si="102"/>
        <v>2012-07</v>
      </c>
      <c r="G1604" s="13" t="str">
        <f t="shared" si="103"/>
        <v/>
      </c>
      <c r="H1604" s="13" t="str">
        <f t="shared" si="101"/>
        <v/>
      </c>
    </row>
    <row r="1605" spans="1:8" x14ac:dyDescent="0.25">
      <c r="A1605" s="13">
        <v>106</v>
      </c>
      <c r="B1605" s="13" t="s">
        <v>622</v>
      </c>
      <c r="C1605" s="16">
        <v>41096</v>
      </c>
      <c r="D1605" s="13">
        <v>5000</v>
      </c>
      <c r="E1605" s="13">
        <f t="shared" si="104"/>
        <v>0</v>
      </c>
      <c r="F1605" s="13" t="str">
        <f t="shared" si="102"/>
        <v>2012-07</v>
      </c>
      <c r="G1605" s="13" t="str">
        <f t="shared" si="103"/>
        <v/>
      </c>
      <c r="H1605" s="13" t="str">
        <f t="shared" si="101"/>
        <v/>
      </c>
    </row>
    <row r="1606" spans="1:8" x14ac:dyDescent="0.25">
      <c r="A1606" s="13">
        <v>106</v>
      </c>
      <c r="B1606" s="13" t="s">
        <v>622</v>
      </c>
      <c r="C1606" s="16">
        <v>41099</v>
      </c>
      <c r="D1606" s="13">
        <v>5000</v>
      </c>
      <c r="E1606" s="13">
        <f t="shared" si="104"/>
        <v>0</v>
      </c>
      <c r="F1606" s="13" t="str">
        <f t="shared" si="102"/>
        <v>2012-07</v>
      </c>
      <c r="G1606" s="13" t="str">
        <f t="shared" si="103"/>
        <v/>
      </c>
      <c r="H1606" s="13" t="str">
        <f t="shared" si="101"/>
        <v/>
      </c>
    </row>
    <row r="1607" spans="1:8" x14ac:dyDescent="0.25">
      <c r="A1607" s="13">
        <v>106</v>
      </c>
      <c r="B1607" s="13" t="s">
        <v>622</v>
      </c>
      <c r="C1607" s="16">
        <v>41101</v>
      </c>
      <c r="D1607" s="13">
        <v>5000</v>
      </c>
      <c r="E1607" s="13">
        <f t="shared" si="104"/>
        <v>0</v>
      </c>
      <c r="F1607" s="13" t="str">
        <f t="shared" si="102"/>
        <v>2012-07</v>
      </c>
      <c r="G1607" s="13" t="str">
        <f t="shared" si="103"/>
        <v/>
      </c>
      <c r="H1607" s="13" t="str">
        <f t="shared" si="101"/>
        <v/>
      </c>
    </row>
    <row r="1608" spans="1:8" x14ac:dyDescent="0.25">
      <c r="A1608" s="13">
        <v>106</v>
      </c>
      <c r="B1608" s="13" t="s">
        <v>622</v>
      </c>
      <c r="C1608" s="16">
        <v>41103</v>
      </c>
      <c r="D1608" s="13">
        <v>5000</v>
      </c>
      <c r="E1608" s="13">
        <f t="shared" si="104"/>
        <v>0</v>
      </c>
      <c r="F1608" s="13" t="str">
        <f t="shared" si="102"/>
        <v>2012-07</v>
      </c>
      <c r="G1608" s="13" t="str">
        <f t="shared" si="103"/>
        <v/>
      </c>
      <c r="H1608" s="13" t="str">
        <f t="shared" si="101"/>
        <v/>
      </c>
    </row>
    <row r="1609" spans="1:8" x14ac:dyDescent="0.25">
      <c r="A1609" s="13">
        <v>106</v>
      </c>
      <c r="B1609" s="13" t="s">
        <v>622</v>
      </c>
      <c r="C1609" s="16">
        <v>41106</v>
      </c>
      <c r="D1609" s="13">
        <v>5000</v>
      </c>
      <c r="E1609" s="13">
        <f t="shared" si="104"/>
        <v>0</v>
      </c>
      <c r="F1609" s="13" t="str">
        <f t="shared" si="102"/>
        <v>2012-07</v>
      </c>
      <c r="G1609" s="13" t="str">
        <f t="shared" si="103"/>
        <v/>
      </c>
      <c r="H1609" s="13" t="str">
        <f t="shared" si="101"/>
        <v/>
      </c>
    </row>
    <row r="1610" spans="1:8" x14ac:dyDescent="0.25">
      <c r="A1610" s="13">
        <v>106</v>
      </c>
      <c r="B1610" s="13" t="s">
        <v>622</v>
      </c>
      <c r="C1610" s="16">
        <v>41108</v>
      </c>
      <c r="D1610" s="13">
        <v>5000</v>
      </c>
      <c r="E1610" s="13">
        <f t="shared" si="104"/>
        <v>0</v>
      </c>
      <c r="F1610" s="13" t="str">
        <f t="shared" si="102"/>
        <v>2012-07</v>
      </c>
      <c r="G1610" s="13" t="str">
        <f t="shared" si="103"/>
        <v/>
      </c>
      <c r="H1610" s="13" t="str">
        <f t="shared" si="101"/>
        <v/>
      </c>
    </row>
    <row r="1611" spans="1:8" x14ac:dyDescent="0.25">
      <c r="A1611" s="13">
        <v>106</v>
      </c>
      <c r="B1611" s="13" t="s">
        <v>622</v>
      </c>
      <c r="C1611" s="16">
        <v>41110</v>
      </c>
      <c r="D1611" s="13">
        <v>5500</v>
      </c>
      <c r="E1611" s="13">
        <f t="shared" si="104"/>
        <v>0</v>
      </c>
      <c r="F1611" s="13" t="str">
        <f t="shared" si="102"/>
        <v>2012-07</v>
      </c>
      <c r="G1611" s="13" t="str">
        <f t="shared" si="103"/>
        <v/>
      </c>
      <c r="H1611" s="13" t="str">
        <f t="shared" si="101"/>
        <v/>
      </c>
    </row>
    <row r="1612" spans="1:8" x14ac:dyDescent="0.25">
      <c r="A1612" s="13">
        <v>106</v>
      </c>
      <c r="B1612" s="13" t="s">
        <v>622</v>
      </c>
      <c r="C1612" s="16">
        <v>41113</v>
      </c>
      <c r="D1612" s="13">
        <v>5500</v>
      </c>
      <c r="E1612" s="13">
        <f t="shared" si="104"/>
        <v>0</v>
      </c>
      <c r="F1612" s="13" t="str">
        <f t="shared" si="102"/>
        <v>2012-07</v>
      </c>
      <c r="G1612" s="13" t="str">
        <f t="shared" si="103"/>
        <v/>
      </c>
      <c r="H1612" s="13" t="str">
        <f t="shared" si="101"/>
        <v/>
      </c>
    </row>
    <row r="1613" spans="1:8" x14ac:dyDescent="0.25">
      <c r="A1613" s="13">
        <v>106</v>
      </c>
      <c r="B1613" s="13" t="s">
        <v>622</v>
      </c>
      <c r="C1613" s="16">
        <v>41115</v>
      </c>
      <c r="D1613" s="13">
        <v>5500</v>
      </c>
      <c r="E1613" s="13">
        <f t="shared" si="104"/>
        <v>0</v>
      </c>
      <c r="F1613" s="13" t="str">
        <f t="shared" si="102"/>
        <v>2012-07</v>
      </c>
      <c r="G1613" s="13" t="str">
        <f t="shared" si="103"/>
        <v/>
      </c>
      <c r="H1613" s="13" t="str">
        <f t="shared" si="101"/>
        <v/>
      </c>
    </row>
    <row r="1614" spans="1:8" x14ac:dyDescent="0.25">
      <c r="A1614" s="13">
        <v>106</v>
      </c>
      <c r="B1614" s="13" t="s">
        <v>622</v>
      </c>
      <c r="C1614" s="16">
        <v>41117</v>
      </c>
      <c r="D1614" s="13">
        <v>5500</v>
      </c>
      <c r="E1614" s="13">
        <f t="shared" si="104"/>
        <v>0</v>
      </c>
      <c r="F1614" s="13" t="str">
        <f t="shared" si="102"/>
        <v>2012-07</v>
      </c>
      <c r="G1614" s="13" t="str">
        <f t="shared" si="103"/>
        <v/>
      </c>
      <c r="H1614" s="13" t="str">
        <f t="shared" si="101"/>
        <v/>
      </c>
    </row>
    <row r="1615" spans="1:8" x14ac:dyDescent="0.25">
      <c r="A1615" s="13">
        <v>106</v>
      </c>
      <c r="B1615" s="13" t="s">
        <v>622</v>
      </c>
      <c r="C1615" s="16">
        <v>41120</v>
      </c>
      <c r="D1615" s="13">
        <v>5500</v>
      </c>
      <c r="E1615" s="13">
        <f t="shared" si="104"/>
        <v>0</v>
      </c>
      <c r="F1615" s="13" t="str">
        <f t="shared" si="102"/>
        <v>2012-07</v>
      </c>
      <c r="G1615" s="13">
        <f t="shared" si="103"/>
        <v>67500</v>
      </c>
      <c r="H1615" s="13" t="str">
        <f t="shared" si="101"/>
        <v/>
      </c>
    </row>
    <row r="1616" spans="1:8" x14ac:dyDescent="0.25">
      <c r="A1616" s="13">
        <v>106</v>
      </c>
      <c r="B1616" s="13" t="s">
        <v>622</v>
      </c>
      <c r="C1616" s="16">
        <v>41123</v>
      </c>
      <c r="D1616" s="13">
        <v>5500</v>
      </c>
      <c r="E1616" s="13">
        <f t="shared" si="104"/>
        <v>0</v>
      </c>
      <c r="F1616" s="13" t="str">
        <f t="shared" si="102"/>
        <v>2012-08</v>
      </c>
      <c r="G1616" s="13" t="str">
        <f t="shared" si="103"/>
        <v/>
      </c>
      <c r="H1616" s="13" t="str">
        <f t="shared" si="101"/>
        <v/>
      </c>
    </row>
    <row r="1617" spans="1:8" x14ac:dyDescent="0.25">
      <c r="A1617" s="13">
        <v>106</v>
      </c>
      <c r="B1617" s="13" t="s">
        <v>622</v>
      </c>
      <c r="C1617" s="16">
        <v>41125</v>
      </c>
      <c r="D1617" s="13">
        <v>7200</v>
      </c>
      <c r="E1617" s="13">
        <f t="shared" si="104"/>
        <v>0</v>
      </c>
      <c r="F1617" s="13" t="str">
        <f t="shared" si="102"/>
        <v>2012-08</v>
      </c>
      <c r="G1617" s="13" t="str">
        <f t="shared" si="103"/>
        <v/>
      </c>
      <c r="H1617" s="13" t="str">
        <f t="shared" si="101"/>
        <v/>
      </c>
    </row>
    <row r="1618" spans="1:8" x14ac:dyDescent="0.25">
      <c r="A1618" s="13">
        <v>106</v>
      </c>
      <c r="B1618" s="13" t="s">
        <v>622</v>
      </c>
      <c r="C1618" s="16">
        <v>41128</v>
      </c>
      <c r="D1618" s="13">
        <v>7200</v>
      </c>
      <c r="E1618" s="13">
        <f t="shared" si="104"/>
        <v>0</v>
      </c>
      <c r="F1618" s="13" t="str">
        <f t="shared" si="102"/>
        <v>2012-08</v>
      </c>
      <c r="G1618" s="13" t="str">
        <f t="shared" si="103"/>
        <v/>
      </c>
      <c r="H1618" s="13" t="str">
        <f t="shared" si="101"/>
        <v/>
      </c>
    </row>
    <row r="1619" spans="1:8" x14ac:dyDescent="0.25">
      <c r="A1619" s="13">
        <v>106</v>
      </c>
      <c r="B1619" s="13" t="s">
        <v>622</v>
      </c>
      <c r="C1619" s="16">
        <v>41130</v>
      </c>
      <c r="D1619" s="13">
        <v>7200</v>
      </c>
      <c r="E1619" s="13">
        <f t="shared" si="104"/>
        <v>0</v>
      </c>
      <c r="F1619" s="13" t="str">
        <f t="shared" si="102"/>
        <v>2012-08</v>
      </c>
      <c r="G1619" s="13" t="str">
        <f t="shared" si="103"/>
        <v/>
      </c>
      <c r="H1619" s="13" t="str">
        <f t="shared" si="101"/>
        <v/>
      </c>
    </row>
    <row r="1620" spans="1:8" x14ac:dyDescent="0.25">
      <c r="A1620" s="13">
        <v>106</v>
      </c>
      <c r="B1620" s="13" t="s">
        <v>622</v>
      </c>
      <c r="C1620" s="16">
        <v>41132</v>
      </c>
      <c r="D1620" s="13">
        <v>7200</v>
      </c>
      <c r="E1620" s="13">
        <f t="shared" si="104"/>
        <v>0</v>
      </c>
      <c r="F1620" s="13" t="str">
        <f t="shared" si="102"/>
        <v>2012-08</v>
      </c>
      <c r="G1620" s="13" t="str">
        <f t="shared" si="103"/>
        <v/>
      </c>
      <c r="H1620" s="13" t="str">
        <f t="shared" si="101"/>
        <v/>
      </c>
    </row>
    <row r="1621" spans="1:8" x14ac:dyDescent="0.25">
      <c r="A1621" s="13">
        <v>106</v>
      </c>
      <c r="B1621" s="13" t="s">
        <v>622</v>
      </c>
      <c r="C1621" s="16">
        <v>41135</v>
      </c>
      <c r="D1621" s="13">
        <v>7200</v>
      </c>
      <c r="E1621" s="13">
        <f t="shared" si="104"/>
        <v>0</v>
      </c>
      <c r="F1621" s="13" t="str">
        <f t="shared" si="102"/>
        <v>2012-08</v>
      </c>
      <c r="G1621" s="13" t="str">
        <f t="shared" si="103"/>
        <v/>
      </c>
      <c r="H1621" s="13" t="str">
        <f t="shared" si="101"/>
        <v/>
      </c>
    </row>
    <row r="1622" spans="1:8" x14ac:dyDescent="0.25">
      <c r="A1622" s="13">
        <v>106</v>
      </c>
      <c r="B1622" s="13" t="s">
        <v>622</v>
      </c>
      <c r="C1622" s="16">
        <v>41137</v>
      </c>
      <c r="D1622" s="13">
        <v>7200</v>
      </c>
      <c r="E1622" s="13">
        <f t="shared" si="104"/>
        <v>0</v>
      </c>
      <c r="F1622" s="13" t="str">
        <f t="shared" si="102"/>
        <v>2012-08</v>
      </c>
      <c r="G1622" s="13" t="str">
        <f t="shared" si="103"/>
        <v/>
      </c>
      <c r="H1622" s="13" t="str">
        <f t="shared" si="101"/>
        <v/>
      </c>
    </row>
    <row r="1623" spans="1:8" x14ac:dyDescent="0.25">
      <c r="A1623" s="13">
        <v>106</v>
      </c>
      <c r="B1623" s="13" t="s">
        <v>622</v>
      </c>
      <c r="C1623" s="16">
        <v>41139</v>
      </c>
      <c r="D1623" s="13">
        <v>8000</v>
      </c>
      <c r="E1623" s="13">
        <f t="shared" si="104"/>
        <v>0</v>
      </c>
      <c r="F1623" s="13" t="str">
        <f t="shared" si="102"/>
        <v>2012-08</v>
      </c>
      <c r="G1623" s="13" t="str">
        <f t="shared" si="103"/>
        <v/>
      </c>
      <c r="H1623" s="13" t="str">
        <f t="shared" si="101"/>
        <v/>
      </c>
    </row>
    <row r="1624" spans="1:8" x14ac:dyDescent="0.25">
      <c r="A1624" s="13">
        <v>106</v>
      </c>
      <c r="B1624" s="13" t="s">
        <v>622</v>
      </c>
      <c r="C1624" s="16">
        <v>41142</v>
      </c>
      <c r="D1624" s="13">
        <v>8000</v>
      </c>
      <c r="E1624" s="13">
        <f t="shared" si="104"/>
        <v>0</v>
      </c>
      <c r="F1624" s="13" t="str">
        <f t="shared" si="102"/>
        <v>2012-08</v>
      </c>
      <c r="G1624" s="13" t="str">
        <f t="shared" si="103"/>
        <v/>
      </c>
      <c r="H1624" s="13" t="str">
        <f t="shared" si="101"/>
        <v/>
      </c>
    </row>
    <row r="1625" spans="1:8" x14ac:dyDescent="0.25">
      <c r="A1625" s="13">
        <v>106</v>
      </c>
      <c r="B1625" s="13" t="s">
        <v>622</v>
      </c>
      <c r="C1625" s="16">
        <v>41144</v>
      </c>
      <c r="D1625" s="13">
        <v>8000</v>
      </c>
      <c r="E1625" s="13">
        <f t="shared" si="104"/>
        <v>0</v>
      </c>
      <c r="F1625" s="13" t="str">
        <f t="shared" si="102"/>
        <v>2012-08</v>
      </c>
      <c r="G1625" s="13" t="str">
        <f t="shared" si="103"/>
        <v/>
      </c>
      <c r="H1625" s="13" t="str">
        <f t="shared" si="101"/>
        <v/>
      </c>
    </row>
    <row r="1626" spans="1:8" x14ac:dyDescent="0.25">
      <c r="A1626" s="13">
        <v>106</v>
      </c>
      <c r="B1626" s="13" t="s">
        <v>622</v>
      </c>
      <c r="C1626" s="16">
        <v>41146</v>
      </c>
      <c r="D1626" s="13">
        <v>8000</v>
      </c>
      <c r="E1626" s="13">
        <f t="shared" si="104"/>
        <v>0</v>
      </c>
      <c r="F1626" s="13" t="str">
        <f t="shared" si="102"/>
        <v>2012-08</v>
      </c>
      <c r="G1626" s="13" t="str">
        <f t="shared" si="103"/>
        <v/>
      </c>
      <c r="H1626" s="13" t="str">
        <f t="shared" si="101"/>
        <v/>
      </c>
    </row>
    <row r="1627" spans="1:8" x14ac:dyDescent="0.25">
      <c r="A1627" s="13">
        <v>106</v>
      </c>
      <c r="B1627" s="13" t="s">
        <v>622</v>
      </c>
      <c r="C1627" s="16">
        <v>41149</v>
      </c>
      <c r="D1627" s="13">
        <v>8000</v>
      </c>
      <c r="E1627" s="13">
        <f t="shared" si="104"/>
        <v>0</v>
      </c>
      <c r="F1627" s="13" t="str">
        <f t="shared" si="102"/>
        <v>2012-08</v>
      </c>
      <c r="G1627" s="13" t="str">
        <f t="shared" si="103"/>
        <v/>
      </c>
      <c r="H1627" s="13" t="str">
        <f t="shared" si="101"/>
        <v/>
      </c>
    </row>
    <row r="1628" spans="1:8" x14ac:dyDescent="0.25">
      <c r="A1628" s="13">
        <v>106</v>
      </c>
      <c r="B1628" s="13" t="s">
        <v>622</v>
      </c>
      <c r="C1628" s="16">
        <v>41151</v>
      </c>
      <c r="D1628" s="13">
        <v>8000</v>
      </c>
      <c r="E1628" s="13">
        <f t="shared" si="104"/>
        <v>0</v>
      </c>
      <c r="F1628" s="13" t="str">
        <f t="shared" si="102"/>
        <v>2012-08</v>
      </c>
      <c r="G1628" s="13">
        <f t="shared" si="103"/>
        <v>96700</v>
      </c>
      <c r="H1628" s="13" t="str">
        <f t="shared" si="101"/>
        <v/>
      </c>
    </row>
    <row r="1629" spans="1:8" x14ac:dyDescent="0.25">
      <c r="A1629" s="13">
        <v>106</v>
      </c>
      <c r="B1629" s="13" t="s">
        <v>622</v>
      </c>
      <c r="C1629" s="16">
        <v>41153</v>
      </c>
      <c r="D1629" s="13">
        <v>8000</v>
      </c>
      <c r="E1629" s="13">
        <f t="shared" si="104"/>
        <v>0</v>
      </c>
      <c r="F1629" s="13" t="str">
        <f t="shared" si="102"/>
        <v>2012-09</v>
      </c>
      <c r="G1629" s="13" t="str">
        <f t="shared" si="103"/>
        <v/>
      </c>
      <c r="H1629" s="13" t="str">
        <f t="shared" si="101"/>
        <v/>
      </c>
    </row>
    <row r="1630" spans="1:8" x14ac:dyDescent="0.25">
      <c r="A1630" s="13">
        <v>106</v>
      </c>
      <c r="B1630" s="13" t="s">
        <v>622</v>
      </c>
      <c r="C1630" s="16">
        <v>41156</v>
      </c>
      <c r="D1630" s="13">
        <v>8000</v>
      </c>
      <c r="E1630" s="13">
        <f t="shared" si="104"/>
        <v>0</v>
      </c>
      <c r="F1630" s="13" t="str">
        <f t="shared" si="102"/>
        <v>2012-09</v>
      </c>
      <c r="G1630" s="13" t="str">
        <f t="shared" si="103"/>
        <v/>
      </c>
      <c r="H1630" s="13" t="str">
        <f t="shared" si="101"/>
        <v/>
      </c>
    </row>
    <row r="1631" spans="1:8" x14ac:dyDescent="0.25">
      <c r="A1631" s="13">
        <v>106</v>
      </c>
      <c r="B1631" s="13" t="s">
        <v>622</v>
      </c>
      <c r="C1631" s="16">
        <v>41158</v>
      </c>
      <c r="D1631" s="13">
        <v>8000</v>
      </c>
      <c r="E1631" s="13">
        <f t="shared" si="104"/>
        <v>1</v>
      </c>
      <c r="F1631" s="13" t="str">
        <f t="shared" si="102"/>
        <v>2012-09</v>
      </c>
      <c r="G1631" s="13">
        <f t="shared" si="103"/>
        <v>24000</v>
      </c>
      <c r="H1631" s="13" t="str">
        <f t="shared" si="101"/>
        <v/>
      </c>
    </row>
    <row r="1632" spans="1:8" x14ac:dyDescent="0.25">
      <c r="A1632" s="13">
        <v>106</v>
      </c>
      <c r="B1632" s="13" t="s">
        <v>623</v>
      </c>
      <c r="C1632" s="16">
        <v>41165</v>
      </c>
      <c r="D1632" s="13">
        <v>13</v>
      </c>
      <c r="E1632" s="13">
        <f t="shared" si="104"/>
        <v>0</v>
      </c>
      <c r="F1632" s="13" t="str">
        <f t="shared" si="102"/>
        <v>2012-09</v>
      </c>
      <c r="G1632" s="13" t="str">
        <f t="shared" si="103"/>
        <v/>
      </c>
      <c r="H1632" s="13">
        <f t="shared" si="101"/>
        <v>13</v>
      </c>
    </row>
    <row r="1633" spans="1:8" x14ac:dyDescent="0.25">
      <c r="A1633" s="13">
        <v>106</v>
      </c>
      <c r="B1633" s="13" t="s">
        <v>623</v>
      </c>
      <c r="C1633" s="16">
        <v>41193</v>
      </c>
      <c r="D1633" s="13">
        <v>13</v>
      </c>
      <c r="E1633" s="13">
        <f t="shared" si="104"/>
        <v>0</v>
      </c>
      <c r="F1633" s="13" t="str">
        <f t="shared" si="102"/>
        <v>2012-10</v>
      </c>
      <c r="G1633" s="13" t="str">
        <f t="shared" si="103"/>
        <v/>
      </c>
      <c r="H1633" s="13">
        <f t="shared" si="101"/>
        <v>13</v>
      </c>
    </row>
    <row r="1634" spans="1:8" x14ac:dyDescent="0.25">
      <c r="A1634" s="13">
        <v>106</v>
      </c>
      <c r="B1634" s="13" t="s">
        <v>623</v>
      </c>
      <c r="C1634" s="16">
        <v>41228</v>
      </c>
      <c r="D1634" s="13">
        <v>13</v>
      </c>
      <c r="E1634" s="13">
        <f t="shared" si="104"/>
        <v>0</v>
      </c>
      <c r="F1634" s="13" t="str">
        <f t="shared" si="102"/>
        <v>2012-11</v>
      </c>
      <c r="G1634" s="13" t="str">
        <f t="shared" si="103"/>
        <v/>
      </c>
      <c r="H1634" s="13">
        <f t="shared" si="101"/>
        <v>13</v>
      </c>
    </row>
    <row r="1635" spans="1:8" x14ac:dyDescent="0.25">
      <c r="A1635" s="13">
        <v>107</v>
      </c>
      <c r="B1635" s="13" t="s">
        <v>622</v>
      </c>
      <c r="C1635" s="16">
        <v>41097</v>
      </c>
      <c r="D1635" s="13">
        <v>4400</v>
      </c>
      <c r="E1635" s="13">
        <f t="shared" si="104"/>
        <v>0</v>
      </c>
      <c r="F1635" s="13" t="str">
        <f t="shared" si="102"/>
        <v>2012-07</v>
      </c>
      <c r="G1635" s="13" t="str">
        <f t="shared" si="103"/>
        <v/>
      </c>
      <c r="H1635" s="13" t="str">
        <f t="shared" si="101"/>
        <v/>
      </c>
    </row>
    <row r="1636" spans="1:8" x14ac:dyDescent="0.25">
      <c r="A1636" s="13">
        <v>108</v>
      </c>
      <c r="B1636" s="13" t="s">
        <v>622</v>
      </c>
      <c r="C1636" s="16">
        <v>41093</v>
      </c>
      <c r="D1636" s="13">
        <v>4300</v>
      </c>
      <c r="E1636" s="13">
        <f t="shared" si="104"/>
        <v>0</v>
      </c>
      <c r="F1636" s="13" t="str">
        <f t="shared" si="102"/>
        <v>2012-07</v>
      </c>
      <c r="G1636" s="13" t="str">
        <f t="shared" si="103"/>
        <v/>
      </c>
      <c r="H1636" s="13" t="str">
        <f t="shared" si="101"/>
        <v/>
      </c>
    </row>
    <row r="1637" spans="1:8" x14ac:dyDescent="0.25">
      <c r="A1637" s="13">
        <v>108</v>
      </c>
      <c r="B1637" s="13" t="s">
        <v>622</v>
      </c>
      <c r="C1637" s="16">
        <v>41095</v>
      </c>
      <c r="D1637" s="13">
        <v>4300</v>
      </c>
      <c r="E1637" s="13">
        <f t="shared" si="104"/>
        <v>0</v>
      </c>
      <c r="F1637" s="13" t="str">
        <f t="shared" si="102"/>
        <v>2012-07</v>
      </c>
      <c r="G1637" s="13" t="str">
        <f t="shared" si="103"/>
        <v/>
      </c>
      <c r="H1637" s="13" t="str">
        <f t="shared" si="101"/>
        <v/>
      </c>
    </row>
    <row r="1638" spans="1:8" x14ac:dyDescent="0.25">
      <c r="A1638" s="13">
        <v>108</v>
      </c>
      <c r="B1638" s="13" t="s">
        <v>622</v>
      </c>
      <c r="C1638" s="16">
        <v>41097</v>
      </c>
      <c r="D1638" s="13">
        <v>4300</v>
      </c>
      <c r="E1638" s="13">
        <f t="shared" si="104"/>
        <v>0</v>
      </c>
      <c r="F1638" s="13" t="str">
        <f t="shared" si="102"/>
        <v>2012-07</v>
      </c>
      <c r="G1638" s="13" t="str">
        <f t="shared" si="103"/>
        <v/>
      </c>
      <c r="H1638" s="13" t="str">
        <f t="shared" si="101"/>
        <v/>
      </c>
    </row>
    <row r="1639" spans="1:8" x14ac:dyDescent="0.25">
      <c r="A1639" s="13">
        <v>108</v>
      </c>
      <c r="B1639" s="13" t="s">
        <v>622</v>
      </c>
      <c r="C1639" s="16">
        <v>41100</v>
      </c>
      <c r="D1639" s="13">
        <v>4300</v>
      </c>
      <c r="E1639" s="13">
        <f t="shared" si="104"/>
        <v>0</v>
      </c>
      <c r="F1639" s="13" t="str">
        <f t="shared" si="102"/>
        <v>2012-07</v>
      </c>
      <c r="G1639" s="13" t="str">
        <f t="shared" si="103"/>
        <v/>
      </c>
      <c r="H1639" s="13" t="str">
        <f t="shared" si="101"/>
        <v/>
      </c>
    </row>
    <row r="1640" spans="1:8" x14ac:dyDescent="0.25">
      <c r="A1640" s="13">
        <v>108</v>
      </c>
      <c r="B1640" s="13" t="s">
        <v>622</v>
      </c>
      <c r="C1640" s="16">
        <v>41102</v>
      </c>
      <c r="D1640" s="13">
        <v>4300</v>
      </c>
      <c r="E1640" s="13">
        <f t="shared" si="104"/>
        <v>0</v>
      </c>
      <c r="F1640" s="13" t="str">
        <f t="shared" si="102"/>
        <v>2012-07</v>
      </c>
      <c r="G1640" s="13" t="str">
        <f t="shared" si="103"/>
        <v/>
      </c>
      <c r="H1640" s="13" t="str">
        <f t="shared" si="101"/>
        <v/>
      </c>
    </row>
    <row r="1641" spans="1:8" x14ac:dyDescent="0.25">
      <c r="A1641" s="13">
        <v>108</v>
      </c>
      <c r="B1641" s="13" t="s">
        <v>622</v>
      </c>
      <c r="C1641" s="16">
        <v>41104</v>
      </c>
      <c r="D1641" s="13">
        <v>4300</v>
      </c>
      <c r="E1641" s="13">
        <f t="shared" si="104"/>
        <v>0</v>
      </c>
      <c r="F1641" s="13" t="str">
        <f t="shared" si="102"/>
        <v>2012-07</v>
      </c>
      <c r="G1641" s="13" t="str">
        <f t="shared" si="103"/>
        <v/>
      </c>
      <c r="H1641" s="13" t="str">
        <f t="shared" si="101"/>
        <v/>
      </c>
    </row>
    <row r="1642" spans="1:8" x14ac:dyDescent="0.25">
      <c r="A1642" s="13">
        <v>108</v>
      </c>
      <c r="B1642" s="13" t="s">
        <v>622</v>
      </c>
      <c r="C1642" s="16">
        <v>41107</v>
      </c>
      <c r="D1642" s="13">
        <v>4300</v>
      </c>
      <c r="E1642" s="13">
        <f t="shared" si="104"/>
        <v>0</v>
      </c>
      <c r="F1642" s="13" t="str">
        <f t="shared" si="102"/>
        <v>2012-07</v>
      </c>
      <c r="G1642" s="13" t="str">
        <f t="shared" si="103"/>
        <v/>
      </c>
      <c r="H1642" s="13" t="str">
        <f t="shared" si="101"/>
        <v/>
      </c>
    </row>
    <row r="1643" spans="1:8" x14ac:dyDescent="0.25">
      <c r="A1643" s="13">
        <v>108</v>
      </c>
      <c r="B1643" s="13" t="s">
        <v>622</v>
      </c>
      <c r="C1643" s="16">
        <v>41109</v>
      </c>
      <c r="D1643" s="13">
        <v>4300</v>
      </c>
      <c r="E1643" s="13">
        <f t="shared" si="104"/>
        <v>0</v>
      </c>
      <c r="F1643" s="13" t="str">
        <f t="shared" si="102"/>
        <v>2012-07</v>
      </c>
      <c r="G1643" s="13" t="str">
        <f t="shared" si="103"/>
        <v/>
      </c>
      <c r="H1643" s="13" t="str">
        <f t="shared" si="101"/>
        <v/>
      </c>
    </row>
    <row r="1644" spans="1:8" x14ac:dyDescent="0.25">
      <c r="A1644" s="13">
        <v>108</v>
      </c>
      <c r="B1644" s="13" t="s">
        <v>622</v>
      </c>
      <c r="C1644" s="16">
        <v>41111</v>
      </c>
      <c r="D1644" s="13">
        <v>3900</v>
      </c>
      <c r="E1644" s="13">
        <f t="shared" si="104"/>
        <v>0</v>
      </c>
      <c r="F1644" s="13" t="str">
        <f t="shared" si="102"/>
        <v>2012-07</v>
      </c>
      <c r="G1644" s="13" t="str">
        <f t="shared" si="103"/>
        <v/>
      </c>
      <c r="H1644" s="13" t="str">
        <f t="shared" si="101"/>
        <v/>
      </c>
    </row>
    <row r="1645" spans="1:8" x14ac:dyDescent="0.25">
      <c r="A1645" s="13">
        <v>108</v>
      </c>
      <c r="B1645" s="13" t="s">
        <v>622</v>
      </c>
      <c r="C1645" s="16">
        <v>41114</v>
      </c>
      <c r="D1645" s="13">
        <v>3900</v>
      </c>
      <c r="E1645" s="13">
        <f t="shared" si="104"/>
        <v>0</v>
      </c>
      <c r="F1645" s="13" t="str">
        <f t="shared" si="102"/>
        <v>2012-07</v>
      </c>
      <c r="G1645" s="13" t="str">
        <f t="shared" si="103"/>
        <v/>
      </c>
      <c r="H1645" s="13" t="str">
        <f t="shared" si="101"/>
        <v/>
      </c>
    </row>
    <row r="1646" spans="1:8" x14ac:dyDescent="0.25">
      <c r="A1646" s="13">
        <v>108</v>
      </c>
      <c r="B1646" s="13" t="s">
        <v>622</v>
      </c>
      <c r="C1646" s="16">
        <v>41116</v>
      </c>
      <c r="D1646" s="13">
        <v>3900</v>
      </c>
      <c r="E1646" s="13">
        <f t="shared" si="104"/>
        <v>0</v>
      </c>
      <c r="F1646" s="13" t="str">
        <f t="shared" si="102"/>
        <v>2012-07</v>
      </c>
      <c r="G1646" s="13" t="str">
        <f t="shared" si="103"/>
        <v/>
      </c>
      <c r="H1646" s="13" t="str">
        <f t="shared" si="101"/>
        <v/>
      </c>
    </row>
    <row r="1647" spans="1:8" x14ac:dyDescent="0.25">
      <c r="A1647" s="13">
        <v>108</v>
      </c>
      <c r="B1647" s="13" t="s">
        <v>622</v>
      </c>
      <c r="C1647" s="16">
        <v>41118</v>
      </c>
      <c r="D1647" s="13">
        <v>3900</v>
      </c>
      <c r="E1647" s="13">
        <f t="shared" si="104"/>
        <v>0</v>
      </c>
      <c r="F1647" s="13" t="str">
        <f t="shared" si="102"/>
        <v>2012-07</v>
      </c>
      <c r="G1647" s="13">
        <f t="shared" si="103"/>
        <v>50000</v>
      </c>
      <c r="H1647" s="13" t="str">
        <f t="shared" si="101"/>
        <v/>
      </c>
    </row>
    <row r="1648" spans="1:8" x14ac:dyDescent="0.25">
      <c r="A1648" s="13">
        <v>108</v>
      </c>
      <c r="B1648" s="13" t="s">
        <v>622</v>
      </c>
      <c r="C1648" s="16">
        <v>41122</v>
      </c>
      <c r="D1648" s="13">
        <v>3900</v>
      </c>
      <c r="E1648" s="13">
        <f t="shared" si="104"/>
        <v>0</v>
      </c>
      <c r="F1648" s="13" t="str">
        <f t="shared" si="102"/>
        <v>2012-08</v>
      </c>
      <c r="G1648" s="13" t="str">
        <f t="shared" si="103"/>
        <v/>
      </c>
      <c r="H1648" s="13" t="str">
        <f t="shared" si="101"/>
        <v/>
      </c>
    </row>
    <row r="1649" spans="1:8" x14ac:dyDescent="0.25">
      <c r="A1649" s="13">
        <v>108</v>
      </c>
      <c r="B1649" s="13" t="s">
        <v>622</v>
      </c>
      <c r="C1649" s="16">
        <v>41123</v>
      </c>
      <c r="D1649" s="13">
        <v>3900</v>
      </c>
      <c r="E1649" s="13">
        <f t="shared" si="104"/>
        <v>0</v>
      </c>
      <c r="F1649" s="13" t="str">
        <f t="shared" si="102"/>
        <v>2012-08</v>
      </c>
      <c r="G1649" s="13" t="str">
        <f t="shared" si="103"/>
        <v/>
      </c>
      <c r="H1649" s="13" t="str">
        <f t="shared" si="101"/>
        <v/>
      </c>
    </row>
    <row r="1650" spans="1:8" x14ac:dyDescent="0.25">
      <c r="A1650" s="13">
        <v>108</v>
      </c>
      <c r="B1650" s="13" t="s">
        <v>622</v>
      </c>
      <c r="C1650" s="16">
        <v>41139</v>
      </c>
      <c r="D1650" s="13">
        <v>3200</v>
      </c>
      <c r="E1650" s="13">
        <f t="shared" si="104"/>
        <v>0</v>
      </c>
      <c r="F1650" s="13" t="str">
        <f t="shared" si="102"/>
        <v>2012-08</v>
      </c>
      <c r="G1650" s="13" t="str">
        <f t="shared" si="103"/>
        <v/>
      </c>
      <c r="H1650" s="13" t="str">
        <f t="shared" si="101"/>
        <v/>
      </c>
    </row>
    <row r="1651" spans="1:8" x14ac:dyDescent="0.25">
      <c r="A1651" s="13">
        <v>108</v>
      </c>
      <c r="B1651" s="13" t="s">
        <v>622</v>
      </c>
      <c r="C1651" s="16">
        <v>41142</v>
      </c>
      <c r="D1651" s="13">
        <v>3200</v>
      </c>
      <c r="E1651" s="13">
        <f t="shared" si="104"/>
        <v>0</v>
      </c>
      <c r="F1651" s="13" t="str">
        <f t="shared" si="102"/>
        <v>2012-08</v>
      </c>
      <c r="G1651" s="13" t="str">
        <f t="shared" si="103"/>
        <v/>
      </c>
      <c r="H1651" s="13" t="str">
        <f t="shared" si="101"/>
        <v/>
      </c>
    </row>
    <row r="1652" spans="1:8" x14ac:dyDescent="0.25">
      <c r="A1652" s="13">
        <v>108</v>
      </c>
      <c r="B1652" s="13" t="s">
        <v>622</v>
      </c>
      <c r="C1652" s="16">
        <v>41144</v>
      </c>
      <c r="D1652" s="13">
        <v>3200</v>
      </c>
      <c r="E1652" s="13">
        <f t="shared" si="104"/>
        <v>1</v>
      </c>
      <c r="F1652" s="13" t="str">
        <f t="shared" si="102"/>
        <v>2012-08</v>
      </c>
      <c r="G1652" s="13">
        <f t="shared" si="103"/>
        <v>17400</v>
      </c>
      <c r="H1652" s="13" t="str">
        <f t="shared" si="101"/>
        <v/>
      </c>
    </row>
    <row r="1653" spans="1:8" x14ac:dyDescent="0.25">
      <c r="A1653" s="13">
        <v>108</v>
      </c>
      <c r="B1653" s="13" t="s">
        <v>623</v>
      </c>
      <c r="C1653" s="16">
        <v>41193</v>
      </c>
      <c r="D1653" s="13">
        <v>1</v>
      </c>
      <c r="E1653" s="13">
        <f t="shared" si="104"/>
        <v>0</v>
      </c>
      <c r="F1653" s="13" t="str">
        <f t="shared" si="102"/>
        <v>2012-10</v>
      </c>
      <c r="G1653" s="13" t="str">
        <f t="shared" si="103"/>
        <v/>
      </c>
      <c r="H1653" s="13">
        <f t="shared" si="101"/>
        <v>1</v>
      </c>
    </row>
    <row r="1654" spans="1:8" x14ac:dyDescent="0.25">
      <c r="A1654" s="13">
        <v>108</v>
      </c>
      <c r="B1654" s="13" t="s">
        <v>623</v>
      </c>
      <c r="C1654" s="16">
        <v>41244</v>
      </c>
      <c r="D1654" s="13">
        <v>1</v>
      </c>
      <c r="E1654" s="13">
        <f t="shared" si="104"/>
        <v>0</v>
      </c>
      <c r="F1654" s="13" t="str">
        <f t="shared" si="102"/>
        <v>2012-12</v>
      </c>
      <c r="G1654" s="13" t="str">
        <f t="shared" si="103"/>
        <v/>
      </c>
      <c r="H1654" s="13">
        <f t="shared" si="101"/>
        <v>1</v>
      </c>
    </row>
    <row r="1655" spans="1:8" x14ac:dyDescent="0.25">
      <c r="A1655" s="13">
        <v>109</v>
      </c>
      <c r="B1655" s="13" t="s">
        <v>622</v>
      </c>
      <c r="C1655" s="16">
        <v>41092</v>
      </c>
      <c r="D1655" s="13">
        <v>200</v>
      </c>
      <c r="E1655" s="13">
        <f t="shared" si="104"/>
        <v>0</v>
      </c>
      <c r="F1655" s="13" t="str">
        <f t="shared" si="102"/>
        <v>2012-07</v>
      </c>
      <c r="G1655" s="13" t="str">
        <f t="shared" si="103"/>
        <v/>
      </c>
      <c r="H1655" s="13" t="str">
        <f t="shared" si="101"/>
        <v/>
      </c>
    </row>
    <row r="1656" spans="1:8" x14ac:dyDescent="0.25">
      <c r="A1656" s="13">
        <v>109</v>
      </c>
      <c r="B1656" s="13" t="s">
        <v>622</v>
      </c>
      <c r="C1656" s="16">
        <v>41094</v>
      </c>
      <c r="D1656" s="13">
        <v>200</v>
      </c>
      <c r="E1656" s="13">
        <f t="shared" si="104"/>
        <v>1</v>
      </c>
      <c r="F1656" s="13" t="str">
        <f t="shared" si="102"/>
        <v>2012-07</v>
      </c>
      <c r="G1656" s="13">
        <f t="shared" si="103"/>
        <v>400</v>
      </c>
      <c r="H1656" s="13" t="str">
        <f t="shared" si="101"/>
        <v/>
      </c>
    </row>
    <row r="1657" spans="1:8" x14ac:dyDescent="0.25">
      <c r="A1657" s="13">
        <v>109</v>
      </c>
      <c r="B1657" s="13" t="s">
        <v>623</v>
      </c>
      <c r="C1657" s="16">
        <v>41178</v>
      </c>
      <c r="D1657" s="13">
        <v>1</v>
      </c>
      <c r="E1657" s="13">
        <f t="shared" si="104"/>
        <v>0</v>
      </c>
      <c r="F1657" s="13" t="str">
        <f t="shared" si="102"/>
        <v>2012-09</v>
      </c>
      <c r="G1657" s="13" t="str">
        <f t="shared" si="103"/>
        <v/>
      </c>
      <c r="H1657" s="13">
        <f t="shared" si="101"/>
        <v>1</v>
      </c>
    </row>
    <row r="1658" spans="1:8" x14ac:dyDescent="0.25">
      <c r="A1658" s="13">
        <v>109</v>
      </c>
      <c r="B1658" s="13" t="s">
        <v>623</v>
      </c>
      <c r="C1658" s="16">
        <v>41192</v>
      </c>
      <c r="D1658" s="13">
        <v>2</v>
      </c>
      <c r="E1658" s="13">
        <f t="shared" si="104"/>
        <v>0</v>
      </c>
      <c r="F1658" s="13" t="str">
        <f t="shared" si="102"/>
        <v>2012-10</v>
      </c>
      <c r="G1658" s="13" t="str">
        <f t="shared" si="103"/>
        <v/>
      </c>
      <c r="H1658" s="13">
        <f t="shared" si="101"/>
        <v>2</v>
      </c>
    </row>
    <row r="1659" spans="1:8" x14ac:dyDescent="0.25">
      <c r="A1659" s="13">
        <v>109</v>
      </c>
      <c r="B1659" s="13" t="s">
        <v>623</v>
      </c>
      <c r="C1659" s="16">
        <v>41227</v>
      </c>
      <c r="D1659" s="13">
        <v>3</v>
      </c>
      <c r="E1659" s="13">
        <f t="shared" si="104"/>
        <v>0</v>
      </c>
      <c r="F1659" s="13" t="str">
        <f t="shared" si="102"/>
        <v>2012-11</v>
      </c>
      <c r="G1659" s="13" t="str">
        <f t="shared" si="103"/>
        <v/>
      </c>
      <c r="H1659" s="13">
        <f t="shared" si="101"/>
        <v>3</v>
      </c>
    </row>
    <row r="1660" spans="1:8" x14ac:dyDescent="0.25">
      <c r="A1660" s="13">
        <v>110</v>
      </c>
      <c r="B1660" s="13" t="s">
        <v>622</v>
      </c>
      <c r="C1660" s="16">
        <v>41093</v>
      </c>
      <c r="D1660" s="13">
        <v>4900</v>
      </c>
      <c r="E1660" s="13">
        <f t="shared" si="104"/>
        <v>0</v>
      </c>
      <c r="F1660" s="13" t="str">
        <f t="shared" si="102"/>
        <v>2012-07</v>
      </c>
      <c r="G1660" s="13" t="str">
        <f t="shared" si="103"/>
        <v/>
      </c>
      <c r="H1660" s="13" t="str">
        <f t="shared" si="101"/>
        <v/>
      </c>
    </row>
    <row r="1661" spans="1:8" x14ac:dyDescent="0.25">
      <c r="A1661" s="13">
        <v>110</v>
      </c>
      <c r="B1661" s="13" t="s">
        <v>622</v>
      </c>
      <c r="C1661" s="16">
        <v>41095</v>
      </c>
      <c r="D1661" s="13">
        <v>4900</v>
      </c>
      <c r="E1661" s="13">
        <f t="shared" si="104"/>
        <v>0</v>
      </c>
      <c r="F1661" s="13" t="str">
        <f t="shared" si="102"/>
        <v>2012-07</v>
      </c>
      <c r="G1661" s="13" t="str">
        <f t="shared" si="103"/>
        <v/>
      </c>
      <c r="H1661" s="13" t="str">
        <f t="shared" si="101"/>
        <v/>
      </c>
    </row>
    <row r="1662" spans="1:8" x14ac:dyDescent="0.25">
      <c r="A1662" s="13">
        <v>110</v>
      </c>
      <c r="B1662" s="13" t="s">
        <v>622</v>
      </c>
      <c r="C1662" s="16">
        <v>41097</v>
      </c>
      <c r="D1662" s="13">
        <v>4900</v>
      </c>
      <c r="E1662" s="13">
        <f t="shared" si="104"/>
        <v>0</v>
      </c>
      <c r="F1662" s="13" t="str">
        <f t="shared" si="102"/>
        <v>2012-07</v>
      </c>
      <c r="G1662" s="13" t="str">
        <f t="shared" si="103"/>
        <v/>
      </c>
      <c r="H1662" s="13" t="str">
        <f t="shared" si="101"/>
        <v/>
      </c>
    </row>
    <row r="1663" spans="1:8" x14ac:dyDescent="0.25">
      <c r="A1663" s="13">
        <v>110</v>
      </c>
      <c r="B1663" s="13" t="s">
        <v>622</v>
      </c>
      <c r="C1663" s="16">
        <v>41100</v>
      </c>
      <c r="D1663" s="13">
        <v>4900</v>
      </c>
      <c r="E1663" s="13">
        <f t="shared" si="104"/>
        <v>0</v>
      </c>
      <c r="F1663" s="13" t="str">
        <f t="shared" si="102"/>
        <v>2012-07</v>
      </c>
      <c r="G1663" s="13" t="str">
        <f t="shared" si="103"/>
        <v/>
      </c>
      <c r="H1663" s="13" t="str">
        <f t="shared" si="101"/>
        <v/>
      </c>
    </row>
    <row r="1664" spans="1:8" x14ac:dyDescent="0.25">
      <c r="A1664" s="13">
        <v>110</v>
      </c>
      <c r="B1664" s="13" t="s">
        <v>622</v>
      </c>
      <c r="C1664" s="16">
        <v>41102</v>
      </c>
      <c r="D1664" s="13">
        <v>4900</v>
      </c>
      <c r="E1664" s="13">
        <f t="shared" si="104"/>
        <v>0</v>
      </c>
      <c r="F1664" s="13" t="str">
        <f t="shared" si="102"/>
        <v>2012-07</v>
      </c>
      <c r="G1664" s="13" t="str">
        <f t="shared" si="103"/>
        <v/>
      </c>
      <c r="H1664" s="13" t="str">
        <f t="shared" si="101"/>
        <v/>
      </c>
    </row>
    <row r="1665" spans="1:8" x14ac:dyDescent="0.25">
      <c r="A1665" s="13">
        <v>110</v>
      </c>
      <c r="B1665" s="13" t="s">
        <v>622</v>
      </c>
      <c r="C1665" s="16">
        <v>41104</v>
      </c>
      <c r="D1665" s="13">
        <v>4900</v>
      </c>
      <c r="E1665" s="13">
        <f t="shared" si="104"/>
        <v>0</v>
      </c>
      <c r="F1665" s="13" t="str">
        <f t="shared" si="102"/>
        <v>2012-07</v>
      </c>
      <c r="G1665" s="13" t="str">
        <f t="shared" si="103"/>
        <v/>
      </c>
      <c r="H1665" s="13" t="str">
        <f t="shared" si="101"/>
        <v/>
      </c>
    </row>
    <row r="1666" spans="1:8" x14ac:dyDescent="0.25">
      <c r="A1666" s="13">
        <v>110</v>
      </c>
      <c r="B1666" s="13" t="s">
        <v>622</v>
      </c>
      <c r="C1666" s="16">
        <v>41107</v>
      </c>
      <c r="D1666" s="13">
        <v>4900</v>
      </c>
      <c r="E1666" s="13">
        <f t="shared" si="104"/>
        <v>0</v>
      </c>
      <c r="F1666" s="13" t="str">
        <f t="shared" si="102"/>
        <v>2012-07</v>
      </c>
      <c r="G1666" s="13" t="str">
        <f t="shared" si="103"/>
        <v/>
      </c>
      <c r="H1666" s="13" t="str">
        <f t="shared" ref="H1666:H1729" si="105">IF(AND(B1666="Med B", F1666&gt;=VLOOKUP(A1666, A:F, 6, FALSE)), D1666, "")</f>
        <v/>
      </c>
    </row>
    <row r="1667" spans="1:8" x14ac:dyDescent="0.25">
      <c r="A1667" s="13">
        <v>110</v>
      </c>
      <c r="B1667" s="13" t="s">
        <v>622</v>
      </c>
      <c r="C1667" s="16">
        <v>41109</v>
      </c>
      <c r="D1667" s="13">
        <v>4900</v>
      </c>
      <c r="E1667" s="13">
        <f t="shared" si="104"/>
        <v>0</v>
      </c>
      <c r="F1667" s="13" t="str">
        <f t="shared" ref="F1667:F1730" si="106">TEXT(C1667, "yyyy-mm")</f>
        <v>2012-07</v>
      </c>
      <c r="G1667" s="13" t="str">
        <f t="shared" ref="G1667:G1730" si="107">IF(AND(
    B1667="Med A",
    C1667=_xlfn.MAXIFS(C:C, A:A, A1667, B:B, "Med A", F:F, F1667),
    SUMIFS(E:E, A:A, A1667) &gt; 0
  ),
  SUMIFS(D:D, A:A, A1667, B:B, "Med A", F:F, F1667, C:C, "&gt;=" &amp; EOMONTH(C1667, -1) + 1, C:C, "&lt;=" &amp; C1667),
  "")</f>
        <v/>
      </c>
      <c r="H1667" s="13" t="str">
        <f t="shared" si="105"/>
        <v/>
      </c>
    </row>
    <row r="1668" spans="1:8" x14ac:dyDescent="0.25">
      <c r="A1668" s="13">
        <v>110</v>
      </c>
      <c r="B1668" s="13" t="s">
        <v>622</v>
      </c>
      <c r="C1668" s="16">
        <v>41111</v>
      </c>
      <c r="D1668" s="13">
        <v>4900</v>
      </c>
      <c r="E1668" s="13">
        <f t="shared" ref="E1668:E1731" si="108">IF(AND(B1668="Med A", B1669="Med B", A1668=A1669), 1, IF(AND(B1668="Med B", B1669="Med A", A1668=A1669), 1, 0))</f>
        <v>0</v>
      </c>
      <c r="F1668" s="13" t="str">
        <f t="shared" si="106"/>
        <v>2012-07</v>
      </c>
      <c r="G1668" s="13" t="str">
        <f t="shared" si="107"/>
        <v/>
      </c>
      <c r="H1668" s="13" t="str">
        <f t="shared" si="105"/>
        <v/>
      </c>
    </row>
    <row r="1669" spans="1:8" x14ac:dyDescent="0.25">
      <c r="A1669" s="13">
        <v>110</v>
      </c>
      <c r="B1669" s="13" t="s">
        <v>622</v>
      </c>
      <c r="C1669" s="16">
        <v>41114</v>
      </c>
      <c r="D1669" s="13">
        <v>4900</v>
      </c>
      <c r="E1669" s="13">
        <f t="shared" si="108"/>
        <v>0</v>
      </c>
      <c r="F1669" s="13" t="str">
        <f t="shared" si="106"/>
        <v>2012-07</v>
      </c>
      <c r="G1669" s="13" t="str">
        <f t="shared" si="107"/>
        <v/>
      </c>
      <c r="H1669" s="13" t="str">
        <f t="shared" si="105"/>
        <v/>
      </c>
    </row>
    <row r="1670" spans="1:8" x14ac:dyDescent="0.25">
      <c r="A1670" s="13">
        <v>110</v>
      </c>
      <c r="B1670" s="13" t="s">
        <v>622</v>
      </c>
      <c r="C1670" s="16">
        <v>41116</v>
      </c>
      <c r="D1670" s="13">
        <v>4900</v>
      </c>
      <c r="E1670" s="13">
        <f t="shared" si="108"/>
        <v>0</v>
      </c>
      <c r="F1670" s="13" t="str">
        <f t="shared" si="106"/>
        <v>2012-07</v>
      </c>
      <c r="G1670" s="13" t="str">
        <f t="shared" si="107"/>
        <v/>
      </c>
      <c r="H1670" s="13" t="str">
        <f t="shared" si="105"/>
        <v/>
      </c>
    </row>
    <row r="1671" spans="1:8" x14ac:dyDescent="0.25">
      <c r="A1671" s="13">
        <v>110</v>
      </c>
      <c r="B1671" s="13" t="s">
        <v>622</v>
      </c>
      <c r="C1671" s="16">
        <v>41118</v>
      </c>
      <c r="D1671" s="13">
        <v>4900</v>
      </c>
      <c r="E1671" s="13">
        <f t="shared" si="108"/>
        <v>0</v>
      </c>
      <c r="F1671" s="13" t="str">
        <f t="shared" si="106"/>
        <v>2012-07</v>
      </c>
      <c r="G1671" s="13" t="str">
        <f t="shared" si="107"/>
        <v/>
      </c>
      <c r="H1671" s="13" t="str">
        <f t="shared" si="105"/>
        <v/>
      </c>
    </row>
    <row r="1672" spans="1:8" x14ac:dyDescent="0.25">
      <c r="A1672" s="13">
        <v>110</v>
      </c>
      <c r="B1672" s="13" t="s">
        <v>622</v>
      </c>
      <c r="C1672" s="16">
        <v>41121</v>
      </c>
      <c r="D1672" s="13">
        <v>4900</v>
      </c>
      <c r="E1672" s="13">
        <f t="shared" si="108"/>
        <v>0</v>
      </c>
      <c r="F1672" s="13" t="str">
        <f t="shared" si="106"/>
        <v>2012-07</v>
      </c>
      <c r="G1672" s="13">
        <f t="shared" si="107"/>
        <v>63700</v>
      </c>
      <c r="H1672" s="13" t="str">
        <f t="shared" si="105"/>
        <v/>
      </c>
    </row>
    <row r="1673" spans="1:8" x14ac:dyDescent="0.25">
      <c r="A1673" s="13">
        <v>110</v>
      </c>
      <c r="B1673" s="13" t="s">
        <v>622</v>
      </c>
      <c r="C1673" s="16">
        <v>41123</v>
      </c>
      <c r="D1673" s="13">
        <v>4900</v>
      </c>
      <c r="E1673" s="13">
        <f t="shared" si="108"/>
        <v>0</v>
      </c>
      <c r="F1673" s="13" t="str">
        <f t="shared" si="106"/>
        <v>2012-08</v>
      </c>
      <c r="G1673" s="13" t="str">
        <f t="shared" si="107"/>
        <v/>
      </c>
      <c r="H1673" s="13" t="str">
        <f t="shared" si="105"/>
        <v/>
      </c>
    </row>
    <row r="1674" spans="1:8" x14ac:dyDescent="0.25">
      <c r="A1674" s="13">
        <v>110</v>
      </c>
      <c r="B1674" s="13" t="s">
        <v>622</v>
      </c>
      <c r="C1674" s="16">
        <v>41125</v>
      </c>
      <c r="D1674" s="13">
        <v>5400</v>
      </c>
      <c r="E1674" s="13">
        <f t="shared" si="108"/>
        <v>0</v>
      </c>
      <c r="F1674" s="13" t="str">
        <f t="shared" si="106"/>
        <v>2012-08</v>
      </c>
      <c r="G1674" s="13" t="str">
        <f t="shared" si="107"/>
        <v/>
      </c>
      <c r="H1674" s="13" t="str">
        <f t="shared" si="105"/>
        <v/>
      </c>
    </row>
    <row r="1675" spans="1:8" x14ac:dyDescent="0.25">
      <c r="A1675" s="13">
        <v>110</v>
      </c>
      <c r="B1675" s="13" t="s">
        <v>622</v>
      </c>
      <c r="C1675" s="16">
        <v>41128</v>
      </c>
      <c r="D1675" s="13">
        <v>5400</v>
      </c>
      <c r="E1675" s="13">
        <f t="shared" si="108"/>
        <v>0</v>
      </c>
      <c r="F1675" s="13" t="str">
        <f t="shared" si="106"/>
        <v>2012-08</v>
      </c>
      <c r="G1675" s="13" t="str">
        <f t="shared" si="107"/>
        <v/>
      </c>
      <c r="H1675" s="13" t="str">
        <f t="shared" si="105"/>
        <v/>
      </c>
    </row>
    <row r="1676" spans="1:8" x14ac:dyDescent="0.25">
      <c r="A1676" s="13">
        <v>110</v>
      </c>
      <c r="B1676" s="13" t="s">
        <v>622</v>
      </c>
      <c r="C1676" s="16">
        <v>41130</v>
      </c>
      <c r="D1676" s="13">
        <v>5400</v>
      </c>
      <c r="E1676" s="13">
        <f t="shared" si="108"/>
        <v>0</v>
      </c>
      <c r="F1676" s="13" t="str">
        <f t="shared" si="106"/>
        <v>2012-08</v>
      </c>
      <c r="G1676" s="13" t="str">
        <f t="shared" si="107"/>
        <v/>
      </c>
      <c r="H1676" s="13" t="str">
        <f t="shared" si="105"/>
        <v/>
      </c>
    </row>
    <row r="1677" spans="1:8" x14ac:dyDescent="0.25">
      <c r="A1677" s="13">
        <v>110</v>
      </c>
      <c r="B1677" s="13" t="s">
        <v>622</v>
      </c>
      <c r="C1677" s="16">
        <v>41132</v>
      </c>
      <c r="D1677" s="13">
        <v>5400</v>
      </c>
      <c r="E1677" s="13">
        <f t="shared" si="108"/>
        <v>0</v>
      </c>
      <c r="F1677" s="13" t="str">
        <f t="shared" si="106"/>
        <v>2012-08</v>
      </c>
      <c r="G1677" s="13" t="str">
        <f t="shared" si="107"/>
        <v/>
      </c>
      <c r="H1677" s="13" t="str">
        <f t="shared" si="105"/>
        <v/>
      </c>
    </row>
    <row r="1678" spans="1:8" x14ac:dyDescent="0.25">
      <c r="A1678" s="13">
        <v>110</v>
      </c>
      <c r="B1678" s="13" t="s">
        <v>622</v>
      </c>
      <c r="C1678" s="16">
        <v>41135</v>
      </c>
      <c r="D1678" s="13">
        <v>5400</v>
      </c>
      <c r="E1678" s="13">
        <f t="shared" si="108"/>
        <v>0</v>
      </c>
      <c r="F1678" s="13" t="str">
        <f t="shared" si="106"/>
        <v>2012-08</v>
      </c>
      <c r="G1678" s="13" t="str">
        <f t="shared" si="107"/>
        <v/>
      </c>
      <c r="H1678" s="13" t="str">
        <f t="shared" si="105"/>
        <v/>
      </c>
    </row>
    <row r="1679" spans="1:8" x14ac:dyDescent="0.25">
      <c r="A1679" s="13">
        <v>110</v>
      </c>
      <c r="B1679" s="13" t="s">
        <v>622</v>
      </c>
      <c r="C1679" s="16">
        <v>41137</v>
      </c>
      <c r="D1679" s="13">
        <v>5400</v>
      </c>
      <c r="E1679" s="13">
        <f t="shared" si="108"/>
        <v>0</v>
      </c>
      <c r="F1679" s="13" t="str">
        <f t="shared" si="106"/>
        <v>2012-08</v>
      </c>
      <c r="G1679" s="13" t="str">
        <f t="shared" si="107"/>
        <v/>
      </c>
      <c r="H1679" s="13" t="str">
        <f t="shared" si="105"/>
        <v/>
      </c>
    </row>
    <row r="1680" spans="1:8" x14ac:dyDescent="0.25">
      <c r="A1680" s="13">
        <v>110</v>
      </c>
      <c r="B1680" s="13" t="s">
        <v>622</v>
      </c>
      <c r="C1680" s="16">
        <v>41139</v>
      </c>
      <c r="D1680" s="13">
        <v>5400</v>
      </c>
      <c r="E1680" s="13">
        <f t="shared" si="108"/>
        <v>0</v>
      </c>
      <c r="F1680" s="13" t="str">
        <f t="shared" si="106"/>
        <v>2012-08</v>
      </c>
      <c r="G1680" s="13" t="str">
        <f t="shared" si="107"/>
        <v/>
      </c>
      <c r="H1680" s="13" t="str">
        <f t="shared" si="105"/>
        <v/>
      </c>
    </row>
    <row r="1681" spans="1:8" x14ac:dyDescent="0.25">
      <c r="A1681" s="13">
        <v>110</v>
      </c>
      <c r="B1681" s="13" t="s">
        <v>622</v>
      </c>
      <c r="C1681" s="16">
        <v>41142</v>
      </c>
      <c r="D1681" s="13">
        <v>5400</v>
      </c>
      <c r="E1681" s="13">
        <f t="shared" si="108"/>
        <v>0</v>
      </c>
      <c r="F1681" s="13" t="str">
        <f t="shared" si="106"/>
        <v>2012-08</v>
      </c>
      <c r="G1681" s="13" t="str">
        <f t="shared" si="107"/>
        <v/>
      </c>
      <c r="H1681" s="13" t="str">
        <f t="shared" si="105"/>
        <v/>
      </c>
    </row>
    <row r="1682" spans="1:8" x14ac:dyDescent="0.25">
      <c r="A1682" s="13">
        <v>110</v>
      </c>
      <c r="B1682" s="13" t="s">
        <v>622</v>
      </c>
      <c r="C1682" s="16">
        <v>41144</v>
      </c>
      <c r="D1682" s="13">
        <v>5400</v>
      </c>
      <c r="E1682" s="13">
        <f t="shared" si="108"/>
        <v>0</v>
      </c>
      <c r="F1682" s="13" t="str">
        <f t="shared" si="106"/>
        <v>2012-08</v>
      </c>
      <c r="G1682" s="13" t="str">
        <f t="shared" si="107"/>
        <v/>
      </c>
      <c r="H1682" s="13" t="str">
        <f t="shared" si="105"/>
        <v/>
      </c>
    </row>
    <row r="1683" spans="1:8" x14ac:dyDescent="0.25">
      <c r="A1683" s="13">
        <v>110</v>
      </c>
      <c r="B1683" s="13" t="s">
        <v>622</v>
      </c>
      <c r="C1683" s="16">
        <v>41146</v>
      </c>
      <c r="D1683" s="13">
        <v>5400</v>
      </c>
      <c r="E1683" s="13">
        <f t="shared" si="108"/>
        <v>0</v>
      </c>
      <c r="F1683" s="13" t="str">
        <f t="shared" si="106"/>
        <v>2012-08</v>
      </c>
      <c r="G1683" s="13" t="str">
        <f t="shared" si="107"/>
        <v/>
      </c>
      <c r="H1683" s="13" t="str">
        <f t="shared" si="105"/>
        <v/>
      </c>
    </row>
    <row r="1684" spans="1:8" x14ac:dyDescent="0.25">
      <c r="A1684" s="13">
        <v>110</v>
      </c>
      <c r="B1684" s="13" t="s">
        <v>622</v>
      </c>
      <c r="C1684" s="16">
        <v>41149</v>
      </c>
      <c r="D1684" s="13">
        <v>5400</v>
      </c>
      <c r="E1684" s="13">
        <f t="shared" si="108"/>
        <v>0</v>
      </c>
      <c r="F1684" s="13" t="str">
        <f t="shared" si="106"/>
        <v>2012-08</v>
      </c>
      <c r="G1684" s="13" t="str">
        <f t="shared" si="107"/>
        <v/>
      </c>
      <c r="H1684" s="13" t="str">
        <f t="shared" si="105"/>
        <v/>
      </c>
    </row>
    <row r="1685" spans="1:8" x14ac:dyDescent="0.25">
      <c r="A1685" s="13">
        <v>110</v>
      </c>
      <c r="B1685" s="13" t="s">
        <v>622</v>
      </c>
      <c r="C1685" s="16">
        <v>41151</v>
      </c>
      <c r="D1685" s="13">
        <v>5400</v>
      </c>
      <c r="E1685" s="13">
        <f t="shared" si="108"/>
        <v>0</v>
      </c>
      <c r="F1685" s="13" t="str">
        <f t="shared" si="106"/>
        <v>2012-08</v>
      </c>
      <c r="G1685" s="13">
        <f t="shared" si="107"/>
        <v>69700</v>
      </c>
      <c r="H1685" s="13" t="str">
        <f t="shared" si="105"/>
        <v/>
      </c>
    </row>
    <row r="1686" spans="1:8" x14ac:dyDescent="0.25">
      <c r="A1686" s="13">
        <v>110</v>
      </c>
      <c r="B1686" s="13" t="s">
        <v>622</v>
      </c>
      <c r="C1686" s="16">
        <v>41153</v>
      </c>
      <c r="D1686" s="13">
        <v>5400</v>
      </c>
      <c r="E1686" s="13">
        <f t="shared" si="108"/>
        <v>0</v>
      </c>
      <c r="F1686" s="13" t="str">
        <f t="shared" si="106"/>
        <v>2012-09</v>
      </c>
      <c r="G1686" s="13" t="str">
        <f t="shared" si="107"/>
        <v/>
      </c>
      <c r="H1686" s="13" t="str">
        <f t="shared" si="105"/>
        <v/>
      </c>
    </row>
    <row r="1687" spans="1:8" x14ac:dyDescent="0.25">
      <c r="A1687" s="13">
        <v>110</v>
      </c>
      <c r="B1687" s="13" t="s">
        <v>622</v>
      </c>
      <c r="C1687" s="16">
        <v>41156</v>
      </c>
      <c r="D1687" s="13">
        <v>5400</v>
      </c>
      <c r="E1687" s="13">
        <f t="shared" si="108"/>
        <v>0</v>
      </c>
      <c r="F1687" s="13" t="str">
        <f t="shared" si="106"/>
        <v>2012-09</v>
      </c>
      <c r="G1687" s="13" t="str">
        <f t="shared" si="107"/>
        <v/>
      </c>
      <c r="H1687" s="13" t="str">
        <f t="shared" si="105"/>
        <v/>
      </c>
    </row>
    <row r="1688" spans="1:8" x14ac:dyDescent="0.25">
      <c r="A1688" s="13">
        <v>110</v>
      </c>
      <c r="B1688" s="13" t="s">
        <v>622</v>
      </c>
      <c r="C1688" s="16">
        <v>41158</v>
      </c>
      <c r="D1688" s="13">
        <v>5400</v>
      </c>
      <c r="E1688" s="13">
        <f t="shared" si="108"/>
        <v>1</v>
      </c>
      <c r="F1688" s="13" t="str">
        <f t="shared" si="106"/>
        <v>2012-09</v>
      </c>
      <c r="G1688" s="13">
        <f t="shared" si="107"/>
        <v>16200</v>
      </c>
      <c r="H1688" s="13" t="str">
        <f t="shared" si="105"/>
        <v/>
      </c>
    </row>
    <row r="1689" spans="1:8" x14ac:dyDescent="0.25">
      <c r="A1689" s="13">
        <v>110</v>
      </c>
      <c r="B1689" s="13" t="s">
        <v>623</v>
      </c>
      <c r="C1689" s="16">
        <v>41165</v>
      </c>
      <c r="D1689" s="13">
        <v>8</v>
      </c>
      <c r="E1689" s="13">
        <f t="shared" si="108"/>
        <v>0</v>
      </c>
      <c r="F1689" s="13" t="str">
        <f t="shared" si="106"/>
        <v>2012-09</v>
      </c>
      <c r="G1689" s="13" t="str">
        <f t="shared" si="107"/>
        <v/>
      </c>
      <c r="H1689" s="13">
        <f t="shared" si="105"/>
        <v>8</v>
      </c>
    </row>
    <row r="1690" spans="1:8" x14ac:dyDescent="0.25">
      <c r="A1690" s="13">
        <v>110</v>
      </c>
      <c r="B1690" s="13" t="s">
        <v>623</v>
      </c>
      <c r="C1690" s="16">
        <v>41193</v>
      </c>
      <c r="D1690" s="13">
        <v>8</v>
      </c>
      <c r="E1690" s="13">
        <f t="shared" si="108"/>
        <v>0</v>
      </c>
      <c r="F1690" s="13" t="str">
        <f t="shared" si="106"/>
        <v>2012-10</v>
      </c>
      <c r="G1690" s="13" t="str">
        <f t="shared" si="107"/>
        <v/>
      </c>
      <c r="H1690" s="13">
        <f t="shared" si="105"/>
        <v>8</v>
      </c>
    </row>
    <row r="1691" spans="1:8" x14ac:dyDescent="0.25">
      <c r="A1691" s="13">
        <v>110</v>
      </c>
      <c r="B1691" s="13" t="s">
        <v>623</v>
      </c>
      <c r="C1691" s="16">
        <v>41234</v>
      </c>
      <c r="D1691" s="13">
        <v>10</v>
      </c>
      <c r="E1691" s="13">
        <f t="shared" si="108"/>
        <v>0</v>
      </c>
      <c r="F1691" s="13" t="str">
        <f t="shared" si="106"/>
        <v>2012-11</v>
      </c>
      <c r="G1691" s="13" t="str">
        <f t="shared" si="107"/>
        <v/>
      </c>
      <c r="H1691" s="13">
        <f t="shared" si="105"/>
        <v>10</v>
      </c>
    </row>
    <row r="1692" spans="1:8" x14ac:dyDescent="0.25">
      <c r="A1692" s="13">
        <v>111</v>
      </c>
      <c r="B1692" s="13" t="s">
        <v>622</v>
      </c>
      <c r="C1692" s="16">
        <v>41093</v>
      </c>
      <c r="D1692" s="13">
        <v>700</v>
      </c>
      <c r="E1692" s="13">
        <f t="shared" si="108"/>
        <v>0</v>
      </c>
      <c r="F1692" s="13" t="str">
        <f t="shared" si="106"/>
        <v>2012-07</v>
      </c>
      <c r="G1692" s="13" t="str">
        <f t="shared" si="107"/>
        <v/>
      </c>
      <c r="H1692" s="13" t="str">
        <f t="shared" si="105"/>
        <v/>
      </c>
    </row>
    <row r="1693" spans="1:8" x14ac:dyDescent="0.25">
      <c r="A1693" s="13">
        <v>111</v>
      </c>
      <c r="B1693" s="13" t="s">
        <v>622</v>
      </c>
      <c r="C1693" s="16">
        <v>41095</v>
      </c>
      <c r="D1693" s="13">
        <v>700</v>
      </c>
      <c r="E1693" s="13">
        <f t="shared" si="108"/>
        <v>0</v>
      </c>
      <c r="F1693" s="13" t="str">
        <f t="shared" si="106"/>
        <v>2012-07</v>
      </c>
      <c r="G1693" s="13" t="str">
        <f t="shared" si="107"/>
        <v/>
      </c>
      <c r="H1693" s="13" t="str">
        <f t="shared" si="105"/>
        <v/>
      </c>
    </row>
    <row r="1694" spans="1:8" x14ac:dyDescent="0.25">
      <c r="A1694" s="13">
        <v>111</v>
      </c>
      <c r="B1694" s="13" t="s">
        <v>622</v>
      </c>
      <c r="C1694" s="16">
        <v>41097</v>
      </c>
      <c r="D1694" s="13">
        <v>700</v>
      </c>
      <c r="E1694" s="13">
        <f t="shared" si="108"/>
        <v>0</v>
      </c>
      <c r="F1694" s="13" t="str">
        <f t="shared" si="106"/>
        <v>2012-07</v>
      </c>
      <c r="G1694" s="13" t="str">
        <f t="shared" si="107"/>
        <v/>
      </c>
      <c r="H1694" s="13" t="str">
        <f t="shared" si="105"/>
        <v/>
      </c>
    </row>
    <row r="1695" spans="1:8" x14ac:dyDescent="0.25">
      <c r="A1695" s="13">
        <v>111</v>
      </c>
      <c r="B1695" s="13" t="s">
        <v>622</v>
      </c>
      <c r="C1695" s="16">
        <v>41100</v>
      </c>
      <c r="D1695" s="13">
        <v>700</v>
      </c>
      <c r="E1695" s="13">
        <f t="shared" si="108"/>
        <v>0</v>
      </c>
      <c r="F1695" s="13" t="str">
        <f t="shared" si="106"/>
        <v>2012-07</v>
      </c>
      <c r="G1695" s="13" t="str">
        <f t="shared" si="107"/>
        <v/>
      </c>
      <c r="H1695" s="13" t="str">
        <f t="shared" si="105"/>
        <v/>
      </c>
    </row>
    <row r="1696" spans="1:8" x14ac:dyDescent="0.25">
      <c r="A1696" s="13">
        <v>111</v>
      </c>
      <c r="B1696" s="13" t="s">
        <v>622</v>
      </c>
      <c r="C1696" s="16">
        <v>41102</v>
      </c>
      <c r="D1696" s="13">
        <v>700</v>
      </c>
      <c r="E1696" s="13">
        <f t="shared" si="108"/>
        <v>0</v>
      </c>
      <c r="F1696" s="13" t="str">
        <f t="shared" si="106"/>
        <v>2012-07</v>
      </c>
      <c r="G1696" s="13" t="str">
        <f t="shared" si="107"/>
        <v/>
      </c>
      <c r="H1696" s="13" t="str">
        <f t="shared" si="105"/>
        <v/>
      </c>
    </row>
    <row r="1697" spans="1:8" x14ac:dyDescent="0.25">
      <c r="A1697" s="13">
        <v>111</v>
      </c>
      <c r="B1697" s="13" t="s">
        <v>622</v>
      </c>
      <c r="C1697" s="16">
        <v>41104</v>
      </c>
      <c r="D1697" s="13">
        <v>700</v>
      </c>
      <c r="E1697" s="13">
        <f t="shared" si="108"/>
        <v>0</v>
      </c>
      <c r="F1697" s="13" t="str">
        <f t="shared" si="106"/>
        <v>2012-07</v>
      </c>
      <c r="G1697" s="13" t="str">
        <f t="shared" si="107"/>
        <v/>
      </c>
      <c r="H1697" s="13" t="str">
        <f t="shared" si="105"/>
        <v/>
      </c>
    </row>
    <row r="1698" spans="1:8" x14ac:dyDescent="0.25">
      <c r="A1698" s="13">
        <v>111</v>
      </c>
      <c r="B1698" s="13" t="s">
        <v>622</v>
      </c>
      <c r="C1698" s="16">
        <v>41107</v>
      </c>
      <c r="D1698" s="13">
        <v>700</v>
      </c>
      <c r="E1698" s="13">
        <f t="shared" si="108"/>
        <v>0</v>
      </c>
      <c r="F1698" s="13" t="str">
        <f t="shared" si="106"/>
        <v>2012-07</v>
      </c>
      <c r="G1698" s="13" t="str">
        <f t="shared" si="107"/>
        <v/>
      </c>
      <c r="H1698" s="13" t="str">
        <f t="shared" si="105"/>
        <v/>
      </c>
    </row>
    <row r="1699" spans="1:8" x14ac:dyDescent="0.25">
      <c r="A1699" s="13">
        <v>111</v>
      </c>
      <c r="B1699" s="13" t="s">
        <v>622</v>
      </c>
      <c r="C1699" s="16">
        <v>41109</v>
      </c>
      <c r="D1699" s="13">
        <v>700</v>
      </c>
      <c r="E1699" s="13">
        <f t="shared" si="108"/>
        <v>0</v>
      </c>
      <c r="F1699" s="13" t="str">
        <f t="shared" si="106"/>
        <v>2012-07</v>
      </c>
      <c r="G1699" s="13">
        <f t="shared" si="107"/>
        <v>5600</v>
      </c>
      <c r="H1699" s="13" t="str">
        <f t="shared" si="105"/>
        <v/>
      </c>
    </row>
    <row r="1700" spans="1:8" x14ac:dyDescent="0.25">
      <c r="A1700" s="13">
        <v>111</v>
      </c>
      <c r="B1700" s="13" t="s">
        <v>622</v>
      </c>
      <c r="C1700" s="16">
        <v>41130</v>
      </c>
      <c r="D1700" s="13">
        <v>500</v>
      </c>
      <c r="E1700" s="13">
        <f t="shared" si="108"/>
        <v>0</v>
      </c>
      <c r="F1700" s="13" t="str">
        <f t="shared" si="106"/>
        <v>2012-08</v>
      </c>
      <c r="G1700" s="13" t="str">
        <f t="shared" si="107"/>
        <v/>
      </c>
      <c r="H1700" s="13" t="str">
        <f t="shared" si="105"/>
        <v/>
      </c>
    </row>
    <row r="1701" spans="1:8" x14ac:dyDescent="0.25">
      <c r="A1701" s="13">
        <v>111</v>
      </c>
      <c r="B1701" s="13" t="s">
        <v>622</v>
      </c>
      <c r="C1701" s="16">
        <v>41132</v>
      </c>
      <c r="D1701" s="13">
        <v>500</v>
      </c>
      <c r="E1701" s="13">
        <f t="shared" si="108"/>
        <v>0</v>
      </c>
      <c r="F1701" s="13" t="str">
        <f t="shared" si="106"/>
        <v>2012-08</v>
      </c>
      <c r="G1701" s="13" t="str">
        <f t="shared" si="107"/>
        <v/>
      </c>
      <c r="H1701" s="13" t="str">
        <f t="shared" si="105"/>
        <v/>
      </c>
    </row>
    <row r="1702" spans="1:8" x14ac:dyDescent="0.25">
      <c r="A1702" s="13">
        <v>111</v>
      </c>
      <c r="B1702" s="13" t="s">
        <v>622</v>
      </c>
      <c r="C1702" s="16">
        <v>41135</v>
      </c>
      <c r="D1702" s="13">
        <v>500</v>
      </c>
      <c r="E1702" s="13">
        <f t="shared" si="108"/>
        <v>0</v>
      </c>
      <c r="F1702" s="13" t="str">
        <f t="shared" si="106"/>
        <v>2012-08</v>
      </c>
      <c r="G1702" s="13" t="str">
        <f t="shared" si="107"/>
        <v/>
      </c>
      <c r="H1702" s="13" t="str">
        <f t="shared" si="105"/>
        <v/>
      </c>
    </row>
    <row r="1703" spans="1:8" x14ac:dyDescent="0.25">
      <c r="A1703" s="13">
        <v>111</v>
      </c>
      <c r="B1703" s="13" t="s">
        <v>622</v>
      </c>
      <c r="C1703" s="16">
        <v>41137</v>
      </c>
      <c r="D1703" s="13">
        <v>500</v>
      </c>
      <c r="E1703" s="13">
        <f t="shared" si="108"/>
        <v>0</v>
      </c>
      <c r="F1703" s="13" t="str">
        <f t="shared" si="106"/>
        <v>2012-08</v>
      </c>
      <c r="G1703" s="13" t="str">
        <f t="shared" si="107"/>
        <v/>
      </c>
      <c r="H1703" s="13" t="str">
        <f t="shared" si="105"/>
        <v/>
      </c>
    </row>
    <row r="1704" spans="1:8" x14ac:dyDescent="0.25">
      <c r="A1704" s="13">
        <v>111</v>
      </c>
      <c r="B1704" s="13" t="s">
        <v>622</v>
      </c>
      <c r="C1704" s="16">
        <v>41139</v>
      </c>
      <c r="D1704" s="13">
        <v>500</v>
      </c>
      <c r="E1704" s="13">
        <f t="shared" si="108"/>
        <v>0</v>
      </c>
      <c r="F1704" s="13" t="str">
        <f t="shared" si="106"/>
        <v>2012-08</v>
      </c>
      <c r="G1704" s="13" t="str">
        <f t="shared" si="107"/>
        <v/>
      </c>
      <c r="H1704" s="13" t="str">
        <f t="shared" si="105"/>
        <v/>
      </c>
    </row>
    <row r="1705" spans="1:8" x14ac:dyDescent="0.25">
      <c r="A1705" s="13">
        <v>111</v>
      </c>
      <c r="B1705" s="13" t="s">
        <v>622</v>
      </c>
      <c r="C1705" s="16">
        <v>41142</v>
      </c>
      <c r="D1705" s="13">
        <v>500</v>
      </c>
      <c r="E1705" s="13">
        <f t="shared" si="108"/>
        <v>0</v>
      </c>
      <c r="F1705" s="13" t="str">
        <f t="shared" si="106"/>
        <v>2012-08</v>
      </c>
      <c r="G1705" s="13" t="str">
        <f t="shared" si="107"/>
        <v/>
      </c>
      <c r="H1705" s="13" t="str">
        <f t="shared" si="105"/>
        <v/>
      </c>
    </row>
    <row r="1706" spans="1:8" x14ac:dyDescent="0.25">
      <c r="A1706" s="13">
        <v>111</v>
      </c>
      <c r="B1706" s="13" t="s">
        <v>622</v>
      </c>
      <c r="C1706" s="16">
        <v>41144</v>
      </c>
      <c r="D1706" s="13">
        <v>500</v>
      </c>
      <c r="E1706" s="13">
        <f t="shared" si="108"/>
        <v>0</v>
      </c>
      <c r="F1706" s="13" t="str">
        <f t="shared" si="106"/>
        <v>2012-08</v>
      </c>
      <c r="G1706" s="13" t="str">
        <f t="shared" si="107"/>
        <v/>
      </c>
      <c r="H1706" s="13" t="str">
        <f t="shared" si="105"/>
        <v/>
      </c>
    </row>
    <row r="1707" spans="1:8" x14ac:dyDescent="0.25">
      <c r="A1707" s="13">
        <v>111</v>
      </c>
      <c r="B1707" s="13" t="s">
        <v>622</v>
      </c>
      <c r="C1707" s="16">
        <v>41146</v>
      </c>
      <c r="D1707" s="13">
        <v>500</v>
      </c>
      <c r="E1707" s="13">
        <f t="shared" si="108"/>
        <v>0</v>
      </c>
      <c r="F1707" s="13" t="str">
        <f t="shared" si="106"/>
        <v>2012-08</v>
      </c>
      <c r="G1707" s="13" t="str">
        <f t="shared" si="107"/>
        <v/>
      </c>
      <c r="H1707" s="13" t="str">
        <f t="shared" si="105"/>
        <v/>
      </c>
    </row>
    <row r="1708" spans="1:8" x14ac:dyDescent="0.25">
      <c r="A1708" s="13">
        <v>111</v>
      </c>
      <c r="B1708" s="13" t="s">
        <v>622</v>
      </c>
      <c r="C1708" s="16">
        <v>41149</v>
      </c>
      <c r="D1708" s="13">
        <v>500</v>
      </c>
      <c r="E1708" s="13">
        <f t="shared" si="108"/>
        <v>0</v>
      </c>
      <c r="F1708" s="13" t="str">
        <f t="shared" si="106"/>
        <v>2012-08</v>
      </c>
      <c r="G1708" s="13" t="str">
        <f t="shared" si="107"/>
        <v/>
      </c>
      <c r="H1708" s="13" t="str">
        <f t="shared" si="105"/>
        <v/>
      </c>
    </row>
    <row r="1709" spans="1:8" x14ac:dyDescent="0.25">
      <c r="A1709" s="13">
        <v>111</v>
      </c>
      <c r="B1709" s="13" t="s">
        <v>622</v>
      </c>
      <c r="C1709" s="16">
        <v>41151</v>
      </c>
      <c r="D1709" s="13">
        <v>500</v>
      </c>
      <c r="E1709" s="13">
        <f t="shared" si="108"/>
        <v>0</v>
      </c>
      <c r="F1709" s="13" t="str">
        <f t="shared" si="106"/>
        <v>2012-08</v>
      </c>
      <c r="G1709" s="13">
        <f t="shared" si="107"/>
        <v>5000</v>
      </c>
      <c r="H1709" s="13" t="str">
        <f t="shared" si="105"/>
        <v/>
      </c>
    </row>
    <row r="1710" spans="1:8" x14ac:dyDescent="0.25">
      <c r="A1710" s="13">
        <v>111</v>
      </c>
      <c r="B1710" s="13" t="s">
        <v>622</v>
      </c>
      <c r="C1710" s="16">
        <v>41153</v>
      </c>
      <c r="D1710" s="13">
        <v>500</v>
      </c>
      <c r="E1710" s="13">
        <f t="shared" si="108"/>
        <v>0</v>
      </c>
      <c r="F1710" s="13" t="str">
        <f t="shared" si="106"/>
        <v>2012-09</v>
      </c>
      <c r="G1710" s="13" t="str">
        <f t="shared" si="107"/>
        <v/>
      </c>
      <c r="H1710" s="13" t="str">
        <f t="shared" si="105"/>
        <v/>
      </c>
    </row>
    <row r="1711" spans="1:8" x14ac:dyDescent="0.25">
      <c r="A1711" s="13">
        <v>111</v>
      </c>
      <c r="B1711" s="13" t="s">
        <v>622</v>
      </c>
      <c r="C1711" s="16">
        <v>41156</v>
      </c>
      <c r="D1711" s="13">
        <v>500</v>
      </c>
      <c r="E1711" s="13">
        <f t="shared" si="108"/>
        <v>0</v>
      </c>
      <c r="F1711" s="13" t="str">
        <f t="shared" si="106"/>
        <v>2012-09</v>
      </c>
      <c r="G1711" s="13" t="str">
        <f t="shared" si="107"/>
        <v/>
      </c>
      <c r="H1711" s="13" t="str">
        <f t="shared" si="105"/>
        <v/>
      </c>
    </row>
    <row r="1712" spans="1:8" x14ac:dyDescent="0.25">
      <c r="A1712" s="13">
        <v>111</v>
      </c>
      <c r="B1712" s="13" t="s">
        <v>622</v>
      </c>
      <c r="C1712" s="16">
        <v>41158</v>
      </c>
      <c r="D1712" s="13">
        <v>500</v>
      </c>
      <c r="E1712" s="13">
        <f t="shared" si="108"/>
        <v>1</v>
      </c>
      <c r="F1712" s="13" t="str">
        <f t="shared" si="106"/>
        <v>2012-09</v>
      </c>
      <c r="G1712" s="13">
        <f t="shared" si="107"/>
        <v>1500</v>
      </c>
      <c r="H1712" s="13" t="str">
        <f t="shared" si="105"/>
        <v/>
      </c>
    </row>
    <row r="1713" spans="1:8" x14ac:dyDescent="0.25">
      <c r="A1713" s="13">
        <v>111</v>
      </c>
      <c r="B1713" s="13" t="s">
        <v>623</v>
      </c>
      <c r="C1713" s="16">
        <v>41193</v>
      </c>
      <c r="D1713" s="13">
        <v>4</v>
      </c>
      <c r="E1713" s="13">
        <f t="shared" si="108"/>
        <v>0</v>
      </c>
      <c r="F1713" s="13" t="str">
        <f t="shared" si="106"/>
        <v>2012-10</v>
      </c>
      <c r="G1713" s="13" t="str">
        <f t="shared" si="107"/>
        <v/>
      </c>
      <c r="H1713" s="13">
        <f t="shared" si="105"/>
        <v>4</v>
      </c>
    </row>
    <row r="1714" spans="1:8" x14ac:dyDescent="0.25">
      <c r="A1714" s="13">
        <v>111</v>
      </c>
      <c r="B1714" s="13" t="s">
        <v>623</v>
      </c>
      <c r="C1714" s="16">
        <v>41228</v>
      </c>
      <c r="D1714" s="13">
        <v>3</v>
      </c>
      <c r="E1714" s="13">
        <f t="shared" si="108"/>
        <v>0</v>
      </c>
      <c r="F1714" s="13" t="str">
        <f t="shared" si="106"/>
        <v>2012-11</v>
      </c>
      <c r="G1714" s="13" t="str">
        <f t="shared" si="107"/>
        <v/>
      </c>
      <c r="H1714" s="13">
        <f t="shared" si="105"/>
        <v>3</v>
      </c>
    </row>
    <row r="1715" spans="1:8" x14ac:dyDescent="0.25">
      <c r="A1715" s="13">
        <v>112</v>
      </c>
      <c r="B1715" s="13" t="s">
        <v>622</v>
      </c>
      <c r="C1715" s="16">
        <v>41092</v>
      </c>
      <c r="D1715" s="13">
        <v>3500</v>
      </c>
      <c r="E1715" s="13">
        <f t="shared" si="108"/>
        <v>0</v>
      </c>
      <c r="F1715" s="13" t="str">
        <f t="shared" si="106"/>
        <v>2012-07</v>
      </c>
      <c r="G1715" s="13" t="str">
        <f t="shared" si="107"/>
        <v/>
      </c>
      <c r="H1715" s="13" t="str">
        <f t="shared" si="105"/>
        <v/>
      </c>
    </row>
    <row r="1716" spans="1:8" x14ac:dyDescent="0.25">
      <c r="A1716" s="13">
        <v>112</v>
      </c>
      <c r="B1716" s="13" t="s">
        <v>622</v>
      </c>
      <c r="C1716" s="16">
        <v>41094</v>
      </c>
      <c r="D1716" s="13">
        <v>3500</v>
      </c>
      <c r="E1716" s="13">
        <f t="shared" si="108"/>
        <v>0</v>
      </c>
      <c r="F1716" s="13" t="str">
        <f t="shared" si="106"/>
        <v>2012-07</v>
      </c>
      <c r="G1716" s="13" t="str">
        <f t="shared" si="107"/>
        <v/>
      </c>
      <c r="H1716" s="13" t="str">
        <f t="shared" si="105"/>
        <v/>
      </c>
    </row>
    <row r="1717" spans="1:8" x14ac:dyDescent="0.25">
      <c r="A1717" s="13">
        <v>112</v>
      </c>
      <c r="B1717" s="13" t="s">
        <v>622</v>
      </c>
      <c r="C1717" s="16">
        <v>41096</v>
      </c>
      <c r="D1717" s="13">
        <v>3500</v>
      </c>
      <c r="E1717" s="13">
        <f t="shared" si="108"/>
        <v>0</v>
      </c>
      <c r="F1717" s="13" t="str">
        <f t="shared" si="106"/>
        <v>2012-07</v>
      </c>
      <c r="G1717" s="13" t="str">
        <f t="shared" si="107"/>
        <v/>
      </c>
      <c r="H1717" s="13" t="str">
        <f t="shared" si="105"/>
        <v/>
      </c>
    </row>
    <row r="1718" spans="1:8" x14ac:dyDescent="0.25">
      <c r="A1718" s="13">
        <v>112</v>
      </c>
      <c r="B1718" s="13" t="s">
        <v>622</v>
      </c>
      <c r="C1718" s="16">
        <v>41099</v>
      </c>
      <c r="D1718" s="13">
        <v>3500</v>
      </c>
      <c r="E1718" s="13">
        <f t="shared" si="108"/>
        <v>0</v>
      </c>
      <c r="F1718" s="13" t="str">
        <f t="shared" si="106"/>
        <v>2012-07</v>
      </c>
      <c r="G1718" s="13" t="str">
        <f t="shared" si="107"/>
        <v/>
      </c>
      <c r="H1718" s="13" t="str">
        <f t="shared" si="105"/>
        <v/>
      </c>
    </row>
    <row r="1719" spans="1:8" x14ac:dyDescent="0.25">
      <c r="A1719" s="13">
        <v>112</v>
      </c>
      <c r="B1719" s="13" t="s">
        <v>622</v>
      </c>
      <c r="C1719" s="16">
        <v>41101</v>
      </c>
      <c r="D1719" s="13">
        <v>3500</v>
      </c>
      <c r="E1719" s="13">
        <f t="shared" si="108"/>
        <v>0</v>
      </c>
      <c r="F1719" s="13" t="str">
        <f t="shared" si="106"/>
        <v>2012-07</v>
      </c>
      <c r="G1719" s="13" t="str">
        <f t="shared" si="107"/>
        <v/>
      </c>
      <c r="H1719" s="13" t="str">
        <f t="shared" si="105"/>
        <v/>
      </c>
    </row>
    <row r="1720" spans="1:8" x14ac:dyDescent="0.25">
      <c r="A1720" s="13">
        <v>112</v>
      </c>
      <c r="B1720" s="13" t="s">
        <v>622</v>
      </c>
      <c r="C1720" s="16">
        <v>41103</v>
      </c>
      <c r="D1720" s="13">
        <v>3500</v>
      </c>
      <c r="E1720" s="13">
        <f t="shared" si="108"/>
        <v>0</v>
      </c>
      <c r="F1720" s="13" t="str">
        <f t="shared" si="106"/>
        <v>2012-07</v>
      </c>
      <c r="G1720" s="13" t="str">
        <f t="shared" si="107"/>
        <v/>
      </c>
      <c r="H1720" s="13" t="str">
        <f t="shared" si="105"/>
        <v/>
      </c>
    </row>
    <row r="1721" spans="1:8" x14ac:dyDescent="0.25">
      <c r="A1721" s="13">
        <v>112</v>
      </c>
      <c r="B1721" s="13" t="s">
        <v>622</v>
      </c>
      <c r="C1721" s="16">
        <v>41106</v>
      </c>
      <c r="D1721" s="13">
        <v>3500</v>
      </c>
      <c r="E1721" s="13">
        <f t="shared" si="108"/>
        <v>0</v>
      </c>
      <c r="F1721" s="13" t="str">
        <f t="shared" si="106"/>
        <v>2012-07</v>
      </c>
      <c r="G1721" s="13" t="str">
        <f t="shared" si="107"/>
        <v/>
      </c>
      <c r="H1721" s="13" t="str">
        <f t="shared" si="105"/>
        <v/>
      </c>
    </row>
    <row r="1722" spans="1:8" x14ac:dyDescent="0.25">
      <c r="A1722" s="13">
        <v>112</v>
      </c>
      <c r="B1722" s="13" t="s">
        <v>622</v>
      </c>
      <c r="C1722" s="16">
        <v>41108</v>
      </c>
      <c r="D1722" s="13">
        <v>3500</v>
      </c>
      <c r="E1722" s="13">
        <f t="shared" si="108"/>
        <v>0</v>
      </c>
      <c r="F1722" s="13" t="str">
        <f t="shared" si="106"/>
        <v>2012-07</v>
      </c>
      <c r="G1722" s="13" t="str">
        <f t="shared" si="107"/>
        <v/>
      </c>
      <c r="H1722" s="13" t="str">
        <f t="shared" si="105"/>
        <v/>
      </c>
    </row>
    <row r="1723" spans="1:8" x14ac:dyDescent="0.25">
      <c r="A1723" s="13">
        <v>112</v>
      </c>
      <c r="B1723" s="13" t="s">
        <v>622</v>
      </c>
      <c r="C1723" s="16">
        <v>41110</v>
      </c>
      <c r="D1723" s="13">
        <v>3500</v>
      </c>
      <c r="E1723" s="13">
        <f t="shared" si="108"/>
        <v>0</v>
      </c>
      <c r="F1723" s="13" t="str">
        <f t="shared" si="106"/>
        <v>2012-07</v>
      </c>
      <c r="G1723" s="13" t="str">
        <f t="shared" si="107"/>
        <v/>
      </c>
      <c r="H1723" s="13" t="str">
        <f t="shared" si="105"/>
        <v/>
      </c>
    </row>
    <row r="1724" spans="1:8" x14ac:dyDescent="0.25">
      <c r="A1724" s="13">
        <v>112</v>
      </c>
      <c r="B1724" s="13" t="s">
        <v>622</v>
      </c>
      <c r="C1724" s="16">
        <v>41113</v>
      </c>
      <c r="D1724" s="13">
        <v>3500</v>
      </c>
      <c r="E1724" s="13">
        <f t="shared" si="108"/>
        <v>0</v>
      </c>
      <c r="F1724" s="13" t="str">
        <f t="shared" si="106"/>
        <v>2012-07</v>
      </c>
      <c r="G1724" s="13" t="str">
        <f t="shared" si="107"/>
        <v/>
      </c>
      <c r="H1724" s="13" t="str">
        <f t="shared" si="105"/>
        <v/>
      </c>
    </row>
    <row r="1725" spans="1:8" x14ac:dyDescent="0.25">
      <c r="A1725" s="13">
        <v>112</v>
      </c>
      <c r="B1725" s="13" t="s">
        <v>622</v>
      </c>
      <c r="C1725" s="16">
        <v>41115</v>
      </c>
      <c r="D1725" s="13">
        <v>3500</v>
      </c>
      <c r="E1725" s="13">
        <f t="shared" si="108"/>
        <v>0</v>
      </c>
      <c r="F1725" s="13" t="str">
        <f t="shared" si="106"/>
        <v>2012-07</v>
      </c>
      <c r="G1725" s="13" t="str">
        <f t="shared" si="107"/>
        <v/>
      </c>
      <c r="H1725" s="13" t="str">
        <f t="shared" si="105"/>
        <v/>
      </c>
    </row>
    <row r="1726" spans="1:8" x14ac:dyDescent="0.25">
      <c r="A1726" s="13">
        <v>112</v>
      </c>
      <c r="B1726" s="13" t="s">
        <v>622</v>
      </c>
      <c r="C1726" s="16">
        <v>41117</v>
      </c>
      <c r="D1726" s="13">
        <v>3500</v>
      </c>
      <c r="E1726" s="13">
        <f t="shared" si="108"/>
        <v>0</v>
      </c>
      <c r="F1726" s="13" t="str">
        <f t="shared" si="106"/>
        <v>2012-07</v>
      </c>
      <c r="G1726" s="13" t="str">
        <f t="shared" si="107"/>
        <v/>
      </c>
      <c r="H1726" s="13" t="str">
        <f t="shared" si="105"/>
        <v/>
      </c>
    </row>
    <row r="1727" spans="1:8" x14ac:dyDescent="0.25">
      <c r="A1727" s="13">
        <v>112</v>
      </c>
      <c r="B1727" s="13" t="s">
        <v>622</v>
      </c>
      <c r="C1727" s="16">
        <v>41120</v>
      </c>
      <c r="D1727" s="13">
        <v>3500</v>
      </c>
      <c r="E1727" s="13">
        <f t="shared" si="108"/>
        <v>0</v>
      </c>
      <c r="F1727" s="13" t="str">
        <f t="shared" si="106"/>
        <v>2012-07</v>
      </c>
      <c r="G1727" s="13">
        <f t="shared" si="107"/>
        <v>45500</v>
      </c>
      <c r="H1727" s="13" t="str">
        <f t="shared" si="105"/>
        <v/>
      </c>
    </row>
    <row r="1728" spans="1:8" x14ac:dyDescent="0.25">
      <c r="A1728" s="13">
        <v>112</v>
      </c>
      <c r="B1728" s="13" t="s">
        <v>622</v>
      </c>
      <c r="C1728" s="16">
        <v>41122</v>
      </c>
      <c r="D1728" s="13">
        <v>3500</v>
      </c>
      <c r="E1728" s="13">
        <f t="shared" si="108"/>
        <v>0</v>
      </c>
      <c r="F1728" s="13" t="str">
        <f t="shared" si="106"/>
        <v>2012-08</v>
      </c>
      <c r="G1728" s="13" t="str">
        <f t="shared" si="107"/>
        <v/>
      </c>
      <c r="H1728" s="13" t="str">
        <f t="shared" si="105"/>
        <v/>
      </c>
    </row>
    <row r="1729" spans="1:8" x14ac:dyDescent="0.25">
      <c r="A1729" s="13">
        <v>112</v>
      </c>
      <c r="B1729" s="13" t="s">
        <v>622</v>
      </c>
      <c r="C1729" s="16">
        <v>41141</v>
      </c>
      <c r="D1729" s="13">
        <v>2500</v>
      </c>
      <c r="E1729" s="13">
        <f t="shared" si="108"/>
        <v>0</v>
      </c>
      <c r="F1729" s="13" t="str">
        <f t="shared" si="106"/>
        <v>2012-08</v>
      </c>
      <c r="G1729" s="13" t="str">
        <f t="shared" si="107"/>
        <v/>
      </c>
      <c r="H1729" s="13" t="str">
        <f t="shared" si="105"/>
        <v/>
      </c>
    </row>
    <row r="1730" spans="1:8" x14ac:dyDescent="0.25">
      <c r="A1730" s="13">
        <v>112</v>
      </c>
      <c r="B1730" s="13" t="s">
        <v>622</v>
      </c>
      <c r="C1730" s="16">
        <v>41143</v>
      </c>
      <c r="D1730" s="13">
        <v>2500</v>
      </c>
      <c r="E1730" s="13">
        <f t="shared" si="108"/>
        <v>0</v>
      </c>
      <c r="F1730" s="13" t="str">
        <f t="shared" si="106"/>
        <v>2012-08</v>
      </c>
      <c r="G1730" s="13" t="str">
        <f t="shared" si="107"/>
        <v/>
      </c>
      <c r="H1730" s="13" t="str">
        <f t="shared" ref="H1730:H1793" si="109">IF(AND(B1730="Med B", F1730&gt;=VLOOKUP(A1730, A:F, 6, FALSE)), D1730, "")</f>
        <v/>
      </c>
    </row>
    <row r="1731" spans="1:8" x14ac:dyDescent="0.25">
      <c r="A1731" s="13">
        <v>112</v>
      </c>
      <c r="B1731" s="13" t="s">
        <v>622</v>
      </c>
      <c r="C1731" s="16">
        <v>41145</v>
      </c>
      <c r="D1731" s="13">
        <v>2500</v>
      </c>
      <c r="E1731" s="13">
        <f t="shared" si="108"/>
        <v>0</v>
      </c>
      <c r="F1731" s="13" t="str">
        <f t="shared" ref="F1731:F1794" si="110">TEXT(C1731, "yyyy-mm")</f>
        <v>2012-08</v>
      </c>
      <c r="G1731" s="13" t="str">
        <f t="shared" ref="G1731:G1794" si="111">IF(AND(
    B1731="Med A",
    C1731=_xlfn.MAXIFS(C:C, A:A, A1731, B:B, "Med A", F:F, F1731),
    SUMIFS(E:E, A:A, A1731) &gt; 0
  ),
  SUMIFS(D:D, A:A, A1731, B:B, "Med A", F:F, F1731, C:C, "&gt;=" &amp; EOMONTH(C1731, -1) + 1, C:C, "&lt;=" &amp; C1731),
  "")</f>
        <v/>
      </c>
      <c r="H1731" s="13" t="str">
        <f t="shared" si="109"/>
        <v/>
      </c>
    </row>
    <row r="1732" spans="1:8" x14ac:dyDescent="0.25">
      <c r="A1732" s="13">
        <v>112</v>
      </c>
      <c r="B1732" s="13" t="s">
        <v>622</v>
      </c>
      <c r="C1732" s="16">
        <v>41148</v>
      </c>
      <c r="D1732" s="13">
        <v>2500</v>
      </c>
      <c r="E1732" s="13">
        <f t="shared" ref="E1732:E1795" si="112">IF(AND(B1732="Med A", B1733="Med B", A1732=A1733), 1, IF(AND(B1732="Med B", B1733="Med A", A1732=A1733), 1, 0))</f>
        <v>0</v>
      </c>
      <c r="F1732" s="13" t="str">
        <f t="shared" si="110"/>
        <v>2012-08</v>
      </c>
      <c r="G1732" s="13" t="str">
        <f t="shared" si="111"/>
        <v/>
      </c>
      <c r="H1732" s="13" t="str">
        <f t="shared" si="109"/>
        <v/>
      </c>
    </row>
    <row r="1733" spans="1:8" x14ac:dyDescent="0.25">
      <c r="A1733" s="13">
        <v>112</v>
      </c>
      <c r="B1733" s="13" t="s">
        <v>622</v>
      </c>
      <c r="C1733" s="16">
        <v>41150</v>
      </c>
      <c r="D1733" s="13">
        <v>2500</v>
      </c>
      <c r="E1733" s="13">
        <f t="shared" si="112"/>
        <v>0</v>
      </c>
      <c r="F1733" s="13" t="str">
        <f t="shared" si="110"/>
        <v>2012-08</v>
      </c>
      <c r="G1733" s="13" t="str">
        <f t="shared" si="111"/>
        <v/>
      </c>
      <c r="H1733" s="13" t="str">
        <f t="shared" si="109"/>
        <v/>
      </c>
    </row>
    <row r="1734" spans="1:8" x14ac:dyDescent="0.25">
      <c r="A1734" s="13">
        <v>112</v>
      </c>
      <c r="B1734" s="13" t="s">
        <v>622</v>
      </c>
      <c r="C1734" s="16">
        <v>41152</v>
      </c>
      <c r="D1734" s="13">
        <v>2500</v>
      </c>
      <c r="E1734" s="13">
        <f t="shared" si="112"/>
        <v>0</v>
      </c>
      <c r="F1734" s="13" t="str">
        <f t="shared" si="110"/>
        <v>2012-08</v>
      </c>
      <c r="G1734" s="13">
        <f t="shared" si="111"/>
        <v>18500</v>
      </c>
      <c r="H1734" s="13" t="str">
        <f t="shared" si="109"/>
        <v/>
      </c>
    </row>
    <row r="1735" spans="1:8" x14ac:dyDescent="0.25">
      <c r="A1735" s="13">
        <v>112</v>
      </c>
      <c r="B1735" s="13" t="s">
        <v>622</v>
      </c>
      <c r="C1735" s="16">
        <v>41155</v>
      </c>
      <c r="D1735" s="13">
        <v>2500</v>
      </c>
      <c r="E1735" s="13">
        <f t="shared" si="112"/>
        <v>0</v>
      </c>
      <c r="F1735" s="13" t="str">
        <f t="shared" si="110"/>
        <v>2012-09</v>
      </c>
      <c r="G1735" s="13" t="str">
        <f t="shared" si="111"/>
        <v/>
      </c>
      <c r="H1735" s="13" t="str">
        <f t="shared" si="109"/>
        <v/>
      </c>
    </row>
    <row r="1736" spans="1:8" x14ac:dyDescent="0.25">
      <c r="A1736" s="13">
        <v>112</v>
      </c>
      <c r="B1736" s="13" t="s">
        <v>622</v>
      </c>
      <c r="C1736" s="16">
        <v>41157</v>
      </c>
      <c r="D1736" s="13">
        <v>2500</v>
      </c>
      <c r="E1736" s="13">
        <f t="shared" si="112"/>
        <v>1</v>
      </c>
      <c r="F1736" s="13" t="str">
        <f t="shared" si="110"/>
        <v>2012-09</v>
      </c>
      <c r="G1736" s="13">
        <f t="shared" si="111"/>
        <v>5000</v>
      </c>
      <c r="H1736" s="13" t="str">
        <f t="shared" si="109"/>
        <v/>
      </c>
    </row>
    <row r="1737" spans="1:8" x14ac:dyDescent="0.25">
      <c r="A1737" s="13">
        <v>112</v>
      </c>
      <c r="B1737" s="13" t="s">
        <v>623</v>
      </c>
      <c r="C1737" s="16">
        <v>41164</v>
      </c>
      <c r="D1737" s="13">
        <v>5</v>
      </c>
      <c r="E1737" s="13">
        <f t="shared" si="112"/>
        <v>0</v>
      </c>
      <c r="F1737" s="13" t="str">
        <f t="shared" si="110"/>
        <v>2012-09</v>
      </c>
      <c r="G1737" s="13" t="str">
        <f t="shared" si="111"/>
        <v/>
      </c>
      <c r="H1737" s="13">
        <f t="shared" si="109"/>
        <v>5</v>
      </c>
    </row>
    <row r="1738" spans="1:8" x14ac:dyDescent="0.25">
      <c r="A1738" s="13">
        <v>112</v>
      </c>
      <c r="B1738" s="13" t="s">
        <v>623</v>
      </c>
      <c r="C1738" s="16">
        <v>41227</v>
      </c>
      <c r="D1738" s="13">
        <v>2</v>
      </c>
      <c r="E1738" s="13">
        <f t="shared" si="112"/>
        <v>0</v>
      </c>
      <c r="F1738" s="13" t="str">
        <f t="shared" si="110"/>
        <v>2012-11</v>
      </c>
      <c r="G1738" s="13" t="str">
        <f t="shared" si="111"/>
        <v/>
      </c>
      <c r="H1738" s="13">
        <f t="shared" si="109"/>
        <v>2</v>
      </c>
    </row>
    <row r="1739" spans="1:8" x14ac:dyDescent="0.25">
      <c r="A1739" s="13">
        <v>113</v>
      </c>
      <c r="B1739" s="13" t="s">
        <v>622</v>
      </c>
      <c r="C1739" s="16">
        <v>41097</v>
      </c>
      <c r="D1739" s="13">
        <v>8000</v>
      </c>
      <c r="E1739" s="13">
        <f t="shared" si="112"/>
        <v>0</v>
      </c>
      <c r="F1739" s="13" t="str">
        <f t="shared" si="110"/>
        <v>2012-07</v>
      </c>
      <c r="G1739" s="13" t="str">
        <f t="shared" si="111"/>
        <v/>
      </c>
      <c r="H1739" s="13" t="str">
        <f t="shared" si="109"/>
        <v/>
      </c>
    </row>
    <row r="1740" spans="1:8" x14ac:dyDescent="0.25">
      <c r="A1740" s="13">
        <v>113</v>
      </c>
      <c r="B1740" s="13" t="s">
        <v>622</v>
      </c>
      <c r="C1740" s="16">
        <v>41100</v>
      </c>
      <c r="D1740" s="13">
        <v>8000</v>
      </c>
      <c r="E1740" s="13">
        <f t="shared" si="112"/>
        <v>0</v>
      </c>
      <c r="F1740" s="13" t="str">
        <f t="shared" si="110"/>
        <v>2012-07</v>
      </c>
      <c r="G1740" s="13" t="str">
        <f t="shared" si="111"/>
        <v/>
      </c>
      <c r="H1740" s="13" t="str">
        <f t="shared" si="109"/>
        <v/>
      </c>
    </row>
    <row r="1741" spans="1:8" x14ac:dyDescent="0.25">
      <c r="A1741" s="13">
        <v>113</v>
      </c>
      <c r="B1741" s="13" t="s">
        <v>622</v>
      </c>
      <c r="C1741" s="16">
        <v>41102</v>
      </c>
      <c r="D1741" s="13">
        <v>8000</v>
      </c>
      <c r="E1741" s="13">
        <f t="shared" si="112"/>
        <v>0</v>
      </c>
      <c r="F1741" s="13" t="str">
        <f t="shared" si="110"/>
        <v>2012-07</v>
      </c>
      <c r="G1741" s="13" t="str">
        <f t="shared" si="111"/>
        <v/>
      </c>
      <c r="H1741" s="13" t="str">
        <f t="shared" si="109"/>
        <v/>
      </c>
    </row>
    <row r="1742" spans="1:8" x14ac:dyDescent="0.25">
      <c r="A1742" s="13">
        <v>113</v>
      </c>
      <c r="B1742" s="13" t="s">
        <v>622</v>
      </c>
      <c r="C1742" s="16">
        <v>41104</v>
      </c>
      <c r="D1742" s="13">
        <v>8000</v>
      </c>
      <c r="E1742" s="13">
        <f t="shared" si="112"/>
        <v>0</v>
      </c>
      <c r="F1742" s="13" t="str">
        <f t="shared" si="110"/>
        <v>2012-07</v>
      </c>
      <c r="G1742" s="13" t="str">
        <f t="shared" si="111"/>
        <v/>
      </c>
      <c r="H1742" s="13" t="str">
        <f t="shared" si="109"/>
        <v/>
      </c>
    </row>
    <row r="1743" spans="1:8" x14ac:dyDescent="0.25">
      <c r="A1743" s="13">
        <v>113</v>
      </c>
      <c r="B1743" s="13" t="s">
        <v>622</v>
      </c>
      <c r="C1743" s="16">
        <v>41107</v>
      </c>
      <c r="D1743" s="13">
        <v>8000</v>
      </c>
      <c r="E1743" s="13">
        <f t="shared" si="112"/>
        <v>0</v>
      </c>
      <c r="F1743" s="13" t="str">
        <f t="shared" si="110"/>
        <v>2012-07</v>
      </c>
      <c r="G1743" s="13" t="str">
        <f t="shared" si="111"/>
        <v/>
      </c>
      <c r="H1743" s="13" t="str">
        <f t="shared" si="109"/>
        <v/>
      </c>
    </row>
    <row r="1744" spans="1:8" x14ac:dyDescent="0.25">
      <c r="A1744" s="13">
        <v>113</v>
      </c>
      <c r="B1744" s="13" t="s">
        <v>622</v>
      </c>
      <c r="C1744" s="16">
        <v>41109</v>
      </c>
      <c r="D1744" s="13">
        <v>8000</v>
      </c>
      <c r="E1744" s="13">
        <f t="shared" si="112"/>
        <v>0</v>
      </c>
      <c r="F1744" s="13" t="str">
        <f t="shared" si="110"/>
        <v>2012-07</v>
      </c>
      <c r="G1744" s="13" t="str">
        <f t="shared" si="111"/>
        <v/>
      </c>
      <c r="H1744" s="13" t="str">
        <f t="shared" si="109"/>
        <v/>
      </c>
    </row>
    <row r="1745" spans="1:8" x14ac:dyDescent="0.25">
      <c r="A1745" s="13">
        <v>113</v>
      </c>
      <c r="B1745" s="13" t="s">
        <v>622</v>
      </c>
      <c r="C1745" s="16">
        <v>41111</v>
      </c>
      <c r="D1745" s="13">
        <v>8000</v>
      </c>
      <c r="E1745" s="13">
        <f t="shared" si="112"/>
        <v>0</v>
      </c>
      <c r="F1745" s="13" t="str">
        <f t="shared" si="110"/>
        <v>2012-07</v>
      </c>
      <c r="G1745" s="13" t="str">
        <f t="shared" si="111"/>
        <v/>
      </c>
      <c r="H1745" s="13" t="str">
        <f t="shared" si="109"/>
        <v/>
      </c>
    </row>
    <row r="1746" spans="1:8" x14ac:dyDescent="0.25">
      <c r="A1746" s="13">
        <v>113</v>
      </c>
      <c r="B1746" s="13" t="s">
        <v>622</v>
      </c>
      <c r="C1746" s="16">
        <v>41114</v>
      </c>
      <c r="D1746" s="13">
        <v>8000</v>
      </c>
      <c r="E1746" s="13">
        <f t="shared" si="112"/>
        <v>0</v>
      </c>
      <c r="F1746" s="13" t="str">
        <f t="shared" si="110"/>
        <v>2012-07</v>
      </c>
      <c r="G1746" s="13" t="str">
        <f t="shared" si="111"/>
        <v/>
      </c>
      <c r="H1746" s="13" t="str">
        <f t="shared" si="109"/>
        <v/>
      </c>
    </row>
    <row r="1747" spans="1:8" x14ac:dyDescent="0.25">
      <c r="A1747" s="13">
        <v>113</v>
      </c>
      <c r="B1747" s="13" t="s">
        <v>622</v>
      </c>
      <c r="C1747" s="16">
        <v>41116</v>
      </c>
      <c r="D1747" s="13">
        <v>8000</v>
      </c>
      <c r="E1747" s="13">
        <f t="shared" si="112"/>
        <v>0</v>
      </c>
      <c r="F1747" s="13" t="str">
        <f t="shared" si="110"/>
        <v>2012-07</v>
      </c>
      <c r="G1747" s="13" t="str">
        <f t="shared" si="111"/>
        <v/>
      </c>
      <c r="H1747" s="13" t="str">
        <f t="shared" si="109"/>
        <v/>
      </c>
    </row>
    <row r="1748" spans="1:8" x14ac:dyDescent="0.25">
      <c r="A1748" s="13">
        <v>113</v>
      </c>
      <c r="B1748" s="13" t="s">
        <v>622</v>
      </c>
      <c r="C1748" s="16">
        <v>41118</v>
      </c>
      <c r="D1748" s="13">
        <v>8000</v>
      </c>
      <c r="E1748" s="13">
        <f t="shared" si="112"/>
        <v>0</v>
      </c>
      <c r="F1748" s="13" t="str">
        <f t="shared" si="110"/>
        <v>2012-07</v>
      </c>
      <c r="G1748" s="13" t="str">
        <f t="shared" si="111"/>
        <v/>
      </c>
      <c r="H1748" s="13" t="str">
        <f t="shared" si="109"/>
        <v/>
      </c>
    </row>
    <row r="1749" spans="1:8" x14ac:dyDescent="0.25">
      <c r="A1749" s="13">
        <v>113</v>
      </c>
      <c r="B1749" s="13" t="s">
        <v>622</v>
      </c>
      <c r="C1749" s="16">
        <v>41121</v>
      </c>
      <c r="D1749" s="13">
        <v>8000</v>
      </c>
      <c r="E1749" s="13">
        <f t="shared" si="112"/>
        <v>0</v>
      </c>
      <c r="F1749" s="13" t="str">
        <f t="shared" si="110"/>
        <v>2012-07</v>
      </c>
      <c r="G1749" s="13">
        <f t="shared" si="111"/>
        <v>88000</v>
      </c>
      <c r="H1749" s="13" t="str">
        <f t="shared" si="109"/>
        <v/>
      </c>
    </row>
    <row r="1750" spans="1:8" x14ac:dyDescent="0.25">
      <c r="A1750" s="13">
        <v>113</v>
      </c>
      <c r="B1750" s="13" t="s">
        <v>622</v>
      </c>
      <c r="C1750" s="16">
        <v>41123</v>
      </c>
      <c r="D1750" s="13">
        <v>8000</v>
      </c>
      <c r="E1750" s="13">
        <f t="shared" si="112"/>
        <v>0</v>
      </c>
      <c r="F1750" s="13" t="str">
        <f t="shared" si="110"/>
        <v>2012-08</v>
      </c>
      <c r="G1750" s="13" t="str">
        <f t="shared" si="111"/>
        <v/>
      </c>
      <c r="H1750" s="13" t="str">
        <f t="shared" si="109"/>
        <v/>
      </c>
    </row>
    <row r="1751" spans="1:8" x14ac:dyDescent="0.25">
      <c r="A1751" s="13">
        <v>113</v>
      </c>
      <c r="B1751" s="13" t="s">
        <v>622</v>
      </c>
      <c r="C1751" s="16">
        <v>41125</v>
      </c>
      <c r="D1751" s="13">
        <v>8000</v>
      </c>
      <c r="E1751" s="13">
        <f t="shared" si="112"/>
        <v>0</v>
      </c>
      <c r="F1751" s="13" t="str">
        <f t="shared" si="110"/>
        <v>2012-08</v>
      </c>
      <c r="G1751" s="13" t="str">
        <f t="shared" si="111"/>
        <v/>
      </c>
      <c r="H1751" s="13" t="str">
        <f t="shared" si="109"/>
        <v/>
      </c>
    </row>
    <row r="1752" spans="1:8" x14ac:dyDescent="0.25">
      <c r="A1752" s="13">
        <v>113</v>
      </c>
      <c r="B1752" s="13" t="s">
        <v>622</v>
      </c>
      <c r="C1752" s="16">
        <v>41128</v>
      </c>
      <c r="D1752" s="13">
        <v>8000</v>
      </c>
      <c r="E1752" s="13">
        <f t="shared" si="112"/>
        <v>0</v>
      </c>
      <c r="F1752" s="13" t="str">
        <f t="shared" si="110"/>
        <v>2012-08</v>
      </c>
      <c r="G1752" s="13" t="str">
        <f t="shared" si="111"/>
        <v/>
      </c>
      <c r="H1752" s="13" t="str">
        <f t="shared" si="109"/>
        <v/>
      </c>
    </row>
    <row r="1753" spans="1:8" x14ac:dyDescent="0.25">
      <c r="A1753" s="13">
        <v>113</v>
      </c>
      <c r="B1753" s="13" t="s">
        <v>622</v>
      </c>
      <c r="C1753" s="16">
        <v>41130</v>
      </c>
      <c r="D1753" s="13">
        <v>8000</v>
      </c>
      <c r="E1753" s="13">
        <f t="shared" si="112"/>
        <v>0</v>
      </c>
      <c r="F1753" s="13" t="str">
        <f t="shared" si="110"/>
        <v>2012-08</v>
      </c>
      <c r="G1753" s="13" t="str">
        <f t="shared" si="111"/>
        <v/>
      </c>
      <c r="H1753" s="13" t="str">
        <f t="shared" si="109"/>
        <v/>
      </c>
    </row>
    <row r="1754" spans="1:8" x14ac:dyDescent="0.25">
      <c r="A1754" s="13">
        <v>113</v>
      </c>
      <c r="B1754" s="13" t="s">
        <v>622</v>
      </c>
      <c r="C1754" s="16">
        <v>41132</v>
      </c>
      <c r="D1754" s="13">
        <v>8000</v>
      </c>
      <c r="E1754" s="13">
        <f t="shared" si="112"/>
        <v>0</v>
      </c>
      <c r="F1754" s="13" t="str">
        <f t="shared" si="110"/>
        <v>2012-08</v>
      </c>
      <c r="G1754" s="13" t="str">
        <f t="shared" si="111"/>
        <v/>
      </c>
      <c r="H1754" s="13" t="str">
        <f t="shared" si="109"/>
        <v/>
      </c>
    </row>
    <row r="1755" spans="1:8" x14ac:dyDescent="0.25">
      <c r="A1755" s="13">
        <v>113</v>
      </c>
      <c r="B1755" s="13" t="s">
        <v>622</v>
      </c>
      <c r="C1755" s="16">
        <v>41135</v>
      </c>
      <c r="D1755" s="13">
        <v>8000</v>
      </c>
      <c r="E1755" s="13">
        <f t="shared" si="112"/>
        <v>0</v>
      </c>
      <c r="F1755" s="13" t="str">
        <f t="shared" si="110"/>
        <v>2012-08</v>
      </c>
      <c r="G1755" s="13" t="str">
        <f t="shared" si="111"/>
        <v/>
      </c>
      <c r="H1755" s="13" t="str">
        <f t="shared" si="109"/>
        <v/>
      </c>
    </row>
    <row r="1756" spans="1:8" x14ac:dyDescent="0.25">
      <c r="A1756" s="13">
        <v>113</v>
      </c>
      <c r="B1756" s="13" t="s">
        <v>622</v>
      </c>
      <c r="C1756" s="16">
        <v>41137</v>
      </c>
      <c r="D1756" s="13">
        <v>8000</v>
      </c>
      <c r="E1756" s="13">
        <f t="shared" si="112"/>
        <v>0</v>
      </c>
      <c r="F1756" s="13" t="str">
        <f t="shared" si="110"/>
        <v>2012-08</v>
      </c>
      <c r="G1756" s="13" t="str">
        <f t="shared" si="111"/>
        <v/>
      </c>
      <c r="H1756" s="13" t="str">
        <f t="shared" si="109"/>
        <v/>
      </c>
    </row>
    <row r="1757" spans="1:8" x14ac:dyDescent="0.25">
      <c r="A1757" s="13">
        <v>113</v>
      </c>
      <c r="B1757" s="13" t="s">
        <v>622</v>
      </c>
      <c r="C1757" s="16">
        <v>41139</v>
      </c>
      <c r="D1757" s="13">
        <v>9600</v>
      </c>
      <c r="E1757" s="13">
        <f t="shared" si="112"/>
        <v>0</v>
      </c>
      <c r="F1757" s="13" t="str">
        <f t="shared" si="110"/>
        <v>2012-08</v>
      </c>
      <c r="G1757" s="13" t="str">
        <f t="shared" si="111"/>
        <v/>
      </c>
      <c r="H1757" s="13" t="str">
        <f t="shared" si="109"/>
        <v/>
      </c>
    </row>
    <row r="1758" spans="1:8" x14ac:dyDescent="0.25">
      <c r="A1758" s="13">
        <v>113</v>
      </c>
      <c r="B1758" s="13" t="s">
        <v>622</v>
      </c>
      <c r="C1758" s="16">
        <v>41142</v>
      </c>
      <c r="D1758" s="13">
        <v>9600</v>
      </c>
      <c r="E1758" s="13">
        <f t="shared" si="112"/>
        <v>0</v>
      </c>
      <c r="F1758" s="13" t="str">
        <f t="shared" si="110"/>
        <v>2012-08</v>
      </c>
      <c r="G1758" s="13" t="str">
        <f t="shared" si="111"/>
        <v/>
      </c>
      <c r="H1758" s="13" t="str">
        <f t="shared" si="109"/>
        <v/>
      </c>
    </row>
    <row r="1759" spans="1:8" x14ac:dyDescent="0.25">
      <c r="A1759" s="13">
        <v>113</v>
      </c>
      <c r="B1759" s="13" t="s">
        <v>622</v>
      </c>
      <c r="C1759" s="16">
        <v>41144</v>
      </c>
      <c r="D1759" s="13">
        <v>9600</v>
      </c>
      <c r="E1759" s="13">
        <f t="shared" si="112"/>
        <v>0</v>
      </c>
      <c r="F1759" s="13" t="str">
        <f t="shared" si="110"/>
        <v>2012-08</v>
      </c>
      <c r="G1759" s="13" t="str">
        <f t="shared" si="111"/>
        <v/>
      </c>
      <c r="H1759" s="13" t="str">
        <f t="shared" si="109"/>
        <v/>
      </c>
    </row>
    <row r="1760" spans="1:8" x14ac:dyDescent="0.25">
      <c r="A1760" s="13">
        <v>113</v>
      </c>
      <c r="B1760" s="13" t="s">
        <v>622</v>
      </c>
      <c r="C1760" s="16">
        <v>41146</v>
      </c>
      <c r="D1760" s="13">
        <v>9600</v>
      </c>
      <c r="E1760" s="13">
        <f t="shared" si="112"/>
        <v>0</v>
      </c>
      <c r="F1760" s="13" t="str">
        <f t="shared" si="110"/>
        <v>2012-08</v>
      </c>
      <c r="G1760" s="13" t="str">
        <f t="shared" si="111"/>
        <v/>
      </c>
      <c r="H1760" s="13" t="str">
        <f t="shared" si="109"/>
        <v/>
      </c>
    </row>
    <row r="1761" spans="1:8" x14ac:dyDescent="0.25">
      <c r="A1761" s="13">
        <v>113</v>
      </c>
      <c r="B1761" s="13" t="s">
        <v>622</v>
      </c>
      <c r="C1761" s="16">
        <v>41149</v>
      </c>
      <c r="D1761" s="13">
        <v>9600</v>
      </c>
      <c r="E1761" s="13">
        <f t="shared" si="112"/>
        <v>0</v>
      </c>
      <c r="F1761" s="13" t="str">
        <f t="shared" si="110"/>
        <v>2012-08</v>
      </c>
      <c r="G1761" s="13" t="str">
        <f t="shared" si="111"/>
        <v/>
      </c>
      <c r="H1761" s="13" t="str">
        <f t="shared" si="109"/>
        <v/>
      </c>
    </row>
    <row r="1762" spans="1:8" x14ac:dyDescent="0.25">
      <c r="A1762" s="13">
        <v>113</v>
      </c>
      <c r="B1762" s="13" t="s">
        <v>622</v>
      </c>
      <c r="C1762" s="16">
        <v>41151</v>
      </c>
      <c r="D1762" s="13">
        <v>9600</v>
      </c>
      <c r="E1762" s="13">
        <f t="shared" si="112"/>
        <v>0</v>
      </c>
      <c r="F1762" s="13" t="str">
        <f t="shared" si="110"/>
        <v>2012-08</v>
      </c>
      <c r="G1762" s="13">
        <f t="shared" si="111"/>
        <v>113600</v>
      </c>
      <c r="H1762" s="13" t="str">
        <f t="shared" si="109"/>
        <v/>
      </c>
    </row>
    <row r="1763" spans="1:8" x14ac:dyDescent="0.25">
      <c r="A1763" s="13">
        <v>113</v>
      </c>
      <c r="B1763" s="13" t="s">
        <v>622</v>
      </c>
      <c r="C1763" s="16">
        <v>41153</v>
      </c>
      <c r="D1763" s="13">
        <v>9600</v>
      </c>
      <c r="E1763" s="13">
        <f t="shared" si="112"/>
        <v>0</v>
      </c>
      <c r="F1763" s="13" t="str">
        <f t="shared" si="110"/>
        <v>2012-09</v>
      </c>
      <c r="G1763" s="13" t="str">
        <f t="shared" si="111"/>
        <v/>
      </c>
      <c r="H1763" s="13" t="str">
        <f t="shared" si="109"/>
        <v/>
      </c>
    </row>
    <row r="1764" spans="1:8" x14ac:dyDescent="0.25">
      <c r="A1764" s="13">
        <v>113</v>
      </c>
      <c r="B1764" s="13" t="s">
        <v>622</v>
      </c>
      <c r="C1764" s="16">
        <v>41156</v>
      </c>
      <c r="D1764" s="13">
        <v>9600</v>
      </c>
      <c r="E1764" s="13">
        <f t="shared" si="112"/>
        <v>0</v>
      </c>
      <c r="F1764" s="13" t="str">
        <f t="shared" si="110"/>
        <v>2012-09</v>
      </c>
      <c r="G1764" s="13" t="str">
        <f t="shared" si="111"/>
        <v/>
      </c>
      <c r="H1764" s="13" t="str">
        <f t="shared" si="109"/>
        <v/>
      </c>
    </row>
    <row r="1765" spans="1:8" x14ac:dyDescent="0.25">
      <c r="A1765" s="13">
        <v>113</v>
      </c>
      <c r="B1765" s="13" t="s">
        <v>622</v>
      </c>
      <c r="C1765" s="16">
        <v>41158</v>
      </c>
      <c r="D1765" s="13">
        <v>9600</v>
      </c>
      <c r="E1765" s="13">
        <f t="shared" si="112"/>
        <v>1</v>
      </c>
      <c r="F1765" s="13" t="str">
        <f t="shared" si="110"/>
        <v>2012-09</v>
      </c>
      <c r="G1765" s="13">
        <f t="shared" si="111"/>
        <v>28800</v>
      </c>
      <c r="H1765" s="13" t="str">
        <f t="shared" si="109"/>
        <v/>
      </c>
    </row>
    <row r="1766" spans="1:8" x14ac:dyDescent="0.25">
      <c r="A1766" s="13">
        <v>113</v>
      </c>
      <c r="B1766" s="13" t="s">
        <v>623</v>
      </c>
      <c r="C1766" s="16">
        <v>41165</v>
      </c>
      <c r="D1766" s="13">
        <v>10</v>
      </c>
      <c r="E1766" s="13">
        <f t="shared" si="112"/>
        <v>0</v>
      </c>
      <c r="F1766" s="13" t="str">
        <f t="shared" si="110"/>
        <v>2012-09</v>
      </c>
      <c r="G1766" s="13" t="str">
        <f t="shared" si="111"/>
        <v/>
      </c>
      <c r="H1766" s="13">
        <f t="shared" si="109"/>
        <v>10</v>
      </c>
    </row>
    <row r="1767" spans="1:8" x14ac:dyDescent="0.25">
      <c r="A1767" s="13">
        <v>113</v>
      </c>
      <c r="B1767" s="13" t="s">
        <v>623</v>
      </c>
      <c r="C1767" s="16">
        <v>41193</v>
      </c>
      <c r="D1767" s="13">
        <v>10</v>
      </c>
      <c r="E1767" s="13">
        <f t="shared" si="112"/>
        <v>0</v>
      </c>
      <c r="F1767" s="13" t="str">
        <f t="shared" si="110"/>
        <v>2012-10</v>
      </c>
      <c r="G1767" s="13" t="str">
        <f t="shared" si="111"/>
        <v/>
      </c>
      <c r="H1767" s="13">
        <f t="shared" si="109"/>
        <v>10</v>
      </c>
    </row>
    <row r="1768" spans="1:8" x14ac:dyDescent="0.25">
      <c r="A1768" s="13">
        <v>113</v>
      </c>
      <c r="B1768" s="13" t="s">
        <v>623</v>
      </c>
      <c r="C1768" s="16">
        <v>41228</v>
      </c>
      <c r="D1768" s="13">
        <v>10</v>
      </c>
      <c r="E1768" s="13">
        <f t="shared" si="112"/>
        <v>0</v>
      </c>
      <c r="F1768" s="13" t="str">
        <f t="shared" si="110"/>
        <v>2012-11</v>
      </c>
      <c r="G1768" s="13" t="str">
        <f t="shared" si="111"/>
        <v/>
      </c>
      <c r="H1768" s="13">
        <f t="shared" si="109"/>
        <v>10</v>
      </c>
    </row>
    <row r="1769" spans="1:8" x14ac:dyDescent="0.25">
      <c r="A1769" s="13">
        <v>114</v>
      </c>
      <c r="B1769" s="13" t="s">
        <v>622</v>
      </c>
      <c r="C1769" s="16">
        <v>41093</v>
      </c>
      <c r="D1769" s="13">
        <v>3700</v>
      </c>
      <c r="E1769" s="13">
        <f t="shared" si="112"/>
        <v>0</v>
      </c>
      <c r="F1769" s="13" t="str">
        <f t="shared" si="110"/>
        <v>2012-07</v>
      </c>
      <c r="G1769" s="13" t="str">
        <f t="shared" si="111"/>
        <v/>
      </c>
      <c r="H1769" s="13" t="str">
        <f t="shared" si="109"/>
        <v/>
      </c>
    </row>
    <row r="1770" spans="1:8" x14ac:dyDescent="0.25">
      <c r="A1770" s="13">
        <v>114</v>
      </c>
      <c r="B1770" s="13" t="s">
        <v>622</v>
      </c>
      <c r="C1770" s="16">
        <v>41095</v>
      </c>
      <c r="D1770" s="13">
        <v>3700</v>
      </c>
      <c r="E1770" s="13">
        <f t="shared" si="112"/>
        <v>0</v>
      </c>
      <c r="F1770" s="13" t="str">
        <f t="shared" si="110"/>
        <v>2012-07</v>
      </c>
      <c r="G1770" s="13" t="str">
        <f t="shared" si="111"/>
        <v/>
      </c>
      <c r="H1770" s="13" t="str">
        <f t="shared" si="109"/>
        <v/>
      </c>
    </row>
    <row r="1771" spans="1:8" x14ac:dyDescent="0.25">
      <c r="A1771" s="13">
        <v>114</v>
      </c>
      <c r="B1771" s="13" t="s">
        <v>622</v>
      </c>
      <c r="C1771" s="16">
        <v>41097</v>
      </c>
      <c r="D1771" s="13">
        <v>3700</v>
      </c>
      <c r="E1771" s="13">
        <f t="shared" si="112"/>
        <v>0</v>
      </c>
      <c r="F1771" s="13" t="str">
        <f t="shared" si="110"/>
        <v>2012-07</v>
      </c>
      <c r="G1771" s="13" t="str">
        <f t="shared" si="111"/>
        <v/>
      </c>
      <c r="H1771" s="13" t="str">
        <f t="shared" si="109"/>
        <v/>
      </c>
    </row>
    <row r="1772" spans="1:8" x14ac:dyDescent="0.25">
      <c r="A1772" s="13">
        <v>114</v>
      </c>
      <c r="B1772" s="13" t="s">
        <v>622</v>
      </c>
      <c r="C1772" s="16">
        <v>41100</v>
      </c>
      <c r="D1772" s="13">
        <v>3700</v>
      </c>
      <c r="E1772" s="13">
        <f t="shared" si="112"/>
        <v>0</v>
      </c>
      <c r="F1772" s="13" t="str">
        <f t="shared" si="110"/>
        <v>2012-07</v>
      </c>
      <c r="G1772" s="13" t="str">
        <f t="shared" si="111"/>
        <v/>
      </c>
      <c r="H1772" s="13" t="str">
        <f t="shared" si="109"/>
        <v/>
      </c>
    </row>
    <row r="1773" spans="1:8" x14ac:dyDescent="0.25">
      <c r="A1773" s="13">
        <v>114</v>
      </c>
      <c r="B1773" s="13" t="s">
        <v>622</v>
      </c>
      <c r="C1773" s="16">
        <v>41102</v>
      </c>
      <c r="D1773" s="13">
        <v>3700</v>
      </c>
      <c r="E1773" s="13">
        <f t="shared" si="112"/>
        <v>0</v>
      </c>
      <c r="F1773" s="13" t="str">
        <f t="shared" si="110"/>
        <v>2012-07</v>
      </c>
      <c r="G1773" s="13" t="str">
        <f t="shared" si="111"/>
        <v/>
      </c>
      <c r="H1773" s="13" t="str">
        <f t="shared" si="109"/>
        <v/>
      </c>
    </row>
    <row r="1774" spans="1:8" x14ac:dyDescent="0.25">
      <c r="A1774" s="13">
        <v>114</v>
      </c>
      <c r="B1774" s="13" t="s">
        <v>622</v>
      </c>
      <c r="C1774" s="16">
        <v>41104</v>
      </c>
      <c r="D1774" s="13">
        <v>3700</v>
      </c>
      <c r="E1774" s="13">
        <f t="shared" si="112"/>
        <v>0</v>
      </c>
      <c r="F1774" s="13" t="str">
        <f t="shared" si="110"/>
        <v>2012-07</v>
      </c>
      <c r="G1774" s="13" t="str">
        <f t="shared" si="111"/>
        <v/>
      </c>
      <c r="H1774" s="13" t="str">
        <f t="shared" si="109"/>
        <v/>
      </c>
    </row>
    <row r="1775" spans="1:8" x14ac:dyDescent="0.25">
      <c r="A1775" s="13">
        <v>114</v>
      </c>
      <c r="B1775" s="13" t="s">
        <v>622</v>
      </c>
      <c r="C1775" s="16">
        <v>41107</v>
      </c>
      <c r="D1775" s="13">
        <v>3700</v>
      </c>
      <c r="E1775" s="13">
        <f t="shared" si="112"/>
        <v>0</v>
      </c>
      <c r="F1775" s="13" t="str">
        <f t="shared" si="110"/>
        <v>2012-07</v>
      </c>
      <c r="G1775" s="13" t="str">
        <f t="shared" si="111"/>
        <v/>
      </c>
      <c r="H1775" s="13" t="str">
        <f t="shared" si="109"/>
        <v/>
      </c>
    </row>
    <row r="1776" spans="1:8" x14ac:dyDescent="0.25">
      <c r="A1776" s="13">
        <v>114</v>
      </c>
      <c r="B1776" s="13" t="s">
        <v>622</v>
      </c>
      <c r="C1776" s="16">
        <v>41109</v>
      </c>
      <c r="D1776" s="13">
        <v>3700</v>
      </c>
      <c r="E1776" s="13">
        <f t="shared" si="112"/>
        <v>0</v>
      </c>
      <c r="F1776" s="13" t="str">
        <f t="shared" si="110"/>
        <v>2012-07</v>
      </c>
      <c r="G1776" s="13" t="str">
        <f t="shared" si="111"/>
        <v/>
      </c>
      <c r="H1776" s="13" t="str">
        <f t="shared" si="109"/>
        <v/>
      </c>
    </row>
    <row r="1777" spans="1:8" x14ac:dyDescent="0.25">
      <c r="A1777" s="13">
        <v>114</v>
      </c>
      <c r="B1777" s="13" t="s">
        <v>622</v>
      </c>
      <c r="C1777" s="16">
        <v>41111</v>
      </c>
      <c r="D1777" s="13">
        <v>3700</v>
      </c>
      <c r="E1777" s="13">
        <f t="shared" si="112"/>
        <v>0</v>
      </c>
      <c r="F1777" s="13" t="str">
        <f t="shared" si="110"/>
        <v>2012-07</v>
      </c>
      <c r="G1777" s="13" t="str">
        <f t="shared" si="111"/>
        <v/>
      </c>
      <c r="H1777" s="13" t="str">
        <f t="shared" si="109"/>
        <v/>
      </c>
    </row>
    <row r="1778" spans="1:8" x14ac:dyDescent="0.25">
      <c r="A1778" s="13">
        <v>114</v>
      </c>
      <c r="B1778" s="13" t="s">
        <v>622</v>
      </c>
      <c r="C1778" s="16">
        <v>41114</v>
      </c>
      <c r="D1778" s="13">
        <v>3700</v>
      </c>
      <c r="E1778" s="13">
        <f t="shared" si="112"/>
        <v>0</v>
      </c>
      <c r="F1778" s="13" t="str">
        <f t="shared" si="110"/>
        <v>2012-07</v>
      </c>
      <c r="G1778" s="13" t="str">
        <f t="shared" si="111"/>
        <v/>
      </c>
      <c r="H1778" s="13" t="str">
        <f t="shared" si="109"/>
        <v/>
      </c>
    </row>
    <row r="1779" spans="1:8" x14ac:dyDescent="0.25">
      <c r="A1779" s="13">
        <v>114</v>
      </c>
      <c r="B1779" s="13" t="s">
        <v>622</v>
      </c>
      <c r="C1779" s="16">
        <v>41116</v>
      </c>
      <c r="D1779" s="13">
        <v>3700</v>
      </c>
      <c r="E1779" s="13">
        <f t="shared" si="112"/>
        <v>0</v>
      </c>
      <c r="F1779" s="13" t="str">
        <f t="shared" si="110"/>
        <v>2012-07</v>
      </c>
      <c r="G1779" s="13" t="str">
        <f t="shared" si="111"/>
        <v/>
      </c>
      <c r="H1779" s="13" t="str">
        <f t="shared" si="109"/>
        <v/>
      </c>
    </row>
    <row r="1780" spans="1:8" x14ac:dyDescent="0.25">
      <c r="A1780" s="13">
        <v>114</v>
      </c>
      <c r="B1780" s="13" t="s">
        <v>622</v>
      </c>
      <c r="C1780" s="16">
        <v>41118</v>
      </c>
      <c r="D1780" s="13">
        <v>3700</v>
      </c>
      <c r="E1780" s="13">
        <f t="shared" si="112"/>
        <v>0</v>
      </c>
      <c r="F1780" s="13" t="str">
        <f t="shared" si="110"/>
        <v>2012-07</v>
      </c>
      <c r="G1780" s="13" t="str">
        <f t="shared" si="111"/>
        <v/>
      </c>
      <c r="H1780" s="13" t="str">
        <f t="shared" si="109"/>
        <v/>
      </c>
    </row>
    <row r="1781" spans="1:8" x14ac:dyDescent="0.25">
      <c r="A1781" s="13">
        <v>114</v>
      </c>
      <c r="B1781" s="13" t="s">
        <v>622</v>
      </c>
      <c r="C1781" s="16">
        <v>41121</v>
      </c>
      <c r="D1781" s="13">
        <v>3700</v>
      </c>
      <c r="E1781" s="13">
        <f t="shared" si="112"/>
        <v>0</v>
      </c>
      <c r="F1781" s="13" t="str">
        <f t="shared" si="110"/>
        <v>2012-07</v>
      </c>
      <c r="G1781" s="13">
        <f t="shared" si="111"/>
        <v>48100</v>
      </c>
      <c r="H1781" s="13" t="str">
        <f t="shared" si="109"/>
        <v/>
      </c>
    </row>
    <row r="1782" spans="1:8" x14ac:dyDescent="0.25">
      <c r="A1782" s="13">
        <v>114</v>
      </c>
      <c r="B1782" s="13" t="s">
        <v>622</v>
      </c>
      <c r="C1782" s="16">
        <v>41123</v>
      </c>
      <c r="D1782" s="13">
        <v>3700</v>
      </c>
      <c r="E1782" s="13">
        <f t="shared" si="112"/>
        <v>0</v>
      </c>
      <c r="F1782" s="13" t="str">
        <f t="shared" si="110"/>
        <v>2012-08</v>
      </c>
      <c r="G1782" s="13" t="str">
        <f t="shared" si="111"/>
        <v/>
      </c>
      <c r="H1782" s="13" t="str">
        <f t="shared" si="109"/>
        <v/>
      </c>
    </row>
    <row r="1783" spans="1:8" x14ac:dyDescent="0.25">
      <c r="A1783" s="13">
        <v>114</v>
      </c>
      <c r="B1783" s="13" t="s">
        <v>622</v>
      </c>
      <c r="C1783" s="16">
        <v>41125</v>
      </c>
      <c r="D1783" s="13">
        <v>3700</v>
      </c>
      <c r="E1783" s="13">
        <f t="shared" si="112"/>
        <v>0</v>
      </c>
      <c r="F1783" s="13" t="str">
        <f t="shared" si="110"/>
        <v>2012-08</v>
      </c>
      <c r="G1783" s="13" t="str">
        <f t="shared" si="111"/>
        <v/>
      </c>
      <c r="H1783" s="13" t="str">
        <f t="shared" si="109"/>
        <v/>
      </c>
    </row>
    <row r="1784" spans="1:8" x14ac:dyDescent="0.25">
      <c r="A1784" s="13">
        <v>114</v>
      </c>
      <c r="B1784" s="13" t="s">
        <v>622</v>
      </c>
      <c r="C1784" s="16">
        <v>41128</v>
      </c>
      <c r="D1784" s="13">
        <v>3700</v>
      </c>
      <c r="E1784" s="13">
        <f t="shared" si="112"/>
        <v>0</v>
      </c>
      <c r="F1784" s="13" t="str">
        <f t="shared" si="110"/>
        <v>2012-08</v>
      </c>
      <c r="G1784" s="13" t="str">
        <f t="shared" si="111"/>
        <v/>
      </c>
      <c r="H1784" s="13" t="str">
        <f t="shared" si="109"/>
        <v/>
      </c>
    </row>
    <row r="1785" spans="1:8" x14ac:dyDescent="0.25">
      <c r="A1785" s="13">
        <v>114</v>
      </c>
      <c r="B1785" s="13" t="s">
        <v>622</v>
      </c>
      <c r="C1785" s="16">
        <v>41130</v>
      </c>
      <c r="D1785" s="13">
        <v>3700</v>
      </c>
      <c r="E1785" s="13">
        <f t="shared" si="112"/>
        <v>0</v>
      </c>
      <c r="F1785" s="13" t="str">
        <f t="shared" si="110"/>
        <v>2012-08</v>
      </c>
      <c r="G1785" s="13" t="str">
        <f t="shared" si="111"/>
        <v/>
      </c>
      <c r="H1785" s="13" t="str">
        <f t="shared" si="109"/>
        <v/>
      </c>
    </row>
    <row r="1786" spans="1:8" x14ac:dyDescent="0.25">
      <c r="A1786" s="13">
        <v>114</v>
      </c>
      <c r="B1786" s="13" t="s">
        <v>622</v>
      </c>
      <c r="C1786" s="16">
        <v>41132</v>
      </c>
      <c r="D1786" s="13">
        <v>3700</v>
      </c>
      <c r="E1786" s="13">
        <f t="shared" si="112"/>
        <v>0</v>
      </c>
      <c r="F1786" s="13" t="str">
        <f t="shared" si="110"/>
        <v>2012-08</v>
      </c>
      <c r="G1786" s="13" t="str">
        <f t="shared" si="111"/>
        <v/>
      </c>
      <c r="H1786" s="13" t="str">
        <f t="shared" si="109"/>
        <v/>
      </c>
    </row>
    <row r="1787" spans="1:8" x14ac:dyDescent="0.25">
      <c r="A1787" s="13">
        <v>114</v>
      </c>
      <c r="B1787" s="13" t="s">
        <v>622</v>
      </c>
      <c r="C1787" s="16">
        <v>41135</v>
      </c>
      <c r="D1787" s="13">
        <v>3700</v>
      </c>
      <c r="E1787" s="13">
        <f t="shared" si="112"/>
        <v>0</v>
      </c>
      <c r="F1787" s="13" t="str">
        <f t="shared" si="110"/>
        <v>2012-08</v>
      </c>
      <c r="G1787" s="13" t="str">
        <f t="shared" si="111"/>
        <v/>
      </c>
      <c r="H1787" s="13" t="str">
        <f t="shared" si="109"/>
        <v/>
      </c>
    </row>
    <row r="1788" spans="1:8" x14ac:dyDescent="0.25">
      <c r="A1788" s="13">
        <v>114</v>
      </c>
      <c r="B1788" s="13" t="s">
        <v>622</v>
      </c>
      <c r="C1788" s="16">
        <v>41139</v>
      </c>
      <c r="D1788" s="13">
        <v>3700</v>
      </c>
      <c r="E1788" s="13">
        <f t="shared" si="112"/>
        <v>0</v>
      </c>
      <c r="F1788" s="13" t="str">
        <f t="shared" si="110"/>
        <v>2012-08</v>
      </c>
      <c r="G1788" s="13" t="str">
        <f t="shared" si="111"/>
        <v/>
      </c>
      <c r="H1788" s="13" t="str">
        <f t="shared" si="109"/>
        <v/>
      </c>
    </row>
    <row r="1789" spans="1:8" x14ac:dyDescent="0.25">
      <c r="A1789" s="13">
        <v>114</v>
      </c>
      <c r="B1789" s="13" t="s">
        <v>622</v>
      </c>
      <c r="C1789" s="16">
        <v>41142</v>
      </c>
      <c r="D1789" s="13">
        <v>3700</v>
      </c>
      <c r="E1789" s="13">
        <f t="shared" si="112"/>
        <v>0</v>
      </c>
      <c r="F1789" s="13" t="str">
        <f t="shared" si="110"/>
        <v>2012-08</v>
      </c>
      <c r="G1789" s="13" t="str">
        <f t="shared" si="111"/>
        <v/>
      </c>
      <c r="H1789" s="13" t="str">
        <f t="shared" si="109"/>
        <v/>
      </c>
    </row>
    <row r="1790" spans="1:8" x14ac:dyDescent="0.25">
      <c r="A1790" s="13">
        <v>114</v>
      </c>
      <c r="B1790" s="13" t="s">
        <v>622</v>
      </c>
      <c r="C1790" s="16">
        <v>41144</v>
      </c>
      <c r="D1790" s="13">
        <v>5600</v>
      </c>
      <c r="E1790" s="13">
        <f t="shared" si="112"/>
        <v>0</v>
      </c>
      <c r="F1790" s="13" t="str">
        <f t="shared" si="110"/>
        <v>2012-08</v>
      </c>
      <c r="G1790" s="13" t="str">
        <f t="shared" si="111"/>
        <v/>
      </c>
      <c r="H1790" s="13" t="str">
        <f t="shared" si="109"/>
        <v/>
      </c>
    </row>
    <row r="1791" spans="1:8" x14ac:dyDescent="0.25">
      <c r="A1791" s="13">
        <v>114</v>
      </c>
      <c r="B1791" s="13" t="s">
        <v>622</v>
      </c>
      <c r="C1791" s="16">
        <v>41146</v>
      </c>
      <c r="D1791" s="13">
        <v>5600</v>
      </c>
      <c r="E1791" s="13">
        <f t="shared" si="112"/>
        <v>0</v>
      </c>
      <c r="F1791" s="13" t="str">
        <f t="shared" si="110"/>
        <v>2012-08</v>
      </c>
      <c r="G1791" s="13" t="str">
        <f t="shared" si="111"/>
        <v/>
      </c>
      <c r="H1791" s="13" t="str">
        <f t="shared" si="109"/>
        <v/>
      </c>
    </row>
    <row r="1792" spans="1:8" x14ac:dyDescent="0.25">
      <c r="A1792" s="13">
        <v>114</v>
      </c>
      <c r="B1792" s="13" t="s">
        <v>622</v>
      </c>
      <c r="C1792" s="16">
        <v>41151</v>
      </c>
      <c r="D1792" s="13">
        <v>5600</v>
      </c>
      <c r="E1792" s="13">
        <f t="shared" si="112"/>
        <v>0</v>
      </c>
      <c r="F1792" s="13" t="str">
        <f t="shared" si="110"/>
        <v>2012-08</v>
      </c>
      <c r="G1792" s="13">
        <f t="shared" si="111"/>
        <v>46400</v>
      </c>
      <c r="H1792" s="13" t="str">
        <f t="shared" si="109"/>
        <v/>
      </c>
    </row>
    <row r="1793" spans="1:8" x14ac:dyDescent="0.25">
      <c r="A1793" s="13">
        <v>114</v>
      </c>
      <c r="B1793" s="13" t="s">
        <v>622</v>
      </c>
      <c r="C1793" s="16">
        <v>41153</v>
      </c>
      <c r="D1793" s="13">
        <v>5600</v>
      </c>
      <c r="E1793" s="13">
        <f t="shared" si="112"/>
        <v>0</v>
      </c>
      <c r="F1793" s="13" t="str">
        <f t="shared" si="110"/>
        <v>2012-09</v>
      </c>
      <c r="G1793" s="13" t="str">
        <f t="shared" si="111"/>
        <v/>
      </c>
      <c r="H1793" s="13" t="str">
        <f t="shared" si="109"/>
        <v/>
      </c>
    </row>
    <row r="1794" spans="1:8" x14ac:dyDescent="0.25">
      <c r="A1794" s="13">
        <v>114</v>
      </c>
      <c r="B1794" s="13" t="s">
        <v>622</v>
      </c>
      <c r="C1794" s="16">
        <v>41156</v>
      </c>
      <c r="D1794" s="13">
        <v>5600</v>
      </c>
      <c r="E1794" s="13">
        <f t="shared" si="112"/>
        <v>0</v>
      </c>
      <c r="F1794" s="13" t="str">
        <f t="shared" si="110"/>
        <v>2012-09</v>
      </c>
      <c r="G1794" s="13" t="str">
        <f t="shared" si="111"/>
        <v/>
      </c>
      <c r="H1794" s="13" t="str">
        <f t="shared" ref="H1794:H1857" si="113">IF(AND(B1794="Med B", F1794&gt;=VLOOKUP(A1794, A:F, 6, FALSE)), D1794, "")</f>
        <v/>
      </c>
    </row>
    <row r="1795" spans="1:8" x14ac:dyDescent="0.25">
      <c r="A1795" s="13">
        <v>114</v>
      </c>
      <c r="B1795" s="13" t="s">
        <v>622</v>
      </c>
      <c r="C1795" s="16">
        <v>41158</v>
      </c>
      <c r="D1795" s="13">
        <v>5600</v>
      </c>
      <c r="E1795" s="13">
        <f t="shared" si="112"/>
        <v>1</v>
      </c>
      <c r="F1795" s="13" t="str">
        <f t="shared" ref="F1795:F1858" si="114">TEXT(C1795, "yyyy-mm")</f>
        <v>2012-09</v>
      </c>
      <c r="G1795" s="13">
        <f t="shared" ref="G1795:G1858" si="115">IF(AND(
    B1795="Med A",
    C1795=_xlfn.MAXIFS(C:C, A:A, A1795, B:B, "Med A", F:F, F1795),
    SUMIFS(E:E, A:A, A1795) &gt; 0
  ),
  SUMIFS(D:D, A:A, A1795, B:B, "Med A", F:F, F1795, C:C, "&gt;=" &amp; EOMONTH(C1795, -1) + 1, C:C, "&lt;=" &amp; C1795),
  "")</f>
        <v>16800</v>
      </c>
      <c r="H1795" s="13" t="str">
        <f t="shared" si="113"/>
        <v/>
      </c>
    </row>
    <row r="1796" spans="1:8" x14ac:dyDescent="0.25">
      <c r="A1796" s="13">
        <v>114</v>
      </c>
      <c r="B1796" s="13" t="s">
        <v>623</v>
      </c>
      <c r="C1796" s="16">
        <v>41166</v>
      </c>
      <c r="D1796" s="13">
        <v>8</v>
      </c>
      <c r="E1796" s="13">
        <f t="shared" ref="E1796:E1859" si="116">IF(AND(B1796="Med A", B1797="Med B", A1796=A1797), 1, IF(AND(B1796="Med B", B1797="Med A", A1796=A1797), 1, 0))</f>
        <v>0</v>
      </c>
      <c r="F1796" s="13" t="str">
        <f t="shared" si="114"/>
        <v>2012-09</v>
      </c>
      <c r="G1796" s="13" t="str">
        <f t="shared" si="115"/>
        <v/>
      </c>
      <c r="H1796" s="13">
        <f t="shared" si="113"/>
        <v>8</v>
      </c>
    </row>
    <row r="1797" spans="1:8" x14ac:dyDescent="0.25">
      <c r="A1797" s="13">
        <v>114</v>
      </c>
      <c r="B1797" s="13" t="s">
        <v>623</v>
      </c>
      <c r="C1797" s="16">
        <v>41193</v>
      </c>
      <c r="D1797" s="13">
        <v>8</v>
      </c>
      <c r="E1797" s="13">
        <f t="shared" si="116"/>
        <v>0</v>
      </c>
      <c r="F1797" s="13" t="str">
        <f t="shared" si="114"/>
        <v>2012-10</v>
      </c>
      <c r="G1797" s="13" t="str">
        <f t="shared" si="115"/>
        <v/>
      </c>
      <c r="H1797" s="13">
        <f t="shared" si="113"/>
        <v>8</v>
      </c>
    </row>
    <row r="1798" spans="1:8" x14ac:dyDescent="0.25">
      <c r="A1798" s="13">
        <v>114</v>
      </c>
      <c r="B1798" s="13" t="s">
        <v>623</v>
      </c>
      <c r="C1798" s="16">
        <v>41228</v>
      </c>
      <c r="D1798" s="13">
        <v>8</v>
      </c>
      <c r="E1798" s="13">
        <f t="shared" si="116"/>
        <v>0</v>
      </c>
      <c r="F1798" s="13" t="str">
        <f t="shared" si="114"/>
        <v>2012-11</v>
      </c>
      <c r="G1798" s="13" t="str">
        <f t="shared" si="115"/>
        <v/>
      </c>
      <c r="H1798" s="13">
        <f t="shared" si="113"/>
        <v>8</v>
      </c>
    </row>
    <row r="1799" spans="1:8" x14ac:dyDescent="0.25">
      <c r="A1799" s="13">
        <v>115</v>
      </c>
      <c r="B1799" s="13" t="s">
        <v>622</v>
      </c>
      <c r="C1799" s="16">
        <v>41092</v>
      </c>
      <c r="D1799" s="13">
        <v>5800</v>
      </c>
      <c r="E1799" s="13">
        <f t="shared" si="116"/>
        <v>0</v>
      </c>
      <c r="F1799" s="13" t="str">
        <f t="shared" si="114"/>
        <v>2012-07</v>
      </c>
      <c r="G1799" s="13" t="str">
        <f t="shared" si="115"/>
        <v/>
      </c>
      <c r="H1799" s="13" t="str">
        <f t="shared" si="113"/>
        <v/>
      </c>
    </row>
    <row r="1800" spans="1:8" x14ac:dyDescent="0.25">
      <c r="A1800" s="13">
        <v>115</v>
      </c>
      <c r="B1800" s="13" t="s">
        <v>622</v>
      </c>
      <c r="C1800" s="16">
        <v>41094</v>
      </c>
      <c r="D1800" s="13">
        <v>5800</v>
      </c>
      <c r="E1800" s="13">
        <f t="shared" si="116"/>
        <v>0</v>
      </c>
      <c r="F1800" s="13" t="str">
        <f t="shared" si="114"/>
        <v>2012-07</v>
      </c>
      <c r="G1800" s="13" t="str">
        <f t="shared" si="115"/>
        <v/>
      </c>
      <c r="H1800" s="13" t="str">
        <f t="shared" si="113"/>
        <v/>
      </c>
    </row>
    <row r="1801" spans="1:8" x14ac:dyDescent="0.25">
      <c r="A1801" s="13">
        <v>115</v>
      </c>
      <c r="B1801" s="13" t="s">
        <v>622</v>
      </c>
      <c r="C1801" s="16">
        <v>41096</v>
      </c>
      <c r="D1801" s="13">
        <v>5800</v>
      </c>
      <c r="E1801" s="13">
        <f t="shared" si="116"/>
        <v>0</v>
      </c>
      <c r="F1801" s="13" t="str">
        <f t="shared" si="114"/>
        <v>2012-07</v>
      </c>
      <c r="G1801" s="13" t="str">
        <f t="shared" si="115"/>
        <v/>
      </c>
      <c r="H1801" s="13" t="str">
        <f t="shared" si="113"/>
        <v/>
      </c>
    </row>
    <row r="1802" spans="1:8" x14ac:dyDescent="0.25">
      <c r="A1802" s="13">
        <v>115</v>
      </c>
      <c r="B1802" s="13" t="s">
        <v>622</v>
      </c>
      <c r="C1802" s="16">
        <v>41099</v>
      </c>
      <c r="D1802" s="13">
        <v>5800</v>
      </c>
      <c r="E1802" s="13">
        <f t="shared" si="116"/>
        <v>0</v>
      </c>
      <c r="F1802" s="13" t="str">
        <f t="shared" si="114"/>
        <v>2012-07</v>
      </c>
      <c r="G1802" s="13" t="str">
        <f t="shared" si="115"/>
        <v/>
      </c>
      <c r="H1802" s="13" t="str">
        <f t="shared" si="113"/>
        <v/>
      </c>
    </row>
    <row r="1803" spans="1:8" x14ac:dyDescent="0.25">
      <c r="A1803" s="13">
        <v>115</v>
      </c>
      <c r="B1803" s="13" t="s">
        <v>622</v>
      </c>
      <c r="C1803" s="16">
        <v>41101</v>
      </c>
      <c r="D1803" s="13">
        <v>5800</v>
      </c>
      <c r="E1803" s="13">
        <f t="shared" si="116"/>
        <v>0</v>
      </c>
      <c r="F1803" s="13" t="str">
        <f t="shared" si="114"/>
        <v>2012-07</v>
      </c>
      <c r="G1803" s="13" t="str">
        <f t="shared" si="115"/>
        <v/>
      </c>
      <c r="H1803" s="13" t="str">
        <f t="shared" si="113"/>
        <v/>
      </c>
    </row>
    <row r="1804" spans="1:8" x14ac:dyDescent="0.25">
      <c r="A1804" s="13">
        <v>115</v>
      </c>
      <c r="B1804" s="13" t="s">
        <v>622</v>
      </c>
      <c r="C1804" s="16">
        <v>41103</v>
      </c>
      <c r="D1804" s="13">
        <v>5800</v>
      </c>
      <c r="E1804" s="13">
        <f t="shared" si="116"/>
        <v>0</v>
      </c>
      <c r="F1804" s="13" t="str">
        <f t="shared" si="114"/>
        <v>2012-07</v>
      </c>
      <c r="G1804" s="13" t="str">
        <f t="shared" si="115"/>
        <v/>
      </c>
      <c r="H1804" s="13" t="str">
        <f t="shared" si="113"/>
        <v/>
      </c>
    </row>
    <row r="1805" spans="1:8" x14ac:dyDescent="0.25">
      <c r="A1805" s="13">
        <v>116</v>
      </c>
      <c r="B1805" s="13" t="s">
        <v>622</v>
      </c>
      <c r="C1805" s="16">
        <v>41092</v>
      </c>
      <c r="D1805" s="13">
        <v>2900</v>
      </c>
      <c r="E1805" s="13">
        <f t="shared" si="116"/>
        <v>0</v>
      </c>
      <c r="F1805" s="13" t="str">
        <f t="shared" si="114"/>
        <v>2012-07</v>
      </c>
      <c r="G1805" s="13" t="str">
        <f t="shared" si="115"/>
        <v/>
      </c>
      <c r="H1805" s="13" t="str">
        <f t="shared" si="113"/>
        <v/>
      </c>
    </row>
    <row r="1806" spans="1:8" x14ac:dyDescent="0.25">
      <c r="A1806" s="13">
        <v>116</v>
      </c>
      <c r="B1806" s="13" t="s">
        <v>622</v>
      </c>
      <c r="C1806" s="16">
        <v>41094</v>
      </c>
      <c r="D1806" s="13">
        <v>2900</v>
      </c>
      <c r="E1806" s="13">
        <f t="shared" si="116"/>
        <v>0</v>
      </c>
      <c r="F1806" s="13" t="str">
        <f t="shared" si="114"/>
        <v>2012-07</v>
      </c>
      <c r="G1806" s="13" t="str">
        <f t="shared" si="115"/>
        <v/>
      </c>
      <c r="H1806" s="13" t="str">
        <f t="shared" si="113"/>
        <v/>
      </c>
    </row>
    <row r="1807" spans="1:8" x14ac:dyDescent="0.25">
      <c r="A1807" s="13">
        <v>116</v>
      </c>
      <c r="B1807" s="13" t="s">
        <v>622</v>
      </c>
      <c r="C1807" s="16">
        <v>41096</v>
      </c>
      <c r="D1807" s="13">
        <v>2900</v>
      </c>
      <c r="E1807" s="13">
        <f t="shared" si="116"/>
        <v>0</v>
      </c>
      <c r="F1807" s="13" t="str">
        <f t="shared" si="114"/>
        <v>2012-07</v>
      </c>
      <c r="G1807" s="13" t="str">
        <f t="shared" si="115"/>
        <v/>
      </c>
      <c r="H1807" s="13" t="str">
        <f t="shared" si="113"/>
        <v/>
      </c>
    </row>
    <row r="1808" spans="1:8" x14ac:dyDescent="0.25">
      <c r="A1808" s="13">
        <v>116</v>
      </c>
      <c r="B1808" s="13" t="s">
        <v>622</v>
      </c>
      <c r="C1808" s="16">
        <v>41099</v>
      </c>
      <c r="D1808" s="13">
        <v>2900</v>
      </c>
      <c r="E1808" s="13">
        <f t="shared" si="116"/>
        <v>0</v>
      </c>
      <c r="F1808" s="13" t="str">
        <f t="shared" si="114"/>
        <v>2012-07</v>
      </c>
      <c r="G1808" s="13" t="str">
        <f t="shared" si="115"/>
        <v/>
      </c>
      <c r="H1808" s="13" t="str">
        <f t="shared" si="113"/>
        <v/>
      </c>
    </row>
    <row r="1809" spans="1:8" x14ac:dyDescent="0.25">
      <c r="A1809" s="13">
        <v>116</v>
      </c>
      <c r="B1809" s="13" t="s">
        <v>622</v>
      </c>
      <c r="C1809" s="16">
        <v>41101</v>
      </c>
      <c r="D1809" s="13">
        <v>2900</v>
      </c>
      <c r="E1809" s="13">
        <f t="shared" si="116"/>
        <v>0</v>
      </c>
      <c r="F1809" s="13" t="str">
        <f t="shared" si="114"/>
        <v>2012-07</v>
      </c>
      <c r="G1809" s="13" t="str">
        <f t="shared" si="115"/>
        <v/>
      </c>
      <c r="H1809" s="13" t="str">
        <f t="shared" si="113"/>
        <v/>
      </c>
    </row>
    <row r="1810" spans="1:8" x14ac:dyDescent="0.25">
      <c r="A1810" s="13">
        <v>116</v>
      </c>
      <c r="B1810" s="13" t="s">
        <v>622</v>
      </c>
      <c r="C1810" s="16">
        <v>41106</v>
      </c>
      <c r="D1810" s="13">
        <v>2900</v>
      </c>
      <c r="E1810" s="13">
        <f t="shared" si="116"/>
        <v>0</v>
      </c>
      <c r="F1810" s="13" t="str">
        <f t="shared" si="114"/>
        <v>2012-07</v>
      </c>
      <c r="G1810" s="13" t="str">
        <f t="shared" si="115"/>
        <v/>
      </c>
      <c r="H1810" s="13" t="str">
        <f t="shared" si="113"/>
        <v/>
      </c>
    </row>
    <row r="1811" spans="1:8" x14ac:dyDescent="0.25">
      <c r="A1811" s="13">
        <v>116</v>
      </c>
      <c r="B1811" s="13" t="s">
        <v>622</v>
      </c>
      <c r="C1811" s="16">
        <v>41108</v>
      </c>
      <c r="D1811" s="13">
        <v>2900</v>
      </c>
      <c r="E1811" s="13">
        <f t="shared" si="116"/>
        <v>0</v>
      </c>
      <c r="F1811" s="13" t="str">
        <f t="shared" si="114"/>
        <v>2012-07</v>
      </c>
      <c r="G1811" s="13" t="str">
        <f t="shared" si="115"/>
        <v/>
      </c>
      <c r="H1811" s="13" t="str">
        <f t="shared" si="113"/>
        <v/>
      </c>
    </row>
    <row r="1812" spans="1:8" x14ac:dyDescent="0.25">
      <c r="A1812" s="13">
        <v>116</v>
      </c>
      <c r="B1812" s="13" t="s">
        <v>622</v>
      </c>
      <c r="C1812" s="16">
        <v>41110</v>
      </c>
      <c r="D1812" s="13">
        <v>3200</v>
      </c>
      <c r="E1812" s="13">
        <f t="shared" si="116"/>
        <v>0</v>
      </c>
      <c r="F1812" s="13" t="str">
        <f t="shared" si="114"/>
        <v>2012-07</v>
      </c>
      <c r="G1812" s="13" t="str">
        <f t="shared" si="115"/>
        <v/>
      </c>
      <c r="H1812" s="13" t="str">
        <f t="shared" si="113"/>
        <v/>
      </c>
    </row>
    <row r="1813" spans="1:8" x14ac:dyDescent="0.25">
      <c r="A1813" s="13">
        <v>116</v>
      </c>
      <c r="B1813" s="13" t="s">
        <v>622</v>
      </c>
      <c r="C1813" s="16">
        <v>41115</v>
      </c>
      <c r="D1813" s="13">
        <v>3200</v>
      </c>
      <c r="E1813" s="13">
        <f t="shared" si="116"/>
        <v>0</v>
      </c>
      <c r="F1813" s="13" t="str">
        <f t="shared" si="114"/>
        <v>2012-07</v>
      </c>
      <c r="G1813" s="13" t="str">
        <f t="shared" si="115"/>
        <v/>
      </c>
      <c r="H1813" s="13" t="str">
        <f t="shared" si="113"/>
        <v/>
      </c>
    </row>
    <row r="1814" spans="1:8" x14ac:dyDescent="0.25">
      <c r="A1814" s="13">
        <v>116</v>
      </c>
      <c r="B1814" s="13" t="s">
        <v>622</v>
      </c>
      <c r="C1814" s="16">
        <v>41117</v>
      </c>
      <c r="D1814" s="13">
        <v>3200</v>
      </c>
      <c r="E1814" s="13">
        <f t="shared" si="116"/>
        <v>0</v>
      </c>
      <c r="F1814" s="13" t="str">
        <f t="shared" si="114"/>
        <v>2012-07</v>
      </c>
      <c r="G1814" s="13" t="str">
        <f t="shared" si="115"/>
        <v/>
      </c>
      <c r="H1814" s="13" t="str">
        <f t="shared" si="113"/>
        <v/>
      </c>
    </row>
    <row r="1815" spans="1:8" x14ac:dyDescent="0.25">
      <c r="A1815" s="13">
        <v>116</v>
      </c>
      <c r="B1815" s="13" t="s">
        <v>622</v>
      </c>
      <c r="C1815" s="16">
        <v>41120</v>
      </c>
      <c r="D1815" s="13">
        <v>3200</v>
      </c>
      <c r="E1815" s="13">
        <f t="shared" si="116"/>
        <v>0</v>
      </c>
      <c r="F1815" s="13" t="str">
        <f t="shared" si="114"/>
        <v>2012-07</v>
      </c>
      <c r="G1815" s="13">
        <f t="shared" si="115"/>
        <v>33100</v>
      </c>
      <c r="H1815" s="13" t="str">
        <f t="shared" si="113"/>
        <v/>
      </c>
    </row>
    <row r="1816" spans="1:8" x14ac:dyDescent="0.25">
      <c r="A1816" s="13">
        <v>116</v>
      </c>
      <c r="B1816" s="13" t="s">
        <v>622</v>
      </c>
      <c r="C1816" s="16">
        <v>41122</v>
      </c>
      <c r="D1816" s="13">
        <v>3200</v>
      </c>
      <c r="E1816" s="13">
        <f t="shared" si="116"/>
        <v>0</v>
      </c>
      <c r="F1816" s="13" t="str">
        <f t="shared" si="114"/>
        <v>2012-08</v>
      </c>
      <c r="G1816" s="13" t="str">
        <f t="shared" si="115"/>
        <v/>
      </c>
      <c r="H1816" s="13" t="str">
        <f t="shared" si="113"/>
        <v/>
      </c>
    </row>
    <row r="1817" spans="1:8" x14ac:dyDescent="0.25">
      <c r="A1817" s="13">
        <v>116</v>
      </c>
      <c r="B1817" s="13" t="s">
        <v>622</v>
      </c>
      <c r="C1817" s="16">
        <v>41124</v>
      </c>
      <c r="D1817" s="13">
        <v>3200</v>
      </c>
      <c r="E1817" s="13">
        <f t="shared" si="116"/>
        <v>0</v>
      </c>
      <c r="F1817" s="13" t="str">
        <f t="shared" si="114"/>
        <v>2012-08</v>
      </c>
      <c r="G1817" s="13" t="str">
        <f t="shared" si="115"/>
        <v/>
      </c>
      <c r="H1817" s="13" t="str">
        <f t="shared" si="113"/>
        <v/>
      </c>
    </row>
    <row r="1818" spans="1:8" x14ac:dyDescent="0.25">
      <c r="A1818" s="13">
        <v>116</v>
      </c>
      <c r="B1818" s="13" t="s">
        <v>622</v>
      </c>
      <c r="C1818" s="16">
        <v>41127</v>
      </c>
      <c r="D1818" s="13">
        <v>3200</v>
      </c>
      <c r="E1818" s="13">
        <f t="shared" si="116"/>
        <v>0</v>
      </c>
      <c r="F1818" s="13" t="str">
        <f t="shared" si="114"/>
        <v>2012-08</v>
      </c>
      <c r="G1818" s="13" t="str">
        <f t="shared" si="115"/>
        <v/>
      </c>
      <c r="H1818" s="13" t="str">
        <f t="shared" si="113"/>
        <v/>
      </c>
    </row>
    <row r="1819" spans="1:8" x14ac:dyDescent="0.25">
      <c r="A1819" s="13">
        <v>116</v>
      </c>
      <c r="B1819" s="13" t="s">
        <v>622</v>
      </c>
      <c r="C1819" s="16">
        <v>41129</v>
      </c>
      <c r="D1819" s="13">
        <v>3200</v>
      </c>
      <c r="E1819" s="13">
        <f t="shared" si="116"/>
        <v>0</v>
      </c>
      <c r="F1819" s="13" t="str">
        <f t="shared" si="114"/>
        <v>2012-08</v>
      </c>
      <c r="G1819" s="13" t="str">
        <f t="shared" si="115"/>
        <v/>
      </c>
      <c r="H1819" s="13" t="str">
        <f t="shared" si="113"/>
        <v/>
      </c>
    </row>
    <row r="1820" spans="1:8" x14ac:dyDescent="0.25">
      <c r="A1820" s="13">
        <v>116</v>
      </c>
      <c r="B1820" s="13" t="s">
        <v>622</v>
      </c>
      <c r="C1820" s="16">
        <v>41131</v>
      </c>
      <c r="D1820" s="13">
        <v>3200</v>
      </c>
      <c r="E1820" s="13">
        <f t="shared" si="116"/>
        <v>0</v>
      </c>
      <c r="F1820" s="13" t="str">
        <f t="shared" si="114"/>
        <v>2012-08</v>
      </c>
      <c r="G1820" s="13" t="str">
        <f t="shared" si="115"/>
        <v/>
      </c>
      <c r="H1820" s="13" t="str">
        <f t="shared" si="113"/>
        <v/>
      </c>
    </row>
    <row r="1821" spans="1:8" x14ac:dyDescent="0.25">
      <c r="A1821" s="13">
        <v>116</v>
      </c>
      <c r="B1821" s="13" t="s">
        <v>622</v>
      </c>
      <c r="C1821" s="16">
        <v>41134</v>
      </c>
      <c r="D1821" s="13">
        <v>3200</v>
      </c>
      <c r="E1821" s="13">
        <f t="shared" si="116"/>
        <v>0</v>
      </c>
      <c r="F1821" s="13" t="str">
        <f t="shared" si="114"/>
        <v>2012-08</v>
      </c>
      <c r="G1821" s="13" t="str">
        <f t="shared" si="115"/>
        <v/>
      </c>
      <c r="H1821" s="13" t="str">
        <f t="shared" si="113"/>
        <v/>
      </c>
    </row>
    <row r="1822" spans="1:8" x14ac:dyDescent="0.25">
      <c r="A1822" s="13">
        <v>116</v>
      </c>
      <c r="B1822" s="13" t="s">
        <v>622</v>
      </c>
      <c r="C1822" s="16">
        <v>41136</v>
      </c>
      <c r="D1822" s="13">
        <v>3200</v>
      </c>
      <c r="E1822" s="13">
        <f t="shared" si="116"/>
        <v>0</v>
      </c>
      <c r="F1822" s="13" t="str">
        <f t="shared" si="114"/>
        <v>2012-08</v>
      </c>
      <c r="G1822" s="13">
        <f t="shared" si="115"/>
        <v>22400</v>
      </c>
      <c r="H1822" s="13" t="str">
        <f t="shared" si="113"/>
        <v/>
      </c>
    </row>
    <row r="1823" spans="1:8" x14ac:dyDescent="0.25">
      <c r="A1823" s="13">
        <v>116</v>
      </c>
      <c r="B1823" s="13" t="s">
        <v>622</v>
      </c>
      <c r="C1823" s="16">
        <v>41155</v>
      </c>
      <c r="D1823" s="13">
        <v>2600</v>
      </c>
      <c r="E1823" s="13">
        <f t="shared" si="116"/>
        <v>1</v>
      </c>
      <c r="F1823" s="13" t="str">
        <f t="shared" si="114"/>
        <v>2012-09</v>
      </c>
      <c r="G1823" s="13">
        <f t="shared" si="115"/>
        <v>2600</v>
      </c>
      <c r="H1823" s="13" t="str">
        <f t="shared" si="113"/>
        <v/>
      </c>
    </row>
    <row r="1824" spans="1:8" x14ac:dyDescent="0.25">
      <c r="A1824" s="13">
        <v>116</v>
      </c>
      <c r="B1824" s="13" t="s">
        <v>623</v>
      </c>
      <c r="C1824" s="16">
        <v>41164</v>
      </c>
      <c r="D1824" s="13">
        <v>5</v>
      </c>
      <c r="E1824" s="13">
        <f t="shared" si="116"/>
        <v>0</v>
      </c>
      <c r="F1824" s="13" t="str">
        <f t="shared" si="114"/>
        <v>2012-09</v>
      </c>
      <c r="G1824" s="13" t="str">
        <f t="shared" si="115"/>
        <v/>
      </c>
      <c r="H1824" s="13">
        <f t="shared" si="113"/>
        <v>5</v>
      </c>
    </row>
    <row r="1825" spans="1:8" x14ac:dyDescent="0.25">
      <c r="A1825" s="13">
        <v>116</v>
      </c>
      <c r="B1825" s="13" t="s">
        <v>623</v>
      </c>
      <c r="C1825" s="16">
        <v>41227</v>
      </c>
      <c r="D1825" s="13">
        <v>8</v>
      </c>
      <c r="E1825" s="13">
        <f t="shared" si="116"/>
        <v>0</v>
      </c>
      <c r="F1825" s="13" t="str">
        <f t="shared" si="114"/>
        <v>2012-11</v>
      </c>
      <c r="G1825" s="13" t="str">
        <f t="shared" si="115"/>
        <v/>
      </c>
      <c r="H1825" s="13">
        <f t="shared" si="113"/>
        <v>8</v>
      </c>
    </row>
    <row r="1826" spans="1:8" x14ac:dyDescent="0.25">
      <c r="A1826" s="13">
        <v>117</v>
      </c>
      <c r="B1826" s="13" t="s">
        <v>622</v>
      </c>
      <c r="C1826" s="16">
        <v>41092</v>
      </c>
      <c r="D1826" s="13">
        <v>8800</v>
      </c>
      <c r="E1826" s="13">
        <f t="shared" si="116"/>
        <v>0</v>
      </c>
      <c r="F1826" s="13" t="str">
        <f t="shared" si="114"/>
        <v>2012-07</v>
      </c>
      <c r="G1826" s="13" t="str">
        <f t="shared" si="115"/>
        <v/>
      </c>
      <c r="H1826" s="13" t="str">
        <f t="shared" si="113"/>
        <v/>
      </c>
    </row>
    <row r="1827" spans="1:8" x14ac:dyDescent="0.25">
      <c r="A1827" s="13">
        <v>117</v>
      </c>
      <c r="B1827" s="13" t="s">
        <v>622</v>
      </c>
      <c r="C1827" s="16">
        <v>41094</v>
      </c>
      <c r="D1827" s="13">
        <v>8800</v>
      </c>
      <c r="E1827" s="13">
        <f t="shared" si="116"/>
        <v>0</v>
      </c>
      <c r="F1827" s="13" t="str">
        <f t="shared" si="114"/>
        <v>2012-07</v>
      </c>
      <c r="G1827" s="13" t="str">
        <f t="shared" si="115"/>
        <v/>
      </c>
      <c r="H1827" s="13" t="str">
        <f t="shared" si="113"/>
        <v/>
      </c>
    </row>
    <row r="1828" spans="1:8" x14ac:dyDescent="0.25">
      <c r="A1828" s="13">
        <v>117</v>
      </c>
      <c r="B1828" s="13" t="s">
        <v>622</v>
      </c>
      <c r="C1828" s="16">
        <v>41096</v>
      </c>
      <c r="D1828" s="13">
        <v>9700</v>
      </c>
      <c r="E1828" s="13">
        <f t="shared" si="116"/>
        <v>0</v>
      </c>
      <c r="F1828" s="13" t="str">
        <f t="shared" si="114"/>
        <v>2012-07</v>
      </c>
      <c r="G1828" s="13" t="str">
        <f t="shared" si="115"/>
        <v/>
      </c>
      <c r="H1828" s="13" t="str">
        <f t="shared" si="113"/>
        <v/>
      </c>
    </row>
    <row r="1829" spans="1:8" x14ac:dyDescent="0.25">
      <c r="A1829" s="13">
        <v>117</v>
      </c>
      <c r="B1829" s="13" t="s">
        <v>622</v>
      </c>
      <c r="C1829" s="16">
        <v>41099</v>
      </c>
      <c r="D1829" s="13">
        <v>9700</v>
      </c>
      <c r="E1829" s="13">
        <f t="shared" si="116"/>
        <v>0</v>
      </c>
      <c r="F1829" s="13" t="str">
        <f t="shared" si="114"/>
        <v>2012-07</v>
      </c>
      <c r="G1829" s="13" t="str">
        <f t="shared" si="115"/>
        <v/>
      </c>
      <c r="H1829" s="13" t="str">
        <f t="shared" si="113"/>
        <v/>
      </c>
    </row>
    <row r="1830" spans="1:8" x14ac:dyDescent="0.25">
      <c r="A1830" s="13">
        <v>117</v>
      </c>
      <c r="B1830" s="13" t="s">
        <v>622</v>
      </c>
      <c r="C1830" s="16">
        <v>41101</v>
      </c>
      <c r="D1830" s="13">
        <v>9700</v>
      </c>
      <c r="E1830" s="13">
        <f t="shared" si="116"/>
        <v>0</v>
      </c>
      <c r="F1830" s="13" t="str">
        <f t="shared" si="114"/>
        <v>2012-07</v>
      </c>
      <c r="G1830" s="13" t="str">
        <f t="shared" si="115"/>
        <v/>
      </c>
      <c r="H1830" s="13" t="str">
        <f t="shared" si="113"/>
        <v/>
      </c>
    </row>
    <row r="1831" spans="1:8" x14ac:dyDescent="0.25">
      <c r="A1831" s="13">
        <v>117</v>
      </c>
      <c r="B1831" s="13" t="s">
        <v>622</v>
      </c>
      <c r="C1831" s="16">
        <v>41103</v>
      </c>
      <c r="D1831" s="13">
        <v>9700</v>
      </c>
      <c r="E1831" s="13">
        <f t="shared" si="116"/>
        <v>0</v>
      </c>
      <c r="F1831" s="13" t="str">
        <f t="shared" si="114"/>
        <v>2012-07</v>
      </c>
      <c r="G1831" s="13" t="str">
        <f t="shared" si="115"/>
        <v/>
      </c>
      <c r="H1831" s="13" t="str">
        <f t="shared" si="113"/>
        <v/>
      </c>
    </row>
    <row r="1832" spans="1:8" x14ac:dyDescent="0.25">
      <c r="A1832" s="13">
        <v>117</v>
      </c>
      <c r="B1832" s="13" t="s">
        <v>622</v>
      </c>
      <c r="C1832" s="16">
        <v>41106</v>
      </c>
      <c r="D1832" s="13">
        <v>9700</v>
      </c>
      <c r="E1832" s="13">
        <f t="shared" si="116"/>
        <v>0</v>
      </c>
      <c r="F1832" s="13" t="str">
        <f t="shared" si="114"/>
        <v>2012-07</v>
      </c>
      <c r="G1832" s="13" t="str">
        <f t="shared" si="115"/>
        <v/>
      </c>
      <c r="H1832" s="13" t="str">
        <f t="shared" si="113"/>
        <v/>
      </c>
    </row>
    <row r="1833" spans="1:8" x14ac:dyDescent="0.25">
      <c r="A1833" s="13">
        <v>117</v>
      </c>
      <c r="B1833" s="13" t="s">
        <v>622</v>
      </c>
      <c r="C1833" s="16">
        <v>41108</v>
      </c>
      <c r="D1833" s="13">
        <v>9700</v>
      </c>
      <c r="E1833" s="13">
        <f t="shared" si="116"/>
        <v>0</v>
      </c>
      <c r="F1833" s="13" t="str">
        <f t="shared" si="114"/>
        <v>2012-07</v>
      </c>
      <c r="G1833" s="13" t="str">
        <f t="shared" si="115"/>
        <v/>
      </c>
      <c r="H1833" s="13" t="str">
        <f t="shared" si="113"/>
        <v/>
      </c>
    </row>
    <row r="1834" spans="1:8" x14ac:dyDescent="0.25">
      <c r="A1834" s="13">
        <v>117</v>
      </c>
      <c r="B1834" s="13" t="s">
        <v>622</v>
      </c>
      <c r="C1834" s="16">
        <v>41110</v>
      </c>
      <c r="D1834" s="13">
        <v>10700</v>
      </c>
      <c r="E1834" s="13">
        <f t="shared" si="116"/>
        <v>0</v>
      </c>
      <c r="F1834" s="13" t="str">
        <f t="shared" si="114"/>
        <v>2012-07</v>
      </c>
      <c r="G1834" s="13" t="str">
        <f t="shared" si="115"/>
        <v/>
      </c>
      <c r="H1834" s="13" t="str">
        <f t="shared" si="113"/>
        <v/>
      </c>
    </row>
    <row r="1835" spans="1:8" x14ac:dyDescent="0.25">
      <c r="A1835" s="13">
        <v>117</v>
      </c>
      <c r="B1835" s="13" t="s">
        <v>622</v>
      </c>
      <c r="C1835" s="16">
        <v>41113</v>
      </c>
      <c r="D1835" s="13">
        <v>10700</v>
      </c>
      <c r="E1835" s="13">
        <f t="shared" si="116"/>
        <v>0</v>
      </c>
      <c r="F1835" s="13" t="str">
        <f t="shared" si="114"/>
        <v>2012-07</v>
      </c>
      <c r="G1835" s="13" t="str">
        <f t="shared" si="115"/>
        <v/>
      </c>
      <c r="H1835" s="13" t="str">
        <f t="shared" si="113"/>
        <v/>
      </c>
    </row>
    <row r="1836" spans="1:8" x14ac:dyDescent="0.25">
      <c r="A1836" s="13">
        <v>117</v>
      </c>
      <c r="B1836" s="13" t="s">
        <v>622</v>
      </c>
      <c r="C1836" s="16">
        <v>41117</v>
      </c>
      <c r="D1836" s="13">
        <v>10700</v>
      </c>
      <c r="E1836" s="13">
        <f t="shared" si="116"/>
        <v>0</v>
      </c>
      <c r="F1836" s="13" t="str">
        <f t="shared" si="114"/>
        <v>2012-07</v>
      </c>
      <c r="G1836" s="13" t="str">
        <f t="shared" si="115"/>
        <v/>
      </c>
      <c r="H1836" s="13" t="str">
        <f t="shared" si="113"/>
        <v/>
      </c>
    </row>
    <row r="1837" spans="1:8" x14ac:dyDescent="0.25">
      <c r="A1837" s="13">
        <v>117</v>
      </c>
      <c r="B1837" s="13" t="s">
        <v>622</v>
      </c>
      <c r="C1837" s="16">
        <v>41120</v>
      </c>
      <c r="D1837" s="13">
        <v>10700</v>
      </c>
      <c r="E1837" s="13">
        <f t="shared" si="116"/>
        <v>0</v>
      </c>
      <c r="F1837" s="13" t="str">
        <f t="shared" si="114"/>
        <v>2012-07</v>
      </c>
      <c r="G1837" s="13">
        <f t="shared" si="115"/>
        <v>118600</v>
      </c>
      <c r="H1837" s="13" t="str">
        <f t="shared" si="113"/>
        <v/>
      </c>
    </row>
    <row r="1838" spans="1:8" x14ac:dyDescent="0.25">
      <c r="A1838" s="13">
        <v>117</v>
      </c>
      <c r="B1838" s="13" t="s">
        <v>622</v>
      </c>
      <c r="C1838" s="16">
        <v>41122</v>
      </c>
      <c r="D1838" s="13">
        <v>10700</v>
      </c>
      <c r="E1838" s="13">
        <f t="shared" si="116"/>
        <v>0</v>
      </c>
      <c r="F1838" s="13" t="str">
        <f t="shared" si="114"/>
        <v>2012-08</v>
      </c>
      <c r="G1838" s="13" t="str">
        <f t="shared" si="115"/>
        <v/>
      </c>
      <c r="H1838" s="13" t="str">
        <f t="shared" si="113"/>
        <v/>
      </c>
    </row>
    <row r="1839" spans="1:8" x14ac:dyDescent="0.25">
      <c r="A1839" s="13">
        <v>117</v>
      </c>
      <c r="B1839" s="13" t="s">
        <v>622</v>
      </c>
      <c r="C1839" s="16">
        <v>41124</v>
      </c>
      <c r="D1839" s="13">
        <v>20000</v>
      </c>
      <c r="E1839" s="13">
        <f t="shared" si="116"/>
        <v>0</v>
      </c>
      <c r="F1839" s="13" t="str">
        <f t="shared" si="114"/>
        <v>2012-08</v>
      </c>
      <c r="G1839" s="13" t="str">
        <f t="shared" si="115"/>
        <v/>
      </c>
      <c r="H1839" s="13" t="str">
        <f t="shared" si="113"/>
        <v/>
      </c>
    </row>
    <row r="1840" spans="1:8" x14ac:dyDescent="0.25">
      <c r="A1840" s="13">
        <v>117</v>
      </c>
      <c r="B1840" s="13" t="s">
        <v>622</v>
      </c>
      <c r="C1840" s="16">
        <v>41127</v>
      </c>
      <c r="D1840" s="13">
        <v>20000</v>
      </c>
      <c r="E1840" s="13">
        <f t="shared" si="116"/>
        <v>0</v>
      </c>
      <c r="F1840" s="13" t="str">
        <f t="shared" si="114"/>
        <v>2012-08</v>
      </c>
      <c r="G1840" s="13" t="str">
        <f t="shared" si="115"/>
        <v/>
      </c>
      <c r="H1840" s="13" t="str">
        <f t="shared" si="113"/>
        <v/>
      </c>
    </row>
    <row r="1841" spans="1:8" x14ac:dyDescent="0.25">
      <c r="A1841" s="13">
        <v>117</v>
      </c>
      <c r="B1841" s="13" t="s">
        <v>622</v>
      </c>
      <c r="C1841" s="16">
        <v>41129</v>
      </c>
      <c r="D1841" s="13">
        <v>20000</v>
      </c>
      <c r="E1841" s="13">
        <f t="shared" si="116"/>
        <v>0</v>
      </c>
      <c r="F1841" s="13" t="str">
        <f t="shared" si="114"/>
        <v>2012-08</v>
      </c>
      <c r="G1841" s="13" t="str">
        <f t="shared" si="115"/>
        <v/>
      </c>
      <c r="H1841" s="13" t="str">
        <f t="shared" si="113"/>
        <v/>
      </c>
    </row>
    <row r="1842" spans="1:8" x14ac:dyDescent="0.25">
      <c r="A1842" s="13">
        <v>117</v>
      </c>
      <c r="B1842" s="13" t="s">
        <v>622</v>
      </c>
      <c r="C1842" s="16">
        <v>41131</v>
      </c>
      <c r="D1842" s="13">
        <v>20000</v>
      </c>
      <c r="E1842" s="13">
        <f t="shared" si="116"/>
        <v>0</v>
      </c>
      <c r="F1842" s="13" t="str">
        <f t="shared" si="114"/>
        <v>2012-08</v>
      </c>
      <c r="G1842" s="13" t="str">
        <f t="shared" si="115"/>
        <v/>
      </c>
      <c r="H1842" s="13" t="str">
        <f t="shared" si="113"/>
        <v/>
      </c>
    </row>
    <row r="1843" spans="1:8" x14ac:dyDescent="0.25">
      <c r="A1843" s="13">
        <v>117</v>
      </c>
      <c r="B1843" s="13" t="s">
        <v>622</v>
      </c>
      <c r="C1843" s="16">
        <v>41134</v>
      </c>
      <c r="D1843" s="13">
        <v>20000</v>
      </c>
      <c r="E1843" s="13">
        <f t="shared" si="116"/>
        <v>0</v>
      </c>
      <c r="F1843" s="13" t="str">
        <f t="shared" si="114"/>
        <v>2012-08</v>
      </c>
      <c r="G1843" s="13" t="str">
        <f t="shared" si="115"/>
        <v/>
      </c>
      <c r="H1843" s="13" t="str">
        <f t="shared" si="113"/>
        <v/>
      </c>
    </row>
    <row r="1844" spans="1:8" x14ac:dyDescent="0.25">
      <c r="A1844" s="13">
        <v>117</v>
      </c>
      <c r="B1844" s="13" t="s">
        <v>622</v>
      </c>
      <c r="C1844" s="16">
        <v>41136</v>
      </c>
      <c r="D1844" s="13">
        <v>20000</v>
      </c>
      <c r="E1844" s="13">
        <f t="shared" si="116"/>
        <v>0</v>
      </c>
      <c r="F1844" s="13" t="str">
        <f t="shared" si="114"/>
        <v>2012-08</v>
      </c>
      <c r="G1844" s="13" t="str">
        <f t="shared" si="115"/>
        <v/>
      </c>
      <c r="H1844" s="13" t="str">
        <f t="shared" si="113"/>
        <v/>
      </c>
    </row>
    <row r="1845" spans="1:8" x14ac:dyDescent="0.25">
      <c r="A1845" s="13">
        <v>117</v>
      </c>
      <c r="B1845" s="13" t="s">
        <v>622</v>
      </c>
      <c r="C1845" s="16">
        <v>41138</v>
      </c>
      <c r="D1845" s="13">
        <v>20000</v>
      </c>
      <c r="E1845" s="13">
        <f t="shared" si="116"/>
        <v>0</v>
      </c>
      <c r="F1845" s="13" t="str">
        <f t="shared" si="114"/>
        <v>2012-08</v>
      </c>
      <c r="G1845" s="13" t="str">
        <f t="shared" si="115"/>
        <v/>
      </c>
      <c r="H1845" s="13" t="str">
        <f t="shared" si="113"/>
        <v/>
      </c>
    </row>
    <row r="1846" spans="1:8" x14ac:dyDescent="0.25">
      <c r="A1846" s="13">
        <v>117</v>
      </c>
      <c r="B1846" s="13" t="s">
        <v>622</v>
      </c>
      <c r="C1846" s="16">
        <v>41141</v>
      </c>
      <c r="D1846" s="13">
        <v>20000</v>
      </c>
      <c r="E1846" s="13">
        <f t="shared" si="116"/>
        <v>0</v>
      </c>
      <c r="F1846" s="13" t="str">
        <f t="shared" si="114"/>
        <v>2012-08</v>
      </c>
      <c r="G1846" s="13" t="str">
        <f t="shared" si="115"/>
        <v/>
      </c>
      <c r="H1846" s="13" t="str">
        <f t="shared" si="113"/>
        <v/>
      </c>
    </row>
    <row r="1847" spans="1:8" x14ac:dyDescent="0.25">
      <c r="A1847" s="13">
        <v>117</v>
      </c>
      <c r="B1847" s="13" t="s">
        <v>622</v>
      </c>
      <c r="C1847" s="16">
        <v>41143</v>
      </c>
      <c r="D1847" s="13">
        <v>20000</v>
      </c>
      <c r="E1847" s="13">
        <f t="shared" si="116"/>
        <v>0</v>
      </c>
      <c r="F1847" s="13" t="str">
        <f t="shared" si="114"/>
        <v>2012-08</v>
      </c>
      <c r="G1847" s="13" t="str">
        <f t="shared" si="115"/>
        <v/>
      </c>
      <c r="H1847" s="13" t="str">
        <f t="shared" si="113"/>
        <v/>
      </c>
    </row>
    <row r="1848" spans="1:8" x14ac:dyDescent="0.25">
      <c r="A1848" s="13">
        <v>117</v>
      </c>
      <c r="B1848" s="13" t="s">
        <v>622</v>
      </c>
      <c r="C1848" s="16">
        <v>41145</v>
      </c>
      <c r="D1848" s="13">
        <v>20000</v>
      </c>
      <c r="E1848" s="13">
        <f t="shared" si="116"/>
        <v>0</v>
      </c>
      <c r="F1848" s="13" t="str">
        <f t="shared" si="114"/>
        <v>2012-08</v>
      </c>
      <c r="G1848" s="13" t="str">
        <f t="shared" si="115"/>
        <v/>
      </c>
      <c r="H1848" s="13" t="str">
        <f t="shared" si="113"/>
        <v/>
      </c>
    </row>
    <row r="1849" spans="1:8" x14ac:dyDescent="0.25">
      <c r="A1849" s="13">
        <v>117</v>
      </c>
      <c r="B1849" s="13" t="s">
        <v>622</v>
      </c>
      <c r="C1849" s="16">
        <v>41148</v>
      </c>
      <c r="D1849" s="13">
        <v>20000</v>
      </c>
      <c r="E1849" s="13">
        <f t="shared" si="116"/>
        <v>0</v>
      </c>
      <c r="F1849" s="13" t="str">
        <f t="shared" si="114"/>
        <v>2012-08</v>
      </c>
      <c r="G1849" s="13" t="str">
        <f t="shared" si="115"/>
        <v/>
      </c>
      <c r="H1849" s="13" t="str">
        <f t="shared" si="113"/>
        <v/>
      </c>
    </row>
    <row r="1850" spans="1:8" x14ac:dyDescent="0.25">
      <c r="A1850" s="13">
        <v>117</v>
      </c>
      <c r="B1850" s="13" t="s">
        <v>622</v>
      </c>
      <c r="C1850" s="16">
        <v>41150</v>
      </c>
      <c r="D1850" s="13">
        <v>20000</v>
      </c>
      <c r="E1850" s="13">
        <f t="shared" si="116"/>
        <v>0</v>
      </c>
      <c r="F1850" s="13" t="str">
        <f t="shared" si="114"/>
        <v>2012-08</v>
      </c>
      <c r="G1850" s="13" t="str">
        <f t="shared" si="115"/>
        <v/>
      </c>
      <c r="H1850" s="13" t="str">
        <f t="shared" si="113"/>
        <v/>
      </c>
    </row>
    <row r="1851" spans="1:8" x14ac:dyDescent="0.25">
      <c r="A1851" s="13">
        <v>117</v>
      </c>
      <c r="B1851" s="13" t="s">
        <v>622</v>
      </c>
      <c r="C1851" s="16">
        <v>41152</v>
      </c>
      <c r="D1851" s="13">
        <v>20000</v>
      </c>
      <c r="E1851" s="13">
        <f t="shared" si="116"/>
        <v>0</v>
      </c>
      <c r="F1851" s="13" t="str">
        <f t="shared" si="114"/>
        <v>2012-08</v>
      </c>
      <c r="G1851" s="13">
        <f t="shared" si="115"/>
        <v>270700</v>
      </c>
      <c r="H1851" s="13" t="str">
        <f t="shared" si="113"/>
        <v/>
      </c>
    </row>
    <row r="1852" spans="1:8" x14ac:dyDescent="0.25">
      <c r="A1852" s="13">
        <v>117</v>
      </c>
      <c r="B1852" s="13" t="s">
        <v>622</v>
      </c>
      <c r="C1852" s="16">
        <v>41155</v>
      </c>
      <c r="D1852" s="13">
        <v>20000</v>
      </c>
      <c r="E1852" s="13">
        <f t="shared" si="116"/>
        <v>0</v>
      </c>
      <c r="F1852" s="13" t="str">
        <f t="shared" si="114"/>
        <v>2012-09</v>
      </c>
      <c r="G1852" s="13" t="str">
        <f t="shared" si="115"/>
        <v/>
      </c>
      <c r="H1852" s="13" t="str">
        <f t="shared" si="113"/>
        <v/>
      </c>
    </row>
    <row r="1853" spans="1:8" x14ac:dyDescent="0.25">
      <c r="A1853" s="13">
        <v>117</v>
      </c>
      <c r="B1853" s="13" t="s">
        <v>622</v>
      </c>
      <c r="C1853" s="16">
        <v>41157</v>
      </c>
      <c r="D1853" s="13">
        <v>20000</v>
      </c>
      <c r="E1853" s="13">
        <f t="shared" si="116"/>
        <v>1</v>
      </c>
      <c r="F1853" s="13" t="str">
        <f t="shared" si="114"/>
        <v>2012-09</v>
      </c>
      <c r="G1853" s="13">
        <f t="shared" si="115"/>
        <v>40000</v>
      </c>
      <c r="H1853" s="13" t="str">
        <f t="shared" si="113"/>
        <v/>
      </c>
    </row>
    <row r="1854" spans="1:8" x14ac:dyDescent="0.25">
      <c r="A1854" s="13">
        <v>117</v>
      </c>
      <c r="B1854" s="13" t="s">
        <v>623</v>
      </c>
      <c r="C1854" s="16">
        <v>41164</v>
      </c>
      <c r="D1854" s="13">
        <v>20</v>
      </c>
      <c r="E1854" s="13">
        <f t="shared" si="116"/>
        <v>0</v>
      </c>
      <c r="F1854" s="13" t="str">
        <f t="shared" si="114"/>
        <v>2012-09</v>
      </c>
      <c r="G1854" s="13" t="str">
        <f t="shared" si="115"/>
        <v/>
      </c>
      <c r="H1854" s="13">
        <f t="shared" si="113"/>
        <v>20</v>
      </c>
    </row>
    <row r="1855" spans="1:8" x14ac:dyDescent="0.25">
      <c r="A1855" s="13">
        <v>117</v>
      </c>
      <c r="B1855" s="13" t="s">
        <v>623</v>
      </c>
      <c r="C1855" s="16">
        <v>41241</v>
      </c>
      <c r="D1855" s="13">
        <v>3</v>
      </c>
      <c r="E1855" s="13">
        <f t="shared" si="116"/>
        <v>0</v>
      </c>
      <c r="F1855" s="13" t="str">
        <f t="shared" si="114"/>
        <v>2012-11</v>
      </c>
      <c r="G1855" s="13" t="str">
        <f t="shared" si="115"/>
        <v/>
      </c>
      <c r="H1855" s="13">
        <f t="shared" si="113"/>
        <v>3</v>
      </c>
    </row>
    <row r="1856" spans="1:8" x14ac:dyDescent="0.25">
      <c r="A1856" s="13">
        <v>118</v>
      </c>
      <c r="B1856" s="13" t="s">
        <v>622</v>
      </c>
      <c r="C1856" s="16">
        <v>41093</v>
      </c>
      <c r="D1856" s="13">
        <v>1000</v>
      </c>
      <c r="E1856" s="13">
        <f t="shared" si="116"/>
        <v>0</v>
      </c>
      <c r="F1856" s="13" t="str">
        <f t="shared" si="114"/>
        <v>2012-07</v>
      </c>
      <c r="G1856" s="13" t="str">
        <f t="shared" si="115"/>
        <v/>
      </c>
      <c r="H1856" s="13" t="str">
        <f t="shared" si="113"/>
        <v/>
      </c>
    </row>
    <row r="1857" spans="1:8" x14ac:dyDescent="0.25">
      <c r="A1857" s="13">
        <v>118</v>
      </c>
      <c r="B1857" s="13" t="s">
        <v>622</v>
      </c>
      <c r="C1857" s="16">
        <v>41095</v>
      </c>
      <c r="D1857" s="13">
        <v>1000</v>
      </c>
      <c r="E1857" s="13">
        <f t="shared" si="116"/>
        <v>0</v>
      </c>
      <c r="F1857" s="13" t="str">
        <f t="shared" si="114"/>
        <v>2012-07</v>
      </c>
      <c r="G1857" s="13" t="str">
        <f t="shared" si="115"/>
        <v/>
      </c>
      <c r="H1857" s="13" t="str">
        <f t="shared" si="113"/>
        <v/>
      </c>
    </row>
    <row r="1858" spans="1:8" x14ac:dyDescent="0.25">
      <c r="A1858" s="13">
        <v>118</v>
      </c>
      <c r="B1858" s="13" t="s">
        <v>622</v>
      </c>
      <c r="C1858" s="16">
        <v>41100</v>
      </c>
      <c r="D1858" s="13">
        <v>1000</v>
      </c>
      <c r="E1858" s="13">
        <f t="shared" si="116"/>
        <v>0</v>
      </c>
      <c r="F1858" s="13" t="str">
        <f t="shared" si="114"/>
        <v>2012-07</v>
      </c>
      <c r="G1858" s="13" t="str">
        <f t="shared" si="115"/>
        <v/>
      </c>
      <c r="H1858" s="13" t="str">
        <f t="shared" ref="H1858:H1921" si="117">IF(AND(B1858="Med B", F1858&gt;=VLOOKUP(A1858, A:F, 6, FALSE)), D1858, "")</f>
        <v/>
      </c>
    </row>
    <row r="1859" spans="1:8" x14ac:dyDescent="0.25">
      <c r="A1859" s="13">
        <v>118</v>
      </c>
      <c r="B1859" s="13" t="s">
        <v>622</v>
      </c>
      <c r="C1859" s="16">
        <v>41102</v>
      </c>
      <c r="D1859" s="13">
        <v>1000</v>
      </c>
      <c r="E1859" s="13">
        <f t="shared" si="116"/>
        <v>0</v>
      </c>
      <c r="F1859" s="13" t="str">
        <f t="shared" ref="F1859:F1922" si="118">TEXT(C1859, "yyyy-mm")</f>
        <v>2012-07</v>
      </c>
      <c r="G1859" s="13" t="str">
        <f t="shared" ref="G1859:G1922" si="119">IF(AND(
    B1859="Med A",
    C1859=_xlfn.MAXIFS(C:C, A:A, A1859, B:B, "Med A", F:F, F1859),
    SUMIFS(E:E, A:A, A1859) &gt; 0
  ),
  SUMIFS(D:D, A:A, A1859, B:B, "Med A", F:F, F1859, C:C, "&gt;=" &amp; EOMONTH(C1859, -1) + 1, C:C, "&lt;=" &amp; C1859),
  "")</f>
        <v/>
      </c>
      <c r="H1859" s="13" t="str">
        <f t="shared" si="117"/>
        <v/>
      </c>
    </row>
    <row r="1860" spans="1:8" x14ac:dyDescent="0.25">
      <c r="A1860" s="13">
        <v>118</v>
      </c>
      <c r="B1860" s="13" t="s">
        <v>622</v>
      </c>
      <c r="C1860" s="16">
        <v>41107</v>
      </c>
      <c r="D1860" s="13">
        <v>1000</v>
      </c>
      <c r="E1860" s="13">
        <f t="shared" ref="E1860:E1923" si="120">IF(AND(B1860="Med A", B1861="Med B", A1860=A1861), 1, IF(AND(B1860="Med B", B1861="Med A", A1860=A1861), 1, 0))</f>
        <v>0</v>
      </c>
      <c r="F1860" s="13" t="str">
        <f t="shared" si="118"/>
        <v>2012-07</v>
      </c>
      <c r="G1860" s="13" t="str">
        <f t="shared" si="119"/>
        <v/>
      </c>
      <c r="H1860" s="13" t="str">
        <f t="shared" si="117"/>
        <v/>
      </c>
    </row>
    <row r="1861" spans="1:8" x14ac:dyDescent="0.25">
      <c r="A1861" s="13">
        <v>118</v>
      </c>
      <c r="B1861" s="13" t="s">
        <v>622</v>
      </c>
      <c r="C1861" s="16">
        <v>41109</v>
      </c>
      <c r="D1861" s="13">
        <v>1000</v>
      </c>
      <c r="E1861" s="13">
        <f t="shared" si="120"/>
        <v>0</v>
      </c>
      <c r="F1861" s="13" t="str">
        <f t="shared" si="118"/>
        <v>2012-07</v>
      </c>
      <c r="G1861" s="13" t="str">
        <f t="shared" si="119"/>
        <v/>
      </c>
      <c r="H1861" s="13" t="str">
        <f t="shared" si="117"/>
        <v/>
      </c>
    </row>
    <row r="1862" spans="1:8" x14ac:dyDescent="0.25">
      <c r="A1862" s="13">
        <v>118</v>
      </c>
      <c r="B1862" s="13" t="s">
        <v>622</v>
      </c>
      <c r="C1862" s="16">
        <v>41114</v>
      </c>
      <c r="D1862" s="13">
        <v>1000</v>
      </c>
      <c r="E1862" s="13">
        <f t="shared" si="120"/>
        <v>0</v>
      </c>
      <c r="F1862" s="13" t="str">
        <f t="shared" si="118"/>
        <v>2012-07</v>
      </c>
      <c r="G1862" s="13" t="str">
        <f t="shared" si="119"/>
        <v/>
      </c>
      <c r="H1862" s="13" t="str">
        <f t="shared" si="117"/>
        <v/>
      </c>
    </row>
    <row r="1863" spans="1:8" x14ac:dyDescent="0.25">
      <c r="A1863" s="13">
        <v>118</v>
      </c>
      <c r="B1863" s="13" t="s">
        <v>622</v>
      </c>
      <c r="C1863" s="16">
        <v>41116</v>
      </c>
      <c r="D1863" s="13">
        <v>1000</v>
      </c>
      <c r="E1863" s="13">
        <f t="shared" si="120"/>
        <v>0</v>
      </c>
      <c r="F1863" s="13" t="str">
        <f t="shared" si="118"/>
        <v>2012-07</v>
      </c>
      <c r="G1863" s="13" t="str">
        <f t="shared" si="119"/>
        <v/>
      </c>
      <c r="H1863" s="13" t="str">
        <f t="shared" si="117"/>
        <v/>
      </c>
    </row>
    <row r="1864" spans="1:8" x14ac:dyDescent="0.25">
      <c r="A1864" s="13">
        <v>118</v>
      </c>
      <c r="B1864" s="13" t="s">
        <v>622</v>
      </c>
      <c r="C1864" s="16">
        <v>41121</v>
      </c>
      <c r="D1864" s="13">
        <v>1000</v>
      </c>
      <c r="E1864" s="13">
        <f t="shared" si="120"/>
        <v>0</v>
      </c>
      <c r="F1864" s="13" t="str">
        <f t="shared" si="118"/>
        <v>2012-07</v>
      </c>
      <c r="G1864" s="13">
        <f t="shared" si="119"/>
        <v>9000</v>
      </c>
      <c r="H1864" s="13" t="str">
        <f t="shared" si="117"/>
        <v/>
      </c>
    </row>
    <row r="1865" spans="1:8" x14ac:dyDescent="0.25">
      <c r="A1865" s="13">
        <v>118</v>
      </c>
      <c r="B1865" s="13" t="s">
        <v>622</v>
      </c>
      <c r="C1865" s="16">
        <v>41123</v>
      </c>
      <c r="D1865" s="13">
        <v>1000</v>
      </c>
      <c r="E1865" s="13">
        <f t="shared" si="120"/>
        <v>0</v>
      </c>
      <c r="F1865" s="13" t="str">
        <f t="shared" si="118"/>
        <v>2012-08</v>
      </c>
      <c r="G1865" s="13" t="str">
        <f t="shared" si="119"/>
        <v/>
      </c>
      <c r="H1865" s="13" t="str">
        <f t="shared" si="117"/>
        <v/>
      </c>
    </row>
    <row r="1866" spans="1:8" x14ac:dyDescent="0.25">
      <c r="A1866" s="13">
        <v>118</v>
      </c>
      <c r="B1866" s="13" t="s">
        <v>622</v>
      </c>
      <c r="C1866" s="16">
        <v>41128</v>
      </c>
      <c r="D1866" s="13">
        <v>1000</v>
      </c>
      <c r="E1866" s="13">
        <f t="shared" si="120"/>
        <v>0</v>
      </c>
      <c r="F1866" s="13" t="str">
        <f t="shared" si="118"/>
        <v>2012-08</v>
      </c>
      <c r="G1866" s="13" t="str">
        <f t="shared" si="119"/>
        <v/>
      </c>
      <c r="H1866" s="13" t="str">
        <f t="shared" si="117"/>
        <v/>
      </c>
    </row>
    <row r="1867" spans="1:8" x14ac:dyDescent="0.25">
      <c r="A1867" s="13">
        <v>118</v>
      </c>
      <c r="B1867" s="13" t="s">
        <v>622</v>
      </c>
      <c r="C1867" s="16">
        <v>41130</v>
      </c>
      <c r="D1867" s="13">
        <v>1000</v>
      </c>
      <c r="E1867" s="13">
        <f t="shared" si="120"/>
        <v>0</v>
      </c>
      <c r="F1867" s="13" t="str">
        <f t="shared" si="118"/>
        <v>2012-08</v>
      </c>
      <c r="G1867" s="13" t="str">
        <f t="shared" si="119"/>
        <v/>
      </c>
      <c r="H1867" s="13" t="str">
        <f t="shared" si="117"/>
        <v/>
      </c>
    </row>
    <row r="1868" spans="1:8" x14ac:dyDescent="0.25">
      <c r="A1868" s="13">
        <v>118</v>
      </c>
      <c r="B1868" s="13" t="s">
        <v>622</v>
      </c>
      <c r="C1868" s="16">
        <v>41135</v>
      </c>
      <c r="D1868" s="13">
        <v>1000</v>
      </c>
      <c r="E1868" s="13">
        <f t="shared" si="120"/>
        <v>0</v>
      </c>
      <c r="F1868" s="13" t="str">
        <f t="shared" si="118"/>
        <v>2012-08</v>
      </c>
      <c r="G1868" s="13" t="str">
        <f t="shared" si="119"/>
        <v/>
      </c>
      <c r="H1868" s="13" t="str">
        <f t="shared" si="117"/>
        <v/>
      </c>
    </row>
    <row r="1869" spans="1:8" x14ac:dyDescent="0.25">
      <c r="A1869" s="13">
        <v>118</v>
      </c>
      <c r="B1869" s="13" t="s">
        <v>622</v>
      </c>
      <c r="C1869" s="16">
        <v>41137</v>
      </c>
      <c r="D1869" s="13">
        <v>1000</v>
      </c>
      <c r="E1869" s="13">
        <f t="shared" si="120"/>
        <v>0</v>
      </c>
      <c r="F1869" s="13" t="str">
        <f t="shared" si="118"/>
        <v>2012-08</v>
      </c>
      <c r="G1869" s="13">
        <f t="shared" si="119"/>
        <v>5000</v>
      </c>
      <c r="H1869" s="13" t="str">
        <f t="shared" si="117"/>
        <v/>
      </c>
    </row>
    <row r="1870" spans="1:8" x14ac:dyDescent="0.25">
      <c r="A1870" s="13">
        <v>118</v>
      </c>
      <c r="B1870" s="13" t="s">
        <v>622</v>
      </c>
      <c r="C1870" s="16">
        <v>41158</v>
      </c>
      <c r="D1870" s="13">
        <v>800</v>
      </c>
      <c r="E1870" s="13">
        <f t="shared" si="120"/>
        <v>1</v>
      </c>
      <c r="F1870" s="13" t="str">
        <f t="shared" si="118"/>
        <v>2012-09</v>
      </c>
      <c r="G1870" s="13">
        <f t="shared" si="119"/>
        <v>800</v>
      </c>
      <c r="H1870" s="13" t="str">
        <f t="shared" si="117"/>
        <v/>
      </c>
    </row>
    <row r="1871" spans="1:8" x14ac:dyDescent="0.25">
      <c r="A1871" s="13">
        <v>118</v>
      </c>
      <c r="B1871" s="13" t="s">
        <v>623</v>
      </c>
      <c r="C1871" s="16">
        <v>41165</v>
      </c>
      <c r="D1871" s="13">
        <v>2</v>
      </c>
      <c r="E1871" s="13">
        <f t="shared" si="120"/>
        <v>0</v>
      </c>
      <c r="F1871" s="13" t="str">
        <f t="shared" si="118"/>
        <v>2012-09</v>
      </c>
      <c r="G1871" s="13" t="str">
        <f t="shared" si="119"/>
        <v/>
      </c>
      <c r="H1871" s="13">
        <f t="shared" si="117"/>
        <v>2</v>
      </c>
    </row>
    <row r="1872" spans="1:8" x14ac:dyDescent="0.25">
      <c r="A1872" s="13">
        <v>119</v>
      </c>
      <c r="B1872" s="13" t="s">
        <v>622</v>
      </c>
      <c r="C1872" s="16">
        <v>41093</v>
      </c>
      <c r="D1872" s="13">
        <v>2400</v>
      </c>
      <c r="E1872" s="13">
        <f t="shared" si="120"/>
        <v>0</v>
      </c>
      <c r="F1872" s="13" t="str">
        <f t="shared" si="118"/>
        <v>2012-07</v>
      </c>
      <c r="G1872" s="13" t="str">
        <f t="shared" si="119"/>
        <v/>
      </c>
      <c r="H1872" s="13" t="str">
        <f t="shared" si="117"/>
        <v/>
      </c>
    </row>
    <row r="1873" spans="1:8" x14ac:dyDescent="0.25">
      <c r="A1873" s="13">
        <v>119</v>
      </c>
      <c r="B1873" s="13" t="s">
        <v>622</v>
      </c>
      <c r="C1873" s="16">
        <v>41095</v>
      </c>
      <c r="D1873" s="13">
        <v>2400</v>
      </c>
      <c r="E1873" s="13">
        <f t="shared" si="120"/>
        <v>0</v>
      </c>
      <c r="F1873" s="13" t="str">
        <f t="shared" si="118"/>
        <v>2012-07</v>
      </c>
      <c r="G1873" s="13" t="str">
        <f t="shared" si="119"/>
        <v/>
      </c>
      <c r="H1873" s="13" t="str">
        <f t="shared" si="117"/>
        <v/>
      </c>
    </row>
    <row r="1874" spans="1:8" x14ac:dyDescent="0.25">
      <c r="A1874" s="13">
        <v>119</v>
      </c>
      <c r="B1874" s="13" t="s">
        <v>622</v>
      </c>
      <c r="C1874" s="16">
        <v>41097</v>
      </c>
      <c r="D1874" s="13">
        <v>2400</v>
      </c>
      <c r="E1874" s="13">
        <f t="shared" si="120"/>
        <v>0</v>
      </c>
      <c r="F1874" s="13" t="str">
        <f t="shared" si="118"/>
        <v>2012-07</v>
      </c>
      <c r="G1874" s="13" t="str">
        <f t="shared" si="119"/>
        <v/>
      </c>
      <c r="H1874" s="13" t="str">
        <f t="shared" si="117"/>
        <v/>
      </c>
    </row>
    <row r="1875" spans="1:8" x14ac:dyDescent="0.25">
      <c r="A1875" s="13">
        <v>119</v>
      </c>
      <c r="B1875" s="13" t="s">
        <v>622</v>
      </c>
      <c r="C1875" s="16">
        <v>41102</v>
      </c>
      <c r="D1875" s="13">
        <v>2400</v>
      </c>
      <c r="E1875" s="13">
        <f t="shared" si="120"/>
        <v>0</v>
      </c>
      <c r="F1875" s="13" t="str">
        <f t="shared" si="118"/>
        <v>2012-07</v>
      </c>
      <c r="G1875" s="13" t="str">
        <f t="shared" si="119"/>
        <v/>
      </c>
      <c r="H1875" s="13" t="str">
        <f t="shared" si="117"/>
        <v/>
      </c>
    </row>
    <row r="1876" spans="1:8" x14ac:dyDescent="0.25">
      <c r="A1876" s="13">
        <v>119</v>
      </c>
      <c r="B1876" s="13" t="s">
        <v>622</v>
      </c>
      <c r="C1876" s="16">
        <v>41104</v>
      </c>
      <c r="D1876" s="13">
        <v>2400</v>
      </c>
      <c r="E1876" s="13">
        <f t="shared" si="120"/>
        <v>0</v>
      </c>
      <c r="F1876" s="13" t="str">
        <f t="shared" si="118"/>
        <v>2012-07</v>
      </c>
      <c r="G1876" s="13" t="str">
        <f t="shared" si="119"/>
        <v/>
      </c>
      <c r="H1876" s="13" t="str">
        <f t="shared" si="117"/>
        <v/>
      </c>
    </row>
    <row r="1877" spans="1:8" x14ac:dyDescent="0.25">
      <c r="A1877" s="13">
        <v>119</v>
      </c>
      <c r="B1877" s="13" t="s">
        <v>622</v>
      </c>
      <c r="C1877" s="16">
        <v>41109</v>
      </c>
      <c r="D1877" s="13">
        <v>2400</v>
      </c>
      <c r="E1877" s="13">
        <f t="shared" si="120"/>
        <v>0</v>
      </c>
      <c r="F1877" s="13" t="str">
        <f t="shared" si="118"/>
        <v>2012-07</v>
      </c>
      <c r="G1877" s="13" t="str">
        <f t="shared" si="119"/>
        <v/>
      </c>
      <c r="H1877" s="13" t="str">
        <f t="shared" si="117"/>
        <v/>
      </c>
    </row>
    <row r="1878" spans="1:8" x14ac:dyDescent="0.25">
      <c r="A1878" s="13">
        <v>119</v>
      </c>
      <c r="B1878" s="13" t="s">
        <v>622</v>
      </c>
      <c r="C1878" s="16">
        <v>41111</v>
      </c>
      <c r="D1878" s="13">
        <v>2900</v>
      </c>
      <c r="E1878" s="13">
        <f t="shared" si="120"/>
        <v>0</v>
      </c>
      <c r="F1878" s="13" t="str">
        <f t="shared" si="118"/>
        <v>2012-07</v>
      </c>
      <c r="G1878" s="13" t="str">
        <f t="shared" si="119"/>
        <v/>
      </c>
      <c r="H1878" s="13" t="str">
        <f t="shared" si="117"/>
        <v/>
      </c>
    </row>
    <row r="1879" spans="1:8" x14ac:dyDescent="0.25">
      <c r="A1879" s="13">
        <v>119</v>
      </c>
      <c r="B1879" s="13" t="s">
        <v>622</v>
      </c>
      <c r="C1879" s="16">
        <v>41115</v>
      </c>
      <c r="D1879" s="13">
        <v>2900</v>
      </c>
      <c r="E1879" s="13">
        <f t="shared" si="120"/>
        <v>0</v>
      </c>
      <c r="F1879" s="13" t="str">
        <f t="shared" si="118"/>
        <v>2012-07</v>
      </c>
      <c r="G1879" s="13" t="str">
        <f t="shared" si="119"/>
        <v/>
      </c>
      <c r="H1879" s="13" t="str">
        <f t="shared" si="117"/>
        <v/>
      </c>
    </row>
    <row r="1880" spans="1:8" x14ac:dyDescent="0.25">
      <c r="A1880" s="13">
        <v>119</v>
      </c>
      <c r="B1880" s="13" t="s">
        <v>622</v>
      </c>
      <c r="C1880" s="16">
        <v>41116</v>
      </c>
      <c r="D1880" s="13">
        <v>2900</v>
      </c>
      <c r="E1880" s="13">
        <f t="shared" si="120"/>
        <v>0</v>
      </c>
      <c r="F1880" s="13" t="str">
        <f t="shared" si="118"/>
        <v>2012-07</v>
      </c>
      <c r="G1880" s="13" t="str">
        <f t="shared" si="119"/>
        <v/>
      </c>
      <c r="H1880" s="13" t="str">
        <f t="shared" si="117"/>
        <v/>
      </c>
    </row>
    <row r="1881" spans="1:8" x14ac:dyDescent="0.25">
      <c r="A1881" s="13">
        <v>119</v>
      </c>
      <c r="B1881" s="13" t="s">
        <v>622</v>
      </c>
      <c r="C1881" s="16">
        <v>41118</v>
      </c>
      <c r="D1881" s="13">
        <v>2900</v>
      </c>
      <c r="E1881" s="13">
        <f t="shared" si="120"/>
        <v>0</v>
      </c>
      <c r="F1881" s="13" t="str">
        <f t="shared" si="118"/>
        <v>2012-07</v>
      </c>
      <c r="G1881" s="13" t="str">
        <f t="shared" si="119"/>
        <v/>
      </c>
      <c r="H1881" s="13" t="str">
        <f t="shared" si="117"/>
        <v/>
      </c>
    </row>
    <row r="1882" spans="1:8" x14ac:dyDescent="0.25">
      <c r="A1882" s="13">
        <v>119</v>
      </c>
      <c r="B1882" s="13" t="s">
        <v>622</v>
      </c>
      <c r="C1882" s="16">
        <v>41121</v>
      </c>
      <c r="D1882" s="13">
        <v>2900</v>
      </c>
      <c r="E1882" s="13">
        <f t="shared" si="120"/>
        <v>0</v>
      </c>
      <c r="F1882" s="13" t="str">
        <f t="shared" si="118"/>
        <v>2012-07</v>
      </c>
      <c r="G1882" s="13">
        <f t="shared" si="119"/>
        <v>28900</v>
      </c>
      <c r="H1882" s="13" t="str">
        <f t="shared" si="117"/>
        <v/>
      </c>
    </row>
    <row r="1883" spans="1:8" x14ac:dyDescent="0.25">
      <c r="A1883" s="13">
        <v>119</v>
      </c>
      <c r="B1883" s="13" t="s">
        <v>622</v>
      </c>
      <c r="C1883" s="16">
        <v>41123</v>
      </c>
      <c r="D1883" s="13">
        <v>2900</v>
      </c>
      <c r="E1883" s="13">
        <f t="shared" si="120"/>
        <v>0</v>
      </c>
      <c r="F1883" s="13" t="str">
        <f t="shared" si="118"/>
        <v>2012-08</v>
      </c>
      <c r="G1883" s="13" t="str">
        <f t="shared" si="119"/>
        <v/>
      </c>
      <c r="H1883" s="13" t="str">
        <f t="shared" si="117"/>
        <v/>
      </c>
    </row>
    <row r="1884" spans="1:8" x14ac:dyDescent="0.25">
      <c r="A1884" s="13">
        <v>119</v>
      </c>
      <c r="B1884" s="13" t="s">
        <v>622</v>
      </c>
      <c r="C1884" s="16">
        <v>41128</v>
      </c>
      <c r="D1884" s="13">
        <v>3500</v>
      </c>
      <c r="E1884" s="13">
        <f t="shared" si="120"/>
        <v>0</v>
      </c>
      <c r="F1884" s="13" t="str">
        <f t="shared" si="118"/>
        <v>2012-08</v>
      </c>
      <c r="G1884" s="13" t="str">
        <f t="shared" si="119"/>
        <v/>
      </c>
      <c r="H1884" s="13" t="str">
        <f t="shared" si="117"/>
        <v/>
      </c>
    </row>
    <row r="1885" spans="1:8" x14ac:dyDescent="0.25">
      <c r="A1885" s="13">
        <v>119</v>
      </c>
      <c r="B1885" s="13" t="s">
        <v>622</v>
      </c>
      <c r="C1885" s="16">
        <v>41130</v>
      </c>
      <c r="D1885" s="13">
        <v>3500</v>
      </c>
      <c r="E1885" s="13">
        <f t="shared" si="120"/>
        <v>0</v>
      </c>
      <c r="F1885" s="13" t="str">
        <f t="shared" si="118"/>
        <v>2012-08</v>
      </c>
      <c r="G1885" s="13" t="str">
        <f t="shared" si="119"/>
        <v/>
      </c>
      <c r="H1885" s="13" t="str">
        <f t="shared" si="117"/>
        <v/>
      </c>
    </row>
    <row r="1886" spans="1:8" x14ac:dyDescent="0.25">
      <c r="A1886" s="13">
        <v>119</v>
      </c>
      <c r="B1886" s="13" t="s">
        <v>622</v>
      </c>
      <c r="C1886" s="16">
        <v>41132</v>
      </c>
      <c r="D1886" s="13">
        <v>3500</v>
      </c>
      <c r="E1886" s="13">
        <f t="shared" si="120"/>
        <v>0</v>
      </c>
      <c r="F1886" s="13" t="str">
        <f t="shared" si="118"/>
        <v>2012-08</v>
      </c>
      <c r="G1886" s="13" t="str">
        <f t="shared" si="119"/>
        <v/>
      </c>
      <c r="H1886" s="13" t="str">
        <f t="shared" si="117"/>
        <v/>
      </c>
    </row>
    <row r="1887" spans="1:8" x14ac:dyDescent="0.25">
      <c r="A1887" s="13">
        <v>119</v>
      </c>
      <c r="B1887" s="13" t="s">
        <v>622</v>
      </c>
      <c r="C1887" s="16">
        <v>41135</v>
      </c>
      <c r="D1887" s="13">
        <v>3500</v>
      </c>
      <c r="E1887" s="13">
        <f t="shared" si="120"/>
        <v>0</v>
      </c>
      <c r="F1887" s="13" t="str">
        <f t="shared" si="118"/>
        <v>2012-08</v>
      </c>
      <c r="G1887" s="13" t="str">
        <f t="shared" si="119"/>
        <v/>
      </c>
      <c r="H1887" s="13" t="str">
        <f t="shared" si="117"/>
        <v/>
      </c>
    </row>
    <row r="1888" spans="1:8" x14ac:dyDescent="0.25">
      <c r="A1888" s="13">
        <v>119</v>
      </c>
      <c r="B1888" s="13" t="s">
        <v>622</v>
      </c>
      <c r="C1888" s="16">
        <v>41137</v>
      </c>
      <c r="D1888" s="13">
        <v>3500</v>
      </c>
      <c r="E1888" s="13">
        <f t="shared" si="120"/>
        <v>0</v>
      </c>
      <c r="F1888" s="13" t="str">
        <f t="shared" si="118"/>
        <v>2012-08</v>
      </c>
      <c r="G1888" s="13" t="str">
        <f t="shared" si="119"/>
        <v/>
      </c>
      <c r="H1888" s="13" t="str">
        <f t="shared" si="117"/>
        <v/>
      </c>
    </row>
    <row r="1889" spans="1:8" x14ac:dyDescent="0.25">
      <c r="A1889" s="13">
        <v>119</v>
      </c>
      <c r="B1889" s="13" t="s">
        <v>622</v>
      </c>
      <c r="C1889" s="16">
        <v>41139</v>
      </c>
      <c r="D1889" s="13">
        <v>4200</v>
      </c>
      <c r="E1889" s="13">
        <f t="shared" si="120"/>
        <v>0</v>
      </c>
      <c r="F1889" s="13" t="str">
        <f t="shared" si="118"/>
        <v>2012-08</v>
      </c>
      <c r="G1889" s="13" t="str">
        <f t="shared" si="119"/>
        <v/>
      </c>
      <c r="H1889" s="13" t="str">
        <f t="shared" si="117"/>
        <v/>
      </c>
    </row>
    <row r="1890" spans="1:8" x14ac:dyDescent="0.25">
      <c r="A1890" s="13">
        <v>119</v>
      </c>
      <c r="B1890" s="13" t="s">
        <v>622</v>
      </c>
      <c r="C1890" s="16">
        <v>41142</v>
      </c>
      <c r="D1890" s="13">
        <v>4200</v>
      </c>
      <c r="E1890" s="13">
        <f t="shared" si="120"/>
        <v>0</v>
      </c>
      <c r="F1890" s="13" t="str">
        <f t="shared" si="118"/>
        <v>2012-08</v>
      </c>
      <c r="G1890" s="13" t="str">
        <f t="shared" si="119"/>
        <v/>
      </c>
      <c r="H1890" s="13" t="str">
        <f t="shared" si="117"/>
        <v/>
      </c>
    </row>
    <row r="1891" spans="1:8" x14ac:dyDescent="0.25">
      <c r="A1891" s="13">
        <v>119</v>
      </c>
      <c r="B1891" s="13" t="s">
        <v>622</v>
      </c>
      <c r="C1891" s="16">
        <v>41144</v>
      </c>
      <c r="D1891" s="13">
        <v>4200</v>
      </c>
      <c r="E1891" s="13">
        <f t="shared" si="120"/>
        <v>0</v>
      </c>
      <c r="F1891" s="13" t="str">
        <f t="shared" si="118"/>
        <v>2012-08</v>
      </c>
      <c r="G1891" s="13" t="str">
        <f t="shared" si="119"/>
        <v/>
      </c>
      <c r="H1891" s="13" t="str">
        <f t="shared" si="117"/>
        <v/>
      </c>
    </row>
    <row r="1892" spans="1:8" x14ac:dyDescent="0.25">
      <c r="A1892" s="13">
        <v>119</v>
      </c>
      <c r="B1892" s="13" t="s">
        <v>622</v>
      </c>
      <c r="C1892" s="16">
        <v>41146</v>
      </c>
      <c r="D1892" s="13">
        <v>4200</v>
      </c>
      <c r="E1892" s="13">
        <f t="shared" si="120"/>
        <v>0</v>
      </c>
      <c r="F1892" s="13" t="str">
        <f t="shared" si="118"/>
        <v>2012-08</v>
      </c>
      <c r="G1892" s="13" t="str">
        <f t="shared" si="119"/>
        <v/>
      </c>
      <c r="H1892" s="13" t="str">
        <f t="shared" si="117"/>
        <v/>
      </c>
    </row>
    <row r="1893" spans="1:8" x14ac:dyDescent="0.25">
      <c r="A1893" s="13">
        <v>119</v>
      </c>
      <c r="B1893" s="13" t="s">
        <v>622</v>
      </c>
      <c r="C1893" s="16">
        <v>41149</v>
      </c>
      <c r="D1893" s="13">
        <v>4200</v>
      </c>
      <c r="E1893" s="13">
        <f t="shared" si="120"/>
        <v>0</v>
      </c>
      <c r="F1893" s="13" t="str">
        <f t="shared" si="118"/>
        <v>2012-08</v>
      </c>
      <c r="G1893" s="13" t="str">
        <f t="shared" si="119"/>
        <v/>
      </c>
      <c r="H1893" s="13" t="str">
        <f t="shared" si="117"/>
        <v/>
      </c>
    </row>
    <row r="1894" spans="1:8" x14ac:dyDescent="0.25">
      <c r="A1894" s="13">
        <v>119</v>
      </c>
      <c r="B1894" s="13" t="s">
        <v>622</v>
      </c>
      <c r="C1894" s="16">
        <v>41151</v>
      </c>
      <c r="D1894" s="13">
        <v>4200</v>
      </c>
      <c r="E1894" s="13">
        <f t="shared" si="120"/>
        <v>0</v>
      </c>
      <c r="F1894" s="13" t="str">
        <f t="shared" si="118"/>
        <v>2012-08</v>
      </c>
      <c r="G1894" s="13">
        <f t="shared" si="119"/>
        <v>45600</v>
      </c>
      <c r="H1894" s="13" t="str">
        <f t="shared" si="117"/>
        <v/>
      </c>
    </row>
    <row r="1895" spans="1:8" x14ac:dyDescent="0.25">
      <c r="A1895" s="13">
        <v>119</v>
      </c>
      <c r="B1895" s="13" t="s">
        <v>622</v>
      </c>
      <c r="C1895" s="16">
        <v>41156</v>
      </c>
      <c r="D1895" s="13">
        <v>4200</v>
      </c>
      <c r="E1895" s="13">
        <f t="shared" si="120"/>
        <v>0</v>
      </c>
      <c r="F1895" s="13" t="str">
        <f t="shared" si="118"/>
        <v>2012-09</v>
      </c>
      <c r="G1895" s="13" t="str">
        <f t="shared" si="119"/>
        <v/>
      </c>
      <c r="H1895" s="13" t="str">
        <f t="shared" si="117"/>
        <v/>
      </c>
    </row>
    <row r="1896" spans="1:8" x14ac:dyDescent="0.25">
      <c r="A1896" s="13">
        <v>119</v>
      </c>
      <c r="B1896" s="13" t="s">
        <v>622</v>
      </c>
      <c r="C1896" s="16">
        <v>41158</v>
      </c>
      <c r="D1896" s="13">
        <v>4200</v>
      </c>
      <c r="E1896" s="13">
        <f t="shared" si="120"/>
        <v>1</v>
      </c>
      <c r="F1896" s="13" t="str">
        <f t="shared" si="118"/>
        <v>2012-09</v>
      </c>
      <c r="G1896" s="13">
        <f t="shared" si="119"/>
        <v>8400</v>
      </c>
      <c r="H1896" s="13" t="str">
        <f t="shared" si="117"/>
        <v/>
      </c>
    </row>
    <row r="1897" spans="1:8" x14ac:dyDescent="0.25">
      <c r="A1897" s="13">
        <v>119</v>
      </c>
      <c r="B1897" s="13" t="s">
        <v>623</v>
      </c>
      <c r="C1897" s="16">
        <v>41165</v>
      </c>
      <c r="D1897" s="13">
        <v>8</v>
      </c>
      <c r="E1897" s="13">
        <f t="shared" si="120"/>
        <v>0</v>
      </c>
      <c r="F1897" s="13" t="str">
        <f t="shared" si="118"/>
        <v>2012-09</v>
      </c>
      <c r="G1897" s="13" t="str">
        <f t="shared" si="119"/>
        <v/>
      </c>
      <c r="H1897" s="13">
        <f t="shared" si="117"/>
        <v>8</v>
      </c>
    </row>
    <row r="1898" spans="1:8" x14ac:dyDescent="0.25">
      <c r="A1898" s="13">
        <v>119</v>
      </c>
      <c r="B1898" s="13" t="s">
        <v>623</v>
      </c>
      <c r="C1898" s="16">
        <v>41193</v>
      </c>
      <c r="D1898" s="13">
        <v>8</v>
      </c>
      <c r="E1898" s="13">
        <f t="shared" si="120"/>
        <v>0</v>
      </c>
      <c r="F1898" s="13" t="str">
        <f t="shared" si="118"/>
        <v>2012-10</v>
      </c>
      <c r="G1898" s="13" t="str">
        <f t="shared" si="119"/>
        <v/>
      </c>
      <c r="H1898" s="13">
        <f t="shared" si="117"/>
        <v>8</v>
      </c>
    </row>
    <row r="1899" spans="1:8" x14ac:dyDescent="0.25">
      <c r="A1899" s="13">
        <v>119</v>
      </c>
      <c r="B1899" s="13" t="s">
        <v>623</v>
      </c>
      <c r="C1899" s="16">
        <v>41242</v>
      </c>
      <c r="D1899" s="13">
        <v>4</v>
      </c>
      <c r="E1899" s="13">
        <f t="shared" si="120"/>
        <v>0</v>
      </c>
      <c r="F1899" s="13" t="str">
        <f t="shared" si="118"/>
        <v>2012-11</v>
      </c>
      <c r="G1899" s="13" t="str">
        <f t="shared" si="119"/>
        <v/>
      </c>
      <c r="H1899" s="13">
        <f t="shared" si="117"/>
        <v>4</v>
      </c>
    </row>
    <row r="1900" spans="1:8" x14ac:dyDescent="0.25">
      <c r="A1900" s="13">
        <v>120</v>
      </c>
      <c r="B1900" s="13" t="s">
        <v>623</v>
      </c>
      <c r="C1900" s="16">
        <v>41192</v>
      </c>
      <c r="D1900" s="13">
        <v>6</v>
      </c>
      <c r="E1900" s="13">
        <f t="shared" si="120"/>
        <v>0</v>
      </c>
      <c r="F1900" s="13" t="str">
        <f t="shared" si="118"/>
        <v>2012-10</v>
      </c>
      <c r="G1900" s="13" t="str">
        <f t="shared" si="119"/>
        <v/>
      </c>
      <c r="H1900" s="13">
        <f t="shared" si="117"/>
        <v>6</v>
      </c>
    </row>
    <row r="1901" spans="1:8" x14ac:dyDescent="0.25">
      <c r="A1901" s="13">
        <v>120</v>
      </c>
      <c r="B1901" s="13" t="s">
        <v>623</v>
      </c>
      <c r="C1901" s="16">
        <v>41241</v>
      </c>
      <c r="D1901" s="13">
        <v>8</v>
      </c>
      <c r="E1901" s="13">
        <f t="shared" si="120"/>
        <v>0</v>
      </c>
      <c r="F1901" s="13" t="str">
        <f t="shared" si="118"/>
        <v>2012-11</v>
      </c>
      <c r="G1901" s="13" t="str">
        <f t="shared" si="119"/>
        <v/>
      </c>
      <c r="H1901" s="13">
        <f t="shared" si="117"/>
        <v>8</v>
      </c>
    </row>
    <row r="1902" spans="1:8" x14ac:dyDescent="0.25">
      <c r="A1902" s="13">
        <v>121</v>
      </c>
      <c r="B1902" s="13" t="s">
        <v>622</v>
      </c>
      <c r="C1902" s="16">
        <v>41096</v>
      </c>
      <c r="D1902" s="13">
        <v>3500</v>
      </c>
      <c r="E1902" s="13">
        <f t="shared" si="120"/>
        <v>0</v>
      </c>
      <c r="F1902" s="13" t="str">
        <f t="shared" si="118"/>
        <v>2012-07</v>
      </c>
      <c r="G1902" s="13" t="str">
        <f t="shared" si="119"/>
        <v/>
      </c>
      <c r="H1902" s="13" t="str">
        <f t="shared" si="117"/>
        <v/>
      </c>
    </row>
    <row r="1903" spans="1:8" x14ac:dyDescent="0.25">
      <c r="A1903" s="13">
        <v>121</v>
      </c>
      <c r="B1903" s="13" t="s">
        <v>622</v>
      </c>
      <c r="C1903" s="16">
        <v>41099</v>
      </c>
      <c r="D1903" s="13">
        <v>3500</v>
      </c>
      <c r="E1903" s="13">
        <f t="shared" si="120"/>
        <v>0</v>
      </c>
      <c r="F1903" s="13" t="str">
        <f t="shared" si="118"/>
        <v>2012-07</v>
      </c>
      <c r="G1903" s="13" t="str">
        <f t="shared" si="119"/>
        <v/>
      </c>
      <c r="H1903" s="13" t="str">
        <f t="shared" si="117"/>
        <v/>
      </c>
    </row>
    <row r="1904" spans="1:8" x14ac:dyDescent="0.25">
      <c r="A1904" s="13">
        <v>121</v>
      </c>
      <c r="B1904" s="13" t="s">
        <v>622</v>
      </c>
      <c r="C1904" s="16">
        <v>41103</v>
      </c>
      <c r="D1904" s="13">
        <v>3500</v>
      </c>
      <c r="E1904" s="13">
        <f t="shared" si="120"/>
        <v>0</v>
      </c>
      <c r="F1904" s="13" t="str">
        <f t="shared" si="118"/>
        <v>2012-07</v>
      </c>
      <c r="G1904" s="13" t="str">
        <f t="shared" si="119"/>
        <v/>
      </c>
      <c r="H1904" s="13" t="str">
        <f t="shared" si="117"/>
        <v/>
      </c>
    </row>
    <row r="1905" spans="1:8" x14ac:dyDescent="0.25">
      <c r="A1905" s="13">
        <v>121</v>
      </c>
      <c r="B1905" s="13" t="s">
        <v>622</v>
      </c>
      <c r="C1905" s="16">
        <v>41106</v>
      </c>
      <c r="D1905" s="13">
        <v>3500</v>
      </c>
      <c r="E1905" s="13">
        <f t="shared" si="120"/>
        <v>0</v>
      </c>
      <c r="F1905" s="13" t="str">
        <f t="shared" si="118"/>
        <v>2012-07</v>
      </c>
      <c r="G1905" s="13" t="str">
        <f t="shared" si="119"/>
        <v/>
      </c>
      <c r="H1905" s="13" t="str">
        <f t="shared" si="117"/>
        <v/>
      </c>
    </row>
    <row r="1906" spans="1:8" x14ac:dyDescent="0.25">
      <c r="A1906" s="13">
        <v>121</v>
      </c>
      <c r="B1906" s="13" t="s">
        <v>622</v>
      </c>
      <c r="C1906" s="16">
        <v>41110</v>
      </c>
      <c r="D1906" s="13">
        <v>3500</v>
      </c>
      <c r="E1906" s="13">
        <f t="shared" si="120"/>
        <v>0</v>
      </c>
      <c r="F1906" s="13" t="str">
        <f t="shared" si="118"/>
        <v>2012-07</v>
      </c>
      <c r="G1906" s="13" t="str">
        <f t="shared" si="119"/>
        <v/>
      </c>
      <c r="H1906" s="13" t="str">
        <f t="shared" si="117"/>
        <v/>
      </c>
    </row>
    <row r="1907" spans="1:8" x14ac:dyDescent="0.25">
      <c r="A1907" s="13">
        <v>121</v>
      </c>
      <c r="B1907" s="13" t="s">
        <v>622</v>
      </c>
      <c r="C1907" s="16">
        <v>41113</v>
      </c>
      <c r="D1907" s="13">
        <v>3500</v>
      </c>
      <c r="E1907" s="13">
        <f t="shared" si="120"/>
        <v>0</v>
      </c>
      <c r="F1907" s="13" t="str">
        <f t="shared" si="118"/>
        <v>2012-07</v>
      </c>
      <c r="G1907" s="13" t="str">
        <f t="shared" si="119"/>
        <v/>
      </c>
      <c r="H1907" s="13" t="str">
        <f t="shared" si="117"/>
        <v/>
      </c>
    </row>
    <row r="1908" spans="1:8" x14ac:dyDescent="0.25">
      <c r="A1908" s="13">
        <v>121</v>
      </c>
      <c r="B1908" s="13" t="s">
        <v>622</v>
      </c>
      <c r="C1908" s="16">
        <v>41115</v>
      </c>
      <c r="D1908" s="13">
        <v>3500</v>
      </c>
      <c r="E1908" s="13">
        <f t="shared" si="120"/>
        <v>0</v>
      </c>
      <c r="F1908" s="13" t="str">
        <f t="shared" si="118"/>
        <v>2012-07</v>
      </c>
      <c r="G1908" s="13" t="str">
        <f t="shared" si="119"/>
        <v/>
      </c>
      <c r="H1908" s="13" t="str">
        <f t="shared" si="117"/>
        <v/>
      </c>
    </row>
    <row r="1909" spans="1:8" x14ac:dyDescent="0.25">
      <c r="A1909" s="13">
        <v>121</v>
      </c>
      <c r="B1909" s="13" t="s">
        <v>622</v>
      </c>
      <c r="C1909" s="16">
        <v>41117</v>
      </c>
      <c r="D1909" s="13">
        <v>3500</v>
      </c>
      <c r="E1909" s="13">
        <f t="shared" si="120"/>
        <v>0</v>
      </c>
      <c r="F1909" s="13" t="str">
        <f t="shared" si="118"/>
        <v>2012-07</v>
      </c>
      <c r="G1909" s="13" t="str">
        <f t="shared" si="119"/>
        <v/>
      </c>
      <c r="H1909" s="13" t="str">
        <f t="shared" si="117"/>
        <v/>
      </c>
    </row>
    <row r="1910" spans="1:8" x14ac:dyDescent="0.25">
      <c r="A1910" s="13">
        <v>121</v>
      </c>
      <c r="B1910" s="13" t="s">
        <v>622</v>
      </c>
      <c r="C1910" s="16">
        <v>41120</v>
      </c>
      <c r="D1910" s="13">
        <v>3500</v>
      </c>
      <c r="E1910" s="13">
        <f t="shared" si="120"/>
        <v>0</v>
      </c>
      <c r="F1910" s="13" t="str">
        <f t="shared" si="118"/>
        <v>2012-07</v>
      </c>
      <c r="G1910" s="13">
        <f t="shared" si="119"/>
        <v>31500</v>
      </c>
      <c r="H1910" s="13" t="str">
        <f t="shared" si="117"/>
        <v/>
      </c>
    </row>
    <row r="1911" spans="1:8" x14ac:dyDescent="0.25">
      <c r="A1911" s="13">
        <v>121</v>
      </c>
      <c r="B1911" s="13" t="s">
        <v>622</v>
      </c>
      <c r="C1911" s="16">
        <v>41122</v>
      </c>
      <c r="D1911" s="13">
        <v>3500</v>
      </c>
      <c r="E1911" s="13">
        <f t="shared" si="120"/>
        <v>0</v>
      </c>
      <c r="F1911" s="13" t="str">
        <f t="shared" si="118"/>
        <v>2012-08</v>
      </c>
      <c r="G1911" s="13" t="str">
        <f t="shared" si="119"/>
        <v/>
      </c>
      <c r="H1911" s="13" t="str">
        <f t="shared" si="117"/>
        <v/>
      </c>
    </row>
    <row r="1912" spans="1:8" x14ac:dyDescent="0.25">
      <c r="A1912" s="13">
        <v>121</v>
      </c>
      <c r="B1912" s="13" t="s">
        <v>622</v>
      </c>
      <c r="C1912" s="16">
        <v>41125</v>
      </c>
      <c r="D1912" s="13">
        <v>3500</v>
      </c>
      <c r="E1912" s="13">
        <f t="shared" si="120"/>
        <v>1</v>
      </c>
      <c r="F1912" s="13" t="str">
        <f t="shared" si="118"/>
        <v>2012-08</v>
      </c>
      <c r="G1912" s="13">
        <f t="shared" si="119"/>
        <v>7000</v>
      </c>
      <c r="H1912" s="13" t="str">
        <f t="shared" si="117"/>
        <v/>
      </c>
    </row>
    <row r="1913" spans="1:8" x14ac:dyDescent="0.25">
      <c r="A1913" s="13">
        <v>121</v>
      </c>
      <c r="B1913" s="13" t="s">
        <v>623</v>
      </c>
      <c r="C1913" s="16">
        <v>41194</v>
      </c>
      <c r="D1913" s="13">
        <v>5</v>
      </c>
      <c r="E1913" s="13">
        <f t="shared" si="120"/>
        <v>0</v>
      </c>
      <c r="F1913" s="13" t="str">
        <f t="shared" si="118"/>
        <v>2012-10</v>
      </c>
      <c r="G1913" s="13" t="str">
        <f t="shared" si="119"/>
        <v/>
      </c>
      <c r="H1913" s="13">
        <f t="shared" si="117"/>
        <v>5</v>
      </c>
    </row>
    <row r="1914" spans="1:8" x14ac:dyDescent="0.25">
      <c r="A1914" s="13">
        <v>122</v>
      </c>
      <c r="B1914" s="13" t="s">
        <v>622</v>
      </c>
      <c r="C1914" s="16">
        <v>41101</v>
      </c>
      <c r="D1914" s="13">
        <v>20000</v>
      </c>
      <c r="E1914" s="13">
        <f t="shared" si="120"/>
        <v>0</v>
      </c>
      <c r="F1914" s="13" t="str">
        <f t="shared" si="118"/>
        <v>2012-07</v>
      </c>
      <c r="G1914" s="13" t="str">
        <f t="shared" si="119"/>
        <v/>
      </c>
      <c r="H1914" s="13" t="str">
        <f t="shared" si="117"/>
        <v/>
      </c>
    </row>
    <row r="1915" spans="1:8" x14ac:dyDescent="0.25">
      <c r="A1915" s="13">
        <v>122</v>
      </c>
      <c r="B1915" s="13" t="s">
        <v>622</v>
      </c>
      <c r="C1915" s="16">
        <v>41103</v>
      </c>
      <c r="D1915" s="13">
        <v>20000</v>
      </c>
      <c r="E1915" s="13">
        <f t="shared" si="120"/>
        <v>0</v>
      </c>
      <c r="F1915" s="13" t="str">
        <f t="shared" si="118"/>
        <v>2012-07</v>
      </c>
      <c r="G1915" s="13" t="str">
        <f t="shared" si="119"/>
        <v/>
      </c>
      <c r="H1915" s="13" t="str">
        <f t="shared" si="117"/>
        <v/>
      </c>
    </row>
    <row r="1916" spans="1:8" x14ac:dyDescent="0.25">
      <c r="A1916" s="13">
        <v>122</v>
      </c>
      <c r="B1916" s="13" t="s">
        <v>622</v>
      </c>
      <c r="C1916" s="16">
        <v>41106</v>
      </c>
      <c r="D1916" s="13">
        <v>20000</v>
      </c>
      <c r="E1916" s="13">
        <f t="shared" si="120"/>
        <v>0</v>
      </c>
      <c r="F1916" s="13" t="str">
        <f t="shared" si="118"/>
        <v>2012-07</v>
      </c>
      <c r="G1916" s="13" t="str">
        <f t="shared" si="119"/>
        <v/>
      </c>
      <c r="H1916" s="13" t="str">
        <f t="shared" si="117"/>
        <v/>
      </c>
    </row>
    <row r="1917" spans="1:8" x14ac:dyDescent="0.25">
      <c r="A1917" s="13">
        <v>122</v>
      </c>
      <c r="B1917" s="13" t="s">
        <v>622</v>
      </c>
      <c r="C1917" s="16">
        <v>41108</v>
      </c>
      <c r="D1917" s="13">
        <v>20000</v>
      </c>
      <c r="E1917" s="13">
        <f t="shared" si="120"/>
        <v>0</v>
      </c>
      <c r="F1917" s="13" t="str">
        <f t="shared" si="118"/>
        <v>2012-07</v>
      </c>
      <c r="G1917" s="13" t="str">
        <f t="shared" si="119"/>
        <v/>
      </c>
      <c r="H1917" s="13" t="str">
        <f t="shared" si="117"/>
        <v/>
      </c>
    </row>
    <row r="1918" spans="1:8" x14ac:dyDescent="0.25">
      <c r="A1918" s="13">
        <v>122</v>
      </c>
      <c r="B1918" s="13" t="s">
        <v>622</v>
      </c>
      <c r="C1918" s="16">
        <v>41110</v>
      </c>
      <c r="D1918" s="13">
        <v>20000</v>
      </c>
      <c r="E1918" s="13">
        <f t="shared" si="120"/>
        <v>0</v>
      </c>
      <c r="F1918" s="13" t="str">
        <f t="shared" si="118"/>
        <v>2012-07</v>
      </c>
      <c r="G1918" s="13" t="str">
        <f t="shared" si="119"/>
        <v/>
      </c>
      <c r="H1918" s="13" t="str">
        <f t="shared" si="117"/>
        <v/>
      </c>
    </row>
    <row r="1919" spans="1:8" x14ac:dyDescent="0.25">
      <c r="A1919" s="13">
        <v>122</v>
      </c>
      <c r="B1919" s="13" t="s">
        <v>622</v>
      </c>
      <c r="C1919" s="16">
        <v>41113</v>
      </c>
      <c r="D1919" s="13">
        <v>20000</v>
      </c>
      <c r="E1919" s="13">
        <f t="shared" si="120"/>
        <v>0</v>
      </c>
      <c r="F1919" s="13" t="str">
        <f t="shared" si="118"/>
        <v>2012-07</v>
      </c>
      <c r="G1919" s="13" t="str">
        <f t="shared" si="119"/>
        <v/>
      </c>
      <c r="H1919" s="13" t="str">
        <f t="shared" si="117"/>
        <v/>
      </c>
    </row>
    <row r="1920" spans="1:8" x14ac:dyDescent="0.25">
      <c r="A1920" s="13">
        <v>122</v>
      </c>
      <c r="B1920" s="13" t="s">
        <v>622</v>
      </c>
      <c r="C1920" s="16">
        <v>41115</v>
      </c>
      <c r="D1920" s="13">
        <v>20000</v>
      </c>
      <c r="E1920" s="13">
        <f t="shared" si="120"/>
        <v>0</v>
      </c>
      <c r="F1920" s="13" t="str">
        <f t="shared" si="118"/>
        <v>2012-07</v>
      </c>
      <c r="G1920" s="13" t="str">
        <f t="shared" si="119"/>
        <v/>
      </c>
      <c r="H1920" s="13" t="str">
        <f t="shared" si="117"/>
        <v/>
      </c>
    </row>
    <row r="1921" spans="1:8" x14ac:dyDescent="0.25">
      <c r="A1921" s="13">
        <v>122</v>
      </c>
      <c r="B1921" s="13" t="s">
        <v>622</v>
      </c>
      <c r="C1921" s="16">
        <v>41117</v>
      </c>
      <c r="D1921" s="13">
        <v>20000</v>
      </c>
      <c r="E1921" s="13">
        <f t="shared" si="120"/>
        <v>0</v>
      </c>
      <c r="F1921" s="13" t="str">
        <f t="shared" si="118"/>
        <v>2012-07</v>
      </c>
      <c r="G1921" s="13" t="str">
        <f t="shared" si="119"/>
        <v/>
      </c>
      <c r="H1921" s="13" t="str">
        <f t="shared" si="117"/>
        <v/>
      </c>
    </row>
    <row r="1922" spans="1:8" x14ac:dyDescent="0.25">
      <c r="A1922" s="13">
        <v>122</v>
      </c>
      <c r="B1922" s="13" t="s">
        <v>622</v>
      </c>
      <c r="C1922" s="16">
        <v>41120</v>
      </c>
      <c r="D1922" s="13">
        <v>20000</v>
      </c>
      <c r="E1922" s="13">
        <f t="shared" si="120"/>
        <v>0</v>
      </c>
      <c r="F1922" s="13" t="str">
        <f t="shared" si="118"/>
        <v>2012-07</v>
      </c>
      <c r="G1922" s="13">
        <f t="shared" si="119"/>
        <v>180000</v>
      </c>
      <c r="H1922" s="13" t="str">
        <f t="shared" ref="H1922:H1985" si="121">IF(AND(B1922="Med B", F1922&gt;=VLOOKUP(A1922, A:F, 6, FALSE)), D1922, "")</f>
        <v/>
      </c>
    </row>
    <row r="1923" spans="1:8" x14ac:dyDescent="0.25">
      <c r="A1923" s="13">
        <v>122</v>
      </c>
      <c r="B1923" s="13" t="s">
        <v>622</v>
      </c>
      <c r="C1923" s="16">
        <v>41122</v>
      </c>
      <c r="D1923" s="13">
        <v>20000</v>
      </c>
      <c r="E1923" s="13">
        <f t="shared" si="120"/>
        <v>0</v>
      </c>
      <c r="F1923" s="13" t="str">
        <f t="shared" ref="F1923:F1986" si="122">TEXT(C1923, "yyyy-mm")</f>
        <v>2012-08</v>
      </c>
      <c r="G1923" s="13">
        <f t="shared" ref="G1923:G1986" si="123">IF(AND(
    B1923="Med A",
    C1923=_xlfn.MAXIFS(C:C, A:A, A1923, B:B, "Med A", F:F, F1923),
    SUMIFS(E:E, A:A, A1923) &gt; 0
  ),
  SUMIFS(D:D, A:A, A1923, B:B, "Med A", F:F, F1923, C:C, "&gt;=" &amp; EOMONTH(C1923, -1) + 1, C:C, "&lt;=" &amp; C1923),
  "")</f>
        <v>20000</v>
      </c>
      <c r="H1923" s="13" t="str">
        <f t="shared" si="121"/>
        <v/>
      </c>
    </row>
    <row r="1924" spans="1:8" x14ac:dyDescent="0.25">
      <c r="A1924" s="13">
        <v>122</v>
      </c>
      <c r="B1924" s="13" t="s">
        <v>622</v>
      </c>
      <c r="C1924" s="16">
        <v>41157</v>
      </c>
      <c r="D1924" s="13">
        <v>18000</v>
      </c>
      <c r="E1924" s="13">
        <f t="shared" ref="E1924:E1987" si="124">IF(AND(B1924="Med A", B1925="Med B", A1924=A1925), 1, IF(AND(B1924="Med B", B1925="Med A", A1924=A1925), 1, 0))</f>
        <v>1</v>
      </c>
      <c r="F1924" s="13" t="str">
        <f t="shared" si="122"/>
        <v>2012-09</v>
      </c>
      <c r="G1924" s="13">
        <f t="shared" si="123"/>
        <v>18000</v>
      </c>
      <c r="H1924" s="13" t="str">
        <f t="shared" si="121"/>
        <v/>
      </c>
    </row>
    <row r="1925" spans="1:8" x14ac:dyDescent="0.25">
      <c r="A1925" s="13">
        <v>122</v>
      </c>
      <c r="B1925" s="13" t="s">
        <v>623</v>
      </c>
      <c r="C1925" s="16">
        <v>41164</v>
      </c>
      <c r="D1925" s="13">
        <v>16</v>
      </c>
      <c r="E1925" s="13">
        <f t="shared" si="124"/>
        <v>0</v>
      </c>
      <c r="F1925" s="13" t="str">
        <f t="shared" si="122"/>
        <v>2012-09</v>
      </c>
      <c r="G1925" s="13" t="str">
        <f t="shared" si="123"/>
        <v/>
      </c>
      <c r="H1925" s="13">
        <f t="shared" si="121"/>
        <v>16</v>
      </c>
    </row>
    <row r="1926" spans="1:8" x14ac:dyDescent="0.25">
      <c r="A1926" s="13">
        <v>122</v>
      </c>
      <c r="B1926" s="13" t="s">
        <v>623</v>
      </c>
      <c r="C1926" s="16">
        <v>41227</v>
      </c>
      <c r="D1926" s="13">
        <v>1</v>
      </c>
      <c r="E1926" s="13">
        <f t="shared" si="124"/>
        <v>0</v>
      </c>
      <c r="F1926" s="13" t="str">
        <f t="shared" si="122"/>
        <v>2012-11</v>
      </c>
      <c r="G1926" s="13" t="str">
        <f t="shared" si="123"/>
        <v/>
      </c>
      <c r="H1926" s="13">
        <f t="shared" si="121"/>
        <v>1</v>
      </c>
    </row>
    <row r="1927" spans="1:8" x14ac:dyDescent="0.25">
      <c r="A1927" s="13">
        <v>123</v>
      </c>
      <c r="B1927" s="13" t="s">
        <v>623</v>
      </c>
      <c r="C1927" s="16">
        <v>41170</v>
      </c>
      <c r="D1927" s="13">
        <v>4</v>
      </c>
      <c r="E1927" s="13">
        <f t="shared" si="124"/>
        <v>0</v>
      </c>
      <c r="F1927" s="13" t="str">
        <f t="shared" si="122"/>
        <v>2012-09</v>
      </c>
      <c r="G1927" s="13" t="str">
        <f t="shared" si="123"/>
        <v/>
      </c>
      <c r="H1927" s="13">
        <f t="shared" si="121"/>
        <v>4</v>
      </c>
    </row>
    <row r="1928" spans="1:8" x14ac:dyDescent="0.25">
      <c r="A1928" s="13">
        <v>123</v>
      </c>
      <c r="B1928" s="13" t="s">
        <v>623</v>
      </c>
      <c r="C1928" s="16">
        <v>41223</v>
      </c>
      <c r="D1928" s="13">
        <v>1</v>
      </c>
      <c r="E1928" s="13">
        <f t="shared" si="124"/>
        <v>0</v>
      </c>
      <c r="F1928" s="13" t="str">
        <f t="shared" si="122"/>
        <v>2012-11</v>
      </c>
      <c r="G1928" s="13" t="str">
        <f t="shared" si="123"/>
        <v/>
      </c>
      <c r="H1928" s="13">
        <f t="shared" si="121"/>
        <v>1</v>
      </c>
    </row>
    <row r="1929" spans="1:8" x14ac:dyDescent="0.25">
      <c r="A1929" s="13">
        <v>123</v>
      </c>
      <c r="B1929" s="13" t="s">
        <v>623</v>
      </c>
      <c r="C1929" s="16">
        <v>41228</v>
      </c>
      <c r="D1929" s="13">
        <v>1</v>
      </c>
      <c r="E1929" s="13">
        <f t="shared" si="124"/>
        <v>0</v>
      </c>
      <c r="F1929" s="13" t="str">
        <f t="shared" si="122"/>
        <v>2012-11</v>
      </c>
      <c r="G1929" s="13" t="str">
        <f t="shared" si="123"/>
        <v/>
      </c>
      <c r="H1929" s="13">
        <f t="shared" si="121"/>
        <v>1</v>
      </c>
    </row>
    <row r="1930" spans="1:8" x14ac:dyDescent="0.25">
      <c r="A1930" s="13">
        <v>124</v>
      </c>
      <c r="B1930" s="13" t="s">
        <v>622</v>
      </c>
      <c r="C1930" s="16">
        <v>41121</v>
      </c>
      <c r="D1930" s="13">
        <v>6000</v>
      </c>
      <c r="E1930" s="13">
        <f t="shared" si="124"/>
        <v>0</v>
      </c>
      <c r="F1930" s="13" t="str">
        <f t="shared" si="122"/>
        <v>2012-07</v>
      </c>
      <c r="G1930" s="13" t="str">
        <f t="shared" si="123"/>
        <v/>
      </c>
      <c r="H1930" s="13" t="str">
        <f t="shared" si="121"/>
        <v/>
      </c>
    </row>
    <row r="1931" spans="1:8" x14ac:dyDescent="0.25">
      <c r="A1931" s="13">
        <v>125</v>
      </c>
      <c r="B1931" s="13" t="s">
        <v>622</v>
      </c>
      <c r="C1931" s="16">
        <v>41093</v>
      </c>
      <c r="D1931" s="13">
        <v>4300</v>
      </c>
      <c r="E1931" s="13">
        <f t="shared" si="124"/>
        <v>0</v>
      </c>
      <c r="F1931" s="13" t="str">
        <f t="shared" si="122"/>
        <v>2012-07</v>
      </c>
      <c r="G1931" s="13" t="str">
        <f t="shared" si="123"/>
        <v/>
      </c>
      <c r="H1931" s="13" t="str">
        <f t="shared" si="121"/>
        <v/>
      </c>
    </row>
    <row r="1932" spans="1:8" x14ac:dyDescent="0.25">
      <c r="A1932" s="13">
        <v>125</v>
      </c>
      <c r="B1932" s="13" t="s">
        <v>622</v>
      </c>
      <c r="C1932" s="16">
        <v>41095</v>
      </c>
      <c r="D1932" s="13">
        <v>4300</v>
      </c>
      <c r="E1932" s="13">
        <f t="shared" si="124"/>
        <v>0</v>
      </c>
      <c r="F1932" s="13" t="str">
        <f t="shared" si="122"/>
        <v>2012-07</v>
      </c>
      <c r="G1932" s="13" t="str">
        <f t="shared" si="123"/>
        <v/>
      </c>
      <c r="H1932" s="13" t="str">
        <f t="shared" si="121"/>
        <v/>
      </c>
    </row>
    <row r="1933" spans="1:8" x14ac:dyDescent="0.25">
      <c r="A1933" s="13">
        <v>125</v>
      </c>
      <c r="B1933" s="13" t="s">
        <v>622</v>
      </c>
      <c r="C1933" s="16">
        <v>41100</v>
      </c>
      <c r="D1933" s="13">
        <v>4300</v>
      </c>
      <c r="E1933" s="13">
        <f t="shared" si="124"/>
        <v>0</v>
      </c>
      <c r="F1933" s="13" t="str">
        <f t="shared" si="122"/>
        <v>2012-07</v>
      </c>
      <c r="G1933" s="13" t="str">
        <f t="shared" si="123"/>
        <v/>
      </c>
      <c r="H1933" s="13" t="str">
        <f t="shared" si="121"/>
        <v/>
      </c>
    </row>
    <row r="1934" spans="1:8" x14ac:dyDescent="0.25">
      <c r="A1934" s="13">
        <v>125</v>
      </c>
      <c r="B1934" s="13" t="s">
        <v>622</v>
      </c>
      <c r="C1934" s="16">
        <v>41102</v>
      </c>
      <c r="D1934" s="13">
        <v>4300</v>
      </c>
      <c r="E1934" s="13">
        <f t="shared" si="124"/>
        <v>0</v>
      </c>
      <c r="F1934" s="13" t="str">
        <f t="shared" si="122"/>
        <v>2012-07</v>
      </c>
      <c r="G1934" s="13" t="str">
        <f t="shared" si="123"/>
        <v/>
      </c>
      <c r="H1934" s="13" t="str">
        <f t="shared" si="121"/>
        <v/>
      </c>
    </row>
    <row r="1935" spans="1:8" x14ac:dyDescent="0.25">
      <c r="A1935" s="13">
        <v>125</v>
      </c>
      <c r="B1935" s="13" t="s">
        <v>622</v>
      </c>
      <c r="C1935" s="16">
        <v>41104</v>
      </c>
      <c r="D1935" s="13">
        <v>4300</v>
      </c>
      <c r="E1935" s="13">
        <f t="shared" si="124"/>
        <v>0</v>
      </c>
      <c r="F1935" s="13" t="str">
        <f t="shared" si="122"/>
        <v>2012-07</v>
      </c>
      <c r="G1935" s="13" t="str">
        <f t="shared" si="123"/>
        <v/>
      </c>
      <c r="H1935" s="13" t="str">
        <f t="shared" si="121"/>
        <v/>
      </c>
    </row>
    <row r="1936" spans="1:8" x14ac:dyDescent="0.25">
      <c r="A1936" s="13">
        <v>125</v>
      </c>
      <c r="B1936" s="13" t="s">
        <v>622</v>
      </c>
      <c r="C1936" s="16">
        <v>41107</v>
      </c>
      <c r="D1936" s="13">
        <v>4300</v>
      </c>
      <c r="E1936" s="13">
        <f t="shared" si="124"/>
        <v>0</v>
      </c>
      <c r="F1936" s="13" t="str">
        <f t="shared" si="122"/>
        <v>2012-07</v>
      </c>
      <c r="G1936" s="13" t="str">
        <f t="shared" si="123"/>
        <v/>
      </c>
      <c r="H1936" s="13" t="str">
        <f t="shared" si="121"/>
        <v/>
      </c>
    </row>
    <row r="1937" spans="1:8" x14ac:dyDescent="0.25">
      <c r="A1937" s="13">
        <v>125</v>
      </c>
      <c r="B1937" s="13" t="s">
        <v>622</v>
      </c>
      <c r="C1937" s="16">
        <v>41109</v>
      </c>
      <c r="D1937" s="13">
        <v>4300</v>
      </c>
      <c r="E1937" s="13">
        <f t="shared" si="124"/>
        <v>0</v>
      </c>
      <c r="F1937" s="13" t="str">
        <f t="shared" si="122"/>
        <v>2012-07</v>
      </c>
      <c r="G1937" s="13" t="str">
        <f t="shared" si="123"/>
        <v/>
      </c>
      <c r="H1937" s="13" t="str">
        <f t="shared" si="121"/>
        <v/>
      </c>
    </row>
    <row r="1938" spans="1:8" x14ac:dyDescent="0.25">
      <c r="A1938" s="13">
        <v>125</v>
      </c>
      <c r="B1938" s="13" t="s">
        <v>622</v>
      </c>
      <c r="C1938" s="16">
        <v>41111</v>
      </c>
      <c r="D1938" s="13">
        <v>4300</v>
      </c>
      <c r="E1938" s="13">
        <f t="shared" si="124"/>
        <v>0</v>
      </c>
      <c r="F1938" s="13" t="str">
        <f t="shared" si="122"/>
        <v>2012-07</v>
      </c>
      <c r="G1938" s="13" t="str">
        <f t="shared" si="123"/>
        <v/>
      </c>
      <c r="H1938" s="13" t="str">
        <f t="shared" si="121"/>
        <v/>
      </c>
    </row>
    <row r="1939" spans="1:8" x14ac:dyDescent="0.25">
      <c r="A1939" s="13">
        <v>125</v>
      </c>
      <c r="B1939" s="13" t="s">
        <v>622</v>
      </c>
      <c r="C1939" s="16">
        <v>41114</v>
      </c>
      <c r="D1939" s="13">
        <v>5200</v>
      </c>
      <c r="E1939" s="13">
        <f t="shared" si="124"/>
        <v>0</v>
      </c>
      <c r="F1939" s="13" t="str">
        <f t="shared" si="122"/>
        <v>2012-07</v>
      </c>
      <c r="G1939" s="13" t="str">
        <f t="shared" si="123"/>
        <v/>
      </c>
      <c r="H1939" s="13" t="str">
        <f t="shared" si="121"/>
        <v/>
      </c>
    </row>
    <row r="1940" spans="1:8" x14ac:dyDescent="0.25">
      <c r="A1940" s="13">
        <v>125</v>
      </c>
      <c r="B1940" s="13" t="s">
        <v>622</v>
      </c>
      <c r="C1940" s="16">
        <v>41116</v>
      </c>
      <c r="D1940" s="13">
        <v>5200</v>
      </c>
      <c r="E1940" s="13">
        <f t="shared" si="124"/>
        <v>0</v>
      </c>
      <c r="F1940" s="13" t="str">
        <f t="shared" si="122"/>
        <v>2012-07</v>
      </c>
      <c r="G1940" s="13" t="str">
        <f t="shared" si="123"/>
        <v/>
      </c>
      <c r="H1940" s="13" t="str">
        <f t="shared" si="121"/>
        <v/>
      </c>
    </row>
    <row r="1941" spans="1:8" x14ac:dyDescent="0.25">
      <c r="A1941" s="13">
        <v>125</v>
      </c>
      <c r="B1941" s="13" t="s">
        <v>622</v>
      </c>
      <c r="C1941" s="16">
        <v>41118</v>
      </c>
      <c r="D1941" s="13">
        <v>5200</v>
      </c>
      <c r="E1941" s="13">
        <f t="shared" si="124"/>
        <v>0</v>
      </c>
      <c r="F1941" s="13" t="str">
        <f t="shared" si="122"/>
        <v>2012-07</v>
      </c>
      <c r="G1941" s="13" t="str">
        <f t="shared" si="123"/>
        <v/>
      </c>
      <c r="H1941" s="13" t="str">
        <f t="shared" si="121"/>
        <v/>
      </c>
    </row>
    <row r="1942" spans="1:8" x14ac:dyDescent="0.25">
      <c r="A1942" s="13">
        <v>125</v>
      </c>
      <c r="B1942" s="13" t="s">
        <v>622</v>
      </c>
      <c r="C1942" s="16">
        <v>41121</v>
      </c>
      <c r="D1942" s="13">
        <v>5200</v>
      </c>
      <c r="E1942" s="13">
        <f t="shared" si="124"/>
        <v>0</v>
      </c>
      <c r="F1942" s="13" t="str">
        <f t="shared" si="122"/>
        <v>2012-07</v>
      </c>
      <c r="G1942" s="13">
        <f t="shared" si="123"/>
        <v>55200</v>
      </c>
      <c r="H1942" s="13" t="str">
        <f t="shared" si="121"/>
        <v/>
      </c>
    </row>
    <row r="1943" spans="1:8" x14ac:dyDescent="0.25">
      <c r="A1943" s="13">
        <v>125</v>
      </c>
      <c r="B1943" s="13" t="s">
        <v>622</v>
      </c>
      <c r="C1943" s="16">
        <v>41123</v>
      </c>
      <c r="D1943" s="13">
        <v>5200</v>
      </c>
      <c r="E1943" s="13">
        <f t="shared" si="124"/>
        <v>0</v>
      </c>
      <c r="F1943" s="13" t="str">
        <f t="shared" si="122"/>
        <v>2012-08</v>
      </c>
      <c r="G1943" s="13" t="str">
        <f t="shared" si="123"/>
        <v/>
      </c>
      <c r="H1943" s="13" t="str">
        <f t="shared" si="121"/>
        <v/>
      </c>
    </row>
    <row r="1944" spans="1:8" x14ac:dyDescent="0.25">
      <c r="A1944" s="13">
        <v>125</v>
      </c>
      <c r="B1944" s="13" t="s">
        <v>622</v>
      </c>
      <c r="C1944" s="16">
        <v>41125</v>
      </c>
      <c r="D1944" s="13">
        <v>7500</v>
      </c>
      <c r="E1944" s="13">
        <f t="shared" si="124"/>
        <v>0</v>
      </c>
      <c r="F1944" s="13" t="str">
        <f t="shared" si="122"/>
        <v>2012-08</v>
      </c>
      <c r="G1944" s="13" t="str">
        <f t="shared" si="123"/>
        <v/>
      </c>
      <c r="H1944" s="13" t="str">
        <f t="shared" si="121"/>
        <v/>
      </c>
    </row>
    <row r="1945" spans="1:8" x14ac:dyDescent="0.25">
      <c r="A1945" s="13">
        <v>125</v>
      </c>
      <c r="B1945" s="13" t="s">
        <v>622</v>
      </c>
      <c r="C1945" s="16">
        <v>41128</v>
      </c>
      <c r="D1945" s="13">
        <v>7500</v>
      </c>
      <c r="E1945" s="13">
        <f t="shared" si="124"/>
        <v>0</v>
      </c>
      <c r="F1945" s="13" t="str">
        <f t="shared" si="122"/>
        <v>2012-08</v>
      </c>
      <c r="G1945" s="13" t="str">
        <f t="shared" si="123"/>
        <v/>
      </c>
      <c r="H1945" s="13" t="str">
        <f t="shared" si="121"/>
        <v/>
      </c>
    </row>
    <row r="1946" spans="1:8" x14ac:dyDescent="0.25">
      <c r="A1946" s="13">
        <v>125</v>
      </c>
      <c r="B1946" s="13" t="s">
        <v>622</v>
      </c>
      <c r="C1946" s="16">
        <v>41130</v>
      </c>
      <c r="D1946" s="13">
        <v>7500</v>
      </c>
      <c r="E1946" s="13">
        <f t="shared" si="124"/>
        <v>0</v>
      </c>
      <c r="F1946" s="13" t="str">
        <f t="shared" si="122"/>
        <v>2012-08</v>
      </c>
      <c r="G1946" s="13" t="str">
        <f t="shared" si="123"/>
        <v/>
      </c>
      <c r="H1946" s="13" t="str">
        <f t="shared" si="121"/>
        <v/>
      </c>
    </row>
    <row r="1947" spans="1:8" x14ac:dyDescent="0.25">
      <c r="A1947" s="13">
        <v>125</v>
      </c>
      <c r="B1947" s="13" t="s">
        <v>622</v>
      </c>
      <c r="C1947" s="16">
        <v>41132</v>
      </c>
      <c r="D1947" s="13">
        <v>7500</v>
      </c>
      <c r="E1947" s="13">
        <f t="shared" si="124"/>
        <v>0</v>
      </c>
      <c r="F1947" s="13" t="str">
        <f t="shared" si="122"/>
        <v>2012-08</v>
      </c>
      <c r="G1947" s="13" t="str">
        <f t="shared" si="123"/>
        <v/>
      </c>
      <c r="H1947" s="13" t="str">
        <f t="shared" si="121"/>
        <v/>
      </c>
    </row>
    <row r="1948" spans="1:8" x14ac:dyDescent="0.25">
      <c r="A1948" s="13">
        <v>125</v>
      </c>
      <c r="B1948" s="13" t="s">
        <v>622</v>
      </c>
      <c r="C1948" s="16">
        <v>41135</v>
      </c>
      <c r="D1948" s="13">
        <v>7500</v>
      </c>
      <c r="E1948" s="13">
        <f t="shared" si="124"/>
        <v>0</v>
      </c>
      <c r="F1948" s="13" t="str">
        <f t="shared" si="122"/>
        <v>2012-08</v>
      </c>
      <c r="G1948" s="13" t="str">
        <f t="shared" si="123"/>
        <v/>
      </c>
      <c r="H1948" s="13" t="str">
        <f t="shared" si="121"/>
        <v/>
      </c>
    </row>
    <row r="1949" spans="1:8" x14ac:dyDescent="0.25">
      <c r="A1949" s="13">
        <v>125</v>
      </c>
      <c r="B1949" s="13" t="s">
        <v>622</v>
      </c>
      <c r="C1949" s="16">
        <v>41137</v>
      </c>
      <c r="D1949" s="13">
        <v>7500</v>
      </c>
      <c r="E1949" s="13">
        <f t="shared" si="124"/>
        <v>0</v>
      </c>
      <c r="F1949" s="13" t="str">
        <f t="shared" si="122"/>
        <v>2012-08</v>
      </c>
      <c r="G1949" s="13" t="str">
        <f t="shared" si="123"/>
        <v/>
      </c>
      <c r="H1949" s="13" t="str">
        <f t="shared" si="121"/>
        <v/>
      </c>
    </row>
    <row r="1950" spans="1:8" x14ac:dyDescent="0.25">
      <c r="A1950" s="13">
        <v>125</v>
      </c>
      <c r="B1950" s="13" t="s">
        <v>622</v>
      </c>
      <c r="C1950" s="16">
        <v>41142</v>
      </c>
      <c r="D1950" s="13">
        <v>7500</v>
      </c>
      <c r="E1950" s="13">
        <f t="shared" si="124"/>
        <v>0</v>
      </c>
      <c r="F1950" s="13" t="str">
        <f t="shared" si="122"/>
        <v>2012-08</v>
      </c>
      <c r="G1950" s="13" t="str">
        <f t="shared" si="123"/>
        <v/>
      </c>
      <c r="H1950" s="13" t="str">
        <f t="shared" si="121"/>
        <v/>
      </c>
    </row>
    <row r="1951" spans="1:8" x14ac:dyDescent="0.25">
      <c r="A1951" s="13">
        <v>125</v>
      </c>
      <c r="B1951" s="13" t="s">
        <v>622</v>
      </c>
      <c r="C1951" s="16">
        <v>41144</v>
      </c>
      <c r="D1951" s="13">
        <v>7500</v>
      </c>
      <c r="E1951" s="13">
        <f t="shared" si="124"/>
        <v>0</v>
      </c>
      <c r="F1951" s="13" t="str">
        <f t="shared" si="122"/>
        <v>2012-08</v>
      </c>
      <c r="G1951" s="13" t="str">
        <f t="shared" si="123"/>
        <v/>
      </c>
      <c r="H1951" s="13" t="str">
        <f t="shared" si="121"/>
        <v/>
      </c>
    </row>
    <row r="1952" spans="1:8" x14ac:dyDescent="0.25">
      <c r="A1952" s="13">
        <v>125</v>
      </c>
      <c r="B1952" s="13" t="s">
        <v>622</v>
      </c>
      <c r="C1952" s="16">
        <v>41149</v>
      </c>
      <c r="D1952" s="13">
        <v>7500</v>
      </c>
      <c r="E1952" s="13">
        <f t="shared" si="124"/>
        <v>0</v>
      </c>
      <c r="F1952" s="13" t="str">
        <f t="shared" si="122"/>
        <v>2012-08</v>
      </c>
      <c r="G1952" s="13" t="str">
        <f t="shared" si="123"/>
        <v/>
      </c>
      <c r="H1952" s="13" t="str">
        <f t="shared" si="121"/>
        <v/>
      </c>
    </row>
    <row r="1953" spans="1:8" x14ac:dyDescent="0.25">
      <c r="A1953" s="13">
        <v>125</v>
      </c>
      <c r="B1953" s="13" t="s">
        <v>622</v>
      </c>
      <c r="C1953" s="16">
        <v>41151</v>
      </c>
      <c r="D1953" s="13">
        <v>7500</v>
      </c>
      <c r="E1953" s="13">
        <f t="shared" si="124"/>
        <v>0</v>
      </c>
      <c r="F1953" s="13" t="str">
        <f t="shared" si="122"/>
        <v>2012-08</v>
      </c>
      <c r="G1953" s="13">
        <f t="shared" si="123"/>
        <v>80200</v>
      </c>
      <c r="H1953" s="13" t="str">
        <f t="shared" si="121"/>
        <v/>
      </c>
    </row>
    <row r="1954" spans="1:8" x14ac:dyDescent="0.25">
      <c r="A1954" s="13">
        <v>125</v>
      </c>
      <c r="B1954" s="13" t="s">
        <v>622</v>
      </c>
      <c r="C1954" s="16">
        <v>41153</v>
      </c>
      <c r="D1954" s="13">
        <v>7500</v>
      </c>
      <c r="E1954" s="13">
        <f t="shared" si="124"/>
        <v>0</v>
      </c>
      <c r="F1954" s="13" t="str">
        <f t="shared" si="122"/>
        <v>2012-09</v>
      </c>
      <c r="G1954" s="13" t="str">
        <f t="shared" si="123"/>
        <v/>
      </c>
      <c r="H1954" s="13" t="str">
        <f t="shared" si="121"/>
        <v/>
      </c>
    </row>
    <row r="1955" spans="1:8" x14ac:dyDescent="0.25">
      <c r="A1955" s="13">
        <v>125</v>
      </c>
      <c r="B1955" s="13" t="s">
        <v>622</v>
      </c>
      <c r="C1955" s="16">
        <v>41156</v>
      </c>
      <c r="D1955" s="13">
        <v>7500</v>
      </c>
      <c r="E1955" s="13">
        <f t="shared" si="124"/>
        <v>0</v>
      </c>
      <c r="F1955" s="13" t="str">
        <f t="shared" si="122"/>
        <v>2012-09</v>
      </c>
      <c r="G1955" s="13" t="str">
        <f t="shared" si="123"/>
        <v/>
      </c>
      <c r="H1955" s="13" t="str">
        <f t="shared" si="121"/>
        <v/>
      </c>
    </row>
    <row r="1956" spans="1:8" x14ac:dyDescent="0.25">
      <c r="A1956" s="13">
        <v>125</v>
      </c>
      <c r="B1956" s="13" t="s">
        <v>622</v>
      </c>
      <c r="C1956" s="16">
        <v>41158</v>
      </c>
      <c r="D1956" s="13">
        <v>9800</v>
      </c>
      <c r="E1956" s="13">
        <f t="shared" si="124"/>
        <v>1</v>
      </c>
      <c r="F1956" s="13" t="str">
        <f t="shared" si="122"/>
        <v>2012-09</v>
      </c>
      <c r="G1956" s="13">
        <f t="shared" si="123"/>
        <v>24800</v>
      </c>
      <c r="H1956" s="13" t="str">
        <f t="shared" si="121"/>
        <v/>
      </c>
    </row>
    <row r="1957" spans="1:8" x14ac:dyDescent="0.25">
      <c r="A1957" s="13">
        <v>125</v>
      </c>
      <c r="B1957" s="13" t="s">
        <v>623</v>
      </c>
      <c r="C1957" s="16">
        <v>41165</v>
      </c>
      <c r="D1957" s="13">
        <v>10</v>
      </c>
      <c r="E1957" s="13">
        <f t="shared" si="124"/>
        <v>0</v>
      </c>
      <c r="F1957" s="13" t="str">
        <f t="shared" si="122"/>
        <v>2012-09</v>
      </c>
      <c r="G1957" s="13" t="str">
        <f t="shared" si="123"/>
        <v/>
      </c>
      <c r="H1957" s="13">
        <f t="shared" si="121"/>
        <v>10</v>
      </c>
    </row>
    <row r="1958" spans="1:8" x14ac:dyDescent="0.25">
      <c r="A1958" s="13">
        <v>125</v>
      </c>
      <c r="B1958" s="13" t="s">
        <v>623</v>
      </c>
      <c r="C1958" s="16">
        <v>41193</v>
      </c>
      <c r="D1958" s="13">
        <v>13</v>
      </c>
      <c r="E1958" s="13">
        <f t="shared" si="124"/>
        <v>0</v>
      </c>
      <c r="F1958" s="13" t="str">
        <f t="shared" si="122"/>
        <v>2012-10</v>
      </c>
      <c r="G1958" s="13" t="str">
        <f t="shared" si="123"/>
        <v/>
      </c>
      <c r="H1958" s="13">
        <f t="shared" si="121"/>
        <v>13</v>
      </c>
    </row>
    <row r="1959" spans="1:8" x14ac:dyDescent="0.25">
      <c r="A1959" s="13">
        <v>125</v>
      </c>
      <c r="B1959" s="13" t="s">
        <v>623</v>
      </c>
      <c r="C1959" s="16">
        <v>41228</v>
      </c>
      <c r="D1959" s="13">
        <v>13</v>
      </c>
      <c r="E1959" s="13">
        <f t="shared" si="124"/>
        <v>0</v>
      </c>
      <c r="F1959" s="13" t="str">
        <f t="shared" si="122"/>
        <v>2012-11</v>
      </c>
      <c r="G1959" s="13" t="str">
        <f t="shared" si="123"/>
        <v/>
      </c>
      <c r="H1959" s="13">
        <f t="shared" si="121"/>
        <v>13</v>
      </c>
    </row>
    <row r="1960" spans="1:8" x14ac:dyDescent="0.25">
      <c r="A1960" s="13">
        <v>126</v>
      </c>
      <c r="B1960" s="13" t="s">
        <v>622</v>
      </c>
      <c r="C1960" s="16">
        <v>41096</v>
      </c>
      <c r="D1960" s="13">
        <v>7500</v>
      </c>
      <c r="E1960" s="13">
        <f t="shared" si="124"/>
        <v>0</v>
      </c>
      <c r="F1960" s="13" t="str">
        <f t="shared" si="122"/>
        <v>2012-07</v>
      </c>
      <c r="G1960" s="13" t="str">
        <f t="shared" si="123"/>
        <v/>
      </c>
      <c r="H1960" s="13" t="str">
        <f t="shared" si="121"/>
        <v/>
      </c>
    </row>
    <row r="1961" spans="1:8" x14ac:dyDescent="0.25">
      <c r="A1961" s="13">
        <v>126</v>
      </c>
      <c r="B1961" s="13" t="s">
        <v>622</v>
      </c>
      <c r="C1961" s="16">
        <v>41099</v>
      </c>
      <c r="D1961" s="13">
        <v>7500</v>
      </c>
      <c r="E1961" s="13">
        <f t="shared" si="124"/>
        <v>0</v>
      </c>
      <c r="F1961" s="13" t="str">
        <f t="shared" si="122"/>
        <v>2012-07</v>
      </c>
      <c r="G1961" s="13" t="str">
        <f t="shared" si="123"/>
        <v/>
      </c>
      <c r="H1961" s="13" t="str">
        <f t="shared" si="121"/>
        <v/>
      </c>
    </row>
    <row r="1962" spans="1:8" x14ac:dyDescent="0.25">
      <c r="A1962" s="13">
        <v>126</v>
      </c>
      <c r="B1962" s="13" t="s">
        <v>622</v>
      </c>
      <c r="C1962" s="16">
        <v>41101</v>
      </c>
      <c r="D1962" s="13">
        <v>7500</v>
      </c>
      <c r="E1962" s="13">
        <f t="shared" si="124"/>
        <v>0</v>
      </c>
      <c r="F1962" s="13" t="str">
        <f t="shared" si="122"/>
        <v>2012-07</v>
      </c>
      <c r="G1962" s="13" t="str">
        <f t="shared" si="123"/>
        <v/>
      </c>
      <c r="H1962" s="13" t="str">
        <f t="shared" si="121"/>
        <v/>
      </c>
    </row>
    <row r="1963" spans="1:8" x14ac:dyDescent="0.25">
      <c r="A1963" s="13">
        <v>126</v>
      </c>
      <c r="B1963" s="13" t="s">
        <v>622</v>
      </c>
      <c r="C1963" s="16">
        <v>41103</v>
      </c>
      <c r="D1963" s="13">
        <v>7500</v>
      </c>
      <c r="E1963" s="13">
        <f t="shared" si="124"/>
        <v>0</v>
      </c>
      <c r="F1963" s="13" t="str">
        <f t="shared" si="122"/>
        <v>2012-07</v>
      </c>
      <c r="G1963" s="13" t="str">
        <f t="shared" si="123"/>
        <v/>
      </c>
      <c r="H1963" s="13" t="str">
        <f t="shared" si="121"/>
        <v/>
      </c>
    </row>
    <row r="1964" spans="1:8" x14ac:dyDescent="0.25">
      <c r="A1964" s="13">
        <v>126</v>
      </c>
      <c r="B1964" s="13" t="s">
        <v>622</v>
      </c>
      <c r="C1964" s="16">
        <v>41106</v>
      </c>
      <c r="D1964" s="13">
        <v>7500</v>
      </c>
      <c r="E1964" s="13">
        <f t="shared" si="124"/>
        <v>0</v>
      </c>
      <c r="F1964" s="13" t="str">
        <f t="shared" si="122"/>
        <v>2012-07</v>
      </c>
      <c r="G1964" s="13" t="str">
        <f t="shared" si="123"/>
        <v/>
      </c>
      <c r="H1964" s="13" t="str">
        <f t="shared" si="121"/>
        <v/>
      </c>
    </row>
    <row r="1965" spans="1:8" x14ac:dyDescent="0.25">
      <c r="A1965" s="13">
        <v>126</v>
      </c>
      <c r="B1965" s="13" t="s">
        <v>622</v>
      </c>
      <c r="C1965" s="16">
        <v>41108</v>
      </c>
      <c r="D1965" s="13">
        <v>7500</v>
      </c>
      <c r="E1965" s="13">
        <f t="shared" si="124"/>
        <v>0</v>
      </c>
      <c r="F1965" s="13" t="str">
        <f t="shared" si="122"/>
        <v>2012-07</v>
      </c>
      <c r="G1965" s="13" t="str">
        <f t="shared" si="123"/>
        <v/>
      </c>
      <c r="H1965" s="13" t="str">
        <f t="shared" si="121"/>
        <v/>
      </c>
    </row>
    <row r="1966" spans="1:8" x14ac:dyDescent="0.25">
      <c r="A1966" s="13">
        <v>126</v>
      </c>
      <c r="B1966" s="13" t="s">
        <v>622</v>
      </c>
      <c r="C1966" s="16">
        <v>41110</v>
      </c>
      <c r="D1966" s="13">
        <v>7500</v>
      </c>
      <c r="E1966" s="13">
        <f t="shared" si="124"/>
        <v>0</v>
      </c>
      <c r="F1966" s="13" t="str">
        <f t="shared" si="122"/>
        <v>2012-07</v>
      </c>
      <c r="G1966" s="13" t="str">
        <f t="shared" si="123"/>
        <v/>
      </c>
      <c r="H1966" s="13" t="str">
        <f t="shared" si="121"/>
        <v/>
      </c>
    </row>
    <row r="1967" spans="1:8" x14ac:dyDescent="0.25">
      <c r="A1967" s="13">
        <v>126</v>
      </c>
      <c r="B1967" s="13" t="s">
        <v>622</v>
      </c>
      <c r="C1967" s="16">
        <v>41113</v>
      </c>
      <c r="D1967" s="13">
        <v>7500</v>
      </c>
      <c r="E1967" s="13">
        <f t="shared" si="124"/>
        <v>0</v>
      </c>
      <c r="F1967" s="13" t="str">
        <f t="shared" si="122"/>
        <v>2012-07</v>
      </c>
      <c r="G1967" s="13" t="str">
        <f t="shared" si="123"/>
        <v/>
      </c>
      <c r="H1967" s="13" t="str">
        <f t="shared" si="121"/>
        <v/>
      </c>
    </row>
    <row r="1968" spans="1:8" x14ac:dyDescent="0.25">
      <c r="A1968" s="13">
        <v>126</v>
      </c>
      <c r="B1968" s="13" t="s">
        <v>622</v>
      </c>
      <c r="C1968" s="16">
        <v>41115</v>
      </c>
      <c r="D1968" s="13">
        <v>7500</v>
      </c>
      <c r="E1968" s="13">
        <f t="shared" si="124"/>
        <v>0</v>
      </c>
      <c r="F1968" s="13" t="str">
        <f t="shared" si="122"/>
        <v>2012-07</v>
      </c>
      <c r="G1968" s="13" t="str">
        <f t="shared" si="123"/>
        <v/>
      </c>
      <c r="H1968" s="13" t="str">
        <f t="shared" si="121"/>
        <v/>
      </c>
    </row>
    <row r="1969" spans="1:8" x14ac:dyDescent="0.25">
      <c r="A1969" s="13">
        <v>126</v>
      </c>
      <c r="B1969" s="13" t="s">
        <v>622</v>
      </c>
      <c r="C1969" s="16">
        <v>41117</v>
      </c>
      <c r="D1969" s="13">
        <v>7500</v>
      </c>
      <c r="E1969" s="13">
        <f t="shared" si="124"/>
        <v>0</v>
      </c>
      <c r="F1969" s="13" t="str">
        <f t="shared" si="122"/>
        <v>2012-07</v>
      </c>
      <c r="G1969" s="13" t="str">
        <f t="shared" si="123"/>
        <v/>
      </c>
      <c r="H1969" s="13" t="str">
        <f t="shared" si="121"/>
        <v/>
      </c>
    </row>
    <row r="1970" spans="1:8" x14ac:dyDescent="0.25">
      <c r="A1970" s="13">
        <v>126</v>
      </c>
      <c r="B1970" s="13" t="s">
        <v>622</v>
      </c>
      <c r="C1970" s="16">
        <v>41120</v>
      </c>
      <c r="D1970" s="13">
        <v>7500</v>
      </c>
      <c r="E1970" s="13">
        <f t="shared" si="124"/>
        <v>0</v>
      </c>
      <c r="F1970" s="13" t="str">
        <f t="shared" si="122"/>
        <v>2012-07</v>
      </c>
      <c r="G1970" s="13">
        <f t="shared" si="123"/>
        <v>82500</v>
      </c>
      <c r="H1970" s="13" t="str">
        <f t="shared" si="121"/>
        <v/>
      </c>
    </row>
    <row r="1971" spans="1:8" x14ac:dyDescent="0.25">
      <c r="A1971" s="13">
        <v>126</v>
      </c>
      <c r="B1971" s="13" t="s">
        <v>622</v>
      </c>
      <c r="C1971" s="16">
        <v>41122</v>
      </c>
      <c r="D1971" s="13">
        <v>7500</v>
      </c>
      <c r="E1971" s="13">
        <f t="shared" si="124"/>
        <v>0</v>
      </c>
      <c r="F1971" s="13" t="str">
        <f t="shared" si="122"/>
        <v>2012-08</v>
      </c>
      <c r="G1971" s="13" t="str">
        <f t="shared" si="123"/>
        <v/>
      </c>
      <c r="H1971" s="13" t="str">
        <f t="shared" si="121"/>
        <v/>
      </c>
    </row>
    <row r="1972" spans="1:8" x14ac:dyDescent="0.25">
      <c r="A1972" s="13">
        <v>126</v>
      </c>
      <c r="B1972" s="13" t="s">
        <v>622</v>
      </c>
      <c r="C1972" s="16">
        <v>41124</v>
      </c>
      <c r="D1972" s="13">
        <v>7500</v>
      </c>
      <c r="E1972" s="13">
        <f t="shared" si="124"/>
        <v>0</v>
      </c>
      <c r="F1972" s="13" t="str">
        <f t="shared" si="122"/>
        <v>2012-08</v>
      </c>
      <c r="G1972" s="13" t="str">
        <f t="shared" si="123"/>
        <v/>
      </c>
      <c r="H1972" s="13" t="str">
        <f t="shared" si="121"/>
        <v/>
      </c>
    </row>
    <row r="1973" spans="1:8" x14ac:dyDescent="0.25">
      <c r="A1973" s="13">
        <v>126</v>
      </c>
      <c r="B1973" s="13" t="s">
        <v>622</v>
      </c>
      <c r="C1973" s="16">
        <v>41127</v>
      </c>
      <c r="D1973" s="13">
        <v>7500</v>
      </c>
      <c r="E1973" s="13">
        <f t="shared" si="124"/>
        <v>0</v>
      </c>
      <c r="F1973" s="13" t="str">
        <f t="shared" si="122"/>
        <v>2012-08</v>
      </c>
      <c r="G1973" s="13" t="str">
        <f t="shared" si="123"/>
        <v/>
      </c>
      <c r="H1973" s="13" t="str">
        <f t="shared" si="121"/>
        <v/>
      </c>
    </row>
    <row r="1974" spans="1:8" x14ac:dyDescent="0.25">
      <c r="A1974" s="13">
        <v>126</v>
      </c>
      <c r="B1974" s="13" t="s">
        <v>622</v>
      </c>
      <c r="C1974" s="16">
        <v>41129</v>
      </c>
      <c r="D1974" s="13">
        <v>7500</v>
      </c>
      <c r="E1974" s="13">
        <f t="shared" si="124"/>
        <v>0</v>
      </c>
      <c r="F1974" s="13" t="str">
        <f t="shared" si="122"/>
        <v>2012-08</v>
      </c>
      <c r="G1974" s="13" t="str">
        <f t="shared" si="123"/>
        <v/>
      </c>
      <c r="H1974" s="13" t="str">
        <f t="shared" si="121"/>
        <v/>
      </c>
    </row>
    <row r="1975" spans="1:8" x14ac:dyDescent="0.25">
      <c r="A1975" s="13">
        <v>126</v>
      </c>
      <c r="B1975" s="13" t="s">
        <v>622</v>
      </c>
      <c r="C1975" s="16">
        <v>41131</v>
      </c>
      <c r="D1975" s="13">
        <v>7500</v>
      </c>
      <c r="E1975" s="13">
        <f t="shared" si="124"/>
        <v>0</v>
      </c>
      <c r="F1975" s="13" t="str">
        <f t="shared" si="122"/>
        <v>2012-08</v>
      </c>
      <c r="G1975" s="13" t="str">
        <f t="shared" si="123"/>
        <v/>
      </c>
      <c r="H1975" s="13" t="str">
        <f t="shared" si="121"/>
        <v/>
      </c>
    </row>
    <row r="1976" spans="1:8" x14ac:dyDescent="0.25">
      <c r="A1976" s="13">
        <v>126</v>
      </c>
      <c r="B1976" s="13" t="s">
        <v>622</v>
      </c>
      <c r="C1976" s="16">
        <v>41134</v>
      </c>
      <c r="D1976" s="13">
        <v>7500</v>
      </c>
      <c r="E1976" s="13">
        <f t="shared" si="124"/>
        <v>0</v>
      </c>
      <c r="F1976" s="13" t="str">
        <f t="shared" si="122"/>
        <v>2012-08</v>
      </c>
      <c r="G1976" s="13" t="str">
        <f t="shared" si="123"/>
        <v/>
      </c>
      <c r="H1976" s="13" t="str">
        <f t="shared" si="121"/>
        <v/>
      </c>
    </row>
    <row r="1977" spans="1:8" x14ac:dyDescent="0.25">
      <c r="A1977" s="13">
        <v>126</v>
      </c>
      <c r="B1977" s="13" t="s">
        <v>622</v>
      </c>
      <c r="C1977" s="16">
        <v>41136</v>
      </c>
      <c r="D1977" s="13">
        <v>7500</v>
      </c>
      <c r="E1977" s="13">
        <f t="shared" si="124"/>
        <v>0</v>
      </c>
      <c r="F1977" s="13" t="str">
        <f t="shared" si="122"/>
        <v>2012-08</v>
      </c>
      <c r="G1977" s="13">
        <f t="shared" si="123"/>
        <v>52500</v>
      </c>
      <c r="H1977" s="13" t="str">
        <f t="shared" si="121"/>
        <v/>
      </c>
    </row>
    <row r="1978" spans="1:8" x14ac:dyDescent="0.25">
      <c r="A1978" s="13">
        <v>126</v>
      </c>
      <c r="B1978" s="13" t="s">
        <v>622</v>
      </c>
      <c r="C1978" s="16">
        <v>41155</v>
      </c>
      <c r="D1978" s="13">
        <v>6800</v>
      </c>
      <c r="E1978" s="13">
        <f t="shared" si="124"/>
        <v>0</v>
      </c>
      <c r="F1978" s="13" t="str">
        <f t="shared" si="122"/>
        <v>2012-09</v>
      </c>
      <c r="G1978" s="13" t="str">
        <f t="shared" si="123"/>
        <v/>
      </c>
      <c r="H1978" s="13" t="str">
        <f t="shared" si="121"/>
        <v/>
      </c>
    </row>
    <row r="1979" spans="1:8" x14ac:dyDescent="0.25">
      <c r="A1979" s="13">
        <v>126</v>
      </c>
      <c r="B1979" s="13" t="s">
        <v>622</v>
      </c>
      <c r="C1979" s="16">
        <v>41157</v>
      </c>
      <c r="D1979" s="13">
        <v>6800</v>
      </c>
      <c r="E1979" s="13">
        <f t="shared" si="124"/>
        <v>1</v>
      </c>
      <c r="F1979" s="13" t="str">
        <f t="shared" si="122"/>
        <v>2012-09</v>
      </c>
      <c r="G1979" s="13">
        <f t="shared" si="123"/>
        <v>13600</v>
      </c>
      <c r="H1979" s="13" t="str">
        <f t="shared" si="121"/>
        <v/>
      </c>
    </row>
    <row r="1980" spans="1:8" x14ac:dyDescent="0.25">
      <c r="A1980" s="13">
        <v>126</v>
      </c>
      <c r="B1980" s="13" t="s">
        <v>623</v>
      </c>
      <c r="C1980" s="16">
        <v>41164</v>
      </c>
      <c r="D1980" s="13">
        <v>10</v>
      </c>
      <c r="E1980" s="13">
        <f t="shared" si="124"/>
        <v>0</v>
      </c>
      <c r="F1980" s="13" t="str">
        <f t="shared" si="122"/>
        <v>2012-09</v>
      </c>
      <c r="G1980" s="13" t="str">
        <f t="shared" si="123"/>
        <v/>
      </c>
      <c r="H1980" s="13">
        <f t="shared" si="121"/>
        <v>10</v>
      </c>
    </row>
    <row r="1981" spans="1:8" x14ac:dyDescent="0.25">
      <c r="A1981" s="13">
        <v>126</v>
      </c>
      <c r="B1981" s="13" t="s">
        <v>623</v>
      </c>
      <c r="C1981" s="16">
        <v>41227</v>
      </c>
      <c r="D1981" s="13">
        <v>2</v>
      </c>
      <c r="E1981" s="13">
        <f t="shared" si="124"/>
        <v>0</v>
      </c>
      <c r="F1981" s="13" t="str">
        <f t="shared" si="122"/>
        <v>2012-11</v>
      </c>
      <c r="G1981" s="13" t="str">
        <f t="shared" si="123"/>
        <v/>
      </c>
      <c r="H1981" s="13">
        <f t="shared" si="121"/>
        <v>2</v>
      </c>
    </row>
    <row r="1982" spans="1:8" x14ac:dyDescent="0.25">
      <c r="A1982" s="13">
        <v>127</v>
      </c>
      <c r="B1982" s="13" t="s">
        <v>623</v>
      </c>
      <c r="C1982" s="16">
        <v>41236</v>
      </c>
      <c r="D1982" s="13">
        <v>5</v>
      </c>
      <c r="E1982" s="13">
        <f t="shared" si="124"/>
        <v>0</v>
      </c>
      <c r="F1982" s="13" t="str">
        <f t="shared" si="122"/>
        <v>2012-11</v>
      </c>
      <c r="G1982" s="13" t="str">
        <f t="shared" si="123"/>
        <v/>
      </c>
      <c r="H1982" s="13">
        <f t="shared" si="121"/>
        <v>5</v>
      </c>
    </row>
    <row r="1983" spans="1:8" x14ac:dyDescent="0.25">
      <c r="A1983" s="13">
        <v>128</v>
      </c>
      <c r="B1983" s="13" t="s">
        <v>622</v>
      </c>
      <c r="C1983" s="16">
        <v>41093</v>
      </c>
      <c r="D1983" s="13">
        <v>1500</v>
      </c>
      <c r="E1983" s="13">
        <f t="shared" si="124"/>
        <v>0</v>
      </c>
      <c r="F1983" s="13" t="str">
        <f t="shared" si="122"/>
        <v>2012-07</v>
      </c>
      <c r="G1983" s="13" t="str">
        <f t="shared" si="123"/>
        <v/>
      </c>
      <c r="H1983" s="13" t="str">
        <f t="shared" si="121"/>
        <v/>
      </c>
    </row>
    <row r="1984" spans="1:8" x14ac:dyDescent="0.25">
      <c r="A1984" s="13">
        <v>128</v>
      </c>
      <c r="B1984" s="13" t="s">
        <v>622</v>
      </c>
      <c r="C1984" s="16">
        <v>41095</v>
      </c>
      <c r="D1984" s="13">
        <v>1500</v>
      </c>
      <c r="E1984" s="13">
        <f t="shared" si="124"/>
        <v>0</v>
      </c>
      <c r="F1984" s="13" t="str">
        <f t="shared" si="122"/>
        <v>2012-07</v>
      </c>
      <c r="G1984" s="13" t="str">
        <f t="shared" si="123"/>
        <v/>
      </c>
      <c r="H1984" s="13" t="str">
        <f t="shared" si="121"/>
        <v/>
      </c>
    </row>
    <row r="1985" spans="1:8" x14ac:dyDescent="0.25">
      <c r="A1985" s="13">
        <v>128</v>
      </c>
      <c r="B1985" s="13" t="s">
        <v>622</v>
      </c>
      <c r="C1985" s="16">
        <v>41097</v>
      </c>
      <c r="D1985" s="13">
        <v>1500</v>
      </c>
      <c r="E1985" s="13">
        <f t="shared" si="124"/>
        <v>0</v>
      </c>
      <c r="F1985" s="13" t="str">
        <f t="shared" si="122"/>
        <v>2012-07</v>
      </c>
      <c r="G1985" s="13" t="str">
        <f t="shared" si="123"/>
        <v/>
      </c>
      <c r="H1985" s="13" t="str">
        <f t="shared" si="121"/>
        <v/>
      </c>
    </row>
    <row r="1986" spans="1:8" x14ac:dyDescent="0.25">
      <c r="A1986" s="13">
        <v>128</v>
      </c>
      <c r="B1986" s="13" t="s">
        <v>622</v>
      </c>
      <c r="C1986" s="16">
        <v>41100</v>
      </c>
      <c r="D1986" s="13">
        <v>1500</v>
      </c>
      <c r="E1986" s="13">
        <f t="shared" si="124"/>
        <v>0</v>
      </c>
      <c r="F1986" s="13" t="str">
        <f t="shared" si="122"/>
        <v>2012-07</v>
      </c>
      <c r="G1986" s="13" t="str">
        <f t="shared" si="123"/>
        <v/>
      </c>
      <c r="H1986" s="13" t="str">
        <f t="shared" ref="H1986:H2023" si="125">IF(AND(B1986="Med B", F1986&gt;=VLOOKUP(A1986, A:F, 6, FALSE)), D1986, "")</f>
        <v/>
      </c>
    </row>
    <row r="1987" spans="1:8" x14ac:dyDescent="0.25">
      <c r="A1987" s="13">
        <v>128</v>
      </c>
      <c r="B1987" s="13" t="s">
        <v>622</v>
      </c>
      <c r="C1987" s="16">
        <v>41102</v>
      </c>
      <c r="D1987" s="13">
        <v>1500</v>
      </c>
      <c r="E1987" s="13">
        <f t="shared" si="124"/>
        <v>0</v>
      </c>
      <c r="F1987" s="13" t="str">
        <f t="shared" ref="F1987:F2023" si="126">TEXT(C1987, "yyyy-mm")</f>
        <v>2012-07</v>
      </c>
      <c r="G1987" s="13" t="str">
        <f t="shared" ref="G1987:G2023" si="127">IF(AND(
    B1987="Med A",
    C1987=_xlfn.MAXIFS(C:C, A:A, A1987, B:B, "Med A", F:F, F1987),
    SUMIFS(E:E, A:A, A1987) &gt; 0
  ),
  SUMIFS(D:D, A:A, A1987, B:B, "Med A", F:F, F1987, C:C, "&gt;=" &amp; EOMONTH(C1987, -1) + 1, C:C, "&lt;=" &amp; C1987),
  "")</f>
        <v/>
      </c>
      <c r="H1987" s="13" t="str">
        <f t="shared" si="125"/>
        <v/>
      </c>
    </row>
    <row r="1988" spans="1:8" x14ac:dyDescent="0.25">
      <c r="A1988" s="13">
        <v>128</v>
      </c>
      <c r="B1988" s="13" t="s">
        <v>622</v>
      </c>
      <c r="C1988" s="16">
        <v>41104</v>
      </c>
      <c r="D1988" s="13">
        <v>1500</v>
      </c>
      <c r="E1988" s="13">
        <f t="shared" ref="E1988:E2023" si="128">IF(AND(B1988="Med A", B1989="Med B", A1988=A1989), 1, IF(AND(B1988="Med B", B1989="Med A", A1988=A1989), 1, 0))</f>
        <v>0</v>
      </c>
      <c r="F1988" s="13" t="str">
        <f t="shared" si="126"/>
        <v>2012-07</v>
      </c>
      <c r="G1988" s="13" t="str">
        <f t="shared" si="127"/>
        <v/>
      </c>
      <c r="H1988" s="13" t="str">
        <f t="shared" si="125"/>
        <v/>
      </c>
    </row>
    <row r="1989" spans="1:8" x14ac:dyDescent="0.25">
      <c r="A1989" s="13">
        <v>128</v>
      </c>
      <c r="B1989" s="13" t="s">
        <v>622</v>
      </c>
      <c r="C1989" s="16">
        <v>41107</v>
      </c>
      <c r="D1989" s="13">
        <v>1500</v>
      </c>
      <c r="E1989" s="13">
        <f t="shared" si="128"/>
        <v>0</v>
      </c>
      <c r="F1989" s="13" t="str">
        <f t="shared" si="126"/>
        <v>2012-07</v>
      </c>
      <c r="G1989" s="13" t="str">
        <f t="shared" si="127"/>
        <v/>
      </c>
      <c r="H1989" s="13" t="str">
        <f t="shared" si="125"/>
        <v/>
      </c>
    </row>
    <row r="1990" spans="1:8" x14ac:dyDescent="0.25">
      <c r="A1990" s="13">
        <v>128</v>
      </c>
      <c r="B1990" s="13" t="s">
        <v>622</v>
      </c>
      <c r="C1990" s="16">
        <v>41109</v>
      </c>
      <c r="D1990" s="13">
        <v>1500</v>
      </c>
      <c r="E1990" s="13">
        <f t="shared" si="128"/>
        <v>0</v>
      </c>
      <c r="F1990" s="13" t="str">
        <f t="shared" si="126"/>
        <v>2012-07</v>
      </c>
      <c r="G1990" s="13" t="str">
        <f t="shared" si="127"/>
        <v/>
      </c>
      <c r="H1990" s="13" t="str">
        <f t="shared" si="125"/>
        <v/>
      </c>
    </row>
    <row r="1991" spans="1:8" x14ac:dyDescent="0.25">
      <c r="A1991" s="13">
        <v>128</v>
      </c>
      <c r="B1991" s="13" t="s">
        <v>622</v>
      </c>
      <c r="C1991" s="16">
        <v>41111</v>
      </c>
      <c r="D1991" s="13">
        <v>2300</v>
      </c>
      <c r="E1991" s="13">
        <f t="shared" si="128"/>
        <v>0</v>
      </c>
      <c r="F1991" s="13" t="str">
        <f t="shared" si="126"/>
        <v>2012-07</v>
      </c>
      <c r="G1991" s="13" t="str">
        <f t="shared" si="127"/>
        <v/>
      </c>
      <c r="H1991" s="13" t="str">
        <f t="shared" si="125"/>
        <v/>
      </c>
    </row>
    <row r="1992" spans="1:8" x14ac:dyDescent="0.25">
      <c r="A1992" s="13">
        <v>128</v>
      </c>
      <c r="B1992" s="13" t="s">
        <v>622</v>
      </c>
      <c r="C1992" s="16">
        <v>41114</v>
      </c>
      <c r="D1992" s="13">
        <v>2300</v>
      </c>
      <c r="E1992" s="13">
        <f t="shared" si="128"/>
        <v>0</v>
      </c>
      <c r="F1992" s="13" t="str">
        <f t="shared" si="126"/>
        <v>2012-07</v>
      </c>
      <c r="G1992" s="13" t="str">
        <f t="shared" si="127"/>
        <v/>
      </c>
      <c r="H1992" s="13" t="str">
        <f t="shared" si="125"/>
        <v/>
      </c>
    </row>
    <row r="1993" spans="1:8" x14ac:dyDescent="0.25">
      <c r="A1993" s="13">
        <v>128</v>
      </c>
      <c r="B1993" s="13" t="s">
        <v>622</v>
      </c>
      <c r="C1993" s="16">
        <v>41116</v>
      </c>
      <c r="D1993" s="13">
        <v>2300</v>
      </c>
      <c r="E1993" s="13">
        <f t="shared" si="128"/>
        <v>0</v>
      </c>
      <c r="F1993" s="13" t="str">
        <f t="shared" si="126"/>
        <v>2012-07</v>
      </c>
      <c r="G1993" s="13" t="str">
        <f t="shared" si="127"/>
        <v/>
      </c>
      <c r="H1993" s="13" t="str">
        <f t="shared" si="125"/>
        <v/>
      </c>
    </row>
    <row r="1994" spans="1:8" x14ac:dyDescent="0.25">
      <c r="A1994" s="13">
        <v>128</v>
      </c>
      <c r="B1994" s="13" t="s">
        <v>622</v>
      </c>
      <c r="C1994" s="16">
        <v>41118</v>
      </c>
      <c r="D1994" s="13">
        <v>2300</v>
      </c>
      <c r="E1994" s="13">
        <f t="shared" si="128"/>
        <v>0</v>
      </c>
      <c r="F1994" s="13" t="str">
        <f t="shared" si="126"/>
        <v>2012-07</v>
      </c>
      <c r="G1994" s="13" t="str">
        <f t="shared" si="127"/>
        <v/>
      </c>
      <c r="H1994" s="13" t="str">
        <f t="shared" si="125"/>
        <v/>
      </c>
    </row>
    <row r="1995" spans="1:8" x14ac:dyDescent="0.25">
      <c r="A1995" s="13">
        <v>128</v>
      </c>
      <c r="B1995" s="13" t="s">
        <v>622</v>
      </c>
      <c r="C1995" s="16">
        <v>41121</v>
      </c>
      <c r="D1995" s="13">
        <v>2300</v>
      </c>
      <c r="E1995" s="13">
        <f t="shared" si="128"/>
        <v>0</v>
      </c>
      <c r="F1995" s="13" t="str">
        <f t="shared" si="126"/>
        <v>2012-07</v>
      </c>
      <c r="G1995" s="13">
        <f t="shared" si="127"/>
        <v>23500</v>
      </c>
      <c r="H1995" s="13" t="str">
        <f t="shared" si="125"/>
        <v/>
      </c>
    </row>
    <row r="1996" spans="1:8" x14ac:dyDescent="0.25">
      <c r="A1996" s="13">
        <v>128</v>
      </c>
      <c r="B1996" s="13" t="s">
        <v>622</v>
      </c>
      <c r="C1996" s="16">
        <v>41123</v>
      </c>
      <c r="D1996" s="13">
        <v>2300</v>
      </c>
      <c r="E1996" s="13">
        <f t="shared" si="128"/>
        <v>0</v>
      </c>
      <c r="F1996" s="13" t="str">
        <f t="shared" si="126"/>
        <v>2012-08</v>
      </c>
      <c r="G1996" s="13" t="str">
        <f t="shared" si="127"/>
        <v/>
      </c>
      <c r="H1996" s="13" t="str">
        <f t="shared" si="125"/>
        <v/>
      </c>
    </row>
    <row r="1997" spans="1:8" x14ac:dyDescent="0.25">
      <c r="A1997" s="13">
        <v>128</v>
      </c>
      <c r="B1997" s="13" t="s">
        <v>622</v>
      </c>
      <c r="C1997" s="16">
        <v>41128</v>
      </c>
      <c r="D1997" s="13">
        <v>2300</v>
      </c>
      <c r="E1997" s="13">
        <f t="shared" si="128"/>
        <v>0</v>
      </c>
      <c r="F1997" s="13" t="str">
        <f t="shared" si="126"/>
        <v>2012-08</v>
      </c>
      <c r="G1997" s="13" t="str">
        <f t="shared" si="127"/>
        <v/>
      </c>
      <c r="H1997" s="13" t="str">
        <f t="shared" si="125"/>
        <v/>
      </c>
    </row>
    <row r="1998" spans="1:8" x14ac:dyDescent="0.25">
      <c r="A1998" s="13">
        <v>128</v>
      </c>
      <c r="B1998" s="13" t="s">
        <v>622</v>
      </c>
      <c r="C1998" s="16">
        <v>41130</v>
      </c>
      <c r="D1998" s="13">
        <v>2300</v>
      </c>
      <c r="E1998" s="13">
        <f t="shared" si="128"/>
        <v>0</v>
      </c>
      <c r="F1998" s="13" t="str">
        <f t="shared" si="126"/>
        <v>2012-08</v>
      </c>
      <c r="G1998" s="13" t="str">
        <f t="shared" si="127"/>
        <v/>
      </c>
      <c r="H1998" s="13" t="str">
        <f t="shared" si="125"/>
        <v/>
      </c>
    </row>
    <row r="1999" spans="1:8" x14ac:dyDescent="0.25">
      <c r="A1999" s="13">
        <v>128</v>
      </c>
      <c r="B1999" s="13" t="s">
        <v>622</v>
      </c>
      <c r="C1999" s="16">
        <v>41132</v>
      </c>
      <c r="D1999" s="13">
        <v>2300</v>
      </c>
      <c r="E1999" s="13">
        <f t="shared" si="128"/>
        <v>0</v>
      </c>
      <c r="F1999" s="13" t="str">
        <f t="shared" si="126"/>
        <v>2012-08</v>
      </c>
      <c r="G1999" s="13" t="str">
        <f t="shared" si="127"/>
        <v/>
      </c>
      <c r="H1999" s="13" t="str">
        <f t="shared" si="125"/>
        <v/>
      </c>
    </row>
    <row r="2000" spans="1:8" x14ac:dyDescent="0.25">
      <c r="A2000" s="13">
        <v>128</v>
      </c>
      <c r="B2000" s="13" t="s">
        <v>622</v>
      </c>
      <c r="C2000" s="16">
        <v>41135</v>
      </c>
      <c r="D2000" s="13">
        <v>2300</v>
      </c>
      <c r="E2000" s="13">
        <f t="shared" si="128"/>
        <v>0</v>
      </c>
      <c r="F2000" s="13" t="str">
        <f t="shared" si="126"/>
        <v>2012-08</v>
      </c>
      <c r="G2000" s="13" t="str">
        <f t="shared" si="127"/>
        <v/>
      </c>
      <c r="H2000" s="13" t="str">
        <f t="shared" si="125"/>
        <v/>
      </c>
    </row>
    <row r="2001" spans="1:8" x14ac:dyDescent="0.25">
      <c r="A2001" s="13">
        <v>128</v>
      </c>
      <c r="B2001" s="13" t="s">
        <v>622</v>
      </c>
      <c r="C2001" s="16">
        <v>41137</v>
      </c>
      <c r="D2001" s="13">
        <v>2300</v>
      </c>
      <c r="E2001" s="13">
        <f t="shared" si="128"/>
        <v>0</v>
      </c>
      <c r="F2001" s="13" t="str">
        <f t="shared" si="126"/>
        <v>2012-08</v>
      </c>
      <c r="G2001" s="13" t="str">
        <f t="shared" si="127"/>
        <v/>
      </c>
      <c r="H2001" s="13" t="str">
        <f t="shared" si="125"/>
        <v/>
      </c>
    </row>
    <row r="2002" spans="1:8" x14ac:dyDescent="0.25">
      <c r="A2002" s="13">
        <v>128</v>
      </c>
      <c r="B2002" s="13" t="s">
        <v>622</v>
      </c>
      <c r="C2002" s="16">
        <v>41139</v>
      </c>
      <c r="D2002" s="13">
        <v>2300</v>
      </c>
      <c r="E2002" s="13">
        <f t="shared" si="128"/>
        <v>0</v>
      </c>
      <c r="F2002" s="13" t="str">
        <f t="shared" si="126"/>
        <v>2012-08</v>
      </c>
      <c r="G2002" s="13" t="str">
        <f t="shared" si="127"/>
        <v/>
      </c>
      <c r="H2002" s="13" t="str">
        <f t="shared" si="125"/>
        <v/>
      </c>
    </row>
    <row r="2003" spans="1:8" x14ac:dyDescent="0.25">
      <c r="A2003" s="13">
        <v>128</v>
      </c>
      <c r="B2003" s="13" t="s">
        <v>622</v>
      </c>
      <c r="C2003" s="16">
        <v>41142</v>
      </c>
      <c r="D2003" s="13">
        <v>2300</v>
      </c>
      <c r="E2003" s="13">
        <f t="shared" si="128"/>
        <v>0</v>
      </c>
      <c r="F2003" s="13" t="str">
        <f t="shared" si="126"/>
        <v>2012-08</v>
      </c>
      <c r="G2003" s="13" t="str">
        <f t="shared" si="127"/>
        <v/>
      </c>
      <c r="H2003" s="13" t="str">
        <f t="shared" si="125"/>
        <v/>
      </c>
    </row>
    <row r="2004" spans="1:8" x14ac:dyDescent="0.25">
      <c r="A2004" s="13">
        <v>128</v>
      </c>
      <c r="B2004" s="13" t="s">
        <v>622</v>
      </c>
      <c r="C2004" s="16">
        <v>41144</v>
      </c>
      <c r="D2004" s="13">
        <v>2300</v>
      </c>
      <c r="E2004" s="13">
        <f t="shared" si="128"/>
        <v>0</v>
      </c>
      <c r="F2004" s="13" t="str">
        <f t="shared" si="126"/>
        <v>2012-08</v>
      </c>
      <c r="G2004" s="13" t="str">
        <f t="shared" si="127"/>
        <v/>
      </c>
      <c r="H2004" s="13" t="str">
        <f t="shared" si="125"/>
        <v/>
      </c>
    </row>
    <row r="2005" spans="1:8" x14ac:dyDescent="0.25">
      <c r="A2005" s="13">
        <v>128</v>
      </c>
      <c r="B2005" s="13" t="s">
        <v>622</v>
      </c>
      <c r="C2005" s="16">
        <v>41146</v>
      </c>
      <c r="D2005" s="13">
        <v>2300</v>
      </c>
      <c r="E2005" s="13">
        <f t="shared" si="128"/>
        <v>0</v>
      </c>
      <c r="F2005" s="13" t="str">
        <f t="shared" si="126"/>
        <v>2012-08</v>
      </c>
      <c r="G2005" s="13" t="str">
        <f t="shared" si="127"/>
        <v/>
      </c>
      <c r="H2005" s="13" t="str">
        <f t="shared" si="125"/>
        <v/>
      </c>
    </row>
    <row r="2006" spans="1:8" x14ac:dyDescent="0.25">
      <c r="A2006" s="13">
        <v>128</v>
      </c>
      <c r="B2006" s="13" t="s">
        <v>622</v>
      </c>
      <c r="C2006" s="16">
        <v>41149</v>
      </c>
      <c r="D2006" s="13">
        <v>2300</v>
      </c>
      <c r="E2006" s="13">
        <f t="shared" si="128"/>
        <v>0</v>
      </c>
      <c r="F2006" s="13" t="str">
        <f t="shared" si="126"/>
        <v>2012-08</v>
      </c>
      <c r="G2006" s="13" t="str">
        <f t="shared" si="127"/>
        <v/>
      </c>
      <c r="H2006" s="13" t="str">
        <f t="shared" si="125"/>
        <v/>
      </c>
    </row>
    <row r="2007" spans="1:8" x14ac:dyDescent="0.25">
      <c r="A2007" s="13">
        <v>128</v>
      </c>
      <c r="B2007" s="13" t="s">
        <v>622</v>
      </c>
      <c r="C2007" s="16">
        <v>41151</v>
      </c>
      <c r="D2007" s="13">
        <v>2300</v>
      </c>
      <c r="E2007" s="13">
        <f t="shared" si="128"/>
        <v>0</v>
      </c>
      <c r="F2007" s="13" t="str">
        <f t="shared" si="126"/>
        <v>2012-08</v>
      </c>
      <c r="G2007" s="13">
        <f t="shared" si="127"/>
        <v>27600</v>
      </c>
      <c r="H2007" s="13" t="str">
        <f t="shared" si="125"/>
        <v/>
      </c>
    </row>
    <row r="2008" spans="1:8" x14ac:dyDescent="0.25">
      <c r="A2008" s="13">
        <v>128</v>
      </c>
      <c r="B2008" s="13" t="s">
        <v>622</v>
      </c>
      <c r="C2008" s="16">
        <v>41153</v>
      </c>
      <c r="D2008" s="13">
        <v>2300</v>
      </c>
      <c r="E2008" s="13">
        <f t="shared" si="128"/>
        <v>0</v>
      </c>
      <c r="F2008" s="13" t="str">
        <f t="shared" si="126"/>
        <v>2012-09</v>
      </c>
      <c r="G2008" s="13" t="str">
        <f t="shared" si="127"/>
        <v/>
      </c>
      <c r="H2008" s="13" t="str">
        <f t="shared" si="125"/>
        <v/>
      </c>
    </row>
    <row r="2009" spans="1:8" x14ac:dyDescent="0.25">
      <c r="A2009" s="13">
        <v>128</v>
      </c>
      <c r="B2009" s="13" t="s">
        <v>622</v>
      </c>
      <c r="C2009" s="16">
        <v>41156</v>
      </c>
      <c r="D2009" s="13">
        <v>2300</v>
      </c>
      <c r="E2009" s="13">
        <f t="shared" si="128"/>
        <v>1</v>
      </c>
      <c r="F2009" s="13" t="str">
        <f t="shared" si="126"/>
        <v>2012-09</v>
      </c>
      <c r="G2009" s="13">
        <f t="shared" si="127"/>
        <v>4600</v>
      </c>
      <c r="H2009" s="13" t="str">
        <f t="shared" si="125"/>
        <v/>
      </c>
    </row>
    <row r="2010" spans="1:8" x14ac:dyDescent="0.25">
      <c r="A2010" s="13">
        <v>128</v>
      </c>
      <c r="B2010" s="13" t="s">
        <v>623</v>
      </c>
      <c r="C2010" s="16">
        <v>41177</v>
      </c>
      <c r="D2010" s="13">
        <v>1</v>
      </c>
      <c r="E2010" s="13">
        <f t="shared" si="128"/>
        <v>0</v>
      </c>
      <c r="F2010" s="13" t="str">
        <f t="shared" si="126"/>
        <v>2012-09</v>
      </c>
      <c r="G2010" s="13" t="str">
        <f t="shared" si="127"/>
        <v/>
      </c>
      <c r="H2010" s="13">
        <f t="shared" si="125"/>
        <v>1</v>
      </c>
    </row>
    <row r="2011" spans="1:8" x14ac:dyDescent="0.25">
      <c r="A2011" s="13">
        <v>128</v>
      </c>
      <c r="B2011" s="13" t="s">
        <v>623</v>
      </c>
      <c r="C2011" s="16">
        <v>41193</v>
      </c>
      <c r="D2011" s="13">
        <v>1</v>
      </c>
      <c r="E2011" s="13">
        <f t="shared" si="128"/>
        <v>0</v>
      </c>
      <c r="F2011" s="13" t="str">
        <f t="shared" si="126"/>
        <v>2012-10</v>
      </c>
      <c r="G2011" s="13" t="str">
        <f t="shared" si="127"/>
        <v/>
      </c>
      <c r="H2011" s="13">
        <f t="shared" si="125"/>
        <v>1</v>
      </c>
    </row>
    <row r="2012" spans="1:8" x14ac:dyDescent="0.25">
      <c r="A2012" s="13">
        <v>128</v>
      </c>
      <c r="B2012" s="13" t="s">
        <v>623</v>
      </c>
      <c r="C2012" s="16">
        <v>41228</v>
      </c>
      <c r="D2012" s="13">
        <v>2</v>
      </c>
      <c r="E2012" s="13">
        <f t="shared" si="128"/>
        <v>0</v>
      </c>
      <c r="F2012" s="13" t="str">
        <f t="shared" si="126"/>
        <v>2012-11</v>
      </c>
      <c r="G2012" s="13" t="str">
        <f t="shared" si="127"/>
        <v/>
      </c>
      <c r="H2012" s="13">
        <f t="shared" si="125"/>
        <v>2</v>
      </c>
    </row>
    <row r="2013" spans="1:8" x14ac:dyDescent="0.25">
      <c r="A2013" s="13">
        <v>129</v>
      </c>
      <c r="B2013" s="13" t="s">
        <v>622</v>
      </c>
      <c r="C2013" s="16">
        <v>41093</v>
      </c>
      <c r="D2013" s="13">
        <v>4000</v>
      </c>
      <c r="E2013" s="13">
        <f t="shared" si="128"/>
        <v>0</v>
      </c>
      <c r="F2013" s="13" t="str">
        <f t="shared" si="126"/>
        <v>2012-07</v>
      </c>
      <c r="G2013" s="13" t="str">
        <f t="shared" si="127"/>
        <v/>
      </c>
      <c r="H2013" s="13" t="str">
        <f t="shared" si="125"/>
        <v/>
      </c>
    </row>
    <row r="2014" spans="1:8" x14ac:dyDescent="0.25">
      <c r="A2014" s="13">
        <v>129</v>
      </c>
      <c r="B2014" s="13" t="s">
        <v>622</v>
      </c>
      <c r="C2014" s="16">
        <v>41095</v>
      </c>
      <c r="D2014" s="13">
        <v>4000</v>
      </c>
      <c r="E2014" s="13">
        <f t="shared" si="128"/>
        <v>0</v>
      </c>
      <c r="F2014" s="13" t="str">
        <f t="shared" si="126"/>
        <v>2012-07</v>
      </c>
      <c r="G2014" s="13">
        <f t="shared" si="127"/>
        <v>8000</v>
      </c>
      <c r="H2014" s="13" t="str">
        <f t="shared" si="125"/>
        <v/>
      </c>
    </row>
    <row r="2015" spans="1:8" x14ac:dyDescent="0.25">
      <c r="A2015" s="13">
        <v>129</v>
      </c>
      <c r="B2015" s="13" t="s">
        <v>622</v>
      </c>
      <c r="C2015" s="16">
        <v>41139</v>
      </c>
      <c r="D2015" s="13">
        <v>5200</v>
      </c>
      <c r="E2015" s="13">
        <f t="shared" si="128"/>
        <v>0</v>
      </c>
      <c r="F2015" s="13" t="str">
        <f t="shared" si="126"/>
        <v>2012-08</v>
      </c>
      <c r="G2015" s="13" t="str">
        <f t="shared" si="127"/>
        <v/>
      </c>
      <c r="H2015" s="13" t="str">
        <f t="shared" si="125"/>
        <v/>
      </c>
    </row>
    <row r="2016" spans="1:8" x14ac:dyDescent="0.25">
      <c r="A2016" s="13">
        <v>129</v>
      </c>
      <c r="B2016" s="13" t="s">
        <v>622</v>
      </c>
      <c r="C2016" s="16">
        <v>41141</v>
      </c>
      <c r="D2016" s="13">
        <v>5200</v>
      </c>
      <c r="E2016" s="13">
        <f t="shared" si="128"/>
        <v>0</v>
      </c>
      <c r="F2016" s="13" t="str">
        <f t="shared" si="126"/>
        <v>2012-08</v>
      </c>
      <c r="G2016" s="13" t="str">
        <f t="shared" si="127"/>
        <v/>
      </c>
      <c r="H2016" s="13" t="str">
        <f t="shared" si="125"/>
        <v/>
      </c>
    </row>
    <row r="2017" spans="1:8" x14ac:dyDescent="0.25">
      <c r="A2017" s="13">
        <v>129</v>
      </c>
      <c r="B2017" s="13" t="s">
        <v>622</v>
      </c>
      <c r="C2017" s="16">
        <v>41144</v>
      </c>
      <c r="D2017" s="13">
        <v>5200</v>
      </c>
      <c r="E2017" s="13">
        <f t="shared" si="128"/>
        <v>0</v>
      </c>
      <c r="F2017" s="13" t="str">
        <f t="shared" si="126"/>
        <v>2012-08</v>
      </c>
      <c r="G2017" s="13" t="str">
        <f t="shared" si="127"/>
        <v/>
      </c>
      <c r="H2017" s="13" t="str">
        <f t="shared" si="125"/>
        <v/>
      </c>
    </row>
    <row r="2018" spans="1:8" x14ac:dyDescent="0.25">
      <c r="A2018" s="13">
        <v>129</v>
      </c>
      <c r="B2018" s="13" t="s">
        <v>622</v>
      </c>
      <c r="C2018" s="16">
        <v>41146</v>
      </c>
      <c r="D2018" s="13">
        <v>5200</v>
      </c>
      <c r="E2018" s="13">
        <f t="shared" si="128"/>
        <v>0</v>
      </c>
      <c r="F2018" s="13" t="str">
        <f t="shared" si="126"/>
        <v>2012-08</v>
      </c>
      <c r="G2018" s="13" t="str">
        <f t="shared" si="127"/>
        <v/>
      </c>
      <c r="H2018" s="13" t="str">
        <f t="shared" si="125"/>
        <v/>
      </c>
    </row>
    <row r="2019" spans="1:8" x14ac:dyDescent="0.25">
      <c r="A2019" s="13">
        <v>129</v>
      </c>
      <c r="B2019" s="13" t="s">
        <v>622</v>
      </c>
      <c r="C2019" s="16">
        <v>41148</v>
      </c>
      <c r="D2019" s="13">
        <v>5200</v>
      </c>
      <c r="E2019" s="13">
        <f t="shared" si="128"/>
        <v>0</v>
      </c>
      <c r="F2019" s="13" t="str">
        <f t="shared" si="126"/>
        <v>2012-08</v>
      </c>
      <c r="G2019" s="13" t="str">
        <f t="shared" si="127"/>
        <v/>
      </c>
      <c r="H2019" s="13" t="str">
        <f t="shared" si="125"/>
        <v/>
      </c>
    </row>
    <row r="2020" spans="1:8" x14ac:dyDescent="0.25">
      <c r="A2020" s="13">
        <v>129</v>
      </c>
      <c r="B2020" s="13" t="s">
        <v>622</v>
      </c>
      <c r="C2020" s="16">
        <v>41151</v>
      </c>
      <c r="D2020" s="13">
        <v>5200</v>
      </c>
      <c r="E2020" s="13">
        <f t="shared" si="128"/>
        <v>0</v>
      </c>
      <c r="F2020" s="13" t="str">
        <f t="shared" si="126"/>
        <v>2012-08</v>
      </c>
      <c r="G2020" s="13">
        <f t="shared" si="127"/>
        <v>31200</v>
      </c>
      <c r="H2020" s="13" t="str">
        <f t="shared" si="125"/>
        <v/>
      </c>
    </row>
    <row r="2021" spans="1:8" x14ac:dyDescent="0.25">
      <c r="A2021" s="13">
        <v>129</v>
      </c>
      <c r="B2021" s="13" t="s">
        <v>622</v>
      </c>
      <c r="C2021" s="16">
        <v>41156</v>
      </c>
      <c r="D2021" s="13">
        <v>5200</v>
      </c>
      <c r="E2021" s="13">
        <f t="shared" si="128"/>
        <v>0</v>
      </c>
      <c r="F2021" s="13" t="str">
        <f t="shared" si="126"/>
        <v>2012-09</v>
      </c>
      <c r="G2021" s="13" t="str">
        <f t="shared" si="127"/>
        <v/>
      </c>
      <c r="H2021" s="13" t="str">
        <f t="shared" si="125"/>
        <v/>
      </c>
    </row>
    <row r="2022" spans="1:8" x14ac:dyDescent="0.25">
      <c r="A2022" s="13">
        <v>129</v>
      </c>
      <c r="B2022" s="13" t="s">
        <v>622</v>
      </c>
      <c r="C2022" s="16">
        <v>41158</v>
      </c>
      <c r="D2022" s="13">
        <v>6500</v>
      </c>
      <c r="E2022" s="13">
        <f t="shared" si="128"/>
        <v>1</v>
      </c>
      <c r="F2022" s="13" t="str">
        <f t="shared" si="126"/>
        <v>2012-09</v>
      </c>
      <c r="G2022" s="13">
        <f t="shared" si="127"/>
        <v>11700</v>
      </c>
      <c r="H2022" s="13" t="str">
        <f t="shared" si="125"/>
        <v/>
      </c>
    </row>
    <row r="2023" spans="1:8" x14ac:dyDescent="0.25">
      <c r="A2023" s="13">
        <v>129</v>
      </c>
      <c r="B2023" s="13" t="s">
        <v>623</v>
      </c>
      <c r="C2023" s="16">
        <v>41165</v>
      </c>
      <c r="D2023" s="13">
        <v>10</v>
      </c>
      <c r="E2023" s="13">
        <f t="shared" si="128"/>
        <v>0</v>
      </c>
      <c r="F2023" s="13" t="str">
        <f t="shared" si="126"/>
        <v>2012-09</v>
      </c>
      <c r="G2023" s="13" t="str">
        <f t="shared" si="127"/>
        <v/>
      </c>
      <c r="H2023" s="13">
        <f t="shared" si="125"/>
        <v>10</v>
      </c>
    </row>
  </sheetData>
  <autoFilter ref="A1:H2023" xr:uid="{B201116E-5FB2-4406-B9EE-B833CCA075B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33511-2DDC-4922-A976-C2BD3198D7F4}">
  <dimension ref="A1:U2023"/>
  <sheetViews>
    <sheetView workbookViewId="0"/>
  </sheetViews>
  <sheetFormatPr defaultRowHeight="12.5" x14ac:dyDescent="0.25"/>
  <cols>
    <col min="3" max="3" width="9.90625" style="18" bestFit="1" customWidth="1"/>
    <col min="6" max="6" width="12" bestFit="1" customWidth="1"/>
    <col min="7" max="7" width="12" customWidth="1"/>
    <col min="8" max="8" width="25.453125" bestFit="1" customWidth="1"/>
    <col min="19" max="19" width="12.54296875" bestFit="1" customWidth="1"/>
    <col min="20" max="20" width="50.26953125" bestFit="1" customWidth="1"/>
    <col min="21" max="21" width="32.6328125" bestFit="1" customWidth="1"/>
    <col min="22" max="22" width="8.81640625" bestFit="1" customWidth="1"/>
  </cols>
  <sheetData>
    <row r="1" spans="1:21" x14ac:dyDescent="0.25">
      <c r="A1" s="13" t="s">
        <v>0</v>
      </c>
      <c r="B1" s="13" t="s">
        <v>621</v>
      </c>
      <c r="C1" s="16" t="s">
        <v>1</v>
      </c>
      <c r="D1" s="13" t="s">
        <v>2</v>
      </c>
      <c r="E1" s="10" t="s">
        <v>647</v>
      </c>
      <c r="F1" s="10" t="s">
        <v>653</v>
      </c>
      <c r="G1" s="10" t="s">
        <v>656</v>
      </c>
      <c r="H1" s="10" t="s">
        <v>654</v>
      </c>
    </row>
    <row r="2" spans="1:21" x14ac:dyDescent="0.25">
      <c r="A2" s="13">
        <v>1</v>
      </c>
      <c r="B2" s="13" t="s">
        <v>622</v>
      </c>
      <c r="C2" s="16">
        <v>41092</v>
      </c>
      <c r="D2" s="13">
        <v>1500</v>
      </c>
      <c r="E2" s="13">
        <f>IF(AND(B2="Med A", B3="Med B", A2=A3), 1, IF(AND(B2="Med B", B3="Med A", A2=A3), 1, 0))</f>
        <v>0</v>
      </c>
      <c r="F2" s="13" t="str">
        <f>TEXT(C2, "yyyy-mm")</f>
        <v>2012-07</v>
      </c>
      <c r="G2" s="13" t="str">
        <f>IF(AND(
    B2="Med A",
    C2=_xlfn.MAXIFS(C:C, A:A, A2, B:B, "Med A", F:F, F2),
    SUMIFS(E:E, A:A, A2) &gt; 0
  ),
  AVERAGEIFS(D:D, A:A, A2, B:B, "Med A", F:F, F2, C:C, "&gt;=" &amp; EOMONTH(C2, -1) + 1, C:C, "&lt;=" &amp; C2),
  "")</f>
        <v/>
      </c>
      <c r="H2" s="13" t="str">
        <f t="shared" ref="H2:H65" si="0">IF(AND(B2="Med B", F2&gt;=VLOOKUP(A2, A:F, 6, FALSE)), D2, "")</f>
        <v/>
      </c>
      <c r="S2" s="5" t="s">
        <v>627</v>
      </c>
      <c r="T2" t="s">
        <v>665</v>
      </c>
      <c r="U2" t="s">
        <v>655</v>
      </c>
    </row>
    <row r="3" spans="1:21" x14ac:dyDescent="0.25">
      <c r="A3" s="13">
        <v>1</v>
      </c>
      <c r="B3" s="13" t="s">
        <v>622</v>
      </c>
      <c r="C3" s="16">
        <v>41096</v>
      </c>
      <c r="D3" s="13">
        <v>1500</v>
      </c>
      <c r="E3" s="13">
        <f>IF(AND(B3="Med A", B4="Med B", A3=A4), 1, IF(AND(B3="Med B", B4="Med A", A3=A4), 1, 0))</f>
        <v>0</v>
      </c>
      <c r="F3" s="13" t="str">
        <f t="shared" ref="F3:F66" si="1">TEXT(C3, "yyyy-mm")</f>
        <v>2012-07</v>
      </c>
      <c r="G3" s="13" t="str">
        <f t="shared" ref="G3:G66" si="2">IF(AND(
    B3="Med A",
    C3=_xlfn.MAXIFS(C:C, A:A, A3, B:B, "Med A", F:F, F3),
    SUMIFS(E:E, A:A, A3) &gt; 0
  ),
  AVERAGEIFS(D:D, A:A, A3, B:B, "Med A", F:F, F3, C:C, "&gt;=" &amp; EOMONTH(C3, -1) + 1, C:C, "&lt;=" &amp; C3),
  "")</f>
        <v/>
      </c>
      <c r="H3" s="13" t="str">
        <f t="shared" si="0"/>
        <v/>
      </c>
      <c r="S3" s="6" t="s">
        <v>631</v>
      </c>
      <c r="T3">
        <v>5285.3233830845775</v>
      </c>
      <c r="U3">
        <v>7.0394736842105265</v>
      </c>
    </row>
    <row r="4" spans="1:21" x14ac:dyDescent="0.25">
      <c r="A4" s="13">
        <v>1</v>
      </c>
      <c r="B4" s="13" t="s">
        <v>622</v>
      </c>
      <c r="C4" s="16">
        <v>41099</v>
      </c>
      <c r="D4" s="13">
        <v>1500</v>
      </c>
      <c r="E4" s="13">
        <f t="shared" ref="E4:E67" si="3">IF(AND(B4="Med A", B5="Med B", A4=A5), 1, IF(AND(B4="Med B", B5="Med A", A4=A5), 1, 0))</f>
        <v>0</v>
      </c>
      <c r="F4" s="13" t="str">
        <f t="shared" si="1"/>
        <v>2012-07</v>
      </c>
      <c r="G4" s="13" t="str">
        <f t="shared" si="2"/>
        <v/>
      </c>
      <c r="H4" s="13" t="str">
        <f t="shared" si="0"/>
        <v/>
      </c>
      <c r="S4" s="21">
        <v>1</v>
      </c>
      <c r="T4">
        <v>1900</v>
      </c>
      <c r="U4">
        <v>4</v>
      </c>
    </row>
    <row r="5" spans="1:21" x14ac:dyDescent="0.25">
      <c r="A5" s="13">
        <v>1</v>
      </c>
      <c r="B5" s="13" t="s">
        <v>622</v>
      </c>
      <c r="C5" s="16">
        <v>41101</v>
      </c>
      <c r="D5" s="13">
        <v>1500</v>
      </c>
      <c r="E5" s="13">
        <f t="shared" si="3"/>
        <v>0</v>
      </c>
      <c r="F5" s="13" t="str">
        <f t="shared" si="1"/>
        <v>2012-07</v>
      </c>
      <c r="G5" s="13" t="str">
        <f t="shared" si="2"/>
        <v/>
      </c>
      <c r="H5" s="13" t="str">
        <f t="shared" si="0"/>
        <v/>
      </c>
      <c r="S5" s="21">
        <v>2</v>
      </c>
      <c r="T5" t="e">
        <v>#DIV/0!</v>
      </c>
      <c r="U5">
        <v>3</v>
      </c>
    </row>
    <row r="6" spans="1:21" x14ac:dyDescent="0.25">
      <c r="A6" s="13">
        <v>1</v>
      </c>
      <c r="B6" s="13" t="s">
        <v>622</v>
      </c>
      <c r="C6" s="16">
        <v>41103</v>
      </c>
      <c r="D6" s="13">
        <v>1500</v>
      </c>
      <c r="E6" s="13">
        <f t="shared" si="3"/>
        <v>0</v>
      </c>
      <c r="F6" s="13" t="str">
        <f t="shared" si="1"/>
        <v>2012-07</v>
      </c>
      <c r="G6" s="13" t="str">
        <f t="shared" si="2"/>
        <v/>
      </c>
      <c r="H6" s="13" t="str">
        <f t="shared" si="0"/>
        <v/>
      </c>
      <c r="S6" s="21">
        <v>4</v>
      </c>
      <c r="T6">
        <v>1300</v>
      </c>
      <c r="U6">
        <v>3</v>
      </c>
    </row>
    <row r="7" spans="1:21" x14ac:dyDescent="0.25">
      <c r="A7" s="13">
        <v>1</v>
      </c>
      <c r="B7" s="13" t="s">
        <v>622</v>
      </c>
      <c r="C7" s="16">
        <v>41106</v>
      </c>
      <c r="D7" s="13">
        <v>1500</v>
      </c>
      <c r="E7" s="13">
        <f t="shared" si="3"/>
        <v>0</v>
      </c>
      <c r="F7" s="13" t="str">
        <f t="shared" si="1"/>
        <v>2012-07</v>
      </c>
      <c r="G7" s="13" t="str">
        <f t="shared" si="2"/>
        <v/>
      </c>
      <c r="H7" s="13" t="str">
        <f t="shared" si="0"/>
        <v/>
      </c>
      <c r="S7" s="21">
        <v>5</v>
      </c>
      <c r="T7" t="e">
        <v>#DIV/0!</v>
      </c>
      <c r="U7">
        <v>8</v>
      </c>
    </row>
    <row r="8" spans="1:21" x14ac:dyDescent="0.25">
      <c r="A8" s="13">
        <v>1</v>
      </c>
      <c r="B8" s="13" t="s">
        <v>622</v>
      </c>
      <c r="C8" s="16">
        <v>41110</v>
      </c>
      <c r="D8" s="13">
        <v>1500</v>
      </c>
      <c r="E8" s="13">
        <f t="shared" si="3"/>
        <v>0</v>
      </c>
      <c r="F8" s="13" t="str">
        <f t="shared" si="1"/>
        <v>2012-07</v>
      </c>
      <c r="G8" s="13" t="str">
        <f t="shared" si="2"/>
        <v/>
      </c>
      <c r="H8" s="13" t="str">
        <f t="shared" si="0"/>
        <v/>
      </c>
      <c r="S8" s="21">
        <v>8</v>
      </c>
      <c r="T8">
        <v>2566.6666666666665</v>
      </c>
      <c r="U8">
        <v>5</v>
      </c>
    </row>
    <row r="9" spans="1:21" x14ac:dyDescent="0.25">
      <c r="A9" s="13">
        <v>1</v>
      </c>
      <c r="B9" s="13" t="s">
        <v>622</v>
      </c>
      <c r="C9" s="16">
        <v>41113</v>
      </c>
      <c r="D9" s="13">
        <v>1500</v>
      </c>
      <c r="E9" s="13">
        <f t="shared" si="3"/>
        <v>0</v>
      </c>
      <c r="F9" s="13" t="str">
        <f t="shared" si="1"/>
        <v>2012-07</v>
      </c>
      <c r="G9" s="13" t="str">
        <f t="shared" si="2"/>
        <v/>
      </c>
      <c r="H9" s="13" t="str">
        <f t="shared" si="0"/>
        <v/>
      </c>
      <c r="S9" s="21">
        <v>9</v>
      </c>
      <c r="T9">
        <v>4500</v>
      </c>
      <c r="U9">
        <v>8</v>
      </c>
    </row>
    <row r="10" spans="1:21" x14ac:dyDescent="0.25">
      <c r="A10" s="13">
        <v>1</v>
      </c>
      <c r="B10" s="13" t="s">
        <v>622</v>
      </c>
      <c r="C10" s="16">
        <v>41115</v>
      </c>
      <c r="D10" s="13">
        <v>1700</v>
      </c>
      <c r="E10" s="13">
        <f t="shared" si="3"/>
        <v>0</v>
      </c>
      <c r="F10" s="13" t="str">
        <f t="shared" si="1"/>
        <v>2012-07</v>
      </c>
      <c r="G10" s="13" t="str">
        <f t="shared" si="2"/>
        <v/>
      </c>
      <c r="H10" s="13" t="str">
        <f t="shared" si="0"/>
        <v/>
      </c>
      <c r="S10" s="21">
        <v>10</v>
      </c>
      <c r="T10">
        <v>3966.6666666666665</v>
      </c>
      <c r="U10">
        <v>8</v>
      </c>
    </row>
    <row r="11" spans="1:21" x14ac:dyDescent="0.25">
      <c r="A11" s="13">
        <v>1</v>
      </c>
      <c r="B11" s="13" t="s">
        <v>622</v>
      </c>
      <c r="C11" s="16">
        <v>41117</v>
      </c>
      <c r="D11" s="13">
        <v>1700</v>
      </c>
      <c r="E11" s="13">
        <f t="shared" si="3"/>
        <v>0</v>
      </c>
      <c r="F11" s="13" t="str">
        <f t="shared" si="1"/>
        <v>2012-07</v>
      </c>
      <c r="G11" s="13" t="str">
        <f t="shared" si="2"/>
        <v/>
      </c>
      <c r="H11" s="13" t="str">
        <f t="shared" si="0"/>
        <v/>
      </c>
      <c r="S11" s="21">
        <v>12</v>
      </c>
      <c r="T11">
        <v>7800</v>
      </c>
      <c r="U11">
        <v>10</v>
      </c>
    </row>
    <row r="12" spans="1:21" x14ac:dyDescent="0.25">
      <c r="A12" s="13">
        <v>1</v>
      </c>
      <c r="B12" s="13" t="s">
        <v>622</v>
      </c>
      <c r="C12" s="16">
        <v>41120</v>
      </c>
      <c r="D12" s="13">
        <v>1700</v>
      </c>
      <c r="E12" s="13">
        <f t="shared" si="3"/>
        <v>0</v>
      </c>
      <c r="F12" s="13" t="str">
        <f t="shared" si="1"/>
        <v>2012-07</v>
      </c>
      <c r="G12" s="13">
        <f t="shared" si="2"/>
        <v>1554.5454545454545</v>
      </c>
      <c r="H12" s="13" t="str">
        <f t="shared" si="0"/>
        <v/>
      </c>
      <c r="S12" s="21">
        <v>14</v>
      </c>
      <c r="T12" t="e">
        <v>#DIV/0!</v>
      </c>
      <c r="U12" t="e">
        <v>#DIV/0!</v>
      </c>
    </row>
    <row r="13" spans="1:21" x14ac:dyDescent="0.25">
      <c r="A13" s="13">
        <v>1</v>
      </c>
      <c r="B13" s="13" t="s">
        <v>622</v>
      </c>
      <c r="C13" s="16">
        <v>41122</v>
      </c>
      <c r="D13" s="13">
        <v>1700</v>
      </c>
      <c r="E13" s="13">
        <f t="shared" si="3"/>
        <v>0</v>
      </c>
      <c r="F13" s="13" t="str">
        <f t="shared" si="1"/>
        <v>2012-08</v>
      </c>
      <c r="G13" s="13" t="str">
        <f t="shared" si="2"/>
        <v/>
      </c>
      <c r="H13" s="13" t="str">
        <f t="shared" si="0"/>
        <v/>
      </c>
      <c r="S13" s="21">
        <v>15</v>
      </c>
      <c r="T13">
        <v>1000</v>
      </c>
      <c r="U13">
        <v>3</v>
      </c>
    </row>
    <row r="14" spans="1:21" x14ac:dyDescent="0.25">
      <c r="A14" s="13">
        <v>1</v>
      </c>
      <c r="B14" s="13" t="s">
        <v>622</v>
      </c>
      <c r="C14" s="16">
        <v>41124</v>
      </c>
      <c r="D14" s="13">
        <v>1700</v>
      </c>
      <c r="E14" s="13">
        <f t="shared" si="3"/>
        <v>0</v>
      </c>
      <c r="F14" s="13" t="str">
        <f t="shared" si="1"/>
        <v>2012-08</v>
      </c>
      <c r="G14" s="13" t="str">
        <f t="shared" si="2"/>
        <v/>
      </c>
      <c r="H14" s="13" t="str">
        <f t="shared" si="0"/>
        <v/>
      </c>
      <c r="S14" s="21">
        <v>16</v>
      </c>
      <c r="T14">
        <v>5900</v>
      </c>
      <c r="U14">
        <v>8</v>
      </c>
    </row>
    <row r="15" spans="1:21" x14ac:dyDescent="0.25">
      <c r="A15" s="13">
        <v>1</v>
      </c>
      <c r="B15" s="13" t="s">
        <v>622</v>
      </c>
      <c r="C15" s="16">
        <v>41127</v>
      </c>
      <c r="D15" s="13">
        <v>1700</v>
      </c>
      <c r="E15" s="13">
        <f t="shared" si="3"/>
        <v>0</v>
      </c>
      <c r="F15" s="13" t="str">
        <f t="shared" si="1"/>
        <v>2012-08</v>
      </c>
      <c r="G15" s="13" t="str">
        <f t="shared" si="2"/>
        <v/>
      </c>
      <c r="H15" s="13" t="str">
        <f t="shared" si="0"/>
        <v/>
      </c>
      <c r="S15" s="21">
        <v>17</v>
      </c>
      <c r="T15">
        <v>3200</v>
      </c>
      <c r="U15">
        <v>6</v>
      </c>
    </row>
    <row r="16" spans="1:21" x14ac:dyDescent="0.25">
      <c r="A16" s="13">
        <v>1</v>
      </c>
      <c r="B16" s="13" t="s">
        <v>622</v>
      </c>
      <c r="C16" s="16">
        <v>41129</v>
      </c>
      <c r="D16" s="13">
        <v>1700</v>
      </c>
      <c r="E16" s="13">
        <f t="shared" si="3"/>
        <v>0</v>
      </c>
      <c r="F16" s="13" t="str">
        <f t="shared" si="1"/>
        <v>2012-08</v>
      </c>
      <c r="G16" s="13" t="str">
        <f t="shared" si="2"/>
        <v/>
      </c>
      <c r="H16" s="13" t="str">
        <f t="shared" si="0"/>
        <v/>
      </c>
      <c r="S16" s="21">
        <v>18</v>
      </c>
      <c r="T16">
        <v>5800</v>
      </c>
      <c r="U16">
        <v>8</v>
      </c>
    </row>
    <row r="17" spans="1:21" x14ac:dyDescent="0.25">
      <c r="A17" s="13">
        <v>1</v>
      </c>
      <c r="B17" s="13" t="s">
        <v>622</v>
      </c>
      <c r="C17" s="16">
        <v>41131</v>
      </c>
      <c r="D17" s="13">
        <v>1700</v>
      </c>
      <c r="E17" s="13">
        <f t="shared" si="3"/>
        <v>0</v>
      </c>
      <c r="F17" s="13" t="str">
        <f t="shared" si="1"/>
        <v>2012-08</v>
      </c>
      <c r="G17" s="13" t="str">
        <f t="shared" si="2"/>
        <v/>
      </c>
      <c r="H17" s="13" t="str">
        <f t="shared" si="0"/>
        <v/>
      </c>
      <c r="S17" s="21">
        <v>19</v>
      </c>
      <c r="T17">
        <v>1700</v>
      </c>
      <c r="U17">
        <v>4</v>
      </c>
    </row>
    <row r="18" spans="1:21" x14ac:dyDescent="0.25">
      <c r="A18" s="13">
        <v>1</v>
      </c>
      <c r="B18" s="13" t="s">
        <v>622</v>
      </c>
      <c r="C18" s="16">
        <v>41134</v>
      </c>
      <c r="D18" s="13">
        <v>1700</v>
      </c>
      <c r="E18" s="13">
        <f t="shared" si="3"/>
        <v>0</v>
      </c>
      <c r="F18" s="13" t="str">
        <f t="shared" si="1"/>
        <v>2012-08</v>
      </c>
      <c r="G18" s="13" t="str">
        <f t="shared" si="2"/>
        <v/>
      </c>
      <c r="H18" s="13" t="str">
        <f t="shared" si="0"/>
        <v/>
      </c>
      <c r="S18" s="21">
        <v>20</v>
      </c>
      <c r="T18">
        <v>5600</v>
      </c>
      <c r="U18">
        <v>8</v>
      </c>
    </row>
    <row r="19" spans="1:21" x14ac:dyDescent="0.25">
      <c r="A19" s="13">
        <v>1</v>
      </c>
      <c r="B19" s="13" t="s">
        <v>622</v>
      </c>
      <c r="C19" s="16">
        <v>41138</v>
      </c>
      <c r="D19" s="13">
        <v>1700</v>
      </c>
      <c r="E19" s="13">
        <f t="shared" si="3"/>
        <v>0</v>
      </c>
      <c r="F19" s="13" t="str">
        <f t="shared" si="1"/>
        <v>2012-08</v>
      </c>
      <c r="G19" s="13" t="str">
        <f t="shared" si="2"/>
        <v/>
      </c>
      <c r="H19" s="13" t="str">
        <f t="shared" si="0"/>
        <v/>
      </c>
      <c r="S19" s="21">
        <v>21</v>
      </c>
      <c r="T19">
        <v>3300</v>
      </c>
      <c r="U19">
        <v>6</v>
      </c>
    </row>
    <row r="20" spans="1:21" x14ac:dyDescent="0.25">
      <c r="A20" s="13">
        <v>1</v>
      </c>
      <c r="B20" s="13" t="s">
        <v>622</v>
      </c>
      <c r="C20" s="16">
        <v>41141</v>
      </c>
      <c r="D20" s="13">
        <v>1700</v>
      </c>
      <c r="E20" s="13">
        <f t="shared" si="3"/>
        <v>0</v>
      </c>
      <c r="F20" s="13" t="str">
        <f t="shared" si="1"/>
        <v>2012-08</v>
      </c>
      <c r="G20" s="13" t="str">
        <f t="shared" si="2"/>
        <v/>
      </c>
      <c r="H20" s="13" t="str">
        <f t="shared" si="0"/>
        <v/>
      </c>
      <c r="S20" s="21">
        <v>22</v>
      </c>
      <c r="T20">
        <v>7300</v>
      </c>
      <c r="U20" t="e">
        <v>#DIV/0!</v>
      </c>
    </row>
    <row r="21" spans="1:21" x14ac:dyDescent="0.25">
      <c r="A21" s="13">
        <v>1</v>
      </c>
      <c r="B21" s="13" t="s">
        <v>622</v>
      </c>
      <c r="C21" s="16">
        <v>41143</v>
      </c>
      <c r="D21" s="13">
        <v>1700</v>
      </c>
      <c r="E21" s="13">
        <f t="shared" si="3"/>
        <v>0</v>
      </c>
      <c r="F21" s="13" t="str">
        <f t="shared" si="1"/>
        <v>2012-08</v>
      </c>
      <c r="G21" s="13" t="str">
        <f t="shared" si="2"/>
        <v/>
      </c>
      <c r="H21" s="13" t="str">
        <f t="shared" si="0"/>
        <v/>
      </c>
      <c r="S21" s="21">
        <v>24</v>
      </c>
      <c r="T21" t="e">
        <v>#DIV/0!</v>
      </c>
      <c r="U21">
        <v>3</v>
      </c>
    </row>
    <row r="22" spans="1:21" x14ac:dyDescent="0.25">
      <c r="A22" s="13">
        <v>1</v>
      </c>
      <c r="B22" s="13" t="s">
        <v>622</v>
      </c>
      <c r="C22" s="16">
        <v>41145</v>
      </c>
      <c r="D22" s="13">
        <v>1900</v>
      </c>
      <c r="E22" s="13">
        <f t="shared" si="3"/>
        <v>0</v>
      </c>
      <c r="F22" s="13" t="str">
        <f t="shared" si="1"/>
        <v>2012-08</v>
      </c>
      <c r="G22" s="13" t="str">
        <f t="shared" si="2"/>
        <v/>
      </c>
      <c r="H22" s="13" t="str">
        <f t="shared" si="0"/>
        <v/>
      </c>
      <c r="S22" s="21">
        <v>25</v>
      </c>
      <c r="T22">
        <v>3000</v>
      </c>
      <c r="U22">
        <v>6</v>
      </c>
    </row>
    <row r="23" spans="1:21" x14ac:dyDescent="0.25">
      <c r="A23" s="13">
        <v>1</v>
      </c>
      <c r="B23" s="13" t="s">
        <v>622</v>
      </c>
      <c r="C23" s="16">
        <v>41148</v>
      </c>
      <c r="D23" s="13">
        <v>1900</v>
      </c>
      <c r="E23" s="13">
        <f t="shared" si="3"/>
        <v>0</v>
      </c>
      <c r="F23" s="13" t="str">
        <f t="shared" si="1"/>
        <v>2012-08</v>
      </c>
      <c r="G23" s="13" t="str">
        <f t="shared" si="2"/>
        <v/>
      </c>
      <c r="H23" s="13" t="str">
        <f t="shared" si="0"/>
        <v/>
      </c>
      <c r="S23" s="21">
        <v>28</v>
      </c>
      <c r="T23" t="e">
        <v>#DIV/0!</v>
      </c>
      <c r="U23">
        <v>6</v>
      </c>
    </row>
    <row r="24" spans="1:21" x14ac:dyDescent="0.25">
      <c r="A24" s="13">
        <v>1</v>
      </c>
      <c r="B24" s="13" t="s">
        <v>622</v>
      </c>
      <c r="C24" s="16">
        <v>41150</v>
      </c>
      <c r="D24" s="13">
        <v>1900</v>
      </c>
      <c r="E24" s="13">
        <f t="shared" si="3"/>
        <v>0</v>
      </c>
      <c r="F24" s="13" t="str">
        <f t="shared" si="1"/>
        <v>2012-08</v>
      </c>
      <c r="G24" s="13" t="str">
        <f t="shared" si="2"/>
        <v/>
      </c>
      <c r="H24" s="13" t="str">
        <f t="shared" si="0"/>
        <v/>
      </c>
      <c r="S24" s="21">
        <v>29</v>
      </c>
      <c r="T24">
        <v>4400</v>
      </c>
      <c r="U24">
        <v>8</v>
      </c>
    </row>
    <row r="25" spans="1:21" x14ac:dyDescent="0.25">
      <c r="A25" s="13">
        <v>1</v>
      </c>
      <c r="B25" s="13" t="s">
        <v>622</v>
      </c>
      <c r="C25" s="16">
        <v>41152</v>
      </c>
      <c r="D25" s="13">
        <v>1900</v>
      </c>
      <c r="E25" s="13">
        <f t="shared" si="3"/>
        <v>0</v>
      </c>
      <c r="F25" s="13" t="str">
        <f t="shared" si="1"/>
        <v>2012-08</v>
      </c>
      <c r="G25" s="13">
        <f t="shared" si="2"/>
        <v>1761.5384615384614</v>
      </c>
      <c r="H25" s="13" t="str">
        <f t="shared" si="0"/>
        <v/>
      </c>
      <c r="S25" s="21">
        <v>30</v>
      </c>
      <c r="T25">
        <v>800</v>
      </c>
      <c r="U25">
        <v>2</v>
      </c>
    </row>
    <row r="26" spans="1:21" x14ac:dyDescent="0.25">
      <c r="A26" s="13">
        <v>1</v>
      </c>
      <c r="B26" s="13" t="s">
        <v>622</v>
      </c>
      <c r="C26" s="16">
        <v>41155</v>
      </c>
      <c r="D26" s="13">
        <v>1900</v>
      </c>
      <c r="E26" s="13">
        <f t="shared" si="3"/>
        <v>0</v>
      </c>
      <c r="F26" s="13" t="str">
        <f t="shared" si="1"/>
        <v>2012-09</v>
      </c>
      <c r="G26" s="13" t="str">
        <f t="shared" si="2"/>
        <v/>
      </c>
      <c r="H26" s="13" t="str">
        <f t="shared" si="0"/>
        <v/>
      </c>
      <c r="S26" s="21">
        <v>31</v>
      </c>
      <c r="T26" t="e">
        <v>#DIV/0!</v>
      </c>
      <c r="U26">
        <v>13</v>
      </c>
    </row>
    <row r="27" spans="1:21" x14ac:dyDescent="0.25">
      <c r="A27" s="13">
        <v>1</v>
      </c>
      <c r="B27" s="13" t="s">
        <v>622</v>
      </c>
      <c r="C27" s="16">
        <v>41157</v>
      </c>
      <c r="D27" s="13">
        <v>1900</v>
      </c>
      <c r="E27" s="13">
        <f>IF(AND(B27="Med A", B28="Med B", A27=A28), 1, IF(AND(B27="Med B", B28="Med A", A27=A28), 1, 0))</f>
        <v>1</v>
      </c>
      <c r="F27" s="13" t="str">
        <f t="shared" si="1"/>
        <v>2012-09</v>
      </c>
      <c r="G27" s="13">
        <f t="shared" si="2"/>
        <v>1900</v>
      </c>
      <c r="H27" s="13" t="str">
        <f t="shared" si="0"/>
        <v/>
      </c>
      <c r="S27" s="21">
        <v>33</v>
      </c>
      <c r="T27">
        <v>6000</v>
      </c>
      <c r="U27" t="e">
        <v>#DIV/0!</v>
      </c>
    </row>
    <row r="28" spans="1:21" x14ac:dyDescent="0.25">
      <c r="A28" s="13">
        <v>1</v>
      </c>
      <c r="B28" s="13" t="s">
        <v>623</v>
      </c>
      <c r="C28" s="16">
        <v>41164</v>
      </c>
      <c r="D28" s="13">
        <v>4</v>
      </c>
      <c r="E28" s="13">
        <f t="shared" si="3"/>
        <v>0</v>
      </c>
      <c r="F28" s="13" t="str">
        <f t="shared" si="1"/>
        <v>2012-09</v>
      </c>
      <c r="G28" s="13" t="str">
        <f t="shared" si="2"/>
        <v/>
      </c>
      <c r="H28" s="13">
        <f t="shared" si="0"/>
        <v>4</v>
      </c>
      <c r="S28" s="21">
        <v>36</v>
      </c>
      <c r="T28" t="e">
        <v>#DIV/0!</v>
      </c>
      <c r="U28">
        <v>6</v>
      </c>
    </row>
    <row r="29" spans="1:21" x14ac:dyDescent="0.25">
      <c r="A29" s="13">
        <v>1</v>
      </c>
      <c r="B29" s="13" t="s">
        <v>623</v>
      </c>
      <c r="C29" s="16">
        <v>41199</v>
      </c>
      <c r="D29" s="13">
        <v>3</v>
      </c>
      <c r="E29" s="13">
        <f t="shared" si="3"/>
        <v>0</v>
      </c>
      <c r="F29" s="13" t="str">
        <f t="shared" si="1"/>
        <v>2012-10</v>
      </c>
      <c r="G29" s="13" t="str">
        <f t="shared" si="2"/>
        <v/>
      </c>
      <c r="H29" s="13">
        <f t="shared" si="0"/>
        <v>3</v>
      </c>
      <c r="S29" s="21">
        <v>38</v>
      </c>
      <c r="T29">
        <v>2600</v>
      </c>
      <c r="U29">
        <v>5</v>
      </c>
    </row>
    <row r="30" spans="1:21" x14ac:dyDescent="0.25">
      <c r="A30" s="13">
        <v>1</v>
      </c>
      <c r="B30" s="13" t="s">
        <v>623</v>
      </c>
      <c r="C30" s="16">
        <v>41241</v>
      </c>
      <c r="D30" s="13">
        <v>1</v>
      </c>
      <c r="E30" s="13">
        <f t="shared" si="3"/>
        <v>0</v>
      </c>
      <c r="F30" s="13" t="str">
        <f t="shared" si="1"/>
        <v>2012-11</v>
      </c>
      <c r="G30" s="13" t="str">
        <f t="shared" si="2"/>
        <v/>
      </c>
      <c r="H30" s="13">
        <f t="shared" si="0"/>
        <v>1</v>
      </c>
      <c r="S30" s="21">
        <v>39</v>
      </c>
      <c r="T30">
        <v>4500</v>
      </c>
      <c r="U30">
        <v>8</v>
      </c>
    </row>
    <row r="31" spans="1:21" x14ac:dyDescent="0.25">
      <c r="A31" s="13">
        <v>2</v>
      </c>
      <c r="B31" s="13" t="s">
        <v>622</v>
      </c>
      <c r="C31" s="16">
        <v>41093</v>
      </c>
      <c r="D31" s="13">
        <v>1100</v>
      </c>
      <c r="E31" s="13">
        <f t="shared" si="3"/>
        <v>0</v>
      </c>
      <c r="F31" s="13" t="str">
        <f t="shared" si="1"/>
        <v>2012-07</v>
      </c>
      <c r="G31" s="13" t="str">
        <f t="shared" si="2"/>
        <v/>
      </c>
      <c r="H31" s="13" t="str">
        <f t="shared" si="0"/>
        <v/>
      </c>
      <c r="S31" s="21">
        <v>41</v>
      </c>
      <c r="T31" t="e">
        <v>#DIV/0!</v>
      </c>
      <c r="U31">
        <v>6</v>
      </c>
    </row>
    <row r="32" spans="1:21" x14ac:dyDescent="0.25">
      <c r="A32" s="13">
        <v>2</v>
      </c>
      <c r="B32" s="13" t="s">
        <v>622</v>
      </c>
      <c r="C32" s="16">
        <v>41095</v>
      </c>
      <c r="D32" s="13">
        <v>1100</v>
      </c>
      <c r="E32" s="13">
        <f t="shared" si="3"/>
        <v>0</v>
      </c>
      <c r="F32" s="13" t="str">
        <f t="shared" si="1"/>
        <v>2012-07</v>
      </c>
      <c r="G32" s="13" t="str">
        <f t="shared" si="2"/>
        <v/>
      </c>
      <c r="H32" s="13" t="str">
        <f t="shared" si="0"/>
        <v/>
      </c>
      <c r="S32" s="21">
        <v>46</v>
      </c>
      <c r="T32">
        <v>11700</v>
      </c>
      <c r="U32">
        <v>13</v>
      </c>
    </row>
    <row r="33" spans="1:21" x14ac:dyDescent="0.25">
      <c r="A33" s="13">
        <v>2</v>
      </c>
      <c r="B33" s="13" t="s">
        <v>622</v>
      </c>
      <c r="C33" s="16">
        <v>41096</v>
      </c>
      <c r="D33" s="13">
        <v>1300</v>
      </c>
      <c r="E33" s="13">
        <f t="shared" si="3"/>
        <v>0</v>
      </c>
      <c r="F33" s="13" t="str">
        <f t="shared" si="1"/>
        <v>2012-07</v>
      </c>
      <c r="G33" s="13" t="str">
        <f t="shared" si="2"/>
        <v/>
      </c>
      <c r="H33" s="13" t="str">
        <f t="shared" si="0"/>
        <v/>
      </c>
      <c r="S33" s="21">
        <v>47</v>
      </c>
      <c r="T33">
        <v>18000</v>
      </c>
      <c r="U33">
        <v>16</v>
      </c>
    </row>
    <row r="34" spans="1:21" x14ac:dyDescent="0.25">
      <c r="A34" s="13">
        <v>2</v>
      </c>
      <c r="B34" s="13" t="s">
        <v>622</v>
      </c>
      <c r="C34" s="16">
        <v>41097</v>
      </c>
      <c r="D34" s="13">
        <v>1300</v>
      </c>
      <c r="E34" s="13">
        <f t="shared" si="3"/>
        <v>0</v>
      </c>
      <c r="F34" s="13" t="str">
        <f t="shared" si="1"/>
        <v>2012-07</v>
      </c>
      <c r="G34" s="13" t="str">
        <f t="shared" si="2"/>
        <v/>
      </c>
      <c r="H34" s="13" t="str">
        <f t="shared" si="0"/>
        <v/>
      </c>
      <c r="S34" s="21">
        <v>48</v>
      </c>
      <c r="T34">
        <v>2000</v>
      </c>
      <c r="U34">
        <v>4</v>
      </c>
    </row>
    <row r="35" spans="1:21" x14ac:dyDescent="0.25">
      <c r="A35" s="13">
        <v>2</v>
      </c>
      <c r="B35" s="13" t="s">
        <v>622</v>
      </c>
      <c r="C35" s="16">
        <v>41100</v>
      </c>
      <c r="D35" s="13">
        <v>1300</v>
      </c>
      <c r="E35" s="13">
        <f t="shared" si="3"/>
        <v>0</v>
      </c>
      <c r="F35" s="13" t="str">
        <f t="shared" si="1"/>
        <v>2012-07</v>
      </c>
      <c r="G35" s="13" t="str">
        <f t="shared" si="2"/>
        <v/>
      </c>
      <c r="H35" s="13" t="str">
        <f t="shared" si="0"/>
        <v/>
      </c>
      <c r="S35" s="21">
        <v>49</v>
      </c>
      <c r="T35">
        <v>1700</v>
      </c>
      <c r="U35">
        <v>4</v>
      </c>
    </row>
    <row r="36" spans="1:21" x14ac:dyDescent="0.25">
      <c r="A36" s="13">
        <v>2</v>
      </c>
      <c r="B36" s="13" t="s">
        <v>622</v>
      </c>
      <c r="C36" s="16">
        <v>41102</v>
      </c>
      <c r="D36" s="13">
        <v>1300</v>
      </c>
      <c r="E36" s="13">
        <f t="shared" si="3"/>
        <v>0</v>
      </c>
      <c r="F36" s="13" t="str">
        <f t="shared" si="1"/>
        <v>2012-07</v>
      </c>
      <c r="G36" s="13" t="str">
        <f t="shared" si="2"/>
        <v/>
      </c>
      <c r="H36" s="13" t="str">
        <f t="shared" si="0"/>
        <v/>
      </c>
      <c r="S36" s="21">
        <v>50</v>
      </c>
      <c r="T36" t="e">
        <v>#DIV/0!</v>
      </c>
      <c r="U36" t="e">
        <v>#DIV/0!</v>
      </c>
    </row>
    <row r="37" spans="1:21" x14ac:dyDescent="0.25">
      <c r="A37" s="13">
        <v>2</v>
      </c>
      <c r="B37" s="13" t="s">
        <v>622</v>
      </c>
      <c r="C37" s="16">
        <v>41104</v>
      </c>
      <c r="D37" s="13">
        <v>1300</v>
      </c>
      <c r="E37" s="13">
        <f t="shared" si="3"/>
        <v>0</v>
      </c>
      <c r="F37" s="13" t="str">
        <f t="shared" si="1"/>
        <v>2012-07</v>
      </c>
      <c r="G37" s="13" t="str">
        <f t="shared" si="2"/>
        <v/>
      </c>
      <c r="H37" s="13" t="str">
        <f t="shared" si="0"/>
        <v/>
      </c>
      <c r="S37" s="21">
        <v>52</v>
      </c>
      <c r="T37">
        <v>4600</v>
      </c>
      <c r="U37">
        <v>8</v>
      </c>
    </row>
    <row r="38" spans="1:21" x14ac:dyDescent="0.25">
      <c r="A38" s="13">
        <v>2</v>
      </c>
      <c r="B38" s="13" t="s">
        <v>622</v>
      </c>
      <c r="C38" s="16">
        <v>41107</v>
      </c>
      <c r="D38" s="13">
        <v>1300</v>
      </c>
      <c r="E38" s="13">
        <f t="shared" si="3"/>
        <v>0</v>
      </c>
      <c r="F38" s="13" t="str">
        <f t="shared" si="1"/>
        <v>2012-07</v>
      </c>
      <c r="G38" s="13" t="str">
        <f t="shared" si="2"/>
        <v/>
      </c>
      <c r="H38" s="13" t="str">
        <f t="shared" si="0"/>
        <v/>
      </c>
      <c r="S38" s="21">
        <v>53</v>
      </c>
      <c r="T38">
        <v>1800</v>
      </c>
      <c r="U38">
        <v>4</v>
      </c>
    </row>
    <row r="39" spans="1:21" x14ac:dyDescent="0.25">
      <c r="A39" s="13">
        <v>2</v>
      </c>
      <c r="B39" s="13" t="s">
        <v>622</v>
      </c>
      <c r="C39" s="16">
        <v>41109</v>
      </c>
      <c r="D39" s="13">
        <v>1300</v>
      </c>
      <c r="E39" s="13">
        <f t="shared" si="3"/>
        <v>0</v>
      </c>
      <c r="F39" s="13" t="str">
        <f t="shared" si="1"/>
        <v>2012-07</v>
      </c>
      <c r="G39" s="13" t="str">
        <f t="shared" si="2"/>
        <v/>
      </c>
      <c r="H39" s="13" t="str">
        <f t="shared" si="0"/>
        <v/>
      </c>
      <c r="S39" s="21">
        <v>54</v>
      </c>
      <c r="T39">
        <v>7000</v>
      </c>
      <c r="U39">
        <v>10</v>
      </c>
    </row>
    <row r="40" spans="1:21" x14ac:dyDescent="0.25">
      <c r="A40" s="13">
        <v>2</v>
      </c>
      <c r="B40" s="13" t="s">
        <v>622</v>
      </c>
      <c r="C40" s="16">
        <v>41111</v>
      </c>
      <c r="D40" s="13">
        <v>1300</v>
      </c>
      <c r="E40" s="13">
        <f t="shared" si="3"/>
        <v>0</v>
      </c>
      <c r="F40" s="13" t="str">
        <f t="shared" si="1"/>
        <v>2012-07</v>
      </c>
      <c r="G40" s="13" t="str">
        <f t="shared" si="2"/>
        <v/>
      </c>
      <c r="H40" s="13" t="str">
        <f t="shared" si="0"/>
        <v/>
      </c>
      <c r="S40" s="21">
        <v>56</v>
      </c>
      <c r="T40" t="e">
        <v>#DIV/0!</v>
      </c>
      <c r="U40">
        <v>2</v>
      </c>
    </row>
    <row r="41" spans="1:21" x14ac:dyDescent="0.25">
      <c r="A41" s="13">
        <v>2</v>
      </c>
      <c r="B41" s="13" t="s">
        <v>622</v>
      </c>
      <c r="C41" s="16">
        <v>41114</v>
      </c>
      <c r="D41" s="13">
        <v>1300</v>
      </c>
      <c r="E41" s="13">
        <f t="shared" si="3"/>
        <v>0</v>
      </c>
      <c r="F41" s="13" t="str">
        <f t="shared" si="1"/>
        <v>2012-07</v>
      </c>
      <c r="G41" s="13" t="str">
        <f t="shared" si="2"/>
        <v/>
      </c>
      <c r="H41" s="13" t="str">
        <f t="shared" si="0"/>
        <v/>
      </c>
      <c r="S41" s="21">
        <v>57</v>
      </c>
      <c r="T41" t="e">
        <v>#DIV/0!</v>
      </c>
      <c r="U41">
        <v>16</v>
      </c>
    </row>
    <row r="42" spans="1:21" x14ac:dyDescent="0.25">
      <c r="A42" s="13">
        <v>2</v>
      </c>
      <c r="B42" s="13" t="s">
        <v>622</v>
      </c>
      <c r="C42" s="16">
        <v>41116</v>
      </c>
      <c r="D42" s="13">
        <v>1300</v>
      </c>
      <c r="E42" s="13">
        <f t="shared" si="3"/>
        <v>0</v>
      </c>
      <c r="F42" s="13" t="str">
        <f t="shared" si="1"/>
        <v>2012-07</v>
      </c>
      <c r="G42" s="13" t="str">
        <f t="shared" si="2"/>
        <v/>
      </c>
      <c r="H42" s="13" t="str">
        <f t="shared" si="0"/>
        <v/>
      </c>
      <c r="S42" s="21">
        <v>60</v>
      </c>
      <c r="T42">
        <v>2500</v>
      </c>
      <c r="U42">
        <v>5</v>
      </c>
    </row>
    <row r="43" spans="1:21" x14ac:dyDescent="0.25">
      <c r="A43" s="13">
        <v>2</v>
      </c>
      <c r="B43" s="13" t="s">
        <v>622</v>
      </c>
      <c r="C43" s="16">
        <v>41118</v>
      </c>
      <c r="D43" s="13">
        <v>1300</v>
      </c>
      <c r="E43" s="13">
        <f t="shared" si="3"/>
        <v>0</v>
      </c>
      <c r="F43" s="13" t="str">
        <f t="shared" si="1"/>
        <v>2012-07</v>
      </c>
      <c r="G43" s="13" t="str">
        <f t="shared" si="2"/>
        <v/>
      </c>
      <c r="H43" s="13" t="str">
        <f t="shared" si="0"/>
        <v/>
      </c>
      <c r="S43" s="21">
        <v>62</v>
      </c>
      <c r="T43" t="e">
        <v>#DIV/0!</v>
      </c>
      <c r="U43" t="e">
        <v>#DIV/0!</v>
      </c>
    </row>
    <row r="44" spans="1:21" x14ac:dyDescent="0.25">
      <c r="A44" s="13">
        <v>2</v>
      </c>
      <c r="B44" s="13" t="s">
        <v>622</v>
      </c>
      <c r="C44" s="16">
        <v>41121</v>
      </c>
      <c r="D44" s="13">
        <v>1300</v>
      </c>
      <c r="E44" s="13">
        <f t="shared" si="3"/>
        <v>0</v>
      </c>
      <c r="F44" s="13" t="str">
        <f t="shared" si="1"/>
        <v>2012-07</v>
      </c>
      <c r="G44" s="13">
        <f t="shared" si="2"/>
        <v>1271.4285714285713</v>
      </c>
      <c r="H44" s="13" t="str">
        <f t="shared" si="0"/>
        <v/>
      </c>
      <c r="S44" s="21">
        <v>63</v>
      </c>
      <c r="T44" t="e">
        <v>#DIV/0!</v>
      </c>
      <c r="U44">
        <v>6</v>
      </c>
    </row>
    <row r="45" spans="1:21" x14ac:dyDescent="0.25">
      <c r="A45" s="13">
        <v>2</v>
      </c>
      <c r="B45" s="13" t="s">
        <v>622</v>
      </c>
      <c r="C45" s="16">
        <v>41123</v>
      </c>
      <c r="D45" s="13">
        <v>1300</v>
      </c>
      <c r="E45" s="13">
        <f t="shared" si="3"/>
        <v>0</v>
      </c>
      <c r="F45" s="13" t="str">
        <f t="shared" si="1"/>
        <v>2012-08</v>
      </c>
      <c r="G45" s="13" t="str">
        <f t="shared" si="2"/>
        <v/>
      </c>
      <c r="H45" s="13" t="str">
        <f t="shared" si="0"/>
        <v/>
      </c>
      <c r="S45" s="21">
        <v>64</v>
      </c>
      <c r="T45" t="e">
        <v>#DIV/0!</v>
      </c>
      <c r="U45" t="e">
        <v>#DIV/0!</v>
      </c>
    </row>
    <row r="46" spans="1:21" x14ac:dyDescent="0.25">
      <c r="A46" s="13">
        <v>2</v>
      </c>
      <c r="B46" s="13" t="s">
        <v>622</v>
      </c>
      <c r="C46" s="16">
        <v>41125</v>
      </c>
      <c r="D46" s="13">
        <v>1300</v>
      </c>
      <c r="E46" s="13">
        <f t="shared" si="3"/>
        <v>0</v>
      </c>
      <c r="F46" s="13" t="str">
        <f t="shared" si="1"/>
        <v>2012-08</v>
      </c>
      <c r="G46" s="13" t="str">
        <f t="shared" si="2"/>
        <v/>
      </c>
      <c r="H46" s="13" t="str">
        <f t="shared" si="0"/>
        <v/>
      </c>
      <c r="S46" s="21">
        <v>65</v>
      </c>
      <c r="T46">
        <v>20000</v>
      </c>
      <c r="U46">
        <v>16</v>
      </c>
    </row>
    <row r="47" spans="1:21" x14ac:dyDescent="0.25">
      <c r="A47" s="13">
        <v>2</v>
      </c>
      <c r="B47" s="13" t="s">
        <v>622</v>
      </c>
      <c r="C47" s="16">
        <v>41128</v>
      </c>
      <c r="D47" s="13">
        <v>1300</v>
      </c>
      <c r="E47" s="13">
        <f t="shared" si="3"/>
        <v>0</v>
      </c>
      <c r="F47" s="13" t="str">
        <f t="shared" si="1"/>
        <v>2012-08</v>
      </c>
      <c r="G47" s="13" t="str">
        <f t="shared" si="2"/>
        <v/>
      </c>
      <c r="H47" s="13" t="str">
        <f t="shared" si="0"/>
        <v/>
      </c>
      <c r="S47" s="21">
        <v>66</v>
      </c>
      <c r="T47">
        <v>2700</v>
      </c>
      <c r="U47" t="e">
        <v>#DIV/0!</v>
      </c>
    </row>
    <row r="48" spans="1:21" x14ac:dyDescent="0.25">
      <c r="A48" s="13">
        <v>2</v>
      </c>
      <c r="B48" s="13" t="s">
        <v>622</v>
      </c>
      <c r="C48" s="16">
        <v>41130</v>
      </c>
      <c r="D48" s="13">
        <v>1300</v>
      </c>
      <c r="E48" s="13">
        <f t="shared" si="3"/>
        <v>0</v>
      </c>
      <c r="F48" s="13" t="str">
        <f t="shared" si="1"/>
        <v>2012-08</v>
      </c>
      <c r="G48" s="13" t="str">
        <f t="shared" si="2"/>
        <v/>
      </c>
      <c r="H48" s="13" t="str">
        <f t="shared" si="0"/>
        <v/>
      </c>
      <c r="S48" s="21">
        <v>69</v>
      </c>
      <c r="T48">
        <v>2400</v>
      </c>
      <c r="U48">
        <v>5</v>
      </c>
    </row>
    <row r="49" spans="1:21" x14ac:dyDescent="0.25">
      <c r="A49" s="13">
        <v>2</v>
      </c>
      <c r="B49" s="13" t="s">
        <v>622</v>
      </c>
      <c r="C49" s="16">
        <v>41131</v>
      </c>
      <c r="D49" s="13">
        <v>1300</v>
      </c>
      <c r="E49" s="13">
        <f t="shared" si="3"/>
        <v>0</v>
      </c>
      <c r="F49" s="13" t="str">
        <f t="shared" si="1"/>
        <v>2012-08</v>
      </c>
      <c r="G49" s="13" t="str">
        <f t="shared" si="2"/>
        <v/>
      </c>
      <c r="H49" s="13" t="str">
        <f t="shared" si="0"/>
        <v/>
      </c>
      <c r="S49" s="21">
        <v>73</v>
      </c>
      <c r="T49">
        <v>10000</v>
      </c>
      <c r="U49">
        <v>13</v>
      </c>
    </row>
    <row r="50" spans="1:21" x14ac:dyDescent="0.25">
      <c r="A50" s="13">
        <v>2</v>
      </c>
      <c r="B50" s="13" t="s">
        <v>622</v>
      </c>
      <c r="C50" s="16">
        <v>41135</v>
      </c>
      <c r="D50" s="13">
        <v>1300</v>
      </c>
      <c r="E50" s="13">
        <f t="shared" si="3"/>
        <v>0</v>
      </c>
      <c r="F50" s="13" t="str">
        <f t="shared" si="1"/>
        <v>2012-08</v>
      </c>
      <c r="G50" s="13" t="str">
        <f t="shared" si="2"/>
        <v/>
      </c>
      <c r="H50" s="13" t="str">
        <f t="shared" si="0"/>
        <v/>
      </c>
      <c r="S50" s="21">
        <v>74</v>
      </c>
      <c r="T50">
        <v>3600</v>
      </c>
      <c r="U50" t="e">
        <v>#DIV/0!</v>
      </c>
    </row>
    <row r="51" spans="1:21" x14ac:dyDescent="0.25">
      <c r="A51" s="13">
        <v>2</v>
      </c>
      <c r="B51" s="13" t="s">
        <v>622</v>
      </c>
      <c r="C51" s="16">
        <v>41139</v>
      </c>
      <c r="D51" s="13">
        <v>1300</v>
      </c>
      <c r="E51" s="13">
        <f t="shared" si="3"/>
        <v>1</v>
      </c>
      <c r="F51" s="13" t="str">
        <f t="shared" si="1"/>
        <v>2012-08</v>
      </c>
      <c r="G51" s="13">
        <f t="shared" si="2"/>
        <v>1300</v>
      </c>
      <c r="H51" s="13" t="str">
        <f t="shared" si="0"/>
        <v/>
      </c>
      <c r="S51" s="21">
        <v>75</v>
      </c>
      <c r="T51">
        <v>13200</v>
      </c>
      <c r="U51">
        <v>16</v>
      </c>
    </row>
    <row r="52" spans="1:21" x14ac:dyDescent="0.25">
      <c r="A52" s="13">
        <v>2</v>
      </c>
      <c r="B52" s="13" t="s">
        <v>623</v>
      </c>
      <c r="C52" s="16">
        <v>41165</v>
      </c>
      <c r="D52" s="13">
        <v>3</v>
      </c>
      <c r="E52" s="13">
        <f t="shared" si="3"/>
        <v>0</v>
      </c>
      <c r="F52" s="13" t="str">
        <f t="shared" si="1"/>
        <v>2012-09</v>
      </c>
      <c r="G52" s="13" t="str">
        <f t="shared" si="2"/>
        <v/>
      </c>
      <c r="H52" s="13">
        <f t="shared" si="0"/>
        <v>3</v>
      </c>
      <c r="S52" s="21">
        <v>77</v>
      </c>
      <c r="T52" t="e">
        <v>#DIV/0!</v>
      </c>
      <c r="U52">
        <v>8</v>
      </c>
    </row>
    <row r="53" spans="1:21" x14ac:dyDescent="0.25">
      <c r="A53" s="13">
        <v>3</v>
      </c>
      <c r="B53" s="13" t="s">
        <v>622</v>
      </c>
      <c r="C53" s="16">
        <v>41092</v>
      </c>
      <c r="D53" s="13">
        <v>100</v>
      </c>
      <c r="E53" s="13">
        <f t="shared" si="3"/>
        <v>0</v>
      </c>
      <c r="F53" s="13" t="str">
        <f t="shared" si="1"/>
        <v>2012-07</v>
      </c>
      <c r="G53" s="13" t="str">
        <f t="shared" si="2"/>
        <v/>
      </c>
      <c r="H53" s="13" t="str">
        <f t="shared" si="0"/>
        <v/>
      </c>
      <c r="S53" s="21">
        <v>80</v>
      </c>
      <c r="T53" t="e">
        <v>#DIV/0!</v>
      </c>
      <c r="U53" t="e">
        <v>#DIV/0!</v>
      </c>
    </row>
    <row r="54" spans="1:21" x14ac:dyDescent="0.25">
      <c r="A54" s="13">
        <v>3</v>
      </c>
      <c r="B54" s="13" t="s">
        <v>622</v>
      </c>
      <c r="C54" s="16">
        <v>41094</v>
      </c>
      <c r="D54" s="13">
        <v>100</v>
      </c>
      <c r="E54" s="13">
        <f t="shared" si="3"/>
        <v>0</v>
      </c>
      <c r="F54" s="13" t="str">
        <f t="shared" si="1"/>
        <v>2012-07</v>
      </c>
      <c r="G54" s="13" t="str">
        <f t="shared" si="2"/>
        <v/>
      </c>
      <c r="H54" s="13" t="str">
        <f t="shared" si="0"/>
        <v/>
      </c>
      <c r="S54" s="21">
        <v>81</v>
      </c>
      <c r="T54">
        <v>7866.666666666667</v>
      </c>
      <c r="U54">
        <v>10</v>
      </c>
    </row>
    <row r="55" spans="1:21" x14ac:dyDescent="0.25">
      <c r="A55" s="13">
        <v>4</v>
      </c>
      <c r="B55" s="13" t="s">
        <v>622</v>
      </c>
      <c r="C55" s="16">
        <v>41092</v>
      </c>
      <c r="D55" s="13">
        <v>1200</v>
      </c>
      <c r="E55" s="13">
        <f t="shared" si="3"/>
        <v>0</v>
      </c>
      <c r="F55" s="13" t="str">
        <f t="shared" si="1"/>
        <v>2012-07</v>
      </c>
      <c r="G55" s="13" t="str">
        <f t="shared" si="2"/>
        <v/>
      </c>
      <c r="H55" s="13" t="str">
        <f t="shared" si="0"/>
        <v/>
      </c>
      <c r="S55" s="21">
        <v>82</v>
      </c>
      <c r="T55">
        <v>800</v>
      </c>
      <c r="U55">
        <v>2</v>
      </c>
    </row>
    <row r="56" spans="1:21" x14ac:dyDescent="0.25">
      <c r="A56" s="13">
        <v>4</v>
      </c>
      <c r="B56" s="13" t="s">
        <v>622</v>
      </c>
      <c r="C56" s="16">
        <v>41094</v>
      </c>
      <c r="D56" s="13">
        <v>1200</v>
      </c>
      <c r="E56" s="13">
        <f t="shared" si="3"/>
        <v>0</v>
      </c>
      <c r="F56" s="13" t="str">
        <f t="shared" si="1"/>
        <v>2012-07</v>
      </c>
      <c r="G56" s="13" t="str">
        <f t="shared" si="2"/>
        <v/>
      </c>
      <c r="H56" s="13" t="str">
        <f t="shared" si="0"/>
        <v/>
      </c>
      <c r="S56" s="21">
        <v>83</v>
      </c>
      <c r="T56">
        <v>5300</v>
      </c>
      <c r="U56">
        <v>8</v>
      </c>
    </row>
    <row r="57" spans="1:21" x14ac:dyDescent="0.25">
      <c r="A57" s="13">
        <v>4</v>
      </c>
      <c r="B57" s="13" t="s">
        <v>622</v>
      </c>
      <c r="C57" s="16">
        <v>41096</v>
      </c>
      <c r="D57" s="13">
        <v>1200</v>
      </c>
      <c r="E57" s="13">
        <f t="shared" si="3"/>
        <v>0</v>
      </c>
      <c r="F57" s="13" t="str">
        <f t="shared" si="1"/>
        <v>2012-07</v>
      </c>
      <c r="G57" s="13" t="str">
        <f t="shared" si="2"/>
        <v/>
      </c>
      <c r="H57" s="13" t="str">
        <f t="shared" si="0"/>
        <v/>
      </c>
      <c r="S57" s="21">
        <v>85</v>
      </c>
      <c r="T57">
        <v>13000</v>
      </c>
      <c r="U57">
        <v>16</v>
      </c>
    </row>
    <row r="58" spans="1:21" x14ac:dyDescent="0.25">
      <c r="A58" s="13">
        <v>4</v>
      </c>
      <c r="B58" s="13" t="s">
        <v>622</v>
      </c>
      <c r="C58" s="16">
        <v>41099</v>
      </c>
      <c r="D58" s="13">
        <v>1200</v>
      </c>
      <c r="E58" s="13">
        <f t="shared" si="3"/>
        <v>0</v>
      </c>
      <c r="F58" s="13" t="str">
        <f t="shared" si="1"/>
        <v>2012-07</v>
      </c>
      <c r="G58" s="13" t="str">
        <f t="shared" si="2"/>
        <v/>
      </c>
      <c r="H58" s="13" t="str">
        <f t="shared" si="0"/>
        <v/>
      </c>
      <c r="S58" s="21">
        <v>86</v>
      </c>
      <c r="T58">
        <v>500</v>
      </c>
      <c r="U58">
        <v>1</v>
      </c>
    </row>
    <row r="59" spans="1:21" x14ac:dyDescent="0.25">
      <c r="A59" s="13">
        <v>4</v>
      </c>
      <c r="B59" s="13" t="s">
        <v>622</v>
      </c>
      <c r="C59" s="16">
        <v>41101</v>
      </c>
      <c r="D59" s="13">
        <v>1200</v>
      </c>
      <c r="E59" s="13">
        <f t="shared" si="3"/>
        <v>0</v>
      </c>
      <c r="F59" s="13" t="str">
        <f t="shared" si="1"/>
        <v>2012-07</v>
      </c>
      <c r="G59" s="13" t="str">
        <f t="shared" si="2"/>
        <v/>
      </c>
      <c r="H59" s="13" t="str">
        <f t="shared" si="0"/>
        <v/>
      </c>
      <c r="S59" s="21">
        <v>87</v>
      </c>
      <c r="T59">
        <v>3100</v>
      </c>
      <c r="U59">
        <v>6</v>
      </c>
    </row>
    <row r="60" spans="1:21" x14ac:dyDescent="0.25">
      <c r="A60" s="13">
        <v>4</v>
      </c>
      <c r="B60" s="13" t="s">
        <v>622</v>
      </c>
      <c r="C60" s="16">
        <v>41103</v>
      </c>
      <c r="D60" s="13">
        <v>1200</v>
      </c>
      <c r="E60" s="13">
        <f t="shared" si="3"/>
        <v>0</v>
      </c>
      <c r="F60" s="13" t="str">
        <f t="shared" si="1"/>
        <v>2012-07</v>
      </c>
      <c r="G60" s="13" t="str">
        <f t="shared" si="2"/>
        <v/>
      </c>
      <c r="H60" s="13" t="str">
        <f t="shared" si="0"/>
        <v/>
      </c>
      <c r="S60" s="21">
        <v>88</v>
      </c>
      <c r="T60" t="e">
        <v>#DIV/0!</v>
      </c>
      <c r="U60">
        <v>5</v>
      </c>
    </row>
    <row r="61" spans="1:21" x14ac:dyDescent="0.25">
      <c r="A61" s="13">
        <v>4</v>
      </c>
      <c r="B61" s="13" t="s">
        <v>622</v>
      </c>
      <c r="C61" s="16">
        <v>41106</v>
      </c>
      <c r="D61" s="13">
        <v>1200</v>
      </c>
      <c r="E61" s="13">
        <f t="shared" si="3"/>
        <v>0</v>
      </c>
      <c r="F61" s="13" t="str">
        <f t="shared" si="1"/>
        <v>2012-07</v>
      </c>
      <c r="G61" s="13" t="str">
        <f t="shared" si="2"/>
        <v/>
      </c>
      <c r="H61" s="13" t="str">
        <f t="shared" si="0"/>
        <v/>
      </c>
      <c r="S61" s="21">
        <v>89</v>
      </c>
      <c r="T61" t="e">
        <v>#DIV/0!</v>
      </c>
      <c r="U61" t="e">
        <v>#DIV/0!</v>
      </c>
    </row>
    <row r="62" spans="1:21" x14ac:dyDescent="0.25">
      <c r="A62" s="13">
        <v>4</v>
      </c>
      <c r="B62" s="13" t="s">
        <v>622</v>
      </c>
      <c r="C62" s="16">
        <v>41108</v>
      </c>
      <c r="D62" s="13">
        <v>1200</v>
      </c>
      <c r="E62" s="13">
        <f t="shared" si="3"/>
        <v>0</v>
      </c>
      <c r="F62" s="13" t="str">
        <f t="shared" si="1"/>
        <v>2012-07</v>
      </c>
      <c r="G62" s="13" t="str">
        <f t="shared" si="2"/>
        <v/>
      </c>
      <c r="H62" s="13" t="str">
        <f t="shared" si="0"/>
        <v/>
      </c>
      <c r="S62" s="21">
        <v>90</v>
      </c>
      <c r="T62">
        <v>1000</v>
      </c>
      <c r="U62">
        <v>3</v>
      </c>
    </row>
    <row r="63" spans="1:21" x14ac:dyDescent="0.25">
      <c r="A63" s="13">
        <v>4</v>
      </c>
      <c r="B63" s="13" t="s">
        <v>622</v>
      </c>
      <c r="C63" s="16">
        <v>41110</v>
      </c>
      <c r="D63" s="13">
        <v>1200</v>
      </c>
      <c r="E63" s="13">
        <f t="shared" si="3"/>
        <v>0</v>
      </c>
      <c r="F63" s="13" t="str">
        <f t="shared" si="1"/>
        <v>2012-07</v>
      </c>
      <c r="G63" s="13" t="str">
        <f t="shared" si="2"/>
        <v/>
      </c>
      <c r="H63" s="13" t="str">
        <f t="shared" si="0"/>
        <v/>
      </c>
      <c r="S63" s="21">
        <v>91</v>
      </c>
      <c r="T63">
        <v>100</v>
      </c>
      <c r="U63">
        <v>1</v>
      </c>
    </row>
    <row r="64" spans="1:21" x14ac:dyDescent="0.25">
      <c r="A64" s="13">
        <v>4</v>
      </c>
      <c r="B64" s="13" t="s">
        <v>622</v>
      </c>
      <c r="C64" s="16">
        <v>41113</v>
      </c>
      <c r="D64" s="13">
        <v>1200</v>
      </c>
      <c r="E64" s="13">
        <f t="shared" si="3"/>
        <v>0</v>
      </c>
      <c r="F64" s="13" t="str">
        <f t="shared" si="1"/>
        <v>2012-07</v>
      </c>
      <c r="G64" s="13" t="str">
        <f t="shared" si="2"/>
        <v/>
      </c>
      <c r="H64" s="13" t="str">
        <f t="shared" si="0"/>
        <v/>
      </c>
      <c r="S64" s="21">
        <v>92</v>
      </c>
      <c r="T64">
        <v>700</v>
      </c>
      <c r="U64">
        <v>2</v>
      </c>
    </row>
    <row r="65" spans="1:21" x14ac:dyDescent="0.25">
      <c r="A65" s="13">
        <v>4</v>
      </c>
      <c r="B65" s="13" t="s">
        <v>622</v>
      </c>
      <c r="C65" s="16">
        <v>41115</v>
      </c>
      <c r="D65" s="13">
        <v>1200</v>
      </c>
      <c r="E65" s="13">
        <f t="shared" si="3"/>
        <v>0</v>
      </c>
      <c r="F65" s="13" t="str">
        <f t="shared" si="1"/>
        <v>2012-07</v>
      </c>
      <c r="G65" s="13" t="str">
        <f t="shared" si="2"/>
        <v/>
      </c>
      <c r="H65" s="13" t="str">
        <f t="shared" si="0"/>
        <v/>
      </c>
      <c r="S65" s="21">
        <v>94</v>
      </c>
      <c r="T65">
        <v>6400</v>
      </c>
      <c r="U65">
        <v>10</v>
      </c>
    </row>
    <row r="66" spans="1:21" x14ac:dyDescent="0.25">
      <c r="A66" s="13">
        <v>4</v>
      </c>
      <c r="B66" s="13" t="s">
        <v>622</v>
      </c>
      <c r="C66" s="16">
        <v>41117</v>
      </c>
      <c r="D66" s="13">
        <v>1200</v>
      </c>
      <c r="E66" s="13">
        <f t="shared" si="3"/>
        <v>0</v>
      </c>
      <c r="F66" s="13" t="str">
        <f t="shared" si="1"/>
        <v>2012-07</v>
      </c>
      <c r="G66" s="13" t="str">
        <f t="shared" si="2"/>
        <v/>
      </c>
      <c r="H66" s="13" t="str">
        <f t="shared" ref="H66:H129" si="4">IF(AND(B66="Med B", F66&gt;=VLOOKUP(A66, A:F, 6, FALSE)), D66, "")</f>
        <v/>
      </c>
      <c r="S66" s="21">
        <v>96</v>
      </c>
      <c r="T66">
        <v>1700</v>
      </c>
      <c r="U66">
        <v>4</v>
      </c>
    </row>
    <row r="67" spans="1:21" x14ac:dyDescent="0.25">
      <c r="A67" s="13">
        <v>4</v>
      </c>
      <c r="B67" s="13" t="s">
        <v>622</v>
      </c>
      <c r="C67" s="16">
        <v>41120</v>
      </c>
      <c r="D67" s="13">
        <v>1200</v>
      </c>
      <c r="E67" s="13">
        <f t="shared" si="3"/>
        <v>0</v>
      </c>
      <c r="F67" s="13" t="str">
        <f t="shared" ref="F67:F130" si="5">TEXT(C67, "yyyy-mm")</f>
        <v>2012-07</v>
      </c>
      <c r="G67" s="13">
        <f t="shared" ref="G67:G130" si="6">IF(AND(
    B67="Med A",
    C67=_xlfn.MAXIFS(C:C, A:A, A67, B:B, "Med A", F:F, F67),
    SUMIFS(E:E, A:A, A67) &gt; 0
  ),
  AVERAGEIFS(D:D, A:A, A67, B:B, "Med A", F:F, F67, C:C, "&gt;=" &amp; EOMONTH(C67, -1) + 1, C:C, "&lt;=" &amp; C67),
  "")</f>
        <v>1200</v>
      </c>
      <c r="H67" s="13" t="str">
        <f t="shared" si="4"/>
        <v/>
      </c>
      <c r="S67" s="21">
        <v>97</v>
      </c>
      <c r="T67">
        <v>1000</v>
      </c>
      <c r="U67">
        <v>3</v>
      </c>
    </row>
    <row r="68" spans="1:21" x14ac:dyDescent="0.25">
      <c r="A68" s="13">
        <v>4</v>
      </c>
      <c r="B68" s="13" t="s">
        <v>622</v>
      </c>
      <c r="C68" s="16">
        <v>41122</v>
      </c>
      <c r="D68" s="13">
        <v>1200</v>
      </c>
      <c r="E68" s="13">
        <f t="shared" ref="E68:E131" si="7">IF(AND(B68="Med A", B69="Med B", A68=A69), 1, IF(AND(B68="Med B", B69="Med A", A68=A69), 1, 0))</f>
        <v>0</v>
      </c>
      <c r="F68" s="13" t="str">
        <f t="shared" si="5"/>
        <v>2012-08</v>
      </c>
      <c r="G68" s="13" t="str">
        <f t="shared" si="6"/>
        <v/>
      </c>
      <c r="H68" s="13" t="str">
        <f t="shared" si="4"/>
        <v/>
      </c>
      <c r="S68" s="21">
        <v>98</v>
      </c>
      <c r="T68">
        <v>16000</v>
      </c>
      <c r="U68">
        <v>3</v>
      </c>
    </row>
    <row r="69" spans="1:21" x14ac:dyDescent="0.25">
      <c r="A69" s="13">
        <v>4</v>
      </c>
      <c r="B69" s="13" t="s">
        <v>622</v>
      </c>
      <c r="C69" s="16">
        <v>41124</v>
      </c>
      <c r="D69" s="13">
        <v>1200</v>
      </c>
      <c r="E69" s="13">
        <f t="shared" si="7"/>
        <v>0</v>
      </c>
      <c r="F69" s="13" t="str">
        <f t="shared" si="5"/>
        <v>2012-08</v>
      </c>
      <c r="G69" s="13" t="str">
        <f t="shared" si="6"/>
        <v/>
      </c>
      <c r="H69" s="13" t="str">
        <f t="shared" si="4"/>
        <v/>
      </c>
      <c r="S69" s="21">
        <v>99</v>
      </c>
      <c r="T69">
        <v>3500</v>
      </c>
      <c r="U69">
        <v>6</v>
      </c>
    </row>
    <row r="70" spans="1:21" x14ac:dyDescent="0.25">
      <c r="A70" s="13">
        <v>4</v>
      </c>
      <c r="B70" s="13" t="s">
        <v>622</v>
      </c>
      <c r="C70" s="16">
        <v>41127</v>
      </c>
      <c r="D70" s="13">
        <v>1300</v>
      </c>
      <c r="E70" s="13">
        <f t="shared" si="7"/>
        <v>0</v>
      </c>
      <c r="F70" s="13" t="str">
        <f t="shared" si="5"/>
        <v>2012-08</v>
      </c>
      <c r="G70" s="13" t="str">
        <f t="shared" si="6"/>
        <v/>
      </c>
      <c r="H70" s="13" t="str">
        <f t="shared" si="4"/>
        <v/>
      </c>
      <c r="S70" s="21">
        <v>100</v>
      </c>
      <c r="T70">
        <v>3633.3333333333335</v>
      </c>
      <c r="U70">
        <v>6</v>
      </c>
    </row>
    <row r="71" spans="1:21" x14ac:dyDescent="0.25">
      <c r="A71" s="13">
        <v>4</v>
      </c>
      <c r="B71" s="13" t="s">
        <v>622</v>
      </c>
      <c r="C71" s="16">
        <v>41129</v>
      </c>
      <c r="D71" s="13">
        <v>1300</v>
      </c>
      <c r="E71" s="13">
        <f t="shared" si="7"/>
        <v>0</v>
      </c>
      <c r="F71" s="13" t="str">
        <f t="shared" si="5"/>
        <v>2012-08</v>
      </c>
      <c r="G71" s="13" t="str">
        <f t="shared" si="6"/>
        <v/>
      </c>
      <c r="H71" s="13" t="str">
        <f t="shared" si="4"/>
        <v/>
      </c>
      <c r="S71" s="21">
        <v>101</v>
      </c>
      <c r="T71">
        <v>2400</v>
      </c>
      <c r="U71">
        <v>4</v>
      </c>
    </row>
    <row r="72" spans="1:21" x14ac:dyDescent="0.25">
      <c r="A72" s="13">
        <v>4</v>
      </c>
      <c r="B72" s="13" t="s">
        <v>622</v>
      </c>
      <c r="C72" s="16">
        <v>41131</v>
      </c>
      <c r="D72" s="13">
        <v>1300</v>
      </c>
      <c r="E72" s="13">
        <f t="shared" si="7"/>
        <v>0</v>
      </c>
      <c r="F72" s="13" t="str">
        <f t="shared" si="5"/>
        <v>2012-08</v>
      </c>
      <c r="G72" s="13" t="str">
        <f t="shared" si="6"/>
        <v/>
      </c>
      <c r="H72" s="13" t="str">
        <f t="shared" si="4"/>
        <v/>
      </c>
      <c r="S72" s="21">
        <v>104</v>
      </c>
      <c r="T72">
        <v>1066.6666666666667</v>
      </c>
      <c r="U72">
        <v>3</v>
      </c>
    </row>
    <row r="73" spans="1:21" x14ac:dyDescent="0.25">
      <c r="A73" s="13">
        <v>4</v>
      </c>
      <c r="B73" s="13" t="s">
        <v>622</v>
      </c>
      <c r="C73" s="16">
        <v>41134</v>
      </c>
      <c r="D73" s="13">
        <v>1300</v>
      </c>
      <c r="E73" s="13">
        <f t="shared" si="7"/>
        <v>0</v>
      </c>
      <c r="F73" s="13" t="str">
        <f t="shared" si="5"/>
        <v>2012-08</v>
      </c>
      <c r="G73" s="13" t="str">
        <f t="shared" si="6"/>
        <v/>
      </c>
      <c r="H73" s="13" t="str">
        <f t="shared" si="4"/>
        <v/>
      </c>
      <c r="S73" s="21">
        <v>105</v>
      </c>
      <c r="T73">
        <v>7300</v>
      </c>
      <c r="U73">
        <v>10</v>
      </c>
    </row>
    <row r="74" spans="1:21" x14ac:dyDescent="0.25">
      <c r="A74" s="13">
        <v>4</v>
      </c>
      <c r="B74" s="13" t="s">
        <v>622</v>
      </c>
      <c r="C74" s="16">
        <v>41136</v>
      </c>
      <c r="D74" s="13">
        <v>1300</v>
      </c>
      <c r="E74" s="13">
        <f t="shared" si="7"/>
        <v>0</v>
      </c>
      <c r="F74" s="13" t="str">
        <f t="shared" si="5"/>
        <v>2012-08</v>
      </c>
      <c r="G74" s="13" t="str">
        <f t="shared" si="6"/>
        <v/>
      </c>
      <c r="H74" s="13" t="str">
        <f t="shared" si="4"/>
        <v/>
      </c>
      <c r="S74" s="21">
        <v>106</v>
      </c>
      <c r="T74">
        <v>8000</v>
      </c>
      <c r="U74">
        <v>13</v>
      </c>
    </row>
    <row r="75" spans="1:21" x14ac:dyDescent="0.25">
      <c r="A75" s="13">
        <v>4</v>
      </c>
      <c r="B75" s="13" t="s">
        <v>622</v>
      </c>
      <c r="C75" s="16">
        <v>41138</v>
      </c>
      <c r="D75" s="13">
        <v>1300</v>
      </c>
      <c r="E75" s="13">
        <f t="shared" si="7"/>
        <v>0</v>
      </c>
      <c r="F75" s="13" t="str">
        <f t="shared" si="5"/>
        <v>2012-08</v>
      </c>
      <c r="G75" s="13" t="str">
        <f t="shared" si="6"/>
        <v/>
      </c>
      <c r="H75" s="13" t="str">
        <f t="shared" si="4"/>
        <v/>
      </c>
      <c r="S75" s="21">
        <v>109</v>
      </c>
      <c r="T75" t="e">
        <v>#DIV/0!</v>
      </c>
      <c r="U75">
        <v>1</v>
      </c>
    </row>
    <row r="76" spans="1:21" x14ac:dyDescent="0.25">
      <c r="A76" s="13">
        <v>4</v>
      </c>
      <c r="B76" s="13" t="s">
        <v>622</v>
      </c>
      <c r="C76" s="16">
        <v>41142</v>
      </c>
      <c r="D76" s="13">
        <v>1300</v>
      </c>
      <c r="E76" s="13">
        <f t="shared" si="7"/>
        <v>0</v>
      </c>
      <c r="F76" s="13" t="str">
        <f t="shared" si="5"/>
        <v>2012-08</v>
      </c>
      <c r="G76" s="13" t="str">
        <f t="shared" si="6"/>
        <v/>
      </c>
      <c r="H76" s="13" t="str">
        <f t="shared" si="4"/>
        <v/>
      </c>
      <c r="S76" s="21">
        <v>110</v>
      </c>
      <c r="T76">
        <v>5400</v>
      </c>
      <c r="U76">
        <v>8</v>
      </c>
    </row>
    <row r="77" spans="1:21" x14ac:dyDescent="0.25">
      <c r="A77" s="13">
        <v>4</v>
      </c>
      <c r="B77" s="13" t="s">
        <v>622</v>
      </c>
      <c r="C77" s="16">
        <v>41143</v>
      </c>
      <c r="D77" s="13">
        <v>1300</v>
      </c>
      <c r="E77" s="13">
        <f t="shared" si="7"/>
        <v>0</v>
      </c>
      <c r="F77" s="13" t="str">
        <f t="shared" si="5"/>
        <v>2012-08</v>
      </c>
      <c r="G77" s="13" t="str">
        <f t="shared" si="6"/>
        <v/>
      </c>
      <c r="H77" s="13" t="str">
        <f t="shared" si="4"/>
        <v/>
      </c>
      <c r="S77" s="21">
        <v>111</v>
      </c>
      <c r="T77">
        <v>500</v>
      </c>
      <c r="U77" t="e">
        <v>#DIV/0!</v>
      </c>
    </row>
    <row r="78" spans="1:21" x14ac:dyDescent="0.25">
      <c r="A78" s="13">
        <v>4</v>
      </c>
      <c r="B78" s="13" t="s">
        <v>622</v>
      </c>
      <c r="C78" s="16">
        <v>41145</v>
      </c>
      <c r="D78" s="13">
        <v>1300</v>
      </c>
      <c r="E78" s="13">
        <f t="shared" si="7"/>
        <v>0</v>
      </c>
      <c r="F78" s="13" t="str">
        <f t="shared" si="5"/>
        <v>2012-08</v>
      </c>
      <c r="G78" s="13" t="str">
        <f t="shared" si="6"/>
        <v/>
      </c>
      <c r="H78" s="13" t="str">
        <f t="shared" si="4"/>
        <v/>
      </c>
      <c r="S78" s="21">
        <v>112</v>
      </c>
      <c r="T78">
        <v>2500</v>
      </c>
      <c r="U78">
        <v>5</v>
      </c>
    </row>
    <row r="79" spans="1:21" x14ac:dyDescent="0.25">
      <c r="A79" s="13">
        <v>4</v>
      </c>
      <c r="B79" s="13" t="s">
        <v>622</v>
      </c>
      <c r="C79" s="16">
        <v>41148</v>
      </c>
      <c r="D79" s="13">
        <v>1300</v>
      </c>
      <c r="E79" s="13">
        <f t="shared" si="7"/>
        <v>0</v>
      </c>
      <c r="F79" s="13" t="str">
        <f t="shared" si="5"/>
        <v>2012-08</v>
      </c>
      <c r="G79" s="13" t="str">
        <f t="shared" si="6"/>
        <v/>
      </c>
      <c r="H79" s="13" t="str">
        <f t="shared" si="4"/>
        <v/>
      </c>
      <c r="S79" s="21">
        <v>113</v>
      </c>
      <c r="T79">
        <v>9600</v>
      </c>
      <c r="U79">
        <v>10</v>
      </c>
    </row>
    <row r="80" spans="1:21" x14ac:dyDescent="0.25">
      <c r="A80" s="13">
        <v>4</v>
      </c>
      <c r="B80" s="13" t="s">
        <v>622</v>
      </c>
      <c r="C80" s="16">
        <v>41150</v>
      </c>
      <c r="D80" s="13">
        <v>1300</v>
      </c>
      <c r="E80" s="13">
        <f t="shared" si="7"/>
        <v>0</v>
      </c>
      <c r="F80" s="13" t="str">
        <f t="shared" si="5"/>
        <v>2012-08</v>
      </c>
      <c r="G80" s="13" t="str">
        <f t="shared" si="6"/>
        <v/>
      </c>
      <c r="H80" s="13" t="str">
        <f t="shared" si="4"/>
        <v/>
      </c>
      <c r="S80" s="21">
        <v>114</v>
      </c>
      <c r="T80">
        <v>5600</v>
      </c>
      <c r="U80">
        <v>8</v>
      </c>
    </row>
    <row r="81" spans="1:21" x14ac:dyDescent="0.25">
      <c r="A81" s="13">
        <v>4</v>
      </c>
      <c r="B81" s="13" t="s">
        <v>622</v>
      </c>
      <c r="C81" s="16">
        <v>41152</v>
      </c>
      <c r="D81" s="13">
        <v>1300</v>
      </c>
      <c r="E81" s="13">
        <f t="shared" si="7"/>
        <v>0</v>
      </c>
      <c r="F81" s="13" t="str">
        <f t="shared" si="5"/>
        <v>2012-08</v>
      </c>
      <c r="G81" s="13">
        <f t="shared" si="6"/>
        <v>1285.7142857142858</v>
      </c>
      <c r="H81" s="13" t="str">
        <f t="shared" si="4"/>
        <v/>
      </c>
      <c r="S81" s="21">
        <v>116</v>
      </c>
      <c r="T81">
        <v>2600</v>
      </c>
      <c r="U81">
        <v>5</v>
      </c>
    </row>
    <row r="82" spans="1:21" x14ac:dyDescent="0.25">
      <c r="A82" s="13">
        <v>4</v>
      </c>
      <c r="B82" s="13" t="s">
        <v>622</v>
      </c>
      <c r="C82" s="16">
        <v>41155</v>
      </c>
      <c r="D82" s="13">
        <v>1300</v>
      </c>
      <c r="E82" s="13">
        <f t="shared" si="7"/>
        <v>0</v>
      </c>
      <c r="F82" s="13" t="str">
        <f t="shared" si="5"/>
        <v>2012-09</v>
      </c>
      <c r="G82" s="13" t="str">
        <f t="shared" si="6"/>
        <v/>
      </c>
      <c r="H82" s="13" t="str">
        <f t="shared" si="4"/>
        <v/>
      </c>
      <c r="S82" s="21">
        <v>117</v>
      </c>
      <c r="T82">
        <v>20000</v>
      </c>
      <c r="U82">
        <v>20</v>
      </c>
    </row>
    <row r="83" spans="1:21" x14ac:dyDescent="0.25">
      <c r="A83" s="13">
        <v>4</v>
      </c>
      <c r="B83" s="13" t="s">
        <v>622</v>
      </c>
      <c r="C83" s="16">
        <v>41157</v>
      </c>
      <c r="D83" s="13">
        <v>1300</v>
      </c>
      <c r="E83" s="13">
        <f t="shared" si="7"/>
        <v>1</v>
      </c>
      <c r="F83" s="13" t="str">
        <f t="shared" si="5"/>
        <v>2012-09</v>
      </c>
      <c r="G83" s="13">
        <f t="shared" si="6"/>
        <v>1300</v>
      </c>
      <c r="H83" s="13" t="str">
        <f t="shared" si="4"/>
        <v/>
      </c>
      <c r="S83" s="21">
        <v>118</v>
      </c>
      <c r="T83">
        <v>800</v>
      </c>
      <c r="U83">
        <v>2</v>
      </c>
    </row>
    <row r="84" spans="1:21" x14ac:dyDescent="0.25">
      <c r="A84" s="13">
        <v>4</v>
      </c>
      <c r="B84" s="13" t="s">
        <v>623</v>
      </c>
      <c r="C84" s="16">
        <v>41164</v>
      </c>
      <c r="D84" s="13">
        <v>3</v>
      </c>
      <c r="E84" s="13">
        <f t="shared" si="7"/>
        <v>0</v>
      </c>
      <c r="F84" s="13" t="str">
        <f t="shared" si="5"/>
        <v>2012-09</v>
      </c>
      <c r="G84" s="13" t="str">
        <f t="shared" si="6"/>
        <v/>
      </c>
      <c r="H84" s="13">
        <f t="shared" si="4"/>
        <v>3</v>
      </c>
      <c r="S84" s="21">
        <v>119</v>
      </c>
      <c r="T84">
        <v>4200</v>
      </c>
      <c r="U84">
        <v>8</v>
      </c>
    </row>
    <row r="85" spans="1:21" x14ac:dyDescent="0.25">
      <c r="A85" s="13">
        <v>4</v>
      </c>
      <c r="B85" s="13" t="s">
        <v>623</v>
      </c>
      <c r="C85" s="16">
        <v>41227</v>
      </c>
      <c r="D85" s="13">
        <v>1</v>
      </c>
      <c r="E85" s="13">
        <f t="shared" si="7"/>
        <v>0</v>
      </c>
      <c r="F85" s="13" t="str">
        <f t="shared" si="5"/>
        <v>2012-11</v>
      </c>
      <c r="G85" s="13" t="str">
        <f t="shared" si="6"/>
        <v/>
      </c>
      <c r="H85" s="13">
        <f t="shared" si="4"/>
        <v>1</v>
      </c>
      <c r="S85" s="21">
        <v>122</v>
      </c>
      <c r="T85">
        <v>18000</v>
      </c>
      <c r="U85">
        <v>16</v>
      </c>
    </row>
    <row r="86" spans="1:21" x14ac:dyDescent="0.25">
      <c r="A86" s="13">
        <v>5</v>
      </c>
      <c r="B86" s="13" t="s">
        <v>622</v>
      </c>
      <c r="C86" s="16">
        <v>41096</v>
      </c>
      <c r="D86" s="13">
        <v>5700</v>
      </c>
      <c r="E86" s="13">
        <f t="shared" si="7"/>
        <v>0</v>
      </c>
      <c r="F86" s="13" t="str">
        <f t="shared" si="5"/>
        <v>2012-07</v>
      </c>
      <c r="G86" s="13" t="str">
        <f t="shared" si="6"/>
        <v/>
      </c>
      <c r="H86" s="13" t="str">
        <f t="shared" si="4"/>
        <v/>
      </c>
      <c r="S86" s="21">
        <v>123</v>
      </c>
      <c r="T86" t="e">
        <v>#DIV/0!</v>
      </c>
      <c r="U86">
        <v>4</v>
      </c>
    </row>
    <row r="87" spans="1:21" x14ac:dyDescent="0.25">
      <c r="A87" s="13">
        <v>5</v>
      </c>
      <c r="B87" s="13" t="s">
        <v>622</v>
      </c>
      <c r="C87" s="16">
        <v>41099</v>
      </c>
      <c r="D87" s="13">
        <v>5700</v>
      </c>
      <c r="E87" s="13">
        <f t="shared" si="7"/>
        <v>0</v>
      </c>
      <c r="F87" s="13" t="str">
        <f t="shared" si="5"/>
        <v>2012-07</v>
      </c>
      <c r="G87" s="13" t="str">
        <f t="shared" si="6"/>
        <v/>
      </c>
      <c r="H87" s="13" t="str">
        <f t="shared" si="4"/>
        <v/>
      </c>
      <c r="S87" s="21">
        <v>125</v>
      </c>
      <c r="T87">
        <v>8266.6666666666661</v>
      </c>
      <c r="U87">
        <v>10</v>
      </c>
    </row>
    <row r="88" spans="1:21" x14ac:dyDescent="0.25">
      <c r="A88" s="13">
        <v>5</v>
      </c>
      <c r="B88" s="13" t="s">
        <v>622</v>
      </c>
      <c r="C88" s="16">
        <v>41101</v>
      </c>
      <c r="D88" s="13">
        <v>5700</v>
      </c>
      <c r="E88" s="13">
        <f t="shared" si="7"/>
        <v>0</v>
      </c>
      <c r="F88" s="13" t="str">
        <f t="shared" si="5"/>
        <v>2012-07</v>
      </c>
      <c r="G88" s="13" t="str">
        <f t="shared" si="6"/>
        <v/>
      </c>
      <c r="H88" s="13" t="str">
        <f t="shared" si="4"/>
        <v/>
      </c>
      <c r="S88" s="21">
        <v>126</v>
      </c>
      <c r="T88">
        <v>6800</v>
      </c>
      <c r="U88">
        <v>10</v>
      </c>
    </row>
    <row r="89" spans="1:21" x14ac:dyDescent="0.25">
      <c r="A89" s="13">
        <v>5</v>
      </c>
      <c r="B89" s="13" t="s">
        <v>622</v>
      </c>
      <c r="C89" s="16">
        <v>41103</v>
      </c>
      <c r="D89" s="13">
        <v>5700</v>
      </c>
      <c r="E89" s="13">
        <f t="shared" si="7"/>
        <v>0</v>
      </c>
      <c r="F89" s="13" t="str">
        <f t="shared" si="5"/>
        <v>2012-07</v>
      </c>
      <c r="G89" s="13" t="str">
        <f t="shared" si="6"/>
        <v/>
      </c>
      <c r="H89" s="13" t="str">
        <f t="shared" si="4"/>
        <v/>
      </c>
      <c r="S89" s="21">
        <v>128</v>
      </c>
      <c r="T89">
        <v>2300</v>
      </c>
      <c r="U89">
        <v>1</v>
      </c>
    </row>
    <row r="90" spans="1:21" x14ac:dyDescent="0.25">
      <c r="A90" s="13">
        <v>5</v>
      </c>
      <c r="B90" s="13" t="s">
        <v>622</v>
      </c>
      <c r="C90" s="16">
        <v>41106</v>
      </c>
      <c r="D90" s="13">
        <v>5700</v>
      </c>
      <c r="E90" s="13">
        <f t="shared" si="7"/>
        <v>0</v>
      </c>
      <c r="F90" s="13" t="str">
        <f t="shared" si="5"/>
        <v>2012-07</v>
      </c>
      <c r="G90" s="13" t="str">
        <f t="shared" si="6"/>
        <v/>
      </c>
      <c r="H90" s="13" t="str">
        <f t="shared" si="4"/>
        <v/>
      </c>
      <c r="S90" s="21">
        <v>129</v>
      </c>
      <c r="T90">
        <v>5850</v>
      </c>
      <c r="U90">
        <v>10</v>
      </c>
    </row>
    <row r="91" spans="1:21" x14ac:dyDescent="0.25">
      <c r="A91" s="13">
        <v>5</v>
      </c>
      <c r="B91" s="13" t="s">
        <v>622</v>
      </c>
      <c r="C91" s="16">
        <v>41108</v>
      </c>
      <c r="D91" s="13">
        <v>5700</v>
      </c>
      <c r="E91" s="13">
        <f t="shared" si="7"/>
        <v>0</v>
      </c>
      <c r="F91" s="13" t="str">
        <f t="shared" si="5"/>
        <v>2012-07</v>
      </c>
      <c r="G91" s="13" t="str">
        <f t="shared" si="6"/>
        <v/>
      </c>
      <c r="H91" s="13" t="str">
        <f t="shared" si="4"/>
        <v/>
      </c>
      <c r="S91" s="6" t="s">
        <v>632</v>
      </c>
      <c r="T91" t="e">
        <v>#DIV/0!</v>
      </c>
      <c r="U91">
        <v>5.7794117647058822</v>
      </c>
    </row>
    <row r="92" spans="1:21" x14ac:dyDescent="0.25">
      <c r="A92" s="13">
        <v>5</v>
      </c>
      <c r="B92" s="13" t="s">
        <v>622</v>
      </c>
      <c r="C92" s="16">
        <v>41110</v>
      </c>
      <c r="D92" s="13">
        <v>5700</v>
      </c>
      <c r="E92" s="13">
        <f t="shared" si="7"/>
        <v>0</v>
      </c>
      <c r="F92" s="13" t="str">
        <f t="shared" si="5"/>
        <v>2012-07</v>
      </c>
      <c r="G92" s="13" t="str">
        <f t="shared" si="6"/>
        <v/>
      </c>
      <c r="H92" s="13" t="str">
        <f t="shared" si="4"/>
        <v/>
      </c>
      <c r="S92" s="21">
        <v>1</v>
      </c>
      <c r="T92" t="e">
        <v>#DIV/0!</v>
      </c>
      <c r="U92">
        <v>3</v>
      </c>
    </row>
    <row r="93" spans="1:21" x14ac:dyDescent="0.25">
      <c r="A93" s="13">
        <v>5</v>
      </c>
      <c r="B93" s="13" t="s">
        <v>622</v>
      </c>
      <c r="C93" s="16">
        <v>41113</v>
      </c>
      <c r="D93" s="13">
        <v>5700</v>
      </c>
      <c r="E93" s="13">
        <f t="shared" si="7"/>
        <v>0</v>
      </c>
      <c r="F93" s="13" t="str">
        <f t="shared" si="5"/>
        <v>2012-07</v>
      </c>
      <c r="G93" s="13" t="str">
        <f t="shared" si="6"/>
        <v/>
      </c>
      <c r="H93" s="13" t="str">
        <f t="shared" si="4"/>
        <v/>
      </c>
      <c r="S93" s="21">
        <v>5</v>
      </c>
      <c r="T93" t="e">
        <v>#DIV/0!</v>
      </c>
      <c r="U93">
        <v>8</v>
      </c>
    </row>
    <row r="94" spans="1:21" x14ac:dyDescent="0.25">
      <c r="A94" s="13">
        <v>5</v>
      </c>
      <c r="B94" s="13" t="s">
        <v>622</v>
      </c>
      <c r="C94" s="16">
        <v>41115</v>
      </c>
      <c r="D94" s="13">
        <v>5700</v>
      </c>
      <c r="E94" s="13">
        <f t="shared" si="7"/>
        <v>0</v>
      </c>
      <c r="F94" s="13" t="str">
        <f t="shared" si="5"/>
        <v>2012-07</v>
      </c>
      <c r="G94" s="13" t="str">
        <f t="shared" si="6"/>
        <v/>
      </c>
      <c r="H94" s="13" t="str">
        <f t="shared" si="4"/>
        <v/>
      </c>
      <c r="S94" s="21">
        <v>8</v>
      </c>
      <c r="T94" t="e">
        <v>#DIV/0!</v>
      </c>
      <c r="U94">
        <v>4</v>
      </c>
    </row>
    <row r="95" spans="1:21" x14ac:dyDescent="0.25">
      <c r="A95" s="13">
        <v>5</v>
      </c>
      <c r="B95" s="13" t="s">
        <v>622</v>
      </c>
      <c r="C95" s="16">
        <v>41117</v>
      </c>
      <c r="D95" s="13">
        <v>5700</v>
      </c>
      <c r="E95" s="13">
        <f t="shared" si="7"/>
        <v>0</v>
      </c>
      <c r="F95" s="13" t="str">
        <f t="shared" si="5"/>
        <v>2012-07</v>
      </c>
      <c r="G95" s="13">
        <f t="shared" si="6"/>
        <v>5700</v>
      </c>
      <c r="H95" s="13" t="str">
        <f t="shared" si="4"/>
        <v/>
      </c>
      <c r="S95" s="21">
        <v>9</v>
      </c>
      <c r="T95" t="e">
        <v>#DIV/0!</v>
      </c>
      <c r="U95">
        <v>6</v>
      </c>
    </row>
    <row r="96" spans="1:21" x14ac:dyDescent="0.25">
      <c r="A96" s="13">
        <v>5</v>
      </c>
      <c r="B96" s="13" t="s">
        <v>622</v>
      </c>
      <c r="C96" s="16">
        <v>41122</v>
      </c>
      <c r="D96" s="13">
        <v>5700</v>
      </c>
      <c r="E96" s="13">
        <f t="shared" si="7"/>
        <v>0</v>
      </c>
      <c r="F96" s="13" t="str">
        <f t="shared" si="5"/>
        <v>2012-08</v>
      </c>
      <c r="G96" s="13" t="str">
        <f t="shared" si="6"/>
        <v/>
      </c>
      <c r="H96" s="13" t="str">
        <f t="shared" si="4"/>
        <v/>
      </c>
      <c r="S96" s="21">
        <v>10</v>
      </c>
      <c r="T96" t="e">
        <v>#DIV/0!</v>
      </c>
      <c r="U96">
        <v>8</v>
      </c>
    </row>
    <row r="97" spans="1:21" x14ac:dyDescent="0.25">
      <c r="A97" s="13">
        <v>5</v>
      </c>
      <c r="B97" s="13" t="s">
        <v>622</v>
      </c>
      <c r="C97" s="16">
        <v>41124</v>
      </c>
      <c r="D97" s="13">
        <v>5700</v>
      </c>
      <c r="E97" s="13">
        <f t="shared" si="7"/>
        <v>0</v>
      </c>
      <c r="F97" s="13" t="str">
        <f t="shared" si="5"/>
        <v>2012-08</v>
      </c>
      <c r="G97" s="13" t="str">
        <f t="shared" si="6"/>
        <v/>
      </c>
      <c r="H97" s="13" t="str">
        <f t="shared" si="4"/>
        <v/>
      </c>
      <c r="S97" s="21">
        <v>12</v>
      </c>
      <c r="T97" t="e">
        <v>#DIV/0!</v>
      </c>
      <c r="U97">
        <v>10</v>
      </c>
    </row>
    <row r="98" spans="1:21" x14ac:dyDescent="0.25">
      <c r="A98" s="13">
        <v>5</v>
      </c>
      <c r="B98" s="13" t="s">
        <v>622</v>
      </c>
      <c r="C98" s="16">
        <v>41127</v>
      </c>
      <c r="D98" s="13">
        <v>5700</v>
      </c>
      <c r="E98" s="13">
        <f t="shared" si="7"/>
        <v>0</v>
      </c>
      <c r="F98" s="13" t="str">
        <f t="shared" si="5"/>
        <v>2012-08</v>
      </c>
      <c r="G98" s="13" t="str">
        <f t="shared" si="6"/>
        <v/>
      </c>
      <c r="H98" s="13" t="str">
        <f t="shared" si="4"/>
        <v/>
      </c>
      <c r="S98" s="21">
        <v>17</v>
      </c>
      <c r="T98" t="e">
        <v>#DIV/0!</v>
      </c>
      <c r="U98">
        <v>5</v>
      </c>
    </row>
    <row r="99" spans="1:21" x14ac:dyDescent="0.25">
      <c r="A99" s="13">
        <v>5</v>
      </c>
      <c r="B99" s="13" t="s">
        <v>622</v>
      </c>
      <c r="C99" s="16">
        <v>41129</v>
      </c>
      <c r="D99" s="13">
        <v>5700</v>
      </c>
      <c r="E99" s="13">
        <f t="shared" si="7"/>
        <v>0</v>
      </c>
      <c r="F99" s="13" t="str">
        <f t="shared" si="5"/>
        <v>2012-08</v>
      </c>
      <c r="G99" s="13" t="str">
        <f t="shared" si="6"/>
        <v/>
      </c>
      <c r="H99" s="13" t="str">
        <f t="shared" si="4"/>
        <v/>
      </c>
      <c r="S99" s="21">
        <v>18</v>
      </c>
      <c r="T99" t="e">
        <v>#DIV/0!</v>
      </c>
      <c r="U99">
        <v>8</v>
      </c>
    </row>
    <row r="100" spans="1:21" x14ac:dyDescent="0.25">
      <c r="A100" s="13">
        <v>5</v>
      </c>
      <c r="B100" s="13" t="s">
        <v>622</v>
      </c>
      <c r="C100" s="16">
        <v>41131</v>
      </c>
      <c r="D100" s="13">
        <v>5700</v>
      </c>
      <c r="E100" s="13">
        <f t="shared" si="7"/>
        <v>0</v>
      </c>
      <c r="F100" s="13" t="str">
        <f t="shared" si="5"/>
        <v>2012-08</v>
      </c>
      <c r="G100" s="13" t="str">
        <f t="shared" si="6"/>
        <v/>
      </c>
      <c r="H100" s="13" t="str">
        <f t="shared" si="4"/>
        <v/>
      </c>
      <c r="S100" s="21">
        <v>19</v>
      </c>
      <c r="T100" t="e">
        <v>#DIV/0!</v>
      </c>
      <c r="U100">
        <v>3</v>
      </c>
    </row>
    <row r="101" spans="1:21" x14ac:dyDescent="0.25">
      <c r="A101" s="13">
        <v>5</v>
      </c>
      <c r="B101" s="13" t="s">
        <v>622</v>
      </c>
      <c r="C101" s="16">
        <v>41134</v>
      </c>
      <c r="D101" s="13">
        <v>5700</v>
      </c>
      <c r="E101" s="13">
        <f t="shared" si="7"/>
        <v>0</v>
      </c>
      <c r="F101" s="13" t="str">
        <f t="shared" si="5"/>
        <v>2012-08</v>
      </c>
      <c r="G101" s="13" t="str">
        <f t="shared" si="6"/>
        <v/>
      </c>
      <c r="H101" s="13" t="str">
        <f t="shared" si="4"/>
        <v/>
      </c>
      <c r="S101" s="21">
        <v>21</v>
      </c>
      <c r="T101" t="e">
        <v>#DIV/0!</v>
      </c>
      <c r="U101">
        <v>6</v>
      </c>
    </row>
    <row r="102" spans="1:21" x14ac:dyDescent="0.25">
      <c r="A102" s="13">
        <v>5</v>
      </c>
      <c r="B102" s="13" t="s">
        <v>622</v>
      </c>
      <c r="C102" s="16">
        <v>41136</v>
      </c>
      <c r="D102" s="13">
        <v>5700</v>
      </c>
      <c r="E102" s="13">
        <f t="shared" si="7"/>
        <v>1</v>
      </c>
      <c r="F102" s="13" t="str">
        <f t="shared" si="5"/>
        <v>2012-08</v>
      </c>
      <c r="G102" s="13">
        <f t="shared" si="6"/>
        <v>5700</v>
      </c>
      <c r="H102" s="13" t="str">
        <f t="shared" si="4"/>
        <v/>
      </c>
      <c r="S102" s="21">
        <v>22</v>
      </c>
      <c r="T102" t="e">
        <v>#DIV/0!</v>
      </c>
      <c r="U102">
        <v>2</v>
      </c>
    </row>
    <row r="103" spans="1:21" x14ac:dyDescent="0.25">
      <c r="A103" s="13">
        <v>5</v>
      </c>
      <c r="B103" s="13" t="s">
        <v>623</v>
      </c>
      <c r="C103" s="16">
        <v>41164</v>
      </c>
      <c r="D103" s="13">
        <v>8</v>
      </c>
      <c r="E103" s="13">
        <f t="shared" si="7"/>
        <v>0</v>
      </c>
      <c r="F103" s="13" t="str">
        <f t="shared" si="5"/>
        <v>2012-09</v>
      </c>
      <c r="G103" s="13" t="str">
        <f t="shared" si="6"/>
        <v/>
      </c>
      <c r="H103" s="13">
        <f t="shared" si="4"/>
        <v>8</v>
      </c>
      <c r="S103" s="21">
        <v>24</v>
      </c>
      <c r="T103" t="e">
        <v>#DIV/0!</v>
      </c>
      <c r="U103">
        <v>5</v>
      </c>
    </row>
    <row r="104" spans="1:21" x14ac:dyDescent="0.25">
      <c r="A104" s="13">
        <v>5</v>
      </c>
      <c r="B104" s="13" t="s">
        <v>623</v>
      </c>
      <c r="C104" s="16">
        <v>41199</v>
      </c>
      <c r="D104" s="13">
        <v>8</v>
      </c>
      <c r="E104" s="13">
        <f t="shared" si="7"/>
        <v>0</v>
      </c>
      <c r="F104" s="13" t="str">
        <f t="shared" si="5"/>
        <v>2012-10</v>
      </c>
      <c r="G104" s="13" t="str">
        <f t="shared" si="6"/>
        <v/>
      </c>
      <c r="H104" s="13">
        <f t="shared" si="4"/>
        <v>8</v>
      </c>
      <c r="S104" s="21">
        <v>25</v>
      </c>
      <c r="T104" t="e">
        <v>#DIV/0!</v>
      </c>
      <c r="U104">
        <v>6</v>
      </c>
    </row>
    <row r="105" spans="1:21" x14ac:dyDescent="0.25">
      <c r="A105" s="13">
        <v>5</v>
      </c>
      <c r="B105" s="13" t="s">
        <v>623</v>
      </c>
      <c r="C105" s="16">
        <v>41227</v>
      </c>
      <c r="D105" s="13">
        <v>8</v>
      </c>
      <c r="E105" s="13">
        <f t="shared" si="7"/>
        <v>0</v>
      </c>
      <c r="F105" s="13" t="str">
        <f t="shared" si="5"/>
        <v>2012-11</v>
      </c>
      <c r="G105" s="13" t="str">
        <f t="shared" si="6"/>
        <v/>
      </c>
      <c r="H105" s="13">
        <f t="shared" si="4"/>
        <v>8</v>
      </c>
      <c r="S105" s="21">
        <v>30</v>
      </c>
      <c r="T105" t="e">
        <v>#DIV/0!</v>
      </c>
      <c r="U105">
        <v>3</v>
      </c>
    </row>
    <row r="106" spans="1:21" x14ac:dyDescent="0.25">
      <c r="A106" s="13">
        <v>6</v>
      </c>
      <c r="B106" s="13" t="s">
        <v>622</v>
      </c>
      <c r="C106" s="16">
        <v>41246</v>
      </c>
      <c r="D106" s="13">
        <v>3800</v>
      </c>
      <c r="E106" s="13">
        <f t="shared" si="7"/>
        <v>0</v>
      </c>
      <c r="F106" s="13" t="str">
        <f t="shared" si="5"/>
        <v>2012-12</v>
      </c>
      <c r="G106" s="13" t="str">
        <f t="shared" si="6"/>
        <v/>
      </c>
      <c r="H106" s="13" t="str">
        <f t="shared" si="4"/>
        <v/>
      </c>
      <c r="S106" s="21">
        <v>31</v>
      </c>
      <c r="T106" t="e">
        <v>#DIV/0!</v>
      </c>
      <c r="U106">
        <v>13</v>
      </c>
    </row>
    <row r="107" spans="1:21" x14ac:dyDescent="0.25">
      <c r="A107" s="13">
        <v>7</v>
      </c>
      <c r="B107" s="13" t="s">
        <v>622</v>
      </c>
      <c r="C107" s="16">
        <v>41093</v>
      </c>
      <c r="D107" s="13">
        <v>6400</v>
      </c>
      <c r="E107" s="13">
        <f t="shared" si="7"/>
        <v>0</v>
      </c>
      <c r="F107" s="13" t="str">
        <f t="shared" si="5"/>
        <v>2012-07</v>
      </c>
      <c r="G107" s="13" t="str">
        <f t="shared" si="6"/>
        <v/>
      </c>
      <c r="H107" s="13" t="str">
        <f t="shared" si="4"/>
        <v/>
      </c>
      <c r="S107" s="21">
        <v>33</v>
      </c>
      <c r="T107" t="e">
        <v>#DIV/0!</v>
      </c>
      <c r="U107">
        <v>5</v>
      </c>
    </row>
    <row r="108" spans="1:21" x14ac:dyDescent="0.25">
      <c r="A108" s="13">
        <v>7</v>
      </c>
      <c r="B108" s="13" t="s">
        <v>622</v>
      </c>
      <c r="C108" s="16">
        <v>41097</v>
      </c>
      <c r="D108" s="13">
        <v>6400</v>
      </c>
      <c r="E108" s="13">
        <f t="shared" si="7"/>
        <v>0</v>
      </c>
      <c r="F108" s="13" t="str">
        <f t="shared" si="5"/>
        <v>2012-07</v>
      </c>
      <c r="G108" s="13" t="str">
        <f t="shared" si="6"/>
        <v/>
      </c>
      <c r="H108" s="13" t="str">
        <f t="shared" si="4"/>
        <v/>
      </c>
      <c r="S108" s="21">
        <v>34</v>
      </c>
      <c r="T108" t="e">
        <v>#DIV/0!</v>
      </c>
      <c r="U108">
        <v>3</v>
      </c>
    </row>
    <row r="109" spans="1:21" x14ac:dyDescent="0.25">
      <c r="A109" s="13">
        <v>7</v>
      </c>
      <c r="B109" s="13" t="s">
        <v>622</v>
      </c>
      <c r="C109" s="16">
        <v>41100</v>
      </c>
      <c r="D109" s="13">
        <v>6400</v>
      </c>
      <c r="E109" s="13">
        <f t="shared" si="7"/>
        <v>0</v>
      </c>
      <c r="F109" s="13" t="str">
        <f t="shared" si="5"/>
        <v>2012-07</v>
      </c>
      <c r="G109" s="13" t="str">
        <f t="shared" si="6"/>
        <v/>
      </c>
      <c r="H109" s="13" t="str">
        <f t="shared" si="4"/>
        <v/>
      </c>
      <c r="S109" s="21">
        <v>35</v>
      </c>
      <c r="T109" t="e">
        <v>#DIV/0!</v>
      </c>
      <c r="U109">
        <v>3</v>
      </c>
    </row>
    <row r="110" spans="1:21" x14ac:dyDescent="0.25">
      <c r="A110" s="13">
        <v>7</v>
      </c>
      <c r="B110" s="13" t="s">
        <v>622</v>
      </c>
      <c r="C110" s="16">
        <v>41102</v>
      </c>
      <c r="D110" s="13">
        <v>6400</v>
      </c>
      <c r="E110" s="13">
        <f t="shared" si="7"/>
        <v>0</v>
      </c>
      <c r="F110" s="13" t="str">
        <f t="shared" si="5"/>
        <v>2012-07</v>
      </c>
      <c r="G110" s="13" t="str">
        <f t="shared" si="6"/>
        <v/>
      </c>
      <c r="H110" s="13" t="str">
        <f t="shared" si="4"/>
        <v/>
      </c>
      <c r="S110" s="21">
        <v>36</v>
      </c>
      <c r="T110" t="e">
        <v>#DIV/0!</v>
      </c>
      <c r="U110">
        <v>5</v>
      </c>
    </row>
    <row r="111" spans="1:21" x14ac:dyDescent="0.25">
      <c r="A111" s="13">
        <v>7</v>
      </c>
      <c r="B111" s="13" t="s">
        <v>622</v>
      </c>
      <c r="C111" s="16">
        <v>41104</v>
      </c>
      <c r="D111" s="13">
        <v>6400</v>
      </c>
      <c r="E111" s="13">
        <f t="shared" si="7"/>
        <v>0</v>
      </c>
      <c r="F111" s="13" t="str">
        <f t="shared" si="5"/>
        <v>2012-07</v>
      </c>
      <c r="G111" s="13" t="str">
        <f t="shared" si="6"/>
        <v/>
      </c>
      <c r="H111" s="13" t="str">
        <f t="shared" si="4"/>
        <v/>
      </c>
      <c r="S111" s="21">
        <v>37</v>
      </c>
      <c r="T111" t="e">
        <v>#DIV/0!</v>
      </c>
      <c r="U111">
        <v>1</v>
      </c>
    </row>
    <row r="112" spans="1:21" x14ac:dyDescent="0.25">
      <c r="A112" s="13">
        <v>7</v>
      </c>
      <c r="B112" s="13" t="s">
        <v>622</v>
      </c>
      <c r="C112" s="16">
        <v>41107</v>
      </c>
      <c r="D112" s="13">
        <v>6400</v>
      </c>
      <c r="E112" s="13">
        <f t="shared" si="7"/>
        <v>0</v>
      </c>
      <c r="F112" s="13" t="str">
        <f t="shared" si="5"/>
        <v>2012-07</v>
      </c>
      <c r="G112" s="13" t="str">
        <f t="shared" si="6"/>
        <v/>
      </c>
      <c r="H112" s="13" t="str">
        <f t="shared" si="4"/>
        <v/>
      </c>
      <c r="S112" s="21">
        <v>41</v>
      </c>
      <c r="T112" t="e">
        <v>#DIV/0!</v>
      </c>
      <c r="U112">
        <v>6</v>
      </c>
    </row>
    <row r="113" spans="1:21" x14ac:dyDescent="0.25">
      <c r="A113" s="13">
        <v>7</v>
      </c>
      <c r="B113" s="13" t="s">
        <v>622</v>
      </c>
      <c r="C113" s="16">
        <v>41109</v>
      </c>
      <c r="D113" s="13">
        <v>6400</v>
      </c>
      <c r="E113" s="13">
        <f t="shared" si="7"/>
        <v>0</v>
      </c>
      <c r="F113" s="13" t="str">
        <f t="shared" si="5"/>
        <v>2012-07</v>
      </c>
      <c r="G113" s="13" t="str">
        <f t="shared" si="6"/>
        <v/>
      </c>
      <c r="H113" s="13" t="str">
        <f t="shared" si="4"/>
        <v/>
      </c>
      <c r="S113" s="21">
        <v>42</v>
      </c>
      <c r="T113" t="e">
        <v>#DIV/0!</v>
      </c>
      <c r="U113">
        <v>2</v>
      </c>
    </row>
    <row r="114" spans="1:21" x14ac:dyDescent="0.25">
      <c r="A114" s="13">
        <v>8</v>
      </c>
      <c r="B114" s="13" t="s">
        <v>622</v>
      </c>
      <c r="C114" s="16">
        <v>41093</v>
      </c>
      <c r="D114" s="13">
        <v>2000</v>
      </c>
      <c r="E114" s="13">
        <f t="shared" si="7"/>
        <v>0</v>
      </c>
      <c r="F114" s="13" t="str">
        <f t="shared" si="5"/>
        <v>2012-07</v>
      </c>
      <c r="G114" s="13" t="str">
        <f t="shared" si="6"/>
        <v/>
      </c>
      <c r="H114" s="13" t="str">
        <f t="shared" si="4"/>
        <v/>
      </c>
      <c r="S114" s="21">
        <v>44</v>
      </c>
      <c r="T114" t="e">
        <v>#DIV/0!</v>
      </c>
      <c r="U114">
        <v>2</v>
      </c>
    </row>
    <row r="115" spans="1:21" x14ac:dyDescent="0.25">
      <c r="A115" s="13">
        <v>8</v>
      </c>
      <c r="B115" s="13" t="s">
        <v>622</v>
      </c>
      <c r="C115" s="16">
        <v>41095</v>
      </c>
      <c r="D115" s="13">
        <v>2000</v>
      </c>
      <c r="E115" s="13">
        <f t="shared" si="7"/>
        <v>0</v>
      </c>
      <c r="F115" s="13" t="str">
        <f t="shared" si="5"/>
        <v>2012-07</v>
      </c>
      <c r="G115" s="13" t="str">
        <f t="shared" si="6"/>
        <v/>
      </c>
      <c r="H115" s="13" t="str">
        <f t="shared" si="4"/>
        <v/>
      </c>
      <c r="S115" s="21">
        <v>46</v>
      </c>
      <c r="T115" t="e">
        <v>#DIV/0!</v>
      </c>
      <c r="U115">
        <v>8</v>
      </c>
    </row>
    <row r="116" spans="1:21" x14ac:dyDescent="0.25">
      <c r="A116" s="13">
        <v>8</v>
      </c>
      <c r="B116" s="13" t="s">
        <v>622</v>
      </c>
      <c r="C116" s="16">
        <v>41097</v>
      </c>
      <c r="D116" s="13">
        <v>2000</v>
      </c>
      <c r="E116" s="13">
        <f t="shared" si="7"/>
        <v>0</v>
      </c>
      <c r="F116" s="13" t="str">
        <f t="shared" si="5"/>
        <v>2012-07</v>
      </c>
      <c r="G116" s="13" t="str">
        <f t="shared" si="6"/>
        <v/>
      </c>
      <c r="H116" s="13" t="str">
        <f t="shared" si="4"/>
        <v/>
      </c>
      <c r="S116" s="21">
        <v>47</v>
      </c>
      <c r="T116" t="e">
        <v>#DIV/0!</v>
      </c>
      <c r="U116">
        <v>20</v>
      </c>
    </row>
    <row r="117" spans="1:21" x14ac:dyDescent="0.25">
      <c r="A117" s="13">
        <v>8</v>
      </c>
      <c r="B117" s="13" t="s">
        <v>622</v>
      </c>
      <c r="C117" s="16">
        <v>41100</v>
      </c>
      <c r="D117" s="13">
        <v>2000</v>
      </c>
      <c r="E117" s="13">
        <f t="shared" si="7"/>
        <v>0</v>
      </c>
      <c r="F117" s="13" t="str">
        <f t="shared" si="5"/>
        <v>2012-07</v>
      </c>
      <c r="G117" s="13" t="str">
        <f t="shared" si="6"/>
        <v/>
      </c>
      <c r="H117" s="13" t="str">
        <f t="shared" si="4"/>
        <v/>
      </c>
      <c r="S117" s="21">
        <v>48</v>
      </c>
      <c r="T117" t="e">
        <v>#DIV/0!</v>
      </c>
      <c r="U117">
        <v>3</v>
      </c>
    </row>
    <row r="118" spans="1:21" x14ac:dyDescent="0.25">
      <c r="A118" s="13">
        <v>8</v>
      </c>
      <c r="B118" s="13" t="s">
        <v>622</v>
      </c>
      <c r="C118" s="16">
        <v>41102</v>
      </c>
      <c r="D118" s="13">
        <v>2000</v>
      </c>
      <c r="E118" s="13">
        <f t="shared" si="7"/>
        <v>0</v>
      </c>
      <c r="F118" s="13" t="str">
        <f t="shared" si="5"/>
        <v>2012-07</v>
      </c>
      <c r="G118" s="13" t="str">
        <f t="shared" si="6"/>
        <v/>
      </c>
      <c r="H118" s="13" t="str">
        <f t="shared" si="4"/>
        <v/>
      </c>
      <c r="S118" s="21">
        <v>52</v>
      </c>
      <c r="T118" t="e">
        <v>#DIV/0!</v>
      </c>
      <c r="U118">
        <v>8</v>
      </c>
    </row>
    <row r="119" spans="1:21" x14ac:dyDescent="0.25">
      <c r="A119" s="13">
        <v>8</v>
      </c>
      <c r="B119" s="13" t="s">
        <v>622</v>
      </c>
      <c r="C119" s="16">
        <v>41104</v>
      </c>
      <c r="D119" s="13">
        <v>2000</v>
      </c>
      <c r="E119" s="13">
        <f t="shared" si="7"/>
        <v>0</v>
      </c>
      <c r="F119" s="13" t="str">
        <f t="shared" si="5"/>
        <v>2012-07</v>
      </c>
      <c r="G119" s="13" t="str">
        <f t="shared" si="6"/>
        <v/>
      </c>
      <c r="H119" s="13" t="str">
        <f t="shared" si="4"/>
        <v/>
      </c>
      <c r="S119" s="21">
        <v>53</v>
      </c>
      <c r="T119" t="e">
        <v>#DIV/0!</v>
      </c>
      <c r="U119">
        <v>4</v>
      </c>
    </row>
    <row r="120" spans="1:21" x14ac:dyDescent="0.25">
      <c r="A120" s="13">
        <v>8</v>
      </c>
      <c r="B120" s="13" t="s">
        <v>622</v>
      </c>
      <c r="C120" s="16">
        <v>41107</v>
      </c>
      <c r="D120" s="13">
        <v>2000</v>
      </c>
      <c r="E120" s="13">
        <f t="shared" si="7"/>
        <v>0</v>
      </c>
      <c r="F120" s="13" t="str">
        <f t="shared" si="5"/>
        <v>2012-07</v>
      </c>
      <c r="G120" s="13" t="str">
        <f t="shared" si="6"/>
        <v/>
      </c>
      <c r="H120" s="13" t="str">
        <f t="shared" si="4"/>
        <v/>
      </c>
      <c r="S120" s="21">
        <v>54</v>
      </c>
      <c r="T120" t="e">
        <v>#DIV/0!</v>
      </c>
      <c r="U120">
        <v>10</v>
      </c>
    </row>
    <row r="121" spans="1:21" x14ac:dyDescent="0.25">
      <c r="A121" s="13">
        <v>8</v>
      </c>
      <c r="B121" s="13" t="s">
        <v>622</v>
      </c>
      <c r="C121" s="16">
        <v>41109</v>
      </c>
      <c r="D121" s="13">
        <v>2000</v>
      </c>
      <c r="E121" s="13">
        <f t="shared" si="7"/>
        <v>0</v>
      </c>
      <c r="F121" s="13" t="str">
        <f t="shared" si="5"/>
        <v>2012-07</v>
      </c>
      <c r="G121" s="13" t="str">
        <f t="shared" si="6"/>
        <v/>
      </c>
      <c r="H121" s="13" t="str">
        <f t="shared" si="4"/>
        <v/>
      </c>
      <c r="S121" s="21">
        <v>56</v>
      </c>
      <c r="T121" t="e">
        <v>#DIV/0!</v>
      </c>
      <c r="U121">
        <v>3</v>
      </c>
    </row>
    <row r="122" spans="1:21" x14ac:dyDescent="0.25">
      <c r="A122" s="13">
        <v>8</v>
      </c>
      <c r="B122" s="13" t="s">
        <v>622</v>
      </c>
      <c r="C122" s="16">
        <v>41111</v>
      </c>
      <c r="D122" s="13">
        <v>2000</v>
      </c>
      <c r="E122" s="13">
        <f t="shared" si="7"/>
        <v>0</v>
      </c>
      <c r="F122" s="13" t="str">
        <f t="shared" si="5"/>
        <v>2012-07</v>
      </c>
      <c r="G122" s="13" t="str">
        <f t="shared" si="6"/>
        <v/>
      </c>
      <c r="H122" s="13" t="str">
        <f t="shared" si="4"/>
        <v/>
      </c>
      <c r="S122" s="21">
        <v>57</v>
      </c>
      <c r="T122" t="e">
        <v>#DIV/0!</v>
      </c>
      <c r="U122">
        <v>13</v>
      </c>
    </row>
    <row r="123" spans="1:21" x14ac:dyDescent="0.25">
      <c r="A123" s="13">
        <v>8</v>
      </c>
      <c r="B123" s="13" t="s">
        <v>622</v>
      </c>
      <c r="C123" s="16">
        <v>41114</v>
      </c>
      <c r="D123" s="13">
        <v>2000</v>
      </c>
      <c r="E123" s="13">
        <f t="shared" si="7"/>
        <v>0</v>
      </c>
      <c r="F123" s="13" t="str">
        <f t="shared" si="5"/>
        <v>2012-07</v>
      </c>
      <c r="G123" s="13" t="str">
        <f t="shared" si="6"/>
        <v/>
      </c>
      <c r="H123" s="13" t="str">
        <f t="shared" si="4"/>
        <v/>
      </c>
      <c r="S123" s="21">
        <v>60</v>
      </c>
      <c r="T123" t="e">
        <v>#DIV/0!</v>
      </c>
      <c r="U123">
        <v>5</v>
      </c>
    </row>
    <row r="124" spans="1:21" x14ac:dyDescent="0.25">
      <c r="A124" s="13">
        <v>8</v>
      </c>
      <c r="B124" s="13" t="s">
        <v>622</v>
      </c>
      <c r="C124" s="16">
        <v>41116</v>
      </c>
      <c r="D124" s="13">
        <v>2000</v>
      </c>
      <c r="E124" s="13">
        <f t="shared" si="7"/>
        <v>0</v>
      </c>
      <c r="F124" s="13" t="str">
        <f t="shared" si="5"/>
        <v>2012-07</v>
      </c>
      <c r="G124" s="13" t="str">
        <f t="shared" si="6"/>
        <v/>
      </c>
      <c r="H124" s="13" t="str">
        <f t="shared" si="4"/>
        <v/>
      </c>
      <c r="S124" s="21">
        <v>63</v>
      </c>
      <c r="T124" t="e">
        <v>#DIV/0!</v>
      </c>
      <c r="U124">
        <v>5</v>
      </c>
    </row>
    <row r="125" spans="1:21" x14ac:dyDescent="0.25">
      <c r="A125" s="13">
        <v>8</v>
      </c>
      <c r="B125" s="13" t="s">
        <v>622</v>
      </c>
      <c r="C125" s="16">
        <v>41118</v>
      </c>
      <c r="D125" s="13">
        <v>2000</v>
      </c>
      <c r="E125" s="13">
        <f t="shared" si="7"/>
        <v>0</v>
      </c>
      <c r="F125" s="13" t="str">
        <f t="shared" si="5"/>
        <v>2012-07</v>
      </c>
      <c r="G125" s="13" t="str">
        <f t="shared" si="6"/>
        <v/>
      </c>
      <c r="H125" s="13" t="str">
        <f t="shared" si="4"/>
        <v/>
      </c>
      <c r="S125" s="21">
        <v>65</v>
      </c>
      <c r="T125" t="e">
        <v>#DIV/0!</v>
      </c>
      <c r="U125">
        <v>16</v>
      </c>
    </row>
    <row r="126" spans="1:21" x14ac:dyDescent="0.25">
      <c r="A126" s="13">
        <v>8</v>
      </c>
      <c r="B126" s="13" t="s">
        <v>622</v>
      </c>
      <c r="C126" s="16">
        <v>41121</v>
      </c>
      <c r="D126" s="13">
        <v>2000</v>
      </c>
      <c r="E126" s="13">
        <f t="shared" si="7"/>
        <v>0</v>
      </c>
      <c r="F126" s="13" t="str">
        <f t="shared" si="5"/>
        <v>2012-07</v>
      </c>
      <c r="G126" s="13">
        <f t="shared" si="6"/>
        <v>2000</v>
      </c>
      <c r="H126" s="13" t="str">
        <f t="shared" si="4"/>
        <v/>
      </c>
      <c r="S126" s="21">
        <v>66</v>
      </c>
      <c r="T126" t="e">
        <v>#DIV/0!</v>
      </c>
      <c r="U126">
        <v>4</v>
      </c>
    </row>
    <row r="127" spans="1:21" x14ac:dyDescent="0.25">
      <c r="A127" s="13">
        <v>8</v>
      </c>
      <c r="B127" s="13" t="s">
        <v>622</v>
      </c>
      <c r="C127" s="16">
        <v>41123</v>
      </c>
      <c r="D127" s="13">
        <v>2000</v>
      </c>
      <c r="E127" s="13">
        <f t="shared" si="7"/>
        <v>0</v>
      </c>
      <c r="F127" s="13" t="str">
        <f t="shared" si="5"/>
        <v>2012-08</v>
      </c>
      <c r="G127" s="13" t="str">
        <f t="shared" si="6"/>
        <v/>
      </c>
      <c r="H127" s="13" t="str">
        <f t="shared" si="4"/>
        <v/>
      </c>
      <c r="S127" s="21">
        <v>67</v>
      </c>
      <c r="T127" t="e">
        <v>#DIV/0!</v>
      </c>
      <c r="U127">
        <v>1</v>
      </c>
    </row>
    <row r="128" spans="1:21" x14ac:dyDescent="0.25">
      <c r="A128" s="13">
        <v>8</v>
      </c>
      <c r="B128" s="13" t="s">
        <v>622</v>
      </c>
      <c r="C128" s="16">
        <v>41125</v>
      </c>
      <c r="D128" s="13">
        <v>2000</v>
      </c>
      <c r="E128" s="13">
        <f t="shared" si="7"/>
        <v>0</v>
      </c>
      <c r="F128" s="13" t="str">
        <f t="shared" si="5"/>
        <v>2012-08</v>
      </c>
      <c r="G128" s="13" t="str">
        <f t="shared" si="6"/>
        <v/>
      </c>
      <c r="H128" s="13" t="str">
        <f t="shared" si="4"/>
        <v/>
      </c>
      <c r="S128" s="21">
        <v>69</v>
      </c>
      <c r="T128" t="e">
        <v>#DIV/0!</v>
      </c>
      <c r="U128">
        <v>5</v>
      </c>
    </row>
    <row r="129" spans="1:21" x14ac:dyDescent="0.25">
      <c r="A129" s="13">
        <v>8</v>
      </c>
      <c r="B129" s="13" t="s">
        <v>622</v>
      </c>
      <c r="C129" s="16">
        <v>41128</v>
      </c>
      <c r="D129" s="13">
        <v>2000</v>
      </c>
      <c r="E129" s="13">
        <f t="shared" si="7"/>
        <v>0</v>
      </c>
      <c r="F129" s="13" t="str">
        <f t="shared" si="5"/>
        <v>2012-08</v>
      </c>
      <c r="G129" s="13" t="str">
        <f t="shared" si="6"/>
        <v/>
      </c>
      <c r="H129" s="13" t="str">
        <f t="shared" si="4"/>
        <v/>
      </c>
      <c r="S129" s="21">
        <v>73</v>
      </c>
      <c r="T129" t="e">
        <v>#DIV/0!</v>
      </c>
      <c r="U129">
        <v>13</v>
      </c>
    </row>
    <row r="130" spans="1:21" x14ac:dyDescent="0.25">
      <c r="A130" s="13">
        <v>8</v>
      </c>
      <c r="B130" s="13" t="s">
        <v>622</v>
      </c>
      <c r="C130" s="16">
        <v>41130</v>
      </c>
      <c r="D130" s="13">
        <v>2000</v>
      </c>
      <c r="E130" s="13">
        <f t="shared" si="7"/>
        <v>0</v>
      </c>
      <c r="F130" s="13" t="str">
        <f t="shared" si="5"/>
        <v>2012-08</v>
      </c>
      <c r="G130" s="13" t="str">
        <f t="shared" si="6"/>
        <v/>
      </c>
      <c r="H130" s="13" t="str">
        <f t="shared" ref="H130:H193" si="8">IF(AND(B130="Med B", F130&gt;=VLOOKUP(A130, A:F, 6, FALSE)), D130, "")</f>
        <v/>
      </c>
      <c r="S130" s="21">
        <v>74</v>
      </c>
      <c r="T130" t="e">
        <v>#DIV/0!</v>
      </c>
      <c r="U130">
        <v>4</v>
      </c>
    </row>
    <row r="131" spans="1:21" x14ac:dyDescent="0.25">
      <c r="A131" s="13">
        <v>8</v>
      </c>
      <c r="B131" s="13" t="s">
        <v>622</v>
      </c>
      <c r="C131" s="16">
        <v>41132</v>
      </c>
      <c r="D131" s="13">
        <v>2000</v>
      </c>
      <c r="E131" s="13">
        <f t="shared" si="7"/>
        <v>0</v>
      </c>
      <c r="F131" s="13" t="str">
        <f t="shared" ref="F131:F194" si="9">TEXT(C131, "yyyy-mm")</f>
        <v>2012-08</v>
      </c>
      <c r="G131" s="13" t="str">
        <f t="shared" ref="G131:G194" si="10">IF(AND(
    B131="Med A",
    C131=_xlfn.MAXIFS(C:C, A:A, A131, B:B, "Med A", F:F, F131),
    SUMIFS(E:E, A:A, A131) &gt; 0
  ),
  AVERAGEIFS(D:D, A:A, A131, B:B, "Med A", F:F, F131, C:C, "&gt;=" &amp; EOMONTH(C131, -1) + 1, C:C, "&lt;=" &amp; C131),
  "")</f>
        <v/>
      </c>
      <c r="H131" s="13" t="str">
        <f t="shared" si="8"/>
        <v/>
      </c>
      <c r="S131" s="21">
        <v>75</v>
      </c>
      <c r="T131" t="e">
        <v>#DIV/0!</v>
      </c>
      <c r="U131">
        <v>16</v>
      </c>
    </row>
    <row r="132" spans="1:21" x14ac:dyDescent="0.25">
      <c r="A132" s="13">
        <v>8</v>
      </c>
      <c r="B132" s="13" t="s">
        <v>622</v>
      </c>
      <c r="C132" s="16">
        <v>41135</v>
      </c>
      <c r="D132" s="13">
        <v>2000</v>
      </c>
      <c r="E132" s="13">
        <f t="shared" ref="E132:E195" si="11">IF(AND(B132="Med A", B133="Med B", A132=A133), 1, IF(AND(B132="Med B", B133="Med A", A132=A133), 1, 0))</f>
        <v>0</v>
      </c>
      <c r="F132" s="13" t="str">
        <f t="shared" si="9"/>
        <v>2012-08</v>
      </c>
      <c r="G132" s="13" t="str">
        <f t="shared" si="10"/>
        <v/>
      </c>
      <c r="H132" s="13" t="str">
        <f t="shared" si="8"/>
        <v/>
      </c>
      <c r="S132" s="21">
        <v>81</v>
      </c>
      <c r="T132" t="e">
        <v>#DIV/0!</v>
      </c>
      <c r="U132">
        <v>10</v>
      </c>
    </row>
    <row r="133" spans="1:21" x14ac:dyDescent="0.25">
      <c r="A133" s="13">
        <v>8</v>
      </c>
      <c r="B133" s="13" t="s">
        <v>622</v>
      </c>
      <c r="C133" s="16">
        <v>41137</v>
      </c>
      <c r="D133" s="13">
        <v>2000</v>
      </c>
      <c r="E133" s="13">
        <f t="shared" si="11"/>
        <v>0</v>
      </c>
      <c r="F133" s="13" t="str">
        <f t="shared" si="9"/>
        <v>2012-08</v>
      </c>
      <c r="G133" s="13" t="str">
        <f t="shared" si="10"/>
        <v/>
      </c>
      <c r="H133" s="13" t="str">
        <f t="shared" si="8"/>
        <v/>
      </c>
      <c r="S133" s="21">
        <v>82</v>
      </c>
      <c r="T133" t="e">
        <v>#DIV/0!</v>
      </c>
      <c r="U133">
        <v>1.5</v>
      </c>
    </row>
    <row r="134" spans="1:21" x14ac:dyDescent="0.25">
      <c r="A134" s="13">
        <v>8</v>
      </c>
      <c r="B134" s="13" t="s">
        <v>622</v>
      </c>
      <c r="C134" s="16">
        <v>41139</v>
      </c>
      <c r="D134" s="13">
        <v>2400</v>
      </c>
      <c r="E134" s="13">
        <f t="shared" si="11"/>
        <v>0</v>
      </c>
      <c r="F134" s="13" t="str">
        <f t="shared" si="9"/>
        <v>2012-08</v>
      </c>
      <c r="G134" s="13" t="str">
        <f t="shared" si="10"/>
        <v/>
      </c>
      <c r="H134" s="13" t="str">
        <f t="shared" si="8"/>
        <v/>
      </c>
      <c r="S134" s="21">
        <v>84</v>
      </c>
      <c r="T134" t="e">
        <v>#DIV/0!</v>
      </c>
      <c r="U134">
        <v>3</v>
      </c>
    </row>
    <row r="135" spans="1:21" x14ac:dyDescent="0.25">
      <c r="A135" s="13">
        <v>8</v>
      </c>
      <c r="B135" s="13" t="s">
        <v>622</v>
      </c>
      <c r="C135" s="16">
        <v>41142</v>
      </c>
      <c r="D135" s="13">
        <v>2400</v>
      </c>
      <c r="E135" s="13">
        <f t="shared" si="11"/>
        <v>0</v>
      </c>
      <c r="F135" s="13" t="str">
        <f t="shared" si="9"/>
        <v>2012-08</v>
      </c>
      <c r="G135" s="13" t="str">
        <f t="shared" si="10"/>
        <v/>
      </c>
      <c r="H135" s="13" t="str">
        <f t="shared" si="8"/>
        <v/>
      </c>
      <c r="S135" s="21">
        <v>86</v>
      </c>
      <c r="T135" t="e">
        <v>#DIV/0!</v>
      </c>
      <c r="U135">
        <v>1</v>
      </c>
    </row>
    <row r="136" spans="1:21" x14ac:dyDescent="0.25">
      <c r="A136" s="13">
        <v>8</v>
      </c>
      <c r="B136" s="13" t="s">
        <v>622</v>
      </c>
      <c r="C136" s="16">
        <v>41144</v>
      </c>
      <c r="D136" s="13">
        <v>2400</v>
      </c>
      <c r="E136" s="13">
        <f t="shared" si="11"/>
        <v>0</v>
      </c>
      <c r="F136" s="13" t="str">
        <f t="shared" si="9"/>
        <v>2012-08</v>
      </c>
      <c r="G136" s="13" t="str">
        <f t="shared" si="10"/>
        <v/>
      </c>
      <c r="H136" s="13" t="str">
        <f t="shared" si="8"/>
        <v/>
      </c>
      <c r="S136" s="21">
        <v>87</v>
      </c>
      <c r="T136" t="e">
        <v>#DIV/0!</v>
      </c>
      <c r="U136">
        <v>6</v>
      </c>
    </row>
    <row r="137" spans="1:21" x14ac:dyDescent="0.25">
      <c r="A137" s="13">
        <v>8</v>
      </c>
      <c r="B137" s="13" t="s">
        <v>622</v>
      </c>
      <c r="C137" s="16">
        <v>41146</v>
      </c>
      <c r="D137" s="13">
        <v>2400</v>
      </c>
      <c r="E137" s="13">
        <f t="shared" si="11"/>
        <v>0</v>
      </c>
      <c r="F137" s="13" t="str">
        <f t="shared" si="9"/>
        <v>2012-08</v>
      </c>
      <c r="G137" s="13" t="str">
        <f t="shared" si="10"/>
        <v/>
      </c>
      <c r="H137" s="13" t="str">
        <f t="shared" si="8"/>
        <v/>
      </c>
      <c r="S137" s="21">
        <v>88</v>
      </c>
      <c r="T137" t="e">
        <v>#DIV/0!</v>
      </c>
      <c r="U137">
        <v>5</v>
      </c>
    </row>
    <row r="138" spans="1:21" x14ac:dyDescent="0.25">
      <c r="A138" s="13">
        <v>8</v>
      </c>
      <c r="B138" s="13" t="s">
        <v>622</v>
      </c>
      <c r="C138" s="16">
        <v>41149</v>
      </c>
      <c r="D138" s="13">
        <v>2400</v>
      </c>
      <c r="E138" s="13">
        <f t="shared" si="11"/>
        <v>0</v>
      </c>
      <c r="F138" s="13" t="str">
        <f t="shared" si="9"/>
        <v>2012-08</v>
      </c>
      <c r="G138" s="13" t="str">
        <f t="shared" si="10"/>
        <v/>
      </c>
      <c r="H138" s="13" t="str">
        <f t="shared" si="8"/>
        <v/>
      </c>
      <c r="S138" s="21">
        <v>91</v>
      </c>
      <c r="T138" t="e">
        <v>#DIV/0!</v>
      </c>
      <c r="U138">
        <v>1</v>
      </c>
    </row>
    <row r="139" spans="1:21" x14ac:dyDescent="0.25">
      <c r="A139" s="13">
        <v>8</v>
      </c>
      <c r="B139" s="13" t="s">
        <v>622</v>
      </c>
      <c r="C139" s="16">
        <v>41151</v>
      </c>
      <c r="D139" s="13">
        <v>2400</v>
      </c>
      <c r="E139" s="13">
        <f t="shared" si="11"/>
        <v>0</v>
      </c>
      <c r="F139" s="13" t="str">
        <f t="shared" si="9"/>
        <v>2012-08</v>
      </c>
      <c r="G139" s="13">
        <f t="shared" si="10"/>
        <v>2184.6153846153848</v>
      </c>
      <c r="H139" s="13" t="str">
        <f t="shared" si="8"/>
        <v/>
      </c>
      <c r="S139" s="21">
        <v>92</v>
      </c>
      <c r="T139" t="e">
        <v>#DIV/0!</v>
      </c>
      <c r="U139">
        <v>3</v>
      </c>
    </row>
    <row r="140" spans="1:21" x14ac:dyDescent="0.25">
      <c r="A140" s="13">
        <v>8</v>
      </c>
      <c r="B140" s="13" t="s">
        <v>622</v>
      </c>
      <c r="C140" s="16">
        <v>41153</v>
      </c>
      <c r="D140" s="13">
        <v>2400</v>
      </c>
      <c r="E140" s="13">
        <f t="shared" si="11"/>
        <v>0</v>
      </c>
      <c r="F140" s="13" t="str">
        <f t="shared" si="9"/>
        <v>2012-09</v>
      </c>
      <c r="G140" s="13" t="str">
        <f t="shared" si="10"/>
        <v/>
      </c>
      <c r="H140" s="13" t="str">
        <f t="shared" si="8"/>
        <v/>
      </c>
      <c r="S140" s="21">
        <v>97</v>
      </c>
      <c r="T140" t="e">
        <v>#DIV/0!</v>
      </c>
      <c r="U140">
        <v>3</v>
      </c>
    </row>
    <row r="141" spans="1:21" x14ac:dyDescent="0.25">
      <c r="A141" s="13">
        <v>8</v>
      </c>
      <c r="B141" s="13" t="s">
        <v>622</v>
      </c>
      <c r="C141" s="16">
        <v>41156</v>
      </c>
      <c r="D141" s="13">
        <v>2400</v>
      </c>
      <c r="E141" s="13">
        <f t="shared" si="11"/>
        <v>0</v>
      </c>
      <c r="F141" s="13" t="str">
        <f t="shared" si="9"/>
        <v>2012-09</v>
      </c>
      <c r="G141" s="13" t="str">
        <f t="shared" si="10"/>
        <v/>
      </c>
      <c r="H141" s="13" t="str">
        <f t="shared" si="8"/>
        <v/>
      </c>
      <c r="S141" s="21">
        <v>98</v>
      </c>
      <c r="T141" t="e">
        <v>#DIV/0!</v>
      </c>
      <c r="U141">
        <v>3</v>
      </c>
    </row>
    <row r="142" spans="1:21" x14ac:dyDescent="0.25">
      <c r="A142" s="13">
        <v>8</v>
      </c>
      <c r="B142" s="13" t="s">
        <v>622</v>
      </c>
      <c r="C142" s="16">
        <v>41158</v>
      </c>
      <c r="D142" s="13">
        <v>2900</v>
      </c>
      <c r="E142" s="13">
        <f t="shared" si="11"/>
        <v>1</v>
      </c>
      <c r="F142" s="13" t="str">
        <f t="shared" si="9"/>
        <v>2012-09</v>
      </c>
      <c r="G142" s="13">
        <f t="shared" si="10"/>
        <v>2566.6666666666665</v>
      </c>
      <c r="H142" s="13" t="str">
        <f t="shared" si="8"/>
        <v/>
      </c>
      <c r="S142" s="21">
        <v>99</v>
      </c>
      <c r="T142" t="e">
        <v>#DIV/0!</v>
      </c>
      <c r="U142">
        <v>6</v>
      </c>
    </row>
    <row r="143" spans="1:21" x14ac:dyDescent="0.25">
      <c r="A143" s="13">
        <v>8</v>
      </c>
      <c r="B143" s="13" t="s">
        <v>623</v>
      </c>
      <c r="C143" s="16">
        <v>41165</v>
      </c>
      <c r="D143" s="13">
        <v>5</v>
      </c>
      <c r="E143" s="13">
        <f t="shared" si="11"/>
        <v>0</v>
      </c>
      <c r="F143" s="13" t="str">
        <f t="shared" si="9"/>
        <v>2012-09</v>
      </c>
      <c r="G143" s="13" t="str">
        <f t="shared" si="10"/>
        <v/>
      </c>
      <c r="H143" s="13">
        <f t="shared" si="8"/>
        <v>5</v>
      </c>
      <c r="S143" s="21">
        <v>100</v>
      </c>
      <c r="T143" t="e">
        <v>#DIV/0!</v>
      </c>
      <c r="U143">
        <v>6</v>
      </c>
    </row>
    <row r="144" spans="1:21" x14ac:dyDescent="0.25">
      <c r="A144" s="13">
        <v>8</v>
      </c>
      <c r="B144" s="13" t="s">
        <v>623</v>
      </c>
      <c r="C144" s="16">
        <v>41193</v>
      </c>
      <c r="D144" s="13">
        <v>4</v>
      </c>
      <c r="E144" s="13">
        <f t="shared" si="11"/>
        <v>0</v>
      </c>
      <c r="F144" s="13" t="str">
        <f t="shared" si="9"/>
        <v>2012-10</v>
      </c>
      <c r="G144" s="13" t="str">
        <f t="shared" si="10"/>
        <v/>
      </c>
      <c r="H144" s="13">
        <f t="shared" si="8"/>
        <v>4</v>
      </c>
      <c r="S144" s="21">
        <v>101</v>
      </c>
      <c r="T144" t="e">
        <v>#DIV/0!</v>
      </c>
      <c r="U144">
        <v>3</v>
      </c>
    </row>
    <row r="145" spans="1:21" x14ac:dyDescent="0.25">
      <c r="A145" s="13">
        <v>8</v>
      </c>
      <c r="B145" s="13" t="s">
        <v>623</v>
      </c>
      <c r="C145" s="16">
        <v>41228</v>
      </c>
      <c r="D145" s="13">
        <v>4</v>
      </c>
      <c r="E145" s="13">
        <f t="shared" si="11"/>
        <v>0</v>
      </c>
      <c r="F145" s="13" t="str">
        <f t="shared" si="9"/>
        <v>2012-11</v>
      </c>
      <c r="G145" s="13" t="str">
        <f t="shared" si="10"/>
        <v/>
      </c>
      <c r="H145" s="13">
        <f t="shared" si="8"/>
        <v>4</v>
      </c>
      <c r="S145" s="21">
        <v>104</v>
      </c>
      <c r="T145" t="e">
        <v>#DIV/0!</v>
      </c>
      <c r="U145">
        <v>2</v>
      </c>
    </row>
    <row r="146" spans="1:21" x14ac:dyDescent="0.25">
      <c r="A146" s="13">
        <v>9</v>
      </c>
      <c r="B146" s="13" t="s">
        <v>622</v>
      </c>
      <c r="C146" s="16">
        <v>41093</v>
      </c>
      <c r="D146" s="13">
        <v>4000</v>
      </c>
      <c r="E146" s="13">
        <f t="shared" si="11"/>
        <v>0</v>
      </c>
      <c r="F146" s="13" t="str">
        <f t="shared" si="9"/>
        <v>2012-07</v>
      </c>
      <c r="G146" s="13" t="str">
        <f t="shared" si="10"/>
        <v/>
      </c>
      <c r="H146" s="13" t="str">
        <f t="shared" si="8"/>
        <v/>
      </c>
      <c r="S146" s="21">
        <v>106</v>
      </c>
      <c r="T146" t="e">
        <v>#DIV/0!</v>
      </c>
      <c r="U146">
        <v>13</v>
      </c>
    </row>
    <row r="147" spans="1:21" x14ac:dyDescent="0.25">
      <c r="A147" s="13">
        <v>9</v>
      </c>
      <c r="B147" s="13" t="s">
        <v>622</v>
      </c>
      <c r="C147" s="16">
        <v>41095</v>
      </c>
      <c r="D147" s="13">
        <v>4000</v>
      </c>
      <c r="E147" s="13">
        <f t="shared" si="11"/>
        <v>0</v>
      </c>
      <c r="F147" s="13" t="str">
        <f t="shared" si="9"/>
        <v>2012-07</v>
      </c>
      <c r="G147" s="13" t="str">
        <f t="shared" si="10"/>
        <v/>
      </c>
      <c r="H147" s="13" t="str">
        <f t="shared" si="8"/>
        <v/>
      </c>
      <c r="S147" s="21">
        <v>108</v>
      </c>
      <c r="T147" t="e">
        <v>#DIV/0!</v>
      </c>
      <c r="U147">
        <v>1</v>
      </c>
    </row>
    <row r="148" spans="1:21" x14ac:dyDescent="0.25">
      <c r="A148" s="13">
        <v>9</v>
      </c>
      <c r="B148" s="13" t="s">
        <v>622</v>
      </c>
      <c r="C148" s="16">
        <v>41097</v>
      </c>
      <c r="D148" s="13">
        <v>3200</v>
      </c>
      <c r="E148" s="13">
        <f t="shared" si="11"/>
        <v>0</v>
      </c>
      <c r="F148" s="13" t="str">
        <f t="shared" si="9"/>
        <v>2012-07</v>
      </c>
      <c r="G148" s="13" t="str">
        <f t="shared" si="10"/>
        <v/>
      </c>
      <c r="H148" s="13" t="str">
        <f t="shared" si="8"/>
        <v/>
      </c>
      <c r="S148" s="21">
        <v>109</v>
      </c>
      <c r="T148" t="e">
        <v>#DIV/0!</v>
      </c>
      <c r="U148">
        <v>2</v>
      </c>
    </row>
    <row r="149" spans="1:21" x14ac:dyDescent="0.25">
      <c r="A149" s="13">
        <v>9</v>
      </c>
      <c r="B149" s="13" t="s">
        <v>622</v>
      </c>
      <c r="C149" s="16">
        <v>41100</v>
      </c>
      <c r="D149" s="13">
        <v>3200</v>
      </c>
      <c r="E149" s="13">
        <f t="shared" si="11"/>
        <v>0</v>
      </c>
      <c r="F149" s="13" t="str">
        <f t="shared" si="9"/>
        <v>2012-07</v>
      </c>
      <c r="G149" s="13" t="str">
        <f t="shared" si="10"/>
        <v/>
      </c>
      <c r="H149" s="13" t="str">
        <f t="shared" si="8"/>
        <v/>
      </c>
      <c r="S149" s="21">
        <v>110</v>
      </c>
      <c r="T149" t="e">
        <v>#DIV/0!</v>
      </c>
      <c r="U149">
        <v>8</v>
      </c>
    </row>
    <row r="150" spans="1:21" x14ac:dyDescent="0.25">
      <c r="A150" s="13">
        <v>9</v>
      </c>
      <c r="B150" s="13" t="s">
        <v>622</v>
      </c>
      <c r="C150" s="16">
        <v>41102</v>
      </c>
      <c r="D150" s="13">
        <v>3200</v>
      </c>
      <c r="E150" s="13">
        <f t="shared" si="11"/>
        <v>0</v>
      </c>
      <c r="F150" s="13" t="str">
        <f t="shared" si="9"/>
        <v>2012-07</v>
      </c>
      <c r="G150" s="13" t="str">
        <f t="shared" si="10"/>
        <v/>
      </c>
      <c r="H150" s="13" t="str">
        <f t="shared" si="8"/>
        <v/>
      </c>
      <c r="S150" s="21">
        <v>111</v>
      </c>
      <c r="T150" t="e">
        <v>#DIV/0!</v>
      </c>
      <c r="U150">
        <v>4</v>
      </c>
    </row>
    <row r="151" spans="1:21" x14ac:dyDescent="0.25">
      <c r="A151" s="13">
        <v>9</v>
      </c>
      <c r="B151" s="13" t="s">
        <v>622</v>
      </c>
      <c r="C151" s="16">
        <v>41104</v>
      </c>
      <c r="D151" s="13">
        <v>3200</v>
      </c>
      <c r="E151" s="13">
        <f t="shared" si="11"/>
        <v>0</v>
      </c>
      <c r="F151" s="13" t="str">
        <f t="shared" si="9"/>
        <v>2012-07</v>
      </c>
      <c r="G151" s="13" t="str">
        <f t="shared" si="10"/>
        <v/>
      </c>
      <c r="H151" s="13" t="str">
        <f t="shared" si="8"/>
        <v/>
      </c>
      <c r="S151" s="21">
        <v>113</v>
      </c>
      <c r="T151" t="e">
        <v>#DIV/0!</v>
      </c>
      <c r="U151">
        <v>10</v>
      </c>
    </row>
    <row r="152" spans="1:21" x14ac:dyDescent="0.25">
      <c r="A152" s="13">
        <v>9</v>
      </c>
      <c r="B152" s="13" t="s">
        <v>622</v>
      </c>
      <c r="C152" s="16">
        <v>41107</v>
      </c>
      <c r="D152" s="13">
        <v>3200</v>
      </c>
      <c r="E152" s="13">
        <f t="shared" si="11"/>
        <v>0</v>
      </c>
      <c r="F152" s="13" t="str">
        <f t="shared" si="9"/>
        <v>2012-07</v>
      </c>
      <c r="G152" s="13" t="str">
        <f t="shared" si="10"/>
        <v/>
      </c>
      <c r="H152" s="13" t="str">
        <f t="shared" si="8"/>
        <v/>
      </c>
      <c r="S152" s="21">
        <v>114</v>
      </c>
      <c r="T152" t="e">
        <v>#DIV/0!</v>
      </c>
      <c r="U152">
        <v>8</v>
      </c>
    </row>
    <row r="153" spans="1:21" x14ac:dyDescent="0.25">
      <c r="A153" s="13">
        <v>9</v>
      </c>
      <c r="B153" s="13" t="s">
        <v>622</v>
      </c>
      <c r="C153" s="16">
        <v>41109</v>
      </c>
      <c r="D153" s="13">
        <v>3200</v>
      </c>
      <c r="E153" s="13">
        <f t="shared" si="11"/>
        <v>0</v>
      </c>
      <c r="F153" s="13" t="str">
        <f t="shared" si="9"/>
        <v>2012-07</v>
      </c>
      <c r="G153" s="13">
        <f t="shared" si="10"/>
        <v>3400</v>
      </c>
      <c r="H153" s="13" t="str">
        <f t="shared" si="8"/>
        <v/>
      </c>
      <c r="S153" s="21">
        <v>119</v>
      </c>
      <c r="T153" t="e">
        <v>#DIV/0!</v>
      </c>
      <c r="U153">
        <v>8</v>
      </c>
    </row>
    <row r="154" spans="1:21" x14ac:dyDescent="0.25">
      <c r="A154" s="13">
        <v>9</v>
      </c>
      <c r="B154" s="13" t="s">
        <v>622</v>
      </c>
      <c r="C154" s="16">
        <v>41139</v>
      </c>
      <c r="D154" s="13">
        <v>4500</v>
      </c>
      <c r="E154" s="13">
        <f t="shared" si="11"/>
        <v>0</v>
      </c>
      <c r="F154" s="13" t="str">
        <f t="shared" si="9"/>
        <v>2012-08</v>
      </c>
      <c r="G154" s="13" t="str">
        <f t="shared" si="10"/>
        <v/>
      </c>
      <c r="H154" s="13" t="str">
        <f t="shared" si="8"/>
        <v/>
      </c>
      <c r="S154" s="21">
        <v>120</v>
      </c>
      <c r="T154" t="e">
        <v>#DIV/0!</v>
      </c>
      <c r="U154">
        <v>6</v>
      </c>
    </row>
    <row r="155" spans="1:21" x14ac:dyDescent="0.25">
      <c r="A155" s="13">
        <v>9</v>
      </c>
      <c r="B155" s="13" t="s">
        <v>622</v>
      </c>
      <c r="C155" s="16">
        <v>41142</v>
      </c>
      <c r="D155" s="13">
        <v>4500</v>
      </c>
      <c r="E155" s="13">
        <f t="shared" si="11"/>
        <v>0</v>
      </c>
      <c r="F155" s="13" t="str">
        <f t="shared" si="9"/>
        <v>2012-08</v>
      </c>
      <c r="G155" s="13" t="str">
        <f t="shared" si="10"/>
        <v/>
      </c>
      <c r="H155" s="13" t="str">
        <f t="shared" si="8"/>
        <v/>
      </c>
      <c r="S155" s="21">
        <v>121</v>
      </c>
      <c r="T155" t="e">
        <v>#DIV/0!</v>
      </c>
      <c r="U155">
        <v>5</v>
      </c>
    </row>
    <row r="156" spans="1:21" x14ac:dyDescent="0.25">
      <c r="A156" s="13">
        <v>9</v>
      </c>
      <c r="B156" s="13" t="s">
        <v>622</v>
      </c>
      <c r="C156" s="16">
        <v>41144</v>
      </c>
      <c r="D156" s="13">
        <v>4500</v>
      </c>
      <c r="E156" s="13">
        <f t="shared" si="11"/>
        <v>0</v>
      </c>
      <c r="F156" s="13" t="str">
        <f t="shared" si="9"/>
        <v>2012-08</v>
      </c>
      <c r="G156" s="13" t="str">
        <f t="shared" si="10"/>
        <v/>
      </c>
      <c r="H156" s="13" t="str">
        <f t="shared" si="8"/>
        <v/>
      </c>
      <c r="S156" s="21">
        <v>125</v>
      </c>
      <c r="T156" t="e">
        <v>#DIV/0!</v>
      </c>
      <c r="U156">
        <v>13</v>
      </c>
    </row>
    <row r="157" spans="1:21" x14ac:dyDescent="0.25">
      <c r="A157" s="13">
        <v>9</v>
      </c>
      <c r="B157" s="13" t="s">
        <v>622</v>
      </c>
      <c r="C157" s="16">
        <v>41146</v>
      </c>
      <c r="D157" s="13">
        <v>4500</v>
      </c>
      <c r="E157" s="13">
        <f t="shared" si="11"/>
        <v>0</v>
      </c>
      <c r="F157" s="13" t="str">
        <f t="shared" si="9"/>
        <v>2012-08</v>
      </c>
      <c r="G157" s="13" t="str">
        <f t="shared" si="10"/>
        <v/>
      </c>
      <c r="H157" s="13" t="str">
        <f t="shared" si="8"/>
        <v/>
      </c>
      <c r="S157" s="21">
        <v>128</v>
      </c>
      <c r="T157" t="e">
        <v>#DIV/0!</v>
      </c>
      <c r="U157">
        <v>1</v>
      </c>
    </row>
    <row r="158" spans="1:21" x14ac:dyDescent="0.25">
      <c r="A158" s="13">
        <v>9</v>
      </c>
      <c r="B158" s="13" t="s">
        <v>622</v>
      </c>
      <c r="C158" s="16">
        <v>41149</v>
      </c>
      <c r="D158" s="13">
        <v>4500</v>
      </c>
      <c r="E158" s="13">
        <f t="shared" si="11"/>
        <v>0</v>
      </c>
      <c r="F158" s="13" t="str">
        <f t="shared" si="9"/>
        <v>2012-08</v>
      </c>
      <c r="G158" s="13" t="str">
        <f t="shared" si="10"/>
        <v/>
      </c>
      <c r="H158" s="13" t="str">
        <f t="shared" si="8"/>
        <v/>
      </c>
      <c r="S158" s="6" t="s">
        <v>633</v>
      </c>
      <c r="T158" t="e">
        <v>#DIV/0!</v>
      </c>
      <c r="U158">
        <v>5.6</v>
      </c>
    </row>
    <row r="159" spans="1:21" x14ac:dyDescent="0.25">
      <c r="A159" s="13">
        <v>9</v>
      </c>
      <c r="B159" s="13" t="s">
        <v>622</v>
      </c>
      <c r="C159" s="16">
        <v>41151</v>
      </c>
      <c r="D159" s="13">
        <v>4500</v>
      </c>
      <c r="E159" s="13">
        <f t="shared" si="11"/>
        <v>0</v>
      </c>
      <c r="F159" s="13" t="str">
        <f t="shared" si="9"/>
        <v>2012-08</v>
      </c>
      <c r="G159" s="13">
        <f t="shared" si="10"/>
        <v>4500</v>
      </c>
      <c r="H159" s="13" t="str">
        <f t="shared" si="8"/>
        <v/>
      </c>
      <c r="S159" s="21">
        <v>1</v>
      </c>
      <c r="T159" t="e">
        <v>#DIV/0!</v>
      </c>
      <c r="U159">
        <v>1</v>
      </c>
    </row>
    <row r="160" spans="1:21" x14ac:dyDescent="0.25">
      <c r="A160" s="13">
        <v>9</v>
      </c>
      <c r="B160" s="13" t="s">
        <v>622</v>
      </c>
      <c r="C160" s="16">
        <v>41153</v>
      </c>
      <c r="D160" s="13">
        <v>4500</v>
      </c>
      <c r="E160" s="13">
        <f t="shared" si="11"/>
        <v>0</v>
      </c>
      <c r="F160" s="13" t="str">
        <f t="shared" si="9"/>
        <v>2012-09</v>
      </c>
      <c r="G160" s="13" t="str">
        <f t="shared" si="10"/>
        <v/>
      </c>
      <c r="H160" s="13" t="str">
        <f t="shared" si="8"/>
        <v/>
      </c>
      <c r="S160" s="21">
        <v>4</v>
      </c>
      <c r="T160" t="e">
        <v>#DIV/0!</v>
      </c>
      <c r="U160">
        <v>1</v>
      </c>
    </row>
    <row r="161" spans="1:21" x14ac:dyDescent="0.25">
      <c r="A161" s="13">
        <v>9</v>
      </c>
      <c r="B161" s="13" t="s">
        <v>622</v>
      </c>
      <c r="C161" s="16">
        <v>41156</v>
      </c>
      <c r="D161" s="13">
        <v>4500</v>
      </c>
      <c r="E161" s="13">
        <f t="shared" si="11"/>
        <v>0</v>
      </c>
      <c r="F161" s="13" t="str">
        <f t="shared" si="9"/>
        <v>2012-09</v>
      </c>
      <c r="G161" s="13" t="str">
        <f t="shared" si="10"/>
        <v/>
      </c>
      <c r="H161" s="13" t="str">
        <f t="shared" si="8"/>
        <v/>
      </c>
      <c r="S161" s="21">
        <v>5</v>
      </c>
      <c r="T161" t="e">
        <v>#DIV/0!</v>
      </c>
      <c r="U161">
        <v>8</v>
      </c>
    </row>
    <row r="162" spans="1:21" x14ac:dyDescent="0.25">
      <c r="A162" s="13">
        <v>9</v>
      </c>
      <c r="B162" s="13" t="s">
        <v>622</v>
      </c>
      <c r="C162" s="16">
        <v>41158</v>
      </c>
      <c r="D162" s="13">
        <v>4500</v>
      </c>
      <c r="E162" s="13">
        <f t="shared" si="11"/>
        <v>1</v>
      </c>
      <c r="F162" s="13" t="str">
        <f t="shared" si="9"/>
        <v>2012-09</v>
      </c>
      <c r="G162" s="13">
        <f t="shared" si="10"/>
        <v>4500</v>
      </c>
      <c r="H162" s="13" t="str">
        <f t="shared" si="8"/>
        <v/>
      </c>
      <c r="S162" s="21">
        <v>8</v>
      </c>
      <c r="T162" t="e">
        <v>#DIV/0!</v>
      </c>
      <c r="U162">
        <v>4</v>
      </c>
    </row>
    <row r="163" spans="1:21" x14ac:dyDescent="0.25">
      <c r="A163" s="13">
        <v>9</v>
      </c>
      <c r="B163" s="13" t="s">
        <v>623</v>
      </c>
      <c r="C163" s="16">
        <v>41165</v>
      </c>
      <c r="D163" s="13">
        <v>8</v>
      </c>
      <c r="E163" s="13">
        <f t="shared" si="11"/>
        <v>0</v>
      </c>
      <c r="F163" s="13" t="str">
        <f t="shared" si="9"/>
        <v>2012-09</v>
      </c>
      <c r="G163" s="13" t="str">
        <f t="shared" si="10"/>
        <v/>
      </c>
      <c r="H163" s="13">
        <f t="shared" si="8"/>
        <v>8</v>
      </c>
      <c r="S163" s="21">
        <v>9</v>
      </c>
      <c r="T163" t="e">
        <v>#DIV/0!</v>
      </c>
      <c r="U163">
        <v>6</v>
      </c>
    </row>
    <row r="164" spans="1:21" x14ac:dyDescent="0.25">
      <c r="A164" s="13">
        <v>9</v>
      </c>
      <c r="B164" s="13" t="s">
        <v>623</v>
      </c>
      <c r="C164" s="16">
        <v>41193</v>
      </c>
      <c r="D164" s="13">
        <v>6</v>
      </c>
      <c r="E164" s="13">
        <f t="shared" si="11"/>
        <v>0</v>
      </c>
      <c r="F164" s="13" t="str">
        <f t="shared" si="9"/>
        <v>2012-10</v>
      </c>
      <c r="G164" s="13" t="str">
        <f t="shared" si="10"/>
        <v/>
      </c>
      <c r="H164" s="13">
        <f t="shared" si="8"/>
        <v>6</v>
      </c>
      <c r="S164" s="21">
        <v>10</v>
      </c>
      <c r="T164" t="e">
        <v>#DIV/0!</v>
      </c>
      <c r="U164">
        <v>8</v>
      </c>
    </row>
    <row r="165" spans="1:21" x14ac:dyDescent="0.25">
      <c r="A165" s="13">
        <v>9</v>
      </c>
      <c r="B165" s="13" t="s">
        <v>623</v>
      </c>
      <c r="C165" s="16">
        <v>41228</v>
      </c>
      <c r="D165" s="13">
        <v>6</v>
      </c>
      <c r="E165" s="13">
        <f t="shared" si="11"/>
        <v>0</v>
      </c>
      <c r="F165" s="13" t="str">
        <f t="shared" si="9"/>
        <v>2012-11</v>
      </c>
      <c r="G165" s="13" t="str">
        <f t="shared" si="10"/>
        <v/>
      </c>
      <c r="H165" s="13">
        <f t="shared" si="8"/>
        <v>6</v>
      </c>
      <c r="S165" s="21">
        <v>11</v>
      </c>
      <c r="T165" t="e">
        <v>#DIV/0!</v>
      </c>
      <c r="U165">
        <v>2</v>
      </c>
    </row>
    <row r="166" spans="1:21" x14ac:dyDescent="0.25">
      <c r="A166" s="13">
        <v>10</v>
      </c>
      <c r="B166" s="13" t="s">
        <v>622</v>
      </c>
      <c r="C166" s="16">
        <v>41153</v>
      </c>
      <c r="D166" s="13">
        <v>3600</v>
      </c>
      <c r="E166" s="13">
        <f t="shared" si="11"/>
        <v>0</v>
      </c>
      <c r="F166" s="13" t="str">
        <f t="shared" si="9"/>
        <v>2012-09</v>
      </c>
      <c r="G166" s="13" t="str">
        <f t="shared" si="10"/>
        <v/>
      </c>
      <c r="H166" s="13" t="str">
        <f t="shared" si="8"/>
        <v/>
      </c>
      <c r="S166" s="21">
        <v>13</v>
      </c>
      <c r="T166" t="e">
        <v>#DIV/0!</v>
      </c>
      <c r="U166" t="e">
        <v>#DIV/0!</v>
      </c>
    </row>
    <row r="167" spans="1:21" x14ac:dyDescent="0.25">
      <c r="A167" s="13">
        <v>10</v>
      </c>
      <c r="B167" s="13" t="s">
        <v>622</v>
      </c>
      <c r="C167" s="16">
        <v>41156</v>
      </c>
      <c r="D167" s="13">
        <v>3600</v>
      </c>
      <c r="E167" s="13">
        <f t="shared" si="11"/>
        <v>0</v>
      </c>
      <c r="F167" s="13" t="str">
        <f t="shared" si="9"/>
        <v>2012-09</v>
      </c>
      <c r="G167" s="13" t="str">
        <f t="shared" si="10"/>
        <v/>
      </c>
      <c r="H167" s="13" t="str">
        <f t="shared" si="8"/>
        <v/>
      </c>
      <c r="S167" s="21">
        <v>15</v>
      </c>
      <c r="T167" t="e">
        <v>#DIV/0!</v>
      </c>
      <c r="U167">
        <v>1</v>
      </c>
    </row>
    <row r="168" spans="1:21" x14ac:dyDescent="0.25">
      <c r="A168" s="13">
        <v>10</v>
      </c>
      <c r="B168" s="13" t="s">
        <v>622</v>
      </c>
      <c r="C168" s="16">
        <v>41158</v>
      </c>
      <c r="D168" s="13">
        <v>4700</v>
      </c>
      <c r="E168" s="13">
        <f t="shared" si="11"/>
        <v>1</v>
      </c>
      <c r="F168" s="13" t="str">
        <f t="shared" si="9"/>
        <v>2012-09</v>
      </c>
      <c r="G168" s="13">
        <f t="shared" si="10"/>
        <v>3966.6666666666665</v>
      </c>
      <c r="H168" s="13" t="str">
        <f t="shared" si="8"/>
        <v/>
      </c>
      <c r="S168" s="21">
        <v>16</v>
      </c>
      <c r="T168" t="e">
        <v>#DIV/0!</v>
      </c>
      <c r="U168">
        <v>2</v>
      </c>
    </row>
    <row r="169" spans="1:21" x14ac:dyDescent="0.25">
      <c r="A169" s="13">
        <v>10</v>
      </c>
      <c r="B169" s="13" t="s">
        <v>623</v>
      </c>
      <c r="C169" s="16">
        <v>41165</v>
      </c>
      <c r="D169" s="13">
        <v>8</v>
      </c>
      <c r="E169" s="13">
        <f t="shared" si="11"/>
        <v>0</v>
      </c>
      <c r="F169" s="13" t="str">
        <f t="shared" si="9"/>
        <v>2012-09</v>
      </c>
      <c r="G169" s="13" t="str">
        <f t="shared" si="10"/>
        <v/>
      </c>
      <c r="H169" s="13">
        <f t="shared" si="8"/>
        <v>8</v>
      </c>
      <c r="S169" s="21">
        <v>17</v>
      </c>
      <c r="T169" t="e">
        <v>#DIV/0!</v>
      </c>
      <c r="U169">
        <v>16</v>
      </c>
    </row>
    <row r="170" spans="1:21" x14ac:dyDescent="0.25">
      <c r="A170" s="13">
        <v>10</v>
      </c>
      <c r="B170" s="13" t="s">
        <v>623</v>
      </c>
      <c r="C170" s="16">
        <v>41193</v>
      </c>
      <c r="D170" s="13">
        <v>8</v>
      </c>
      <c r="E170" s="13">
        <f t="shared" si="11"/>
        <v>0</v>
      </c>
      <c r="F170" s="13" t="str">
        <f t="shared" si="9"/>
        <v>2012-10</v>
      </c>
      <c r="G170" s="13" t="str">
        <f t="shared" si="10"/>
        <v/>
      </c>
      <c r="H170" s="13">
        <f t="shared" si="8"/>
        <v>8</v>
      </c>
      <c r="S170" s="21">
        <v>18</v>
      </c>
      <c r="T170" t="e">
        <v>#DIV/0!</v>
      </c>
      <c r="U170">
        <v>8</v>
      </c>
    </row>
    <row r="171" spans="1:21" x14ac:dyDescent="0.25">
      <c r="A171" s="13">
        <v>10</v>
      </c>
      <c r="B171" s="13" t="s">
        <v>623</v>
      </c>
      <c r="C171" s="16">
        <v>41228</v>
      </c>
      <c r="D171" s="13">
        <v>8</v>
      </c>
      <c r="E171" s="13">
        <f t="shared" si="11"/>
        <v>0</v>
      </c>
      <c r="F171" s="13" t="str">
        <f t="shared" si="9"/>
        <v>2012-11</v>
      </c>
      <c r="G171" s="13" t="str">
        <f t="shared" si="10"/>
        <v/>
      </c>
      <c r="H171" s="13">
        <f t="shared" si="8"/>
        <v>8</v>
      </c>
      <c r="S171" s="21">
        <v>19</v>
      </c>
      <c r="T171" t="e">
        <v>#DIV/0!</v>
      </c>
      <c r="U171">
        <v>5</v>
      </c>
    </row>
    <row r="172" spans="1:21" x14ac:dyDescent="0.25">
      <c r="A172" s="13">
        <v>11</v>
      </c>
      <c r="B172" s="13" t="s">
        <v>623</v>
      </c>
      <c r="C172" s="16">
        <v>41239</v>
      </c>
      <c r="D172" s="13">
        <v>2</v>
      </c>
      <c r="E172" s="13">
        <f t="shared" si="11"/>
        <v>0</v>
      </c>
      <c r="F172" s="13" t="str">
        <f t="shared" si="9"/>
        <v>2012-11</v>
      </c>
      <c r="G172" s="13" t="str">
        <f t="shared" si="10"/>
        <v/>
      </c>
      <c r="H172" s="13">
        <f t="shared" si="8"/>
        <v>2</v>
      </c>
      <c r="S172" s="21">
        <v>20</v>
      </c>
      <c r="T172" t="e">
        <v>#DIV/0!</v>
      </c>
      <c r="U172">
        <v>2</v>
      </c>
    </row>
    <row r="173" spans="1:21" x14ac:dyDescent="0.25">
      <c r="A173" s="13">
        <v>12</v>
      </c>
      <c r="B173" s="13" t="s">
        <v>622</v>
      </c>
      <c r="C173" s="16">
        <v>41092</v>
      </c>
      <c r="D173" s="13">
        <v>4000</v>
      </c>
      <c r="E173" s="13">
        <f t="shared" si="11"/>
        <v>0</v>
      </c>
      <c r="F173" s="13" t="str">
        <f t="shared" si="9"/>
        <v>2012-07</v>
      </c>
      <c r="G173" s="13" t="str">
        <f t="shared" si="10"/>
        <v/>
      </c>
      <c r="H173" s="13" t="str">
        <f t="shared" si="8"/>
        <v/>
      </c>
      <c r="S173" s="21">
        <v>22</v>
      </c>
      <c r="T173" t="e">
        <v>#DIV/0!</v>
      </c>
      <c r="U173">
        <v>4</v>
      </c>
    </row>
    <row r="174" spans="1:21" x14ac:dyDescent="0.25">
      <c r="A174" s="13">
        <v>12</v>
      </c>
      <c r="B174" s="13" t="s">
        <v>622</v>
      </c>
      <c r="C174" s="16">
        <v>41096</v>
      </c>
      <c r="D174" s="13">
        <v>4000</v>
      </c>
      <c r="E174" s="13">
        <f t="shared" si="11"/>
        <v>0</v>
      </c>
      <c r="F174" s="13" t="str">
        <f t="shared" si="9"/>
        <v>2012-07</v>
      </c>
      <c r="G174" s="13" t="str">
        <f t="shared" si="10"/>
        <v/>
      </c>
      <c r="H174" s="13" t="str">
        <f t="shared" si="8"/>
        <v/>
      </c>
      <c r="S174" s="21">
        <v>25</v>
      </c>
      <c r="T174" t="e">
        <v>#DIV/0!</v>
      </c>
      <c r="U174">
        <v>6</v>
      </c>
    </row>
    <row r="175" spans="1:21" x14ac:dyDescent="0.25">
      <c r="A175" s="13">
        <v>12</v>
      </c>
      <c r="B175" s="13" t="s">
        <v>622</v>
      </c>
      <c r="C175" s="16">
        <v>41100</v>
      </c>
      <c r="D175" s="13">
        <v>4000</v>
      </c>
      <c r="E175" s="13">
        <f t="shared" si="11"/>
        <v>0</v>
      </c>
      <c r="F175" s="13" t="str">
        <f t="shared" si="9"/>
        <v>2012-07</v>
      </c>
      <c r="G175" s="13" t="str">
        <f t="shared" si="10"/>
        <v/>
      </c>
      <c r="H175" s="13" t="str">
        <f t="shared" si="8"/>
        <v/>
      </c>
      <c r="S175" s="21">
        <v>27</v>
      </c>
      <c r="T175" t="e">
        <v>#DIV/0!</v>
      </c>
      <c r="U175" t="e">
        <v>#DIV/0!</v>
      </c>
    </row>
    <row r="176" spans="1:21" x14ac:dyDescent="0.25">
      <c r="A176" s="13">
        <v>12</v>
      </c>
      <c r="B176" s="13" t="s">
        <v>622</v>
      </c>
      <c r="C176" s="16">
        <v>41101</v>
      </c>
      <c r="D176" s="13">
        <v>4000</v>
      </c>
      <c r="E176" s="13">
        <f t="shared" si="11"/>
        <v>0</v>
      </c>
      <c r="F176" s="13" t="str">
        <f t="shared" si="9"/>
        <v>2012-07</v>
      </c>
      <c r="G176" s="13" t="str">
        <f t="shared" si="10"/>
        <v/>
      </c>
      <c r="H176" s="13" t="str">
        <f t="shared" si="8"/>
        <v/>
      </c>
      <c r="S176" s="21">
        <v>28</v>
      </c>
      <c r="T176" t="e">
        <v>#DIV/0!</v>
      </c>
      <c r="U176">
        <v>2</v>
      </c>
    </row>
    <row r="177" spans="1:21" x14ac:dyDescent="0.25">
      <c r="A177" s="13">
        <v>12</v>
      </c>
      <c r="B177" s="13" t="s">
        <v>622</v>
      </c>
      <c r="C177" s="16">
        <v>41106</v>
      </c>
      <c r="D177" s="13">
        <v>4000</v>
      </c>
      <c r="E177" s="13">
        <f t="shared" si="11"/>
        <v>0</v>
      </c>
      <c r="F177" s="13" t="str">
        <f t="shared" si="9"/>
        <v>2012-07</v>
      </c>
      <c r="G177" s="13" t="str">
        <f t="shared" si="10"/>
        <v/>
      </c>
      <c r="H177" s="13" t="str">
        <f t="shared" si="8"/>
        <v/>
      </c>
      <c r="S177" s="21">
        <v>29</v>
      </c>
      <c r="T177" t="e">
        <v>#DIV/0!</v>
      </c>
      <c r="U177">
        <v>10</v>
      </c>
    </row>
    <row r="178" spans="1:21" x14ac:dyDescent="0.25">
      <c r="A178" s="13">
        <v>12</v>
      </c>
      <c r="B178" s="13" t="s">
        <v>622</v>
      </c>
      <c r="C178" s="16">
        <v>41110</v>
      </c>
      <c r="D178" s="13">
        <v>4000</v>
      </c>
      <c r="E178" s="13">
        <f t="shared" si="11"/>
        <v>0</v>
      </c>
      <c r="F178" s="13" t="str">
        <f t="shared" si="9"/>
        <v>2012-07</v>
      </c>
      <c r="G178" s="13" t="str">
        <f t="shared" si="10"/>
        <v/>
      </c>
      <c r="H178" s="13" t="str">
        <f t="shared" si="8"/>
        <v/>
      </c>
      <c r="S178" s="21">
        <v>31</v>
      </c>
      <c r="T178" t="e">
        <v>#DIV/0!</v>
      </c>
      <c r="U178">
        <v>13</v>
      </c>
    </row>
    <row r="179" spans="1:21" x14ac:dyDescent="0.25">
      <c r="A179" s="13">
        <v>12</v>
      </c>
      <c r="B179" s="13" t="s">
        <v>622</v>
      </c>
      <c r="C179" s="16">
        <v>41113</v>
      </c>
      <c r="D179" s="13">
        <v>4000</v>
      </c>
      <c r="E179" s="13">
        <f t="shared" si="11"/>
        <v>0</v>
      </c>
      <c r="F179" s="13" t="str">
        <f t="shared" si="9"/>
        <v>2012-07</v>
      </c>
      <c r="G179" s="13" t="str">
        <f t="shared" si="10"/>
        <v/>
      </c>
      <c r="H179" s="13" t="str">
        <f t="shared" si="8"/>
        <v/>
      </c>
      <c r="S179" s="21">
        <v>32</v>
      </c>
      <c r="T179" t="e">
        <v>#DIV/0!</v>
      </c>
      <c r="U179" t="e">
        <v>#DIV/0!</v>
      </c>
    </row>
    <row r="180" spans="1:21" x14ac:dyDescent="0.25">
      <c r="A180" s="13">
        <v>12</v>
      </c>
      <c r="B180" s="13" t="s">
        <v>622</v>
      </c>
      <c r="C180" s="16">
        <v>41115</v>
      </c>
      <c r="D180" s="13">
        <v>4800</v>
      </c>
      <c r="E180" s="13">
        <f t="shared" si="11"/>
        <v>0</v>
      </c>
      <c r="F180" s="13" t="str">
        <f t="shared" si="9"/>
        <v>2012-07</v>
      </c>
      <c r="G180" s="13" t="str">
        <f t="shared" si="10"/>
        <v/>
      </c>
      <c r="H180" s="13" t="str">
        <f t="shared" si="8"/>
        <v/>
      </c>
      <c r="S180" s="21">
        <v>33</v>
      </c>
      <c r="T180" t="e">
        <v>#DIV/0!</v>
      </c>
      <c r="U180">
        <v>5</v>
      </c>
    </row>
    <row r="181" spans="1:21" x14ac:dyDescent="0.25">
      <c r="A181" s="13">
        <v>12</v>
      </c>
      <c r="B181" s="13" t="s">
        <v>622</v>
      </c>
      <c r="C181" s="16">
        <v>41117</v>
      </c>
      <c r="D181" s="13">
        <v>4800</v>
      </c>
      <c r="E181" s="13">
        <f t="shared" si="11"/>
        <v>0</v>
      </c>
      <c r="F181" s="13" t="str">
        <f t="shared" si="9"/>
        <v>2012-07</v>
      </c>
      <c r="G181" s="13" t="str">
        <f t="shared" si="10"/>
        <v/>
      </c>
      <c r="H181" s="13" t="str">
        <f t="shared" si="8"/>
        <v/>
      </c>
      <c r="S181" s="21">
        <v>34</v>
      </c>
      <c r="T181" t="e">
        <v>#DIV/0!</v>
      </c>
      <c r="U181">
        <v>3</v>
      </c>
    </row>
    <row r="182" spans="1:21" x14ac:dyDescent="0.25">
      <c r="A182" s="13">
        <v>12</v>
      </c>
      <c r="B182" s="13" t="s">
        <v>622</v>
      </c>
      <c r="C182" s="16">
        <v>41120</v>
      </c>
      <c r="D182" s="13">
        <v>4800</v>
      </c>
      <c r="E182" s="13">
        <f t="shared" si="11"/>
        <v>0</v>
      </c>
      <c r="F182" s="13" t="str">
        <f t="shared" si="9"/>
        <v>2012-07</v>
      </c>
      <c r="G182" s="13">
        <f t="shared" si="10"/>
        <v>4240</v>
      </c>
      <c r="H182" s="13" t="str">
        <f t="shared" si="8"/>
        <v/>
      </c>
      <c r="S182" s="21">
        <v>35</v>
      </c>
      <c r="T182" t="e">
        <v>#DIV/0!</v>
      </c>
      <c r="U182">
        <v>5</v>
      </c>
    </row>
    <row r="183" spans="1:21" x14ac:dyDescent="0.25">
      <c r="A183" s="13">
        <v>12</v>
      </c>
      <c r="B183" s="13" t="s">
        <v>622</v>
      </c>
      <c r="C183" s="16">
        <v>41124</v>
      </c>
      <c r="D183" s="13">
        <v>4800</v>
      </c>
      <c r="E183" s="13">
        <f t="shared" si="11"/>
        <v>0</v>
      </c>
      <c r="F183" s="13" t="str">
        <f t="shared" si="9"/>
        <v>2012-08</v>
      </c>
      <c r="G183" s="13" t="str">
        <f t="shared" si="10"/>
        <v/>
      </c>
      <c r="H183" s="13" t="str">
        <f t="shared" si="8"/>
        <v/>
      </c>
      <c r="S183" s="21">
        <v>36</v>
      </c>
      <c r="T183" t="e">
        <v>#DIV/0!</v>
      </c>
      <c r="U183">
        <v>4</v>
      </c>
    </row>
    <row r="184" spans="1:21" x14ac:dyDescent="0.25">
      <c r="A184" s="13">
        <v>12</v>
      </c>
      <c r="B184" s="13" t="s">
        <v>622</v>
      </c>
      <c r="C184" s="16">
        <v>41127</v>
      </c>
      <c r="D184" s="13">
        <v>6200</v>
      </c>
      <c r="E184" s="13">
        <f t="shared" si="11"/>
        <v>0</v>
      </c>
      <c r="F184" s="13" t="str">
        <f t="shared" si="9"/>
        <v>2012-08</v>
      </c>
      <c r="G184" s="13" t="str">
        <f t="shared" si="10"/>
        <v/>
      </c>
      <c r="H184" s="13" t="str">
        <f t="shared" si="8"/>
        <v/>
      </c>
      <c r="S184" s="21">
        <v>37</v>
      </c>
      <c r="T184" t="e">
        <v>#DIV/0!</v>
      </c>
      <c r="U184">
        <v>1</v>
      </c>
    </row>
    <row r="185" spans="1:21" x14ac:dyDescent="0.25">
      <c r="A185" s="13">
        <v>12</v>
      </c>
      <c r="B185" s="13" t="s">
        <v>622</v>
      </c>
      <c r="C185" s="16">
        <v>41149</v>
      </c>
      <c r="D185" s="13">
        <v>5800</v>
      </c>
      <c r="E185" s="13">
        <f t="shared" si="11"/>
        <v>0</v>
      </c>
      <c r="F185" s="13" t="str">
        <f t="shared" si="9"/>
        <v>2012-08</v>
      </c>
      <c r="G185" s="13" t="str">
        <f t="shared" si="10"/>
        <v/>
      </c>
      <c r="H185" s="13" t="str">
        <f t="shared" si="8"/>
        <v/>
      </c>
      <c r="S185" s="21">
        <v>42</v>
      </c>
      <c r="T185" t="e">
        <v>#DIV/0!</v>
      </c>
      <c r="U185">
        <v>3</v>
      </c>
    </row>
    <row r="186" spans="1:21" x14ac:dyDescent="0.25">
      <c r="A186" s="13">
        <v>12</v>
      </c>
      <c r="B186" s="13" t="s">
        <v>622</v>
      </c>
      <c r="C186" s="16">
        <v>41150</v>
      </c>
      <c r="D186" s="13">
        <v>5800</v>
      </c>
      <c r="E186" s="13">
        <f t="shared" si="11"/>
        <v>0</v>
      </c>
      <c r="F186" s="13" t="str">
        <f t="shared" si="9"/>
        <v>2012-08</v>
      </c>
      <c r="G186" s="13" t="str">
        <f t="shared" si="10"/>
        <v/>
      </c>
      <c r="H186" s="13" t="str">
        <f t="shared" si="8"/>
        <v/>
      </c>
      <c r="S186" s="21">
        <v>45</v>
      </c>
      <c r="T186" t="e">
        <v>#DIV/0!</v>
      </c>
      <c r="U186">
        <v>2</v>
      </c>
    </row>
    <row r="187" spans="1:21" x14ac:dyDescent="0.25">
      <c r="A187" s="13">
        <v>12</v>
      </c>
      <c r="B187" s="13" t="s">
        <v>622</v>
      </c>
      <c r="C187" s="16">
        <v>41152</v>
      </c>
      <c r="D187" s="13">
        <v>7800</v>
      </c>
      <c r="E187" s="13">
        <f t="shared" si="11"/>
        <v>0</v>
      </c>
      <c r="F187" s="13" t="str">
        <f t="shared" si="9"/>
        <v>2012-08</v>
      </c>
      <c r="G187" s="13">
        <f t="shared" si="10"/>
        <v>6080</v>
      </c>
      <c r="H187" s="13" t="str">
        <f t="shared" si="8"/>
        <v/>
      </c>
      <c r="S187" s="21">
        <v>46</v>
      </c>
      <c r="T187" t="e">
        <v>#DIV/0!</v>
      </c>
      <c r="U187">
        <v>10</v>
      </c>
    </row>
    <row r="188" spans="1:21" x14ac:dyDescent="0.25">
      <c r="A188" s="13">
        <v>12</v>
      </c>
      <c r="B188" s="13" t="s">
        <v>622</v>
      </c>
      <c r="C188" s="16">
        <v>41155</v>
      </c>
      <c r="D188" s="13">
        <v>7800</v>
      </c>
      <c r="E188" s="13">
        <f t="shared" si="11"/>
        <v>0</v>
      </c>
      <c r="F188" s="13" t="str">
        <f t="shared" si="9"/>
        <v>2012-09</v>
      </c>
      <c r="G188" s="13" t="str">
        <f t="shared" si="10"/>
        <v/>
      </c>
      <c r="H188" s="13" t="str">
        <f t="shared" si="8"/>
        <v/>
      </c>
      <c r="S188" s="21">
        <v>47</v>
      </c>
      <c r="T188" t="e">
        <v>#DIV/0!</v>
      </c>
      <c r="U188">
        <v>20</v>
      </c>
    </row>
    <row r="189" spans="1:21" x14ac:dyDescent="0.25">
      <c r="A189" s="13">
        <v>12</v>
      </c>
      <c r="B189" s="13" t="s">
        <v>622</v>
      </c>
      <c r="C189" s="16">
        <v>41157</v>
      </c>
      <c r="D189" s="13">
        <v>7800</v>
      </c>
      <c r="E189" s="13">
        <f t="shared" si="11"/>
        <v>1</v>
      </c>
      <c r="F189" s="13" t="str">
        <f t="shared" si="9"/>
        <v>2012-09</v>
      </c>
      <c r="G189" s="13">
        <f t="shared" si="10"/>
        <v>7800</v>
      </c>
      <c r="H189" s="13" t="str">
        <f t="shared" si="8"/>
        <v/>
      </c>
      <c r="S189" s="21">
        <v>48</v>
      </c>
      <c r="T189" t="e">
        <v>#DIV/0!</v>
      </c>
      <c r="U189">
        <v>5</v>
      </c>
    </row>
    <row r="190" spans="1:21" x14ac:dyDescent="0.25">
      <c r="A190" s="13">
        <v>12</v>
      </c>
      <c r="B190" s="13" t="s">
        <v>623</v>
      </c>
      <c r="C190" s="16">
        <v>41164</v>
      </c>
      <c r="D190" s="13">
        <v>10</v>
      </c>
      <c r="E190" s="13">
        <f t="shared" si="11"/>
        <v>0</v>
      </c>
      <c r="F190" s="13" t="str">
        <f t="shared" si="9"/>
        <v>2012-09</v>
      </c>
      <c r="G190" s="13" t="str">
        <f t="shared" si="10"/>
        <v/>
      </c>
      <c r="H190" s="13">
        <f t="shared" si="8"/>
        <v>10</v>
      </c>
      <c r="S190" s="21">
        <v>52</v>
      </c>
      <c r="T190" t="e">
        <v>#DIV/0!</v>
      </c>
      <c r="U190">
        <v>8</v>
      </c>
    </row>
    <row r="191" spans="1:21" x14ac:dyDescent="0.25">
      <c r="A191" s="13">
        <v>12</v>
      </c>
      <c r="B191" s="13" t="s">
        <v>623</v>
      </c>
      <c r="C191" s="16">
        <v>41192</v>
      </c>
      <c r="D191" s="13">
        <v>10</v>
      </c>
      <c r="E191" s="13">
        <f t="shared" si="11"/>
        <v>0</v>
      </c>
      <c r="F191" s="13" t="str">
        <f t="shared" si="9"/>
        <v>2012-10</v>
      </c>
      <c r="G191" s="13" t="str">
        <f t="shared" si="10"/>
        <v/>
      </c>
      <c r="H191" s="13">
        <f t="shared" si="8"/>
        <v>10</v>
      </c>
      <c r="S191" s="21">
        <v>53</v>
      </c>
      <c r="T191" t="e">
        <v>#DIV/0!</v>
      </c>
      <c r="U191">
        <v>3</v>
      </c>
    </row>
    <row r="192" spans="1:21" x14ac:dyDescent="0.25">
      <c r="A192" s="13">
        <v>13</v>
      </c>
      <c r="B192" s="13" t="s">
        <v>622</v>
      </c>
      <c r="C192" s="16">
        <v>41236</v>
      </c>
      <c r="D192" s="13">
        <v>20000</v>
      </c>
      <c r="E192" s="13">
        <f t="shared" si="11"/>
        <v>0</v>
      </c>
      <c r="F192" s="13" t="str">
        <f t="shared" si="9"/>
        <v>2012-11</v>
      </c>
      <c r="G192" s="13" t="str">
        <f t="shared" si="10"/>
        <v/>
      </c>
      <c r="H192" s="13" t="str">
        <f t="shared" si="8"/>
        <v/>
      </c>
      <c r="S192" s="21">
        <v>54</v>
      </c>
      <c r="T192" t="e">
        <v>#DIV/0!</v>
      </c>
      <c r="U192">
        <v>10</v>
      </c>
    </row>
    <row r="193" spans="1:21" x14ac:dyDescent="0.25">
      <c r="A193" s="13">
        <v>13</v>
      </c>
      <c r="B193" s="13" t="s">
        <v>622</v>
      </c>
      <c r="C193" s="16">
        <v>41239</v>
      </c>
      <c r="D193" s="13">
        <v>20000</v>
      </c>
      <c r="E193" s="13">
        <f t="shared" si="11"/>
        <v>0</v>
      </c>
      <c r="F193" s="13" t="str">
        <f t="shared" si="9"/>
        <v>2012-11</v>
      </c>
      <c r="G193" s="13" t="str">
        <f t="shared" si="10"/>
        <v/>
      </c>
      <c r="H193" s="13" t="str">
        <f t="shared" si="8"/>
        <v/>
      </c>
      <c r="S193" s="21">
        <v>56</v>
      </c>
      <c r="T193" t="e">
        <v>#DIV/0!</v>
      </c>
      <c r="U193">
        <v>3</v>
      </c>
    </row>
    <row r="194" spans="1:21" x14ac:dyDescent="0.25">
      <c r="A194" s="13">
        <v>14</v>
      </c>
      <c r="B194" s="13" t="s">
        <v>622</v>
      </c>
      <c r="C194" s="16">
        <v>41092</v>
      </c>
      <c r="D194" s="13">
        <v>300</v>
      </c>
      <c r="E194" s="13">
        <f t="shared" si="11"/>
        <v>0</v>
      </c>
      <c r="F194" s="13" t="str">
        <f t="shared" si="9"/>
        <v>2012-07</v>
      </c>
      <c r="G194" s="13" t="str">
        <f t="shared" si="10"/>
        <v/>
      </c>
      <c r="H194" s="13" t="str">
        <f t="shared" ref="H194:H257" si="12">IF(AND(B194="Med B", F194&gt;=VLOOKUP(A194, A:F, 6, FALSE)), D194, "")</f>
        <v/>
      </c>
      <c r="S194" s="21">
        <v>57</v>
      </c>
      <c r="T194" t="e">
        <v>#DIV/0!</v>
      </c>
      <c r="U194">
        <v>13</v>
      </c>
    </row>
    <row r="195" spans="1:21" x14ac:dyDescent="0.25">
      <c r="A195" s="13">
        <v>14</v>
      </c>
      <c r="B195" s="13" t="s">
        <v>622</v>
      </c>
      <c r="C195" s="16">
        <v>41099</v>
      </c>
      <c r="D195" s="13">
        <v>300</v>
      </c>
      <c r="E195" s="13">
        <f t="shared" si="11"/>
        <v>0</v>
      </c>
      <c r="F195" s="13" t="str">
        <f t="shared" ref="F195:F258" si="13">TEXT(C195, "yyyy-mm")</f>
        <v>2012-07</v>
      </c>
      <c r="G195" s="13" t="str">
        <f t="shared" ref="G195:G258" si="14">IF(AND(
    B195="Med A",
    C195=_xlfn.MAXIFS(C:C, A:A, A195, B:B, "Med A", F:F, F195),
    SUMIFS(E:E, A:A, A195) &gt; 0
  ),
  AVERAGEIFS(D:D, A:A, A195, B:B, "Med A", F:F, F195, C:C, "&gt;=" &amp; EOMONTH(C195, -1) + 1, C:C, "&lt;=" &amp; C195),
  "")</f>
        <v/>
      </c>
      <c r="H195" s="13" t="str">
        <f t="shared" si="12"/>
        <v/>
      </c>
      <c r="S195" s="21">
        <v>60</v>
      </c>
      <c r="T195" t="e">
        <v>#DIV/0!</v>
      </c>
      <c r="U195">
        <v>6</v>
      </c>
    </row>
    <row r="196" spans="1:21" x14ac:dyDescent="0.25">
      <c r="A196" s="13">
        <v>14</v>
      </c>
      <c r="B196" s="13" t="s">
        <v>622</v>
      </c>
      <c r="C196" s="16">
        <v>41106</v>
      </c>
      <c r="D196" s="13">
        <v>300</v>
      </c>
      <c r="E196" s="13">
        <f t="shared" ref="E196:E259" si="15">IF(AND(B196="Med A", B197="Med B", A196=A197), 1, IF(AND(B196="Med B", B197="Med A", A196=A197), 1, 0))</f>
        <v>0</v>
      </c>
      <c r="F196" s="13" t="str">
        <f t="shared" si="13"/>
        <v>2012-07</v>
      </c>
      <c r="G196" s="13" t="str">
        <f t="shared" si="14"/>
        <v/>
      </c>
      <c r="H196" s="13" t="str">
        <f t="shared" si="12"/>
        <v/>
      </c>
      <c r="S196" s="21">
        <v>66</v>
      </c>
      <c r="T196" t="e">
        <v>#DIV/0!</v>
      </c>
      <c r="U196">
        <v>1</v>
      </c>
    </row>
    <row r="197" spans="1:21" x14ac:dyDescent="0.25">
      <c r="A197" s="13">
        <v>14</v>
      </c>
      <c r="B197" s="13" t="s">
        <v>622</v>
      </c>
      <c r="C197" s="16">
        <v>41113</v>
      </c>
      <c r="D197" s="13">
        <v>300</v>
      </c>
      <c r="E197" s="13">
        <f t="shared" si="15"/>
        <v>0</v>
      </c>
      <c r="F197" s="13" t="str">
        <f t="shared" si="13"/>
        <v>2012-07</v>
      </c>
      <c r="G197" s="13" t="str">
        <f t="shared" si="14"/>
        <v/>
      </c>
      <c r="H197" s="13" t="str">
        <f t="shared" si="12"/>
        <v/>
      </c>
      <c r="S197" s="21">
        <v>67</v>
      </c>
      <c r="T197" t="e">
        <v>#DIV/0!</v>
      </c>
      <c r="U197">
        <v>2</v>
      </c>
    </row>
    <row r="198" spans="1:21" x14ac:dyDescent="0.25">
      <c r="A198" s="13">
        <v>14</v>
      </c>
      <c r="B198" s="13" t="s">
        <v>622</v>
      </c>
      <c r="C198" s="16">
        <v>41120</v>
      </c>
      <c r="D198" s="13">
        <v>300</v>
      </c>
      <c r="E198" s="13">
        <f t="shared" si="15"/>
        <v>0</v>
      </c>
      <c r="F198" s="13" t="str">
        <f t="shared" si="13"/>
        <v>2012-07</v>
      </c>
      <c r="G198" s="13" t="str">
        <f t="shared" si="14"/>
        <v/>
      </c>
      <c r="H198" s="13" t="str">
        <f t="shared" si="12"/>
        <v/>
      </c>
      <c r="S198" s="21">
        <v>68</v>
      </c>
      <c r="T198" t="e">
        <v>#DIV/0!</v>
      </c>
      <c r="U198">
        <v>4</v>
      </c>
    </row>
    <row r="199" spans="1:21" x14ac:dyDescent="0.25">
      <c r="A199" s="13">
        <v>14</v>
      </c>
      <c r="B199" s="13" t="s">
        <v>622</v>
      </c>
      <c r="C199" s="16">
        <v>41127</v>
      </c>
      <c r="D199" s="13">
        <v>300</v>
      </c>
      <c r="E199" s="13">
        <f t="shared" si="15"/>
        <v>0</v>
      </c>
      <c r="F199" s="13" t="str">
        <f t="shared" si="13"/>
        <v>2012-08</v>
      </c>
      <c r="G199" s="13" t="str">
        <f t="shared" si="14"/>
        <v/>
      </c>
      <c r="H199" s="13" t="str">
        <f t="shared" si="12"/>
        <v/>
      </c>
      <c r="S199" s="21">
        <v>69</v>
      </c>
      <c r="T199" t="e">
        <v>#DIV/0!</v>
      </c>
      <c r="U199">
        <v>5</v>
      </c>
    </row>
    <row r="200" spans="1:21" x14ac:dyDescent="0.25">
      <c r="A200" s="13">
        <v>14</v>
      </c>
      <c r="B200" s="13" t="s">
        <v>622</v>
      </c>
      <c r="C200" s="16">
        <v>41134</v>
      </c>
      <c r="D200" s="13">
        <v>300</v>
      </c>
      <c r="E200" s="13">
        <f t="shared" si="15"/>
        <v>0</v>
      </c>
      <c r="F200" s="13" t="str">
        <f t="shared" si="13"/>
        <v>2012-08</v>
      </c>
      <c r="G200" s="13" t="str">
        <f t="shared" si="14"/>
        <v/>
      </c>
      <c r="H200" s="13" t="str">
        <f t="shared" si="12"/>
        <v/>
      </c>
      <c r="S200" s="21">
        <v>72</v>
      </c>
      <c r="T200" t="e">
        <v>#DIV/0!</v>
      </c>
      <c r="U200">
        <v>2</v>
      </c>
    </row>
    <row r="201" spans="1:21" x14ac:dyDescent="0.25">
      <c r="A201" s="13">
        <v>14</v>
      </c>
      <c r="B201" s="13" t="s">
        <v>622</v>
      </c>
      <c r="C201" s="16">
        <v>41141</v>
      </c>
      <c r="D201" s="13">
        <v>300</v>
      </c>
      <c r="E201" s="13">
        <f t="shared" si="15"/>
        <v>0</v>
      </c>
      <c r="F201" s="13" t="str">
        <f t="shared" si="13"/>
        <v>2012-08</v>
      </c>
      <c r="G201" s="13" t="str">
        <f t="shared" si="14"/>
        <v/>
      </c>
      <c r="H201" s="13" t="str">
        <f t="shared" si="12"/>
        <v/>
      </c>
      <c r="S201" s="21">
        <v>73</v>
      </c>
      <c r="T201" t="e">
        <v>#DIV/0!</v>
      </c>
      <c r="U201">
        <v>10</v>
      </c>
    </row>
    <row r="202" spans="1:21" x14ac:dyDescent="0.25">
      <c r="A202" s="13">
        <v>14</v>
      </c>
      <c r="B202" s="13" t="s">
        <v>622</v>
      </c>
      <c r="C202" s="16">
        <v>41148</v>
      </c>
      <c r="D202" s="13">
        <v>300</v>
      </c>
      <c r="E202" s="13">
        <f t="shared" si="15"/>
        <v>0</v>
      </c>
      <c r="F202" s="13" t="str">
        <f t="shared" si="13"/>
        <v>2012-08</v>
      </c>
      <c r="G202" s="13" t="str">
        <f t="shared" si="14"/>
        <v/>
      </c>
      <c r="H202" s="13" t="str">
        <f t="shared" si="12"/>
        <v/>
      </c>
      <c r="S202" s="21">
        <v>74</v>
      </c>
      <c r="T202" t="e">
        <v>#DIV/0!</v>
      </c>
      <c r="U202">
        <v>4</v>
      </c>
    </row>
    <row r="203" spans="1:21" x14ac:dyDescent="0.25">
      <c r="A203" s="13">
        <v>14</v>
      </c>
      <c r="B203" s="13" t="s">
        <v>622</v>
      </c>
      <c r="C203" s="16">
        <v>41155</v>
      </c>
      <c r="D203" s="13">
        <v>300</v>
      </c>
      <c r="E203" s="13">
        <f t="shared" si="15"/>
        <v>0</v>
      </c>
      <c r="F203" s="13" t="str">
        <f t="shared" si="13"/>
        <v>2012-09</v>
      </c>
      <c r="G203" s="13" t="str">
        <f t="shared" si="14"/>
        <v/>
      </c>
      <c r="H203" s="13" t="str">
        <f t="shared" si="12"/>
        <v/>
      </c>
      <c r="S203" s="21">
        <v>76</v>
      </c>
      <c r="T203" t="e">
        <v>#DIV/0!</v>
      </c>
      <c r="U203">
        <v>10</v>
      </c>
    </row>
    <row r="204" spans="1:21" x14ac:dyDescent="0.25">
      <c r="A204" s="13">
        <v>15</v>
      </c>
      <c r="B204" s="13" t="s">
        <v>622</v>
      </c>
      <c r="C204" s="16">
        <v>41096</v>
      </c>
      <c r="D204" s="13">
        <v>1400</v>
      </c>
      <c r="E204" s="13">
        <f t="shared" si="15"/>
        <v>0</v>
      </c>
      <c r="F204" s="13" t="str">
        <f t="shared" si="13"/>
        <v>2012-07</v>
      </c>
      <c r="G204" s="13" t="str">
        <f t="shared" si="14"/>
        <v/>
      </c>
      <c r="H204" s="13" t="str">
        <f t="shared" si="12"/>
        <v/>
      </c>
      <c r="S204" s="21">
        <v>77</v>
      </c>
      <c r="T204" t="e">
        <v>#DIV/0!</v>
      </c>
      <c r="U204">
        <v>10</v>
      </c>
    </row>
    <row r="205" spans="1:21" x14ac:dyDescent="0.25">
      <c r="A205" s="13">
        <v>15</v>
      </c>
      <c r="B205" s="13" t="s">
        <v>622</v>
      </c>
      <c r="C205" s="16">
        <v>41099</v>
      </c>
      <c r="D205" s="13">
        <v>1400</v>
      </c>
      <c r="E205" s="13">
        <f t="shared" si="15"/>
        <v>0</v>
      </c>
      <c r="F205" s="13" t="str">
        <f t="shared" si="13"/>
        <v>2012-07</v>
      </c>
      <c r="G205" s="13" t="str">
        <f t="shared" si="14"/>
        <v/>
      </c>
      <c r="H205" s="13" t="str">
        <f t="shared" si="12"/>
        <v/>
      </c>
      <c r="S205" s="21">
        <v>81</v>
      </c>
      <c r="T205" t="e">
        <v>#DIV/0!</v>
      </c>
      <c r="U205">
        <v>13</v>
      </c>
    </row>
    <row r="206" spans="1:21" x14ac:dyDescent="0.25">
      <c r="A206" s="13">
        <v>15</v>
      </c>
      <c r="B206" s="13" t="s">
        <v>622</v>
      </c>
      <c r="C206" s="16">
        <v>41101</v>
      </c>
      <c r="D206" s="13">
        <v>1400</v>
      </c>
      <c r="E206" s="13">
        <f t="shared" si="15"/>
        <v>0</v>
      </c>
      <c r="F206" s="13" t="str">
        <f t="shared" si="13"/>
        <v>2012-07</v>
      </c>
      <c r="G206" s="13" t="str">
        <f t="shared" si="14"/>
        <v/>
      </c>
      <c r="H206" s="13" t="str">
        <f t="shared" si="12"/>
        <v/>
      </c>
      <c r="S206" s="21">
        <v>82</v>
      </c>
      <c r="T206" t="e">
        <v>#DIV/0!</v>
      </c>
      <c r="U206">
        <v>3</v>
      </c>
    </row>
    <row r="207" spans="1:21" x14ac:dyDescent="0.25">
      <c r="A207" s="13">
        <v>15</v>
      </c>
      <c r="B207" s="13" t="s">
        <v>622</v>
      </c>
      <c r="C207" s="16">
        <v>41103</v>
      </c>
      <c r="D207" s="13">
        <v>1400</v>
      </c>
      <c r="E207" s="13">
        <f t="shared" si="15"/>
        <v>0</v>
      </c>
      <c r="F207" s="13" t="str">
        <f t="shared" si="13"/>
        <v>2012-07</v>
      </c>
      <c r="G207" s="13" t="str">
        <f t="shared" si="14"/>
        <v/>
      </c>
      <c r="H207" s="13" t="str">
        <f t="shared" si="12"/>
        <v/>
      </c>
      <c r="S207" s="21">
        <v>83</v>
      </c>
      <c r="T207" t="e">
        <v>#DIV/0!</v>
      </c>
      <c r="U207">
        <v>2</v>
      </c>
    </row>
    <row r="208" spans="1:21" x14ac:dyDescent="0.25">
      <c r="A208" s="13">
        <v>15</v>
      </c>
      <c r="B208" s="13" t="s">
        <v>622</v>
      </c>
      <c r="C208" s="16">
        <v>41106</v>
      </c>
      <c r="D208" s="13">
        <v>1400</v>
      </c>
      <c r="E208" s="13">
        <f t="shared" si="15"/>
        <v>0</v>
      </c>
      <c r="F208" s="13" t="str">
        <f t="shared" si="13"/>
        <v>2012-07</v>
      </c>
      <c r="G208" s="13" t="str">
        <f t="shared" si="14"/>
        <v/>
      </c>
      <c r="H208" s="13" t="str">
        <f t="shared" si="12"/>
        <v/>
      </c>
      <c r="S208" s="21">
        <v>87</v>
      </c>
      <c r="T208" t="e">
        <v>#DIV/0!</v>
      </c>
      <c r="U208">
        <v>8</v>
      </c>
    </row>
    <row r="209" spans="1:21" x14ac:dyDescent="0.25">
      <c r="A209" s="13">
        <v>15</v>
      </c>
      <c r="B209" s="13" t="s">
        <v>622</v>
      </c>
      <c r="C209" s="16">
        <v>41108</v>
      </c>
      <c r="D209" s="13">
        <v>1400</v>
      </c>
      <c r="E209" s="13">
        <f t="shared" si="15"/>
        <v>0</v>
      </c>
      <c r="F209" s="13" t="str">
        <f t="shared" si="13"/>
        <v>2012-07</v>
      </c>
      <c r="G209" s="13" t="str">
        <f t="shared" si="14"/>
        <v/>
      </c>
      <c r="H209" s="13" t="str">
        <f t="shared" si="12"/>
        <v/>
      </c>
      <c r="S209" s="21">
        <v>90</v>
      </c>
      <c r="T209" t="e">
        <v>#DIV/0!</v>
      </c>
      <c r="U209">
        <v>4</v>
      </c>
    </row>
    <row r="210" spans="1:21" x14ac:dyDescent="0.25">
      <c r="A210" s="13">
        <v>15</v>
      </c>
      <c r="B210" s="13" t="s">
        <v>622</v>
      </c>
      <c r="C210" s="16">
        <v>41110</v>
      </c>
      <c r="D210" s="13">
        <v>1400</v>
      </c>
      <c r="E210" s="13">
        <f t="shared" si="15"/>
        <v>0</v>
      </c>
      <c r="F210" s="13" t="str">
        <f t="shared" si="13"/>
        <v>2012-07</v>
      </c>
      <c r="G210" s="13" t="str">
        <f t="shared" si="14"/>
        <v/>
      </c>
      <c r="H210" s="13" t="str">
        <f t="shared" si="12"/>
        <v/>
      </c>
      <c r="S210" s="21">
        <v>92</v>
      </c>
      <c r="T210" t="e">
        <v>#DIV/0!</v>
      </c>
      <c r="U210">
        <v>3</v>
      </c>
    </row>
    <row r="211" spans="1:21" x14ac:dyDescent="0.25">
      <c r="A211" s="13">
        <v>15</v>
      </c>
      <c r="B211" s="13" t="s">
        <v>622</v>
      </c>
      <c r="C211" s="16">
        <v>41113</v>
      </c>
      <c r="D211" s="13">
        <v>1400</v>
      </c>
      <c r="E211" s="13">
        <f t="shared" si="15"/>
        <v>0</v>
      </c>
      <c r="F211" s="13" t="str">
        <f t="shared" si="13"/>
        <v>2012-07</v>
      </c>
      <c r="G211" s="13" t="str">
        <f t="shared" si="14"/>
        <v/>
      </c>
      <c r="H211" s="13" t="str">
        <f t="shared" si="12"/>
        <v/>
      </c>
      <c r="S211" s="21">
        <v>94</v>
      </c>
      <c r="T211" t="e">
        <v>#DIV/0!</v>
      </c>
      <c r="U211">
        <v>1</v>
      </c>
    </row>
    <row r="212" spans="1:21" x14ac:dyDescent="0.25">
      <c r="A212" s="13">
        <v>15</v>
      </c>
      <c r="B212" s="13" t="s">
        <v>622</v>
      </c>
      <c r="C212" s="16">
        <v>41115</v>
      </c>
      <c r="D212" s="13">
        <v>1400</v>
      </c>
      <c r="E212" s="13">
        <f t="shared" si="15"/>
        <v>0</v>
      </c>
      <c r="F212" s="13" t="str">
        <f t="shared" si="13"/>
        <v>2012-07</v>
      </c>
      <c r="G212" s="13" t="str">
        <f t="shared" si="14"/>
        <v/>
      </c>
      <c r="H212" s="13" t="str">
        <f t="shared" si="12"/>
        <v/>
      </c>
      <c r="S212" s="21">
        <v>96</v>
      </c>
      <c r="T212" t="e">
        <v>#DIV/0!</v>
      </c>
      <c r="U212">
        <v>1</v>
      </c>
    </row>
    <row r="213" spans="1:21" x14ac:dyDescent="0.25">
      <c r="A213" s="13">
        <v>15</v>
      </c>
      <c r="B213" s="13" t="s">
        <v>622</v>
      </c>
      <c r="C213" s="16">
        <v>41117</v>
      </c>
      <c r="D213" s="13">
        <v>1400</v>
      </c>
      <c r="E213" s="13">
        <f t="shared" si="15"/>
        <v>0</v>
      </c>
      <c r="F213" s="13" t="str">
        <f t="shared" si="13"/>
        <v>2012-07</v>
      </c>
      <c r="G213" s="13" t="str">
        <f t="shared" si="14"/>
        <v/>
      </c>
      <c r="H213" s="13" t="str">
        <f t="shared" si="12"/>
        <v/>
      </c>
      <c r="S213" s="21">
        <v>98</v>
      </c>
      <c r="T213" t="e">
        <v>#DIV/0!</v>
      </c>
      <c r="U213">
        <v>5</v>
      </c>
    </row>
    <row r="214" spans="1:21" x14ac:dyDescent="0.25">
      <c r="A214" s="13">
        <v>15</v>
      </c>
      <c r="B214" s="13" t="s">
        <v>622</v>
      </c>
      <c r="C214" s="16">
        <v>41121</v>
      </c>
      <c r="D214" s="13">
        <v>1400</v>
      </c>
      <c r="E214" s="13">
        <f t="shared" si="15"/>
        <v>0</v>
      </c>
      <c r="F214" s="13" t="str">
        <f t="shared" si="13"/>
        <v>2012-07</v>
      </c>
      <c r="G214" s="13">
        <f t="shared" si="14"/>
        <v>1400</v>
      </c>
      <c r="H214" s="13" t="str">
        <f t="shared" si="12"/>
        <v/>
      </c>
      <c r="S214" s="21">
        <v>100</v>
      </c>
      <c r="T214" t="e">
        <v>#DIV/0!</v>
      </c>
      <c r="U214">
        <v>5</v>
      </c>
    </row>
    <row r="215" spans="1:21" x14ac:dyDescent="0.25">
      <c r="A215" s="13">
        <v>15</v>
      </c>
      <c r="B215" s="13" t="s">
        <v>622</v>
      </c>
      <c r="C215" s="16">
        <v>41122</v>
      </c>
      <c r="D215" s="13">
        <v>1400</v>
      </c>
      <c r="E215" s="13">
        <f t="shared" si="15"/>
        <v>0</v>
      </c>
      <c r="F215" s="13" t="str">
        <f t="shared" si="13"/>
        <v>2012-08</v>
      </c>
      <c r="G215" s="13">
        <f t="shared" si="14"/>
        <v>1400</v>
      </c>
      <c r="H215" s="13" t="str">
        <f t="shared" si="12"/>
        <v/>
      </c>
      <c r="S215" s="21">
        <v>101</v>
      </c>
      <c r="T215" t="e">
        <v>#DIV/0!</v>
      </c>
      <c r="U215">
        <v>3</v>
      </c>
    </row>
    <row r="216" spans="1:21" x14ac:dyDescent="0.25">
      <c r="A216" s="13">
        <v>15</v>
      </c>
      <c r="B216" s="13" t="s">
        <v>622</v>
      </c>
      <c r="C216" s="16">
        <v>41155</v>
      </c>
      <c r="D216" s="13">
        <v>1000</v>
      </c>
      <c r="E216" s="13">
        <f t="shared" si="15"/>
        <v>0</v>
      </c>
      <c r="F216" s="13" t="str">
        <f t="shared" si="13"/>
        <v>2012-09</v>
      </c>
      <c r="G216" s="13" t="str">
        <f t="shared" si="14"/>
        <v/>
      </c>
      <c r="H216" s="13" t="str">
        <f t="shared" si="12"/>
        <v/>
      </c>
      <c r="S216" s="21">
        <v>102</v>
      </c>
      <c r="T216" t="e">
        <v>#DIV/0!</v>
      </c>
      <c r="U216" t="e">
        <v>#DIV/0!</v>
      </c>
    </row>
    <row r="217" spans="1:21" x14ac:dyDescent="0.25">
      <c r="A217" s="13">
        <v>15</v>
      </c>
      <c r="B217" s="13" t="s">
        <v>622</v>
      </c>
      <c r="C217" s="16">
        <v>41157</v>
      </c>
      <c r="D217" s="13">
        <v>1000</v>
      </c>
      <c r="E217" s="13">
        <f t="shared" si="15"/>
        <v>1</v>
      </c>
      <c r="F217" s="13" t="str">
        <f t="shared" si="13"/>
        <v>2012-09</v>
      </c>
      <c r="G217" s="13">
        <f t="shared" si="14"/>
        <v>1000</v>
      </c>
      <c r="H217" s="13" t="str">
        <f t="shared" si="12"/>
        <v/>
      </c>
      <c r="S217" s="21">
        <v>105</v>
      </c>
      <c r="T217" t="e">
        <v>#DIV/0!</v>
      </c>
      <c r="U217">
        <v>13</v>
      </c>
    </row>
    <row r="218" spans="1:21" x14ac:dyDescent="0.25">
      <c r="A218" s="13">
        <v>15</v>
      </c>
      <c r="B218" s="13" t="s">
        <v>623</v>
      </c>
      <c r="C218" s="16">
        <v>41164</v>
      </c>
      <c r="D218" s="13">
        <v>3</v>
      </c>
      <c r="E218" s="13">
        <f t="shared" si="15"/>
        <v>0</v>
      </c>
      <c r="F218" s="13" t="str">
        <f t="shared" si="13"/>
        <v>2012-09</v>
      </c>
      <c r="G218" s="13" t="str">
        <f t="shared" si="14"/>
        <v/>
      </c>
      <c r="H218" s="13">
        <f t="shared" si="12"/>
        <v>3</v>
      </c>
      <c r="S218" s="21">
        <v>106</v>
      </c>
      <c r="T218" t="e">
        <v>#DIV/0!</v>
      </c>
      <c r="U218">
        <v>13</v>
      </c>
    </row>
    <row r="219" spans="1:21" x14ac:dyDescent="0.25">
      <c r="A219" s="13">
        <v>15</v>
      </c>
      <c r="B219" s="13" t="s">
        <v>623</v>
      </c>
      <c r="C219" s="16">
        <v>41227</v>
      </c>
      <c r="D219" s="13">
        <v>1</v>
      </c>
      <c r="E219" s="13">
        <f t="shared" si="15"/>
        <v>0</v>
      </c>
      <c r="F219" s="13" t="str">
        <f t="shared" si="13"/>
        <v>2012-11</v>
      </c>
      <c r="G219" s="13" t="str">
        <f t="shared" si="14"/>
        <v/>
      </c>
      <c r="H219" s="13">
        <f t="shared" si="12"/>
        <v>1</v>
      </c>
      <c r="S219" s="21">
        <v>109</v>
      </c>
      <c r="T219" t="e">
        <v>#DIV/0!</v>
      </c>
      <c r="U219">
        <v>3</v>
      </c>
    </row>
    <row r="220" spans="1:21" x14ac:dyDescent="0.25">
      <c r="A220" s="13">
        <v>16</v>
      </c>
      <c r="B220" s="13" t="s">
        <v>622</v>
      </c>
      <c r="C220" s="16">
        <v>41093</v>
      </c>
      <c r="D220" s="13">
        <v>5000</v>
      </c>
      <c r="E220" s="13">
        <f t="shared" si="15"/>
        <v>0</v>
      </c>
      <c r="F220" s="13" t="str">
        <f t="shared" si="13"/>
        <v>2012-07</v>
      </c>
      <c r="G220" s="13" t="str">
        <f t="shared" si="14"/>
        <v/>
      </c>
      <c r="H220" s="13" t="str">
        <f t="shared" si="12"/>
        <v/>
      </c>
      <c r="S220" s="21">
        <v>110</v>
      </c>
      <c r="T220" t="e">
        <v>#DIV/0!</v>
      </c>
      <c r="U220">
        <v>10</v>
      </c>
    </row>
    <row r="221" spans="1:21" x14ac:dyDescent="0.25">
      <c r="A221" s="13">
        <v>16</v>
      </c>
      <c r="B221" s="13" t="s">
        <v>622</v>
      </c>
      <c r="C221" s="16">
        <v>41095</v>
      </c>
      <c r="D221" s="13">
        <v>5000</v>
      </c>
      <c r="E221" s="13">
        <f t="shared" si="15"/>
        <v>0</v>
      </c>
      <c r="F221" s="13" t="str">
        <f t="shared" si="13"/>
        <v>2012-07</v>
      </c>
      <c r="G221" s="13" t="str">
        <f t="shared" si="14"/>
        <v/>
      </c>
      <c r="H221" s="13" t="str">
        <f t="shared" si="12"/>
        <v/>
      </c>
      <c r="S221" s="21">
        <v>111</v>
      </c>
      <c r="T221" t="e">
        <v>#DIV/0!</v>
      </c>
      <c r="U221">
        <v>3</v>
      </c>
    </row>
    <row r="222" spans="1:21" x14ac:dyDescent="0.25">
      <c r="A222" s="13">
        <v>16</v>
      </c>
      <c r="B222" s="13" t="s">
        <v>622</v>
      </c>
      <c r="C222" s="16">
        <v>41097</v>
      </c>
      <c r="D222" s="13">
        <v>5000</v>
      </c>
      <c r="E222" s="13">
        <f t="shared" si="15"/>
        <v>0</v>
      </c>
      <c r="F222" s="13" t="str">
        <f t="shared" si="13"/>
        <v>2012-07</v>
      </c>
      <c r="G222" s="13" t="str">
        <f t="shared" si="14"/>
        <v/>
      </c>
      <c r="H222" s="13" t="str">
        <f t="shared" si="12"/>
        <v/>
      </c>
      <c r="S222" s="21">
        <v>112</v>
      </c>
      <c r="T222" t="e">
        <v>#DIV/0!</v>
      </c>
      <c r="U222">
        <v>2</v>
      </c>
    </row>
    <row r="223" spans="1:21" x14ac:dyDescent="0.25">
      <c r="A223" s="13">
        <v>16</v>
      </c>
      <c r="B223" s="13" t="s">
        <v>622</v>
      </c>
      <c r="C223" s="16">
        <v>41100</v>
      </c>
      <c r="D223" s="13">
        <v>5000</v>
      </c>
      <c r="E223" s="13">
        <f t="shared" si="15"/>
        <v>0</v>
      </c>
      <c r="F223" s="13" t="str">
        <f t="shared" si="13"/>
        <v>2012-07</v>
      </c>
      <c r="G223" s="13" t="str">
        <f t="shared" si="14"/>
        <v/>
      </c>
      <c r="H223" s="13" t="str">
        <f t="shared" si="12"/>
        <v/>
      </c>
      <c r="S223" s="21">
        <v>113</v>
      </c>
      <c r="T223" t="e">
        <v>#DIV/0!</v>
      </c>
      <c r="U223">
        <v>10</v>
      </c>
    </row>
    <row r="224" spans="1:21" x14ac:dyDescent="0.25">
      <c r="A224" s="13">
        <v>16</v>
      </c>
      <c r="B224" s="13" t="s">
        <v>622</v>
      </c>
      <c r="C224" s="16">
        <v>41102</v>
      </c>
      <c r="D224" s="13">
        <v>5000</v>
      </c>
      <c r="E224" s="13">
        <f t="shared" si="15"/>
        <v>0</v>
      </c>
      <c r="F224" s="13" t="str">
        <f t="shared" si="13"/>
        <v>2012-07</v>
      </c>
      <c r="G224" s="13" t="str">
        <f t="shared" si="14"/>
        <v/>
      </c>
      <c r="H224" s="13" t="str">
        <f t="shared" si="12"/>
        <v/>
      </c>
      <c r="S224" s="21">
        <v>114</v>
      </c>
      <c r="T224" t="e">
        <v>#DIV/0!</v>
      </c>
      <c r="U224">
        <v>8</v>
      </c>
    </row>
    <row r="225" spans="1:21" x14ac:dyDescent="0.25">
      <c r="A225" s="13">
        <v>16</v>
      </c>
      <c r="B225" s="13" t="s">
        <v>622</v>
      </c>
      <c r="C225" s="16">
        <v>41104</v>
      </c>
      <c r="D225" s="13">
        <v>5000</v>
      </c>
      <c r="E225" s="13">
        <f t="shared" si="15"/>
        <v>0</v>
      </c>
      <c r="F225" s="13" t="str">
        <f t="shared" si="13"/>
        <v>2012-07</v>
      </c>
      <c r="G225" s="13" t="str">
        <f t="shared" si="14"/>
        <v/>
      </c>
      <c r="H225" s="13" t="str">
        <f t="shared" si="12"/>
        <v/>
      </c>
      <c r="S225" s="21">
        <v>116</v>
      </c>
      <c r="T225" t="e">
        <v>#DIV/0!</v>
      </c>
      <c r="U225">
        <v>8</v>
      </c>
    </row>
    <row r="226" spans="1:21" x14ac:dyDescent="0.25">
      <c r="A226" s="13">
        <v>16</v>
      </c>
      <c r="B226" s="13" t="s">
        <v>622</v>
      </c>
      <c r="C226" s="16">
        <v>41109</v>
      </c>
      <c r="D226" s="13">
        <v>5000</v>
      </c>
      <c r="E226" s="13">
        <f t="shared" si="15"/>
        <v>0</v>
      </c>
      <c r="F226" s="13" t="str">
        <f t="shared" si="13"/>
        <v>2012-07</v>
      </c>
      <c r="G226" s="13" t="str">
        <f t="shared" si="14"/>
        <v/>
      </c>
      <c r="H226" s="13" t="str">
        <f t="shared" si="12"/>
        <v/>
      </c>
      <c r="S226" s="21">
        <v>117</v>
      </c>
      <c r="T226" t="e">
        <v>#DIV/0!</v>
      </c>
      <c r="U226">
        <v>3</v>
      </c>
    </row>
    <row r="227" spans="1:21" x14ac:dyDescent="0.25">
      <c r="A227" s="13">
        <v>16</v>
      </c>
      <c r="B227" s="13" t="s">
        <v>622</v>
      </c>
      <c r="C227" s="16">
        <v>41111</v>
      </c>
      <c r="D227" s="13">
        <v>4500</v>
      </c>
      <c r="E227" s="13">
        <f t="shared" si="15"/>
        <v>0</v>
      </c>
      <c r="F227" s="13" t="str">
        <f t="shared" si="13"/>
        <v>2012-07</v>
      </c>
      <c r="G227" s="13" t="str">
        <f t="shared" si="14"/>
        <v/>
      </c>
      <c r="H227" s="13" t="str">
        <f t="shared" si="12"/>
        <v/>
      </c>
      <c r="S227" s="21">
        <v>119</v>
      </c>
      <c r="T227" t="e">
        <v>#DIV/0!</v>
      </c>
      <c r="U227">
        <v>4</v>
      </c>
    </row>
    <row r="228" spans="1:21" x14ac:dyDescent="0.25">
      <c r="A228" s="13">
        <v>16</v>
      </c>
      <c r="B228" s="13" t="s">
        <v>622</v>
      </c>
      <c r="C228" s="16">
        <v>41114</v>
      </c>
      <c r="D228" s="13">
        <v>4500</v>
      </c>
      <c r="E228" s="13">
        <f t="shared" si="15"/>
        <v>0</v>
      </c>
      <c r="F228" s="13" t="str">
        <f t="shared" si="13"/>
        <v>2012-07</v>
      </c>
      <c r="G228" s="13" t="str">
        <f t="shared" si="14"/>
        <v/>
      </c>
      <c r="H228" s="13" t="str">
        <f t="shared" si="12"/>
        <v/>
      </c>
      <c r="S228" s="21">
        <v>120</v>
      </c>
      <c r="T228" t="e">
        <v>#DIV/0!</v>
      </c>
      <c r="U228">
        <v>8</v>
      </c>
    </row>
    <row r="229" spans="1:21" x14ac:dyDescent="0.25">
      <c r="A229" s="13">
        <v>16</v>
      </c>
      <c r="B229" s="13" t="s">
        <v>622</v>
      </c>
      <c r="C229" s="16">
        <v>41116</v>
      </c>
      <c r="D229" s="13">
        <v>4500</v>
      </c>
      <c r="E229" s="13">
        <f t="shared" si="15"/>
        <v>0</v>
      </c>
      <c r="F229" s="13" t="str">
        <f t="shared" si="13"/>
        <v>2012-07</v>
      </c>
      <c r="G229" s="13" t="str">
        <f t="shared" si="14"/>
        <v/>
      </c>
      <c r="H229" s="13" t="str">
        <f t="shared" si="12"/>
        <v/>
      </c>
      <c r="S229" s="21">
        <v>122</v>
      </c>
      <c r="T229" t="e">
        <v>#DIV/0!</v>
      </c>
      <c r="U229">
        <v>1</v>
      </c>
    </row>
    <row r="230" spans="1:21" x14ac:dyDescent="0.25">
      <c r="A230" s="13">
        <v>16</v>
      </c>
      <c r="B230" s="13" t="s">
        <v>622</v>
      </c>
      <c r="C230" s="16">
        <v>41118</v>
      </c>
      <c r="D230" s="13">
        <v>4500</v>
      </c>
      <c r="E230" s="13">
        <f t="shared" si="15"/>
        <v>0</v>
      </c>
      <c r="F230" s="13" t="str">
        <f t="shared" si="13"/>
        <v>2012-07</v>
      </c>
      <c r="G230" s="13" t="str">
        <f t="shared" si="14"/>
        <v/>
      </c>
      <c r="H230" s="13" t="str">
        <f t="shared" si="12"/>
        <v/>
      </c>
      <c r="S230" s="21">
        <v>123</v>
      </c>
      <c r="T230" t="e">
        <v>#DIV/0!</v>
      </c>
      <c r="U230">
        <v>1</v>
      </c>
    </row>
    <row r="231" spans="1:21" x14ac:dyDescent="0.25">
      <c r="A231" s="13">
        <v>16</v>
      </c>
      <c r="B231" s="13" t="s">
        <v>622</v>
      </c>
      <c r="C231" s="16">
        <v>41121</v>
      </c>
      <c r="D231" s="13">
        <v>4500</v>
      </c>
      <c r="E231" s="13">
        <f t="shared" si="15"/>
        <v>0</v>
      </c>
      <c r="F231" s="13" t="str">
        <f t="shared" si="13"/>
        <v>2012-07</v>
      </c>
      <c r="G231" s="13">
        <f t="shared" si="14"/>
        <v>4791.666666666667</v>
      </c>
      <c r="H231" s="13" t="str">
        <f t="shared" si="12"/>
        <v/>
      </c>
      <c r="S231" s="21">
        <v>125</v>
      </c>
      <c r="T231" t="e">
        <v>#DIV/0!</v>
      </c>
      <c r="U231">
        <v>13</v>
      </c>
    </row>
    <row r="232" spans="1:21" x14ac:dyDescent="0.25">
      <c r="A232" s="13">
        <v>16</v>
      </c>
      <c r="B232" s="13" t="s">
        <v>622</v>
      </c>
      <c r="C232" s="16">
        <v>41123</v>
      </c>
      <c r="D232" s="13">
        <v>4500</v>
      </c>
      <c r="E232" s="13">
        <f t="shared" si="15"/>
        <v>0</v>
      </c>
      <c r="F232" s="13" t="str">
        <f t="shared" si="13"/>
        <v>2012-08</v>
      </c>
      <c r="G232" s="13" t="str">
        <f t="shared" si="14"/>
        <v/>
      </c>
      <c r="H232" s="13" t="str">
        <f t="shared" si="12"/>
        <v/>
      </c>
      <c r="S232" s="21">
        <v>126</v>
      </c>
      <c r="T232" t="e">
        <v>#DIV/0!</v>
      </c>
      <c r="U232">
        <v>2</v>
      </c>
    </row>
    <row r="233" spans="1:21" x14ac:dyDescent="0.25">
      <c r="A233" s="13">
        <v>16</v>
      </c>
      <c r="B233" s="13" t="s">
        <v>622</v>
      </c>
      <c r="C233" s="16">
        <v>41125</v>
      </c>
      <c r="D233" s="13">
        <v>4500</v>
      </c>
      <c r="E233" s="13">
        <f t="shared" si="15"/>
        <v>0</v>
      </c>
      <c r="F233" s="13" t="str">
        <f t="shared" si="13"/>
        <v>2012-08</v>
      </c>
      <c r="G233" s="13" t="str">
        <f t="shared" si="14"/>
        <v/>
      </c>
      <c r="H233" s="13" t="str">
        <f t="shared" si="12"/>
        <v/>
      </c>
      <c r="S233" s="21">
        <v>127</v>
      </c>
      <c r="T233" t="e">
        <v>#DIV/0!</v>
      </c>
      <c r="U233">
        <v>5</v>
      </c>
    </row>
    <row r="234" spans="1:21" x14ac:dyDescent="0.25">
      <c r="A234" s="13">
        <v>16</v>
      </c>
      <c r="B234" s="13" t="s">
        <v>622</v>
      </c>
      <c r="C234" s="16">
        <v>41128</v>
      </c>
      <c r="D234" s="13">
        <v>4500</v>
      </c>
      <c r="E234" s="13">
        <f t="shared" si="15"/>
        <v>0</v>
      </c>
      <c r="F234" s="13" t="str">
        <f t="shared" si="13"/>
        <v>2012-08</v>
      </c>
      <c r="G234" s="13" t="str">
        <f t="shared" si="14"/>
        <v/>
      </c>
      <c r="H234" s="13" t="str">
        <f t="shared" si="12"/>
        <v/>
      </c>
      <c r="S234" s="21">
        <v>128</v>
      </c>
      <c r="T234" t="e">
        <v>#DIV/0!</v>
      </c>
      <c r="U234">
        <v>2</v>
      </c>
    </row>
    <row r="235" spans="1:21" x14ac:dyDescent="0.25">
      <c r="A235" s="13">
        <v>16</v>
      </c>
      <c r="B235" s="13" t="s">
        <v>622</v>
      </c>
      <c r="C235" s="16">
        <v>41130</v>
      </c>
      <c r="D235" s="13">
        <v>4500</v>
      </c>
      <c r="E235" s="13">
        <f t="shared" si="15"/>
        <v>0</v>
      </c>
      <c r="F235" s="13" t="str">
        <f t="shared" si="13"/>
        <v>2012-08</v>
      </c>
      <c r="G235" s="13" t="str">
        <f t="shared" si="14"/>
        <v/>
      </c>
      <c r="H235" s="13" t="str">
        <f t="shared" si="12"/>
        <v/>
      </c>
      <c r="S235" s="6" t="s">
        <v>628</v>
      </c>
      <c r="T235">
        <v>5285.3233830845775</v>
      </c>
      <c r="U235">
        <v>6.1552511415525117</v>
      </c>
    </row>
    <row r="236" spans="1:21" x14ac:dyDescent="0.25">
      <c r="A236" s="13">
        <v>16</v>
      </c>
      <c r="B236" s="13" t="s">
        <v>622</v>
      </c>
      <c r="C236" s="16">
        <v>41132</v>
      </c>
      <c r="D236" s="13">
        <v>4500</v>
      </c>
      <c r="E236" s="13">
        <f t="shared" si="15"/>
        <v>0</v>
      </c>
      <c r="F236" s="13" t="str">
        <f t="shared" si="13"/>
        <v>2012-08</v>
      </c>
      <c r="G236" s="13" t="str">
        <f t="shared" si="14"/>
        <v/>
      </c>
      <c r="H236" s="13" t="str">
        <f t="shared" si="12"/>
        <v/>
      </c>
    </row>
    <row r="237" spans="1:21" x14ac:dyDescent="0.25">
      <c r="A237" s="13">
        <v>16</v>
      </c>
      <c r="B237" s="13" t="s">
        <v>622</v>
      </c>
      <c r="C237" s="16">
        <v>41135</v>
      </c>
      <c r="D237" s="13">
        <v>4500</v>
      </c>
      <c r="E237" s="13">
        <f t="shared" si="15"/>
        <v>0</v>
      </c>
      <c r="F237" s="13" t="str">
        <f t="shared" si="13"/>
        <v>2012-08</v>
      </c>
      <c r="G237" s="13" t="str">
        <f t="shared" si="14"/>
        <v/>
      </c>
      <c r="H237" s="13" t="str">
        <f t="shared" si="12"/>
        <v/>
      </c>
    </row>
    <row r="238" spans="1:21" x14ac:dyDescent="0.25">
      <c r="A238" s="13">
        <v>16</v>
      </c>
      <c r="B238" s="13" t="s">
        <v>622</v>
      </c>
      <c r="C238" s="16">
        <v>41137</v>
      </c>
      <c r="D238" s="13">
        <v>4500</v>
      </c>
      <c r="E238" s="13">
        <f t="shared" si="15"/>
        <v>0</v>
      </c>
      <c r="F238" s="13" t="str">
        <f t="shared" si="13"/>
        <v>2012-08</v>
      </c>
      <c r="G238" s="13" t="str">
        <f t="shared" si="14"/>
        <v/>
      </c>
      <c r="H238" s="13" t="str">
        <f t="shared" si="12"/>
        <v/>
      </c>
    </row>
    <row r="239" spans="1:21" x14ac:dyDescent="0.25">
      <c r="A239" s="13">
        <v>16</v>
      </c>
      <c r="B239" s="13" t="s">
        <v>622</v>
      </c>
      <c r="C239" s="16">
        <v>41139</v>
      </c>
      <c r="D239" s="13">
        <v>5900</v>
      </c>
      <c r="E239" s="13">
        <f t="shared" si="15"/>
        <v>0</v>
      </c>
      <c r="F239" s="13" t="str">
        <f t="shared" si="13"/>
        <v>2012-08</v>
      </c>
      <c r="G239" s="13" t="str">
        <f t="shared" si="14"/>
        <v/>
      </c>
      <c r="H239" s="13" t="str">
        <f t="shared" si="12"/>
        <v/>
      </c>
    </row>
    <row r="240" spans="1:21" x14ac:dyDescent="0.25">
      <c r="A240" s="13">
        <v>16</v>
      </c>
      <c r="B240" s="13" t="s">
        <v>622</v>
      </c>
      <c r="C240" s="16">
        <v>41142</v>
      </c>
      <c r="D240" s="13">
        <v>5900</v>
      </c>
      <c r="E240" s="13">
        <f t="shared" si="15"/>
        <v>0</v>
      </c>
      <c r="F240" s="13" t="str">
        <f t="shared" si="13"/>
        <v>2012-08</v>
      </c>
      <c r="G240" s="13" t="str">
        <f t="shared" si="14"/>
        <v/>
      </c>
      <c r="H240" s="13" t="str">
        <f t="shared" si="12"/>
        <v/>
      </c>
    </row>
    <row r="241" spans="1:8" x14ac:dyDescent="0.25">
      <c r="A241" s="13">
        <v>16</v>
      </c>
      <c r="B241" s="13" t="s">
        <v>622</v>
      </c>
      <c r="C241" s="16">
        <v>41144</v>
      </c>
      <c r="D241" s="13">
        <v>5900</v>
      </c>
      <c r="E241" s="13">
        <f t="shared" si="15"/>
        <v>0</v>
      </c>
      <c r="F241" s="13" t="str">
        <f t="shared" si="13"/>
        <v>2012-08</v>
      </c>
      <c r="G241" s="13" t="str">
        <f t="shared" si="14"/>
        <v/>
      </c>
      <c r="H241" s="13" t="str">
        <f t="shared" si="12"/>
        <v/>
      </c>
    </row>
    <row r="242" spans="1:8" x14ac:dyDescent="0.25">
      <c r="A242" s="13">
        <v>16</v>
      </c>
      <c r="B242" s="13" t="s">
        <v>622</v>
      </c>
      <c r="C242" s="16">
        <v>41146</v>
      </c>
      <c r="D242" s="13">
        <v>5900</v>
      </c>
      <c r="E242" s="13">
        <f t="shared" si="15"/>
        <v>0</v>
      </c>
      <c r="F242" s="13" t="str">
        <f t="shared" si="13"/>
        <v>2012-08</v>
      </c>
      <c r="G242" s="13" t="str">
        <f t="shared" si="14"/>
        <v/>
      </c>
      <c r="H242" s="13" t="str">
        <f t="shared" si="12"/>
        <v/>
      </c>
    </row>
    <row r="243" spans="1:8" x14ac:dyDescent="0.25">
      <c r="A243" s="13">
        <v>16</v>
      </c>
      <c r="B243" s="13" t="s">
        <v>622</v>
      </c>
      <c r="C243" s="16">
        <v>41149</v>
      </c>
      <c r="D243" s="13">
        <v>5900</v>
      </c>
      <c r="E243" s="13">
        <f t="shared" si="15"/>
        <v>0</v>
      </c>
      <c r="F243" s="13" t="str">
        <f t="shared" si="13"/>
        <v>2012-08</v>
      </c>
      <c r="G243" s="13" t="str">
        <f t="shared" si="14"/>
        <v/>
      </c>
      <c r="H243" s="13" t="str">
        <f t="shared" si="12"/>
        <v/>
      </c>
    </row>
    <row r="244" spans="1:8" x14ac:dyDescent="0.25">
      <c r="A244" s="13">
        <v>16</v>
      </c>
      <c r="B244" s="13" t="s">
        <v>622</v>
      </c>
      <c r="C244" s="16">
        <v>41151</v>
      </c>
      <c r="D244" s="13">
        <v>5900</v>
      </c>
      <c r="E244" s="13">
        <f t="shared" si="15"/>
        <v>0</v>
      </c>
      <c r="F244" s="13" t="str">
        <f t="shared" si="13"/>
        <v>2012-08</v>
      </c>
      <c r="G244" s="13">
        <f t="shared" si="14"/>
        <v>5146.1538461538457</v>
      </c>
      <c r="H244" s="13" t="str">
        <f t="shared" si="12"/>
        <v/>
      </c>
    </row>
    <row r="245" spans="1:8" x14ac:dyDescent="0.25">
      <c r="A245" s="13">
        <v>16</v>
      </c>
      <c r="B245" s="13" t="s">
        <v>622</v>
      </c>
      <c r="C245" s="16">
        <v>41153</v>
      </c>
      <c r="D245" s="13">
        <v>5900</v>
      </c>
      <c r="E245" s="13">
        <f t="shared" si="15"/>
        <v>0</v>
      </c>
      <c r="F245" s="13" t="str">
        <f t="shared" si="13"/>
        <v>2012-09</v>
      </c>
      <c r="G245" s="13" t="str">
        <f t="shared" si="14"/>
        <v/>
      </c>
      <c r="H245" s="13" t="str">
        <f t="shared" si="12"/>
        <v/>
      </c>
    </row>
    <row r="246" spans="1:8" x14ac:dyDescent="0.25">
      <c r="A246" s="13">
        <v>16</v>
      </c>
      <c r="B246" s="13" t="s">
        <v>622</v>
      </c>
      <c r="C246" s="16">
        <v>41156</v>
      </c>
      <c r="D246" s="13">
        <v>5900</v>
      </c>
      <c r="E246" s="13">
        <f t="shared" si="15"/>
        <v>0</v>
      </c>
      <c r="F246" s="13" t="str">
        <f t="shared" si="13"/>
        <v>2012-09</v>
      </c>
      <c r="G246" s="13" t="str">
        <f t="shared" si="14"/>
        <v/>
      </c>
      <c r="H246" s="13" t="str">
        <f t="shared" si="12"/>
        <v/>
      </c>
    </row>
    <row r="247" spans="1:8" x14ac:dyDescent="0.25">
      <c r="A247" s="13">
        <v>16</v>
      </c>
      <c r="B247" s="13" t="s">
        <v>622</v>
      </c>
      <c r="C247" s="16">
        <v>41158</v>
      </c>
      <c r="D247" s="13">
        <v>5900</v>
      </c>
      <c r="E247" s="13">
        <f t="shared" si="15"/>
        <v>1</v>
      </c>
      <c r="F247" s="13" t="str">
        <f t="shared" si="13"/>
        <v>2012-09</v>
      </c>
      <c r="G247" s="13">
        <f t="shared" si="14"/>
        <v>5900</v>
      </c>
      <c r="H247" s="13" t="str">
        <f t="shared" si="12"/>
        <v/>
      </c>
    </row>
    <row r="248" spans="1:8" x14ac:dyDescent="0.25">
      <c r="A248" s="13">
        <v>16</v>
      </c>
      <c r="B248" s="13" t="s">
        <v>623</v>
      </c>
      <c r="C248" s="16">
        <v>41165</v>
      </c>
      <c r="D248" s="13">
        <v>8</v>
      </c>
      <c r="E248" s="13">
        <f t="shared" si="15"/>
        <v>0</v>
      </c>
      <c r="F248" s="13" t="str">
        <f t="shared" si="13"/>
        <v>2012-09</v>
      </c>
      <c r="G248" s="13" t="str">
        <f t="shared" si="14"/>
        <v/>
      </c>
      <c r="H248" s="13">
        <f t="shared" si="12"/>
        <v>8</v>
      </c>
    </row>
    <row r="249" spans="1:8" x14ac:dyDescent="0.25">
      <c r="A249" s="13">
        <v>16</v>
      </c>
      <c r="B249" s="13" t="s">
        <v>623</v>
      </c>
      <c r="C249" s="16">
        <v>41223</v>
      </c>
      <c r="D249" s="13">
        <v>2</v>
      </c>
      <c r="E249" s="13">
        <f t="shared" si="15"/>
        <v>0</v>
      </c>
      <c r="F249" s="13" t="str">
        <f t="shared" si="13"/>
        <v>2012-11</v>
      </c>
      <c r="G249" s="13" t="str">
        <f t="shared" si="14"/>
        <v/>
      </c>
      <c r="H249" s="13">
        <f t="shared" si="12"/>
        <v>2</v>
      </c>
    </row>
    <row r="250" spans="1:8" x14ac:dyDescent="0.25">
      <c r="A250" s="13">
        <v>17</v>
      </c>
      <c r="B250" s="13" t="s">
        <v>622</v>
      </c>
      <c r="C250" s="16">
        <v>41093</v>
      </c>
      <c r="D250" s="13">
        <v>800</v>
      </c>
      <c r="E250" s="13">
        <f t="shared" si="15"/>
        <v>0</v>
      </c>
      <c r="F250" s="13" t="str">
        <f t="shared" si="13"/>
        <v>2012-07</v>
      </c>
      <c r="G250" s="13" t="str">
        <f t="shared" si="14"/>
        <v/>
      </c>
      <c r="H250" s="13" t="str">
        <f t="shared" si="12"/>
        <v/>
      </c>
    </row>
    <row r="251" spans="1:8" x14ac:dyDescent="0.25">
      <c r="A251" s="13">
        <v>17</v>
      </c>
      <c r="B251" s="13" t="s">
        <v>622</v>
      </c>
      <c r="C251" s="16">
        <v>41095</v>
      </c>
      <c r="D251" s="13">
        <v>800</v>
      </c>
      <c r="E251" s="13">
        <f t="shared" si="15"/>
        <v>0</v>
      </c>
      <c r="F251" s="13" t="str">
        <f t="shared" si="13"/>
        <v>2012-07</v>
      </c>
      <c r="G251" s="13" t="str">
        <f t="shared" si="14"/>
        <v/>
      </c>
      <c r="H251" s="13" t="str">
        <f t="shared" si="12"/>
        <v/>
      </c>
    </row>
    <row r="252" spans="1:8" x14ac:dyDescent="0.25">
      <c r="A252" s="13">
        <v>17</v>
      </c>
      <c r="B252" s="13" t="s">
        <v>622</v>
      </c>
      <c r="C252" s="16">
        <v>41100</v>
      </c>
      <c r="D252" s="13">
        <v>900</v>
      </c>
      <c r="E252" s="13">
        <f t="shared" si="15"/>
        <v>0</v>
      </c>
      <c r="F252" s="13" t="str">
        <f t="shared" si="13"/>
        <v>2012-07</v>
      </c>
      <c r="G252" s="13" t="str">
        <f t="shared" si="14"/>
        <v/>
      </c>
      <c r="H252" s="13" t="str">
        <f t="shared" si="12"/>
        <v/>
      </c>
    </row>
    <row r="253" spans="1:8" x14ac:dyDescent="0.25">
      <c r="A253" s="13">
        <v>17</v>
      </c>
      <c r="B253" s="13" t="s">
        <v>622</v>
      </c>
      <c r="C253" s="16">
        <v>41102</v>
      </c>
      <c r="D253" s="13">
        <v>900</v>
      </c>
      <c r="E253" s="13">
        <f t="shared" si="15"/>
        <v>0</v>
      </c>
      <c r="F253" s="13" t="str">
        <f t="shared" si="13"/>
        <v>2012-07</v>
      </c>
      <c r="G253" s="13">
        <f t="shared" si="14"/>
        <v>850</v>
      </c>
      <c r="H253" s="13" t="str">
        <f t="shared" si="12"/>
        <v/>
      </c>
    </row>
    <row r="254" spans="1:8" x14ac:dyDescent="0.25">
      <c r="A254" s="13">
        <v>17</v>
      </c>
      <c r="B254" s="13" t="s">
        <v>622</v>
      </c>
      <c r="C254" s="16">
        <v>41123</v>
      </c>
      <c r="D254" s="13">
        <v>5000</v>
      </c>
      <c r="E254" s="13">
        <f t="shared" si="15"/>
        <v>0</v>
      </c>
      <c r="F254" s="13" t="str">
        <f t="shared" si="13"/>
        <v>2012-08</v>
      </c>
      <c r="G254" s="13" t="str">
        <f t="shared" si="14"/>
        <v/>
      </c>
      <c r="H254" s="13" t="str">
        <f t="shared" si="12"/>
        <v/>
      </c>
    </row>
    <row r="255" spans="1:8" x14ac:dyDescent="0.25">
      <c r="A255" s="13">
        <v>17</v>
      </c>
      <c r="B255" s="13" t="s">
        <v>622</v>
      </c>
      <c r="C255" s="16">
        <v>41125</v>
      </c>
      <c r="D255" s="13">
        <v>5000</v>
      </c>
      <c r="E255" s="13">
        <f t="shared" si="15"/>
        <v>0</v>
      </c>
      <c r="F255" s="13" t="str">
        <f t="shared" si="13"/>
        <v>2012-08</v>
      </c>
      <c r="G255" s="13" t="str">
        <f t="shared" si="14"/>
        <v/>
      </c>
      <c r="H255" s="13" t="str">
        <f t="shared" si="12"/>
        <v/>
      </c>
    </row>
    <row r="256" spans="1:8" x14ac:dyDescent="0.25">
      <c r="A256" s="13">
        <v>17</v>
      </c>
      <c r="B256" s="13" t="s">
        <v>622</v>
      </c>
      <c r="C256" s="16">
        <v>41128</v>
      </c>
      <c r="D256" s="13">
        <v>5000</v>
      </c>
      <c r="E256" s="13">
        <f t="shared" si="15"/>
        <v>0</v>
      </c>
      <c r="F256" s="13" t="str">
        <f t="shared" si="13"/>
        <v>2012-08</v>
      </c>
      <c r="G256" s="13" t="str">
        <f t="shared" si="14"/>
        <v/>
      </c>
      <c r="H256" s="13" t="str">
        <f t="shared" si="12"/>
        <v/>
      </c>
    </row>
    <row r="257" spans="1:8" x14ac:dyDescent="0.25">
      <c r="A257" s="13">
        <v>17</v>
      </c>
      <c r="B257" s="13" t="s">
        <v>622</v>
      </c>
      <c r="C257" s="16">
        <v>41149</v>
      </c>
      <c r="D257" s="13">
        <v>3200</v>
      </c>
      <c r="E257" s="13">
        <f t="shared" si="15"/>
        <v>0</v>
      </c>
      <c r="F257" s="13" t="str">
        <f t="shared" si="13"/>
        <v>2012-08</v>
      </c>
      <c r="G257" s="13" t="str">
        <f t="shared" si="14"/>
        <v/>
      </c>
      <c r="H257" s="13" t="str">
        <f t="shared" si="12"/>
        <v/>
      </c>
    </row>
    <row r="258" spans="1:8" x14ac:dyDescent="0.25">
      <c r="A258" s="13">
        <v>17</v>
      </c>
      <c r="B258" s="13" t="s">
        <v>622</v>
      </c>
      <c r="C258" s="16">
        <v>41151</v>
      </c>
      <c r="D258" s="13">
        <v>3200</v>
      </c>
      <c r="E258" s="13">
        <f t="shared" si="15"/>
        <v>0</v>
      </c>
      <c r="F258" s="13" t="str">
        <f t="shared" si="13"/>
        <v>2012-08</v>
      </c>
      <c r="G258" s="13">
        <f t="shared" si="14"/>
        <v>4280</v>
      </c>
      <c r="H258" s="13" t="str">
        <f t="shared" ref="H258:H321" si="16">IF(AND(B258="Med B", F258&gt;=VLOOKUP(A258, A:F, 6, FALSE)), D258, "")</f>
        <v/>
      </c>
    </row>
    <row r="259" spans="1:8" x14ac:dyDescent="0.25">
      <c r="A259" s="13">
        <v>17</v>
      </c>
      <c r="B259" s="13" t="s">
        <v>622</v>
      </c>
      <c r="C259" s="16">
        <v>41153</v>
      </c>
      <c r="D259" s="13">
        <v>3200</v>
      </c>
      <c r="E259" s="13">
        <f t="shared" si="15"/>
        <v>0</v>
      </c>
      <c r="F259" s="13" t="str">
        <f t="shared" ref="F259:F322" si="17">TEXT(C259, "yyyy-mm")</f>
        <v>2012-09</v>
      </c>
      <c r="G259" s="13" t="str">
        <f t="shared" ref="G259:G322" si="18">IF(AND(
    B259="Med A",
    C259=_xlfn.MAXIFS(C:C, A:A, A259, B:B, "Med A", F:F, F259),
    SUMIFS(E:E, A:A, A259) &gt; 0
  ),
  AVERAGEIFS(D:D, A:A, A259, B:B, "Med A", F:F, F259, C:C, "&gt;=" &amp; EOMONTH(C259, -1) + 1, C:C, "&lt;=" &amp; C259),
  "")</f>
        <v/>
      </c>
      <c r="H259" s="13" t="str">
        <f t="shared" si="16"/>
        <v/>
      </c>
    </row>
    <row r="260" spans="1:8" x14ac:dyDescent="0.25">
      <c r="A260" s="13">
        <v>17</v>
      </c>
      <c r="B260" s="13" t="s">
        <v>622</v>
      </c>
      <c r="C260" s="16">
        <v>41156</v>
      </c>
      <c r="D260" s="13">
        <v>3200</v>
      </c>
      <c r="E260" s="13">
        <f t="shared" ref="E260:E323" si="19">IF(AND(B260="Med A", B261="Med B", A260=A261), 1, IF(AND(B260="Med B", B261="Med A", A260=A261), 1, 0))</f>
        <v>0</v>
      </c>
      <c r="F260" s="13" t="str">
        <f t="shared" si="17"/>
        <v>2012-09</v>
      </c>
      <c r="G260" s="13" t="str">
        <f t="shared" si="18"/>
        <v/>
      </c>
      <c r="H260" s="13" t="str">
        <f t="shared" si="16"/>
        <v/>
      </c>
    </row>
    <row r="261" spans="1:8" x14ac:dyDescent="0.25">
      <c r="A261" s="13">
        <v>17</v>
      </c>
      <c r="B261" s="13" t="s">
        <v>622</v>
      </c>
      <c r="C261" s="16">
        <v>41158</v>
      </c>
      <c r="D261" s="13">
        <v>3200</v>
      </c>
      <c r="E261" s="13">
        <f t="shared" si="19"/>
        <v>1</v>
      </c>
      <c r="F261" s="13" t="str">
        <f t="shared" si="17"/>
        <v>2012-09</v>
      </c>
      <c r="G261" s="13">
        <f t="shared" si="18"/>
        <v>3200</v>
      </c>
      <c r="H261" s="13" t="str">
        <f t="shared" si="16"/>
        <v/>
      </c>
    </row>
    <row r="262" spans="1:8" x14ac:dyDescent="0.25">
      <c r="A262" s="13">
        <v>17</v>
      </c>
      <c r="B262" s="13" t="s">
        <v>623</v>
      </c>
      <c r="C262" s="16">
        <v>41165</v>
      </c>
      <c r="D262" s="13">
        <v>6</v>
      </c>
      <c r="E262" s="13">
        <f t="shared" si="19"/>
        <v>0</v>
      </c>
      <c r="F262" s="13" t="str">
        <f t="shared" si="17"/>
        <v>2012-09</v>
      </c>
      <c r="G262" s="13" t="str">
        <f t="shared" si="18"/>
        <v/>
      </c>
      <c r="H262" s="13">
        <f t="shared" si="16"/>
        <v>6</v>
      </c>
    </row>
    <row r="263" spans="1:8" x14ac:dyDescent="0.25">
      <c r="A263" s="13">
        <v>17</v>
      </c>
      <c r="B263" s="13" t="s">
        <v>623</v>
      </c>
      <c r="C263" s="16">
        <v>41193</v>
      </c>
      <c r="D263" s="13">
        <v>5</v>
      </c>
      <c r="E263" s="13">
        <f t="shared" si="19"/>
        <v>0</v>
      </c>
      <c r="F263" s="13" t="str">
        <f t="shared" si="17"/>
        <v>2012-10</v>
      </c>
      <c r="G263" s="13" t="str">
        <f t="shared" si="18"/>
        <v/>
      </c>
      <c r="H263" s="13">
        <f t="shared" si="16"/>
        <v>5</v>
      </c>
    </row>
    <row r="264" spans="1:8" x14ac:dyDescent="0.25">
      <c r="A264" s="13">
        <v>17</v>
      </c>
      <c r="B264" s="13" t="s">
        <v>623</v>
      </c>
      <c r="C264" s="16">
        <v>41228</v>
      </c>
      <c r="D264" s="13">
        <v>16</v>
      </c>
      <c r="E264" s="13">
        <f t="shared" si="19"/>
        <v>0</v>
      </c>
      <c r="F264" s="13" t="str">
        <f t="shared" si="17"/>
        <v>2012-11</v>
      </c>
      <c r="G264" s="13" t="str">
        <f t="shared" si="18"/>
        <v/>
      </c>
      <c r="H264" s="13">
        <f t="shared" si="16"/>
        <v>16</v>
      </c>
    </row>
    <row r="265" spans="1:8" x14ac:dyDescent="0.25">
      <c r="A265" s="13">
        <v>18</v>
      </c>
      <c r="B265" s="13" t="s">
        <v>622</v>
      </c>
      <c r="C265" s="16">
        <v>41096</v>
      </c>
      <c r="D265" s="13">
        <v>3300</v>
      </c>
      <c r="E265" s="13">
        <f t="shared" si="19"/>
        <v>0</v>
      </c>
      <c r="F265" s="13" t="str">
        <f t="shared" si="17"/>
        <v>2012-07</v>
      </c>
      <c r="G265" s="13" t="str">
        <f t="shared" si="18"/>
        <v/>
      </c>
      <c r="H265" s="13" t="str">
        <f t="shared" si="16"/>
        <v/>
      </c>
    </row>
    <row r="266" spans="1:8" x14ac:dyDescent="0.25">
      <c r="A266" s="13">
        <v>18</v>
      </c>
      <c r="B266" s="13" t="s">
        <v>622</v>
      </c>
      <c r="C266" s="16">
        <v>41099</v>
      </c>
      <c r="D266" s="13">
        <v>3300</v>
      </c>
      <c r="E266" s="13">
        <f t="shared" si="19"/>
        <v>0</v>
      </c>
      <c r="F266" s="13" t="str">
        <f t="shared" si="17"/>
        <v>2012-07</v>
      </c>
      <c r="G266" s="13" t="str">
        <f t="shared" si="18"/>
        <v/>
      </c>
      <c r="H266" s="13" t="str">
        <f t="shared" si="16"/>
        <v/>
      </c>
    </row>
    <row r="267" spans="1:8" x14ac:dyDescent="0.25">
      <c r="A267" s="13">
        <v>18</v>
      </c>
      <c r="B267" s="13" t="s">
        <v>622</v>
      </c>
      <c r="C267" s="16">
        <v>41101</v>
      </c>
      <c r="D267" s="13">
        <v>3300</v>
      </c>
      <c r="E267" s="13">
        <f t="shared" si="19"/>
        <v>0</v>
      </c>
      <c r="F267" s="13" t="str">
        <f t="shared" si="17"/>
        <v>2012-07</v>
      </c>
      <c r="G267" s="13" t="str">
        <f t="shared" si="18"/>
        <v/>
      </c>
      <c r="H267" s="13" t="str">
        <f t="shared" si="16"/>
        <v/>
      </c>
    </row>
    <row r="268" spans="1:8" x14ac:dyDescent="0.25">
      <c r="A268" s="13">
        <v>18</v>
      </c>
      <c r="B268" s="13" t="s">
        <v>622</v>
      </c>
      <c r="C268" s="16">
        <v>41103</v>
      </c>
      <c r="D268" s="13">
        <v>3300</v>
      </c>
      <c r="E268" s="13">
        <f t="shared" si="19"/>
        <v>0</v>
      </c>
      <c r="F268" s="13" t="str">
        <f t="shared" si="17"/>
        <v>2012-07</v>
      </c>
      <c r="G268" s="13" t="str">
        <f t="shared" si="18"/>
        <v/>
      </c>
      <c r="H268" s="13" t="str">
        <f t="shared" si="16"/>
        <v/>
      </c>
    </row>
    <row r="269" spans="1:8" x14ac:dyDescent="0.25">
      <c r="A269" s="13">
        <v>18</v>
      </c>
      <c r="B269" s="13" t="s">
        <v>622</v>
      </c>
      <c r="C269" s="16">
        <v>41106</v>
      </c>
      <c r="D269" s="13">
        <v>3300</v>
      </c>
      <c r="E269" s="13">
        <f t="shared" si="19"/>
        <v>0</v>
      </c>
      <c r="F269" s="13" t="str">
        <f t="shared" si="17"/>
        <v>2012-07</v>
      </c>
      <c r="G269" s="13" t="str">
        <f t="shared" si="18"/>
        <v/>
      </c>
      <c r="H269" s="13" t="str">
        <f t="shared" si="16"/>
        <v/>
      </c>
    </row>
    <row r="270" spans="1:8" x14ac:dyDescent="0.25">
      <c r="A270" s="13">
        <v>18</v>
      </c>
      <c r="B270" s="13" t="s">
        <v>622</v>
      </c>
      <c r="C270" s="16">
        <v>41108</v>
      </c>
      <c r="D270" s="13">
        <v>3300</v>
      </c>
      <c r="E270" s="13">
        <f t="shared" si="19"/>
        <v>0</v>
      </c>
      <c r="F270" s="13" t="str">
        <f t="shared" si="17"/>
        <v>2012-07</v>
      </c>
      <c r="G270" s="13" t="str">
        <f t="shared" si="18"/>
        <v/>
      </c>
      <c r="H270" s="13" t="str">
        <f t="shared" si="16"/>
        <v/>
      </c>
    </row>
    <row r="271" spans="1:8" x14ac:dyDescent="0.25">
      <c r="A271" s="13">
        <v>18</v>
      </c>
      <c r="B271" s="13" t="s">
        <v>622</v>
      </c>
      <c r="C271" s="16">
        <v>41110</v>
      </c>
      <c r="D271" s="13">
        <v>4300</v>
      </c>
      <c r="E271" s="13">
        <f t="shared" si="19"/>
        <v>0</v>
      </c>
      <c r="F271" s="13" t="str">
        <f t="shared" si="17"/>
        <v>2012-07</v>
      </c>
      <c r="G271" s="13" t="str">
        <f t="shared" si="18"/>
        <v/>
      </c>
      <c r="H271" s="13" t="str">
        <f t="shared" si="16"/>
        <v/>
      </c>
    </row>
    <row r="272" spans="1:8" x14ac:dyDescent="0.25">
      <c r="A272" s="13">
        <v>18</v>
      </c>
      <c r="B272" s="13" t="s">
        <v>622</v>
      </c>
      <c r="C272" s="16">
        <v>41113</v>
      </c>
      <c r="D272" s="13">
        <v>4300</v>
      </c>
      <c r="E272" s="13">
        <f t="shared" si="19"/>
        <v>0</v>
      </c>
      <c r="F272" s="13" t="str">
        <f t="shared" si="17"/>
        <v>2012-07</v>
      </c>
      <c r="G272" s="13" t="str">
        <f t="shared" si="18"/>
        <v/>
      </c>
      <c r="H272" s="13" t="str">
        <f t="shared" si="16"/>
        <v/>
      </c>
    </row>
    <row r="273" spans="1:8" x14ac:dyDescent="0.25">
      <c r="A273" s="13">
        <v>18</v>
      </c>
      <c r="B273" s="13" t="s">
        <v>622</v>
      </c>
      <c r="C273" s="16">
        <v>41115</v>
      </c>
      <c r="D273" s="13">
        <v>4300</v>
      </c>
      <c r="E273" s="13">
        <f t="shared" si="19"/>
        <v>0</v>
      </c>
      <c r="F273" s="13" t="str">
        <f t="shared" si="17"/>
        <v>2012-07</v>
      </c>
      <c r="G273" s="13" t="str">
        <f t="shared" si="18"/>
        <v/>
      </c>
      <c r="H273" s="13" t="str">
        <f t="shared" si="16"/>
        <v/>
      </c>
    </row>
    <row r="274" spans="1:8" x14ac:dyDescent="0.25">
      <c r="A274" s="13">
        <v>18</v>
      </c>
      <c r="B274" s="13" t="s">
        <v>622</v>
      </c>
      <c r="C274" s="16">
        <v>41117</v>
      </c>
      <c r="D274" s="13">
        <v>4300</v>
      </c>
      <c r="E274" s="13">
        <f t="shared" si="19"/>
        <v>0</v>
      </c>
      <c r="F274" s="13" t="str">
        <f t="shared" si="17"/>
        <v>2012-07</v>
      </c>
      <c r="G274" s="13" t="str">
        <f t="shared" si="18"/>
        <v/>
      </c>
      <c r="H274" s="13" t="str">
        <f t="shared" si="16"/>
        <v/>
      </c>
    </row>
    <row r="275" spans="1:8" x14ac:dyDescent="0.25">
      <c r="A275" s="13">
        <v>18</v>
      </c>
      <c r="B275" s="13" t="s">
        <v>622</v>
      </c>
      <c r="C275" s="16">
        <v>41120</v>
      </c>
      <c r="D275" s="13">
        <v>4300</v>
      </c>
      <c r="E275" s="13">
        <f t="shared" si="19"/>
        <v>0</v>
      </c>
      <c r="F275" s="13" t="str">
        <f t="shared" si="17"/>
        <v>2012-07</v>
      </c>
      <c r="G275" s="13">
        <f t="shared" si="18"/>
        <v>3754.5454545454545</v>
      </c>
      <c r="H275" s="13" t="str">
        <f t="shared" si="16"/>
        <v/>
      </c>
    </row>
    <row r="276" spans="1:8" x14ac:dyDescent="0.25">
      <c r="A276" s="13">
        <v>18</v>
      </c>
      <c r="B276" s="13" t="s">
        <v>622</v>
      </c>
      <c r="C276" s="16">
        <v>41122</v>
      </c>
      <c r="D276" s="13">
        <v>4300</v>
      </c>
      <c r="E276" s="13">
        <f t="shared" si="19"/>
        <v>0</v>
      </c>
      <c r="F276" s="13" t="str">
        <f t="shared" si="17"/>
        <v>2012-08</v>
      </c>
      <c r="G276" s="13" t="str">
        <f t="shared" si="18"/>
        <v/>
      </c>
      <c r="H276" s="13" t="str">
        <f t="shared" si="16"/>
        <v/>
      </c>
    </row>
    <row r="277" spans="1:8" x14ac:dyDescent="0.25">
      <c r="A277" s="13">
        <v>18</v>
      </c>
      <c r="B277" s="13" t="s">
        <v>622</v>
      </c>
      <c r="C277" s="16">
        <v>41124</v>
      </c>
      <c r="D277" s="13">
        <v>4300</v>
      </c>
      <c r="E277" s="13">
        <f t="shared" si="19"/>
        <v>0</v>
      </c>
      <c r="F277" s="13" t="str">
        <f t="shared" si="17"/>
        <v>2012-08</v>
      </c>
      <c r="G277" s="13" t="str">
        <f t="shared" si="18"/>
        <v/>
      </c>
      <c r="H277" s="13" t="str">
        <f t="shared" si="16"/>
        <v/>
      </c>
    </row>
    <row r="278" spans="1:8" x14ac:dyDescent="0.25">
      <c r="A278" s="13">
        <v>18</v>
      </c>
      <c r="B278" s="13" t="s">
        <v>622</v>
      </c>
      <c r="C278" s="16">
        <v>41127</v>
      </c>
      <c r="D278" s="13">
        <v>4800</v>
      </c>
      <c r="E278" s="13">
        <f t="shared" si="19"/>
        <v>0</v>
      </c>
      <c r="F278" s="13" t="str">
        <f t="shared" si="17"/>
        <v>2012-08</v>
      </c>
      <c r="G278" s="13" t="str">
        <f t="shared" si="18"/>
        <v/>
      </c>
      <c r="H278" s="13" t="str">
        <f t="shared" si="16"/>
        <v/>
      </c>
    </row>
    <row r="279" spans="1:8" x14ac:dyDescent="0.25">
      <c r="A279" s="13">
        <v>18</v>
      </c>
      <c r="B279" s="13" t="s">
        <v>622</v>
      </c>
      <c r="C279" s="16">
        <v>41129</v>
      </c>
      <c r="D279" s="13">
        <v>4800</v>
      </c>
      <c r="E279" s="13">
        <f t="shared" si="19"/>
        <v>0</v>
      </c>
      <c r="F279" s="13" t="str">
        <f t="shared" si="17"/>
        <v>2012-08</v>
      </c>
      <c r="G279" s="13" t="str">
        <f t="shared" si="18"/>
        <v/>
      </c>
      <c r="H279" s="13" t="str">
        <f t="shared" si="16"/>
        <v/>
      </c>
    </row>
    <row r="280" spans="1:8" x14ac:dyDescent="0.25">
      <c r="A280" s="13">
        <v>18</v>
      </c>
      <c r="B280" s="13" t="s">
        <v>622</v>
      </c>
      <c r="C280" s="16">
        <v>41131</v>
      </c>
      <c r="D280" s="13">
        <v>4800</v>
      </c>
      <c r="E280" s="13">
        <f t="shared" si="19"/>
        <v>0</v>
      </c>
      <c r="F280" s="13" t="str">
        <f t="shared" si="17"/>
        <v>2012-08</v>
      </c>
      <c r="G280" s="13" t="str">
        <f t="shared" si="18"/>
        <v/>
      </c>
      <c r="H280" s="13" t="str">
        <f t="shared" si="16"/>
        <v/>
      </c>
    </row>
    <row r="281" spans="1:8" x14ac:dyDescent="0.25">
      <c r="A281" s="13">
        <v>18</v>
      </c>
      <c r="B281" s="13" t="s">
        <v>622</v>
      </c>
      <c r="C281" s="16">
        <v>41134</v>
      </c>
      <c r="D281" s="13">
        <v>4800</v>
      </c>
      <c r="E281" s="13">
        <f t="shared" si="19"/>
        <v>0</v>
      </c>
      <c r="F281" s="13" t="str">
        <f t="shared" si="17"/>
        <v>2012-08</v>
      </c>
      <c r="G281" s="13" t="str">
        <f t="shared" si="18"/>
        <v/>
      </c>
      <c r="H281" s="13" t="str">
        <f t="shared" si="16"/>
        <v/>
      </c>
    </row>
    <row r="282" spans="1:8" x14ac:dyDescent="0.25">
      <c r="A282" s="13">
        <v>18</v>
      </c>
      <c r="B282" s="13" t="s">
        <v>622</v>
      </c>
      <c r="C282" s="16">
        <v>41136</v>
      </c>
      <c r="D282" s="13">
        <v>4800</v>
      </c>
      <c r="E282" s="13">
        <f t="shared" si="19"/>
        <v>0</v>
      </c>
      <c r="F282" s="13" t="str">
        <f t="shared" si="17"/>
        <v>2012-08</v>
      </c>
      <c r="G282" s="13" t="str">
        <f t="shared" si="18"/>
        <v/>
      </c>
      <c r="H282" s="13" t="str">
        <f t="shared" si="16"/>
        <v/>
      </c>
    </row>
    <row r="283" spans="1:8" x14ac:dyDescent="0.25">
      <c r="A283" s="13">
        <v>18</v>
      </c>
      <c r="B283" s="13" t="s">
        <v>622</v>
      </c>
      <c r="C283" s="16">
        <v>41138</v>
      </c>
      <c r="D283" s="13">
        <v>4800</v>
      </c>
      <c r="E283" s="13">
        <f t="shared" si="19"/>
        <v>0</v>
      </c>
      <c r="F283" s="13" t="str">
        <f t="shared" si="17"/>
        <v>2012-08</v>
      </c>
      <c r="G283" s="13" t="str">
        <f t="shared" si="18"/>
        <v/>
      </c>
      <c r="H283" s="13" t="str">
        <f t="shared" si="16"/>
        <v/>
      </c>
    </row>
    <row r="284" spans="1:8" x14ac:dyDescent="0.25">
      <c r="A284" s="13">
        <v>18</v>
      </c>
      <c r="B284" s="13" t="s">
        <v>622</v>
      </c>
      <c r="C284" s="16">
        <v>41141</v>
      </c>
      <c r="D284" s="13">
        <v>5800</v>
      </c>
      <c r="E284" s="13">
        <f t="shared" si="19"/>
        <v>0</v>
      </c>
      <c r="F284" s="13" t="str">
        <f t="shared" si="17"/>
        <v>2012-08</v>
      </c>
      <c r="G284" s="13" t="str">
        <f t="shared" si="18"/>
        <v/>
      </c>
      <c r="H284" s="13" t="str">
        <f t="shared" si="16"/>
        <v/>
      </c>
    </row>
    <row r="285" spans="1:8" x14ac:dyDescent="0.25">
      <c r="A285" s="13">
        <v>18</v>
      </c>
      <c r="B285" s="13" t="s">
        <v>622</v>
      </c>
      <c r="C285" s="16">
        <v>41143</v>
      </c>
      <c r="D285" s="13">
        <v>5800</v>
      </c>
      <c r="E285" s="13">
        <f t="shared" si="19"/>
        <v>0</v>
      </c>
      <c r="F285" s="13" t="str">
        <f t="shared" si="17"/>
        <v>2012-08</v>
      </c>
      <c r="G285" s="13" t="str">
        <f t="shared" si="18"/>
        <v/>
      </c>
      <c r="H285" s="13" t="str">
        <f t="shared" si="16"/>
        <v/>
      </c>
    </row>
    <row r="286" spans="1:8" x14ac:dyDescent="0.25">
      <c r="A286" s="13">
        <v>18</v>
      </c>
      <c r="B286" s="13" t="s">
        <v>622</v>
      </c>
      <c r="C286" s="16">
        <v>41145</v>
      </c>
      <c r="D286" s="13">
        <v>5800</v>
      </c>
      <c r="E286" s="13">
        <f t="shared" si="19"/>
        <v>0</v>
      </c>
      <c r="F286" s="13" t="str">
        <f t="shared" si="17"/>
        <v>2012-08</v>
      </c>
      <c r="G286" s="13" t="str">
        <f t="shared" si="18"/>
        <v/>
      </c>
      <c r="H286" s="13" t="str">
        <f t="shared" si="16"/>
        <v/>
      </c>
    </row>
    <row r="287" spans="1:8" x14ac:dyDescent="0.25">
      <c r="A287" s="13">
        <v>18</v>
      </c>
      <c r="B287" s="13" t="s">
        <v>622</v>
      </c>
      <c r="C287" s="16">
        <v>41148</v>
      </c>
      <c r="D287" s="13">
        <v>5800</v>
      </c>
      <c r="E287" s="13">
        <f t="shared" si="19"/>
        <v>0</v>
      </c>
      <c r="F287" s="13" t="str">
        <f t="shared" si="17"/>
        <v>2012-08</v>
      </c>
      <c r="G287" s="13" t="str">
        <f t="shared" si="18"/>
        <v/>
      </c>
      <c r="H287" s="13" t="str">
        <f t="shared" si="16"/>
        <v/>
      </c>
    </row>
    <row r="288" spans="1:8" x14ac:dyDescent="0.25">
      <c r="A288" s="13">
        <v>18</v>
      </c>
      <c r="B288" s="13" t="s">
        <v>622</v>
      </c>
      <c r="C288" s="16">
        <v>41150</v>
      </c>
      <c r="D288" s="13">
        <v>5800</v>
      </c>
      <c r="E288" s="13">
        <f t="shared" si="19"/>
        <v>0</v>
      </c>
      <c r="F288" s="13" t="str">
        <f t="shared" si="17"/>
        <v>2012-08</v>
      </c>
      <c r="G288" s="13" t="str">
        <f t="shared" si="18"/>
        <v/>
      </c>
      <c r="H288" s="13" t="str">
        <f t="shared" si="16"/>
        <v/>
      </c>
    </row>
    <row r="289" spans="1:8" x14ac:dyDescent="0.25">
      <c r="A289" s="13">
        <v>18</v>
      </c>
      <c r="B289" s="13" t="s">
        <v>622</v>
      </c>
      <c r="C289" s="16">
        <v>41152</v>
      </c>
      <c r="D289" s="13">
        <v>5800</v>
      </c>
      <c r="E289" s="13">
        <f t="shared" si="19"/>
        <v>0</v>
      </c>
      <c r="F289" s="13" t="str">
        <f t="shared" si="17"/>
        <v>2012-08</v>
      </c>
      <c r="G289" s="13">
        <f t="shared" si="18"/>
        <v>5157.1428571428569</v>
      </c>
      <c r="H289" s="13" t="str">
        <f t="shared" si="16"/>
        <v/>
      </c>
    </row>
    <row r="290" spans="1:8" x14ac:dyDescent="0.25">
      <c r="A290" s="13">
        <v>18</v>
      </c>
      <c r="B290" s="13" t="s">
        <v>622</v>
      </c>
      <c r="C290" s="16">
        <v>41155</v>
      </c>
      <c r="D290" s="13">
        <v>5800</v>
      </c>
      <c r="E290" s="13">
        <f t="shared" si="19"/>
        <v>0</v>
      </c>
      <c r="F290" s="13" t="str">
        <f t="shared" si="17"/>
        <v>2012-09</v>
      </c>
      <c r="G290" s="13" t="str">
        <f t="shared" si="18"/>
        <v/>
      </c>
      <c r="H290" s="13" t="str">
        <f t="shared" si="16"/>
        <v/>
      </c>
    </row>
    <row r="291" spans="1:8" x14ac:dyDescent="0.25">
      <c r="A291" s="13">
        <v>18</v>
      </c>
      <c r="B291" s="13" t="s">
        <v>622</v>
      </c>
      <c r="C291" s="16">
        <v>41157</v>
      </c>
      <c r="D291" s="13">
        <v>5800</v>
      </c>
      <c r="E291" s="13">
        <f t="shared" si="19"/>
        <v>1</v>
      </c>
      <c r="F291" s="13" t="str">
        <f t="shared" si="17"/>
        <v>2012-09</v>
      </c>
      <c r="G291" s="13">
        <f t="shared" si="18"/>
        <v>5800</v>
      </c>
      <c r="H291" s="13" t="str">
        <f t="shared" si="16"/>
        <v/>
      </c>
    </row>
    <row r="292" spans="1:8" x14ac:dyDescent="0.25">
      <c r="A292" s="13">
        <v>18</v>
      </c>
      <c r="B292" s="13" t="s">
        <v>623</v>
      </c>
      <c r="C292" s="16">
        <v>41173</v>
      </c>
      <c r="D292" s="13">
        <v>8</v>
      </c>
      <c r="E292" s="13">
        <f t="shared" si="19"/>
        <v>0</v>
      </c>
      <c r="F292" s="13" t="str">
        <f t="shared" si="17"/>
        <v>2012-09</v>
      </c>
      <c r="G292" s="13" t="str">
        <f t="shared" si="18"/>
        <v/>
      </c>
      <c r="H292" s="13">
        <f t="shared" si="16"/>
        <v>8</v>
      </c>
    </row>
    <row r="293" spans="1:8" x14ac:dyDescent="0.25">
      <c r="A293" s="13">
        <v>18</v>
      </c>
      <c r="B293" s="13" t="s">
        <v>623</v>
      </c>
      <c r="C293" s="16">
        <v>41192</v>
      </c>
      <c r="D293" s="13">
        <v>8</v>
      </c>
      <c r="E293" s="13">
        <f t="shared" si="19"/>
        <v>0</v>
      </c>
      <c r="F293" s="13" t="str">
        <f t="shared" si="17"/>
        <v>2012-10</v>
      </c>
      <c r="G293" s="13" t="str">
        <f t="shared" si="18"/>
        <v/>
      </c>
      <c r="H293" s="13">
        <f t="shared" si="16"/>
        <v>8</v>
      </c>
    </row>
    <row r="294" spans="1:8" x14ac:dyDescent="0.25">
      <c r="A294" s="13">
        <v>18</v>
      </c>
      <c r="B294" s="13" t="s">
        <v>623</v>
      </c>
      <c r="C294" s="16">
        <v>41228</v>
      </c>
      <c r="D294" s="13">
        <v>8</v>
      </c>
      <c r="E294" s="13">
        <f t="shared" si="19"/>
        <v>0</v>
      </c>
      <c r="F294" s="13" t="str">
        <f t="shared" si="17"/>
        <v>2012-11</v>
      </c>
      <c r="G294" s="13" t="str">
        <f t="shared" si="18"/>
        <v/>
      </c>
      <c r="H294" s="13">
        <f t="shared" si="16"/>
        <v>8</v>
      </c>
    </row>
    <row r="295" spans="1:8" x14ac:dyDescent="0.25">
      <c r="A295" s="13">
        <v>19</v>
      </c>
      <c r="B295" s="13" t="s">
        <v>622</v>
      </c>
      <c r="C295" s="16">
        <v>41092</v>
      </c>
      <c r="D295" s="13">
        <v>1700</v>
      </c>
      <c r="E295" s="13">
        <f t="shared" si="19"/>
        <v>0</v>
      </c>
      <c r="F295" s="13" t="str">
        <f t="shared" si="17"/>
        <v>2012-07</v>
      </c>
      <c r="G295" s="13" t="str">
        <f t="shared" si="18"/>
        <v/>
      </c>
      <c r="H295" s="13" t="str">
        <f t="shared" si="16"/>
        <v/>
      </c>
    </row>
    <row r="296" spans="1:8" x14ac:dyDescent="0.25">
      <c r="A296" s="13">
        <v>19</v>
      </c>
      <c r="B296" s="13" t="s">
        <v>622</v>
      </c>
      <c r="C296" s="16">
        <v>41094</v>
      </c>
      <c r="D296" s="13">
        <v>1700</v>
      </c>
      <c r="E296" s="13">
        <f t="shared" si="19"/>
        <v>0</v>
      </c>
      <c r="F296" s="13" t="str">
        <f t="shared" si="17"/>
        <v>2012-07</v>
      </c>
      <c r="G296" s="13" t="str">
        <f t="shared" si="18"/>
        <v/>
      </c>
      <c r="H296" s="13" t="str">
        <f t="shared" si="16"/>
        <v/>
      </c>
    </row>
    <row r="297" spans="1:8" x14ac:dyDescent="0.25">
      <c r="A297" s="13">
        <v>19</v>
      </c>
      <c r="B297" s="13" t="s">
        <v>622</v>
      </c>
      <c r="C297" s="16">
        <v>41096</v>
      </c>
      <c r="D297" s="13">
        <v>1700</v>
      </c>
      <c r="E297" s="13">
        <f t="shared" si="19"/>
        <v>0</v>
      </c>
      <c r="F297" s="13" t="str">
        <f t="shared" si="17"/>
        <v>2012-07</v>
      </c>
      <c r="G297" s="13" t="str">
        <f t="shared" si="18"/>
        <v/>
      </c>
      <c r="H297" s="13" t="str">
        <f t="shared" si="16"/>
        <v/>
      </c>
    </row>
    <row r="298" spans="1:8" x14ac:dyDescent="0.25">
      <c r="A298" s="13">
        <v>19</v>
      </c>
      <c r="B298" s="13" t="s">
        <v>622</v>
      </c>
      <c r="C298" s="16">
        <v>41099</v>
      </c>
      <c r="D298" s="13">
        <v>1700</v>
      </c>
      <c r="E298" s="13">
        <f t="shared" si="19"/>
        <v>0</v>
      </c>
      <c r="F298" s="13" t="str">
        <f t="shared" si="17"/>
        <v>2012-07</v>
      </c>
      <c r="G298" s="13" t="str">
        <f t="shared" si="18"/>
        <v/>
      </c>
      <c r="H298" s="13" t="str">
        <f t="shared" si="16"/>
        <v/>
      </c>
    </row>
    <row r="299" spans="1:8" x14ac:dyDescent="0.25">
      <c r="A299" s="13">
        <v>19</v>
      </c>
      <c r="B299" s="13" t="s">
        <v>622</v>
      </c>
      <c r="C299" s="16">
        <v>41101</v>
      </c>
      <c r="D299" s="13">
        <v>1700</v>
      </c>
      <c r="E299" s="13">
        <f t="shared" si="19"/>
        <v>0</v>
      </c>
      <c r="F299" s="13" t="str">
        <f t="shared" si="17"/>
        <v>2012-07</v>
      </c>
      <c r="G299" s="13" t="str">
        <f t="shared" si="18"/>
        <v/>
      </c>
      <c r="H299" s="13" t="str">
        <f t="shared" si="16"/>
        <v/>
      </c>
    </row>
    <row r="300" spans="1:8" x14ac:dyDescent="0.25">
      <c r="A300" s="13">
        <v>19</v>
      </c>
      <c r="B300" s="13" t="s">
        <v>622</v>
      </c>
      <c r="C300" s="16">
        <v>41103</v>
      </c>
      <c r="D300" s="13">
        <v>1700</v>
      </c>
      <c r="E300" s="13">
        <f t="shared" si="19"/>
        <v>0</v>
      </c>
      <c r="F300" s="13" t="str">
        <f t="shared" si="17"/>
        <v>2012-07</v>
      </c>
      <c r="G300" s="13" t="str">
        <f t="shared" si="18"/>
        <v/>
      </c>
      <c r="H300" s="13" t="str">
        <f t="shared" si="16"/>
        <v/>
      </c>
    </row>
    <row r="301" spans="1:8" x14ac:dyDescent="0.25">
      <c r="A301" s="13">
        <v>19</v>
      </c>
      <c r="B301" s="13" t="s">
        <v>622</v>
      </c>
      <c r="C301" s="16">
        <v>41106</v>
      </c>
      <c r="D301" s="13">
        <v>1700</v>
      </c>
      <c r="E301" s="13">
        <f t="shared" si="19"/>
        <v>0</v>
      </c>
      <c r="F301" s="13" t="str">
        <f t="shared" si="17"/>
        <v>2012-07</v>
      </c>
      <c r="G301" s="13" t="str">
        <f t="shared" si="18"/>
        <v/>
      </c>
      <c r="H301" s="13" t="str">
        <f t="shared" si="16"/>
        <v/>
      </c>
    </row>
    <row r="302" spans="1:8" x14ac:dyDescent="0.25">
      <c r="A302" s="13">
        <v>19</v>
      </c>
      <c r="B302" s="13" t="s">
        <v>622</v>
      </c>
      <c r="C302" s="16">
        <v>41108</v>
      </c>
      <c r="D302" s="13">
        <v>1700</v>
      </c>
      <c r="E302" s="13">
        <f t="shared" si="19"/>
        <v>0</v>
      </c>
      <c r="F302" s="13" t="str">
        <f t="shared" si="17"/>
        <v>2012-07</v>
      </c>
      <c r="G302" s="13" t="str">
        <f t="shared" si="18"/>
        <v/>
      </c>
      <c r="H302" s="13" t="str">
        <f t="shared" si="16"/>
        <v/>
      </c>
    </row>
    <row r="303" spans="1:8" x14ac:dyDescent="0.25">
      <c r="A303" s="13">
        <v>19</v>
      </c>
      <c r="B303" s="13" t="s">
        <v>622</v>
      </c>
      <c r="C303" s="16">
        <v>41110</v>
      </c>
      <c r="D303" s="13">
        <v>1700</v>
      </c>
      <c r="E303" s="13">
        <f t="shared" si="19"/>
        <v>0</v>
      </c>
      <c r="F303" s="13" t="str">
        <f t="shared" si="17"/>
        <v>2012-07</v>
      </c>
      <c r="G303" s="13" t="str">
        <f t="shared" si="18"/>
        <v/>
      </c>
      <c r="H303" s="13" t="str">
        <f t="shared" si="16"/>
        <v/>
      </c>
    </row>
    <row r="304" spans="1:8" x14ac:dyDescent="0.25">
      <c r="A304" s="13">
        <v>19</v>
      </c>
      <c r="B304" s="13" t="s">
        <v>622</v>
      </c>
      <c r="C304" s="16">
        <v>41113</v>
      </c>
      <c r="D304" s="13">
        <v>1700</v>
      </c>
      <c r="E304" s="13">
        <f t="shared" si="19"/>
        <v>0</v>
      </c>
      <c r="F304" s="13" t="str">
        <f t="shared" si="17"/>
        <v>2012-07</v>
      </c>
      <c r="G304" s="13" t="str">
        <f t="shared" si="18"/>
        <v/>
      </c>
      <c r="H304" s="13" t="str">
        <f t="shared" si="16"/>
        <v/>
      </c>
    </row>
    <row r="305" spans="1:8" x14ac:dyDescent="0.25">
      <c r="A305" s="13">
        <v>19</v>
      </c>
      <c r="B305" s="13" t="s">
        <v>622</v>
      </c>
      <c r="C305" s="16">
        <v>41115</v>
      </c>
      <c r="D305" s="13">
        <v>1700</v>
      </c>
      <c r="E305" s="13">
        <f t="shared" si="19"/>
        <v>0</v>
      </c>
      <c r="F305" s="13" t="str">
        <f t="shared" si="17"/>
        <v>2012-07</v>
      </c>
      <c r="G305" s="13" t="str">
        <f t="shared" si="18"/>
        <v/>
      </c>
      <c r="H305" s="13" t="str">
        <f t="shared" si="16"/>
        <v/>
      </c>
    </row>
    <row r="306" spans="1:8" x14ac:dyDescent="0.25">
      <c r="A306" s="13">
        <v>19</v>
      </c>
      <c r="B306" s="13" t="s">
        <v>622</v>
      </c>
      <c r="C306" s="16">
        <v>41117</v>
      </c>
      <c r="D306" s="13">
        <v>1700</v>
      </c>
      <c r="E306" s="13">
        <f t="shared" si="19"/>
        <v>0</v>
      </c>
      <c r="F306" s="13" t="str">
        <f t="shared" si="17"/>
        <v>2012-07</v>
      </c>
      <c r="G306" s="13" t="str">
        <f t="shared" si="18"/>
        <v/>
      </c>
      <c r="H306" s="13" t="str">
        <f t="shared" si="16"/>
        <v/>
      </c>
    </row>
    <row r="307" spans="1:8" x14ac:dyDescent="0.25">
      <c r="A307" s="13">
        <v>19</v>
      </c>
      <c r="B307" s="13" t="s">
        <v>622</v>
      </c>
      <c r="C307" s="16">
        <v>41120</v>
      </c>
      <c r="D307" s="13">
        <v>1700</v>
      </c>
      <c r="E307" s="13">
        <f t="shared" si="19"/>
        <v>0</v>
      </c>
      <c r="F307" s="13" t="str">
        <f t="shared" si="17"/>
        <v>2012-07</v>
      </c>
      <c r="G307" s="13">
        <f t="shared" si="18"/>
        <v>1700</v>
      </c>
      <c r="H307" s="13" t="str">
        <f t="shared" si="16"/>
        <v/>
      </c>
    </row>
    <row r="308" spans="1:8" x14ac:dyDescent="0.25">
      <c r="A308" s="13">
        <v>19</v>
      </c>
      <c r="B308" s="13" t="s">
        <v>622</v>
      </c>
      <c r="C308" s="16">
        <v>41122</v>
      </c>
      <c r="D308" s="13">
        <v>1700</v>
      </c>
      <c r="E308" s="13">
        <f t="shared" si="19"/>
        <v>0</v>
      </c>
      <c r="F308" s="13" t="str">
        <f t="shared" si="17"/>
        <v>2012-08</v>
      </c>
      <c r="G308" s="13" t="str">
        <f t="shared" si="18"/>
        <v/>
      </c>
      <c r="H308" s="13" t="str">
        <f t="shared" si="16"/>
        <v/>
      </c>
    </row>
    <row r="309" spans="1:8" x14ac:dyDescent="0.25">
      <c r="A309" s="13">
        <v>19</v>
      </c>
      <c r="B309" s="13" t="s">
        <v>622</v>
      </c>
      <c r="C309" s="16">
        <v>41124</v>
      </c>
      <c r="D309" s="13">
        <v>1700</v>
      </c>
      <c r="E309" s="13">
        <f t="shared" si="19"/>
        <v>0</v>
      </c>
      <c r="F309" s="13" t="str">
        <f t="shared" si="17"/>
        <v>2012-08</v>
      </c>
      <c r="G309" s="13" t="str">
        <f t="shared" si="18"/>
        <v/>
      </c>
      <c r="H309" s="13" t="str">
        <f t="shared" si="16"/>
        <v/>
      </c>
    </row>
    <row r="310" spans="1:8" x14ac:dyDescent="0.25">
      <c r="A310" s="13">
        <v>19</v>
      </c>
      <c r="B310" s="13" t="s">
        <v>622</v>
      </c>
      <c r="C310" s="16">
        <v>41127</v>
      </c>
      <c r="D310" s="13">
        <v>1700</v>
      </c>
      <c r="E310" s="13">
        <f t="shared" si="19"/>
        <v>0</v>
      </c>
      <c r="F310" s="13" t="str">
        <f t="shared" si="17"/>
        <v>2012-08</v>
      </c>
      <c r="G310" s="13" t="str">
        <f t="shared" si="18"/>
        <v/>
      </c>
      <c r="H310" s="13" t="str">
        <f t="shared" si="16"/>
        <v/>
      </c>
    </row>
    <row r="311" spans="1:8" x14ac:dyDescent="0.25">
      <c r="A311" s="13">
        <v>19</v>
      </c>
      <c r="B311" s="13" t="s">
        <v>622</v>
      </c>
      <c r="C311" s="16">
        <v>41129</v>
      </c>
      <c r="D311" s="13">
        <v>1700</v>
      </c>
      <c r="E311" s="13">
        <f t="shared" si="19"/>
        <v>0</v>
      </c>
      <c r="F311" s="13" t="str">
        <f t="shared" si="17"/>
        <v>2012-08</v>
      </c>
      <c r="G311" s="13" t="str">
        <f t="shared" si="18"/>
        <v/>
      </c>
      <c r="H311" s="13" t="str">
        <f t="shared" si="16"/>
        <v/>
      </c>
    </row>
    <row r="312" spans="1:8" x14ac:dyDescent="0.25">
      <c r="A312" s="13">
        <v>19</v>
      </c>
      <c r="B312" s="13" t="s">
        <v>622</v>
      </c>
      <c r="C312" s="16">
        <v>41131</v>
      </c>
      <c r="D312" s="13">
        <v>1700</v>
      </c>
      <c r="E312" s="13">
        <f t="shared" si="19"/>
        <v>0</v>
      </c>
      <c r="F312" s="13" t="str">
        <f t="shared" si="17"/>
        <v>2012-08</v>
      </c>
      <c r="G312" s="13" t="str">
        <f t="shared" si="18"/>
        <v/>
      </c>
      <c r="H312" s="13" t="str">
        <f t="shared" si="16"/>
        <v/>
      </c>
    </row>
    <row r="313" spans="1:8" x14ac:dyDescent="0.25">
      <c r="A313" s="13">
        <v>19</v>
      </c>
      <c r="B313" s="13" t="s">
        <v>622</v>
      </c>
      <c r="C313" s="16">
        <v>41134</v>
      </c>
      <c r="D313" s="13">
        <v>1700</v>
      </c>
      <c r="E313" s="13">
        <f t="shared" si="19"/>
        <v>0</v>
      </c>
      <c r="F313" s="13" t="str">
        <f t="shared" si="17"/>
        <v>2012-08</v>
      </c>
      <c r="G313" s="13" t="str">
        <f t="shared" si="18"/>
        <v/>
      </c>
      <c r="H313" s="13" t="str">
        <f t="shared" si="16"/>
        <v/>
      </c>
    </row>
    <row r="314" spans="1:8" x14ac:dyDescent="0.25">
      <c r="A314" s="13">
        <v>19</v>
      </c>
      <c r="B314" s="13" t="s">
        <v>622</v>
      </c>
      <c r="C314" s="16">
        <v>41136</v>
      </c>
      <c r="D314" s="13">
        <v>1700</v>
      </c>
      <c r="E314" s="13">
        <f t="shared" si="19"/>
        <v>0</v>
      </c>
      <c r="F314" s="13" t="str">
        <f t="shared" si="17"/>
        <v>2012-08</v>
      </c>
      <c r="G314" s="13" t="str">
        <f t="shared" si="18"/>
        <v/>
      </c>
      <c r="H314" s="13" t="str">
        <f t="shared" si="16"/>
        <v/>
      </c>
    </row>
    <row r="315" spans="1:8" x14ac:dyDescent="0.25">
      <c r="A315" s="13">
        <v>19</v>
      </c>
      <c r="B315" s="13" t="s">
        <v>622</v>
      </c>
      <c r="C315" s="16">
        <v>41138</v>
      </c>
      <c r="D315" s="13">
        <v>1700</v>
      </c>
      <c r="E315" s="13">
        <f t="shared" si="19"/>
        <v>0</v>
      </c>
      <c r="F315" s="13" t="str">
        <f t="shared" si="17"/>
        <v>2012-08</v>
      </c>
      <c r="G315" s="13" t="str">
        <f t="shared" si="18"/>
        <v/>
      </c>
      <c r="H315" s="13" t="str">
        <f t="shared" si="16"/>
        <v/>
      </c>
    </row>
    <row r="316" spans="1:8" x14ac:dyDescent="0.25">
      <c r="A316" s="13">
        <v>19</v>
      </c>
      <c r="B316" s="13" t="s">
        <v>622</v>
      </c>
      <c r="C316" s="16">
        <v>41141</v>
      </c>
      <c r="D316" s="13">
        <v>1700</v>
      </c>
      <c r="E316" s="13">
        <f t="shared" si="19"/>
        <v>0</v>
      </c>
      <c r="F316" s="13" t="str">
        <f t="shared" si="17"/>
        <v>2012-08</v>
      </c>
      <c r="G316" s="13" t="str">
        <f t="shared" si="18"/>
        <v/>
      </c>
      <c r="H316" s="13" t="str">
        <f t="shared" si="16"/>
        <v/>
      </c>
    </row>
    <row r="317" spans="1:8" x14ac:dyDescent="0.25">
      <c r="A317" s="13">
        <v>19</v>
      </c>
      <c r="B317" s="13" t="s">
        <v>622</v>
      </c>
      <c r="C317" s="16">
        <v>41143</v>
      </c>
      <c r="D317" s="13">
        <v>1700</v>
      </c>
      <c r="E317" s="13">
        <f t="shared" si="19"/>
        <v>0</v>
      </c>
      <c r="F317" s="13" t="str">
        <f t="shared" si="17"/>
        <v>2012-08</v>
      </c>
      <c r="G317" s="13" t="str">
        <f t="shared" si="18"/>
        <v/>
      </c>
      <c r="H317" s="13" t="str">
        <f t="shared" si="16"/>
        <v/>
      </c>
    </row>
    <row r="318" spans="1:8" x14ac:dyDescent="0.25">
      <c r="A318" s="13">
        <v>19</v>
      </c>
      <c r="B318" s="13" t="s">
        <v>622</v>
      </c>
      <c r="C318" s="16">
        <v>41145</v>
      </c>
      <c r="D318" s="13">
        <v>1700</v>
      </c>
      <c r="E318" s="13">
        <f t="shared" si="19"/>
        <v>0</v>
      </c>
      <c r="F318" s="13" t="str">
        <f t="shared" si="17"/>
        <v>2012-08</v>
      </c>
      <c r="G318" s="13" t="str">
        <f t="shared" si="18"/>
        <v/>
      </c>
      <c r="H318" s="13" t="str">
        <f t="shared" si="16"/>
        <v/>
      </c>
    </row>
    <row r="319" spans="1:8" x14ac:dyDescent="0.25">
      <c r="A319" s="13">
        <v>19</v>
      </c>
      <c r="B319" s="13" t="s">
        <v>622</v>
      </c>
      <c r="C319" s="16">
        <v>41148</v>
      </c>
      <c r="D319" s="13">
        <v>1700</v>
      </c>
      <c r="E319" s="13">
        <f t="shared" si="19"/>
        <v>0</v>
      </c>
      <c r="F319" s="13" t="str">
        <f t="shared" si="17"/>
        <v>2012-08</v>
      </c>
      <c r="G319" s="13" t="str">
        <f t="shared" si="18"/>
        <v/>
      </c>
      <c r="H319" s="13" t="str">
        <f t="shared" si="16"/>
        <v/>
      </c>
    </row>
    <row r="320" spans="1:8" x14ac:dyDescent="0.25">
      <c r="A320" s="13">
        <v>19</v>
      </c>
      <c r="B320" s="13" t="s">
        <v>622</v>
      </c>
      <c r="C320" s="16">
        <v>41150</v>
      </c>
      <c r="D320" s="13">
        <v>1700</v>
      </c>
      <c r="E320" s="13">
        <f t="shared" si="19"/>
        <v>0</v>
      </c>
      <c r="F320" s="13" t="str">
        <f t="shared" si="17"/>
        <v>2012-08</v>
      </c>
      <c r="G320" s="13" t="str">
        <f t="shared" si="18"/>
        <v/>
      </c>
      <c r="H320" s="13" t="str">
        <f t="shared" si="16"/>
        <v/>
      </c>
    </row>
    <row r="321" spans="1:8" x14ac:dyDescent="0.25">
      <c r="A321" s="13">
        <v>19</v>
      </c>
      <c r="B321" s="13" t="s">
        <v>622</v>
      </c>
      <c r="C321" s="16">
        <v>41152</v>
      </c>
      <c r="D321" s="13">
        <v>1700</v>
      </c>
      <c r="E321" s="13">
        <f t="shared" si="19"/>
        <v>0</v>
      </c>
      <c r="F321" s="13" t="str">
        <f t="shared" si="17"/>
        <v>2012-08</v>
      </c>
      <c r="G321" s="13">
        <f t="shared" si="18"/>
        <v>1700</v>
      </c>
      <c r="H321" s="13" t="str">
        <f t="shared" si="16"/>
        <v/>
      </c>
    </row>
    <row r="322" spans="1:8" x14ac:dyDescent="0.25">
      <c r="A322" s="13">
        <v>19</v>
      </c>
      <c r="B322" s="13" t="s">
        <v>622</v>
      </c>
      <c r="C322" s="16">
        <v>41155</v>
      </c>
      <c r="D322" s="13">
        <v>1700</v>
      </c>
      <c r="E322" s="13">
        <f t="shared" si="19"/>
        <v>0</v>
      </c>
      <c r="F322" s="13" t="str">
        <f t="shared" si="17"/>
        <v>2012-09</v>
      </c>
      <c r="G322" s="13" t="str">
        <f t="shared" si="18"/>
        <v/>
      </c>
      <c r="H322" s="13" t="str">
        <f t="shared" ref="H322:H385" si="20">IF(AND(B322="Med B", F322&gt;=VLOOKUP(A322, A:F, 6, FALSE)), D322, "")</f>
        <v/>
      </c>
    </row>
    <row r="323" spans="1:8" x14ac:dyDescent="0.25">
      <c r="A323" s="13">
        <v>19</v>
      </c>
      <c r="B323" s="13" t="s">
        <v>622</v>
      </c>
      <c r="C323" s="16">
        <v>41157</v>
      </c>
      <c r="D323" s="13">
        <v>1700</v>
      </c>
      <c r="E323" s="13">
        <f t="shared" si="19"/>
        <v>1</v>
      </c>
      <c r="F323" s="13" t="str">
        <f t="shared" ref="F323:F386" si="21">TEXT(C323, "yyyy-mm")</f>
        <v>2012-09</v>
      </c>
      <c r="G323" s="13">
        <f t="shared" ref="G323:G386" si="22">IF(AND(
    B323="Med A",
    C323=_xlfn.MAXIFS(C:C, A:A, A323, B:B, "Med A", F:F, F323),
    SUMIFS(E:E, A:A, A323) &gt; 0
  ),
  AVERAGEIFS(D:D, A:A, A323, B:B, "Med A", F:F, F323, C:C, "&gt;=" &amp; EOMONTH(C323, -1) + 1, C:C, "&lt;=" &amp; C323),
  "")</f>
        <v>1700</v>
      </c>
      <c r="H323" s="13" t="str">
        <f t="shared" si="20"/>
        <v/>
      </c>
    </row>
    <row r="324" spans="1:8" x14ac:dyDescent="0.25">
      <c r="A324" s="13">
        <v>19</v>
      </c>
      <c r="B324" s="13" t="s">
        <v>623</v>
      </c>
      <c r="C324" s="16">
        <v>41164</v>
      </c>
      <c r="D324" s="13">
        <v>4</v>
      </c>
      <c r="E324" s="13">
        <f t="shared" ref="E324:E387" si="23">IF(AND(B324="Med A", B325="Med B", A324=A325), 1, IF(AND(B324="Med B", B325="Med A", A324=A325), 1, 0))</f>
        <v>0</v>
      </c>
      <c r="F324" s="13" t="str">
        <f t="shared" si="21"/>
        <v>2012-09</v>
      </c>
      <c r="G324" s="13" t="str">
        <f t="shared" si="22"/>
        <v/>
      </c>
      <c r="H324" s="13">
        <f t="shared" si="20"/>
        <v>4</v>
      </c>
    </row>
    <row r="325" spans="1:8" x14ac:dyDescent="0.25">
      <c r="A325" s="13">
        <v>19</v>
      </c>
      <c r="B325" s="13" t="s">
        <v>623</v>
      </c>
      <c r="C325" s="16">
        <v>41192</v>
      </c>
      <c r="D325" s="13">
        <v>3</v>
      </c>
      <c r="E325" s="13">
        <f t="shared" si="23"/>
        <v>0</v>
      </c>
      <c r="F325" s="13" t="str">
        <f t="shared" si="21"/>
        <v>2012-10</v>
      </c>
      <c r="G325" s="13" t="str">
        <f t="shared" si="22"/>
        <v/>
      </c>
      <c r="H325" s="13">
        <f t="shared" si="20"/>
        <v>3</v>
      </c>
    </row>
    <row r="326" spans="1:8" x14ac:dyDescent="0.25">
      <c r="A326" s="13">
        <v>19</v>
      </c>
      <c r="B326" s="13" t="s">
        <v>623</v>
      </c>
      <c r="C326" s="16">
        <v>41227</v>
      </c>
      <c r="D326" s="13">
        <v>5</v>
      </c>
      <c r="E326" s="13">
        <f t="shared" si="23"/>
        <v>0</v>
      </c>
      <c r="F326" s="13" t="str">
        <f t="shared" si="21"/>
        <v>2012-11</v>
      </c>
      <c r="G326" s="13" t="str">
        <f t="shared" si="22"/>
        <v/>
      </c>
      <c r="H326" s="13">
        <f t="shared" si="20"/>
        <v>5</v>
      </c>
    </row>
    <row r="327" spans="1:8" x14ac:dyDescent="0.25">
      <c r="A327" s="13">
        <v>20</v>
      </c>
      <c r="B327" s="13" t="s">
        <v>622</v>
      </c>
      <c r="C327" s="16">
        <v>41092</v>
      </c>
      <c r="D327" s="13">
        <v>3400</v>
      </c>
      <c r="E327" s="13">
        <f t="shared" si="23"/>
        <v>0</v>
      </c>
      <c r="F327" s="13" t="str">
        <f t="shared" si="21"/>
        <v>2012-07</v>
      </c>
      <c r="G327" s="13" t="str">
        <f t="shared" si="22"/>
        <v/>
      </c>
      <c r="H327" s="13" t="str">
        <f t="shared" si="20"/>
        <v/>
      </c>
    </row>
    <row r="328" spans="1:8" x14ac:dyDescent="0.25">
      <c r="A328" s="13">
        <v>20</v>
      </c>
      <c r="B328" s="13" t="s">
        <v>622</v>
      </c>
      <c r="C328" s="16">
        <v>41094</v>
      </c>
      <c r="D328" s="13">
        <v>3400</v>
      </c>
      <c r="E328" s="13">
        <f t="shared" si="23"/>
        <v>0</v>
      </c>
      <c r="F328" s="13" t="str">
        <f t="shared" si="21"/>
        <v>2012-07</v>
      </c>
      <c r="G328" s="13" t="str">
        <f t="shared" si="22"/>
        <v/>
      </c>
      <c r="H328" s="13" t="str">
        <f t="shared" si="20"/>
        <v/>
      </c>
    </row>
    <row r="329" spans="1:8" x14ac:dyDescent="0.25">
      <c r="A329" s="13">
        <v>20</v>
      </c>
      <c r="B329" s="13" t="s">
        <v>622</v>
      </c>
      <c r="C329" s="16">
        <v>41096</v>
      </c>
      <c r="D329" s="13">
        <v>3400</v>
      </c>
      <c r="E329" s="13">
        <f t="shared" si="23"/>
        <v>0</v>
      </c>
      <c r="F329" s="13" t="str">
        <f t="shared" si="21"/>
        <v>2012-07</v>
      </c>
      <c r="G329" s="13" t="str">
        <f t="shared" si="22"/>
        <v/>
      </c>
      <c r="H329" s="13" t="str">
        <f t="shared" si="20"/>
        <v/>
      </c>
    </row>
    <row r="330" spans="1:8" x14ac:dyDescent="0.25">
      <c r="A330" s="13">
        <v>20</v>
      </c>
      <c r="B330" s="13" t="s">
        <v>622</v>
      </c>
      <c r="C330" s="16">
        <v>41099</v>
      </c>
      <c r="D330" s="13">
        <v>3400</v>
      </c>
      <c r="E330" s="13">
        <f t="shared" si="23"/>
        <v>0</v>
      </c>
      <c r="F330" s="13" t="str">
        <f t="shared" si="21"/>
        <v>2012-07</v>
      </c>
      <c r="G330" s="13" t="str">
        <f t="shared" si="22"/>
        <v/>
      </c>
      <c r="H330" s="13" t="str">
        <f t="shared" si="20"/>
        <v/>
      </c>
    </row>
    <row r="331" spans="1:8" x14ac:dyDescent="0.25">
      <c r="A331" s="13">
        <v>20</v>
      </c>
      <c r="B331" s="13" t="s">
        <v>622</v>
      </c>
      <c r="C331" s="16">
        <v>41101</v>
      </c>
      <c r="D331" s="13">
        <v>3400</v>
      </c>
      <c r="E331" s="13">
        <f t="shared" si="23"/>
        <v>0</v>
      </c>
      <c r="F331" s="13" t="str">
        <f t="shared" si="21"/>
        <v>2012-07</v>
      </c>
      <c r="G331" s="13" t="str">
        <f t="shared" si="22"/>
        <v/>
      </c>
      <c r="H331" s="13" t="str">
        <f t="shared" si="20"/>
        <v/>
      </c>
    </row>
    <row r="332" spans="1:8" x14ac:dyDescent="0.25">
      <c r="A332" s="13">
        <v>20</v>
      </c>
      <c r="B332" s="13" t="s">
        <v>622</v>
      </c>
      <c r="C332" s="16">
        <v>41103</v>
      </c>
      <c r="D332" s="13">
        <v>3400</v>
      </c>
      <c r="E332" s="13">
        <f t="shared" si="23"/>
        <v>0</v>
      </c>
      <c r="F332" s="13" t="str">
        <f t="shared" si="21"/>
        <v>2012-07</v>
      </c>
      <c r="G332" s="13" t="str">
        <f t="shared" si="22"/>
        <v/>
      </c>
      <c r="H332" s="13" t="str">
        <f t="shared" si="20"/>
        <v/>
      </c>
    </row>
    <row r="333" spans="1:8" x14ac:dyDescent="0.25">
      <c r="A333" s="13">
        <v>20</v>
      </c>
      <c r="B333" s="13" t="s">
        <v>622</v>
      </c>
      <c r="C333" s="16">
        <v>41106</v>
      </c>
      <c r="D333" s="13">
        <v>3400</v>
      </c>
      <c r="E333" s="13">
        <f t="shared" si="23"/>
        <v>0</v>
      </c>
      <c r="F333" s="13" t="str">
        <f t="shared" si="21"/>
        <v>2012-07</v>
      </c>
      <c r="G333" s="13" t="str">
        <f t="shared" si="22"/>
        <v/>
      </c>
      <c r="H333" s="13" t="str">
        <f t="shared" si="20"/>
        <v/>
      </c>
    </row>
    <row r="334" spans="1:8" x14ac:dyDescent="0.25">
      <c r="A334" s="13">
        <v>20</v>
      </c>
      <c r="B334" s="13" t="s">
        <v>622</v>
      </c>
      <c r="C334" s="16">
        <v>41108</v>
      </c>
      <c r="D334" s="13">
        <v>3400</v>
      </c>
      <c r="E334" s="13">
        <f t="shared" si="23"/>
        <v>0</v>
      </c>
      <c r="F334" s="13" t="str">
        <f t="shared" si="21"/>
        <v>2012-07</v>
      </c>
      <c r="G334" s="13" t="str">
        <f t="shared" si="22"/>
        <v/>
      </c>
      <c r="H334" s="13" t="str">
        <f t="shared" si="20"/>
        <v/>
      </c>
    </row>
    <row r="335" spans="1:8" x14ac:dyDescent="0.25">
      <c r="A335" s="13">
        <v>20</v>
      </c>
      <c r="B335" s="13" t="s">
        <v>622</v>
      </c>
      <c r="C335" s="16">
        <v>41110</v>
      </c>
      <c r="D335" s="13">
        <v>4100</v>
      </c>
      <c r="E335" s="13">
        <f t="shared" si="23"/>
        <v>0</v>
      </c>
      <c r="F335" s="13" t="str">
        <f t="shared" si="21"/>
        <v>2012-07</v>
      </c>
      <c r="G335" s="13" t="str">
        <f t="shared" si="22"/>
        <v/>
      </c>
      <c r="H335" s="13" t="str">
        <f t="shared" si="20"/>
        <v/>
      </c>
    </row>
    <row r="336" spans="1:8" x14ac:dyDescent="0.25">
      <c r="A336" s="13">
        <v>20</v>
      </c>
      <c r="B336" s="13" t="s">
        <v>622</v>
      </c>
      <c r="C336" s="16">
        <v>41113</v>
      </c>
      <c r="D336" s="13">
        <v>4100</v>
      </c>
      <c r="E336" s="13">
        <f t="shared" si="23"/>
        <v>0</v>
      </c>
      <c r="F336" s="13" t="str">
        <f t="shared" si="21"/>
        <v>2012-07</v>
      </c>
      <c r="G336" s="13" t="str">
        <f t="shared" si="22"/>
        <v/>
      </c>
      <c r="H336" s="13" t="str">
        <f t="shared" si="20"/>
        <v/>
      </c>
    </row>
    <row r="337" spans="1:8" x14ac:dyDescent="0.25">
      <c r="A337" s="13">
        <v>20</v>
      </c>
      <c r="B337" s="13" t="s">
        <v>622</v>
      </c>
      <c r="C337" s="16">
        <v>41115</v>
      </c>
      <c r="D337" s="13">
        <v>4100</v>
      </c>
      <c r="E337" s="13">
        <f t="shared" si="23"/>
        <v>0</v>
      </c>
      <c r="F337" s="13" t="str">
        <f t="shared" si="21"/>
        <v>2012-07</v>
      </c>
      <c r="G337" s="13" t="str">
        <f t="shared" si="22"/>
        <v/>
      </c>
      <c r="H337" s="13" t="str">
        <f t="shared" si="20"/>
        <v/>
      </c>
    </row>
    <row r="338" spans="1:8" x14ac:dyDescent="0.25">
      <c r="A338" s="13">
        <v>20</v>
      </c>
      <c r="B338" s="13" t="s">
        <v>622</v>
      </c>
      <c r="C338" s="16">
        <v>41117</v>
      </c>
      <c r="D338" s="13">
        <v>4100</v>
      </c>
      <c r="E338" s="13">
        <f t="shared" si="23"/>
        <v>0</v>
      </c>
      <c r="F338" s="13" t="str">
        <f t="shared" si="21"/>
        <v>2012-07</v>
      </c>
      <c r="G338" s="13" t="str">
        <f t="shared" si="22"/>
        <v/>
      </c>
      <c r="H338" s="13" t="str">
        <f t="shared" si="20"/>
        <v/>
      </c>
    </row>
    <row r="339" spans="1:8" x14ac:dyDescent="0.25">
      <c r="A339" s="13">
        <v>20</v>
      </c>
      <c r="B339" s="13" t="s">
        <v>622</v>
      </c>
      <c r="C339" s="16">
        <v>41120</v>
      </c>
      <c r="D339" s="13">
        <v>4100</v>
      </c>
      <c r="E339" s="13">
        <f t="shared" si="23"/>
        <v>0</v>
      </c>
      <c r="F339" s="13" t="str">
        <f t="shared" si="21"/>
        <v>2012-07</v>
      </c>
      <c r="G339" s="13">
        <f t="shared" si="22"/>
        <v>3669.2307692307691</v>
      </c>
      <c r="H339" s="13" t="str">
        <f t="shared" si="20"/>
        <v/>
      </c>
    </row>
    <row r="340" spans="1:8" x14ac:dyDescent="0.25">
      <c r="A340" s="13">
        <v>20</v>
      </c>
      <c r="B340" s="13" t="s">
        <v>622</v>
      </c>
      <c r="C340" s="16">
        <v>41122</v>
      </c>
      <c r="D340" s="13">
        <v>4100</v>
      </c>
      <c r="E340" s="13">
        <f t="shared" si="23"/>
        <v>0</v>
      </c>
      <c r="F340" s="13" t="str">
        <f t="shared" si="21"/>
        <v>2012-08</v>
      </c>
      <c r="G340" s="13" t="str">
        <f t="shared" si="22"/>
        <v/>
      </c>
      <c r="H340" s="13" t="str">
        <f t="shared" si="20"/>
        <v/>
      </c>
    </row>
    <row r="341" spans="1:8" x14ac:dyDescent="0.25">
      <c r="A341" s="13">
        <v>20</v>
      </c>
      <c r="B341" s="13" t="s">
        <v>622</v>
      </c>
      <c r="C341" s="16">
        <v>41124</v>
      </c>
      <c r="D341" s="13">
        <v>4600</v>
      </c>
      <c r="E341" s="13">
        <f t="shared" si="23"/>
        <v>0</v>
      </c>
      <c r="F341" s="13" t="str">
        <f t="shared" si="21"/>
        <v>2012-08</v>
      </c>
      <c r="G341" s="13" t="str">
        <f t="shared" si="22"/>
        <v/>
      </c>
      <c r="H341" s="13" t="str">
        <f t="shared" si="20"/>
        <v/>
      </c>
    </row>
    <row r="342" spans="1:8" x14ac:dyDescent="0.25">
      <c r="A342" s="13">
        <v>20</v>
      </c>
      <c r="B342" s="13" t="s">
        <v>622</v>
      </c>
      <c r="C342" s="16">
        <v>41127</v>
      </c>
      <c r="D342" s="13">
        <v>4600</v>
      </c>
      <c r="E342" s="13">
        <f t="shared" si="23"/>
        <v>0</v>
      </c>
      <c r="F342" s="13" t="str">
        <f t="shared" si="21"/>
        <v>2012-08</v>
      </c>
      <c r="G342" s="13" t="str">
        <f t="shared" si="22"/>
        <v/>
      </c>
      <c r="H342" s="13" t="str">
        <f t="shared" si="20"/>
        <v/>
      </c>
    </row>
    <row r="343" spans="1:8" x14ac:dyDescent="0.25">
      <c r="A343" s="13">
        <v>20</v>
      </c>
      <c r="B343" s="13" t="s">
        <v>622</v>
      </c>
      <c r="C343" s="16">
        <v>41129</v>
      </c>
      <c r="D343" s="13">
        <v>4600</v>
      </c>
      <c r="E343" s="13">
        <f t="shared" si="23"/>
        <v>0</v>
      </c>
      <c r="F343" s="13" t="str">
        <f t="shared" si="21"/>
        <v>2012-08</v>
      </c>
      <c r="G343" s="13" t="str">
        <f t="shared" si="22"/>
        <v/>
      </c>
      <c r="H343" s="13" t="str">
        <f t="shared" si="20"/>
        <v/>
      </c>
    </row>
    <row r="344" spans="1:8" x14ac:dyDescent="0.25">
      <c r="A344" s="13">
        <v>20</v>
      </c>
      <c r="B344" s="13" t="s">
        <v>622</v>
      </c>
      <c r="C344" s="16">
        <v>41131</v>
      </c>
      <c r="D344" s="13">
        <v>4600</v>
      </c>
      <c r="E344" s="13">
        <f t="shared" si="23"/>
        <v>0</v>
      </c>
      <c r="F344" s="13" t="str">
        <f t="shared" si="21"/>
        <v>2012-08</v>
      </c>
      <c r="G344" s="13" t="str">
        <f t="shared" si="22"/>
        <v/>
      </c>
      <c r="H344" s="13" t="str">
        <f t="shared" si="20"/>
        <v/>
      </c>
    </row>
    <row r="345" spans="1:8" x14ac:dyDescent="0.25">
      <c r="A345" s="13">
        <v>20</v>
      </c>
      <c r="B345" s="13" t="s">
        <v>622</v>
      </c>
      <c r="C345" s="16">
        <v>41134</v>
      </c>
      <c r="D345" s="13">
        <v>4600</v>
      </c>
      <c r="E345" s="13">
        <f t="shared" si="23"/>
        <v>0</v>
      </c>
      <c r="F345" s="13" t="str">
        <f t="shared" si="21"/>
        <v>2012-08</v>
      </c>
      <c r="G345" s="13" t="str">
        <f t="shared" si="22"/>
        <v/>
      </c>
      <c r="H345" s="13" t="str">
        <f t="shared" si="20"/>
        <v/>
      </c>
    </row>
    <row r="346" spans="1:8" x14ac:dyDescent="0.25">
      <c r="A346" s="13">
        <v>20</v>
      </c>
      <c r="B346" s="13" t="s">
        <v>622</v>
      </c>
      <c r="C346" s="16">
        <v>41136</v>
      </c>
      <c r="D346" s="13">
        <v>4600</v>
      </c>
      <c r="E346" s="13">
        <f t="shared" si="23"/>
        <v>0</v>
      </c>
      <c r="F346" s="13" t="str">
        <f t="shared" si="21"/>
        <v>2012-08</v>
      </c>
      <c r="G346" s="13" t="str">
        <f t="shared" si="22"/>
        <v/>
      </c>
      <c r="H346" s="13" t="str">
        <f t="shared" si="20"/>
        <v/>
      </c>
    </row>
    <row r="347" spans="1:8" x14ac:dyDescent="0.25">
      <c r="A347" s="13">
        <v>20</v>
      </c>
      <c r="B347" s="13" t="s">
        <v>622</v>
      </c>
      <c r="C347" s="16">
        <v>41138</v>
      </c>
      <c r="D347" s="13">
        <v>4600</v>
      </c>
      <c r="E347" s="13">
        <f t="shared" si="23"/>
        <v>0</v>
      </c>
      <c r="F347" s="13" t="str">
        <f t="shared" si="21"/>
        <v>2012-08</v>
      </c>
      <c r="G347" s="13" t="str">
        <f t="shared" si="22"/>
        <v/>
      </c>
      <c r="H347" s="13" t="str">
        <f t="shared" si="20"/>
        <v/>
      </c>
    </row>
    <row r="348" spans="1:8" x14ac:dyDescent="0.25">
      <c r="A348" s="13">
        <v>20</v>
      </c>
      <c r="B348" s="13" t="s">
        <v>622</v>
      </c>
      <c r="C348" s="16">
        <v>41141</v>
      </c>
      <c r="D348" s="13">
        <v>5600</v>
      </c>
      <c r="E348" s="13">
        <f t="shared" si="23"/>
        <v>0</v>
      </c>
      <c r="F348" s="13" t="str">
        <f t="shared" si="21"/>
        <v>2012-08</v>
      </c>
      <c r="G348" s="13" t="str">
        <f t="shared" si="22"/>
        <v/>
      </c>
      <c r="H348" s="13" t="str">
        <f t="shared" si="20"/>
        <v/>
      </c>
    </row>
    <row r="349" spans="1:8" x14ac:dyDescent="0.25">
      <c r="A349" s="13">
        <v>20</v>
      </c>
      <c r="B349" s="13" t="s">
        <v>622</v>
      </c>
      <c r="C349" s="16">
        <v>41143</v>
      </c>
      <c r="D349" s="13">
        <v>5600</v>
      </c>
      <c r="E349" s="13">
        <f t="shared" si="23"/>
        <v>0</v>
      </c>
      <c r="F349" s="13" t="str">
        <f t="shared" si="21"/>
        <v>2012-08</v>
      </c>
      <c r="G349" s="13" t="str">
        <f t="shared" si="22"/>
        <v/>
      </c>
      <c r="H349" s="13" t="str">
        <f t="shared" si="20"/>
        <v/>
      </c>
    </row>
    <row r="350" spans="1:8" x14ac:dyDescent="0.25">
      <c r="A350" s="13">
        <v>20</v>
      </c>
      <c r="B350" s="13" t="s">
        <v>622</v>
      </c>
      <c r="C350" s="16">
        <v>41145</v>
      </c>
      <c r="D350" s="13">
        <v>5600</v>
      </c>
      <c r="E350" s="13">
        <f t="shared" si="23"/>
        <v>0</v>
      </c>
      <c r="F350" s="13" t="str">
        <f t="shared" si="21"/>
        <v>2012-08</v>
      </c>
      <c r="G350" s="13" t="str">
        <f t="shared" si="22"/>
        <v/>
      </c>
      <c r="H350" s="13" t="str">
        <f t="shared" si="20"/>
        <v/>
      </c>
    </row>
    <row r="351" spans="1:8" x14ac:dyDescent="0.25">
      <c r="A351" s="13">
        <v>20</v>
      </c>
      <c r="B351" s="13" t="s">
        <v>622</v>
      </c>
      <c r="C351" s="16">
        <v>41148</v>
      </c>
      <c r="D351" s="13">
        <v>5600</v>
      </c>
      <c r="E351" s="13">
        <f t="shared" si="23"/>
        <v>0</v>
      </c>
      <c r="F351" s="13" t="str">
        <f t="shared" si="21"/>
        <v>2012-08</v>
      </c>
      <c r="G351" s="13" t="str">
        <f t="shared" si="22"/>
        <v/>
      </c>
      <c r="H351" s="13" t="str">
        <f t="shared" si="20"/>
        <v/>
      </c>
    </row>
    <row r="352" spans="1:8" x14ac:dyDescent="0.25">
      <c r="A352" s="13">
        <v>20</v>
      </c>
      <c r="B352" s="13" t="s">
        <v>622</v>
      </c>
      <c r="C352" s="16">
        <v>41150</v>
      </c>
      <c r="D352" s="13">
        <v>5600</v>
      </c>
      <c r="E352" s="13">
        <f t="shared" si="23"/>
        <v>0</v>
      </c>
      <c r="F352" s="13" t="str">
        <f t="shared" si="21"/>
        <v>2012-08</v>
      </c>
      <c r="G352" s="13" t="str">
        <f t="shared" si="22"/>
        <v/>
      </c>
      <c r="H352" s="13" t="str">
        <f t="shared" si="20"/>
        <v/>
      </c>
    </row>
    <row r="353" spans="1:8" x14ac:dyDescent="0.25">
      <c r="A353" s="13">
        <v>20</v>
      </c>
      <c r="B353" s="13" t="s">
        <v>622</v>
      </c>
      <c r="C353" s="16">
        <v>41152</v>
      </c>
      <c r="D353" s="13">
        <v>5600</v>
      </c>
      <c r="E353" s="13">
        <f t="shared" si="23"/>
        <v>0</v>
      </c>
      <c r="F353" s="13" t="str">
        <f t="shared" si="21"/>
        <v>2012-08</v>
      </c>
      <c r="G353" s="13">
        <f t="shared" si="22"/>
        <v>4992.8571428571431</v>
      </c>
      <c r="H353" s="13" t="str">
        <f t="shared" si="20"/>
        <v/>
      </c>
    </row>
    <row r="354" spans="1:8" x14ac:dyDescent="0.25">
      <c r="A354" s="13">
        <v>20</v>
      </c>
      <c r="B354" s="13" t="s">
        <v>622</v>
      </c>
      <c r="C354" s="16">
        <v>41155</v>
      </c>
      <c r="D354" s="13">
        <v>5600</v>
      </c>
      <c r="E354" s="13">
        <f t="shared" si="23"/>
        <v>0</v>
      </c>
      <c r="F354" s="13" t="str">
        <f t="shared" si="21"/>
        <v>2012-09</v>
      </c>
      <c r="G354" s="13" t="str">
        <f t="shared" si="22"/>
        <v/>
      </c>
      <c r="H354" s="13" t="str">
        <f t="shared" si="20"/>
        <v/>
      </c>
    </row>
    <row r="355" spans="1:8" x14ac:dyDescent="0.25">
      <c r="A355" s="13">
        <v>20</v>
      </c>
      <c r="B355" s="13" t="s">
        <v>622</v>
      </c>
      <c r="C355" s="16">
        <v>41157</v>
      </c>
      <c r="D355" s="13">
        <v>5600</v>
      </c>
      <c r="E355" s="13">
        <f t="shared" si="23"/>
        <v>1</v>
      </c>
      <c r="F355" s="13" t="str">
        <f t="shared" si="21"/>
        <v>2012-09</v>
      </c>
      <c r="G355" s="13">
        <f t="shared" si="22"/>
        <v>5600</v>
      </c>
      <c r="H355" s="13" t="str">
        <f t="shared" si="20"/>
        <v/>
      </c>
    </row>
    <row r="356" spans="1:8" x14ac:dyDescent="0.25">
      <c r="A356" s="13">
        <v>20</v>
      </c>
      <c r="B356" s="13" t="s">
        <v>623</v>
      </c>
      <c r="C356" s="16">
        <v>41164</v>
      </c>
      <c r="D356" s="13">
        <v>8</v>
      </c>
      <c r="E356" s="13">
        <f t="shared" si="23"/>
        <v>0</v>
      </c>
      <c r="F356" s="13" t="str">
        <f t="shared" si="21"/>
        <v>2012-09</v>
      </c>
      <c r="G356" s="13" t="str">
        <f t="shared" si="22"/>
        <v/>
      </c>
      <c r="H356" s="13">
        <f t="shared" si="20"/>
        <v>8</v>
      </c>
    </row>
    <row r="357" spans="1:8" x14ac:dyDescent="0.25">
      <c r="A357" s="13">
        <v>20</v>
      </c>
      <c r="B357" s="13" t="s">
        <v>623</v>
      </c>
      <c r="C357" s="16">
        <v>41227</v>
      </c>
      <c r="D357" s="13">
        <v>2</v>
      </c>
      <c r="E357" s="13">
        <f t="shared" si="23"/>
        <v>0</v>
      </c>
      <c r="F357" s="13" t="str">
        <f t="shared" si="21"/>
        <v>2012-11</v>
      </c>
      <c r="G357" s="13" t="str">
        <f t="shared" si="22"/>
        <v/>
      </c>
      <c r="H357" s="13">
        <f t="shared" si="20"/>
        <v>2</v>
      </c>
    </row>
    <row r="358" spans="1:8" x14ac:dyDescent="0.25">
      <c r="A358" s="13">
        <v>21</v>
      </c>
      <c r="B358" s="13" t="s">
        <v>622</v>
      </c>
      <c r="C358" s="16">
        <v>41092</v>
      </c>
      <c r="D358" s="13">
        <v>1900</v>
      </c>
      <c r="E358" s="13">
        <f t="shared" si="23"/>
        <v>0</v>
      </c>
      <c r="F358" s="13" t="str">
        <f t="shared" si="21"/>
        <v>2012-07</v>
      </c>
      <c r="G358" s="13" t="str">
        <f t="shared" si="22"/>
        <v/>
      </c>
      <c r="H358" s="13" t="str">
        <f t="shared" si="20"/>
        <v/>
      </c>
    </row>
    <row r="359" spans="1:8" x14ac:dyDescent="0.25">
      <c r="A359" s="13">
        <v>21</v>
      </c>
      <c r="B359" s="13" t="s">
        <v>622</v>
      </c>
      <c r="C359" s="16">
        <v>41094</v>
      </c>
      <c r="D359" s="13">
        <v>1900</v>
      </c>
      <c r="E359" s="13">
        <f t="shared" si="23"/>
        <v>0</v>
      </c>
      <c r="F359" s="13" t="str">
        <f t="shared" si="21"/>
        <v>2012-07</v>
      </c>
      <c r="G359" s="13" t="str">
        <f t="shared" si="22"/>
        <v/>
      </c>
      <c r="H359" s="13" t="str">
        <f t="shared" si="20"/>
        <v/>
      </c>
    </row>
    <row r="360" spans="1:8" x14ac:dyDescent="0.25">
      <c r="A360" s="13">
        <v>21</v>
      </c>
      <c r="B360" s="13" t="s">
        <v>622</v>
      </c>
      <c r="C360" s="16">
        <v>41096</v>
      </c>
      <c r="D360" s="13">
        <v>1900</v>
      </c>
      <c r="E360" s="13">
        <f t="shared" si="23"/>
        <v>0</v>
      </c>
      <c r="F360" s="13" t="str">
        <f t="shared" si="21"/>
        <v>2012-07</v>
      </c>
      <c r="G360" s="13" t="str">
        <f t="shared" si="22"/>
        <v/>
      </c>
      <c r="H360" s="13" t="str">
        <f t="shared" si="20"/>
        <v/>
      </c>
    </row>
    <row r="361" spans="1:8" x14ac:dyDescent="0.25">
      <c r="A361" s="13">
        <v>21</v>
      </c>
      <c r="B361" s="13" t="s">
        <v>622</v>
      </c>
      <c r="C361" s="16">
        <v>41099</v>
      </c>
      <c r="D361" s="13">
        <v>1900</v>
      </c>
      <c r="E361" s="13">
        <f t="shared" si="23"/>
        <v>0</v>
      </c>
      <c r="F361" s="13" t="str">
        <f t="shared" si="21"/>
        <v>2012-07</v>
      </c>
      <c r="G361" s="13" t="str">
        <f t="shared" si="22"/>
        <v/>
      </c>
      <c r="H361" s="13" t="str">
        <f t="shared" si="20"/>
        <v/>
      </c>
    </row>
    <row r="362" spans="1:8" x14ac:dyDescent="0.25">
      <c r="A362" s="13">
        <v>21</v>
      </c>
      <c r="B362" s="13" t="s">
        <v>622</v>
      </c>
      <c r="C362" s="16">
        <v>41101</v>
      </c>
      <c r="D362" s="13">
        <v>1900</v>
      </c>
      <c r="E362" s="13">
        <f t="shared" si="23"/>
        <v>0</v>
      </c>
      <c r="F362" s="13" t="str">
        <f t="shared" si="21"/>
        <v>2012-07</v>
      </c>
      <c r="G362" s="13" t="str">
        <f t="shared" si="22"/>
        <v/>
      </c>
      <c r="H362" s="13" t="str">
        <f t="shared" si="20"/>
        <v/>
      </c>
    </row>
    <row r="363" spans="1:8" x14ac:dyDescent="0.25">
      <c r="A363" s="13">
        <v>21</v>
      </c>
      <c r="B363" s="13" t="s">
        <v>622</v>
      </c>
      <c r="C363" s="16">
        <v>41103</v>
      </c>
      <c r="D363" s="13">
        <v>1900</v>
      </c>
      <c r="E363" s="13">
        <f t="shared" si="23"/>
        <v>0</v>
      </c>
      <c r="F363" s="13" t="str">
        <f t="shared" si="21"/>
        <v>2012-07</v>
      </c>
      <c r="G363" s="13" t="str">
        <f t="shared" si="22"/>
        <v/>
      </c>
      <c r="H363" s="13" t="str">
        <f t="shared" si="20"/>
        <v/>
      </c>
    </row>
    <row r="364" spans="1:8" x14ac:dyDescent="0.25">
      <c r="A364" s="13">
        <v>21</v>
      </c>
      <c r="B364" s="13" t="s">
        <v>622</v>
      </c>
      <c r="C364" s="16">
        <v>41106</v>
      </c>
      <c r="D364" s="13">
        <v>1900</v>
      </c>
      <c r="E364" s="13">
        <f t="shared" si="23"/>
        <v>0</v>
      </c>
      <c r="F364" s="13" t="str">
        <f t="shared" si="21"/>
        <v>2012-07</v>
      </c>
      <c r="G364" s="13" t="str">
        <f t="shared" si="22"/>
        <v/>
      </c>
      <c r="H364" s="13" t="str">
        <f t="shared" si="20"/>
        <v/>
      </c>
    </row>
    <row r="365" spans="1:8" x14ac:dyDescent="0.25">
      <c r="A365" s="13">
        <v>21</v>
      </c>
      <c r="B365" s="13" t="s">
        <v>622</v>
      </c>
      <c r="C365" s="16">
        <v>41108</v>
      </c>
      <c r="D365" s="13">
        <v>1900</v>
      </c>
      <c r="E365" s="13">
        <f t="shared" si="23"/>
        <v>0</v>
      </c>
      <c r="F365" s="13" t="str">
        <f t="shared" si="21"/>
        <v>2012-07</v>
      </c>
      <c r="G365" s="13" t="str">
        <f t="shared" si="22"/>
        <v/>
      </c>
      <c r="H365" s="13" t="str">
        <f t="shared" si="20"/>
        <v/>
      </c>
    </row>
    <row r="366" spans="1:8" x14ac:dyDescent="0.25">
      <c r="A366" s="13">
        <v>21</v>
      </c>
      <c r="B366" s="13" t="s">
        <v>622</v>
      </c>
      <c r="C366" s="16">
        <v>41110</v>
      </c>
      <c r="D366" s="13">
        <v>2500</v>
      </c>
      <c r="E366" s="13">
        <f t="shared" si="23"/>
        <v>0</v>
      </c>
      <c r="F366" s="13" t="str">
        <f t="shared" si="21"/>
        <v>2012-07</v>
      </c>
      <c r="G366" s="13" t="str">
        <f t="shared" si="22"/>
        <v/>
      </c>
      <c r="H366" s="13" t="str">
        <f t="shared" si="20"/>
        <v/>
      </c>
    </row>
    <row r="367" spans="1:8" x14ac:dyDescent="0.25">
      <c r="A367" s="13">
        <v>21</v>
      </c>
      <c r="B367" s="13" t="s">
        <v>622</v>
      </c>
      <c r="C367" s="16">
        <v>41113</v>
      </c>
      <c r="D367" s="13">
        <v>2500</v>
      </c>
      <c r="E367" s="13">
        <f t="shared" si="23"/>
        <v>0</v>
      </c>
      <c r="F367" s="13" t="str">
        <f t="shared" si="21"/>
        <v>2012-07</v>
      </c>
      <c r="G367" s="13" t="str">
        <f t="shared" si="22"/>
        <v/>
      </c>
      <c r="H367" s="13" t="str">
        <f t="shared" si="20"/>
        <v/>
      </c>
    </row>
    <row r="368" spans="1:8" x14ac:dyDescent="0.25">
      <c r="A368" s="13">
        <v>21</v>
      </c>
      <c r="B368" s="13" t="s">
        <v>622</v>
      </c>
      <c r="C368" s="16">
        <v>41117</v>
      </c>
      <c r="D368" s="13">
        <v>2500</v>
      </c>
      <c r="E368" s="13">
        <f t="shared" si="23"/>
        <v>0</v>
      </c>
      <c r="F368" s="13" t="str">
        <f t="shared" si="21"/>
        <v>2012-07</v>
      </c>
      <c r="G368" s="13" t="str">
        <f t="shared" si="22"/>
        <v/>
      </c>
      <c r="H368" s="13" t="str">
        <f t="shared" si="20"/>
        <v/>
      </c>
    </row>
    <row r="369" spans="1:8" x14ac:dyDescent="0.25">
      <c r="A369" s="13">
        <v>21</v>
      </c>
      <c r="B369" s="13" t="s">
        <v>622</v>
      </c>
      <c r="C369" s="16">
        <v>41120</v>
      </c>
      <c r="D369" s="13">
        <v>2500</v>
      </c>
      <c r="E369" s="13">
        <f t="shared" si="23"/>
        <v>0</v>
      </c>
      <c r="F369" s="13" t="str">
        <f t="shared" si="21"/>
        <v>2012-07</v>
      </c>
      <c r="G369" s="13">
        <f t="shared" si="22"/>
        <v>2100</v>
      </c>
      <c r="H369" s="13" t="str">
        <f t="shared" si="20"/>
        <v/>
      </c>
    </row>
    <row r="370" spans="1:8" x14ac:dyDescent="0.25">
      <c r="A370" s="13">
        <v>21</v>
      </c>
      <c r="B370" s="13" t="s">
        <v>622</v>
      </c>
      <c r="C370" s="16">
        <v>41122</v>
      </c>
      <c r="D370" s="13">
        <v>2500</v>
      </c>
      <c r="E370" s="13">
        <f t="shared" si="23"/>
        <v>0</v>
      </c>
      <c r="F370" s="13" t="str">
        <f t="shared" si="21"/>
        <v>2012-08</v>
      </c>
      <c r="G370" s="13" t="str">
        <f t="shared" si="22"/>
        <v/>
      </c>
      <c r="H370" s="13" t="str">
        <f t="shared" si="20"/>
        <v/>
      </c>
    </row>
    <row r="371" spans="1:8" x14ac:dyDescent="0.25">
      <c r="A371" s="13">
        <v>21</v>
      </c>
      <c r="B371" s="13" t="s">
        <v>622</v>
      </c>
      <c r="C371" s="16">
        <v>41127</v>
      </c>
      <c r="D371" s="13">
        <v>2500</v>
      </c>
      <c r="E371" s="13">
        <f t="shared" si="23"/>
        <v>0</v>
      </c>
      <c r="F371" s="13" t="str">
        <f t="shared" si="21"/>
        <v>2012-08</v>
      </c>
      <c r="G371" s="13" t="str">
        <f t="shared" si="22"/>
        <v/>
      </c>
      <c r="H371" s="13" t="str">
        <f t="shared" si="20"/>
        <v/>
      </c>
    </row>
    <row r="372" spans="1:8" x14ac:dyDescent="0.25">
      <c r="A372" s="13">
        <v>21</v>
      </c>
      <c r="B372" s="13" t="s">
        <v>622</v>
      </c>
      <c r="C372" s="16">
        <v>41129</v>
      </c>
      <c r="D372" s="13">
        <v>2500</v>
      </c>
      <c r="E372" s="13">
        <f t="shared" si="23"/>
        <v>0</v>
      </c>
      <c r="F372" s="13" t="str">
        <f t="shared" si="21"/>
        <v>2012-08</v>
      </c>
      <c r="G372" s="13" t="str">
        <f t="shared" si="22"/>
        <v/>
      </c>
      <c r="H372" s="13" t="str">
        <f t="shared" si="20"/>
        <v/>
      </c>
    </row>
    <row r="373" spans="1:8" x14ac:dyDescent="0.25">
      <c r="A373" s="13">
        <v>21</v>
      </c>
      <c r="B373" s="13" t="s">
        <v>622</v>
      </c>
      <c r="C373" s="16">
        <v>41131</v>
      </c>
      <c r="D373" s="13">
        <v>2500</v>
      </c>
      <c r="E373" s="13">
        <f t="shared" si="23"/>
        <v>0</v>
      </c>
      <c r="F373" s="13" t="str">
        <f t="shared" si="21"/>
        <v>2012-08</v>
      </c>
      <c r="G373" s="13" t="str">
        <f t="shared" si="22"/>
        <v/>
      </c>
      <c r="H373" s="13" t="str">
        <f t="shared" si="20"/>
        <v/>
      </c>
    </row>
    <row r="374" spans="1:8" x14ac:dyDescent="0.25">
      <c r="A374" s="13">
        <v>21</v>
      </c>
      <c r="B374" s="13" t="s">
        <v>622</v>
      </c>
      <c r="C374" s="16">
        <v>41134</v>
      </c>
      <c r="D374" s="13">
        <v>2500</v>
      </c>
      <c r="E374" s="13">
        <f t="shared" si="23"/>
        <v>0</v>
      </c>
      <c r="F374" s="13" t="str">
        <f t="shared" si="21"/>
        <v>2012-08</v>
      </c>
      <c r="G374" s="13" t="str">
        <f t="shared" si="22"/>
        <v/>
      </c>
      <c r="H374" s="13" t="str">
        <f t="shared" si="20"/>
        <v/>
      </c>
    </row>
    <row r="375" spans="1:8" x14ac:dyDescent="0.25">
      <c r="A375" s="13">
        <v>21</v>
      </c>
      <c r="B375" s="13" t="s">
        <v>622</v>
      </c>
      <c r="C375" s="16">
        <v>41136</v>
      </c>
      <c r="D375" s="13">
        <v>2500</v>
      </c>
      <c r="E375" s="13">
        <f t="shared" si="23"/>
        <v>0</v>
      </c>
      <c r="F375" s="13" t="str">
        <f t="shared" si="21"/>
        <v>2012-08</v>
      </c>
      <c r="G375" s="13" t="str">
        <f t="shared" si="22"/>
        <v/>
      </c>
      <c r="H375" s="13" t="str">
        <f t="shared" si="20"/>
        <v/>
      </c>
    </row>
    <row r="376" spans="1:8" x14ac:dyDescent="0.25">
      <c r="A376" s="13">
        <v>21</v>
      </c>
      <c r="B376" s="13" t="s">
        <v>622</v>
      </c>
      <c r="C376" s="16">
        <v>41138</v>
      </c>
      <c r="D376" s="13">
        <v>3300</v>
      </c>
      <c r="E376" s="13">
        <f t="shared" si="23"/>
        <v>0</v>
      </c>
      <c r="F376" s="13" t="str">
        <f t="shared" si="21"/>
        <v>2012-08</v>
      </c>
      <c r="G376" s="13" t="str">
        <f t="shared" si="22"/>
        <v/>
      </c>
      <c r="H376" s="13" t="str">
        <f t="shared" si="20"/>
        <v/>
      </c>
    </row>
    <row r="377" spans="1:8" x14ac:dyDescent="0.25">
      <c r="A377" s="13">
        <v>21</v>
      </c>
      <c r="B377" s="13" t="s">
        <v>622</v>
      </c>
      <c r="C377" s="16">
        <v>41141</v>
      </c>
      <c r="D377" s="13">
        <v>3300</v>
      </c>
      <c r="E377" s="13">
        <f t="shared" si="23"/>
        <v>0</v>
      </c>
      <c r="F377" s="13" t="str">
        <f t="shared" si="21"/>
        <v>2012-08</v>
      </c>
      <c r="G377" s="13" t="str">
        <f t="shared" si="22"/>
        <v/>
      </c>
      <c r="H377" s="13" t="str">
        <f t="shared" si="20"/>
        <v/>
      </c>
    </row>
    <row r="378" spans="1:8" x14ac:dyDescent="0.25">
      <c r="A378" s="13">
        <v>21</v>
      </c>
      <c r="B378" s="13" t="s">
        <v>622</v>
      </c>
      <c r="C378" s="16">
        <v>41143</v>
      </c>
      <c r="D378" s="13">
        <v>3300</v>
      </c>
      <c r="E378" s="13">
        <f t="shared" si="23"/>
        <v>0</v>
      </c>
      <c r="F378" s="13" t="str">
        <f t="shared" si="21"/>
        <v>2012-08</v>
      </c>
      <c r="G378" s="13" t="str">
        <f t="shared" si="22"/>
        <v/>
      </c>
      <c r="H378" s="13" t="str">
        <f t="shared" si="20"/>
        <v/>
      </c>
    </row>
    <row r="379" spans="1:8" x14ac:dyDescent="0.25">
      <c r="A379" s="13">
        <v>21</v>
      </c>
      <c r="B379" s="13" t="s">
        <v>622</v>
      </c>
      <c r="C379" s="16">
        <v>41145</v>
      </c>
      <c r="D379" s="13">
        <v>3300</v>
      </c>
      <c r="E379" s="13">
        <f t="shared" si="23"/>
        <v>0</v>
      </c>
      <c r="F379" s="13" t="str">
        <f t="shared" si="21"/>
        <v>2012-08</v>
      </c>
      <c r="G379" s="13" t="str">
        <f t="shared" si="22"/>
        <v/>
      </c>
      <c r="H379" s="13" t="str">
        <f t="shared" si="20"/>
        <v/>
      </c>
    </row>
    <row r="380" spans="1:8" x14ac:dyDescent="0.25">
      <c r="A380" s="13">
        <v>21</v>
      </c>
      <c r="B380" s="13" t="s">
        <v>622</v>
      </c>
      <c r="C380" s="16">
        <v>41148</v>
      </c>
      <c r="D380" s="13">
        <v>3300</v>
      </c>
      <c r="E380" s="13">
        <f t="shared" si="23"/>
        <v>0</v>
      </c>
      <c r="F380" s="13" t="str">
        <f t="shared" si="21"/>
        <v>2012-08</v>
      </c>
      <c r="G380" s="13" t="str">
        <f t="shared" si="22"/>
        <v/>
      </c>
      <c r="H380" s="13" t="str">
        <f t="shared" si="20"/>
        <v/>
      </c>
    </row>
    <row r="381" spans="1:8" x14ac:dyDescent="0.25">
      <c r="A381" s="13">
        <v>21</v>
      </c>
      <c r="B381" s="13" t="s">
        <v>622</v>
      </c>
      <c r="C381" s="16">
        <v>41150</v>
      </c>
      <c r="D381" s="13">
        <v>3300</v>
      </c>
      <c r="E381" s="13">
        <f t="shared" si="23"/>
        <v>0</v>
      </c>
      <c r="F381" s="13" t="str">
        <f t="shared" si="21"/>
        <v>2012-08</v>
      </c>
      <c r="G381" s="13">
        <f t="shared" si="22"/>
        <v>2900</v>
      </c>
      <c r="H381" s="13" t="str">
        <f t="shared" si="20"/>
        <v/>
      </c>
    </row>
    <row r="382" spans="1:8" x14ac:dyDescent="0.25">
      <c r="A382" s="13">
        <v>21</v>
      </c>
      <c r="B382" s="13" t="s">
        <v>622</v>
      </c>
      <c r="C382" s="16">
        <v>41155</v>
      </c>
      <c r="D382" s="13">
        <v>3300</v>
      </c>
      <c r="E382" s="13">
        <f t="shared" si="23"/>
        <v>0</v>
      </c>
      <c r="F382" s="13" t="str">
        <f t="shared" si="21"/>
        <v>2012-09</v>
      </c>
      <c r="G382" s="13" t="str">
        <f t="shared" si="22"/>
        <v/>
      </c>
      <c r="H382" s="13" t="str">
        <f t="shared" si="20"/>
        <v/>
      </c>
    </row>
    <row r="383" spans="1:8" x14ac:dyDescent="0.25">
      <c r="A383" s="13">
        <v>21</v>
      </c>
      <c r="B383" s="13" t="s">
        <v>622</v>
      </c>
      <c r="C383" s="16">
        <v>41157</v>
      </c>
      <c r="D383" s="13">
        <v>3300</v>
      </c>
      <c r="E383" s="13">
        <f t="shared" si="23"/>
        <v>1</v>
      </c>
      <c r="F383" s="13" t="str">
        <f t="shared" si="21"/>
        <v>2012-09</v>
      </c>
      <c r="G383" s="13">
        <f t="shared" si="22"/>
        <v>3300</v>
      </c>
      <c r="H383" s="13" t="str">
        <f t="shared" si="20"/>
        <v/>
      </c>
    </row>
    <row r="384" spans="1:8" x14ac:dyDescent="0.25">
      <c r="A384" s="13">
        <v>21</v>
      </c>
      <c r="B384" s="13" t="s">
        <v>623</v>
      </c>
      <c r="C384" s="16">
        <v>41164</v>
      </c>
      <c r="D384" s="13">
        <v>6</v>
      </c>
      <c r="E384" s="13">
        <f t="shared" si="23"/>
        <v>0</v>
      </c>
      <c r="F384" s="13" t="str">
        <f t="shared" si="21"/>
        <v>2012-09</v>
      </c>
      <c r="G384" s="13" t="str">
        <f t="shared" si="22"/>
        <v/>
      </c>
      <c r="H384" s="13">
        <f t="shared" si="20"/>
        <v>6</v>
      </c>
    </row>
    <row r="385" spans="1:8" x14ac:dyDescent="0.25">
      <c r="A385" s="13">
        <v>21</v>
      </c>
      <c r="B385" s="13" t="s">
        <v>623</v>
      </c>
      <c r="C385" s="16">
        <v>41192</v>
      </c>
      <c r="D385" s="13">
        <v>6</v>
      </c>
      <c r="E385" s="13">
        <f t="shared" si="23"/>
        <v>0</v>
      </c>
      <c r="F385" s="13" t="str">
        <f t="shared" si="21"/>
        <v>2012-10</v>
      </c>
      <c r="G385" s="13" t="str">
        <f t="shared" si="22"/>
        <v/>
      </c>
      <c r="H385" s="13">
        <f t="shared" si="20"/>
        <v>6</v>
      </c>
    </row>
    <row r="386" spans="1:8" x14ac:dyDescent="0.25">
      <c r="A386" s="13">
        <v>22</v>
      </c>
      <c r="B386" s="13" t="s">
        <v>622</v>
      </c>
      <c r="C386" s="16">
        <v>41092</v>
      </c>
      <c r="D386" s="13">
        <v>8000</v>
      </c>
      <c r="E386" s="13">
        <f t="shared" si="23"/>
        <v>0</v>
      </c>
      <c r="F386" s="13" t="str">
        <f t="shared" si="21"/>
        <v>2012-07</v>
      </c>
      <c r="G386" s="13" t="str">
        <f t="shared" si="22"/>
        <v/>
      </c>
      <c r="H386" s="13" t="str">
        <f t="shared" ref="H386:H449" si="24">IF(AND(B386="Med B", F386&gt;=VLOOKUP(A386, A:F, 6, FALSE)), D386, "")</f>
        <v/>
      </c>
    </row>
    <row r="387" spans="1:8" x14ac:dyDescent="0.25">
      <c r="A387" s="13">
        <v>22</v>
      </c>
      <c r="B387" s="13" t="s">
        <v>622</v>
      </c>
      <c r="C387" s="16">
        <v>41094</v>
      </c>
      <c r="D387" s="13">
        <v>8000</v>
      </c>
      <c r="E387" s="13">
        <f t="shared" si="23"/>
        <v>0</v>
      </c>
      <c r="F387" s="13" t="str">
        <f t="shared" ref="F387:F450" si="25">TEXT(C387, "yyyy-mm")</f>
        <v>2012-07</v>
      </c>
      <c r="G387" s="13" t="str">
        <f t="shared" ref="G387:G450" si="26">IF(AND(
    B387="Med A",
    C387=_xlfn.MAXIFS(C:C, A:A, A387, B:B, "Med A", F:F, F387),
    SUMIFS(E:E, A:A, A387) &gt; 0
  ),
  AVERAGEIFS(D:D, A:A, A387, B:B, "Med A", F:F, F387, C:C, "&gt;=" &amp; EOMONTH(C387, -1) + 1, C:C, "&lt;=" &amp; C387),
  "")</f>
        <v/>
      </c>
      <c r="H387" s="13" t="str">
        <f t="shared" si="24"/>
        <v/>
      </c>
    </row>
    <row r="388" spans="1:8" x14ac:dyDescent="0.25">
      <c r="A388" s="13">
        <v>22</v>
      </c>
      <c r="B388" s="13" t="s">
        <v>622</v>
      </c>
      <c r="C388" s="16">
        <v>41113</v>
      </c>
      <c r="D388" s="13">
        <v>5600</v>
      </c>
      <c r="E388" s="13">
        <f t="shared" ref="E388:E451" si="27">IF(AND(B388="Med A", B389="Med B", A388=A389), 1, IF(AND(B388="Med B", B389="Med A", A388=A389), 1, 0))</f>
        <v>0</v>
      </c>
      <c r="F388" s="13" t="str">
        <f t="shared" si="25"/>
        <v>2012-07</v>
      </c>
      <c r="G388" s="13" t="str">
        <f t="shared" si="26"/>
        <v/>
      </c>
      <c r="H388" s="13" t="str">
        <f t="shared" si="24"/>
        <v/>
      </c>
    </row>
    <row r="389" spans="1:8" x14ac:dyDescent="0.25">
      <c r="A389" s="13">
        <v>22</v>
      </c>
      <c r="B389" s="13" t="s">
        <v>622</v>
      </c>
      <c r="C389" s="16">
        <v>41115</v>
      </c>
      <c r="D389" s="13">
        <v>5600</v>
      </c>
      <c r="E389" s="13">
        <f t="shared" si="27"/>
        <v>0</v>
      </c>
      <c r="F389" s="13" t="str">
        <f t="shared" si="25"/>
        <v>2012-07</v>
      </c>
      <c r="G389" s="13" t="str">
        <f t="shared" si="26"/>
        <v/>
      </c>
      <c r="H389" s="13" t="str">
        <f t="shared" si="24"/>
        <v/>
      </c>
    </row>
    <row r="390" spans="1:8" x14ac:dyDescent="0.25">
      <c r="A390" s="13">
        <v>22</v>
      </c>
      <c r="B390" s="13" t="s">
        <v>622</v>
      </c>
      <c r="C390" s="16">
        <v>41117</v>
      </c>
      <c r="D390" s="13">
        <v>5600</v>
      </c>
      <c r="E390" s="13">
        <f t="shared" si="27"/>
        <v>0</v>
      </c>
      <c r="F390" s="13" t="str">
        <f t="shared" si="25"/>
        <v>2012-07</v>
      </c>
      <c r="G390" s="13" t="str">
        <f t="shared" si="26"/>
        <v/>
      </c>
      <c r="H390" s="13" t="str">
        <f t="shared" si="24"/>
        <v/>
      </c>
    </row>
    <row r="391" spans="1:8" x14ac:dyDescent="0.25">
      <c r="A391" s="13">
        <v>22</v>
      </c>
      <c r="B391" s="13" t="s">
        <v>622</v>
      </c>
      <c r="C391" s="16">
        <v>41120</v>
      </c>
      <c r="D391" s="13">
        <v>5600</v>
      </c>
      <c r="E391" s="13">
        <f t="shared" si="27"/>
        <v>0</v>
      </c>
      <c r="F391" s="13" t="str">
        <f t="shared" si="25"/>
        <v>2012-07</v>
      </c>
      <c r="G391" s="13">
        <f t="shared" si="26"/>
        <v>6400</v>
      </c>
      <c r="H391" s="13" t="str">
        <f t="shared" si="24"/>
        <v/>
      </c>
    </row>
    <row r="392" spans="1:8" x14ac:dyDescent="0.25">
      <c r="A392" s="13">
        <v>22</v>
      </c>
      <c r="B392" s="13" t="s">
        <v>622</v>
      </c>
      <c r="C392" s="16">
        <v>41122</v>
      </c>
      <c r="D392" s="13">
        <v>5600</v>
      </c>
      <c r="E392" s="13">
        <f t="shared" si="27"/>
        <v>0</v>
      </c>
      <c r="F392" s="13" t="str">
        <f t="shared" si="25"/>
        <v>2012-08</v>
      </c>
      <c r="G392" s="13" t="str">
        <f t="shared" si="26"/>
        <v/>
      </c>
      <c r="H392" s="13" t="str">
        <f t="shared" si="24"/>
        <v/>
      </c>
    </row>
    <row r="393" spans="1:8" x14ac:dyDescent="0.25">
      <c r="A393" s="13">
        <v>22</v>
      </c>
      <c r="B393" s="13" t="s">
        <v>622</v>
      </c>
      <c r="C393" s="16">
        <v>41124</v>
      </c>
      <c r="D393" s="13">
        <v>7300</v>
      </c>
      <c r="E393" s="13">
        <f t="shared" si="27"/>
        <v>0</v>
      </c>
      <c r="F393" s="13" t="str">
        <f t="shared" si="25"/>
        <v>2012-08</v>
      </c>
      <c r="G393" s="13" t="str">
        <f t="shared" si="26"/>
        <v/>
      </c>
      <c r="H393" s="13" t="str">
        <f t="shared" si="24"/>
        <v/>
      </c>
    </row>
    <row r="394" spans="1:8" x14ac:dyDescent="0.25">
      <c r="A394" s="13">
        <v>22</v>
      </c>
      <c r="B394" s="13" t="s">
        <v>622</v>
      </c>
      <c r="C394" s="16">
        <v>41127</v>
      </c>
      <c r="D394" s="13">
        <v>7300</v>
      </c>
      <c r="E394" s="13">
        <f t="shared" si="27"/>
        <v>0</v>
      </c>
      <c r="F394" s="13" t="str">
        <f t="shared" si="25"/>
        <v>2012-08</v>
      </c>
      <c r="G394" s="13" t="str">
        <f t="shared" si="26"/>
        <v/>
      </c>
      <c r="H394" s="13" t="str">
        <f t="shared" si="24"/>
        <v/>
      </c>
    </row>
    <row r="395" spans="1:8" x14ac:dyDescent="0.25">
      <c r="A395" s="13">
        <v>22</v>
      </c>
      <c r="B395" s="13" t="s">
        <v>622</v>
      </c>
      <c r="C395" s="16">
        <v>41129</v>
      </c>
      <c r="D395" s="13">
        <v>7300</v>
      </c>
      <c r="E395" s="13">
        <f t="shared" si="27"/>
        <v>0</v>
      </c>
      <c r="F395" s="13" t="str">
        <f t="shared" si="25"/>
        <v>2012-08</v>
      </c>
      <c r="G395" s="13" t="str">
        <f t="shared" si="26"/>
        <v/>
      </c>
      <c r="H395" s="13" t="str">
        <f t="shared" si="24"/>
        <v/>
      </c>
    </row>
    <row r="396" spans="1:8" x14ac:dyDescent="0.25">
      <c r="A396" s="13">
        <v>22</v>
      </c>
      <c r="B396" s="13" t="s">
        <v>622</v>
      </c>
      <c r="C396" s="16">
        <v>41131</v>
      </c>
      <c r="D396" s="13">
        <v>7300</v>
      </c>
      <c r="E396" s="13">
        <f t="shared" si="27"/>
        <v>0</v>
      </c>
      <c r="F396" s="13" t="str">
        <f t="shared" si="25"/>
        <v>2012-08</v>
      </c>
      <c r="G396" s="13" t="str">
        <f t="shared" si="26"/>
        <v/>
      </c>
      <c r="H396" s="13" t="str">
        <f t="shared" si="24"/>
        <v/>
      </c>
    </row>
    <row r="397" spans="1:8" x14ac:dyDescent="0.25">
      <c r="A397" s="13">
        <v>22</v>
      </c>
      <c r="B397" s="13" t="s">
        <v>622</v>
      </c>
      <c r="C397" s="16">
        <v>41134</v>
      </c>
      <c r="D397" s="13">
        <v>7300</v>
      </c>
      <c r="E397" s="13">
        <f t="shared" si="27"/>
        <v>0</v>
      </c>
      <c r="F397" s="13" t="str">
        <f t="shared" si="25"/>
        <v>2012-08</v>
      </c>
      <c r="G397" s="13" t="str">
        <f t="shared" si="26"/>
        <v/>
      </c>
      <c r="H397" s="13" t="str">
        <f t="shared" si="24"/>
        <v/>
      </c>
    </row>
    <row r="398" spans="1:8" x14ac:dyDescent="0.25">
      <c r="A398" s="13">
        <v>22</v>
      </c>
      <c r="B398" s="13" t="s">
        <v>622</v>
      </c>
      <c r="C398" s="16">
        <v>41136</v>
      </c>
      <c r="D398" s="13">
        <v>7300</v>
      </c>
      <c r="E398" s="13">
        <f t="shared" si="27"/>
        <v>0</v>
      </c>
      <c r="F398" s="13" t="str">
        <f t="shared" si="25"/>
        <v>2012-08</v>
      </c>
      <c r="G398" s="13" t="str">
        <f t="shared" si="26"/>
        <v/>
      </c>
      <c r="H398" s="13" t="str">
        <f t="shared" si="24"/>
        <v/>
      </c>
    </row>
    <row r="399" spans="1:8" x14ac:dyDescent="0.25">
      <c r="A399" s="13">
        <v>22</v>
      </c>
      <c r="B399" s="13" t="s">
        <v>622</v>
      </c>
      <c r="C399" s="16">
        <v>41138</v>
      </c>
      <c r="D399" s="13">
        <v>7300</v>
      </c>
      <c r="E399" s="13">
        <f t="shared" si="27"/>
        <v>0</v>
      </c>
      <c r="F399" s="13" t="str">
        <f t="shared" si="25"/>
        <v>2012-08</v>
      </c>
      <c r="G399" s="13" t="str">
        <f t="shared" si="26"/>
        <v/>
      </c>
      <c r="H399" s="13" t="str">
        <f t="shared" si="24"/>
        <v/>
      </c>
    </row>
    <row r="400" spans="1:8" x14ac:dyDescent="0.25">
      <c r="A400" s="13">
        <v>22</v>
      </c>
      <c r="B400" s="13" t="s">
        <v>622</v>
      </c>
      <c r="C400" s="16">
        <v>41141</v>
      </c>
      <c r="D400" s="13">
        <v>7300</v>
      </c>
      <c r="E400" s="13">
        <f t="shared" si="27"/>
        <v>0</v>
      </c>
      <c r="F400" s="13" t="str">
        <f t="shared" si="25"/>
        <v>2012-08</v>
      </c>
      <c r="G400" s="13" t="str">
        <f t="shared" si="26"/>
        <v/>
      </c>
      <c r="H400" s="13" t="str">
        <f t="shared" si="24"/>
        <v/>
      </c>
    </row>
    <row r="401" spans="1:8" x14ac:dyDescent="0.25">
      <c r="A401" s="13">
        <v>22</v>
      </c>
      <c r="B401" s="13" t="s">
        <v>622</v>
      </c>
      <c r="C401" s="16">
        <v>41143</v>
      </c>
      <c r="D401" s="13">
        <v>7300</v>
      </c>
      <c r="E401" s="13">
        <f t="shared" si="27"/>
        <v>0</v>
      </c>
      <c r="F401" s="13" t="str">
        <f t="shared" si="25"/>
        <v>2012-08</v>
      </c>
      <c r="G401" s="13" t="str">
        <f t="shared" si="26"/>
        <v/>
      </c>
      <c r="H401" s="13" t="str">
        <f t="shared" si="24"/>
        <v/>
      </c>
    </row>
    <row r="402" spans="1:8" x14ac:dyDescent="0.25">
      <c r="A402" s="13">
        <v>22</v>
      </c>
      <c r="B402" s="13" t="s">
        <v>622</v>
      </c>
      <c r="C402" s="16">
        <v>41145</v>
      </c>
      <c r="D402" s="13">
        <v>7300</v>
      </c>
      <c r="E402" s="13">
        <f t="shared" si="27"/>
        <v>0</v>
      </c>
      <c r="F402" s="13" t="str">
        <f t="shared" si="25"/>
        <v>2012-08</v>
      </c>
      <c r="G402" s="13" t="str">
        <f t="shared" si="26"/>
        <v/>
      </c>
      <c r="H402" s="13" t="str">
        <f t="shared" si="24"/>
        <v/>
      </c>
    </row>
    <row r="403" spans="1:8" x14ac:dyDescent="0.25">
      <c r="A403" s="13">
        <v>22</v>
      </c>
      <c r="B403" s="13" t="s">
        <v>622</v>
      </c>
      <c r="C403" s="16">
        <v>41148</v>
      </c>
      <c r="D403" s="13">
        <v>7300</v>
      </c>
      <c r="E403" s="13">
        <f t="shared" si="27"/>
        <v>0</v>
      </c>
      <c r="F403" s="13" t="str">
        <f t="shared" si="25"/>
        <v>2012-08</v>
      </c>
      <c r="G403" s="13" t="str">
        <f t="shared" si="26"/>
        <v/>
      </c>
      <c r="H403" s="13" t="str">
        <f t="shared" si="24"/>
        <v/>
      </c>
    </row>
    <row r="404" spans="1:8" x14ac:dyDescent="0.25">
      <c r="A404" s="13">
        <v>22</v>
      </c>
      <c r="B404" s="13" t="s">
        <v>622</v>
      </c>
      <c r="C404" s="16">
        <v>41150</v>
      </c>
      <c r="D404" s="13">
        <v>7300</v>
      </c>
      <c r="E404" s="13">
        <f t="shared" si="27"/>
        <v>0</v>
      </c>
      <c r="F404" s="13" t="str">
        <f t="shared" si="25"/>
        <v>2012-08</v>
      </c>
      <c r="G404" s="13">
        <f t="shared" si="26"/>
        <v>7169.2307692307695</v>
      </c>
      <c r="H404" s="13" t="str">
        <f t="shared" si="24"/>
        <v/>
      </c>
    </row>
    <row r="405" spans="1:8" x14ac:dyDescent="0.25">
      <c r="A405" s="13">
        <v>22</v>
      </c>
      <c r="B405" s="13" t="s">
        <v>622</v>
      </c>
      <c r="C405" s="16">
        <v>41155</v>
      </c>
      <c r="D405" s="13">
        <v>7300</v>
      </c>
      <c r="E405" s="13">
        <f t="shared" si="27"/>
        <v>0</v>
      </c>
      <c r="F405" s="13" t="str">
        <f t="shared" si="25"/>
        <v>2012-09</v>
      </c>
      <c r="G405" s="13" t="str">
        <f t="shared" si="26"/>
        <v/>
      </c>
      <c r="H405" s="13" t="str">
        <f t="shared" si="24"/>
        <v/>
      </c>
    </row>
    <row r="406" spans="1:8" x14ac:dyDescent="0.25">
      <c r="A406" s="13">
        <v>22</v>
      </c>
      <c r="B406" s="13" t="s">
        <v>622</v>
      </c>
      <c r="C406" s="16">
        <v>41157</v>
      </c>
      <c r="D406" s="13">
        <v>7300</v>
      </c>
      <c r="E406" s="13">
        <f t="shared" si="27"/>
        <v>1</v>
      </c>
      <c r="F406" s="13" t="str">
        <f t="shared" si="25"/>
        <v>2012-09</v>
      </c>
      <c r="G406" s="13">
        <f t="shared" si="26"/>
        <v>7300</v>
      </c>
      <c r="H406" s="13" t="str">
        <f t="shared" si="24"/>
        <v/>
      </c>
    </row>
    <row r="407" spans="1:8" x14ac:dyDescent="0.25">
      <c r="A407" s="13">
        <v>22</v>
      </c>
      <c r="B407" s="13" t="s">
        <v>623</v>
      </c>
      <c r="C407" s="16">
        <v>41192</v>
      </c>
      <c r="D407" s="13">
        <v>2</v>
      </c>
      <c r="E407" s="13">
        <f t="shared" si="27"/>
        <v>0</v>
      </c>
      <c r="F407" s="13" t="str">
        <f t="shared" si="25"/>
        <v>2012-10</v>
      </c>
      <c r="G407" s="13" t="str">
        <f t="shared" si="26"/>
        <v/>
      </c>
      <c r="H407" s="13">
        <f t="shared" si="24"/>
        <v>2</v>
      </c>
    </row>
    <row r="408" spans="1:8" x14ac:dyDescent="0.25">
      <c r="A408" s="13">
        <v>22</v>
      </c>
      <c r="B408" s="13" t="s">
        <v>623</v>
      </c>
      <c r="C408" s="16">
        <v>41227</v>
      </c>
      <c r="D408" s="13">
        <v>4</v>
      </c>
      <c r="E408" s="13">
        <f t="shared" si="27"/>
        <v>0</v>
      </c>
      <c r="F408" s="13" t="str">
        <f t="shared" si="25"/>
        <v>2012-11</v>
      </c>
      <c r="G408" s="13" t="str">
        <f t="shared" si="26"/>
        <v/>
      </c>
      <c r="H408" s="13">
        <f t="shared" si="24"/>
        <v>4</v>
      </c>
    </row>
    <row r="409" spans="1:8" x14ac:dyDescent="0.25">
      <c r="A409" s="13">
        <v>23</v>
      </c>
      <c r="B409" s="13" t="s">
        <v>622</v>
      </c>
      <c r="C409" s="16">
        <v>41102</v>
      </c>
      <c r="D409" s="13">
        <v>7000</v>
      </c>
      <c r="E409" s="13">
        <f t="shared" si="27"/>
        <v>0</v>
      </c>
      <c r="F409" s="13" t="str">
        <f t="shared" si="25"/>
        <v>2012-07</v>
      </c>
      <c r="G409" s="13" t="str">
        <f t="shared" si="26"/>
        <v/>
      </c>
      <c r="H409" s="13" t="str">
        <f t="shared" si="24"/>
        <v/>
      </c>
    </row>
    <row r="410" spans="1:8" x14ac:dyDescent="0.25">
      <c r="A410" s="13">
        <v>23</v>
      </c>
      <c r="B410" s="13" t="s">
        <v>622</v>
      </c>
      <c r="C410" s="16">
        <v>41104</v>
      </c>
      <c r="D410" s="13">
        <v>7000</v>
      </c>
      <c r="E410" s="13">
        <f t="shared" si="27"/>
        <v>0</v>
      </c>
      <c r="F410" s="13" t="str">
        <f t="shared" si="25"/>
        <v>2012-07</v>
      </c>
      <c r="G410" s="13" t="str">
        <f t="shared" si="26"/>
        <v/>
      </c>
      <c r="H410" s="13" t="str">
        <f t="shared" si="24"/>
        <v/>
      </c>
    </row>
    <row r="411" spans="1:8" x14ac:dyDescent="0.25">
      <c r="A411" s="13">
        <v>23</v>
      </c>
      <c r="B411" s="13" t="s">
        <v>622</v>
      </c>
      <c r="C411" s="16">
        <v>41109</v>
      </c>
      <c r="D411" s="13">
        <v>7000</v>
      </c>
      <c r="E411" s="13">
        <f t="shared" si="27"/>
        <v>0</v>
      </c>
      <c r="F411" s="13" t="str">
        <f t="shared" si="25"/>
        <v>2012-07</v>
      </c>
      <c r="G411" s="13" t="str">
        <f t="shared" si="26"/>
        <v/>
      </c>
      <c r="H411" s="13" t="str">
        <f t="shared" si="24"/>
        <v/>
      </c>
    </row>
    <row r="412" spans="1:8" x14ac:dyDescent="0.25">
      <c r="A412" s="13">
        <v>23</v>
      </c>
      <c r="B412" s="13" t="s">
        <v>622</v>
      </c>
      <c r="C412" s="16">
        <v>41111</v>
      </c>
      <c r="D412" s="13">
        <v>9100</v>
      </c>
      <c r="E412" s="13">
        <f t="shared" si="27"/>
        <v>0</v>
      </c>
      <c r="F412" s="13" t="str">
        <f t="shared" si="25"/>
        <v>2012-07</v>
      </c>
      <c r="G412" s="13" t="str">
        <f t="shared" si="26"/>
        <v/>
      </c>
      <c r="H412" s="13" t="str">
        <f t="shared" si="24"/>
        <v/>
      </c>
    </row>
    <row r="413" spans="1:8" x14ac:dyDescent="0.25">
      <c r="A413" s="13">
        <v>23</v>
      </c>
      <c r="B413" s="13" t="s">
        <v>622</v>
      </c>
      <c r="C413" s="16">
        <v>41114</v>
      </c>
      <c r="D413" s="13">
        <v>9100</v>
      </c>
      <c r="E413" s="13">
        <f t="shared" si="27"/>
        <v>0</v>
      </c>
      <c r="F413" s="13" t="str">
        <f t="shared" si="25"/>
        <v>2012-07</v>
      </c>
      <c r="G413" s="13" t="str">
        <f t="shared" si="26"/>
        <v/>
      </c>
      <c r="H413" s="13" t="str">
        <f t="shared" si="24"/>
        <v/>
      </c>
    </row>
    <row r="414" spans="1:8" x14ac:dyDescent="0.25">
      <c r="A414" s="13">
        <v>23</v>
      </c>
      <c r="B414" s="13" t="s">
        <v>622</v>
      </c>
      <c r="C414" s="16">
        <v>41118</v>
      </c>
      <c r="D414" s="13">
        <v>9100</v>
      </c>
      <c r="E414" s="13">
        <f t="shared" si="27"/>
        <v>0</v>
      </c>
      <c r="F414" s="13" t="str">
        <f t="shared" si="25"/>
        <v>2012-07</v>
      </c>
      <c r="G414" s="13" t="str">
        <f t="shared" si="26"/>
        <v/>
      </c>
      <c r="H414" s="13" t="str">
        <f t="shared" si="24"/>
        <v/>
      </c>
    </row>
    <row r="415" spans="1:8" x14ac:dyDescent="0.25">
      <c r="A415" s="13">
        <v>23</v>
      </c>
      <c r="B415" s="13" t="s">
        <v>622</v>
      </c>
      <c r="C415" s="16">
        <v>41121</v>
      </c>
      <c r="D415" s="13">
        <v>9100</v>
      </c>
      <c r="E415" s="13">
        <f t="shared" si="27"/>
        <v>0</v>
      </c>
      <c r="F415" s="13" t="str">
        <f t="shared" si="25"/>
        <v>2012-07</v>
      </c>
      <c r="G415" s="13" t="str">
        <f t="shared" si="26"/>
        <v/>
      </c>
      <c r="H415" s="13" t="str">
        <f t="shared" si="24"/>
        <v/>
      </c>
    </row>
    <row r="416" spans="1:8" x14ac:dyDescent="0.25">
      <c r="A416" s="13">
        <v>23</v>
      </c>
      <c r="B416" s="13" t="s">
        <v>622</v>
      </c>
      <c r="C416" s="16">
        <v>41124</v>
      </c>
      <c r="D416" s="13">
        <v>9100</v>
      </c>
      <c r="E416" s="13">
        <f t="shared" si="27"/>
        <v>0</v>
      </c>
      <c r="F416" s="13" t="str">
        <f t="shared" si="25"/>
        <v>2012-08</v>
      </c>
      <c r="G416" s="13" t="str">
        <f t="shared" si="26"/>
        <v/>
      </c>
      <c r="H416" s="13" t="str">
        <f t="shared" si="24"/>
        <v/>
      </c>
    </row>
    <row r="417" spans="1:8" x14ac:dyDescent="0.25">
      <c r="A417" s="13">
        <v>23</v>
      </c>
      <c r="B417" s="13" t="s">
        <v>622</v>
      </c>
      <c r="C417" s="16">
        <v>41128</v>
      </c>
      <c r="D417" s="13">
        <v>9100</v>
      </c>
      <c r="E417" s="13">
        <f t="shared" si="27"/>
        <v>0</v>
      </c>
      <c r="F417" s="13" t="str">
        <f t="shared" si="25"/>
        <v>2012-08</v>
      </c>
      <c r="G417" s="13" t="str">
        <f t="shared" si="26"/>
        <v/>
      </c>
      <c r="H417" s="13" t="str">
        <f t="shared" si="24"/>
        <v/>
      </c>
    </row>
    <row r="418" spans="1:8" x14ac:dyDescent="0.25">
      <c r="A418" s="13">
        <v>23</v>
      </c>
      <c r="B418" s="13" t="s">
        <v>622</v>
      </c>
      <c r="C418" s="16">
        <v>41132</v>
      </c>
      <c r="D418" s="13">
        <v>11400</v>
      </c>
      <c r="E418" s="13">
        <f t="shared" si="27"/>
        <v>0</v>
      </c>
      <c r="F418" s="13" t="str">
        <f t="shared" si="25"/>
        <v>2012-08</v>
      </c>
      <c r="G418" s="13" t="str">
        <f t="shared" si="26"/>
        <v/>
      </c>
      <c r="H418" s="13" t="str">
        <f t="shared" si="24"/>
        <v/>
      </c>
    </row>
    <row r="419" spans="1:8" x14ac:dyDescent="0.25">
      <c r="A419" s="13">
        <v>23</v>
      </c>
      <c r="B419" s="13" t="s">
        <v>622</v>
      </c>
      <c r="C419" s="16">
        <v>41136</v>
      </c>
      <c r="D419" s="13">
        <v>11400</v>
      </c>
      <c r="E419" s="13">
        <f t="shared" si="27"/>
        <v>0</v>
      </c>
      <c r="F419" s="13" t="str">
        <f t="shared" si="25"/>
        <v>2012-08</v>
      </c>
      <c r="G419" s="13" t="str">
        <f t="shared" si="26"/>
        <v/>
      </c>
      <c r="H419" s="13" t="str">
        <f t="shared" si="24"/>
        <v/>
      </c>
    </row>
    <row r="420" spans="1:8" x14ac:dyDescent="0.25">
      <c r="A420" s="13">
        <v>23</v>
      </c>
      <c r="B420" s="13" t="s">
        <v>622</v>
      </c>
      <c r="C420" s="16">
        <v>41142</v>
      </c>
      <c r="D420" s="13">
        <v>11400</v>
      </c>
      <c r="E420" s="13">
        <f t="shared" si="27"/>
        <v>0</v>
      </c>
      <c r="F420" s="13" t="str">
        <f t="shared" si="25"/>
        <v>2012-08</v>
      </c>
      <c r="G420" s="13" t="str">
        <f t="shared" si="26"/>
        <v/>
      </c>
      <c r="H420" s="13" t="str">
        <f t="shared" si="24"/>
        <v/>
      </c>
    </row>
    <row r="421" spans="1:8" x14ac:dyDescent="0.25">
      <c r="A421" s="13">
        <v>24</v>
      </c>
      <c r="B421" s="13" t="s">
        <v>623</v>
      </c>
      <c r="C421" s="16">
        <v>41177</v>
      </c>
      <c r="D421" s="13">
        <v>3</v>
      </c>
      <c r="E421" s="13">
        <f t="shared" si="27"/>
        <v>0</v>
      </c>
      <c r="F421" s="13" t="str">
        <f t="shared" si="25"/>
        <v>2012-09</v>
      </c>
      <c r="G421" s="13" t="str">
        <f t="shared" si="26"/>
        <v/>
      </c>
      <c r="H421" s="13">
        <f t="shared" si="24"/>
        <v>3</v>
      </c>
    </row>
    <row r="422" spans="1:8" x14ac:dyDescent="0.25">
      <c r="A422" s="13">
        <v>24</v>
      </c>
      <c r="B422" s="13" t="s">
        <v>623</v>
      </c>
      <c r="C422" s="16">
        <v>41188</v>
      </c>
      <c r="D422" s="13">
        <v>5</v>
      </c>
      <c r="E422" s="13">
        <f t="shared" si="27"/>
        <v>0</v>
      </c>
      <c r="F422" s="13" t="str">
        <f t="shared" si="25"/>
        <v>2012-10</v>
      </c>
      <c r="G422" s="13" t="str">
        <f t="shared" si="26"/>
        <v/>
      </c>
      <c r="H422" s="13">
        <f t="shared" si="24"/>
        <v>5</v>
      </c>
    </row>
    <row r="423" spans="1:8" x14ac:dyDescent="0.25">
      <c r="A423" s="13">
        <v>25</v>
      </c>
      <c r="B423" s="13" t="s">
        <v>622</v>
      </c>
      <c r="C423" s="16">
        <v>41148</v>
      </c>
      <c r="D423" s="13">
        <v>3000</v>
      </c>
      <c r="E423" s="13">
        <f t="shared" si="27"/>
        <v>0</v>
      </c>
      <c r="F423" s="13" t="str">
        <f t="shared" si="25"/>
        <v>2012-08</v>
      </c>
      <c r="G423" s="13" t="str">
        <f t="shared" si="26"/>
        <v/>
      </c>
      <c r="H423" s="13" t="str">
        <f t="shared" si="24"/>
        <v/>
      </c>
    </row>
    <row r="424" spans="1:8" x14ac:dyDescent="0.25">
      <c r="A424" s="13">
        <v>25</v>
      </c>
      <c r="B424" s="13" t="s">
        <v>622</v>
      </c>
      <c r="C424" s="16">
        <v>41150</v>
      </c>
      <c r="D424" s="13">
        <v>3000</v>
      </c>
      <c r="E424" s="13">
        <f t="shared" si="27"/>
        <v>0</v>
      </c>
      <c r="F424" s="13" t="str">
        <f t="shared" si="25"/>
        <v>2012-08</v>
      </c>
      <c r="G424" s="13" t="str">
        <f t="shared" si="26"/>
        <v/>
      </c>
      <c r="H424" s="13" t="str">
        <f t="shared" si="24"/>
        <v/>
      </c>
    </row>
    <row r="425" spans="1:8" x14ac:dyDescent="0.25">
      <c r="A425" s="13">
        <v>25</v>
      </c>
      <c r="B425" s="13" t="s">
        <v>622</v>
      </c>
      <c r="C425" s="16">
        <v>41152</v>
      </c>
      <c r="D425" s="13">
        <v>3000</v>
      </c>
      <c r="E425" s="13">
        <f t="shared" si="27"/>
        <v>0</v>
      </c>
      <c r="F425" s="13" t="str">
        <f t="shared" si="25"/>
        <v>2012-08</v>
      </c>
      <c r="G425" s="13">
        <f t="shared" si="26"/>
        <v>3000</v>
      </c>
      <c r="H425" s="13" t="str">
        <f t="shared" si="24"/>
        <v/>
      </c>
    </row>
    <row r="426" spans="1:8" x14ac:dyDescent="0.25">
      <c r="A426" s="13">
        <v>25</v>
      </c>
      <c r="B426" s="13" t="s">
        <v>622</v>
      </c>
      <c r="C426" s="16">
        <v>41155</v>
      </c>
      <c r="D426" s="13">
        <v>3000</v>
      </c>
      <c r="E426" s="13">
        <f t="shared" si="27"/>
        <v>0</v>
      </c>
      <c r="F426" s="13" t="str">
        <f t="shared" si="25"/>
        <v>2012-09</v>
      </c>
      <c r="G426" s="13" t="str">
        <f t="shared" si="26"/>
        <v/>
      </c>
      <c r="H426" s="13" t="str">
        <f t="shared" si="24"/>
        <v/>
      </c>
    </row>
    <row r="427" spans="1:8" x14ac:dyDescent="0.25">
      <c r="A427" s="13">
        <v>25</v>
      </c>
      <c r="B427" s="13" t="s">
        <v>622</v>
      </c>
      <c r="C427" s="16">
        <v>41157</v>
      </c>
      <c r="D427" s="13">
        <v>3000</v>
      </c>
      <c r="E427" s="13">
        <f t="shared" si="27"/>
        <v>1</v>
      </c>
      <c r="F427" s="13" t="str">
        <f t="shared" si="25"/>
        <v>2012-09</v>
      </c>
      <c r="G427" s="13">
        <f t="shared" si="26"/>
        <v>3000</v>
      </c>
      <c r="H427" s="13" t="str">
        <f t="shared" si="24"/>
        <v/>
      </c>
    </row>
    <row r="428" spans="1:8" x14ac:dyDescent="0.25">
      <c r="A428" s="13">
        <v>25</v>
      </c>
      <c r="B428" s="13" t="s">
        <v>623</v>
      </c>
      <c r="C428" s="16">
        <v>41164</v>
      </c>
      <c r="D428" s="13">
        <v>6</v>
      </c>
      <c r="E428" s="13">
        <f t="shared" si="27"/>
        <v>0</v>
      </c>
      <c r="F428" s="13" t="str">
        <f t="shared" si="25"/>
        <v>2012-09</v>
      </c>
      <c r="G428" s="13" t="str">
        <f t="shared" si="26"/>
        <v/>
      </c>
      <c r="H428" s="13">
        <f t="shared" si="24"/>
        <v>6</v>
      </c>
    </row>
    <row r="429" spans="1:8" x14ac:dyDescent="0.25">
      <c r="A429" s="13">
        <v>25</v>
      </c>
      <c r="B429" s="13" t="s">
        <v>623</v>
      </c>
      <c r="C429" s="16">
        <v>41194</v>
      </c>
      <c r="D429" s="13">
        <v>6</v>
      </c>
      <c r="E429" s="13">
        <f t="shared" si="27"/>
        <v>0</v>
      </c>
      <c r="F429" s="13" t="str">
        <f t="shared" si="25"/>
        <v>2012-10</v>
      </c>
      <c r="G429" s="13" t="str">
        <f t="shared" si="26"/>
        <v/>
      </c>
      <c r="H429" s="13">
        <f t="shared" si="24"/>
        <v>6</v>
      </c>
    </row>
    <row r="430" spans="1:8" x14ac:dyDescent="0.25">
      <c r="A430" s="13">
        <v>25</v>
      </c>
      <c r="B430" s="13" t="s">
        <v>623</v>
      </c>
      <c r="C430" s="16">
        <v>41227</v>
      </c>
      <c r="D430" s="13">
        <v>6</v>
      </c>
      <c r="E430" s="13">
        <f t="shared" si="27"/>
        <v>0</v>
      </c>
      <c r="F430" s="13" t="str">
        <f t="shared" si="25"/>
        <v>2012-11</v>
      </c>
      <c r="G430" s="13" t="str">
        <f t="shared" si="26"/>
        <v/>
      </c>
      <c r="H430" s="13">
        <f t="shared" si="24"/>
        <v>6</v>
      </c>
    </row>
    <row r="431" spans="1:8" x14ac:dyDescent="0.25">
      <c r="A431" s="13">
        <v>26</v>
      </c>
      <c r="B431" s="13" t="s">
        <v>622</v>
      </c>
      <c r="C431" s="16">
        <v>41127</v>
      </c>
      <c r="D431" s="13">
        <v>13800</v>
      </c>
      <c r="E431" s="13">
        <f t="shared" si="27"/>
        <v>0</v>
      </c>
      <c r="F431" s="13" t="str">
        <f t="shared" si="25"/>
        <v>2012-08</v>
      </c>
      <c r="G431" s="13" t="str">
        <f t="shared" si="26"/>
        <v/>
      </c>
      <c r="H431" s="13" t="str">
        <f t="shared" si="24"/>
        <v/>
      </c>
    </row>
    <row r="432" spans="1:8" x14ac:dyDescent="0.25">
      <c r="A432" s="13">
        <v>27</v>
      </c>
      <c r="B432" s="13" t="s">
        <v>622</v>
      </c>
      <c r="C432" s="16">
        <v>41233</v>
      </c>
      <c r="D432" s="13">
        <v>1200</v>
      </c>
      <c r="E432" s="13">
        <f t="shared" si="27"/>
        <v>0</v>
      </c>
      <c r="F432" s="13" t="str">
        <f t="shared" si="25"/>
        <v>2012-11</v>
      </c>
      <c r="G432" s="13" t="str">
        <f t="shared" si="26"/>
        <v/>
      </c>
      <c r="H432" s="13" t="str">
        <f t="shared" si="24"/>
        <v/>
      </c>
    </row>
    <row r="433" spans="1:8" x14ac:dyDescent="0.25">
      <c r="A433" s="13">
        <v>27</v>
      </c>
      <c r="B433" s="13" t="s">
        <v>622</v>
      </c>
      <c r="C433" s="16">
        <v>41236</v>
      </c>
      <c r="D433" s="13">
        <v>1200</v>
      </c>
      <c r="E433" s="13">
        <f t="shared" si="27"/>
        <v>0</v>
      </c>
      <c r="F433" s="13" t="str">
        <f t="shared" si="25"/>
        <v>2012-11</v>
      </c>
      <c r="G433" s="13" t="str">
        <f t="shared" si="26"/>
        <v/>
      </c>
      <c r="H433" s="13" t="str">
        <f t="shared" si="24"/>
        <v/>
      </c>
    </row>
    <row r="434" spans="1:8" x14ac:dyDescent="0.25">
      <c r="A434" s="13">
        <v>28</v>
      </c>
      <c r="B434" s="13" t="s">
        <v>622</v>
      </c>
      <c r="C434" s="16">
        <v>41099</v>
      </c>
      <c r="D434" s="13">
        <v>5500</v>
      </c>
      <c r="E434" s="13">
        <f t="shared" si="27"/>
        <v>0</v>
      </c>
      <c r="F434" s="13" t="str">
        <f t="shared" si="25"/>
        <v>2012-07</v>
      </c>
      <c r="G434" s="13" t="str">
        <f t="shared" si="26"/>
        <v/>
      </c>
      <c r="H434" s="13" t="str">
        <f t="shared" si="24"/>
        <v/>
      </c>
    </row>
    <row r="435" spans="1:8" x14ac:dyDescent="0.25">
      <c r="A435" s="13">
        <v>28</v>
      </c>
      <c r="B435" s="13" t="s">
        <v>622</v>
      </c>
      <c r="C435" s="16">
        <v>41101</v>
      </c>
      <c r="D435" s="13">
        <v>5500</v>
      </c>
      <c r="E435" s="13">
        <f t="shared" si="27"/>
        <v>0</v>
      </c>
      <c r="F435" s="13" t="str">
        <f t="shared" si="25"/>
        <v>2012-07</v>
      </c>
      <c r="G435" s="13" t="str">
        <f t="shared" si="26"/>
        <v/>
      </c>
      <c r="H435" s="13" t="str">
        <f t="shared" si="24"/>
        <v/>
      </c>
    </row>
    <row r="436" spans="1:8" x14ac:dyDescent="0.25">
      <c r="A436" s="13">
        <v>28</v>
      </c>
      <c r="B436" s="13" t="s">
        <v>622</v>
      </c>
      <c r="C436" s="16">
        <v>41103</v>
      </c>
      <c r="D436" s="13">
        <v>5500</v>
      </c>
      <c r="E436" s="13">
        <f t="shared" si="27"/>
        <v>0</v>
      </c>
      <c r="F436" s="13" t="str">
        <f t="shared" si="25"/>
        <v>2012-07</v>
      </c>
      <c r="G436" s="13" t="str">
        <f t="shared" si="26"/>
        <v/>
      </c>
      <c r="H436" s="13" t="str">
        <f t="shared" si="24"/>
        <v/>
      </c>
    </row>
    <row r="437" spans="1:8" x14ac:dyDescent="0.25">
      <c r="A437" s="13">
        <v>28</v>
      </c>
      <c r="B437" s="13" t="s">
        <v>622</v>
      </c>
      <c r="C437" s="16">
        <v>41106</v>
      </c>
      <c r="D437" s="13">
        <v>5500</v>
      </c>
      <c r="E437" s="13">
        <f t="shared" si="27"/>
        <v>0</v>
      </c>
      <c r="F437" s="13" t="str">
        <f t="shared" si="25"/>
        <v>2012-07</v>
      </c>
      <c r="G437" s="13" t="str">
        <f t="shared" si="26"/>
        <v/>
      </c>
      <c r="H437" s="13" t="str">
        <f t="shared" si="24"/>
        <v/>
      </c>
    </row>
    <row r="438" spans="1:8" x14ac:dyDescent="0.25">
      <c r="A438" s="13">
        <v>28</v>
      </c>
      <c r="B438" s="13" t="s">
        <v>622</v>
      </c>
      <c r="C438" s="16">
        <v>41108</v>
      </c>
      <c r="D438" s="13">
        <v>5500</v>
      </c>
      <c r="E438" s="13">
        <f t="shared" si="27"/>
        <v>0</v>
      </c>
      <c r="F438" s="13" t="str">
        <f t="shared" si="25"/>
        <v>2012-07</v>
      </c>
      <c r="G438" s="13" t="str">
        <f t="shared" si="26"/>
        <v/>
      </c>
      <c r="H438" s="13" t="str">
        <f t="shared" si="24"/>
        <v/>
      </c>
    </row>
    <row r="439" spans="1:8" x14ac:dyDescent="0.25">
      <c r="A439" s="13">
        <v>28</v>
      </c>
      <c r="B439" s="13" t="s">
        <v>622</v>
      </c>
      <c r="C439" s="16">
        <v>41110</v>
      </c>
      <c r="D439" s="13">
        <v>5500</v>
      </c>
      <c r="E439" s="13">
        <f t="shared" si="27"/>
        <v>0</v>
      </c>
      <c r="F439" s="13" t="str">
        <f t="shared" si="25"/>
        <v>2012-07</v>
      </c>
      <c r="G439" s="13" t="str">
        <f t="shared" si="26"/>
        <v/>
      </c>
      <c r="H439" s="13" t="str">
        <f t="shared" si="24"/>
        <v/>
      </c>
    </row>
    <row r="440" spans="1:8" x14ac:dyDescent="0.25">
      <c r="A440" s="13">
        <v>28</v>
      </c>
      <c r="B440" s="13" t="s">
        <v>622</v>
      </c>
      <c r="C440" s="16">
        <v>41113</v>
      </c>
      <c r="D440" s="13">
        <v>5500</v>
      </c>
      <c r="E440" s="13">
        <f t="shared" si="27"/>
        <v>0</v>
      </c>
      <c r="F440" s="13" t="str">
        <f t="shared" si="25"/>
        <v>2012-07</v>
      </c>
      <c r="G440" s="13" t="str">
        <f t="shared" si="26"/>
        <v/>
      </c>
      <c r="H440" s="13" t="str">
        <f t="shared" si="24"/>
        <v/>
      </c>
    </row>
    <row r="441" spans="1:8" x14ac:dyDescent="0.25">
      <c r="A441" s="13">
        <v>28</v>
      </c>
      <c r="B441" s="13" t="s">
        <v>622</v>
      </c>
      <c r="C441" s="16">
        <v>41115</v>
      </c>
      <c r="D441" s="13">
        <v>5500</v>
      </c>
      <c r="E441" s="13">
        <f t="shared" si="27"/>
        <v>0</v>
      </c>
      <c r="F441" s="13" t="str">
        <f t="shared" si="25"/>
        <v>2012-07</v>
      </c>
      <c r="G441" s="13" t="str">
        <f t="shared" si="26"/>
        <v/>
      </c>
      <c r="H441" s="13" t="str">
        <f t="shared" si="24"/>
        <v/>
      </c>
    </row>
    <row r="442" spans="1:8" x14ac:dyDescent="0.25">
      <c r="A442" s="13">
        <v>28</v>
      </c>
      <c r="B442" s="13" t="s">
        <v>622</v>
      </c>
      <c r="C442" s="16">
        <v>41117</v>
      </c>
      <c r="D442" s="13">
        <v>5500</v>
      </c>
      <c r="E442" s="13">
        <f t="shared" si="27"/>
        <v>0</v>
      </c>
      <c r="F442" s="13" t="str">
        <f t="shared" si="25"/>
        <v>2012-07</v>
      </c>
      <c r="G442" s="13" t="str">
        <f t="shared" si="26"/>
        <v/>
      </c>
      <c r="H442" s="13" t="str">
        <f t="shared" si="24"/>
        <v/>
      </c>
    </row>
    <row r="443" spans="1:8" x14ac:dyDescent="0.25">
      <c r="A443" s="13">
        <v>28</v>
      </c>
      <c r="B443" s="13" t="s">
        <v>622</v>
      </c>
      <c r="C443" s="16">
        <v>41120</v>
      </c>
      <c r="D443" s="13">
        <v>5500</v>
      </c>
      <c r="E443" s="13">
        <f t="shared" si="27"/>
        <v>0</v>
      </c>
      <c r="F443" s="13" t="str">
        <f t="shared" si="25"/>
        <v>2012-07</v>
      </c>
      <c r="G443" s="13">
        <f t="shared" si="26"/>
        <v>5500</v>
      </c>
      <c r="H443" s="13" t="str">
        <f t="shared" si="24"/>
        <v/>
      </c>
    </row>
    <row r="444" spans="1:8" x14ac:dyDescent="0.25">
      <c r="A444" s="13">
        <v>28</v>
      </c>
      <c r="B444" s="13" t="s">
        <v>622</v>
      </c>
      <c r="C444" s="16">
        <v>41122</v>
      </c>
      <c r="D444" s="13">
        <v>5500</v>
      </c>
      <c r="E444" s="13">
        <f t="shared" si="27"/>
        <v>0</v>
      </c>
      <c r="F444" s="13" t="str">
        <f t="shared" si="25"/>
        <v>2012-08</v>
      </c>
      <c r="G444" s="13" t="str">
        <f t="shared" si="26"/>
        <v/>
      </c>
      <c r="H444" s="13" t="str">
        <f t="shared" si="24"/>
        <v/>
      </c>
    </row>
    <row r="445" spans="1:8" x14ac:dyDescent="0.25">
      <c r="A445" s="13">
        <v>28</v>
      </c>
      <c r="B445" s="13" t="s">
        <v>622</v>
      </c>
      <c r="C445" s="16">
        <v>41124</v>
      </c>
      <c r="D445" s="13">
        <v>5000</v>
      </c>
      <c r="E445" s="13">
        <f t="shared" si="27"/>
        <v>0</v>
      </c>
      <c r="F445" s="13" t="str">
        <f t="shared" si="25"/>
        <v>2012-08</v>
      </c>
      <c r="G445" s="13" t="str">
        <f t="shared" si="26"/>
        <v/>
      </c>
      <c r="H445" s="13" t="str">
        <f t="shared" si="24"/>
        <v/>
      </c>
    </row>
    <row r="446" spans="1:8" x14ac:dyDescent="0.25">
      <c r="A446" s="13">
        <v>28</v>
      </c>
      <c r="B446" s="13" t="s">
        <v>622</v>
      </c>
      <c r="C446" s="16">
        <v>41127</v>
      </c>
      <c r="D446" s="13">
        <v>5000</v>
      </c>
      <c r="E446" s="13">
        <f t="shared" si="27"/>
        <v>0</v>
      </c>
      <c r="F446" s="13" t="str">
        <f t="shared" si="25"/>
        <v>2012-08</v>
      </c>
      <c r="G446" s="13" t="str">
        <f t="shared" si="26"/>
        <v/>
      </c>
      <c r="H446" s="13" t="str">
        <f t="shared" si="24"/>
        <v/>
      </c>
    </row>
    <row r="447" spans="1:8" x14ac:dyDescent="0.25">
      <c r="A447" s="13">
        <v>28</v>
      </c>
      <c r="B447" s="13" t="s">
        <v>622</v>
      </c>
      <c r="C447" s="16">
        <v>41129</v>
      </c>
      <c r="D447" s="13">
        <v>5000</v>
      </c>
      <c r="E447" s="13">
        <f t="shared" si="27"/>
        <v>0</v>
      </c>
      <c r="F447" s="13" t="str">
        <f t="shared" si="25"/>
        <v>2012-08</v>
      </c>
      <c r="G447" s="13" t="str">
        <f t="shared" si="26"/>
        <v/>
      </c>
      <c r="H447" s="13" t="str">
        <f t="shared" si="24"/>
        <v/>
      </c>
    </row>
    <row r="448" spans="1:8" x14ac:dyDescent="0.25">
      <c r="A448" s="13">
        <v>28</v>
      </c>
      <c r="B448" s="13" t="s">
        <v>622</v>
      </c>
      <c r="C448" s="16">
        <v>41131</v>
      </c>
      <c r="D448" s="13">
        <v>5000</v>
      </c>
      <c r="E448" s="13">
        <f t="shared" si="27"/>
        <v>0</v>
      </c>
      <c r="F448" s="13" t="str">
        <f t="shared" si="25"/>
        <v>2012-08</v>
      </c>
      <c r="G448" s="13" t="str">
        <f t="shared" si="26"/>
        <v/>
      </c>
      <c r="H448" s="13" t="str">
        <f t="shared" si="24"/>
        <v/>
      </c>
    </row>
    <row r="449" spans="1:8" x14ac:dyDescent="0.25">
      <c r="A449" s="13">
        <v>28</v>
      </c>
      <c r="B449" s="13" t="s">
        <v>622</v>
      </c>
      <c r="C449" s="16">
        <v>41134</v>
      </c>
      <c r="D449" s="13">
        <v>5000</v>
      </c>
      <c r="E449" s="13">
        <f t="shared" si="27"/>
        <v>0</v>
      </c>
      <c r="F449" s="13" t="str">
        <f t="shared" si="25"/>
        <v>2012-08</v>
      </c>
      <c r="G449" s="13" t="str">
        <f t="shared" si="26"/>
        <v/>
      </c>
      <c r="H449" s="13" t="str">
        <f t="shared" si="24"/>
        <v/>
      </c>
    </row>
    <row r="450" spans="1:8" x14ac:dyDescent="0.25">
      <c r="A450" s="13">
        <v>28</v>
      </c>
      <c r="B450" s="13" t="s">
        <v>622</v>
      </c>
      <c r="C450" s="16">
        <v>41136</v>
      </c>
      <c r="D450" s="13">
        <v>5000</v>
      </c>
      <c r="E450" s="13">
        <f t="shared" si="27"/>
        <v>0</v>
      </c>
      <c r="F450" s="13" t="str">
        <f t="shared" si="25"/>
        <v>2012-08</v>
      </c>
      <c r="G450" s="13" t="str">
        <f t="shared" si="26"/>
        <v/>
      </c>
      <c r="H450" s="13" t="str">
        <f t="shared" ref="H450:H513" si="28">IF(AND(B450="Med B", F450&gt;=VLOOKUP(A450, A:F, 6, FALSE)), D450, "")</f>
        <v/>
      </c>
    </row>
    <row r="451" spans="1:8" x14ac:dyDescent="0.25">
      <c r="A451" s="13">
        <v>28</v>
      </c>
      <c r="B451" s="13" t="s">
        <v>622</v>
      </c>
      <c r="C451" s="16">
        <v>41138</v>
      </c>
      <c r="D451" s="13">
        <v>5000</v>
      </c>
      <c r="E451" s="13">
        <f t="shared" si="27"/>
        <v>1</v>
      </c>
      <c r="F451" s="13" t="str">
        <f t="shared" ref="F451:F514" si="29">TEXT(C451, "yyyy-mm")</f>
        <v>2012-08</v>
      </c>
      <c r="G451" s="13">
        <f t="shared" ref="G451:G514" si="30">IF(AND(
    B451="Med A",
    C451=_xlfn.MAXIFS(C:C, A:A, A451, B:B, "Med A", F:F, F451),
    SUMIFS(E:E, A:A, A451) &gt; 0
  ),
  AVERAGEIFS(D:D, A:A, A451, B:B, "Med A", F:F, F451, C:C, "&gt;=" &amp; EOMONTH(C451, -1) + 1, C:C, "&lt;=" &amp; C451),
  "")</f>
        <v>5062.5</v>
      </c>
      <c r="H451" s="13" t="str">
        <f t="shared" si="28"/>
        <v/>
      </c>
    </row>
    <row r="452" spans="1:8" x14ac:dyDescent="0.25">
      <c r="A452" s="13">
        <v>28</v>
      </c>
      <c r="B452" s="13" t="s">
        <v>623</v>
      </c>
      <c r="C452" s="16">
        <v>41164</v>
      </c>
      <c r="D452" s="13">
        <v>6</v>
      </c>
      <c r="E452" s="13">
        <f t="shared" ref="E452:E515" si="31">IF(AND(B452="Med A", B453="Med B", A452=A453), 1, IF(AND(B452="Med B", B453="Med A", A452=A453), 1, 0))</f>
        <v>0</v>
      </c>
      <c r="F452" s="13" t="str">
        <f t="shared" si="29"/>
        <v>2012-09</v>
      </c>
      <c r="G452" s="13" t="str">
        <f t="shared" si="30"/>
        <v/>
      </c>
      <c r="H452" s="13">
        <f t="shared" si="28"/>
        <v>6</v>
      </c>
    </row>
    <row r="453" spans="1:8" x14ac:dyDescent="0.25">
      <c r="A453" s="13">
        <v>28</v>
      </c>
      <c r="B453" s="13" t="s">
        <v>623</v>
      </c>
      <c r="C453" s="16">
        <v>41227</v>
      </c>
      <c r="D453" s="13">
        <v>2</v>
      </c>
      <c r="E453" s="13">
        <f t="shared" si="31"/>
        <v>0</v>
      </c>
      <c r="F453" s="13" t="str">
        <f t="shared" si="29"/>
        <v>2012-11</v>
      </c>
      <c r="G453" s="13" t="str">
        <f t="shared" si="30"/>
        <v/>
      </c>
      <c r="H453" s="13">
        <f t="shared" si="28"/>
        <v>2</v>
      </c>
    </row>
    <row r="454" spans="1:8" x14ac:dyDescent="0.25">
      <c r="A454" s="13">
        <v>29</v>
      </c>
      <c r="B454" s="13" t="s">
        <v>622</v>
      </c>
      <c r="C454" s="16">
        <v>41093</v>
      </c>
      <c r="D454" s="13">
        <v>4800</v>
      </c>
      <c r="E454" s="13">
        <f t="shared" si="31"/>
        <v>0</v>
      </c>
      <c r="F454" s="13" t="str">
        <f t="shared" si="29"/>
        <v>2012-07</v>
      </c>
      <c r="G454" s="13" t="str">
        <f t="shared" si="30"/>
        <v/>
      </c>
      <c r="H454" s="13" t="str">
        <f t="shared" si="28"/>
        <v/>
      </c>
    </row>
    <row r="455" spans="1:8" x14ac:dyDescent="0.25">
      <c r="A455" s="13">
        <v>29</v>
      </c>
      <c r="B455" s="13" t="s">
        <v>622</v>
      </c>
      <c r="C455" s="16">
        <v>41095</v>
      </c>
      <c r="D455" s="13">
        <v>4800</v>
      </c>
      <c r="E455" s="13">
        <f t="shared" si="31"/>
        <v>0</v>
      </c>
      <c r="F455" s="13" t="str">
        <f t="shared" si="29"/>
        <v>2012-07</v>
      </c>
      <c r="G455" s="13" t="str">
        <f t="shared" si="30"/>
        <v/>
      </c>
      <c r="H455" s="13" t="str">
        <f t="shared" si="28"/>
        <v/>
      </c>
    </row>
    <row r="456" spans="1:8" x14ac:dyDescent="0.25">
      <c r="A456" s="13">
        <v>29</v>
      </c>
      <c r="B456" s="13" t="s">
        <v>622</v>
      </c>
      <c r="C456" s="16">
        <v>41111</v>
      </c>
      <c r="D456" s="13">
        <v>4400</v>
      </c>
      <c r="E456" s="13">
        <f t="shared" si="31"/>
        <v>0</v>
      </c>
      <c r="F456" s="13" t="str">
        <f t="shared" si="29"/>
        <v>2012-07</v>
      </c>
      <c r="G456" s="13" t="str">
        <f t="shared" si="30"/>
        <v/>
      </c>
      <c r="H456" s="13" t="str">
        <f t="shared" si="28"/>
        <v/>
      </c>
    </row>
    <row r="457" spans="1:8" x14ac:dyDescent="0.25">
      <c r="A457" s="13">
        <v>29</v>
      </c>
      <c r="B457" s="13" t="s">
        <v>622</v>
      </c>
      <c r="C457" s="16">
        <v>41116</v>
      </c>
      <c r="D457" s="13">
        <v>4400</v>
      </c>
      <c r="E457" s="13">
        <f t="shared" si="31"/>
        <v>0</v>
      </c>
      <c r="F457" s="13" t="str">
        <f t="shared" si="29"/>
        <v>2012-07</v>
      </c>
      <c r="G457" s="13" t="str">
        <f t="shared" si="30"/>
        <v/>
      </c>
      <c r="H457" s="13" t="str">
        <f t="shared" si="28"/>
        <v/>
      </c>
    </row>
    <row r="458" spans="1:8" x14ac:dyDescent="0.25">
      <c r="A458" s="13">
        <v>29</v>
      </c>
      <c r="B458" s="13" t="s">
        <v>622</v>
      </c>
      <c r="C458" s="16">
        <v>41118</v>
      </c>
      <c r="D458" s="13">
        <v>4400</v>
      </c>
      <c r="E458" s="13">
        <f t="shared" si="31"/>
        <v>0</v>
      </c>
      <c r="F458" s="13" t="str">
        <f t="shared" si="29"/>
        <v>2012-07</v>
      </c>
      <c r="G458" s="13" t="str">
        <f t="shared" si="30"/>
        <v/>
      </c>
      <c r="H458" s="13" t="str">
        <f t="shared" si="28"/>
        <v/>
      </c>
    </row>
    <row r="459" spans="1:8" x14ac:dyDescent="0.25">
      <c r="A459" s="13">
        <v>29</v>
      </c>
      <c r="B459" s="13" t="s">
        <v>622</v>
      </c>
      <c r="C459" s="16">
        <v>41121</v>
      </c>
      <c r="D459" s="13">
        <v>4400</v>
      </c>
      <c r="E459" s="13">
        <f t="shared" si="31"/>
        <v>0</v>
      </c>
      <c r="F459" s="13" t="str">
        <f t="shared" si="29"/>
        <v>2012-07</v>
      </c>
      <c r="G459" s="13">
        <f t="shared" si="30"/>
        <v>4533.333333333333</v>
      </c>
      <c r="H459" s="13" t="str">
        <f t="shared" si="28"/>
        <v/>
      </c>
    </row>
    <row r="460" spans="1:8" x14ac:dyDescent="0.25">
      <c r="A460" s="13">
        <v>29</v>
      </c>
      <c r="B460" s="13" t="s">
        <v>622</v>
      </c>
      <c r="C460" s="16">
        <v>41123</v>
      </c>
      <c r="D460" s="13">
        <v>4400</v>
      </c>
      <c r="E460" s="13">
        <f t="shared" si="31"/>
        <v>0</v>
      </c>
      <c r="F460" s="13" t="str">
        <f t="shared" si="29"/>
        <v>2012-08</v>
      </c>
      <c r="G460" s="13" t="str">
        <f t="shared" si="30"/>
        <v/>
      </c>
      <c r="H460" s="13" t="str">
        <f t="shared" si="28"/>
        <v/>
      </c>
    </row>
    <row r="461" spans="1:8" x14ac:dyDescent="0.25">
      <c r="A461" s="13">
        <v>29</v>
      </c>
      <c r="B461" s="13" t="s">
        <v>622</v>
      </c>
      <c r="C461" s="16">
        <v>41139</v>
      </c>
      <c r="D461" s="13">
        <v>4400</v>
      </c>
      <c r="E461" s="13">
        <f t="shared" si="31"/>
        <v>0</v>
      </c>
      <c r="F461" s="13" t="str">
        <f t="shared" si="29"/>
        <v>2012-08</v>
      </c>
      <c r="G461" s="13" t="str">
        <f t="shared" si="30"/>
        <v/>
      </c>
      <c r="H461" s="13" t="str">
        <f t="shared" si="28"/>
        <v/>
      </c>
    </row>
    <row r="462" spans="1:8" x14ac:dyDescent="0.25">
      <c r="A462" s="13">
        <v>29</v>
      </c>
      <c r="B462" s="13" t="s">
        <v>622</v>
      </c>
      <c r="C462" s="16">
        <v>41142</v>
      </c>
      <c r="D462" s="13">
        <v>4400</v>
      </c>
      <c r="E462" s="13">
        <f t="shared" si="31"/>
        <v>0</v>
      </c>
      <c r="F462" s="13" t="str">
        <f t="shared" si="29"/>
        <v>2012-08</v>
      </c>
      <c r="G462" s="13" t="str">
        <f t="shared" si="30"/>
        <v/>
      </c>
      <c r="H462" s="13" t="str">
        <f t="shared" si="28"/>
        <v/>
      </c>
    </row>
    <row r="463" spans="1:8" x14ac:dyDescent="0.25">
      <c r="A463" s="13">
        <v>29</v>
      </c>
      <c r="B463" s="13" t="s">
        <v>622</v>
      </c>
      <c r="C463" s="16">
        <v>41144</v>
      </c>
      <c r="D463" s="13">
        <v>4400</v>
      </c>
      <c r="E463" s="13">
        <f t="shared" si="31"/>
        <v>0</v>
      </c>
      <c r="F463" s="13" t="str">
        <f t="shared" si="29"/>
        <v>2012-08</v>
      </c>
      <c r="G463" s="13" t="str">
        <f t="shared" si="30"/>
        <v/>
      </c>
      <c r="H463" s="13" t="str">
        <f t="shared" si="28"/>
        <v/>
      </c>
    </row>
    <row r="464" spans="1:8" x14ac:dyDescent="0.25">
      <c r="A464" s="13">
        <v>29</v>
      </c>
      <c r="B464" s="13" t="s">
        <v>622</v>
      </c>
      <c r="C464" s="16">
        <v>41146</v>
      </c>
      <c r="D464" s="13">
        <v>4400</v>
      </c>
      <c r="E464" s="13">
        <f t="shared" si="31"/>
        <v>0</v>
      </c>
      <c r="F464" s="13" t="str">
        <f t="shared" si="29"/>
        <v>2012-08</v>
      </c>
      <c r="G464" s="13">
        <f t="shared" si="30"/>
        <v>4400</v>
      </c>
      <c r="H464" s="13" t="str">
        <f t="shared" si="28"/>
        <v/>
      </c>
    </row>
    <row r="465" spans="1:8" x14ac:dyDescent="0.25">
      <c r="A465" s="13">
        <v>29</v>
      </c>
      <c r="B465" s="13" t="s">
        <v>622</v>
      </c>
      <c r="C465" s="16">
        <v>41153</v>
      </c>
      <c r="D465" s="13">
        <v>4400</v>
      </c>
      <c r="E465" s="13">
        <f t="shared" si="31"/>
        <v>0</v>
      </c>
      <c r="F465" s="13" t="str">
        <f t="shared" si="29"/>
        <v>2012-09</v>
      </c>
      <c r="G465" s="13" t="str">
        <f t="shared" si="30"/>
        <v/>
      </c>
      <c r="H465" s="13" t="str">
        <f t="shared" si="28"/>
        <v/>
      </c>
    </row>
    <row r="466" spans="1:8" x14ac:dyDescent="0.25">
      <c r="A466" s="13">
        <v>29</v>
      </c>
      <c r="B466" s="13" t="s">
        <v>622</v>
      </c>
      <c r="C466" s="16">
        <v>41156</v>
      </c>
      <c r="D466" s="13">
        <v>4400</v>
      </c>
      <c r="E466" s="13">
        <f t="shared" si="31"/>
        <v>1</v>
      </c>
      <c r="F466" s="13" t="str">
        <f t="shared" si="29"/>
        <v>2012-09</v>
      </c>
      <c r="G466" s="13">
        <f t="shared" si="30"/>
        <v>4400</v>
      </c>
      <c r="H466" s="13" t="str">
        <f t="shared" si="28"/>
        <v/>
      </c>
    </row>
    <row r="467" spans="1:8" x14ac:dyDescent="0.25">
      <c r="A467" s="13">
        <v>29</v>
      </c>
      <c r="B467" s="13" t="s">
        <v>623</v>
      </c>
      <c r="C467" s="16">
        <v>41165</v>
      </c>
      <c r="D467" s="13">
        <v>8</v>
      </c>
      <c r="E467" s="13">
        <f t="shared" si="31"/>
        <v>0</v>
      </c>
      <c r="F467" s="13" t="str">
        <f t="shared" si="29"/>
        <v>2012-09</v>
      </c>
      <c r="G467" s="13" t="str">
        <f t="shared" si="30"/>
        <v/>
      </c>
      <c r="H467" s="13">
        <f t="shared" si="28"/>
        <v>8</v>
      </c>
    </row>
    <row r="468" spans="1:8" x14ac:dyDescent="0.25">
      <c r="A468" s="13">
        <v>29</v>
      </c>
      <c r="B468" s="13" t="s">
        <v>623</v>
      </c>
      <c r="C468" s="16">
        <v>41230</v>
      </c>
      <c r="D468" s="13">
        <v>10</v>
      </c>
      <c r="E468" s="13">
        <f t="shared" si="31"/>
        <v>0</v>
      </c>
      <c r="F468" s="13" t="str">
        <f t="shared" si="29"/>
        <v>2012-11</v>
      </c>
      <c r="G468" s="13" t="str">
        <f t="shared" si="30"/>
        <v/>
      </c>
      <c r="H468" s="13">
        <f t="shared" si="28"/>
        <v>10</v>
      </c>
    </row>
    <row r="469" spans="1:8" x14ac:dyDescent="0.25">
      <c r="A469" s="13">
        <v>30</v>
      </c>
      <c r="B469" s="13" t="s">
        <v>622</v>
      </c>
      <c r="C469" s="16">
        <v>41092</v>
      </c>
      <c r="D469" s="13">
        <v>900</v>
      </c>
      <c r="E469" s="13">
        <f t="shared" si="31"/>
        <v>0</v>
      </c>
      <c r="F469" s="13" t="str">
        <f t="shared" si="29"/>
        <v>2012-07</v>
      </c>
      <c r="G469" s="13" t="str">
        <f t="shared" si="30"/>
        <v/>
      </c>
      <c r="H469" s="13" t="str">
        <f t="shared" si="28"/>
        <v/>
      </c>
    </row>
    <row r="470" spans="1:8" x14ac:dyDescent="0.25">
      <c r="A470" s="13">
        <v>30</v>
      </c>
      <c r="B470" s="13" t="s">
        <v>622</v>
      </c>
      <c r="C470" s="16">
        <v>41094</v>
      </c>
      <c r="D470" s="13">
        <v>900</v>
      </c>
      <c r="E470" s="13">
        <f t="shared" si="31"/>
        <v>0</v>
      </c>
      <c r="F470" s="13" t="str">
        <f t="shared" si="29"/>
        <v>2012-07</v>
      </c>
      <c r="G470" s="13" t="str">
        <f t="shared" si="30"/>
        <v/>
      </c>
      <c r="H470" s="13" t="str">
        <f t="shared" si="28"/>
        <v/>
      </c>
    </row>
    <row r="471" spans="1:8" x14ac:dyDescent="0.25">
      <c r="A471" s="13">
        <v>30</v>
      </c>
      <c r="B471" s="13" t="s">
        <v>622</v>
      </c>
      <c r="C471" s="16">
        <v>41101</v>
      </c>
      <c r="D471" s="13">
        <v>900</v>
      </c>
      <c r="E471" s="13">
        <f t="shared" si="31"/>
        <v>0</v>
      </c>
      <c r="F471" s="13" t="str">
        <f t="shared" si="29"/>
        <v>2012-07</v>
      </c>
      <c r="G471" s="13" t="str">
        <f t="shared" si="30"/>
        <v/>
      </c>
      <c r="H471" s="13" t="str">
        <f t="shared" si="28"/>
        <v/>
      </c>
    </row>
    <row r="472" spans="1:8" x14ac:dyDescent="0.25">
      <c r="A472" s="13">
        <v>30</v>
      </c>
      <c r="B472" s="13" t="s">
        <v>622</v>
      </c>
      <c r="C472" s="16">
        <v>41103</v>
      </c>
      <c r="D472" s="13">
        <v>900</v>
      </c>
      <c r="E472" s="13">
        <f t="shared" si="31"/>
        <v>0</v>
      </c>
      <c r="F472" s="13" t="str">
        <f t="shared" si="29"/>
        <v>2012-07</v>
      </c>
      <c r="G472" s="13" t="str">
        <f t="shared" si="30"/>
        <v/>
      </c>
      <c r="H472" s="13" t="str">
        <f t="shared" si="28"/>
        <v/>
      </c>
    </row>
    <row r="473" spans="1:8" x14ac:dyDescent="0.25">
      <c r="A473" s="13">
        <v>30</v>
      </c>
      <c r="B473" s="13" t="s">
        <v>622</v>
      </c>
      <c r="C473" s="16">
        <v>41106</v>
      </c>
      <c r="D473" s="13">
        <v>900</v>
      </c>
      <c r="E473" s="13">
        <f t="shared" si="31"/>
        <v>0</v>
      </c>
      <c r="F473" s="13" t="str">
        <f t="shared" si="29"/>
        <v>2012-07</v>
      </c>
      <c r="G473" s="13" t="str">
        <f t="shared" si="30"/>
        <v/>
      </c>
      <c r="H473" s="13" t="str">
        <f t="shared" si="28"/>
        <v/>
      </c>
    </row>
    <row r="474" spans="1:8" x14ac:dyDescent="0.25">
      <c r="A474" s="13">
        <v>30</v>
      </c>
      <c r="B474" s="13" t="s">
        <v>622</v>
      </c>
      <c r="C474" s="16">
        <v>41108</v>
      </c>
      <c r="D474" s="13">
        <v>900</v>
      </c>
      <c r="E474" s="13">
        <f t="shared" si="31"/>
        <v>0</v>
      </c>
      <c r="F474" s="13" t="str">
        <f t="shared" si="29"/>
        <v>2012-07</v>
      </c>
      <c r="G474" s="13" t="str">
        <f t="shared" si="30"/>
        <v/>
      </c>
      <c r="H474" s="13" t="str">
        <f t="shared" si="28"/>
        <v/>
      </c>
    </row>
    <row r="475" spans="1:8" x14ac:dyDescent="0.25">
      <c r="A475" s="13">
        <v>30</v>
      </c>
      <c r="B475" s="13" t="s">
        <v>622</v>
      </c>
      <c r="C475" s="16">
        <v>41117</v>
      </c>
      <c r="D475" s="13">
        <v>800</v>
      </c>
      <c r="E475" s="13">
        <f t="shared" si="31"/>
        <v>0</v>
      </c>
      <c r="F475" s="13" t="str">
        <f t="shared" si="29"/>
        <v>2012-07</v>
      </c>
      <c r="G475" s="13" t="str">
        <f t="shared" si="30"/>
        <v/>
      </c>
      <c r="H475" s="13" t="str">
        <f t="shared" si="28"/>
        <v/>
      </c>
    </row>
    <row r="476" spans="1:8" x14ac:dyDescent="0.25">
      <c r="A476" s="13">
        <v>30</v>
      </c>
      <c r="B476" s="13" t="s">
        <v>622</v>
      </c>
      <c r="C476" s="16">
        <v>41118</v>
      </c>
      <c r="D476" s="13">
        <v>800</v>
      </c>
      <c r="E476" s="13">
        <f t="shared" si="31"/>
        <v>0</v>
      </c>
      <c r="F476" s="13" t="str">
        <f t="shared" si="29"/>
        <v>2012-07</v>
      </c>
      <c r="G476" s="13" t="str">
        <f t="shared" si="30"/>
        <v/>
      </c>
      <c r="H476" s="13" t="str">
        <f t="shared" si="28"/>
        <v/>
      </c>
    </row>
    <row r="477" spans="1:8" x14ac:dyDescent="0.25">
      <c r="A477" s="13">
        <v>30</v>
      </c>
      <c r="B477" s="13" t="s">
        <v>622</v>
      </c>
      <c r="C477" s="16">
        <v>41120</v>
      </c>
      <c r="D477" s="13">
        <v>800</v>
      </c>
      <c r="E477" s="13">
        <f t="shared" si="31"/>
        <v>0</v>
      </c>
      <c r="F477" s="13" t="str">
        <f t="shared" si="29"/>
        <v>2012-07</v>
      </c>
      <c r="G477" s="13">
        <f t="shared" si="30"/>
        <v>866.66666666666663</v>
      </c>
      <c r="H477" s="13" t="str">
        <f t="shared" si="28"/>
        <v/>
      </c>
    </row>
    <row r="478" spans="1:8" x14ac:dyDescent="0.25">
      <c r="A478" s="13">
        <v>30</v>
      </c>
      <c r="B478" s="13" t="s">
        <v>622</v>
      </c>
      <c r="C478" s="16">
        <v>41122</v>
      </c>
      <c r="D478" s="13">
        <v>800</v>
      </c>
      <c r="E478" s="13">
        <f t="shared" si="31"/>
        <v>0</v>
      </c>
      <c r="F478" s="13" t="str">
        <f t="shared" si="29"/>
        <v>2012-08</v>
      </c>
      <c r="G478" s="13" t="str">
        <f t="shared" si="30"/>
        <v/>
      </c>
      <c r="H478" s="13" t="str">
        <f t="shared" si="28"/>
        <v/>
      </c>
    </row>
    <row r="479" spans="1:8" x14ac:dyDescent="0.25">
      <c r="A479" s="13">
        <v>30</v>
      </c>
      <c r="B479" s="13" t="s">
        <v>622</v>
      </c>
      <c r="C479" s="16">
        <v>41124</v>
      </c>
      <c r="D479" s="13">
        <v>800</v>
      </c>
      <c r="E479" s="13">
        <f t="shared" si="31"/>
        <v>0</v>
      </c>
      <c r="F479" s="13" t="str">
        <f t="shared" si="29"/>
        <v>2012-08</v>
      </c>
      <c r="G479" s="13" t="str">
        <f t="shared" si="30"/>
        <v/>
      </c>
      <c r="H479" s="13" t="str">
        <f t="shared" si="28"/>
        <v/>
      </c>
    </row>
    <row r="480" spans="1:8" x14ac:dyDescent="0.25">
      <c r="A480" s="13">
        <v>30</v>
      </c>
      <c r="B480" s="13" t="s">
        <v>622</v>
      </c>
      <c r="C480" s="16">
        <v>41127</v>
      </c>
      <c r="D480" s="13">
        <v>800</v>
      </c>
      <c r="E480" s="13">
        <f t="shared" si="31"/>
        <v>0</v>
      </c>
      <c r="F480" s="13" t="str">
        <f t="shared" si="29"/>
        <v>2012-08</v>
      </c>
      <c r="G480" s="13" t="str">
        <f t="shared" si="30"/>
        <v/>
      </c>
      <c r="H480" s="13" t="str">
        <f t="shared" si="28"/>
        <v/>
      </c>
    </row>
    <row r="481" spans="1:8" x14ac:dyDescent="0.25">
      <c r="A481" s="13">
        <v>30</v>
      </c>
      <c r="B481" s="13" t="s">
        <v>622</v>
      </c>
      <c r="C481" s="16">
        <v>41129</v>
      </c>
      <c r="D481" s="13">
        <v>800</v>
      </c>
      <c r="E481" s="13">
        <f t="shared" si="31"/>
        <v>0</v>
      </c>
      <c r="F481" s="13" t="str">
        <f t="shared" si="29"/>
        <v>2012-08</v>
      </c>
      <c r="G481" s="13" t="str">
        <f t="shared" si="30"/>
        <v/>
      </c>
      <c r="H481" s="13" t="str">
        <f t="shared" si="28"/>
        <v/>
      </c>
    </row>
    <row r="482" spans="1:8" x14ac:dyDescent="0.25">
      <c r="A482" s="13">
        <v>30</v>
      </c>
      <c r="B482" s="13" t="s">
        <v>622</v>
      </c>
      <c r="C482" s="16">
        <v>41131</v>
      </c>
      <c r="D482" s="13">
        <v>800</v>
      </c>
      <c r="E482" s="13">
        <f t="shared" si="31"/>
        <v>0</v>
      </c>
      <c r="F482" s="13" t="str">
        <f t="shared" si="29"/>
        <v>2012-08</v>
      </c>
      <c r="G482" s="13" t="str">
        <f t="shared" si="30"/>
        <v/>
      </c>
      <c r="H482" s="13" t="str">
        <f t="shared" si="28"/>
        <v/>
      </c>
    </row>
    <row r="483" spans="1:8" x14ac:dyDescent="0.25">
      <c r="A483" s="13">
        <v>30</v>
      </c>
      <c r="B483" s="13" t="s">
        <v>622</v>
      </c>
      <c r="C483" s="16">
        <v>41134</v>
      </c>
      <c r="D483" s="13">
        <v>800</v>
      </c>
      <c r="E483" s="13">
        <f t="shared" si="31"/>
        <v>0</v>
      </c>
      <c r="F483" s="13" t="str">
        <f t="shared" si="29"/>
        <v>2012-08</v>
      </c>
      <c r="G483" s="13" t="str">
        <f t="shared" si="30"/>
        <v/>
      </c>
      <c r="H483" s="13" t="str">
        <f t="shared" si="28"/>
        <v/>
      </c>
    </row>
    <row r="484" spans="1:8" x14ac:dyDescent="0.25">
      <c r="A484" s="13">
        <v>30</v>
      </c>
      <c r="B484" s="13" t="s">
        <v>622</v>
      </c>
      <c r="C484" s="16">
        <v>41136</v>
      </c>
      <c r="D484" s="13">
        <v>800</v>
      </c>
      <c r="E484" s="13">
        <f t="shared" si="31"/>
        <v>0</v>
      </c>
      <c r="F484" s="13" t="str">
        <f t="shared" si="29"/>
        <v>2012-08</v>
      </c>
      <c r="G484" s="13" t="str">
        <f t="shared" si="30"/>
        <v/>
      </c>
      <c r="H484" s="13" t="str">
        <f t="shared" si="28"/>
        <v/>
      </c>
    </row>
    <row r="485" spans="1:8" x14ac:dyDescent="0.25">
      <c r="A485" s="13">
        <v>30</v>
      </c>
      <c r="B485" s="13" t="s">
        <v>622</v>
      </c>
      <c r="C485" s="16">
        <v>41145</v>
      </c>
      <c r="D485" s="13">
        <v>800</v>
      </c>
      <c r="E485" s="13">
        <f t="shared" si="31"/>
        <v>0</v>
      </c>
      <c r="F485" s="13" t="str">
        <f t="shared" si="29"/>
        <v>2012-08</v>
      </c>
      <c r="G485" s="13" t="str">
        <f t="shared" si="30"/>
        <v/>
      </c>
      <c r="H485" s="13" t="str">
        <f t="shared" si="28"/>
        <v/>
      </c>
    </row>
    <row r="486" spans="1:8" x14ac:dyDescent="0.25">
      <c r="A486" s="13">
        <v>30</v>
      </c>
      <c r="B486" s="13" t="s">
        <v>622</v>
      </c>
      <c r="C486" s="16">
        <v>41148</v>
      </c>
      <c r="D486" s="13">
        <v>800</v>
      </c>
      <c r="E486" s="13">
        <f t="shared" si="31"/>
        <v>0</v>
      </c>
      <c r="F486" s="13" t="str">
        <f t="shared" si="29"/>
        <v>2012-08</v>
      </c>
      <c r="G486" s="13" t="str">
        <f t="shared" si="30"/>
        <v/>
      </c>
      <c r="H486" s="13" t="str">
        <f t="shared" si="28"/>
        <v/>
      </c>
    </row>
    <row r="487" spans="1:8" x14ac:dyDescent="0.25">
      <c r="A487" s="13">
        <v>30</v>
      </c>
      <c r="B487" s="13" t="s">
        <v>622</v>
      </c>
      <c r="C487" s="16">
        <v>41150</v>
      </c>
      <c r="D487" s="13">
        <v>800</v>
      </c>
      <c r="E487" s="13">
        <f t="shared" si="31"/>
        <v>0</v>
      </c>
      <c r="F487" s="13" t="str">
        <f t="shared" si="29"/>
        <v>2012-08</v>
      </c>
      <c r="G487" s="13" t="str">
        <f t="shared" si="30"/>
        <v/>
      </c>
      <c r="H487" s="13" t="str">
        <f t="shared" si="28"/>
        <v/>
      </c>
    </row>
    <row r="488" spans="1:8" x14ac:dyDescent="0.25">
      <c r="A488" s="13">
        <v>30</v>
      </c>
      <c r="B488" s="13" t="s">
        <v>622</v>
      </c>
      <c r="C488" s="16">
        <v>41152</v>
      </c>
      <c r="D488" s="13">
        <v>800</v>
      </c>
      <c r="E488" s="13">
        <f t="shared" si="31"/>
        <v>0</v>
      </c>
      <c r="F488" s="13" t="str">
        <f t="shared" si="29"/>
        <v>2012-08</v>
      </c>
      <c r="G488" s="13">
        <f t="shared" si="30"/>
        <v>800</v>
      </c>
      <c r="H488" s="13" t="str">
        <f t="shared" si="28"/>
        <v/>
      </c>
    </row>
    <row r="489" spans="1:8" x14ac:dyDescent="0.25">
      <c r="A489" s="13">
        <v>30</v>
      </c>
      <c r="B489" s="13" t="s">
        <v>622</v>
      </c>
      <c r="C489" s="16">
        <v>41155</v>
      </c>
      <c r="D489" s="13">
        <v>800</v>
      </c>
      <c r="E489" s="13">
        <f t="shared" si="31"/>
        <v>0</v>
      </c>
      <c r="F489" s="13" t="str">
        <f t="shared" si="29"/>
        <v>2012-09</v>
      </c>
      <c r="G489" s="13" t="str">
        <f t="shared" si="30"/>
        <v/>
      </c>
      <c r="H489" s="13" t="str">
        <f t="shared" si="28"/>
        <v/>
      </c>
    </row>
    <row r="490" spans="1:8" x14ac:dyDescent="0.25">
      <c r="A490" s="13">
        <v>30</v>
      </c>
      <c r="B490" s="13" t="s">
        <v>622</v>
      </c>
      <c r="C490" s="16">
        <v>41156</v>
      </c>
      <c r="D490" s="13">
        <v>800</v>
      </c>
      <c r="E490" s="13">
        <f t="shared" si="31"/>
        <v>0</v>
      </c>
      <c r="F490" s="13" t="str">
        <f t="shared" si="29"/>
        <v>2012-09</v>
      </c>
      <c r="G490" s="13" t="str">
        <f t="shared" si="30"/>
        <v/>
      </c>
      <c r="H490" s="13" t="str">
        <f t="shared" si="28"/>
        <v/>
      </c>
    </row>
    <row r="491" spans="1:8" x14ac:dyDescent="0.25">
      <c r="A491" s="13">
        <v>30</v>
      </c>
      <c r="B491" s="13" t="s">
        <v>622</v>
      </c>
      <c r="C491" s="16">
        <v>41158</v>
      </c>
      <c r="D491" s="13">
        <v>800</v>
      </c>
      <c r="E491" s="13">
        <f t="shared" si="31"/>
        <v>1</v>
      </c>
      <c r="F491" s="13" t="str">
        <f t="shared" si="29"/>
        <v>2012-09</v>
      </c>
      <c r="G491" s="13">
        <f t="shared" si="30"/>
        <v>800</v>
      </c>
      <c r="H491" s="13" t="str">
        <f t="shared" si="28"/>
        <v/>
      </c>
    </row>
    <row r="492" spans="1:8" x14ac:dyDescent="0.25">
      <c r="A492" s="13">
        <v>30</v>
      </c>
      <c r="B492" s="13" t="s">
        <v>623</v>
      </c>
      <c r="C492" s="16">
        <v>41165</v>
      </c>
      <c r="D492" s="13">
        <v>2</v>
      </c>
      <c r="E492" s="13">
        <f t="shared" si="31"/>
        <v>0</v>
      </c>
      <c r="F492" s="13" t="str">
        <f t="shared" si="29"/>
        <v>2012-09</v>
      </c>
      <c r="G492" s="13" t="str">
        <f t="shared" si="30"/>
        <v/>
      </c>
      <c r="H492" s="13">
        <f t="shared" si="28"/>
        <v>2</v>
      </c>
    </row>
    <row r="493" spans="1:8" x14ac:dyDescent="0.25">
      <c r="A493" s="13">
        <v>30</v>
      </c>
      <c r="B493" s="13" t="s">
        <v>623</v>
      </c>
      <c r="C493" s="16">
        <v>41200</v>
      </c>
      <c r="D493" s="13">
        <v>3</v>
      </c>
      <c r="E493" s="13">
        <f t="shared" si="31"/>
        <v>0</v>
      </c>
      <c r="F493" s="13" t="str">
        <f t="shared" si="29"/>
        <v>2012-10</v>
      </c>
      <c r="G493" s="13" t="str">
        <f t="shared" si="30"/>
        <v/>
      </c>
      <c r="H493" s="13">
        <f t="shared" si="28"/>
        <v>3</v>
      </c>
    </row>
    <row r="494" spans="1:8" x14ac:dyDescent="0.25">
      <c r="A494" s="13">
        <v>31</v>
      </c>
      <c r="B494" s="13" t="s">
        <v>622</v>
      </c>
      <c r="C494" s="16">
        <v>41097</v>
      </c>
      <c r="D494" s="13">
        <v>10100</v>
      </c>
      <c r="E494" s="13">
        <f t="shared" si="31"/>
        <v>0</v>
      </c>
      <c r="F494" s="13" t="str">
        <f t="shared" si="29"/>
        <v>2012-07</v>
      </c>
      <c r="G494" s="13" t="str">
        <f t="shared" si="30"/>
        <v/>
      </c>
      <c r="H494" s="13" t="str">
        <f t="shared" si="28"/>
        <v/>
      </c>
    </row>
    <row r="495" spans="1:8" x14ac:dyDescent="0.25">
      <c r="A495" s="13">
        <v>31</v>
      </c>
      <c r="B495" s="13" t="s">
        <v>622</v>
      </c>
      <c r="C495" s="16">
        <v>41102</v>
      </c>
      <c r="D495" s="13">
        <v>12100</v>
      </c>
      <c r="E495" s="13">
        <f t="shared" si="31"/>
        <v>0</v>
      </c>
      <c r="F495" s="13" t="str">
        <f t="shared" si="29"/>
        <v>2012-07</v>
      </c>
      <c r="G495" s="13" t="str">
        <f t="shared" si="30"/>
        <v/>
      </c>
      <c r="H495" s="13" t="str">
        <f t="shared" si="28"/>
        <v/>
      </c>
    </row>
    <row r="496" spans="1:8" x14ac:dyDescent="0.25">
      <c r="A496" s="13">
        <v>31</v>
      </c>
      <c r="B496" s="13" t="s">
        <v>622</v>
      </c>
      <c r="C496" s="16">
        <v>41104</v>
      </c>
      <c r="D496" s="13">
        <v>12100</v>
      </c>
      <c r="E496" s="13">
        <f t="shared" si="31"/>
        <v>0</v>
      </c>
      <c r="F496" s="13" t="str">
        <f t="shared" si="29"/>
        <v>2012-07</v>
      </c>
      <c r="G496" s="13" t="str">
        <f t="shared" si="30"/>
        <v/>
      </c>
      <c r="H496" s="13" t="str">
        <f t="shared" si="28"/>
        <v/>
      </c>
    </row>
    <row r="497" spans="1:8" x14ac:dyDescent="0.25">
      <c r="A497" s="13">
        <v>31</v>
      </c>
      <c r="B497" s="13" t="s">
        <v>622</v>
      </c>
      <c r="C497" s="16">
        <v>41109</v>
      </c>
      <c r="D497" s="13">
        <v>12100</v>
      </c>
      <c r="E497" s="13">
        <f t="shared" si="31"/>
        <v>0</v>
      </c>
      <c r="F497" s="13" t="str">
        <f t="shared" si="29"/>
        <v>2012-07</v>
      </c>
      <c r="G497" s="13" t="str">
        <f t="shared" si="30"/>
        <v/>
      </c>
      <c r="H497" s="13" t="str">
        <f t="shared" si="28"/>
        <v/>
      </c>
    </row>
    <row r="498" spans="1:8" x14ac:dyDescent="0.25">
      <c r="A498" s="13">
        <v>31</v>
      </c>
      <c r="B498" s="13" t="s">
        <v>622</v>
      </c>
      <c r="C498" s="16">
        <v>41111</v>
      </c>
      <c r="D498" s="13">
        <v>12100</v>
      </c>
      <c r="E498" s="13">
        <f t="shared" si="31"/>
        <v>0</v>
      </c>
      <c r="F498" s="13" t="str">
        <f t="shared" si="29"/>
        <v>2012-07</v>
      </c>
      <c r="G498" s="13" t="str">
        <f t="shared" si="30"/>
        <v/>
      </c>
      <c r="H498" s="13" t="str">
        <f t="shared" si="28"/>
        <v/>
      </c>
    </row>
    <row r="499" spans="1:8" x14ac:dyDescent="0.25">
      <c r="A499" s="13">
        <v>31</v>
      </c>
      <c r="B499" s="13" t="s">
        <v>622</v>
      </c>
      <c r="C499" s="16">
        <v>41116</v>
      </c>
      <c r="D499" s="13">
        <v>12100</v>
      </c>
      <c r="E499" s="13">
        <f t="shared" si="31"/>
        <v>0</v>
      </c>
      <c r="F499" s="13" t="str">
        <f t="shared" si="29"/>
        <v>2012-07</v>
      </c>
      <c r="G499" s="13" t="str">
        <f t="shared" si="30"/>
        <v/>
      </c>
      <c r="H499" s="13" t="str">
        <f t="shared" si="28"/>
        <v/>
      </c>
    </row>
    <row r="500" spans="1:8" x14ac:dyDescent="0.25">
      <c r="A500" s="13">
        <v>31</v>
      </c>
      <c r="B500" s="13" t="s">
        <v>622</v>
      </c>
      <c r="C500" s="16">
        <v>41118</v>
      </c>
      <c r="D500" s="13">
        <v>12100</v>
      </c>
      <c r="E500" s="13">
        <f t="shared" si="31"/>
        <v>0</v>
      </c>
      <c r="F500" s="13" t="str">
        <f t="shared" si="29"/>
        <v>2012-07</v>
      </c>
      <c r="G500" s="13" t="str">
        <f t="shared" si="30"/>
        <v/>
      </c>
      <c r="H500" s="13" t="str">
        <f t="shared" si="28"/>
        <v/>
      </c>
    </row>
    <row r="501" spans="1:8" x14ac:dyDescent="0.25">
      <c r="A501" s="13">
        <v>31</v>
      </c>
      <c r="B501" s="13" t="s">
        <v>622</v>
      </c>
      <c r="C501" s="16">
        <v>41121</v>
      </c>
      <c r="D501" s="13">
        <v>12100</v>
      </c>
      <c r="E501" s="13">
        <f t="shared" si="31"/>
        <v>0</v>
      </c>
      <c r="F501" s="13" t="str">
        <f t="shared" si="29"/>
        <v>2012-07</v>
      </c>
      <c r="G501" s="13">
        <f t="shared" si="30"/>
        <v>11850</v>
      </c>
      <c r="H501" s="13" t="str">
        <f t="shared" si="28"/>
        <v/>
      </c>
    </row>
    <row r="502" spans="1:8" x14ac:dyDescent="0.25">
      <c r="A502" s="13">
        <v>31</v>
      </c>
      <c r="B502" s="13" t="s">
        <v>622</v>
      </c>
      <c r="C502" s="16">
        <v>41125</v>
      </c>
      <c r="D502" s="13">
        <v>12100</v>
      </c>
      <c r="E502" s="13">
        <f t="shared" si="31"/>
        <v>1</v>
      </c>
      <c r="F502" s="13" t="str">
        <f t="shared" si="29"/>
        <v>2012-08</v>
      </c>
      <c r="G502" s="13">
        <f t="shared" si="30"/>
        <v>12100</v>
      </c>
      <c r="H502" s="13" t="str">
        <f t="shared" si="28"/>
        <v/>
      </c>
    </row>
    <row r="503" spans="1:8" x14ac:dyDescent="0.25">
      <c r="A503" s="13">
        <v>31</v>
      </c>
      <c r="B503" s="13" t="s">
        <v>623</v>
      </c>
      <c r="C503" s="16">
        <v>41167</v>
      </c>
      <c r="D503" s="13">
        <v>13</v>
      </c>
      <c r="E503" s="13">
        <f t="shared" si="31"/>
        <v>0</v>
      </c>
      <c r="F503" s="13" t="str">
        <f t="shared" si="29"/>
        <v>2012-09</v>
      </c>
      <c r="G503" s="13" t="str">
        <f t="shared" si="30"/>
        <v/>
      </c>
      <c r="H503" s="13">
        <f t="shared" si="28"/>
        <v>13</v>
      </c>
    </row>
    <row r="504" spans="1:8" x14ac:dyDescent="0.25">
      <c r="A504" s="13">
        <v>31</v>
      </c>
      <c r="B504" s="13" t="s">
        <v>623</v>
      </c>
      <c r="C504" s="16">
        <v>41193</v>
      </c>
      <c r="D504" s="13">
        <v>13</v>
      </c>
      <c r="E504" s="13">
        <f t="shared" si="31"/>
        <v>0</v>
      </c>
      <c r="F504" s="13" t="str">
        <f t="shared" si="29"/>
        <v>2012-10</v>
      </c>
      <c r="G504" s="13" t="str">
        <f t="shared" si="30"/>
        <v/>
      </c>
      <c r="H504" s="13">
        <f t="shared" si="28"/>
        <v>13</v>
      </c>
    </row>
    <row r="505" spans="1:8" x14ac:dyDescent="0.25">
      <c r="A505" s="13">
        <v>31</v>
      </c>
      <c r="B505" s="13" t="s">
        <v>623</v>
      </c>
      <c r="C505" s="16">
        <v>41228</v>
      </c>
      <c r="D505" s="13">
        <v>13</v>
      </c>
      <c r="E505" s="13">
        <f t="shared" si="31"/>
        <v>0</v>
      </c>
      <c r="F505" s="13" t="str">
        <f t="shared" si="29"/>
        <v>2012-11</v>
      </c>
      <c r="G505" s="13" t="str">
        <f t="shared" si="30"/>
        <v/>
      </c>
      <c r="H505" s="13">
        <f t="shared" si="28"/>
        <v>13</v>
      </c>
    </row>
    <row r="506" spans="1:8" x14ac:dyDescent="0.25">
      <c r="A506" s="13">
        <v>32</v>
      </c>
      <c r="B506" s="13" t="s">
        <v>622</v>
      </c>
      <c r="C506" s="16">
        <v>41233</v>
      </c>
      <c r="D506" s="13">
        <v>14000</v>
      </c>
      <c r="E506" s="13">
        <f t="shared" si="31"/>
        <v>0</v>
      </c>
      <c r="F506" s="13" t="str">
        <f t="shared" si="29"/>
        <v>2012-11</v>
      </c>
      <c r="G506" s="13" t="str">
        <f t="shared" si="30"/>
        <v/>
      </c>
      <c r="H506" s="13" t="str">
        <f t="shared" si="28"/>
        <v/>
      </c>
    </row>
    <row r="507" spans="1:8" x14ac:dyDescent="0.25">
      <c r="A507" s="13">
        <v>32</v>
      </c>
      <c r="B507" s="13" t="s">
        <v>622</v>
      </c>
      <c r="C507" s="16">
        <v>41236</v>
      </c>
      <c r="D507" s="13">
        <v>14000</v>
      </c>
      <c r="E507" s="13">
        <f t="shared" si="31"/>
        <v>0</v>
      </c>
      <c r="F507" s="13" t="str">
        <f t="shared" si="29"/>
        <v>2012-11</v>
      </c>
      <c r="G507" s="13" t="str">
        <f t="shared" si="30"/>
        <v/>
      </c>
      <c r="H507" s="13" t="str">
        <f t="shared" si="28"/>
        <v/>
      </c>
    </row>
    <row r="508" spans="1:8" x14ac:dyDescent="0.25">
      <c r="A508" s="13">
        <v>33</v>
      </c>
      <c r="B508" s="13" t="s">
        <v>622</v>
      </c>
      <c r="C508" s="16">
        <v>41093</v>
      </c>
      <c r="D508" s="13">
        <v>6000</v>
      </c>
      <c r="E508" s="13">
        <f t="shared" si="31"/>
        <v>0</v>
      </c>
      <c r="F508" s="13" t="str">
        <f t="shared" si="29"/>
        <v>2012-07</v>
      </c>
      <c r="G508" s="13" t="str">
        <f t="shared" si="30"/>
        <v/>
      </c>
      <c r="H508" s="13" t="str">
        <f t="shared" si="28"/>
        <v/>
      </c>
    </row>
    <row r="509" spans="1:8" x14ac:dyDescent="0.25">
      <c r="A509" s="13">
        <v>33</v>
      </c>
      <c r="B509" s="13" t="s">
        <v>622</v>
      </c>
      <c r="C509" s="16">
        <v>41095</v>
      </c>
      <c r="D509" s="13">
        <v>6000</v>
      </c>
      <c r="E509" s="13">
        <f t="shared" si="31"/>
        <v>0</v>
      </c>
      <c r="F509" s="13" t="str">
        <f t="shared" si="29"/>
        <v>2012-07</v>
      </c>
      <c r="G509" s="13" t="str">
        <f t="shared" si="30"/>
        <v/>
      </c>
      <c r="H509" s="13" t="str">
        <f t="shared" si="28"/>
        <v/>
      </c>
    </row>
    <row r="510" spans="1:8" x14ac:dyDescent="0.25">
      <c r="A510" s="13">
        <v>33</v>
      </c>
      <c r="B510" s="13" t="s">
        <v>622</v>
      </c>
      <c r="C510" s="16">
        <v>41097</v>
      </c>
      <c r="D510" s="13">
        <v>6000</v>
      </c>
      <c r="E510" s="13">
        <f t="shared" si="31"/>
        <v>0</v>
      </c>
      <c r="F510" s="13" t="str">
        <f t="shared" si="29"/>
        <v>2012-07</v>
      </c>
      <c r="G510" s="13" t="str">
        <f t="shared" si="30"/>
        <v/>
      </c>
      <c r="H510" s="13" t="str">
        <f t="shared" si="28"/>
        <v/>
      </c>
    </row>
    <row r="511" spans="1:8" x14ac:dyDescent="0.25">
      <c r="A511" s="13">
        <v>33</v>
      </c>
      <c r="B511" s="13" t="s">
        <v>622</v>
      </c>
      <c r="C511" s="16">
        <v>41100</v>
      </c>
      <c r="D511" s="13">
        <v>6000</v>
      </c>
      <c r="E511" s="13">
        <f t="shared" si="31"/>
        <v>0</v>
      </c>
      <c r="F511" s="13" t="str">
        <f t="shared" si="29"/>
        <v>2012-07</v>
      </c>
      <c r="G511" s="13" t="str">
        <f t="shared" si="30"/>
        <v/>
      </c>
      <c r="H511" s="13" t="str">
        <f t="shared" si="28"/>
        <v/>
      </c>
    </row>
    <row r="512" spans="1:8" x14ac:dyDescent="0.25">
      <c r="A512" s="13">
        <v>33</v>
      </c>
      <c r="B512" s="13" t="s">
        <v>622</v>
      </c>
      <c r="C512" s="16">
        <v>41102</v>
      </c>
      <c r="D512" s="13">
        <v>6000</v>
      </c>
      <c r="E512" s="13">
        <f t="shared" si="31"/>
        <v>0</v>
      </c>
      <c r="F512" s="13" t="str">
        <f t="shared" si="29"/>
        <v>2012-07</v>
      </c>
      <c r="G512" s="13" t="str">
        <f t="shared" si="30"/>
        <v/>
      </c>
      <c r="H512" s="13" t="str">
        <f t="shared" si="28"/>
        <v/>
      </c>
    </row>
    <row r="513" spans="1:8" x14ac:dyDescent="0.25">
      <c r="A513" s="13">
        <v>33</v>
      </c>
      <c r="B513" s="13" t="s">
        <v>622</v>
      </c>
      <c r="C513" s="16">
        <v>41104</v>
      </c>
      <c r="D513" s="13">
        <v>6000</v>
      </c>
      <c r="E513" s="13">
        <f t="shared" si="31"/>
        <v>0</v>
      </c>
      <c r="F513" s="13" t="str">
        <f t="shared" si="29"/>
        <v>2012-07</v>
      </c>
      <c r="G513" s="13" t="str">
        <f t="shared" si="30"/>
        <v/>
      </c>
      <c r="H513" s="13" t="str">
        <f t="shared" si="28"/>
        <v/>
      </c>
    </row>
    <row r="514" spans="1:8" x14ac:dyDescent="0.25">
      <c r="A514" s="13">
        <v>33</v>
      </c>
      <c r="B514" s="13" t="s">
        <v>622</v>
      </c>
      <c r="C514" s="16">
        <v>41107</v>
      </c>
      <c r="D514" s="13">
        <v>6000</v>
      </c>
      <c r="E514" s="13">
        <f t="shared" si="31"/>
        <v>0</v>
      </c>
      <c r="F514" s="13" t="str">
        <f t="shared" si="29"/>
        <v>2012-07</v>
      </c>
      <c r="G514" s="13" t="str">
        <f t="shared" si="30"/>
        <v/>
      </c>
      <c r="H514" s="13" t="str">
        <f t="shared" ref="H514:H577" si="32">IF(AND(B514="Med B", F514&gt;=VLOOKUP(A514, A:F, 6, FALSE)), D514, "")</f>
        <v/>
      </c>
    </row>
    <row r="515" spans="1:8" x14ac:dyDescent="0.25">
      <c r="A515" s="13">
        <v>33</v>
      </c>
      <c r="B515" s="13" t="s">
        <v>622</v>
      </c>
      <c r="C515" s="16">
        <v>41109</v>
      </c>
      <c r="D515" s="13">
        <v>6000</v>
      </c>
      <c r="E515" s="13">
        <f t="shared" si="31"/>
        <v>0</v>
      </c>
      <c r="F515" s="13" t="str">
        <f t="shared" ref="F515:F578" si="33">TEXT(C515, "yyyy-mm")</f>
        <v>2012-07</v>
      </c>
      <c r="G515" s="13">
        <f t="shared" ref="G515:G578" si="34">IF(AND(
    B515="Med A",
    C515=_xlfn.MAXIFS(C:C, A:A, A515, B:B, "Med A", F:F, F515),
    SUMIFS(E:E, A:A, A515) &gt; 0
  ),
  AVERAGEIFS(D:D, A:A, A515, B:B, "Med A", F:F, F515, C:C, "&gt;=" &amp; EOMONTH(C515, -1) + 1, C:C, "&lt;=" &amp; C515),
  "")</f>
        <v>6000</v>
      </c>
      <c r="H515" s="13" t="str">
        <f t="shared" si="32"/>
        <v/>
      </c>
    </row>
    <row r="516" spans="1:8" x14ac:dyDescent="0.25">
      <c r="A516" s="13">
        <v>33</v>
      </c>
      <c r="B516" s="13" t="s">
        <v>622</v>
      </c>
      <c r="C516" s="16">
        <v>41139</v>
      </c>
      <c r="D516" s="13">
        <v>6000</v>
      </c>
      <c r="E516" s="13">
        <f t="shared" ref="E516:E579" si="35">IF(AND(B516="Med A", B517="Med B", A516=A517), 1, IF(AND(B516="Med B", B517="Med A", A516=A517), 1, 0))</f>
        <v>0</v>
      </c>
      <c r="F516" s="13" t="str">
        <f t="shared" si="33"/>
        <v>2012-08</v>
      </c>
      <c r="G516" s="13" t="str">
        <f t="shared" si="34"/>
        <v/>
      </c>
      <c r="H516" s="13" t="str">
        <f t="shared" si="32"/>
        <v/>
      </c>
    </row>
    <row r="517" spans="1:8" x14ac:dyDescent="0.25">
      <c r="A517" s="13">
        <v>33</v>
      </c>
      <c r="B517" s="13" t="s">
        <v>622</v>
      </c>
      <c r="C517" s="16">
        <v>41142</v>
      </c>
      <c r="D517" s="13">
        <v>6000</v>
      </c>
      <c r="E517" s="13">
        <f t="shared" si="35"/>
        <v>0</v>
      </c>
      <c r="F517" s="13" t="str">
        <f t="shared" si="33"/>
        <v>2012-08</v>
      </c>
      <c r="G517" s="13" t="str">
        <f t="shared" si="34"/>
        <v/>
      </c>
      <c r="H517" s="13" t="str">
        <f t="shared" si="32"/>
        <v/>
      </c>
    </row>
    <row r="518" spans="1:8" x14ac:dyDescent="0.25">
      <c r="A518" s="13">
        <v>33</v>
      </c>
      <c r="B518" s="13" t="s">
        <v>622</v>
      </c>
      <c r="C518" s="16">
        <v>41144</v>
      </c>
      <c r="D518" s="13">
        <v>6000</v>
      </c>
      <c r="E518" s="13">
        <f t="shared" si="35"/>
        <v>0</v>
      </c>
      <c r="F518" s="13" t="str">
        <f t="shared" si="33"/>
        <v>2012-08</v>
      </c>
      <c r="G518" s="13" t="str">
        <f t="shared" si="34"/>
        <v/>
      </c>
      <c r="H518" s="13" t="str">
        <f t="shared" si="32"/>
        <v/>
      </c>
    </row>
    <row r="519" spans="1:8" x14ac:dyDescent="0.25">
      <c r="A519" s="13">
        <v>33</v>
      </c>
      <c r="B519" s="13" t="s">
        <v>622</v>
      </c>
      <c r="C519" s="16">
        <v>41146</v>
      </c>
      <c r="D519" s="13">
        <v>6000</v>
      </c>
      <c r="E519" s="13">
        <f t="shared" si="35"/>
        <v>0</v>
      </c>
      <c r="F519" s="13" t="str">
        <f t="shared" si="33"/>
        <v>2012-08</v>
      </c>
      <c r="G519" s="13" t="str">
        <f t="shared" si="34"/>
        <v/>
      </c>
      <c r="H519" s="13" t="str">
        <f t="shared" si="32"/>
        <v/>
      </c>
    </row>
    <row r="520" spans="1:8" x14ac:dyDescent="0.25">
      <c r="A520" s="13">
        <v>33</v>
      </c>
      <c r="B520" s="13" t="s">
        <v>622</v>
      </c>
      <c r="C520" s="16">
        <v>41149</v>
      </c>
      <c r="D520" s="13">
        <v>6000</v>
      </c>
      <c r="E520" s="13">
        <f t="shared" si="35"/>
        <v>0</v>
      </c>
      <c r="F520" s="13" t="str">
        <f t="shared" si="33"/>
        <v>2012-08</v>
      </c>
      <c r="G520" s="13" t="str">
        <f t="shared" si="34"/>
        <v/>
      </c>
      <c r="H520" s="13" t="str">
        <f t="shared" si="32"/>
        <v/>
      </c>
    </row>
    <row r="521" spans="1:8" x14ac:dyDescent="0.25">
      <c r="A521" s="13">
        <v>33</v>
      </c>
      <c r="B521" s="13" t="s">
        <v>622</v>
      </c>
      <c r="C521" s="16">
        <v>41151</v>
      </c>
      <c r="D521" s="13">
        <v>6000</v>
      </c>
      <c r="E521" s="13">
        <f t="shared" si="35"/>
        <v>0</v>
      </c>
      <c r="F521" s="13" t="str">
        <f t="shared" si="33"/>
        <v>2012-08</v>
      </c>
      <c r="G521" s="13">
        <f t="shared" si="34"/>
        <v>6000</v>
      </c>
      <c r="H521" s="13" t="str">
        <f t="shared" si="32"/>
        <v/>
      </c>
    </row>
    <row r="522" spans="1:8" x14ac:dyDescent="0.25">
      <c r="A522" s="13">
        <v>33</v>
      </c>
      <c r="B522" s="13" t="s">
        <v>622</v>
      </c>
      <c r="C522" s="16">
        <v>41156</v>
      </c>
      <c r="D522" s="13">
        <v>6000</v>
      </c>
      <c r="E522" s="13">
        <f t="shared" si="35"/>
        <v>1</v>
      </c>
      <c r="F522" s="13" t="str">
        <f t="shared" si="33"/>
        <v>2012-09</v>
      </c>
      <c r="G522" s="13">
        <f t="shared" si="34"/>
        <v>6000</v>
      </c>
      <c r="H522" s="13" t="str">
        <f t="shared" si="32"/>
        <v/>
      </c>
    </row>
    <row r="523" spans="1:8" x14ac:dyDescent="0.25">
      <c r="A523" s="13">
        <v>33</v>
      </c>
      <c r="B523" s="13" t="s">
        <v>623</v>
      </c>
      <c r="C523" s="16">
        <v>41205</v>
      </c>
      <c r="D523" s="13">
        <v>5</v>
      </c>
      <c r="E523" s="13">
        <f t="shared" si="35"/>
        <v>0</v>
      </c>
      <c r="F523" s="13" t="str">
        <f t="shared" si="33"/>
        <v>2012-10</v>
      </c>
      <c r="G523" s="13" t="str">
        <f t="shared" si="34"/>
        <v/>
      </c>
      <c r="H523" s="13">
        <f t="shared" si="32"/>
        <v>5</v>
      </c>
    </row>
    <row r="524" spans="1:8" x14ac:dyDescent="0.25">
      <c r="A524" s="13">
        <v>33</v>
      </c>
      <c r="B524" s="13" t="s">
        <v>623</v>
      </c>
      <c r="C524" s="16">
        <v>41229</v>
      </c>
      <c r="D524" s="13">
        <v>5</v>
      </c>
      <c r="E524" s="13">
        <f t="shared" si="35"/>
        <v>0</v>
      </c>
      <c r="F524" s="13" t="str">
        <f t="shared" si="33"/>
        <v>2012-11</v>
      </c>
      <c r="G524" s="13" t="str">
        <f t="shared" si="34"/>
        <v/>
      </c>
      <c r="H524" s="13">
        <f t="shared" si="32"/>
        <v>5</v>
      </c>
    </row>
    <row r="525" spans="1:8" x14ac:dyDescent="0.25">
      <c r="A525" s="13">
        <v>34</v>
      </c>
      <c r="B525" s="13" t="s">
        <v>623</v>
      </c>
      <c r="C525" s="16">
        <v>41192</v>
      </c>
      <c r="D525" s="13">
        <v>3</v>
      </c>
      <c r="E525" s="13">
        <f t="shared" si="35"/>
        <v>0</v>
      </c>
      <c r="F525" s="13" t="str">
        <f t="shared" si="33"/>
        <v>2012-10</v>
      </c>
      <c r="G525" s="13" t="str">
        <f t="shared" si="34"/>
        <v/>
      </c>
      <c r="H525" s="13">
        <f t="shared" si="32"/>
        <v>3</v>
      </c>
    </row>
    <row r="526" spans="1:8" x14ac:dyDescent="0.25">
      <c r="A526" s="13">
        <v>34</v>
      </c>
      <c r="B526" s="13" t="s">
        <v>623</v>
      </c>
      <c r="C526" s="16">
        <v>41227</v>
      </c>
      <c r="D526" s="13">
        <v>3</v>
      </c>
      <c r="E526" s="13">
        <f t="shared" si="35"/>
        <v>0</v>
      </c>
      <c r="F526" s="13" t="str">
        <f t="shared" si="33"/>
        <v>2012-11</v>
      </c>
      <c r="G526" s="13" t="str">
        <f t="shared" si="34"/>
        <v/>
      </c>
      <c r="H526" s="13">
        <f t="shared" si="32"/>
        <v>3</v>
      </c>
    </row>
    <row r="527" spans="1:8" x14ac:dyDescent="0.25">
      <c r="A527" s="13">
        <v>35</v>
      </c>
      <c r="B527" s="13" t="s">
        <v>622</v>
      </c>
      <c r="C527" s="16">
        <v>41104</v>
      </c>
      <c r="D527" s="13">
        <v>6700</v>
      </c>
      <c r="E527" s="13">
        <f t="shared" si="35"/>
        <v>0</v>
      </c>
      <c r="F527" s="13" t="str">
        <f t="shared" si="33"/>
        <v>2012-07</v>
      </c>
      <c r="G527" s="13" t="str">
        <f t="shared" si="34"/>
        <v/>
      </c>
      <c r="H527" s="13" t="str">
        <f t="shared" si="32"/>
        <v/>
      </c>
    </row>
    <row r="528" spans="1:8" x14ac:dyDescent="0.25">
      <c r="A528" s="13">
        <v>35</v>
      </c>
      <c r="B528" s="13" t="s">
        <v>622</v>
      </c>
      <c r="C528" s="16">
        <v>41107</v>
      </c>
      <c r="D528" s="13">
        <v>6700</v>
      </c>
      <c r="E528" s="13">
        <f t="shared" si="35"/>
        <v>0</v>
      </c>
      <c r="F528" s="13" t="str">
        <f t="shared" si="33"/>
        <v>2012-07</v>
      </c>
      <c r="G528" s="13" t="str">
        <f t="shared" si="34"/>
        <v/>
      </c>
      <c r="H528" s="13" t="str">
        <f t="shared" si="32"/>
        <v/>
      </c>
    </row>
    <row r="529" spans="1:8" x14ac:dyDescent="0.25">
      <c r="A529" s="13">
        <v>35</v>
      </c>
      <c r="B529" s="13" t="s">
        <v>622</v>
      </c>
      <c r="C529" s="16">
        <v>41109</v>
      </c>
      <c r="D529" s="13">
        <v>6700</v>
      </c>
      <c r="E529" s="13">
        <f t="shared" si="35"/>
        <v>0</v>
      </c>
      <c r="F529" s="13" t="str">
        <f t="shared" si="33"/>
        <v>2012-07</v>
      </c>
      <c r="G529" s="13" t="str">
        <f t="shared" si="34"/>
        <v/>
      </c>
      <c r="H529" s="13" t="str">
        <f t="shared" si="32"/>
        <v/>
      </c>
    </row>
    <row r="530" spans="1:8" x14ac:dyDescent="0.25">
      <c r="A530" s="13">
        <v>35</v>
      </c>
      <c r="B530" s="13" t="s">
        <v>622</v>
      </c>
      <c r="C530" s="16">
        <v>41114</v>
      </c>
      <c r="D530" s="13">
        <v>10000</v>
      </c>
      <c r="E530" s="13">
        <f t="shared" si="35"/>
        <v>0</v>
      </c>
      <c r="F530" s="13" t="str">
        <f t="shared" si="33"/>
        <v>2012-07</v>
      </c>
      <c r="G530" s="13" t="str">
        <f t="shared" si="34"/>
        <v/>
      </c>
      <c r="H530" s="13" t="str">
        <f t="shared" si="32"/>
        <v/>
      </c>
    </row>
    <row r="531" spans="1:8" x14ac:dyDescent="0.25">
      <c r="A531" s="13">
        <v>35</v>
      </c>
      <c r="B531" s="13" t="s">
        <v>622</v>
      </c>
      <c r="C531" s="16">
        <v>41116</v>
      </c>
      <c r="D531" s="13">
        <v>10000</v>
      </c>
      <c r="E531" s="13">
        <f t="shared" si="35"/>
        <v>0</v>
      </c>
      <c r="F531" s="13" t="str">
        <f t="shared" si="33"/>
        <v>2012-07</v>
      </c>
      <c r="G531" s="13" t="str">
        <f t="shared" si="34"/>
        <v/>
      </c>
      <c r="H531" s="13" t="str">
        <f t="shared" si="32"/>
        <v/>
      </c>
    </row>
    <row r="532" spans="1:8" x14ac:dyDescent="0.25">
      <c r="A532" s="13">
        <v>35</v>
      </c>
      <c r="B532" s="13" t="s">
        <v>622</v>
      </c>
      <c r="C532" s="16">
        <v>41121</v>
      </c>
      <c r="D532" s="13">
        <v>10000</v>
      </c>
      <c r="E532" s="13">
        <f t="shared" si="35"/>
        <v>0</v>
      </c>
      <c r="F532" s="13" t="str">
        <f t="shared" si="33"/>
        <v>2012-07</v>
      </c>
      <c r="G532" s="13">
        <f t="shared" si="34"/>
        <v>8350</v>
      </c>
      <c r="H532" s="13" t="str">
        <f t="shared" si="32"/>
        <v/>
      </c>
    </row>
    <row r="533" spans="1:8" x14ac:dyDescent="0.25">
      <c r="A533" s="13">
        <v>35</v>
      </c>
      <c r="B533" s="13" t="s">
        <v>622</v>
      </c>
      <c r="C533" s="16">
        <v>41123</v>
      </c>
      <c r="D533" s="13">
        <v>10000</v>
      </c>
      <c r="E533" s="13">
        <f t="shared" si="35"/>
        <v>0</v>
      </c>
      <c r="F533" s="13" t="str">
        <f t="shared" si="33"/>
        <v>2012-08</v>
      </c>
      <c r="G533" s="13" t="str">
        <f t="shared" si="34"/>
        <v/>
      </c>
      <c r="H533" s="13" t="str">
        <f t="shared" si="32"/>
        <v/>
      </c>
    </row>
    <row r="534" spans="1:8" x14ac:dyDescent="0.25">
      <c r="A534" s="13">
        <v>35</v>
      </c>
      <c r="B534" s="13" t="s">
        <v>622</v>
      </c>
      <c r="C534" s="16">
        <v>41125</v>
      </c>
      <c r="D534" s="13">
        <v>13000</v>
      </c>
      <c r="E534" s="13">
        <f t="shared" si="35"/>
        <v>0</v>
      </c>
      <c r="F534" s="13" t="str">
        <f t="shared" si="33"/>
        <v>2012-08</v>
      </c>
      <c r="G534" s="13" t="str">
        <f t="shared" si="34"/>
        <v/>
      </c>
      <c r="H534" s="13" t="str">
        <f t="shared" si="32"/>
        <v/>
      </c>
    </row>
    <row r="535" spans="1:8" x14ac:dyDescent="0.25">
      <c r="A535" s="13">
        <v>35</v>
      </c>
      <c r="B535" s="13" t="s">
        <v>622</v>
      </c>
      <c r="C535" s="16">
        <v>41130</v>
      </c>
      <c r="D535" s="13">
        <v>13000</v>
      </c>
      <c r="E535" s="13">
        <f t="shared" si="35"/>
        <v>0</v>
      </c>
      <c r="F535" s="13" t="str">
        <f t="shared" si="33"/>
        <v>2012-08</v>
      </c>
      <c r="G535" s="13" t="str">
        <f t="shared" si="34"/>
        <v/>
      </c>
      <c r="H535" s="13" t="str">
        <f t="shared" si="32"/>
        <v/>
      </c>
    </row>
    <row r="536" spans="1:8" x14ac:dyDescent="0.25">
      <c r="A536" s="13">
        <v>35</v>
      </c>
      <c r="B536" s="13" t="s">
        <v>622</v>
      </c>
      <c r="C536" s="16">
        <v>41132</v>
      </c>
      <c r="D536" s="13">
        <v>13000</v>
      </c>
      <c r="E536" s="13">
        <f t="shared" si="35"/>
        <v>0</v>
      </c>
      <c r="F536" s="13" t="str">
        <f t="shared" si="33"/>
        <v>2012-08</v>
      </c>
      <c r="G536" s="13" t="str">
        <f t="shared" si="34"/>
        <v/>
      </c>
      <c r="H536" s="13" t="str">
        <f t="shared" si="32"/>
        <v/>
      </c>
    </row>
    <row r="537" spans="1:8" x14ac:dyDescent="0.25">
      <c r="A537" s="13">
        <v>35</v>
      </c>
      <c r="B537" s="13" t="s">
        <v>622</v>
      </c>
      <c r="C537" s="16">
        <v>41135</v>
      </c>
      <c r="D537" s="13">
        <v>13000</v>
      </c>
      <c r="E537" s="13">
        <f t="shared" si="35"/>
        <v>0</v>
      </c>
      <c r="F537" s="13" t="str">
        <f t="shared" si="33"/>
        <v>2012-08</v>
      </c>
      <c r="G537" s="13" t="str">
        <f t="shared" si="34"/>
        <v/>
      </c>
      <c r="H537" s="13" t="str">
        <f t="shared" si="32"/>
        <v/>
      </c>
    </row>
    <row r="538" spans="1:8" x14ac:dyDescent="0.25">
      <c r="A538" s="13">
        <v>35</v>
      </c>
      <c r="B538" s="13" t="s">
        <v>622</v>
      </c>
      <c r="C538" s="16">
        <v>41137</v>
      </c>
      <c r="D538" s="13">
        <v>13000</v>
      </c>
      <c r="E538" s="13">
        <f t="shared" si="35"/>
        <v>0</v>
      </c>
      <c r="F538" s="13" t="str">
        <f t="shared" si="33"/>
        <v>2012-08</v>
      </c>
      <c r="G538" s="13" t="str">
        <f t="shared" si="34"/>
        <v/>
      </c>
      <c r="H538" s="13" t="str">
        <f t="shared" si="32"/>
        <v/>
      </c>
    </row>
    <row r="539" spans="1:8" x14ac:dyDescent="0.25">
      <c r="A539" s="13">
        <v>35</v>
      </c>
      <c r="B539" s="13" t="s">
        <v>622</v>
      </c>
      <c r="C539" s="16">
        <v>41139</v>
      </c>
      <c r="D539" s="13">
        <v>15600</v>
      </c>
      <c r="E539" s="13">
        <f t="shared" si="35"/>
        <v>0</v>
      </c>
      <c r="F539" s="13" t="str">
        <f t="shared" si="33"/>
        <v>2012-08</v>
      </c>
      <c r="G539" s="13" t="str">
        <f t="shared" si="34"/>
        <v/>
      </c>
      <c r="H539" s="13" t="str">
        <f t="shared" si="32"/>
        <v/>
      </c>
    </row>
    <row r="540" spans="1:8" x14ac:dyDescent="0.25">
      <c r="A540" s="13">
        <v>35</v>
      </c>
      <c r="B540" s="13" t="s">
        <v>622</v>
      </c>
      <c r="C540" s="16">
        <v>41142</v>
      </c>
      <c r="D540" s="13">
        <v>15600</v>
      </c>
      <c r="E540" s="13">
        <f t="shared" si="35"/>
        <v>0</v>
      </c>
      <c r="F540" s="13" t="str">
        <f t="shared" si="33"/>
        <v>2012-08</v>
      </c>
      <c r="G540" s="13" t="str">
        <f t="shared" si="34"/>
        <v/>
      </c>
      <c r="H540" s="13" t="str">
        <f t="shared" si="32"/>
        <v/>
      </c>
    </row>
    <row r="541" spans="1:8" x14ac:dyDescent="0.25">
      <c r="A541" s="13">
        <v>35</v>
      </c>
      <c r="B541" s="13" t="s">
        <v>622</v>
      </c>
      <c r="C541" s="16">
        <v>41144</v>
      </c>
      <c r="D541" s="13">
        <v>15600</v>
      </c>
      <c r="E541" s="13">
        <f t="shared" si="35"/>
        <v>0</v>
      </c>
      <c r="F541" s="13" t="str">
        <f t="shared" si="33"/>
        <v>2012-08</v>
      </c>
      <c r="G541" s="13" t="str">
        <f t="shared" si="34"/>
        <v/>
      </c>
      <c r="H541" s="13" t="str">
        <f t="shared" si="32"/>
        <v/>
      </c>
    </row>
    <row r="542" spans="1:8" x14ac:dyDescent="0.25">
      <c r="A542" s="13">
        <v>35</v>
      </c>
      <c r="B542" s="13" t="s">
        <v>622</v>
      </c>
      <c r="C542" s="16">
        <v>41149</v>
      </c>
      <c r="D542" s="13">
        <v>15600</v>
      </c>
      <c r="E542" s="13">
        <f t="shared" si="35"/>
        <v>1</v>
      </c>
      <c r="F542" s="13" t="str">
        <f t="shared" si="33"/>
        <v>2012-08</v>
      </c>
      <c r="G542" s="13">
        <f t="shared" si="34"/>
        <v>13740</v>
      </c>
      <c r="H542" s="13" t="str">
        <f t="shared" si="32"/>
        <v/>
      </c>
    </row>
    <row r="543" spans="1:8" x14ac:dyDescent="0.25">
      <c r="A543" s="13">
        <v>35</v>
      </c>
      <c r="B543" s="13" t="s">
        <v>623</v>
      </c>
      <c r="C543" s="16">
        <v>41200</v>
      </c>
      <c r="D543" s="13">
        <v>3</v>
      </c>
      <c r="E543" s="13">
        <f t="shared" si="35"/>
        <v>0</v>
      </c>
      <c r="F543" s="13" t="str">
        <f t="shared" si="33"/>
        <v>2012-10</v>
      </c>
      <c r="G543" s="13" t="str">
        <f t="shared" si="34"/>
        <v/>
      </c>
      <c r="H543" s="13">
        <f t="shared" si="32"/>
        <v>3</v>
      </c>
    </row>
    <row r="544" spans="1:8" x14ac:dyDescent="0.25">
      <c r="A544" s="13">
        <v>35</v>
      </c>
      <c r="B544" s="13" t="s">
        <v>623</v>
      </c>
      <c r="C544" s="16">
        <v>41228</v>
      </c>
      <c r="D544" s="13">
        <v>5</v>
      </c>
      <c r="E544" s="13">
        <f t="shared" si="35"/>
        <v>0</v>
      </c>
      <c r="F544" s="13" t="str">
        <f t="shared" si="33"/>
        <v>2012-11</v>
      </c>
      <c r="G544" s="13" t="str">
        <f t="shared" si="34"/>
        <v/>
      </c>
      <c r="H544" s="13">
        <f t="shared" si="32"/>
        <v>5</v>
      </c>
    </row>
    <row r="545" spans="1:8" x14ac:dyDescent="0.25">
      <c r="A545" s="13">
        <v>36</v>
      </c>
      <c r="B545" s="13" t="s">
        <v>622</v>
      </c>
      <c r="C545" s="16">
        <v>41092</v>
      </c>
      <c r="D545" s="13">
        <v>3700</v>
      </c>
      <c r="E545" s="13">
        <f t="shared" si="35"/>
        <v>0</v>
      </c>
      <c r="F545" s="13" t="str">
        <f t="shared" si="33"/>
        <v>2012-07</v>
      </c>
      <c r="G545" s="13" t="str">
        <f t="shared" si="34"/>
        <v/>
      </c>
      <c r="H545" s="13" t="str">
        <f t="shared" si="32"/>
        <v/>
      </c>
    </row>
    <row r="546" spans="1:8" x14ac:dyDescent="0.25">
      <c r="A546" s="13">
        <v>36</v>
      </c>
      <c r="B546" s="13" t="s">
        <v>622</v>
      </c>
      <c r="C546" s="16">
        <v>41094</v>
      </c>
      <c r="D546" s="13">
        <v>3700</v>
      </c>
      <c r="E546" s="13">
        <f t="shared" si="35"/>
        <v>0</v>
      </c>
      <c r="F546" s="13" t="str">
        <f t="shared" si="33"/>
        <v>2012-07</v>
      </c>
      <c r="G546" s="13" t="str">
        <f t="shared" si="34"/>
        <v/>
      </c>
      <c r="H546" s="13" t="str">
        <f t="shared" si="32"/>
        <v/>
      </c>
    </row>
    <row r="547" spans="1:8" x14ac:dyDescent="0.25">
      <c r="A547" s="13">
        <v>36</v>
      </c>
      <c r="B547" s="13" t="s">
        <v>622</v>
      </c>
      <c r="C547" s="16">
        <v>41096</v>
      </c>
      <c r="D547" s="13">
        <v>3700</v>
      </c>
      <c r="E547" s="13">
        <f t="shared" si="35"/>
        <v>0</v>
      </c>
      <c r="F547" s="13" t="str">
        <f t="shared" si="33"/>
        <v>2012-07</v>
      </c>
      <c r="G547" s="13" t="str">
        <f t="shared" si="34"/>
        <v/>
      </c>
      <c r="H547" s="13" t="str">
        <f t="shared" si="32"/>
        <v/>
      </c>
    </row>
    <row r="548" spans="1:8" x14ac:dyDescent="0.25">
      <c r="A548" s="13">
        <v>36</v>
      </c>
      <c r="B548" s="13" t="s">
        <v>622</v>
      </c>
      <c r="C548" s="16">
        <v>41099</v>
      </c>
      <c r="D548" s="13">
        <v>3700</v>
      </c>
      <c r="E548" s="13">
        <f t="shared" si="35"/>
        <v>0</v>
      </c>
      <c r="F548" s="13" t="str">
        <f t="shared" si="33"/>
        <v>2012-07</v>
      </c>
      <c r="G548" s="13" t="str">
        <f t="shared" si="34"/>
        <v/>
      </c>
      <c r="H548" s="13" t="str">
        <f t="shared" si="32"/>
        <v/>
      </c>
    </row>
    <row r="549" spans="1:8" x14ac:dyDescent="0.25">
      <c r="A549" s="13">
        <v>36</v>
      </c>
      <c r="B549" s="13" t="s">
        <v>622</v>
      </c>
      <c r="C549" s="16">
        <v>41101</v>
      </c>
      <c r="D549" s="13">
        <v>3700</v>
      </c>
      <c r="E549" s="13">
        <f t="shared" si="35"/>
        <v>0</v>
      </c>
      <c r="F549" s="13" t="str">
        <f t="shared" si="33"/>
        <v>2012-07</v>
      </c>
      <c r="G549" s="13" t="str">
        <f t="shared" si="34"/>
        <v/>
      </c>
      <c r="H549" s="13" t="str">
        <f t="shared" si="32"/>
        <v/>
      </c>
    </row>
    <row r="550" spans="1:8" x14ac:dyDescent="0.25">
      <c r="A550" s="13">
        <v>36</v>
      </c>
      <c r="B550" s="13" t="s">
        <v>622</v>
      </c>
      <c r="C550" s="16">
        <v>41103</v>
      </c>
      <c r="D550" s="13">
        <v>3700</v>
      </c>
      <c r="E550" s="13">
        <f t="shared" si="35"/>
        <v>0</v>
      </c>
      <c r="F550" s="13" t="str">
        <f t="shared" si="33"/>
        <v>2012-07</v>
      </c>
      <c r="G550" s="13" t="str">
        <f t="shared" si="34"/>
        <v/>
      </c>
      <c r="H550" s="13" t="str">
        <f t="shared" si="32"/>
        <v/>
      </c>
    </row>
    <row r="551" spans="1:8" x14ac:dyDescent="0.25">
      <c r="A551" s="13">
        <v>36</v>
      </c>
      <c r="B551" s="13" t="s">
        <v>622</v>
      </c>
      <c r="C551" s="16">
        <v>41106</v>
      </c>
      <c r="D551" s="13">
        <v>3700</v>
      </c>
      <c r="E551" s="13">
        <f t="shared" si="35"/>
        <v>0</v>
      </c>
      <c r="F551" s="13" t="str">
        <f t="shared" si="33"/>
        <v>2012-07</v>
      </c>
      <c r="G551" s="13" t="str">
        <f t="shared" si="34"/>
        <v/>
      </c>
      <c r="H551" s="13" t="str">
        <f t="shared" si="32"/>
        <v/>
      </c>
    </row>
    <row r="552" spans="1:8" x14ac:dyDescent="0.25">
      <c r="A552" s="13">
        <v>36</v>
      </c>
      <c r="B552" s="13" t="s">
        <v>622</v>
      </c>
      <c r="C552" s="16">
        <v>41108</v>
      </c>
      <c r="D552" s="13">
        <v>3700</v>
      </c>
      <c r="E552" s="13">
        <f t="shared" si="35"/>
        <v>0</v>
      </c>
      <c r="F552" s="13" t="str">
        <f t="shared" si="33"/>
        <v>2012-07</v>
      </c>
      <c r="G552" s="13" t="str">
        <f t="shared" si="34"/>
        <v/>
      </c>
      <c r="H552" s="13" t="str">
        <f t="shared" si="32"/>
        <v/>
      </c>
    </row>
    <row r="553" spans="1:8" x14ac:dyDescent="0.25">
      <c r="A553" s="13">
        <v>36</v>
      </c>
      <c r="B553" s="13" t="s">
        <v>622</v>
      </c>
      <c r="C553" s="16">
        <v>41110</v>
      </c>
      <c r="D553" s="13">
        <v>3700</v>
      </c>
      <c r="E553" s="13">
        <f t="shared" si="35"/>
        <v>0</v>
      </c>
      <c r="F553" s="13" t="str">
        <f t="shared" si="33"/>
        <v>2012-07</v>
      </c>
      <c r="G553" s="13">
        <f t="shared" si="34"/>
        <v>3700</v>
      </c>
      <c r="H553" s="13" t="str">
        <f t="shared" si="32"/>
        <v/>
      </c>
    </row>
    <row r="554" spans="1:8" x14ac:dyDescent="0.25">
      <c r="A554" s="13">
        <v>36</v>
      </c>
      <c r="B554" s="13" t="s">
        <v>622</v>
      </c>
      <c r="C554" s="16">
        <v>41127</v>
      </c>
      <c r="D554" s="13">
        <v>3700</v>
      </c>
      <c r="E554" s="13">
        <f t="shared" si="35"/>
        <v>0</v>
      </c>
      <c r="F554" s="13" t="str">
        <f t="shared" si="33"/>
        <v>2012-08</v>
      </c>
      <c r="G554" s="13" t="str">
        <f t="shared" si="34"/>
        <v/>
      </c>
      <c r="H554" s="13" t="str">
        <f t="shared" si="32"/>
        <v/>
      </c>
    </row>
    <row r="555" spans="1:8" x14ac:dyDescent="0.25">
      <c r="A555" s="13">
        <v>36</v>
      </c>
      <c r="B555" s="13" t="s">
        <v>622</v>
      </c>
      <c r="C555" s="16">
        <v>41129</v>
      </c>
      <c r="D555" s="13">
        <v>3700</v>
      </c>
      <c r="E555" s="13">
        <f t="shared" si="35"/>
        <v>0</v>
      </c>
      <c r="F555" s="13" t="str">
        <f t="shared" si="33"/>
        <v>2012-08</v>
      </c>
      <c r="G555" s="13" t="str">
        <f t="shared" si="34"/>
        <v/>
      </c>
      <c r="H555" s="13" t="str">
        <f t="shared" si="32"/>
        <v/>
      </c>
    </row>
    <row r="556" spans="1:8" x14ac:dyDescent="0.25">
      <c r="A556" s="13">
        <v>36</v>
      </c>
      <c r="B556" s="13" t="s">
        <v>622</v>
      </c>
      <c r="C556" s="16">
        <v>41131</v>
      </c>
      <c r="D556" s="13">
        <v>3700</v>
      </c>
      <c r="E556" s="13">
        <f t="shared" si="35"/>
        <v>0</v>
      </c>
      <c r="F556" s="13" t="str">
        <f t="shared" si="33"/>
        <v>2012-08</v>
      </c>
      <c r="G556" s="13" t="str">
        <f t="shared" si="34"/>
        <v/>
      </c>
      <c r="H556" s="13" t="str">
        <f t="shared" si="32"/>
        <v/>
      </c>
    </row>
    <row r="557" spans="1:8" x14ac:dyDescent="0.25">
      <c r="A557" s="13">
        <v>36</v>
      </c>
      <c r="B557" s="13" t="s">
        <v>622</v>
      </c>
      <c r="C557" s="16">
        <v>41134</v>
      </c>
      <c r="D557" s="13">
        <v>3700</v>
      </c>
      <c r="E557" s="13">
        <f t="shared" si="35"/>
        <v>0</v>
      </c>
      <c r="F557" s="13" t="str">
        <f t="shared" si="33"/>
        <v>2012-08</v>
      </c>
      <c r="G557" s="13" t="str">
        <f t="shared" si="34"/>
        <v/>
      </c>
      <c r="H557" s="13" t="str">
        <f t="shared" si="32"/>
        <v/>
      </c>
    </row>
    <row r="558" spans="1:8" x14ac:dyDescent="0.25">
      <c r="A558" s="13">
        <v>36</v>
      </c>
      <c r="B558" s="13" t="s">
        <v>622</v>
      </c>
      <c r="C558" s="16">
        <v>41136</v>
      </c>
      <c r="D558" s="13">
        <v>3700</v>
      </c>
      <c r="E558" s="13">
        <f t="shared" si="35"/>
        <v>0</v>
      </c>
      <c r="F558" s="13" t="str">
        <f t="shared" si="33"/>
        <v>2012-08</v>
      </c>
      <c r="G558" s="13" t="str">
        <f t="shared" si="34"/>
        <v/>
      </c>
      <c r="H558" s="13" t="str">
        <f t="shared" si="32"/>
        <v/>
      </c>
    </row>
    <row r="559" spans="1:8" x14ac:dyDescent="0.25">
      <c r="A559" s="13">
        <v>36</v>
      </c>
      <c r="B559" s="13" t="s">
        <v>622</v>
      </c>
      <c r="C559" s="16">
        <v>41138</v>
      </c>
      <c r="D559" s="13">
        <v>3700</v>
      </c>
      <c r="E559" s="13">
        <f t="shared" si="35"/>
        <v>1</v>
      </c>
      <c r="F559" s="13" t="str">
        <f t="shared" si="33"/>
        <v>2012-08</v>
      </c>
      <c r="G559" s="13">
        <f t="shared" si="34"/>
        <v>3700</v>
      </c>
      <c r="H559" s="13" t="str">
        <f t="shared" si="32"/>
        <v/>
      </c>
    </row>
    <row r="560" spans="1:8" x14ac:dyDescent="0.25">
      <c r="A560" s="13">
        <v>36</v>
      </c>
      <c r="B560" s="13" t="s">
        <v>623</v>
      </c>
      <c r="C560" s="16">
        <v>41164</v>
      </c>
      <c r="D560" s="13">
        <v>6</v>
      </c>
      <c r="E560" s="13">
        <f t="shared" si="35"/>
        <v>0</v>
      </c>
      <c r="F560" s="13" t="str">
        <f t="shared" si="33"/>
        <v>2012-09</v>
      </c>
      <c r="G560" s="13" t="str">
        <f t="shared" si="34"/>
        <v/>
      </c>
      <c r="H560" s="13">
        <f t="shared" si="32"/>
        <v>6</v>
      </c>
    </row>
    <row r="561" spans="1:8" x14ac:dyDescent="0.25">
      <c r="A561" s="13">
        <v>36</v>
      </c>
      <c r="B561" s="13" t="s">
        <v>623</v>
      </c>
      <c r="C561" s="16">
        <v>41199</v>
      </c>
      <c r="D561" s="13">
        <v>5</v>
      </c>
      <c r="E561" s="13">
        <f t="shared" si="35"/>
        <v>0</v>
      </c>
      <c r="F561" s="13" t="str">
        <f t="shared" si="33"/>
        <v>2012-10</v>
      </c>
      <c r="G561" s="13" t="str">
        <f t="shared" si="34"/>
        <v/>
      </c>
      <c r="H561" s="13">
        <f t="shared" si="32"/>
        <v>5</v>
      </c>
    </row>
    <row r="562" spans="1:8" x14ac:dyDescent="0.25">
      <c r="A562" s="13">
        <v>36</v>
      </c>
      <c r="B562" s="13" t="s">
        <v>623</v>
      </c>
      <c r="C562" s="16">
        <v>41227</v>
      </c>
      <c r="D562" s="13">
        <v>4</v>
      </c>
      <c r="E562" s="13">
        <f t="shared" si="35"/>
        <v>0</v>
      </c>
      <c r="F562" s="13" t="str">
        <f t="shared" si="33"/>
        <v>2012-11</v>
      </c>
      <c r="G562" s="13" t="str">
        <f t="shared" si="34"/>
        <v/>
      </c>
      <c r="H562" s="13">
        <f t="shared" si="32"/>
        <v>4</v>
      </c>
    </row>
    <row r="563" spans="1:8" x14ac:dyDescent="0.25">
      <c r="A563" s="13">
        <v>37</v>
      </c>
      <c r="B563" s="13" t="s">
        <v>623</v>
      </c>
      <c r="C563" s="16">
        <v>41193</v>
      </c>
      <c r="D563" s="13">
        <v>1</v>
      </c>
      <c r="E563" s="13">
        <f t="shared" si="35"/>
        <v>0</v>
      </c>
      <c r="F563" s="13" t="str">
        <f t="shared" si="33"/>
        <v>2012-10</v>
      </c>
      <c r="G563" s="13" t="str">
        <f t="shared" si="34"/>
        <v/>
      </c>
      <c r="H563" s="13">
        <f t="shared" si="32"/>
        <v>1</v>
      </c>
    </row>
    <row r="564" spans="1:8" x14ac:dyDescent="0.25">
      <c r="A564" s="13">
        <v>37</v>
      </c>
      <c r="B564" s="13" t="s">
        <v>623</v>
      </c>
      <c r="C564" s="16">
        <v>41228</v>
      </c>
      <c r="D564" s="13">
        <v>1</v>
      </c>
      <c r="E564" s="13">
        <f t="shared" si="35"/>
        <v>0</v>
      </c>
      <c r="F564" s="13" t="str">
        <f t="shared" si="33"/>
        <v>2012-11</v>
      </c>
      <c r="G564" s="13" t="str">
        <f t="shared" si="34"/>
        <v/>
      </c>
      <c r="H564" s="13">
        <f t="shared" si="32"/>
        <v>1</v>
      </c>
    </row>
    <row r="565" spans="1:8" x14ac:dyDescent="0.25">
      <c r="A565" s="13">
        <v>38</v>
      </c>
      <c r="B565" s="13" t="s">
        <v>622</v>
      </c>
      <c r="C565" s="16">
        <v>41158</v>
      </c>
      <c r="D565" s="13">
        <v>2600</v>
      </c>
      <c r="E565" s="13">
        <f t="shared" si="35"/>
        <v>1</v>
      </c>
      <c r="F565" s="13" t="str">
        <f t="shared" si="33"/>
        <v>2012-09</v>
      </c>
      <c r="G565" s="13">
        <f t="shared" si="34"/>
        <v>2600</v>
      </c>
      <c r="H565" s="13" t="str">
        <f t="shared" si="32"/>
        <v/>
      </c>
    </row>
    <row r="566" spans="1:8" x14ac:dyDescent="0.25">
      <c r="A566" s="13">
        <v>38</v>
      </c>
      <c r="B566" s="13" t="s">
        <v>623</v>
      </c>
      <c r="C566" s="16">
        <v>41167</v>
      </c>
      <c r="D566" s="13">
        <v>5</v>
      </c>
      <c r="E566" s="13">
        <f t="shared" si="35"/>
        <v>0</v>
      </c>
      <c r="F566" s="13" t="str">
        <f t="shared" si="33"/>
        <v>2012-09</v>
      </c>
      <c r="G566" s="13" t="str">
        <f t="shared" si="34"/>
        <v/>
      </c>
      <c r="H566" s="13">
        <f t="shared" si="32"/>
        <v>5</v>
      </c>
    </row>
    <row r="567" spans="1:8" x14ac:dyDescent="0.25">
      <c r="A567" s="13">
        <v>39</v>
      </c>
      <c r="B567" s="13" t="s">
        <v>622</v>
      </c>
      <c r="C567" s="16">
        <v>41093</v>
      </c>
      <c r="D567" s="13">
        <v>4500</v>
      </c>
      <c r="E567" s="13">
        <f t="shared" si="35"/>
        <v>0</v>
      </c>
      <c r="F567" s="13" t="str">
        <f t="shared" si="33"/>
        <v>2012-07</v>
      </c>
      <c r="G567" s="13" t="str">
        <f t="shared" si="34"/>
        <v/>
      </c>
      <c r="H567" s="13" t="str">
        <f t="shared" si="32"/>
        <v/>
      </c>
    </row>
    <row r="568" spans="1:8" x14ac:dyDescent="0.25">
      <c r="A568" s="13">
        <v>39</v>
      </c>
      <c r="B568" s="13" t="s">
        <v>622</v>
      </c>
      <c r="C568" s="16">
        <v>41100</v>
      </c>
      <c r="D568" s="13">
        <v>4500</v>
      </c>
      <c r="E568" s="13">
        <f t="shared" si="35"/>
        <v>0</v>
      </c>
      <c r="F568" s="13" t="str">
        <f t="shared" si="33"/>
        <v>2012-07</v>
      </c>
      <c r="G568" s="13" t="str">
        <f t="shared" si="34"/>
        <v/>
      </c>
      <c r="H568" s="13" t="str">
        <f t="shared" si="32"/>
        <v/>
      </c>
    </row>
    <row r="569" spans="1:8" x14ac:dyDescent="0.25">
      <c r="A569" s="13">
        <v>39</v>
      </c>
      <c r="B569" s="13" t="s">
        <v>622</v>
      </c>
      <c r="C569" s="16">
        <v>41102</v>
      </c>
      <c r="D569" s="13">
        <v>4500</v>
      </c>
      <c r="E569" s="13">
        <f t="shared" si="35"/>
        <v>0</v>
      </c>
      <c r="F569" s="13" t="str">
        <f t="shared" si="33"/>
        <v>2012-07</v>
      </c>
      <c r="G569" s="13" t="str">
        <f t="shared" si="34"/>
        <v/>
      </c>
      <c r="H569" s="13" t="str">
        <f t="shared" si="32"/>
        <v/>
      </c>
    </row>
    <row r="570" spans="1:8" x14ac:dyDescent="0.25">
      <c r="A570" s="13">
        <v>39</v>
      </c>
      <c r="B570" s="13" t="s">
        <v>622</v>
      </c>
      <c r="C570" s="16">
        <v>41104</v>
      </c>
      <c r="D570" s="13">
        <v>4500</v>
      </c>
      <c r="E570" s="13">
        <f t="shared" si="35"/>
        <v>0</v>
      </c>
      <c r="F570" s="13" t="str">
        <f t="shared" si="33"/>
        <v>2012-07</v>
      </c>
      <c r="G570" s="13" t="str">
        <f t="shared" si="34"/>
        <v/>
      </c>
      <c r="H570" s="13" t="str">
        <f t="shared" si="32"/>
        <v/>
      </c>
    </row>
    <row r="571" spans="1:8" x14ac:dyDescent="0.25">
      <c r="A571" s="13">
        <v>39</v>
      </c>
      <c r="B571" s="13" t="s">
        <v>622</v>
      </c>
      <c r="C571" s="16">
        <v>41107</v>
      </c>
      <c r="D571" s="13">
        <v>4500</v>
      </c>
      <c r="E571" s="13">
        <f t="shared" si="35"/>
        <v>0</v>
      </c>
      <c r="F571" s="13" t="str">
        <f t="shared" si="33"/>
        <v>2012-07</v>
      </c>
      <c r="G571" s="13" t="str">
        <f t="shared" si="34"/>
        <v/>
      </c>
      <c r="H571" s="13" t="str">
        <f t="shared" si="32"/>
        <v/>
      </c>
    </row>
    <row r="572" spans="1:8" x14ac:dyDescent="0.25">
      <c r="A572" s="13">
        <v>39</v>
      </c>
      <c r="B572" s="13" t="s">
        <v>622</v>
      </c>
      <c r="C572" s="16">
        <v>41111</v>
      </c>
      <c r="D572" s="13">
        <v>4500</v>
      </c>
      <c r="E572" s="13">
        <f t="shared" si="35"/>
        <v>0</v>
      </c>
      <c r="F572" s="13" t="str">
        <f t="shared" si="33"/>
        <v>2012-07</v>
      </c>
      <c r="G572" s="13" t="str">
        <f t="shared" si="34"/>
        <v/>
      </c>
      <c r="H572" s="13" t="str">
        <f t="shared" si="32"/>
        <v/>
      </c>
    </row>
    <row r="573" spans="1:8" x14ac:dyDescent="0.25">
      <c r="A573" s="13">
        <v>39</v>
      </c>
      <c r="B573" s="13" t="s">
        <v>622</v>
      </c>
      <c r="C573" s="16">
        <v>41118</v>
      </c>
      <c r="D573" s="13">
        <v>4500</v>
      </c>
      <c r="E573" s="13">
        <f t="shared" si="35"/>
        <v>0</v>
      </c>
      <c r="F573" s="13" t="str">
        <f t="shared" si="33"/>
        <v>2012-07</v>
      </c>
      <c r="G573" s="13" t="str">
        <f t="shared" si="34"/>
        <v/>
      </c>
      <c r="H573" s="13" t="str">
        <f t="shared" si="32"/>
        <v/>
      </c>
    </row>
    <row r="574" spans="1:8" x14ac:dyDescent="0.25">
      <c r="A574" s="13">
        <v>39</v>
      </c>
      <c r="B574" s="13" t="s">
        <v>622</v>
      </c>
      <c r="C574" s="16">
        <v>41121</v>
      </c>
      <c r="D574" s="13">
        <v>4500</v>
      </c>
      <c r="E574" s="13">
        <f t="shared" si="35"/>
        <v>0</v>
      </c>
      <c r="F574" s="13" t="str">
        <f t="shared" si="33"/>
        <v>2012-07</v>
      </c>
      <c r="G574" s="13">
        <f t="shared" si="34"/>
        <v>4500</v>
      </c>
      <c r="H574" s="13" t="str">
        <f t="shared" si="32"/>
        <v/>
      </c>
    </row>
    <row r="575" spans="1:8" x14ac:dyDescent="0.25">
      <c r="A575" s="13">
        <v>39</v>
      </c>
      <c r="B575" s="13" t="s">
        <v>622</v>
      </c>
      <c r="C575" s="16">
        <v>41123</v>
      </c>
      <c r="D575" s="13">
        <v>4500</v>
      </c>
      <c r="E575" s="13">
        <f t="shared" si="35"/>
        <v>0</v>
      </c>
      <c r="F575" s="13" t="str">
        <f t="shared" si="33"/>
        <v>2012-08</v>
      </c>
      <c r="G575" s="13" t="str">
        <f t="shared" si="34"/>
        <v/>
      </c>
      <c r="H575" s="13" t="str">
        <f t="shared" si="32"/>
        <v/>
      </c>
    </row>
    <row r="576" spans="1:8" x14ac:dyDescent="0.25">
      <c r="A576" s="13">
        <v>39</v>
      </c>
      <c r="B576" s="13" t="s">
        <v>622</v>
      </c>
      <c r="C576" s="16">
        <v>41128</v>
      </c>
      <c r="D576" s="13">
        <v>4500</v>
      </c>
      <c r="E576" s="13">
        <f t="shared" si="35"/>
        <v>0</v>
      </c>
      <c r="F576" s="13" t="str">
        <f t="shared" si="33"/>
        <v>2012-08</v>
      </c>
      <c r="G576" s="13" t="str">
        <f t="shared" si="34"/>
        <v/>
      </c>
      <c r="H576" s="13" t="str">
        <f t="shared" si="32"/>
        <v/>
      </c>
    </row>
    <row r="577" spans="1:8" x14ac:dyDescent="0.25">
      <c r="A577" s="13">
        <v>39</v>
      </c>
      <c r="B577" s="13" t="s">
        <v>622</v>
      </c>
      <c r="C577" s="16">
        <v>41132</v>
      </c>
      <c r="D577" s="13">
        <v>4500</v>
      </c>
      <c r="E577" s="13">
        <f t="shared" si="35"/>
        <v>0</v>
      </c>
      <c r="F577" s="13" t="str">
        <f t="shared" si="33"/>
        <v>2012-08</v>
      </c>
      <c r="G577" s="13" t="str">
        <f t="shared" si="34"/>
        <v/>
      </c>
      <c r="H577" s="13" t="str">
        <f t="shared" si="32"/>
        <v/>
      </c>
    </row>
    <row r="578" spans="1:8" x14ac:dyDescent="0.25">
      <c r="A578" s="13">
        <v>39</v>
      </c>
      <c r="B578" s="13" t="s">
        <v>622</v>
      </c>
      <c r="C578" s="16">
        <v>41137</v>
      </c>
      <c r="D578" s="13">
        <v>4500</v>
      </c>
      <c r="E578" s="13">
        <f t="shared" si="35"/>
        <v>0</v>
      </c>
      <c r="F578" s="13" t="str">
        <f t="shared" si="33"/>
        <v>2012-08</v>
      </c>
      <c r="G578" s="13" t="str">
        <f t="shared" si="34"/>
        <v/>
      </c>
      <c r="H578" s="13" t="str">
        <f t="shared" ref="H578:H641" si="36">IF(AND(B578="Med B", F578&gt;=VLOOKUP(A578, A:F, 6, FALSE)), D578, "")</f>
        <v/>
      </c>
    </row>
    <row r="579" spans="1:8" x14ac:dyDescent="0.25">
      <c r="A579" s="13">
        <v>39</v>
      </c>
      <c r="B579" s="13" t="s">
        <v>622</v>
      </c>
      <c r="C579" s="16">
        <v>41139</v>
      </c>
      <c r="D579" s="13">
        <v>4500</v>
      </c>
      <c r="E579" s="13">
        <f t="shared" si="35"/>
        <v>0</v>
      </c>
      <c r="F579" s="13" t="str">
        <f t="shared" ref="F579:F642" si="37">TEXT(C579, "yyyy-mm")</f>
        <v>2012-08</v>
      </c>
      <c r="G579" s="13" t="str">
        <f t="shared" ref="G579:G642" si="38">IF(AND(
    B579="Med A",
    C579=_xlfn.MAXIFS(C:C, A:A, A579, B:B, "Med A", F:F, F579),
    SUMIFS(E:E, A:A, A579) &gt; 0
  ),
  AVERAGEIFS(D:D, A:A, A579, B:B, "Med A", F:F, F579, C:C, "&gt;=" &amp; EOMONTH(C579, -1) + 1, C:C, "&lt;=" &amp; C579),
  "")</f>
        <v/>
      </c>
      <c r="H579" s="13" t="str">
        <f t="shared" si="36"/>
        <v/>
      </c>
    </row>
    <row r="580" spans="1:8" x14ac:dyDescent="0.25">
      <c r="A580" s="13">
        <v>39</v>
      </c>
      <c r="B580" s="13" t="s">
        <v>622</v>
      </c>
      <c r="C580" s="16">
        <v>41144</v>
      </c>
      <c r="D580" s="13">
        <v>4500</v>
      </c>
      <c r="E580" s="13">
        <f t="shared" ref="E580:E643" si="39">IF(AND(B580="Med A", B581="Med B", A580=A581), 1, IF(AND(B580="Med B", B581="Med A", A580=A581), 1, 0))</f>
        <v>0</v>
      </c>
      <c r="F580" s="13" t="str">
        <f t="shared" si="37"/>
        <v>2012-08</v>
      </c>
      <c r="G580" s="13" t="str">
        <f t="shared" si="38"/>
        <v/>
      </c>
      <c r="H580" s="13" t="str">
        <f t="shared" si="36"/>
        <v/>
      </c>
    </row>
    <row r="581" spans="1:8" x14ac:dyDescent="0.25">
      <c r="A581" s="13">
        <v>39</v>
      </c>
      <c r="B581" s="13" t="s">
        <v>622</v>
      </c>
      <c r="C581" s="16">
        <v>41151</v>
      </c>
      <c r="D581" s="13">
        <v>4500</v>
      </c>
      <c r="E581" s="13">
        <f t="shared" si="39"/>
        <v>0</v>
      </c>
      <c r="F581" s="13" t="str">
        <f t="shared" si="37"/>
        <v>2012-08</v>
      </c>
      <c r="G581" s="13">
        <f t="shared" si="38"/>
        <v>4500</v>
      </c>
      <c r="H581" s="13" t="str">
        <f t="shared" si="36"/>
        <v/>
      </c>
    </row>
    <row r="582" spans="1:8" x14ac:dyDescent="0.25">
      <c r="A582" s="13">
        <v>39</v>
      </c>
      <c r="B582" s="13" t="s">
        <v>622</v>
      </c>
      <c r="C582" s="16">
        <v>41157</v>
      </c>
      <c r="D582" s="13">
        <v>4500</v>
      </c>
      <c r="E582" s="13">
        <f t="shared" si="39"/>
        <v>1</v>
      </c>
      <c r="F582" s="13" t="str">
        <f t="shared" si="37"/>
        <v>2012-09</v>
      </c>
      <c r="G582" s="13">
        <f t="shared" si="38"/>
        <v>4500</v>
      </c>
      <c r="H582" s="13" t="str">
        <f t="shared" si="36"/>
        <v/>
      </c>
    </row>
    <row r="583" spans="1:8" x14ac:dyDescent="0.25">
      <c r="A583" s="13">
        <v>39</v>
      </c>
      <c r="B583" s="13" t="s">
        <v>623</v>
      </c>
      <c r="C583" s="16">
        <v>41165</v>
      </c>
      <c r="D583" s="13">
        <v>8</v>
      </c>
      <c r="E583" s="13">
        <f t="shared" si="39"/>
        <v>0</v>
      </c>
      <c r="F583" s="13" t="str">
        <f t="shared" si="37"/>
        <v>2012-09</v>
      </c>
      <c r="G583" s="13" t="str">
        <f t="shared" si="38"/>
        <v/>
      </c>
      <c r="H583" s="13">
        <f t="shared" si="36"/>
        <v>8</v>
      </c>
    </row>
    <row r="584" spans="1:8" x14ac:dyDescent="0.25">
      <c r="A584" s="13">
        <v>40</v>
      </c>
      <c r="B584" s="13" t="s">
        <v>622</v>
      </c>
      <c r="C584" s="16">
        <v>41097</v>
      </c>
      <c r="D584" s="13">
        <v>3400</v>
      </c>
      <c r="E584" s="13">
        <f t="shared" si="39"/>
        <v>0</v>
      </c>
      <c r="F584" s="13" t="str">
        <f t="shared" si="37"/>
        <v>2012-07</v>
      </c>
      <c r="G584" s="13" t="str">
        <f t="shared" si="38"/>
        <v/>
      </c>
      <c r="H584" s="13" t="str">
        <f t="shared" si="36"/>
        <v/>
      </c>
    </row>
    <row r="585" spans="1:8" x14ac:dyDescent="0.25">
      <c r="A585" s="13">
        <v>40</v>
      </c>
      <c r="B585" s="13" t="s">
        <v>622</v>
      </c>
      <c r="C585" s="16">
        <v>41100</v>
      </c>
      <c r="D585" s="13">
        <v>3400</v>
      </c>
      <c r="E585" s="13">
        <f t="shared" si="39"/>
        <v>0</v>
      </c>
      <c r="F585" s="13" t="str">
        <f t="shared" si="37"/>
        <v>2012-07</v>
      </c>
      <c r="G585" s="13" t="str">
        <f t="shared" si="38"/>
        <v/>
      </c>
      <c r="H585" s="13" t="str">
        <f t="shared" si="36"/>
        <v/>
      </c>
    </row>
    <row r="586" spans="1:8" x14ac:dyDescent="0.25">
      <c r="A586" s="13">
        <v>40</v>
      </c>
      <c r="B586" s="13" t="s">
        <v>622</v>
      </c>
      <c r="C586" s="16">
        <v>41102</v>
      </c>
      <c r="D586" s="13">
        <v>3400</v>
      </c>
      <c r="E586" s="13">
        <f t="shared" si="39"/>
        <v>0</v>
      </c>
      <c r="F586" s="13" t="str">
        <f t="shared" si="37"/>
        <v>2012-07</v>
      </c>
      <c r="G586" s="13" t="str">
        <f t="shared" si="38"/>
        <v/>
      </c>
      <c r="H586" s="13" t="str">
        <f t="shared" si="36"/>
        <v/>
      </c>
    </row>
    <row r="587" spans="1:8" x14ac:dyDescent="0.25">
      <c r="A587" s="13">
        <v>40</v>
      </c>
      <c r="B587" s="13" t="s">
        <v>622</v>
      </c>
      <c r="C587" s="16">
        <v>41104</v>
      </c>
      <c r="D587" s="13">
        <v>3400</v>
      </c>
      <c r="E587" s="13">
        <f t="shared" si="39"/>
        <v>0</v>
      </c>
      <c r="F587" s="13" t="str">
        <f t="shared" si="37"/>
        <v>2012-07</v>
      </c>
      <c r="G587" s="13" t="str">
        <f t="shared" si="38"/>
        <v/>
      </c>
      <c r="H587" s="13" t="str">
        <f t="shared" si="36"/>
        <v/>
      </c>
    </row>
    <row r="588" spans="1:8" x14ac:dyDescent="0.25">
      <c r="A588" s="13">
        <v>40</v>
      </c>
      <c r="B588" s="13" t="s">
        <v>622</v>
      </c>
      <c r="C588" s="16">
        <v>41107</v>
      </c>
      <c r="D588" s="13">
        <v>3400</v>
      </c>
      <c r="E588" s="13">
        <f t="shared" si="39"/>
        <v>0</v>
      </c>
      <c r="F588" s="13" t="str">
        <f t="shared" si="37"/>
        <v>2012-07</v>
      </c>
      <c r="G588" s="13" t="str">
        <f t="shared" si="38"/>
        <v/>
      </c>
      <c r="H588" s="13" t="str">
        <f t="shared" si="36"/>
        <v/>
      </c>
    </row>
    <row r="589" spans="1:8" x14ac:dyDescent="0.25">
      <c r="A589" s="13">
        <v>40</v>
      </c>
      <c r="B589" s="13" t="s">
        <v>622</v>
      </c>
      <c r="C589" s="16">
        <v>41109</v>
      </c>
      <c r="D589" s="13">
        <v>3400</v>
      </c>
      <c r="E589" s="13">
        <f t="shared" si="39"/>
        <v>0</v>
      </c>
      <c r="F589" s="13" t="str">
        <f t="shared" si="37"/>
        <v>2012-07</v>
      </c>
      <c r="G589" s="13" t="str">
        <f t="shared" si="38"/>
        <v/>
      </c>
      <c r="H589" s="13" t="str">
        <f t="shared" si="36"/>
        <v/>
      </c>
    </row>
    <row r="590" spans="1:8" x14ac:dyDescent="0.25">
      <c r="A590" s="13">
        <v>40</v>
      </c>
      <c r="B590" s="13" t="s">
        <v>622</v>
      </c>
      <c r="C590" s="16">
        <v>41111</v>
      </c>
      <c r="D590" s="13">
        <v>3400</v>
      </c>
      <c r="E590" s="13">
        <f t="shared" si="39"/>
        <v>0</v>
      </c>
      <c r="F590" s="13" t="str">
        <f t="shared" si="37"/>
        <v>2012-07</v>
      </c>
      <c r="G590" s="13" t="str">
        <f t="shared" si="38"/>
        <v/>
      </c>
      <c r="H590" s="13" t="str">
        <f t="shared" si="36"/>
        <v/>
      </c>
    </row>
    <row r="591" spans="1:8" x14ac:dyDescent="0.25">
      <c r="A591" s="13">
        <v>40</v>
      </c>
      <c r="B591" s="13" t="s">
        <v>622</v>
      </c>
      <c r="C591" s="16">
        <v>41114</v>
      </c>
      <c r="D591" s="13">
        <v>3400</v>
      </c>
      <c r="E591" s="13">
        <f t="shared" si="39"/>
        <v>0</v>
      </c>
      <c r="F591" s="13" t="str">
        <f t="shared" si="37"/>
        <v>2012-07</v>
      </c>
      <c r="G591" s="13" t="str">
        <f t="shared" si="38"/>
        <v/>
      </c>
      <c r="H591" s="13" t="str">
        <f t="shared" si="36"/>
        <v/>
      </c>
    </row>
    <row r="592" spans="1:8" x14ac:dyDescent="0.25">
      <c r="A592" s="13">
        <v>40</v>
      </c>
      <c r="B592" s="13" t="s">
        <v>622</v>
      </c>
      <c r="C592" s="16">
        <v>41116</v>
      </c>
      <c r="D592" s="13">
        <v>3400</v>
      </c>
      <c r="E592" s="13">
        <f t="shared" si="39"/>
        <v>0</v>
      </c>
      <c r="F592" s="13" t="str">
        <f t="shared" si="37"/>
        <v>2012-07</v>
      </c>
      <c r="G592" s="13" t="str">
        <f t="shared" si="38"/>
        <v/>
      </c>
      <c r="H592" s="13" t="str">
        <f t="shared" si="36"/>
        <v/>
      </c>
    </row>
    <row r="593" spans="1:8" x14ac:dyDescent="0.25">
      <c r="A593" s="13">
        <v>40</v>
      </c>
      <c r="B593" s="13" t="s">
        <v>622</v>
      </c>
      <c r="C593" s="16">
        <v>41118</v>
      </c>
      <c r="D593" s="13">
        <v>3400</v>
      </c>
      <c r="E593" s="13">
        <f t="shared" si="39"/>
        <v>0</v>
      </c>
      <c r="F593" s="13" t="str">
        <f t="shared" si="37"/>
        <v>2012-07</v>
      </c>
      <c r="G593" s="13" t="str">
        <f t="shared" si="38"/>
        <v/>
      </c>
      <c r="H593" s="13" t="str">
        <f t="shared" si="36"/>
        <v/>
      </c>
    </row>
    <row r="594" spans="1:8" x14ac:dyDescent="0.25">
      <c r="A594" s="13">
        <v>40</v>
      </c>
      <c r="B594" s="13" t="s">
        <v>622</v>
      </c>
      <c r="C594" s="16">
        <v>41121</v>
      </c>
      <c r="D594" s="13">
        <v>3400</v>
      </c>
      <c r="E594" s="13">
        <f t="shared" si="39"/>
        <v>0</v>
      </c>
      <c r="F594" s="13" t="str">
        <f t="shared" si="37"/>
        <v>2012-07</v>
      </c>
      <c r="G594" s="13" t="str">
        <f t="shared" si="38"/>
        <v/>
      </c>
      <c r="H594" s="13" t="str">
        <f t="shared" si="36"/>
        <v/>
      </c>
    </row>
    <row r="595" spans="1:8" x14ac:dyDescent="0.25">
      <c r="A595" s="13">
        <v>40</v>
      </c>
      <c r="B595" s="13" t="s">
        <v>622</v>
      </c>
      <c r="C595" s="16">
        <v>41123</v>
      </c>
      <c r="D595" s="13">
        <v>3400</v>
      </c>
      <c r="E595" s="13">
        <f t="shared" si="39"/>
        <v>0</v>
      </c>
      <c r="F595" s="13" t="str">
        <f t="shared" si="37"/>
        <v>2012-08</v>
      </c>
      <c r="G595" s="13" t="str">
        <f t="shared" si="38"/>
        <v/>
      </c>
      <c r="H595" s="13" t="str">
        <f t="shared" si="36"/>
        <v/>
      </c>
    </row>
    <row r="596" spans="1:8" x14ac:dyDescent="0.25">
      <c r="A596" s="13">
        <v>40</v>
      </c>
      <c r="B596" s="13" t="s">
        <v>622</v>
      </c>
      <c r="C596" s="16">
        <v>41125</v>
      </c>
      <c r="D596" s="13">
        <v>3400</v>
      </c>
      <c r="E596" s="13">
        <f t="shared" si="39"/>
        <v>0</v>
      </c>
      <c r="F596" s="13" t="str">
        <f t="shared" si="37"/>
        <v>2012-08</v>
      </c>
      <c r="G596" s="13" t="str">
        <f t="shared" si="38"/>
        <v/>
      </c>
      <c r="H596" s="13" t="str">
        <f t="shared" si="36"/>
        <v/>
      </c>
    </row>
    <row r="597" spans="1:8" x14ac:dyDescent="0.25">
      <c r="A597" s="13">
        <v>40</v>
      </c>
      <c r="B597" s="13" t="s">
        <v>622</v>
      </c>
      <c r="C597" s="16">
        <v>41128</v>
      </c>
      <c r="D597" s="13">
        <v>3400</v>
      </c>
      <c r="E597" s="13">
        <f t="shared" si="39"/>
        <v>0</v>
      </c>
      <c r="F597" s="13" t="str">
        <f t="shared" si="37"/>
        <v>2012-08</v>
      </c>
      <c r="G597" s="13" t="str">
        <f t="shared" si="38"/>
        <v/>
      </c>
      <c r="H597" s="13" t="str">
        <f t="shared" si="36"/>
        <v/>
      </c>
    </row>
    <row r="598" spans="1:8" x14ac:dyDescent="0.25">
      <c r="A598" s="13">
        <v>40</v>
      </c>
      <c r="B598" s="13" t="s">
        <v>622</v>
      </c>
      <c r="C598" s="16">
        <v>41130</v>
      </c>
      <c r="D598" s="13">
        <v>3400</v>
      </c>
      <c r="E598" s="13">
        <f t="shared" si="39"/>
        <v>0</v>
      </c>
      <c r="F598" s="13" t="str">
        <f t="shared" si="37"/>
        <v>2012-08</v>
      </c>
      <c r="G598" s="13" t="str">
        <f t="shared" si="38"/>
        <v/>
      </c>
      <c r="H598" s="13" t="str">
        <f t="shared" si="36"/>
        <v/>
      </c>
    </row>
    <row r="599" spans="1:8" x14ac:dyDescent="0.25">
      <c r="A599" s="13">
        <v>40</v>
      </c>
      <c r="B599" s="13" t="s">
        <v>622</v>
      </c>
      <c r="C599" s="16">
        <v>41135</v>
      </c>
      <c r="D599" s="13">
        <v>3400</v>
      </c>
      <c r="E599" s="13">
        <f t="shared" si="39"/>
        <v>0</v>
      </c>
      <c r="F599" s="13" t="str">
        <f t="shared" si="37"/>
        <v>2012-08</v>
      </c>
      <c r="G599" s="13" t="str">
        <f t="shared" si="38"/>
        <v/>
      </c>
      <c r="H599" s="13" t="str">
        <f t="shared" si="36"/>
        <v/>
      </c>
    </row>
    <row r="600" spans="1:8" x14ac:dyDescent="0.25">
      <c r="A600" s="13">
        <v>40</v>
      </c>
      <c r="B600" s="13" t="s">
        <v>622</v>
      </c>
      <c r="C600" s="16">
        <v>41137</v>
      </c>
      <c r="D600" s="13">
        <v>3400</v>
      </c>
      <c r="E600" s="13">
        <f t="shared" si="39"/>
        <v>0</v>
      </c>
      <c r="F600" s="13" t="str">
        <f t="shared" si="37"/>
        <v>2012-08</v>
      </c>
      <c r="G600" s="13" t="str">
        <f t="shared" si="38"/>
        <v/>
      </c>
      <c r="H600" s="13" t="str">
        <f t="shared" si="36"/>
        <v/>
      </c>
    </row>
    <row r="601" spans="1:8" x14ac:dyDescent="0.25">
      <c r="A601" s="13">
        <v>41</v>
      </c>
      <c r="B601" s="13" t="s">
        <v>623</v>
      </c>
      <c r="C601" s="16">
        <v>41165</v>
      </c>
      <c r="D601" s="13">
        <v>6</v>
      </c>
      <c r="E601" s="13">
        <f t="shared" si="39"/>
        <v>0</v>
      </c>
      <c r="F601" s="13" t="str">
        <f t="shared" si="37"/>
        <v>2012-09</v>
      </c>
      <c r="G601" s="13" t="str">
        <f t="shared" si="38"/>
        <v/>
      </c>
      <c r="H601" s="13">
        <f t="shared" si="36"/>
        <v>6</v>
      </c>
    </row>
    <row r="602" spans="1:8" x14ac:dyDescent="0.25">
      <c r="A602" s="13">
        <v>41</v>
      </c>
      <c r="B602" s="13" t="s">
        <v>623</v>
      </c>
      <c r="C602" s="16">
        <v>41193</v>
      </c>
      <c r="D602" s="13">
        <v>6</v>
      </c>
      <c r="E602" s="13">
        <f t="shared" si="39"/>
        <v>0</v>
      </c>
      <c r="F602" s="13" t="str">
        <f t="shared" si="37"/>
        <v>2012-10</v>
      </c>
      <c r="G602" s="13" t="str">
        <f t="shared" si="38"/>
        <v/>
      </c>
      <c r="H602" s="13">
        <f t="shared" si="36"/>
        <v>6</v>
      </c>
    </row>
    <row r="603" spans="1:8" x14ac:dyDescent="0.25">
      <c r="A603" s="13">
        <v>42</v>
      </c>
      <c r="B603" s="13" t="s">
        <v>622</v>
      </c>
      <c r="C603" s="16">
        <v>41103</v>
      </c>
      <c r="D603" s="13">
        <v>2600</v>
      </c>
      <c r="E603" s="13">
        <f t="shared" si="39"/>
        <v>0</v>
      </c>
      <c r="F603" s="13" t="str">
        <f t="shared" si="37"/>
        <v>2012-07</v>
      </c>
      <c r="G603" s="13" t="str">
        <f t="shared" si="38"/>
        <v/>
      </c>
      <c r="H603" s="13" t="str">
        <f t="shared" si="36"/>
        <v/>
      </c>
    </row>
    <row r="604" spans="1:8" x14ac:dyDescent="0.25">
      <c r="A604" s="13">
        <v>42</v>
      </c>
      <c r="B604" s="13" t="s">
        <v>622</v>
      </c>
      <c r="C604" s="16">
        <v>41106</v>
      </c>
      <c r="D604" s="13">
        <v>2600</v>
      </c>
      <c r="E604" s="13">
        <f t="shared" si="39"/>
        <v>0</v>
      </c>
      <c r="F604" s="13" t="str">
        <f t="shared" si="37"/>
        <v>2012-07</v>
      </c>
      <c r="G604" s="13" t="str">
        <f t="shared" si="38"/>
        <v/>
      </c>
      <c r="H604" s="13" t="str">
        <f t="shared" si="36"/>
        <v/>
      </c>
    </row>
    <row r="605" spans="1:8" x14ac:dyDescent="0.25">
      <c r="A605" s="13">
        <v>42</v>
      </c>
      <c r="B605" s="13" t="s">
        <v>622</v>
      </c>
      <c r="C605" s="16">
        <v>41108</v>
      </c>
      <c r="D605" s="13">
        <v>2600</v>
      </c>
      <c r="E605" s="13">
        <f t="shared" si="39"/>
        <v>1</v>
      </c>
      <c r="F605" s="13" t="str">
        <f t="shared" si="37"/>
        <v>2012-07</v>
      </c>
      <c r="G605" s="13">
        <f t="shared" si="38"/>
        <v>2600</v>
      </c>
      <c r="H605" s="13" t="str">
        <f t="shared" si="36"/>
        <v/>
      </c>
    </row>
    <row r="606" spans="1:8" x14ac:dyDescent="0.25">
      <c r="A606" s="13">
        <v>42</v>
      </c>
      <c r="B606" s="13" t="s">
        <v>623</v>
      </c>
      <c r="C606" s="16">
        <v>41194</v>
      </c>
      <c r="D606" s="13">
        <v>2</v>
      </c>
      <c r="E606" s="13">
        <f t="shared" si="39"/>
        <v>0</v>
      </c>
      <c r="F606" s="13" t="str">
        <f t="shared" si="37"/>
        <v>2012-10</v>
      </c>
      <c r="G606" s="13" t="str">
        <f t="shared" si="38"/>
        <v/>
      </c>
      <c r="H606" s="13">
        <f t="shared" si="36"/>
        <v>2</v>
      </c>
    </row>
    <row r="607" spans="1:8" x14ac:dyDescent="0.25">
      <c r="A607" s="13">
        <v>42</v>
      </c>
      <c r="B607" s="13" t="s">
        <v>623</v>
      </c>
      <c r="C607" s="16">
        <v>41227</v>
      </c>
      <c r="D607" s="13">
        <v>3</v>
      </c>
      <c r="E607" s="13">
        <f t="shared" si="39"/>
        <v>0</v>
      </c>
      <c r="F607" s="13" t="str">
        <f t="shared" si="37"/>
        <v>2012-11</v>
      </c>
      <c r="G607" s="13" t="str">
        <f t="shared" si="38"/>
        <v/>
      </c>
      <c r="H607" s="13">
        <f t="shared" si="36"/>
        <v>3</v>
      </c>
    </row>
    <row r="608" spans="1:8" x14ac:dyDescent="0.25">
      <c r="A608" s="13">
        <v>43</v>
      </c>
      <c r="B608" s="13" t="s">
        <v>622</v>
      </c>
      <c r="C608" s="16">
        <v>41092</v>
      </c>
      <c r="D608" s="13">
        <v>3000</v>
      </c>
      <c r="E608" s="13">
        <f t="shared" si="39"/>
        <v>0</v>
      </c>
      <c r="F608" s="13" t="str">
        <f t="shared" si="37"/>
        <v>2012-07</v>
      </c>
      <c r="G608" s="13" t="str">
        <f t="shared" si="38"/>
        <v/>
      </c>
      <c r="H608" s="13" t="str">
        <f t="shared" si="36"/>
        <v/>
      </c>
    </row>
    <row r="609" spans="1:8" x14ac:dyDescent="0.25">
      <c r="A609" s="13">
        <v>43</v>
      </c>
      <c r="B609" s="13" t="s">
        <v>622</v>
      </c>
      <c r="C609" s="16">
        <v>41094</v>
      </c>
      <c r="D609" s="13">
        <v>3000</v>
      </c>
      <c r="E609" s="13">
        <f t="shared" si="39"/>
        <v>0</v>
      </c>
      <c r="F609" s="13" t="str">
        <f t="shared" si="37"/>
        <v>2012-07</v>
      </c>
      <c r="G609" s="13" t="str">
        <f t="shared" si="38"/>
        <v/>
      </c>
      <c r="H609" s="13" t="str">
        <f t="shared" si="36"/>
        <v/>
      </c>
    </row>
    <row r="610" spans="1:8" x14ac:dyDescent="0.25">
      <c r="A610" s="13">
        <v>43</v>
      </c>
      <c r="B610" s="13" t="s">
        <v>622</v>
      </c>
      <c r="C610" s="16">
        <v>41096</v>
      </c>
      <c r="D610" s="13">
        <v>3000</v>
      </c>
      <c r="E610" s="13">
        <f t="shared" si="39"/>
        <v>0</v>
      </c>
      <c r="F610" s="13" t="str">
        <f t="shared" si="37"/>
        <v>2012-07</v>
      </c>
      <c r="G610" s="13" t="str">
        <f t="shared" si="38"/>
        <v/>
      </c>
      <c r="H610" s="13" t="str">
        <f t="shared" si="36"/>
        <v/>
      </c>
    </row>
    <row r="611" spans="1:8" x14ac:dyDescent="0.25">
      <c r="A611" s="13">
        <v>44</v>
      </c>
      <c r="B611" s="13" t="s">
        <v>623</v>
      </c>
      <c r="C611" s="16">
        <v>41195</v>
      </c>
      <c r="D611" s="13">
        <v>2</v>
      </c>
      <c r="E611" s="13">
        <f t="shared" si="39"/>
        <v>0</v>
      </c>
      <c r="F611" s="13" t="str">
        <f t="shared" si="37"/>
        <v>2012-10</v>
      </c>
      <c r="G611" s="13" t="str">
        <f t="shared" si="38"/>
        <v/>
      </c>
      <c r="H611" s="13">
        <f t="shared" si="36"/>
        <v>2</v>
      </c>
    </row>
    <row r="612" spans="1:8" x14ac:dyDescent="0.25">
      <c r="A612" s="13">
        <v>45</v>
      </c>
      <c r="B612" s="13" t="s">
        <v>623</v>
      </c>
      <c r="C612" s="16">
        <v>41227</v>
      </c>
      <c r="D612" s="13">
        <v>2</v>
      </c>
      <c r="E612" s="13">
        <f t="shared" si="39"/>
        <v>0</v>
      </c>
      <c r="F612" s="13" t="str">
        <f t="shared" si="37"/>
        <v>2012-11</v>
      </c>
      <c r="G612" s="13" t="str">
        <f t="shared" si="38"/>
        <v/>
      </c>
      <c r="H612" s="13">
        <f t="shared" si="36"/>
        <v>2</v>
      </c>
    </row>
    <row r="613" spans="1:8" x14ac:dyDescent="0.25">
      <c r="A613" s="13">
        <v>46</v>
      </c>
      <c r="B613" s="13" t="s">
        <v>622</v>
      </c>
      <c r="C613" s="16">
        <v>41096</v>
      </c>
      <c r="D613" s="13">
        <v>10600</v>
      </c>
      <c r="E613" s="13">
        <f t="shared" si="39"/>
        <v>0</v>
      </c>
      <c r="F613" s="13" t="str">
        <f t="shared" si="37"/>
        <v>2012-07</v>
      </c>
      <c r="G613" s="13" t="str">
        <f t="shared" si="38"/>
        <v/>
      </c>
      <c r="H613" s="13" t="str">
        <f t="shared" si="36"/>
        <v/>
      </c>
    </row>
    <row r="614" spans="1:8" x14ac:dyDescent="0.25">
      <c r="A614" s="13">
        <v>46</v>
      </c>
      <c r="B614" s="13" t="s">
        <v>622</v>
      </c>
      <c r="C614" s="16">
        <v>41099</v>
      </c>
      <c r="D614" s="13">
        <v>10600</v>
      </c>
      <c r="E614" s="13">
        <f t="shared" si="39"/>
        <v>0</v>
      </c>
      <c r="F614" s="13" t="str">
        <f t="shared" si="37"/>
        <v>2012-07</v>
      </c>
      <c r="G614" s="13" t="str">
        <f t="shared" si="38"/>
        <v/>
      </c>
      <c r="H614" s="13" t="str">
        <f t="shared" si="36"/>
        <v/>
      </c>
    </row>
    <row r="615" spans="1:8" x14ac:dyDescent="0.25">
      <c r="A615" s="13">
        <v>46</v>
      </c>
      <c r="B615" s="13" t="s">
        <v>622</v>
      </c>
      <c r="C615" s="16">
        <v>41101</v>
      </c>
      <c r="D615" s="13">
        <v>10600</v>
      </c>
      <c r="E615" s="13">
        <f t="shared" si="39"/>
        <v>0</v>
      </c>
      <c r="F615" s="13" t="str">
        <f t="shared" si="37"/>
        <v>2012-07</v>
      </c>
      <c r="G615" s="13" t="str">
        <f t="shared" si="38"/>
        <v/>
      </c>
      <c r="H615" s="13" t="str">
        <f t="shared" si="36"/>
        <v/>
      </c>
    </row>
    <row r="616" spans="1:8" x14ac:dyDescent="0.25">
      <c r="A616" s="13">
        <v>46</v>
      </c>
      <c r="B616" s="13" t="s">
        <v>622</v>
      </c>
      <c r="C616" s="16">
        <v>41103</v>
      </c>
      <c r="D616" s="13">
        <v>10600</v>
      </c>
      <c r="E616" s="13">
        <f t="shared" si="39"/>
        <v>0</v>
      </c>
      <c r="F616" s="13" t="str">
        <f t="shared" si="37"/>
        <v>2012-07</v>
      </c>
      <c r="G616" s="13" t="str">
        <f t="shared" si="38"/>
        <v/>
      </c>
      <c r="H616" s="13" t="str">
        <f t="shared" si="36"/>
        <v/>
      </c>
    </row>
    <row r="617" spans="1:8" x14ac:dyDescent="0.25">
      <c r="A617" s="13">
        <v>46</v>
      </c>
      <c r="B617" s="13" t="s">
        <v>622</v>
      </c>
      <c r="C617" s="16">
        <v>41106</v>
      </c>
      <c r="D617" s="13">
        <v>10600</v>
      </c>
      <c r="E617" s="13">
        <f t="shared" si="39"/>
        <v>0</v>
      </c>
      <c r="F617" s="13" t="str">
        <f t="shared" si="37"/>
        <v>2012-07</v>
      </c>
      <c r="G617" s="13" t="str">
        <f t="shared" si="38"/>
        <v/>
      </c>
      <c r="H617" s="13" t="str">
        <f t="shared" si="36"/>
        <v/>
      </c>
    </row>
    <row r="618" spans="1:8" x14ac:dyDescent="0.25">
      <c r="A618" s="13">
        <v>46</v>
      </c>
      <c r="B618" s="13" t="s">
        <v>622</v>
      </c>
      <c r="C618" s="16">
        <v>41108</v>
      </c>
      <c r="D618" s="13">
        <v>10600</v>
      </c>
      <c r="E618" s="13">
        <f t="shared" si="39"/>
        <v>0</v>
      </c>
      <c r="F618" s="13" t="str">
        <f t="shared" si="37"/>
        <v>2012-07</v>
      </c>
      <c r="G618" s="13" t="str">
        <f t="shared" si="38"/>
        <v/>
      </c>
      <c r="H618" s="13" t="str">
        <f t="shared" si="36"/>
        <v/>
      </c>
    </row>
    <row r="619" spans="1:8" x14ac:dyDescent="0.25">
      <c r="A619" s="13">
        <v>46</v>
      </c>
      <c r="B619" s="13" t="s">
        <v>622</v>
      </c>
      <c r="C619" s="16">
        <v>41110</v>
      </c>
      <c r="D619" s="13">
        <v>10600</v>
      </c>
      <c r="E619" s="13">
        <f t="shared" si="39"/>
        <v>0</v>
      </c>
      <c r="F619" s="13" t="str">
        <f t="shared" si="37"/>
        <v>2012-07</v>
      </c>
      <c r="G619" s="13" t="str">
        <f t="shared" si="38"/>
        <v/>
      </c>
      <c r="H619" s="13" t="str">
        <f t="shared" si="36"/>
        <v/>
      </c>
    </row>
    <row r="620" spans="1:8" x14ac:dyDescent="0.25">
      <c r="A620" s="13">
        <v>46</v>
      </c>
      <c r="B620" s="13" t="s">
        <v>622</v>
      </c>
      <c r="C620" s="16">
        <v>41113</v>
      </c>
      <c r="D620" s="13">
        <v>10600</v>
      </c>
      <c r="E620" s="13">
        <f t="shared" si="39"/>
        <v>0</v>
      </c>
      <c r="F620" s="13" t="str">
        <f t="shared" si="37"/>
        <v>2012-07</v>
      </c>
      <c r="G620" s="13" t="str">
        <f t="shared" si="38"/>
        <v/>
      </c>
      <c r="H620" s="13" t="str">
        <f t="shared" si="36"/>
        <v/>
      </c>
    </row>
    <row r="621" spans="1:8" x14ac:dyDescent="0.25">
      <c r="A621" s="13">
        <v>46</v>
      </c>
      <c r="B621" s="13" t="s">
        <v>622</v>
      </c>
      <c r="C621" s="16">
        <v>41115</v>
      </c>
      <c r="D621" s="13">
        <v>10600</v>
      </c>
      <c r="E621" s="13">
        <f t="shared" si="39"/>
        <v>0</v>
      </c>
      <c r="F621" s="13" t="str">
        <f t="shared" si="37"/>
        <v>2012-07</v>
      </c>
      <c r="G621" s="13" t="str">
        <f t="shared" si="38"/>
        <v/>
      </c>
      <c r="H621" s="13" t="str">
        <f t="shared" si="36"/>
        <v/>
      </c>
    </row>
    <row r="622" spans="1:8" x14ac:dyDescent="0.25">
      <c r="A622" s="13">
        <v>46</v>
      </c>
      <c r="B622" s="13" t="s">
        <v>622</v>
      </c>
      <c r="C622" s="16">
        <v>41117</v>
      </c>
      <c r="D622" s="13">
        <v>10600</v>
      </c>
      <c r="E622" s="13">
        <f t="shared" si="39"/>
        <v>0</v>
      </c>
      <c r="F622" s="13" t="str">
        <f t="shared" si="37"/>
        <v>2012-07</v>
      </c>
      <c r="G622" s="13" t="str">
        <f t="shared" si="38"/>
        <v/>
      </c>
      <c r="H622" s="13" t="str">
        <f t="shared" si="36"/>
        <v/>
      </c>
    </row>
    <row r="623" spans="1:8" x14ac:dyDescent="0.25">
      <c r="A623" s="13">
        <v>46</v>
      </c>
      <c r="B623" s="13" t="s">
        <v>622</v>
      </c>
      <c r="C623" s="16">
        <v>41120</v>
      </c>
      <c r="D623" s="13">
        <v>10600</v>
      </c>
      <c r="E623" s="13">
        <f t="shared" si="39"/>
        <v>0</v>
      </c>
      <c r="F623" s="13" t="str">
        <f t="shared" si="37"/>
        <v>2012-07</v>
      </c>
      <c r="G623" s="13">
        <f t="shared" si="38"/>
        <v>10600</v>
      </c>
      <c r="H623" s="13" t="str">
        <f t="shared" si="36"/>
        <v/>
      </c>
    </row>
    <row r="624" spans="1:8" x14ac:dyDescent="0.25">
      <c r="A624" s="13">
        <v>46</v>
      </c>
      <c r="B624" s="13" t="s">
        <v>622</v>
      </c>
      <c r="C624" s="16">
        <v>41122</v>
      </c>
      <c r="D624" s="13">
        <v>10600</v>
      </c>
      <c r="E624" s="13">
        <f t="shared" si="39"/>
        <v>0</v>
      </c>
      <c r="F624" s="13" t="str">
        <f t="shared" si="37"/>
        <v>2012-08</v>
      </c>
      <c r="G624" s="13" t="str">
        <f t="shared" si="38"/>
        <v/>
      </c>
      <c r="H624" s="13" t="str">
        <f t="shared" si="36"/>
        <v/>
      </c>
    </row>
    <row r="625" spans="1:8" x14ac:dyDescent="0.25">
      <c r="A625" s="13">
        <v>46</v>
      </c>
      <c r="B625" s="13" t="s">
        <v>622</v>
      </c>
      <c r="C625" s="16">
        <v>41124</v>
      </c>
      <c r="D625" s="13">
        <v>10600</v>
      </c>
      <c r="E625" s="13">
        <f t="shared" si="39"/>
        <v>0</v>
      </c>
      <c r="F625" s="13" t="str">
        <f t="shared" si="37"/>
        <v>2012-08</v>
      </c>
      <c r="G625" s="13" t="str">
        <f t="shared" si="38"/>
        <v/>
      </c>
      <c r="H625" s="13" t="str">
        <f t="shared" si="36"/>
        <v/>
      </c>
    </row>
    <row r="626" spans="1:8" x14ac:dyDescent="0.25">
      <c r="A626" s="13">
        <v>46</v>
      </c>
      <c r="B626" s="13" t="s">
        <v>622</v>
      </c>
      <c r="C626" s="16">
        <v>41127</v>
      </c>
      <c r="D626" s="13">
        <v>11700</v>
      </c>
      <c r="E626" s="13">
        <f t="shared" si="39"/>
        <v>0</v>
      </c>
      <c r="F626" s="13" t="str">
        <f t="shared" si="37"/>
        <v>2012-08</v>
      </c>
      <c r="G626" s="13" t="str">
        <f t="shared" si="38"/>
        <v/>
      </c>
      <c r="H626" s="13" t="str">
        <f t="shared" si="36"/>
        <v/>
      </c>
    </row>
    <row r="627" spans="1:8" x14ac:dyDescent="0.25">
      <c r="A627" s="13">
        <v>46</v>
      </c>
      <c r="B627" s="13" t="s">
        <v>622</v>
      </c>
      <c r="C627" s="16">
        <v>41129</v>
      </c>
      <c r="D627" s="13">
        <v>11700</v>
      </c>
      <c r="E627" s="13">
        <f t="shared" si="39"/>
        <v>0</v>
      </c>
      <c r="F627" s="13" t="str">
        <f t="shared" si="37"/>
        <v>2012-08</v>
      </c>
      <c r="G627" s="13" t="str">
        <f t="shared" si="38"/>
        <v/>
      </c>
      <c r="H627" s="13" t="str">
        <f t="shared" si="36"/>
        <v/>
      </c>
    </row>
    <row r="628" spans="1:8" x14ac:dyDescent="0.25">
      <c r="A628" s="13">
        <v>46</v>
      </c>
      <c r="B628" s="13" t="s">
        <v>622</v>
      </c>
      <c r="C628" s="16">
        <v>41131</v>
      </c>
      <c r="D628" s="13">
        <v>11700</v>
      </c>
      <c r="E628" s="13">
        <f t="shared" si="39"/>
        <v>0</v>
      </c>
      <c r="F628" s="13" t="str">
        <f t="shared" si="37"/>
        <v>2012-08</v>
      </c>
      <c r="G628" s="13" t="str">
        <f t="shared" si="38"/>
        <v/>
      </c>
      <c r="H628" s="13" t="str">
        <f t="shared" si="36"/>
        <v/>
      </c>
    </row>
    <row r="629" spans="1:8" x14ac:dyDescent="0.25">
      <c r="A629" s="13">
        <v>46</v>
      </c>
      <c r="B629" s="13" t="s">
        <v>622</v>
      </c>
      <c r="C629" s="16">
        <v>41134</v>
      </c>
      <c r="D629" s="13">
        <v>11700</v>
      </c>
      <c r="E629" s="13">
        <f t="shared" si="39"/>
        <v>0</v>
      </c>
      <c r="F629" s="13" t="str">
        <f t="shared" si="37"/>
        <v>2012-08</v>
      </c>
      <c r="G629" s="13" t="str">
        <f t="shared" si="38"/>
        <v/>
      </c>
      <c r="H629" s="13" t="str">
        <f t="shared" si="36"/>
        <v/>
      </c>
    </row>
    <row r="630" spans="1:8" x14ac:dyDescent="0.25">
      <c r="A630" s="13">
        <v>46</v>
      </c>
      <c r="B630" s="13" t="s">
        <v>622</v>
      </c>
      <c r="C630" s="16">
        <v>41136</v>
      </c>
      <c r="D630" s="13">
        <v>11700</v>
      </c>
      <c r="E630" s="13">
        <f t="shared" si="39"/>
        <v>0</v>
      </c>
      <c r="F630" s="13" t="str">
        <f t="shared" si="37"/>
        <v>2012-08</v>
      </c>
      <c r="G630" s="13" t="str">
        <f t="shared" si="38"/>
        <v/>
      </c>
      <c r="H630" s="13" t="str">
        <f t="shared" si="36"/>
        <v/>
      </c>
    </row>
    <row r="631" spans="1:8" x14ac:dyDescent="0.25">
      <c r="A631" s="13">
        <v>46</v>
      </c>
      <c r="B631" s="13" t="s">
        <v>622</v>
      </c>
      <c r="C631" s="16">
        <v>41138</v>
      </c>
      <c r="D631" s="13">
        <v>11700</v>
      </c>
      <c r="E631" s="13">
        <f t="shared" si="39"/>
        <v>0</v>
      </c>
      <c r="F631" s="13" t="str">
        <f t="shared" si="37"/>
        <v>2012-08</v>
      </c>
      <c r="G631" s="13" t="str">
        <f t="shared" si="38"/>
        <v/>
      </c>
      <c r="H631" s="13" t="str">
        <f t="shared" si="36"/>
        <v/>
      </c>
    </row>
    <row r="632" spans="1:8" x14ac:dyDescent="0.25">
      <c r="A632" s="13">
        <v>46</v>
      </c>
      <c r="B632" s="13" t="s">
        <v>622</v>
      </c>
      <c r="C632" s="16">
        <v>41141</v>
      </c>
      <c r="D632" s="13">
        <v>11700</v>
      </c>
      <c r="E632" s="13">
        <f t="shared" si="39"/>
        <v>0</v>
      </c>
      <c r="F632" s="13" t="str">
        <f t="shared" si="37"/>
        <v>2012-08</v>
      </c>
      <c r="G632" s="13" t="str">
        <f t="shared" si="38"/>
        <v/>
      </c>
      <c r="H632" s="13" t="str">
        <f t="shared" si="36"/>
        <v/>
      </c>
    </row>
    <row r="633" spans="1:8" x14ac:dyDescent="0.25">
      <c r="A633" s="13">
        <v>46</v>
      </c>
      <c r="B633" s="13" t="s">
        <v>622</v>
      </c>
      <c r="C633" s="16">
        <v>41143</v>
      </c>
      <c r="D633" s="13">
        <v>11700</v>
      </c>
      <c r="E633" s="13">
        <f t="shared" si="39"/>
        <v>0</v>
      </c>
      <c r="F633" s="13" t="str">
        <f t="shared" si="37"/>
        <v>2012-08</v>
      </c>
      <c r="G633" s="13" t="str">
        <f t="shared" si="38"/>
        <v/>
      </c>
      <c r="H633" s="13" t="str">
        <f t="shared" si="36"/>
        <v/>
      </c>
    </row>
    <row r="634" spans="1:8" x14ac:dyDescent="0.25">
      <c r="A634" s="13">
        <v>46</v>
      </c>
      <c r="B634" s="13" t="s">
        <v>622</v>
      </c>
      <c r="C634" s="16">
        <v>41145</v>
      </c>
      <c r="D634" s="13">
        <v>11700</v>
      </c>
      <c r="E634" s="13">
        <f t="shared" si="39"/>
        <v>0</v>
      </c>
      <c r="F634" s="13" t="str">
        <f t="shared" si="37"/>
        <v>2012-08</v>
      </c>
      <c r="G634" s="13" t="str">
        <f t="shared" si="38"/>
        <v/>
      </c>
      <c r="H634" s="13" t="str">
        <f t="shared" si="36"/>
        <v/>
      </c>
    </row>
    <row r="635" spans="1:8" x14ac:dyDescent="0.25">
      <c r="A635" s="13">
        <v>46</v>
      </c>
      <c r="B635" s="13" t="s">
        <v>622</v>
      </c>
      <c r="C635" s="16">
        <v>41148</v>
      </c>
      <c r="D635" s="13">
        <v>11700</v>
      </c>
      <c r="E635" s="13">
        <f t="shared" si="39"/>
        <v>0</v>
      </c>
      <c r="F635" s="13" t="str">
        <f t="shared" si="37"/>
        <v>2012-08</v>
      </c>
      <c r="G635" s="13" t="str">
        <f t="shared" si="38"/>
        <v/>
      </c>
      <c r="H635" s="13" t="str">
        <f t="shared" si="36"/>
        <v/>
      </c>
    </row>
    <row r="636" spans="1:8" x14ac:dyDescent="0.25">
      <c r="A636" s="13">
        <v>46</v>
      </c>
      <c r="B636" s="13" t="s">
        <v>622</v>
      </c>
      <c r="C636" s="16">
        <v>41150</v>
      </c>
      <c r="D636" s="13">
        <v>11700</v>
      </c>
      <c r="E636" s="13">
        <f t="shared" si="39"/>
        <v>0</v>
      </c>
      <c r="F636" s="13" t="str">
        <f t="shared" si="37"/>
        <v>2012-08</v>
      </c>
      <c r="G636" s="13" t="str">
        <f t="shared" si="38"/>
        <v/>
      </c>
      <c r="H636" s="13" t="str">
        <f t="shared" si="36"/>
        <v/>
      </c>
    </row>
    <row r="637" spans="1:8" x14ac:dyDescent="0.25">
      <c r="A637" s="13">
        <v>46</v>
      </c>
      <c r="B637" s="13" t="s">
        <v>622</v>
      </c>
      <c r="C637" s="16">
        <v>41152</v>
      </c>
      <c r="D637" s="13">
        <v>11700</v>
      </c>
      <c r="E637" s="13">
        <f t="shared" si="39"/>
        <v>0</v>
      </c>
      <c r="F637" s="13" t="str">
        <f t="shared" si="37"/>
        <v>2012-08</v>
      </c>
      <c r="G637" s="13">
        <f t="shared" si="38"/>
        <v>11542.857142857143</v>
      </c>
      <c r="H637" s="13" t="str">
        <f t="shared" si="36"/>
        <v/>
      </c>
    </row>
    <row r="638" spans="1:8" x14ac:dyDescent="0.25">
      <c r="A638" s="13">
        <v>46</v>
      </c>
      <c r="B638" s="13" t="s">
        <v>622</v>
      </c>
      <c r="C638" s="16">
        <v>41155</v>
      </c>
      <c r="D638" s="13">
        <v>11700</v>
      </c>
      <c r="E638" s="13">
        <f t="shared" si="39"/>
        <v>0</v>
      </c>
      <c r="F638" s="13" t="str">
        <f t="shared" si="37"/>
        <v>2012-09</v>
      </c>
      <c r="G638" s="13" t="str">
        <f t="shared" si="38"/>
        <v/>
      </c>
      <c r="H638" s="13" t="str">
        <f t="shared" si="36"/>
        <v/>
      </c>
    </row>
    <row r="639" spans="1:8" x14ac:dyDescent="0.25">
      <c r="A639" s="13">
        <v>46</v>
      </c>
      <c r="B639" s="13" t="s">
        <v>622</v>
      </c>
      <c r="C639" s="16">
        <v>41157</v>
      </c>
      <c r="D639" s="13">
        <v>11700</v>
      </c>
      <c r="E639" s="13">
        <f t="shared" si="39"/>
        <v>1</v>
      </c>
      <c r="F639" s="13" t="str">
        <f t="shared" si="37"/>
        <v>2012-09</v>
      </c>
      <c r="G639" s="13">
        <f t="shared" si="38"/>
        <v>11700</v>
      </c>
      <c r="H639" s="13" t="str">
        <f t="shared" si="36"/>
        <v/>
      </c>
    </row>
    <row r="640" spans="1:8" x14ac:dyDescent="0.25">
      <c r="A640" s="13">
        <v>46</v>
      </c>
      <c r="B640" s="13" t="s">
        <v>623</v>
      </c>
      <c r="C640" s="16">
        <v>41164</v>
      </c>
      <c r="D640" s="13">
        <v>13</v>
      </c>
      <c r="E640" s="13">
        <f t="shared" si="39"/>
        <v>0</v>
      </c>
      <c r="F640" s="13" t="str">
        <f t="shared" si="37"/>
        <v>2012-09</v>
      </c>
      <c r="G640" s="13" t="str">
        <f t="shared" si="38"/>
        <v/>
      </c>
      <c r="H640" s="13">
        <f t="shared" si="36"/>
        <v>13</v>
      </c>
    </row>
    <row r="641" spans="1:8" x14ac:dyDescent="0.25">
      <c r="A641" s="13">
        <v>46</v>
      </c>
      <c r="B641" s="13" t="s">
        <v>623</v>
      </c>
      <c r="C641" s="16">
        <v>41197</v>
      </c>
      <c r="D641" s="13">
        <v>8</v>
      </c>
      <c r="E641" s="13">
        <f t="shared" si="39"/>
        <v>0</v>
      </c>
      <c r="F641" s="13" t="str">
        <f t="shared" si="37"/>
        <v>2012-10</v>
      </c>
      <c r="G641" s="13" t="str">
        <f t="shared" si="38"/>
        <v/>
      </c>
      <c r="H641" s="13">
        <f t="shared" si="36"/>
        <v>8</v>
      </c>
    </row>
    <row r="642" spans="1:8" x14ac:dyDescent="0.25">
      <c r="A642" s="13">
        <v>46</v>
      </c>
      <c r="B642" s="13" t="s">
        <v>623</v>
      </c>
      <c r="C642" s="16">
        <v>41227</v>
      </c>
      <c r="D642" s="13">
        <v>10</v>
      </c>
      <c r="E642" s="13">
        <f t="shared" si="39"/>
        <v>0</v>
      </c>
      <c r="F642" s="13" t="str">
        <f t="shared" si="37"/>
        <v>2012-11</v>
      </c>
      <c r="G642" s="13" t="str">
        <f t="shared" si="38"/>
        <v/>
      </c>
      <c r="H642" s="13">
        <f t="shared" ref="H642:H705" si="40">IF(AND(B642="Med B", F642&gt;=VLOOKUP(A642, A:F, 6, FALSE)), D642, "")</f>
        <v>10</v>
      </c>
    </row>
    <row r="643" spans="1:8" x14ac:dyDescent="0.25">
      <c r="A643" s="13">
        <v>47</v>
      </c>
      <c r="B643" s="13" t="s">
        <v>622</v>
      </c>
      <c r="C643" s="16">
        <v>41092</v>
      </c>
      <c r="D643" s="13">
        <v>20000</v>
      </c>
      <c r="E643" s="13">
        <f t="shared" si="39"/>
        <v>0</v>
      </c>
      <c r="F643" s="13" t="str">
        <f t="shared" ref="F643:F706" si="41">TEXT(C643, "yyyy-mm")</f>
        <v>2012-07</v>
      </c>
      <c r="G643" s="13" t="str">
        <f t="shared" ref="G643:G706" si="42">IF(AND(
    B643="Med A",
    C643=_xlfn.MAXIFS(C:C, A:A, A643, B:B, "Med A", F:F, F643),
    SUMIFS(E:E, A:A, A643) &gt; 0
  ),
  AVERAGEIFS(D:D, A:A, A643, B:B, "Med A", F:F, F643, C:C, "&gt;=" &amp; EOMONTH(C643, -1) + 1, C:C, "&lt;=" &amp; C643),
  "")</f>
        <v/>
      </c>
      <c r="H643" s="13" t="str">
        <f t="shared" si="40"/>
        <v/>
      </c>
    </row>
    <row r="644" spans="1:8" x14ac:dyDescent="0.25">
      <c r="A644" s="13">
        <v>47</v>
      </c>
      <c r="B644" s="13" t="s">
        <v>622</v>
      </c>
      <c r="C644" s="16">
        <v>41094</v>
      </c>
      <c r="D644" s="13">
        <v>20000</v>
      </c>
      <c r="E644" s="13">
        <f t="shared" ref="E644:E707" si="43">IF(AND(B644="Med A", B645="Med B", A644=A645), 1, IF(AND(B644="Med B", B645="Med A", A644=A645), 1, 0))</f>
        <v>0</v>
      </c>
      <c r="F644" s="13" t="str">
        <f t="shared" si="41"/>
        <v>2012-07</v>
      </c>
      <c r="G644" s="13" t="str">
        <f t="shared" si="42"/>
        <v/>
      </c>
      <c r="H644" s="13" t="str">
        <f t="shared" si="40"/>
        <v/>
      </c>
    </row>
    <row r="645" spans="1:8" x14ac:dyDescent="0.25">
      <c r="A645" s="13">
        <v>47</v>
      </c>
      <c r="B645" s="13" t="s">
        <v>622</v>
      </c>
      <c r="C645" s="16">
        <v>41096</v>
      </c>
      <c r="D645" s="13">
        <v>20000</v>
      </c>
      <c r="E645" s="13">
        <f t="shared" si="43"/>
        <v>0</v>
      </c>
      <c r="F645" s="13" t="str">
        <f t="shared" si="41"/>
        <v>2012-07</v>
      </c>
      <c r="G645" s="13" t="str">
        <f t="shared" si="42"/>
        <v/>
      </c>
      <c r="H645" s="13" t="str">
        <f t="shared" si="40"/>
        <v/>
      </c>
    </row>
    <row r="646" spans="1:8" x14ac:dyDescent="0.25">
      <c r="A646" s="13">
        <v>47</v>
      </c>
      <c r="B646" s="13" t="s">
        <v>622</v>
      </c>
      <c r="C646" s="16">
        <v>41099</v>
      </c>
      <c r="D646" s="13">
        <v>20000</v>
      </c>
      <c r="E646" s="13">
        <f t="shared" si="43"/>
        <v>0</v>
      </c>
      <c r="F646" s="13" t="str">
        <f t="shared" si="41"/>
        <v>2012-07</v>
      </c>
      <c r="G646" s="13" t="str">
        <f t="shared" si="42"/>
        <v/>
      </c>
      <c r="H646" s="13" t="str">
        <f t="shared" si="40"/>
        <v/>
      </c>
    </row>
    <row r="647" spans="1:8" x14ac:dyDescent="0.25">
      <c r="A647" s="13">
        <v>47</v>
      </c>
      <c r="B647" s="13" t="s">
        <v>622</v>
      </c>
      <c r="C647" s="16">
        <v>41101</v>
      </c>
      <c r="D647" s="13">
        <v>20000</v>
      </c>
      <c r="E647" s="13">
        <f t="shared" si="43"/>
        <v>0</v>
      </c>
      <c r="F647" s="13" t="str">
        <f t="shared" si="41"/>
        <v>2012-07</v>
      </c>
      <c r="G647" s="13" t="str">
        <f t="shared" si="42"/>
        <v/>
      </c>
      <c r="H647" s="13" t="str">
        <f t="shared" si="40"/>
        <v/>
      </c>
    </row>
    <row r="648" spans="1:8" x14ac:dyDescent="0.25">
      <c r="A648" s="13">
        <v>47</v>
      </c>
      <c r="B648" s="13" t="s">
        <v>622</v>
      </c>
      <c r="C648" s="16">
        <v>41103</v>
      </c>
      <c r="D648" s="13">
        <v>20000</v>
      </c>
      <c r="E648" s="13">
        <f t="shared" si="43"/>
        <v>0</v>
      </c>
      <c r="F648" s="13" t="str">
        <f t="shared" si="41"/>
        <v>2012-07</v>
      </c>
      <c r="G648" s="13" t="str">
        <f t="shared" si="42"/>
        <v/>
      </c>
      <c r="H648" s="13" t="str">
        <f t="shared" si="40"/>
        <v/>
      </c>
    </row>
    <row r="649" spans="1:8" x14ac:dyDescent="0.25">
      <c r="A649" s="13">
        <v>47</v>
      </c>
      <c r="B649" s="13" t="s">
        <v>622</v>
      </c>
      <c r="C649" s="16">
        <v>41106</v>
      </c>
      <c r="D649" s="13">
        <v>20000</v>
      </c>
      <c r="E649" s="13">
        <f t="shared" si="43"/>
        <v>0</v>
      </c>
      <c r="F649" s="13" t="str">
        <f t="shared" si="41"/>
        <v>2012-07</v>
      </c>
      <c r="G649" s="13" t="str">
        <f t="shared" si="42"/>
        <v/>
      </c>
      <c r="H649" s="13" t="str">
        <f t="shared" si="40"/>
        <v/>
      </c>
    </row>
    <row r="650" spans="1:8" x14ac:dyDescent="0.25">
      <c r="A650" s="13">
        <v>47</v>
      </c>
      <c r="B650" s="13" t="s">
        <v>622</v>
      </c>
      <c r="C650" s="16">
        <v>41108</v>
      </c>
      <c r="D650" s="13">
        <v>20000</v>
      </c>
      <c r="E650" s="13">
        <f t="shared" si="43"/>
        <v>0</v>
      </c>
      <c r="F650" s="13" t="str">
        <f t="shared" si="41"/>
        <v>2012-07</v>
      </c>
      <c r="G650" s="13" t="str">
        <f t="shared" si="42"/>
        <v/>
      </c>
      <c r="H650" s="13" t="str">
        <f t="shared" si="40"/>
        <v/>
      </c>
    </row>
    <row r="651" spans="1:8" x14ac:dyDescent="0.25">
      <c r="A651" s="13">
        <v>47</v>
      </c>
      <c r="B651" s="13" t="s">
        <v>622</v>
      </c>
      <c r="C651" s="16">
        <v>41110</v>
      </c>
      <c r="D651" s="13">
        <v>18000</v>
      </c>
      <c r="E651" s="13">
        <f t="shared" si="43"/>
        <v>0</v>
      </c>
      <c r="F651" s="13" t="str">
        <f t="shared" si="41"/>
        <v>2012-07</v>
      </c>
      <c r="G651" s="13" t="str">
        <f t="shared" si="42"/>
        <v/>
      </c>
      <c r="H651" s="13" t="str">
        <f t="shared" si="40"/>
        <v/>
      </c>
    </row>
    <row r="652" spans="1:8" x14ac:dyDescent="0.25">
      <c r="A652" s="13">
        <v>47</v>
      </c>
      <c r="B652" s="13" t="s">
        <v>622</v>
      </c>
      <c r="C652" s="16">
        <v>41113</v>
      </c>
      <c r="D652" s="13">
        <v>18000</v>
      </c>
      <c r="E652" s="13">
        <f t="shared" si="43"/>
        <v>0</v>
      </c>
      <c r="F652" s="13" t="str">
        <f t="shared" si="41"/>
        <v>2012-07</v>
      </c>
      <c r="G652" s="13" t="str">
        <f t="shared" si="42"/>
        <v/>
      </c>
      <c r="H652" s="13" t="str">
        <f t="shared" si="40"/>
        <v/>
      </c>
    </row>
    <row r="653" spans="1:8" x14ac:dyDescent="0.25">
      <c r="A653" s="13">
        <v>47</v>
      </c>
      <c r="B653" s="13" t="s">
        <v>622</v>
      </c>
      <c r="C653" s="16">
        <v>41115</v>
      </c>
      <c r="D653" s="13">
        <v>18000</v>
      </c>
      <c r="E653" s="13">
        <f t="shared" si="43"/>
        <v>0</v>
      </c>
      <c r="F653" s="13" t="str">
        <f t="shared" si="41"/>
        <v>2012-07</v>
      </c>
      <c r="G653" s="13" t="str">
        <f t="shared" si="42"/>
        <v/>
      </c>
      <c r="H653" s="13" t="str">
        <f t="shared" si="40"/>
        <v/>
      </c>
    </row>
    <row r="654" spans="1:8" x14ac:dyDescent="0.25">
      <c r="A654" s="13">
        <v>47</v>
      </c>
      <c r="B654" s="13" t="s">
        <v>622</v>
      </c>
      <c r="C654" s="16">
        <v>41117</v>
      </c>
      <c r="D654" s="13">
        <v>18000</v>
      </c>
      <c r="E654" s="13">
        <f t="shared" si="43"/>
        <v>0</v>
      </c>
      <c r="F654" s="13" t="str">
        <f t="shared" si="41"/>
        <v>2012-07</v>
      </c>
      <c r="G654" s="13" t="str">
        <f t="shared" si="42"/>
        <v/>
      </c>
      <c r="H654" s="13" t="str">
        <f t="shared" si="40"/>
        <v/>
      </c>
    </row>
    <row r="655" spans="1:8" x14ac:dyDescent="0.25">
      <c r="A655" s="13">
        <v>47</v>
      </c>
      <c r="B655" s="13" t="s">
        <v>622</v>
      </c>
      <c r="C655" s="16">
        <v>41120</v>
      </c>
      <c r="D655" s="13">
        <v>18000</v>
      </c>
      <c r="E655" s="13">
        <f t="shared" si="43"/>
        <v>0</v>
      </c>
      <c r="F655" s="13" t="str">
        <f t="shared" si="41"/>
        <v>2012-07</v>
      </c>
      <c r="G655" s="13">
        <f t="shared" si="42"/>
        <v>19230.76923076923</v>
      </c>
      <c r="H655" s="13" t="str">
        <f t="shared" si="40"/>
        <v/>
      </c>
    </row>
    <row r="656" spans="1:8" x14ac:dyDescent="0.25">
      <c r="A656" s="13">
        <v>47</v>
      </c>
      <c r="B656" s="13" t="s">
        <v>622</v>
      </c>
      <c r="C656" s="16">
        <v>41122</v>
      </c>
      <c r="D656" s="13">
        <v>18000</v>
      </c>
      <c r="E656" s="13">
        <f t="shared" si="43"/>
        <v>0</v>
      </c>
      <c r="F656" s="13" t="str">
        <f t="shared" si="41"/>
        <v>2012-08</v>
      </c>
      <c r="G656" s="13" t="str">
        <f t="shared" si="42"/>
        <v/>
      </c>
      <c r="H656" s="13" t="str">
        <f t="shared" si="40"/>
        <v/>
      </c>
    </row>
    <row r="657" spans="1:8" x14ac:dyDescent="0.25">
      <c r="A657" s="13">
        <v>47</v>
      </c>
      <c r="B657" s="13" t="s">
        <v>622</v>
      </c>
      <c r="C657" s="16">
        <v>41124</v>
      </c>
      <c r="D657" s="13">
        <v>18000</v>
      </c>
      <c r="E657" s="13">
        <f t="shared" si="43"/>
        <v>0</v>
      </c>
      <c r="F657" s="13" t="str">
        <f t="shared" si="41"/>
        <v>2012-08</v>
      </c>
      <c r="G657" s="13" t="str">
        <f t="shared" si="42"/>
        <v/>
      </c>
      <c r="H657" s="13" t="str">
        <f t="shared" si="40"/>
        <v/>
      </c>
    </row>
    <row r="658" spans="1:8" x14ac:dyDescent="0.25">
      <c r="A658" s="13">
        <v>47</v>
      </c>
      <c r="B658" s="13" t="s">
        <v>622</v>
      </c>
      <c r="C658" s="16">
        <v>41127</v>
      </c>
      <c r="D658" s="13">
        <v>18000</v>
      </c>
      <c r="E658" s="13">
        <f t="shared" si="43"/>
        <v>0</v>
      </c>
      <c r="F658" s="13" t="str">
        <f t="shared" si="41"/>
        <v>2012-08</v>
      </c>
      <c r="G658" s="13" t="str">
        <f t="shared" si="42"/>
        <v/>
      </c>
      <c r="H658" s="13" t="str">
        <f t="shared" si="40"/>
        <v/>
      </c>
    </row>
    <row r="659" spans="1:8" x14ac:dyDescent="0.25">
      <c r="A659" s="13">
        <v>47</v>
      </c>
      <c r="B659" s="13" t="s">
        <v>622</v>
      </c>
      <c r="C659" s="16">
        <v>41129</v>
      </c>
      <c r="D659" s="13">
        <v>18000</v>
      </c>
      <c r="E659" s="13">
        <f t="shared" si="43"/>
        <v>0</v>
      </c>
      <c r="F659" s="13" t="str">
        <f t="shared" si="41"/>
        <v>2012-08</v>
      </c>
      <c r="G659" s="13" t="str">
        <f t="shared" si="42"/>
        <v/>
      </c>
      <c r="H659" s="13" t="str">
        <f t="shared" si="40"/>
        <v/>
      </c>
    </row>
    <row r="660" spans="1:8" x14ac:dyDescent="0.25">
      <c r="A660" s="13">
        <v>47</v>
      </c>
      <c r="B660" s="13" t="s">
        <v>622</v>
      </c>
      <c r="C660" s="16">
        <v>41131</v>
      </c>
      <c r="D660" s="13">
        <v>18000</v>
      </c>
      <c r="E660" s="13">
        <f t="shared" si="43"/>
        <v>0</v>
      </c>
      <c r="F660" s="13" t="str">
        <f t="shared" si="41"/>
        <v>2012-08</v>
      </c>
      <c r="G660" s="13" t="str">
        <f t="shared" si="42"/>
        <v/>
      </c>
      <c r="H660" s="13" t="str">
        <f t="shared" si="40"/>
        <v/>
      </c>
    </row>
    <row r="661" spans="1:8" x14ac:dyDescent="0.25">
      <c r="A661" s="13">
        <v>47</v>
      </c>
      <c r="B661" s="13" t="s">
        <v>622</v>
      </c>
      <c r="C661" s="16">
        <v>41134</v>
      </c>
      <c r="D661" s="13">
        <v>18000</v>
      </c>
      <c r="E661" s="13">
        <f t="shared" si="43"/>
        <v>0</v>
      </c>
      <c r="F661" s="13" t="str">
        <f t="shared" si="41"/>
        <v>2012-08</v>
      </c>
      <c r="G661" s="13" t="str">
        <f t="shared" si="42"/>
        <v/>
      </c>
      <c r="H661" s="13" t="str">
        <f t="shared" si="40"/>
        <v/>
      </c>
    </row>
    <row r="662" spans="1:8" x14ac:dyDescent="0.25">
      <c r="A662" s="13">
        <v>47</v>
      </c>
      <c r="B662" s="13" t="s">
        <v>622</v>
      </c>
      <c r="C662" s="16">
        <v>41136</v>
      </c>
      <c r="D662" s="13">
        <v>18000</v>
      </c>
      <c r="E662" s="13">
        <f t="shared" si="43"/>
        <v>0</v>
      </c>
      <c r="F662" s="13" t="str">
        <f t="shared" si="41"/>
        <v>2012-08</v>
      </c>
      <c r="G662" s="13" t="str">
        <f t="shared" si="42"/>
        <v/>
      </c>
      <c r="H662" s="13" t="str">
        <f t="shared" si="40"/>
        <v/>
      </c>
    </row>
    <row r="663" spans="1:8" x14ac:dyDescent="0.25">
      <c r="A663" s="13">
        <v>47</v>
      </c>
      <c r="B663" s="13" t="s">
        <v>622</v>
      </c>
      <c r="C663" s="16">
        <v>41138</v>
      </c>
      <c r="D663" s="13">
        <v>18000</v>
      </c>
      <c r="E663" s="13">
        <f t="shared" si="43"/>
        <v>0</v>
      </c>
      <c r="F663" s="13" t="str">
        <f t="shared" si="41"/>
        <v>2012-08</v>
      </c>
      <c r="G663" s="13" t="str">
        <f t="shared" si="42"/>
        <v/>
      </c>
      <c r="H663" s="13" t="str">
        <f t="shared" si="40"/>
        <v/>
      </c>
    </row>
    <row r="664" spans="1:8" x14ac:dyDescent="0.25">
      <c r="A664" s="13">
        <v>47</v>
      </c>
      <c r="B664" s="13" t="s">
        <v>622</v>
      </c>
      <c r="C664" s="16">
        <v>41141</v>
      </c>
      <c r="D664" s="13">
        <v>18000</v>
      </c>
      <c r="E664" s="13">
        <f t="shared" si="43"/>
        <v>0</v>
      </c>
      <c r="F664" s="13" t="str">
        <f t="shared" si="41"/>
        <v>2012-08</v>
      </c>
      <c r="G664" s="13" t="str">
        <f t="shared" si="42"/>
        <v/>
      </c>
      <c r="H664" s="13" t="str">
        <f t="shared" si="40"/>
        <v/>
      </c>
    </row>
    <row r="665" spans="1:8" x14ac:dyDescent="0.25">
      <c r="A665" s="13">
        <v>47</v>
      </c>
      <c r="B665" s="13" t="s">
        <v>622</v>
      </c>
      <c r="C665" s="16">
        <v>41143</v>
      </c>
      <c r="D665" s="13">
        <v>18000</v>
      </c>
      <c r="E665" s="13">
        <f t="shared" si="43"/>
        <v>0</v>
      </c>
      <c r="F665" s="13" t="str">
        <f t="shared" si="41"/>
        <v>2012-08</v>
      </c>
      <c r="G665" s="13" t="str">
        <f t="shared" si="42"/>
        <v/>
      </c>
      <c r="H665" s="13" t="str">
        <f t="shared" si="40"/>
        <v/>
      </c>
    </row>
    <row r="666" spans="1:8" x14ac:dyDescent="0.25">
      <c r="A666" s="13">
        <v>47</v>
      </c>
      <c r="B666" s="13" t="s">
        <v>622</v>
      </c>
      <c r="C666" s="16">
        <v>41145</v>
      </c>
      <c r="D666" s="13">
        <v>18000</v>
      </c>
      <c r="E666" s="13">
        <f t="shared" si="43"/>
        <v>0</v>
      </c>
      <c r="F666" s="13" t="str">
        <f t="shared" si="41"/>
        <v>2012-08</v>
      </c>
      <c r="G666" s="13" t="str">
        <f t="shared" si="42"/>
        <v/>
      </c>
      <c r="H666" s="13" t="str">
        <f t="shared" si="40"/>
        <v/>
      </c>
    </row>
    <row r="667" spans="1:8" x14ac:dyDescent="0.25">
      <c r="A667" s="13">
        <v>47</v>
      </c>
      <c r="B667" s="13" t="s">
        <v>622</v>
      </c>
      <c r="C667" s="16">
        <v>41148</v>
      </c>
      <c r="D667" s="13">
        <v>18000</v>
      </c>
      <c r="E667" s="13">
        <f t="shared" si="43"/>
        <v>0</v>
      </c>
      <c r="F667" s="13" t="str">
        <f t="shared" si="41"/>
        <v>2012-08</v>
      </c>
      <c r="G667" s="13" t="str">
        <f t="shared" si="42"/>
        <v/>
      </c>
      <c r="H667" s="13" t="str">
        <f t="shared" si="40"/>
        <v/>
      </c>
    </row>
    <row r="668" spans="1:8" x14ac:dyDescent="0.25">
      <c r="A668" s="13">
        <v>47</v>
      </c>
      <c r="B668" s="13" t="s">
        <v>622</v>
      </c>
      <c r="C668" s="16">
        <v>41150</v>
      </c>
      <c r="D668" s="13">
        <v>18000</v>
      </c>
      <c r="E668" s="13">
        <f t="shared" si="43"/>
        <v>0</v>
      </c>
      <c r="F668" s="13" t="str">
        <f t="shared" si="41"/>
        <v>2012-08</v>
      </c>
      <c r="G668" s="13" t="str">
        <f t="shared" si="42"/>
        <v/>
      </c>
      <c r="H668" s="13" t="str">
        <f t="shared" si="40"/>
        <v/>
      </c>
    </row>
    <row r="669" spans="1:8" x14ac:dyDescent="0.25">
      <c r="A669" s="13">
        <v>47</v>
      </c>
      <c r="B669" s="13" t="s">
        <v>622</v>
      </c>
      <c r="C669" s="16">
        <v>41152</v>
      </c>
      <c r="D669" s="13">
        <v>18000</v>
      </c>
      <c r="E669" s="13">
        <f t="shared" si="43"/>
        <v>0</v>
      </c>
      <c r="F669" s="13" t="str">
        <f t="shared" si="41"/>
        <v>2012-08</v>
      </c>
      <c r="G669" s="13">
        <f t="shared" si="42"/>
        <v>18000</v>
      </c>
      <c r="H669" s="13" t="str">
        <f t="shared" si="40"/>
        <v/>
      </c>
    </row>
    <row r="670" spans="1:8" x14ac:dyDescent="0.25">
      <c r="A670" s="13">
        <v>47</v>
      </c>
      <c r="B670" s="13" t="s">
        <v>622</v>
      </c>
      <c r="C670" s="16">
        <v>41155</v>
      </c>
      <c r="D670" s="13">
        <v>18000</v>
      </c>
      <c r="E670" s="13">
        <f t="shared" si="43"/>
        <v>0</v>
      </c>
      <c r="F670" s="13" t="str">
        <f t="shared" si="41"/>
        <v>2012-09</v>
      </c>
      <c r="G670" s="13" t="str">
        <f t="shared" si="42"/>
        <v/>
      </c>
      <c r="H670" s="13" t="str">
        <f t="shared" si="40"/>
        <v/>
      </c>
    </row>
    <row r="671" spans="1:8" x14ac:dyDescent="0.25">
      <c r="A671" s="13">
        <v>47</v>
      </c>
      <c r="B671" s="13" t="s">
        <v>622</v>
      </c>
      <c r="C671" s="16">
        <v>41157</v>
      </c>
      <c r="D671" s="13">
        <v>18000</v>
      </c>
      <c r="E671" s="13">
        <f t="shared" si="43"/>
        <v>1</v>
      </c>
      <c r="F671" s="13" t="str">
        <f t="shared" si="41"/>
        <v>2012-09</v>
      </c>
      <c r="G671" s="13">
        <f t="shared" si="42"/>
        <v>18000</v>
      </c>
      <c r="H671" s="13" t="str">
        <f t="shared" si="40"/>
        <v/>
      </c>
    </row>
    <row r="672" spans="1:8" x14ac:dyDescent="0.25">
      <c r="A672" s="13">
        <v>47</v>
      </c>
      <c r="B672" s="13" t="s">
        <v>623</v>
      </c>
      <c r="C672" s="16">
        <v>41164</v>
      </c>
      <c r="D672" s="13">
        <v>16</v>
      </c>
      <c r="E672" s="13">
        <f t="shared" si="43"/>
        <v>0</v>
      </c>
      <c r="F672" s="13" t="str">
        <f t="shared" si="41"/>
        <v>2012-09</v>
      </c>
      <c r="G672" s="13" t="str">
        <f t="shared" si="42"/>
        <v/>
      </c>
      <c r="H672" s="13">
        <f t="shared" si="40"/>
        <v>16</v>
      </c>
    </row>
    <row r="673" spans="1:8" x14ac:dyDescent="0.25">
      <c r="A673" s="13">
        <v>47</v>
      </c>
      <c r="B673" s="13" t="s">
        <v>623</v>
      </c>
      <c r="C673" s="16">
        <v>41192</v>
      </c>
      <c r="D673" s="13">
        <v>20</v>
      </c>
      <c r="E673" s="13">
        <f t="shared" si="43"/>
        <v>0</v>
      </c>
      <c r="F673" s="13" t="str">
        <f t="shared" si="41"/>
        <v>2012-10</v>
      </c>
      <c r="G673" s="13" t="str">
        <f t="shared" si="42"/>
        <v/>
      </c>
      <c r="H673" s="13">
        <f t="shared" si="40"/>
        <v>20</v>
      </c>
    </row>
    <row r="674" spans="1:8" x14ac:dyDescent="0.25">
      <c r="A674" s="13">
        <v>47</v>
      </c>
      <c r="B674" s="13" t="s">
        <v>623</v>
      </c>
      <c r="C674" s="16">
        <v>41227</v>
      </c>
      <c r="D674" s="13">
        <v>20</v>
      </c>
      <c r="E674" s="13">
        <f t="shared" si="43"/>
        <v>0</v>
      </c>
      <c r="F674" s="13" t="str">
        <f t="shared" si="41"/>
        <v>2012-11</v>
      </c>
      <c r="G674" s="13" t="str">
        <f t="shared" si="42"/>
        <v/>
      </c>
      <c r="H674" s="13">
        <f t="shared" si="40"/>
        <v>20</v>
      </c>
    </row>
    <row r="675" spans="1:8" x14ac:dyDescent="0.25">
      <c r="A675" s="13">
        <v>48</v>
      </c>
      <c r="B675" s="13" t="s">
        <v>622</v>
      </c>
      <c r="C675" s="16">
        <v>41092</v>
      </c>
      <c r="D675" s="13">
        <v>3200</v>
      </c>
      <c r="E675" s="13">
        <f t="shared" si="43"/>
        <v>0</v>
      </c>
      <c r="F675" s="13" t="str">
        <f t="shared" si="41"/>
        <v>2012-07</v>
      </c>
      <c r="G675" s="13" t="str">
        <f t="shared" si="42"/>
        <v/>
      </c>
      <c r="H675" s="13" t="str">
        <f t="shared" si="40"/>
        <v/>
      </c>
    </row>
    <row r="676" spans="1:8" x14ac:dyDescent="0.25">
      <c r="A676" s="13">
        <v>48</v>
      </c>
      <c r="B676" s="13" t="s">
        <v>622</v>
      </c>
      <c r="C676" s="16">
        <v>41094</v>
      </c>
      <c r="D676" s="13">
        <v>3200</v>
      </c>
      <c r="E676" s="13">
        <f t="shared" si="43"/>
        <v>0</v>
      </c>
      <c r="F676" s="13" t="str">
        <f t="shared" si="41"/>
        <v>2012-07</v>
      </c>
      <c r="G676" s="13" t="str">
        <f t="shared" si="42"/>
        <v/>
      </c>
      <c r="H676" s="13" t="str">
        <f t="shared" si="40"/>
        <v/>
      </c>
    </row>
    <row r="677" spans="1:8" x14ac:dyDescent="0.25">
      <c r="A677" s="13">
        <v>48</v>
      </c>
      <c r="B677" s="13" t="s">
        <v>622</v>
      </c>
      <c r="C677" s="16">
        <v>41096</v>
      </c>
      <c r="D677" s="13">
        <v>3200</v>
      </c>
      <c r="E677" s="13">
        <f t="shared" si="43"/>
        <v>0</v>
      </c>
      <c r="F677" s="13" t="str">
        <f t="shared" si="41"/>
        <v>2012-07</v>
      </c>
      <c r="G677" s="13" t="str">
        <f t="shared" si="42"/>
        <v/>
      </c>
      <c r="H677" s="13" t="str">
        <f t="shared" si="40"/>
        <v/>
      </c>
    </row>
    <row r="678" spans="1:8" x14ac:dyDescent="0.25">
      <c r="A678" s="13">
        <v>48</v>
      </c>
      <c r="B678" s="13" t="s">
        <v>622</v>
      </c>
      <c r="C678" s="16">
        <v>41099</v>
      </c>
      <c r="D678" s="13">
        <v>3200</v>
      </c>
      <c r="E678" s="13">
        <f t="shared" si="43"/>
        <v>0</v>
      </c>
      <c r="F678" s="13" t="str">
        <f t="shared" si="41"/>
        <v>2012-07</v>
      </c>
      <c r="G678" s="13" t="str">
        <f t="shared" si="42"/>
        <v/>
      </c>
      <c r="H678" s="13" t="str">
        <f t="shared" si="40"/>
        <v/>
      </c>
    </row>
    <row r="679" spans="1:8" x14ac:dyDescent="0.25">
      <c r="A679" s="13">
        <v>48</v>
      </c>
      <c r="B679" s="13" t="s">
        <v>622</v>
      </c>
      <c r="C679" s="16">
        <v>41101</v>
      </c>
      <c r="D679" s="13">
        <v>3200</v>
      </c>
      <c r="E679" s="13">
        <f t="shared" si="43"/>
        <v>0</v>
      </c>
      <c r="F679" s="13" t="str">
        <f t="shared" si="41"/>
        <v>2012-07</v>
      </c>
      <c r="G679" s="13" t="str">
        <f t="shared" si="42"/>
        <v/>
      </c>
      <c r="H679" s="13" t="str">
        <f t="shared" si="40"/>
        <v/>
      </c>
    </row>
    <row r="680" spans="1:8" x14ac:dyDescent="0.25">
      <c r="A680" s="13">
        <v>48</v>
      </c>
      <c r="B680" s="13" t="s">
        <v>622</v>
      </c>
      <c r="C680" s="16">
        <v>41103</v>
      </c>
      <c r="D680" s="13">
        <v>3200</v>
      </c>
      <c r="E680" s="13">
        <f t="shared" si="43"/>
        <v>0</v>
      </c>
      <c r="F680" s="13" t="str">
        <f t="shared" si="41"/>
        <v>2012-07</v>
      </c>
      <c r="G680" s="13" t="str">
        <f t="shared" si="42"/>
        <v/>
      </c>
      <c r="H680" s="13" t="str">
        <f t="shared" si="40"/>
        <v/>
      </c>
    </row>
    <row r="681" spans="1:8" x14ac:dyDescent="0.25">
      <c r="A681" s="13">
        <v>48</v>
      </c>
      <c r="B681" s="13" t="s">
        <v>622</v>
      </c>
      <c r="C681" s="16">
        <v>41106</v>
      </c>
      <c r="D681" s="13">
        <v>3200</v>
      </c>
      <c r="E681" s="13">
        <f t="shared" si="43"/>
        <v>0</v>
      </c>
      <c r="F681" s="13" t="str">
        <f t="shared" si="41"/>
        <v>2012-07</v>
      </c>
      <c r="G681" s="13" t="str">
        <f t="shared" si="42"/>
        <v/>
      </c>
      <c r="H681" s="13" t="str">
        <f t="shared" si="40"/>
        <v/>
      </c>
    </row>
    <row r="682" spans="1:8" x14ac:dyDescent="0.25">
      <c r="A682" s="13">
        <v>48</v>
      </c>
      <c r="B682" s="13" t="s">
        <v>622</v>
      </c>
      <c r="C682" s="16">
        <v>41108</v>
      </c>
      <c r="D682" s="13">
        <v>3200</v>
      </c>
      <c r="E682" s="13">
        <f t="shared" si="43"/>
        <v>0</v>
      </c>
      <c r="F682" s="13" t="str">
        <f t="shared" si="41"/>
        <v>2012-07</v>
      </c>
      <c r="G682" s="13" t="str">
        <f t="shared" si="42"/>
        <v/>
      </c>
      <c r="H682" s="13" t="str">
        <f t="shared" si="40"/>
        <v/>
      </c>
    </row>
    <row r="683" spans="1:8" x14ac:dyDescent="0.25">
      <c r="A683" s="13">
        <v>48</v>
      </c>
      <c r="B683" s="13" t="s">
        <v>622</v>
      </c>
      <c r="C683" s="16">
        <v>41110</v>
      </c>
      <c r="D683" s="13">
        <v>2900</v>
      </c>
      <c r="E683" s="13">
        <f t="shared" si="43"/>
        <v>0</v>
      </c>
      <c r="F683" s="13" t="str">
        <f t="shared" si="41"/>
        <v>2012-07</v>
      </c>
      <c r="G683" s="13" t="str">
        <f t="shared" si="42"/>
        <v/>
      </c>
      <c r="H683" s="13" t="str">
        <f t="shared" si="40"/>
        <v/>
      </c>
    </row>
    <row r="684" spans="1:8" x14ac:dyDescent="0.25">
      <c r="A684" s="13">
        <v>48</v>
      </c>
      <c r="B684" s="13" t="s">
        <v>622</v>
      </c>
      <c r="C684" s="16">
        <v>41113</v>
      </c>
      <c r="D684" s="13">
        <v>2900</v>
      </c>
      <c r="E684" s="13">
        <f t="shared" si="43"/>
        <v>0</v>
      </c>
      <c r="F684" s="13" t="str">
        <f t="shared" si="41"/>
        <v>2012-07</v>
      </c>
      <c r="G684" s="13" t="str">
        <f t="shared" si="42"/>
        <v/>
      </c>
      <c r="H684" s="13" t="str">
        <f t="shared" si="40"/>
        <v/>
      </c>
    </row>
    <row r="685" spans="1:8" x14ac:dyDescent="0.25">
      <c r="A685" s="13">
        <v>48</v>
      </c>
      <c r="B685" s="13" t="s">
        <v>622</v>
      </c>
      <c r="C685" s="16">
        <v>41115</v>
      </c>
      <c r="D685" s="13">
        <v>2900</v>
      </c>
      <c r="E685" s="13">
        <f t="shared" si="43"/>
        <v>0</v>
      </c>
      <c r="F685" s="13" t="str">
        <f t="shared" si="41"/>
        <v>2012-07</v>
      </c>
      <c r="G685" s="13" t="str">
        <f t="shared" si="42"/>
        <v/>
      </c>
      <c r="H685" s="13" t="str">
        <f t="shared" si="40"/>
        <v/>
      </c>
    </row>
    <row r="686" spans="1:8" x14ac:dyDescent="0.25">
      <c r="A686" s="13">
        <v>48</v>
      </c>
      <c r="B686" s="13" t="s">
        <v>622</v>
      </c>
      <c r="C686" s="16">
        <v>41117</v>
      </c>
      <c r="D686" s="13">
        <v>2900</v>
      </c>
      <c r="E686" s="13">
        <f t="shared" si="43"/>
        <v>0</v>
      </c>
      <c r="F686" s="13" t="str">
        <f t="shared" si="41"/>
        <v>2012-07</v>
      </c>
      <c r="G686" s="13" t="str">
        <f t="shared" si="42"/>
        <v/>
      </c>
      <c r="H686" s="13" t="str">
        <f t="shared" si="40"/>
        <v/>
      </c>
    </row>
    <row r="687" spans="1:8" x14ac:dyDescent="0.25">
      <c r="A687" s="13">
        <v>48</v>
      </c>
      <c r="B687" s="13" t="s">
        <v>622</v>
      </c>
      <c r="C687" s="16">
        <v>41120</v>
      </c>
      <c r="D687" s="13">
        <v>2900</v>
      </c>
      <c r="E687" s="13">
        <f t="shared" si="43"/>
        <v>0</v>
      </c>
      <c r="F687" s="13" t="str">
        <f t="shared" si="41"/>
        <v>2012-07</v>
      </c>
      <c r="G687" s="13">
        <f t="shared" si="42"/>
        <v>3084.6153846153848</v>
      </c>
      <c r="H687" s="13" t="str">
        <f t="shared" si="40"/>
        <v/>
      </c>
    </row>
    <row r="688" spans="1:8" x14ac:dyDescent="0.25">
      <c r="A688" s="13">
        <v>48</v>
      </c>
      <c r="B688" s="13" t="s">
        <v>622</v>
      </c>
      <c r="C688" s="16">
        <v>41122</v>
      </c>
      <c r="D688" s="13">
        <v>2900</v>
      </c>
      <c r="E688" s="13">
        <f t="shared" si="43"/>
        <v>0</v>
      </c>
      <c r="F688" s="13" t="str">
        <f t="shared" si="41"/>
        <v>2012-08</v>
      </c>
      <c r="G688" s="13" t="str">
        <f t="shared" si="42"/>
        <v/>
      </c>
      <c r="H688" s="13" t="str">
        <f t="shared" si="40"/>
        <v/>
      </c>
    </row>
    <row r="689" spans="1:8" x14ac:dyDescent="0.25">
      <c r="A689" s="13">
        <v>48</v>
      </c>
      <c r="B689" s="13" t="s">
        <v>622</v>
      </c>
      <c r="C689" s="16">
        <v>41124</v>
      </c>
      <c r="D689" s="13">
        <v>2900</v>
      </c>
      <c r="E689" s="13">
        <f t="shared" si="43"/>
        <v>0</v>
      </c>
      <c r="F689" s="13" t="str">
        <f t="shared" si="41"/>
        <v>2012-08</v>
      </c>
      <c r="G689" s="13" t="str">
        <f t="shared" si="42"/>
        <v/>
      </c>
      <c r="H689" s="13" t="str">
        <f t="shared" si="40"/>
        <v/>
      </c>
    </row>
    <row r="690" spans="1:8" x14ac:dyDescent="0.25">
      <c r="A690" s="13">
        <v>48</v>
      </c>
      <c r="B690" s="13" t="s">
        <v>622</v>
      </c>
      <c r="C690" s="16">
        <v>41127</v>
      </c>
      <c r="D690" s="13">
        <v>2900</v>
      </c>
      <c r="E690" s="13">
        <f t="shared" si="43"/>
        <v>0</v>
      </c>
      <c r="F690" s="13" t="str">
        <f t="shared" si="41"/>
        <v>2012-08</v>
      </c>
      <c r="G690" s="13" t="str">
        <f t="shared" si="42"/>
        <v/>
      </c>
      <c r="H690" s="13" t="str">
        <f t="shared" si="40"/>
        <v/>
      </c>
    </row>
    <row r="691" spans="1:8" x14ac:dyDescent="0.25">
      <c r="A691" s="13">
        <v>48</v>
      </c>
      <c r="B691" s="13" t="s">
        <v>622</v>
      </c>
      <c r="C691" s="16">
        <v>41129</v>
      </c>
      <c r="D691" s="13">
        <v>2900</v>
      </c>
      <c r="E691" s="13">
        <f t="shared" si="43"/>
        <v>0</v>
      </c>
      <c r="F691" s="13" t="str">
        <f t="shared" si="41"/>
        <v>2012-08</v>
      </c>
      <c r="G691" s="13" t="str">
        <f t="shared" si="42"/>
        <v/>
      </c>
      <c r="H691" s="13" t="str">
        <f t="shared" si="40"/>
        <v/>
      </c>
    </row>
    <row r="692" spans="1:8" x14ac:dyDescent="0.25">
      <c r="A692" s="13">
        <v>48</v>
      </c>
      <c r="B692" s="13" t="s">
        <v>622</v>
      </c>
      <c r="C692" s="16">
        <v>41131</v>
      </c>
      <c r="D692" s="13">
        <v>2900</v>
      </c>
      <c r="E692" s="13">
        <f t="shared" si="43"/>
        <v>0</v>
      </c>
      <c r="F692" s="13" t="str">
        <f t="shared" si="41"/>
        <v>2012-08</v>
      </c>
      <c r="G692" s="13" t="str">
        <f t="shared" si="42"/>
        <v/>
      </c>
      <c r="H692" s="13" t="str">
        <f t="shared" si="40"/>
        <v/>
      </c>
    </row>
    <row r="693" spans="1:8" x14ac:dyDescent="0.25">
      <c r="A693" s="13">
        <v>48</v>
      </c>
      <c r="B693" s="13" t="s">
        <v>622</v>
      </c>
      <c r="C693" s="16">
        <v>41134</v>
      </c>
      <c r="D693" s="13">
        <v>2900</v>
      </c>
      <c r="E693" s="13">
        <f t="shared" si="43"/>
        <v>0</v>
      </c>
      <c r="F693" s="13" t="str">
        <f t="shared" si="41"/>
        <v>2012-08</v>
      </c>
      <c r="G693" s="13" t="str">
        <f t="shared" si="42"/>
        <v/>
      </c>
      <c r="H693" s="13" t="str">
        <f t="shared" si="40"/>
        <v/>
      </c>
    </row>
    <row r="694" spans="1:8" x14ac:dyDescent="0.25">
      <c r="A694" s="13">
        <v>48</v>
      </c>
      <c r="B694" s="13" t="s">
        <v>622</v>
      </c>
      <c r="C694" s="16">
        <v>41136</v>
      </c>
      <c r="D694" s="13">
        <v>2900</v>
      </c>
      <c r="E694" s="13">
        <f t="shared" si="43"/>
        <v>0</v>
      </c>
      <c r="F694" s="13" t="str">
        <f t="shared" si="41"/>
        <v>2012-08</v>
      </c>
      <c r="G694" s="13">
        <f t="shared" si="42"/>
        <v>2900</v>
      </c>
      <c r="H694" s="13" t="str">
        <f t="shared" si="40"/>
        <v/>
      </c>
    </row>
    <row r="695" spans="1:8" x14ac:dyDescent="0.25">
      <c r="A695" s="13">
        <v>48</v>
      </c>
      <c r="B695" s="13" t="s">
        <v>622</v>
      </c>
      <c r="C695" s="16">
        <v>41155</v>
      </c>
      <c r="D695" s="13">
        <v>2000</v>
      </c>
      <c r="E695" s="13">
        <f t="shared" si="43"/>
        <v>0</v>
      </c>
      <c r="F695" s="13" t="str">
        <f t="shared" si="41"/>
        <v>2012-09</v>
      </c>
      <c r="G695" s="13" t="str">
        <f t="shared" si="42"/>
        <v/>
      </c>
      <c r="H695" s="13" t="str">
        <f t="shared" si="40"/>
        <v/>
      </c>
    </row>
    <row r="696" spans="1:8" x14ac:dyDescent="0.25">
      <c r="A696" s="13">
        <v>48</v>
      </c>
      <c r="B696" s="13" t="s">
        <v>622</v>
      </c>
      <c r="C696" s="16">
        <v>41157</v>
      </c>
      <c r="D696" s="13">
        <v>2000</v>
      </c>
      <c r="E696" s="13">
        <f t="shared" si="43"/>
        <v>1</v>
      </c>
      <c r="F696" s="13" t="str">
        <f t="shared" si="41"/>
        <v>2012-09</v>
      </c>
      <c r="G696" s="13">
        <f t="shared" si="42"/>
        <v>2000</v>
      </c>
      <c r="H696" s="13" t="str">
        <f t="shared" si="40"/>
        <v/>
      </c>
    </row>
    <row r="697" spans="1:8" x14ac:dyDescent="0.25">
      <c r="A697" s="13">
        <v>48</v>
      </c>
      <c r="B697" s="13" t="s">
        <v>623</v>
      </c>
      <c r="C697" s="16">
        <v>41164</v>
      </c>
      <c r="D697" s="13">
        <v>4</v>
      </c>
      <c r="E697" s="13">
        <f t="shared" si="43"/>
        <v>0</v>
      </c>
      <c r="F697" s="13" t="str">
        <f t="shared" si="41"/>
        <v>2012-09</v>
      </c>
      <c r="G697" s="13" t="str">
        <f t="shared" si="42"/>
        <v/>
      </c>
      <c r="H697" s="13">
        <f t="shared" si="40"/>
        <v>4</v>
      </c>
    </row>
    <row r="698" spans="1:8" x14ac:dyDescent="0.25">
      <c r="A698" s="13">
        <v>48</v>
      </c>
      <c r="B698" s="13" t="s">
        <v>623</v>
      </c>
      <c r="C698" s="16">
        <v>41192</v>
      </c>
      <c r="D698" s="13">
        <v>3</v>
      </c>
      <c r="E698" s="13">
        <f t="shared" si="43"/>
        <v>0</v>
      </c>
      <c r="F698" s="13" t="str">
        <f t="shared" si="41"/>
        <v>2012-10</v>
      </c>
      <c r="G698" s="13" t="str">
        <f t="shared" si="42"/>
        <v/>
      </c>
      <c r="H698" s="13">
        <f t="shared" si="40"/>
        <v>3</v>
      </c>
    </row>
    <row r="699" spans="1:8" x14ac:dyDescent="0.25">
      <c r="A699" s="13">
        <v>48</v>
      </c>
      <c r="B699" s="13" t="s">
        <v>623</v>
      </c>
      <c r="C699" s="16">
        <v>41227</v>
      </c>
      <c r="D699" s="13">
        <v>5</v>
      </c>
      <c r="E699" s="13">
        <f t="shared" si="43"/>
        <v>0</v>
      </c>
      <c r="F699" s="13" t="str">
        <f t="shared" si="41"/>
        <v>2012-11</v>
      </c>
      <c r="G699" s="13" t="str">
        <f t="shared" si="42"/>
        <v/>
      </c>
      <c r="H699" s="13">
        <f t="shared" si="40"/>
        <v>5</v>
      </c>
    </row>
    <row r="700" spans="1:8" x14ac:dyDescent="0.25">
      <c r="A700" s="13">
        <v>49</v>
      </c>
      <c r="B700" s="13" t="s">
        <v>622</v>
      </c>
      <c r="C700" s="16">
        <v>41093</v>
      </c>
      <c r="D700" s="13">
        <v>1700</v>
      </c>
      <c r="E700" s="13">
        <f t="shared" si="43"/>
        <v>0</v>
      </c>
      <c r="F700" s="13" t="str">
        <f t="shared" si="41"/>
        <v>2012-07</v>
      </c>
      <c r="G700" s="13" t="str">
        <f t="shared" si="42"/>
        <v/>
      </c>
      <c r="H700" s="13" t="str">
        <f t="shared" si="40"/>
        <v/>
      </c>
    </row>
    <row r="701" spans="1:8" x14ac:dyDescent="0.25">
      <c r="A701" s="13">
        <v>49</v>
      </c>
      <c r="B701" s="13" t="s">
        <v>622</v>
      </c>
      <c r="C701" s="16">
        <v>41095</v>
      </c>
      <c r="D701" s="13">
        <v>1700</v>
      </c>
      <c r="E701" s="13">
        <f t="shared" si="43"/>
        <v>0</v>
      </c>
      <c r="F701" s="13" t="str">
        <f t="shared" si="41"/>
        <v>2012-07</v>
      </c>
      <c r="G701" s="13" t="str">
        <f t="shared" si="42"/>
        <v/>
      </c>
      <c r="H701" s="13" t="str">
        <f t="shared" si="40"/>
        <v/>
      </c>
    </row>
    <row r="702" spans="1:8" x14ac:dyDescent="0.25">
      <c r="A702" s="13">
        <v>49</v>
      </c>
      <c r="B702" s="13" t="s">
        <v>622</v>
      </c>
      <c r="C702" s="16">
        <v>41111</v>
      </c>
      <c r="D702" s="13">
        <v>1700</v>
      </c>
      <c r="E702" s="13">
        <f t="shared" si="43"/>
        <v>0</v>
      </c>
      <c r="F702" s="13" t="str">
        <f t="shared" si="41"/>
        <v>2012-07</v>
      </c>
      <c r="G702" s="13" t="str">
        <f t="shared" si="42"/>
        <v/>
      </c>
      <c r="H702" s="13" t="str">
        <f t="shared" si="40"/>
        <v/>
      </c>
    </row>
    <row r="703" spans="1:8" x14ac:dyDescent="0.25">
      <c r="A703" s="13">
        <v>49</v>
      </c>
      <c r="B703" s="13" t="s">
        <v>622</v>
      </c>
      <c r="C703" s="16">
        <v>41114</v>
      </c>
      <c r="D703" s="13">
        <v>1700</v>
      </c>
      <c r="E703" s="13">
        <f t="shared" si="43"/>
        <v>0</v>
      </c>
      <c r="F703" s="13" t="str">
        <f t="shared" si="41"/>
        <v>2012-07</v>
      </c>
      <c r="G703" s="13" t="str">
        <f t="shared" si="42"/>
        <v/>
      </c>
      <c r="H703" s="13" t="str">
        <f t="shared" si="40"/>
        <v/>
      </c>
    </row>
    <row r="704" spans="1:8" x14ac:dyDescent="0.25">
      <c r="A704" s="13">
        <v>49</v>
      </c>
      <c r="B704" s="13" t="s">
        <v>622</v>
      </c>
      <c r="C704" s="16">
        <v>41116</v>
      </c>
      <c r="D704" s="13">
        <v>1700</v>
      </c>
      <c r="E704" s="13">
        <f t="shared" si="43"/>
        <v>0</v>
      </c>
      <c r="F704" s="13" t="str">
        <f t="shared" si="41"/>
        <v>2012-07</v>
      </c>
      <c r="G704" s="13" t="str">
        <f t="shared" si="42"/>
        <v/>
      </c>
      <c r="H704" s="13" t="str">
        <f t="shared" si="40"/>
        <v/>
      </c>
    </row>
    <row r="705" spans="1:8" x14ac:dyDescent="0.25">
      <c r="A705" s="13">
        <v>49</v>
      </c>
      <c r="B705" s="13" t="s">
        <v>622</v>
      </c>
      <c r="C705" s="16">
        <v>41118</v>
      </c>
      <c r="D705" s="13">
        <v>1700</v>
      </c>
      <c r="E705" s="13">
        <f t="shared" si="43"/>
        <v>0</v>
      </c>
      <c r="F705" s="13" t="str">
        <f t="shared" si="41"/>
        <v>2012-07</v>
      </c>
      <c r="G705" s="13" t="str">
        <f t="shared" si="42"/>
        <v/>
      </c>
      <c r="H705" s="13" t="str">
        <f t="shared" si="40"/>
        <v/>
      </c>
    </row>
    <row r="706" spans="1:8" x14ac:dyDescent="0.25">
      <c r="A706" s="13">
        <v>49</v>
      </c>
      <c r="B706" s="13" t="s">
        <v>622</v>
      </c>
      <c r="C706" s="16">
        <v>41121</v>
      </c>
      <c r="D706" s="13">
        <v>1700</v>
      </c>
      <c r="E706" s="13">
        <f t="shared" si="43"/>
        <v>0</v>
      </c>
      <c r="F706" s="13" t="str">
        <f t="shared" si="41"/>
        <v>2012-07</v>
      </c>
      <c r="G706" s="13">
        <f t="shared" si="42"/>
        <v>1700</v>
      </c>
      <c r="H706" s="13" t="str">
        <f t="shared" ref="H706:H769" si="44">IF(AND(B706="Med B", F706&gt;=VLOOKUP(A706, A:F, 6, FALSE)), D706, "")</f>
        <v/>
      </c>
    </row>
    <row r="707" spans="1:8" x14ac:dyDescent="0.25">
      <c r="A707" s="13">
        <v>49</v>
      </c>
      <c r="B707" s="13" t="s">
        <v>622</v>
      </c>
      <c r="C707" s="16">
        <v>41123</v>
      </c>
      <c r="D707" s="13">
        <v>1700</v>
      </c>
      <c r="E707" s="13">
        <f t="shared" si="43"/>
        <v>0</v>
      </c>
      <c r="F707" s="13" t="str">
        <f t="shared" ref="F707:F770" si="45">TEXT(C707, "yyyy-mm")</f>
        <v>2012-08</v>
      </c>
      <c r="G707" s="13" t="str">
        <f t="shared" ref="G707:G770" si="46">IF(AND(
    B707="Med A",
    C707=_xlfn.MAXIFS(C:C, A:A, A707, B:B, "Med A", F:F, F707),
    SUMIFS(E:E, A:A, A707) &gt; 0
  ),
  AVERAGEIFS(D:D, A:A, A707, B:B, "Med A", F:F, F707, C:C, "&gt;=" &amp; EOMONTH(C707, -1) + 1, C:C, "&lt;=" &amp; C707),
  "")</f>
        <v/>
      </c>
      <c r="H707" s="13" t="str">
        <f t="shared" si="44"/>
        <v/>
      </c>
    </row>
    <row r="708" spans="1:8" x14ac:dyDescent="0.25">
      <c r="A708" s="13">
        <v>49</v>
      </c>
      <c r="B708" s="13" t="s">
        <v>622</v>
      </c>
      <c r="C708" s="16">
        <v>41125</v>
      </c>
      <c r="D708" s="13">
        <v>1700</v>
      </c>
      <c r="E708" s="13">
        <f t="shared" ref="E708:E771" si="47">IF(AND(B708="Med A", B709="Med B", A708=A709), 1, IF(AND(B708="Med B", B709="Med A", A708=A709), 1, 0))</f>
        <v>0</v>
      </c>
      <c r="F708" s="13" t="str">
        <f t="shared" si="45"/>
        <v>2012-08</v>
      </c>
      <c r="G708" s="13" t="str">
        <f t="shared" si="46"/>
        <v/>
      </c>
      <c r="H708" s="13" t="str">
        <f t="shared" si="44"/>
        <v/>
      </c>
    </row>
    <row r="709" spans="1:8" x14ac:dyDescent="0.25">
      <c r="A709" s="13">
        <v>49</v>
      </c>
      <c r="B709" s="13" t="s">
        <v>622</v>
      </c>
      <c r="C709" s="16">
        <v>41128</v>
      </c>
      <c r="D709" s="13">
        <v>1700</v>
      </c>
      <c r="E709" s="13">
        <f t="shared" si="47"/>
        <v>0</v>
      </c>
      <c r="F709" s="13" t="str">
        <f t="shared" si="45"/>
        <v>2012-08</v>
      </c>
      <c r="G709" s="13" t="str">
        <f t="shared" si="46"/>
        <v/>
      </c>
      <c r="H709" s="13" t="str">
        <f t="shared" si="44"/>
        <v/>
      </c>
    </row>
    <row r="710" spans="1:8" x14ac:dyDescent="0.25">
      <c r="A710" s="13">
        <v>49</v>
      </c>
      <c r="B710" s="13" t="s">
        <v>622</v>
      </c>
      <c r="C710" s="16">
        <v>41130</v>
      </c>
      <c r="D710" s="13">
        <v>1700</v>
      </c>
      <c r="E710" s="13">
        <f t="shared" si="47"/>
        <v>0</v>
      </c>
      <c r="F710" s="13" t="str">
        <f t="shared" si="45"/>
        <v>2012-08</v>
      </c>
      <c r="G710" s="13" t="str">
        <f t="shared" si="46"/>
        <v/>
      </c>
      <c r="H710" s="13" t="str">
        <f t="shared" si="44"/>
        <v/>
      </c>
    </row>
    <row r="711" spans="1:8" x14ac:dyDescent="0.25">
      <c r="A711" s="13">
        <v>49</v>
      </c>
      <c r="B711" s="13" t="s">
        <v>622</v>
      </c>
      <c r="C711" s="16">
        <v>41132</v>
      </c>
      <c r="D711" s="13">
        <v>1700</v>
      </c>
      <c r="E711" s="13">
        <f t="shared" si="47"/>
        <v>0</v>
      </c>
      <c r="F711" s="13" t="str">
        <f t="shared" si="45"/>
        <v>2012-08</v>
      </c>
      <c r="G711" s="13" t="str">
        <f t="shared" si="46"/>
        <v/>
      </c>
      <c r="H711" s="13" t="str">
        <f t="shared" si="44"/>
        <v/>
      </c>
    </row>
    <row r="712" spans="1:8" x14ac:dyDescent="0.25">
      <c r="A712" s="13">
        <v>49</v>
      </c>
      <c r="B712" s="13" t="s">
        <v>622</v>
      </c>
      <c r="C712" s="16">
        <v>41135</v>
      </c>
      <c r="D712" s="13">
        <v>1700</v>
      </c>
      <c r="E712" s="13">
        <f t="shared" si="47"/>
        <v>0</v>
      </c>
      <c r="F712" s="13" t="str">
        <f t="shared" si="45"/>
        <v>2012-08</v>
      </c>
      <c r="G712" s="13" t="str">
        <f t="shared" si="46"/>
        <v/>
      </c>
      <c r="H712" s="13" t="str">
        <f t="shared" si="44"/>
        <v/>
      </c>
    </row>
    <row r="713" spans="1:8" x14ac:dyDescent="0.25">
      <c r="A713" s="13">
        <v>49</v>
      </c>
      <c r="B713" s="13" t="s">
        <v>622</v>
      </c>
      <c r="C713" s="16">
        <v>41137</v>
      </c>
      <c r="D713" s="13">
        <v>1700</v>
      </c>
      <c r="E713" s="13">
        <f t="shared" si="47"/>
        <v>0</v>
      </c>
      <c r="F713" s="13" t="str">
        <f t="shared" si="45"/>
        <v>2012-08</v>
      </c>
      <c r="G713" s="13" t="str">
        <f t="shared" si="46"/>
        <v/>
      </c>
      <c r="H713" s="13" t="str">
        <f t="shared" si="44"/>
        <v/>
      </c>
    </row>
    <row r="714" spans="1:8" x14ac:dyDescent="0.25">
      <c r="A714" s="13">
        <v>49</v>
      </c>
      <c r="B714" s="13" t="s">
        <v>622</v>
      </c>
      <c r="C714" s="16">
        <v>41142</v>
      </c>
      <c r="D714" s="13">
        <v>1700</v>
      </c>
      <c r="E714" s="13">
        <f t="shared" si="47"/>
        <v>0</v>
      </c>
      <c r="F714" s="13" t="str">
        <f t="shared" si="45"/>
        <v>2012-08</v>
      </c>
      <c r="G714" s="13" t="str">
        <f t="shared" si="46"/>
        <v/>
      </c>
      <c r="H714" s="13" t="str">
        <f t="shared" si="44"/>
        <v/>
      </c>
    </row>
    <row r="715" spans="1:8" x14ac:dyDescent="0.25">
      <c r="A715" s="13">
        <v>49</v>
      </c>
      <c r="B715" s="13" t="s">
        <v>622</v>
      </c>
      <c r="C715" s="16">
        <v>41144</v>
      </c>
      <c r="D715" s="13">
        <v>1700</v>
      </c>
      <c r="E715" s="13">
        <f t="shared" si="47"/>
        <v>0</v>
      </c>
      <c r="F715" s="13" t="str">
        <f t="shared" si="45"/>
        <v>2012-08</v>
      </c>
      <c r="G715" s="13" t="str">
        <f t="shared" si="46"/>
        <v/>
      </c>
      <c r="H715" s="13" t="str">
        <f t="shared" si="44"/>
        <v/>
      </c>
    </row>
    <row r="716" spans="1:8" x14ac:dyDescent="0.25">
      <c r="A716" s="13">
        <v>49</v>
      </c>
      <c r="B716" s="13" t="s">
        <v>622</v>
      </c>
      <c r="C716" s="16">
        <v>41146</v>
      </c>
      <c r="D716" s="13">
        <v>1700</v>
      </c>
      <c r="E716" s="13">
        <f t="shared" si="47"/>
        <v>0</v>
      </c>
      <c r="F716" s="13" t="str">
        <f t="shared" si="45"/>
        <v>2012-08</v>
      </c>
      <c r="G716" s="13" t="str">
        <f t="shared" si="46"/>
        <v/>
      </c>
      <c r="H716" s="13" t="str">
        <f t="shared" si="44"/>
        <v/>
      </c>
    </row>
    <row r="717" spans="1:8" x14ac:dyDescent="0.25">
      <c r="A717" s="13">
        <v>49</v>
      </c>
      <c r="B717" s="13" t="s">
        <v>622</v>
      </c>
      <c r="C717" s="16">
        <v>41149</v>
      </c>
      <c r="D717" s="13">
        <v>1700</v>
      </c>
      <c r="E717" s="13">
        <f t="shared" si="47"/>
        <v>0</v>
      </c>
      <c r="F717" s="13" t="str">
        <f t="shared" si="45"/>
        <v>2012-08</v>
      </c>
      <c r="G717" s="13" t="str">
        <f t="shared" si="46"/>
        <v/>
      </c>
      <c r="H717" s="13" t="str">
        <f t="shared" si="44"/>
        <v/>
      </c>
    </row>
    <row r="718" spans="1:8" x14ac:dyDescent="0.25">
      <c r="A718" s="13">
        <v>49</v>
      </c>
      <c r="B718" s="13" t="s">
        <v>622</v>
      </c>
      <c r="C718" s="16">
        <v>41151</v>
      </c>
      <c r="D718" s="13">
        <v>1700</v>
      </c>
      <c r="E718" s="13">
        <f t="shared" si="47"/>
        <v>0</v>
      </c>
      <c r="F718" s="13" t="str">
        <f t="shared" si="45"/>
        <v>2012-08</v>
      </c>
      <c r="G718" s="13">
        <f t="shared" si="46"/>
        <v>1700</v>
      </c>
      <c r="H718" s="13" t="str">
        <f t="shared" si="44"/>
        <v/>
      </c>
    </row>
    <row r="719" spans="1:8" x14ac:dyDescent="0.25">
      <c r="A719" s="13">
        <v>49</v>
      </c>
      <c r="B719" s="13" t="s">
        <v>622</v>
      </c>
      <c r="C719" s="16">
        <v>41153</v>
      </c>
      <c r="D719" s="13">
        <v>1700</v>
      </c>
      <c r="E719" s="13">
        <f t="shared" si="47"/>
        <v>0</v>
      </c>
      <c r="F719" s="13" t="str">
        <f t="shared" si="45"/>
        <v>2012-09</v>
      </c>
      <c r="G719" s="13" t="str">
        <f t="shared" si="46"/>
        <v/>
      </c>
      <c r="H719" s="13" t="str">
        <f t="shared" si="44"/>
        <v/>
      </c>
    </row>
    <row r="720" spans="1:8" x14ac:dyDescent="0.25">
      <c r="A720" s="13">
        <v>49</v>
      </c>
      <c r="B720" s="13" t="s">
        <v>622</v>
      </c>
      <c r="C720" s="16">
        <v>41156</v>
      </c>
      <c r="D720" s="13">
        <v>1700</v>
      </c>
      <c r="E720" s="13">
        <f t="shared" si="47"/>
        <v>0</v>
      </c>
      <c r="F720" s="13" t="str">
        <f t="shared" si="45"/>
        <v>2012-09</v>
      </c>
      <c r="G720" s="13" t="str">
        <f t="shared" si="46"/>
        <v/>
      </c>
      <c r="H720" s="13" t="str">
        <f t="shared" si="44"/>
        <v/>
      </c>
    </row>
    <row r="721" spans="1:8" x14ac:dyDescent="0.25">
      <c r="A721" s="13">
        <v>49</v>
      </c>
      <c r="B721" s="13" t="s">
        <v>622</v>
      </c>
      <c r="C721" s="16">
        <v>41158</v>
      </c>
      <c r="D721" s="13">
        <v>1700</v>
      </c>
      <c r="E721" s="13">
        <f t="shared" si="47"/>
        <v>1</v>
      </c>
      <c r="F721" s="13" t="str">
        <f t="shared" si="45"/>
        <v>2012-09</v>
      </c>
      <c r="G721" s="13">
        <f t="shared" si="46"/>
        <v>1700</v>
      </c>
      <c r="H721" s="13" t="str">
        <f t="shared" si="44"/>
        <v/>
      </c>
    </row>
    <row r="722" spans="1:8" x14ac:dyDescent="0.25">
      <c r="A722" s="13">
        <v>49</v>
      </c>
      <c r="B722" s="13" t="s">
        <v>623</v>
      </c>
      <c r="C722" s="16">
        <v>41165</v>
      </c>
      <c r="D722" s="13">
        <v>4</v>
      </c>
      <c r="E722" s="13">
        <f t="shared" si="47"/>
        <v>0</v>
      </c>
      <c r="F722" s="13" t="str">
        <f t="shared" si="45"/>
        <v>2012-09</v>
      </c>
      <c r="G722" s="13" t="str">
        <f t="shared" si="46"/>
        <v/>
      </c>
      <c r="H722" s="13">
        <f t="shared" si="44"/>
        <v>4</v>
      </c>
    </row>
    <row r="723" spans="1:8" x14ac:dyDescent="0.25">
      <c r="A723" s="13">
        <v>50</v>
      </c>
      <c r="B723" s="13" t="s">
        <v>622</v>
      </c>
      <c r="C723" s="16">
        <v>41093</v>
      </c>
      <c r="D723" s="13">
        <v>8000</v>
      </c>
      <c r="E723" s="13">
        <f t="shared" si="47"/>
        <v>0</v>
      </c>
      <c r="F723" s="13" t="str">
        <f t="shared" si="45"/>
        <v>2012-07</v>
      </c>
      <c r="G723" s="13" t="str">
        <f t="shared" si="46"/>
        <v/>
      </c>
      <c r="H723" s="13" t="str">
        <f t="shared" si="44"/>
        <v/>
      </c>
    </row>
    <row r="724" spans="1:8" x14ac:dyDescent="0.25">
      <c r="A724" s="13">
        <v>50</v>
      </c>
      <c r="B724" s="13" t="s">
        <v>622</v>
      </c>
      <c r="C724" s="16">
        <v>41095</v>
      </c>
      <c r="D724" s="13">
        <v>8000</v>
      </c>
      <c r="E724" s="13">
        <f t="shared" si="47"/>
        <v>0</v>
      </c>
      <c r="F724" s="13" t="str">
        <f t="shared" si="45"/>
        <v>2012-07</v>
      </c>
      <c r="G724" s="13" t="str">
        <f t="shared" si="46"/>
        <v/>
      </c>
      <c r="H724" s="13" t="str">
        <f t="shared" si="44"/>
        <v/>
      </c>
    </row>
    <row r="725" spans="1:8" x14ac:dyDescent="0.25">
      <c r="A725" s="13">
        <v>50</v>
      </c>
      <c r="B725" s="13" t="s">
        <v>622</v>
      </c>
      <c r="C725" s="16">
        <v>41097</v>
      </c>
      <c r="D725" s="13">
        <v>8000</v>
      </c>
      <c r="E725" s="13">
        <f t="shared" si="47"/>
        <v>0</v>
      </c>
      <c r="F725" s="13" t="str">
        <f t="shared" si="45"/>
        <v>2012-07</v>
      </c>
      <c r="G725" s="13" t="str">
        <f t="shared" si="46"/>
        <v/>
      </c>
      <c r="H725" s="13" t="str">
        <f t="shared" si="44"/>
        <v/>
      </c>
    </row>
    <row r="726" spans="1:8" x14ac:dyDescent="0.25">
      <c r="A726" s="13">
        <v>50</v>
      </c>
      <c r="B726" s="13" t="s">
        <v>622</v>
      </c>
      <c r="C726" s="16">
        <v>41100</v>
      </c>
      <c r="D726" s="13">
        <v>8000</v>
      </c>
      <c r="E726" s="13">
        <f t="shared" si="47"/>
        <v>0</v>
      </c>
      <c r="F726" s="13" t="str">
        <f t="shared" si="45"/>
        <v>2012-07</v>
      </c>
      <c r="G726" s="13" t="str">
        <f t="shared" si="46"/>
        <v/>
      </c>
      <c r="H726" s="13" t="str">
        <f t="shared" si="44"/>
        <v/>
      </c>
    </row>
    <row r="727" spans="1:8" x14ac:dyDescent="0.25">
      <c r="A727" s="13">
        <v>50</v>
      </c>
      <c r="B727" s="13" t="s">
        <v>622</v>
      </c>
      <c r="C727" s="16">
        <v>41102</v>
      </c>
      <c r="D727" s="13">
        <v>8000</v>
      </c>
      <c r="E727" s="13">
        <f t="shared" si="47"/>
        <v>0</v>
      </c>
      <c r="F727" s="13" t="str">
        <f t="shared" si="45"/>
        <v>2012-07</v>
      </c>
      <c r="G727" s="13" t="str">
        <f t="shared" si="46"/>
        <v/>
      </c>
      <c r="H727" s="13" t="str">
        <f t="shared" si="44"/>
        <v/>
      </c>
    </row>
    <row r="728" spans="1:8" x14ac:dyDescent="0.25">
      <c r="A728" s="13">
        <v>50</v>
      </c>
      <c r="B728" s="13" t="s">
        <v>622</v>
      </c>
      <c r="C728" s="16">
        <v>41104</v>
      </c>
      <c r="D728" s="13">
        <v>8000</v>
      </c>
      <c r="E728" s="13">
        <f t="shared" si="47"/>
        <v>0</v>
      </c>
      <c r="F728" s="13" t="str">
        <f t="shared" si="45"/>
        <v>2012-07</v>
      </c>
      <c r="G728" s="13" t="str">
        <f t="shared" si="46"/>
        <v/>
      </c>
      <c r="H728" s="13" t="str">
        <f t="shared" si="44"/>
        <v/>
      </c>
    </row>
    <row r="729" spans="1:8" x14ac:dyDescent="0.25">
      <c r="A729" s="13">
        <v>50</v>
      </c>
      <c r="B729" s="13" t="s">
        <v>622</v>
      </c>
      <c r="C729" s="16">
        <v>41107</v>
      </c>
      <c r="D729" s="13">
        <v>8000</v>
      </c>
      <c r="E729" s="13">
        <f t="shared" si="47"/>
        <v>0</v>
      </c>
      <c r="F729" s="13" t="str">
        <f t="shared" si="45"/>
        <v>2012-07</v>
      </c>
      <c r="G729" s="13" t="str">
        <f t="shared" si="46"/>
        <v/>
      </c>
      <c r="H729" s="13" t="str">
        <f t="shared" si="44"/>
        <v/>
      </c>
    </row>
    <row r="730" spans="1:8" x14ac:dyDescent="0.25">
      <c r="A730" s="13">
        <v>50</v>
      </c>
      <c r="B730" s="13" t="s">
        <v>622</v>
      </c>
      <c r="C730" s="16">
        <v>41109</v>
      </c>
      <c r="D730" s="13">
        <v>8000</v>
      </c>
      <c r="E730" s="13">
        <f t="shared" si="47"/>
        <v>0</v>
      </c>
      <c r="F730" s="13" t="str">
        <f t="shared" si="45"/>
        <v>2012-07</v>
      </c>
      <c r="G730" s="13" t="str">
        <f t="shared" si="46"/>
        <v/>
      </c>
      <c r="H730" s="13" t="str">
        <f t="shared" si="44"/>
        <v/>
      </c>
    </row>
    <row r="731" spans="1:8" x14ac:dyDescent="0.25">
      <c r="A731" s="13">
        <v>50</v>
      </c>
      <c r="B731" s="13" t="s">
        <v>622</v>
      </c>
      <c r="C731" s="16">
        <v>41118</v>
      </c>
      <c r="D731" s="13">
        <v>7200</v>
      </c>
      <c r="E731" s="13">
        <f t="shared" si="47"/>
        <v>0</v>
      </c>
      <c r="F731" s="13" t="str">
        <f t="shared" si="45"/>
        <v>2012-07</v>
      </c>
      <c r="G731" s="13" t="str">
        <f t="shared" si="46"/>
        <v/>
      </c>
      <c r="H731" s="13" t="str">
        <f t="shared" si="44"/>
        <v/>
      </c>
    </row>
    <row r="732" spans="1:8" x14ac:dyDescent="0.25">
      <c r="A732" s="13">
        <v>50</v>
      </c>
      <c r="B732" s="13" t="s">
        <v>622</v>
      </c>
      <c r="C732" s="16">
        <v>41121</v>
      </c>
      <c r="D732" s="13">
        <v>7200</v>
      </c>
      <c r="E732" s="13">
        <f t="shared" si="47"/>
        <v>0</v>
      </c>
      <c r="F732" s="13" t="str">
        <f t="shared" si="45"/>
        <v>2012-07</v>
      </c>
      <c r="G732" s="13" t="str">
        <f t="shared" si="46"/>
        <v/>
      </c>
      <c r="H732" s="13" t="str">
        <f t="shared" si="44"/>
        <v/>
      </c>
    </row>
    <row r="733" spans="1:8" x14ac:dyDescent="0.25">
      <c r="A733" s="13">
        <v>50</v>
      </c>
      <c r="B733" s="13" t="s">
        <v>622</v>
      </c>
      <c r="C733" s="16">
        <v>41123</v>
      </c>
      <c r="D733" s="13">
        <v>7200</v>
      </c>
      <c r="E733" s="13">
        <f t="shared" si="47"/>
        <v>0</v>
      </c>
      <c r="F733" s="13" t="str">
        <f t="shared" si="45"/>
        <v>2012-08</v>
      </c>
      <c r="G733" s="13" t="str">
        <f t="shared" si="46"/>
        <v/>
      </c>
      <c r="H733" s="13" t="str">
        <f t="shared" si="44"/>
        <v/>
      </c>
    </row>
    <row r="734" spans="1:8" x14ac:dyDescent="0.25">
      <c r="A734" s="13">
        <v>50</v>
      </c>
      <c r="B734" s="13" t="s">
        <v>622</v>
      </c>
      <c r="C734" s="16">
        <v>41125</v>
      </c>
      <c r="D734" s="13">
        <v>7200</v>
      </c>
      <c r="E734" s="13">
        <f t="shared" si="47"/>
        <v>0</v>
      </c>
      <c r="F734" s="13" t="str">
        <f t="shared" si="45"/>
        <v>2012-08</v>
      </c>
      <c r="G734" s="13" t="str">
        <f t="shared" si="46"/>
        <v/>
      </c>
      <c r="H734" s="13" t="str">
        <f t="shared" si="44"/>
        <v/>
      </c>
    </row>
    <row r="735" spans="1:8" x14ac:dyDescent="0.25">
      <c r="A735" s="13">
        <v>50</v>
      </c>
      <c r="B735" s="13" t="s">
        <v>622</v>
      </c>
      <c r="C735" s="16">
        <v>41128</v>
      </c>
      <c r="D735" s="13">
        <v>7200</v>
      </c>
      <c r="E735" s="13">
        <f t="shared" si="47"/>
        <v>0</v>
      </c>
      <c r="F735" s="13" t="str">
        <f t="shared" si="45"/>
        <v>2012-08</v>
      </c>
      <c r="G735" s="13" t="str">
        <f t="shared" si="46"/>
        <v/>
      </c>
      <c r="H735" s="13" t="str">
        <f t="shared" si="44"/>
        <v/>
      </c>
    </row>
    <row r="736" spans="1:8" x14ac:dyDescent="0.25">
      <c r="A736" s="13">
        <v>50</v>
      </c>
      <c r="B736" s="13" t="s">
        <v>622</v>
      </c>
      <c r="C736" s="16">
        <v>41130</v>
      </c>
      <c r="D736" s="13">
        <v>7200</v>
      </c>
      <c r="E736" s="13">
        <f t="shared" si="47"/>
        <v>0</v>
      </c>
      <c r="F736" s="13" t="str">
        <f t="shared" si="45"/>
        <v>2012-08</v>
      </c>
      <c r="G736" s="13" t="str">
        <f t="shared" si="46"/>
        <v/>
      </c>
      <c r="H736" s="13" t="str">
        <f t="shared" si="44"/>
        <v/>
      </c>
    </row>
    <row r="737" spans="1:8" x14ac:dyDescent="0.25">
      <c r="A737" s="13">
        <v>50</v>
      </c>
      <c r="B737" s="13" t="s">
        <v>622</v>
      </c>
      <c r="C737" s="16">
        <v>41132</v>
      </c>
      <c r="D737" s="13">
        <v>7200</v>
      </c>
      <c r="E737" s="13">
        <f t="shared" si="47"/>
        <v>0</v>
      </c>
      <c r="F737" s="13" t="str">
        <f t="shared" si="45"/>
        <v>2012-08</v>
      </c>
      <c r="G737" s="13" t="str">
        <f t="shared" si="46"/>
        <v/>
      </c>
      <c r="H737" s="13" t="str">
        <f t="shared" si="44"/>
        <v/>
      </c>
    </row>
    <row r="738" spans="1:8" x14ac:dyDescent="0.25">
      <c r="A738" s="13">
        <v>50</v>
      </c>
      <c r="B738" s="13" t="s">
        <v>622</v>
      </c>
      <c r="C738" s="16">
        <v>41135</v>
      </c>
      <c r="D738" s="13">
        <v>7200</v>
      </c>
      <c r="E738" s="13">
        <f t="shared" si="47"/>
        <v>0</v>
      </c>
      <c r="F738" s="13" t="str">
        <f t="shared" si="45"/>
        <v>2012-08</v>
      </c>
      <c r="G738" s="13" t="str">
        <f t="shared" si="46"/>
        <v/>
      </c>
      <c r="H738" s="13" t="str">
        <f t="shared" si="44"/>
        <v/>
      </c>
    </row>
    <row r="739" spans="1:8" x14ac:dyDescent="0.25">
      <c r="A739" s="13">
        <v>50</v>
      </c>
      <c r="B739" s="13" t="s">
        <v>622</v>
      </c>
      <c r="C739" s="16">
        <v>41137</v>
      </c>
      <c r="D739" s="13">
        <v>7200</v>
      </c>
      <c r="E739" s="13">
        <f t="shared" si="47"/>
        <v>0</v>
      </c>
      <c r="F739" s="13" t="str">
        <f t="shared" si="45"/>
        <v>2012-08</v>
      </c>
      <c r="G739" s="13" t="str">
        <f t="shared" si="46"/>
        <v/>
      </c>
      <c r="H739" s="13" t="str">
        <f t="shared" si="44"/>
        <v/>
      </c>
    </row>
    <row r="740" spans="1:8" x14ac:dyDescent="0.25">
      <c r="A740" s="13">
        <v>50</v>
      </c>
      <c r="B740" s="13" t="s">
        <v>622</v>
      </c>
      <c r="C740" s="16">
        <v>41139</v>
      </c>
      <c r="D740" s="13">
        <v>7200</v>
      </c>
      <c r="E740" s="13">
        <f t="shared" si="47"/>
        <v>0</v>
      </c>
      <c r="F740" s="13" t="str">
        <f t="shared" si="45"/>
        <v>2012-08</v>
      </c>
      <c r="G740" s="13" t="str">
        <f t="shared" si="46"/>
        <v/>
      </c>
      <c r="H740" s="13" t="str">
        <f t="shared" si="44"/>
        <v/>
      </c>
    </row>
    <row r="741" spans="1:8" x14ac:dyDescent="0.25">
      <c r="A741" s="13">
        <v>50</v>
      </c>
      <c r="B741" s="13" t="s">
        <v>622</v>
      </c>
      <c r="C741" s="16">
        <v>41142</v>
      </c>
      <c r="D741" s="13">
        <v>7200</v>
      </c>
      <c r="E741" s="13">
        <f t="shared" si="47"/>
        <v>0</v>
      </c>
      <c r="F741" s="13" t="str">
        <f t="shared" si="45"/>
        <v>2012-08</v>
      </c>
      <c r="G741" s="13" t="str">
        <f t="shared" si="46"/>
        <v/>
      </c>
      <c r="H741" s="13" t="str">
        <f t="shared" si="44"/>
        <v/>
      </c>
    </row>
    <row r="742" spans="1:8" x14ac:dyDescent="0.25">
      <c r="A742" s="13">
        <v>50</v>
      </c>
      <c r="B742" s="13" t="s">
        <v>622</v>
      </c>
      <c r="C742" s="16">
        <v>41144</v>
      </c>
      <c r="D742" s="13">
        <v>7200</v>
      </c>
      <c r="E742" s="13">
        <f t="shared" si="47"/>
        <v>0</v>
      </c>
      <c r="F742" s="13" t="str">
        <f t="shared" si="45"/>
        <v>2012-08</v>
      </c>
      <c r="G742" s="13" t="str">
        <f t="shared" si="46"/>
        <v/>
      </c>
      <c r="H742" s="13" t="str">
        <f t="shared" si="44"/>
        <v/>
      </c>
    </row>
    <row r="743" spans="1:8" x14ac:dyDescent="0.25">
      <c r="A743" s="13">
        <v>50</v>
      </c>
      <c r="B743" s="13" t="s">
        <v>622</v>
      </c>
      <c r="C743" s="16">
        <v>41146</v>
      </c>
      <c r="D743" s="13">
        <v>7200</v>
      </c>
      <c r="E743" s="13">
        <f t="shared" si="47"/>
        <v>0</v>
      </c>
      <c r="F743" s="13" t="str">
        <f t="shared" si="45"/>
        <v>2012-08</v>
      </c>
      <c r="G743" s="13" t="str">
        <f t="shared" si="46"/>
        <v/>
      </c>
      <c r="H743" s="13" t="str">
        <f t="shared" si="44"/>
        <v/>
      </c>
    </row>
    <row r="744" spans="1:8" x14ac:dyDescent="0.25">
      <c r="A744" s="13">
        <v>50</v>
      </c>
      <c r="B744" s="13" t="s">
        <v>622</v>
      </c>
      <c r="C744" s="16">
        <v>41149</v>
      </c>
      <c r="D744" s="13">
        <v>7200</v>
      </c>
      <c r="E744" s="13">
        <f t="shared" si="47"/>
        <v>0</v>
      </c>
      <c r="F744" s="13" t="str">
        <f t="shared" si="45"/>
        <v>2012-08</v>
      </c>
      <c r="G744" s="13" t="str">
        <f t="shared" si="46"/>
        <v/>
      </c>
      <c r="H744" s="13" t="str">
        <f t="shared" si="44"/>
        <v/>
      </c>
    </row>
    <row r="745" spans="1:8" x14ac:dyDescent="0.25">
      <c r="A745" s="13">
        <v>50</v>
      </c>
      <c r="B745" s="13" t="s">
        <v>622</v>
      </c>
      <c r="C745" s="16">
        <v>41151</v>
      </c>
      <c r="D745" s="13">
        <v>7200</v>
      </c>
      <c r="E745" s="13">
        <f t="shared" si="47"/>
        <v>0</v>
      </c>
      <c r="F745" s="13" t="str">
        <f t="shared" si="45"/>
        <v>2012-08</v>
      </c>
      <c r="G745" s="13" t="str">
        <f t="shared" si="46"/>
        <v/>
      </c>
      <c r="H745" s="13" t="str">
        <f t="shared" si="44"/>
        <v/>
      </c>
    </row>
    <row r="746" spans="1:8" x14ac:dyDescent="0.25">
      <c r="A746" s="13">
        <v>50</v>
      </c>
      <c r="B746" s="13" t="s">
        <v>622</v>
      </c>
      <c r="C746" s="16">
        <v>41153</v>
      </c>
      <c r="D746" s="13">
        <v>7200</v>
      </c>
      <c r="E746" s="13">
        <f t="shared" si="47"/>
        <v>0</v>
      </c>
      <c r="F746" s="13" t="str">
        <f t="shared" si="45"/>
        <v>2012-09</v>
      </c>
      <c r="G746" s="13" t="str">
        <f t="shared" si="46"/>
        <v/>
      </c>
      <c r="H746" s="13" t="str">
        <f t="shared" si="44"/>
        <v/>
      </c>
    </row>
    <row r="747" spans="1:8" x14ac:dyDescent="0.25">
      <c r="A747" s="13">
        <v>50</v>
      </c>
      <c r="B747" s="13" t="s">
        <v>622</v>
      </c>
      <c r="C747" s="16">
        <v>41156</v>
      </c>
      <c r="D747" s="13">
        <v>7200</v>
      </c>
      <c r="E747" s="13">
        <f t="shared" si="47"/>
        <v>0</v>
      </c>
      <c r="F747" s="13" t="str">
        <f t="shared" si="45"/>
        <v>2012-09</v>
      </c>
      <c r="G747" s="13" t="str">
        <f t="shared" si="46"/>
        <v/>
      </c>
      <c r="H747" s="13" t="str">
        <f t="shared" si="44"/>
        <v/>
      </c>
    </row>
    <row r="748" spans="1:8" x14ac:dyDescent="0.25">
      <c r="A748" s="13">
        <v>50</v>
      </c>
      <c r="B748" s="13" t="s">
        <v>622</v>
      </c>
      <c r="C748" s="16">
        <v>41158</v>
      </c>
      <c r="D748" s="13">
        <v>6500</v>
      </c>
      <c r="E748" s="13">
        <f t="shared" si="47"/>
        <v>0</v>
      </c>
      <c r="F748" s="13" t="str">
        <f t="shared" si="45"/>
        <v>2012-09</v>
      </c>
      <c r="G748" s="13" t="str">
        <f t="shared" si="46"/>
        <v/>
      </c>
      <c r="H748" s="13" t="str">
        <f t="shared" si="44"/>
        <v/>
      </c>
    </row>
    <row r="749" spans="1:8" x14ac:dyDescent="0.25">
      <c r="A749" s="13">
        <v>51</v>
      </c>
      <c r="B749" s="13" t="s">
        <v>622</v>
      </c>
      <c r="C749" s="16">
        <v>41093</v>
      </c>
      <c r="D749" s="13">
        <v>5000</v>
      </c>
      <c r="E749" s="13">
        <f t="shared" si="47"/>
        <v>0</v>
      </c>
      <c r="F749" s="13" t="str">
        <f t="shared" si="45"/>
        <v>2012-07</v>
      </c>
      <c r="G749" s="13" t="str">
        <f t="shared" si="46"/>
        <v/>
      </c>
      <c r="H749" s="13" t="str">
        <f t="shared" si="44"/>
        <v/>
      </c>
    </row>
    <row r="750" spans="1:8" x14ac:dyDescent="0.25">
      <c r="A750" s="13">
        <v>52</v>
      </c>
      <c r="B750" s="13" t="s">
        <v>622</v>
      </c>
      <c r="C750" s="16">
        <v>41125</v>
      </c>
      <c r="D750" s="13">
        <v>4200</v>
      </c>
      <c r="E750" s="13">
        <f t="shared" si="47"/>
        <v>0</v>
      </c>
      <c r="F750" s="13" t="str">
        <f t="shared" si="45"/>
        <v>2012-08</v>
      </c>
      <c r="G750" s="13" t="str">
        <f t="shared" si="46"/>
        <v/>
      </c>
      <c r="H750" s="13" t="str">
        <f t="shared" si="44"/>
        <v/>
      </c>
    </row>
    <row r="751" spans="1:8" x14ac:dyDescent="0.25">
      <c r="A751" s="13">
        <v>52</v>
      </c>
      <c r="B751" s="13" t="s">
        <v>622</v>
      </c>
      <c r="C751" s="16">
        <v>41128</v>
      </c>
      <c r="D751" s="13">
        <v>4200</v>
      </c>
      <c r="E751" s="13">
        <f t="shared" si="47"/>
        <v>0</v>
      </c>
      <c r="F751" s="13" t="str">
        <f t="shared" si="45"/>
        <v>2012-08</v>
      </c>
      <c r="G751" s="13" t="str">
        <f t="shared" si="46"/>
        <v/>
      </c>
      <c r="H751" s="13" t="str">
        <f t="shared" si="44"/>
        <v/>
      </c>
    </row>
    <row r="752" spans="1:8" x14ac:dyDescent="0.25">
      <c r="A752" s="13">
        <v>52</v>
      </c>
      <c r="B752" s="13" t="s">
        <v>622</v>
      </c>
      <c r="C752" s="16">
        <v>41130</v>
      </c>
      <c r="D752" s="13">
        <v>4200</v>
      </c>
      <c r="E752" s="13">
        <f t="shared" si="47"/>
        <v>0</v>
      </c>
      <c r="F752" s="13" t="str">
        <f t="shared" si="45"/>
        <v>2012-08</v>
      </c>
      <c r="G752" s="13" t="str">
        <f t="shared" si="46"/>
        <v/>
      </c>
      <c r="H752" s="13" t="str">
        <f t="shared" si="44"/>
        <v/>
      </c>
    </row>
    <row r="753" spans="1:8" x14ac:dyDescent="0.25">
      <c r="A753" s="13">
        <v>52</v>
      </c>
      <c r="B753" s="13" t="s">
        <v>622</v>
      </c>
      <c r="C753" s="16">
        <v>41132</v>
      </c>
      <c r="D753" s="13">
        <v>4200</v>
      </c>
      <c r="E753" s="13">
        <f t="shared" si="47"/>
        <v>0</v>
      </c>
      <c r="F753" s="13" t="str">
        <f t="shared" si="45"/>
        <v>2012-08</v>
      </c>
      <c r="G753" s="13" t="str">
        <f t="shared" si="46"/>
        <v/>
      </c>
      <c r="H753" s="13" t="str">
        <f t="shared" si="44"/>
        <v/>
      </c>
    </row>
    <row r="754" spans="1:8" x14ac:dyDescent="0.25">
      <c r="A754" s="13">
        <v>52</v>
      </c>
      <c r="B754" s="13" t="s">
        <v>622</v>
      </c>
      <c r="C754" s="16">
        <v>41135</v>
      </c>
      <c r="D754" s="13">
        <v>4200</v>
      </c>
      <c r="E754" s="13">
        <f t="shared" si="47"/>
        <v>0</v>
      </c>
      <c r="F754" s="13" t="str">
        <f t="shared" si="45"/>
        <v>2012-08</v>
      </c>
      <c r="G754" s="13" t="str">
        <f t="shared" si="46"/>
        <v/>
      </c>
      <c r="H754" s="13" t="str">
        <f t="shared" si="44"/>
        <v/>
      </c>
    </row>
    <row r="755" spans="1:8" x14ac:dyDescent="0.25">
      <c r="A755" s="13">
        <v>52</v>
      </c>
      <c r="B755" s="13" t="s">
        <v>622</v>
      </c>
      <c r="C755" s="16">
        <v>41137</v>
      </c>
      <c r="D755" s="13">
        <v>4200</v>
      </c>
      <c r="E755" s="13">
        <f t="shared" si="47"/>
        <v>0</v>
      </c>
      <c r="F755" s="13" t="str">
        <f t="shared" si="45"/>
        <v>2012-08</v>
      </c>
      <c r="G755" s="13" t="str">
        <f t="shared" si="46"/>
        <v/>
      </c>
      <c r="H755" s="13" t="str">
        <f t="shared" si="44"/>
        <v/>
      </c>
    </row>
    <row r="756" spans="1:8" x14ac:dyDescent="0.25">
      <c r="A756" s="13">
        <v>52</v>
      </c>
      <c r="B756" s="13" t="s">
        <v>622</v>
      </c>
      <c r="C756" s="16">
        <v>41139</v>
      </c>
      <c r="D756" s="13">
        <v>4600</v>
      </c>
      <c r="E756" s="13">
        <f t="shared" si="47"/>
        <v>0</v>
      </c>
      <c r="F756" s="13" t="str">
        <f t="shared" si="45"/>
        <v>2012-08</v>
      </c>
      <c r="G756" s="13" t="str">
        <f t="shared" si="46"/>
        <v/>
      </c>
      <c r="H756" s="13" t="str">
        <f t="shared" si="44"/>
        <v/>
      </c>
    </row>
    <row r="757" spans="1:8" x14ac:dyDescent="0.25">
      <c r="A757" s="13">
        <v>52</v>
      </c>
      <c r="B757" s="13" t="s">
        <v>622</v>
      </c>
      <c r="C757" s="16">
        <v>41142</v>
      </c>
      <c r="D757" s="13">
        <v>4600</v>
      </c>
      <c r="E757" s="13">
        <f t="shared" si="47"/>
        <v>0</v>
      </c>
      <c r="F757" s="13" t="str">
        <f t="shared" si="45"/>
        <v>2012-08</v>
      </c>
      <c r="G757" s="13" t="str">
        <f t="shared" si="46"/>
        <v/>
      </c>
      <c r="H757" s="13" t="str">
        <f t="shared" si="44"/>
        <v/>
      </c>
    </row>
    <row r="758" spans="1:8" x14ac:dyDescent="0.25">
      <c r="A758" s="13">
        <v>52</v>
      </c>
      <c r="B758" s="13" t="s">
        <v>622</v>
      </c>
      <c r="C758" s="16">
        <v>41144</v>
      </c>
      <c r="D758" s="13">
        <v>4600</v>
      </c>
      <c r="E758" s="13">
        <f t="shared" si="47"/>
        <v>0</v>
      </c>
      <c r="F758" s="13" t="str">
        <f t="shared" si="45"/>
        <v>2012-08</v>
      </c>
      <c r="G758" s="13" t="str">
        <f t="shared" si="46"/>
        <v/>
      </c>
      <c r="H758" s="13" t="str">
        <f t="shared" si="44"/>
        <v/>
      </c>
    </row>
    <row r="759" spans="1:8" x14ac:dyDescent="0.25">
      <c r="A759" s="13">
        <v>52</v>
      </c>
      <c r="B759" s="13" t="s">
        <v>622</v>
      </c>
      <c r="C759" s="16">
        <v>41146</v>
      </c>
      <c r="D759" s="13">
        <v>4600</v>
      </c>
      <c r="E759" s="13">
        <f t="shared" si="47"/>
        <v>0</v>
      </c>
      <c r="F759" s="13" t="str">
        <f t="shared" si="45"/>
        <v>2012-08</v>
      </c>
      <c r="G759" s="13" t="str">
        <f t="shared" si="46"/>
        <v/>
      </c>
      <c r="H759" s="13" t="str">
        <f t="shared" si="44"/>
        <v/>
      </c>
    </row>
    <row r="760" spans="1:8" x14ac:dyDescent="0.25">
      <c r="A760" s="13">
        <v>52</v>
      </c>
      <c r="B760" s="13" t="s">
        <v>622</v>
      </c>
      <c r="C760" s="16">
        <v>41149</v>
      </c>
      <c r="D760" s="13">
        <v>4600</v>
      </c>
      <c r="E760" s="13">
        <f t="shared" si="47"/>
        <v>0</v>
      </c>
      <c r="F760" s="13" t="str">
        <f t="shared" si="45"/>
        <v>2012-08</v>
      </c>
      <c r="G760" s="13" t="str">
        <f t="shared" si="46"/>
        <v/>
      </c>
      <c r="H760" s="13" t="str">
        <f t="shared" si="44"/>
        <v/>
      </c>
    </row>
    <row r="761" spans="1:8" x14ac:dyDescent="0.25">
      <c r="A761" s="13">
        <v>52</v>
      </c>
      <c r="B761" s="13" t="s">
        <v>622</v>
      </c>
      <c r="C761" s="16">
        <v>41151</v>
      </c>
      <c r="D761" s="13">
        <v>4600</v>
      </c>
      <c r="E761" s="13">
        <f t="shared" si="47"/>
        <v>0</v>
      </c>
      <c r="F761" s="13" t="str">
        <f t="shared" si="45"/>
        <v>2012-08</v>
      </c>
      <c r="G761" s="13">
        <f t="shared" si="46"/>
        <v>4400</v>
      </c>
      <c r="H761" s="13" t="str">
        <f t="shared" si="44"/>
        <v/>
      </c>
    </row>
    <row r="762" spans="1:8" x14ac:dyDescent="0.25">
      <c r="A762" s="13">
        <v>52</v>
      </c>
      <c r="B762" s="13" t="s">
        <v>622</v>
      </c>
      <c r="C762" s="16">
        <v>41156</v>
      </c>
      <c r="D762" s="13">
        <v>4600</v>
      </c>
      <c r="E762" s="13">
        <f t="shared" si="47"/>
        <v>0</v>
      </c>
      <c r="F762" s="13" t="str">
        <f t="shared" si="45"/>
        <v>2012-09</v>
      </c>
      <c r="G762" s="13" t="str">
        <f t="shared" si="46"/>
        <v/>
      </c>
      <c r="H762" s="13" t="str">
        <f t="shared" si="44"/>
        <v/>
      </c>
    </row>
    <row r="763" spans="1:8" x14ac:dyDescent="0.25">
      <c r="A763" s="13">
        <v>52</v>
      </c>
      <c r="B763" s="13" t="s">
        <v>622</v>
      </c>
      <c r="C763" s="16">
        <v>41158</v>
      </c>
      <c r="D763" s="13">
        <v>4600</v>
      </c>
      <c r="E763" s="13">
        <f t="shared" si="47"/>
        <v>1</v>
      </c>
      <c r="F763" s="13" t="str">
        <f t="shared" si="45"/>
        <v>2012-09</v>
      </c>
      <c r="G763" s="13">
        <f t="shared" si="46"/>
        <v>4600</v>
      </c>
      <c r="H763" s="13" t="str">
        <f t="shared" si="44"/>
        <v/>
      </c>
    </row>
    <row r="764" spans="1:8" x14ac:dyDescent="0.25">
      <c r="A764" s="13">
        <v>52</v>
      </c>
      <c r="B764" s="13" t="s">
        <v>623</v>
      </c>
      <c r="C764" s="16">
        <v>41165</v>
      </c>
      <c r="D764" s="13">
        <v>8</v>
      </c>
      <c r="E764" s="13">
        <f t="shared" si="47"/>
        <v>0</v>
      </c>
      <c r="F764" s="13" t="str">
        <f t="shared" si="45"/>
        <v>2012-09</v>
      </c>
      <c r="G764" s="13" t="str">
        <f t="shared" si="46"/>
        <v/>
      </c>
      <c r="H764" s="13">
        <f t="shared" si="44"/>
        <v>8</v>
      </c>
    </row>
    <row r="765" spans="1:8" x14ac:dyDescent="0.25">
      <c r="A765" s="13">
        <v>52</v>
      </c>
      <c r="B765" s="13" t="s">
        <v>623</v>
      </c>
      <c r="C765" s="16">
        <v>41193</v>
      </c>
      <c r="D765" s="13">
        <v>8</v>
      </c>
      <c r="E765" s="13">
        <f t="shared" si="47"/>
        <v>0</v>
      </c>
      <c r="F765" s="13" t="str">
        <f t="shared" si="45"/>
        <v>2012-10</v>
      </c>
      <c r="G765" s="13" t="str">
        <f t="shared" si="46"/>
        <v/>
      </c>
      <c r="H765" s="13">
        <f t="shared" si="44"/>
        <v>8</v>
      </c>
    </row>
    <row r="766" spans="1:8" x14ac:dyDescent="0.25">
      <c r="A766" s="13">
        <v>52</v>
      </c>
      <c r="B766" s="13" t="s">
        <v>623</v>
      </c>
      <c r="C766" s="16">
        <v>41230</v>
      </c>
      <c r="D766" s="13">
        <v>8</v>
      </c>
      <c r="E766" s="13">
        <f t="shared" si="47"/>
        <v>0</v>
      </c>
      <c r="F766" s="13" t="str">
        <f t="shared" si="45"/>
        <v>2012-11</v>
      </c>
      <c r="G766" s="13" t="str">
        <f t="shared" si="46"/>
        <v/>
      </c>
      <c r="H766" s="13">
        <f t="shared" si="44"/>
        <v>8</v>
      </c>
    </row>
    <row r="767" spans="1:8" x14ac:dyDescent="0.25">
      <c r="A767" s="13">
        <v>53</v>
      </c>
      <c r="B767" s="13" t="s">
        <v>622</v>
      </c>
      <c r="C767" s="16">
        <v>41093</v>
      </c>
      <c r="D767" s="13">
        <v>2200</v>
      </c>
      <c r="E767" s="13">
        <f t="shared" si="47"/>
        <v>0</v>
      </c>
      <c r="F767" s="13" t="str">
        <f t="shared" si="45"/>
        <v>2012-07</v>
      </c>
      <c r="G767" s="13" t="str">
        <f t="shared" si="46"/>
        <v/>
      </c>
      <c r="H767" s="13" t="str">
        <f t="shared" si="44"/>
        <v/>
      </c>
    </row>
    <row r="768" spans="1:8" x14ac:dyDescent="0.25">
      <c r="A768" s="13">
        <v>53</v>
      </c>
      <c r="B768" s="13" t="s">
        <v>622</v>
      </c>
      <c r="C768" s="16">
        <v>41095</v>
      </c>
      <c r="D768" s="13">
        <v>2200</v>
      </c>
      <c r="E768" s="13">
        <f t="shared" si="47"/>
        <v>0</v>
      </c>
      <c r="F768" s="13" t="str">
        <f t="shared" si="45"/>
        <v>2012-07</v>
      </c>
      <c r="G768" s="13" t="str">
        <f t="shared" si="46"/>
        <v/>
      </c>
      <c r="H768" s="13" t="str">
        <f t="shared" si="44"/>
        <v/>
      </c>
    </row>
    <row r="769" spans="1:8" x14ac:dyDescent="0.25">
      <c r="A769" s="13">
        <v>53</v>
      </c>
      <c r="B769" s="13" t="s">
        <v>622</v>
      </c>
      <c r="C769" s="16">
        <v>41097</v>
      </c>
      <c r="D769" s="13">
        <v>2200</v>
      </c>
      <c r="E769" s="13">
        <f t="shared" si="47"/>
        <v>0</v>
      </c>
      <c r="F769" s="13" t="str">
        <f t="shared" si="45"/>
        <v>2012-07</v>
      </c>
      <c r="G769" s="13">
        <f t="shared" si="46"/>
        <v>2200</v>
      </c>
      <c r="H769" s="13" t="str">
        <f t="shared" si="44"/>
        <v/>
      </c>
    </row>
    <row r="770" spans="1:8" x14ac:dyDescent="0.25">
      <c r="A770" s="13">
        <v>53</v>
      </c>
      <c r="B770" s="13" t="s">
        <v>622</v>
      </c>
      <c r="C770" s="16">
        <v>41149</v>
      </c>
      <c r="D770" s="13">
        <v>1800</v>
      </c>
      <c r="E770" s="13">
        <f t="shared" si="47"/>
        <v>0</v>
      </c>
      <c r="F770" s="13" t="str">
        <f t="shared" si="45"/>
        <v>2012-08</v>
      </c>
      <c r="G770" s="13" t="str">
        <f t="shared" si="46"/>
        <v/>
      </c>
      <c r="H770" s="13" t="str">
        <f t="shared" ref="H770:H833" si="48">IF(AND(B770="Med B", F770&gt;=VLOOKUP(A770, A:F, 6, FALSE)), D770, "")</f>
        <v/>
      </c>
    </row>
    <row r="771" spans="1:8" x14ac:dyDescent="0.25">
      <c r="A771" s="13">
        <v>53</v>
      </c>
      <c r="B771" s="13" t="s">
        <v>622</v>
      </c>
      <c r="C771" s="16">
        <v>41151</v>
      </c>
      <c r="D771" s="13">
        <v>1800</v>
      </c>
      <c r="E771" s="13">
        <f t="shared" si="47"/>
        <v>0</v>
      </c>
      <c r="F771" s="13" t="str">
        <f t="shared" ref="F771:F834" si="49">TEXT(C771, "yyyy-mm")</f>
        <v>2012-08</v>
      </c>
      <c r="G771" s="13">
        <f t="shared" ref="G771:G834" si="50">IF(AND(
    B771="Med A",
    C771=_xlfn.MAXIFS(C:C, A:A, A771, B:B, "Med A", F:F, F771),
    SUMIFS(E:E, A:A, A771) &gt; 0
  ),
  AVERAGEIFS(D:D, A:A, A771, B:B, "Med A", F:F, F771, C:C, "&gt;=" &amp; EOMONTH(C771, -1) + 1, C:C, "&lt;=" &amp; C771),
  "")</f>
        <v>1800</v>
      </c>
      <c r="H771" s="13" t="str">
        <f t="shared" si="48"/>
        <v/>
      </c>
    </row>
    <row r="772" spans="1:8" x14ac:dyDescent="0.25">
      <c r="A772" s="13">
        <v>53</v>
      </c>
      <c r="B772" s="13" t="s">
        <v>622</v>
      </c>
      <c r="C772" s="16">
        <v>41153</v>
      </c>
      <c r="D772" s="13">
        <v>1800</v>
      </c>
      <c r="E772" s="13">
        <f t="shared" ref="E772:E835" si="51">IF(AND(B772="Med A", B773="Med B", A772=A773), 1, IF(AND(B772="Med B", B773="Med A", A772=A773), 1, 0))</f>
        <v>0</v>
      </c>
      <c r="F772" s="13" t="str">
        <f t="shared" si="49"/>
        <v>2012-09</v>
      </c>
      <c r="G772" s="13" t="str">
        <f t="shared" si="50"/>
        <v/>
      </c>
      <c r="H772" s="13" t="str">
        <f t="shared" si="48"/>
        <v/>
      </c>
    </row>
    <row r="773" spans="1:8" x14ac:dyDescent="0.25">
      <c r="A773" s="13">
        <v>53</v>
      </c>
      <c r="B773" s="13" t="s">
        <v>622</v>
      </c>
      <c r="C773" s="16">
        <v>41156</v>
      </c>
      <c r="D773" s="13">
        <v>1800</v>
      </c>
      <c r="E773" s="13">
        <f t="shared" si="51"/>
        <v>0</v>
      </c>
      <c r="F773" s="13" t="str">
        <f t="shared" si="49"/>
        <v>2012-09</v>
      </c>
      <c r="G773" s="13" t="str">
        <f t="shared" si="50"/>
        <v/>
      </c>
      <c r="H773" s="13" t="str">
        <f t="shared" si="48"/>
        <v/>
      </c>
    </row>
    <row r="774" spans="1:8" x14ac:dyDescent="0.25">
      <c r="A774" s="13">
        <v>53</v>
      </c>
      <c r="B774" s="13" t="s">
        <v>622</v>
      </c>
      <c r="C774" s="16">
        <v>41158</v>
      </c>
      <c r="D774" s="13">
        <v>1800</v>
      </c>
      <c r="E774" s="13">
        <f t="shared" si="51"/>
        <v>1</v>
      </c>
      <c r="F774" s="13" t="str">
        <f t="shared" si="49"/>
        <v>2012-09</v>
      </c>
      <c r="G774" s="13">
        <f t="shared" si="50"/>
        <v>1800</v>
      </c>
      <c r="H774" s="13" t="str">
        <f t="shared" si="48"/>
        <v/>
      </c>
    </row>
    <row r="775" spans="1:8" x14ac:dyDescent="0.25">
      <c r="A775" s="13">
        <v>53</v>
      </c>
      <c r="B775" s="13" t="s">
        <v>623</v>
      </c>
      <c r="C775" s="16">
        <v>41165</v>
      </c>
      <c r="D775" s="13">
        <v>4</v>
      </c>
      <c r="E775" s="13">
        <f t="shared" si="51"/>
        <v>0</v>
      </c>
      <c r="F775" s="13" t="str">
        <f t="shared" si="49"/>
        <v>2012-09</v>
      </c>
      <c r="G775" s="13" t="str">
        <f t="shared" si="50"/>
        <v/>
      </c>
      <c r="H775" s="13">
        <f t="shared" si="48"/>
        <v>4</v>
      </c>
    </row>
    <row r="776" spans="1:8" x14ac:dyDescent="0.25">
      <c r="A776" s="13">
        <v>53</v>
      </c>
      <c r="B776" s="13" t="s">
        <v>623</v>
      </c>
      <c r="C776" s="16">
        <v>41193</v>
      </c>
      <c r="D776" s="13">
        <v>4</v>
      </c>
      <c r="E776" s="13">
        <f t="shared" si="51"/>
        <v>0</v>
      </c>
      <c r="F776" s="13" t="str">
        <f t="shared" si="49"/>
        <v>2012-10</v>
      </c>
      <c r="G776" s="13" t="str">
        <f t="shared" si="50"/>
        <v/>
      </c>
      <c r="H776" s="13">
        <f t="shared" si="48"/>
        <v>4</v>
      </c>
    </row>
    <row r="777" spans="1:8" x14ac:dyDescent="0.25">
      <c r="A777" s="13">
        <v>53</v>
      </c>
      <c r="B777" s="13" t="s">
        <v>623</v>
      </c>
      <c r="C777" s="16">
        <v>41228</v>
      </c>
      <c r="D777" s="13">
        <v>3</v>
      </c>
      <c r="E777" s="13">
        <f t="shared" si="51"/>
        <v>0</v>
      </c>
      <c r="F777" s="13" t="str">
        <f t="shared" si="49"/>
        <v>2012-11</v>
      </c>
      <c r="G777" s="13" t="str">
        <f t="shared" si="50"/>
        <v/>
      </c>
      <c r="H777" s="13">
        <f t="shared" si="48"/>
        <v>3</v>
      </c>
    </row>
    <row r="778" spans="1:8" x14ac:dyDescent="0.25">
      <c r="A778" s="13">
        <v>54</v>
      </c>
      <c r="B778" s="13" t="s">
        <v>622</v>
      </c>
      <c r="C778" s="16">
        <v>41092</v>
      </c>
      <c r="D778" s="13">
        <v>4500</v>
      </c>
      <c r="E778" s="13">
        <f t="shared" si="51"/>
        <v>0</v>
      </c>
      <c r="F778" s="13" t="str">
        <f t="shared" si="49"/>
        <v>2012-07</v>
      </c>
      <c r="G778" s="13" t="str">
        <f t="shared" si="50"/>
        <v/>
      </c>
      <c r="H778" s="13" t="str">
        <f t="shared" si="48"/>
        <v/>
      </c>
    </row>
    <row r="779" spans="1:8" x14ac:dyDescent="0.25">
      <c r="A779" s="13">
        <v>54</v>
      </c>
      <c r="B779" s="13" t="s">
        <v>622</v>
      </c>
      <c r="C779" s="16">
        <v>41094</v>
      </c>
      <c r="D779" s="13">
        <v>4500</v>
      </c>
      <c r="E779" s="13">
        <f t="shared" si="51"/>
        <v>0</v>
      </c>
      <c r="F779" s="13" t="str">
        <f t="shared" si="49"/>
        <v>2012-07</v>
      </c>
      <c r="G779" s="13" t="str">
        <f t="shared" si="50"/>
        <v/>
      </c>
      <c r="H779" s="13" t="str">
        <f t="shared" si="48"/>
        <v/>
      </c>
    </row>
    <row r="780" spans="1:8" x14ac:dyDescent="0.25">
      <c r="A780" s="13">
        <v>54</v>
      </c>
      <c r="B780" s="13" t="s">
        <v>622</v>
      </c>
      <c r="C780" s="16">
        <v>41096</v>
      </c>
      <c r="D780" s="13">
        <v>4700</v>
      </c>
      <c r="E780" s="13">
        <f t="shared" si="51"/>
        <v>0</v>
      </c>
      <c r="F780" s="13" t="str">
        <f t="shared" si="49"/>
        <v>2012-07</v>
      </c>
      <c r="G780" s="13" t="str">
        <f t="shared" si="50"/>
        <v/>
      </c>
      <c r="H780" s="13" t="str">
        <f t="shared" si="48"/>
        <v/>
      </c>
    </row>
    <row r="781" spans="1:8" x14ac:dyDescent="0.25">
      <c r="A781" s="13">
        <v>54</v>
      </c>
      <c r="B781" s="13" t="s">
        <v>622</v>
      </c>
      <c r="C781" s="16">
        <v>41099</v>
      </c>
      <c r="D781" s="13">
        <v>4700</v>
      </c>
      <c r="E781" s="13">
        <f t="shared" si="51"/>
        <v>0</v>
      </c>
      <c r="F781" s="13" t="str">
        <f t="shared" si="49"/>
        <v>2012-07</v>
      </c>
      <c r="G781" s="13" t="str">
        <f t="shared" si="50"/>
        <v/>
      </c>
      <c r="H781" s="13" t="str">
        <f t="shared" si="48"/>
        <v/>
      </c>
    </row>
    <row r="782" spans="1:8" x14ac:dyDescent="0.25">
      <c r="A782" s="13">
        <v>54</v>
      </c>
      <c r="B782" s="13" t="s">
        <v>622</v>
      </c>
      <c r="C782" s="16">
        <v>41101</v>
      </c>
      <c r="D782" s="13">
        <v>4700</v>
      </c>
      <c r="E782" s="13">
        <f t="shared" si="51"/>
        <v>0</v>
      </c>
      <c r="F782" s="13" t="str">
        <f t="shared" si="49"/>
        <v>2012-07</v>
      </c>
      <c r="G782" s="13" t="str">
        <f t="shared" si="50"/>
        <v/>
      </c>
      <c r="H782" s="13" t="str">
        <f t="shared" si="48"/>
        <v/>
      </c>
    </row>
    <row r="783" spans="1:8" x14ac:dyDescent="0.25">
      <c r="A783" s="13">
        <v>54</v>
      </c>
      <c r="B783" s="13" t="s">
        <v>622</v>
      </c>
      <c r="C783" s="16">
        <v>41103</v>
      </c>
      <c r="D783" s="13">
        <v>4700</v>
      </c>
      <c r="E783" s="13">
        <f t="shared" si="51"/>
        <v>0</v>
      </c>
      <c r="F783" s="13" t="str">
        <f t="shared" si="49"/>
        <v>2012-07</v>
      </c>
      <c r="G783" s="13" t="str">
        <f t="shared" si="50"/>
        <v/>
      </c>
      <c r="H783" s="13" t="str">
        <f t="shared" si="48"/>
        <v/>
      </c>
    </row>
    <row r="784" spans="1:8" x14ac:dyDescent="0.25">
      <c r="A784" s="13">
        <v>54</v>
      </c>
      <c r="B784" s="13" t="s">
        <v>622</v>
      </c>
      <c r="C784" s="16">
        <v>41106</v>
      </c>
      <c r="D784" s="13">
        <v>4700</v>
      </c>
      <c r="E784" s="13">
        <f t="shared" si="51"/>
        <v>0</v>
      </c>
      <c r="F784" s="13" t="str">
        <f t="shared" si="49"/>
        <v>2012-07</v>
      </c>
      <c r="G784" s="13" t="str">
        <f t="shared" si="50"/>
        <v/>
      </c>
      <c r="H784" s="13" t="str">
        <f t="shared" si="48"/>
        <v/>
      </c>
    </row>
    <row r="785" spans="1:8" x14ac:dyDescent="0.25">
      <c r="A785" s="13">
        <v>54</v>
      </c>
      <c r="B785" s="13" t="s">
        <v>622</v>
      </c>
      <c r="C785" s="16">
        <v>41108</v>
      </c>
      <c r="D785" s="13">
        <v>4700</v>
      </c>
      <c r="E785" s="13">
        <f t="shared" si="51"/>
        <v>0</v>
      </c>
      <c r="F785" s="13" t="str">
        <f t="shared" si="49"/>
        <v>2012-07</v>
      </c>
      <c r="G785" s="13" t="str">
        <f t="shared" si="50"/>
        <v/>
      </c>
      <c r="H785" s="13" t="str">
        <f t="shared" si="48"/>
        <v/>
      </c>
    </row>
    <row r="786" spans="1:8" x14ac:dyDescent="0.25">
      <c r="A786" s="13">
        <v>54</v>
      </c>
      <c r="B786" s="13" t="s">
        <v>622</v>
      </c>
      <c r="C786" s="16">
        <v>41113</v>
      </c>
      <c r="D786" s="13">
        <v>5200</v>
      </c>
      <c r="E786" s="13">
        <f t="shared" si="51"/>
        <v>0</v>
      </c>
      <c r="F786" s="13" t="str">
        <f t="shared" si="49"/>
        <v>2012-07</v>
      </c>
      <c r="G786" s="13" t="str">
        <f t="shared" si="50"/>
        <v/>
      </c>
      <c r="H786" s="13" t="str">
        <f t="shared" si="48"/>
        <v/>
      </c>
    </row>
    <row r="787" spans="1:8" x14ac:dyDescent="0.25">
      <c r="A787" s="13">
        <v>54</v>
      </c>
      <c r="B787" s="13" t="s">
        <v>622</v>
      </c>
      <c r="C787" s="16">
        <v>41116</v>
      </c>
      <c r="D787" s="13">
        <v>5200</v>
      </c>
      <c r="E787" s="13">
        <f t="shared" si="51"/>
        <v>0</v>
      </c>
      <c r="F787" s="13" t="str">
        <f t="shared" si="49"/>
        <v>2012-07</v>
      </c>
      <c r="G787" s="13" t="str">
        <f t="shared" si="50"/>
        <v/>
      </c>
      <c r="H787" s="13" t="str">
        <f t="shared" si="48"/>
        <v/>
      </c>
    </row>
    <row r="788" spans="1:8" x14ac:dyDescent="0.25">
      <c r="A788" s="13">
        <v>54</v>
      </c>
      <c r="B788" s="13" t="s">
        <v>622</v>
      </c>
      <c r="C788" s="16">
        <v>41117</v>
      </c>
      <c r="D788" s="13">
        <v>5200</v>
      </c>
      <c r="E788" s="13">
        <f t="shared" si="51"/>
        <v>0</v>
      </c>
      <c r="F788" s="13" t="str">
        <f t="shared" si="49"/>
        <v>2012-07</v>
      </c>
      <c r="G788" s="13" t="str">
        <f t="shared" si="50"/>
        <v/>
      </c>
      <c r="H788" s="13" t="str">
        <f t="shared" si="48"/>
        <v/>
      </c>
    </row>
    <row r="789" spans="1:8" x14ac:dyDescent="0.25">
      <c r="A789" s="13">
        <v>54</v>
      </c>
      <c r="B789" s="13" t="s">
        <v>622</v>
      </c>
      <c r="C789" s="16">
        <v>41120</v>
      </c>
      <c r="D789" s="13">
        <v>5200</v>
      </c>
      <c r="E789" s="13">
        <f t="shared" si="51"/>
        <v>0</v>
      </c>
      <c r="F789" s="13" t="str">
        <f t="shared" si="49"/>
        <v>2012-07</v>
      </c>
      <c r="G789" s="13">
        <f t="shared" si="50"/>
        <v>4833.333333333333</v>
      </c>
      <c r="H789" s="13" t="str">
        <f t="shared" si="48"/>
        <v/>
      </c>
    </row>
    <row r="790" spans="1:8" x14ac:dyDescent="0.25">
      <c r="A790" s="13">
        <v>54</v>
      </c>
      <c r="B790" s="13" t="s">
        <v>622</v>
      </c>
      <c r="C790" s="16">
        <v>41122</v>
      </c>
      <c r="D790" s="13">
        <v>5200</v>
      </c>
      <c r="E790" s="13">
        <f t="shared" si="51"/>
        <v>0</v>
      </c>
      <c r="F790" s="13" t="str">
        <f t="shared" si="49"/>
        <v>2012-08</v>
      </c>
      <c r="G790" s="13" t="str">
        <f t="shared" si="50"/>
        <v/>
      </c>
      <c r="H790" s="13" t="str">
        <f t="shared" si="48"/>
        <v/>
      </c>
    </row>
    <row r="791" spans="1:8" x14ac:dyDescent="0.25">
      <c r="A791" s="13">
        <v>54</v>
      </c>
      <c r="B791" s="13" t="s">
        <v>622</v>
      </c>
      <c r="C791" s="16">
        <v>41124</v>
      </c>
      <c r="D791" s="13">
        <v>5200</v>
      </c>
      <c r="E791" s="13">
        <f t="shared" si="51"/>
        <v>0</v>
      </c>
      <c r="F791" s="13" t="str">
        <f t="shared" si="49"/>
        <v>2012-08</v>
      </c>
      <c r="G791" s="13" t="str">
        <f t="shared" si="50"/>
        <v/>
      </c>
      <c r="H791" s="13" t="str">
        <f t="shared" si="48"/>
        <v/>
      </c>
    </row>
    <row r="792" spans="1:8" x14ac:dyDescent="0.25">
      <c r="A792" s="13">
        <v>54</v>
      </c>
      <c r="B792" s="13" t="s">
        <v>622</v>
      </c>
      <c r="C792" s="16">
        <v>41127</v>
      </c>
      <c r="D792" s="13">
        <v>6300</v>
      </c>
      <c r="E792" s="13">
        <f t="shared" si="51"/>
        <v>0</v>
      </c>
      <c r="F792" s="13" t="str">
        <f t="shared" si="49"/>
        <v>2012-08</v>
      </c>
      <c r="G792" s="13" t="str">
        <f t="shared" si="50"/>
        <v/>
      </c>
      <c r="H792" s="13" t="str">
        <f t="shared" si="48"/>
        <v/>
      </c>
    </row>
    <row r="793" spans="1:8" x14ac:dyDescent="0.25">
      <c r="A793" s="13">
        <v>54</v>
      </c>
      <c r="B793" s="13" t="s">
        <v>622</v>
      </c>
      <c r="C793" s="16">
        <v>41129</v>
      </c>
      <c r="D793" s="13">
        <v>6300</v>
      </c>
      <c r="E793" s="13">
        <f t="shared" si="51"/>
        <v>0</v>
      </c>
      <c r="F793" s="13" t="str">
        <f t="shared" si="49"/>
        <v>2012-08</v>
      </c>
      <c r="G793" s="13" t="str">
        <f t="shared" si="50"/>
        <v/>
      </c>
      <c r="H793" s="13" t="str">
        <f t="shared" si="48"/>
        <v/>
      </c>
    </row>
    <row r="794" spans="1:8" x14ac:dyDescent="0.25">
      <c r="A794" s="13">
        <v>54</v>
      </c>
      <c r="B794" s="13" t="s">
        <v>622</v>
      </c>
      <c r="C794" s="16">
        <v>41131</v>
      </c>
      <c r="D794" s="13">
        <v>6300</v>
      </c>
      <c r="E794" s="13">
        <f t="shared" si="51"/>
        <v>0</v>
      </c>
      <c r="F794" s="13" t="str">
        <f t="shared" si="49"/>
        <v>2012-08</v>
      </c>
      <c r="G794" s="13" t="str">
        <f t="shared" si="50"/>
        <v/>
      </c>
      <c r="H794" s="13" t="str">
        <f t="shared" si="48"/>
        <v/>
      </c>
    </row>
    <row r="795" spans="1:8" x14ac:dyDescent="0.25">
      <c r="A795" s="13">
        <v>54</v>
      </c>
      <c r="B795" s="13" t="s">
        <v>622</v>
      </c>
      <c r="C795" s="16">
        <v>41134</v>
      </c>
      <c r="D795" s="13">
        <v>6300</v>
      </c>
      <c r="E795" s="13">
        <f t="shared" si="51"/>
        <v>0</v>
      </c>
      <c r="F795" s="13" t="str">
        <f t="shared" si="49"/>
        <v>2012-08</v>
      </c>
      <c r="G795" s="13" t="str">
        <f t="shared" si="50"/>
        <v/>
      </c>
      <c r="H795" s="13" t="str">
        <f t="shared" si="48"/>
        <v/>
      </c>
    </row>
    <row r="796" spans="1:8" x14ac:dyDescent="0.25">
      <c r="A796" s="13">
        <v>54</v>
      </c>
      <c r="B796" s="13" t="s">
        <v>622</v>
      </c>
      <c r="C796" s="16">
        <v>41136</v>
      </c>
      <c r="D796" s="13">
        <v>6300</v>
      </c>
      <c r="E796" s="13">
        <f t="shared" si="51"/>
        <v>0</v>
      </c>
      <c r="F796" s="13" t="str">
        <f t="shared" si="49"/>
        <v>2012-08</v>
      </c>
      <c r="G796" s="13" t="str">
        <f t="shared" si="50"/>
        <v/>
      </c>
      <c r="H796" s="13" t="str">
        <f t="shared" si="48"/>
        <v/>
      </c>
    </row>
    <row r="797" spans="1:8" x14ac:dyDescent="0.25">
      <c r="A797" s="13">
        <v>54</v>
      </c>
      <c r="B797" s="13" t="s">
        <v>622</v>
      </c>
      <c r="C797" s="16">
        <v>41138</v>
      </c>
      <c r="D797" s="13">
        <v>7000</v>
      </c>
      <c r="E797" s="13">
        <f t="shared" si="51"/>
        <v>0</v>
      </c>
      <c r="F797" s="13" t="str">
        <f t="shared" si="49"/>
        <v>2012-08</v>
      </c>
      <c r="G797" s="13" t="str">
        <f t="shared" si="50"/>
        <v/>
      </c>
      <c r="H797" s="13" t="str">
        <f t="shared" si="48"/>
        <v/>
      </c>
    </row>
    <row r="798" spans="1:8" x14ac:dyDescent="0.25">
      <c r="A798" s="13">
        <v>54</v>
      </c>
      <c r="B798" s="13" t="s">
        <v>622</v>
      </c>
      <c r="C798" s="16">
        <v>41141</v>
      </c>
      <c r="D798" s="13">
        <v>7000</v>
      </c>
      <c r="E798" s="13">
        <f t="shared" si="51"/>
        <v>0</v>
      </c>
      <c r="F798" s="13" t="str">
        <f t="shared" si="49"/>
        <v>2012-08</v>
      </c>
      <c r="G798" s="13" t="str">
        <f t="shared" si="50"/>
        <v/>
      </c>
      <c r="H798" s="13" t="str">
        <f t="shared" si="48"/>
        <v/>
      </c>
    </row>
    <row r="799" spans="1:8" x14ac:dyDescent="0.25">
      <c r="A799" s="13">
        <v>54</v>
      </c>
      <c r="B799" s="13" t="s">
        <v>622</v>
      </c>
      <c r="C799" s="16">
        <v>41143</v>
      </c>
      <c r="D799" s="13">
        <v>7000</v>
      </c>
      <c r="E799" s="13">
        <f t="shared" si="51"/>
        <v>0</v>
      </c>
      <c r="F799" s="13" t="str">
        <f t="shared" si="49"/>
        <v>2012-08</v>
      </c>
      <c r="G799" s="13" t="str">
        <f t="shared" si="50"/>
        <v/>
      </c>
      <c r="H799" s="13" t="str">
        <f t="shared" si="48"/>
        <v/>
      </c>
    </row>
    <row r="800" spans="1:8" x14ac:dyDescent="0.25">
      <c r="A800" s="13">
        <v>54</v>
      </c>
      <c r="B800" s="13" t="s">
        <v>622</v>
      </c>
      <c r="C800" s="16">
        <v>41145</v>
      </c>
      <c r="D800" s="13">
        <v>7000</v>
      </c>
      <c r="E800" s="13">
        <f t="shared" si="51"/>
        <v>0</v>
      </c>
      <c r="F800" s="13" t="str">
        <f t="shared" si="49"/>
        <v>2012-08</v>
      </c>
      <c r="G800" s="13" t="str">
        <f t="shared" si="50"/>
        <v/>
      </c>
      <c r="H800" s="13" t="str">
        <f t="shared" si="48"/>
        <v/>
      </c>
    </row>
    <row r="801" spans="1:8" x14ac:dyDescent="0.25">
      <c r="A801" s="13">
        <v>54</v>
      </c>
      <c r="B801" s="13" t="s">
        <v>622</v>
      </c>
      <c r="C801" s="16">
        <v>41148</v>
      </c>
      <c r="D801" s="13">
        <v>7000</v>
      </c>
      <c r="E801" s="13">
        <f t="shared" si="51"/>
        <v>0</v>
      </c>
      <c r="F801" s="13" t="str">
        <f t="shared" si="49"/>
        <v>2012-08</v>
      </c>
      <c r="G801" s="13" t="str">
        <f t="shared" si="50"/>
        <v/>
      </c>
      <c r="H801" s="13" t="str">
        <f t="shared" si="48"/>
        <v/>
      </c>
    </row>
    <row r="802" spans="1:8" x14ac:dyDescent="0.25">
      <c r="A802" s="13">
        <v>54</v>
      </c>
      <c r="B802" s="13" t="s">
        <v>622</v>
      </c>
      <c r="C802" s="16">
        <v>41150</v>
      </c>
      <c r="D802" s="13">
        <v>7000</v>
      </c>
      <c r="E802" s="13">
        <f t="shared" si="51"/>
        <v>0</v>
      </c>
      <c r="F802" s="13" t="str">
        <f t="shared" si="49"/>
        <v>2012-08</v>
      </c>
      <c r="G802" s="13" t="str">
        <f t="shared" si="50"/>
        <v/>
      </c>
      <c r="H802" s="13" t="str">
        <f t="shared" si="48"/>
        <v/>
      </c>
    </row>
    <row r="803" spans="1:8" x14ac:dyDescent="0.25">
      <c r="A803" s="13">
        <v>54</v>
      </c>
      <c r="B803" s="13" t="s">
        <v>622</v>
      </c>
      <c r="C803" s="16">
        <v>41152</v>
      </c>
      <c r="D803" s="13">
        <v>7000</v>
      </c>
      <c r="E803" s="13">
        <f t="shared" si="51"/>
        <v>0</v>
      </c>
      <c r="F803" s="13" t="str">
        <f t="shared" si="49"/>
        <v>2012-08</v>
      </c>
      <c r="G803" s="13">
        <f t="shared" si="50"/>
        <v>6492.8571428571431</v>
      </c>
      <c r="H803" s="13" t="str">
        <f t="shared" si="48"/>
        <v/>
      </c>
    </row>
    <row r="804" spans="1:8" x14ac:dyDescent="0.25">
      <c r="A804" s="13">
        <v>54</v>
      </c>
      <c r="B804" s="13" t="s">
        <v>622</v>
      </c>
      <c r="C804" s="16">
        <v>41155</v>
      </c>
      <c r="D804" s="13">
        <v>7000</v>
      </c>
      <c r="E804" s="13">
        <f t="shared" si="51"/>
        <v>1</v>
      </c>
      <c r="F804" s="13" t="str">
        <f t="shared" si="49"/>
        <v>2012-09</v>
      </c>
      <c r="G804" s="13">
        <f t="shared" si="50"/>
        <v>7000</v>
      </c>
      <c r="H804" s="13" t="str">
        <f t="shared" si="48"/>
        <v/>
      </c>
    </row>
    <row r="805" spans="1:8" x14ac:dyDescent="0.25">
      <c r="A805" s="13">
        <v>54</v>
      </c>
      <c r="B805" s="13" t="s">
        <v>623</v>
      </c>
      <c r="C805" s="16">
        <v>41164</v>
      </c>
      <c r="D805" s="13">
        <v>10</v>
      </c>
      <c r="E805" s="13">
        <f t="shared" si="51"/>
        <v>0</v>
      </c>
      <c r="F805" s="13" t="str">
        <f t="shared" si="49"/>
        <v>2012-09</v>
      </c>
      <c r="G805" s="13" t="str">
        <f t="shared" si="50"/>
        <v/>
      </c>
      <c r="H805" s="13">
        <f t="shared" si="48"/>
        <v>10</v>
      </c>
    </row>
    <row r="806" spans="1:8" x14ac:dyDescent="0.25">
      <c r="A806" s="13">
        <v>54</v>
      </c>
      <c r="B806" s="13" t="s">
        <v>623</v>
      </c>
      <c r="C806" s="16">
        <v>41192</v>
      </c>
      <c r="D806" s="13">
        <v>10</v>
      </c>
      <c r="E806" s="13">
        <f t="shared" si="51"/>
        <v>0</v>
      </c>
      <c r="F806" s="13" t="str">
        <f t="shared" si="49"/>
        <v>2012-10</v>
      </c>
      <c r="G806" s="13" t="str">
        <f t="shared" si="50"/>
        <v/>
      </c>
      <c r="H806" s="13">
        <f t="shared" si="48"/>
        <v>10</v>
      </c>
    </row>
    <row r="807" spans="1:8" x14ac:dyDescent="0.25">
      <c r="A807" s="13">
        <v>54</v>
      </c>
      <c r="B807" s="13" t="s">
        <v>623</v>
      </c>
      <c r="C807" s="16">
        <v>41227</v>
      </c>
      <c r="D807" s="13">
        <v>10</v>
      </c>
      <c r="E807" s="13">
        <f t="shared" si="51"/>
        <v>0</v>
      </c>
      <c r="F807" s="13" t="str">
        <f t="shared" si="49"/>
        <v>2012-11</v>
      </c>
      <c r="G807" s="13" t="str">
        <f t="shared" si="50"/>
        <v/>
      </c>
      <c r="H807" s="13">
        <f t="shared" si="48"/>
        <v>10</v>
      </c>
    </row>
    <row r="808" spans="1:8" x14ac:dyDescent="0.25">
      <c r="A808" s="13">
        <v>55</v>
      </c>
      <c r="B808" s="13" t="s">
        <v>622</v>
      </c>
      <c r="C808" s="16">
        <v>41094</v>
      </c>
      <c r="D808" s="13">
        <v>5700</v>
      </c>
      <c r="E808" s="13">
        <f t="shared" si="51"/>
        <v>0</v>
      </c>
      <c r="F808" s="13" t="str">
        <f t="shared" si="49"/>
        <v>2012-07</v>
      </c>
      <c r="G808" s="13" t="str">
        <f t="shared" si="50"/>
        <v/>
      </c>
      <c r="H808" s="13" t="str">
        <f t="shared" si="48"/>
        <v/>
      </c>
    </row>
    <row r="809" spans="1:8" x14ac:dyDescent="0.25">
      <c r="A809" s="13">
        <v>55</v>
      </c>
      <c r="B809" s="13" t="s">
        <v>622</v>
      </c>
      <c r="C809" s="16">
        <v>41096</v>
      </c>
      <c r="D809" s="13">
        <v>6300</v>
      </c>
      <c r="E809" s="13">
        <f t="shared" si="51"/>
        <v>0</v>
      </c>
      <c r="F809" s="13" t="str">
        <f t="shared" si="49"/>
        <v>2012-07</v>
      </c>
      <c r="G809" s="13" t="str">
        <f t="shared" si="50"/>
        <v/>
      </c>
      <c r="H809" s="13" t="str">
        <f t="shared" si="48"/>
        <v/>
      </c>
    </row>
    <row r="810" spans="1:8" x14ac:dyDescent="0.25">
      <c r="A810" s="13">
        <v>55</v>
      </c>
      <c r="B810" s="13" t="s">
        <v>622</v>
      </c>
      <c r="C810" s="16">
        <v>41099</v>
      </c>
      <c r="D810" s="13">
        <v>6300</v>
      </c>
      <c r="E810" s="13">
        <f t="shared" si="51"/>
        <v>0</v>
      </c>
      <c r="F810" s="13" t="str">
        <f t="shared" si="49"/>
        <v>2012-07</v>
      </c>
      <c r="G810" s="13" t="str">
        <f t="shared" si="50"/>
        <v/>
      </c>
      <c r="H810" s="13" t="str">
        <f t="shared" si="48"/>
        <v/>
      </c>
    </row>
    <row r="811" spans="1:8" x14ac:dyDescent="0.25">
      <c r="A811" s="13">
        <v>55</v>
      </c>
      <c r="B811" s="13" t="s">
        <v>622</v>
      </c>
      <c r="C811" s="16">
        <v>41101</v>
      </c>
      <c r="D811" s="13">
        <v>6300</v>
      </c>
      <c r="E811" s="13">
        <f t="shared" si="51"/>
        <v>0</v>
      </c>
      <c r="F811" s="13" t="str">
        <f t="shared" si="49"/>
        <v>2012-07</v>
      </c>
      <c r="G811" s="13" t="str">
        <f t="shared" si="50"/>
        <v/>
      </c>
      <c r="H811" s="13" t="str">
        <f t="shared" si="48"/>
        <v/>
      </c>
    </row>
    <row r="812" spans="1:8" x14ac:dyDescent="0.25">
      <c r="A812" s="13">
        <v>55</v>
      </c>
      <c r="B812" s="13" t="s">
        <v>622</v>
      </c>
      <c r="C812" s="16">
        <v>41103</v>
      </c>
      <c r="D812" s="13">
        <v>6300</v>
      </c>
      <c r="E812" s="13">
        <f t="shared" si="51"/>
        <v>0</v>
      </c>
      <c r="F812" s="13" t="str">
        <f t="shared" si="49"/>
        <v>2012-07</v>
      </c>
      <c r="G812" s="13" t="str">
        <f t="shared" si="50"/>
        <v/>
      </c>
      <c r="H812" s="13" t="str">
        <f t="shared" si="48"/>
        <v/>
      </c>
    </row>
    <row r="813" spans="1:8" x14ac:dyDescent="0.25">
      <c r="A813" s="13">
        <v>55</v>
      </c>
      <c r="B813" s="13" t="s">
        <v>622</v>
      </c>
      <c r="C813" s="16">
        <v>41106</v>
      </c>
      <c r="D813" s="13">
        <v>6300</v>
      </c>
      <c r="E813" s="13">
        <f t="shared" si="51"/>
        <v>0</v>
      </c>
      <c r="F813" s="13" t="str">
        <f t="shared" si="49"/>
        <v>2012-07</v>
      </c>
      <c r="G813" s="13" t="str">
        <f t="shared" si="50"/>
        <v/>
      </c>
      <c r="H813" s="13" t="str">
        <f t="shared" si="48"/>
        <v/>
      </c>
    </row>
    <row r="814" spans="1:8" x14ac:dyDescent="0.25">
      <c r="A814" s="13">
        <v>55</v>
      </c>
      <c r="B814" s="13" t="s">
        <v>622</v>
      </c>
      <c r="C814" s="16">
        <v>41108</v>
      </c>
      <c r="D814" s="13">
        <v>6300</v>
      </c>
      <c r="E814" s="13">
        <f t="shared" si="51"/>
        <v>0</v>
      </c>
      <c r="F814" s="13" t="str">
        <f t="shared" si="49"/>
        <v>2012-07</v>
      </c>
      <c r="G814" s="13" t="str">
        <f t="shared" si="50"/>
        <v/>
      </c>
      <c r="H814" s="13" t="str">
        <f t="shared" si="48"/>
        <v/>
      </c>
    </row>
    <row r="815" spans="1:8" x14ac:dyDescent="0.25">
      <c r="A815" s="13">
        <v>55</v>
      </c>
      <c r="B815" s="13" t="s">
        <v>622</v>
      </c>
      <c r="C815" s="16">
        <v>41110</v>
      </c>
      <c r="D815" s="13">
        <v>6300</v>
      </c>
      <c r="E815" s="13">
        <f t="shared" si="51"/>
        <v>0</v>
      </c>
      <c r="F815" s="13" t="str">
        <f t="shared" si="49"/>
        <v>2012-07</v>
      </c>
      <c r="G815" s="13" t="str">
        <f t="shared" si="50"/>
        <v/>
      </c>
      <c r="H815" s="13" t="str">
        <f t="shared" si="48"/>
        <v/>
      </c>
    </row>
    <row r="816" spans="1:8" x14ac:dyDescent="0.25">
      <c r="A816" s="13">
        <v>55</v>
      </c>
      <c r="B816" s="13" t="s">
        <v>622</v>
      </c>
      <c r="C816" s="16">
        <v>41113</v>
      </c>
      <c r="D816" s="13">
        <v>6300</v>
      </c>
      <c r="E816" s="13">
        <f t="shared" si="51"/>
        <v>0</v>
      </c>
      <c r="F816" s="13" t="str">
        <f t="shared" si="49"/>
        <v>2012-07</v>
      </c>
      <c r="G816" s="13" t="str">
        <f t="shared" si="50"/>
        <v/>
      </c>
      <c r="H816" s="13" t="str">
        <f t="shared" si="48"/>
        <v/>
      </c>
    </row>
    <row r="817" spans="1:8" x14ac:dyDescent="0.25">
      <c r="A817" s="13">
        <v>55</v>
      </c>
      <c r="B817" s="13" t="s">
        <v>622</v>
      </c>
      <c r="C817" s="16">
        <v>41115</v>
      </c>
      <c r="D817" s="13">
        <v>6900</v>
      </c>
      <c r="E817" s="13">
        <f t="shared" si="51"/>
        <v>0</v>
      </c>
      <c r="F817" s="13" t="str">
        <f t="shared" si="49"/>
        <v>2012-07</v>
      </c>
      <c r="G817" s="13" t="str">
        <f t="shared" si="50"/>
        <v/>
      </c>
      <c r="H817" s="13" t="str">
        <f t="shared" si="48"/>
        <v/>
      </c>
    </row>
    <row r="818" spans="1:8" x14ac:dyDescent="0.25">
      <c r="A818" s="13">
        <v>55</v>
      </c>
      <c r="B818" s="13" t="s">
        <v>622</v>
      </c>
      <c r="C818" s="16">
        <v>41117</v>
      </c>
      <c r="D818" s="13">
        <v>6900</v>
      </c>
      <c r="E818" s="13">
        <f t="shared" si="51"/>
        <v>0</v>
      </c>
      <c r="F818" s="13" t="str">
        <f t="shared" si="49"/>
        <v>2012-07</v>
      </c>
      <c r="G818" s="13" t="str">
        <f t="shared" si="50"/>
        <v/>
      </c>
      <c r="H818" s="13" t="str">
        <f t="shared" si="48"/>
        <v/>
      </c>
    </row>
    <row r="819" spans="1:8" x14ac:dyDescent="0.25">
      <c r="A819" s="13">
        <v>55</v>
      </c>
      <c r="B819" s="13" t="s">
        <v>622</v>
      </c>
      <c r="C819" s="16">
        <v>41122</v>
      </c>
      <c r="D819" s="13">
        <v>6900</v>
      </c>
      <c r="E819" s="13">
        <f t="shared" si="51"/>
        <v>0</v>
      </c>
      <c r="F819" s="13" t="str">
        <f t="shared" si="49"/>
        <v>2012-08</v>
      </c>
      <c r="G819" s="13" t="str">
        <f t="shared" si="50"/>
        <v/>
      </c>
      <c r="H819" s="13" t="str">
        <f t="shared" si="48"/>
        <v/>
      </c>
    </row>
    <row r="820" spans="1:8" x14ac:dyDescent="0.25">
      <c r="A820" s="13">
        <v>55</v>
      </c>
      <c r="B820" s="13" t="s">
        <v>622</v>
      </c>
      <c r="C820" s="16">
        <v>41131</v>
      </c>
      <c r="D820" s="13">
        <v>6900</v>
      </c>
      <c r="E820" s="13">
        <f t="shared" si="51"/>
        <v>0</v>
      </c>
      <c r="F820" s="13" t="str">
        <f t="shared" si="49"/>
        <v>2012-08</v>
      </c>
      <c r="G820" s="13" t="str">
        <f t="shared" si="50"/>
        <v/>
      </c>
      <c r="H820" s="13" t="str">
        <f t="shared" si="48"/>
        <v/>
      </c>
    </row>
    <row r="821" spans="1:8" x14ac:dyDescent="0.25">
      <c r="A821" s="13">
        <v>55</v>
      </c>
      <c r="B821" s="13" t="s">
        <v>622</v>
      </c>
      <c r="C821" s="16">
        <v>41136</v>
      </c>
      <c r="D821" s="13">
        <v>6900</v>
      </c>
      <c r="E821" s="13">
        <f t="shared" si="51"/>
        <v>0</v>
      </c>
      <c r="F821" s="13" t="str">
        <f t="shared" si="49"/>
        <v>2012-08</v>
      </c>
      <c r="G821" s="13" t="str">
        <f t="shared" si="50"/>
        <v/>
      </c>
      <c r="H821" s="13" t="str">
        <f t="shared" si="48"/>
        <v/>
      </c>
    </row>
    <row r="822" spans="1:8" x14ac:dyDescent="0.25">
      <c r="A822" s="13">
        <v>55</v>
      </c>
      <c r="B822" s="13" t="s">
        <v>622</v>
      </c>
      <c r="C822" s="16">
        <v>41141</v>
      </c>
      <c r="D822" s="13">
        <v>9000</v>
      </c>
      <c r="E822" s="13">
        <f t="shared" si="51"/>
        <v>0</v>
      </c>
      <c r="F822" s="13" t="str">
        <f t="shared" si="49"/>
        <v>2012-08</v>
      </c>
      <c r="G822" s="13" t="str">
        <f t="shared" si="50"/>
        <v/>
      </c>
      <c r="H822" s="13" t="str">
        <f t="shared" si="48"/>
        <v/>
      </c>
    </row>
    <row r="823" spans="1:8" x14ac:dyDescent="0.25">
      <c r="A823" s="13">
        <v>56</v>
      </c>
      <c r="B823" s="13" t="s">
        <v>623</v>
      </c>
      <c r="C823" s="16">
        <v>41179</v>
      </c>
      <c r="D823" s="13">
        <v>2</v>
      </c>
      <c r="E823" s="13">
        <f t="shared" si="51"/>
        <v>0</v>
      </c>
      <c r="F823" s="13" t="str">
        <f t="shared" si="49"/>
        <v>2012-09</v>
      </c>
      <c r="G823" s="13" t="str">
        <f t="shared" si="50"/>
        <v/>
      </c>
      <c r="H823" s="13">
        <f t="shared" si="48"/>
        <v>2</v>
      </c>
    </row>
    <row r="824" spans="1:8" x14ac:dyDescent="0.25">
      <c r="A824" s="13">
        <v>56</v>
      </c>
      <c r="B824" s="13" t="s">
        <v>623</v>
      </c>
      <c r="C824" s="16">
        <v>41193</v>
      </c>
      <c r="D824" s="13">
        <v>3</v>
      </c>
      <c r="E824" s="13">
        <f t="shared" si="51"/>
        <v>0</v>
      </c>
      <c r="F824" s="13" t="str">
        <f t="shared" si="49"/>
        <v>2012-10</v>
      </c>
      <c r="G824" s="13" t="str">
        <f t="shared" si="50"/>
        <v/>
      </c>
      <c r="H824" s="13">
        <f t="shared" si="48"/>
        <v>3</v>
      </c>
    </row>
    <row r="825" spans="1:8" x14ac:dyDescent="0.25">
      <c r="A825" s="13">
        <v>56</v>
      </c>
      <c r="B825" s="13" t="s">
        <v>623</v>
      </c>
      <c r="C825" s="16">
        <v>41228</v>
      </c>
      <c r="D825" s="13">
        <v>3</v>
      </c>
      <c r="E825" s="13">
        <f t="shared" si="51"/>
        <v>0</v>
      </c>
      <c r="F825" s="13" t="str">
        <f t="shared" si="49"/>
        <v>2012-11</v>
      </c>
      <c r="G825" s="13" t="str">
        <f t="shared" si="50"/>
        <v/>
      </c>
      <c r="H825" s="13">
        <f t="shared" si="48"/>
        <v>3</v>
      </c>
    </row>
    <row r="826" spans="1:8" x14ac:dyDescent="0.25">
      <c r="A826" s="13">
        <v>57</v>
      </c>
      <c r="B826" s="13" t="s">
        <v>622</v>
      </c>
      <c r="C826" s="16">
        <v>41092</v>
      </c>
      <c r="D826" s="13">
        <v>18000</v>
      </c>
      <c r="E826" s="13">
        <f t="shared" si="51"/>
        <v>0</v>
      </c>
      <c r="F826" s="13" t="str">
        <f t="shared" si="49"/>
        <v>2012-07</v>
      </c>
      <c r="G826" s="13" t="str">
        <f t="shared" si="50"/>
        <v/>
      </c>
      <c r="H826" s="13" t="str">
        <f t="shared" si="48"/>
        <v/>
      </c>
    </row>
    <row r="827" spans="1:8" x14ac:dyDescent="0.25">
      <c r="A827" s="13">
        <v>57</v>
      </c>
      <c r="B827" s="13" t="s">
        <v>622</v>
      </c>
      <c r="C827" s="16">
        <v>41096</v>
      </c>
      <c r="D827" s="13">
        <v>18000</v>
      </c>
      <c r="E827" s="13">
        <f t="shared" si="51"/>
        <v>0</v>
      </c>
      <c r="F827" s="13" t="str">
        <f t="shared" si="49"/>
        <v>2012-07</v>
      </c>
      <c r="G827" s="13" t="str">
        <f t="shared" si="50"/>
        <v/>
      </c>
      <c r="H827" s="13" t="str">
        <f t="shared" si="48"/>
        <v/>
      </c>
    </row>
    <row r="828" spans="1:8" x14ac:dyDescent="0.25">
      <c r="A828" s="13">
        <v>57</v>
      </c>
      <c r="B828" s="13" t="s">
        <v>622</v>
      </c>
      <c r="C828" s="16">
        <v>41099</v>
      </c>
      <c r="D828" s="13">
        <v>18000</v>
      </c>
      <c r="E828" s="13">
        <f t="shared" si="51"/>
        <v>0</v>
      </c>
      <c r="F828" s="13" t="str">
        <f t="shared" si="49"/>
        <v>2012-07</v>
      </c>
      <c r="G828" s="13" t="str">
        <f t="shared" si="50"/>
        <v/>
      </c>
      <c r="H828" s="13" t="str">
        <f t="shared" si="48"/>
        <v/>
      </c>
    </row>
    <row r="829" spans="1:8" x14ac:dyDescent="0.25">
      <c r="A829" s="13">
        <v>57</v>
      </c>
      <c r="B829" s="13" t="s">
        <v>622</v>
      </c>
      <c r="C829" s="16">
        <v>41101</v>
      </c>
      <c r="D829" s="13">
        <v>18000</v>
      </c>
      <c r="E829" s="13">
        <f t="shared" si="51"/>
        <v>0</v>
      </c>
      <c r="F829" s="13" t="str">
        <f t="shared" si="49"/>
        <v>2012-07</v>
      </c>
      <c r="G829" s="13" t="str">
        <f t="shared" si="50"/>
        <v/>
      </c>
      <c r="H829" s="13" t="str">
        <f t="shared" si="48"/>
        <v/>
      </c>
    </row>
    <row r="830" spans="1:8" x14ac:dyDescent="0.25">
      <c r="A830" s="13">
        <v>57</v>
      </c>
      <c r="B830" s="13" t="s">
        <v>622</v>
      </c>
      <c r="C830" s="16">
        <v>41106</v>
      </c>
      <c r="D830" s="13">
        <v>18000</v>
      </c>
      <c r="E830" s="13">
        <f t="shared" si="51"/>
        <v>0</v>
      </c>
      <c r="F830" s="13" t="str">
        <f t="shared" si="49"/>
        <v>2012-07</v>
      </c>
      <c r="G830" s="13" t="str">
        <f t="shared" si="50"/>
        <v/>
      </c>
      <c r="H830" s="13" t="str">
        <f t="shared" si="48"/>
        <v/>
      </c>
    </row>
    <row r="831" spans="1:8" x14ac:dyDescent="0.25">
      <c r="A831" s="13">
        <v>57</v>
      </c>
      <c r="B831" s="13" t="s">
        <v>622</v>
      </c>
      <c r="C831" s="16">
        <v>41108</v>
      </c>
      <c r="D831" s="13">
        <v>18000</v>
      </c>
      <c r="E831" s="13">
        <f t="shared" si="51"/>
        <v>0</v>
      </c>
      <c r="F831" s="13" t="str">
        <f t="shared" si="49"/>
        <v>2012-07</v>
      </c>
      <c r="G831" s="13" t="str">
        <f t="shared" si="50"/>
        <v/>
      </c>
      <c r="H831" s="13" t="str">
        <f t="shared" si="48"/>
        <v/>
      </c>
    </row>
    <row r="832" spans="1:8" x14ac:dyDescent="0.25">
      <c r="A832" s="13">
        <v>57</v>
      </c>
      <c r="B832" s="13" t="s">
        <v>622</v>
      </c>
      <c r="C832" s="16">
        <v>41110</v>
      </c>
      <c r="D832" s="13">
        <v>18000</v>
      </c>
      <c r="E832" s="13">
        <f t="shared" si="51"/>
        <v>0</v>
      </c>
      <c r="F832" s="13" t="str">
        <f t="shared" si="49"/>
        <v>2012-07</v>
      </c>
      <c r="G832" s="13" t="str">
        <f t="shared" si="50"/>
        <v/>
      </c>
      <c r="H832" s="13" t="str">
        <f t="shared" si="48"/>
        <v/>
      </c>
    </row>
    <row r="833" spans="1:8" x14ac:dyDescent="0.25">
      <c r="A833" s="13">
        <v>57</v>
      </c>
      <c r="B833" s="13" t="s">
        <v>622</v>
      </c>
      <c r="C833" s="16">
        <v>41113</v>
      </c>
      <c r="D833" s="13">
        <v>18000</v>
      </c>
      <c r="E833" s="13">
        <f t="shared" si="51"/>
        <v>0</v>
      </c>
      <c r="F833" s="13" t="str">
        <f t="shared" si="49"/>
        <v>2012-07</v>
      </c>
      <c r="G833" s="13" t="str">
        <f t="shared" si="50"/>
        <v/>
      </c>
      <c r="H833" s="13" t="str">
        <f t="shared" si="48"/>
        <v/>
      </c>
    </row>
    <row r="834" spans="1:8" x14ac:dyDescent="0.25">
      <c r="A834" s="13">
        <v>57</v>
      </c>
      <c r="B834" s="13" t="s">
        <v>622</v>
      </c>
      <c r="C834" s="16">
        <v>41115</v>
      </c>
      <c r="D834" s="13">
        <v>18000</v>
      </c>
      <c r="E834" s="13">
        <f t="shared" si="51"/>
        <v>0</v>
      </c>
      <c r="F834" s="13" t="str">
        <f t="shared" si="49"/>
        <v>2012-07</v>
      </c>
      <c r="G834" s="13" t="str">
        <f t="shared" si="50"/>
        <v/>
      </c>
      <c r="H834" s="13" t="str">
        <f t="shared" ref="H834:H897" si="52">IF(AND(B834="Med B", F834&gt;=VLOOKUP(A834, A:F, 6, FALSE)), D834, "")</f>
        <v/>
      </c>
    </row>
    <row r="835" spans="1:8" x14ac:dyDescent="0.25">
      <c r="A835" s="13">
        <v>57</v>
      </c>
      <c r="B835" s="13" t="s">
        <v>622</v>
      </c>
      <c r="C835" s="16">
        <v>41117</v>
      </c>
      <c r="D835" s="13">
        <v>18000</v>
      </c>
      <c r="E835" s="13">
        <f t="shared" si="51"/>
        <v>0</v>
      </c>
      <c r="F835" s="13" t="str">
        <f t="shared" ref="F835:F898" si="53">TEXT(C835, "yyyy-mm")</f>
        <v>2012-07</v>
      </c>
      <c r="G835" s="13" t="str">
        <f t="shared" ref="G835:G898" si="54">IF(AND(
    B835="Med A",
    C835=_xlfn.MAXIFS(C:C, A:A, A835, B:B, "Med A", F:F, F835),
    SUMIFS(E:E, A:A, A835) &gt; 0
  ),
  AVERAGEIFS(D:D, A:A, A835, B:B, "Med A", F:F, F835, C:C, "&gt;=" &amp; EOMONTH(C835, -1) + 1, C:C, "&lt;=" &amp; C835),
  "")</f>
        <v/>
      </c>
      <c r="H835" s="13" t="str">
        <f t="shared" si="52"/>
        <v/>
      </c>
    </row>
    <row r="836" spans="1:8" x14ac:dyDescent="0.25">
      <c r="A836" s="13">
        <v>57</v>
      </c>
      <c r="B836" s="13" t="s">
        <v>622</v>
      </c>
      <c r="C836" s="16">
        <v>41120</v>
      </c>
      <c r="D836" s="13">
        <v>18000</v>
      </c>
      <c r="E836" s="13">
        <f t="shared" ref="E836:E899" si="55">IF(AND(B836="Med A", B837="Med B", A836=A837), 1, IF(AND(B836="Med B", B837="Med A", A836=A837), 1, 0))</f>
        <v>0</v>
      </c>
      <c r="F836" s="13" t="str">
        <f t="shared" si="53"/>
        <v>2012-07</v>
      </c>
      <c r="G836" s="13">
        <f t="shared" si="54"/>
        <v>18000</v>
      </c>
      <c r="H836" s="13" t="str">
        <f t="shared" si="52"/>
        <v/>
      </c>
    </row>
    <row r="837" spans="1:8" x14ac:dyDescent="0.25">
      <c r="A837" s="13">
        <v>57</v>
      </c>
      <c r="B837" s="13" t="s">
        <v>622</v>
      </c>
      <c r="C837" s="16">
        <v>41122</v>
      </c>
      <c r="D837" s="13">
        <v>18000</v>
      </c>
      <c r="E837" s="13">
        <f t="shared" si="55"/>
        <v>1</v>
      </c>
      <c r="F837" s="13" t="str">
        <f t="shared" si="53"/>
        <v>2012-08</v>
      </c>
      <c r="G837" s="13">
        <f t="shared" si="54"/>
        <v>18000</v>
      </c>
      <c r="H837" s="13" t="str">
        <f t="shared" si="52"/>
        <v/>
      </c>
    </row>
    <row r="838" spans="1:8" x14ac:dyDescent="0.25">
      <c r="A838" s="13">
        <v>57</v>
      </c>
      <c r="B838" s="13" t="s">
        <v>623</v>
      </c>
      <c r="C838" s="16">
        <v>41164</v>
      </c>
      <c r="D838" s="13">
        <v>16</v>
      </c>
      <c r="E838" s="13">
        <f t="shared" si="55"/>
        <v>0</v>
      </c>
      <c r="F838" s="13" t="str">
        <f t="shared" si="53"/>
        <v>2012-09</v>
      </c>
      <c r="G838" s="13" t="str">
        <f t="shared" si="54"/>
        <v/>
      </c>
      <c r="H838" s="13">
        <f t="shared" si="52"/>
        <v>16</v>
      </c>
    </row>
    <row r="839" spans="1:8" x14ac:dyDescent="0.25">
      <c r="A839" s="13">
        <v>57</v>
      </c>
      <c r="B839" s="13" t="s">
        <v>623</v>
      </c>
      <c r="C839" s="16">
        <v>41192</v>
      </c>
      <c r="D839" s="13">
        <v>13</v>
      </c>
      <c r="E839" s="13">
        <f t="shared" si="55"/>
        <v>0</v>
      </c>
      <c r="F839" s="13" t="str">
        <f t="shared" si="53"/>
        <v>2012-10</v>
      </c>
      <c r="G839" s="13" t="str">
        <f t="shared" si="54"/>
        <v/>
      </c>
      <c r="H839" s="13">
        <f t="shared" si="52"/>
        <v>13</v>
      </c>
    </row>
    <row r="840" spans="1:8" x14ac:dyDescent="0.25">
      <c r="A840" s="13">
        <v>57</v>
      </c>
      <c r="B840" s="13" t="s">
        <v>623</v>
      </c>
      <c r="C840" s="16">
        <v>41227</v>
      </c>
      <c r="D840" s="13">
        <v>13</v>
      </c>
      <c r="E840" s="13">
        <f t="shared" si="55"/>
        <v>0</v>
      </c>
      <c r="F840" s="13" t="str">
        <f t="shared" si="53"/>
        <v>2012-11</v>
      </c>
      <c r="G840" s="13" t="str">
        <f t="shared" si="54"/>
        <v/>
      </c>
      <c r="H840" s="13">
        <f t="shared" si="52"/>
        <v>13</v>
      </c>
    </row>
    <row r="841" spans="1:8" x14ac:dyDescent="0.25">
      <c r="A841" s="13">
        <v>58</v>
      </c>
      <c r="B841" s="13" t="s">
        <v>622</v>
      </c>
      <c r="C841" s="16">
        <v>41246</v>
      </c>
      <c r="D841" s="13">
        <v>800</v>
      </c>
      <c r="E841" s="13">
        <f t="shared" si="55"/>
        <v>0</v>
      </c>
      <c r="F841" s="13" t="str">
        <f t="shared" si="53"/>
        <v>2012-12</v>
      </c>
      <c r="G841" s="13" t="str">
        <f t="shared" si="54"/>
        <v/>
      </c>
      <c r="H841" s="13" t="str">
        <f t="shared" si="52"/>
        <v/>
      </c>
    </row>
    <row r="842" spans="1:8" x14ac:dyDescent="0.25">
      <c r="A842" s="13">
        <v>59</v>
      </c>
      <c r="B842" s="13" t="s">
        <v>622</v>
      </c>
      <c r="C842" s="16">
        <v>41092</v>
      </c>
      <c r="D842" s="13">
        <v>1300</v>
      </c>
      <c r="E842" s="13">
        <f t="shared" si="55"/>
        <v>0</v>
      </c>
      <c r="F842" s="13" t="str">
        <f t="shared" si="53"/>
        <v>2012-07</v>
      </c>
      <c r="G842" s="13" t="str">
        <f t="shared" si="54"/>
        <v/>
      </c>
      <c r="H842" s="13" t="str">
        <f t="shared" si="52"/>
        <v/>
      </c>
    </row>
    <row r="843" spans="1:8" x14ac:dyDescent="0.25">
      <c r="A843" s="13">
        <v>59</v>
      </c>
      <c r="B843" s="13" t="s">
        <v>622</v>
      </c>
      <c r="C843" s="16">
        <v>41094</v>
      </c>
      <c r="D843" s="13">
        <v>1300</v>
      </c>
      <c r="E843" s="13">
        <f t="shared" si="55"/>
        <v>0</v>
      </c>
      <c r="F843" s="13" t="str">
        <f t="shared" si="53"/>
        <v>2012-07</v>
      </c>
      <c r="G843" s="13" t="str">
        <f t="shared" si="54"/>
        <v/>
      </c>
      <c r="H843" s="13" t="str">
        <f t="shared" si="52"/>
        <v/>
      </c>
    </row>
    <row r="844" spans="1:8" x14ac:dyDescent="0.25">
      <c r="A844" s="13">
        <v>59</v>
      </c>
      <c r="B844" s="13" t="s">
        <v>622</v>
      </c>
      <c r="C844" s="16">
        <v>41096</v>
      </c>
      <c r="D844" s="13">
        <v>1300</v>
      </c>
      <c r="E844" s="13">
        <f t="shared" si="55"/>
        <v>0</v>
      </c>
      <c r="F844" s="13" t="str">
        <f t="shared" si="53"/>
        <v>2012-07</v>
      </c>
      <c r="G844" s="13" t="str">
        <f t="shared" si="54"/>
        <v/>
      </c>
      <c r="H844" s="13" t="str">
        <f t="shared" si="52"/>
        <v/>
      </c>
    </row>
    <row r="845" spans="1:8" x14ac:dyDescent="0.25">
      <c r="A845" s="13">
        <v>59</v>
      </c>
      <c r="B845" s="13" t="s">
        <v>622</v>
      </c>
      <c r="C845" s="16">
        <v>41099</v>
      </c>
      <c r="D845" s="13">
        <v>1300</v>
      </c>
      <c r="E845" s="13">
        <f t="shared" si="55"/>
        <v>0</v>
      </c>
      <c r="F845" s="13" t="str">
        <f t="shared" si="53"/>
        <v>2012-07</v>
      </c>
      <c r="G845" s="13" t="str">
        <f t="shared" si="54"/>
        <v/>
      </c>
      <c r="H845" s="13" t="str">
        <f t="shared" si="52"/>
        <v/>
      </c>
    </row>
    <row r="846" spans="1:8" x14ac:dyDescent="0.25">
      <c r="A846" s="13">
        <v>59</v>
      </c>
      <c r="B846" s="13" t="s">
        <v>622</v>
      </c>
      <c r="C846" s="16">
        <v>41101</v>
      </c>
      <c r="D846" s="13">
        <v>1300</v>
      </c>
      <c r="E846" s="13">
        <f t="shared" si="55"/>
        <v>0</v>
      </c>
      <c r="F846" s="13" t="str">
        <f t="shared" si="53"/>
        <v>2012-07</v>
      </c>
      <c r="G846" s="13" t="str">
        <f t="shared" si="54"/>
        <v/>
      </c>
      <c r="H846" s="13" t="str">
        <f t="shared" si="52"/>
        <v/>
      </c>
    </row>
    <row r="847" spans="1:8" x14ac:dyDescent="0.25">
      <c r="A847" s="13">
        <v>59</v>
      </c>
      <c r="B847" s="13" t="s">
        <v>622</v>
      </c>
      <c r="C847" s="16">
        <v>41103</v>
      </c>
      <c r="D847" s="13">
        <v>1300</v>
      </c>
      <c r="E847" s="13">
        <f t="shared" si="55"/>
        <v>0</v>
      </c>
      <c r="F847" s="13" t="str">
        <f t="shared" si="53"/>
        <v>2012-07</v>
      </c>
      <c r="G847" s="13" t="str">
        <f t="shared" si="54"/>
        <v/>
      </c>
      <c r="H847" s="13" t="str">
        <f t="shared" si="52"/>
        <v/>
      </c>
    </row>
    <row r="848" spans="1:8" x14ac:dyDescent="0.25">
      <c r="A848" s="13">
        <v>59</v>
      </c>
      <c r="B848" s="13" t="s">
        <v>622</v>
      </c>
      <c r="C848" s="16">
        <v>41106</v>
      </c>
      <c r="D848" s="13">
        <v>1300</v>
      </c>
      <c r="E848" s="13">
        <f t="shared" si="55"/>
        <v>0</v>
      </c>
      <c r="F848" s="13" t="str">
        <f t="shared" si="53"/>
        <v>2012-07</v>
      </c>
      <c r="G848" s="13" t="str">
        <f t="shared" si="54"/>
        <v/>
      </c>
      <c r="H848" s="13" t="str">
        <f t="shared" si="52"/>
        <v/>
      </c>
    </row>
    <row r="849" spans="1:8" x14ac:dyDescent="0.25">
      <c r="A849" s="13">
        <v>59</v>
      </c>
      <c r="B849" s="13" t="s">
        <v>622</v>
      </c>
      <c r="C849" s="16">
        <v>41108</v>
      </c>
      <c r="D849" s="13">
        <v>1300</v>
      </c>
      <c r="E849" s="13">
        <f t="shared" si="55"/>
        <v>0</v>
      </c>
      <c r="F849" s="13" t="str">
        <f t="shared" si="53"/>
        <v>2012-07</v>
      </c>
      <c r="G849" s="13" t="str">
        <f t="shared" si="54"/>
        <v/>
      </c>
      <c r="H849" s="13" t="str">
        <f t="shared" si="52"/>
        <v/>
      </c>
    </row>
    <row r="850" spans="1:8" x14ac:dyDescent="0.25">
      <c r="A850" s="13">
        <v>59</v>
      </c>
      <c r="B850" s="13" t="s">
        <v>622</v>
      </c>
      <c r="C850" s="16">
        <v>41110</v>
      </c>
      <c r="D850" s="13">
        <v>1300</v>
      </c>
      <c r="E850" s="13">
        <f t="shared" si="55"/>
        <v>0</v>
      </c>
      <c r="F850" s="13" t="str">
        <f t="shared" si="53"/>
        <v>2012-07</v>
      </c>
      <c r="G850" s="13" t="str">
        <f t="shared" si="54"/>
        <v/>
      </c>
      <c r="H850" s="13" t="str">
        <f t="shared" si="52"/>
        <v/>
      </c>
    </row>
    <row r="851" spans="1:8" x14ac:dyDescent="0.25">
      <c r="A851" s="13">
        <v>59</v>
      </c>
      <c r="B851" s="13" t="s">
        <v>622</v>
      </c>
      <c r="C851" s="16">
        <v>41113</v>
      </c>
      <c r="D851" s="13">
        <v>1300</v>
      </c>
      <c r="E851" s="13">
        <f t="shared" si="55"/>
        <v>0</v>
      </c>
      <c r="F851" s="13" t="str">
        <f t="shared" si="53"/>
        <v>2012-07</v>
      </c>
      <c r="G851" s="13" t="str">
        <f t="shared" si="54"/>
        <v/>
      </c>
      <c r="H851" s="13" t="str">
        <f t="shared" si="52"/>
        <v/>
      </c>
    </row>
    <row r="852" spans="1:8" x14ac:dyDescent="0.25">
      <c r="A852" s="13">
        <v>59</v>
      </c>
      <c r="B852" s="13" t="s">
        <v>622</v>
      </c>
      <c r="C852" s="16">
        <v>41115</v>
      </c>
      <c r="D852" s="13">
        <v>1300</v>
      </c>
      <c r="E852" s="13">
        <f t="shared" si="55"/>
        <v>0</v>
      </c>
      <c r="F852" s="13" t="str">
        <f t="shared" si="53"/>
        <v>2012-07</v>
      </c>
      <c r="G852" s="13" t="str">
        <f t="shared" si="54"/>
        <v/>
      </c>
      <c r="H852" s="13" t="str">
        <f t="shared" si="52"/>
        <v/>
      </c>
    </row>
    <row r="853" spans="1:8" x14ac:dyDescent="0.25">
      <c r="A853" s="13">
        <v>59</v>
      </c>
      <c r="B853" s="13" t="s">
        <v>622</v>
      </c>
      <c r="C853" s="16">
        <v>41117</v>
      </c>
      <c r="D853" s="13">
        <v>1300</v>
      </c>
      <c r="E853" s="13">
        <f t="shared" si="55"/>
        <v>0</v>
      </c>
      <c r="F853" s="13" t="str">
        <f t="shared" si="53"/>
        <v>2012-07</v>
      </c>
      <c r="G853" s="13" t="str">
        <f t="shared" si="54"/>
        <v/>
      </c>
      <c r="H853" s="13" t="str">
        <f t="shared" si="52"/>
        <v/>
      </c>
    </row>
    <row r="854" spans="1:8" x14ac:dyDescent="0.25">
      <c r="A854" s="13">
        <v>59</v>
      </c>
      <c r="B854" s="13" t="s">
        <v>622</v>
      </c>
      <c r="C854" s="16">
        <v>41120</v>
      </c>
      <c r="D854" s="13">
        <v>1300</v>
      </c>
      <c r="E854" s="13">
        <f t="shared" si="55"/>
        <v>0</v>
      </c>
      <c r="F854" s="13" t="str">
        <f t="shared" si="53"/>
        <v>2012-07</v>
      </c>
      <c r="G854" s="13" t="str">
        <f t="shared" si="54"/>
        <v/>
      </c>
      <c r="H854" s="13" t="str">
        <f t="shared" si="52"/>
        <v/>
      </c>
    </row>
    <row r="855" spans="1:8" x14ac:dyDescent="0.25">
      <c r="A855" s="13">
        <v>59</v>
      </c>
      <c r="B855" s="13" t="s">
        <v>622</v>
      </c>
      <c r="C855" s="16">
        <v>41122</v>
      </c>
      <c r="D855" s="13">
        <v>1300</v>
      </c>
      <c r="E855" s="13">
        <f t="shared" si="55"/>
        <v>0</v>
      </c>
      <c r="F855" s="13" t="str">
        <f t="shared" si="53"/>
        <v>2012-08</v>
      </c>
      <c r="G855" s="13" t="str">
        <f t="shared" si="54"/>
        <v/>
      </c>
      <c r="H855" s="13" t="str">
        <f t="shared" si="52"/>
        <v/>
      </c>
    </row>
    <row r="856" spans="1:8" x14ac:dyDescent="0.25">
      <c r="A856" s="13">
        <v>60</v>
      </c>
      <c r="B856" s="13" t="s">
        <v>622</v>
      </c>
      <c r="C856" s="16">
        <v>41092</v>
      </c>
      <c r="D856" s="13">
        <v>2500</v>
      </c>
      <c r="E856" s="13">
        <f t="shared" si="55"/>
        <v>0</v>
      </c>
      <c r="F856" s="13" t="str">
        <f t="shared" si="53"/>
        <v>2012-07</v>
      </c>
      <c r="G856" s="13" t="str">
        <f t="shared" si="54"/>
        <v/>
      </c>
      <c r="H856" s="13" t="str">
        <f t="shared" si="52"/>
        <v/>
      </c>
    </row>
    <row r="857" spans="1:8" x14ac:dyDescent="0.25">
      <c r="A857" s="13">
        <v>60</v>
      </c>
      <c r="B857" s="13" t="s">
        <v>622</v>
      </c>
      <c r="C857" s="16">
        <v>41094</v>
      </c>
      <c r="D857" s="13">
        <v>2500</v>
      </c>
      <c r="E857" s="13">
        <f t="shared" si="55"/>
        <v>0</v>
      </c>
      <c r="F857" s="13" t="str">
        <f t="shared" si="53"/>
        <v>2012-07</v>
      </c>
      <c r="G857" s="13" t="str">
        <f t="shared" si="54"/>
        <v/>
      </c>
      <c r="H857" s="13" t="str">
        <f t="shared" si="52"/>
        <v/>
      </c>
    </row>
    <row r="858" spans="1:8" x14ac:dyDescent="0.25">
      <c r="A858" s="13">
        <v>60</v>
      </c>
      <c r="B858" s="13" t="s">
        <v>622</v>
      </c>
      <c r="C858" s="16">
        <v>41096</v>
      </c>
      <c r="D858" s="13">
        <v>2500</v>
      </c>
      <c r="E858" s="13">
        <f t="shared" si="55"/>
        <v>0</v>
      </c>
      <c r="F858" s="13" t="str">
        <f t="shared" si="53"/>
        <v>2012-07</v>
      </c>
      <c r="G858" s="13" t="str">
        <f t="shared" si="54"/>
        <v/>
      </c>
      <c r="H858" s="13" t="str">
        <f t="shared" si="52"/>
        <v/>
      </c>
    </row>
    <row r="859" spans="1:8" x14ac:dyDescent="0.25">
      <c r="A859" s="13">
        <v>60</v>
      </c>
      <c r="B859" s="13" t="s">
        <v>622</v>
      </c>
      <c r="C859" s="16">
        <v>41099</v>
      </c>
      <c r="D859" s="13">
        <v>2500</v>
      </c>
      <c r="E859" s="13">
        <f t="shared" si="55"/>
        <v>0</v>
      </c>
      <c r="F859" s="13" t="str">
        <f t="shared" si="53"/>
        <v>2012-07</v>
      </c>
      <c r="G859" s="13" t="str">
        <f t="shared" si="54"/>
        <v/>
      </c>
      <c r="H859" s="13" t="str">
        <f t="shared" si="52"/>
        <v/>
      </c>
    </row>
    <row r="860" spans="1:8" x14ac:dyDescent="0.25">
      <c r="A860" s="13">
        <v>60</v>
      </c>
      <c r="B860" s="13" t="s">
        <v>622</v>
      </c>
      <c r="C860" s="16">
        <v>41101</v>
      </c>
      <c r="D860" s="13">
        <v>2500</v>
      </c>
      <c r="E860" s="13">
        <f t="shared" si="55"/>
        <v>0</v>
      </c>
      <c r="F860" s="13" t="str">
        <f t="shared" si="53"/>
        <v>2012-07</v>
      </c>
      <c r="G860" s="13" t="str">
        <f t="shared" si="54"/>
        <v/>
      </c>
      <c r="H860" s="13" t="str">
        <f t="shared" si="52"/>
        <v/>
      </c>
    </row>
    <row r="861" spans="1:8" x14ac:dyDescent="0.25">
      <c r="A861" s="13">
        <v>60</v>
      </c>
      <c r="B861" s="13" t="s">
        <v>622</v>
      </c>
      <c r="C861" s="16">
        <v>41103</v>
      </c>
      <c r="D861" s="13">
        <v>2500</v>
      </c>
      <c r="E861" s="13">
        <f t="shared" si="55"/>
        <v>0</v>
      </c>
      <c r="F861" s="13" t="str">
        <f t="shared" si="53"/>
        <v>2012-07</v>
      </c>
      <c r="G861" s="13" t="str">
        <f t="shared" si="54"/>
        <v/>
      </c>
      <c r="H861" s="13" t="str">
        <f t="shared" si="52"/>
        <v/>
      </c>
    </row>
    <row r="862" spans="1:8" x14ac:dyDescent="0.25">
      <c r="A862" s="13">
        <v>60</v>
      </c>
      <c r="B862" s="13" t="s">
        <v>622</v>
      </c>
      <c r="C862" s="16">
        <v>41106</v>
      </c>
      <c r="D862" s="13">
        <v>2500</v>
      </c>
      <c r="E862" s="13">
        <f t="shared" si="55"/>
        <v>0</v>
      </c>
      <c r="F862" s="13" t="str">
        <f t="shared" si="53"/>
        <v>2012-07</v>
      </c>
      <c r="G862" s="13" t="str">
        <f t="shared" si="54"/>
        <v/>
      </c>
      <c r="H862" s="13" t="str">
        <f t="shared" si="52"/>
        <v/>
      </c>
    </row>
    <row r="863" spans="1:8" x14ac:dyDescent="0.25">
      <c r="A863" s="13">
        <v>60</v>
      </c>
      <c r="B863" s="13" t="s">
        <v>622</v>
      </c>
      <c r="C863" s="16">
        <v>41107</v>
      </c>
      <c r="D863" s="13">
        <v>2500</v>
      </c>
      <c r="E863" s="13">
        <f t="shared" si="55"/>
        <v>0</v>
      </c>
      <c r="F863" s="13" t="str">
        <f t="shared" si="53"/>
        <v>2012-07</v>
      </c>
      <c r="G863" s="13" t="str">
        <f t="shared" si="54"/>
        <v/>
      </c>
      <c r="H863" s="13" t="str">
        <f t="shared" si="52"/>
        <v/>
      </c>
    </row>
    <row r="864" spans="1:8" x14ac:dyDescent="0.25">
      <c r="A864" s="13">
        <v>60</v>
      </c>
      <c r="B864" s="13" t="s">
        <v>622</v>
      </c>
      <c r="C864" s="16">
        <v>41110</v>
      </c>
      <c r="D864" s="13">
        <v>2500</v>
      </c>
      <c r="E864" s="13">
        <f t="shared" si="55"/>
        <v>0</v>
      </c>
      <c r="F864" s="13" t="str">
        <f t="shared" si="53"/>
        <v>2012-07</v>
      </c>
      <c r="G864" s="13" t="str">
        <f t="shared" si="54"/>
        <v/>
      </c>
      <c r="H864" s="13" t="str">
        <f t="shared" si="52"/>
        <v/>
      </c>
    </row>
    <row r="865" spans="1:8" x14ac:dyDescent="0.25">
      <c r="A865" s="13">
        <v>60</v>
      </c>
      <c r="B865" s="13" t="s">
        <v>622</v>
      </c>
      <c r="C865" s="16">
        <v>41113</v>
      </c>
      <c r="D865" s="13">
        <v>2500</v>
      </c>
      <c r="E865" s="13">
        <f t="shared" si="55"/>
        <v>0</v>
      </c>
      <c r="F865" s="13" t="str">
        <f t="shared" si="53"/>
        <v>2012-07</v>
      </c>
      <c r="G865" s="13" t="str">
        <f t="shared" si="54"/>
        <v/>
      </c>
      <c r="H865" s="13" t="str">
        <f t="shared" si="52"/>
        <v/>
      </c>
    </row>
    <row r="866" spans="1:8" x14ac:dyDescent="0.25">
      <c r="A866" s="13">
        <v>60</v>
      </c>
      <c r="B866" s="13" t="s">
        <v>622</v>
      </c>
      <c r="C866" s="16">
        <v>41115</v>
      </c>
      <c r="D866" s="13">
        <v>2500</v>
      </c>
      <c r="E866" s="13">
        <f t="shared" si="55"/>
        <v>0</v>
      </c>
      <c r="F866" s="13" t="str">
        <f t="shared" si="53"/>
        <v>2012-07</v>
      </c>
      <c r="G866" s="13" t="str">
        <f t="shared" si="54"/>
        <v/>
      </c>
      <c r="H866" s="13" t="str">
        <f t="shared" si="52"/>
        <v/>
      </c>
    </row>
    <row r="867" spans="1:8" x14ac:dyDescent="0.25">
      <c r="A867" s="13">
        <v>60</v>
      </c>
      <c r="B867" s="13" t="s">
        <v>622</v>
      </c>
      <c r="C867" s="16">
        <v>41117</v>
      </c>
      <c r="D867" s="13">
        <v>2500</v>
      </c>
      <c r="E867" s="13">
        <f t="shared" si="55"/>
        <v>0</v>
      </c>
      <c r="F867" s="13" t="str">
        <f t="shared" si="53"/>
        <v>2012-07</v>
      </c>
      <c r="G867" s="13" t="str">
        <f t="shared" si="54"/>
        <v/>
      </c>
      <c r="H867" s="13" t="str">
        <f t="shared" si="52"/>
        <v/>
      </c>
    </row>
    <row r="868" spans="1:8" x14ac:dyDescent="0.25">
      <c r="A868" s="13">
        <v>60</v>
      </c>
      <c r="B868" s="13" t="s">
        <v>622</v>
      </c>
      <c r="C868" s="16">
        <v>41120</v>
      </c>
      <c r="D868" s="13">
        <v>2500</v>
      </c>
      <c r="E868" s="13">
        <f t="shared" si="55"/>
        <v>0</v>
      </c>
      <c r="F868" s="13" t="str">
        <f t="shared" si="53"/>
        <v>2012-07</v>
      </c>
      <c r="G868" s="13">
        <f t="shared" si="54"/>
        <v>2500</v>
      </c>
      <c r="H868" s="13" t="str">
        <f t="shared" si="52"/>
        <v/>
      </c>
    </row>
    <row r="869" spans="1:8" x14ac:dyDescent="0.25">
      <c r="A869" s="13">
        <v>60</v>
      </c>
      <c r="B869" s="13" t="s">
        <v>622</v>
      </c>
      <c r="C869" s="16">
        <v>41122</v>
      </c>
      <c r="D869" s="13">
        <v>2500</v>
      </c>
      <c r="E869" s="13">
        <f t="shared" si="55"/>
        <v>0</v>
      </c>
      <c r="F869" s="13" t="str">
        <f t="shared" si="53"/>
        <v>2012-08</v>
      </c>
      <c r="G869" s="13" t="str">
        <f t="shared" si="54"/>
        <v/>
      </c>
      <c r="H869" s="13" t="str">
        <f t="shared" si="52"/>
        <v/>
      </c>
    </row>
    <row r="870" spans="1:8" x14ac:dyDescent="0.25">
      <c r="A870" s="13">
        <v>60</v>
      </c>
      <c r="B870" s="13" t="s">
        <v>622</v>
      </c>
      <c r="C870" s="16">
        <v>41124</v>
      </c>
      <c r="D870" s="13">
        <v>2500</v>
      </c>
      <c r="E870" s="13">
        <f t="shared" si="55"/>
        <v>0</v>
      </c>
      <c r="F870" s="13" t="str">
        <f t="shared" si="53"/>
        <v>2012-08</v>
      </c>
      <c r="G870" s="13" t="str">
        <f t="shared" si="54"/>
        <v/>
      </c>
      <c r="H870" s="13" t="str">
        <f t="shared" si="52"/>
        <v/>
      </c>
    </row>
    <row r="871" spans="1:8" x14ac:dyDescent="0.25">
      <c r="A871" s="13">
        <v>60</v>
      </c>
      <c r="B871" s="13" t="s">
        <v>622</v>
      </c>
      <c r="C871" s="16">
        <v>41127</v>
      </c>
      <c r="D871" s="13">
        <v>2500</v>
      </c>
      <c r="E871" s="13">
        <f t="shared" si="55"/>
        <v>0</v>
      </c>
      <c r="F871" s="13" t="str">
        <f t="shared" si="53"/>
        <v>2012-08</v>
      </c>
      <c r="G871" s="13" t="str">
        <f t="shared" si="54"/>
        <v/>
      </c>
      <c r="H871" s="13" t="str">
        <f t="shared" si="52"/>
        <v/>
      </c>
    </row>
    <row r="872" spans="1:8" x14ac:dyDescent="0.25">
      <c r="A872" s="13">
        <v>60</v>
      </c>
      <c r="B872" s="13" t="s">
        <v>622</v>
      </c>
      <c r="C872" s="16">
        <v>41129</v>
      </c>
      <c r="D872" s="13">
        <v>2500</v>
      </c>
      <c r="E872" s="13">
        <f t="shared" si="55"/>
        <v>0</v>
      </c>
      <c r="F872" s="13" t="str">
        <f t="shared" si="53"/>
        <v>2012-08</v>
      </c>
      <c r="G872" s="13" t="str">
        <f t="shared" si="54"/>
        <v/>
      </c>
      <c r="H872" s="13" t="str">
        <f t="shared" si="52"/>
        <v/>
      </c>
    </row>
    <row r="873" spans="1:8" x14ac:dyDescent="0.25">
      <c r="A873" s="13">
        <v>60</v>
      </c>
      <c r="B873" s="13" t="s">
        <v>622</v>
      </c>
      <c r="C873" s="16">
        <v>41131</v>
      </c>
      <c r="D873" s="13">
        <v>2500</v>
      </c>
      <c r="E873" s="13">
        <f t="shared" si="55"/>
        <v>0</v>
      </c>
      <c r="F873" s="13" t="str">
        <f t="shared" si="53"/>
        <v>2012-08</v>
      </c>
      <c r="G873" s="13" t="str">
        <f t="shared" si="54"/>
        <v/>
      </c>
      <c r="H873" s="13" t="str">
        <f t="shared" si="52"/>
        <v/>
      </c>
    </row>
    <row r="874" spans="1:8" x14ac:dyDescent="0.25">
      <c r="A874" s="13">
        <v>60</v>
      </c>
      <c r="B874" s="13" t="s">
        <v>622</v>
      </c>
      <c r="C874" s="16">
        <v>41134</v>
      </c>
      <c r="D874" s="13">
        <v>2500</v>
      </c>
      <c r="E874" s="13">
        <f t="shared" si="55"/>
        <v>0</v>
      </c>
      <c r="F874" s="13" t="str">
        <f t="shared" si="53"/>
        <v>2012-08</v>
      </c>
      <c r="G874" s="13" t="str">
        <f t="shared" si="54"/>
        <v/>
      </c>
      <c r="H874" s="13" t="str">
        <f t="shared" si="52"/>
        <v/>
      </c>
    </row>
    <row r="875" spans="1:8" x14ac:dyDescent="0.25">
      <c r="A875" s="13">
        <v>60</v>
      </c>
      <c r="B875" s="13" t="s">
        <v>622</v>
      </c>
      <c r="C875" s="16">
        <v>41136</v>
      </c>
      <c r="D875" s="13">
        <v>2500</v>
      </c>
      <c r="E875" s="13">
        <f t="shared" si="55"/>
        <v>0</v>
      </c>
      <c r="F875" s="13" t="str">
        <f t="shared" si="53"/>
        <v>2012-08</v>
      </c>
      <c r="G875" s="13" t="str">
        <f t="shared" si="54"/>
        <v/>
      </c>
      <c r="H875" s="13" t="str">
        <f t="shared" si="52"/>
        <v/>
      </c>
    </row>
    <row r="876" spans="1:8" x14ac:dyDescent="0.25">
      <c r="A876" s="13">
        <v>60</v>
      </c>
      <c r="B876" s="13" t="s">
        <v>622</v>
      </c>
      <c r="C876" s="16">
        <v>41138</v>
      </c>
      <c r="D876" s="13">
        <v>2500</v>
      </c>
      <c r="E876" s="13">
        <f t="shared" si="55"/>
        <v>0</v>
      </c>
      <c r="F876" s="13" t="str">
        <f t="shared" si="53"/>
        <v>2012-08</v>
      </c>
      <c r="G876" s="13" t="str">
        <f t="shared" si="54"/>
        <v/>
      </c>
      <c r="H876" s="13" t="str">
        <f t="shared" si="52"/>
        <v/>
      </c>
    </row>
    <row r="877" spans="1:8" x14ac:dyDescent="0.25">
      <c r="A877" s="13">
        <v>60</v>
      </c>
      <c r="B877" s="13" t="s">
        <v>622</v>
      </c>
      <c r="C877" s="16">
        <v>41141</v>
      </c>
      <c r="D877" s="13">
        <v>2500</v>
      </c>
      <c r="E877" s="13">
        <f t="shared" si="55"/>
        <v>0</v>
      </c>
      <c r="F877" s="13" t="str">
        <f t="shared" si="53"/>
        <v>2012-08</v>
      </c>
      <c r="G877" s="13" t="str">
        <f t="shared" si="54"/>
        <v/>
      </c>
      <c r="H877" s="13" t="str">
        <f t="shared" si="52"/>
        <v/>
      </c>
    </row>
    <row r="878" spans="1:8" x14ac:dyDescent="0.25">
      <c r="A878" s="13">
        <v>60</v>
      </c>
      <c r="B878" s="13" t="s">
        <v>622</v>
      </c>
      <c r="C878" s="16">
        <v>41143</v>
      </c>
      <c r="D878" s="13">
        <v>2500</v>
      </c>
      <c r="E878" s="13">
        <f t="shared" si="55"/>
        <v>0</v>
      </c>
      <c r="F878" s="13" t="str">
        <f t="shared" si="53"/>
        <v>2012-08</v>
      </c>
      <c r="G878" s="13" t="str">
        <f t="shared" si="54"/>
        <v/>
      </c>
      <c r="H878" s="13" t="str">
        <f t="shared" si="52"/>
        <v/>
      </c>
    </row>
    <row r="879" spans="1:8" x14ac:dyDescent="0.25">
      <c r="A879" s="13">
        <v>60</v>
      </c>
      <c r="B879" s="13" t="s">
        <v>622</v>
      </c>
      <c r="C879" s="16">
        <v>41145</v>
      </c>
      <c r="D879" s="13">
        <v>2500</v>
      </c>
      <c r="E879" s="13">
        <f t="shared" si="55"/>
        <v>0</v>
      </c>
      <c r="F879" s="13" t="str">
        <f t="shared" si="53"/>
        <v>2012-08</v>
      </c>
      <c r="G879" s="13" t="str">
        <f t="shared" si="54"/>
        <v/>
      </c>
      <c r="H879" s="13" t="str">
        <f t="shared" si="52"/>
        <v/>
      </c>
    </row>
    <row r="880" spans="1:8" x14ac:dyDescent="0.25">
      <c r="A880" s="13">
        <v>60</v>
      </c>
      <c r="B880" s="13" t="s">
        <v>622</v>
      </c>
      <c r="C880" s="16">
        <v>41148</v>
      </c>
      <c r="D880" s="13">
        <v>2500</v>
      </c>
      <c r="E880" s="13">
        <f t="shared" si="55"/>
        <v>0</v>
      </c>
      <c r="F880" s="13" t="str">
        <f t="shared" si="53"/>
        <v>2012-08</v>
      </c>
      <c r="G880" s="13" t="str">
        <f t="shared" si="54"/>
        <v/>
      </c>
      <c r="H880" s="13" t="str">
        <f t="shared" si="52"/>
        <v/>
      </c>
    </row>
    <row r="881" spans="1:8" x14ac:dyDescent="0.25">
      <c r="A881" s="13">
        <v>60</v>
      </c>
      <c r="B881" s="13" t="s">
        <v>622</v>
      </c>
      <c r="C881" s="16">
        <v>41150</v>
      </c>
      <c r="D881" s="13">
        <v>2500</v>
      </c>
      <c r="E881" s="13">
        <f t="shared" si="55"/>
        <v>0</v>
      </c>
      <c r="F881" s="13" t="str">
        <f t="shared" si="53"/>
        <v>2012-08</v>
      </c>
      <c r="G881" s="13" t="str">
        <f t="shared" si="54"/>
        <v/>
      </c>
      <c r="H881" s="13" t="str">
        <f t="shared" si="52"/>
        <v/>
      </c>
    </row>
    <row r="882" spans="1:8" x14ac:dyDescent="0.25">
      <c r="A882" s="13">
        <v>60</v>
      </c>
      <c r="B882" s="13" t="s">
        <v>622</v>
      </c>
      <c r="C882" s="16">
        <v>41152</v>
      </c>
      <c r="D882" s="13">
        <v>2500</v>
      </c>
      <c r="E882" s="13">
        <f t="shared" si="55"/>
        <v>0</v>
      </c>
      <c r="F882" s="13" t="str">
        <f t="shared" si="53"/>
        <v>2012-08</v>
      </c>
      <c r="G882" s="13">
        <f t="shared" si="54"/>
        <v>2500</v>
      </c>
      <c r="H882" s="13" t="str">
        <f t="shared" si="52"/>
        <v/>
      </c>
    </row>
    <row r="883" spans="1:8" x14ac:dyDescent="0.25">
      <c r="A883" s="13">
        <v>60</v>
      </c>
      <c r="B883" s="13" t="s">
        <v>622</v>
      </c>
      <c r="C883" s="16">
        <v>41155</v>
      </c>
      <c r="D883" s="13">
        <v>2500</v>
      </c>
      <c r="E883" s="13">
        <f t="shared" si="55"/>
        <v>0</v>
      </c>
      <c r="F883" s="13" t="str">
        <f t="shared" si="53"/>
        <v>2012-09</v>
      </c>
      <c r="G883" s="13" t="str">
        <f t="shared" si="54"/>
        <v/>
      </c>
      <c r="H883" s="13" t="str">
        <f t="shared" si="52"/>
        <v/>
      </c>
    </row>
    <row r="884" spans="1:8" x14ac:dyDescent="0.25">
      <c r="A884" s="13">
        <v>60</v>
      </c>
      <c r="B884" s="13" t="s">
        <v>622</v>
      </c>
      <c r="C884" s="16">
        <v>41157</v>
      </c>
      <c r="D884" s="13">
        <v>2500</v>
      </c>
      <c r="E884" s="13">
        <f t="shared" si="55"/>
        <v>1</v>
      </c>
      <c r="F884" s="13" t="str">
        <f t="shared" si="53"/>
        <v>2012-09</v>
      </c>
      <c r="G884" s="13">
        <f t="shared" si="54"/>
        <v>2500</v>
      </c>
      <c r="H884" s="13" t="str">
        <f t="shared" si="52"/>
        <v/>
      </c>
    </row>
    <row r="885" spans="1:8" x14ac:dyDescent="0.25">
      <c r="A885" s="13">
        <v>60</v>
      </c>
      <c r="B885" s="13" t="s">
        <v>623</v>
      </c>
      <c r="C885" s="16">
        <v>41165</v>
      </c>
      <c r="D885" s="13">
        <v>5</v>
      </c>
      <c r="E885" s="13">
        <f t="shared" si="55"/>
        <v>0</v>
      </c>
      <c r="F885" s="13" t="str">
        <f t="shared" si="53"/>
        <v>2012-09</v>
      </c>
      <c r="G885" s="13" t="str">
        <f t="shared" si="54"/>
        <v/>
      </c>
      <c r="H885" s="13">
        <f t="shared" si="52"/>
        <v>5</v>
      </c>
    </row>
    <row r="886" spans="1:8" x14ac:dyDescent="0.25">
      <c r="A886" s="13">
        <v>60</v>
      </c>
      <c r="B886" s="13" t="s">
        <v>623</v>
      </c>
      <c r="C886" s="16">
        <v>41192</v>
      </c>
      <c r="D886" s="13">
        <v>5</v>
      </c>
      <c r="E886" s="13">
        <f t="shared" si="55"/>
        <v>0</v>
      </c>
      <c r="F886" s="13" t="str">
        <f t="shared" si="53"/>
        <v>2012-10</v>
      </c>
      <c r="G886" s="13" t="str">
        <f t="shared" si="54"/>
        <v/>
      </c>
      <c r="H886" s="13">
        <f t="shared" si="52"/>
        <v>5</v>
      </c>
    </row>
    <row r="887" spans="1:8" x14ac:dyDescent="0.25">
      <c r="A887" s="13">
        <v>60</v>
      </c>
      <c r="B887" s="13" t="s">
        <v>623</v>
      </c>
      <c r="C887" s="16">
        <v>41227</v>
      </c>
      <c r="D887" s="13">
        <v>6</v>
      </c>
      <c r="E887" s="13">
        <f t="shared" si="55"/>
        <v>0</v>
      </c>
      <c r="F887" s="13" t="str">
        <f t="shared" si="53"/>
        <v>2012-11</v>
      </c>
      <c r="G887" s="13" t="str">
        <f t="shared" si="54"/>
        <v/>
      </c>
      <c r="H887" s="13">
        <f t="shared" si="52"/>
        <v>6</v>
      </c>
    </row>
    <row r="888" spans="1:8" x14ac:dyDescent="0.25">
      <c r="A888" s="13">
        <v>61</v>
      </c>
      <c r="B888" s="13" t="s">
        <v>622</v>
      </c>
      <c r="C888" s="16">
        <v>41093</v>
      </c>
      <c r="D888" s="13">
        <v>1000</v>
      </c>
      <c r="E888" s="13">
        <f t="shared" si="55"/>
        <v>0</v>
      </c>
      <c r="F888" s="13" t="str">
        <f t="shared" si="53"/>
        <v>2012-07</v>
      </c>
      <c r="G888" s="13" t="str">
        <f t="shared" si="54"/>
        <v/>
      </c>
      <c r="H888" s="13" t="str">
        <f t="shared" si="52"/>
        <v/>
      </c>
    </row>
    <row r="889" spans="1:8" x14ac:dyDescent="0.25">
      <c r="A889" s="13">
        <v>61</v>
      </c>
      <c r="B889" s="13" t="s">
        <v>622</v>
      </c>
      <c r="C889" s="16">
        <v>41095</v>
      </c>
      <c r="D889" s="13">
        <v>1000</v>
      </c>
      <c r="E889" s="13">
        <f t="shared" si="55"/>
        <v>0</v>
      </c>
      <c r="F889" s="13" t="str">
        <f t="shared" si="53"/>
        <v>2012-07</v>
      </c>
      <c r="G889" s="13" t="str">
        <f t="shared" si="54"/>
        <v/>
      </c>
      <c r="H889" s="13" t="str">
        <f t="shared" si="52"/>
        <v/>
      </c>
    </row>
    <row r="890" spans="1:8" x14ac:dyDescent="0.25">
      <c r="A890" s="13">
        <v>61</v>
      </c>
      <c r="B890" s="13" t="s">
        <v>622</v>
      </c>
      <c r="C890" s="16">
        <v>41125</v>
      </c>
      <c r="D890" s="13">
        <v>800</v>
      </c>
      <c r="E890" s="13">
        <f t="shared" si="55"/>
        <v>0</v>
      </c>
      <c r="F890" s="13" t="str">
        <f t="shared" si="53"/>
        <v>2012-08</v>
      </c>
      <c r="G890" s="13" t="str">
        <f t="shared" si="54"/>
        <v/>
      </c>
      <c r="H890" s="13" t="str">
        <f t="shared" si="52"/>
        <v/>
      </c>
    </row>
    <row r="891" spans="1:8" x14ac:dyDescent="0.25">
      <c r="A891" s="13">
        <v>61</v>
      </c>
      <c r="B891" s="13" t="s">
        <v>622</v>
      </c>
      <c r="C891" s="16">
        <v>41130</v>
      </c>
      <c r="D891" s="13">
        <v>800</v>
      </c>
      <c r="E891" s="13">
        <f t="shared" si="55"/>
        <v>0</v>
      </c>
      <c r="F891" s="13" t="str">
        <f t="shared" si="53"/>
        <v>2012-08</v>
      </c>
      <c r="G891" s="13" t="str">
        <f t="shared" si="54"/>
        <v/>
      </c>
      <c r="H891" s="13" t="str">
        <f t="shared" si="52"/>
        <v/>
      </c>
    </row>
    <row r="892" spans="1:8" x14ac:dyDescent="0.25">
      <c r="A892" s="13">
        <v>61</v>
      </c>
      <c r="B892" s="13" t="s">
        <v>622</v>
      </c>
      <c r="C892" s="16">
        <v>41135</v>
      </c>
      <c r="D892" s="13">
        <v>800</v>
      </c>
      <c r="E892" s="13">
        <f t="shared" si="55"/>
        <v>0</v>
      </c>
      <c r="F892" s="13" t="str">
        <f t="shared" si="53"/>
        <v>2012-08</v>
      </c>
      <c r="G892" s="13" t="str">
        <f t="shared" si="54"/>
        <v/>
      </c>
      <c r="H892" s="13" t="str">
        <f t="shared" si="52"/>
        <v/>
      </c>
    </row>
    <row r="893" spans="1:8" x14ac:dyDescent="0.25">
      <c r="A893" s="13">
        <v>61</v>
      </c>
      <c r="B893" s="13" t="s">
        <v>622</v>
      </c>
      <c r="C893" s="16">
        <v>41137</v>
      </c>
      <c r="D893" s="13">
        <v>800</v>
      </c>
      <c r="E893" s="13">
        <f t="shared" si="55"/>
        <v>0</v>
      </c>
      <c r="F893" s="13" t="str">
        <f t="shared" si="53"/>
        <v>2012-08</v>
      </c>
      <c r="G893" s="13" t="str">
        <f t="shared" si="54"/>
        <v/>
      </c>
      <c r="H893" s="13" t="str">
        <f t="shared" si="52"/>
        <v/>
      </c>
    </row>
    <row r="894" spans="1:8" x14ac:dyDescent="0.25">
      <c r="A894" s="13">
        <v>61</v>
      </c>
      <c r="B894" s="13" t="s">
        <v>622</v>
      </c>
      <c r="C894" s="16">
        <v>41139</v>
      </c>
      <c r="D894" s="13">
        <v>800</v>
      </c>
      <c r="E894" s="13">
        <f t="shared" si="55"/>
        <v>0</v>
      </c>
      <c r="F894" s="13" t="str">
        <f t="shared" si="53"/>
        <v>2012-08</v>
      </c>
      <c r="G894" s="13" t="str">
        <f t="shared" si="54"/>
        <v/>
      </c>
      <c r="H894" s="13" t="str">
        <f t="shared" si="52"/>
        <v/>
      </c>
    </row>
    <row r="895" spans="1:8" x14ac:dyDescent="0.25">
      <c r="A895" s="13">
        <v>61</v>
      </c>
      <c r="B895" s="13" t="s">
        <v>622</v>
      </c>
      <c r="C895" s="16">
        <v>41144</v>
      </c>
      <c r="D895" s="13">
        <v>800</v>
      </c>
      <c r="E895" s="13">
        <f t="shared" si="55"/>
        <v>0</v>
      </c>
      <c r="F895" s="13" t="str">
        <f t="shared" si="53"/>
        <v>2012-08</v>
      </c>
      <c r="G895" s="13" t="str">
        <f t="shared" si="54"/>
        <v/>
      </c>
      <c r="H895" s="13" t="str">
        <f t="shared" si="52"/>
        <v/>
      </c>
    </row>
    <row r="896" spans="1:8" x14ac:dyDescent="0.25">
      <c r="A896" s="13">
        <v>61</v>
      </c>
      <c r="B896" s="13" t="s">
        <v>622</v>
      </c>
      <c r="C896" s="16">
        <v>41146</v>
      </c>
      <c r="D896" s="13">
        <v>800</v>
      </c>
      <c r="E896" s="13">
        <f t="shared" si="55"/>
        <v>0</v>
      </c>
      <c r="F896" s="13" t="str">
        <f t="shared" si="53"/>
        <v>2012-08</v>
      </c>
      <c r="G896" s="13" t="str">
        <f t="shared" si="54"/>
        <v/>
      </c>
      <c r="H896" s="13" t="str">
        <f t="shared" si="52"/>
        <v/>
      </c>
    </row>
    <row r="897" spans="1:8" x14ac:dyDescent="0.25">
      <c r="A897" s="13">
        <v>61</v>
      </c>
      <c r="B897" s="13" t="s">
        <v>622</v>
      </c>
      <c r="C897" s="16">
        <v>41149</v>
      </c>
      <c r="D897" s="13">
        <v>800</v>
      </c>
      <c r="E897" s="13">
        <f t="shared" si="55"/>
        <v>0</v>
      </c>
      <c r="F897" s="13" t="str">
        <f t="shared" si="53"/>
        <v>2012-08</v>
      </c>
      <c r="G897" s="13" t="str">
        <f t="shared" si="54"/>
        <v/>
      </c>
      <c r="H897" s="13" t="str">
        <f t="shared" si="52"/>
        <v/>
      </c>
    </row>
    <row r="898" spans="1:8" x14ac:dyDescent="0.25">
      <c r="A898" s="13">
        <v>62</v>
      </c>
      <c r="B898" s="13" t="s">
        <v>622</v>
      </c>
      <c r="C898" s="16">
        <v>41155</v>
      </c>
      <c r="D898" s="13">
        <v>1400</v>
      </c>
      <c r="E898" s="13">
        <f t="shared" si="55"/>
        <v>0</v>
      </c>
      <c r="F898" s="13" t="str">
        <f t="shared" si="53"/>
        <v>2012-09</v>
      </c>
      <c r="G898" s="13" t="str">
        <f t="shared" si="54"/>
        <v/>
      </c>
      <c r="H898" s="13" t="str">
        <f t="shared" ref="H898:H961" si="56">IF(AND(B898="Med B", F898&gt;=VLOOKUP(A898, A:F, 6, FALSE)), D898, "")</f>
        <v/>
      </c>
    </row>
    <row r="899" spans="1:8" x14ac:dyDescent="0.25">
      <c r="A899" s="13">
        <v>63</v>
      </c>
      <c r="B899" s="13" t="s">
        <v>622</v>
      </c>
      <c r="C899" s="16">
        <v>41092</v>
      </c>
      <c r="D899" s="13">
        <v>4000</v>
      </c>
      <c r="E899" s="13">
        <f t="shared" si="55"/>
        <v>0</v>
      </c>
      <c r="F899" s="13" t="str">
        <f t="shared" ref="F899:F962" si="57">TEXT(C899, "yyyy-mm")</f>
        <v>2012-07</v>
      </c>
      <c r="G899" s="13" t="str">
        <f t="shared" ref="G899:G962" si="58">IF(AND(
    B899="Med A",
    C899=_xlfn.MAXIFS(C:C, A:A, A899, B:B, "Med A", F:F, F899),
    SUMIFS(E:E, A:A, A899) &gt; 0
  ),
  AVERAGEIFS(D:D, A:A, A899, B:B, "Med A", F:F, F899, C:C, "&gt;=" &amp; EOMONTH(C899, -1) + 1, C:C, "&lt;=" &amp; C899),
  "")</f>
        <v/>
      </c>
      <c r="H899" s="13" t="str">
        <f t="shared" si="56"/>
        <v/>
      </c>
    </row>
    <row r="900" spans="1:8" x14ac:dyDescent="0.25">
      <c r="A900" s="13">
        <v>63</v>
      </c>
      <c r="B900" s="13" t="s">
        <v>622</v>
      </c>
      <c r="C900" s="16">
        <v>41094</v>
      </c>
      <c r="D900" s="13">
        <v>4000</v>
      </c>
      <c r="E900" s="13">
        <f t="shared" ref="E900:E963" si="59">IF(AND(B900="Med A", B901="Med B", A900=A901), 1, IF(AND(B900="Med B", B901="Med A", A900=A901), 1, 0))</f>
        <v>0</v>
      </c>
      <c r="F900" s="13" t="str">
        <f t="shared" si="57"/>
        <v>2012-07</v>
      </c>
      <c r="G900" s="13" t="str">
        <f t="shared" si="58"/>
        <v/>
      </c>
      <c r="H900" s="13" t="str">
        <f t="shared" si="56"/>
        <v/>
      </c>
    </row>
    <row r="901" spans="1:8" x14ac:dyDescent="0.25">
      <c r="A901" s="13">
        <v>63</v>
      </c>
      <c r="B901" s="13" t="s">
        <v>622</v>
      </c>
      <c r="C901" s="16">
        <v>41096</v>
      </c>
      <c r="D901" s="13">
        <v>4000</v>
      </c>
      <c r="E901" s="13">
        <f t="shared" si="59"/>
        <v>0</v>
      </c>
      <c r="F901" s="13" t="str">
        <f t="shared" si="57"/>
        <v>2012-07</v>
      </c>
      <c r="G901" s="13" t="str">
        <f t="shared" si="58"/>
        <v/>
      </c>
      <c r="H901" s="13" t="str">
        <f t="shared" si="56"/>
        <v/>
      </c>
    </row>
    <row r="902" spans="1:8" x14ac:dyDescent="0.25">
      <c r="A902" s="13">
        <v>63</v>
      </c>
      <c r="B902" s="13" t="s">
        <v>622</v>
      </c>
      <c r="C902" s="16">
        <v>41099</v>
      </c>
      <c r="D902" s="13">
        <v>4000</v>
      </c>
      <c r="E902" s="13">
        <f t="shared" si="59"/>
        <v>0</v>
      </c>
      <c r="F902" s="13" t="str">
        <f t="shared" si="57"/>
        <v>2012-07</v>
      </c>
      <c r="G902" s="13" t="str">
        <f t="shared" si="58"/>
        <v/>
      </c>
      <c r="H902" s="13" t="str">
        <f t="shared" si="56"/>
        <v/>
      </c>
    </row>
    <row r="903" spans="1:8" x14ac:dyDescent="0.25">
      <c r="A903" s="13">
        <v>63</v>
      </c>
      <c r="B903" s="13" t="s">
        <v>622</v>
      </c>
      <c r="C903" s="16">
        <v>41101</v>
      </c>
      <c r="D903" s="13">
        <v>4000</v>
      </c>
      <c r="E903" s="13">
        <f t="shared" si="59"/>
        <v>0</v>
      </c>
      <c r="F903" s="13" t="str">
        <f t="shared" si="57"/>
        <v>2012-07</v>
      </c>
      <c r="G903" s="13" t="str">
        <f t="shared" si="58"/>
        <v/>
      </c>
      <c r="H903" s="13" t="str">
        <f t="shared" si="56"/>
        <v/>
      </c>
    </row>
    <row r="904" spans="1:8" x14ac:dyDescent="0.25">
      <c r="A904" s="13">
        <v>63</v>
      </c>
      <c r="B904" s="13" t="s">
        <v>622</v>
      </c>
      <c r="C904" s="16">
        <v>41103</v>
      </c>
      <c r="D904" s="13">
        <v>4000</v>
      </c>
      <c r="E904" s="13">
        <f t="shared" si="59"/>
        <v>0</v>
      </c>
      <c r="F904" s="13" t="str">
        <f t="shared" si="57"/>
        <v>2012-07</v>
      </c>
      <c r="G904" s="13" t="str">
        <f t="shared" si="58"/>
        <v/>
      </c>
      <c r="H904" s="13" t="str">
        <f t="shared" si="56"/>
        <v/>
      </c>
    </row>
    <row r="905" spans="1:8" x14ac:dyDescent="0.25">
      <c r="A905" s="13">
        <v>63</v>
      </c>
      <c r="B905" s="13" t="s">
        <v>622</v>
      </c>
      <c r="C905" s="16">
        <v>41106</v>
      </c>
      <c r="D905" s="13">
        <v>4000</v>
      </c>
      <c r="E905" s="13">
        <f t="shared" si="59"/>
        <v>0</v>
      </c>
      <c r="F905" s="13" t="str">
        <f t="shared" si="57"/>
        <v>2012-07</v>
      </c>
      <c r="G905" s="13" t="str">
        <f t="shared" si="58"/>
        <v/>
      </c>
      <c r="H905" s="13" t="str">
        <f t="shared" si="56"/>
        <v/>
      </c>
    </row>
    <row r="906" spans="1:8" x14ac:dyDescent="0.25">
      <c r="A906" s="13">
        <v>63</v>
      </c>
      <c r="B906" s="13" t="s">
        <v>622</v>
      </c>
      <c r="C906" s="16">
        <v>41108</v>
      </c>
      <c r="D906" s="13">
        <v>4000</v>
      </c>
      <c r="E906" s="13">
        <f t="shared" si="59"/>
        <v>0</v>
      </c>
      <c r="F906" s="13" t="str">
        <f t="shared" si="57"/>
        <v>2012-07</v>
      </c>
      <c r="G906" s="13" t="str">
        <f t="shared" si="58"/>
        <v/>
      </c>
      <c r="H906" s="13" t="str">
        <f t="shared" si="56"/>
        <v/>
      </c>
    </row>
    <row r="907" spans="1:8" x14ac:dyDescent="0.25">
      <c r="A907" s="13">
        <v>63</v>
      </c>
      <c r="B907" s="13" t="s">
        <v>622</v>
      </c>
      <c r="C907" s="16">
        <v>41110</v>
      </c>
      <c r="D907" s="13">
        <v>4000</v>
      </c>
      <c r="E907" s="13">
        <f t="shared" si="59"/>
        <v>0</v>
      </c>
      <c r="F907" s="13" t="str">
        <f t="shared" si="57"/>
        <v>2012-07</v>
      </c>
      <c r="G907" s="13" t="str">
        <f t="shared" si="58"/>
        <v/>
      </c>
      <c r="H907" s="13" t="str">
        <f t="shared" si="56"/>
        <v/>
      </c>
    </row>
    <row r="908" spans="1:8" x14ac:dyDescent="0.25">
      <c r="A908" s="13">
        <v>63</v>
      </c>
      <c r="B908" s="13" t="s">
        <v>622</v>
      </c>
      <c r="C908" s="16">
        <v>41113</v>
      </c>
      <c r="D908" s="13">
        <v>4000</v>
      </c>
      <c r="E908" s="13">
        <f t="shared" si="59"/>
        <v>0</v>
      </c>
      <c r="F908" s="13" t="str">
        <f t="shared" si="57"/>
        <v>2012-07</v>
      </c>
      <c r="G908" s="13" t="str">
        <f t="shared" si="58"/>
        <v/>
      </c>
      <c r="H908" s="13" t="str">
        <f t="shared" si="56"/>
        <v/>
      </c>
    </row>
    <row r="909" spans="1:8" x14ac:dyDescent="0.25">
      <c r="A909" s="13">
        <v>63</v>
      </c>
      <c r="B909" s="13" t="s">
        <v>622</v>
      </c>
      <c r="C909" s="16">
        <v>41115</v>
      </c>
      <c r="D909" s="13">
        <v>4000</v>
      </c>
      <c r="E909" s="13">
        <f t="shared" si="59"/>
        <v>0</v>
      </c>
      <c r="F909" s="13" t="str">
        <f t="shared" si="57"/>
        <v>2012-07</v>
      </c>
      <c r="G909" s="13" t="str">
        <f t="shared" si="58"/>
        <v/>
      </c>
      <c r="H909" s="13" t="str">
        <f t="shared" si="56"/>
        <v/>
      </c>
    </row>
    <row r="910" spans="1:8" x14ac:dyDescent="0.25">
      <c r="A910" s="13">
        <v>63</v>
      </c>
      <c r="B910" s="13" t="s">
        <v>622</v>
      </c>
      <c r="C910" s="16">
        <v>41117</v>
      </c>
      <c r="D910" s="13">
        <v>4000</v>
      </c>
      <c r="E910" s="13">
        <f t="shared" si="59"/>
        <v>0</v>
      </c>
      <c r="F910" s="13" t="str">
        <f t="shared" si="57"/>
        <v>2012-07</v>
      </c>
      <c r="G910" s="13" t="str">
        <f t="shared" si="58"/>
        <v/>
      </c>
      <c r="H910" s="13" t="str">
        <f t="shared" si="56"/>
        <v/>
      </c>
    </row>
    <row r="911" spans="1:8" x14ac:dyDescent="0.25">
      <c r="A911" s="13">
        <v>63</v>
      </c>
      <c r="B911" s="13" t="s">
        <v>622</v>
      </c>
      <c r="C911" s="16">
        <v>41120</v>
      </c>
      <c r="D911" s="13">
        <v>4000</v>
      </c>
      <c r="E911" s="13">
        <f t="shared" si="59"/>
        <v>0</v>
      </c>
      <c r="F911" s="13" t="str">
        <f t="shared" si="57"/>
        <v>2012-07</v>
      </c>
      <c r="G911" s="13">
        <f t="shared" si="58"/>
        <v>4000</v>
      </c>
      <c r="H911" s="13" t="str">
        <f t="shared" si="56"/>
        <v/>
      </c>
    </row>
    <row r="912" spans="1:8" x14ac:dyDescent="0.25">
      <c r="A912" s="13">
        <v>63</v>
      </c>
      <c r="B912" s="13" t="s">
        <v>622</v>
      </c>
      <c r="C912" s="16">
        <v>41122</v>
      </c>
      <c r="D912" s="13">
        <v>4000</v>
      </c>
      <c r="E912" s="13">
        <f t="shared" si="59"/>
        <v>0</v>
      </c>
      <c r="F912" s="13" t="str">
        <f t="shared" si="57"/>
        <v>2012-08</v>
      </c>
      <c r="G912" s="13" t="str">
        <f t="shared" si="58"/>
        <v/>
      </c>
      <c r="H912" s="13" t="str">
        <f t="shared" si="56"/>
        <v/>
      </c>
    </row>
    <row r="913" spans="1:8" x14ac:dyDescent="0.25">
      <c r="A913" s="13">
        <v>63</v>
      </c>
      <c r="B913" s="13" t="s">
        <v>622</v>
      </c>
      <c r="C913" s="16">
        <v>41124</v>
      </c>
      <c r="D913" s="13">
        <v>4000</v>
      </c>
      <c r="E913" s="13">
        <f t="shared" si="59"/>
        <v>0</v>
      </c>
      <c r="F913" s="13" t="str">
        <f t="shared" si="57"/>
        <v>2012-08</v>
      </c>
      <c r="G913" s="13" t="str">
        <f t="shared" si="58"/>
        <v/>
      </c>
      <c r="H913" s="13" t="str">
        <f t="shared" si="56"/>
        <v/>
      </c>
    </row>
    <row r="914" spans="1:8" x14ac:dyDescent="0.25">
      <c r="A914" s="13">
        <v>63</v>
      </c>
      <c r="B914" s="13" t="s">
        <v>622</v>
      </c>
      <c r="C914" s="16">
        <v>41127</v>
      </c>
      <c r="D914" s="13">
        <v>4000</v>
      </c>
      <c r="E914" s="13">
        <f t="shared" si="59"/>
        <v>0</v>
      </c>
      <c r="F914" s="13" t="str">
        <f t="shared" si="57"/>
        <v>2012-08</v>
      </c>
      <c r="G914" s="13" t="str">
        <f t="shared" si="58"/>
        <v/>
      </c>
      <c r="H914" s="13" t="str">
        <f t="shared" si="56"/>
        <v/>
      </c>
    </row>
    <row r="915" spans="1:8" x14ac:dyDescent="0.25">
      <c r="A915" s="13">
        <v>63</v>
      </c>
      <c r="B915" s="13" t="s">
        <v>622</v>
      </c>
      <c r="C915" s="16">
        <v>41129</v>
      </c>
      <c r="D915" s="13">
        <v>4000</v>
      </c>
      <c r="E915" s="13">
        <f t="shared" si="59"/>
        <v>0</v>
      </c>
      <c r="F915" s="13" t="str">
        <f t="shared" si="57"/>
        <v>2012-08</v>
      </c>
      <c r="G915" s="13" t="str">
        <f t="shared" si="58"/>
        <v/>
      </c>
      <c r="H915" s="13" t="str">
        <f t="shared" si="56"/>
        <v/>
      </c>
    </row>
    <row r="916" spans="1:8" x14ac:dyDescent="0.25">
      <c r="A916" s="13">
        <v>63</v>
      </c>
      <c r="B916" s="13" t="s">
        <v>622</v>
      </c>
      <c r="C916" s="16">
        <v>41131</v>
      </c>
      <c r="D916" s="13">
        <v>4000</v>
      </c>
      <c r="E916" s="13">
        <f t="shared" si="59"/>
        <v>0</v>
      </c>
      <c r="F916" s="13" t="str">
        <f t="shared" si="57"/>
        <v>2012-08</v>
      </c>
      <c r="G916" s="13" t="str">
        <f t="shared" si="58"/>
        <v/>
      </c>
      <c r="H916" s="13" t="str">
        <f t="shared" si="56"/>
        <v/>
      </c>
    </row>
    <row r="917" spans="1:8" x14ac:dyDescent="0.25">
      <c r="A917" s="13">
        <v>63</v>
      </c>
      <c r="B917" s="13" t="s">
        <v>622</v>
      </c>
      <c r="C917" s="16">
        <v>41134</v>
      </c>
      <c r="D917" s="13">
        <v>4000</v>
      </c>
      <c r="E917" s="13">
        <f t="shared" si="59"/>
        <v>0</v>
      </c>
      <c r="F917" s="13" t="str">
        <f t="shared" si="57"/>
        <v>2012-08</v>
      </c>
      <c r="G917" s="13" t="str">
        <f t="shared" si="58"/>
        <v/>
      </c>
      <c r="H917" s="13" t="str">
        <f t="shared" si="56"/>
        <v/>
      </c>
    </row>
    <row r="918" spans="1:8" x14ac:dyDescent="0.25">
      <c r="A918" s="13">
        <v>63</v>
      </c>
      <c r="B918" s="13" t="s">
        <v>622</v>
      </c>
      <c r="C918" s="16">
        <v>41136</v>
      </c>
      <c r="D918" s="13">
        <v>4000</v>
      </c>
      <c r="E918" s="13">
        <f t="shared" si="59"/>
        <v>0</v>
      </c>
      <c r="F918" s="13" t="str">
        <f t="shared" si="57"/>
        <v>2012-08</v>
      </c>
      <c r="G918" s="13" t="str">
        <f t="shared" si="58"/>
        <v/>
      </c>
      <c r="H918" s="13" t="str">
        <f t="shared" si="56"/>
        <v/>
      </c>
    </row>
    <row r="919" spans="1:8" x14ac:dyDescent="0.25">
      <c r="A919" s="13">
        <v>63</v>
      </c>
      <c r="B919" s="13" t="s">
        <v>622</v>
      </c>
      <c r="C919" s="16">
        <v>41138</v>
      </c>
      <c r="D919" s="13">
        <v>4000</v>
      </c>
      <c r="E919" s="13">
        <f t="shared" si="59"/>
        <v>1</v>
      </c>
      <c r="F919" s="13" t="str">
        <f t="shared" si="57"/>
        <v>2012-08</v>
      </c>
      <c r="G919" s="13">
        <f t="shared" si="58"/>
        <v>4000</v>
      </c>
      <c r="H919" s="13" t="str">
        <f t="shared" si="56"/>
        <v/>
      </c>
    </row>
    <row r="920" spans="1:8" x14ac:dyDescent="0.25">
      <c r="A920" s="13">
        <v>63</v>
      </c>
      <c r="B920" s="13" t="s">
        <v>623</v>
      </c>
      <c r="C920" s="16">
        <v>41164</v>
      </c>
      <c r="D920" s="13">
        <v>6</v>
      </c>
      <c r="E920" s="13">
        <f t="shared" si="59"/>
        <v>0</v>
      </c>
      <c r="F920" s="13" t="str">
        <f t="shared" si="57"/>
        <v>2012-09</v>
      </c>
      <c r="G920" s="13" t="str">
        <f t="shared" si="58"/>
        <v/>
      </c>
      <c r="H920" s="13">
        <f t="shared" si="56"/>
        <v>6</v>
      </c>
    </row>
    <row r="921" spans="1:8" x14ac:dyDescent="0.25">
      <c r="A921" s="13">
        <v>63</v>
      </c>
      <c r="B921" s="13" t="s">
        <v>623</v>
      </c>
      <c r="C921" s="16">
        <v>41192</v>
      </c>
      <c r="D921" s="13">
        <v>5</v>
      </c>
      <c r="E921" s="13">
        <f t="shared" si="59"/>
        <v>0</v>
      </c>
      <c r="F921" s="13" t="str">
        <f t="shared" si="57"/>
        <v>2012-10</v>
      </c>
      <c r="G921" s="13" t="str">
        <f t="shared" si="58"/>
        <v/>
      </c>
      <c r="H921" s="13">
        <f t="shared" si="56"/>
        <v>5</v>
      </c>
    </row>
    <row r="922" spans="1:8" x14ac:dyDescent="0.25">
      <c r="A922" s="13">
        <v>64</v>
      </c>
      <c r="B922" s="13" t="s">
        <v>622</v>
      </c>
      <c r="C922" s="16">
        <v>41127</v>
      </c>
      <c r="D922" s="13">
        <v>5700</v>
      </c>
      <c r="E922" s="13">
        <f t="shared" si="59"/>
        <v>0</v>
      </c>
      <c r="F922" s="13" t="str">
        <f t="shared" si="57"/>
        <v>2012-08</v>
      </c>
      <c r="G922" s="13" t="str">
        <f t="shared" si="58"/>
        <v/>
      </c>
      <c r="H922" s="13" t="str">
        <f t="shared" si="56"/>
        <v/>
      </c>
    </row>
    <row r="923" spans="1:8" x14ac:dyDescent="0.25">
      <c r="A923" s="13">
        <v>64</v>
      </c>
      <c r="B923" s="13" t="s">
        <v>622</v>
      </c>
      <c r="C923" s="16">
        <v>41129</v>
      </c>
      <c r="D923" s="13">
        <v>5700</v>
      </c>
      <c r="E923" s="13">
        <f t="shared" si="59"/>
        <v>0</v>
      </c>
      <c r="F923" s="13" t="str">
        <f t="shared" si="57"/>
        <v>2012-08</v>
      </c>
      <c r="G923" s="13" t="str">
        <f t="shared" si="58"/>
        <v/>
      </c>
      <c r="H923" s="13" t="str">
        <f t="shared" si="56"/>
        <v/>
      </c>
    </row>
    <row r="924" spans="1:8" x14ac:dyDescent="0.25">
      <c r="A924" s="13">
        <v>64</v>
      </c>
      <c r="B924" s="13" t="s">
        <v>622</v>
      </c>
      <c r="C924" s="16">
        <v>41131</v>
      </c>
      <c r="D924" s="13">
        <v>5700</v>
      </c>
      <c r="E924" s="13">
        <f t="shared" si="59"/>
        <v>0</v>
      </c>
      <c r="F924" s="13" t="str">
        <f t="shared" si="57"/>
        <v>2012-08</v>
      </c>
      <c r="G924" s="13" t="str">
        <f t="shared" si="58"/>
        <v/>
      </c>
      <c r="H924" s="13" t="str">
        <f t="shared" si="56"/>
        <v/>
      </c>
    </row>
    <row r="925" spans="1:8" x14ac:dyDescent="0.25">
      <c r="A925" s="13">
        <v>64</v>
      </c>
      <c r="B925" s="13" t="s">
        <v>622</v>
      </c>
      <c r="C925" s="16">
        <v>41134</v>
      </c>
      <c r="D925" s="13">
        <v>5700</v>
      </c>
      <c r="E925" s="13">
        <f t="shared" si="59"/>
        <v>0</v>
      </c>
      <c r="F925" s="13" t="str">
        <f t="shared" si="57"/>
        <v>2012-08</v>
      </c>
      <c r="G925" s="13" t="str">
        <f t="shared" si="58"/>
        <v/>
      </c>
      <c r="H925" s="13" t="str">
        <f t="shared" si="56"/>
        <v/>
      </c>
    </row>
    <row r="926" spans="1:8" x14ac:dyDescent="0.25">
      <c r="A926" s="13">
        <v>64</v>
      </c>
      <c r="B926" s="13" t="s">
        <v>622</v>
      </c>
      <c r="C926" s="16">
        <v>41136</v>
      </c>
      <c r="D926" s="13">
        <v>5700</v>
      </c>
      <c r="E926" s="13">
        <f t="shared" si="59"/>
        <v>0</v>
      </c>
      <c r="F926" s="13" t="str">
        <f t="shared" si="57"/>
        <v>2012-08</v>
      </c>
      <c r="G926" s="13" t="str">
        <f t="shared" si="58"/>
        <v/>
      </c>
      <c r="H926" s="13" t="str">
        <f t="shared" si="56"/>
        <v/>
      </c>
    </row>
    <row r="927" spans="1:8" x14ac:dyDescent="0.25">
      <c r="A927" s="13">
        <v>64</v>
      </c>
      <c r="B927" s="13" t="s">
        <v>622</v>
      </c>
      <c r="C927" s="16">
        <v>41138</v>
      </c>
      <c r="D927" s="13">
        <v>5700</v>
      </c>
      <c r="E927" s="13">
        <f t="shared" si="59"/>
        <v>0</v>
      </c>
      <c r="F927" s="13" t="str">
        <f t="shared" si="57"/>
        <v>2012-08</v>
      </c>
      <c r="G927" s="13" t="str">
        <f t="shared" si="58"/>
        <v/>
      </c>
      <c r="H927" s="13" t="str">
        <f t="shared" si="56"/>
        <v/>
      </c>
    </row>
    <row r="928" spans="1:8" x14ac:dyDescent="0.25">
      <c r="A928" s="13">
        <v>64</v>
      </c>
      <c r="B928" s="13" t="s">
        <v>622</v>
      </c>
      <c r="C928" s="16">
        <v>41141</v>
      </c>
      <c r="D928" s="13">
        <v>5700</v>
      </c>
      <c r="E928" s="13">
        <f t="shared" si="59"/>
        <v>0</v>
      </c>
      <c r="F928" s="13" t="str">
        <f t="shared" si="57"/>
        <v>2012-08</v>
      </c>
      <c r="G928" s="13" t="str">
        <f t="shared" si="58"/>
        <v/>
      </c>
      <c r="H928" s="13" t="str">
        <f t="shared" si="56"/>
        <v/>
      </c>
    </row>
    <row r="929" spans="1:8" x14ac:dyDescent="0.25">
      <c r="A929" s="13">
        <v>64</v>
      </c>
      <c r="B929" s="13" t="s">
        <v>622</v>
      </c>
      <c r="C929" s="16">
        <v>41143</v>
      </c>
      <c r="D929" s="13">
        <v>5700</v>
      </c>
      <c r="E929" s="13">
        <f t="shared" si="59"/>
        <v>0</v>
      </c>
      <c r="F929" s="13" t="str">
        <f t="shared" si="57"/>
        <v>2012-08</v>
      </c>
      <c r="G929" s="13" t="str">
        <f t="shared" si="58"/>
        <v/>
      </c>
      <c r="H929" s="13" t="str">
        <f t="shared" si="56"/>
        <v/>
      </c>
    </row>
    <row r="930" spans="1:8" x14ac:dyDescent="0.25">
      <c r="A930" s="13">
        <v>64</v>
      </c>
      <c r="B930" s="13" t="s">
        <v>622</v>
      </c>
      <c r="C930" s="16">
        <v>41145</v>
      </c>
      <c r="D930" s="13">
        <v>5700</v>
      </c>
      <c r="E930" s="13">
        <f t="shared" si="59"/>
        <v>0</v>
      </c>
      <c r="F930" s="13" t="str">
        <f t="shared" si="57"/>
        <v>2012-08</v>
      </c>
      <c r="G930" s="13" t="str">
        <f t="shared" si="58"/>
        <v/>
      </c>
      <c r="H930" s="13" t="str">
        <f t="shared" si="56"/>
        <v/>
      </c>
    </row>
    <row r="931" spans="1:8" x14ac:dyDescent="0.25">
      <c r="A931" s="13">
        <v>64</v>
      </c>
      <c r="B931" s="13" t="s">
        <v>622</v>
      </c>
      <c r="C931" s="16">
        <v>41149</v>
      </c>
      <c r="D931" s="13">
        <v>5700</v>
      </c>
      <c r="E931" s="13">
        <f t="shared" si="59"/>
        <v>0</v>
      </c>
      <c r="F931" s="13" t="str">
        <f t="shared" si="57"/>
        <v>2012-08</v>
      </c>
      <c r="G931" s="13" t="str">
        <f t="shared" si="58"/>
        <v/>
      </c>
      <c r="H931" s="13" t="str">
        <f t="shared" si="56"/>
        <v/>
      </c>
    </row>
    <row r="932" spans="1:8" x14ac:dyDescent="0.25">
      <c r="A932" s="13">
        <v>64</v>
      </c>
      <c r="B932" s="13" t="s">
        <v>622</v>
      </c>
      <c r="C932" s="16">
        <v>41150</v>
      </c>
      <c r="D932" s="13">
        <v>5700</v>
      </c>
      <c r="E932" s="13">
        <f t="shared" si="59"/>
        <v>0</v>
      </c>
      <c r="F932" s="13" t="str">
        <f t="shared" si="57"/>
        <v>2012-08</v>
      </c>
      <c r="G932" s="13" t="str">
        <f t="shared" si="58"/>
        <v/>
      </c>
      <c r="H932" s="13" t="str">
        <f t="shared" si="56"/>
        <v/>
      </c>
    </row>
    <row r="933" spans="1:8" x14ac:dyDescent="0.25">
      <c r="A933" s="13">
        <v>64</v>
      </c>
      <c r="B933" s="13" t="s">
        <v>622</v>
      </c>
      <c r="C933" s="16">
        <v>41152</v>
      </c>
      <c r="D933" s="13">
        <v>5700</v>
      </c>
      <c r="E933" s="13">
        <f t="shared" si="59"/>
        <v>0</v>
      </c>
      <c r="F933" s="13" t="str">
        <f t="shared" si="57"/>
        <v>2012-08</v>
      </c>
      <c r="G933" s="13" t="str">
        <f t="shared" si="58"/>
        <v/>
      </c>
      <c r="H933" s="13" t="str">
        <f t="shared" si="56"/>
        <v/>
      </c>
    </row>
    <row r="934" spans="1:8" x14ac:dyDescent="0.25">
      <c r="A934" s="13">
        <v>64</v>
      </c>
      <c r="B934" s="13" t="s">
        <v>622</v>
      </c>
      <c r="C934" s="16">
        <v>41156</v>
      </c>
      <c r="D934" s="13">
        <v>5700</v>
      </c>
      <c r="E934" s="13">
        <f t="shared" si="59"/>
        <v>0</v>
      </c>
      <c r="F934" s="13" t="str">
        <f t="shared" si="57"/>
        <v>2012-09</v>
      </c>
      <c r="G934" s="13" t="str">
        <f t="shared" si="58"/>
        <v/>
      </c>
      <c r="H934" s="13" t="str">
        <f t="shared" si="56"/>
        <v/>
      </c>
    </row>
    <row r="935" spans="1:8" x14ac:dyDescent="0.25">
      <c r="A935" s="13">
        <v>64</v>
      </c>
      <c r="B935" s="13" t="s">
        <v>622</v>
      </c>
      <c r="C935" s="16">
        <v>41157</v>
      </c>
      <c r="D935" s="13">
        <v>5700</v>
      </c>
      <c r="E935" s="13">
        <f t="shared" si="59"/>
        <v>0</v>
      </c>
      <c r="F935" s="13" t="str">
        <f t="shared" si="57"/>
        <v>2012-09</v>
      </c>
      <c r="G935" s="13" t="str">
        <f t="shared" si="58"/>
        <v/>
      </c>
      <c r="H935" s="13" t="str">
        <f t="shared" si="56"/>
        <v/>
      </c>
    </row>
    <row r="936" spans="1:8" x14ac:dyDescent="0.25">
      <c r="A936" s="13">
        <v>65</v>
      </c>
      <c r="B936" s="13" t="s">
        <v>622</v>
      </c>
      <c r="C936" s="16">
        <v>41093</v>
      </c>
      <c r="D936" s="13">
        <v>14500</v>
      </c>
      <c r="E936" s="13">
        <f t="shared" si="59"/>
        <v>0</v>
      </c>
      <c r="F936" s="13" t="str">
        <f t="shared" si="57"/>
        <v>2012-07</v>
      </c>
      <c r="G936" s="13" t="str">
        <f t="shared" si="58"/>
        <v/>
      </c>
      <c r="H936" s="13" t="str">
        <f t="shared" si="56"/>
        <v/>
      </c>
    </row>
    <row r="937" spans="1:8" x14ac:dyDescent="0.25">
      <c r="A937" s="13">
        <v>65</v>
      </c>
      <c r="B937" s="13" t="s">
        <v>622</v>
      </c>
      <c r="C937" s="16">
        <v>41095</v>
      </c>
      <c r="D937" s="13">
        <v>14500</v>
      </c>
      <c r="E937" s="13">
        <f t="shared" si="59"/>
        <v>0</v>
      </c>
      <c r="F937" s="13" t="str">
        <f t="shared" si="57"/>
        <v>2012-07</v>
      </c>
      <c r="G937" s="13" t="str">
        <f t="shared" si="58"/>
        <v/>
      </c>
      <c r="H937" s="13" t="str">
        <f t="shared" si="56"/>
        <v/>
      </c>
    </row>
    <row r="938" spans="1:8" x14ac:dyDescent="0.25">
      <c r="A938" s="13">
        <v>65</v>
      </c>
      <c r="B938" s="13" t="s">
        <v>622</v>
      </c>
      <c r="C938" s="16">
        <v>41097</v>
      </c>
      <c r="D938" s="13">
        <v>16000</v>
      </c>
      <c r="E938" s="13">
        <f t="shared" si="59"/>
        <v>0</v>
      </c>
      <c r="F938" s="13" t="str">
        <f t="shared" si="57"/>
        <v>2012-07</v>
      </c>
      <c r="G938" s="13" t="str">
        <f t="shared" si="58"/>
        <v/>
      </c>
      <c r="H938" s="13" t="str">
        <f t="shared" si="56"/>
        <v/>
      </c>
    </row>
    <row r="939" spans="1:8" x14ac:dyDescent="0.25">
      <c r="A939" s="13">
        <v>65</v>
      </c>
      <c r="B939" s="13" t="s">
        <v>622</v>
      </c>
      <c r="C939" s="16">
        <v>41100</v>
      </c>
      <c r="D939" s="13">
        <v>16000</v>
      </c>
      <c r="E939" s="13">
        <f t="shared" si="59"/>
        <v>0</v>
      </c>
      <c r="F939" s="13" t="str">
        <f t="shared" si="57"/>
        <v>2012-07</v>
      </c>
      <c r="G939" s="13" t="str">
        <f t="shared" si="58"/>
        <v/>
      </c>
      <c r="H939" s="13" t="str">
        <f t="shared" si="56"/>
        <v/>
      </c>
    </row>
    <row r="940" spans="1:8" x14ac:dyDescent="0.25">
      <c r="A940" s="13">
        <v>65</v>
      </c>
      <c r="B940" s="13" t="s">
        <v>622</v>
      </c>
      <c r="C940" s="16">
        <v>41102</v>
      </c>
      <c r="D940" s="13">
        <v>16000</v>
      </c>
      <c r="E940" s="13">
        <f t="shared" si="59"/>
        <v>0</v>
      </c>
      <c r="F940" s="13" t="str">
        <f t="shared" si="57"/>
        <v>2012-07</v>
      </c>
      <c r="G940" s="13" t="str">
        <f t="shared" si="58"/>
        <v/>
      </c>
      <c r="H940" s="13" t="str">
        <f t="shared" si="56"/>
        <v/>
      </c>
    </row>
    <row r="941" spans="1:8" x14ac:dyDescent="0.25">
      <c r="A941" s="13">
        <v>65</v>
      </c>
      <c r="B941" s="13" t="s">
        <v>622</v>
      </c>
      <c r="C941" s="16">
        <v>41104</v>
      </c>
      <c r="D941" s="13">
        <v>16000</v>
      </c>
      <c r="E941" s="13">
        <f t="shared" si="59"/>
        <v>0</v>
      </c>
      <c r="F941" s="13" t="str">
        <f t="shared" si="57"/>
        <v>2012-07</v>
      </c>
      <c r="G941" s="13" t="str">
        <f t="shared" si="58"/>
        <v/>
      </c>
      <c r="H941" s="13" t="str">
        <f t="shared" si="56"/>
        <v/>
      </c>
    </row>
    <row r="942" spans="1:8" x14ac:dyDescent="0.25">
      <c r="A942" s="13">
        <v>65</v>
      </c>
      <c r="B942" s="13" t="s">
        <v>622</v>
      </c>
      <c r="C942" s="16">
        <v>41107</v>
      </c>
      <c r="D942" s="13">
        <v>16000</v>
      </c>
      <c r="E942" s="13">
        <f t="shared" si="59"/>
        <v>0</v>
      </c>
      <c r="F942" s="13" t="str">
        <f t="shared" si="57"/>
        <v>2012-07</v>
      </c>
      <c r="G942" s="13" t="str">
        <f t="shared" si="58"/>
        <v/>
      </c>
      <c r="H942" s="13" t="str">
        <f t="shared" si="56"/>
        <v/>
      </c>
    </row>
    <row r="943" spans="1:8" x14ac:dyDescent="0.25">
      <c r="A943" s="13">
        <v>65</v>
      </c>
      <c r="B943" s="13" t="s">
        <v>622</v>
      </c>
      <c r="C943" s="16">
        <v>41109</v>
      </c>
      <c r="D943" s="13">
        <v>16000</v>
      </c>
      <c r="E943" s="13">
        <f t="shared" si="59"/>
        <v>0</v>
      </c>
      <c r="F943" s="13" t="str">
        <f t="shared" si="57"/>
        <v>2012-07</v>
      </c>
      <c r="G943" s="13" t="str">
        <f t="shared" si="58"/>
        <v/>
      </c>
      <c r="H943" s="13" t="str">
        <f t="shared" si="56"/>
        <v/>
      </c>
    </row>
    <row r="944" spans="1:8" x14ac:dyDescent="0.25">
      <c r="A944" s="13">
        <v>65</v>
      </c>
      <c r="B944" s="13" t="s">
        <v>622</v>
      </c>
      <c r="C944" s="16">
        <v>41111</v>
      </c>
      <c r="D944" s="13">
        <v>19200</v>
      </c>
      <c r="E944" s="13">
        <f t="shared" si="59"/>
        <v>0</v>
      </c>
      <c r="F944" s="13" t="str">
        <f t="shared" si="57"/>
        <v>2012-07</v>
      </c>
      <c r="G944" s="13" t="str">
        <f t="shared" si="58"/>
        <v/>
      </c>
      <c r="H944" s="13" t="str">
        <f t="shared" si="56"/>
        <v/>
      </c>
    </row>
    <row r="945" spans="1:8" x14ac:dyDescent="0.25">
      <c r="A945" s="13">
        <v>65</v>
      </c>
      <c r="B945" s="13" t="s">
        <v>622</v>
      </c>
      <c r="C945" s="16">
        <v>41114</v>
      </c>
      <c r="D945" s="13">
        <v>19200</v>
      </c>
      <c r="E945" s="13">
        <f t="shared" si="59"/>
        <v>0</v>
      </c>
      <c r="F945" s="13" t="str">
        <f t="shared" si="57"/>
        <v>2012-07</v>
      </c>
      <c r="G945" s="13" t="str">
        <f t="shared" si="58"/>
        <v/>
      </c>
      <c r="H945" s="13" t="str">
        <f t="shared" si="56"/>
        <v/>
      </c>
    </row>
    <row r="946" spans="1:8" x14ac:dyDescent="0.25">
      <c r="A946" s="13">
        <v>65</v>
      </c>
      <c r="B946" s="13" t="s">
        <v>622</v>
      </c>
      <c r="C946" s="16">
        <v>41116</v>
      </c>
      <c r="D946" s="13">
        <v>19200</v>
      </c>
      <c r="E946" s="13">
        <f t="shared" si="59"/>
        <v>0</v>
      </c>
      <c r="F946" s="13" t="str">
        <f t="shared" si="57"/>
        <v>2012-07</v>
      </c>
      <c r="G946" s="13" t="str">
        <f t="shared" si="58"/>
        <v/>
      </c>
      <c r="H946" s="13" t="str">
        <f t="shared" si="56"/>
        <v/>
      </c>
    </row>
    <row r="947" spans="1:8" x14ac:dyDescent="0.25">
      <c r="A947" s="13">
        <v>65</v>
      </c>
      <c r="B947" s="13" t="s">
        <v>622</v>
      </c>
      <c r="C947" s="16">
        <v>41118</v>
      </c>
      <c r="D947" s="13">
        <v>19200</v>
      </c>
      <c r="E947" s="13">
        <f t="shared" si="59"/>
        <v>0</v>
      </c>
      <c r="F947" s="13" t="str">
        <f t="shared" si="57"/>
        <v>2012-07</v>
      </c>
      <c r="G947" s="13" t="str">
        <f t="shared" si="58"/>
        <v/>
      </c>
      <c r="H947" s="13" t="str">
        <f t="shared" si="56"/>
        <v/>
      </c>
    </row>
    <row r="948" spans="1:8" x14ac:dyDescent="0.25">
      <c r="A948" s="13">
        <v>65</v>
      </c>
      <c r="B948" s="13" t="s">
        <v>622</v>
      </c>
      <c r="C948" s="16">
        <v>41121</v>
      </c>
      <c r="D948" s="13">
        <v>19200</v>
      </c>
      <c r="E948" s="13">
        <f t="shared" si="59"/>
        <v>0</v>
      </c>
      <c r="F948" s="13" t="str">
        <f t="shared" si="57"/>
        <v>2012-07</v>
      </c>
      <c r="G948" s="13">
        <f t="shared" si="58"/>
        <v>17000</v>
      </c>
      <c r="H948" s="13" t="str">
        <f t="shared" si="56"/>
        <v/>
      </c>
    </row>
    <row r="949" spans="1:8" x14ac:dyDescent="0.25">
      <c r="A949" s="13">
        <v>65</v>
      </c>
      <c r="B949" s="13" t="s">
        <v>622</v>
      </c>
      <c r="C949" s="16">
        <v>41123</v>
      </c>
      <c r="D949" s="13">
        <v>19200</v>
      </c>
      <c r="E949" s="13">
        <f t="shared" si="59"/>
        <v>0</v>
      </c>
      <c r="F949" s="13" t="str">
        <f t="shared" si="57"/>
        <v>2012-08</v>
      </c>
      <c r="G949" s="13" t="str">
        <f t="shared" si="58"/>
        <v/>
      </c>
      <c r="H949" s="13" t="str">
        <f t="shared" si="56"/>
        <v/>
      </c>
    </row>
    <row r="950" spans="1:8" x14ac:dyDescent="0.25">
      <c r="A950" s="13">
        <v>65</v>
      </c>
      <c r="B950" s="13" t="s">
        <v>622</v>
      </c>
      <c r="C950" s="16">
        <v>41125</v>
      </c>
      <c r="D950" s="13">
        <v>20000</v>
      </c>
      <c r="E950" s="13">
        <f t="shared" si="59"/>
        <v>0</v>
      </c>
      <c r="F950" s="13" t="str">
        <f t="shared" si="57"/>
        <v>2012-08</v>
      </c>
      <c r="G950" s="13" t="str">
        <f t="shared" si="58"/>
        <v/>
      </c>
      <c r="H950" s="13" t="str">
        <f t="shared" si="56"/>
        <v/>
      </c>
    </row>
    <row r="951" spans="1:8" x14ac:dyDescent="0.25">
      <c r="A951" s="13">
        <v>65</v>
      </c>
      <c r="B951" s="13" t="s">
        <v>622</v>
      </c>
      <c r="C951" s="16">
        <v>41128</v>
      </c>
      <c r="D951" s="13">
        <v>20000</v>
      </c>
      <c r="E951" s="13">
        <f t="shared" si="59"/>
        <v>0</v>
      </c>
      <c r="F951" s="13" t="str">
        <f t="shared" si="57"/>
        <v>2012-08</v>
      </c>
      <c r="G951" s="13" t="str">
        <f t="shared" si="58"/>
        <v/>
      </c>
      <c r="H951" s="13" t="str">
        <f t="shared" si="56"/>
        <v/>
      </c>
    </row>
    <row r="952" spans="1:8" x14ac:dyDescent="0.25">
      <c r="A952" s="13">
        <v>65</v>
      </c>
      <c r="B952" s="13" t="s">
        <v>622</v>
      </c>
      <c r="C952" s="16">
        <v>41130</v>
      </c>
      <c r="D952" s="13">
        <v>20000</v>
      </c>
      <c r="E952" s="13">
        <f t="shared" si="59"/>
        <v>0</v>
      </c>
      <c r="F952" s="13" t="str">
        <f t="shared" si="57"/>
        <v>2012-08</v>
      </c>
      <c r="G952" s="13" t="str">
        <f t="shared" si="58"/>
        <v/>
      </c>
      <c r="H952" s="13" t="str">
        <f t="shared" si="56"/>
        <v/>
      </c>
    </row>
    <row r="953" spans="1:8" x14ac:dyDescent="0.25">
      <c r="A953" s="13">
        <v>65</v>
      </c>
      <c r="B953" s="13" t="s">
        <v>622</v>
      </c>
      <c r="C953" s="16">
        <v>41132</v>
      </c>
      <c r="D953" s="13">
        <v>20000</v>
      </c>
      <c r="E953" s="13">
        <f t="shared" si="59"/>
        <v>0</v>
      </c>
      <c r="F953" s="13" t="str">
        <f t="shared" si="57"/>
        <v>2012-08</v>
      </c>
      <c r="G953" s="13" t="str">
        <f t="shared" si="58"/>
        <v/>
      </c>
      <c r="H953" s="13" t="str">
        <f t="shared" si="56"/>
        <v/>
      </c>
    </row>
    <row r="954" spans="1:8" x14ac:dyDescent="0.25">
      <c r="A954" s="13">
        <v>65</v>
      </c>
      <c r="B954" s="13" t="s">
        <v>622</v>
      </c>
      <c r="C954" s="16">
        <v>41135</v>
      </c>
      <c r="D954" s="13">
        <v>20000</v>
      </c>
      <c r="E954" s="13">
        <f t="shared" si="59"/>
        <v>0</v>
      </c>
      <c r="F954" s="13" t="str">
        <f t="shared" si="57"/>
        <v>2012-08</v>
      </c>
      <c r="G954" s="13" t="str">
        <f t="shared" si="58"/>
        <v/>
      </c>
      <c r="H954" s="13" t="str">
        <f t="shared" si="56"/>
        <v/>
      </c>
    </row>
    <row r="955" spans="1:8" x14ac:dyDescent="0.25">
      <c r="A955" s="13">
        <v>65</v>
      </c>
      <c r="B955" s="13" t="s">
        <v>622</v>
      </c>
      <c r="C955" s="16">
        <v>41137</v>
      </c>
      <c r="D955" s="13">
        <v>20000</v>
      </c>
      <c r="E955" s="13">
        <f t="shared" si="59"/>
        <v>0</v>
      </c>
      <c r="F955" s="13" t="str">
        <f t="shared" si="57"/>
        <v>2012-08</v>
      </c>
      <c r="G955" s="13" t="str">
        <f t="shared" si="58"/>
        <v/>
      </c>
      <c r="H955" s="13" t="str">
        <f t="shared" si="56"/>
        <v/>
      </c>
    </row>
    <row r="956" spans="1:8" x14ac:dyDescent="0.25">
      <c r="A956" s="13">
        <v>65</v>
      </c>
      <c r="B956" s="13" t="s">
        <v>622</v>
      </c>
      <c r="C956" s="16">
        <v>41139</v>
      </c>
      <c r="D956" s="13">
        <v>20000</v>
      </c>
      <c r="E956" s="13">
        <f t="shared" si="59"/>
        <v>0</v>
      </c>
      <c r="F956" s="13" t="str">
        <f t="shared" si="57"/>
        <v>2012-08</v>
      </c>
      <c r="G956" s="13" t="str">
        <f t="shared" si="58"/>
        <v/>
      </c>
      <c r="H956" s="13" t="str">
        <f t="shared" si="56"/>
        <v/>
      </c>
    </row>
    <row r="957" spans="1:8" x14ac:dyDescent="0.25">
      <c r="A957" s="13">
        <v>65</v>
      </c>
      <c r="B957" s="13" t="s">
        <v>622</v>
      </c>
      <c r="C957" s="16">
        <v>41142</v>
      </c>
      <c r="D957" s="13">
        <v>20000</v>
      </c>
      <c r="E957" s="13">
        <f t="shared" si="59"/>
        <v>0</v>
      </c>
      <c r="F957" s="13" t="str">
        <f t="shared" si="57"/>
        <v>2012-08</v>
      </c>
      <c r="G957" s="13" t="str">
        <f t="shared" si="58"/>
        <v/>
      </c>
      <c r="H957" s="13" t="str">
        <f t="shared" si="56"/>
        <v/>
      </c>
    </row>
    <row r="958" spans="1:8" x14ac:dyDescent="0.25">
      <c r="A958" s="13">
        <v>65</v>
      </c>
      <c r="B958" s="13" t="s">
        <v>622</v>
      </c>
      <c r="C958" s="16">
        <v>41144</v>
      </c>
      <c r="D958" s="13">
        <v>20000</v>
      </c>
      <c r="E958" s="13">
        <f t="shared" si="59"/>
        <v>0</v>
      </c>
      <c r="F958" s="13" t="str">
        <f t="shared" si="57"/>
        <v>2012-08</v>
      </c>
      <c r="G958" s="13" t="str">
        <f t="shared" si="58"/>
        <v/>
      </c>
      <c r="H958" s="13" t="str">
        <f t="shared" si="56"/>
        <v/>
      </c>
    </row>
    <row r="959" spans="1:8" x14ac:dyDescent="0.25">
      <c r="A959" s="13">
        <v>65</v>
      </c>
      <c r="B959" s="13" t="s">
        <v>622</v>
      </c>
      <c r="C959" s="16">
        <v>41146</v>
      </c>
      <c r="D959" s="13">
        <v>20000</v>
      </c>
      <c r="E959" s="13">
        <f t="shared" si="59"/>
        <v>0</v>
      </c>
      <c r="F959" s="13" t="str">
        <f t="shared" si="57"/>
        <v>2012-08</v>
      </c>
      <c r="G959" s="13" t="str">
        <f t="shared" si="58"/>
        <v/>
      </c>
      <c r="H959" s="13" t="str">
        <f t="shared" si="56"/>
        <v/>
      </c>
    </row>
    <row r="960" spans="1:8" x14ac:dyDescent="0.25">
      <c r="A960" s="13">
        <v>65</v>
      </c>
      <c r="B960" s="13" t="s">
        <v>622</v>
      </c>
      <c r="C960" s="16">
        <v>41149</v>
      </c>
      <c r="D960" s="13">
        <v>20000</v>
      </c>
      <c r="E960" s="13">
        <f t="shared" si="59"/>
        <v>0</v>
      </c>
      <c r="F960" s="13" t="str">
        <f t="shared" si="57"/>
        <v>2012-08</v>
      </c>
      <c r="G960" s="13" t="str">
        <f t="shared" si="58"/>
        <v/>
      </c>
      <c r="H960" s="13" t="str">
        <f t="shared" si="56"/>
        <v/>
      </c>
    </row>
    <row r="961" spans="1:8" x14ac:dyDescent="0.25">
      <c r="A961" s="13">
        <v>65</v>
      </c>
      <c r="B961" s="13" t="s">
        <v>622</v>
      </c>
      <c r="C961" s="16">
        <v>41151</v>
      </c>
      <c r="D961" s="13">
        <v>20000</v>
      </c>
      <c r="E961" s="13">
        <f t="shared" si="59"/>
        <v>0</v>
      </c>
      <c r="F961" s="13" t="str">
        <f t="shared" si="57"/>
        <v>2012-08</v>
      </c>
      <c r="G961" s="13">
        <f t="shared" si="58"/>
        <v>19938.461538461539</v>
      </c>
      <c r="H961" s="13" t="str">
        <f t="shared" si="56"/>
        <v/>
      </c>
    </row>
    <row r="962" spans="1:8" x14ac:dyDescent="0.25">
      <c r="A962" s="13">
        <v>65</v>
      </c>
      <c r="B962" s="13" t="s">
        <v>622</v>
      </c>
      <c r="C962" s="16">
        <v>41153</v>
      </c>
      <c r="D962" s="13">
        <v>20000</v>
      </c>
      <c r="E962" s="13">
        <f t="shared" si="59"/>
        <v>0</v>
      </c>
      <c r="F962" s="13" t="str">
        <f t="shared" si="57"/>
        <v>2012-09</v>
      </c>
      <c r="G962" s="13" t="str">
        <f t="shared" si="58"/>
        <v/>
      </c>
      <c r="H962" s="13" t="str">
        <f t="shared" ref="H962:H1025" si="60">IF(AND(B962="Med B", F962&gt;=VLOOKUP(A962, A:F, 6, FALSE)), D962, "")</f>
        <v/>
      </c>
    </row>
    <row r="963" spans="1:8" x14ac:dyDescent="0.25">
      <c r="A963" s="13">
        <v>65</v>
      </c>
      <c r="B963" s="13" t="s">
        <v>622</v>
      </c>
      <c r="C963" s="16">
        <v>41156</v>
      </c>
      <c r="D963" s="13">
        <v>20000</v>
      </c>
      <c r="E963" s="13">
        <f t="shared" si="59"/>
        <v>0</v>
      </c>
      <c r="F963" s="13" t="str">
        <f t="shared" ref="F963:F1026" si="61">TEXT(C963, "yyyy-mm")</f>
        <v>2012-09</v>
      </c>
      <c r="G963" s="13" t="str">
        <f t="shared" ref="G963:G1026" si="62">IF(AND(
    B963="Med A",
    C963=_xlfn.MAXIFS(C:C, A:A, A963, B:B, "Med A", F:F, F963),
    SUMIFS(E:E, A:A, A963) &gt; 0
  ),
  AVERAGEIFS(D:D, A:A, A963, B:B, "Med A", F:F, F963, C:C, "&gt;=" &amp; EOMONTH(C963, -1) + 1, C:C, "&lt;=" &amp; C963),
  "")</f>
        <v/>
      </c>
      <c r="H963" s="13" t="str">
        <f t="shared" si="60"/>
        <v/>
      </c>
    </row>
    <row r="964" spans="1:8" x14ac:dyDescent="0.25">
      <c r="A964" s="13">
        <v>65</v>
      </c>
      <c r="B964" s="13" t="s">
        <v>622</v>
      </c>
      <c r="C964" s="16">
        <v>41158</v>
      </c>
      <c r="D964" s="13">
        <v>20000</v>
      </c>
      <c r="E964" s="13">
        <f t="shared" ref="E964:E1027" si="63">IF(AND(B964="Med A", B965="Med B", A964=A965), 1, IF(AND(B964="Med B", B965="Med A", A964=A965), 1, 0))</f>
        <v>1</v>
      </c>
      <c r="F964" s="13" t="str">
        <f t="shared" si="61"/>
        <v>2012-09</v>
      </c>
      <c r="G964" s="13">
        <f t="shared" si="62"/>
        <v>20000</v>
      </c>
      <c r="H964" s="13" t="str">
        <f t="shared" si="60"/>
        <v/>
      </c>
    </row>
    <row r="965" spans="1:8" x14ac:dyDescent="0.25">
      <c r="A965" s="13">
        <v>65</v>
      </c>
      <c r="B965" s="13" t="s">
        <v>623</v>
      </c>
      <c r="C965" s="16">
        <v>41165</v>
      </c>
      <c r="D965" s="13">
        <v>16</v>
      </c>
      <c r="E965" s="13">
        <f t="shared" si="63"/>
        <v>0</v>
      </c>
      <c r="F965" s="13" t="str">
        <f t="shared" si="61"/>
        <v>2012-09</v>
      </c>
      <c r="G965" s="13" t="str">
        <f t="shared" si="62"/>
        <v/>
      </c>
      <c r="H965" s="13">
        <f t="shared" si="60"/>
        <v>16</v>
      </c>
    </row>
    <row r="966" spans="1:8" x14ac:dyDescent="0.25">
      <c r="A966" s="13">
        <v>65</v>
      </c>
      <c r="B966" s="13" t="s">
        <v>623</v>
      </c>
      <c r="C966" s="16">
        <v>41193</v>
      </c>
      <c r="D966" s="13">
        <v>16</v>
      </c>
      <c r="E966" s="13">
        <f t="shared" si="63"/>
        <v>0</v>
      </c>
      <c r="F966" s="13" t="str">
        <f t="shared" si="61"/>
        <v>2012-10</v>
      </c>
      <c r="G966" s="13" t="str">
        <f t="shared" si="62"/>
        <v/>
      </c>
      <c r="H966" s="13">
        <f t="shared" si="60"/>
        <v>16</v>
      </c>
    </row>
    <row r="967" spans="1:8" x14ac:dyDescent="0.25">
      <c r="A967" s="13">
        <v>66</v>
      </c>
      <c r="B967" s="13" t="s">
        <v>622</v>
      </c>
      <c r="C967" s="16">
        <v>41092</v>
      </c>
      <c r="D967" s="13">
        <v>3000</v>
      </c>
      <c r="E967" s="13">
        <f t="shared" si="63"/>
        <v>0</v>
      </c>
      <c r="F967" s="13" t="str">
        <f t="shared" si="61"/>
        <v>2012-07</v>
      </c>
      <c r="G967" s="13" t="str">
        <f t="shared" si="62"/>
        <v/>
      </c>
      <c r="H967" s="13" t="str">
        <f t="shared" si="60"/>
        <v/>
      </c>
    </row>
    <row r="968" spans="1:8" x14ac:dyDescent="0.25">
      <c r="A968" s="13">
        <v>66</v>
      </c>
      <c r="B968" s="13" t="s">
        <v>622</v>
      </c>
      <c r="C968" s="16">
        <v>41094</v>
      </c>
      <c r="D968" s="13">
        <v>3000</v>
      </c>
      <c r="E968" s="13">
        <f t="shared" si="63"/>
        <v>0</v>
      </c>
      <c r="F968" s="13" t="str">
        <f t="shared" si="61"/>
        <v>2012-07</v>
      </c>
      <c r="G968" s="13" t="str">
        <f t="shared" si="62"/>
        <v/>
      </c>
      <c r="H968" s="13" t="str">
        <f t="shared" si="60"/>
        <v/>
      </c>
    </row>
    <row r="969" spans="1:8" x14ac:dyDescent="0.25">
      <c r="A969" s="13">
        <v>66</v>
      </c>
      <c r="B969" s="13" t="s">
        <v>622</v>
      </c>
      <c r="C969" s="16">
        <v>41096</v>
      </c>
      <c r="D969" s="13">
        <v>3000</v>
      </c>
      <c r="E969" s="13">
        <f t="shared" si="63"/>
        <v>0</v>
      </c>
      <c r="F969" s="13" t="str">
        <f t="shared" si="61"/>
        <v>2012-07</v>
      </c>
      <c r="G969" s="13" t="str">
        <f t="shared" si="62"/>
        <v/>
      </c>
      <c r="H969" s="13" t="str">
        <f t="shared" si="60"/>
        <v/>
      </c>
    </row>
    <row r="970" spans="1:8" x14ac:dyDescent="0.25">
      <c r="A970" s="13">
        <v>66</v>
      </c>
      <c r="B970" s="13" t="s">
        <v>622</v>
      </c>
      <c r="C970" s="16">
        <v>41099</v>
      </c>
      <c r="D970" s="13">
        <v>3000</v>
      </c>
      <c r="E970" s="13">
        <f t="shared" si="63"/>
        <v>0</v>
      </c>
      <c r="F970" s="13" t="str">
        <f t="shared" si="61"/>
        <v>2012-07</v>
      </c>
      <c r="G970" s="13" t="str">
        <f t="shared" si="62"/>
        <v/>
      </c>
      <c r="H970" s="13" t="str">
        <f t="shared" si="60"/>
        <v/>
      </c>
    </row>
    <row r="971" spans="1:8" x14ac:dyDescent="0.25">
      <c r="A971" s="13">
        <v>66</v>
      </c>
      <c r="B971" s="13" t="s">
        <v>622</v>
      </c>
      <c r="C971" s="16">
        <v>41101</v>
      </c>
      <c r="D971" s="13">
        <v>3000</v>
      </c>
      <c r="E971" s="13">
        <f t="shared" si="63"/>
        <v>0</v>
      </c>
      <c r="F971" s="13" t="str">
        <f t="shared" si="61"/>
        <v>2012-07</v>
      </c>
      <c r="G971" s="13" t="str">
        <f t="shared" si="62"/>
        <v/>
      </c>
      <c r="H971" s="13" t="str">
        <f t="shared" si="60"/>
        <v/>
      </c>
    </row>
    <row r="972" spans="1:8" x14ac:dyDescent="0.25">
      <c r="A972" s="13">
        <v>66</v>
      </c>
      <c r="B972" s="13" t="s">
        <v>622</v>
      </c>
      <c r="C972" s="16">
        <v>41103</v>
      </c>
      <c r="D972" s="13">
        <v>3000</v>
      </c>
      <c r="E972" s="13">
        <f t="shared" si="63"/>
        <v>0</v>
      </c>
      <c r="F972" s="13" t="str">
        <f t="shared" si="61"/>
        <v>2012-07</v>
      </c>
      <c r="G972" s="13" t="str">
        <f t="shared" si="62"/>
        <v/>
      </c>
      <c r="H972" s="13" t="str">
        <f t="shared" si="60"/>
        <v/>
      </c>
    </row>
    <row r="973" spans="1:8" x14ac:dyDescent="0.25">
      <c r="A973" s="13">
        <v>66</v>
      </c>
      <c r="B973" s="13" t="s">
        <v>622</v>
      </c>
      <c r="C973" s="16">
        <v>41106</v>
      </c>
      <c r="D973" s="13">
        <v>3000</v>
      </c>
      <c r="E973" s="13">
        <f t="shared" si="63"/>
        <v>0</v>
      </c>
      <c r="F973" s="13" t="str">
        <f t="shared" si="61"/>
        <v>2012-07</v>
      </c>
      <c r="G973" s="13" t="str">
        <f t="shared" si="62"/>
        <v/>
      </c>
      <c r="H973" s="13" t="str">
        <f t="shared" si="60"/>
        <v/>
      </c>
    </row>
    <row r="974" spans="1:8" x14ac:dyDescent="0.25">
      <c r="A974" s="13">
        <v>66</v>
      </c>
      <c r="B974" s="13" t="s">
        <v>622</v>
      </c>
      <c r="C974" s="16">
        <v>41108</v>
      </c>
      <c r="D974" s="13">
        <v>3000</v>
      </c>
      <c r="E974" s="13">
        <f t="shared" si="63"/>
        <v>0</v>
      </c>
      <c r="F974" s="13" t="str">
        <f t="shared" si="61"/>
        <v>2012-07</v>
      </c>
      <c r="G974" s="13" t="str">
        <f t="shared" si="62"/>
        <v/>
      </c>
      <c r="H974" s="13" t="str">
        <f t="shared" si="60"/>
        <v/>
      </c>
    </row>
    <row r="975" spans="1:8" x14ac:dyDescent="0.25">
      <c r="A975" s="13">
        <v>66</v>
      </c>
      <c r="B975" s="13" t="s">
        <v>622</v>
      </c>
      <c r="C975" s="16">
        <v>41110</v>
      </c>
      <c r="D975" s="13">
        <v>2700</v>
      </c>
      <c r="E975" s="13">
        <f t="shared" si="63"/>
        <v>0</v>
      </c>
      <c r="F975" s="13" t="str">
        <f t="shared" si="61"/>
        <v>2012-07</v>
      </c>
      <c r="G975" s="13" t="str">
        <f t="shared" si="62"/>
        <v/>
      </c>
      <c r="H975" s="13" t="str">
        <f t="shared" si="60"/>
        <v/>
      </c>
    </row>
    <row r="976" spans="1:8" x14ac:dyDescent="0.25">
      <c r="A976" s="13">
        <v>66</v>
      </c>
      <c r="B976" s="13" t="s">
        <v>622</v>
      </c>
      <c r="C976" s="16">
        <v>41113</v>
      </c>
      <c r="D976" s="13">
        <v>2700</v>
      </c>
      <c r="E976" s="13">
        <f t="shared" si="63"/>
        <v>0</v>
      </c>
      <c r="F976" s="13" t="str">
        <f t="shared" si="61"/>
        <v>2012-07</v>
      </c>
      <c r="G976" s="13" t="str">
        <f t="shared" si="62"/>
        <v/>
      </c>
      <c r="H976" s="13" t="str">
        <f t="shared" si="60"/>
        <v/>
      </c>
    </row>
    <row r="977" spans="1:8" x14ac:dyDescent="0.25">
      <c r="A977" s="13">
        <v>66</v>
      </c>
      <c r="B977" s="13" t="s">
        <v>622</v>
      </c>
      <c r="C977" s="16">
        <v>41115</v>
      </c>
      <c r="D977" s="13">
        <v>2700</v>
      </c>
      <c r="E977" s="13">
        <f t="shared" si="63"/>
        <v>0</v>
      </c>
      <c r="F977" s="13" t="str">
        <f t="shared" si="61"/>
        <v>2012-07</v>
      </c>
      <c r="G977" s="13" t="str">
        <f t="shared" si="62"/>
        <v/>
      </c>
      <c r="H977" s="13" t="str">
        <f t="shared" si="60"/>
        <v/>
      </c>
    </row>
    <row r="978" spans="1:8" x14ac:dyDescent="0.25">
      <c r="A978" s="13">
        <v>66</v>
      </c>
      <c r="B978" s="13" t="s">
        <v>622</v>
      </c>
      <c r="C978" s="16">
        <v>41117</v>
      </c>
      <c r="D978" s="13">
        <v>2700</v>
      </c>
      <c r="E978" s="13">
        <f t="shared" si="63"/>
        <v>0</v>
      </c>
      <c r="F978" s="13" t="str">
        <f t="shared" si="61"/>
        <v>2012-07</v>
      </c>
      <c r="G978" s="13" t="str">
        <f t="shared" si="62"/>
        <v/>
      </c>
      <c r="H978" s="13" t="str">
        <f t="shared" si="60"/>
        <v/>
      </c>
    </row>
    <row r="979" spans="1:8" x14ac:dyDescent="0.25">
      <c r="A979" s="13">
        <v>66</v>
      </c>
      <c r="B979" s="13" t="s">
        <v>622</v>
      </c>
      <c r="C979" s="16">
        <v>41120</v>
      </c>
      <c r="D979" s="13">
        <v>2700</v>
      </c>
      <c r="E979" s="13">
        <f t="shared" si="63"/>
        <v>0</v>
      </c>
      <c r="F979" s="13" t="str">
        <f t="shared" si="61"/>
        <v>2012-07</v>
      </c>
      <c r="G979" s="13">
        <f t="shared" si="62"/>
        <v>2884.6153846153848</v>
      </c>
      <c r="H979" s="13" t="str">
        <f t="shared" si="60"/>
        <v/>
      </c>
    </row>
    <row r="980" spans="1:8" x14ac:dyDescent="0.25">
      <c r="A980" s="13">
        <v>66</v>
      </c>
      <c r="B980" s="13" t="s">
        <v>622</v>
      </c>
      <c r="C980" s="16">
        <v>41122</v>
      </c>
      <c r="D980" s="13">
        <v>2700</v>
      </c>
      <c r="E980" s="13">
        <f t="shared" si="63"/>
        <v>0</v>
      </c>
      <c r="F980" s="13" t="str">
        <f t="shared" si="61"/>
        <v>2012-08</v>
      </c>
      <c r="G980" s="13" t="str">
        <f t="shared" si="62"/>
        <v/>
      </c>
      <c r="H980" s="13" t="str">
        <f t="shared" si="60"/>
        <v/>
      </c>
    </row>
    <row r="981" spans="1:8" x14ac:dyDescent="0.25">
      <c r="A981" s="13">
        <v>66</v>
      </c>
      <c r="B981" s="13" t="s">
        <v>622</v>
      </c>
      <c r="C981" s="16">
        <v>41124</v>
      </c>
      <c r="D981" s="13">
        <v>2700</v>
      </c>
      <c r="E981" s="13">
        <f t="shared" si="63"/>
        <v>0</v>
      </c>
      <c r="F981" s="13" t="str">
        <f t="shared" si="61"/>
        <v>2012-08</v>
      </c>
      <c r="G981" s="13" t="str">
        <f t="shared" si="62"/>
        <v/>
      </c>
      <c r="H981" s="13" t="str">
        <f t="shared" si="60"/>
        <v/>
      </c>
    </row>
    <row r="982" spans="1:8" x14ac:dyDescent="0.25">
      <c r="A982" s="13">
        <v>66</v>
      </c>
      <c r="B982" s="13" t="s">
        <v>622</v>
      </c>
      <c r="C982" s="16">
        <v>41127</v>
      </c>
      <c r="D982" s="13">
        <v>2700</v>
      </c>
      <c r="E982" s="13">
        <f t="shared" si="63"/>
        <v>0</v>
      </c>
      <c r="F982" s="13" t="str">
        <f t="shared" si="61"/>
        <v>2012-08</v>
      </c>
      <c r="G982" s="13" t="str">
        <f t="shared" si="62"/>
        <v/>
      </c>
      <c r="H982" s="13" t="str">
        <f t="shared" si="60"/>
        <v/>
      </c>
    </row>
    <row r="983" spans="1:8" x14ac:dyDescent="0.25">
      <c r="A983" s="13">
        <v>66</v>
      </c>
      <c r="B983" s="13" t="s">
        <v>622</v>
      </c>
      <c r="C983" s="16">
        <v>41129</v>
      </c>
      <c r="D983" s="13">
        <v>2700</v>
      </c>
      <c r="E983" s="13">
        <f t="shared" si="63"/>
        <v>0</v>
      </c>
      <c r="F983" s="13" t="str">
        <f t="shared" si="61"/>
        <v>2012-08</v>
      </c>
      <c r="G983" s="13" t="str">
        <f t="shared" si="62"/>
        <v/>
      </c>
      <c r="H983" s="13" t="str">
        <f t="shared" si="60"/>
        <v/>
      </c>
    </row>
    <row r="984" spans="1:8" x14ac:dyDescent="0.25">
      <c r="A984" s="13">
        <v>66</v>
      </c>
      <c r="B984" s="13" t="s">
        <v>622</v>
      </c>
      <c r="C984" s="16">
        <v>41131</v>
      </c>
      <c r="D984" s="13">
        <v>2700</v>
      </c>
      <c r="E984" s="13">
        <f t="shared" si="63"/>
        <v>0</v>
      </c>
      <c r="F984" s="13" t="str">
        <f t="shared" si="61"/>
        <v>2012-08</v>
      </c>
      <c r="G984" s="13" t="str">
        <f t="shared" si="62"/>
        <v/>
      </c>
      <c r="H984" s="13" t="str">
        <f t="shared" si="60"/>
        <v/>
      </c>
    </row>
    <row r="985" spans="1:8" x14ac:dyDescent="0.25">
      <c r="A985" s="13">
        <v>66</v>
      </c>
      <c r="B985" s="13" t="s">
        <v>622</v>
      </c>
      <c r="C985" s="16">
        <v>41134</v>
      </c>
      <c r="D985" s="13">
        <v>2700</v>
      </c>
      <c r="E985" s="13">
        <f t="shared" si="63"/>
        <v>0</v>
      </c>
      <c r="F985" s="13" t="str">
        <f t="shared" si="61"/>
        <v>2012-08</v>
      </c>
      <c r="G985" s="13" t="str">
        <f t="shared" si="62"/>
        <v/>
      </c>
      <c r="H985" s="13" t="str">
        <f t="shared" si="60"/>
        <v/>
      </c>
    </row>
    <row r="986" spans="1:8" x14ac:dyDescent="0.25">
      <c r="A986" s="13">
        <v>66</v>
      </c>
      <c r="B986" s="13" t="s">
        <v>622</v>
      </c>
      <c r="C986" s="16">
        <v>41136</v>
      </c>
      <c r="D986" s="13">
        <v>2700</v>
      </c>
      <c r="E986" s="13">
        <f t="shared" si="63"/>
        <v>0</v>
      </c>
      <c r="F986" s="13" t="str">
        <f t="shared" si="61"/>
        <v>2012-08</v>
      </c>
      <c r="G986" s="13" t="str">
        <f t="shared" si="62"/>
        <v/>
      </c>
      <c r="H986" s="13" t="str">
        <f t="shared" si="60"/>
        <v/>
      </c>
    </row>
    <row r="987" spans="1:8" x14ac:dyDescent="0.25">
      <c r="A987" s="13">
        <v>66</v>
      </c>
      <c r="B987" s="13" t="s">
        <v>622</v>
      </c>
      <c r="C987" s="16">
        <v>41138</v>
      </c>
      <c r="D987" s="13">
        <v>2700</v>
      </c>
      <c r="E987" s="13">
        <f t="shared" si="63"/>
        <v>0</v>
      </c>
      <c r="F987" s="13" t="str">
        <f t="shared" si="61"/>
        <v>2012-08</v>
      </c>
      <c r="G987" s="13" t="str">
        <f t="shared" si="62"/>
        <v/>
      </c>
      <c r="H987" s="13" t="str">
        <f t="shared" si="60"/>
        <v/>
      </c>
    </row>
    <row r="988" spans="1:8" x14ac:dyDescent="0.25">
      <c r="A988" s="13">
        <v>66</v>
      </c>
      <c r="B988" s="13" t="s">
        <v>622</v>
      </c>
      <c r="C988" s="16">
        <v>41141</v>
      </c>
      <c r="D988" s="13">
        <v>2700</v>
      </c>
      <c r="E988" s="13">
        <f t="shared" si="63"/>
        <v>0</v>
      </c>
      <c r="F988" s="13" t="str">
        <f t="shared" si="61"/>
        <v>2012-08</v>
      </c>
      <c r="G988" s="13" t="str">
        <f t="shared" si="62"/>
        <v/>
      </c>
      <c r="H988" s="13" t="str">
        <f t="shared" si="60"/>
        <v/>
      </c>
    </row>
    <row r="989" spans="1:8" x14ac:dyDescent="0.25">
      <c r="A989" s="13">
        <v>66</v>
      </c>
      <c r="B989" s="13" t="s">
        <v>622</v>
      </c>
      <c r="C989" s="16">
        <v>41143</v>
      </c>
      <c r="D989" s="13">
        <v>2700</v>
      </c>
      <c r="E989" s="13">
        <f t="shared" si="63"/>
        <v>0</v>
      </c>
      <c r="F989" s="13" t="str">
        <f t="shared" si="61"/>
        <v>2012-08</v>
      </c>
      <c r="G989" s="13" t="str">
        <f t="shared" si="62"/>
        <v/>
      </c>
      <c r="H989" s="13" t="str">
        <f t="shared" si="60"/>
        <v/>
      </c>
    </row>
    <row r="990" spans="1:8" x14ac:dyDescent="0.25">
      <c r="A990" s="13">
        <v>66</v>
      </c>
      <c r="B990" s="13" t="s">
        <v>622</v>
      </c>
      <c r="C990" s="16">
        <v>41145</v>
      </c>
      <c r="D990" s="13">
        <v>2700</v>
      </c>
      <c r="E990" s="13">
        <f t="shared" si="63"/>
        <v>0</v>
      </c>
      <c r="F990" s="13" t="str">
        <f t="shared" si="61"/>
        <v>2012-08</v>
      </c>
      <c r="G990" s="13" t="str">
        <f t="shared" si="62"/>
        <v/>
      </c>
      <c r="H990" s="13" t="str">
        <f t="shared" si="60"/>
        <v/>
      </c>
    </row>
    <row r="991" spans="1:8" x14ac:dyDescent="0.25">
      <c r="A991" s="13">
        <v>66</v>
      </c>
      <c r="B991" s="13" t="s">
        <v>622</v>
      </c>
      <c r="C991" s="16">
        <v>41148</v>
      </c>
      <c r="D991" s="13">
        <v>2700</v>
      </c>
      <c r="E991" s="13">
        <f t="shared" si="63"/>
        <v>0</v>
      </c>
      <c r="F991" s="13" t="str">
        <f t="shared" si="61"/>
        <v>2012-08</v>
      </c>
      <c r="G991" s="13" t="str">
        <f t="shared" si="62"/>
        <v/>
      </c>
      <c r="H991" s="13" t="str">
        <f t="shared" si="60"/>
        <v/>
      </c>
    </row>
    <row r="992" spans="1:8" x14ac:dyDescent="0.25">
      <c r="A992" s="13">
        <v>66</v>
      </c>
      <c r="B992" s="13" t="s">
        <v>622</v>
      </c>
      <c r="C992" s="16">
        <v>41150</v>
      </c>
      <c r="D992" s="13">
        <v>2700</v>
      </c>
      <c r="E992" s="13">
        <f t="shared" si="63"/>
        <v>0</v>
      </c>
      <c r="F992" s="13" t="str">
        <f t="shared" si="61"/>
        <v>2012-08</v>
      </c>
      <c r="G992" s="13" t="str">
        <f t="shared" si="62"/>
        <v/>
      </c>
      <c r="H992" s="13" t="str">
        <f t="shared" si="60"/>
        <v/>
      </c>
    </row>
    <row r="993" spans="1:8" x14ac:dyDescent="0.25">
      <c r="A993" s="13">
        <v>66</v>
      </c>
      <c r="B993" s="13" t="s">
        <v>622</v>
      </c>
      <c r="C993" s="16">
        <v>41152</v>
      </c>
      <c r="D993" s="13">
        <v>2700</v>
      </c>
      <c r="E993" s="13">
        <f t="shared" si="63"/>
        <v>0</v>
      </c>
      <c r="F993" s="13" t="str">
        <f t="shared" si="61"/>
        <v>2012-08</v>
      </c>
      <c r="G993" s="13">
        <f t="shared" si="62"/>
        <v>2700</v>
      </c>
      <c r="H993" s="13" t="str">
        <f t="shared" si="60"/>
        <v/>
      </c>
    </row>
    <row r="994" spans="1:8" x14ac:dyDescent="0.25">
      <c r="A994" s="13">
        <v>66</v>
      </c>
      <c r="B994" s="13" t="s">
        <v>622</v>
      </c>
      <c r="C994" s="16">
        <v>41155</v>
      </c>
      <c r="D994" s="13">
        <v>2700</v>
      </c>
      <c r="E994" s="13">
        <f t="shared" si="63"/>
        <v>0</v>
      </c>
      <c r="F994" s="13" t="str">
        <f t="shared" si="61"/>
        <v>2012-09</v>
      </c>
      <c r="G994" s="13" t="str">
        <f t="shared" si="62"/>
        <v/>
      </c>
      <c r="H994" s="13" t="str">
        <f t="shared" si="60"/>
        <v/>
      </c>
    </row>
    <row r="995" spans="1:8" x14ac:dyDescent="0.25">
      <c r="A995" s="13">
        <v>66</v>
      </c>
      <c r="B995" s="13" t="s">
        <v>622</v>
      </c>
      <c r="C995" s="16">
        <v>41157</v>
      </c>
      <c r="D995" s="13">
        <v>2700</v>
      </c>
      <c r="E995" s="13">
        <f t="shared" si="63"/>
        <v>1</v>
      </c>
      <c r="F995" s="13" t="str">
        <f t="shared" si="61"/>
        <v>2012-09</v>
      </c>
      <c r="G995" s="13">
        <f t="shared" si="62"/>
        <v>2700</v>
      </c>
      <c r="H995" s="13" t="str">
        <f t="shared" si="60"/>
        <v/>
      </c>
    </row>
    <row r="996" spans="1:8" x14ac:dyDescent="0.25">
      <c r="A996" s="13">
        <v>66</v>
      </c>
      <c r="B996" s="13" t="s">
        <v>623</v>
      </c>
      <c r="C996" s="16">
        <v>41208</v>
      </c>
      <c r="D996" s="13">
        <v>6</v>
      </c>
      <c r="E996" s="13">
        <f t="shared" si="63"/>
        <v>0</v>
      </c>
      <c r="F996" s="13" t="str">
        <f t="shared" si="61"/>
        <v>2012-10</v>
      </c>
      <c r="G996" s="13" t="str">
        <f t="shared" si="62"/>
        <v/>
      </c>
      <c r="H996" s="13">
        <f t="shared" si="60"/>
        <v>6</v>
      </c>
    </row>
    <row r="997" spans="1:8" x14ac:dyDescent="0.25">
      <c r="A997" s="13">
        <v>66</v>
      </c>
      <c r="B997" s="13" t="s">
        <v>623</v>
      </c>
      <c r="C997" s="16">
        <v>41213</v>
      </c>
      <c r="D997" s="13">
        <v>2</v>
      </c>
      <c r="E997" s="13">
        <f t="shared" si="63"/>
        <v>0</v>
      </c>
      <c r="F997" s="13" t="str">
        <f t="shared" si="61"/>
        <v>2012-10</v>
      </c>
      <c r="G997" s="13" t="str">
        <f t="shared" si="62"/>
        <v/>
      </c>
      <c r="H997" s="13">
        <f t="shared" si="60"/>
        <v>2</v>
      </c>
    </row>
    <row r="998" spans="1:8" x14ac:dyDescent="0.25">
      <c r="A998" s="13">
        <v>66</v>
      </c>
      <c r="B998" s="13" t="s">
        <v>623</v>
      </c>
      <c r="C998" s="16">
        <v>41227</v>
      </c>
      <c r="D998" s="13">
        <v>1</v>
      </c>
      <c r="E998" s="13">
        <f t="shared" si="63"/>
        <v>0</v>
      </c>
      <c r="F998" s="13" t="str">
        <f t="shared" si="61"/>
        <v>2012-11</v>
      </c>
      <c r="G998" s="13" t="str">
        <f t="shared" si="62"/>
        <v/>
      </c>
      <c r="H998" s="13">
        <f t="shared" si="60"/>
        <v>1</v>
      </c>
    </row>
    <row r="999" spans="1:8" x14ac:dyDescent="0.25">
      <c r="A999" s="13">
        <v>67</v>
      </c>
      <c r="B999" s="13" t="s">
        <v>622</v>
      </c>
      <c r="C999" s="16">
        <v>41093</v>
      </c>
      <c r="D999" s="13">
        <v>10000</v>
      </c>
      <c r="E999" s="13">
        <f t="shared" si="63"/>
        <v>0</v>
      </c>
      <c r="F999" s="13" t="str">
        <f t="shared" si="61"/>
        <v>2012-07</v>
      </c>
      <c r="G999" s="13" t="str">
        <f t="shared" si="62"/>
        <v/>
      </c>
      <c r="H999" s="13" t="str">
        <f t="shared" si="60"/>
        <v/>
      </c>
    </row>
    <row r="1000" spans="1:8" x14ac:dyDescent="0.25">
      <c r="A1000" s="13">
        <v>67</v>
      </c>
      <c r="B1000" s="13" t="s">
        <v>622</v>
      </c>
      <c r="C1000" s="16">
        <v>41095</v>
      </c>
      <c r="D1000" s="13">
        <v>10000</v>
      </c>
      <c r="E1000" s="13">
        <f t="shared" si="63"/>
        <v>0</v>
      </c>
      <c r="F1000" s="13" t="str">
        <f t="shared" si="61"/>
        <v>2012-07</v>
      </c>
      <c r="G1000" s="13" t="str">
        <f t="shared" si="62"/>
        <v/>
      </c>
      <c r="H1000" s="13" t="str">
        <f t="shared" si="60"/>
        <v/>
      </c>
    </row>
    <row r="1001" spans="1:8" x14ac:dyDescent="0.25">
      <c r="A1001" s="13">
        <v>67</v>
      </c>
      <c r="B1001" s="13" t="s">
        <v>622</v>
      </c>
      <c r="C1001" s="16">
        <v>41097</v>
      </c>
      <c r="D1001" s="13">
        <v>10000</v>
      </c>
      <c r="E1001" s="13">
        <f t="shared" si="63"/>
        <v>0</v>
      </c>
      <c r="F1001" s="13" t="str">
        <f t="shared" si="61"/>
        <v>2012-07</v>
      </c>
      <c r="G1001" s="13" t="str">
        <f t="shared" si="62"/>
        <v/>
      </c>
      <c r="H1001" s="13" t="str">
        <f t="shared" si="60"/>
        <v/>
      </c>
    </row>
    <row r="1002" spans="1:8" x14ac:dyDescent="0.25">
      <c r="A1002" s="13">
        <v>67</v>
      </c>
      <c r="B1002" s="13" t="s">
        <v>622</v>
      </c>
      <c r="C1002" s="16">
        <v>41100</v>
      </c>
      <c r="D1002" s="13">
        <v>10000</v>
      </c>
      <c r="E1002" s="13">
        <f t="shared" si="63"/>
        <v>0</v>
      </c>
      <c r="F1002" s="13" t="str">
        <f t="shared" si="61"/>
        <v>2012-07</v>
      </c>
      <c r="G1002" s="13" t="str">
        <f t="shared" si="62"/>
        <v/>
      </c>
      <c r="H1002" s="13" t="str">
        <f t="shared" si="60"/>
        <v/>
      </c>
    </row>
    <row r="1003" spans="1:8" x14ac:dyDescent="0.25">
      <c r="A1003" s="13">
        <v>67</v>
      </c>
      <c r="B1003" s="13" t="s">
        <v>622</v>
      </c>
      <c r="C1003" s="16">
        <v>41104</v>
      </c>
      <c r="D1003" s="13">
        <v>10000</v>
      </c>
      <c r="E1003" s="13">
        <f t="shared" si="63"/>
        <v>0</v>
      </c>
      <c r="F1003" s="13" t="str">
        <f t="shared" si="61"/>
        <v>2012-07</v>
      </c>
      <c r="G1003" s="13" t="str">
        <f t="shared" si="62"/>
        <v/>
      </c>
      <c r="H1003" s="13" t="str">
        <f t="shared" si="60"/>
        <v/>
      </c>
    </row>
    <row r="1004" spans="1:8" x14ac:dyDescent="0.25">
      <c r="A1004" s="13">
        <v>67</v>
      </c>
      <c r="B1004" s="13" t="s">
        <v>622</v>
      </c>
      <c r="C1004" s="16">
        <v>41107</v>
      </c>
      <c r="D1004" s="13">
        <v>10000</v>
      </c>
      <c r="E1004" s="13">
        <f t="shared" si="63"/>
        <v>0</v>
      </c>
      <c r="F1004" s="13" t="str">
        <f t="shared" si="61"/>
        <v>2012-07</v>
      </c>
      <c r="G1004" s="13" t="str">
        <f t="shared" si="62"/>
        <v/>
      </c>
      <c r="H1004" s="13" t="str">
        <f t="shared" si="60"/>
        <v/>
      </c>
    </row>
    <row r="1005" spans="1:8" x14ac:dyDescent="0.25">
      <c r="A1005" s="13">
        <v>67</v>
      </c>
      <c r="B1005" s="13" t="s">
        <v>622</v>
      </c>
      <c r="C1005" s="16">
        <v>41109</v>
      </c>
      <c r="D1005" s="13">
        <v>10000</v>
      </c>
      <c r="E1005" s="13">
        <f t="shared" si="63"/>
        <v>0</v>
      </c>
      <c r="F1005" s="13" t="str">
        <f t="shared" si="61"/>
        <v>2012-07</v>
      </c>
      <c r="G1005" s="13" t="str">
        <f t="shared" si="62"/>
        <v/>
      </c>
      <c r="H1005" s="13" t="str">
        <f t="shared" si="60"/>
        <v/>
      </c>
    </row>
    <row r="1006" spans="1:8" x14ac:dyDescent="0.25">
      <c r="A1006" s="13">
        <v>67</v>
      </c>
      <c r="B1006" s="13" t="s">
        <v>622</v>
      </c>
      <c r="C1006" s="16">
        <v>41111</v>
      </c>
      <c r="D1006" s="13">
        <v>8000</v>
      </c>
      <c r="E1006" s="13">
        <f t="shared" si="63"/>
        <v>0</v>
      </c>
      <c r="F1006" s="13" t="str">
        <f t="shared" si="61"/>
        <v>2012-07</v>
      </c>
      <c r="G1006" s="13" t="str">
        <f t="shared" si="62"/>
        <v/>
      </c>
      <c r="H1006" s="13" t="str">
        <f t="shared" si="60"/>
        <v/>
      </c>
    </row>
    <row r="1007" spans="1:8" x14ac:dyDescent="0.25">
      <c r="A1007" s="13">
        <v>67</v>
      </c>
      <c r="B1007" s="13" t="s">
        <v>622</v>
      </c>
      <c r="C1007" s="16">
        <v>41114</v>
      </c>
      <c r="D1007" s="13">
        <v>8000</v>
      </c>
      <c r="E1007" s="13">
        <f t="shared" si="63"/>
        <v>0</v>
      </c>
      <c r="F1007" s="13" t="str">
        <f t="shared" si="61"/>
        <v>2012-07</v>
      </c>
      <c r="G1007" s="13" t="str">
        <f t="shared" si="62"/>
        <v/>
      </c>
      <c r="H1007" s="13" t="str">
        <f t="shared" si="60"/>
        <v/>
      </c>
    </row>
    <row r="1008" spans="1:8" x14ac:dyDescent="0.25">
      <c r="A1008" s="13">
        <v>67</v>
      </c>
      <c r="B1008" s="13" t="s">
        <v>622</v>
      </c>
      <c r="C1008" s="16">
        <v>41116</v>
      </c>
      <c r="D1008" s="13">
        <v>8000</v>
      </c>
      <c r="E1008" s="13">
        <f t="shared" si="63"/>
        <v>0</v>
      </c>
      <c r="F1008" s="13" t="str">
        <f t="shared" si="61"/>
        <v>2012-07</v>
      </c>
      <c r="G1008" s="13" t="str">
        <f t="shared" si="62"/>
        <v/>
      </c>
      <c r="H1008" s="13" t="str">
        <f t="shared" si="60"/>
        <v/>
      </c>
    </row>
    <row r="1009" spans="1:8" x14ac:dyDescent="0.25">
      <c r="A1009" s="13">
        <v>67</v>
      </c>
      <c r="B1009" s="13" t="s">
        <v>622</v>
      </c>
      <c r="C1009" s="16">
        <v>41118</v>
      </c>
      <c r="D1009" s="13">
        <v>8000</v>
      </c>
      <c r="E1009" s="13">
        <f t="shared" si="63"/>
        <v>0</v>
      </c>
      <c r="F1009" s="13" t="str">
        <f t="shared" si="61"/>
        <v>2012-07</v>
      </c>
      <c r="G1009" s="13" t="str">
        <f t="shared" si="62"/>
        <v/>
      </c>
      <c r="H1009" s="13" t="str">
        <f t="shared" si="60"/>
        <v/>
      </c>
    </row>
    <row r="1010" spans="1:8" x14ac:dyDescent="0.25">
      <c r="A1010" s="13">
        <v>67</v>
      </c>
      <c r="B1010" s="13" t="s">
        <v>622</v>
      </c>
      <c r="C1010" s="16">
        <v>41121</v>
      </c>
      <c r="D1010" s="13">
        <v>8000</v>
      </c>
      <c r="E1010" s="13">
        <f t="shared" si="63"/>
        <v>0</v>
      </c>
      <c r="F1010" s="13" t="str">
        <f t="shared" si="61"/>
        <v>2012-07</v>
      </c>
      <c r="G1010" s="13">
        <f t="shared" si="62"/>
        <v>9166.6666666666661</v>
      </c>
      <c r="H1010" s="13" t="str">
        <f t="shared" si="60"/>
        <v/>
      </c>
    </row>
    <row r="1011" spans="1:8" x14ac:dyDescent="0.25">
      <c r="A1011" s="13">
        <v>67</v>
      </c>
      <c r="B1011" s="13" t="s">
        <v>622</v>
      </c>
      <c r="C1011" s="16">
        <v>41123</v>
      </c>
      <c r="D1011" s="13">
        <v>8000</v>
      </c>
      <c r="E1011" s="13">
        <f t="shared" si="63"/>
        <v>0</v>
      </c>
      <c r="F1011" s="13" t="str">
        <f t="shared" si="61"/>
        <v>2012-08</v>
      </c>
      <c r="G1011" s="13" t="str">
        <f t="shared" si="62"/>
        <v/>
      </c>
      <c r="H1011" s="13" t="str">
        <f t="shared" si="60"/>
        <v/>
      </c>
    </row>
    <row r="1012" spans="1:8" x14ac:dyDescent="0.25">
      <c r="A1012" s="13">
        <v>67</v>
      </c>
      <c r="B1012" s="13" t="s">
        <v>622</v>
      </c>
      <c r="C1012" s="16">
        <v>41125</v>
      </c>
      <c r="D1012" s="13">
        <v>8000</v>
      </c>
      <c r="E1012" s="13">
        <f t="shared" si="63"/>
        <v>0</v>
      </c>
      <c r="F1012" s="13" t="str">
        <f t="shared" si="61"/>
        <v>2012-08</v>
      </c>
      <c r="G1012" s="13" t="str">
        <f t="shared" si="62"/>
        <v/>
      </c>
      <c r="H1012" s="13" t="str">
        <f t="shared" si="60"/>
        <v/>
      </c>
    </row>
    <row r="1013" spans="1:8" x14ac:dyDescent="0.25">
      <c r="A1013" s="13">
        <v>67</v>
      </c>
      <c r="B1013" s="13" t="s">
        <v>622</v>
      </c>
      <c r="C1013" s="16">
        <v>41128</v>
      </c>
      <c r="D1013" s="13">
        <v>8000</v>
      </c>
      <c r="E1013" s="13">
        <f t="shared" si="63"/>
        <v>0</v>
      </c>
      <c r="F1013" s="13" t="str">
        <f t="shared" si="61"/>
        <v>2012-08</v>
      </c>
      <c r="G1013" s="13" t="str">
        <f t="shared" si="62"/>
        <v/>
      </c>
      <c r="H1013" s="13" t="str">
        <f t="shared" si="60"/>
        <v/>
      </c>
    </row>
    <row r="1014" spans="1:8" x14ac:dyDescent="0.25">
      <c r="A1014" s="13">
        <v>67</v>
      </c>
      <c r="B1014" s="13" t="s">
        <v>622</v>
      </c>
      <c r="C1014" s="16">
        <v>41130</v>
      </c>
      <c r="D1014" s="13">
        <v>8000</v>
      </c>
      <c r="E1014" s="13">
        <f t="shared" si="63"/>
        <v>0</v>
      </c>
      <c r="F1014" s="13" t="str">
        <f t="shared" si="61"/>
        <v>2012-08</v>
      </c>
      <c r="G1014" s="13" t="str">
        <f t="shared" si="62"/>
        <v/>
      </c>
      <c r="H1014" s="13" t="str">
        <f t="shared" si="60"/>
        <v/>
      </c>
    </row>
    <row r="1015" spans="1:8" x14ac:dyDescent="0.25">
      <c r="A1015" s="13">
        <v>67</v>
      </c>
      <c r="B1015" s="13" t="s">
        <v>622</v>
      </c>
      <c r="C1015" s="16">
        <v>41132</v>
      </c>
      <c r="D1015" s="13">
        <v>8000</v>
      </c>
      <c r="E1015" s="13">
        <f t="shared" si="63"/>
        <v>0</v>
      </c>
      <c r="F1015" s="13" t="str">
        <f t="shared" si="61"/>
        <v>2012-08</v>
      </c>
      <c r="G1015" s="13" t="str">
        <f t="shared" si="62"/>
        <v/>
      </c>
      <c r="H1015" s="13" t="str">
        <f t="shared" si="60"/>
        <v/>
      </c>
    </row>
    <row r="1016" spans="1:8" x14ac:dyDescent="0.25">
      <c r="A1016" s="13">
        <v>67</v>
      </c>
      <c r="B1016" s="13" t="s">
        <v>622</v>
      </c>
      <c r="C1016" s="16">
        <v>41135</v>
      </c>
      <c r="D1016" s="13">
        <v>8000</v>
      </c>
      <c r="E1016" s="13">
        <f t="shared" si="63"/>
        <v>0</v>
      </c>
      <c r="F1016" s="13" t="str">
        <f t="shared" si="61"/>
        <v>2012-08</v>
      </c>
      <c r="G1016" s="13" t="str">
        <f t="shared" si="62"/>
        <v/>
      </c>
      <c r="H1016" s="13" t="str">
        <f t="shared" si="60"/>
        <v/>
      </c>
    </row>
    <row r="1017" spans="1:8" x14ac:dyDescent="0.25">
      <c r="A1017" s="13">
        <v>67</v>
      </c>
      <c r="B1017" s="13" t="s">
        <v>622</v>
      </c>
      <c r="C1017" s="16">
        <v>41137</v>
      </c>
      <c r="D1017" s="13">
        <v>8000</v>
      </c>
      <c r="E1017" s="13">
        <f t="shared" si="63"/>
        <v>1</v>
      </c>
      <c r="F1017" s="13" t="str">
        <f t="shared" si="61"/>
        <v>2012-08</v>
      </c>
      <c r="G1017" s="13">
        <f t="shared" si="62"/>
        <v>8000</v>
      </c>
      <c r="H1017" s="13" t="str">
        <f t="shared" si="60"/>
        <v/>
      </c>
    </row>
    <row r="1018" spans="1:8" x14ac:dyDescent="0.25">
      <c r="A1018" s="13">
        <v>67</v>
      </c>
      <c r="B1018" s="13" t="s">
        <v>623</v>
      </c>
      <c r="C1018" s="16">
        <v>41193</v>
      </c>
      <c r="D1018" s="13">
        <v>1</v>
      </c>
      <c r="E1018" s="13">
        <f t="shared" si="63"/>
        <v>0</v>
      </c>
      <c r="F1018" s="13" t="str">
        <f t="shared" si="61"/>
        <v>2012-10</v>
      </c>
      <c r="G1018" s="13" t="str">
        <f t="shared" si="62"/>
        <v/>
      </c>
      <c r="H1018" s="13">
        <f t="shared" si="60"/>
        <v>1</v>
      </c>
    </row>
    <row r="1019" spans="1:8" x14ac:dyDescent="0.25">
      <c r="A1019" s="13">
        <v>67</v>
      </c>
      <c r="B1019" s="13" t="s">
        <v>623</v>
      </c>
      <c r="C1019" s="16">
        <v>41228</v>
      </c>
      <c r="D1019" s="13">
        <v>2</v>
      </c>
      <c r="E1019" s="13">
        <f t="shared" si="63"/>
        <v>0</v>
      </c>
      <c r="F1019" s="13" t="str">
        <f t="shared" si="61"/>
        <v>2012-11</v>
      </c>
      <c r="G1019" s="13" t="str">
        <f t="shared" si="62"/>
        <v/>
      </c>
      <c r="H1019" s="13">
        <f t="shared" si="60"/>
        <v>2</v>
      </c>
    </row>
    <row r="1020" spans="1:8" x14ac:dyDescent="0.25">
      <c r="A1020" s="13">
        <v>68</v>
      </c>
      <c r="B1020" s="13" t="s">
        <v>623</v>
      </c>
      <c r="C1020" s="16">
        <v>41242</v>
      </c>
      <c r="D1020" s="13">
        <v>4</v>
      </c>
      <c r="E1020" s="13">
        <f t="shared" si="63"/>
        <v>0</v>
      </c>
      <c r="F1020" s="13" t="str">
        <f t="shared" si="61"/>
        <v>2012-11</v>
      </c>
      <c r="G1020" s="13" t="str">
        <f t="shared" si="62"/>
        <v/>
      </c>
      <c r="H1020" s="13">
        <f t="shared" si="60"/>
        <v>4</v>
      </c>
    </row>
    <row r="1021" spans="1:8" x14ac:dyDescent="0.25">
      <c r="A1021" s="13">
        <v>69</v>
      </c>
      <c r="B1021" s="13" t="s">
        <v>622</v>
      </c>
      <c r="C1021" s="16">
        <v>41093</v>
      </c>
      <c r="D1021" s="13">
        <v>1400</v>
      </c>
      <c r="E1021" s="13">
        <f t="shared" si="63"/>
        <v>0</v>
      </c>
      <c r="F1021" s="13" t="str">
        <f t="shared" si="61"/>
        <v>2012-07</v>
      </c>
      <c r="G1021" s="13" t="str">
        <f t="shared" si="62"/>
        <v/>
      </c>
      <c r="H1021" s="13" t="str">
        <f t="shared" si="60"/>
        <v/>
      </c>
    </row>
    <row r="1022" spans="1:8" x14ac:dyDescent="0.25">
      <c r="A1022" s="13">
        <v>69</v>
      </c>
      <c r="B1022" s="13" t="s">
        <v>622</v>
      </c>
      <c r="C1022" s="16">
        <v>41095</v>
      </c>
      <c r="D1022" s="13">
        <v>1400</v>
      </c>
      <c r="E1022" s="13">
        <f t="shared" si="63"/>
        <v>0</v>
      </c>
      <c r="F1022" s="13" t="str">
        <f t="shared" si="61"/>
        <v>2012-07</v>
      </c>
      <c r="G1022" s="13" t="str">
        <f t="shared" si="62"/>
        <v/>
      </c>
      <c r="H1022" s="13" t="str">
        <f t="shared" si="60"/>
        <v/>
      </c>
    </row>
    <row r="1023" spans="1:8" x14ac:dyDescent="0.25">
      <c r="A1023" s="13">
        <v>69</v>
      </c>
      <c r="B1023" s="13" t="s">
        <v>622</v>
      </c>
      <c r="C1023" s="16">
        <v>41097</v>
      </c>
      <c r="D1023" s="13">
        <v>1400</v>
      </c>
      <c r="E1023" s="13">
        <f t="shared" si="63"/>
        <v>0</v>
      </c>
      <c r="F1023" s="13" t="str">
        <f t="shared" si="61"/>
        <v>2012-07</v>
      </c>
      <c r="G1023" s="13" t="str">
        <f t="shared" si="62"/>
        <v/>
      </c>
      <c r="H1023" s="13" t="str">
        <f t="shared" si="60"/>
        <v/>
      </c>
    </row>
    <row r="1024" spans="1:8" x14ac:dyDescent="0.25">
      <c r="A1024" s="13">
        <v>69</v>
      </c>
      <c r="B1024" s="13" t="s">
        <v>622</v>
      </c>
      <c r="C1024" s="16">
        <v>41100</v>
      </c>
      <c r="D1024" s="13">
        <v>1400</v>
      </c>
      <c r="E1024" s="13">
        <f t="shared" si="63"/>
        <v>0</v>
      </c>
      <c r="F1024" s="13" t="str">
        <f t="shared" si="61"/>
        <v>2012-07</v>
      </c>
      <c r="G1024" s="13" t="str">
        <f t="shared" si="62"/>
        <v/>
      </c>
      <c r="H1024" s="13" t="str">
        <f t="shared" si="60"/>
        <v/>
      </c>
    </row>
    <row r="1025" spans="1:8" x14ac:dyDescent="0.25">
      <c r="A1025" s="13">
        <v>69</v>
      </c>
      <c r="B1025" s="13" t="s">
        <v>622</v>
      </c>
      <c r="C1025" s="16">
        <v>41102</v>
      </c>
      <c r="D1025" s="13">
        <v>1400</v>
      </c>
      <c r="E1025" s="13">
        <f t="shared" si="63"/>
        <v>0</v>
      </c>
      <c r="F1025" s="13" t="str">
        <f t="shared" si="61"/>
        <v>2012-07</v>
      </c>
      <c r="G1025" s="13" t="str">
        <f t="shared" si="62"/>
        <v/>
      </c>
      <c r="H1025" s="13" t="str">
        <f t="shared" si="60"/>
        <v/>
      </c>
    </row>
    <row r="1026" spans="1:8" x14ac:dyDescent="0.25">
      <c r="A1026" s="13">
        <v>69</v>
      </c>
      <c r="B1026" s="13" t="s">
        <v>622</v>
      </c>
      <c r="C1026" s="16">
        <v>41104</v>
      </c>
      <c r="D1026" s="13">
        <v>1400</v>
      </c>
      <c r="E1026" s="13">
        <f t="shared" si="63"/>
        <v>0</v>
      </c>
      <c r="F1026" s="13" t="str">
        <f t="shared" si="61"/>
        <v>2012-07</v>
      </c>
      <c r="G1026" s="13" t="str">
        <f t="shared" si="62"/>
        <v/>
      </c>
      <c r="H1026" s="13" t="str">
        <f t="shared" ref="H1026:H1089" si="64">IF(AND(B1026="Med B", F1026&gt;=VLOOKUP(A1026, A:F, 6, FALSE)), D1026, "")</f>
        <v/>
      </c>
    </row>
    <row r="1027" spans="1:8" x14ac:dyDescent="0.25">
      <c r="A1027" s="13">
        <v>69</v>
      </c>
      <c r="B1027" s="13" t="s">
        <v>622</v>
      </c>
      <c r="C1027" s="16">
        <v>41107</v>
      </c>
      <c r="D1027" s="13">
        <v>1400</v>
      </c>
      <c r="E1027" s="13">
        <f t="shared" si="63"/>
        <v>0</v>
      </c>
      <c r="F1027" s="13" t="str">
        <f t="shared" ref="F1027:F1090" si="65">TEXT(C1027, "yyyy-mm")</f>
        <v>2012-07</v>
      </c>
      <c r="G1027" s="13" t="str">
        <f t="shared" ref="G1027:G1090" si="66">IF(AND(
    B1027="Med A",
    C1027=_xlfn.MAXIFS(C:C, A:A, A1027, B:B, "Med A", F:F, F1027),
    SUMIFS(E:E, A:A, A1027) &gt; 0
  ),
  AVERAGEIFS(D:D, A:A, A1027, B:B, "Med A", F:F, F1027, C:C, "&gt;=" &amp; EOMONTH(C1027, -1) + 1, C:C, "&lt;=" &amp; C1027),
  "")</f>
        <v/>
      </c>
      <c r="H1027" s="13" t="str">
        <f t="shared" si="64"/>
        <v/>
      </c>
    </row>
    <row r="1028" spans="1:8" x14ac:dyDescent="0.25">
      <c r="A1028" s="13">
        <v>69</v>
      </c>
      <c r="B1028" s="13" t="s">
        <v>622</v>
      </c>
      <c r="C1028" s="16">
        <v>41109</v>
      </c>
      <c r="D1028" s="13">
        <v>1400</v>
      </c>
      <c r="E1028" s="13">
        <f t="shared" ref="E1028:E1091" si="67">IF(AND(B1028="Med A", B1029="Med B", A1028=A1029), 1, IF(AND(B1028="Med B", B1029="Med A", A1028=A1029), 1, 0))</f>
        <v>0</v>
      </c>
      <c r="F1028" s="13" t="str">
        <f t="shared" si="65"/>
        <v>2012-07</v>
      </c>
      <c r="G1028" s="13" t="str">
        <f t="shared" si="66"/>
        <v/>
      </c>
      <c r="H1028" s="13" t="str">
        <f t="shared" si="64"/>
        <v/>
      </c>
    </row>
    <row r="1029" spans="1:8" x14ac:dyDescent="0.25">
      <c r="A1029" s="13">
        <v>69</v>
      </c>
      <c r="B1029" s="13" t="s">
        <v>622</v>
      </c>
      <c r="C1029" s="16">
        <v>41111</v>
      </c>
      <c r="D1029" s="13">
        <v>1600</v>
      </c>
      <c r="E1029" s="13">
        <f t="shared" si="67"/>
        <v>0</v>
      </c>
      <c r="F1029" s="13" t="str">
        <f t="shared" si="65"/>
        <v>2012-07</v>
      </c>
      <c r="G1029" s="13" t="str">
        <f t="shared" si="66"/>
        <v/>
      </c>
      <c r="H1029" s="13" t="str">
        <f t="shared" si="64"/>
        <v/>
      </c>
    </row>
    <row r="1030" spans="1:8" x14ac:dyDescent="0.25">
      <c r="A1030" s="13">
        <v>69</v>
      </c>
      <c r="B1030" s="13" t="s">
        <v>622</v>
      </c>
      <c r="C1030" s="16">
        <v>41114</v>
      </c>
      <c r="D1030" s="13">
        <v>1600</v>
      </c>
      <c r="E1030" s="13">
        <f t="shared" si="67"/>
        <v>0</v>
      </c>
      <c r="F1030" s="13" t="str">
        <f t="shared" si="65"/>
        <v>2012-07</v>
      </c>
      <c r="G1030" s="13" t="str">
        <f t="shared" si="66"/>
        <v/>
      </c>
      <c r="H1030" s="13" t="str">
        <f t="shared" si="64"/>
        <v/>
      </c>
    </row>
    <row r="1031" spans="1:8" x14ac:dyDescent="0.25">
      <c r="A1031" s="13">
        <v>69</v>
      </c>
      <c r="B1031" s="13" t="s">
        <v>622</v>
      </c>
      <c r="C1031" s="16">
        <v>41116</v>
      </c>
      <c r="D1031" s="13">
        <v>1600</v>
      </c>
      <c r="E1031" s="13">
        <f t="shared" si="67"/>
        <v>0</v>
      </c>
      <c r="F1031" s="13" t="str">
        <f t="shared" si="65"/>
        <v>2012-07</v>
      </c>
      <c r="G1031" s="13" t="str">
        <f t="shared" si="66"/>
        <v/>
      </c>
      <c r="H1031" s="13" t="str">
        <f t="shared" si="64"/>
        <v/>
      </c>
    </row>
    <row r="1032" spans="1:8" x14ac:dyDescent="0.25">
      <c r="A1032" s="13">
        <v>69</v>
      </c>
      <c r="B1032" s="13" t="s">
        <v>622</v>
      </c>
      <c r="C1032" s="16">
        <v>41118</v>
      </c>
      <c r="D1032" s="13">
        <v>1600</v>
      </c>
      <c r="E1032" s="13">
        <f t="shared" si="67"/>
        <v>0</v>
      </c>
      <c r="F1032" s="13" t="str">
        <f t="shared" si="65"/>
        <v>2012-07</v>
      </c>
      <c r="G1032" s="13" t="str">
        <f t="shared" si="66"/>
        <v/>
      </c>
      <c r="H1032" s="13" t="str">
        <f t="shared" si="64"/>
        <v/>
      </c>
    </row>
    <row r="1033" spans="1:8" x14ac:dyDescent="0.25">
      <c r="A1033" s="13">
        <v>69</v>
      </c>
      <c r="B1033" s="13" t="s">
        <v>622</v>
      </c>
      <c r="C1033" s="16">
        <v>41121</v>
      </c>
      <c r="D1033" s="13">
        <v>1600</v>
      </c>
      <c r="E1033" s="13">
        <f t="shared" si="67"/>
        <v>0</v>
      </c>
      <c r="F1033" s="13" t="str">
        <f t="shared" si="65"/>
        <v>2012-07</v>
      </c>
      <c r="G1033" s="13">
        <f t="shared" si="66"/>
        <v>1476.9230769230769</v>
      </c>
      <c r="H1033" s="13" t="str">
        <f t="shared" si="64"/>
        <v/>
      </c>
    </row>
    <row r="1034" spans="1:8" x14ac:dyDescent="0.25">
      <c r="A1034" s="13">
        <v>69</v>
      </c>
      <c r="B1034" s="13" t="s">
        <v>622</v>
      </c>
      <c r="C1034" s="16">
        <v>41123</v>
      </c>
      <c r="D1034" s="13">
        <v>1600</v>
      </c>
      <c r="E1034" s="13">
        <f t="shared" si="67"/>
        <v>0</v>
      </c>
      <c r="F1034" s="13" t="str">
        <f t="shared" si="65"/>
        <v>2012-08</v>
      </c>
      <c r="G1034" s="13" t="str">
        <f t="shared" si="66"/>
        <v/>
      </c>
      <c r="H1034" s="13" t="str">
        <f t="shared" si="64"/>
        <v/>
      </c>
    </row>
    <row r="1035" spans="1:8" x14ac:dyDescent="0.25">
      <c r="A1035" s="13">
        <v>69</v>
      </c>
      <c r="B1035" s="13" t="s">
        <v>622</v>
      </c>
      <c r="C1035" s="16">
        <v>41125</v>
      </c>
      <c r="D1035" s="13">
        <v>2000</v>
      </c>
      <c r="E1035" s="13">
        <f t="shared" si="67"/>
        <v>0</v>
      </c>
      <c r="F1035" s="13" t="str">
        <f t="shared" si="65"/>
        <v>2012-08</v>
      </c>
      <c r="G1035" s="13" t="str">
        <f t="shared" si="66"/>
        <v/>
      </c>
      <c r="H1035" s="13" t="str">
        <f t="shared" si="64"/>
        <v/>
      </c>
    </row>
    <row r="1036" spans="1:8" x14ac:dyDescent="0.25">
      <c r="A1036" s="13">
        <v>69</v>
      </c>
      <c r="B1036" s="13" t="s">
        <v>622</v>
      </c>
      <c r="C1036" s="16">
        <v>41128</v>
      </c>
      <c r="D1036" s="13">
        <v>2000</v>
      </c>
      <c r="E1036" s="13">
        <f t="shared" si="67"/>
        <v>0</v>
      </c>
      <c r="F1036" s="13" t="str">
        <f t="shared" si="65"/>
        <v>2012-08</v>
      </c>
      <c r="G1036" s="13" t="str">
        <f t="shared" si="66"/>
        <v/>
      </c>
      <c r="H1036" s="13" t="str">
        <f t="shared" si="64"/>
        <v/>
      </c>
    </row>
    <row r="1037" spans="1:8" x14ac:dyDescent="0.25">
      <c r="A1037" s="13">
        <v>69</v>
      </c>
      <c r="B1037" s="13" t="s">
        <v>622</v>
      </c>
      <c r="C1037" s="16">
        <v>41130</v>
      </c>
      <c r="D1037" s="13">
        <v>2000</v>
      </c>
      <c r="E1037" s="13">
        <f t="shared" si="67"/>
        <v>0</v>
      </c>
      <c r="F1037" s="13" t="str">
        <f t="shared" si="65"/>
        <v>2012-08</v>
      </c>
      <c r="G1037" s="13" t="str">
        <f t="shared" si="66"/>
        <v/>
      </c>
      <c r="H1037" s="13" t="str">
        <f t="shared" si="64"/>
        <v/>
      </c>
    </row>
    <row r="1038" spans="1:8" x14ac:dyDescent="0.25">
      <c r="A1038" s="13">
        <v>69</v>
      </c>
      <c r="B1038" s="13" t="s">
        <v>622</v>
      </c>
      <c r="C1038" s="16">
        <v>41132</v>
      </c>
      <c r="D1038" s="13">
        <v>2000</v>
      </c>
      <c r="E1038" s="13">
        <f t="shared" si="67"/>
        <v>0</v>
      </c>
      <c r="F1038" s="13" t="str">
        <f t="shared" si="65"/>
        <v>2012-08</v>
      </c>
      <c r="G1038" s="13" t="str">
        <f t="shared" si="66"/>
        <v/>
      </c>
      <c r="H1038" s="13" t="str">
        <f t="shared" si="64"/>
        <v/>
      </c>
    </row>
    <row r="1039" spans="1:8" x14ac:dyDescent="0.25">
      <c r="A1039" s="13">
        <v>69</v>
      </c>
      <c r="B1039" s="13" t="s">
        <v>622</v>
      </c>
      <c r="C1039" s="16">
        <v>41135</v>
      </c>
      <c r="D1039" s="13">
        <v>2000</v>
      </c>
      <c r="E1039" s="13">
        <f t="shared" si="67"/>
        <v>0</v>
      </c>
      <c r="F1039" s="13" t="str">
        <f t="shared" si="65"/>
        <v>2012-08</v>
      </c>
      <c r="G1039" s="13" t="str">
        <f t="shared" si="66"/>
        <v/>
      </c>
      <c r="H1039" s="13" t="str">
        <f t="shared" si="64"/>
        <v/>
      </c>
    </row>
    <row r="1040" spans="1:8" x14ac:dyDescent="0.25">
      <c r="A1040" s="13">
        <v>69</v>
      </c>
      <c r="B1040" s="13" t="s">
        <v>622</v>
      </c>
      <c r="C1040" s="16">
        <v>41137</v>
      </c>
      <c r="D1040" s="13">
        <v>2000</v>
      </c>
      <c r="E1040" s="13">
        <f t="shared" si="67"/>
        <v>0</v>
      </c>
      <c r="F1040" s="13" t="str">
        <f t="shared" si="65"/>
        <v>2012-08</v>
      </c>
      <c r="G1040" s="13" t="str">
        <f t="shared" si="66"/>
        <v/>
      </c>
      <c r="H1040" s="13" t="str">
        <f t="shared" si="64"/>
        <v/>
      </c>
    </row>
    <row r="1041" spans="1:8" x14ac:dyDescent="0.25">
      <c r="A1041" s="13">
        <v>69</v>
      </c>
      <c r="B1041" s="13" t="s">
        <v>622</v>
      </c>
      <c r="C1041" s="16">
        <v>41139</v>
      </c>
      <c r="D1041" s="13">
        <v>2400</v>
      </c>
      <c r="E1041" s="13">
        <f t="shared" si="67"/>
        <v>0</v>
      </c>
      <c r="F1041" s="13" t="str">
        <f t="shared" si="65"/>
        <v>2012-08</v>
      </c>
      <c r="G1041" s="13" t="str">
        <f t="shared" si="66"/>
        <v/>
      </c>
      <c r="H1041" s="13" t="str">
        <f t="shared" si="64"/>
        <v/>
      </c>
    </row>
    <row r="1042" spans="1:8" x14ac:dyDescent="0.25">
      <c r="A1042" s="13">
        <v>69</v>
      </c>
      <c r="B1042" s="13" t="s">
        <v>622</v>
      </c>
      <c r="C1042" s="16">
        <v>41142</v>
      </c>
      <c r="D1042" s="13">
        <v>2400</v>
      </c>
      <c r="E1042" s="13">
        <f t="shared" si="67"/>
        <v>0</v>
      </c>
      <c r="F1042" s="13" t="str">
        <f t="shared" si="65"/>
        <v>2012-08</v>
      </c>
      <c r="G1042" s="13" t="str">
        <f t="shared" si="66"/>
        <v/>
      </c>
      <c r="H1042" s="13" t="str">
        <f t="shared" si="64"/>
        <v/>
      </c>
    </row>
    <row r="1043" spans="1:8" x14ac:dyDescent="0.25">
      <c r="A1043" s="13">
        <v>69</v>
      </c>
      <c r="B1043" s="13" t="s">
        <v>622</v>
      </c>
      <c r="C1043" s="16">
        <v>41144</v>
      </c>
      <c r="D1043" s="13">
        <v>2400</v>
      </c>
      <c r="E1043" s="13">
        <f t="shared" si="67"/>
        <v>0</v>
      </c>
      <c r="F1043" s="13" t="str">
        <f t="shared" si="65"/>
        <v>2012-08</v>
      </c>
      <c r="G1043" s="13" t="str">
        <f t="shared" si="66"/>
        <v/>
      </c>
      <c r="H1043" s="13" t="str">
        <f t="shared" si="64"/>
        <v/>
      </c>
    </row>
    <row r="1044" spans="1:8" x14ac:dyDescent="0.25">
      <c r="A1044" s="13">
        <v>69</v>
      </c>
      <c r="B1044" s="13" t="s">
        <v>622</v>
      </c>
      <c r="C1044" s="16">
        <v>41146</v>
      </c>
      <c r="D1044" s="13">
        <v>2400</v>
      </c>
      <c r="E1044" s="13">
        <f t="shared" si="67"/>
        <v>0</v>
      </c>
      <c r="F1044" s="13" t="str">
        <f t="shared" si="65"/>
        <v>2012-08</v>
      </c>
      <c r="G1044" s="13" t="str">
        <f t="shared" si="66"/>
        <v/>
      </c>
      <c r="H1044" s="13" t="str">
        <f t="shared" si="64"/>
        <v/>
      </c>
    </row>
    <row r="1045" spans="1:8" x14ac:dyDescent="0.25">
      <c r="A1045" s="13">
        <v>69</v>
      </c>
      <c r="B1045" s="13" t="s">
        <v>622</v>
      </c>
      <c r="C1045" s="16">
        <v>41149</v>
      </c>
      <c r="D1045" s="13">
        <v>2400</v>
      </c>
      <c r="E1045" s="13">
        <f t="shared" si="67"/>
        <v>0</v>
      </c>
      <c r="F1045" s="13" t="str">
        <f t="shared" si="65"/>
        <v>2012-08</v>
      </c>
      <c r="G1045" s="13" t="str">
        <f t="shared" si="66"/>
        <v/>
      </c>
      <c r="H1045" s="13" t="str">
        <f t="shared" si="64"/>
        <v/>
      </c>
    </row>
    <row r="1046" spans="1:8" x14ac:dyDescent="0.25">
      <c r="A1046" s="13">
        <v>69</v>
      </c>
      <c r="B1046" s="13" t="s">
        <v>622</v>
      </c>
      <c r="C1046" s="16">
        <v>41151</v>
      </c>
      <c r="D1046" s="13">
        <v>2400</v>
      </c>
      <c r="E1046" s="13">
        <f t="shared" si="67"/>
        <v>0</v>
      </c>
      <c r="F1046" s="13" t="str">
        <f t="shared" si="65"/>
        <v>2012-08</v>
      </c>
      <c r="G1046" s="13">
        <f t="shared" si="66"/>
        <v>2153.8461538461538</v>
      </c>
      <c r="H1046" s="13" t="str">
        <f t="shared" si="64"/>
        <v/>
      </c>
    </row>
    <row r="1047" spans="1:8" x14ac:dyDescent="0.25">
      <c r="A1047" s="13">
        <v>69</v>
      </c>
      <c r="B1047" s="13" t="s">
        <v>622</v>
      </c>
      <c r="C1047" s="16">
        <v>41153</v>
      </c>
      <c r="D1047" s="13">
        <v>2400</v>
      </c>
      <c r="E1047" s="13">
        <f t="shared" si="67"/>
        <v>0</v>
      </c>
      <c r="F1047" s="13" t="str">
        <f t="shared" si="65"/>
        <v>2012-09</v>
      </c>
      <c r="G1047" s="13" t="str">
        <f t="shared" si="66"/>
        <v/>
      </c>
      <c r="H1047" s="13" t="str">
        <f t="shared" si="64"/>
        <v/>
      </c>
    </row>
    <row r="1048" spans="1:8" x14ac:dyDescent="0.25">
      <c r="A1048" s="13">
        <v>69</v>
      </c>
      <c r="B1048" s="13" t="s">
        <v>622</v>
      </c>
      <c r="C1048" s="16">
        <v>41156</v>
      </c>
      <c r="D1048" s="13">
        <v>2400</v>
      </c>
      <c r="E1048" s="13">
        <f t="shared" si="67"/>
        <v>0</v>
      </c>
      <c r="F1048" s="13" t="str">
        <f t="shared" si="65"/>
        <v>2012-09</v>
      </c>
      <c r="G1048" s="13" t="str">
        <f t="shared" si="66"/>
        <v/>
      </c>
      <c r="H1048" s="13" t="str">
        <f t="shared" si="64"/>
        <v/>
      </c>
    </row>
    <row r="1049" spans="1:8" x14ac:dyDescent="0.25">
      <c r="A1049" s="13">
        <v>69</v>
      </c>
      <c r="B1049" s="13" t="s">
        <v>622</v>
      </c>
      <c r="C1049" s="16">
        <v>41158</v>
      </c>
      <c r="D1049" s="13">
        <v>2400</v>
      </c>
      <c r="E1049" s="13">
        <f t="shared" si="67"/>
        <v>1</v>
      </c>
      <c r="F1049" s="13" t="str">
        <f t="shared" si="65"/>
        <v>2012-09</v>
      </c>
      <c r="G1049" s="13">
        <f t="shared" si="66"/>
        <v>2400</v>
      </c>
      <c r="H1049" s="13" t="str">
        <f t="shared" si="64"/>
        <v/>
      </c>
    </row>
    <row r="1050" spans="1:8" x14ac:dyDescent="0.25">
      <c r="A1050" s="13">
        <v>69</v>
      </c>
      <c r="B1050" s="13" t="s">
        <v>623</v>
      </c>
      <c r="C1050" s="16">
        <v>41165</v>
      </c>
      <c r="D1050" s="13">
        <v>5</v>
      </c>
      <c r="E1050" s="13">
        <f t="shared" si="67"/>
        <v>0</v>
      </c>
      <c r="F1050" s="13" t="str">
        <f t="shared" si="65"/>
        <v>2012-09</v>
      </c>
      <c r="G1050" s="13" t="str">
        <f t="shared" si="66"/>
        <v/>
      </c>
      <c r="H1050" s="13">
        <f t="shared" si="64"/>
        <v>5</v>
      </c>
    </row>
    <row r="1051" spans="1:8" x14ac:dyDescent="0.25">
      <c r="A1051" s="13">
        <v>69</v>
      </c>
      <c r="B1051" s="13" t="s">
        <v>623</v>
      </c>
      <c r="C1051" s="16">
        <v>41193</v>
      </c>
      <c r="D1051" s="13">
        <v>5</v>
      </c>
      <c r="E1051" s="13">
        <f t="shared" si="67"/>
        <v>0</v>
      </c>
      <c r="F1051" s="13" t="str">
        <f t="shared" si="65"/>
        <v>2012-10</v>
      </c>
      <c r="G1051" s="13" t="str">
        <f t="shared" si="66"/>
        <v/>
      </c>
      <c r="H1051" s="13">
        <f t="shared" si="64"/>
        <v>5</v>
      </c>
    </row>
    <row r="1052" spans="1:8" x14ac:dyDescent="0.25">
      <c r="A1052" s="13">
        <v>69</v>
      </c>
      <c r="B1052" s="13" t="s">
        <v>623</v>
      </c>
      <c r="C1052" s="16">
        <v>41228</v>
      </c>
      <c r="D1052" s="13">
        <v>5</v>
      </c>
      <c r="E1052" s="13">
        <f t="shared" si="67"/>
        <v>0</v>
      </c>
      <c r="F1052" s="13" t="str">
        <f t="shared" si="65"/>
        <v>2012-11</v>
      </c>
      <c r="G1052" s="13" t="str">
        <f t="shared" si="66"/>
        <v/>
      </c>
      <c r="H1052" s="13">
        <f t="shared" si="64"/>
        <v>5</v>
      </c>
    </row>
    <row r="1053" spans="1:8" x14ac:dyDescent="0.25">
      <c r="A1053" s="13">
        <v>70</v>
      </c>
      <c r="B1053" s="13" t="s">
        <v>622</v>
      </c>
      <c r="C1053" s="16">
        <v>41092</v>
      </c>
      <c r="D1053" s="13">
        <v>9500</v>
      </c>
      <c r="E1053" s="13">
        <f t="shared" si="67"/>
        <v>0</v>
      </c>
      <c r="F1053" s="13" t="str">
        <f t="shared" si="65"/>
        <v>2012-07</v>
      </c>
      <c r="G1053" s="13" t="str">
        <f t="shared" si="66"/>
        <v/>
      </c>
      <c r="H1053" s="13" t="str">
        <f t="shared" si="64"/>
        <v/>
      </c>
    </row>
    <row r="1054" spans="1:8" x14ac:dyDescent="0.25">
      <c r="A1054" s="13">
        <v>70</v>
      </c>
      <c r="B1054" s="13" t="s">
        <v>622</v>
      </c>
      <c r="C1054" s="16">
        <v>41094</v>
      </c>
      <c r="D1054" s="13">
        <v>9500</v>
      </c>
      <c r="E1054" s="13">
        <f t="shared" si="67"/>
        <v>0</v>
      </c>
      <c r="F1054" s="13" t="str">
        <f t="shared" si="65"/>
        <v>2012-07</v>
      </c>
      <c r="G1054" s="13" t="str">
        <f t="shared" si="66"/>
        <v/>
      </c>
      <c r="H1054" s="13" t="str">
        <f t="shared" si="64"/>
        <v/>
      </c>
    </row>
    <row r="1055" spans="1:8" x14ac:dyDescent="0.25">
      <c r="A1055" s="13">
        <v>70</v>
      </c>
      <c r="B1055" s="13" t="s">
        <v>622</v>
      </c>
      <c r="C1055" s="16">
        <v>41096</v>
      </c>
      <c r="D1055" s="13">
        <v>9500</v>
      </c>
      <c r="E1055" s="13">
        <f t="shared" si="67"/>
        <v>0</v>
      </c>
      <c r="F1055" s="13" t="str">
        <f t="shared" si="65"/>
        <v>2012-07</v>
      </c>
      <c r="G1055" s="13" t="str">
        <f t="shared" si="66"/>
        <v/>
      </c>
      <c r="H1055" s="13" t="str">
        <f t="shared" si="64"/>
        <v/>
      </c>
    </row>
    <row r="1056" spans="1:8" x14ac:dyDescent="0.25">
      <c r="A1056" s="13">
        <v>70</v>
      </c>
      <c r="B1056" s="13" t="s">
        <v>622</v>
      </c>
      <c r="C1056" s="16">
        <v>41099</v>
      </c>
      <c r="D1056" s="13">
        <v>9500</v>
      </c>
      <c r="E1056" s="13">
        <f t="shared" si="67"/>
        <v>0</v>
      </c>
      <c r="F1056" s="13" t="str">
        <f t="shared" si="65"/>
        <v>2012-07</v>
      </c>
      <c r="G1056" s="13" t="str">
        <f t="shared" si="66"/>
        <v/>
      </c>
      <c r="H1056" s="13" t="str">
        <f t="shared" si="64"/>
        <v/>
      </c>
    </row>
    <row r="1057" spans="1:8" x14ac:dyDescent="0.25">
      <c r="A1057" s="13">
        <v>70</v>
      </c>
      <c r="B1057" s="13" t="s">
        <v>622</v>
      </c>
      <c r="C1057" s="16">
        <v>41101</v>
      </c>
      <c r="D1057" s="13">
        <v>9500</v>
      </c>
      <c r="E1057" s="13">
        <f t="shared" si="67"/>
        <v>0</v>
      </c>
      <c r="F1057" s="13" t="str">
        <f t="shared" si="65"/>
        <v>2012-07</v>
      </c>
      <c r="G1057" s="13" t="str">
        <f t="shared" si="66"/>
        <v/>
      </c>
      <c r="H1057" s="13" t="str">
        <f t="shared" si="64"/>
        <v/>
      </c>
    </row>
    <row r="1058" spans="1:8" x14ac:dyDescent="0.25">
      <c r="A1058" s="13">
        <v>70</v>
      </c>
      <c r="B1058" s="13" t="s">
        <v>622</v>
      </c>
      <c r="C1058" s="16">
        <v>41103</v>
      </c>
      <c r="D1058" s="13">
        <v>9500</v>
      </c>
      <c r="E1058" s="13">
        <f t="shared" si="67"/>
        <v>0</v>
      </c>
      <c r="F1058" s="13" t="str">
        <f t="shared" si="65"/>
        <v>2012-07</v>
      </c>
      <c r="G1058" s="13" t="str">
        <f t="shared" si="66"/>
        <v/>
      </c>
      <c r="H1058" s="13" t="str">
        <f t="shared" si="64"/>
        <v/>
      </c>
    </row>
    <row r="1059" spans="1:8" x14ac:dyDescent="0.25">
      <c r="A1059" s="13">
        <v>70</v>
      </c>
      <c r="B1059" s="13" t="s">
        <v>622</v>
      </c>
      <c r="C1059" s="16">
        <v>41117</v>
      </c>
      <c r="D1059" s="13">
        <v>9500</v>
      </c>
      <c r="E1059" s="13">
        <f t="shared" si="67"/>
        <v>0</v>
      </c>
      <c r="F1059" s="13" t="str">
        <f t="shared" si="65"/>
        <v>2012-07</v>
      </c>
      <c r="G1059" s="13" t="str">
        <f t="shared" si="66"/>
        <v/>
      </c>
      <c r="H1059" s="13" t="str">
        <f t="shared" si="64"/>
        <v/>
      </c>
    </row>
    <row r="1060" spans="1:8" x14ac:dyDescent="0.25">
      <c r="A1060" s="13">
        <v>70</v>
      </c>
      <c r="B1060" s="13" t="s">
        <v>622</v>
      </c>
      <c r="C1060" s="16">
        <v>41120</v>
      </c>
      <c r="D1060" s="13">
        <v>9500</v>
      </c>
      <c r="E1060" s="13">
        <f t="shared" si="67"/>
        <v>0</v>
      </c>
      <c r="F1060" s="13" t="str">
        <f t="shared" si="65"/>
        <v>2012-07</v>
      </c>
      <c r="G1060" s="13" t="str">
        <f t="shared" si="66"/>
        <v/>
      </c>
      <c r="H1060" s="13" t="str">
        <f t="shared" si="64"/>
        <v/>
      </c>
    </row>
    <row r="1061" spans="1:8" x14ac:dyDescent="0.25">
      <c r="A1061" s="13">
        <v>70</v>
      </c>
      <c r="B1061" s="13" t="s">
        <v>622</v>
      </c>
      <c r="C1061" s="16">
        <v>41122</v>
      </c>
      <c r="D1061" s="13">
        <v>9500</v>
      </c>
      <c r="E1061" s="13">
        <f t="shared" si="67"/>
        <v>0</v>
      </c>
      <c r="F1061" s="13" t="str">
        <f t="shared" si="65"/>
        <v>2012-08</v>
      </c>
      <c r="G1061" s="13" t="str">
        <f t="shared" si="66"/>
        <v/>
      </c>
      <c r="H1061" s="13" t="str">
        <f t="shared" si="64"/>
        <v/>
      </c>
    </row>
    <row r="1062" spans="1:8" x14ac:dyDescent="0.25">
      <c r="A1062" s="13">
        <v>70</v>
      </c>
      <c r="B1062" s="13" t="s">
        <v>622</v>
      </c>
      <c r="C1062" s="16">
        <v>41124</v>
      </c>
      <c r="D1062" s="13">
        <v>9500</v>
      </c>
      <c r="E1062" s="13">
        <f t="shared" si="67"/>
        <v>0</v>
      </c>
      <c r="F1062" s="13" t="str">
        <f t="shared" si="65"/>
        <v>2012-08</v>
      </c>
      <c r="G1062" s="13" t="str">
        <f t="shared" si="66"/>
        <v/>
      </c>
      <c r="H1062" s="13" t="str">
        <f t="shared" si="64"/>
        <v/>
      </c>
    </row>
    <row r="1063" spans="1:8" x14ac:dyDescent="0.25">
      <c r="A1063" s="13">
        <v>71</v>
      </c>
      <c r="B1063" s="13" t="s">
        <v>622</v>
      </c>
      <c r="C1063" s="16">
        <v>41092</v>
      </c>
      <c r="D1063" s="13">
        <v>4100</v>
      </c>
      <c r="E1063" s="13">
        <f t="shared" si="67"/>
        <v>0</v>
      </c>
      <c r="F1063" s="13" t="str">
        <f t="shared" si="65"/>
        <v>2012-07</v>
      </c>
      <c r="G1063" s="13" t="str">
        <f t="shared" si="66"/>
        <v/>
      </c>
      <c r="H1063" s="13" t="str">
        <f t="shared" si="64"/>
        <v/>
      </c>
    </row>
    <row r="1064" spans="1:8" x14ac:dyDescent="0.25">
      <c r="A1064" s="13">
        <v>71</v>
      </c>
      <c r="B1064" s="13" t="s">
        <v>622</v>
      </c>
      <c r="C1064" s="16">
        <v>41094</v>
      </c>
      <c r="D1064" s="13">
        <v>4100</v>
      </c>
      <c r="E1064" s="13">
        <f t="shared" si="67"/>
        <v>0</v>
      </c>
      <c r="F1064" s="13" t="str">
        <f t="shared" si="65"/>
        <v>2012-07</v>
      </c>
      <c r="G1064" s="13" t="str">
        <f t="shared" si="66"/>
        <v/>
      </c>
      <c r="H1064" s="13" t="str">
        <f t="shared" si="64"/>
        <v/>
      </c>
    </row>
    <row r="1065" spans="1:8" x14ac:dyDescent="0.25">
      <c r="A1065" s="13">
        <v>72</v>
      </c>
      <c r="B1065" s="13" t="s">
        <v>623</v>
      </c>
      <c r="C1065" s="16">
        <v>41228</v>
      </c>
      <c r="D1065" s="13">
        <v>2</v>
      </c>
      <c r="E1065" s="13">
        <f t="shared" si="67"/>
        <v>0</v>
      </c>
      <c r="F1065" s="13" t="str">
        <f t="shared" si="65"/>
        <v>2012-11</v>
      </c>
      <c r="G1065" s="13" t="str">
        <f t="shared" si="66"/>
        <v/>
      </c>
      <c r="H1065" s="13">
        <f t="shared" si="64"/>
        <v>2</v>
      </c>
    </row>
    <row r="1066" spans="1:8" x14ac:dyDescent="0.25">
      <c r="A1066" s="13">
        <v>73</v>
      </c>
      <c r="B1066" s="13" t="s">
        <v>622</v>
      </c>
      <c r="C1066" s="16">
        <v>41152</v>
      </c>
      <c r="D1066" s="13">
        <v>10000</v>
      </c>
      <c r="E1066" s="13">
        <f t="shared" si="67"/>
        <v>0</v>
      </c>
      <c r="F1066" s="13" t="str">
        <f t="shared" si="65"/>
        <v>2012-08</v>
      </c>
      <c r="G1066" s="13">
        <f t="shared" si="66"/>
        <v>10000</v>
      </c>
      <c r="H1066" s="13" t="str">
        <f t="shared" si="64"/>
        <v/>
      </c>
    </row>
    <row r="1067" spans="1:8" x14ac:dyDescent="0.25">
      <c r="A1067" s="13">
        <v>73</v>
      </c>
      <c r="B1067" s="13" t="s">
        <v>622</v>
      </c>
      <c r="C1067" s="16">
        <v>41155</v>
      </c>
      <c r="D1067" s="13">
        <v>10000</v>
      </c>
      <c r="E1067" s="13">
        <f t="shared" si="67"/>
        <v>0</v>
      </c>
      <c r="F1067" s="13" t="str">
        <f t="shared" si="65"/>
        <v>2012-09</v>
      </c>
      <c r="G1067" s="13" t="str">
        <f t="shared" si="66"/>
        <v/>
      </c>
      <c r="H1067" s="13" t="str">
        <f t="shared" si="64"/>
        <v/>
      </c>
    </row>
    <row r="1068" spans="1:8" x14ac:dyDescent="0.25">
      <c r="A1068" s="13">
        <v>73</v>
      </c>
      <c r="B1068" s="13" t="s">
        <v>622</v>
      </c>
      <c r="C1068" s="16">
        <v>41157</v>
      </c>
      <c r="D1068" s="13">
        <v>10000</v>
      </c>
      <c r="E1068" s="13">
        <f t="shared" si="67"/>
        <v>1</v>
      </c>
      <c r="F1068" s="13" t="str">
        <f t="shared" si="65"/>
        <v>2012-09</v>
      </c>
      <c r="G1068" s="13">
        <f t="shared" si="66"/>
        <v>10000</v>
      </c>
      <c r="H1068" s="13" t="str">
        <f t="shared" si="64"/>
        <v/>
      </c>
    </row>
    <row r="1069" spans="1:8" x14ac:dyDescent="0.25">
      <c r="A1069" s="13">
        <v>73</v>
      </c>
      <c r="B1069" s="13" t="s">
        <v>623</v>
      </c>
      <c r="C1069" s="16">
        <v>41166</v>
      </c>
      <c r="D1069" s="13">
        <v>13</v>
      </c>
      <c r="E1069" s="13">
        <f t="shared" si="67"/>
        <v>0</v>
      </c>
      <c r="F1069" s="13" t="str">
        <f t="shared" si="65"/>
        <v>2012-09</v>
      </c>
      <c r="G1069" s="13" t="str">
        <f t="shared" si="66"/>
        <v/>
      </c>
      <c r="H1069" s="13">
        <f t="shared" si="64"/>
        <v>13</v>
      </c>
    </row>
    <row r="1070" spans="1:8" x14ac:dyDescent="0.25">
      <c r="A1070" s="13">
        <v>73</v>
      </c>
      <c r="B1070" s="13" t="s">
        <v>623</v>
      </c>
      <c r="C1070" s="16">
        <v>41192</v>
      </c>
      <c r="D1070" s="13">
        <v>13</v>
      </c>
      <c r="E1070" s="13">
        <f t="shared" si="67"/>
        <v>0</v>
      </c>
      <c r="F1070" s="13" t="str">
        <f t="shared" si="65"/>
        <v>2012-10</v>
      </c>
      <c r="G1070" s="13" t="str">
        <f t="shared" si="66"/>
        <v/>
      </c>
      <c r="H1070" s="13">
        <f t="shared" si="64"/>
        <v>13</v>
      </c>
    </row>
    <row r="1071" spans="1:8" x14ac:dyDescent="0.25">
      <c r="A1071" s="13">
        <v>73</v>
      </c>
      <c r="B1071" s="13" t="s">
        <v>623</v>
      </c>
      <c r="C1071" s="16">
        <v>41227</v>
      </c>
      <c r="D1071" s="13">
        <v>10</v>
      </c>
      <c r="E1071" s="13">
        <f t="shared" si="67"/>
        <v>0</v>
      </c>
      <c r="F1071" s="13" t="str">
        <f t="shared" si="65"/>
        <v>2012-11</v>
      </c>
      <c r="G1071" s="13" t="str">
        <f t="shared" si="66"/>
        <v/>
      </c>
      <c r="H1071" s="13">
        <f t="shared" si="64"/>
        <v>10</v>
      </c>
    </row>
    <row r="1072" spans="1:8" x14ac:dyDescent="0.25">
      <c r="A1072" s="13">
        <v>74</v>
      </c>
      <c r="B1072" s="13" t="s">
        <v>622</v>
      </c>
      <c r="C1072" s="16">
        <v>41092</v>
      </c>
      <c r="D1072" s="13">
        <v>200</v>
      </c>
      <c r="E1072" s="13">
        <f t="shared" si="67"/>
        <v>0</v>
      </c>
      <c r="F1072" s="13" t="str">
        <f t="shared" si="65"/>
        <v>2012-07</v>
      </c>
      <c r="G1072" s="13" t="str">
        <f t="shared" si="66"/>
        <v/>
      </c>
      <c r="H1072" s="13" t="str">
        <f t="shared" si="64"/>
        <v/>
      </c>
    </row>
    <row r="1073" spans="1:8" x14ac:dyDescent="0.25">
      <c r="A1073" s="13">
        <v>74</v>
      </c>
      <c r="B1073" s="13" t="s">
        <v>622</v>
      </c>
      <c r="C1073" s="16">
        <v>41099</v>
      </c>
      <c r="D1073" s="13">
        <v>200</v>
      </c>
      <c r="E1073" s="13">
        <f t="shared" si="67"/>
        <v>0</v>
      </c>
      <c r="F1073" s="13" t="str">
        <f t="shared" si="65"/>
        <v>2012-07</v>
      </c>
      <c r="G1073" s="13" t="str">
        <f t="shared" si="66"/>
        <v/>
      </c>
      <c r="H1073" s="13" t="str">
        <f t="shared" si="64"/>
        <v/>
      </c>
    </row>
    <row r="1074" spans="1:8" x14ac:dyDescent="0.25">
      <c r="A1074" s="13">
        <v>74</v>
      </c>
      <c r="B1074" s="13" t="s">
        <v>622</v>
      </c>
      <c r="C1074" s="16">
        <v>41110</v>
      </c>
      <c r="D1074" s="13">
        <v>200</v>
      </c>
      <c r="E1074" s="13">
        <f t="shared" si="67"/>
        <v>0</v>
      </c>
      <c r="F1074" s="13" t="str">
        <f t="shared" si="65"/>
        <v>2012-07</v>
      </c>
      <c r="G1074" s="13" t="str">
        <f t="shared" si="66"/>
        <v/>
      </c>
      <c r="H1074" s="13" t="str">
        <f t="shared" si="64"/>
        <v/>
      </c>
    </row>
    <row r="1075" spans="1:8" x14ac:dyDescent="0.25">
      <c r="A1075" s="13">
        <v>74</v>
      </c>
      <c r="B1075" s="13" t="s">
        <v>622</v>
      </c>
      <c r="C1075" s="16">
        <v>41113</v>
      </c>
      <c r="D1075" s="13">
        <v>200</v>
      </c>
      <c r="E1075" s="13">
        <f t="shared" si="67"/>
        <v>0</v>
      </c>
      <c r="F1075" s="13" t="str">
        <f t="shared" si="65"/>
        <v>2012-07</v>
      </c>
      <c r="G1075" s="13" t="str">
        <f t="shared" si="66"/>
        <v/>
      </c>
      <c r="H1075" s="13" t="str">
        <f t="shared" si="64"/>
        <v/>
      </c>
    </row>
    <row r="1076" spans="1:8" x14ac:dyDescent="0.25">
      <c r="A1076" s="13">
        <v>74</v>
      </c>
      <c r="B1076" s="13" t="s">
        <v>622</v>
      </c>
      <c r="C1076" s="16">
        <v>41115</v>
      </c>
      <c r="D1076" s="13">
        <v>200</v>
      </c>
      <c r="E1076" s="13">
        <f t="shared" si="67"/>
        <v>0</v>
      </c>
      <c r="F1076" s="13" t="str">
        <f t="shared" si="65"/>
        <v>2012-07</v>
      </c>
      <c r="G1076" s="13" t="str">
        <f t="shared" si="66"/>
        <v/>
      </c>
      <c r="H1076" s="13" t="str">
        <f t="shared" si="64"/>
        <v/>
      </c>
    </row>
    <row r="1077" spans="1:8" x14ac:dyDescent="0.25">
      <c r="A1077" s="13">
        <v>74</v>
      </c>
      <c r="B1077" s="13" t="s">
        <v>622</v>
      </c>
      <c r="C1077" s="16">
        <v>41117</v>
      </c>
      <c r="D1077" s="13">
        <v>3000</v>
      </c>
      <c r="E1077" s="13">
        <f t="shared" si="67"/>
        <v>0</v>
      </c>
      <c r="F1077" s="13" t="str">
        <f t="shared" si="65"/>
        <v>2012-07</v>
      </c>
      <c r="G1077" s="13" t="str">
        <f t="shared" si="66"/>
        <v/>
      </c>
      <c r="H1077" s="13" t="str">
        <f t="shared" si="64"/>
        <v/>
      </c>
    </row>
    <row r="1078" spans="1:8" x14ac:dyDescent="0.25">
      <c r="A1078" s="13">
        <v>74</v>
      </c>
      <c r="B1078" s="13" t="s">
        <v>622</v>
      </c>
      <c r="C1078" s="16">
        <v>41120</v>
      </c>
      <c r="D1078" s="13">
        <v>3000</v>
      </c>
      <c r="E1078" s="13">
        <f t="shared" si="67"/>
        <v>0</v>
      </c>
      <c r="F1078" s="13" t="str">
        <f t="shared" si="65"/>
        <v>2012-07</v>
      </c>
      <c r="G1078" s="13">
        <f t="shared" si="66"/>
        <v>1000</v>
      </c>
      <c r="H1078" s="13" t="str">
        <f t="shared" si="64"/>
        <v/>
      </c>
    </row>
    <row r="1079" spans="1:8" x14ac:dyDescent="0.25">
      <c r="A1079" s="13">
        <v>74</v>
      </c>
      <c r="B1079" s="13" t="s">
        <v>622</v>
      </c>
      <c r="C1079" s="16">
        <v>41122</v>
      </c>
      <c r="D1079" s="13">
        <v>3000</v>
      </c>
      <c r="E1079" s="13">
        <f t="shared" si="67"/>
        <v>0</v>
      </c>
      <c r="F1079" s="13" t="str">
        <f t="shared" si="65"/>
        <v>2012-08</v>
      </c>
      <c r="G1079" s="13" t="str">
        <f t="shared" si="66"/>
        <v/>
      </c>
      <c r="H1079" s="13" t="str">
        <f t="shared" si="64"/>
        <v/>
      </c>
    </row>
    <row r="1080" spans="1:8" x14ac:dyDescent="0.25">
      <c r="A1080" s="13">
        <v>74</v>
      </c>
      <c r="B1080" s="13" t="s">
        <v>622</v>
      </c>
      <c r="C1080" s="16">
        <v>41124</v>
      </c>
      <c r="D1080" s="13">
        <v>3000</v>
      </c>
      <c r="E1080" s="13">
        <f t="shared" si="67"/>
        <v>0</v>
      </c>
      <c r="F1080" s="13" t="str">
        <f t="shared" si="65"/>
        <v>2012-08</v>
      </c>
      <c r="G1080" s="13" t="str">
        <f t="shared" si="66"/>
        <v/>
      </c>
      <c r="H1080" s="13" t="str">
        <f t="shared" si="64"/>
        <v/>
      </c>
    </row>
    <row r="1081" spans="1:8" x14ac:dyDescent="0.25">
      <c r="A1081" s="13">
        <v>74</v>
      </c>
      <c r="B1081" s="13" t="s">
        <v>622</v>
      </c>
      <c r="C1081" s="16">
        <v>41127</v>
      </c>
      <c r="D1081" s="13">
        <v>3000</v>
      </c>
      <c r="E1081" s="13">
        <f t="shared" si="67"/>
        <v>0</v>
      </c>
      <c r="F1081" s="13" t="str">
        <f t="shared" si="65"/>
        <v>2012-08</v>
      </c>
      <c r="G1081" s="13" t="str">
        <f t="shared" si="66"/>
        <v/>
      </c>
      <c r="H1081" s="13" t="str">
        <f t="shared" si="64"/>
        <v/>
      </c>
    </row>
    <row r="1082" spans="1:8" x14ac:dyDescent="0.25">
      <c r="A1082" s="13">
        <v>74</v>
      </c>
      <c r="B1082" s="13" t="s">
        <v>622</v>
      </c>
      <c r="C1082" s="16">
        <v>41129</v>
      </c>
      <c r="D1082" s="13">
        <v>3000</v>
      </c>
      <c r="E1082" s="13">
        <f t="shared" si="67"/>
        <v>0</v>
      </c>
      <c r="F1082" s="13" t="str">
        <f t="shared" si="65"/>
        <v>2012-08</v>
      </c>
      <c r="G1082" s="13" t="str">
        <f t="shared" si="66"/>
        <v/>
      </c>
      <c r="H1082" s="13" t="str">
        <f t="shared" si="64"/>
        <v/>
      </c>
    </row>
    <row r="1083" spans="1:8" x14ac:dyDescent="0.25">
      <c r="A1083" s="13">
        <v>74</v>
      </c>
      <c r="B1083" s="13" t="s">
        <v>622</v>
      </c>
      <c r="C1083" s="16">
        <v>41131</v>
      </c>
      <c r="D1083" s="13">
        <v>3000</v>
      </c>
      <c r="E1083" s="13">
        <f t="shared" si="67"/>
        <v>0</v>
      </c>
      <c r="F1083" s="13" t="str">
        <f t="shared" si="65"/>
        <v>2012-08</v>
      </c>
      <c r="G1083" s="13" t="str">
        <f t="shared" si="66"/>
        <v/>
      </c>
      <c r="H1083" s="13" t="str">
        <f t="shared" si="64"/>
        <v/>
      </c>
    </row>
    <row r="1084" spans="1:8" x14ac:dyDescent="0.25">
      <c r="A1084" s="13">
        <v>74</v>
      </c>
      <c r="B1084" s="13" t="s">
        <v>622</v>
      </c>
      <c r="C1084" s="16">
        <v>41134</v>
      </c>
      <c r="D1084" s="13">
        <v>3000</v>
      </c>
      <c r="E1084" s="13">
        <f t="shared" si="67"/>
        <v>0</v>
      </c>
      <c r="F1084" s="13" t="str">
        <f t="shared" si="65"/>
        <v>2012-08</v>
      </c>
      <c r="G1084" s="13" t="str">
        <f t="shared" si="66"/>
        <v/>
      </c>
      <c r="H1084" s="13" t="str">
        <f t="shared" si="64"/>
        <v/>
      </c>
    </row>
    <row r="1085" spans="1:8" x14ac:dyDescent="0.25">
      <c r="A1085" s="13">
        <v>74</v>
      </c>
      <c r="B1085" s="13" t="s">
        <v>622</v>
      </c>
      <c r="C1085" s="16">
        <v>41136</v>
      </c>
      <c r="D1085" s="13">
        <v>3000</v>
      </c>
      <c r="E1085" s="13">
        <f t="shared" si="67"/>
        <v>0</v>
      </c>
      <c r="F1085" s="13" t="str">
        <f t="shared" si="65"/>
        <v>2012-08</v>
      </c>
      <c r="G1085" s="13" t="str">
        <f t="shared" si="66"/>
        <v/>
      </c>
      <c r="H1085" s="13" t="str">
        <f t="shared" si="64"/>
        <v/>
      </c>
    </row>
    <row r="1086" spans="1:8" x14ac:dyDescent="0.25">
      <c r="A1086" s="13">
        <v>74</v>
      </c>
      <c r="B1086" s="13" t="s">
        <v>622</v>
      </c>
      <c r="C1086" s="16">
        <v>41138</v>
      </c>
      <c r="D1086" s="13">
        <v>3000</v>
      </c>
      <c r="E1086" s="13">
        <f t="shared" si="67"/>
        <v>0</v>
      </c>
      <c r="F1086" s="13" t="str">
        <f t="shared" si="65"/>
        <v>2012-08</v>
      </c>
      <c r="G1086" s="13" t="str">
        <f t="shared" si="66"/>
        <v/>
      </c>
      <c r="H1086" s="13" t="str">
        <f t="shared" si="64"/>
        <v/>
      </c>
    </row>
    <row r="1087" spans="1:8" x14ac:dyDescent="0.25">
      <c r="A1087" s="13">
        <v>74</v>
      </c>
      <c r="B1087" s="13" t="s">
        <v>622</v>
      </c>
      <c r="C1087" s="16">
        <v>41141</v>
      </c>
      <c r="D1087" s="13">
        <v>3600</v>
      </c>
      <c r="E1087" s="13">
        <f t="shared" si="67"/>
        <v>0</v>
      </c>
      <c r="F1087" s="13" t="str">
        <f t="shared" si="65"/>
        <v>2012-08</v>
      </c>
      <c r="G1087" s="13" t="str">
        <f t="shared" si="66"/>
        <v/>
      </c>
      <c r="H1087" s="13" t="str">
        <f t="shared" si="64"/>
        <v/>
      </c>
    </row>
    <row r="1088" spans="1:8" x14ac:dyDescent="0.25">
      <c r="A1088" s="13">
        <v>74</v>
      </c>
      <c r="B1088" s="13" t="s">
        <v>622</v>
      </c>
      <c r="C1088" s="16">
        <v>41143</v>
      </c>
      <c r="D1088" s="13">
        <v>3600</v>
      </c>
      <c r="E1088" s="13">
        <f t="shared" si="67"/>
        <v>0</v>
      </c>
      <c r="F1088" s="13" t="str">
        <f t="shared" si="65"/>
        <v>2012-08</v>
      </c>
      <c r="G1088" s="13" t="str">
        <f t="shared" si="66"/>
        <v/>
      </c>
      <c r="H1088" s="13" t="str">
        <f t="shared" si="64"/>
        <v/>
      </c>
    </row>
    <row r="1089" spans="1:8" x14ac:dyDescent="0.25">
      <c r="A1089" s="13">
        <v>74</v>
      </c>
      <c r="B1089" s="13" t="s">
        <v>622</v>
      </c>
      <c r="C1089" s="16">
        <v>41145</v>
      </c>
      <c r="D1089" s="13">
        <v>3600</v>
      </c>
      <c r="E1089" s="13">
        <f t="shared" si="67"/>
        <v>0</v>
      </c>
      <c r="F1089" s="13" t="str">
        <f t="shared" si="65"/>
        <v>2012-08</v>
      </c>
      <c r="G1089" s="13" t="str">
        <f t="shared" si="66"/>
        <v/>
      </c>
      <c r="H1089" s="13" t="str">
        <f t="shared" si="64"/>
        <v/>
      </c>
    </row>
    <row r="1090" spans="1:8" x14ac:dyDescent="0.25">
      <c r="A1090" s="13">
        <v>74</v>
      </c>
      <c r="B1090" s="13" t="s">
        <v>622</v>
      </c>
      <c r="C1090" s="16">
        <v>41148</v>
      </c>
      <c r="D1090" s="13">
        <v>3600</v>
      </c>
      <c r="E1090" s="13">
        <f t="shared" si="67"/>
        <v>0</v>
      </c>
      <c r="F1090" s="13" t="str">
        <f t="shared" si="65"/>
        <v>2012-08</v>
      </c>
      <c r="G1090" s="13" t="str">
        <f t="shared" si="66"/>
        <v/>
      </c>
      <c r="H1090" s="13" t="str">
        <f t="shared" ref="H1090:H1153" si="68">IF(AND(B1090="Med B", F1090&gt;=VLOOKUP(A1090, A:F, 6, FALSE)), D1090, "")</f>
        <v/>
      </c>
    </row>
    <row r="1091" spans="1:8" x14ac:dyDescent="0.25">
      <c r="A1091" s="13">
        <v>74</v>
      </c>
      <c r="B1091" s="13" t="s">
        <v>622</v>
      </c>
      <c r="C1091" s="16">
        <v>41150</v>
      </c>
      <c r="D1091" s="13">
        <v>3600</v>
      </c>
      <c r="E1091" s="13">
        <f t="shared" si="67"/>
        <v>0</v>
      </c>
      <c r="F1091" s="13" t="str">
        <f t="shared" ref="F1091:F1154" si="69">TEXT(C1091, "yyyy-mm")</f>
        <v>2012-08</v>
      </c>
      <c r="G1091" s="13" t="str">
        <f t="shared" ref="G1091:G1154" si="70">IF(AND(
    B1091="Med A",
    C1091=_xlfn.MAXIFS(C:C, A:A, A1091, B:B, "Med A", F:F, F1091),
    SUMIFS(E:E, A:A, A1091) &gt; 0
  ),
  AVERAGEIFS(D:D, A:A, A1091, B:B, "Med A", F:F, F1091, C:C, "&gt;=" &amp; EOMONTH(C1091, -1) + 1, C:C, "&lt;=" &amp; C1091),
  "")</f>
        <v/>
      </c>
      <c r="H1091" s="13" t="str">
        <f t="shared" si="68"/>
        <v/>
      </c>
    </row>
    <row r="1092" spans="1:8" x14ac:dyDescent="0.25">
      <c r="A1092" s="13">
        <v>74</v>
      </c>
      <c r="B1092" s="13" t="s">
        <v>622</v>
      </c>
      <c r="C1092" s="16">
        <v>41152</v>
      </c>
      <c r="D1092" s="13">
        <v>3600</v>
      </c>
      <c r="E1092" s="13">
        <f t="shared" ref="E1092:E1155" si="71">IF(AND(B1092="Med A", B1093="Med B", A1092=A1093), 1, IF(AND(B1092="Med B", B1093="Med A", A1092=A1093), 1, 0))</f>
        <v>0</v>
      </c>
      <c r="F1092" s="13" t="str">
        <f t="shared" si="69"/>
        <v>2012-08</v>
      </c>
      <c r="G1092" s="13">
        <f t="shared" si="70"/>
        <v>3257.1428571428573</v>
      </c>
      <c r="H1092" s="13" t="str">
        <f t="shared" si="68"/>
        <v/>
      </c>
    </row>
    <row r="1093" spans="1:8" x14ac:dyDescent="0.25">
      <c r="A1093" s="13">
        <v>74</v>
      </c>
      <c r="B1093" s="13" t="s">
        <v>622</v>
      </c>
      <c r="C1093" s="16">
        <v>41155</v>
      </c>
      <c r="D1093" s="13">
        <v>3600</v>
      </c>
      <c r="E1093" s="13">
        <f t="shared" si="71"/>
        <v>0</v>
      </c>
      <c r="F1093" s="13" t="str">
        <f t="shared" si="69"/>
        <v>2012-09</v>
      </c>
      <c r="G1093" s="13" t="str">
        <f t="shared" si="70"/>
        <v/>
      </c>
      <c r="H1093" s="13" t="str">
        <f t="shared" si="68"/>
        <v/>
      </c>
    </row>
    <row r="1094" spans="1:8" x14ac:dyDescent="0.25">
      <c r="A1094" s="13">
        <v>74</v>
      </c>
      <c r="B1094" s="13" t="s">
        <v>622</v>
      </c>
      <c r="C1094" s="16">
        <v>41157</v>
      </c>
      <c r="D1094" s="13">
        <v>3600</v>
      </c>
      <c r="E1094" s="13">
        <f t="shared" si="71"/>
        <v>1</v>
      </c>
      <c r="F1094" s="13" t="str">
        <f t="shared" si="69"/>
        <v>2012-09</v>
      </c>
      <c r="G1094" s="13">
        <f t="shared" si="70"/>
        <v>3600</v>
      </c>
      <c r="H1094" s="13" t="str">
        <f t="shared" si="68"/>
        <v/>
      </c>
    </row>
    <row r="1095" spans="1:8" x14ac:dyDescent="0.25">
      <c r="A1095" s="13">
        <v>74</v>
      </c>
      <c r="B1095" s="13" t="s">
        <v>623</v>
      </c>
      <c r="C1095" s="16">
        <v>41192</v>
      </c>
      <c r="D1095" s="13">
        <v>4</v>
      </c>
      <c r="E1095" s="13">
        <f t="shared" si="71"/>
        <v>0</v>
      </c>
      <c r="F1095" s="13" t="str">
        <f t="shared" si="69"/>
        <v>2012-10</v>
      </c>
      <c r="G1095" s="13" t="str">
        <f t="shared" si="70"/>
        <v/>
      </c>
      <c r="H1095" s="13">
        <f t="shared" si="68"/>
        <v>4</v>
      </c>
    </row>
    <row r="1096" spans="1:8" x14ac:dyDescent="0.25">
      <c r="A1096" s="13">
        <v>74</v>
      </c>
      <c r="B1096" s="13" t="s">
        <v>623</v>
      </c>
      <c r="C1096" s="16">
        <v>41227</v>
      </c>
      <c r="D1096" s="13">
        <v>4</v>
      </c>
      <c r="E1096" s="13">
        <f t="shared" si="71"/>
        <v>0</v>
      </c>
      <c r="F1096" s="13" t="str">
        <f t="shared" si="69"/>
        <v>2012-11</v>
      </c>
      <c r="G1096" s="13" t="str">
        <f t="shared" si="70"/>
        <v/>
      </c>
      <c r="H1096" s="13">
        <f t="shared" si="68"/>
        <v>4</v>
      </c>
    </row>
    <row r="1097" spans="1:8" x14ac:dyDescent="0.25">
      <c r="A1097" s="13">
        <v>75</v>
      </c>
      <c r="B1097" s="13" t="s">
        <v>622</v>
      </c>
      <c r="C1097" s="16">
        <v>41102</v>
      </c>
      <c r="D1097" s="13">
        <v>10000</v>
      </c>
      <c r="E1097" s="13">
        <f t="shared" si="71"/>
        <v>0</v>
      </c>
      <c r="F1097" s="13" t="str">
        <f t="shared" si="69"/>
        <v>2012-07</v>
      </c>
      <c r="G1097" s="13" t="str">
        <f t="shared" si="70"/>
        <v/>
      </c>
      <c r="H1097" s="13" t="str">
        <f t="shared" si="68"/>
        <v/>
      </c>
    </row>
    <row r="1098" spans="1:8" x14ac:dyDescent="0.25">
      <c r="A1098" s="13">
        <v>75</v>
      </c>
      <c r="B1098" s="13" t="s">
        <v>622</v>
      </c>
      <c r="C1098" s="16">
        <v>41104</v>
      </c>
      <c r="D1098" s="13">
        <v>10000</v>
      </c>
      <c r="E1098" s="13">
        <f t="shared" si="71"/>
        <v>0</v>
      </c>
      <c r="F1098" s="13" t="str">
        <f t="shared" si="69"/>
        <v>2012-07</v>
      </c>
      <c r="G1098" s="13" t="str">
        <f t="shared" si="70"/>
        <v/>
      </c>
      <c r="H1098" s="13" t="str">
        <f t="shared" si="68"/>
        <v/>
      </c>
    </row>
    <row r="1099" spans="1:8" x14ac:dyDescent="0.25">
      <c r="A1099" s="13">
        <v>75</v>
      </c>
      <c r="B1099" s="13" t="s">
        <v>622</v>
      </c>
      <c r="C1099" s="16">
        <v>41107</v>
      </c>
      <c r="D1099" s="13">
        <v>10000</v>
      </c>
      <c r="E1099" s="13">
        <f t="shared" si="71"/>
        <v>0</v>
      </c>
      <c r="F1099" s="13" t="str">
        <f t="shared" si="69"/>
        <v>2012-07</v>
      </c>
      <c r="G1099" s="13" t="str">
        <f t="shared" si="70"/>
        <v/>
      </c>
      <c r="H1099" s="13" t="str">
        <f t="shared" si="68"/>
        <v/>
      </c>
    </row>
    <row r="1100" spans="1:8" x14ac:dyDescent="0.25">
      <c r="A1100" s="13">
        <v>75</v>
      </c>
      <c r="B1100" s="13" t="s">
        <v>622</v>
      </c>
      <c r="C1100" s="16">
        <v>41109</v>
      </c>
      <c r="D1100" s="13">
        <v>10000</v>
      </c>
      <c r="E1100" s="13">
        <f t="shared" si="71"/>
        <v>0</v>
      </c>
      <c r="F1100" s="13" t="str">
        <f t="shared" si="69"/>
        <v>2012-07</v>
      </c>
      <c r="G1100" s="13" t="str">
        <f t="shared" si="70"/>
        <v/>
      </c>
      <c r="H1100" s="13" t="str">
        <f t="shared" si="68"/>
        <v/>
      </c>
    </row>
    <row r="1101" spans="1:8" x14ac:dyDescent="0.25">
      <c r="A1101" s="13">
        <v>75</v>
      </c>
      <c r="B1101" s="13" t="s">
        <v>622</v>
      </c>
      <c r="C1101" s="16">
        <v>41111</v>
      </c>
      <c r="D1101" s="13">
        <v>12000</v>
      </c>
      <c r="E1101" s="13">
        <f t="shared" si="71"/>
        <v>0</v>
      </c>
      <c r="F1101" s="13" t="str">
        <f t="shared" si="69"/>
        <v>2012-07</v>
      </c>
      <c r="G1101" s="13" t="str">
        <f t="shared" si="70"/>
        <v/>
      </c>
      <c r="H1101" s="13" t="str">
        <f t="shared" si="68"/>
        <v/>
      </c>
    </row>
    <row r="1102" spans="1:8" x14ac:dyDescent="0.25">
      <c r="A1102" s="13">
        <v>75</v>
      </c>
      <c r="B1102" s="13" t="s">
        <v>622</v>
      </c>
      <c r="C1102" s="16">
        <v>41114</v>
      </c>
      <c r="D1102" s="13">
        <v>12000</v>
      </c>
      <c r="E1102" s="13">
        <f t="shared" si="71"/>
        <v>0</v>
      </c>
      <c r="F1102" s="13" t="str">
        <f t="shared" si="69"/>
        <v>2012-07</v>
      </c>
      <c r="G1102" s="13" t="str">
        <f t="shared" si="70"/>
        <v/>
      </c>
      <c r="H1102" s="13" t="str">
        <f t="shared" si="68"/>
        <v/>
      </c>
    </row>
    <row r="1103" spans="1:8" x14ac:dyDescent="0.25">
      <c r="A1103" s="13">
        <v>75</v>
      </c>
      <c r="B1103" s="13" t="s">
        <v>622</v>
      </c>
      <c r="C1103" s="16">
        <v>41116</v>
      </c>
      <c r="D1103" s="13">
        <v>12000</v>
      </c>
      <c r="E1103" s="13">
        <f t="shared" si="71"/>
        <v>0</v>
      </c>
      <c r="F1103" s="13" t="str">
        <f t="shared" si="69"/>
        <v>2012-07</v>
      </c>
      <c r="G1103" s="13" t="str">
        <f t="shared" si="70"/>
        <v/>
      </c>
      <c r="H1103" s="13" t="str">
        <f t="shared" si="68"/>
        <v/>
      </c>
    </row>
    <row r="1104" spans="1:8" x14ac:dyDescent="0.25">
      <c r="A1104" s="13">
        <v>75</v>
      </c>
      <c r="B1104" s="13" t="s">
        <v>622</v>
      </c>
      <c r="C1104" s="16">
        <v>41118</v>
      </c>
      <c r="D1104" s="13">
        <v>12000</v>
      </c>
      <c r="E1104" s="13">
        <f t="shared" si="71"/>
        <v>0</v>
      </c>
      <c r="F1104" s="13" t="str">
        <f t="shared" si="69"/>
        <v>2012-07</v>
      </c>
      <c r="G1104" s="13">
        <f t="shared" si="70"/>
        <v>11000</v>
      </c>
      <c r="H1104" s="13" t="str">
        <f t="shared" si="68"/>
        <v/>
      </c>
    </row>
    <row r="1105" spans="1:8" x14ac:dyDescent="0.25">
      <c r="A1105" s="13">
        <v>75</v>
      </c>
      <c r="B1105" s="13" t="s">
        <v>622</v>
      </c>
      <c r="C1105" s="16">
        <v>41122</v>
      </c>
      <c r="D1105" s="13">
        <v>12000</v>
      </c>
      <c r="E1105" s="13">
        <f t="shared" si="71"/>
        <v>0</v>
      </c>
      <c r="F1105" s="13" t="str">
        <f t="shared" si="69"/>
        <v>2012-08</v>
      </c>
      <c r="G1105" s="13" t="str">
        <f t="shared" si="70"/>
        <v/>
      </c>
      <c r="H1105" s="13" t="str">
        <f t="shared" si="68"/>
        <v/>
      </c>
    </row>
    <row r="1106" spans="1:8" x14ac:dyDescent="0.25">
      <c r="A1106" s="13">
        <v>75</v>
      </c>
      <c r="B1106" s="13" t="s">
        <v>622</v>
      </c>
      <c r="C1106" s="16">
        <v>41123</v>
      </c>
      <c r="D1106" s="13">
        <v>12000</v>
      </c>
      <c r="E1106" s="13">
        <f t="shared" si="71"/>
        <v>0</v>
      </c>
      <c r="F1106" s="13" t="str">
        <f t="shared" si="69"/>
        <v>2012-08</v>
      </c>
      <c r="G1106" s="13" t="str">
        <f t="shared" si="70"/>
        <v/>
      </c>
      <c r="H1106" s="13" t="str">
        <f t="shared" si="68"/>
        <v/>
      </c>
    </row>
    <row r="1107" spans="1:8" x14ac:dyDescent="0.25">
      <c r="A1107" s="13">
        <v>75</v>
      </c>
      <c r="B1107" s="13" t="s">
        <v>622</v>
      </c>
      <c r="C1107" s="16">
        <v>41125</v>
      </c>
      <c r="D1107" s="13">
        <v>13200</v>
      </c>
      <c r="E1107" s="13">
        <f t="shared" si="71"/>
        <v>0</v>
      </c>
      <c r="F1107" s="13" t="str">
        <f t="shared" si="69"/>
        <v>2012-08</v>
      </c>
      <c r="G1107" s="13" t="str">
        <f t="shared" si="70"/>
        <v/>
      </c>
      <c r="H1107" s="13" t="str">
        <f t="shared" si="68"/>
        <v/>
      </c>
    </row>
    <row r="1108" spans="1:8" x14ac:dyDescent="0.25">
      <c r="A1108" s="13">
        <v>75</v>
      </c>
      <c r="B1108" s="13" t="s">
        <v>622</v>
      </c>
      <c r="C1108" s="16">
        <v>41128</v>
      </c>
      <c r="D1108" s="13">
        <v>13200</v>
      </c>
      <c r="E1108" s="13">
        <f t="shared" si="71"/>
        <v>0</v>
      </c>
      <c r="F1108" s="13" t="str">
        <f t="shared" si="69"/>
        <v>2012-08</v>
      </c>
      <c r="G1108" s="13" t="str">
        <f t="shared" si="70"/>
        <v/>
      </c>
      <c r="H1108" s="13" t="str">
        <f t="shared" si="68"/>
        <v/>
      </c>
    </row>
    <row r="1109" spans="1:8" x14ac:dyDescent="0.25">
      <c r="A1109" s="13">
        <v>75</v>
      </c>
      <c r="B1109" s="13" t="s">
        <v>622</v>
      </c>
      <c r="C1109" s="16">
        <v>41130</v>
      </c>
      <c r="D1109" s="13">
        <v>13200</v>
      </c>
      <c r="E1109" s="13">
        <f t="shared" si="71"/>
        <v>0</v>
      </c>
      <c r="F1109" s="13" t="str">
        <f t="shared" si="69"/>
        <v>2012-08</v>
      </c>
      <c r="G1109" s="13" t="str">
        <f t="shared" si="70"/>
        <v/>
      </c>
      <c r="H1109" s="13" t="str">
        <f t="shared" si="68"/>
        <v/>
      </c>
    </row>
    <row r="1110" spans="1:8" x14ac:dyDescent="0.25">
      <c r="A1110" s="13">
        <v>75</v>
      </c>
      <c r="B1110" s="13" t="s">
        <v>622</v>
      </c>
      <c r="C1110" s="16">
        <v>41132</v>
      </c>
      <c r="D1110" s="13">
        <v>13200</v>
      </c>
      <c r="E1110" s="13">
        <f t="shared" si="71"/>
        <v>0</v>
      </c>
      <c r="F1110" s="13" t="str">
        <f t="shared" si="69"/>
        <v>2012-08</v>
      </c>
      <c r="G1110" s="13" t="str">
        <f t="shared" si="70"/>
        <v/>
      </c>
      <c r="H1110" s="13" t="str">
        <f t="shared" si="68"/>
        <v/>
      </c>
    </row>
    <row r="1111" spans="1:8" x14ac:dyDescent="0.25">
      <c r="A1111" s="13">
        <v>75</v>
      </c>
      <c r="B1111" s="13" t="s">
        <v>622</v>
      </c>
      <c r="C1111" s="16">
        <v>41135</v>
      </c>
      <c r="D1111" s="13">
        <v>13200</v>
      </c>
      <c r="E1111" s="13">
        <f t="shared" si="71"/>
        <v>0</v>
      </c>
      <c r="F1111" s="13" t="str">
        <f t="shared" si="69"/>
        <v>2012-08</v>
      </c>
      <c r="G1111" s="13" t="str">
        <f t="shared" si="70"/>
        <v/>
      </c>
      <c r="H1111" s="13" t="str">
        <f t="shared" si="68"/>
        <v/>
      </c>
    </row>
    <row r="1112" spans="1:8" x14ac:dyDescent="0.25">
      <c r="A1112" s="13">
        <v>75</v>
      </c>
      <c r="B1112" s="13" t="s">
        <v>622</v>
      </c>
      <c r="C1112" s="16">
        <v>41137</v>
      </c>
      <c r="D1112" s="13">
        <v>13200</v>
      </c>
      <c r="E1112" s="13">
        <f t="shared" si="71"/>
        <v>0</v>
      </c>
      <c r="F1112" s="13" t="str">
        <f t="shared" si="69"/>
        <v>2012-08</v>
      </c>
      <c r="G1112" s="13" t="str">
        <f t="shared" si="70"/>
        <v/>
      </c>
      <c r="H1112" s="13" t="str">
        <f t="shared" si="68"/>
        <v/>
      </c>
    </row>
    <row r="1113" spans="1:8" x14ac:dyDescent="0.25">
      <c r="A1113" s="13">
        <v>75</v>
      </c>
      <c r="B1113" s="13" t="s">
        <v>622</v>
      </c>
      <c r="C1113" s="16">
        <v>41139</v>
      </c>
      <c r="D1113" s="13">
        <v>13200</v>
      </c>
      <c r="E1113" s="13">
        <f t="shared" si="71"/>
        <v>0</v>
      </c>
      <c r="F1113" s="13" t="str">
        <f t="shared" si="69"/>
        <v>2012-08</v>
      </c>
      <c r="G1113" s="13" t="str">
        <f t="shared" si="70"/>
        <v/>
      </c>
      <c r="H1113" s="13" t="str">
        <f t="shared" si="68"/>
        <v/>
      </c>
    </row>
    <row r="1114" spans="1:8" x14ac:dyDescent="0.25">
      <c r="A1114" s="13">
        <v>75</v>
      </c>
      <c r="B1114" s="13" t="s">
        <v>622</v>
      </c>
      <c r="C1114" s="16">
        <v>41142</v>
      </c>
      <c r="D1114" s="13">
        <v>13200</v>
      </c>
      <c r="E1114" s="13">
        <f t="shared" si="71"/>
        <v>0</v>
      </c>
      <c r="F1114" s="13" t="str">
        <f t="shared" si="69"/>
        <v>2012-08</v>
      </c>
      <c r="G1114" s="13" t="str">
        <f t="shared" si="70"/>
        <v/>
      </c>
      <c r="H1114" s="13" t="str">
        <f t="shared" si="68"/>
        <v/>
      </c>
    </row>
    <row r="1115" spans="1:8" x14ac:dyDescent="0.25">
      <c r="A1115" s="13">
        <v>75</v>
      </c>
      <c r="B1115" s="13" t="s">
        <v>622</v>
      </c>
      <c r="C1115" s="16">
        <v>41144</v>
      </c>
      <c r="D1115" s="13">
        <v>13200</v>
      </c>
      <c r="E1115" s="13">
        <f t="shared" si="71"/>
        <v>0</v>
      </c>
      <c r="F1115" s="13" t="str">
        <f t="shared" si="69"/>
        <v>2012-08</v>
      </c>
      <c r="G1115" s="13" t="str">
        <f t="shared" si="70"/>
        <v/>
      </c>
      <c r="H1115" s="13" t="str">
        <f t="shared" si="68"/>
        <v/>
      </c>
    </row>
    <row r="1116" spans="1:8" x14ac:dyDescent="0.25">
      <c r="A1116" s="13">
        <v>75</v>
      </c>
      <c r="B1116" s="13" t="s">
        <v>622</v>
      </c>
      <c r="C1116" s="16">
        <v>41146</v>
      </c>
      <c r="D1116" s="13">
        <v>13200</v>
      </c>
      <c r="E1116" s="13">
        <f t="shared" si="71"/>
        <v>0</v>
      </c>
      <c r="F1116" s="13" t="str">
        <f t="shared" si="69"/>
        <v>2012-08</v>
      </c>
      <c r="G1116" s="13" t="str">
        <f t="shared" si="70"/>
        <v/>
      </c>
      <c r="H1116" s="13" t="str">
        <f t="shared" si="68"/>
        <v/>
      </c>
    </row>
    <row r="1117" spans="1:8" x14ac:dyDescent="0.25">
      <c r="A1117" s="13">
        <v>75</v>
      </c>
      <c r="B1117" s="13" t="s">
        <v>622</v>
      </c>
      <c r="C1117" s="16">
        <v>41149</v>
      </c>
      <c r="D1117" s="13">
        <v>13200</v>
      </c>
      <c r="E1117" s="13">
        <f t="shared" si="71"/>
        <v>0</v>
      </c>
      <c r="F1117" s="13" t="str">
        <f t="shared" si="69"/>
        <v>2012-08</v>
      </c>
      <c r="G1117" s="13" t="str">
        <f t="shared" si="70"/>
        <v/>
      </c>
      <c r="H1117" s="13" t="str">
        <f t="shared" si="68"/>
        <v/>
      </c>
    </row>
    <row r="1118" spans="1:8" x14ac:dyDescent="0.25">
      <c r="A1118" s="13">
        <v>75</v>
      </c>
      <c r="B1118" s="13" t="s">
        <v>622</v>
      </c>
      <c r="C1118" s="16">
        <v>41151</v>
      </c>
      <c r="D1118" s="13">
        <v>13200</v>
      </c>
      <c r="E1118" s="13">
        <f t="shared" si="71"/>
        <v>0</v>
      </c>
      <c r="F1118" s="13" t="str">
        <f t="shared" si="69"/>
        <v>2012-08</v>
      </c>
      <c r="G1118" s="13">
        <f t="shared" si="70"/>
        <v>13028.571428571429</v>
      </c>
      <c r="H1118" s="13" t="str">
        <f t="shared" si="68"/>
        <v/>
      </c>
    </row>
    <row r="1119" spans="1:8" x14ac:dyDescent="0.25">
      <c r="A1119" s="13">
        <v>75</v>
      </c>
      <c r="B1119" s="13" t="s">
        <v>622</v>
      </c>
      <c r="C1119" s="16">
        <v>41153</v>
      </c>
      <c r="D1119" s="13">
        <v>13200</v>
      </c>
      <c r="E1119" s="13">
        <f t="shared" si="71"/>
        <v>0</v>
      </c>
      <c r="F1119" s="13" t="str">
        <f t="shared" si="69"/>
        <v>2012-09</v>
      </c>
      <c r="G1119" s="13" t="str">
        <f t="shared" si="70"/>
        <v/>
      </c>
      <c r="H1119" s="13" t="str">
        <f t="shared" si="68"/>
        <v/>
      </c>
    </row>
    <row r="1120" spans="1:8" x14ac:dyDescent="0.25">
      <c r="A1120" s="13">
        <v>75</v>
      </c>
      <c r="B1120" s="13" t="s">
        <v>622</v>
      </c>
      <c r="C1120" s="16">
        <v>41157</v>
      </c>
      <c r="D1120" s="13">
        <v>13200</v>
      </c>
      <c r="E1120" s="13">
        <f t="shared" si="71"/>
        <v>0</v>
      </c>
      <c r="F1120" s="13" t="str">
        <f t="shared" si="69"/>
        <v>2012-09</v>
      </c>
      <c r="G1120" s="13" t="str">
        <f t="shared" si="70"/>
        <v/>
      </c>
      <c r="H1120" s="13" t="str">
        <f t="shared" si="68"/>
        <v/>
      </c>
    </row>
    <row r="1121" spans="1:8" x14ac:dyDescent="0.25">
      <c r="A1121" s="13">
        <v>75</v>
      </c>
      <c r="B1121" s="13" t="s">
        <v>622</v>
      </c>
      <c r="C1121" s="16">
        <v>41158</v>
      </c>
      <c r="D1121" s="13">
        <v>13200</v>
      </c>
      <c r="E1121" s="13">
        <f t="shared" si="71"/>
        <v>1</v>
      </c>
      <c r="F1121" s="13" t="str">
        <f t="shared" si="69"/>
        <v>2012-09</v>
      </c>
      <c r="G1121" s="13">
        <f t="shared" si="70"/>
        <v>13200</v>
      </c>
      <c r="H1121" s="13" t="str">
        <f t="shared" si="68"/>
        <v/>
      </c>
    </row>
    <row r="1122" spans="1:8" x14ac:dyDescent="0.25">
      <c r="A1122" s="13">
        <v>75</v>
      </c>
      <c r="B1122" s="13" t="s">
        <v>623</v>
      </c>
      <c r="C1122" s="16">
        <v>41172</v>
      </c>
      <c r="D1122" s="13">
        <v>16</v>
      </c>
      <c r="E1122" s="13">
        <f t="shared" si="71"/>
        <v>0</v>
      </c>
      <c r="F1122" s="13" t="str">
        <f t="shared" si="69"/>
        <v>2012-09</v>
      </c>
      <c r="G1122" s="13" t="str">
        <f t="shared" si="70"/>
        <v/>
      </c>
      <c r="H1122" s="13">
        <f t="shared" si="68"/>
        <v>16</v>
      </c>
    </row>
    <row r="1123" spans="1:8" x14ac:dyDescent="0.25">
      <c r="A1123" s="13">
        <v>75</v>
      </c>
      <c r="B1123" s="13" t="s">
        <v>623</v>
      </c>
      <c r="C1123" s="16">
        <v>41198</v>
      </c>
      <c r="D1123" s="13">
        <v>16</v>
      </c>
      <c r="E1123" s="13">
        <f t="shared" si="71"/>
        <v>0</v>
      </c>
      <c r="F1123" s="13" t="str">
        <f t="shared" si="69"/>
        <v>2012-10</v>
      </c>
      <c r="G1123" s="13" t="str">
        <f t="shared" si="70"/>
        <v/>
      </c>
      <c r="H1123" s="13">
        <f t="shared" si="68"/>
        <v>16</v>
      </c>
    </row>
    <row r="1124" spans="1:8" x14ac:dyDescent="0.25">
      <c r="A1124" s="13">
        <v>76</v>
      </c>
      <c r="B1124" s="13" t="s">
        <v>623</v>
      </c>
      <c r="C1124" s="16">
        <v>41214</v>
      </c>
      <c r="D1124" s="13">
        <v>10</v>
      </c>
      <c r="E1124" s="13">
        <f t="shared" si="71"/>
        <v>0</v>
      </c>
      <c r="F1124" s="13" t="str">
        <f t="shared" si="69"/>
        <v>2012-11</v>
      </c>
      <c r="G1124" s="13" t="str">
        <f t="shared" si="70"/>
        <v/>
      </c>
      <c r="H1124" s="13">
        <f t="shared" si="68"/>
        <v>10</v>
      </c>
    </row>
    <row r="1125" spans="1:8" x14ac:dyDescent="0.25">
      <c r="A1125" s="13">
        <v>77</v>
      </c>
      <c r="B1125" s="13" t="s">
        <v>622</v>
      </c>
      <c r="C1125" s="16">
        <v>41111</v>
      </c>
      <c r="D1125" s="13">
        <v>7400</v>
      </c>
      <c r="E1125" s="13">
        <f t="shared" si="71"/>
        <v>0</v>
      </c>
      <c r="F1125" s="13" t="str">
        <f t="shared" si="69"/>
        <v>2012-07</v>
      </c>
      <c r="G1125" s="13" t="str">
        <f t="shared" si="70"/>
        <v/>
      </c>
      <c r="H1125" s="13" t="str">
        <f t="shared" si="68"/>
        <v/>
      </c>
    </row>
    <row r="1126" spans="1:8" x14ac:dyDescent="0.25">
      <c r="A1126" s="13">
        <v>77</v>
      </c>
      <c r="B1126" s="13" t="s">
        <v>622</v>
      </c>
      <c r="C1126" s="16">
        <v>41114</v>
      </c>
      <c r="D1126" s="13">
        <v>7400</v>
      </c>
      <c r="E1126" s="13">
        <f t="shared" si="71"/>
        <v>0</v>
      </c>
      <c r="F1126" s="13" t="str">
        <f t="shared" si="69"/>
        <v>2012-07</v>
      </c>
      <c r="G1126" s="13" t="str">
        <f t="shared" si="70"/>
        <v/>
      </c>
      <c r="H1126" s="13" t="str">
        <f t="shared" si="68"/>
        <v/>
      </c>
    </row>
    <row r="1127" spans="1:8" x14ac:dyDescent="0.25">
      <c r="A1127" s="13">
        <v>77</v>
      </c>
      <c r="B1127" s="13" t="s">
        <v>622</v>
      </c>
      <c r="C1127" s="16">
        <v>41118</v>
      </c>
      <c r="D1127" s="13">
        <v>7400</v>
      </c>
      <c r="E1127" s="13">
        <f t="shared" si="71"/>
        <v>0</v>
      </c>
      <c r="F1127" s="13" t="str">
        <f t="shared" si="69"/>
        <v>2012-07</v>
      </c>
      <c r="G1127" s="13" t="str">
        <f t="shared" si="70"/>
        <v/>
      </c>
      <c r="H1127" s="13" t="str">
        <f t="shared" si="68"/>
        <v/>
      </c>
    </row>
    <row r="1128" spans="1:8" x14ac:dyDescent="0.25">
      <c r="A1128" s="13">
        <v>77</v>
      </c>
      <c r="B1128" s="13" t="s">
        <v>622</v>
      </c>
      <c r="C1128" s="16">
        <v>41121</v>
      </c>
      <c r="D1128" s="13">
        <v>7400</v>
      </c>
      <c r="E1128" s="13">
        <f t="shared" si="71"/>
        <v>0</v>
      </c>
      <c r="F1128" s="13" t="str">
        <f t="shared" si="69"/>
        <v>2012-07</v>
      </c>
      <c r="G1128" s="13">
        <f t="shared" si="70"/>
        <v>7400</v>
      </c>
      <c r="H1128" s="13" t="str">
        <f t="shared" si="68"/>
        <v/>
      </c>
    </row>
    <row r="1129" spans="1:8" x14ac:dyDescent="0.25">
      <c r="A1129" s="13">
        <v>77</v>
      </c>
      <c r="B1129" s="13" t="s">
        <v>622</v>
      </c>
      <c r="C1129" s="16">
        <v>41125</v>
      </c>
      <c r="D1129" s="13">
        <v>7400</v>
      </c>
      <c r="E1129" s="13">
        <f t="shared" si="71"/>
        <v>0</v>
      </c>
      <c r="F1129" s="13" t="str">
        <f t="shared" si="69"/>
        <v>2012-08</v>
      </c>
      <c r="G1129" s="13" t="str">
        <f t="shared" si="70"/>
        <v/>
      </c>
      <c r="H1129" s="13" t="str">
        <f t="shared" si="68"/>
        <v/>
      </c>
    </row>
    <row r="1130" spans="1:8" x14ac:dyDescent="0.25">
      <c r="A1130" s="13">
        <v>77</v>
      </c>
      <c r="B1130" s="13" t="s">
        <v>622</v>
      </c>
      <c r="C1130" s="16">
        <v>41128</v>
      </c>
      <c r="D1130" s="13">
        <v>7400</v>
      </c>
      <c r="E1130" s="13">
        <f t="shared" si="71"/>
        <v>0</v>
      </c>
      <c r="F1130" s="13" t="str">
        <f t="shared" si="69"/>
        <v>2012-08</v>
      </c>
      <c r="G1130" s="13" t="str">
        <f t="shared" si="70"/>
        <v/>
      </c>
      <c r="H1130" s="13" t="str">
        <f t="shared" si="68"/>
        <v/>
      </c>
    </row>
    <row r="1131" spans="1:8" x14ac:dyDescent="0.25">
      <c r="A1131" s="13">
        <v>77</v>
      </c>
      <c r="B1131" s="13" t="s">
        <v>622</v>
      </c>
      <c r="C1131" s="16">
        <v>41132</v>
      </c>
      <c r="D1131" s="13">
        <v>7400</v>
      </c>
      <c r="E1131" s="13">
        <f t="shared" si="71"/>
        <v>0</v>
      </c>
      <c r="F1131" s="13" t="str">
        <f t="shared" si="69"/>
        <v>2012-08</v>
      </c>
      <c r="G1131" s="13" t="str">
        <f t="shared" si="70"/>
        <v/>
      </c>
      <c r="H1131" s="13" t="str">
        <f t="shared" si="68"/>
        <v/>
      </c>
    </row>
    <row r="1132" spans="1:8" x14ac:dyDescent="0.25">
      <c r="A1132" s="13">
        <v>77</v>
      </c>
      <c r="B1132" s="13" t="s">
        <v>622</v>
      </c>
      <c r="C1132" s="16">
        <v>41135</v>
      </c>
      <c r="D1132" s="13">
        <v>7400</v>
      </c>
      <c r="E1132" s="13">
        <f t="shared" si="71"/>
        <v>1</v>
      </c>
      <c r="F1132" s="13" t="str">
        <f t="shared" si="69"/>
        <v>2012-08</v>
      </c>
      <c r="G1132" s="13">
        <f t="shared" si="70"/>
        <v>7400</v>
      </c>
      <c r="H1132" s="13" t="str">
        <f t="shared" si="68"/>
        <v/>
      </c>
    </row>
    <row r="1133" spans="1:8" x14ac:dyDescent="0.25">
      <c r="A1133" s="13">
        <v>77</v>
      </c>
      <c r="B1133" s="13" t="s">
        <v>623</v>
      </c>
      <c r="C1133" s="16">
        <v>41166</v>
      </c>
      <c r="D1133" s="13">
        <v>8</v>
      </c>
      <c r="E1133" s="13">
        <f t="shared" si="71"/>
        <v>0</v>
      </c>
      <c r="F1133" s="13" t="str">
        <f t="shared" si="69"/>
        <v>2012-09</v>
      </c>
      <c r="G1133" s="13" t="str">
        <f t="shared" si="70"/>
        <v/>
      </c>
      <c r="H1133" s="13">
        <f t="shared" si="68"/>
        <v>8</v>
      </c>
    </row>
    <row r="1134" spans="1:8" x14ac:dyDescent="0.25">
      <c r="A1134" s="13">
        <v>77</v>
      </c>
      <c r="B1134" s="13" t="s">
        <v>623</v>
      </c>
      <c r="C1134" s="16">
        <v>41243</v>
      </c>
      <c r="D1134" s="13">
        <v>10</v>
      </c>
      <c r="E1134" s="13">
        <f t="shared" si="71"/>
        <v>0</v>
      </c>
      <c r="F1134" s="13" t="str">
        <f t="shared" si="69"/>
        <v>2012-11</v>
      </c>
      <c r="G1134" s="13" t="str">
        <f t="shared" si="70"/>
        <v/>
      </c>
      <c r="H1134" s="13">
        <f t="shared" si="68"/>
        <v>10</v>
      </c>
    </row>
    <row r="1135" spans="1:8" x14ac:dyDescent="0.25">
      <c r="A1135" s="13">
        <v>78</v>
      </c>
      <c r="B1135" s="13" t="s">
        <v>622</v>
      </c>
      <c r="C1135" s="16">
        <v>41096</v>
      </c>
      <c r="D1135" s="13">
        <v>300</v>
      </c>
      <c r="E1135" s="13">
        <f t="shared" si="71"/>
        <v>0</v>
      </c>
      <c r="F1135" s="13" t="str">
        <f t="shared" si="69"/>
        <v>2012-07</v>
      </c>
      <c r="G1135" s="13" t="str">
        <f t="shared" si="70"/>
        <v/>
      </c>
      <c r="H1135" s="13" t="str">
        <f t="shared" si="68"/>
        <v/>
      </c>
    </row>
    <row r="1136" spans="1:8" x14ac:dyDescent="0.25">
      <c r="A1136" s="13">
        <v>78</v>
      </c>
      <c r="B1136" s="13" t="s">
        <v>622</v>
      </c>
      <c r="C1136" s="16">
        <v>41103</v>
      </c>
      <c r="D1136" s="13">
        <v>300</v>
      </c>
      <c r="E1136" s="13">
        <f t="shared" si="71"/>
        <v>0</v>
      </c>
      <c r="F1136" s="13" t="str">
        <f t="shared" si="69"/>
        <v>2012-07</v>
      </c>
      <c r="G1136" s="13" t="str">
        <f t="shared" si="70"/>
        <v/>
      </c>
      <c r="H1136" s="13" t="str">
        <f t="shared" si="68"/>
        <v/>
      </c>
    </row>
    <row r="1137" spans="1:8" x14ac:dyDescent="0.25">
      <c r="A1137" s="13">
        <v>78</v>
      </c>
      <c r="B1137" s="13" t="s">
        <v>622</v>
      </c>
      <c r="C1137" s="16">
        <v>41110</v>
      </c>
      <c r="D1137" s="13">
        <v>300</v>
      </c>
      <c r="E1137" s="13">
        <f t="shared" si="71"/>
        <v>0</v>
      </c>
      <c r="F1137" s="13" t="str">
        <f t="shared" si="69"/>
        <v>2012-07</v>
      </c>
      <c r="G1137" s="13" t="str">
        <f t="shared" si="70"/>
        <v/>
      </c>
      <c r="H1137" s="13" t="str">
        <f t="shared" si="68"/>
        <v/>
      </c>
    </row>
    <row r="1138" spans="1:8" x14ac:dyDescent="0.25">
      <c r="A1138" s="13">
        <v>78</v>
      </c>
      <c r="B1138" s="13" t="s">
        <v>622</v>
      </c>
      <c r="C1138" s="16">
        <v>41117</v>
      </c>
      <c r="D1138" s="13">
        <v>300</v>
      </c>
      <c r="E1138" s="13">
        <f t="shared" si="71"/>
        <v>0</v>
      </c>
      <c r="F1138" s="13" t="str">
        <f t="shared" si="69"/>
        <v>2012-07</v>
      </c>
      <c r="G1138" s="13" t="str">
        <f t="shared" si="70"/>
        <v/>
      </c>
      <c r="H1138" s="13" t="str">
        <f t="shared" si="68"/>
        <v/>
      </c>
    </row>
    <row r="1139" spans="1:8" x14ac:dyDescent="0.25">
      <c r="A1139" s="13">
        <v>78</v>
      </c>
      <c r="B1139" s="13" t="s">
        <v>622</v>
      </c>
      <c r="C1139" s="16">
        <v>41124</v>
      </c>
      <c r="D1139" s="13">
        <v>300</v>
      </c>
      <c r="E1139" s="13">
        <f t="shared" si="71"/>
        <v>0</v>
      </c>
      <c r="F1139" s="13" t="str">
        <f t="shared" si="69"/>
        <v>2012-08</v>
      </c>
      <c r="G1139" s="13" t="str">
        <f t="shared" si="70"/>
        <v/>
      </c>
      <c r="H1139" s="13" t="str">
        <f t="shared" si="68"/>
        <v/>
      </c>
    </row>
    <row r="1140" spans="1:8" x14ac:dyDescent="0.25">
      <c r="A1140" s="13">
        <v>78</v>
      </c>
      <c r="B1140" s="13" t="s">
        <v>622</v>
      </c>
      <c r="C1140" s="16">
        <v>41131</v>
      </c>
      <c r="D1140" s="13">
        <v>300</v>
      </c>
      <c r="E1140" s="13">
        <f t="shared" si="71"/>
        <v>0</v>
      </c>
      <c r="F1140" s="13" t="str">
        <f t="shared" si="69"/>
        <v>2012-08</v>
      </c>
      <c r="G1140" s="13" t="str">
        <f t="shared" si="70"/>
        <v/>
      </c>
      <c r="H1140" s="13" t="str">
        <f t="shared" si="68"/>
        <v/>
      </c>
    </row>
    <row r="1141" spans="1:8" x14ac:dyDescent="0.25">
      <c r="A1141" s="13">
        <v>78</v>
      </c>
      <c r="B1141" s="13" t="s">
        <v>622</v>
      </c>
      <c r="C1141" s="16">
        <v>41138</v>
      </c>
      <c r="D1141" s="13">
        <v>300</v>
      </c>
      <c r="E1141" s="13">
        <f t="shared" si="71"/>
        <v>0</v>
      </c>
      <c r="F1141" s="13" t="str">
        <f t="shared" si="69"/>
        <v>2012-08</v>
      </c>
      <c r="G1141" s="13" t="str">
        <f t="shared" si="70"/>
        <v/>
      </c>
      <c r="H1141" s="13" t="str">
        <f t="shared" si="68"/>
        <v/>
      </c>
    </row>
    <row r="1142" spans="1:8" x14ac:dyDescent="0.25">
      <c r="A1142" s="13">
        <v>79</v>
      </c>
      <c r="B1142" s="13" t="s">
        <v>622</v>
      </c>
      <c r="C1142" s="16">
        <v>41247</v>
      </c>
      <c r="D1142" s="13">
        <v>5600</v>
      </c>
      <c r="E1142" s="13">
        <f t="shared" si="71"/>
        <v>0</v>
      </c>
      <c r="F1142" s="13" t="str">
        <f t="shared" si="69"/>
        <v>2012-12</v>
      </c>
      <c r="G1142" s="13" t="str">
        <f t="shared" si="70"/>
        <v/>
      </c>
      <c r="H1142" s="13" t="str">
        <f t="shared" si="68"/>
        <v/>
      </c>
    </row>
    <row r="1143" spans="1:8" x14ac:dyDescent="0.25">
      <c r="A1143" s="13">
        <v>80</v>
      </c>
      <c r="B1143" s="13" t="s">
        <v>622</v>
      </c>
      <c r="C1143" s="16">
        <v>41092</v>
      </c>
      <c r="D1143" s="13">
        <v>9600</v>
      </c>
      <c r="E1143" s="13">
        <f t="shared" si="71"/>
        <v>0</v>
      </c>
      <c r="F1143" s="13" t="str">
        <f t="shared" si="69"/>
        <v>2012-07</v>
      </c>
      <c r="G1143" s="13" t="str">
        <f t="shared" si="70"/>
        <v/>
      </c>
      <c r="H1143" s="13" t="str">
        <f t="shared" si="68"/>
        <v/>
      </c>
    </row>
    <row r="1144" spans="1:8" x14ac:dyDescent="0.25">
      <c r="A1144" s="13">
        <v>80</v>
      </c>
      <c r="B1144" s="13" t="s">
        <v>622</v>
      </c>
      <c r="C1144" s="16">
        <v>41094</v>
      </c>
      <c r="D1144" s="13">
        <v>9600</v>
      </c>
      <c r="E1144" s="13">
        <f t="shared" si="71"/>
        <v>0</v>
      </c>
      <c r="F1144" s="13" t="str">
        <f t="shared" si="69"/>
        <v>2012-07</v>
      </c>
      <c r="G1144" s="13" t="str">
        <f t="shared" si="70"/>
        <v/>
      </c>
      <c r="H1144" s="13" t="str">
        <f t="shared" si="68"/>
        <v/>
      </c>
    </row>
    <row r="1145" spans="1:8" x14ac:dyDescent="0.25">
      <c r="A1145" s="13">
        <v>80</v>
      </c>
      <c r="B1145" s="13" t="s">
        <v>622</v>
      </c>
      <c r="C1145" s="16">
        <v>41096</v>
      </c>
      <c r="D1145" s="13">
        <v>9600</v>
      </c>
      <c r="E1145" s="13">
        <f t="shared" si="71"/>
        <v>0</v>
      </c>
      <c r="F1145" s="13" t="str">
        <f t="shared" si="69"/>
        <v>2012-07</v>
      </c>
      <c r="G1145" s="13" t="str">
        <f t="shared" si="70"/>
        <v/>
      </c>
      <c r="H1145" s="13" t="str">
        <f t="shared" si="68"/>
        <v/>
      </c>
    </row>
    <row r="1146" spans="1:8" x14ac:dyDescent="0.25">
      <c r="A1146" s="13">
        <v>80</v>
      </c>
      <c r="B1146" s="13" t="s">
        <v>622</v>
      </c>
      <c r="C1146" s="16">
        <v>41099</v>
      </c>
      <c r="D1146" s="13">
        <v>9600</v>
      </c>
      <c r="E1146" s="13">
        <f t="shared" si="71"/>
        <v>0</v>
      </c>
      <c r="F1146" s="13" t="str">
        <f t="shared" si="69"/>
        <v>2012-07</v>
      </c>
      <c r="G1146" s="13" t="str">
        <f t="shared" si="70"/>
        <v/>
      </c>
      <c r="H1146" s="13" t="str">
        <f t="shared" si="68"/>
        <v/>
      </c>
    </row>
    <row r="1147" spans="1:8" x14ac:dyDescent="0.25">
      <c r="A1147" s="13">
        <v>80</v>
      </c>
      <c r="B1147" s="13" t="s">
        <v>622</v>
      </c>
      <c r="C1147" s="16">
        <v>41101</v>
      </c>
      <c r="D1147" s="13">
        <v>9600</v>
      </c>
      <c r="E1147" s="13">
        <f t="shared" si="71"/>
        <v>0</v>
      </c>
      <c r="F1147" s="13" t="str">
        <f t="shared" si="69"/>
        <v>2012-07</v>
      </c>
      <c r="G1147" s="13" t="str">
        <f t="shared" si="70"/>
        <v/>
      </c>
      <c r="H1147" s="13" t="str">
        <f t="shared" si="68"/>
        <v/>
      </c>
    </row>
    <row r="1148" spans="1:8" x14ac:dyDescent="0.25">
      <c r="A1148" s="13">
        <v>80</v>
      </c>
      <c r="B1148" s="13" t="s">
        <v>622</v>
      </c>
      <c r="C1148" s="16">
        <v>41103</v>
      </c>
      <c r="D1148" s="13">
        <v>9600</v>
      </c>
      <c r="E1148" s="13">
        <f t="shared" si="71"/>
        <v>0</v>
      </c>
      <c r="F1148" s="13" t="str">
        <f t="shared" si="69"/>
        <v>2012-07</v>
      </c>
      <c r="G1148" s="13" t="str">
        <f t="shared" si="70"/>
        <v/>
      </c>
      <c r="H1148" s="13" t="str">
        <f t="shared" si="68"/>
        <v/>
      </c>
    </row>
    <row r="1149" spans="1:8" x14ac:dyDescent="0.25">
      <c r="A1149" s="13">
        <v>80</v>
      </c>
      <c r="B1149" s="13" t="s">
        <v>622</v>
      </c>
      <c r="C1149" s="16">
        <v>41106</v>
      </c>
      <c r="D1149" s="13">
        <v>9600</v>
      </c>
      <c r="E1149" s="13">
        <f t="shared" si="71"/>
        <v>0</v>
      </c>
      <c r="F1149" s="13" t="str">
        <f t="shared" si="69"/>
        <v>2012-07</v>
      </c>
      <c r="G1149" s="13" t="str">
        <f t="shared" si="70"/>
        <v/>
      </c>
      <c r="H1149" s="13" t="str">
        <f t="shared" si="68"/>
        <v/>
      </c>
    </row>
    <row r="1150" spans="1:8" x14ac:dyDescent="0.25">
      <c r="A1150" s="13">
        <v>80</v>
      </c>
      <c r="B1150" s="13" t="s">
        <v>622</v>
      </c>
      <c r="C1150" s="16">
        <v>41108</v>
      </c>
      <c r="D1150" s="13">
        <v>9600</v>
      </c>
      <c r="E1150" s="13">
        <f t="shared" si="71"/>
        <v>0</v>
      </c>
      <c r="F1150" s="13" t="str">
        <f t="shared" si="69"/>
        <v>2012-07</v>
      </c>
      <c r="G1150" s="13" t="str">
        <f t="shared" si="70"/>
        <v/>
      </c>
      <c r="H1150" s="13" t="str">
        <f t="shared" si="68"/>
        <v/>
      </c>
    </row>
    <row r="1151" spans="1:8" x14ac:dyDescent="0.25">
      <c r="A1151" s="13">
        <v>80</v>
      </c>
      <c r="B1151" s="13" t="s">
        <v>622</v>
      </c>
      <c r="C1151" s="16">
        <v>41110</v>
      </c>
      <c r="D1151" s="13">
        <v>9600</v>
      </c>
      <c r="E1151" s="13">
        <f t="shared" si="71"/>
        <v>0</v>
      </c>
      <c r="F1151" s="13" t="str">
        <f t="shared" si="69"/>
        <v>2012-07</v>
      </c>
      <c r="G1151" s="13" t="str">
        <f t="shared" si="70"/>
        <v/>
      </c>
      <c r="H1151" s="13" t="str">
        <f t="shared" si="68"/>
        <v/>
      </c>
    </row>
    <row r="1152" spans="1:8" x14ac:dyDescent="0.25">
      <c r="A1152" s="13">
        <v>80</v>
      </c>
      <c r="B1152" s="13" t="s">
        <v>622</v>
      </c>
      <c r="C1152" s="16">
        <v>41113</v>
      </c>
      <c r="D1152" s="13">
        <v>9600</v>
      </c>
      <c r="E1152" s="13">
        <f t="shared" si="71"/>
        <v>0</v>
      </c>
      <c r="F1152" s="13" t="str">
        <f t="shared" si="69"/>
        <v>2012-07</v>
      </c>
      <c r="G1152" s="13" t="str">
        <f t="shared" si="70"/>
        <v/>
      </c>
      <c r="H1152" s="13" t="str">
        <f t="shared" si="68"/>
        <v/>
      </c>
    </row>
    <row r="1153" spans="1:8" x14ac:dyDescent="0.25">
      <c r="A1153" s="13">
        <v>80</v>
      </c>
      <c r="B1153" s="13" t="s">
        <v>622</v>
      </c>
      <c r="C1153" s="16">
        <v>41115</v>
      </c>
      <c r="D1153" s="13">
        <v>9600</v>
      </c>
      <c r="E1153" s="13">
        <f t="shared" si="71"/>
        <v>0</v>
      </c>
      <c r="F1153" s="13" t="str">
        <f t="shared" si="69"/>
        <v>2012-07</v>
      </c>
      <c r="G1153" s="13" t="str">
        <f t="shared" si="70"/>
        <v/>
      </c>
      <c r="H1153" s="13" t="str">
        <f t="shared" si="68"/>
        <v/>
      </c>
    </row>
    <row r="1154" spans="1:8" x14ac:dyDescent="0.25">
      <c r="A1154" s="13">
        <v>80</v>
      </c>
      <c r="B1154" s="13" t="s">
        <v>622</v>
      </c>
      <c r="C1154" s="16">
        <v>41117</v>
      </c>
      <c r="D1154" s="13">
        <v>9600</v>
      </c>
      <c r="E1154" s="13">
        <f t="shared" si="71"/>
        <v>0</v>
      </c>
      <c r="F1154" s="13" t="str">
        <f t="shared" si="69"/>
        <v>2012-07</v>
      </c>
      <c r="G1154" s="13" t="str">
        <f t="shared" si="70"/>
        <v/>
      </c>
      <c r="H1154" s="13" t="str">
        <f t="shared" ref="H1154:H1217" si="72">IF(AND(B1154="Med B", F1154&gt;=VLOOKUP(A1154, A:F, 6, FALSE)), D1154, "")</f>
        <v/>
      </c>
    </row>
    <row r="1155" spans="1:8" x14ac:dyDescent="0.25">
      <c r="A1155" s="13">
        <v>80</v>
      </c>
      <c r="B1155" s="13" t="s">
        <v>622</v>
      </c>
      <c r="C1155" s="16">
        <v>41120</v>
      </c>
      <c r="D1155" s="13">
        <v>9600</v>
      </c>
      <c r="E1155" s="13">
        <f t="shared" si="71"/>
        <v>0</v>
      </c>
      <c r="F1155" s="13" t="str">
        <f t="shared" ref="F1155:F1218" si="73">TEXT(C1155, "yyyy-mm")</f>
        <v>2012-07</v>
      </c>
      <c r="G1155" s="13" t="str">
        <f t="shared" ref="G1155:G1218" si="74">IF(AND(
    B1155="Med A",
    C1155=_xlfn.MAXIFS(C:C, A:A, A1155, B:B, "Med A", F:F, F1155),
    SUMIFS(E:E, A:A, A1155) &gt; 0
  ),
  AVERAGEIFS(D:D, A:A, A1155, B:B, "Med A", F:F, F1155, C:C, "&gt;=" &amp; EOMONTH(C1155, -1) + 1, C:C, "&lt;=" &amp; C1155),
  "")</f>
        <v/>
      </c>
      <c r="H1155" s="13" t="str">
        <f t="shared" si="72"/>
        <v/>
      </c>
    </row>
    <row r="1156" spans="1:8" x14ac:dyDescent="0.25">
      <c r="A1156" s="13">
        <v>80</v>
      </c>
      <c r="B1156" s="13" t="s">
        <v>622</v>
      </c>
      <c r="C1156" s="16">
        <v>41122</v>
      </c>
      <c r="D1156" s="13">
        <v>9600</v>
      </c>
      <c r="E1156" s="13">
        <f t="shared" ref="E1156:E1219" si="75">IF(AND(B1156="Med A", B1157="Med B", A1156=A1157), 1, IF(AND(B1156="Med B", B1157="Med A", A1156=A1157), 1, 0))</f>
        <v>0</v>
      </c>
      <c r="F1156" s="13" t="str">
        <f t="shared" si="73"/>
        <v>2012-08</v>
      </c>
      <c r="G1156" s="13" t="str">
        <f t="shared" si="74"/>
        <v/>
      </c>
      <c r="H1156" s="13" t="str">
        <f t="shared" si="72"/>
        <v/>
      </c>
    </row>
    <row r="1157" spans="1:8" x14ac:dyDescent="0.25">
      <c r="A1157" s="13">
        <v>80</v>
      </c>
      <c r="B1157" s="13" t="s">
        <v>622</v>
      </c>
      <c r="C1157" s="16">
        <v>41124</v>
      </c>
      <c r="D1157" s="13">
        <v>9600</v>
      </c>
      <c r="E1157" s="13">
        <f t="shared" si="75"/>
        <v>0</v>
      </c>
      <c r="F1157" s="13" t="str">
        <f t="shared" si="73"/>
        <v>2012-08</v>
      </c>
      <c r="G1157" s="13" t="str">
        <f t="shared" si="74"/>
        <v/>
      </c>
      <c r="H1157" s="13" t="str">
        <f t="shared" si="72"/>
        <v/>
      </c>
    </row>
    <row r="1158" spans="1:8" x14ac:dyDescent="0.25">
      <c r="A1158" s="13">
        <v>80</v>
      </c>
      <c r="B1158" s="13" t="s">
        <v>622</v>
      </c>
      <c r="C1158" s="16">
        <v>41127</v>
      </c>
      <c r="D1158" s="13">
        <v>9600</v>
      </c>
      <c r="E1158" s="13">
        <f t="shared" si="75"/>
        <v>0</v>
      </c>
      <c r="F1158" s="13" t="str">
        <f t="shared" si="73"/>
        <v>2012-08</v>
      </c>
      <c r="G1158" s="13" t="str">
        <f t="shared" si="74"/>
        <v/>
      </c>
      <c r="H1158" s="13" t="str">
        <f t="shared" si="72"/>
        <v/>
      </c>
    </row>
    <row r="1159" spans="1:8" x14ac:dyDescent="0.25">
      <c r="A1159" s="13">
        <v>80</v>
      </c>
      <c r="B1159" s="13" t="s">
        <v>622</v>
      </c>
      <c r="C1159" s="16">
        <v>41129</v>
      </c>
      <c r="D1159" s="13">
        <v>9600</v>
      </c>
      <c r="E1159" s="13">
        <f t="shared" si="75"/>
        <v>0</v>
      </c>
      <c r="F1159" s="13" t="str">
        <f t="shared" si="73"/>
        <v>2012-08</v>
      </c>
      <c r="G1159" s="13" t="str">
        <f t="shared" si="74"/>
        <v/>
      </c>
      <c r="H1159" s="13" t="str">
        <f t="shared" si="72"/>
        <v/>
      </c>
    </row>
    <row r="1160" spans="1:8" x14ac:dyDescent="0.25">
      <c r="A1160" s="13">
        <v>80</v>
      </c>
      <c r="B1160" s="13" t="s">
        <v>622</v>
      </c>
      <c r="C1160" s="16">
        <v>41131</v>
      </c>
      <c r="D1160" s="13">
        <v>9600</v>
      </c>
      <c r="E1160" s="13">
        <f t="shared" si="75"/>
        <v>0</v>
      </c>
      <c r="F1160" s="13" t="str">
        <f t="shared" si="73"/>
        <v>2012-08</v>
      </c>
      <c r="G1160" s="13" t="str">
        <f t="shared" si="74"/>
        <v/>
      </c>
      <c r="H1160" s="13" t="str">
        <f t="shared" si="72"/>
        <v/>
      </c>
    </row>
    <row r="1161" spans="1:8" x14ac:dyDescent="0.25">
      <c r="A1161" s="13">
        <v>80</v>
      </c>
      <c r="B1161" s="13" t="s">
        <v>622</v>
      </c>
      <c r="C1161" s="16">
        <v>41134</v>
      </c>
      <c r="D1161" s="13">
        <v>9600</v>
      </c>
      <c r="E1161" s="13">
        <f t="shared" si="75"/>
        <v>0</v>
      </c>
      <c r="F1161" s="13" t="str">
        <f t="shared" si="73"/>
        <v>2012-08</v>
      </c>
      <c r="G1161" s="13" t="str">
        <f t="shared" si="74"/>
        <v/>
      </c>
      <c r="H1161" s="13" t="str">
        <f t="shared" si="72"/>
        <v/>
      </c>
    </row>
    <row r="1162" spans="1:8" x14ac:dyDescent="0.25">
      <c r="A1162" s="13">
        <v>80</v>
      </c>
      <c r="B1162" s="13" t="s">
        <v>622</v>
      </c>
      <c r="C1162" s="16">
        <v>41136</v>
      </c>
      <c r="D1162" s="13">
        <v>9600</v>
      </c>
      <c r="E1162" s="13">
        <f t="shared" si="75"/>
        <v>0</v>
      </c>
      <c r="F1162" s="13" t="str">
        <f t="shared" si="73"/>
        <v>2012-08</v>
      </c>
      <c r="G1162" s="13" t="str">
        <f t="shared" si="74"/>
        <v/>
      </c>
      <c r="H1162" s="13" t="str">
        <f t="shared" si="72"/>
        <v/>
      </c>
    </row>
    <row r="1163" spans="1:8" x14ac:dyDescent="0.25">
      <c r="A1163" s="13">
        <v>80</v>
      </c>
      <c r="B1163" s="13" t="s">
        <v>622</v>
      </c>
      <c r="C1163" s="16">
        <v>41138</v>
      </c>
      <c r="D1163" s="13">
        <v>9600</v>
      </c>
      <c r="E1163" s="13">
        <f t="shared" si="75"/>
        <v>0</v>
      </c>
      <c r="F1163" s="13" t="str">
        <f t="shared" si="73"/>
        <v>2012-08</v>
      </c>
      <c r="G1163" s="13" t="str">
        <f t="shared" si="74"/>
        <v/>
      </c>
      <c r="H1163" s="13" t="str">
        <f t="shared" si="72"/>
        <v/>
      </c>
    </row>
    <row r="1164" spans="1:8" x14ac:dyDescent="0.25">
      <c r="A1164" s="13">
        <v>80</v>
      </c>
      <c r="B1164" s="13" t="s">
        <v>622</v>
      </c>
      <c r="C1164" s="16">
        <v>41141</v>
      </c>
      <c r="D1164" s="13">
        <v>9600</v>
      </c>
      <c r="E1164" s="13">
        <f t="shared" si="75"/>
        <v>0</v>
      </c>
      <c r="F1164" s="13" t="str">
        <f t="shared" si="73"/>
        <v>2012-08</v>
      </c>
      <c r="G1164" s="13" t="str">
        <f t="shared" si="74"/>
        <v/>
      </c>
      <c r="H1164" s="13" t="str">
        <f t="shared" si="72"/>
        <v/>
      </c>
    </row>
    <row r="1165" spans="1:8" x14ac:dyDescent="0.25">
      <c r="A1165" s="13">
        <v>80</v>
      </c>
      <c r="B1165" s="13" t="s">
        <v>622</v>
      </c>
      <c r="C1165" s="16">
        <v>41143</v>
      </c>
      <c r="D1165" s="13">
        <v>9600</v>
      </c>
      <c r="E1165" s="13">
        <f t="shared" si="75"/>
        <v>0</v>
      </c>
      <c r="F1165" s="13" t="str">
        <f t="shared" si="73"/>
        <v>2012-08</v>
      </c>
      <c r="G1165" s="13" t="str">
        <f t="shared" si="74"/>
        <v/>
      </c>
      <c r="H1165" s="13" t="str">
        <f t="shared" si="72"/>
        <v/>
      </c>
    </row>
    <row r="1166" spans="1:8" x14ac:dyDescent="0.25">
      <c r="A1166" s="13">
        <v>80</v>
      </c>
      <c r="B1166" s="13" t="s">
        <v>622</v>
      </c>
      <c r="C1166" s="16">
        <v>41145</v>
      </c>
      <c r="D1166" s="13">
        <v>9600</v>
      </c>
      <c r="E1166" s="13">
        <f t="shared" si="75"/>
        <v>0</v>
      </c>
      <c r="F1166" s="13" t="str">
        <f t="shared" si="73"/>
        <v>2012-08</v>
      </c>
      <c r="G1166" s="13" t="str">
        <f t="shared" si="74"/>
        <v/>
      </c>
      <c r="H1166" s="13" t="str">
        <f t="shared" si="72"/>
        <v/>
      </c>
    </row>
    <row r="1167" spans="1:8" x14ac:dyDescent="0.25">
      <c r="A1167" s="13">
        <v>80</v>
      </c>
      <c r="B1167" s="13" t="s">
        <v>622</v>
      </c>
      <c r="C1167" s="16">
        <v>41148</v>
      </c>
      <c r="D1167" s="13">
        <v>9600</v>
      </c>
      <c r="E1167" s="13">
        <f t="shared" si="75"/>
        <v>0</v>
      </c>
      <c r="F1167" s="13" t="str">
        <f t="shared" si="73"/>
        <v>2012-08</v>
      </c>
      <c r="G1167" s="13" t="str">
        <f t="shared" si="74"/>
        <v/>
      </c>
      <c r="H1167" s="13" t="str">
        <f t="shared" si="72"/>
        <v/>
      </c>
    </row>
    <row r="1168" spans="1:8" x14ac:dyDescent="0.25">
      <c r="A1168" s="13">
        <v>80</v>
      </c>
      <c r="B1168" s="13" t="s">
        <v>622</v>
      </c>
      <c r="C1168" s="16">
        <v>41150</v>
      </c>
      <c r="D1168" s="13">
        <v>9600</v>
      </c>
      <c r="E1168" s="13">
        <f t="shared" si="75"/>
        <v>0</v>
      </c>
      <c r="F1168" s="13" t="str">
        <f t="shared" si="73"/>
        <v>2012-08</v>
      </c>
      <c r="G1168" s="13" t="str">
        <f t="shared" si="74"/>
        <v/>
      </c>
      <c r="H1168" s="13" t="str">
        <f t="shared" si="72"/>
        <v/>
      </c>
    </row>
    <row r="1169" spans="1:8" x14ac:dyDescent="0.25">
      <c r="A1169" s="13">
        <v>80</v>
      </c>
      <c r="B1169" s="13" t="s">
        <v>622</v>
      </c>
      <c r="C1169" s="16">
        <v>41152</v>
      </c>
      <c r="D1169" s="13">
        <v>9600</v>
      </c>
      <c r="E1169" s="13">
        <f t="shared" si="75"/>
        <v>0</v>
      </c>
      <c r="F1169" s="13" t="str">
        <f t="shared" si="73"/>
        <v>2012-08</v>
      </c>
      <c r="G1169" s="13" t="str">
        <f t="shared" si="74"/>
        <v/>
      </c>
      <c r="H1169" s="13" t="str">
        <f t="shared" si="72"/>
        <v/>
      </c>
    </row>
    <row r="1170" spans="1:8" x14ac:dyDescent="0.25">
      <c r="A1170" s="13">
        <v>80</v>
      </c>
      <c r="B1170" s="13" t="s">
        <v>622</v>
      </c>
      <c r="C1170" s="16">
        <v>41155</v>
      </c>
      <c r="D1170" s="13">
        <v>9600</v>
      </c>
      <c r="E1170" s="13">
        <f t="shared" si="75"/>
        <v>0</v>
      </c>
      <c r="F1170" s="13" t="str">
        <f t="shared" si="73"/>
        <v>2012-09</v>
      </c>
      <c r="G1170" s="13" t="str">
        <f t="shared" si="74"/>
        <v/>
      </c>
      <c r="H1170" s="13" t="str">
        <f t="shared" si="72"/>
        <v/>
      </c>
    </row>
    <row r="1171" spans="1:8" x14ac:dyDescent="0.25">
      <c r="A1171" s="13">
        <v>80</v>
      </c>
      <c r="B1171" s="13" t="s">
        <v>622</v>
      </c>
      <c r="C1171" s="16">
        <v>41157</v>
      </c>
      <c r="D1171" s="13">
        <v>9600</v>
      </c>
      <c r="E1171" s="13">
        <f t="shared" si="75"/>
        <v>0</v>
      </c>
      <c r="F1171" s="13" t="str">
        <f t="shared" si="73"/>
        <v>2012-09</v>
      </c>
      <c r="G1171" s="13" t="str">
        <f t="shared" si="74"/>
        <v/>
      </c>
      <c r="H1171" s="13" t="str">
        <f t="shared" si="72"/>
        <v/>
      </c>
    </row>
    <row r="1172" spans="1:8" x14ac:dyDescent="0.25">
      <c r="A1172" s="13">
        <v>81</v>
      </c>
      <c r="B1172" s="13" t="s">
        <v>622</v>
      </c>
      <c r="C1172" s="16">
        <v>41093</v>
      </c>
      <c r="D1172" s="13">
        <v>4300</v>
      </c>
      <c r="E1172" s="13">
        <f t="shared" si="75"/>
        <v>0</v>
      </c>
      <c r="F1172" s="13" t="str">
        <f t="shared" si="73"/>
        <v>2012-07</v>
      </c>
      <c r="G1172" s="13" t="str">
        <f t="shared" si="74"/>
        <v/>
      </c>
      <c r="H1172" s="13" t="str">
        <f t="shared" si="72"/>
        <v/>
      </c>
    </row>
    <row r="1173" spans="1:8" x14ac:dyDescent="0.25">
      <c r="A1173" s="13">
        <v>81</v>
      </c>
      <c r="B1173" s="13" t="s">
        <v>622</v>
      </c>
      <c r="C1173" s="16">
        <v>41095</v>
      </c>
      <c r="D1173" s="13">
        <v>4300</v>
      </c>
      <c r="E1173" s="13">
        <f t="shared" si="75"/>
        <v>0</v>
      </c>
      <c r="F1173" s="13" t="str">
        <f t="shared" si="73"/>
        <v>2012-07</v>
      </c>
      <c r="G1173" s="13" t="str">
        <f t="shared" si="74"/>
        <v/>
      </c>
      <c r="H1173" s="13" t="str">
        <f t="shared" si="72"/>
        <v/>
      </c>
    </row>
    <row r="1174" spans="1:8" x14ac:dyDescent="0.25">
      <c r="A1174" s="13">
        <v>81</v>
      </c>
      <c r="B1174" s="13" t="s">
        <v>622</v>
      </c>
      <c r="C1174" s="16">
        <v>41097</v>
      </c>
      <c r="D1174" s="13">
        <v>4700</v>
      </c>
      <c r="E1174" s="13">
        <f t="shared" si="75"/>
        <v>0</v>
      </c>
      <c r="F1174" s="13" t="str">
        <f t="shared" si="73"/>
        <v>2012-07</v>
      </c>
      <c r="G1174" s="13" t="str">
        <f t="shared" si="74"/>
        <v/>
      </c>
      <c r="H1174" s="13" t="str">
        <f t="shared" si="72"/>
        <v/>
      </c>
    </row>
    <row r="1175" spans="1:8" x14ac:dyDescent="0.25">
      <c r="A1175" s="13">
        <v>81</v>
      </c>
      <c r="B1175" s="13" t="s">
        <v>622</v>
      </c>
      <c r="C1175" s="16">
        <v>41100</v>
      </c>
      <c r="D1175" s="13">
        <v>4700</v>
      </c>
      <c r="E1175" s="13">
        <f t="shared" si="75"/>
        <v>0</v>
      </c>
      <c r="F1175" s="13" t="str">
        <f t="shared" si="73"/>
        <v>2012-07</v>
      </c>
      <c r="G1175" s="13" t="str">
        <f t="shared" si="74"/>
        <v/>
      </c>
      <c r="H1175" s="13" t="str">
        <f t="shared" si="72"/>
        <v/>
      </c>
    </row>
    <row r="1176" spans="1:8" x14ac:dyDescent="0.25">
      <c r="A1176" s="13">
        <v>81</v>
      </c>
      <c r="B1176" s="13" t="s">
        <v>622</v>
      </c>
      <c r="C1176" s="16">
        <v>41102</v>
      </c>
      <c r="D1176" s="13">
        <v>4700</v>
      </c>
      <c r="E1176" s="13">
        <f t="shared" si="75"/>
        <v>0</v>
      </c>
      <c r="F1176" s="13" t="str">
        <f t="shared" si="73"/>
        <v>2012-07</v>
      </c>
      <c r="G1176" s="13" t="str">
        <f t="shared" si="74"/>
        <v/>
      </c>
      <c r="H1176" s="13" t="str">
        <f t="shared" si="72"/>
        <v/>
      </c>
    </row>
    <row r="1177" spans="1:8" x14ac:dyDescent="0.25">
      <c r="A1177" s="13">
        <v>81</v>
      </c>
      <c r="B1177" s="13" t="s">
        <v>622</v>
      </c>
      <c r="C1177" s="16">
        <v>41104</v>
      </c>
      <c r="D1177" s="13">
        <v>4700</v>
      </c>
      <c r="E1177" s="13">
        <f t="shared" si="75"/>
        <v>0</v>
      </c>
      <c r="F1177" s="13" t="str">
        <f t="shared" si="73"/>
        <v>2012-07</v>
      </c>
      <c r="G1177" s="13" t="str">
        <f t="shared" si="74"/>
        <v/>
      </c>
      <c r="H1177" s="13" t="str">
        <f t="shared" si="72"/>
        <v/>
      </c>
    </row>
    <row r="1178" spans="1:8" x14ac:dyDescent="0.25">
      <c r="A1178" s="13">
        <v>81</v>
      </c>
      <c r="B1178" s="13" t="s">
        <v>622</v>
      </c>
      <c r="C1178" s="16">
        <v>41107</v>
      </c>
      <c r="D1178" s="13">
        <v>4700</v>
      </c>
      <c r="E1178" s="13">
        <f t="shared" si="75"/>
        <v>0</v>
      </c>
      <c r="F1178" s="13" t="str">
        <f t="shared" si="73"/>
        <v>2012-07</v>
      </c>
      <c r="G1178" s="13" t="str">
        <f t="shared" si="74"/>
        <v/>
      </c>
      <c r="H1178" s="13" t="str">
        <f t="shared" si="72"/>
        <v/>
      </c>
    </row>
    <row r="1179" spans="1:8" x14ac:dyDescent="0.25">
      <c r="A1179" s="13">
        <v>81</v>
      </c>
      <c r="B1179" s="13" t="s">
        <v>622</v>
      </c>
      <c r="C1179" s="16">
        <v>41109</v>
      </c>
      <c r="D1179" s="13">
        <v>4700</v>
      </c>
      <c r="E1179" s="13">
        <f t="shared" si="75"/>
        <v>0</v>
      </c>
      <c r="F1179" s="13" t="str">
        <f t="shared" si="73"/>
        <v>2012-07</v>
      </c>
      <c r="G1179" s="13" t="str">
        <f t="shared" si="74"/>
        <v/>
      </c>
      <c r="H1179" s="13" t="str">
        <f t="shared" si="72"/>
        <v/>
      </c>
    </row>
    <row r="1180" spans="1:8" x14ac:dyDescent="0.25">
      <c r="A1180" s="13">
        <v>81</v>
      </c>
      <c r="B1180" s="13" t="s">
        <v>622</v>
      </c>
      <c r="C1180" s="16">
        <v>41114</v>
      </c>
      <c r="D1180" s="13">
        <v>5700</v>
      </c>
      <c r="E1180" s="13">
        <f t="shared" si="75"/>
        <v>0</v>
      </c>
      <c r="F1180" s="13" t="str">
        <f t="shared" si="73"/>
        <v>2012-07</v>
      </c>
      <c r="G1180" s="13" t="str">
        <f t="shared" si="74"/>
        <v/>
      </c>
      <c r="H1180" s="13" t="str">
        <f t="shared" si="72"/>
        <v/>
      </c>
    </row>
    <row r="1181" spans="1:8" x14ac:dyDescent="0.25">
      <c r="A1181" s="13">
        <v>81</v>
      </c>
      <c r="B1181" s="13" t="s">
        <v>622</v>
      </c>
      <c r="C1181" s="16">
        <v>41117</v>
      </c>
      <c r="D1181" s="13">
        <v>5700</v>
      </c>
      <c r="E1181" s="13">
        <f t="shared" si="75"/>
        <v>0</v>
      </c>
      <c r="F1181" s="13" t="str">
        <f t="shared" si="73"/>
        <v>2012-07</v>
      </c>
      <c r="G1181" s="13" t="str">
        <f t="shared" si="74"/>
        <v/>
      </c>
      <c r="H1181" s="13" t="str">
        <f t="shared" si="72"/>
        <v/>
      </c>
    </row>
    <row r="1182" spans="1:8" x14ac:dyDescent="0.25">
      <c r="A1182" s="13">
        <v>81</v>
      </c>
      <c r="B1182" s="13" t="s">
        <v>622</v>
      </c>
      <c r="C1182" s="16">
        <v>41118</v>
      </c>
      <c r="D1182" s="13">
        <v>5700</v>
      </c>
      <c r="E1182" s="13">
        <f t="shared" si="75"/>
        <v>0</v>
      </c>
      <c r="F1182" s="13" t="str">
        <f t="shared" si="73"/>
        <v>2012-07</v>
      </c>
      <c r="G1182" s="13" t="str">
        <f t="shared" si="74"/>
        <v/>
      </c>
      <c r="H1182" s="13" t="str">
        <f t="shared" si="72"/>
        <v/>
      </c>
    </row>
    <row r="1183" spans="1:8" x14ac:dyDescent="0.25">
      <c r="A1183" s="13">
        <v>81</v>
      </c>
      <c r="B1183" s="13" t="s">
        <v>622</v>
      </c>
      <c r="C1183" s="16">
        <v>41121</v>
      </c>
      <c r="D1183" s="13">
        <v>5700</v>
      </c>
      <c r="E1183" s="13">
        <f t="shared" si="75"/>
        <v>0</v>
      </c>
      <c r="F1183" s="13" t="str">
        <f t="shared" si="73"/>
        <v>2012-07</v>
      </c>
      <c r="G1183" s="13">
        <f t="shared" si="74"/>
        <v>4966.666666666667</v>
      </c>
      <c r="H1183" s="13" t="str">
        <f t="shared" si="72"/>
        <v/>
      </c>
    </row>
    <row r="1184" spans="1:8" x14ac:dyDescent="0.25">
      <c r="A1184" s="13">
        <v>81</v>
      </c>
      <c r="B1184" s="13" t="s">
        <v>622</v>
      </c>
      <c r="C1184" s="16">
        <v>41123</v>
      </c>
      <c r="D1184" s="13">
        <v>5700</v>
      </c>
      <c r="E1184" s="13">
        <f t="shared" si="75"/>
        <v>0</v>
      </c>
      <c r="F1184" s="13" t="str">
        <f t="shared" si="73"/>
        <v>2012-08</v>
      </c>
      <c r="G1184" s="13" t="str">
        <f t="shared" si="74"/>
        <v/>
      </c>
      <c r="H1184" s="13" t="str">
        <f t="shared" si="72"/>
        <v/>
      </c>
    </row>
    <row r="1185" spans="1:8" x14ac:dyDescent="0.25">
      <c r="A1185" s="13">
        <v>81</v>
      </c>
      <c r="B1185" s="13" t="s">
        <v>622</v>
      </c>
      <c r="C1185" s="16">
        <v>41125</v>
      </c>
      <c r="D1185" s="13">
        <v>6900</v>
      </c>
      <c r="E1185" s="13">
        <f t="shared" si="75"/>
        <v>0</v>
      </c>
      <c r="F1185" s="13" t="str">
        <f t="shared" si="73"/>
        <v>2012-08</v>
      </c>
      <c r="G1185" s="13" t="str">
        <f t="shared" si="74"/>
        <v/>
      </c>
      <c r="H1185" s="13" t="str">
        <f t="shared" si="72"/>
        <v/>
      </c>
    </row>
    <row r="1186" spans="1:8" x14ac:dyDescent="0.25">
      <c r="A1186" s="13">
        <v>81</v>
      </c>
      <c r="B1186" s="13" t="s">
        <v>622</v>
      </c>
      <c r="C1186" s="16">
        <v>41128</v>
      </c>
      <c r="D1186" s="13">
        <v>6900</v>
      </c>
      <c r="E1186" s="13">
        <f t="shared" si="75"/>
        <v>0</v>
      </c>
      <c r="F1186" s="13" t="str">
        <f t="shared" si="73"/>
        <v>2012-08</v>
      </c>
      <c r="G1186" s="13" t="str">
        <f t="shared" si="74"/>
        <v/>
      </c>
      <c r="H1186" s="13" t="str">
        <f t="shared" si="72"/>
        <v/>
      </c>
    </row>
    <row r="1187" spans="1:8" x14ac:dyDescent="0.25">
      <c r="A1187" s="13">
        <v>81</v>
      </c>
      <c r="B1187" s="13" t="s">
        <v>622</v>
      </c>
      <c r="C1187" s="16">
        <v>41130</v>
      </c>
      <c r="D1187" s="13">
        <v>6900</v>
      </c>
      <c r="E1187" s="13">
        <f t="shared" si="75"/>
        <v>0</v>
      </c>
      <c r="F1187" s="13" t="str">
        <f t="shared" si="73"/>
        <v>2012-08</v>
      </c>
      <c r="G1187" s="13" t="str">
        <f t="shared" si="74"/>
        <v/>
      </c>
      <c r="H1187" s="13" t="str">
        <f t="shared" si="72"/>
        <v/>
      </c>
    </row>
    <row r="1188" spans="1:8" x14ac:dyDescent="0.25">
      <c r="A1188" s="13">
        <v>81</v>
      </c>
      <c r="B1188" s="13" t="s">
        <v>622</v>
      </c>
      <c r="C1188" s="16">
        <v>41132</v>
      </c>
      <c r="D1188" s="13">
        <v>6900</v>
      </c>
      <c r="E1188" s="13">
        <f t="shared" si="75"/>
        <v>0</v>
      </c>
      <c r="F1188" s="13" t="str">
        <f t="shared" si="73"/>
        <v>2012-08</v>
      </c>
      <c r="G1188" s="13" t="str">
        <f t="shared" si="74"/>
        <v/>
      </c>
      <c r="H1188" s="13" t="str">
        <f t="shared" si="72"/>
        <v/>
      </c>
    </row>
    <row r="1189" spans="1:8" x14ac:dyDescent="0.25">
      <c r="A1189" s="13">
        <v>81</v>
      </c>
      <c r="B1189" s="13" t="s">
        <v>622</v>
      </c>
      <c r="C1189" s="16">
        <v>41135</v>
      </c>
      <c r="D1189" s="13">
        <v>6900</v>
      </c>
      <c r="E1189" s="13">
        <f t="shared" si="75"/>
        <v>0</v>
      </c>
      <c r="F1189" s="13" t="str">
        <f t="shared" si="73"/>
        <v>2012-08</v>
      </c>
      <c r="G1189" s="13" t="str">
        <f t="shared" si="74"/>
        <v/>
      </c>
      <c r="H1189" s="13" t="str">
        <f t="shared" si="72"/>
        <v/>
      </c>
    </row>
    <row r="1190" spans="1:8" x14ac:dyDescent="0.25">
      <c r="A1190" s="13">
        <v>81</v>
      </c>
      <c r="B1190" s="13" t="s">
        <v>622</v>
      </c>
      <c r="C1190" s="16">
        <v>41137</v>
      </c>
      <c r="D1190" s="13">
        <v>6900</v>
      </c>
      <c r="E1190" s="13">
        <f t="shared" si="75"/>
        <v>0</v>
      </c>
      <c r="F1190" s="13" t="str">
        <f t="shared" si="73"/>
        <v>2012-08</v>
      </c>
      <c r="G1190" s="13" t="str">
        <f t="shared" si="74"/>
        <v/>
      </c>
      <c r="H1190" s="13" t="str">
        <f t="shared" si="72"/>
        <v/>
      </c>
    </row>
    <row r="1191" spans="1:8" x14ac:dyDescent="0.25">
      <c r="A1191" s="13">
        <v>81</v>
      </c>
      <c r="B1191" s="13" t="s">
        <v>622</v>
      </c>
      <c r="C1191" s="16">
        <v>41139</v>
      </c>
      <c r="D1191" s="13">
        <v>7600</v>
      </c>
      <c r="E1191" s="13">
        <f t="shared" si="75"/>
        <v>0</v>
      </c>
      <c r="F1191" s="13" t="str">
        <f t="shared" si="73"/>
        <v>2012-08</v>
      </c>
      <c r="G1191" s="13" t="str">
        <f t="shared" si="74"/>
        <v/>
      </c>
      <c r="H1191" s="13" t="str">
        <f t="shared" si="72"/>
        <v/>
      </c>
    </row>
    <row r="1192" spans="1:8" x14ac:dyDescent="0.25">
      <c r="A1192" s="13">
        <v>81</v>
      </c>
      <c r="B1192" s="13" t="s">
        <v>622</v>
      </c>
      <c r="C1192" s="16">
        <v>41142</v>
      </c>
      <c r="D1192" s="13">
        <v>7600</v>
      </c>
      <c r="E1192" s="13">
        <f t="shared" si="75"/>
        <v>0</v>
      </c>
      <c r="F1192" s="13" t="str">
        <f t="shared" si="73"/>
        <v>2012-08</v>
      </c>
      <c r="G1192" s="13" t="str">
        <f t="shared" si="74"/>
        <v/>
      </c>
      <c r="H1192" s="13" t="str">
        <f t="shared" si="72"/>
        <v/>
      </c>
    </row>
    <row r="1193" spans="1:8" x14ac:dyDescent="0.25">
      <c r="A1193" s="13">
        <v>81</v>
      </c>
      <c r="B1193" s="13" t="s">
        <v>622</v>
      </c>
      <c r="C1193" s="16">
        <v>41144</v>
      </c>
      <c r="D1193" s="13">
        <v>7600</v>
      </c>
      <c r="E1193" s="13">
        <f t="shared" si="75"/>
        <v>0</v>
      </c>
      <c r="F1193" s="13" t="str">
        <f t="shared" si="73"/>
        <v>2012-08</v>
      </c>
      <c r="G1193" s="13" t="str">
        <f t="shared" si="74"/>
        <v/>
      </c>
      <c r="H1193" s="13" t="str">
        <f t="shared" si="72"/>
        <v/>
      </c>
    </row>
    <row r="1194" spans="1:8" x14ac:dyDescent="0.25">
      <c r="A1194" s="13">
        <v>81</v>
      </c>
      <c r="B1194" s="13" t="s">
        <v>622</v>
      </c>
      <c r="C1194" s="16">
        <v>41146</v>
      </c>
      <c r="D1194" s="13">
        <v>7600</v>
      </c>
      <c r="E1194" s="13">
        <f t="shared" si="75"/>
        <v>0</v>
      </c>
      <c r="F1194" s="13" t="str">
        <f t="shared" si="73"/>
        <v>2012-08</v>
      </c>
      <c r="G1194" s="13" t="str">
        <f t="shared" si="74"/>
        <v/>
      </c>
      <c r="H1194" s="13" t="str">
        <f t="shared" si="72"/>
        <v/>
      </c>
    </row>
    <row r="1195" spans="1:8" x14ac:dyDescent="0.25">
      <c r="A1195" s="13">
        <v>81</v>
      </c>
      <c r="B1195" s="13" t="s">
        <v>622</v>
      </c>
      <c r="C1195" s="16">
        <v>41149</v>
      </c>
      <c r="D1195" s="13">
        <v>7600</v>
      </c>
      <c r="E1195" s="13">
        <f t="shared" si="75"/>
        <v>0</v>
      </c>
      <c r="F1195" s="13" t="str">
        <f t="shared" si="73"/>
        <v>2012-08</v>
      </c>
      <c r="G1195" s="13" t="str">
        <f t="shared" si="74"/>
        <v/>
      </c>
      <c r="H1195" s="13" t="str">
        <f t="shared" si="72"/>
        <v/>
      </c>
    </row>
    <row r="1196" spans="1:8" x14ac:dyDescent="0.25">
      <c r="A1196" s="13">
        <v>81</v>
      </c>
      <c r="B1196" s="13" t="s">
        <v>622</v>
      </c>
      <c r="C1196" s="16">
        <v>41151</v>
      </c>
      <c r="D1196" s="13">
        <v>7600</v>
      </c>
      <c r="E1196" s="13">
        <f t="shared" si="75"/>
        <v>0</v>
      </c>
      <c r="F1196" s="13" t="str">
        <f t="shared" si="73"/>
        <v>2012-08</v>
      </c>
      <c r="G1196" s="13">
        <f t="shared" si="74"/>
        <v>7130.7692307692305</v>
      </c>
      <c r="H1196" s="13" t="str">
        <f t="shared" si="72"/>
        <v/>
      </c>
    </row>
    <row r="1197" spans="1:8" x14ac:dyDescent="0.25">
      <c r="A1197" s="13">
        <v>81</v>
      </c>
      <c r="B1197" s="13" t="s">
        <v>622</v>
      </c>
      <c r="C1197" s="16">
        <v>41153</v>
      </c>
      <c r="D1197" s="13">
        <v>7600</v>
      </c>
      <c r="E1197" s="13">
        <f t="shared" si="75"/>
        <v>0</v>
      </c>
      <c r="F1197" s="13" t="str">
        <f t="shared" si="73"/>
        <v>2012-09</v>
      </c>
      <c r="G1197" s="13" t="str">
        <f t="shared" si="74"/>
        <v/>
      </c>
      <c r="H1197" s="13" t="str">
        <f t="shared" si="72"/>
        <v/>
      </c>
    </row>
    <row r="1198" spans="1:8" x14ac:dyDescent="0.25">
      <c r="A1198" s="13">
        <v>81</v>
      </c>
      <c r="B1198" s="13" t="s">
        <v>622</v>
      </c>
      <c r="C1198" s="16">
        <v>41156</v>
      </c>
      <c r="D1198" s="13">
        <v>7600</v>
      </c>
      <c r="E1198" s="13">
        <f t="shared" si="75"/>
        <v>0</v>
      </c>
      <c r="F1198" s="13" t="str">
        <f t="shared" si="73"/>
        <v>2012-09</v>
      </c>
      <c r="G1198" s="13" t="str">
        <f t="shared" si="74"/>
        <v/>
      </c>
      <c r="H1198" s="13" t="str">
        <f t="shared" si="72"/>
        <v/>
      </c>
    </row>
    <row r="1199" spans="1:8" x14ac:dyDescent="0.25">
      <c r="A1199" s="13">
        <v>81</v>
      </c>
      <c r="B1199" s="13" t="s">
        <v>622</v>
      </c>
      <c r="C1199" s="16">
        <v>41158</v>
      </c>
      <c r="D1199" s="13">
        <v>8400</v>
      </c>
      <c r="E1199" s="13">
        <f t="shared" si="75"/>
        <v>1</v>
      </c>
      <c r="F1199" s="13" t="str">
        <f t="shared" si="73"/>
        <v>2012-09</v>
      </c>
      <c r="G1199" s="13">
        <f t="shared" si="74"/>
        <v>7866.666666666667</v>
      </c>
      <c r="H1199" s="13" t="str">
        <f t="shared" si="72"/>
        <v/>
      </c>
    </row>
    <row r="1200" spans="1:8" x14ac:dyDescent="0.25">
      <c r="A1200" s="13">
        <v>81</v>
      </c>
      <c r="B1200" s="13" t="s">
        <v>623</v>
      </c>
      <c r="C1200" s="16">
        <v>41165</v>
      </c>
      <c r="D1200" s="13">
        <v>10</v>
      </c>
      <c r="E1200" s="13">
        <f t="shared" si="75"/>
        <v>0</v>
      </c>
      <c r="F1200" s="13" t="str">
        <f t="shared" si="73"/>
        <v>2012-09</v>
      </c>
      <c r="G1200" s="13" t="str">
        <f t="shared" si="74"/>
        <v/>
      </c>
      <c r="H1200" s="13">
        <f t="shared" si="72"/>
        <v>10</v>
      </c>
    </row>
    <row r="1201" spans="1:8" x14ac:dyDescent="0.25">
      <c r="A1201" s="13">
        <v>81</v>
      </c>
      <c r="B1201" s="13" t="s">
        <v>623</v>
      </c>
      <c r="C1201" s="16">
        <v>41193</v>
      </c>
      <c r="D1201" s="13">
        <v>10</v>
      </c>
      <c r="E1201" s="13">
        <f t="shared" si="75"/>
        <v>0</v>
      </c>
      <c r="F1201" s="13" t="str">
        <f t="shared" si="73"/>
        <v>2012-10</v>
      </c>
      <c r="G1201" s="13" t="str">
        <f t="shared" si="74"/>
        <v/>
      </c>
      <c r="H1201" s="13">
        <f t="shared" si="72"/>
        <v>10</v>
      </c>
    </row>
    <row r="1202" spans="1:8" x14ac:dyDescent="0.25">
      <c r="A1202" s="13">
        <v>81</v>
      </c>
      <c r="B1202" s="13" t="s">
        <v>623</v>
      </c>
      <c r="C1202" s="16">
        <v>41228</v>
      </c>
      <c r="D1202" s="13">
        <v>13</v>
      </c>
      <c r="E1202" s="13">
        <f t="shared" si="75"/>
        <v>0</v>
      </c>
      <c r="F1202" s="13" t="str">
        <f t="shared" si="73"/>
        <v>2012-11</v>
      </c>
      <c r="G1202" s="13" t="str">
        <f t="shared" si="74"/>
        <v/>
      </c>
      <c r="H1202" s="13">
        <f t="shared" si="72"/>
        <v>13</v>
      </c>
    </row>
    <row r="1203" spans="1:8" x14ac:dyDescent="0.25">
      <c r="A1203" s="13">
        <v>82</v>
      </c>
      <c r="B1203" s="13" t="s">
        <v>622</v>
      </c>
      <c r="C1203" s="16">
        <v>41096</v>
      </c>
      <c r="D1203" s="13">
        <v>1000</v>
      </c>
      <c r="E1203" s="13">
        <f t="shared" si="75"/>
        <v>0</v>
      </c>
      <c r="F1203" s="13" t="str">
        <f t="shared" si="73"/>
        <v>2012-07</v>
      </c>
      <c r="G1203" s="13" t="str">
        <f t="shared" si="74"/>
        <v/>
      </c>
      <c r="H1203" s="13" t="str">
        <f t="shared" si="72"/>
        <v/>
      </c>
    </row>
    <row r="1204" spans="1:8" x14ac:dyDescent="0.25">
      <c r="A1204" s="13">
        <v>82</v>
      </c>
      <c r="B1204" s="13" t="s">
        <v>622</v>
      </c>
      <c r="C1204" s="16">
        <v>41099</v>
      </c>
      <c r="D1204" s="13">
        <v>1000</v>
      </c>
      <c r="E1204" s="13">
        <f t="shared" si="75"/>
        <v>0</v>
      </c>
      <c r="F1204" s="13" t="str">
        <f t="shared" si="73"/>
        <v>2012-07</v>
      </c>
      <c r="G1204" s="13" t="str">
        <f t="shared" si="74"/>
        <v/>
      </c>
      <c r="H1204" s="13" t="str">
        <f t="shared" si="72"/>
        <v/>
      </c>
    </row>
    <row r="1205" spans="1:8" x14ac:dyDescent="0.25">
      <c r="A1205" s="13">
        <v>82</v>
      </c>
      <c r="B1205" s="13" t="s">
        <v>622</v>
      </c>
      <c r="C1205" s="16">
        <v>41101</v>
      </c>
      <c r="D1205" s="13">
        <v>1000</v>
      </c>
      <c r="E1205" s="13">
        <f t="shared" si="75"/>
        <v>0</v>
      </c>
      <c r="F1205" s="13" t="str">
        <f t="shared" si="73"/>
        <v>2012-07</v>
      </c>
      <c r="G1205" s="13" t="str">
        <f t="shared" si="74"/>
        <v/>
      </c>
      <c r="H1205" s="13" t="str">
        <f t="shared" si="72"/>
        <v/>
      </c>
    </row>
    <row r="1206" spans="1:8" x14ac:dyDescent="0.25">
      <c r="A1206" s="13">
        <v>82</v>
      </c>
      <c r="B1206" s="13" t="s">
        <v>622</v>
      </c>
      <c r="C1206" s="16">
        <v>41103</v>
      </c>
      <c r="D1206" s="13">
        <v>1000</v>
      </c>
      <c r="E1206" s="13">
        <f t="shared" si="75"/>
        <v>0</v>
      </c>
      <c r="F1206" s="13" t="str">
        <f t="shared" si="73"/>
        <v>2012-07</v>
      </c>
      <c r="G1206" s="13" t="str">
        <f t="shared" si="74"/>
        <v/>
      </c>
      <c r="H1206" s="13" t="str">
        <f t="shared" si="72"/>
        <v/>
      </c>
    </row>
    <row r="1207" spans="1:8" x14ac:dyDescent="0.25">
      <c r="A1207" s="13">
        <v>82</v>
      </c>
      <c r="B1207" s="13" t="s">
        <v>622</v>
      </c>
      <c r="C1207" s="16">
        <v>41106</v>
      </c>
      <c r="D1207" s="13">
        <v>1000</v>
      </c>
      <c r="E1207" s="13">
        <f t="shared" si="75"/>
        <v>0</v>
      </c>
      <c r="F1207" s="13" t="str">
        <f t="shared" si="73"/>
        <v>2012-07</v>
      </c>
      <c r="G1207" s="13" t="str">
        <f t="shared" si="74"/>
        <v/>
      </c>
      <c r="H1207" s="13" t="str">
        <f t="shared" si="72"/>
        <v/>
      </c>
    </row>
    <row r="1208" spans="1:8" x14ac:dyDescent="0.25">
      <c r="A1208" s="13">
        <v>82</v>
      </c>
      <c r="B1208" s="13" t="s">
        <v>622</v>
      </c>
      <c r="C1208" s="16">
        <v>41108</v>
      </c>
      <c r="D1208" s="13">
        <v>1000</v>
      </c>
      <c r="E1208" s="13">
        <f t="shared" si="75"/>
        <v>0</v>
      </c>
      <c r="F1208" s="13" t="str">
        <f t="shared" si="73"/>
        <v>2012-07</v>
      </c>
      <c r="G1208" s="13" t="str">
        <f t="shared" si="74"/>
        <v/>
      </c>
      <c r="H1208" s="13" t="str">
        <f t="shared" si="72"/>
        <v/>
      </c>
    </row>
    <row r="1209" spans="1:8" x14ac:dyDescent="0.25">
      <c r="A1209" s="13">
        <v>82</v>
      </c>
      <c r="B1209" s="13" t="s">
        <v>622</v>
      </c>
      <c r="C1209" s="16">
        <v>41110</v>
      </c>
      <c r="D1209" s="13">
        <v>1000</v>
      </c>
      <c r="E1209" s="13">
        <f t="shared" si="75"/>
        <v>0</v>
      </c>
      <c r="F1209" s="13" t="str">
        <f t="shared" si="73"/>
        <v>2012-07</v>
      </c>
      <c r="G1209" s="13" t="str">
        <f t="shared" si="74"/>
        <v/>
      </c>
      <c r="H1209" s="13" t="str">
        <f t="shared" si="72"/>
        <v/>
      </c>
    </row>
    <row r="1210" spans="1:8" x14ac:dyDescent="0.25">
      <c r="A1210" s="13">
        <v>82</v>
      </c>
      <c r="B1210" s="13" t="s">
        <v>622</v>
      </c>
      <c r="C1210" s="16">
        <v>41113</v>
      </c>
      <c r="D1210" s="13">
        <v>1000</v>
      </c>
      <c r="E1210" s="13">
        <f t="shared" si="75"/>
        <v>0</v>
      </c>
      <c r="F1210" s="13" t="str">
        <f t="shared" si="73"/>
        <v>2012-07</v>
      </c>
      <c r="G1210" s="13" t="str">
        <f t="shared" si="74"/>
        <v/>
      </c>
      <c r="H1210" s="13" t="str">
        <f t="shared" si="72"/>
        <v/>
      </c>
    </row>
    <row r="1211" spans="1:8" x14ac:dyDescent="0.25">
      <c r="A1211" s="13">
        <v>82</v>
      </c>
      <c r="B1211" s="13" t="s">
        <v>622</v>
      </c>
      <c r="C1211" s="16">
        <v>41115</v>
      </c>
      <c r="D1211" s="13">
        <v>1000</v>
      </c>
      <c r="E1211" s="13">
        <f t="shared" si="75"/>
        <v>0</v>
      </c>
      <c r="F1211" s="13" t="str">
        <f t="shared" si="73"/>
        <v>2012-07</v>
      </c>
      <c r="G1211" s="13" t="str">
        <f t="shared" si="74"/>
        <v/>
      </c>
      <c r="H1211" s="13" t="str">
        <f t="shared" si="72"/>
        <v/>
      </c>
    </row>
    <row r="1212" spans="1:8" x14ac:dyDescent="0.25">
      <c r="A1212" s="13">
        <v>82</v>
      </c>
      <c r="B1212" s="13" t="s">
        <v>622</v>
      </c>
      <c r="C1212" s="16">
        <v>41117</v>
      </c>
      <c r="D1212" s="13">
        <v>1000</v>
      </c>
      <c r="E1212" s="13">
        <f t="shared" si="75"/>
        <v>0</v>
      </c>
      <c r="F1212" s="13" t="str">
        <f t="shared" si="73"/>
        <v>2012-07</v>
      </c>
      <c r="G1212" s="13" t="str">
        <f t="shared" si="74"/>
        <v/>
      </c>
      <c r="H1212" s="13" t="str">
        <f t="shared" si="72"/>
        <v/>
      </c>
    </row>
    <row r="1213" spans="1:8" x14ac:dyDescent="0.25">
      <c r="A1213" s="13">
        <v>82</v>
      </c>
      <c r="B1213" s="13" t="s">
        <v>622</v>
      </c>
      <c r="C1213" s="16">
        <v>41120</v>
      </c>
      <c r="D1213" s="13">
        <v>1000</v>
      </c>
      <c r="E1213" s="13">
        <f t="shared" si="75"/>
        <v>0</v>
      </c>
      <c r="F1213" s="13" t="str">
        <f t="shared" si="73"/>
        <v>2012-07</v>
      </c>
      <c r="G1213" s="13">
        <f t="shared" si="74"/>
        <v>1000</v>
      </c>
      <c r="H1213" s="13" t="str">
        <f t="shared" si="72"/>
        <v/>
      </c>
    </row>
    <row r="1214" spans="1:8" x14ac:dyDescent="0.25">
      <c r="A1214" s="13">
        <v>82</v>
      </c>
      <c r="B1214" s="13" t="s">
        <v>622</v>
      </c>
      <c r="C1214" s="16">
        <v>41122</v>
      </c>
      <c r="D1214" s="13">
        <v>1000</v>
      </c>
      <c r="E1214" s="13">
        <f t="shared" si="75"/>
        <v>0</v>
      </c>
      <c r="F1214" s="13" t="str">
        <f t="shared" si="73"/>
        <v>2012-08</v>
      </c>
      <c r="G1214" s="13" t="str">
        <f t="shared" si="74"/>
        <v/>
      </c>
      <c r="H1214" s="13" t="str">
        <f t="shared" si="72"/>
        <v/>
      </c>
    </row>
    <row r="1215" spans="1:8" x14ac:dyDescent="0.25">
      <c r="A1215" s="13">
        <v>82</v>
      </c>
      <c r="B1215" s="13" t="s">
        <v>622</v>
      </c>
      <c r="C1215" s="16">
        <v>41134</v>
      </c>
      <c r="D1215" s="13">
        <v>800</v>
      </c>
      <c r="E1215" s="13">
        <f t="shared" si="75"/>
        <v>0</v>
      </c>
      <c r="F1215" s="13" t="str">
        <f t="shared" si="73"/>
        <v>2012-08</v>
      </c>
      <c r="G1215" s="13" t="str">
        <f t="shared" si="74"/>
        <v/>
      </c>
      <c r="H1215" s="13" t="str">
        <f t="shared" si="72"/>
        <v/>
      </c>
    </row>
    <row r="1216" spans="1:8" x14ac:dyDescent="0.25">
      <c r="A1216" s="13">
        <v>82</v>
      </c>
      <c r="B1216" s="13" t="s">
        <v>622</v>
      </c>
      <c r="C1216" s="16">
        <v>41136</v>
      </c>
      <c r="D1216" s="13">
        <v>800</v>
      </c>
      <c r="E1216" s="13">
        <f t="shared" si="75"/>
        <v>0</v>
      </c>
      <c r="F1216" s="13" t="str">
        <f t="shared" si="73"/>
        <v>2012-08</v>
      </c>
      <c r="G1216" s="13" t="str">
        <f t="shared" si="74"/>
        <v/>
      </c>
      <c r="H1216" s="13" t="str">
        <f t="shared" si="72"/>
        <v/>
      </c>
    </row>
    <row r="1217" spans="1:8" x14ac:dyDescent="0.25">
      <c r="A1217" s="13">
        <v>82</v>
      </c>
      <c r="B1217" s="13" t="s">
        <v>622</v>
      </c>
      <c r="C1217" s="16">
        <v>41138</v>
      </c>
      <c r="D1217" s="13">
        <v>800</v>
      </c>
      <c r="E1217" s="13">
        <f t="shared" si="75"/>
        <v>0</v>
      </c>
      <c r="F1217" s="13" t="str">
        <f t="shared" si="73"/>
        <v>2012-08</v>
      </c>
      <c r="G1217" s="13" t="str">
        <f t="shared" si="74"/>
        <v/>
      </c>
      <c r="H1217" s="13" t="str">
        <f t="shared" si="72"/>
        <v/>
      </c>
    </row>
    <row r="1218" spans="1:8" x14ac:dyDescent="0.25">
      <c r="A1218" s="13">
        <v>82</v>
      </c>
      <c r="B1218" s="13" t="s">
        <v>622</v>
      </c>
      <c r="C1218" s="16">
        <v>41141</v>
      </c>
      <c r="D1218" s="13">
        <v>800</v>
      </c>
      <c r="E1218" s="13">
        <f t="shared" si="75"/>
        <v>0</v>
      </c>
      <c r="F1218" s="13" t="str">
        <f t="shared" si="73"/>
        <v>2012-08</v>
      </c>
      <c r="G1218" s="13" t="str">
        <f t="shared" si="74"/>
        <v/>
      </c>
      <c r="H1218" s="13" t="str">
        <f t="shared" ref="H1218:H1281" si="76">IF(AND(B1218="Med B", F1218&gt;=VLOOKUP(A1218, A:F, 6, FALSE)), D1218, "")</f>
        <v/>
      </c>
    </row>
    <row r="1219" spans="1:8" x14ac:dyDescent="0.25">
      <c r="A1219" s="13">
        <v>82</v>
      </c>
      <c r="B1219" s="13" t="s">
        <v>622</v>
      </c>
      <c r="C1219" s="16">
        <v>41143</v>
      </c>
      <c r="D1219" s="13">
        <v>800</v>
      </c>
      <c r="E1219" s="13">
        <f t="shared" si="75"/>
        <v>0</v>
      </c>
      <c r="F1219" s="13" t="str">
        <f t="shared" ref="F1219:F1282" si="77">TEXT(C1219, "yyyy-mm")</f>
        <v>2012-08</v>
      </c>
      <c r="G1219" s="13" t="str">
        <f t="shared" ref="G1219:G1282" si="78">IF(AND(
    B1219="Med A",
    C1219=_xlfn.MAXIFS(C:C, A:A, A1219, B:B, "Med A", F:F, F1219),
    SUMIFS(E:E, A:A, A1219) &gt; 0
  ),
  AVERAGEIFS(D:D, A:A, A1219, B:B, "Med A", F:F, F1219, C:C, "&gt;=" &amp; EOMONTH(C1219, -1) + 1, C:C, "&lt;=" &amp; C1219),
  "")</f>
        <v/>
      </c>
      <c r="H1219" s="13" t="str">
        <f t="shared" si="76"/>
        <v/>
      </c>
    </row>
    <row r="1220" spans="1:8" x14ac:dyDescent="0.25">
      <c r="A1220" s="13">
        <v>82</v>
      </c>
      <c r="B1220" s="13" t="s">
        <v>622</v>
      </c>
      <c r="C1220" s="16">
        <v>41145</v>
      </c>
      <c r="D1220" s="13">
        <v>800</v>
      </c>
      <c r="E1220" s="13">
        <f t="shared" ref="E1220:E1283" si="79">IF(AND(B1220="Med A", B1221="Med B", A1220=A1221), 1, IF(AND(B1220="Med B", B1221="Med A", A1220=A1221), 1, 0))</f>
        <v>0</v>
      </c>
      <c r="F1220" s="13" t="str">
        <f t="shared" si="77"/>
        <v>2012-08</v>
      </c>
      <c r="G1220" s="13" t="str">
        <f t="shared" si="78"/>
        <v/>
      </c>
      <c r="H1220" s="13" t="str">
        <f t="shared" si="76"/>
        <v/>
      </c>
    </row>
    <row r="1221" spans="1:8" x14ac:dyDescent="0.25">
      <c r="A1221" s="13">
        <v>82</v>
      </c>
      <c r="B1221" s="13" t="s">
        <v>622</v>
      </c>
      <c r="C1221" s="16">
        <v>41148</v>
      </c>
      <c r="D1221" s="13">
        <v>800</v>
      </c>
      <c r="E1221" s="13">
        <f t="shared" si="79"/>
        <v>0</v>
      </c>
      <c r="F1221" s="13" t="str">
        <f t="shared" si="77"/>
        <v>2012-08</v>
      </c>
      <c r="G1221" s="13" t="str">
        <f t="shared" si="78"/>
        <v/>
      </c>
      <c r="H1221" s="13" t="str">
        <f t="shared" si="76"/>
        <v/>
      </c>
    </row>
    <row r="1222" spans="1:8" x14ac:dyDescent="0.25">
      <c r="A1222" s="13">
        <v>82</v>
      </c>
      <c r="B1222" s="13" t="s">
        <v>622</v>
      </c>
      <c r="C1222" s="16">
        <v>41150</v>
      </c>
      <c r="D1222" s="13">
        <v>800</v>
      </c>
      <c r="E1222" s="13">
        <f t="shared" si="79"/>
        <v>0</v>
      </c>
      <c r="F1222" s="13" t="str">
        <f t="shared" si="77"/>
        <v>2012-08</v>
      </c>
      <c r="G1222" s="13" t="str">
        <f t="shared" si="78"/>
        <v/>
      </c>
      <c r="H1222" s="13" t="str">
        <f t="shared" si="76"/>
        <v/>
      </c>
    </row>
    <row r="1223" spans="1:8" x14ac:dyDescent="0.25">
      <c r="A1223" s="13">
        <v>82</v>
      </c>
      <c r="B1223" s="13" t="s">
        <v>622</v>
      </c>
      <c r="C1223" s="16">
        <v>41152</v>
      </c>
      <c r="D1223" s="13">
        <v>800</v>
      </c>
      <c r="E1223" s="13">
        <f t="shared" si="79"/>
        <v>0</v>
      </c>
      <c r="F1223" s="13" t="str">
        <f t="shared" si="77"/>
        <v>2012-08</v>
      </c>
      <c r="G1223" s="13">
        <f t="shared" si="78"/>
        <v>820</v>
      </c>
      <c r="H1223" s="13" t="str">
        <f t="shared" si="76"/>
        <v/>
      </c>
    </row>
    <row r="1224" spans="1:8" x14ac:dyDescent="0.25">
      <c r="A1224" s="13">
        <v>82</v>
      </c>
      <c r="B1224" s="13" t="s">
        <v>622</v>
      </c>
      <c r="C1224" s="16">
        <v>41155</v>
      </c>
      <c r="D1224" s="13">
        <v>800</v>
      </c>
      <c r="E1224" s="13">
        <f t="shared" si="79"/>
        <v>0</v>
      </c>
      <c r="F1224" s="13" t="str">
        <f t="shared" si="77"/>
        <v>2012-09</v>
      </c>
      <c r="G1224" s="13" t="str">
        <f t="shared" si="78"/>
        <v/>
      </c>
      <c r="H1224" s="13" t="str">
        <f t="shared" si="76"/>
        <v/>
      </c>
    </row>
    <row r="1225" spans="1:8" x14ac:dyDescent="0.25">
      <c r="A1225" s="13">
        <v>82</v>
      </c>
      <c r="B1225" s="13" t="s">
        <v>622</v>
      </c>
      <c r="C1225" s="16">
        <v>41157</v>
      </c>
      <c r="D1225" s="13">
        <v>800</v>
      </c>
      <c r="E1225" s="13">
        <f t="shared" si="79"/>
        <v>1</v>
      </c>
      <c r="F1225" s="13" t="str">
        <f t="shared" si="77"/>
        <v>2012-09</v>
      </c>
      <c r="G1225" s="13">
        <f t="shared" si="78"/>
        <v>800</v>
      </c>
      <c r="H1225" s="13" t="str">
        <f t="shared" si="76"/>
        <v/>
      </c>
    </row>
    <row r="1226" spans="1:8" x14ac:dyDescent="0.25">
      <c r="A1226" s="13">
        <v>82</v>
      </c>
      <c r="B1226" s="13" t="s">
        <v>623</v>
      </c>
      <c r="C1226" s="16">
        <v>41164</v>
      </c>
      <c r="D1226" s="13">
        <v>2</v>
      </c>
      <c r="E1226" s="13">
        <f t="shared" si="79"/>
        <v>0</v>
      </c>
      <c r="F1226" s="13" t="str">
        <f t="shared" si="77"/>
        <v>2012-09</v>
      </c>
      <c r="G1226" s="13" t="str">
        <f t="shared" si="78"/>
        <v/>
      </c>
      <c r="H1226" s="13">
        <f t="shared" si="76"/>
        <v>2</v>
      </c>
    </row>
    <row r="1227" spans="1:8" x14ac:dyDescent="0.25">
      <c r="A1227" s="13">
        <v>82</v>
      </c>
      <c r="B1227" s="13" t="s">
        <v>623</v>
      </c>
      <c r="C1227" s="16">
        <v>41192</v>
      </c>
      <c r="D1227" s="13">
        <v>1</v>
      </c>
      <c r="E1227" s="13">
        <f t="shared" si="79"/>
        <v>0</v>
      </c>
      <c r="F1227" s="13" t="str">
        <f t="shared" si="77"/>
        <v>2012-10</v>
      </c>
      <c r="G1227" s="13" t="str">
        <f t="shared" si="78"/>
        <v/>
      </c>
      <c r="H1227" s="13">
        <f t="shared" si="76"/>
        <v>1</v>
      </c>
    </row>
    <row r="1228" spans="1:8" x14ac:dyDescent="0.25">
      <c r="A1228" s="13">
        <v>82</v>
      </c>
      <c r="B1228" s="13" t="s">
        <v>623</v>
      </c>
      <c r="C1228" s="16">
        <v>41192</v>
      </c>
      <c r="D1228" s="13">
        <v>2</v>
      </c>
      <c r="E1228" s="13">
        <f t="shared" si="79"/>
        <v>0</v>
      </c>
      <c r="F1228" s="13" t="str">
        <f t="shared" si="77"/>
        <v>2012-10</v>
      </c>
      <c r="G1228" s="13" t="str">
        <f t="shared" si="78"/>
        <v/>
      </c>
      <c r="H1228" s="13">
        <f t="shared" si="76"/>
        <v>2</v>
      </c>
    </row>
    <row r="1229" spans="1:8" x14ac:dyDescent="0.25">
      <c r="A1229" s="13">
        <v>82</v>
      </c>
      <c r="B1229" s="13" t="s">
        <v>623</v>
      </c>
      <c r="C1229" s="16">
        <v>41227</v>
      </c>
      <c r="D1229" s="13">
        <v>3</v>
      </c>
      <c r="E1229" s="13">
        <f t="shared" si="79"/>
        <v>0</v>
      </c>
      <c r="F1229" s="13" t="str">
        <f t="shared" si="77"/>
        <v>2012-11</v>
      </c>
      <c r="G1229" s="13" t="str">
        <f t="shared" si="78"/>
        <v/>
      </c>
      <c r="H1229" s="13">
        <f t="shared" si="76"/>
        <v>3</v>
      </c>
    </row>
    <row r="1230" spans="1:8" x14ac:dyDescent="0.25">
      <c r="A1230" s="13">
        <v>83</v>
      </c>
      <c r="B1230" s="13" t="s">
        <v>622</v>
      </c>
      <c r="C1230" s="16">
        <v>41127</v>
      </c>
      <c r="D1230" s="13">
        <v>4400</v>
      </c>
      <c r="E1230" s="13">
        <f t="shared" si="79"/>
        <v>0</v>
      </c>
      <c r="F1230" s="13" t="str">
        <f t="shared" si="77"/>
        <v>2012-08</v>
      </c>
      <c r="G1230" s="13" t="str">
        <f t="shared" si="78"/>
        <v/>
      </c>
      <c r="H1230" s="13" t="str">
        <f t="shared" si="76"/>
        <v/>
      </c>
    </row>
    <row r="1231" spans="1:8" x14ac:dyDescent="0.25">
      <c r="A1231" s="13">
        <v>83</v>
      </c>
      <c r="B1231" s="13" t="s">
        <v>622</v>
      </c>
      <c r="C1231" s="16">
        <v>41129</v>
      </c>
      <c r="D1231" s="13">
        <v>4400</v>
      </c>
      <c r="E1231" s="13">
        <f t="shared" si="79"/>
        <v>0</v>
      </c>
      <c r="F1231" s="13" t="str">
        <f t="shared" si="77"/>
        <v>2012-08</v>
      </c>
      <c r="G1231" s="13" t="str">
        <f t="shared" si="78"/>
        <v/>
      </c>
      <c r="H1231" s="13" t="str">
        <f t="shared" si="76"/>
        <v/>
      </c>
    </row>
    <row r="1232" spans="1:8" x14ac:dyDescent="0.25">
      <c r="A1232" s="13">
        <v>83</v>
      </c>
      <c r="B1232" s="13" t="s">
        <v>622</v>
      </c>
      <c r="C1232" s="16">
        <v>41131</v>
      </c>
      <c r="D1232" s="13">
        <v>4400</v>
      </c>
      <c r="E1232" s="13">
        <f t="shared" si="79"/>
        <v>0</v>
      </c>
      <c r="F1232" s="13" t="str">
        <f t="shared" si="77"/>
        <v>2012-08</v>
      </c>
      <c r="G1232" s="13" t="str">
        <f t="shared" si="78"/>
        <v/>
      </c>
      <c r="H1232" s="13" t="str">
        <f t="shared" si="76"/>
        <v/>
      </c>
    </row>
    <row r="1233" spans="1:8" x14ac:dyDescent="0.25">
      <c r="A1233" s="13">
        <v>83</v>
      </c>
      <c r="B1233" s="13" t="s">
        <v>622</v>
      </c>
      <c r="C1233" s="16">
        <v>41134</v>
      </c>
      <c r="D1233" s="13">
        <v>4400</v>
      </c>
      <c r="E1233" s="13">
        <f t="shared" si="79"/>
        <v>0</v>
      </c>
      <c r="F1233" s="13" t="str">
        <f t="shared" si="77"/>
        <v>2012-08</v>
      </c>
      <c r="G1233" s="13" t="str">
        <f t="shared" si="78"/>
        <v/>
      </c>
      <c r="H1233" s="13" t="str">
        <f t="shared" si="76"/>
        <v/>
      </c>
    </row>
    <row r="1234" spans="1:8" x14ac:dyDescent="0.25">
      <c r="A1234" s="13">
        <v>83</v>
      </c>
      <c r="B1234" s="13" t="s">
        <v>622</v>
      </c>
      <c r="C1234" s="16">
        <v>41136</v>
      </c>
      <c r="D1234" s="13">
        <v>4400</v>
      </c>
      <c r="E1234" s="13">
        <f t="shared" si="79"/>
        <v>0</v>
      </c>
      <c r="F1234" s="13" t="str">
        <f t="shared" si="77"/>
        <v>2012-08</v>
      </c>
      <c r="G1234" s="13" t="str">
        <f t="shared" si="78"/>
        <v/>
      </c>
      <c r="H1234" s="13" t="str">
        <f t="shared" si="76"/>
        <v/>
      </c>
    </row>
    <row r="1235" spans="1:8" x14ac:dyDescent="0.25">
      <c r="A1235" s="13">
        <v>83</v>
      </c>
      <c r="B1235" s="13" t="s">
        <v>622</v>
      </c>
      <c r="C1235" s="16">
        <v>41138</v>
      </c>
      <c r="D1235" s="13">
        <v>4400</v>
      </c>
      <c r="E1235" s="13">
        <f t="shared" si="79"/>
        <v>0</v>
      </c>
      <c r="F1235" s="13" t="str">
        <f t="shared" si="77"/>
        <v>2012-08</v>
      </c>
      <c r="G1235" s="13" t="str">
        <f t="shared" si="78"/>
        <v/>
      </c>
      <c r="H1235" s="13" t="str">
        <f t="shared" si="76"/>
        <v/>
      </c>
    </row>
    <row r="1236" spans="1:8" x14ac:dyDescent="0.25">
      <c r="A1236" s="13">
        <v>83</v>
      </c>
      <c r="B1236" s="13" t="s">
        <v>622</v>
      </c>
      <c r="C1236" s="16">
        <v>41141</v>
      </c>
      <c r="D1236" s="13">
        <v>5300</v>
      </c>
      <c r="E1236" s="13">
        <f t="shared" si="79"/>
        <v>0</v>
      </c>
      <c r="F1236" s="13" t="str">
        <f t="shared" si="77"/>
        <v>2012-08</v>
      </c>
      <c r="G1236" s="13" t="str">
        <f t="shared" si="78"/>
        <v/>
      </c>
      <c r="H1236" s="13" t="str">
        <f t="shared" si="76"/>
        <v/>
      </c>
    </row>
    <row r="1237" spans="1:8" x14ac:dyDescent="0.25">
      <c r="A1237" s="13">
        <v>83</v>
      </c>
      <c r="B1237" s="13" t="s">
        <v>622</v>
      </c>
      <c r="C1237" s="16">
        <v>41143</v>
      </c>
      <c r="D1237" s="13">
        <v>5300</v>
      </c>
      <c r="E1237" s="13">
        <f t="shared" si="79"/>
        <v>0</v>
      </c>
      <c r="F1237" s="13" t="str">
        <f t="shared" si="77"/>
        <v>2012-08</v>
      </c>
      <c r="G1237" s="13" t="str">
        <f t="shared" si="78"/>
        <v/>
      </c>
      <c r="H1237" s="13" t="str">
        <f t="shared" si="76"/>
        <v/>
      </c>
    </row>
    <row r="1238" spans="1:8" x14ac:dyDescent="0.25">
      <c r="A1238" s="13">
        <v>83</v>
      </c>
      <c r="B1238" s="13" t="s">
        <v>622</v>
      </c>
      <c r="C1238" s="16">
        <v>41145</v>
      </c>
      <c r="D1238" s="13">
        <v>5300</v>
      </c>
      <c r="E1238" s="13">
        <f t="shared" si="79"/>
        <v>0</v>
      </c>
      <c r="F1238" s="13" t="str">
        <f t="shared" si="77"/>
        <v>2012-08</v>
      </c>
      <c r="G1238" s="13" t="str">
        <f t="shared" si="78"/>
        <v/>
      </c>
      <c r="H1238" s="13" t="str">
        <f t="shared" si="76"/>
        <v/>
      </c>
    </row>
    <row r="1239" spans="1:8" x14ac:dyDescent="0.25">
      <c r="A1239" s="13">
        <v>83</v>
      </c>
      <c r="B1239" s="13" t="s">
        <v>622</v>
      </c>
      <c r="C1239" s="16">
        <v>41148</v>
      </c>
      <c r="D1239" s="13">
        <v>5300</v>
      </c>
      <c r="E1239" s="13">
        <f t="shared" si="79"/>
        <v>0</v>
      </c>
      <c r="F1239" s="13" t="str">
        <f t="shared" si="77"/>
        <v>2012-08</v>
      </c>
      <c r="G1239" s="13" t="str">
        <f t="shared" si="78"/>
        <v/>
      </c>
      <c r="H1239" s="13" t="str">
        <f t="shared" si="76"/>
        <v/>
      </c>
    </row>
    <row r="1240" spans="1:8" x14ac:dyDescent="0.25">
      <c r="A1240" s="13">
        <v>83</v>
      </c>
      <c r="B1240" s="13" t="s">
        <v>622</v>
      </c>
      <c r="C1240" s="16">
        <v>41150</v>
      </c>
      <c r="D1240" s="13">
        <v>5300</v>
      </c>
      <c r="E1240" s="13">
        <f t="shared" si="79"/>
        <v>0</v>
      </c>
      <c r="F1240" s="13" t="str">
        <f t="shared" si="77"/>
        <v>2012-08</v>
      </c>
      <c r="G1240" s="13" t="str">
        <f t="shared" si="78"/>
        <v/>
      </c>
      <c r="H1240" s="13" t="str">
        <f t="shared" si="76"/>
        <v/>
      </c>
    </row>
    <row r="1241" spans="1:8" x14ac:dyDescent="0.25">
      <c r="A1241" s="13">
        <v>83</v>
      </c>
      <c r="B1241" s="13" t="s">
        <v>622</v>
      </c>
      <c r="C1241" s="16">
        <v>41152</v>
      </c>
      <c r="D1241" s="13">
        <v>5300</v>
      </c>
      <c r="E1241" s="13">
        <f t="shared" si="79"/>
        <v>0</v>
      </c>
      <c r="F1241" s="13" t="str">
        <f t="shared" si="77"/>
        <v>2012-08</v>
      </c>
      <c r="G1241" s="13">
        <f t="shared" si="78"/>
        <v>4850</v>
      </c>
      <c r="H1241" s="13" t="str">
        <f t="shared" si="76"/>
        <v/>
      </c>
    </row>
    <row r="1242" spans="1:8" x14ac:dyDescent="0.25">
      <c r="A1242" s="13">
        <v>83</v>
      </c>
      <c r="B1242" s="13" t="s">
        <v>622</v>
      </c>
      <c r="C1242" s="16">
        <v>41155</v>
      </c>
      <c r="D1242" s="13">
        <v>5300</v>
      </c>
      <c r="E1242" s="13">
        <f t="shared" si="79"/>
        <v>0</v>
      </c>
      <c r="F1242" s="13" t="str">
        <f t="shared" si="77"/>
        <v>2012-09</v>
      </c>
      <c r="G1242" s="13" t="str">
        <f t="shared" si="78"/>
        <v/>
      </c>
      <c r="H1242" s="13" t="str">
        <f t="shared" si="76"/>
        <v/>
      </c>
    </row>
    <row r="1243" spans="1:8" x14ac:dyDescent="0.25">
      <c r="A1243" s="13">
        <v>83</v>
      </c>
      <c r="B1243" s="13" t="s">
        <v>622</v>
      </c>
      <c r="C1243" s="16">
        <v>41157</v>
      </c>
      <c r="D1243" s="13">
        <v>5300</v>
      </c>
      <c r="E1243" s="13">
        <f t="shared" si="79"/>
        <v>1</v>
      </c>
      <c r="F1243" s="13" t="str">
        <f t="shared" si="77"/>
        <v>2012-09</v>
      </c>
      <c r="G1243" s="13">
        <f t="shared" si="78"/>
        <v>5300</v>
      </c>
      <c r="H1243" s="13" t="str">
        <f t="shared" si="76"/>
        <v/>
      </c>
    </row>
    <row r="1244" spans="1:8" x14ac:dyDescent="0.25">
      <c r="A1244" s="13">
        <v>83</v>
      </c>
      <c r="B1244" s="13" t="s">
        <v>623</v>
      </c>
      <c r="C1244" s="16">
        <v>41164</v>
      </c>
      <c r="D1244" s="13">
        <v>8</v>
      </c>
      <c r="E1244" s="13">
        <f t="shared" si="79"/>
        <v>0</v>
      </c>
      <c r="F1244" s="13" t="str">
        <f t="shared" si="77"/>
        <v>2012-09</v>
      </c>
      <c r="G1244" s="13" t="str">
        <f t="shared" si="78"/>
        <v/>
      </c>
      <c r="H1244" s="13">
        <f t="shared" si="76"/>
        <v>8</v>
      </c>
    </row>
    <row r="1245" spans="1:8" x14ac:dyDescent="0.25">
      <c r="A1245" s="13">
        <v>83</v>
      </c>
      <c r="B1245" s="13" t="s">
        <v>623</v>
      </c>
      <c r="C1245" s="16">
        <v>41227</v>
      </c>
      <c r="D1245" s="13">
        <v>2</v>
      </c>
      <c r="E1245" s="13">
        <f t="shared" si="79"/>
        <v>0</v>
      </c>
      <c r="F1245" s="13" t="str">
        <f t="shared" si="77"/>
        <v>2012-11</v>
      </c>
      <c r="G1245" s="13" t="str">
        <f t="shared" si="78"/>
        <v/>
      </c>
      <c r="H1245" s="13">
        <f t="shared" si="76"/>
        <v>2</v>
      </c>
    </row>
    <row r="1246" spans="1:8" x14ac:dyDescent="0.25">
      <c r="A1246" s="13">
        <v>84</v>
      </c>
      <c r="B1246" s="13" t="s">
        <v>623</v>
      </c>
      <c r="C1246" s="16">
        <v>41194</v>
      </c>
      <c r="D1246" s="13">
        <v>3</v>
      </c>
      <c r="E1246" s="13">
        <f t="shared" si="79"/>
        <v>0</v>
      </c>
      <c r="F1246" s="13" t="str">
        <f t="shared" si="77"/>
        <v>2012-10</v>
      </c>
      <c r="G1246" s="13" t="str">
        <f t="shared" si="78"/>
        <v/>
      </c>
      <c r="H1246" s="13">
        <f t="shared" si="76"/>
        <v>3</v>
      </c>
    </row>
    <row r="1247" spans="1:8" x14ac:dyDescent="0.25">
      <c r="A1247" s="13">
        <v>85</v>
      </c>
      <c r="B1247" s="13" t="s">
        <v>622</v>
      </c>
      <c r="C1247" s="16">
        <v>41097</v>
      </c>
      <c r="D1247" s="13">
        <v>14400</v>
      </c>
      <c r="E1247" s="13">
        <f t="shared" si="79"/>
        <v>0</v>
      </c>
      <c r="F1247" s="13" t="str">
        <f t="shared" si="77"/>
        <v>2012-07</v>
      </c>
      <c r="G1247" s="13" t="str">
        <f t="shared" si="78"/>
        <v/>
      </c>
      <c r="H1247" s="13" t="str">
        <f t="shared" si="76"/>
        <v/>
      </c>
    </row>
    <row r="1248" spans="1:8" x14ac:dyDescent="0.25">
      <c r="A1248" s="13">
        <v>85</v>
      </c>
      <c r="B1248" s="13" t="s">
        <v>622</v>
      </c>
      <c r="C1248" s="16">
        <v>41100</v>
      </c>
      <c r="D1248" s="13">
        <v>14400</v>
      </c>
      <c r="E1248" s="13">
        <f t="shared" si="79"/>
        <v>0</v>
      </c>
      <c r="F1248" s="13" t="str">
        <f t="shared" si="77"/>
        <v>2012-07</v>
      </c>
      <c r="G1248" s="13" t="str">
        <f t="shared" si="78"/>
        <v/>
      </c>
      <c r="H1248" s="13" t="str">
        <f t="shared" si="76"/>
        <v/>
      </c>
    </row>
    <row r="1249" spans="1:8" x14ac:dyDescent="0.25">
      <c r="A1249" s="13">
        <v>85</v>
      </c>
      <c r="B1249" s="13" t="s">
        <v>622</v>
      </c>
      <c r="C1249" s="16">
        <v>41102</v>
      </c>
      <c r="D1249" s="13">
        <v>14400</v>
      </c>
      <c r="E1249" s="13">
        <f t="shared" si="79"/>
        <v>0</v>
      </c>
      <c r="F1249" s="13" t="str">
        <f t="shared" si="77"/>
        <v>2012-07</v>
      </c>
      <c r="G1249" s="13" t="str">
        <f t="shared" si="78"/>
        <v/>
      </c>
      <c r="H1249" s="13" t="str">
        <f t="shared" si="76"/>
        <v/>
      </c>
    </row>
    <row r="1250" spans="1:8" x14ac:dyDescent="0.25">
      <c r="A1250" s="13">
        <v>85</v>
      </c>
      <c r="B1250" s="13" t="s">
        <v>622</v>
      </c>
      <c r="C1250" s="16">
        <v>41104</v>
      </c>
      <c r="D1250" s="13">
        <v>14400</v>
      </c>
      <c r="E1250" s="13">
        <f t="shared" si="79"/>
        <v>0</v>
      </c>
      <c r="F1250" s="13" t="str">
        <f t="shared" si="77"/>
        <v>2012-07</v>
      </c>
      <c r="G1250" s="13" t="str">
        <f t="shared" si="78"/>
        <v/>
      </c>
      <c r="H1250" s="13" t="str">
        <f t="shared" si="76"/>
        <v/>
      </c>
    </row>
    <row r="1251" spans="1:8" x14ac:dyDescent="0.25">
      <c r="A1251" s="13">
        <v>85</v>
      </c>
      <c r="B1251" s="13" t="s">
        <v>622</v>
      </c>
      <c r="C1251" s="16">
        <v>41107</v>
      </c>
      <c r="D1251" s="13">
        <v>14400</v>
      </c>
      <c r="E1251" s="13">
        <f t="shared" si="79"/>
        <v>0</v>
      </c>
      <c r="F1251" s="13" t="str">
        <f t="shared" si="77"/>
        <v>2012-07</v>
      </c>
      <c r="G1251" s="13" t="str">
        <f t="shared" si="78"/>
        <v/>
      </c>
      <c r="H1251" s="13" t="str">
        <f t="shared" si="76"/>
        <v/>
      </c>
    </row>
    <row r="1252" spans="1:8" x14ac:dyDescent="0.25">
      <c r="A1252" s="13">
        <v>85</v>
      </c>
      <c r="B1252" s="13" t="s">
        <v>622</v>
      </c>
      <c r="C1252" s="16">
        <v>41109</v>
      </c>
      <c r="D1252" s="13">
        <v>14400</v>
      </c>
      <c r="E1252" s="13">
        <f t="shared" si="79"/>
        <v>0</v>
      </c>
      <c r="F1252" s="13" t="str">
        <f t="shared" si="77"/>
        <v>2012-07</v>
      </c>
      <c r="G1252" s="13" t="str">
        <f t="shared" si="78"/>
        <v/>
      </c>
      <c r="H1252" s="13" t="str">
        <f t="shared" si="76"/>
        <v/>
      </c>
    </row>
    <row r="1253" spans="1:8" x14ac:dyDescent="0.25">
      <c r="A1253" s="13">
        <v>85</v>
      </c>
      <c r="B1253" s="13" t="s">
        <v>622</v>
      </c>
      <c r="C1253" s="16">
        <v>41111</v>
      </c>
      <c r="D1253" s="13">
        <v>14400</v>
      </c>
      <c r="E1253" s="13">
        <f t="shared" si="79"/>
        <v>0</v>
      </c>
      <c r="F1253" s="13" t="str">
        <f t="shared" si="77"/>
        <v>2012-07</v>
      </c>
      <c r="G1253" s="13" t="str">
        <f t="shared" si="78"/>
        <v/>
      </c>
      <c r="H1253" s="13" t="str">
        <f t="shared" si="76"/>
        <v/>
      </c>
    </row>
    <row r="1254" spans="1:8" x14ac:dyDescent="0.25">
      <c r="A1254" s="13">
        <v>85</v>
      </c>
      <c r="B1254" s="13" t="s">
        <v>622</v>
      </c>
      <c r="C1254" s="16">
        <v>41114</v>
      </c>
      <c r="D1254" s="13">
        <v>14400</v>
      </c>
      <c r="E1254" s="13">
        <f t="shared" si="79"/>
        <v>0</v>
      </c>
      <c r="F1254" s="13" t="str">
        <f t="shared" si="77"/>
        <v>2012-07</v>
      </c>
      <c r="G1254" s="13" t="str">
        <f t="shared" si="78"/>
        <v/>
      </c>
      <c r="H1254" s="13" t="str">
        <f t="shared" si="76"/>
        <v/>
      </c>
    </row>
    <row r="1255" spans="1:8" x14ac:dyDescent="0.25">
      <c r="A1255" s="13">
        <v>85</v>
      </c>
      <c r="B1255" s="13" t="s">
        <v>622</v>
      </c>
      <c r="C1255" s="16">
        <v>41116</v>
      </c>
      <c r="D1255" s="13">
        <v>14400</v>
      </c>
      <c r="E1255" s="13">
        <f t="shared" si="79"/>
        <v>0</v>
      </c>
      <c r="F1255" s="13" t="str">
        <f t="shared" si="77"/>
        <v>2012-07</v>
      </c>
      <c r="G1255" s="13" t="str">
        <f t="shared" si="78"/>
        <v/>
      </c>
      <c r="H1255" s="13" t="str">
        <f t="shared" si="76"/>
        <v/>
      </c>
    </row>
    <row r="1256" spans="1:8" x14ac:dyDescent="0.25">
      <c r="A1256" s="13">
        <v>85</v>
      </c>
      <c r="B1256" s="13" t="s">
        <v>622</v>
      </c>
      <c r="C1256" s="16">
        <v>41118</v>
      </c>
      <c r="D1256" s="13">
        <v>14400</v>
      </c>
      <c r="E1256" s="13">
        <f t="shared" si="79"/>
        <v>0</v>
      </c>
      <c r="F1256" s="13" t="str">
        <f t="shared" si="77"/>
        <v>2012-07</v>
      </c>
      <c r="G1256" s="13" t="str">
        <f t="shared" si="78"/>
        <v/>
      </c>
      <c r="H1256" s="13" t="str">
        <f t="shared" si="76"/>
        <v/>
      </c>
    </row>
    <row r="1257" spans="1:8" x14ac:dyDescent="0.25">
      <c r="A1257" s="13">
        <v>85</v>
      </c>
      <c r="B1257" s="13" t="s">
        <v>622</v>
      </c>
      <c r="C1257" s="16">
        <v>41121</v>
      </c>
      <c r="D1257" s="13">
        <v>14400</v>
      </c>
      <c r="E1257" s="13">
        <f t="shared" si="79"/>
        <v>0</v>
      </c>
      <c r="F1257" s="13" t="str">
        <f t="shared" si="77"/>
        <v>2012-07</v>
      </c>
      <c r="G1257" s="13">
        <f t="shared" si="78"/>
        <v>14400</v>
      </c>
      <c r="H1257" s="13" t="str">
        <f t="shared" si="76"/>
        <v/>
      </c>
    </row>
    <row r="1258" spans="1:8" x14ac:dyDescent="0.25">
      <c r="A1258" s="13">
        <v>85</v>
      </c>
      <c r="B1258" s="13" t="s">
        <v>622</v>
      </c>
      <c r="C1258" s="16">
        <v>41123</v>
      </c>
      <c r="D1258" s="13">
        <v>14400</v>
      </c>
      <c r="E1258" s="13">
        <f t="shared" si="79"/>
        <v>0</v>
      </c>
      <c r="F1258" s="13" t="str">
        <f t="shared" si="77"/>
        <v>2012-08</v>
      </c>
      <c r="G1258" s="13" t="str">
        <f t="shared" si="78"/>
        <v/>
      </c>
      <c r="H1258" s="13" t="str">
        <f t="shared" si="76"/>
        <v/>
      </c>
    </row>
    <row r="1259" spans="1:8" x14ac:dyDescent="0.25">
      <c r="A1259" s="13">
        <v>85</v>
      </c>
      <c r="B1259" s="13" t="s">
        <v>622</v>
      </c>
      <c r="C1259" s="16">
        <v>41139</v>
      </c>
      <c r="D1259" s="13">
        <v>13000</v>
      </c>
      <c r="E1259" s="13">
        <f t="shared" si="79"/>
        <v>0</v>
      </c>
      <c r="F1259" s="13" t="str">
        <f t="shared" si="77"/>
        <v>2012-08</v>
      </c>
      <c r="G1259" s="13" t="str">
        <f t="shared" si="78"/>
        <v/>
      </c>
      <c r="H1259" s="13" t="str">
        <f t="shared" si="76"/>
        <v/>
      </c>
    </row>
    <row r="1260" spans="1:8" x14ac:dyDescent="0.25">
      <c r="A1260" s="13">
        <v>85</v>
      </c>
      <c r="B1260" s="13" t="s">
        <v>622</v>
      </c>
      <c r="C1260" s="16">
        <v>41142</v>
      </c>
      <c r="D1260" s="13">
        <v>13000</v>
      </c>
      <c r="E1260" s="13">
        <f t="shared" si="79"/>
        <v>0</v>
      </c>
      <c r="F1260" s="13" t="str">
        <f t="shared" si="77"/>
        <v>2012-08</v>
      </c>
      <c r="G1260" s="13" t="str">
        <f t="shared" si="78"/>
        <v/>
      </c>
      <c r="H1260" s="13" t="str">
        <f t="shared" si="76"/>
        <v/>
      </c>
    </row>
    <row r="1261" spans="1:8" x14ac:dyDescent="0.25">
      <c r="A1261" s="13">
        <v>85</v>
      </c>
      <c r="B1261" s="13" t="s">
        <v>622</v>
      </c>
      <c r="C1261" s="16">
        <v>41144</v>
      </c>
      <c r="D1261" s="13">
        <v>13000</v>
      </c>
      <c r="E1261" s="13">
        <f t="shared" si="79"/>
        <v>0</v>
      </c>
      <c r="F1261" s="13" t="str">
        <f t="shared" si="77"/>
        <v>2012-08</v>
      </c>
      <c r="G1261" s="13" t="str">
        <f t="shared" si="78"/>
        <v/>
      </c>
      <c r="H1261" s="13" t="str">
        <f t="shared" si="76"/>
        <v/>
      </c>
    </row>
    <row r="1262" spans="1:8" x14ac:dyDescent="0.25">
      <c r="A1262" s="13">
        <v>85</v>
      </c>
      <c r="B1262" s="13" t="s">
        <v>622</v>
      </c>
      <c r="C1262" s="16">
        <v>41146</v>
      </c>
      <c r="D1262" s="13">
        <v>13000</v>
      </c>
      <c r="E1262" s="13">
        <f t="shared" si="79"/>
        <v>0</v>
      </c>
      <c r="F1262" s="13" t="str">
        <f t="shared" si="77"/>
        <v>2012-08</v>
      </c>
      <c r="G1262" s="13" t="str">
        <f t="shared" si="78"/>
        <v/>
      </c>
      <c r="H1262" s="13" t="str">
        <f t="shared" si="76"/>
        <v/>
      </c>
    </row>
    <row r="1263" spans="1:8" x14ac:dyDescent="0.25">
      <c r="A1263" s="13">
        <v>85</v>
      </c>
      <c r="B1263" s="13" t="s">
        <v>622</v>
      </c>
      <c r="C1263" s="16">
        <v>41149</v>
      </c>
      <c r="D1263" s="13">
        <v>13000</v>
      </c>
      <c r="E1263" s="13">
        <f t="shared" si="79"/>
        <v>0</v>
      </c>
      <c r="F1263" s="13" t="str">
        <f t="shared" si="77"/>
        <v>2012-08</v>
      </c>
      <c r="G1263" s="13" t="str">
        <f t="shared" si="78"/>
        <v/>
      </c>
      <c r="H1263" s="13" t="str">
        <f t="shared" si="76"/>
        <v/>
      </c>
    </row>
    <row r="1264" spans="1:8" x14ac:dyDescent="0.25">
      <c r="A1264" s="13">
        <v>85</v>
      </c>
      <c r="B1264" s="13" t="s">
        <v>622</v>
      </c>
      <c r="C1264" s="16">
        <v>41151</v>
      </c>
      <c r="D1264" s="13">
        <v>13000</v>
      </c>
      <c r="E1264" s="13">
        <f t="shared" si="79"/>
        <v>0</v>
      </c>
      <c r="F1264" s="13" t="str">
        <f t="shared" si="77"/>
        <v>2012-08</v>
      </c>
      <c r="G1264" s="13">
        <f t="shared" si="78"/>
        <v>13200</v>
      </c>
      <c r="H1264" s="13" t="str">
        <f t="shared" si="76"/>
        <v/>
      </c>
    </row>
    <row r="1265" spans="1:8" x14ac:dyDescent="0.25">
      <c r="A1265" s="13">
        <v>85</v>
      </c>
      <c r="B1265" s="13" t="s">
        <v>622</v>
      </c>
      <c r="C1265" s="16">
        <v>41153</v>
      </c>
      <c r="D1265" s="13">
        <v>13000</v>
      </c>
      <c r="E1265" s="13">
        <f t="shared" si="79"/>
        <v>0</v>
      </c>
      <c r="F1265" s="13" t="str">
        <f t="shared" si="77"/>
        <v>2012-09</v>
      </c>
      <c r="G1265" s="13" t="str">
        <f t="shared" si="78"/>
        <v/>
      </c>
      <c r="H1265" s="13" t="str">
        <f t="shared" si="76"/>
        <v/>
      </c>
    </row>
    <row r="1266" spans="1:8" x14ac:dyDescent="0.25">
      <c r="A1266" s="13">
        <v>85</v>
      </c>
      <c r="B1266" s="13" t="s">
        <v>622</v>
      </c>
      <c r="C1266" s="16">
        <v>41156</v>
      </c>
      <c r="D1266" s="13">
        <v>13000</v>
      </c>
      <c r="E1266" s="13">
        <f t="shared" si="79"/>
        <v>0</v>
      </c>
      <c r="F1266" s="13" t="str">
        <f t="shared" si="77"/>
        <v>2012-09</v>
      </c>
      <c r="G1266" s="13" t="str">
        <f t="shared" si="78"/>
        <v/>
      </c>
      <c r="H1266" s="13" t="str">
        <f t="shared" si="76"/>
        <v/>
      </c>
    </row>
    <row r="1267" spans="1:8" x14ac:dyDescent="0.25">
      <c r="A1267" s="13">
        <v>85</v>
      </c>
      <c r="B1267" s="13" t="s">
        <v>622</v>
      </c>
      <c r="C1267" s="16">
        <v>41158</v>
      </c>
      <c r="D1267" s="13">
        <v>13000</v>
      </c>
      <c r="E1267" s="13">
        <f t="shared" si="79"/>
        <v>1</v>
      </c>
      <c r="F1267" s="13" t="str">
        <f t="shared" si="77"/>
        <v>2012-09</v>
      </c>
      <c r="G1267" s="13">
        <f t="shared" si="78"/>
        <v>13000</v>
      </c>
      <c r="H1267" s="13" t="str">
        <f t="shared" si="76"/>
        <v/>
      </c>
    </row>
    <row r="1268" spans="1:8" x14ac:dyDescent="0.25">
      <c r="A1268" s="13">
        <v>85</v>
      </c>
      <c r="B1268" s="13" t="s">
        <v>623</v>
      </c>
      <c r="C1268" s="16">
        <v>41165</v>
      </c>
      <c r="D1268" s="13">
        <v>16</v>
      </c>
      <c r="E1268" s="13">
        <f t="shared" si="79"/>
        <v>0</v>
      </c>
      <c r="F1268" s="13" t="str">
        <f t="shared" si="77"/>
        <v>2012-09</v>
      </c>
      <c r="G1268" s="13" t="str">
        <f t="shared" si="78"/>
        <v/>
      </c>
      <c r="H1268" s="13">
        <f t="shared" si="76"/>
        <v>16</v>
      </c>
    </row>
    <row r="1269" spans="1:8" x14ac:dyDescent="0.25">
      <c r="A1269" s="13">
        <v>86</v>
      </c>
      <c r="B1269" s="13" t="s">
        <v>622</v>
      </c>
      <c r="C1269" s="16">
        <v>41139</v>
      </c>
      <c r="D1269" s="13">
        <v>500</v>
      </c>
      <c r="E1269" s="13">
        <f t="shared" si="79"/>
        <v>0</v>
      </c>
      <c r="F1269" s="13" t="str">
        <f t="shared" si="77"/>
        <v>2012-08</v>
      </c>
      <c r="G1269" s="13" t="str">
        <f t="shared" si="78"/>
        <v/>
      </c>
      <c r="H1269" s="13" t="str">
        <f t="shared" si="76"/>
        <v/>
      </c>
    </row>
    <row r="1270" spans="1:8" x14ac:dyDescent="0.25">
      <c r="A1270" s="13">
        <v>86</v>
      </c>
      <c r="B1270" s="13" t="s">
        <v>622</v>
      </c>
      <c r="C1270" s="16">
        <v>41142</v>
      </c>
      <c r="D1270" s="13">
        <v>500</v>
      </c>
      <c r="E1270" s="13">
        <f t="shared" si="79"/>
        <v>0</v>
      </c>
      <c r="F1270" s="13" t="str">
        <f t="shared" si="77"/>
        <v>2012-08</v>
      </c>
      <c r="G1270" s="13" t="str">
        <f t="shared" si="78"/>
        <v/>
      </c>
      <c r="H1270" s="13" t="str">
        <f t="shared" si="76"/>
        <v/>
      </c>
    </row>
    <row r="1271" spans="1:8" x14ac:dyDescent="0.25">
      <c r="A1271" s="13">
        <v>86</v>
      </c>
      <c r="B1271" s="13" t="s">
        <v>622</v>
      </c>
      <c r="C1271" s="16">
        <v>41144</v>
      </c>
      <c r="D1271" s="13">
        <v>500</v>
      </c>
      <c r="E1271" s="13">
        <f t="shared" si="79"/>
        <v>0</v>
      </c>
      <c r="F1271" s="13" t="str">
        <f t="shared" si="77"/>
        <v>2012-08</v>
      </c>
      <c r="G1271" s="13" t="str">
        <f t="shared" si="78"/>
        <v/>
      </c>
      <c r="H1271" s="13" t="str">
        <f t="shared" si="76"/>
        <v/>
      </c>
    </row>
    <row r="1272" spans="1:8" x14ac:dyDescent="0.25">
      <c r="A1272" s="13">
        <v>86</v>
      </c>
      <c r="B1272" s="13" t="s">
        <v>622</v>
      </c>
      <c r="C1272" s="16">
        <v>41146</v>
      </c>
      <c r="D1272" s="13">
        <v>500</v>
      </c>
      <c r="E1272" s="13">
        <f t="shared" si="79"/>
        <v>0</v>
      </c>
      <c r="F1272" s="13" t="str">
        <f t="shared" si="77"/>
        <v>2012-08</v>
      </c>
      <c r="G1272" s="13" t="str">
        <f t="shared" si="78"/>
        <v/>
      </c>
      <c r="H1272" s="13" t="str">
        <f t="shared" si="76"/>
        <v/>
      </c>
    </row>
    <row r="1273" spans="1:8" x14ac:dyDescent="0.25">
      <c r="A1273" s="13">
        <v>86</v>
      </c>
      <c r="B1273" s="13" t="s">
        <v>622</v>
      </c>
      <c r="C1273" s="16">
        <v>41149</v>
      </c>
      <c r="D1273" s="13">
        <v>500</v>
      </c>
      <c r="E1273" s="13">
        <f t="shared" si="79"/>
        <v>0</v>
      </c>
      <c r="F1273" s="13" t="str">
        <f t="shared" si="77"/>
        <v>2012-08</v>
      </c>
      <c r="G1273" s="13" t="str">
        <f t="shared" si="78"/>
        <v/>
      </c>
      <c r="H1273" s="13" t="str">
        <f t="shared" si="76"/>
        <v/>
      </c>
    </row>
    <row r="1274" spans="1:8" x14ac:dyDescent="0.25">
      <c r="A1274" s="13">
        <v>86</v>
      </c>
      <c r="B1274" s="13" t="s">
        <v>622</v>
      </c>
      <c r="C1274" s="16">
        <v>41151</v>
      </c>
      <c r="D1274" s="13">
        <v>500</v>
      </c>
      <c r="E1274" s="13">
        <f t="shared" si="79"/>
        <v>0</v>
      </c>
      <c r="F1274" s="13" t="str">
        <f t="shared" si="77"/>
        <v>2012-08</v>
      </c>
      <c r="G1274" s="13">
        <f t="shared" si="78"/>
        <v>500</v>
      </c>
      <c r="H1274" s="13" t="str">
        <f t="shared" si="76"/>
        <v/>
      </c>
    </row>
    <row r="1275" spans="1:8" x14ac:dyDescent="0.25">
      <c r="A1275" s="13">
        <v>86</v>
      </c>
      <c r="B1275" s="13" t="s">
        <v>622</v>
      </c>
      <c r="C1275" s="16">
        <v>41153</v>
      </c>
      <c r="D1275" s="13">
        <v>500</v>
      </c>
      <c r="E1275" s="13">
        <f t="shared" si="79"/>
        <v>0</v>
      </c>
      <c r="F1275" s="13" t="str">
        <f t="shared" si="77"/>
        <v>2012-09</v>
      </c>
      <c r="G1275" s="13" t="str">
        <f t="shared" si="78"/>
        <v/>
      </c>
      <c r="H1275" s="13" t="str">
        <f t="shared" si="76"/>
        <v/>
      </c>
    </row>
    <row r="1276" spans="1:8" x14ac:dyDescent="0.25">
      <c r="A1276" s="13">
        <v>86</v>
      </c>
      <c r="B1276" s="13" t="s">
        <v>622</v>
      </c>
      <c r="C1276" s="16">
        <v>41156</v>
      </c>
      <c r="D1276" s="13">
        <v>500</v>
      </c>
      <c r="E1276" s="13">
        <f t="shared" si="79"/>
        <v>1</v>
      </c>
      <c r="F1276" s="13" t="str">
        <f t="shared" si="77"/>
        <v>2012-09</v>
      </c>
      <c r="G1276" s="13">
        <f t="shared" si="78"/>
        <v>500</v>
      </c>
      <c r="H1276" s="13" t="str">
        <f t="shared" si="76"/>
        <v/>
      </c>
    </row>
    <row r="1277" spans="1:8" x14ac:dyDescent="0.25">
      <c r="A1277" s="13">
        <v>86</v>
      </c>
      <c r="B1277" s="13" t="s">
        <v>623</v>
      </c>
      <c r="C1277" s="16">
        <v>41177</v>
      </c>
      <c r="D1277" s="13">
        <v>1</v>
      </c>
      <c r="E1277" s="13">
        <f t="shared" si="79"/>
        <v>0</v>
      </c>
      <c r="F1277" s="13" t="str">
        <f t="shared" si="77"/>
        <v>2012-09</v>
      </c>
      <c r="G1277" s="13" t="str">
        <f t="shared" si="78"/>
        <v/>
      </c>
      <c r="H1277" s="13">
        <f t="shared" si="76"/>
        <v>1</v>
      </c>
    </row>
    <row r="1278" spans="1:8" x14ac:dyDescent="0.25">
      <c r="A1278" s="13">
        <v>86</v>
      </c>
      <c r="B1278" s="13" t="s">
        <v>623</v>
      </c>
      <c r="C1278" s="16">
        <v>41193</v>
      </c>
      <c r="D1278" s="13">
        <v>1</v>
      </c>
      <c r="E1278" s="13">
        <f t="shared" si="79"/>
        <v>0</v>
      </c>
      <c r="F1278" s="13" t="str">
        <f t="shared" si="77"/>
        <v>2012-10</v>
      </c>
      <c r="G1278" s="13" t="str">
        <f t="shared" si="78"/>
        <v/>
      </c>
      <c r="H1278" s="13">
        <f t="shared" si="76"/>
        <v>1</v>
      </c>
    </row>
    <row r="1279" spans="1:8" x14ac:dyDescent="0.25">
      <c r="A1279" s="13">
        <v>87</v>
      </c>
      <c r="B1279" s="13" t="s">
        <v>622</v>
      </c>
      <c r="C1279" s="16">
        <v>41092</v>
      </c>
      <c r="D1279" s="13">
        <v>4400</v>
      </c>
      <c r="E1279" s="13">
        <f t="shared" si="79"/>
        <v>0</v>
      </c>
      <c r="F1279" s="13" t="str">
        <f t="shared" si="77"/>
        <v>2012-07</v>
      </c>
      <c r="G1279" s="13" t="str">
        <f t="shared" si="78"/>
        <v/>
      </c>
      <c r="H1279" s="13" t="str">
        <f t="shared" si="76"/>
        <v/>
      </c>
    </row>
    <row r="1280" spans="1:8" x14ac:dyDescent="0.25">
      <c r="A1280" s="13">
        <v>87</v>
      </c>
      <c r="B1280" s="13" t="s">
        <v>622</v>
      </c>
      <c r="C1280" s="16">
        <v>41094</v>
      </c>
      <c r="D1280" s="13">
        <v>4400</v>
      </c>
      <c r="E1280" s="13">
        <f t="shared" si="79"/>
        <v>0</v>
      </c>
      <c r="F1280" s="13" t="str">
        <f t="shared" si="77"/>
        <v>2012-07</v>
      </c>
      <c r="G1280" s="13" t="str">
        <f t="shared" si="78"/>
        <v/>
      </c>
      <c r="H1280" s="13" t="str">
        <f t="shared" si="76"/>
        <v/>
      </c>
    </row>
    <row r="1281" spans="1:8" x14ac:dyDescent="0.25">
      <c r="A1281" s="13">
        <v>87</v>
      </c>
      <c r="B1281" s="13" t="s">
        <v>622</v>
      </c>
      <c r="C1281" s="16">
        <v>41096</v>
      </c>
      <c r="D1281" s="13">
        <v>4400</v>
      </c>
      <c r="E1281" s="13">
        <f t="shared" si="79"/>
        <v>0</v>
      </c>
      <c r="F1281" s="13" t="str">
        <f t="shared" si="77"/>
        <v>2012-07</v>
      </c>
      <c r="G1281" s="13" t="str">
        <f t="shared" si="78"/>
        <v/>
      </c>
      <c r="H1281" s="13" t="str">
        <f t="shared" si="76"/>
        <v/>
      </c>
    </row>
    <row r="1282" spans="1:8" x14ac:dyDescent="0.25">
      <c r="A1282" s="13">
        <v>87</v>
      </c>
      <c r="B1282" s="13" t="s">
        <v>622</v>
      </c>
      <c r="C1282" s="16">
        <v>41099</v>
      </c>
      <c r="D1282" s="13">
        <v>4400</v>
      </c>
      <c r="E1282" s="13">
        <f t="shared" si="79"/>
        <v>0</v>
      </c>
      <c r="F1282" s="13" t="str">
        <f t="shared" si="77"/>
        <v>2012-07</v>
      </c>
      <c r="G1282" s="13" t="str">
        <f t="shared" si="78"/>
        <v/>
      </c>
      <c r="H1282" s="13" t="str">
        <f t="shared" ref="H1282:H1345" si="80">IF(AND(B1282="Med B", F1282&gt;=VLOOKUP(A1282, A:F, 6, FALSE)), D1282, "")</f>
        <v/>
      </c>
    </row>
    <row r="1283" spans="1:8" x14ac:dyDescent="0.25">
      <c r="A1283" s="13">
        <v>87</v>
      </c>
      <c r="B1283" s="13" t="s">
        <v>622</v>
      </c>
      <c r="C1283" s="16">
        <v>41101</v>
      </c>
      <c r="D1283" s="13">
        <v>4400</v>
      </c>
      <c r="E1283" s="13">
        <f t="shared" si="79"/>
        <v>0</v>
      </c>
      <c r="F1283" s="13" t="str">
        <f t="shared" ref="F1283:F1346" si="81">TEXT(C1283, "yyyy-mm")</f>
        <v>2012-07</v>
      </c>
      <c r="G1283" s="13" t="str">
        <f t="shared" ref="G1283:G1346" si="82">IF(AND(
    B1283="Med A",
    C1283=_xlfn.MAXIFS(C:C, A:A, A1283, B:B, "Med A", F:F, F1283),
    SUMIFS(E:E, A:A, A1283) &gt; 0
  ),
  AVERAGEIFS(D:D, A:A, A1283, B:B, "Med A", F:F, F1283, C:C, "&gt;=" &amp; EOMONTH(C1283, -1) + 1, C:C, "&lt;=" &amp; C1283),
  "")</f>
        <v/>
      </c>
      <c r="H1283" s="13" t="str">
        <f t="shared" si="80"/>
        <v/>
      </c>
    </row>
    <row r="1284" spans="1:8" x14ac:dyDescent="0.25">
      <c r="A1284" s="13">
        <v>87</v>
      </c>
      <c r="B1284" s="13" t="s">
        <v>622</v>
      </c>
      <c r="C1284" s="16">
        <v>41103</v>
      </c>
      <c r="D1284" s="13">
        <v>4400</v>
      </c>
      <c r="E1284" s="13">
        <f t="shared" ref="E1284:E1347" si="83">IF(AND(B1284="Med A", B1285="Med B", A1284=A1285), 1, IF(AND(B1284="Med B", B1285="Med A", A1284=A1285), 1, 0))</f>
        <v>0</v>
      </c>
      <c r="F1284" s="13" t="str">
        <f t="shared" si="81"/>
        <v>2012-07</v>
      </c>
      <c r="G1284" s="13" t="str">
        <f t="shared" si="82"/>
        <v/>
      </c>
      <c r="H1284" s="13" t="str">
        <f t="shared" si="80"/>
        <v/>
      </c>
    </row>
    <row r="1285" spans="1:8" x14ac:dyDescent="0.25">
      <c r="A1285" s="13">
        <v>87</v>
      </c>
      <c r="B1285" s="13" t="s">
        <v>622</v>
      </c>
      <c r="C1285" s="16">
        <v>41106</v>
      </c>
      <c r="D1285" s="13">
        <v>4400</v>
      </c>
      <c r="E1285" s="13">
        <f t="shared" si="83"/>
        <v>0</v>
      </c>
      <c r="F1285" s="13" t="str">
        <f t="shared" si="81"/>
        <v>2012-07</v>
      </c>
      <c r="G1285" s="13" t="str">
        <f t="shared" si="82"/>
        <v/>
      </c>
      <c r="H1285" s="13" t="str">
        <f t="shared" si="80"/>
        <v/>
      </c>
    </row>
    <row r="1286" spans="1:8" x14ac:dyDescent="0.25">
      <c r="A1286" s="13">
        <v>87</v>
      </c>
      <c r="B1286" s="13" t="s">
        <v>622</v>
      </c>
      <c r="C1286" s="16">
        <v>41108</v>
      </c>
      <c r="D1286" s="13">
        <v>4400</v>
      </c>
      <c r="E1286" s="13">
        <f t="shared" si="83"/>
        <v>0</v>
      </c>
      <c r="F1286" s="13" t="str">
        <f t="shared" si="81"/>
        <v>2012-07</v>
      </c>
      <c r="G1286" s="13" t="str">
        <f t="shared" si="82"/>
        <v/>
      </c>
      <c r="H1286" s="13" t="str">
        <f t="shared" si="80"/>
        <v/>
      </c>
    </row>
    <row r="1287" spans="1:8" x14ac:dyDescent="0.25">
      <c r="A1287" s="13">
        <v>87</v>
      </c>
      <c r="B1287" s="13" t="s">
        <v>622</v>
      </c>
      <c r="C1287" s="16">
        <v>41113</v>
      </c>
      <c r="D1287" s="13">
        <v>4400</v>
      </c>
      <c r="E1287" s="13">
        <f t="shared" si="83"/>
        <v>0</v>
      </c>
      <c r="F1287" s="13" t="str">
        <f t="shared" si="81"/>
        <v>2012-07</v>
      </c>
      <c r="G1287" s="13" t="str">
        <f t="shared" si="82"/>
        <v/>
      </c>
      <c r="H1287" s="13" t="str">
        <f t="shared" si="80"/>
        <v/>
      </c>
    </row>
    <row r="1288" spans="1:8" x14ac:dyDescent="0.25">
      <c r="A1288" s="13">
        <v>87</v>
      </c>
      <c r="B1288" s="13" t="s">
        <v>622</v>
      </c>
      <c r="C1288" s="16">
        <v>41117</v>
      </c>
      <c r="D1288" s="13">
        <v>4400</v>
      </c>
      <c r="E1288" s="13">
        <f t="shared" si="83"/>
        <v>0</v>
      </c>
      <c r="F1288" s="13" t="str">
        <f t="shared" si="81"/>
        <v>2012-07</v>
      </c>
      <c r="G1288" s="13" t="str">
        <f t="shared" si="82"/>
        <v/>
      </c>
      <c r="H1288" s="13" t="str">
        <f t="shared" si="80"/>
        <v/>
      </c>
    </row>
    <row r="1289" spans="1:8" x14ac:dyDescent="0.25">
      <c r="A1289" s="13">
        <v>87</v>
      </c>
      <c r="B1289" s="13" t="s">
        <v>622</v>
      </c>
      <c r="C1289" s="16">
        <v>41120</v>
      </c>
      <c r="D1289" s="13">
        <v>4400</v>
      </c>
      <c r="E1289" s="13">
        <f t="shared" si="83"/>
        <v>0</v>
      </c>
      <c r="F1289" s="13" t="str">
        <f t="shared" si="81"/>
        <v>2012-07</v>
      </c>
      <c r="G1289" s="13">
        <f t="shared" si="82"/>
        <v>4400</v>
      </c>
      <c r="H1289" s="13" t="str">
        <f t="shared" si="80"/>
        <v/>
      </c>
    </row>
    <row r="1290" spans="1:8" x14ac:dyDescent="0.25">
      <c r="A1290" s="13">
        <v>87</v>
      </c>
      <c r="B1290" s="13" t="s">
        <v>622</v>
      </c>
      <c r="C1290" s="16">
        <v>41122</v>
      </c>
      <c r="D1290" s="13">
        <v>4400</v>
      </c>
      <c r="E1290" s="13">
        <f t="shared" si="83"/>
        <v>0</v>
      </c>
      <c r="F1290" s="13" t="str">
        <f t="shared" si="81"/>
        <v>2012-08</v>
      </c>
      <c r="G1290" s="13" t="str">
        <f t="shared" si="82"/>
        <v/>
      </c>
      <c r="H1290" s="13" t="str">
        <f t="shared" si="80"/>
        <v/>
      </c>
    </row>
    <row r="1291" spans="1:8" x14ac:dyDescent="0.25">
      <c r="A1291" s="13">
        <v>87</v>
      </c>
      <c r="B1291" s="13" t="s">
        <v>622</v>
      </c>
      <c r="C1291" s="16">
        <v>41141</v>
      </c>
      <c r="D1291" s="13">
        <v>3100</v>
      </c>
      <c r="E1291" s="13">
        <f t="shared" si="83"/>
        <v>0</v>
      </c>
      <c r="F1291" s="13" t="str">
        <f t="shared" si="81"/>
        <v>2012-08</v>
      </c>
      <c r="G1291" s="13" t="str">
        <f t="shared" si="82"/>
        <v/>
      </c>
      <c r="H1291" s="13" t="str">
        <f t="shared" si="80"/>
        <v/>
      </c>
    </row>
    <row r="1292" spans="1:8" x14ac:dyDescent="0.25">
      <c r="A1292" s="13">
        <v>87</v>
      </c>
      <c r="B1292" s="13" t="s">
        <v>622</v>
      </c>
      <c r="C1292" s="16">
        <v>41143</v>
      </c>
      <c r="D1292" s="13">
        <v>3100</v>
      </c>
      <c r="E1292" s="13">
        <f t="shared" si="83"/>
        <v>0</v>
      </c>
      <c r="F1292" s="13" t="str">
        <f t="shared" si="81"/>
        <v>2012-08</v>
      </c>
      <c r="G1292" s="13" t="str">
        <f t="shared" si="82"/>
        <v/>
      </c>
      <c r="H1292" s="13" t="str">
        <f t="shared" si="80"/>
        <v/>
      </c>
    </row>
    <row r="1293" spans="1:8" x14ac:dyDescent="0.25">
      <c r="A1293" s="13">
        <v>87</v>
      </c>
      <c r="B1293" s="13" t="s">
        <v>622</v>
      </c>
      <c r="C1293" s="16">
        <v>41145</v>
      </c>
      <c r="D1293" s="13">
        <v>3100</v>
      </c>
      <c r="E1293" s="13">
        <f t="shared" si="83"/>
        <v>0</v>
      </c>
      <c r="F1293" s="13" t="str">
        <f t="shared" si="81"/>
        <v>2012-08</v>
      </c>
      <c r="G1293" s="13" t="str">
        <f t="shared" si="82"/>
        <v/>
      </c>
      <c r="H1293" s="13" t="str">
        <f t="shared" si="80"/>
        <v/>
      </c>
    </row>
    <row r="1294" spans="1:8" x14ac:dyDescent="0.25">
      <c r="A1294" s="13">
        <v>87</v>
      </c>
      <c r="B1294" s="13" t="s">
        <v>622</v>
      </c>
      <c r="C1294" s="16">
        <v>41148</v>
      </c>
      <c r="D1294" s="13">
        <v>3100</v>
      </c>
      <c r="E1294" s="13">
        <f t="shared" si="83"/>
        <v>0</v>
      </c>
      <c r="F1294" s="13" t="str">
        <f t="shared" si="81"/>
        <v>2012-08</v>
      </c>
      <c r="G1294" s="13" t="str">
        <f t="shared" si="82"/>
        <v/>
      </c>
      <c r="H1294" s="13" t="str">
        <f t="shared" si="80"/>
        <v/>
      </c>
    </row>
    <row r="1295" spans="1:8" x14ac:dyDescent="0.25">
      <c r="A1295" s="13">
        <v>87</v>
      </c>
      <c r="B1295" s="13" t="s">
        <v>622</v>
      </c>
      <c r="C1295" s="16">
        <v>41150</v>
      </c>
      <c r="D1295" s="13">
        <v>3100</v>
      </c>
      <c r="E1295" s="13">
        <f t="shared" si="83"/>
        <v>0</v>
      </c>
      <c r="F1295" s="13" t="str">
        <f t="shared" si="81"/>
        <v>2012-08</v>
      </c>
      <c r="G1295" s="13" t="str">
        <f t="shared" si="82"/>
        <v/>
      </c>
      <c r="H1295" s="13" t="str">
        <f t="shared" si="80"/>
        <v/>
      </c>
    </row>
    <row r="1296" spans="1:8" x14ac:dyDescent="0.25">
      <c r="A1296" s="13">
        <v>87</v>
      </c>
      <c r="B1296" s="13" t="s">
        <v>622</v>
      </c>
      <c r="C1296" s="16">
        <v>41152</v>
      </c>
      <c r="D1296" s="13">
        <v>3100</v>
      </c>
      <c r="E1296" s="13">
        <f t="shared" si="83"/>
        <v>0</v>
      </c>
      <c r="F1296" s="13" t="str">
        <f t="shared" si="81"/>
        <v>2012-08</v>
      </c>
      <c r="G1296" s="13">
        <f t="shared" si="82"/>
        <v>3285.7142857142858</v>
      </c>
      <c r="H1296" s="13" t="str">
        <f t="shared" si="80"/>
        <v/>
      </c>
    </row>
    <row r="1297" spans="1:8" x14ac:dyDescent="0.25">
      <c r="A1297" s="13">
        <v>87</v>
      </c>
      <c r="B1297" s="13" t="s">
        <v>622</v>
      </c>
      <c r="C1297" s="16">
        <v>41155</v>
      </c>
      <c r="D1297" s="13">
        <v>3100</v>
      </c>
      <c r="E1297" s="13">
        <f t="shared" si="83"/>
        <v>0</v>
      </c>
      <c r="F1297" s="13" t="str">
        <f t="shared" si="81"/>
        <v>2012-09</v>
      </c>
      <c r="G1297" s="13" t="str">
        <f t="shared" si="82"/>
        <v/>
      </c>
      <c r="H1297" s="13" t="str">
        <f t="shared" si="80"/>
        <v/>
      </c>
    </row>
    <row r="1298" spans="1:8" x14ac:dyDescent="0.25">
      <c r="A1298" s="13">
        <v>87</v>
      </c>
      <c r="B1298" s="13" t="s">
        <v>622</v>
      </c>
      <c r="C1298" s="16">
        <v>41157</v>
      </c>
      <c r="D1298" s="13">
        <v>3100</v>
      </c>
      <c r="E1298" s="13">
        <f t="shared" si="83"/>
        <v>1</v>
      </c>
      <c r="F1298" s="13" t="str">
        <f t="shared" si="81"/>
        <v>2012-09</v>
      </c>
      <c r="G1298" s="13">
        <f t="shared" si="82"/>
        <v>3100</v>
      </c>
      <c r="H1298" s="13" t="str">
        <f t="shared" si="80"/>
        <v/>
      </c>
    </row>
    <row r="1299" spans="1:8" x14ac:dyDescent="0.25">
      <c r="A1299" s="13">
        <v>87</v>
      </c>
      <c r="B1299" s="13" t="s">
        <v>623</v>
      </c>
      <c r="C1299" s="16">
        <v>41164</v>
      </c>
      <c r="D1299" s="13">
        <v>6</v>
      </c>
      <c r="E1299" s="13">
        <f t="shared" si="83"/>
        <v>0</v>
      </c>
      <c r="F1299" s="13" t="str">
        <f t="shared" si="81"/>
        <v>2012-09</v>
      </c>
      <c r="G1299" s="13" t="str">
        <f t="shared" si="82"/>
        <v/>
      </c>
      <c r="H1299" s="13">
        <f t="shared" si="80"/>
        <v>6</v>
      </c>
    </row>
    <row r="1300" spans="1:8" x14ac:dyDescent="0.25">
      <c r="A1300" s="13">
        <v>87</v>
      </c>
      <c r="B1300" s="13" t="s">
        <v>623</v>
      </c>
      <c r="C1300" s="16">
        <v>41192</v>
      </c>
      <c r="D1300" s="13">
        <v>6</v>
      </c>
      <c r="E1300" s="13">
        <f t="shared" si="83"/>
        <v>0</v>
      </c>
      <c r="F1300" s="13" t="str">
        <f t="shared" si="81"/>
        <v>2012-10</v>
      </c>
      <c r="G1300" s="13" t="str">
        <f t="shared" si="82"/>
        <v/>
      </c>
      <c r="H1300" s="13">
        <f t="shared" si="80"/>
        <v>6</v>
      </c>
    </row>
    <row r="1301" spans="1:8" x14ac:dyDescent="0.25">
      <c r="A1301" s="13">
        <v>87</v>
      </c>
      <c r="B1301" s="13" t="s">
        <v>623</v>
      </c>
      <c r="C1301" s="16">
        <v>41227</v>
      </c>
      <c r="D1301" s="13">
        <v>8</v>
      </c>
      <c r="E1301" s="13">
        <f t="shared" si="83"/>
        <v>0</v>
      </c>
      <c r="F1301" s="13" t="str">
        <f t="shared" si="81"/>
        <v>2012-11</v>
      </c>
      <c r="G1301" s="13" t="str">
        <f t="shared" si="82"/>
        <v/>
      </c>
      <c r="H1301" s="13">
        <f t="shared" si="80"/>
        <v>8</v>
      </c>
    </row>
    <row r="1302" spans="1:8" x14ac:dyDescent="0.25">
      <c r="A1302" s="13">
        <v>88</v>
      </c>
      <c r="B1302" s="13" t="s">
        <v>623</v>
      </c>
      <c r="C1302" s="16">
        <v>41167</v>
      </c>
      <c r="D1302" s="13">
        <v>5</v>
      </c>
      <c r="E1302" s="13">
        <f t="shared" si="83"/>
        <v>0</v>
      </c>
      <c r="F1302" s="13" t="str">
        <f t="shared" si="81"/>
        <v>2012-09</v>
      </c>
      <c r="G1302" s="13" t="str">
        <f t="shared" si="82"/>
        <v/>
      </c>
      <c r="H1302" s="13">
        <f t="shared" si="80"/>
        <v>5</v>
      </c>
    </row>
    <row r="1303" spans="1:8" x14ac:dyDescent="0.25">
      <c r="A1303" s="13">
        <v>88</v>
      </c>
      <c r="B1303" s="13" t="s">
        <v>623</v>
      </c>
      <c r="C1303" s="16">
        <v>41193</v>
      </c>
      <c r="D1303" s="13">
        <v>5</v>
      </c>
      <c r="E1303" s="13">
        <f t="shared" si="83"/>
        <v>0</v>
      </c>
      <c r="F1303" s="13" t="str">
        <f t="shared" si="81"/>
        <v>2012-10</v>
      </c>
      <c r="G1303" s="13" t="str">
        <f t="shared" si="82"/>
        <v/>
      </c>
      <c r="H1303" s="13">
        <f t="shared" si="80"/>
        <v>5</v>
      </c>
    </row>
    <row r="1304" spans="1:8" x14ac:dyDescent="0.25">
      <c r="A1304" s="13">
        <v>89</v>
      </c>
      <c r="B1304" s="13" t="s">
        <v>622</v>
      </c>
      <c r="C1304" s="16">
        <v>41141</v>
      </c>
      <c r="D1304" s="13">
        <v>2200</v>
      </c>
      <c r="E1304" s="13">
        <f t="shared" si="83"/>
        <v>0</v>
      </c>
      <c r="F1304" s="13" t="str">
        <f t="shared" si="81"/>
        <v>2012-08</v>
      </c>
      <c r="G1304" s="13" t="str">
        <f t="shared" si="82"/>
        <v/>
      </c>
      <c r="H1304" s="13" t="str">
        <f t="shared" si="80"/>
        <v/>
      </c>
    </row>
    <row r="1305" spans="1:8" x14ac:dyDescent="0.25">
      <c r="A1305" s="13">
        <v>89</v>
      </c>
      <c r="B1305" s="13" t="s">
        <v>622</v>
      </c>
      <c r="C1305" s="16">
        <v>41143</v>
      </c>
      <c r="D1305" s="13">
        <v>2200</v>
      </c>
      <c r="E1305" s="13">
        <f t="shared" si="83"/>
        <v>0</v>
      </c>
      <c r="F1305" s="13" t="str">
        <f t="shared" si="81"/>
        <v>2012-08</v>
      </c>
      <c r="G1305" s="13" t="str">
        <f t="shared" si="82"/>
        <v/>
      </c>
      <c r="H1305" s="13" t="str">
        <f t="shared" si="80"/>
        <v/>
      </c>
    </row>
    <row r="1306" spans="1:8" x14ac:dyDescent="0.25">
      <c r="A1306" s="13">
        <v>89</v>
      </c>
      <c r="B1306" s="13" t="s">
        <v>622</v>
      </c>
      <c r="C1306" s="16">
        <v>41145</v>
      </c>
      <c r="D1306" s="13">
        <v>2200</v>
      </c>
      <c r="E1306" s="13">
        <f t="shared" si="83"/>
        <v>0</v>
      </c>
      <c r="F1306" s="13" t="str">
        <f t="shared" si="81"/>
        <v>2012-08</v>
      </c>
      <c r="G1306" s="13" t="str">
        <f t="shared" si="82"/>
        <v/>
      </c>
      <c r="H1306" s="13" t="str">
        <f t="shared" si="80"/>
        <v/>
      </c>
    </row>
    <row r="1307" spans="1:8" x14ac:dyDescent="0.25">
      <c r="A1307" s="13">
        <v>89</v>
      </c>
      <c r="B1307" s="13" t="s">
        <v>622</v>
      </c>
      <c r="C1307" s="16">
        <v>41148</v>
      </c>
      <c r="D1307" s="13">
        <v>2200</v>
      </c>
      <c r="E1307" s="13">
        <f t="shared" si="83"/>
        <v>0</v>
      </c>
      <c r="F1307" s="13" t="str">
        <f t="shared" si="81"/>
        <v>2012-08</v>
      </c>
      <c r="G1307" s="13" t="str">
        <f t="shared" si="82"/>
        <v/>
      </c>
      <c r="H1307" s="13" t="str">
        <f t="shared" si="80"/>
        <v/>
      </c>
    </row>
    <row r="1308" spans="1:8" x14ac:dyDescent="0.25">
      <c r="A1308" s="13">
        <v>89</v>
      </c>
      <c r="B1308" s="13" t="s">
        <v>622</v>
      </c>
      <c r="C1308" s="16">
        <v>41150</v>
      </c>
      <c r="D1308" s="13">
        <v>2200</v>
      </c>
      <c r="E1308" s="13">
        <f t="shared" si="83"/>
        <v>0</v>
      </c>
      <c r="F1308" s="13" t="str">
        <f t="shared" si="81"/>
        <v>2012-08</v>
      </c>
      <c r="G1308" s="13" t="str">
        <f t="shared" si="82"/>
        <v/>
      </c>
      <c r="H1308" s="13" t="str">
        <f t="shared" si="80"/>
        <v/>
      </c>
    </row>
    <row r="1309" spans="1:8" x14ac:dyDescent="0.25">
      <c r="A1309" s="13">
        <v>89</v>
      </c>
      <c r="B1309" s="13" t="s">
        <v>622</v>
      </c>
      <c r="C1309" s="16">
        <v>41152</v>
      </c>
      <c r="D1309" s="13">
        <v>2200</v>
      </c>
      <c r="E1309" s="13">
        <f t="shared" si="83"/>
        <v>0</v>
      </c>
      <c r="F1309" s="13" t="str">
        <f t="shared" si="81"/>
        <v>2012-08</v>
      </c>
      <c r="G1309" s="13" t="str">
        <f t="shared" si="82"/>
        <v/>
      </c>
      <c r="H1309" s="13" t="str">
        <f t="shared" si="80"/>
        <v/>
      </c>
    </row>
    <row r="1310" spans="1:8" x14ac:dyDescent="0.25">
      <c r="A1310" s="13">
        <v>89</v>
      </c>
      <c r="B1310" s="13" t="s">
        <v>622</v>
      </c>
      <c r="C1310" s="16">
        <v>41155</v>
      </c>
      <c r="D1310" s="13">
        <v>2200</v>
      </c>
      <c r="E1310" s="13">
        <f t="shared" si="83"/>
        <v>0</v>
      </c>
      <c r="F1310" s="13" t="str">
        <f t="shared" si="81"/>
        <v>2012-09</v>
      </c>
      <c r="G1310" s="13" t="str">
        <f t="shared" si="82"/>
        <v/>
      </c>
      <c r="H1310" s="13" t="str">
        <f t="shared" si="80"/>
        <v/>
      </c>
    </row>
    <row r="1311" spans="1:8" x14ac:dyDescent="0.25">
      <c r="A1311" s="13">
        <v>89</v>
      </c>
      <c r="B1311" s="13" t="s">
        <v>622</v>
      </c>
      <c r="C1311" s="16">
        <v>41157</v>
      </c>
      <c r="D1311" s="13">
        <v>2200</v>
      </c>
      <c r="E1311" s="13">
        <f t="shared" si="83"/>
        <v>0</v>
      </c>
      <c r="F1311" s="13" t="str">
        <f t="shared" si="81"/>
        <v>2012-09</v>
      </c>
      <c r="G1311" s="13" t="str">
        <f t="shared" si="82"/>
        <v/>
      </c>
      <c r="H1311" s="13" t="str">
        <f t="shared" si="80"/>
        <v/>
      </c>
    </row>
    <row r="1312" spans="1:8" x14ac:dyDescent="0.25">
      <c r="A1312" s="13">
        <v>90</v>
      </c>
      <c r="B1312" s="13" t="s">
        <v>622</v>
      </c>
      <c r="C1312" s="16">
        <v>41093</v>
      </c>
      <c r="D1312" s="13">
        <v>1000</v>
      </c>
      <c r="E1312" s="13">
        <f t="shared" si="83"/>
        <v>0</v>
      </c>
      <c r="F1312" s="13" t="str">
        <f t="shared" si="81"/>
        <v>2012-07</v>
      </c>
      <c r="G1312" s="13" t="str">
        <f t="shared" si="82"/>
        <v/>
      </c>
      <c r="H1312" s="13" t="str">
        <f t="shared" si="80"/>
        <v/>
      </c>
    </row>
    <row r="1313" spans="1:8" x14ac:dyDescent="0.25">
      <c r="A1313" s="13">
        <v>90</v>
      </c>
      <c r="B1313" s="13" t="s">
        <v>622</v>
      </c>
      <c r="C1313" s="16">
        <v>41095</v>
      </c>
      <c r="D1313" s="13">
        <v>1000</v>
      </c>
      <c r="E1313" s="13">
        <f t="shared" si="83"/>
        <v>0</v>
      </c>
      <c r="F1313" s="13" t="str">
        <f t="shared" si="81"/>
        <v>2012-07</v>
      </c>
      <c r="G1313" s="13" t="str">
        <f t="shared" si="82"/>
        <v/>
      </c>
      <c r="H1313" s="13" t="str">
        <f t="shared" si="80"/>
        <v/>
      </c>
    </row>
    <row r="1314" spans="1:8" x14ac:dyDescent="0.25">
      <c r="A1314" s="13">
        <v>90</v>
      </c>
      <c r="B1314" s="13" t="s">
        <v>622</v>
      </c>
      <c r="C1314" s="16">
        <v>41104</v>
      </c>
      <c r="D1314" s="13">
        <v>1000</v>
      </c>
      <c r="E1314" s="13">
        <f t="shared" si="83"/>
        <v>0</v>
      </c>
      <c r="F1314" s="13" t="str">
        <f t="shared" si="81"/>
        <v>2012-07</v>
      </c>
      <c r="G1314" s="13" t="str">
        <f t="shared" si="82"/>
        <v/>
      </c>
      <c r="H1314" s="13" t="str">
        <f t="shared" si="80"/>
        <v/>
      </c>
    </row>
    <row r="1315" spans="1:8" x14ac:dyDescent="0.25">
      <c r="A1315" s="13">
        <v>90</v>
      </c>
      <c r="B1315" s="13" t="s">
        <v>622</v>
      </c>
      <c r="C1315" s="16">
        <v>41107</v>
      </c>
      <c r="D1315" s="13">
        <v>1000</v>
      </c>
      <c r="E1315" s="13">
        <f t="shared" si="83"/>
        <v>0</v>
      </c>
      <c r="F1315" s="13" t="str">
        <f t="shared" si="81"/>
        <v>2012-07</v>
      </c>
      <c r="G1315" s="13" t="str">
        <f t="shared" si="82"/>
        <v/>
      </c>
      <c r="H1315" s="13" t="str">
        <f t="shared" si="80"/>
        <v/>
      </c>
    </row>
    <row r="1316" spans="1:8" x14ac:dyDescent="0.25">
      <c r="A1316" s="13">
        <v>90</v>
      </c>
      <c r="B1316" s="13" t="s">
        <v>622</v>
      </c>
      <c r="C1316" s="16">
        <v>41109</v>
      </c>
      <c r="D1316" s="13">
        <v>1000</v>
      </c>
      <c r="E1316" s="13">
        <f t="shared" si="83"/>
        <v>0</v>
      </c>
      <c r="F1316" s="13" t="str">
        <f t="shared" si="81"/>
        <v>2012-07</v>
      </c>
      <c r="G1316" s="13" t="str">
        <f t="shared" si="82"/>
        <v/>
      </c>
      <c r="H1316" s="13" t="str">
        <f t="shared" si="80"/>
        <v/>
      </c>
    </row>
    <row r="1317" spans="1:8" x14ac:dyDescent="0.25">
      <c r="A1317" s="13">
        <v>90</v>
      </c>
      <c r="B1317" s="13" t="s">
        <v>622</v>
      </c>
      <c r="C1317" s="16">
        <v>41111</v>
      </c>
      <c r="D1317" s="13">
        <v>1000</v>
      </c>
      <c r="E1317" s="13">
        <f t="shared" si="83"/>
        <v>0</v>
      </c>
      <c r="F1317" s="13" t="str">
        <f t="shared" si="81"/>
        <v>2012-07</v>
      </c>
      <c r="G1317" s="13" t="str">
        <f t="shared" si="82"/>
        <v/>
      </c>
      <c r="H1317" s="13" t="str">
        <f t="shared" si="80"/>
        <v/>
      </c>
    </row>
    <row r="1318" spans="1:8" x14ac:dyDescent="0.25">
      <c r="A1318" s="13">
        <v>90</v>
      </c>
      <c r="B1318" s="13" t="s">
        <v>622</v>
      </c>
      <c r="C1318" s="16">
        <v>41114</v>
      </c>
      <c r="D1318" s="13">
        <v>1000</v>
      </c>
      <c r="E1318" s="13">
        <f t="shared" si="83"/>
        <v>0</v>
      </c>
      <c r="F1318" s="13" t="str">
        <f t="shared" si="81"/>
        <v>2012-07</v>
      </c>
      <c r="G1318" s="13" t="str">
        <f t="shared" si="82"/>
        <v/>
      </c>
      <c r="H1318" s="13" t="str">
        <f t="shared" si="80"/>
        <v/>
      </c>
    </row>
    <row r="1319" spans="1:8" x14ac:dyDescent="0.25">
      <c r="A1319" s="13">
        <v>90</v>
      </c>
      <c r="B1319" s="13" t="s">
        <v>622</v>
      </c>
      <c r="C1319" s="16">
        <v>41116</v>
      </c>
      <c r="D1319" s="13">
        <v>1000</v>
      </c>
      <c r="E1319" s="13">
        <f t="shared" si="83"/>
        <v>0</v>
      </c>
      <c r="F1319" s="13" t="str">
        <f t="shared" si="81"/>
        <v>2012-07</v>
      </c>
      <c r="G1319" s="13" t="str">
        <f t="shared" si="82"/>
        <v/>
      </c>
      <c r="H1319" s="13" t="str">
        <f t="shared" si="80"/>
        <v/>
      </c>
    </row>
    <row r="1320" spans="1:8" x14ac:dyDescent="0.25">
      <c r="A1320" s="13">
        <v>90</v>
      </c>
      <c r="B1320" s="13" t="s">
        <v>622</v>
      </c>
      <c r="C1320" s="16">
        <v>41118</v>
      </c>
      <c r="D1320" s="13">
        <v>1000</v>
      </c>
      <c r="E1320" s="13">
        <f t="shared" si="83"/>
        <v>0</v>
      </c>
      <c r="F1320" s="13" t="str">
        <f t="shared" si="81"/>
        <v>2012-07</v>
      </c>
      <c r="G1320" s="13" t="str">
        <f t="shared" si="82"/>
        <v/>
      </c>
      <c r="H1320" s="13" t="str">
        <f t="shared" si="80"/>
        <v/>
      </c>
    </row>
    <row r="1321" spans="1:8" x14ac:dyDescent="0.25">
      <c r="A1321" s="13">
        <v>90</v>
      </c>
      <c r="B1321" s="13" t="s">
        <v>622</v>
      </c>
      <c r="C1321" s="16">
        <v>41121</v>
      </c>
      <c r="D1321" s="13">
        <v>1000</v>
      </c>
      <c r="E1321" s="13">
        <f t="shared" si="83"/>
        <v>0</v>
      </c>
      <c r="F1321" s="13" t="str">
        <f t="shared" si="81"/>
        <v>2012-07</v>
      </c>
      <c r="G1321" s="13">
        <f t="shared" si="82"/>
        <v>1000</v>
      </c>
      <c r="H1321" s="13" t="str">
        <f t="shared" si="80"/>
        <v/>
      </c>
    </row>
    <row r="1322" spans="1:8" x14ac:dyDescent="0.25">
      <c r="A1322" s="13">
        <v>90</v>
      </c>
      <c r="B1322" s="13" t="s">
        <v>622</v>
      </c>
      <c r="C1322" s="16">
        <v>41123</v>
      </c>
      <c r="D1322" s="13">
        <v>1000</v>
      </c>
      <c r="E1322" s="13">
        <f t="shared" si="83"/>
        <v>0</v>
      </c>
      <c r="F1322" s="13" t="str">
        <f t="shared" si="81"/>
        <v>2012-08</v>
      </c>
      <c r="G1322" s="13" t="str">
        <f t="shared" si="82"/>
        <v/>
      </c>
      <c r="H1322" s="13" t="str">
        <f t="shared" si="80"/>
        <v/>
      </c>
    </row>
    <row r="1323" spans="1:8" x14ac:dyDescent="0.25">
      <c r="A1323" s="13">
        <v>90</v>
      </c>
      <c r="B1323" s="13" t="s">
        <v>622</v>
      </c>
      <c r="C1323" s="16">
        <v>41139</v>
      </c>
      <c r="D1323" s="13">
        <v>1000</v>
      </c>
      <c r="E1323" s="13">
        <f t="shared" si="83"/>
        <v>0</v>
      </c>
      <c r="F1323" s="13" t="str">
        <f t="shared" si="81"/>
        <v>2012-08</v>
      </c>
      <c r="G1323" s="13" t="str">
        <f t="shared" si="82"/>
        <v/>
      </c>
      <c r="H1323" s="13" t="str">
        <f t="shared" si="80"/>
        <v/>
      </c>
    </row>
    <row r="1324" spans="1:8" x14ac:dyDescent="0.25">
      <c r="A1324" s="13">
        <v>90</v>
      </c>
      <c r="B1324" s="13" t="s">
        <v>622</v>
      </c>
      <c r="C1324" s="16">
        <v>41142</v>
      </c>
      <c r="D1324" s="13">
        <v>1000</v>
      </c>
      <c r="E1324" s="13">
        <f t="shared" si="83"/>
        <v>0</v>
      </c>
      <c r="F1324" s="13" t="str">
        <f t="shared" si="81"/>
        <v>2012-08</v>
      </c>
      <c r="G1324" s="13" t="str">
        <f t="shared" si="82"/>
        <v/>
      </c>
      <c r="H1324" s="13" t="str">
        <f t="shared" si="80"/>
        <v/>
      </c>
    </row>
    <row r="1325" spans="1:8" x14ac:dyDescent="0.25">
      <c r="A1325" s="13">
        <v>90</v>
      </c>
      <c r="B1325" s="13" t="s">
        <v>622</v>
      </c>
      <c r="C1325" s="16">
        <v>41144</v>
      </c>
      <c r="D1325" s="13">
        <v>1000</v>
      </c>
      <c r="E1325" s="13">
        <f t="shared" si="83"/>
        <v>0</v>
      </c>
      <c r="F1325" s="13" t="str">
        <f t="shared" si="81"/>
        <v>2012-08</v>
      </c>
      <c r="G1325" s="13" t="str">
        <f t="shared" si="82"/>
        <v/>
      </c>
      <c r="H1325" s="13" t="str">
        <f t="shared" si="80"/>
        <v/>
      </c>
    </row>
    <row r="1326" spans="1:8" x14ac:dyDescent="0.25">
      <c r="A1326" s="13">
        <v>90</v>
      </c>
      <c r="B1326" s="13" t="s">
        <v>622</v>
      </c>
      <c r="C1326" s="16">
        <v>41146</v>
      </c>
      <c r="D1326" s="13">
        <v>1000</v>
      </c>
      <c r="E1326" s="13">
        <f t="shared" si="83"/>
        <v>0</v>
      </c>
      <c r="F1326" s="13" t="str">
        <f t="shared" si="81"/>
        <v>2012-08</v>
      </c>
      <c r="G1326" s="13" t="str">
        <f t="shared" si="82"/>
        <v/>
      </c>
      <c r="H1326" s="13" t="str">
        <f t="shared" si="80"/>
        <v/>
      </c>
    </row>
    <row r="1327" spans="1:8" x14ac:dyDescent="0.25">
      <c r="A1327" s="13">
        <v>90</v>
      </c>
      <c r="B1327" s="13" t="s">
        <v>622</v>
      </c>
      <c r="C1327" s="16">
        <v>41149</v>
      </c>
      <c r="D1327" s="13">
        <v>1000</v>
      </c>
      <c r="E1327" s="13">
        <f t="shared" si="83"/>
        <v>0</v>
      </c>
      <c r="F1327" s="13" t="str">
        <f t="shared" si="81"/>
        <v>2012-08</v>
      </c>
      <c r="G1327" s="13" t="str">
        <f t="shared" si="82"/>
        <v/>
      </c>
      <c r="H1327" s="13" t="str">
        <f t="shared" si="80"/>
        <v/>
      </c>
    </row>
    <row r="1328" spans="1:8" x14ac:dyDescent="0.25">
      <c r="A1328" s="13">
        <v>90</v>
      </c>
      <c r="B1328" s="13" t="s">
        <v>622</v>
      </c>
      <c r="C1328" s="16">
        <v>41151</v>
      </c>
      <c r="D1328" s="13">
        <v>1000</v>
      </c>
      <c r="E1328" s="13">
        <f t="shared" si="83"/>
        <v>0</v>
      </c>
      <c r="F1328" s="13" t="str">
        <f t="shared" si="81"/>
        <v>2012-08</v>
      </c>
      <c r="G1328" s="13">
        <f t="shared" si="82"/>
        <v>1000</v>
      </c>
      <c r="H1328" s="13" t="str">
        <f t="shared" si="80"/>
        <v/>
      </c>
    </row>
    <row r="1329" spans="1:8" x14ac:dyDescent="0.25">
      <c r="A1329" s="13">
        <v>90</v>
      </c>
      <c r="B1329" s="13" t="s">
        <v>622</v>
      </c>
      <c r="C1329" s="16">
        <v>41153</v>
      </c>
      <c r="D1329" s="13">
        <v>1000</v>
      </c>
      <c r="E1329" s="13">
        <f t="shared" si="83"/>
        <v>0</v>
      </c>
      <c r="F1329" s="13" t="str">
        <f t="shared" si="81"/>
        <v>2012-09</v>
      </c>
      <c r="G1329" s="13" t="str">
        <f t="shared" si="82"/>
        <v/>
      </c>
      <c r="H1329" s="13" t="str">
        <f t="shared" si="80"/>
        <v/>
      </c>
    </row>
    <row r="1330" spans="1:8" x14ac:dyDescent="0.25">
      <c r="A1330" s="13">
        <v>90</v>
      </c>
      <c r="B1330" s="13" t="s">
        <v>622</v>
      </c>
      <c r="C1330" s="16">
        <v>41156</v>
      </c>
      <c r="D1330" s="13">
        <v>1000</v>
      </c>
      <c r="E1330" s="13">
        <f t="shared" si="83"/>
        <v>0</v>
      </c>
      <c r="F1330" s="13" t="str">
        <f t="shared" si="81"/>
        <v>2012-09</v>
      </c>
      <c r="G1330" s="13" t="str">
        <f t="shared" si="82"/>
        <v/>
      </c>
      <c r="H1330" s="13" t="str">
        <f t="shared" si="80"/>
        <v/>
      </c>
    </row>
    <row r="1331" spans="1:8" x14ac:dyDescent="0.25">
      <c r="A1331" s="13">
        <v>90</v>
      </c>
      <c r="B1331" s="13" t="s">
        <v>622</v>
      </c>
      <c r="C1331" s="16">
        <v>41158</v>
      </c>
      <c r="D1331" s="13">
        <v>1000</v>
      </c>
      <c r="E1331" s="13">
        <f t="shared" si="83"/>
        <v>1</v>
      </c>
      <c r="F1331" s="13" t="str">
        <f t="shared" si="81"/>
        <v>2012-09</v>
      </c>
      <c r="G1331" s="13">
        <f t="shared" si="82"/>
        <v>1000</v>
      </c>
      <c r="H1331" s="13" t="str">
        <f t="shared" si="80"/>
        <v/>
      </c>
    </row>
    <row r="1332" spans="1:8" x14ac:dyDescent="0.25">
      <c r="A1332" s="13">
        <v>90</v>
      </c>
      <c r="B1332" s="13" t="s">
        <v>623</v>
      </c>
      <c r="C1332" s="16">
        <v>41165</v>
      </c>
      <c r="D1332" s="13">
        <v>3</v>
      </c>
      <c r="E1332" s="13">
        <f t="shared" si="83"/>
        <v>0</v>
      </c>
      <c r="F1332" s="13" t="str">
        <f t="shared" si="81"/>
        <v>2012-09</v>
      </c>
      <c r="G1332" s="13" t="str">
        <f t="shared" si="82"/>
        <v/>
      </c>
      <c r="H1332" s="13">
        <f t="shared" si="80"/>
        <v>3</v>
      </c>
    </row>
    <row r="1333" spans="1:8" x14ac:dyDescent="0.25">
      <c r="A1333" s="13">
        <v>90</v>
      </c>
      <c r="B1333" s="13" t="s">
        <v>623</v>
      </c>
      <c r="C1333" s="16">
        <v>41228</v>
      </c>
      <c r="D1333" s="13">
        <v>4</v>
      </c>
      <c r="E1333" s="13">
        <f t="shared" si="83"/>
        <v>0</v>
      </c>
      <c r="F1333" s="13" t="str">
        <f t="shared" si="81"/>
        <v>2012-11</v>
      </c>
      <c r="G1333" s="13" t="str">
        <f t="shared" si="82"/>
        <v/>
      </c>
      <c r="H1333" s="13">
        <f t="shared" si="80"/>
        <v>4</v>
      </c>
    </row>
    <row r="1334" spans="1:8" x14ac:dyDescent="0.25">
      <c r="A1334" s="13">
        <v>91</v>
      </c>
      <c r="B1334" s="13" t="s">
        <v>622</v>
      </c>
      <c r="C1334" s="16">
        <v>41093</v>
      </c>
      <c r="D1334" s="13">
        <v>100</v>
      </c>
      <c r="E1334" s="13">
        <f t="shared" si="83"/>
        <v>0</v>
      </c>
      <c r="F1334" s="13" t="str">
        <f t="shared" si="81"/>
        <v>2012-07</v>
      </c>
      <c r="G1334" s="13" t="str">
        <f t="shared" si="82"/>
        <v/>
      </c>
      <c r="H1334" s="13" t="str">
        <f t="shared" si="80"/>
        <v/>
      </c>
    </row>
    <row r="1335" spans="1:8" x14ac:dyDescent="0.25">
      <c r="A1335" s="13">
        <v>91</v>
      </c>
      <c r="B1335" s="13" t="s">
        <v>622</v>
      </c>
      <c r="C1335" s="16">
        <v>41100</v>
      </c>
      <c r="D1335" s="13">
        <v>100</v>
      </c>
      <c r="E1335" s="13">
        <f t="shared" si="83"/>
        <v>0</v>
      </c>
      <c r="F1335" s="13" t="str">
        <f t="shared" si="81"/>
        <v>2012-07</v>
      </c>
      <c r="G1335" s="13" t="str">
        <f t="shared" si="82"/>
        <v/>
      </c>
      <c r="H1335" s="13" t="str">
        <f t="shared" si="80"/>
        <v/>
      </c>
    </row>
    <row r="1336" spans="1:8" x14ac:dyDescent="0.25">
      <c r="A1336" s="13">
        <v>91</v>
      </c>
      <c r="B1336" s="13" t="s">
        <v>622</v>
      </c>
      <c r="C1336" s="16">
        <v>41107</v>
      </c>
      <c r="D1336" s="13">
        <v>100</v>
      </c>
      <c r="E1336" s="13">
        <f t="shared" si="83"/>
        <v>0</v>
      </c>
      <c r="F1336" s="13" t="str">
        <f t="shared" si="81"/>
        <v>2012-07</v>
      </c>
      <c r="G1336" s="13" t="str">
        <f t="shared" si="82"/>
        <v/>
      </c>
      <c r="H1336" s="13" t="str">
        <f t="shared" si="80"/>
        <v/>
      </c>
    </row>
    <row r="1337" spans="1:8" x14ac:dyDescent="0.25">
      <c r="A1337" s="13">
        <v>91</v>
      </c>
      <c r="B1337" s="13" t="s">
        <v>622</v>
      </c>
      <c r="C1337" s="16">
        <v>41118</v>
      </c>
      <c r="D1337" s="13">
        <v>100</v>
      </c>
      <c r="E1337" s="13">
        <f t="shared" si="83"/>
        <v>0</v>
      </c>
      <c r="F1337" s="13" t="str">
        <f t="shared" si="81"/>
        <v>2012-07</v>
      </c>
      <c r="G1337" s="13" t="str">
        <f t="shared" si="82"/>
        <v/>
      </c>
      <c r="H1337" s="13" t="str">
        <f t="shared" si="80"/>
        <v/>
      </c>
    </row>
    <row r="1338" spans="1:8" x14ac:dyDescent="0.25">
      <c r="A1338" s="13">
        <v>91</v>
      </c>
      <c r="B1338" s="13" t="s">
        <v>622</v>
      </c>
      <c r="C1338" s="16">
        <v>41121</v>
      </c>
      <c r="D1338" s="13">
        <v>100</v>
      </c>
      <c r="E1338" s="13">
        <f t="shared" si="83"/>
        <v>0</v>
      </c>
      <c r="F1338" s="13" t="str">
        <f t="shared" si="81"/>
        <v>2012-07</v>
      </c>
      <c r="G1338" s="13">
        <f t="shared" si="82"/>
        <v>100</v>
      </c>
      <c r="H1338" s="13" t="str">
        <f t="shared" si="80"/>
        <v/>
      </c>
    </row>
    <row r="1339" spans="1:8" x14ac:dyDescent="0.25">
      <c r="A1339" s="13">
        <v>91</v>
      </c>
      <c r="B1339" s="13" t="s">
        <v>622</v>
      </c>
      <c r="C1339" s="16">
        <v>41142</v>
      </c>
      <c r="D1339" s="13">
        <v>100</v>
      </c>
      <c r="E1339" s="13">
        <f t="shared" si="83"/>
        <v>0</v>
      </c>
      <c r="F1339" s="13" t="str">
        <f t="shared" si="81"/>
        <v>2012-08</v>
      </c>
      <c r="G1339" s="13" t="str">
        <f t="shared" si="82"/>
        <v/>
      </c>
      <c r="H1339" s="13" t="str">
        <f t="shared" si="80"/>
        <v/>
      </c>
    </row>
    <row r="1340" spans="1:8" x14ac:dyDescent="0.25">
      <c r="A1340" s="13">
        <v>91</v>
      </c>
      <c r="B1340" s="13" t="s">
        <v>622</v>
      </c>
      <c r="C1340" s="16">
        <v>41149</v>
      </c>
      <c r="D1340" s="13">
        <v>100</v>
      </c>
      <c r="E1340" s="13">
        <f t="shared" si="83"/>
        <v>0</v>
      </c>
      <c r="F1340" s="13" t="str">
        <f t="shared" si="81"/>
        <v>2012-08</v>
      </c>
      <c r="G1340" s="13">
        <f t="shared" si="82"/>
        <v>100</v>
      </c>
      <c r="H1340" s="13" t="str">
        <f t="shared" si="80"/>
        <v/>
      </c>
    </row>
    <row r="1341" spans="1:8" x14ac:dyDescent="0.25">
      <c r="A1341" s="13">
        <v>91</v>
      </c>
      <c r="B1341" s="13" t="s">
        <v>622</v>
      </c>
      <c r="C1341" s="16">
        <v>41156</v>
      </c>
      <c r="D1341" s="13">
        <v>100</v>
      </c>
      <c r="E1341" s="13">
        <f t="shared" si="83"/>
        <v>1</v>
      </c>
      <c r="F1341" s="13" t="str">
        <f t="shared" si="81"/>
        <v>2012-09</v>
      </c>
      <c r="G1341" s="13">
        <f t="shared" si="82"/>
        <v>100</v>
      </c>
      <c r="H1341" s="13" t="str">
        <f t="shared" si="80"/>
        <v/>
      </c>
    </row>
    <row r="1342" spans="1:8" x14ac:dyDescent="0.25">
      <c r="A1342" s="13">
        <v>91</v>
      </c>
      <c r="B1342" s="13" t="s">
        <v>623</v>
      </c>
      <c r="C1342" s="16">
        <v>41165</v>
      </c>
      <c r="D1342" s="13">
        <v>1</v>
      </c>
      <c r="E1342" s="13">
        <f t="shared" si="83"/>
        <v>0</v>
      </c>
      <c r="F1342" s="13" t="str">
        <f t="shared" si="81"/>
        <v>2012-09</v>
      </c>
      <c r="G1342" s="13" t="str">
        <f t="shared" si="82"/>
        <v/>
      </c>
      <c r="H1342" s="13">
        <f t="shared" si="80"/>
        <v>1</v>
      </c>
    </row>
    <row r="1343" spans="1:8" x14ac:dyDescent="0.25">
      <c r="A1343" s="13">
        <v>91</v>
      </c>
      <c r="B1343" s="13" t="s">
        <v>623</v>
      </c>
      <c r="C1343" s="16">
        <v>41208</v>
      </c>
      <c r="D1343" s="13">
        <v>1</v>
      </c>
      <c r="E1343" s="13">
        <f t="shared" si="83"/>
        <v>0</v>
      </c>
      <c r="F1343" s="13" t="str">
        <f t="shared" si="81"/>
        <v>2012-10</v>
      </c>
      <c r="G1343" s="13" t="str">
        <f t="shared" si="82"/>
        <v/>
      </c>
      <c r="H1343" s="13">
        <f t="shared" si="80"/>
        <v>1</v>
      </c>
    </row>
    <row r="1344" spans="1:8" x14ac:dyDescent="0.25">
      <c r="A1344" s="13">
        <v>92</v>
      </c>
      <c r="B1344" s="13" t="s">
        <v>622</v>
      </c>
      <c r="C1344" s="16">
        <v>41092</v>
      </c>
      <c r="D1344" s="13">
        <v>600</v>
      </c>
      <c r="E1344" s="13">
        <f t="shared" si="83"/>
        <v>0</v>
      </c>
      <c r="F1344" s="13" t="str">
        <f t="shared" si="81"/>
        <v>2012-07</v>
      </c>
      <c r="G1344" s="13" t="str">
        <f t="shared" si="82"/>
        <v/>
      </c>
      <c r="H1344" s="13" t="str">
        <f t="shared" si="80"/>
        <v/>
      </c>
    </row>
    <row r="1345" spans="1:8" x14ac:dyDescent="0.25">
      <c r="A1345" s="13">
        <v>92</v>
      </c>
      <c r="B1345" s="13" t="s">
        <v>622</v>
      </c>
      <c r="C1345" s="16">
        <v>41094</v>
      </c>
      <c r="D1345" s="13">
        <v>600</v>
      </c>
      <c r="E1345" s="13">
        <f t="shared" si="83"/>
        <v>0</v>
      </c>
      <c r="F1345" s="13" t="str">
        <f t="shared" si="81"/>
        <v>2012-07</v>
      </c>
      <c r="G1345" s="13" t="str">
        <f t="shared" si="82"/>
        <v/>
      </c>
      <c r="H1345" s="13" t="str">
        <f t="shared" si="80"/>
        <v/>
      </c>
    </row>
    <row r="1346" spans="1:8" x14ac:dyDescent="0.25">
      <c r="A1346" s="13">
        <v>92</v>
      </c>
      <c r="B1346" s="13" t="s">
        <v>622</v>
      </c>
      <c r="C1346" s="16">
        <v>41096</v>
      </c>
      <c r="D1346" s="13">
        <v>700</v>
      </c>
      <c r="E1346" s="13">
        <f t="shared" si="83"/>
        <v>0</v>
      </c>
      <c r="F1346" s="13" t="str">
        <f t="shared" si="81"/>
        <v>2012-07</v>
      </c>
      <c r="G1346" s="13" t="str">
        <f t="shared" si="82"/>
        <v/>
      </c>
      <c r="H1346" s="13" t="str">
        <f t="shared" ref="H1346:H1409" si="84">IF(AND(B1346="Med B", F1346&gt;=VLOOKUP(A1346, A:F, 6, FALSE)), D1346, "")</f>
        <v/>
      </c>
    </row>
    <row r="1347" spans="1:8" x14ac:dyDescent="0.25">
      <c r="A1347" s="13">
        <v>92</v>
      </c>
      <c r="B1347" s="13" t="s">
        <v>622</v>
      </c>
      <c r="C1347" s="16">
        <v>41099</v>
      </c>
      <c r="D1347" s="13">
        <v>700</v>
      </c>
      <c r="E1347" s="13">
        <f t="shared" si="83"/>
        <v>0</v>
      </c>
      <c r="F1347" s="13" t="str">
        <f t="shared" ref="F1347:F1410" si="85">TEXT(C1347, "yyyy-mm")</f>
        <v>2012-07</v>
      </c>
      <c r="G1347" s="13" t="str">
        <f t="shared" ref="G1347:G1410" si="86">IF(AND(
    B1347="Med A",
    C1347=_xlfn.MAXIFS(C:C, A:A, A1347, B:B, "Med A", F:F, F1347),
    SUMIFS(E:E, A:A, A1347) &gt; 0
  ),
  AVERAGEIFS(D:D, A:A, A1347, B:B, "Med A", F:F, F1347, C:C, "&gt;=" &amp; EOMONTH(C1347, -1) + 1, C:C, "&lt;=" &amp; C1347),
  "")</f>
        <v/>
      </c>
      <c r="H1347" s="13" t="str">
        <f t="shared" si="84"/>
        <v/>
      </c>
    </row>
    <row r="1348" spans="1:8" x14ac:dyDescent="0.25">
      <c r="A1348" s="13">
        <v>92</v>
      </c>
      <c r="B1348" s="13" t="s">
        <v>622</v>
      </c>
      <c r="C1348" s="16">
        <v>41101</v>
      </c>
      <c r="D1348" s="13">
        <v>700</v>
      </c>
      <c r="E1348" s="13">
        <f t="shared" ref="E1348:E1411" si="87">IF(AND(B1348="Med A", B1349="Med B", A1348=A1349), 1, IF(AND(B1348="Med B", B1349="Med A", A1348=A1349), 1, 0))</f>
        <v>0</v>
      </c>
      <c r="F1348" s="13" t="str">
        <f t="shared" si="85"/>
        <v>2012-07</v>
      </c>
      <c r="G1348" s="13" t="str">
        <f t="shared" si="86"/>
        <v/>
      </c>
      <c r="H1348" s="13" t="str">
        <f t="shared" si="84"/>
        <v/>
      </c>
    </row>
    <row r="1349" spans="1:8" x14ac:dyDescent="0.25">
      <c r="A1349" s="13">
        <v>92</v>
      </c>
      <c r="B1349" s="13" t="s">
        <v>622</v>
      </c>
      <c r="C1349" s="16">
        <v>41103</v>
      </c>
      <c r="D1349" s="13">
        <v>700</v>
      </c>
      <c r="E1349" s="13">
        <f t="shared" si="87"/>
        <v>0</v>
      </c>
      <c r="F1349" s="13" t="str">
        <f t="shared" si="85"/>
        <v>2012-07</v>
      </c>
      <c r="G1349" s="13" t="str">
        <f t="shared" si="86"/>
        <v/>
      </c>
      <c r="H1349" s="13" t="str">
        <f t="shared" si="84"/>
        <v/>
      </c>
    </row>
    <row r="1350" spans="1:8" x14ac:dyDescent="0.25">
      <c r="A1350" s="13">
        <v>92</v>
      </c>
      <c r="B1350" s="13" t="s">
        <v>622</v>
      </c>
      <c r="C1350" s="16">
        <v>41106</v>
      </c>
      <c r="D1350" s="13">
        <v>700</v>
      </c>
      <c r="E1350" s="13">
        <f t="shared" si="87"/>
        <v>0</v>
      </c>
      <c r="F1350" s="13" t="str">
        <f t="shared" si="85"/>
        <v>2012-07</v>
      </c>
      <c r="G1350" s="13" t="str">
        <f t="shared" si="86"/>
        <v/>
      </c>
      <c r="H1350" s="13" t="str">
        <f t="shared" si="84"/>
        <v/>
      </c>
    </row>
    <row r="1351" spans="1:8" x14ac:dyDescent="0.25">
      <c r="A1351" s="13">
        <v>92</v>
      </c>
      <c r="B1351" s="13" t="s">
        <v>622</v>
      </c>
      <c r="C1351" s="16">
        <v>41108</v>
      </c>
      <c r="D1351" s="13">
        <v>700</v>
      </c>
      <c r="E1351" s="13">
        <f t="shared" si="87"/>
        <v>0</v>
      </c>
      <c r="F1351" s="13" t="str">
        <f t="shared" si="85"/>
        <v>2012-07</v>
      </c>
      <c r="G1351" s="13" t="str">
        <f t="shared" si="86"/>
        <v/>
      </c>
      <c r="H1351" s="13" t="str">
        <f t="shared" si="84"/>
        <v/>
      </c>
    </row>
    <row r="1352" spans="1:8" x14ac:dyDescent="0.25">
      <c r="A1352" s="13">
        <v>92</v>
      </c>
      <c r="B1352" s="13" t="s">
        <v>622</v>
      </c>
      <c r="C1352" s="16">
        <v>41110</v>
      </c>
      <c r="D1352" s="13">
        <v>700</v>
      </c>
      <c r="E1352" s="13">
        <f t="shared" si="87"/>
        <v>0</v>
      </c>
      <c r="F1352" s="13" t="str">
        <f t="shared" si="85"/>
        <v>2012-07</v>
      </c>
      <c r="G1352" s="13" t="str">
        <f t="shared" si="86"/>
        <v/>
      </c>
      <c r="H1352" s="13" t="str">
        <f t="shared" si="84"/>
        <v/>
      </c>
    </row>
    <row r="1353" spans="1:8" x14ac:dyDescent="0.25">
      <c r="A1353" s="13">
        <v>92</v>
      </c>
      <c r="B1353" s="13" t="s">
        <v>622</v>
      </c>
      <c r="C1353" s="16">
        <v>41113</v>
      </c>
      <c r="D1353" s="13">
        <v>700</v>
      </c>
      <c r="E1353" s="13">
        <f t="shared" si="87"/>
        <v>0</v>
      </c>
      <c r="F1353" s="13" t="str">
        <f t="shared" si="85"/>
        <v>2012-07</v>
      </c>
      <c r="G1353" s="13" t="str">
        <f t="shared" si="86"/>
        <v/>
      </c>
      <c r="H1353" s="13" t="str">
        <f t="shared" si="84"/>
        <v/>
      </c>
    </row>
    <row r="1354" spans="1:8" x14ac:dyDescent="0.25">
      <c r="A1354" s="13">
        <v>92</v>
      </c>
      <c r="B1354" s="13" t="s">
        <v>622</v>
      </c>
      <c r="C1354" s="16">
        <v>41115</v>
      </c>
      <c r="D1354" s="13">
        <v>700</v>
      </c>
      <c r="E1354" s="13">
        <f t="shared" si="87"/>
        <v>0</v>
      </c>
      <c r="F1354" s="13" t="str">
        <f t="shared" si="85"/>
        <v>2012-07</v>
      </c>
      <c r="G1354" s="13" t="str">
        <f t="shared" si="86"/>
        <v/>
      </c>
      <c r="H1354" s="13" t="str">
        <f t="shared" si="84"/>
        <v/>
      </c>
    </row>
    <row r="1355" spans="1:8" x14ac:dyDescent="0.25">
      <c r="A1355" s="13">
        <v>92</v>
      </c>
      <c r="B1355" s="13" t="s">
        <v>622</v>
      </c>
      <c r="C1355" s="16">
        <v>41116</v>
      </c>
      <c r="D1355" s="13">
        <v>700</v>
      </c>
      <c r="E1355" s="13">
        <f t="shared" si="87"/>
        <v>0</v>
      </c>
      <c r="F1355" s="13" t="str">
        <f t="shared" si="85"/>
        <v>2012-07</v>
      </c>
      <c r="G1355" s="13" t="str">
        <f t="shared" si="86"/>
        <v/>
      </c>
      <c r="H1355" s="13" t="str">
        <f t="shared" si="84"/>
        <v/>
      </c>
    </row>
    <row r="1356" spans="1:8" x14ac:dyDescent="0.25">
      <c r="A1356" s="13">
        <v>92</v>
      </c>
      <c r="B1356" s="13" t="s">
        <v>622</v>
      </c>
      <c r="C1356" s="16">
        <v>41120</v>
      </c>
      <c r="D1356" s="13">
        <v>700</v>
      </c>
      <c r="E1356" s="13">
        <f t="shared" si="87"/>
        <v>0</v>
      </c>
      <c r="F1356" s="13" t="str">
        <f t="shared" si="85"/>
        <v>2012-07</v>
      </c>
      <c r="G1356" s="13">
        <f t="shared" si="86"/>
        <v>684.61538461538464</v>
      </c>
      <c r="H1356" s="13" t="str">
        <f t="shared" si="84"/>
        <v/>
      </c>
    </row>
    <row r="1357" spans="1:8" x14ac:dyDescent="0.25">
      <c r="A1357" s="13">
        <v>92</v>
      </c>
      <c r="B1357" s="13" t="s">
        <v>622</v>
      </c>
      <c r="C1357" s="16">
        <v>41122</v>
      </c>
      <c r="D1357" s="13">
        <v>700</v>
      </c>
      <c r="E1357" s="13">
        <f t="shared" si="87"/>
        <v>0</v>
      </c>
      <c r="F1357" s="13" t="str">
        <f t="shared" si="85"/>
        <v>2012-08</v>
      </c>
      <c r="G1357" s="13" t="str">
        <f t="shared" si="86"/>
        <v/>
      </c>
      <c r="H1357" s="13" t="str">
        <f t="shared" si="84"/>
        <v/>
      </c>
    </row>
    <row r="1358" spans="1:8" x14ac:dyDescent="0.25">
      <c r="A1358" s="13">
        <v>92</v>
      </c>
      <c r="B1358" s="13" t="s">
        <v>622</v>
      </c>
      <c r="C1358" s="16">
        <v>41124</v>
      </c>
      <c r="D1358" s="13">
        <v>700</v>
      </c>
      <c r="E1358" s="13">
        <f t="shared" si="87"/>
        <v>0</v>
      </c>
      <c r="F1358" s="13" t="str">
        <f t="shared" si="85"/>
        <v>2012-08</v>
      </c>
      <c r="G1358" s="13" t="str">
        <f t="shared" si="86"/>
        <v/>
      </c>
      <c r="H1358" s="13" t="str">
        <f t="shared" si="84"/>
        <v/>
      </c>
    </row>
    <row r="1359" spans="1:8" x14ac:dyDescent="0.25">
      <c r="A1359" s="13">
        <v>92</v>
      </c>
      <c r="B1359" s="13" t="s">
        <v>622</v>
      </c>
      <c r="C1359" s="16">
        <v>41127</v>
      </c>
      <c r="D1359" s="13">
        <v>700</v>
      </c>
      <c r="E1359" s="13">
        <f t="shared" si="87"/>
        <v>0</v>
      </c>
      <c r="F1359" s="13" t="str">
        <f t="shared" si="85"/>
        <v>2012-08</v>
      </c>
      <c r="G1359" s="13" t="str">
        <f t="shared" si="86"/>
        <v/>
      </c>
      <c r="H1359" s="13" t="str">
        <f t="shared" si="84"/>
        <v/>
      </c>
    </row>
    <row r="1360" spans="1:8" x14ac:dyDescent="0.25">
      <c r="A1360" s="13">
        <v>92</v>
      </c>
      <c r="B1360" s="13" t="s">
        <v>622</v>
      </c>
      <c r="C1360" s="16">
        <v>41129</v>
      </c>
      <c r="D1360" s="13">
        <v>700</v>
      </c>
      <c r="E1360" s="13">
        <f t="shared" si="87"/>
        <v>0</v>
      </c>
      <c r="F1360" s="13" t="str">
        <f t="shared" si="85"/>
        <v>2012-08</v>
      </c>
      <c r="G1360" s="13" t="str">
        <f t="shared" si="86"/>
        <v/>
      </c>
      <c r="H1360" s="13" t="str">
        <f t="shared" si="84"/>
        <v/>
      </c>
    </row>
    <row r="1361" spans="1:8" x14ac:dyDescent="0.25">
      <c r="A1361" s="13">
        <v>92</v>
      </c>
      <c r="B1361" s="13" t="s">
        <v>622</v>
      </c>
      <c r="C1361" s="16">
        <v>41131</v>
      </c>
      <c r="D1361" s="13">
        <v>700</v>
      </c>
      <c r="E1361" s="13">
        <f t="shared" si="87"/>
        <v>0</v>
      </c>
      <c r="F1361" s="13" t="str">
        <f t="shared" si="85"/>
        <v>2012-08</v>
      </c>
      <c r="G1361" s="13" t="str">
        <f t="shared" si="86"/>
        <v/>
      </c>
      <c r="H1361" s="13" t="str">
        <f t="shared" si="84"/>
        <v/>
      </c>
    </row>
    <row r="1362" spans="1:8" x14ac:dyDescent="0.25">
      <c r="A1362" s="13">
        <v>92</v>
      </c>
      <c r="B1362" s="13" t="s">
        <v>622</v>
      </c>
      <c r="C1362" s="16">
        <v>41134</v>
      </c>
      <c r="D1362" s="13">
        <v>700</v>
      </c>
      <c r="E1362" s="13">
        <f t="shared" si="87"/>
        <v>0</v>
      </c>
      <c r="F1362" s="13" t="str">
        <f t="shared" si="85"/>
        <v>2012-08</v>
      </c>
      <c r="G1362" s="13" t="str">
        <f t="shared" si="86"/>
        <v/>
      </c>
      <c r="H1362" s="13" t="str">
        <f t="shared" si="84"/>
        <v/>
      </c>
    </row>
    <row r="1363" spans="1:8" x14ac:dyDescent="0.25">
      <c r="A1363" s="13">
        <v>92</v>
      </c>
      <c r="B1363" s="13" t="s">
        <v>622</v>
      </c>
      <c r="C1363" s="16">
        <v>41136</v>
      </c>
      <c r="D1363" s="13">
        <v>700</v>
      </c>
      <c r="E1363" s="13">
        <f t="shared" si="87"/>
        <v>0</v>
      </c>
      <c r="F1363" s="13" t="str">
        <f t="shared" si="85"/>
        <v>2012-08</v>
      </c>
      <c r="G1363" s="13" t="str">
        <f t="shared" si="86"/>
        <v/>
      </c>
      <c r="H1363" s="13" t="str">
        <f t="shared" si="84"/>
        <v/>
      </c>
    </row>
    <row r="1364" spans="1:8" x14ac:dyDescent="0.25">
      <c r="A1364" s="13">
        <v>92</v>
      </c>
      <c r="B1364" s="13" t="s">
        <v>622</v>
      </c>
      <c r="C1364" s="16">
        <v>41137</v>
      </c>
      <c r="D1364" s="13">
        <v>700</v>
      </c>
      <c r="E1364" s="13">
        <f t="shared" si="87"/>
        <v>0</v>
      </c>
      <c r="F1364" s="13" t="str">
        <f t="shared" si="85"/>
        <v>2012-08</v>
      </c>
      <c r="G1364" s="13" t="str">
        <f t="shared" si="86"/>
        <v/>
      </c>
      <c r="H1364" s="13" t="str">
        <f t="shared" si="84"/>
        <v/>
      </c>
    </row>
    <row r="1365" spans="1:8" x14ac:dyDescent="0.25">
      <c r="A1365" s="13">
        <v>92</v>
      </c>
      <c r="B1365" s="13" t="s">
        <v>622</v>
      </c>
      <c r="C1365" s="16">
        <v>41141</v>
      </c>
      <c r="D1365" s="13">
        <v>700</v>
      </c>
      <c r="E1365" s="13">
        <f t="shared" si="87"/>
        <v>0</v>
      </c>
      <c r="F1365" s="13" t="str">
        <f t="shared" si="85"/>
        <v>2012-08</v>
      </c>
      <c r="G1365" s="13" t="str">
        <f t="shared" si="86"/>
        <v/>
      </c>
      <c r="H1365" s="13" t="str">
        <f t="shared" si="84"/>
        <v/>
      </c>
    </row>
    <row r="1366" spans="1:8" x14ac:dyDescent="0.25">
      <c r="A1366" s="13">
        <v>92</v>
      </c>
      <c r="B1366" s="13" t="s">
        <v>622</v>
      </c>
      <c r="C1366" s="16">
        <v>41143</v>
      </c>
      <c r="D1366" s="13">
        <v>700</v>
      </c>
      <c r="E1366" s="13">
        <f t="shared" si="87"/>
        <v>0</v>
      </c>
      <c r="F1366" s="13" t="str">
        <f t="shared" si="85"/>
        <v>2012-08</v>
      </c>
      <c r="G1366" s="13" t="str">
        <f t="shared" si="86"/>
        <v/>
      </c>
      <c r="H1366" s="13" t="str">
        <f t="shared" si="84"/>
        <v/>
      </c>
    </row>
    <row r="1367" spans="1:8" x14ac:dyDescent="0.25">
      <c r="A1367" s="13">
        <v>92</v>
      </c>
      <c r="B1367" s="13" t="s">
        <v>622</v>
      </c>
      <c r="C1367" s="16">
        <v>41145</v>
      </c>
      <c r="D1367" s="13">
        <v>700</v>
      </c>
      <c r="E1367" s="13">
        <f t="shared" si="87"/>
        <v>0</v>
      </c>
      <c r="F1367" s="13" t="str">
        <f t="shared" si="85"/>
        <v>2012-08</v>
      </c>
      <c r="G1367" s="13" t="str">
        <f t="shared" si="86"/>
        <v/>
      </c>
      <c r="H1367" s="13" t="str">
        <f t="shared" si="84"/>
        <v/>
      </c>
    </row>
    <row r="1368" spans="1:8" x14ac:dyDescent="0.25">
      <c r="A1368" s="13">
        <v>92</v>
      </c>
      <c r="B1368" s="13" t="s">
        <v>622</v>
      </c>
      <c r="C1368" s="16">
        <v>41148</v>
      </c>
      <c r="D1368" s="13">
        <v>700</v>
      </c>
      <c r="E1368" s="13">
        <f t="shared" si="87"/>
        <v>0</v>
      </c>
      <c r="F1368" s="13" t="str">
        <f t="shared" si="85"/>
        <v>2012-08</v>
      </c>
      <c r="G1368" s="13" t="str">
        <f t="shared" si="86"/>
        <v/>
      </c>
      <c r="H1368" s="13" t="str">
        <f t="shared" si="84"/>
        <v/>
      </c>
    </row>
    <row r="1369" spans="1:8" x14ac:dyDescent="0.25">
      <c r="A1369" s="13">
        <v>92</v>
      </c>
      <c r="B1369" s="13" t="s">
        <v>622</v>
      </c>
      <c r="C1369" s="16">
        <v>41150</v>
      </c>
      <c r="D1369" s="13">
        <v>700</v>
      </c>
      <c r="E1369" s="13">
        <f t="shared" si="87"/>
        <v>0</v>
      </c>
      <c r="F1369" s="13" t="str">
        <f t="shared" si="85"/>
        <v>2012-08</v>
      </c>
      <c r="G1369" s="13" t="str">
        <f t="shared" si="86"/>
        <v/>
      </c>
      <c r="H1369" s="13" t="str">
        <f t="shared" si="84"/>
        <v/>
      </c>
    </row>
    <row r="1370" spans="1:8" x14ac:dyDescent="0.25">
      <c r="A1370" s="13">
        <v>92</v>
      </c>
      <c r="B1370" s="13" t="s">
        <v>622</v>
      </c>
      <c r="C1370" s="16">
        <v>41152</v>
      </c>
      <c r="D1370" s="13">
        <v>700</v>
      </c>
      <c r="E1370" s="13">
        <f t="shared" si="87"/>
        <v>0</v>
      </c>
      <c r="F1370" s="13" t="str">
        <f t="shared" si="85"/>
        <v>2012-08</v>
      </c>
      <c r="G1370" s="13">
        <f t="shared" si="86"/>
        <v>700</v>
      </c>
      <c r="H1370" s="13" t="str">
        <f t="shared" si="84"/>
        <v/>
      </c>
    </row>
    <row r="1371" spans="1:8" x14ac:dyDescent="0.25">
      <c r="A1371" s="13">
        <v>92</v>
      </c>
      <c r="B1371" s="13" t="s">
        <v>622</v>
      </c>
      <c r="C1371" s="16">
        <v>41155</v>
      </c>
      <c r="D1371" s="13">
        <v>700</v>
      </c>
      <c r="E1371" s="13">
        <f t="shared" si="87"/>
        <v>0</v>
      </c>
      <c r="F1371" s="13" t="str">
        <f t="shared" si="85"/>
        <v>2012-09</v>
      </c>
      <c r="G1371" s="13" t="str">
        <f t="shared" si="86"/>
        <v/>
      </c>
      <c r="H1371" s="13" t="str">
        <f t="shared" si="84"/>
        <v/>
      </c>
    </row>
    <row r="1372" spans="1:8" x14ac:dyDescent="0.25">
      <c r="A1372" s="13">
        <v>92</v>
      </c>
      <c r="B1372" s="13" t="s">
        <v>622</v>
      </c>
      <c r="C1372" s="16">
        <v>41157</v>
      </c>
      <c r="D1372" s="13">
        <v>700</v>
      </c>
      <c r="E1372" s="13">
        <f t="shared" si="87"/>
        <v>1</v>
      </c>
      <c r="F1372" s="13" t="str">
        <f t="shared" si="85"/>
        <v>2012-09</v>
      </c>
      <c r="G1372" s="13">
        <f t="shared" si="86"/>
        <v>700</v>
      </c>
      <c r="H1372" s="13" t="str">
        <f t="shared" si="84"/>
        <v/>
      </c>
    </row>
    <row r="1373" spans="1:8" x14ac:dyDescent="0.25">
      <c r="A1373" s="13">
        <v>92</v>
      </c>
      <c r="B1373" s="13" t="s">
        <v>623</v>
      </c>
      <c r="C1373" s="16">
        <v>41164</v>
      </c>
      <c r="D1373" s="13">
        <v>2</v>
      </c>
      <c r="E1373" s="13">
        <f t="shared" si="87"/>
        <v>0</v>
      </c>
      <c r="F1373" s="13" t="str">
        <f t="shared" si="85"/>
        <v>2012-09</v>
      </c>
      <c r="G1373" s="13" t="str">
        <f t="shared" si="86"/>
        <v/>
      </c>
      <c r="H1373" s="13">
        <f t="shared" si="84"/>
        <v>2</v>
      </c>
    </row>
    <row r="1374" spans="1:8" x14ac:dyDescent="0.25">
      <c r="A1374" s="13">
        <v>92</v>
      </c>
      <c r="B1374" s="13" t="s">
        <v>623</v>
      </c>
      <c r="C1374" s="16">
        <v>41192</v>
      </c>
      <c r="D1374" s="13">
        <v>3</v>
      </c>
      <c r="E1374" s="13">
        <f t="shared" si="87"/>
        <v>0</v>
      </c>
      <c r="F1374" s="13" t="str">
        <f t="shared" si="85"/>
        <v>2012-10</v>
      </c>
      <c r="G1374" s="13" t="str">
        <f t="shared" si="86"/>
        <v/>
      </c>
      <c r="H1374" s="13">
        <f t="shared" si="84"/>
        <v>3</v>
      </c>
    </row>
    <row r="1375" spans="1:8" x14ac:dyDescent="0.25">
      <c r="A1375" s="13">
        <v>92</v>
      </c>
      <c r="B1375" s="13" t="s">
        <v>623</v>
      </c>
      <c r="C1375" s="16">
        <v>41227</v>
      </c>
      <c r="D1375" s="13">
        <v>3</v>
      </c>
      <c r="E1375" s="13">
        <f t="shared" si="87"/>
        <v>0</v>
      </c>
      <c r="F1375" s="13" t="str">
        <f t="shared" si="85"/>
        <v>2012-11</v>
      </c>
      <c r="G1375" s="13" t="str">
        <f t="shared" si="86"/>
        <v/>
      </c>
      <c r="H1375" s="13">
        <f t="shared" si="84"/>
        <v>3</v>
      </c>
    </row>
    <row r="1376" spans="1:8" x14ac:dyDescent="0.25">
      <c r="A1376" s="13">
        <v>93</v>
      </c>
      <c r="B1376" s="13" t="s">
        <v>622</v>
      </c>
      <c r="C1376" s="16">
        <v>41092</v>
      </c>
      <c r="D1376" s="13">
        <v>20000</v>
      </c>
      <c r="E1376" s="13">
        <f t="shared" si="87"/>
        <v>0</v>
      </c>
      <c r="F1376" s="13" t="str">
        <f t="shared" si="85"/>
        <v>2012-07</v>
      </c>
      <c r="G1376" s="13" t="str">
        <f t="shared" si="86"/>
        <v/>
      </c>
      <c r="H1376" s="13" t="str">
        <f t="shared" si="84"/>
        <v/>
      </c>
    </row>
    <row r="1377" spans="1:8" x14ac:dyDescent="0.25">
      <c r="A1377" s="13">
        <v>93</v>
      </c>
      <c r="B1377" s="13" t="s">
        <v>622</v>
      </c>
      <c r="C1377" s="16">
        <v>41110</v>
      </c>
      <c r="D1377" s="13">
        <v>20000</v>
      </c>
      <c r="E1377" s="13">
        <f t="shared" si="87"/>
        <v>0</v>
      </c>
      <c r="F1377" s="13" t="str">
        <f t="shared" si="85"/>
        <v>2012-07</v>
      </c>
      <c r="G1377" s="13" t="str">
        <f t="shared" si="86"/>
        <v/>
      </c>
      <c r="H1377" s="13" t="str">
        <f t="shared" si="84"/>
        <v/>
      </c>
    </row>
    <row r="1378" spans="1:8" x14ac:dyDescent="0.25">
      <c r="A1378" s="13">
        <v>93</v>
      </c>
      <c r="B1378" s="13" t="s">
        <v>622</v>
      </c>
      <c r="C1378" s="16">
        <v>41136</v>
      </c>
      <c r="D1378" s="13">
        <v>20000</v>
      </c>
      <c r="E1378" s="13">
        <f t="shared" si="87"/>
        <v>0</v>
      </c>
      <c r="F1378" s="13" t="str">
        <f t="shared" si="85"/>
        <v>2012-08</v>
      </c>
      <c r="G1378" s="13" t="str">
        <f t="shared" si="86"/>
        <v/>
      </c>
      <c r="H1378" s="13" t="str">
        <f t="shared" si="84"/>
        <v/>
      </c>
    </row>
    <row r="1379" spans="1:8" x14ac:dyDescent="0.25">
      <c r="A1379" s="13">
        <v>93</v>
      </c>
      <c r="B1379" s="13" t="s">
        <v>622</v>
      </c>
      <c r="C1379" s="16">
        <v>41138</v>
      </c>
      <c r="D1379" s="13">
        <v>20000</v>
      </c>
      <c r="E1379" s="13">
        <f t="shared" si="87"/>
        <v>0</v>
      </c>
      <c r="F1379" s="13" t="str">
        <f t="shared" si="85"/>
        <v>2012-08</v>
      </c>
      <c r="G1379" s="13" t="str">
        <f t="shared" si="86"/>
        <v/>
      </c>
      <c r="H1379" s="13" t="str">
        <f t="shared" si="84"/>
        <v/>
      </c>
    </row>
    <row r="1380" spans="1:8" x14ac:dyDescent="0.25">
      <c r="A1380" s="13">
        <v>93</v>
      </c>
      <c r="B1380" s="13" t="s">
        <v>622</v>
      </c>
      <c r="C1380" s="16">
        <v>41143</v>
      </c>
      <c r="D1380" s="13">
        <v>20000</v>
      </c>
      <c r="E1380" s="13">
        <f t="shared" si="87"/>
        <v>0</v>
      </c>
      <c r="F1380" s="13" t="str">
        <f t="shared" si="85"/>
        <v>2012-08</v>
      </c>
      <c r="G1380" s="13" t="str">
        <f t="shared" si="86"/>
        <v/>
      </c>
      <c r="H1380" s="13" t="str">
        <f t="shared" si="84"/>
        <v/>
      </c>
    </row>
    <row r="1381" spans="1:8" x14ac:dyDescent="0.25">
      <c r="A1381" s="13">
        <v>93</v>
      </c>
      <c r="B1381" s="13" t="s">
        <v>622</v>
      </c>
      <c r="C1381" s="16">
        <v>41150</v>
      </c>
      <c r="D1381" s="13">
        <v>20000</v>
      </c>
      <c r="E1381" s="13">
        <f t="shared" si="87"/>
        <v>0</v>
      </c>
      <c r="F1381" s="13" t="str">
        <f t="shared" si="85"/>
        <v>2012-08</v>
      </c>
      <c r="G1381" s="13" t="str">
        <f t="shared" si="86"/>
        <v/>
      </c>
      <c r="H1381" s="13" t="str">
        <f t="shared" si="84"/>
        <v/>
      </c>
    </row>
    <row r="1382" spans="1:8" x14ac:dyDescent="0.25">
      <c r="A1382" s="13">
        <v>94</v>
      </c>
      <c r="B1382" s="13" t="s">
        <v>622</v>
      </c>
      <c r="C1382" s="16">
        <v>41092</v>
      </c>
      <c r="D1382" s="13">
        <v>4200</v>
      </c>
      <c r="E1382" s="13">
        <f t="shared" si="87"/>
        <v>0</v>
      </c>
      <c r="F1382" s="13" t="str">
        <f t="shared" si="85"/>
        <v>2012-07</v>
      </c>
      <c r="G1382" s="13" t="str">
        <f t="shared" si="86"/>
        <v/>
      </c>
      <c r="H1382" s="13" t="str">
        <f t="shared" si="84"/>
        <v/>
      </c>
    </row>
    <row r="1383" spans="1:8" x14ac:dyDescent="0.25">
      <c r="A1383" s="13">
        <v>94</v>
      </c>
      <c r="B1383" s="13" t="s">
        <v>622</v>
      </c>
      <c r="C1383" s="16">
        <v>41096</v>
      </c>
      <c r="D1383" s="13">
        <v>4200</v>
      </c>
      <c r="E1383" s="13">
        <f t="shared" si="87"/>
        <v>0</v>
      </c>
      <c r="F1383" s="13" t="str">
        <f t="shared" si="85"/>
        <v>2012-07</v>
      </c>
      <c r="G1383" s="13" t="str">
        <f t="shared" si="86"/>
        <v/>
      </c>
      <c r="H1383" s="13" t="str">
        <f t="shared" si="84"/>
        <v/>
      </c>
    </row>
    <row r="1384" spans="1:8" x14ac:dyDescent="0.25">
      <c r="A1384" s="13">
        <v>94</v>
      </c>
      <c r="B1384" s="13" t="s">
        <v>622</v>
      </c>
      <c r="C1384" s="16">
        <v>41101</v>
      </c>
      <c r="D1384" s="13">
        <v>4800</v>
      </c>
      <c r="E1384" s="13">
        <f t="shared" si="87"/>
        <v>0</v>
      </c>
      <c r="F1384" s="13" t="str">
        <f t="shared" si="85"/>
        <v>2012-07</v>
      </c>
      <c r="G1384" s="13" t="str">
        <f t="shared" si="86"/>
        <v/>
      </c>
      <c r="H1384" s="13" t="str">
        <f t="shared" si="84"/>
        <v/>
      </c>
    </row>
    <row r="1385" spans="1:8" x14ac:dyDescent="0.25">
      <c r="A1385" s="13">
        <v>94</v>
      </c>
      <c r="B1385" s="13" t="s">
        <v>622</v>
      </c>
      <c r="C1385" s="16">
        <v>41103</v>
      </c>
      <c r="D1385" s="13">
        <v>4800</v>
      </c>
      <c r="E1385" s="13">
        <f t="shared" si="87"/>
        <v>0</v>
      </c>
      <c r="F1385" s="13" t="str">
        <f t="shared" si="85"/>
        <v>2012-07</v>
      </c>
      <c r="G1385" s="13" t="str">
        <f t="shared" si="86"/>
        <v/>
      </c>
      <c r="H1385" s="13" t="str">
        <f t="shared" si="84"/>
        <v/>
      </c>
    </row>
    <row r="1386" spans="1:8" x14ac:dyDescent="0.25">
      <c r="A1386" s="13">
        <v>94</v>
      </c>
      <c r="B1386" s="13" t="s">
        <v>622</v>
      </c>
      <c r="C1386" s="16">
        <v>41106</v>
      </c>
      <c r="D1386" s="13">
        <v>4800</v>
      </c>
      <c r="E1386" s="13">
        <f t="shared" si="87"/>
        <v>0</v>
      </c>
      <c r="F1386" s="13" t="str">
        <f t="shared" si="85"/>
        <v>2012-07</v>
      </c>
      <c r="G1386" s="13" t="str">
        <f t="shared" si="86"/>
        <v/>
      </c>
      <c r="H1386" s="13" t="str">
        <f t="shared" si="84"/>
        <v/>
      </c>
    </row>
    <row r="1387" spans="1:8" x14ac:dyDescent="0.25">
      <c r="A1387" s="13">
        <v>94</v>
      </c>
      <c r="B1387" s="13" t="s">
        <v>622</v>
      </c>
      <c r="C1387" s="16">
        <v>41108</v>
      </c>
      <c r="D1387" s="13">
        <v>4800</v>
      </c>
      <c r="E1387" s="13">
        <f t="shared" si="87"/>
        <v>0</v>
      </c>
      <c r="F1387" s="13" t="str">
        <f t="shared" si="85"/>
        <v>2012-07</v>
      </c>
      <c r="G1387" s="13" t="str">
        <f t="shared" si="86"/>
        <v/>
      </c>
      <c r="H1387" s="13" t="str">
        <f t="shared" si="84"/>
        <v/>
      </c>
    </row>
    <row r="1388" spans="1:8" x14ac:dyDescent="0.25">
      <c r="A1388" s="13">
        <v>94</v>
      </c>
      <c r="B1388" s="13" t="s">
        <v>622</v>
      </c>
      <c r="C1388" s="16">
        <v>41110</v>
      </c>
      <c r="D1388" s="13">
        <v>5800</v>
      </c>
      <c r="E1388" s="13">
        <f t="shared" si="87"/>
        <v>0</v>
      </c>
      <c r="F1388" s="13" t="str">
        <f t="shared" si="85"/>
        <v>2012-07</v>
      </c>
      <c r="G1388" s="13" t="str">
        <f t="shared" si="86"/>
        <v/>
      </c>
      <c r="H1388" s="13" t="str">
        <f t="shared" si="84"/>
        <v/>
      </c>
    </row>
    <row r="1389" spans="1:8" x14ac:dyDescent="0.25">
      <c r="A1389" s="13">
        <v>94</v>
      </c>
      <c r="B1389" s="13" t="s">
        <v>622</v>
      </c>
      <c r="C1389" s="16">
        <v>41113</v>
      </c>
      <c r="D1389" s="13">
        <v>5800</v>
      </c>
      <c r="E1389" s="13">
        <f t="shared" si="87"/>
        <v>0</v>
      </c>
      <c r="F1389" s="13" t="str">
        <f t="shared" si="85"/>
        <v>2012-07</v>
      </c>
      <c r="G1389" s="13" t="str">
        <f t="shared" si="86"/>
        <v/>
      </c>
      <c r="H1389" s="13" t="str">
        <f t="shared" si="84"/>
        <v/>
      </c>
    </row>
    <row r="1390" spans="1:8" x14ac:dyDescent="0.25">
      <c r="A1390" s="13">
        <v>94</v>
      </c>
      <c r="B1390" s="13" t="s">
        <v>622</v>
      </c>
      <c r="C1390" s="16">
        <v>41115</v>
      </c>
      <c r="D1390" s="13">
        <v>5800</v>
      </c>
      <c r="E1390" s="13">
        <f t="shared" si="87"/>
        <v>0</v>
      </c>
      <c r="F1390" s="13" t="str">
        <f t="shared" si="85"/>
        <v>2012-07</v>
      </c>
      <c r="G1390" s="13" t="str">
        <f t="shared" si="86"/>
        <v/>
      </c>
      <c r="H1390" s="13" t="str">
        <f t="shared" si="84"/>
        <v/>
      </c>
    </row>
    <row r="1391" spans="1:8" x14ac:dyDescent="0.25">
      <c r="A1391" s="13">
        <v>94</v>
      </c>
      <c r="B1391" s="13" t="s">
        <v>622</v>
      </c>
      <c r="C1391" s="16">
        <v>41117</v>
      </c>
      <c r="D1391" s="13">
        <v>5800</v>
      </c>
      <c r="E1391" s="13">
        <f t="shared" si="87"/>
        <v>0</v>
      </c>
      <c r="F1391" s="13" t="str">
        <f t="shared" si="85"/>
        <v>2012-07</v>
      </c>
      <c r="G1391" s="13" t="str">
        <f t="shared" si="86"/>
        <v/>
      </c>
      <c r="H1391" s="13" t="str">
        <f t="shared" si="84"/>
        <v/>
      </c>
    </row>
    <row r="1392" spans="1:8" x14ac:dyDescent="0.25">
      <c r="A1392" s="13">
        <v>94</v>
      </c>
      <c r="B1392" s="13" t="s">
        <v>622</v>
      </c>
      <c r="C1392" s="16">
        <v>41120</v>
      </c>
      <c r="D1392" s="13">
        <v>5800</v>
      </c>
      <c r="E1392" s="13">
        <f t="shared" si="87"/>
        <v>0</v>
      </c>
      <c r="F1392" s="13" t="str">
        <f t="shared" si="85"/>
        <v>2012-07</v>
      </c>
      <c r="G1392" s="13">
        <f t="shared" si="86"/>
        <v>5145.454545454545</v>
      </c>
      <c r="H1392" s="13" t="str">
        <f t="shared" si="84"/>
        <v/>
      </c>
    </row>
    <row r="1393" spans="1:8" x14ac:dyDescent="0.25">
      <c r="A1393" s="13">
        <v>94</v>
      </c>
      <c r="B1393" s="13" t="s">
        <v>622</v>
      </c>
      <c r="C1393" s="16">
        <v>41122</v>
      </c>
      <c r="D1393" s="13">
        <v>5800</v>
      </c>
      <c r="E1393" s="13">
        <f t="shared" si="87"/>
        <v>0</v>
      </c>
      <c r="F1393" s="13" t="str">
        <f t="shared" si="85"/>
        <v>2012-08</v>
      </c>
      <c r="G1393" s="13" t="str">
        <f t="shared" si="86"/>
        <v/>
      </c>
      <c r="H1393" s="13" t="str">
        <f t="shared" si="84"/>
        <v/>
      </c>
    </row>
    <row r="1394" spans="1:8" x14ac:dyDescent="0.25">
      <c r="A1394" s="13">
        <v>94</v>
      </c>
      <c r="B1394" s="13" t="s">
        <v>622</v>
      </c>
      <c r="C1394" s="16">
        <v>41124</v>
      </c>
      <c r="D1394" s="13">
        <v>6400</v>
      </c>
      <c r="E1394" s="13">
        <f t="shared" si="87"/>
        <v>0</v>
      </c>
      <c r="F1394" s="13" t="str">
        <f t="shared" si="85"/>
        <v>2012-08</v>
      </c>
      <c r="G1394" s="13" t="str">
        <f t="shared" si="86"/>
        <v/>
      </c>
      <c r="H1394" s="13" t="str">
        <f t="shared" si="84"/>
        <v/>
      </c>
    </row>
    <row r="1395" spans="1:8" x14ac:dyDescent="0.25">
      <c r="A1395" s="13">
        <v>94</v>
      </c>
      <c r="B1395" s="13" t="s">
        <v>622</v>
      </c>
      <c r="C1395" s="16">
        <v>41127</v>
      </c>
      <c r="D1395" s="13">
        <v>6400</v>
      </c>
      <c r="E1395" s="13">
        <f t="shared" si="87"/>
        <v>0</v>
      </c>
      <c r="F1395" s="13" t="str">
        <f t="shared" si="85"/>
        <v>2012-08</v>
      </c>
      <c r="G1395" s="13" t="str">
        <f t="shared" si="86"/>
        <v/>
      </c>
      <c r="H1395" s="13" t="str">
        <f t="shared" si="84"/>
        <v/>
      </c>
    </row>
    <row r="1396" spans="1:8" x14ac:dyDescent="0.25">
      <c r="A1396" s="13">
        <v>94</v>
      </c>
      <c r="B1396" s="13" t="s">
        <v>622</v>
      </c>
      <c r="C1396" s="16">
        <v>41129</v>
      </c>
      <c r="D1396" s="13">
        <v>6400</v>
      </c>
      <c r="E1396" s="13">
        <f t="shared" si="87"/>
        <v>0</v>
      </c>
      <c r="F1396" s="13" t="str">
        <f t="shared" si="85"/>
        <v>2012-08</v>
      </c>
      <c r="G1396" s="13" t="str">
        <f t="shared" si="86"/>
        <v/>
      </c>
      <c r="H1396" s="13" t="str">
        <f t="shared" si="84"/>
        <v/>
      </c>
    </row>
    <row r="1397" spans="1:8" x14ac:dyDescent="0.25">
      <c r="A1397" s="13">
        <v>94</v>
      </c>
      <c r="B1397" s="13" t="s">
        <v>622</v>
      </c>
      <c r="C1397" s="16">
        <v>41131</v>
      </c>
      <c r="D1397" s="13">
        <v>6400</v>
      </c>
      <c r="E1397" s="13">
        <f t="shared" si="87"/>
        <v>0</v>
      </c>
      <c r="F1397" s="13" t="str">
        <f t="shared" si="85"/>
        <v>2012-08</v>
      </c>
      <c r="G1397" s="13" t="str">
        <f t="shared" si="86"/>
        <v/>
      </c>
      <c r="H1397" s="13" t="str">
        <f t="shared" si="84"/>
        <v/>
      </c>
    </row>
    <row r="1398" spans="1:8" x14ac:dyDescent="0.25">
      <c r="A1398" s="13">
        <v>94</v>
      </c>
      <c r="B1398" s="13" t="s">
        <v>622</v>
      </c>
      <c r="C1398" s="16">
        <v>41134</v>
      </c>
      <c r="D1398" s="13">
        <v>6400</v>
      </c>
      <c r="E1398" s="13">
        <f t="shared" si="87"/>
        <v>0</v>
      </c>
      <c r="F1398" s="13" t="str">
        <f t="shared" si="85"/>
        <v>2012-08</v>
      </c>
      <c r="G1398" s="13" t="str">
        <f t="shared" si="86"/>
        <v/>
      </c>
      <c r="H1398" s="13" t="str">
        <f t="shared" si="84"/>
        <v/>
      </c>
    </row>
    <row r="1399" spans="1:8" x14ac:dyDescent="0.25">
      <c r="A1399" s="13">
        <v>94</v>
      </c>
      <c r="B1399" s="13" t="s">
        <v>622</v>
      </c>
      <c r="C1399" s="16">
        <v>41136</v>
      </c>
      <c r="D1399" s="13">
        <v>6400</v>
      </c>
      <c r="E1399" s="13">
        <f t="shared" si="87"/>
        <v>0</v>
      </c>
      <c r="F1399" s="13" t="str">
        <f t="shared" si="85"/>
        <v>2012-08</v>
      </c>
      <c r="G1399" s="13" t="str">
        <f t="shared" si="86"/>
        <v/>
      </c>
      <c r="H1399" s="13" t="str">
        <f t="shared" si="84"/>
        <v/>
      </c>
    </row>
    <row r="1400" spans="1:8" x14ac:dyDescent="0.25">
      <c r="A1400" s="13">
        <v>94</v>
      </c>
      <c r="B1400" s="13" t="s">
        <v>622</v>
      </c>
      <c r="C1400" s="16">
        <v>41138</v>
      </c>
      <c r="D1400" s="13">
        <v>6400</v>
      </c>
      <c r="E1400" s="13">
        <f t="shared" si="87"/>
        <v>0</v>
      </c>
      <c r="F1400" s="13" t="str">
        <f t="shared" si="85"/>
        <v>2012-08</v>
      </c>
      <c r="G1400" s="13" t="str">
        <f t="shared" si="86"/>
        <v/>
      </c>
      <c r="H1400" s="13" t="str">
        <f t="shared" si="84"/>
        <v/>
      </c>
    </row>
    <row r="1401" spans="1:8" x14ac:dyDescent="0.25">
      <c r="A1401" s="13">
        <v>94</v>
      </c>
      <c r="B1401" s="13" t="s">
        <v>622</v>
      </c>
      <c r="C1401" s="16">
        <v>41141</v>
      </c>
      <c r="D1401" s="13">
        <v>6400</v>
      </c>
      <c r="E1401" s="13">
        <f t="shared" si="87"/>
        <v>0</v>
      </c>
      <c r="F1401" s="13" t="str">
        <f t="shared" si="85"/>
        <v>2012-08</v>
      </c>
      <c r="G1401" s="13" t="str">
        <f t="shared" si="86"/>
        <v/>
      </c>
      <c r="H1401" s="13" t="str">
        <f t="shared" si="84"/>
        <v/>
      </c>
    </row>
    <row r="1402" spans="1:8" x14ac:dyDescent="0.25">
      <c r="A1402" s="13">
        <v>94</v>
      </c>
      <c r="B1402" s="13" t="s">
        <v>622</v>
      </c>
      <c r="C1402" s="16">
        <v>41143</v>
      </c>
      <c r="D1402" s="13">
        <v>6400</v>
      </c>
      <c r="E1402" s="13">
        <f t="shared" si="87"/>
        <v>0</v>
      </c>
      <c r="F1402" s="13" t="str">
        <f t="shared" si="85"/>
        <v>2012-08</v>
      </c>
      <c r="G1402" s="13" t="str">
        <f t="shared" si="86"/>
        <v/>
      </c>
      <c r="H1402" s="13" t="str">
        <f t="shared" si="84"/>
        <v/>
      </c>
    </row>
    <row r="1403" spans="1:8" x14ac:dyDescent="0.25">
      <c r="A1403" s="13">
        <v>94</v>
      </c>
      <c r="B1403" s="13" t="s">
        <v>622</v>
      </c>
      <c r="C1403" s="16">
        <v>41145</v>
      </c>
      <c r="D1403" s="13">
        <v>6400</v>
      </c>
      <c r="E1403" s="13">
        <f t="shared" si="87"/>
        <v>0</v>
      </c>
      <c r="F1403" s="13" t="str">
        <f t="shared" si="85"/>
        <v>2012-08</v>
      </c>
      <c r="G1403" s="13" t="str">
        <f t="shared" si="86"/>
        <v/>
      </c>
      <c r="H1403" s="13" t="str">
        <f t="shared" si="84"/>
        <v/>
      </c>
    </row>
    <row r="1404" spans="1:8" x14ac:dyDescent="0.25">
      <c r="A1404" s="13">
        <v>94</v>
      </c>
      <c r="B1404" s="13" t="s">
        <v>622</v>
      </c>
      <c r="C1404" s="16">
        <v>41148</v>
      </c>
      <c r="D1404" s="13">
        <v>6400</v>
      </c>
      <c r="E1404" s="13">
        <f t="shared" si="87"/>
        <v>0</v>
      </c>
      <c r="F1404" s="13" t="str">
        <f t="shared" si="85"/>
        <v>2012-08</v>
      </c>
      <c r="G1404" s="13" t="str">
        <f t="shared" si="86"/>
        <v/>
      </c>
      <c r="H1404" s="13" t="str">
        <f t="shared" si="84"/>
        <v/>
      </c>
    </row>
    <row r="1405" spans="1:8" x14ac:dyDescent="0.25">
      <c r="A1405" s="13">
        <v>94</v>
      </c>
      <c r="B1405" s="13" t="s">
        <v>622</v>
      </c>
      <c r="C1405" s="16">
        <v>41150</v>
      </c>
      <c r="D1405" s="13">
        <v>6400</v>
      </c>
      <c r="E1405" s="13">
        <f t="shared" si="87"/>
        <v>0</v>
      </c>
      <c r="F1405" s="13" t="str">
        <f t="shared" si="85"/>
        <v>2012-08</v>
      </c>
      <c r="G1405" s="13" t="str">
        <f t="shared" si="86"/>
        <v/>
      </c>
      <c r="H1405" s="13" t="str">
        <f t="shared" si="84"/>
        <v/>
      </c>
    </row>
    <row r="1406" spans="1:8" x14ac:dyDescent="0.25">
      <c r="A1406" s="13">
        <v>94</v>
      </c>
      <c r="B1406" s="13" t="s">
        <v>622</v>
      </c>
      <c r="C1406" s="16">
        <v>41152</v>
      </c>
      <c r="D1406" s="13">
        <v>6400</v>
      </c>
      <c r="E1406" s="13">
        <f t="shared" si="87"/>
        <v>0</v>
      </c>
      <c r="F1406" s="13" t="str">
        <f t="shared" si="85"/>
        <v>2012-08</v>
      </c>
      <c r="G1406" s="13">
        <f t="shared" si="86"/>
        <v>6357.1428571428569</v>
      </c>
      <c r="H1406" s="13" t="str">
        <f t="shared" si="84"/>
        <v/>
      </c>
    </row>
    <row r="1407" spans="1:8" x14ac:dyDescent="0.25">
      <c r="A1407" s="13">
        <v>94</v>
      </c>
      <c r="B1407" s="13" t="s">
        <v>622</v>
      </c>
      <c r="C1407" s="16">
        <v>41155</v>
      </c>
      <c r="D1407" s="13">
        <v>6400</v>
      </c>
      <c r="E1407" s="13">
        <f t="shared" si="87"/>
        <v>0</v>
      </c>
      <c r="F1407" s="13" t="str">
        <f t="shared" si="85"/>
        <v>2012-09</v>
      </c>
      <c r="G1407" s="13" t="str">
        <f t="shared" si="86"/>
        <v/>
      </c>
      <c r="H1407" s="13" t="str">
        <f t="shared" si="84"/>
        <v/>
      </c>
    </row>
    <row r="1408" spans="1:8" x14ac:dyDescent="0.25">
      <c r="A1408" s="13">
        <v>94</v>
      </c>
      <c r="B1408" s="13" t="s">
        <v>622</v>
      </c>
      <c r="C1408" s="16">
        <v>41157</v>
      </c>
      <c r="D1408" s="13">
        <v>6400</v>
      </c>
      <c r="E1408" s="13">
        <f t="shared" si="87"/>
        <v>1</v>
      </c>
      <c r="F1408" s="13" t="str">
        <f t="shared" si="85"/>
        <v>2012-09</v>
      </c>
      <c r="G1408" s="13">
        <f t="shared" si="86"/>
        <v>6400</v>
      </c>
      <c r="H1408" s="13" t="str">
        <f t="shared" si="84"/>
        <v/>
      </c>
    </row>
    <row r="1409" spans="1:8" x14ac:dyDescent="0.25">
      <c r="A1409" s="13">
        <v>94</v>
      </c>
      <c r="B1409" s="13" t="s">
        <v>623</v>
      </c>
      <c r="C1409" s="16">
        <v>41164</v>
      </c>
      <c r="D1409" s="13">
        <v>10</v>
      </c>
      <c r="E1409" s="13">
        <f t="shared" si="87"/>
        <v>0</v>
      </c>
      <c r="F1409" s="13" t="str">
        <f t="shared" si="85"/>
        <v>2012-09</v>
      </c>
      <c r="G1409" s="13" t="str">
        <f t="shared" si="86"/>
        <v/>
      </c>
      <c r="H1409" s="13">
        <f t="shared" si="84"/>
        <v>10</v>
      </c>
    </row>
    <row r="1410" spans="1:8" x14ac:dyDescent="0.25">
      <c r="A1410" s="13">
        <v>94</v>
      </c>
      <c r="B1410" s="13" t="s">
        <v>623</v>
      </c>
      <c r="C1410" s="16">
        <v>41227</v>
      </c>
      <c r="D1410" s="13">
        <v>1</v>
      </c>
      <c r="E1410" s="13">
        <f t="shared" si="87"/>
        <v>0</v>
      </c>
      <c r="F1410" s="13" t="str">
        <f t="shared" si="85"/>
        <v>2012-11</v>
      </c>
      <c r="G1410" s="13" t="str">
        <f t="shared" si="86"/>
        <v/>
      </c>
      <c r="H1410" s="13">
        <f t="shared" ref="H1410:H1473" si="88">IF(AND(B1410="Med B", F1410&gt;=VLOOKUP(A1410, A:F, 6, FALSE)), D1410, "")</f>
        <v>1</v>
      </c>
    </row>
    <row r="1411" spans="1:8" x14ac:dyDescent="0.25">
      <c r="A1411" s="13">
        <v>95</v>
      </c>
      <c r="B1411" s="13" t="s">
        <v>622</v>
      </c>
      <c r="C1411" s="16">
        <v>41125</v>
      </c>
      <c r="D1411" s="13">
        <v>3000</v>
      </c>
      <c r="E1411" s="13">
        <f t="shared" si="87"/>
        <v>0</v>
      </c>
      <c r="F1411" s="13" t="str">
        <f t="shared" ref="F1411:F1474" si="89">TEXT(C1411, "yyyy-mm")</f>
        <v>2012-08</v>
      </c>
      <c r="G1411" s="13" t="str">
        <f t="shared" ref="G1411:G1474" si="90">IF(AND(
    B1411="Med A",
    C1411=_xlfn.MAXIFS(C:C, A:A, A1411, B:B, "Med A", F:F, F1411),
    SUMIFS(E:E, A:A, A1411) &gt; 0
  ),
  AVERAGEIFS(D:D, A:A, A1411, B:B, "Med A", F:F, F1411, C:C, "&gt;=" &amp; EOMONTH(C1411, -1) + 1, C:C, "&lt;=" &amp; C1411),
  "")</f>
        <v/>
      </c>
      <c r="H1411" s="13" t="str">
        <f t="shared" si="88"/>
        <v/>
      </c>
    </row>
    <row r="1412" spans="1:8" x14ac:dyDescent="0.25">
      <c r="A1412" s="13">
        <v>95</v>
      </c>
      <c r="B1412" s="13" t="s">
        <v>622</v>
      </c>
      <c r="C1412" s="16">
        <v>41128</v>
      </c>
      <c r="D1412" s="13">
        <v>3000</v>
      </c>
      <c r="E1412" s="13">
        <f t="shared" ref="E1412:E1475" si="91">IF(AND(B1412="Med A", B1413="Med B", A1412=A1413), 1, IF(AND(B1412="Med B", B1413="Med A", A1412=A1413), 1, 0))</f>
        <v>0</v>
      </c>
      <c r="F1412" s="13" t="str">
        <f t="shared" si="89"/>
        <v>2012-08</v>
      </c>
      <c r="G1412" s="13" t="str">
        <f t="shared" si="90"/>
        <v/>
      </c>
      <c r="H1412" s="13" t="str">
        <f t="shared" si="88"/>
        <v/>
      </c>
    </row>
    <row r="1413" spans="1:8" x14ac:dyDescent="0.25">
      <c r="A1413" s="13">
        <v>95</v>
      </c>
      <c r="B1413" s="13" t="s">
        <v>622</v>
      </c>
      <c r="C1413" s="16">
        <v>41130</v>
      </c>
      <c r="D1413" s="13">
        <v>3000</v>
      </c>
      <c r="E1413" s="13">
        <f t="shared" si="91"/>
        <v>0</v>
      </c>
      <c r="F1413" s="13" t="str">
        <f t="shared" si="89"/>
        <v>2012-08</v>
      </c>
      <c r="G1413" s="13" t="str">
        <f t="shared" si="90"/>
        <v/>
      </c>
      <c r="H1413" s="13" t="str">
        <f t="shared" si="88"/>
        <v/>
      </c>
    </row>
    <row r="1414" spans="1:8" x14ac:dyDescent="0.25">
      <c r="A1414" s="13">
        <v>95</v>
      </c>
      <c r="B1414" s="13" t="s">
        <v>622</v>
      </c>
      <c r="C1414" s="16">
        <v>41132</v>
      </c>
      <c r="D1414" s="13">
        <v>3000</v>
      </c>
      <c r="E1414" s="13">
        <f t="shared" si="91"/>
        <v>0</v>
      </c>
      <c r="F1414" s="13" t="str">
        <f t="shared" si="89"/>
        <v>2012-08</v>
      </c>
      <c r="G1414" s="13" t="str">
        <f t="shared" si="90"/>
        <v/>
      </c>
      <c r="H1414" s="13" t="str">
        <f t="shared" si="88"/>
        <v/>
      </c>
    </row>
    <row r="1415" spans="1:8" x14ac:dyDescent="0.25">
      <c r="A1415" s="13">
        <v>95</v>
      </c>
      <c r="B1415" s="13" t="s">
        <v>622</v>
      </c>
      <c r="C1415" s="16">
        <v>41135</v>
      </c>
      <c r="D1415" s="13">
        <v>3000</v>
      </c>
      <c r="E1415" s="13">
        <f t="shared" si="91"/>
        <v>0</v>
      </c>
      <c r="F1415" s="13" t="str">
        <f t="shared" si="89"/>
        <v>2012-08</v>
      </c>
      <c r="G1415" s="13" t="str">
        <f t="shared" si="90"/>
        <v/>
      </c>
      <c r="H1415" s="13" t="str">
        <f t="shared" si="88"/>
        <v/>
      </c>
    </row>
    <row r="1416" spans="1:8" x14ac:dyDescent="0.25">
      <c r="A1416" s="13">
        <v>95</v>
      </c>
      <c r="B1416" s="13" t="s">
        <v>622</v>
      </c>
      <c r="C1416" s="16">
        <v>41137</v>
      </c>
      <c r="D1416" s="13">
        <v>3000</v>
      </c>
      <c r="E1416" s="13">
        <f t="shared" si="91"/>
        <v>0</v>
      </c>
      <c r="F1416" s="13" t="str">
        <f t="shared" si="89"/>
        <v>2012-08</v>
      </c>
      <c r="G1416" s="13" t="str">
        <f t="shared" si="90"/>
        <v/>
      </c>
      <c r="H1416" s="13" t="str">
        <f t="shared" si="88"/>
        <v/>
      </c>
    </row>
    <row r="1417" spans="1:8" x14ac:dyDescent="0.25">
      <c r="A1417" s="13">
        <v>95</v>
      </c>
      <c r="B1417" s="13" t="s">
        <v>622</v>
      </c>
      <c r="C1417" s="16">
        <v>41139</v>
      </c>
      <c r="D1417" s="13">
        <v>3600</v>
      </c>
      <c r="E1417" s="13">
        <f t="shared" si="91"/>
        <v>0</v>
      </c>
      <c r="F1417" s="13" t="str">
        <f t="shared" si="89"/>
        <v>2012-08</v>
      </c>
      <c r="G1417" s="13" t="str">
        <f t="shared" si="90"/>
        <v/>
      </c>
      <c r="H1417" s="13" t="str">
        <f t="shared" si="88"/>
        <v/>
      </c>
    </row>
    <row r="1418" spans="1:8" x14ac:dyDescent="0.25">
      <c r="A1418" s="13">
        <v>95</v>
      </c>
      <c r="B1418" s="13" t="s">
        <v>622</v>
      </c>
      <c r="C1418" s="16">
        <v>41142</v>
      </c>
      <c r="D1418" s="13">
        <v>3600</v>
      </c>
      <c r="E1418" s="13">
        <f t="shared" si="91"/>
        <v>0</v>
      </c>
      <c r="F1418" s="13" t="str">
        <f t="shared" si="89"/>
        <v>2012-08</v>
      </c>
      <c r="G1418" s="13" t="str">
        <f t="shared" si="90"/>
        <v/>
      </c>
      <c r="H1418" s="13" t="str">
        <f t="shared" si="88"/>
        <v/>
      </c>
    </row>
    <row r="1419" spans="1:8" x14ac:dyDescent="0.25">
      <c r="A1419" s="13">
        <v>95</v>
      </c>
      <c r="B1419" s="13" t="s">
        <v>622</v>
      </c>
      <c r="C1419" s="16">
        <v>41144</v>
      </c>
      <c r="D1419" s="13">
        <v>3600</v>
      </c>
      <c r="E1419" s="13">
        <f t="shared" si="91"/>
        <v>0</v>
      </c>
      <c r="F1419" s="13" t="str">
        <f t="shared" si="89"/>
        <v>2012-08</v>
      </c>
      <c r="G1419" s="13" t="str">
        <f t="shared" si="90"/>
        <v/>
      </c>
      <c r="H1419" s="13" t="str">
        <f t="shared" si="88"/>
        <v/>
      </c>
    </row>
    <row r="1420" spans="1:8" x14ac:dyDescent="0.25">
      <c r="A1420" s="13">
        <v>96</v>
      </c>
      <c r="B1420" s="13" t="s">
        <v>622</v>
      </c>
      <c r="C1420" s="16">
        <v>41097</v>
      </c>
      <c r="D1420" s="13">
        <v>1200</v>
      </c>
      <c r="E1420" s="13">
        <f t="shared" si="91"/>
        <v>0</v>
      </c>
      <c r="F1420" s="13" t="str">
        <f t="shared" si="89"/>
        <v>2012-07</v>
      </c>
      <c r="G1420" s="13" t="str">
        <f t="shared" si="90"/>
        <v/>
      </c>
      <c r="H1420" s="13" t="str">
        <f t="shared" si="88"/>
        <v/>
      </c>
    </row>
    <row r="1421" spans="1:8" x14ac:dyDescent="0.25">
      <c r="A1421" s="13">
        <v>96</v>
      </c>
      <c r="B1421" s="13" t="s">
        <v>622</v>
      </c>
      <c r="C1421" s="16">
        <v>41100</v>
      </c>
      <c r="D1421" s="13">
        <v>1200</v>
      </c>
      <c r="E1421" s="13">
        <f t="shared" si="91"/>
        <v>0</v>
      </c>
      <c r="F1421" s="13" t="str">
        <f t="shared" si="89"/>
        <v>2012-07</v>
      </c>
      <c r="G1421" s="13" t="str">
        <f t="shared" si="90"/>
        <v/>
      </c>
      <c r="H1421" s="13" t="str">
        <f t="shared" si="88"/>
        <v/>
      </c>
    </row>
    <row r="1422" spans="1:8" x14ac:dyDescent="0.25">
      <c r="A1422" s="13">
        <v>96</v>
      </c>
      <c r="B1422" s="13" t="s">
        <v>622</v>
      </c>
      <c r="C1422" s="16">
        <v>41102</v>
      </c>
      <c r="D1422" s="13">
        <v>1200</v>
      </c>
      <c r="E1422" s="13">
        <f t="shared" si="91"/>
        <v>0</v>
      </c>
      <c r="F1422" s="13" t="str">
        <f t="shared" si="89"/>
        <v>2012-07</v>
      </c>
      <c r="G1422" s="13" t="str">
        <f t="shared" si="90"/>
        <v/>
      </c>
      <c r="H1422" s="13" t="str">
        <f t="shared" si="88"/>
        <v/>
      </c>
    </row>
    <row r="1423" spans="1:8" x14ac:dyDescent="0.25">
      <c r="A1423" s="13">
        <v>96</v>
      </c>
      <c r="B1423" s="13" t="s">
        <v>622</v>
      </c>
      <c r="C1423" s="16">
        <v>41104</v>
      </c>
      <c r="D1423" s="13">
        <v>1200</v>
      </c>
      <c r="E1423" s="13">
        <f t="shared" si="91"/>
        <v>0</v>
      </c>
      <c r="F1423" s="13" t="str">
        <f t="shared" si="89"/>
        <v>2012-07</v>
      </c>
      <c r="G1423" s="13" t="str">
        <f t="shared" si="90"/>
        <v/>
      </c>
      <c r="H1423" s="13" t="str">
        <f t="shared" si="88"/>
        <v/>
      </c>
    </row>
    <row r="1424" spans="1:8" x14ac:dyDescent="0.25">
      <c r="A1424" s="13">
        <v>96</v>
      </c>
      <c r="B1424" s="13" t="s">
        <v>622</v>
      </c>
      <c r="C1424" s="16">
        <v>41107</v>
      </c>
      <c r="D1424" s="13">
        <v>1200</v>
      </c>
      <c r="E1424" s="13">
        <f t="shared" si="91"/>
        <v>0</v>
      </c>
      <c r="F1424" s="13" t="str">
        <f t="shared" si="89"/>
        <v>2012-07</v>
      </c>
      <c r="G1424" s="13" t="str">
        <f t="shared" si="90"/>
        <v/>
      </c>
      <c r="H1424" s="13" t="str">
        <f t="shared" si="88"/>
        <v/>
      </c>
    </row>
    <row r="1425" spans="1:8" x14ac:dyDescent="0.25">
      <c r="A1425" s="13">
        <v>96</v>
      </c>
      <c r="B1425" s="13" t="s">
        <v>622</v>
      </c>
      <c r="C1425" s="16">
        <v>41109</v>
      </c>
      <c r="D1425" s="13">
        <v>1200</v>
      </c>
      <c r="E1425" s="13">
        <f t="shared" si="91"/>
        <v>0</v>
      </c>
      <c r="F1425" s="13" t="str">
        <f t="shared" si="89"/>
        <v>2012-07</v>
      </c>
      <c r="G1425" s="13" t="str">
        <f t="shared" si="90"/>
        <v/>
      </c>
      <c r="H1425" s="13" t="str">
        <f t="shared" si="88"/>
        <v/>
      </c>
    </row>
    <row r="1426" spans="1:8" x14ac:dyDescent="0.25">
      <c r="A1426" s="13">
        <v>96</v>
      </c>
      <c r="B1426" s="13" t="s">
        <v>622</v>
      </c>
      <c r="C1426" s="16">
        <v>41111</v>
      </c>
      <c r="D1426" s="13">
        <v>1200</v>
      </c>
      <c r="E1426" s="13">
        <f t="shared" si="91"/>
        <v>0</v>
      </c>
      <c r="F1426" s="13" t="str">
        <f t="shared" si="89"/>
        <v>2012-07</v>
      </c>
      <c r="G1426" s="13" t="str">
        <f t="shared" si="90"/>
        <v/>
      </c>
      <c r="H1426" s="13" t="str">
        <f t="shared" si="88"/>
        <v/>
      </c>
    </row>
    <row r="1427" spans="1:8" x14ac:dyDescent="0.25">
      <c r="A1427" s="13">
        <v>96</v>
      </c>
      <c r="B1427" s="13" t="s">
        <v>622</v>
      </c>
      <c r="C1427" s="16">
        <v>41114</v>
      </c>
      <c r="D1427" s="13">
        <v>1200</v>
      </c>
      <c r="E1427" s="13">
        <f t="shared" si="91"/>
        <v>0</v>
      </c>
      <c r="F1427" s="13" t="str">
        <f t="shared" si="89"/>
        <v>2012-07</v>
      </c>
      <c r="G1427" s="13" t="str">
        <f t="shared" si="90"/>
        <v/>
      </c>
      <c r="H1427" s="13" t="str">
        <f t="shared" si="88"/>
        <v/>
      </c>
    </row>
    <row r="1428" spans="1:8" x14ac:dyDescent="0.25">
      <c r="A1428" s="13">
        <v>96</v>
      </c>
      <c r="B1428" s="13" t="s">
        <v>622</v>
      </c>
      <c r="C1428" s="16">
        <v>41116</v>
      </c>
      <c r="D1428" s="13">
        <v>1200</v>
      </c>
      <c r="E1428" s="13">
        <f t="shared" si="91"/>
        <v>0</v>
      </c>
      <c r="F1428" s="13" t="str">
        <f t="shared" si="89"/>
        <v>2012-07</v>
      </c>
      <c r="G1428" s="13" t="str">
        <f t="shared" si="90"/>
        <v/>
      </c>
      <c r="H1428" s="13" t="str">
        <f t="shared" si="88"/>
        <v/>
      </c>
    </row>
    <row r="1429" spans="1:8" x14ac:dyDescent="0.25">
      <c r="A1429" s="13">
        <v>96</v>
      </c>
      <c r="B1429" s="13" t="s">
        <v>622</v>
      </c>
      <c r="C1429" s="16">
        <v>41118</v>
      </c>
      <c r="D1429" s="13">
        <v>1200</v>
      </c>
      <c r="E1429" s="13">
        <f t="shared" si="91"/>
        <v>0</v>
      </c>
      <c r="F1429" s="13" t="str">
        <f t="shared" si="89"/>
        <v>2012-07</v>
      </c>
      <c r="G1429" s="13" t="str">
        <f t="shared" si="90"/>
        <v/>
      </c>
      <c r="H1429" s="13" t="str">
        <f t="shared" si="88"/>
        <v/>
      </c>
    </row>
    <row r="1430" spans="1:8" x14ac:dyDescent="0.25">
      <c r="A1430" s="13">
        <v>96</v>
      </c>
      <c r="B1430" s="13" t="s">
        <v>622</v>
      </c>
      <c r="C1430" s="16">
        <v>41121</v>
      </c>
      <c r="D1430" s="13">
        <v>1200</v>
      </c>
      <c r="E1430" s="13">
        <f t="shared" si="91"/>
        <v>0</v>
      </c>
      <c r="F1430" s="13" t="str">
        <f t="shared" si="89"/>
        <v>2012-07</v>
      </c>
      <c r="G1430" s="13">
        <f t="shared" si="90"/>
        <v>1200</v>
      </c>
      <c r="H1430" s="13" t="str">
        <f t="shared" si="88"/>
        <v/>
      </c>
    </row>
    <row r="1431" spans="1:8" x14ac:dyDescent="0.25">
      <c r="A1431" s="13">
        <v>96</v>
      </c>
      <c r="B1431" s="13" t="s">
        <v>622</v>
      </c>
      <c r="C1431" s="16">
        <v>41123</v>
      </c>
      <c r="D1431" s="13">
        <v>1200</v>
      </c>
      <c r="E1431" s="13">
        <f t="shared" si="91"/>
        <v>0</v>
      </c>
      <c r="F1431" s="13" t="str">
        <f t="shared" si="89"/>
        <v>2012-08</v>
      </c>
      <c r="G1431" s="13" t="str">
        <f t="shared" si="90"/>
        <v/>
      </c>
      <c r="H1431" s="13" t="str">
        <f t="shared" si="88"/>
        <v/>
      </c>
    </row>
    <row r="1432" spans="1:8" x14ac:dyDescent="0.25">
      <c r="A1432" s="13">
        <v>96</v>
      </c>
      <c r="B1432" s="13" t="s">
        <v>622</v>
      </c>
      <c r="C1432" s="16">
        <v>41125</v>
      </c>
      <c r="D1432" s="13">
        <v>1200</v>
      </c>
      <c r="E1432" s="13">
        <f t="shared" si="91"/>
        <v>0</v>
      </c>
      <c r="F1432" s="13" t="str">
        <f t="shared" si="89"/>
        <v>2012-08</v>
      </c>
      <c r="G1432" s="13" t="str">
        <f t="shared" si="90"/>
        <v/>
      </c>
      <c r="H1432" s="13" t="str">
        <f t="shared" si="88"/>
        <v/>
      </c>
    </row>
    <row r="1433" spans="1:8" x14ac:dyDescent="0.25">
      <c r="A1433" s="13">
        <v>96</v>
      </c>
      <c r="B1433" s="13" t="s">
        <v>622</v>
      </c>
      <c r="C1433" s="16">
        <v>41128</v>
      </c>
      <c r="D1433" s="13">
        <v>1200</v>
      </c>
      <c r="E1433" s="13">
        <f t="shared" si="91"/>
        <v>0</v>
      </c>
      <c r="F1433" s="13" t="str">
        <f t="shared" si="89"/>
        <v>2012-08</v>
      </c>
      <c r="G1433" s="13" t="str">
        <f t="shared" si="90"/>
        <v/>
      </c>
      <c r="H1433" s="13" t="str">
        <f t="shared" si="88"/>
        <v/>
      </c>
    </row>
    <row r="1434" spans="1:8" x14ac:dyDescent="0.25">
      <c r="A1434" s="13">
        <v>96</v>
      </c>
      <c r="B1434" s="13" t="s">
        <v>622</v>
      </c>
      <c r="C1434" s="16">
        <v>41130</v>
      </c>
      <c r="D1434" s="13">
        <v>1200</v>
      </c>
      <c r="E1434" s="13">
        <f t="shared" si="91"/>
        <v>0</v>
      </c>
      <c r="F1434" s="13" t="str">
        <f t="shared" si="89"/>
        <v>2012-08</v>
      </c>
      <c r="G1434" s="13" t="str">
        <f t="shared" si="90"/>
        <v/>
      </c>
      <c r="H1434" s="13" t="str">
        <f t="shared" si="88"/>
        <v/>
      </c>
    </row>
    <row r="1435" spans="1:8" x14ac:dyDescent="0.25">
      <c r="A1435" s="13">
        <v>96</v>
      </c>
      <c r="B1435" s="13" t="s">
        <v>622</v>
      </c>
      <c r="C1435" s="16">
        <v>41132</v>
      </c>
      <c r="D1435" s="13">
        <v>1200</v>
      </c>
      <c r="E1435" s="13">
        <f t="shared" si="91"/>
        <v>0</v>
      </c>
      <c r="F1435" s="13" t="str">
        <f t="shared" si="89"/>
        <v>2012-08</v>
      </c>
      <c r="G1435" s="13" t="str">
        <f t="shared" si="90"/>
        <v/>
      </c>
      <c r="H1435" s="13" t="str">
        <f t="shared" si="88"/>
        <v/>
      </c>
    </row>
    <row r="1436" spans="1:8" x14ac:dyDescent="0.25">
      <c r="A1436" s="13">
        <v>96</v>
      </c>
      <c r="B1436" s="13" t="s">
        <v>622</v>
      </c>
      <c r="C1436" s="16">
        <v>41135</v>
      </c>
      <c r="D1436" s="13">
        <v>1200</v>
      </c>
      <c r="E1436" s="13">
        <f t="shared" si="91"/>
        <v>0</v>
      </c>
      <c r="F1436" s="13" t="str">
        <f t="shared" si="89"/>
        <v>2012-08</v>
      </c>
      <c r="G1436" s="13" t="str">
        <f t="shared" si="90"/>
        <v/>
      </c>
      <c r="H1436" s="13" t="str">
        <f t="shared" si="88"/>
        <v/>
      </c>
    </row>
    <row r="1437" spans="1:8" x14ac:dyDescent="0.25">
      <c r="A1437" s="13">
        <v>96</v>
      </c>
      <c r="B1437" s="13" t="s">
        <v>622</v>
      </c>
      <c r="C1437" s="16">
        <v>41137</v>
      </c>
      <c r="D1437" s="13">
        <v>1200</v>
      </c>
      <c r="E1437" s="13">
        <f t="shared" si="91"/>
        <v>0</v>
      </c>
      <c r="F1437" s="13" t="str">
        <f t="shared" si="89"/>
        <v>2012-08</v>
      </c>
      <c r="G1437" s="13" t="str">
        <f t="shared" si="90"/>
        <v/>
      </c>
      <c r="H1437" s="13" t="str">
        <f t="shared" si="88"/>
        <v/>
      </c>
    </row>
    <row r="1438" spans="1:8" x14ac:dyDescent="0.25">
      <c r="A1438" s="13">
        <v>96</v>
      </c>
      <c r="B1438" s="13" t="s">
        <v>622</v>
      </c>
      <c r="C1438" s="16">
        <v>41139</v>
      </c>
      <c r="D1438" s="13">
        <v>1700</v>
      </c>
      <c r="E1438" s="13">
        <f t="shared" si="91"/>
        <v>0</v>
      </c>
      <c r="F1438" s="13" t="str">
        <f t="shared" si="89"/>
        <v>2012-08</v>
      </c>
      <c r="G1438" s="13" t="str">
        <f t="shared" si="90"/>
        <v/>
      </c>
      <c r="H1438" s="13" t="str">
        <f t="shared" si="88"/>
        <v/>
      </c>
    </row>
    <row r="1439" spans="1:8" x14ac:dyDescent="0.25">
      <c r="A1439" s="13">
        <v>96</v>
      </c>
      <c r="B1439" s="13" t="s">
        <v>622</v>
      </c>
      <c r="C1439" s="16">
        <v>41142</v>
      </c>
      <c r="D1439" s="13">
        <v>1700</v>
      </c>
      <c r="E1439" s="13">
        <f t="shared" si="91"/>
        <v>0</v>
      </c>
      <c r="F1439" s="13" t="str">
        <f t="shared" si="89"/>
        <v>2012-08</v>
      </c>
      <c r="G1439" s="13" t="str">
        <f t="shared" si="90"/>
        <v/>
      </c>
      <c r="H1439" s="13" t="str">
        <f t="shared" si="88"/>
        <v/>
      </c>
    </row>
    <row r="1440" spans="1:8" x14ac:dyDescent="0.25">
      <c r="A1440" s="13">
        <v>96</v>
      </c>
      <c r="B1440" s="13" t="s">
        <v>622</v>
      </c>
      <c r="C1440" s="16">
        <v>41144</v>
      </c>
      <c r="D1440" s="13">
        <v>1700</v>
      </c>
      <c r="E1440" s="13">
        <f t="shared" si="91"/>
        <v>0</v>
      </c>
      <c r="F1440" s="13" t="str">
        <f t="shared" si="89"/>
        <v>2012-08</v>
      </c>
      <c r="G1440" s="13" t="str">
        <f t="shared" si="90"/>
        <v/>
      </c>
      <c r="H1440" s="13" t="str">
        <f t="shared" si="88"/>
        <v/>
      </c>
    </row>
    <row r="1441" spans="1:8" x14ac:dyDescent="0.25">
      <c r="A1441" s="13">
        <v>96</v>
      </c>
      <c r="B1441" s="13" t="s">
        <v>622</v>
      </c>
      <c r="C1441" s="16">
        <v>41146</v>
      </c>
      <c r="D1441" s="13">
        <v>1700</v>
      </c>
      <c r="E1441" s="13">
        <f t="shared" si="91"/>
        <v>0</v>
      </c>
      <c r="F1441" s="13" t="str">
        <f t="shared" si="89"/>
        <v>2012-08</v>
      </c>
      <c r="G1441" s="13" t="str">
        <f t="shared" si="90"/>
        <v/>
      </c>
      <c r="H1441" s="13" t="str">
        <f t="shared" si="88"/>
        <v/>
      </c>
    </row>
    <row r="1442" spans="1:8" x14ac:dyDescent="0.25">
      <c r="A1442" s="13">
        <v>96</v>
      </c>
      <c r="B1442" s="13" t="s">
        <v>622</v>
      </c>
      <c r="C1442" s="16">
        <v>41149</v>
      </c>
      <c r="D1442" s="13">
        <v>1700</v>
      </c>
      <c r="E1442" s="13">
        <f t="shared" si="91"/>
        <v>0</v>
      </c>
      <c r="F1442" s="13" t="str">
        <f t="shared" si="89"/>
        <v>2012-08</v>
      </c>
      <c r="G1442" s="13" t="str">
        <f t="shared" si="90"/>
        <v/>
      </c>
      <c r="H1442" s="13" t="str">
        <f t="shared" si="88"/>
        <v/>
      </c>
    </row>
    <row r="1443" spans="1:8" x14ac:dyDescent="0.25">
      <c r="A1443" s="13">
        <v>96</v>
      </c>
      <c r="B1443" s="13" t="s">
        <v>622</v>
      </c>
      <c r="C1443" s="16">
        <v>41151</v>
      </c>
      <c r="D1443" s="13">
        <v>1700</v>
      </c>
      <c r="E1443" s="13">
        <f t="shared" si="91"/>
        <v>0</v>
      </c>
      <c r="F1443" s="13" t="str">
        <f t="shared" si="89"/>
        <v>2012-08</v>
      </c>
      <c r="G1443" s="13">
        <f t="shared" si="90"/>
        <v>1430.7692307692307</v>
      </c>
      <c r="H1443" s="13" t="str">
        <f t="shared" si="88"/>
        <v/>
      </c>
    </row>
    <row r="1444" spans="1:8" x14ac:dyDescent="0.25">
      <c r="A1444" s="13">
        <v>96</v>
      </c>
      <c r="B1444" s="13" t="s">
        <v>622</v>
      </c>
      <c r="C1444" s="16">
        <v>41153</v>
      </c>
      <c r="D1444" s="13">
        <v>1700</v>
      </c>
      <c r="E1444" s="13">
        <f t="shared" si="91"/>
        <v>0</v>
      </c>
      <c r="F1444" s="13" t="str">
        <f t="shared" si="89"/>
        <v>2012-09</v>
      </c>
      <c r="G1444" s="13" t="str">
        <f t="shared" si="90"/>
        <v/>
      </c>
      <c r="H1444" s="13" t="str">
        <f t="shared" si="88"/>
        <v/>
      </c>
    </row>
    <row r="1445" spans="1:8" x14ac:dyDescent="0.25">
      <c r="A1445" s="13">
        <v>96</v>
      </c>
      <c r="B1445" s="13" t="s">
        <v>622</v>
      </c>
      <c r="C1445" s="16">
        <v>41156</v>
      </c>
      <c r="D1445" s="13">
        <v>1700</v>
      </c>
      <c r="E1445" s="13">
        <f t="shared" si="91"/>
        <v>0</v>
      </c>
      <c r="F1445" s="13" t="str">
        <f t="shared" si="89"/>
        <v>2012-09</v>
      </c>
      <c r="G1445" s="13" t="str">
        <f t="shared" si="90"/>
        <v/>
      </c>
      <c r="H1445" s="13" t="str">
        <f t="shared" si="88"/>
        <v/>
      </c>
    </row>
    <row r="1446" spans="1:8" x14ac:dyDescent="0.25">
      <c r="A1446" s="13">
        <v>96</v>
      </c>
      <c r="B1446" s="13" t="s">
        <v>622</v>
      </c>
      <c r="C1446" s="16">
        <v>41158</v>
      </c>
      <c r="D1446" s="13">
        <v>1700</v>
      </c>
      <c r="E1446" s="13">
        <f t="shared" si="91"/>
        <v>1</v>
      </c>
      <c r="F1446" s="13" t="str">
        <f t="shared" si="89"/>
        <v>2012-09</v>
      </c>
      <c r="G1446" s="13">
        <f t="shared" si="90"/>
        <v>1700</v>
      </c>
      <c r="H1446" s="13" t="str">
        <f t="shared" si="88"/>
        <v/>
      </c>
    </row>
    <row r="1447" spans="1:8" x14ac:dyDescent="0.25">
      <c r="A1447" s="13">
        <v>96</v>
      </c>
      <c r="B1447" s="13" t="s">
        <v>623</v>
      </c>
      <c r="C1447" s="16">
        <v>41165</v>
      </c>
      <c r="D1447" s="13">
        <v>4</v>
      </c>
      <c r="E1447" s="13">
        <f t="shared" si="91"/>
        <v>0</v>
      </c>
      <c r="F1447" s="13" t="str">
        <f t="shared" si="89"/>
        <v>2012-09</v>
      </c>
      <c r="G1447" s="13" t="str">
        <f t="shared" si="90"/>
        <v/>
      </c>
      <c r="H1447" s="13">
        <f t="shared" si="88"/>
        <v>4</v>
      </c>
    </row>
    <row r="1448" spans="1:8" x14ac:dyDescent="0.25">
      <c r="A1448" s="13">
        <v>96</v>
      </c>
      <c r="B1448" s="13" t="s">
        <v>623</v>
      </c>
      <c r="C1448" s="16">
        <v>41223</v>
      </c>
      <c r="D1448" s="13">
        <v>1</v>
      </c>
      <c r="E1448" s="13">
        <f t="shared" si="91"/>
        <v>0</v>
      </c>
      <c r="F1448" s="13" t="str">
        <f t="shared" si="89"/>
        <v>2012-11</v>
      </c>
      <c r="G1448" s="13" t="str">
        <f t="shared" si="90"/>
        <v/>
      </c>
      <c r="H1448" s="13">
        <f t="shared" si="88"/>
        <v>1</v>
      </c>
    </row>
    <row r="1449" spans="1:8" x14ac:dyDescent="0.25">
      <c r="A1449" s="13">
        <v>96</v>
      </c>
      <c r="B1449" s="13" t="s">
        <v>623</v>
      </c>
      <c r="C1449" s="16">
        <v>41228</v>
      </c>
      <c r="D1449" s="13">
        <v>1</v>
      </c>
      <c r="E1449" s="13">
        <f t="shared" si="91"/>
        <v>0</v>
      </c>
      <c r="F1449" s="13" t="str">
        <f t="shared" si="89"/>
        <v>2012-11</v>
      </c>
      <c r="G1449" s="13" t="str">
        <f t="shared" si="90"/>
        <v/>
      </c>
      <c r="H1449" s="13">
        <f t="shared" si="88"/>
        <v>1</v>
      </c>
    </row>
    <row r="1450" spans="1:8" x14ac:dyDescent="0.25">
      <c r="A1450" s="13">
        <v>97</v>
      </c>
      <c r="B1450" s="13" t="s">
        <v>622</v>
      </c>
      <c r="C1450" s="16">
        <v>41124</v>
      </c>
      <c r="D1450" s="13">
        <v>1400</v>
      </c>
      <c r="E1450" s="13">
        <f t="shared" si="91"/>
        <v>0</v>
      </c>
      <c r="F1450" s="13" t="str">
        <f t="shared" si="89"/>
        <v>2012-08</v>
      </c>
      <c r="G1450" s="13" t="str">
        <f t="shared" si="90"/>
        <v/>
      </c>
      <c r="H1450" s="13" t="str">
        <f t="shared" si="88"/>
        <v/>
      </c>
    </row>
    <row r="1451" spans="1:8" x14ac:dyDescent="0.25">
      <c r="A1451" s="13">
        <v>97</v>
      </c>
      <c r="B1451" s="13" t="s">
        <v>622</v>
      </c>
      <c r="C1451" s="16">
        <v>41131</v>
      </c>
      <c r="D1451" s="13">
        <v>1400</v>
      </c>
      <c r="E1451" s="13">
        <f t="shared" si="91"/>
        <v>0</v>
      </c>
      <c r="F1451" s="13" t="str">
        <f t="shared" si="89"/>
        <v>2012-08</v>
      </c>
      <c r="G1451" s="13" t="str">
        <f t="shared" si="90"/>
        <v/>
      </c>
      <c r="H1451" s="13" t="str">
        <f t="shared" si="88"/>
        <v/>
      </c>
    </row>
    <row r="1452" spans="1:8" x14ac:dyDescent="0.25">
      <c r="A1452" s="13">
        <v>97</v>
      </c>
      <c r="B1452" s="13" t="s">
        <v>622</v>
      </c>
      <c r="C1452" s="16">
        <v>41139</v>
      </c>
      <c r="D1452" s="13">
        <v>1400</v>
      </c>
      <c r="E1452" s="13">
        <f t="shared" si="91"/>
        <v>0</v>
      </c>
      <c r="F1452" s="13" t="str">
        <f t="shared" si="89"/>
        <v>2012-08</v>
      </c>
      <c r="G1452" s="13" t="str">
        <f t="shared" si="90"/>
        <v/>
      </c>
      <c r="H1452" s="13" t="str">
        <f t="shared" si="88"/>
        <v/>
      </c>
    </row>
    <row r="1453" spans="1:8" x14ac:dyDescent="0.25">
      <c r="A1453" s="13">
        <v>97</v>
      </c>
      <c r="B1453" s="13" t="s">
        <v>622</v>
      </c>
      <c r="C1453" s="16">
        <v>41152</v>
      </c>
      <c r="D1453" s="13">
        <v>1000</v>
      </c>
      <c r="E1453" s="13">
        <f t="shared" si="91"/>
        <v>0</v>
      </c>
      <c r="F1453" s="13" t="str">
        <f t="shared" si="89"/>
        <v>2012-08</v>
      </c>
      <c r="G1453" s="13">
        <f t="shared" si="90"/>
        <v>1300</v>
      </c>
      <c r="H1453" s="13" t="str">
        <f t="shared" si="88"/>
        <v/>
      </c>
    </row>
    <row r="1454" spans="1:8" x14ac:dyDescent="0.25">
      <c r="A1454" s="13">
        <v>97</v>
      </c>
      <c r="B1454" s="13" t="s">
        <v>622</v>
      </c>
      <c r="C1454" s="16">
        <v>41155</v>
      </c>
      <c r="D1454" s="13">
        <v>1000</v>
      </c>
      <c r="E1454" s="13">
        <f t="shared" si="91"/>
        <v>0</v>
      </c>
      <c r="F1454" s="13" t="str">
        <f t="shared" si="89"/>
        <v>2012-09</v>
      </c>
      <c r="G1454" s="13" t="str">
        <f t="shared" si="90"/>
        <v/>
      </c>
      <c r="H1454" s="13" t="str">
        <f t="shared" si="88"/>
        <v/>
      </c>
    </row>
    <row r="1455" spans="1:8" x14ac:dyDescent="0.25">
      <c r="A1455" s="13">
        <v>97</v>
      </c>
      <c r="B1455" s="13" t="s">
        <v>622</v>
      </c>
      <c r="C1455" s="16">
        <v>41157</v>
      </c>
      <c r="D1455" s="13">
        <v>1000</v>
      </c>
      <c r="E1455" s="13">
        <f t="shared" si="91"/>
        <v>1</v>
      </c>
      <c r="F1455" s="13" t="str">
        <f t="shared" si="89"/>
        <v>2012-09</v>
      </c>
      <c r="G1455" s="13">
        <f t="shared" si="90"/>
        <v>1000</v>
      </c>
      <c r="H1455" s="13" t="str">
        <f t="shared" si="88"/>
        <v/>
      </c>
    </row>
    <row r="1456" spans="1:8" x14ac:dyDescent="0.25">
      <c r="A1456" s="13">
        <v>97</v>
      </c>
      <c r="B1456" s="13" t="s">
        <v>623</v>
      </c>
      <c r="C1456" s="16">
        <v>41164</v>
      </c>
      <c r="D1456" s="13">
        <v>3</v>
      </c>
      <c r="E1456" s="13">
        <f t="shared" si="91"/>
        <v>0</v>
      </c>
      <c r="F1456" s="13" t="str">
        <f t="shared" si="89"/>
        <v>2012-09</v>
      </c>
      <c r="G1456" s="13" t="str">
        <f t="shared" si="90"/>
        <v/>
      </c>
      <c r="H1456" s="13">
        <f t="shared" si="88"/>
        <v>3</v>
      </c>
    </row>
    <row r="1457" spans="1:8" x14ac:dyDescent="0.25">
      <c r="A1457" s="13">
        <v>97</v>
      </c>
      <c r="B1457" s="13" t="s">
        <v>623</v>
      </c>
      <c r="C1457" s="16">
        <v>41192</v>
      </c>
      <c r="D1457" s="13">
        <v>3</v>
      </c>
      <c r="E1457" s="13">
        <f t="shared" si="91"/>
        <v>0</v>
      </c>
      <c r="F1457" s="13" t="str">
        <f t="shared" si="89"/>
        <v>2012-10</v>
      </c>
      <c r="G1457" s="13" t="str">
        <f t="shared" si="90"/>
        <v/>
      </c>
      <c r="H1457" s="13">
        <f t="shared" si="88"/>
        <v>3</v>
      </c>
    </row>
    <row r="1458" spans="1:8" x14ac:dyDescent="0.25">
      <c r="A1458" s="13">
        <v>98</v>
      </c>
      <c r="B1458" s="13" t="s">
        <v>622</v>
      </c>
      <c r="C1458" s="16">
        <v>41095</v>
      </c>
      <c r="D1458" s="13">
        <v>20000</v>
      </c>
      <c r="E1458" s="13">
        <f t="shared" si="91"/>
        <v>0</v>
      </c>
      <c r="F1458" s="13" t="str">
        <f t="shared" si="89"/>
        <v>2012-07</v>
      </c>
      <c r="G1458" s="13" t="str">
        <f t="shared" si="90"/>
        <v/>
      </c>
      <c r="H1458" s="13" t="str">
        <f t="shared" si="88"/>
        <v/>
      </c>
    </row>
    <row r="1459" spans="1:8" x14ac:dyDescent="0.25">
      <c r="A1459" s="13">
        <v>98</v>
      </c>
      <c r="B1459" s="13" t="s">
        <v>622</v>
      </c>
      <c r="C1459" s="16">
        <v>41097</v>
      </c>
      <c r="D1459" s="13">
        <v>20000</v>
      </c>
      <c r="E1459" s="13">
        <f t="shared" si="91"/>
        <v>0</v>
      </c>
      <c r="F1459" s="13" t="str">
        <f t="shared" si="89"/>
        <v>2012-07</v>
      </c>
      <c r="G1459" s="13" t="str">
        <f t="shared" si="90"/>
        <v/>
      </c>
      <c r="H1459" s="13" t="str">
        <f t="shared" si="88"/>
        <v/>
      </c>
    </row>
    <row r="1460" spans="1:8" x14ac:dyDescent="0.25">
      <c r="A1460" s="13">
        <v>98</v>
      </c>
      <c r="B1460" s="13" t="s">
        <v>622</v>
      </c>
      <c r="C1460" s="16">
        <v>41100</v>
      </c>
      <c r="D1460" s="13">
        <v>20000</v>
      </c>
      <c r="E1460" s="13">
        <f t="shared" si="91"/>
        <v>0</v>
      </c>
      <c r="F1460" s="13" t="str">
        <f t="shared" si="89"/>
        <v>2012-07</v>
      </c>
      <c r="G1460" s="13" t="str">
        <f t="shared" si="90"/>
        <v/>
      </c>
      <c r="H1460" s="13" t="str">
        <f t="shared" si="88"/>
        <v/>
      </c>
    </row>
    <row r="1461" spans="1:8" x14ac:dyDescent="0.25">
      <c r="A1461" s="13">
        <v>98</v>
      </c>
      <c r="B1461" s="13" t="s">
        <v>622</v>
      </c>
      <c r="C1461" s="16">
        <v>41102</v>
      </c>
      <c r="D1461" s="13">
        <v>20000</v>
      </c>
      <c r="E1461" s="13">
        <f t="shared" si="91"/>
        <v>0</v>
      </c>
      <c r="F1461" s="13" t="str">
        <f t="shared" si="89"/>
        <v>2012-07</v>
      </c>
      <c r="G1461" s="13" t="str">
        <f t="shared" si="90"/>
        <v/>
      </c>
      <c r="H1461" s="13" t="str">
        <f t="shared" si="88"/>
        <v/>
      </c>
    </row>
    <row r="1462" spans="1:8" x14ac:dyDescent="0.25">
      <c r="A1462" s="13">
        <v>98</v>
      </c>
      <c r="B1462" s="13" t="s">
        <v>622</v>
      </c>
      <c r="C1462" s="16">
        <v>41104</v>
      </c>
      <c r="D1462" s="13">
        <v>20000</v>
      </c>
      <c r="E1462" s="13">
        <f t="shared" si="91"/>
        <v>0</v>
      </c>
      <c r="F1462" s="13" t="str">
        <f t="shared" si="89"/>
        <v>2012-07</v>
      </c>
      <c r="G1462" s="13" t="str">
        <f t="shared" si="90"/>
        <v/>
      </c>
      <c r="H1462" s="13" t="str">
        <f t="shared" si="88"/>
        <v/>
      </c>
    </row>
    <row r="1463" spans="1:8" x14ac:dyDescent="0.25">
      <c r="A1463" s="13">
        <v>98</v>
      </c>
      <c r="B1463" s="13" t="s">
        <v>622</v>
      </c>
      <c r="C1463" s="16">
        <v>41108</v>
      </c>
      <c r="D1463" s="13">
        <v>20000</v>
      </c>
      <c r="E1463" s="13">
        <f t="shared" si="91"/>
        <v>0</v>
      </c>
      <c r="F1463" s="13" t="str">
        <f t="shared" si="89"/>
        <v>2012-07</v>
      </c>
      <c r="G1463" s="13" t="str">
        <f t="shared" si="90"/>
        <v/>
      </c>
      <c r="H1463" s="13" t="str">
        <f t="shared" si="88"/>
        <v/>
      </c>
    </row>
    <row r="1464" spans="1:8" x14ac:dyDescent="0.25">
      <c r="A1464" s="13">
        <v>98</v>
      </c>
      <c r="B1464" s="13" t="s">
        <v>622</v>
      </c>
      <c r="C1464" s="16">
        <v>41109</v>
      </c>
      <c r="D1464" s="13">
        <v>20000</v>
      </c>
      <c r="E1464" s="13">
        <f t="shared" si="91"/>
        <v>0</v>
      </c>
      <c r="F1464" s="13" t="str">
        <f t="shared" si="89"/>
        <v>2012-07</v>
      </c>
      <c r="G1464" s="13" t="str">
        <f t="shared" si="90"/>
        <v/>
      </c>
      <c r="H1464" s="13" t="str">
        <f t="shared" si="88"/>
        <v/>
      </c>
    </row>
    <row r="1465" spans="1:8" x14ac:dyDescent="0.25">
      <c r="A1465" s="13">
        <v>98</v>
      </c>
      <c r="B1465" s="13" t="s">
        <v>622</v>
      </c>
      <c r="C1465" s="16">
        <v>41111</v>
      </c>
      <c r="D1465" s="13">
        <v>20000</v>
      </c>
      <c r="E1465" s="13">
        <f t="shared" si="91"/>
        <v>0</v>
      </c>
      <c r="F1465" s="13" t="str">
        <f t="shared" si="89"/>
        <v>2012-07</v>
      </c>
      <c r="G1465" s="13" t="str">
        <f t="shared" si="90"/>
        <v/>
      </c>
      <c r="H1465" s="13" t="str">
        <f t="shared" si="88"/>
        <v/>
      </c>
    </row>
    <row r="1466" spans="1:8" x14ac:dyDescent="0.25">
      <c r="A1466" s="13">
        <v>98</v>
      </c>
      <c r="B1466" s="13" t="s">
        <v>622</v>
      </c>
      <c r="C1466" s="16">
        <v>41115</v>
      </c>
      <c r="D1466" s="13">
        <v>20000</v>
      </c>
      <c r="E1466" s="13">
        <f t="shared" si="91"/>
        <v>0</v>
      </c>
      <c r="F1466" s="13" t="str">
        <f t="shared" si="89"/>
        <v>2012-07</v>
      </c>
      <c r="G1466" s="13" t="str">
        <f t="shared" si="90"/>
        <v/>
      </c>
      <c r="H1466" s="13" t="str">
        <f t="shared" si="88"/>
        <v/>
      </c>
    </row>
    <row r="1467" spans="1:8" x14ac:dyDescent="0.25">
      <c r="A1467" s="13">
        <v>98</v>
      </c>
      <c r="B1467" s="13" t="s">
        <v>622</v>
      </c>
      <c r="C1467" s="16">
        <v>41118</v>
      </c>
      <c r="D1467" s="13">
        <v>20000</v>
      </c>
      <c r="E1467" s="13">
        <f t="shared" si="91"/>
        <v>0</v>
      </c>
      <c r="F1467" s="13" t="str">
        <f t="shared" si="89"/>
        <v>2012-07</v>
      </c>
      <c r="G1467" s="13">
        <f t="shared" si="90"/>
        <v>20000</v>
      </c>
      <c r="H1467" s="13" t="str">
        <f t="shared" si="88"/>
        <v/>
      </c>
    </row>
    <row r="1468" spans="1:8" x14ac:dyDescent="0.25">
      <c r="A1468" s="13">
        <v>98</v>
      </c>
      <c r="B1468" s="13" t="s">
        <v>622</v>
      </c>
      <c r="C1468" s="16">
        <v>41123</v>
      </c>
      <c r="D1468" s="13">
        <v>20000</v>
      </c>
      <c r="E1468" s="13">
        <f t="shared" si="91"/>
        <v>0</v>
      </c>
      <c r="F1468" s="13" t="str">
        <f t="shared" si="89"/>
        <v>2012-08</v>
      </c>
      <c r="G1468" s="13" t="str">
        <f t="shared" si="90"/>
        <v/>
      </c>
      <c r="H1468" s="13" t="str">
        <f t="shared" si="88"/>
        <v/>
      </c>
    </row>
    <row r="1469" spans="1:8" x14ac:dyDescent="0.25">
      <c r="A1469" s="13">
        <v>98</v>
      </c>
      <c r="B1469" s="13" t="s">
        <v>622</v>
      </c>
      <c r="C1469" s="16">
        <v>41125</v>
      </c>
      <c r="D1469" s="13">
        <v>20000</v>
      </c>
      <c r="E1469" s="13">
        <f t="shared" si="91"/>
        <v>0</v>
      </c>
      <c r="F1469" s="13" t="str">
        <f t="shared" si="89"/>
        <v>2012-08</v>
      </c>
      <c r="G1469" s="13" t="str">
        <f t="shared" si="90"/>
        <v/>
      </c>
      <c r="H1469" s="13" t="str">
        <f t="shared" si="88"/>
        <v/>
      </c>
    </row>
    <row r="1470" spans="1:8" x14ac:dyDescent="0.25">
      <c r="A1470" s="13">
        <v>98</v>
      </c>
      <c r="B1470" s="13" t="s">
        <v>622</v>
      </c>
      <c r="C1470" s="16">
        <v>41128</v>
      </c>
      <c r="D1470" s="13">
        <v>20000</v>
      </c>
      <c r="E1470" s="13">
        <f t="shared" si="91"/>
        <v>0</v>
      </c>
      <c r="F1470" s="13" t="str">
        <f t="shared" si="89"/>
        <v>2012-08</v>
      </c>
      <c r="G1470" s="13" t="str">
        <f t="shared" si="90"/>
        <v/>
      </c>
      <c r="H1470" s="13" t="str">
        <f t="shared" si="88"/>
        <v/>
      </c>
    </row>
    <row r="1471" spans="1:8" x14ac:dyDescent="0.25">
      <c r="A1471" s="13">
        <v>98</v>
      </c>
      <c r="B1471" s="13" t="s">
        <v>622</v>
      </c>
      <c r="C1471" s="16">
        <v>41130</v>
      </c>
      <c r="D1471" s="13">
        <v>20000</v>
      </c>
      <c r="E1471" s="13">
        <f t="shared" si="91"/>
        <v>0</v>
      </c>
      <c r="F1471" s="13" t="str">
        <f t="shared" si="89"/>
        <v>2012-08</v>
      </c>
      <c r="G1471" s="13" t="str">
        <f t="shared" si="90"/>
        <v/>
      </c>
      <c r="H1471" s="13" t="str">
        <f t="shared" si="88"/>
        <v/>
      </c>
    </row>
    <row r="1472" spans="1:8" x14ac:dyDescent="0.25">
      <c r="A1472" s="13">
        <v>98</v>
      </c>
      <c r="B1472" s="13" t="s">
        <v>622</v>
      </c>
      <c r="C1472" s="16">
        <v>41132</v>
      </c>
      <c r="D1472" s="13">
        <v>20000</v>
      </c>
      <c r="E1472" s="13">
        <f t="shared" si="91"/>
        <v>0</v>
      </c>
      <c r="F1472" s="13" t="str">
        <f t="shared" si="89"/>
        <v>2012-08</v>
      </c>
      <c r="G1472" s="13" t="str">
        <f t="shared" si="90"/>
        <v/>
      </c>
      <c r="H1472" s="13" t="str">
        <f t="shared" si="88"/>
        <v/>
      </c>
    </row>
    <row r="1473" spans="1:8" x14ac:dyDescent="0.25">
      <c r="A1473" s="13">
        <v>98</v>
      </c>
      <c r="B1473" s="13" t="s">
        <v>622</v>
      </c>
      <c r="C1473" s="16">
        <v>41135</v>
      </c>
      <c r="D1473" s="13">
        <v>20000</v>
      </c>
      <c r="E1473" s="13">
        <f t="shared" si="91"/>
        <v>0</v>
      </c>
      <c r="F1473" s="13" t="str">
        <f t="shared" si="89"/>
        <v>2012-08</v>
      </c>
      <c r="G1473" s="13" t="str">
        <f t="shared" si="90"/>
        <v/>
      </c>
      <c r="H1473" s="13" t="str">
        <f t="shared" si="88"/>
        <v/>
      </c>
    </row>
    <row r="1474" spans="1:8" x14ac:dyDescent="0.25">
      <c r="A1474" s="13">
        <v>98</v>
      </c>
      <c r="B1474" s="13" t="s">
        <v>622</v>
      </c>
      <c r="C1474" s="16">
        <v>41137</v>
      </c>
      <c r="D1474" s="13">
        <v>20000</v>
      </c>
      <c r="E1474" s="13">
        <f t="shared" si="91"/>
        <v>0</v>
      </c>
      <c r="F1474" s="13" t="str">
        <f t="shared" si="89"/>
        <v>2012-08</v>
      </c>
      <c r="G1474" s="13" t="str">
        <f t="shared" si="90"/>
        <v/>
      </c>
      <c r="H1474" s="13" t="str">
        <f t="shared" ref="H1474:H1537" si="92">IF(AND(B1474="Med B", F1474&gt;=VLOOKUP(A1474, A:F, 6, FALSE)), D1474, "")</f>
        <v/>
      </c>
    </row>
    <row r="1475" spans="1:8" x14ac:dyDescent="0.25">
      <c r="A1475" s="13">
        <v>98</v>
      </c>
      <c r="B1475" s="13" t="s">
        <v>622</v>
      </c>
      <c r="C1475" s="16">
        <v>41139</v>
      </c>
      <c r="D1475" s="13">
        <v>16000</v>
      </c>
      <c r="E1475" s="13">
        <f t="shared" si="91"/>
        <v>0</v>
      </c>
      <c r="F1475" s="13" t="str">
        <f t="shared" ref="F1475:F1538" si="93">TEXT(C1475, "yyyy-mm")</f>
        <v>2012-08</v>
      </c>
      <c r="G1475" s="13" t="str">
        <f t="shared" ref="G1475:G1538" si="94">IF(AND(
    B1475="Med A",
    C1475=_xlfn.MAXIFS(C:C, A:A, A1475, B:B, "Med A", F:F, F1475),
    SUMIFS(E:E, A:A, A1475) &gt; 0
  ),
  AVERAGEIFS(D:D, A:A, A1475, B:B, "Med A", F:F, F1475, C:C, "&gt;=" &amp; EOMONTH(C1475, -1) + 1, C:C, "&lt;=" &amp; C1475),
  "")</f>
        <v/>
      </c>
      <c r="H1475" s="13" t="str">
        <f t="shared" si="92"/>
        <v/>
      </c>
    </row>
    <row r="1476" spans="1:8" x14ac:dyDescent="0.25">
      <c r="A1476" s="13">
        <v>98</v>
      </c>
      <c r="B1476" s="13" t="s">
        <v>622</v>
      </c>
      <c r="C1476" s="16">
        <v>41142</v>
      </c>
      <c r="D1476" s="13">
        <v>16000</v>
      </c>
      <c r="E1476" s="13">
        <f t="shared" ref="E1476:E1539" si="95">IF(AND(B1476="Med A", B1477="Med B", A1476=A1477), 1, IF(AND(B1476="Med B", B1477="Med A", A1476=A1477), 1, 0))</f>
        <v>0</v>
      </c>
      <c r="F1476" s="13" t="str">
        <f t="shared" si="93"/>
        <v>2012-08</v>
      </c>
      <c r="G1476" s="13" t="str">
        <f t="shared" si="94"/>
        <v/>
      </c>
      <c r="H1476" s="13" t="str">
        <f t="shared" si="92"/>
        <v/>
      </c>
    </row>
    <row r="1477" spans="1:8" x14ac:dyDescent="0.25">
      <c r="A1477" s="13">
        <v>98</v>
      </c>
      <c r="B1477" s="13" t="s">
        <v>622</v>
      </c>
      <c r="C1477" s="16">
        <v>41144</v>
      </c>
      <c r="D1477" s="13">
        <v>16000</v>
      </c>
      <c r="E1477" s="13">
        <f t="shared" si="95"/>
        <v>0</v>
      </c>
      <c r="F1477" s="13" t="str">
        <f t="shared" si="93"/>
        <v>2012-08</v>
      </c>
      <c r="G1477" s="13" t="str">
        <f t="shared" si="94"/>
        <v/>
      </c>
      <c r="H1477" s="13" t="str">
        <f t="shared" si="92"/>
        <v/>
      </c>
    </row>
    <row r="1478" spans="1:8" x14ac:dyDescent="0.25">
      <c r="A1478" s="13">
        <v>98</v>
      </c>
      <c r="B1478" s="13" t="s">
        <v>622</v>
      </c>
      <c r="C1478" s="16">
        <v>41149</v>
      </c>
      <c r="D1478" s="13">
        <v>16000</v>
      </c>
      <c r="E1478" s="13">
        <f t="shared" si="95"/>
        <v>0</v>
      </c>
      <c r="F1478" s="13" t="str">
        <f t="shared" si="93"/>
        <v>2012-08</v>
      </c>
      <c r="G1478" s="13" t="str">
        <f t="shared" si="94"/>
        <v/>
      </c>
      <c r="H1478" s="13" t="str">
        <f t="shared" si="92"/>
        <v/>
      </c>
    </row>
    <row r="1479" spans="1:8" x14ac:dyDescent="0.25">
      <c r="A1479" s="13">
        <v>98</v>
      </c>
      <c r="B1479" s="13" t="s">
        <v>622</v>
      </c>
      <c r="C1479" s="16">
        <v>41151</v>
      </c>
      <c r="D1479" s="13">
        <v>16000</v>
      </c>
      <c r="E1479" s="13">
        <f t="shared" si="95"/>
        <v>0</v>
      </c>
      <c r="F1479" s="13" t="str">
        <f t="shared" si="93"/>
        <v>2012-08</v>
      </c>
      <c r="G1479" s="13">
        <f t="shared" si="94"/>
        <v>18333.333333333332</v>
      </c>
      <c r="H1479" s="13" t="str">
        <f t="shared" si="92"/>
        <v/>
      </c>
    </row>
    <row r="1480" spans="1:8" x14ac:dyDescent="0.25">
      <c r="A1480" s="13">
        <v>98</v>
      </c>
      <c r="B1480" s="13" t="s">
        <v>622</v>
      </c>
      <c r="C1480" s="16">
        <v>41153</v>
      </c>
      <c r="D1480" s="13">
        <v>16000</v>
      </c>
      <c r="E1480" s="13">
        <f t="shared" si="95"/>
        <v>0</v>
      </c>
      <c r="F1480" s="13" t="str">
        <f t="shared" si="93"/>
        <v>2012-09</v>
      </c>
      <c r="G1480" s="13" t="str">
        <f t="shared" si="94"/>
        <v/>
      </c>
      <c r="H1480" s="13" t="str">
        <f t="shared" si="92"/>
        <v/>
      </c>
    </row>
    <row r="1481" spans="1:8" x14ac:dyDescent="0.25">
      <c r="A1481" s="13">
        <v>98</v>
      </c>
      <c r="B1481" s="13" t="s">
        <v>622</v>
      </c>
      <c r="C1481" s="16">
        <v>41158</v>
      </c>
      <c r="D1481" s="13">
        <v>16000</v>
      </c>
      <c r="E1481" s="13">
        <f t="shared" si="95"/>
        <v>1</v>
      </c>
      <c r="F1481" s="13" t="str">
        <f t="shared" si="93"/>
        <v>2012-09</v>
      </c>
      <c r="G1481" s="13">
        <f t="shared" si="94"/>
        <v>16000</v>
      </c>
      <c r="H1481" s="13" t="str">
        <f t="shared" si="92"/>
        <v/>
      </c>
    </row>
    <row r="1482" spans="1:8" x14ac:dyDescent="0.25">
      <c r="A1482" s="13">
        <v>98</v>
      </c>
      <c r="B1482" s="13" t="s">
        <v>623</v>
      </c>
      <c r="C1482" s="16">
        <v>41179</v>
      </c>
      <c r="D1482" s="13">
        <v>3</v>
      </c>
      <c r="E1482" s="13">
        <f t="shared" si="95"/>
        <v>0</v>
      </c>
      <c r="F1482" s="13" t="str">
        <f t="shared" si="93"/>
        <v>2012-09</v>
      </c>
      <c r="G1482" s="13" t="str">
        <f t="shared" si="94"/>
        <v/>
      </c>
      <c r="H1482" s="13">
        <f t="shared" si="92"/>
        <v>3</v>
      </c>
    </row>
    <row r="1483" spans="1:8" x14ac:dyDescent="0.25">
      <c r="A1483" s="13">
        <v>98</v>
      </c>
      <c r="B1483" s="13" t="s">
        <v>623</v>
      </c>
      <c r="C1483" s="16">
        <v>41193</v>
      </c>
      <c r="D1483" s="13">
        <v>3</v>
      </c>
      <c r="E1483" s="13">
        <f t="shared" si="95"/>
        <v>0</v>
      </c>
      <c r="F1483" s="13" t="str">
        <f t="shared" si="93"/>
        <v>2012-10</v>
      </c>
      <c r="G1483" s="13" t="str">
        <f t="shared" si="94"/>
        <v/>
      </c>
      <c r="H1483" s="13">
        <f t="shared" si="92"/>
        <v>3</v>
      </c>
    </row>
    <row r="1484" spans="1:8" x14ac:dyDescent="0.25">
      <c r="A1484" s="13">
        <v>98</v>
      </c>
      <c r="B1484" s="13" t="s">
        <v>623</v>
      </c>
      <c r="C1484" s="16">
        <v>41228</v>
      </c>
      <c r="D1484" s="13">
        <v>5</v>
      </c>
      <c r="E1484" s="13">
        <f t="shared" si="95"/>
        <v>0</v>
      </c>
      <c r="F1484" s="13" t="str">
        <f t="shared" si="93"/>
        <v>2012-11</v>
      </c>
      <c r="G1484" s="13" t="str">
        <f t="shared" si="94"/>
        <v/>
      </c>
      <c r="H1484" s="13">
        <f t="shared" si="92"/>
        <v>5</v>
      </c>
    </row>
    <row r="1485" spans="1:8" x14ac:dyDescent="0.25">
      <c r="A1485" s="13">
        <v>99</v>
      </c>
      <c r="B1485" s="13" t="s">
        <v>622</v>
      </c>
      <c r="C1485" s="16">
        <v>41092</v>
      </c>
      <c r="D1485" s="13">
        <v>2800</v>
      </c>
      <c r="E1485" s="13">
        <f t="shared" si="95"/>
        <v>0</v>
      </c>
      <c r="F1485" s="13" t="str">
        <f t="shared" si="93"/>
        <v>2012-07</v>
      </c>
      <c r="G1485" s="13" t="str">
        <f t="shared" si="94"/>
        <v/>
      </c>
      <c r="H1485" s="13" t="str">
        <f t="shared" si="92"/>
        <v/>
      </c>
    </row>
    <row r="1486" spans="1:8" x14ac:dyDescent="0.25">
      <c r="A1486" s="13">
        <v>99</v>
      </c>
      <c r="B1486" s="13" t="s">
        <v>622</v>
      </c>
      <c r="C1486" s="16">
        <v>41094</v>
      </c>
      <c r="D1486" s="13">
        <v>2800</v>
      </c>
      <c r="E1486" s="13">
        <f t="shared" si="95"/>
        <v>0</v>
      </c>
      <c r="F1486" s="13" t="str">
        <f t="shared" si="93"/>
        <v>2012-07</v>
      </c>
      <c r="G1486" s="13" t="str">
        <f t="shared" si="94"/>
        <v/>
      </c>
      <c r="H1486" s="13" t="str">
        <f t="shared" si="92"/>
        <v/>
      </c>
    </row>
    <row r="1487" spans="1:8" x14ac:dyDescent="0.25">
      <c r="A1487" s="13">
        <v>99</v>
      </c>
      <c r="B1487" s="13" t="s">
        <v>622</v>
      </c>
      <c r="C1487" s="16">
        <v>41096</v>
      </c>
      <c r="D1487" s="13">
        <v>3100</v>
      </c>
      <c r="E1487" s="13">
        <f t="shared" si="95"/>
        <v>0</v>
      </c>
      <c r="F1487" s="13" t="str">
        <f t="shared" si="93"/>
        <v>2012-07</v>
      </c>
      <c r="G1487" s="13" t="str">
        <f t="shared" si="94"/>
        <v/>
      </c>
      <c r="H1487" s="13" t="str">
        <f t="shared" si="92"/>
        <v/>
      </c>
    </row>
    <row r="1488" spans="1:8" x14ac:dyDescent="0.25">
      <c r="A1488" s="13">
        <v>99</v>
      </c>
      <c r="B1488" s="13" t="s">
        <v>622</v>
      </c>
      <c r="C1488" s="16">
        <v>41099</v>
      </c>
      <c r="D1488" s="13">
        <v>3100</v>
      </c>
      <c r="E1488" s="13">
        <f t="shared" si="95"/>
        <v>0</v>
      </c>
      <c r="F1488" s="13" t="str">
        <f t="shared" si="93"/>
        <v>2012-07</v>
      </c>
      <c r="G1488" s="13" t="str">
        <f t="shared" si="94"/>
        <v/>
      </c>
      <c r="H1488" s="13" t="str">
        <f t="shared" si="92"/>
        <v/>
      </c>
    </row>
    <row r="1489" spans="1:8" x14ac:dyDescent="0.25">
      <c r="A1489" s="13">
        <v>99</v>
      </c>
      <c r="B1489" s="13" t="s">
        <v>622</v>
      </c>
      <c r="C1489" s="16">
        <v>41101</v>
      </c>
      <c r="D1489" s="13">
        <v>3100</v>
      </c>
      <c r="E1489" s="13">
        <f t="shared" si="95"/>
        <v>0</v>
      </c>
      <c r="F1489" s="13" t="str">
        <f t="shared" si="93"/>
        <v>2012-07</v>
      </c>
      <c r="G1489" s="13" t="str">
        <f t="shared" si="94"/>
        <v/>
      </c>
      <c r="H1489" s="13" t="str">
        <f t="shared" si="92"/>
        <v/>
      </c>
    </row>
    <row r="1490" spans="1:8" x14ac:dyDescent="0.25">
      <c r="A1490" s="13">
        <v>99</v>
      </c>
      <c r="B1490" s="13" t="s">
        <v>622</v>
      </c>
      <c r="C1490" s="16">
        <v>41103</v>
      </c>
      <c r="D1490" s="13">
        <v>3100</v>
      </c>
      <c r="E1490" s="13">
        <f t="shared" si="95"/>
        <v>0</v>
      </c>
      <c r="F1490" s="13" t="str">
        <f t="shared" si="93"/>
        <v>2012-07</v>
      </c>
      <c r="G1490" s="13" t="str">
        <f t="shared" si="94"/>
        <v/>
      </c>
      <c r="H1490" s="13" t="str">
        <f t="shared" si="92"/>
        <v/>
      </c>
    </row>
    <row r="1491" spans="1:8" x14ac:dyDescent="0.25">
      <c r="A1491" s="13">
        <v>99</v>
      </c>
      <c r="B1491" s="13" t="s">
        <v>622</v>
      </c>
      <c r="C1491" s="16">
        <v>41106</v>
      </c>
      <c r="D1491" s="13">
        <v>3100</v>
      </c>
      <c r="E1491" s="13">
        <f t="shared" si="95"/>
        <v>0</v>
      </c>
      <c r="F1491" s="13" t="str">
        <f t="shared" si="93"/>
        <v>2012-07</v>
      </c>
      <c r="G1491" s="13" t="str">
        <f t="shared" si="94"/>
        <v/>
      </c>
      <c r="H1491" s="13" t="str">
        <f t="shared" si="92"/>
        <v/>
      </c>
    </row>
    <row r="1492" spans="1:8" x14ac:dyDescent="0.25">
      <c r="A1492" s="13">
        <v>99</v>
      </c>
      <c r="B1492" s="13" t="s">
        <v>622</v>
      </c>
      <c r="C1492" s="16">
        <v>41108</v>
      </c>
      <c r="D1492" s="13">
        <v>3100</v>
      </c>
      <c r="E1492" s="13">
        <f t="shared" si="95"/>
        <v>0</v>
      </c>
      <c r="F1492" s="13" t="str">
        <f t="shared" si="93"/>
        <v>2012-07</v>
      </c>
      <c r="G1492" s="13" t="str">
        <f t="shared" si="94"/>
        <v/>
      </c>
      <c r="H1492" s="13" t="str">
        <f t="shared" si="92"/>
        <v/>
      </c>
    </row>
    <row r="1493" spans="1:8" x14ac:dyDescent="0.25">
      <c r="A1493" s="13">
        <v>99</v>
      </c>
      <c r="B1493" s="13" t="s">
        <v>622</v>
      </c>
      <c r="C1493" s="16">
        <v>41110</v>
      </c>
      <c r="D1493" s="13">
        <v>3500</v>
      </c>
      <c r="E1493" s="13">
        <f t="shared" si="95"/>
        <v>0</v>
      </c>
      <c r="F1493" s="13" t="str">
        <f t="shared" si="93"/>
        <v>2012-07</v>
      </c>
      <c r="G1493" s="13" t="str">
        <f t="shared" si="94"/>
        <v/>
      </c>
      <c r="H1493" s="13" t="str">
        <f t="shared" si="92"/>
        <v/>
      </c>
    </row>
    <row r="1494" spans="1:8" x14ac:dyDescent="0.25">
      <c r="A1494" s="13">
        <v>99</v>
      </c>
      <c r="B1494" s="13" t="s">
        <v>622</v>
      </c>
      <c r="C1494" s="16">
        <v>41113</v>
      </c>
      <c r="D1494" s="13">
        <v>3500</v>
      </c>
      <c r="E1494" s="13">
        <f t="shared" si="95"/>
        <v>0</v>
      </c>
      <c r="F1494" s="13" t="str">
        <f t="shared" si="93"/>
        <v>2012-07</v>
      </c>
      <c r="G1494" s="13" t="str">
        <f t="shared" si="94"/>
        <v/>
      </c>
      <c r="H1494" s="13" t="str">
        <f t="shared" si="92"/>
        <v/>
      </c>
    </row>
    <row r="1495" spans="1:8" x14ac:dyDescent="0.25">
      <c r="A1495" s="13">
        <v>99</v>
      </c>
      <c r="B1495" s="13" t="s">
        <v>622</v>
      </c>
      <c r="C1495" s="16">
        <v>41115</v>
      </c>
      <c r="D1495" s="13">
        <v>3500</v>
      </c>
      <c r="E1495" s="13">
        <f t="shared" si="95"/>
        <v>0</v>
      </c>
      <c r="F1495" s="13" t="str">
        <f t="shared" si="93"/>
        <v>2012-07</v>
      </c>
      <c r="G1495" s="13" t="str">
        <f t="shared" si="94"/>
        <v/>
      </c>
      <c r="H1495" s="13" t="str">
        <f t="shared" si="92"/>
        <v/>
      </c>
    </row>
    <row r="1496" spans="1:8" x14ac:dyDescent="0.25">
      <c r="A1496" s="13">
        <v>99</v>
      </c>
      <c r="B1496" s="13" t="s">
        <v>622</v>
      </c>
      <c r="C1496" s="16">
        <v>41117</v>
      </c>
      <c r="D1496" s="13">
        <v>3500</v>
      </c>
      <c r="E1496" s="13">
        <f t="shared" si="95"/>
        <v>0</v>
      </c>
      <c r="F1496" s="13" t="str">
        <f t="shared" si="93"/>
        <v>2012-07</v>
      </c>
      <c r="G1496" s="13" t="str">
        <f t="shared" si="94"/>
        <v/>
      </c>
      <c r="H1496" s="13" t="str">
        <f t="shared" si="92"/>
        <v/>
      </c>
    </row>
    <row r="1497" spans="1:8" x14ac:dyDescent="0.25">
      <c r="A1497" s="13">
        <v>99</v>
      </c>
      <c r="B1497" s="13" t="s">
        <v>622</v>
      </c>
      <c r="C1497" s="16">
        <v>41120</v>
      </c>
      <c r="D1497" s="13">
        <v>3500</v>
      </c>
      <c r="E1497" s="13">
        <f t="shared" si="95"/>
        <v>0</v>
      </c>
      <c r="F1497" s="13" t="str">
        <f t="shared" si="93"/>
        <v>2012-07</v>
      </c>
      <c r="G1497" s="13">
        <f t="shared" si="94"/>
        <v>3207.6923076923076</v>
      </c>
      <c r="H1497" s="13" t="str">
        <f t="shared" si="92"/>
        <v/>
      </c>
    </row>
    <row r="1498" spans="1:8" x14ac:dyDescent="0.25">
      <c r="A1498" s="13">
        <v>99</v>
      </c>
      <c r="B1498" s="13" t="s">
        <v>622</v>
      </c>
      <c r="C1498" s="16">
        <v>41122</v>
      </c>
      <c r="D1498" s="13">
        <v>3500</v>
      </c>
      <c r="E1498" s="13">
        <f t="shared" si="95"/>
        <v>0</v>
      </c>
      <c r="F1498" s="13" t="str">
        <f t="shared" si="93"/>
        <v>2012-08</v>
      </c>
      <c r="G1498" s="13" t="str">
        <f t="shared" si="94"/>
        <v/>
      </c>
      <c r="H1498" s="13" t="str">
        <f t="shared" si="92"/>
        <v/>
      </c>
    </row>
    <row r="1499" spans="1:8" x14ac:dyDescent="0.25">
      <c r="A1499" s="13">
        <v>99</v>
      </c>
      <c r="B1499" s="13" t="s">
        <v>622</v>
      </c>
      <c r="C1499" s="16">
        <v>41124</v>
      </c>
      <c r="D1499" s="13">
        <v>3500</v>
      </c>
      <c r="E1499" s="13">
        <f t="shared" si="95"/>
        <v>0</v>
      </c>
      <c r="F1499" s="13" t="str">
        <f t="shared" si="93"/>
        <v>2012-08</v>
      </c>
      <c r="G1499" s="13" t="str">
        <f t="shared" si="94"/>
        <v/>
      </c>
      <c r="H1499" s="13" t="str">
        <f t="shared" si="92"/>
        <v/>
      </c>
    </row>
    <row r="1500" spans="1:8" x14ac:dyDescent="0.25">
      <c r="A1500" s="13">
        <v>99</v>
      </c>
      <c r="B1500" s="13" t="s">
        <v>622</v>
      </c>
      <c r="C1500" s="16">
        <v>41127</v>
      </c>
      <c r="D1500" s="13">
        <v>3500</v>
      </c>
      <c r="E1500" s="13">
        <f t="shared" si="95"/>
        <v>0</v>
      </c>
      <c r="F1500" s="13" t="str">
        <f t="shared" si="93"/>
        <v>2012-08</v>
      </c>
      <c r="G1500" s="13" t="str">
        <f t="shared" si="94"/>
        <v/>
      </c>
      <c r="H1500" s="13" t="str">
        <f t="shared" si="92"/>
        <v/>
      </c>
    </row>
    <row r="1501" spans="1:8" x14ac:dyDescent="0.25">
      <c r="A1501" s="13">
        <v>99</v>
      </c>
      <c r="B1501" s="13" t="s">
        <v>622</v>
      </c>
      <c r="C1501" s="16">
        <v>41129</v>
      </c>
      <c r="D1501" s="13">
        <v>3500</v>
      </c>
      <c r="E1501" s="13">
        <f t="shared" si="95"/>
        <v>0</v>
      </c>
      <c r="F1501" s="13" t="str">
        <f t="shared" si="93"/>
        <v>2012-08</v>
      </c>
      <c r="G1501" s="13" t="str">
        <f t="shared" si="94"/>
        <v/>
      </c>
      <c r="H1501" s="13" t="str">
        <f t="shared" si="92"/>
        <v/>
      </c>
    </row>
    <row r="1502" spans="1:8" x14ac:dyDescent="0.25">
      <c r="A1502" s="13">
        <v>99</v>
      </c>
      <c r="B1502" s="13" t="s">
        <v>622</v>
      </c>
      <c r="C1502" s="16">
        <v>41131</v>
      </c>
      <c r="D1502" s="13">
        <v>3500</v>
      </c>
      <c r="E1502" s="13">
        <f t="shared" si="95"/>
        <v>0</v>
      </c>
      <c r="F1502" s="13" t="str">
        <f t="shared" si="93"/>
        <v>2012-08</v>
      </c>
      <c r="G1502" s="13" t="str">
        <f t="shared" si="94"/>
        <v/>
      </c>
      <c r="H1502" s="13" t="str">
        <f t="shared" si="92"/>
        <v/>
      </c>
    </row>
    <row r="1503" spans="1:8" x14ac:dyDescent="0.25">
      <c r="A1503" s="13">
        <v>99</v>
      </c>
      <c r="B1503" s="13" t="s">
        <v>622</v>
      </c>
      <c r="C1503" s="16">
        <v>41134</v>
      </c>
      <c r="D1503" s="13">
        <v>3500</v>
      </c>
      <c r="E1503" s="13">
        <f t="shared" si="95"/>
        <v>0</v>
      </c>
      <c r="F1503" s="13" t="str">
        <f t="shared" si="93"/>
        <v>2012-08</v>
      </c>
      <c r="G1503" s="13" t="str">
        <f t="shared" si="94"/>
        <v/>
      </c>
      <c r="H1503" s="13" t="str">
        <f t="shared" si="92"/>
        <v/>
      </c>
    </row>
    <row r="1504" spans="1:8" x14ac:dyDescent="0.25">
      <c r="A1504" s="13">
        <v>99</v>
      </c>
      <c r="B1504" s="13" t="s">
        <v>622</v>
      </c>
      <c r="C1504" s="16">
        <v>41136</v>
      </c>
      <c r="D1504" s="13">
        <v>3500</v>
      </c>
      <c r="E1504" s="13">
        <f t="shared" si="95"/>
        <v>0</v>
      </c>
      <c r="F1504" s="13" t="str">
        <f t="shared" si="93"/>
        <v>2012-08</v>
      </c>
      <c r="G1504" s="13" t="str">
        <f t="shared" si="94"/>
        <v/>
      </c>
      <c r="H1504" s="13" t="str">
        <f t="shared" si="92"/>
        <v/>
      </c>
    </row>
    <row r="1505" spans="1:8" x14ac:dyDescent="0.25">
      <c r="A1505" s="13">
        <v>99</v>
      </c>
      <c r="B1505" s="13" t="s">
        <v>622</v>
      </c>
      <c r="C1505" s="16">
        <v>41138</v>
      </c>
      <c r="D1505" s="13">
        <v>3500</v>
      </c>
      <c r="E1505" s="13">
        <f t="shared" si="95"/>
        <v>0</v>
      </c>
      <c r="F1505" s="13" t="str">
        <f t="shared" si="93"/>
        <v>2012-08</v>
      </c>
      <c r="G1505" s="13" t="str">
        <f t="shared" si="94"/>
        <v/>
      </c>
      <c r="H1505" s="13" t="str">
        <f t="shared" si="92"/>
        <v/>
      </c>
    </row>
    <row r="1506" spans="1:8" x14ac:dyDescent="0.25">
      <c r="A1506" s="13">
        <v>99</v>
      </c>
      <c r="B1506" s="13" t="s">
        <v>622</v>
      </c>
      <c r="C1506" s="16">
        <v>41141</v>
      </c>
      <c r="D1506" s="13">
        <v>3500</v>
      </c>
      <c r="E1506" s="13">
        <f t="shared" si="95"/>
        <v>0</v>
      </c>
      <c r="F1506" s="13" t="str">
        <f t="shared" si="93"/>
        <v>2012-08</v>
      </c>
      <c r="G1506" s="13" t="str">
        <f t="shared" si="94"/>
        <v/>
      </c>
      <c r="H1506" s="13" t="str">
        <f t="shared" si="92"/>
        <v/>
      </c>
    </row>
    <row r="1507" spans="1:8" x14ac:dyDescent="0.25">
      <c r="A1507" s="13">
        <v>99</v>
      </c>
      <c r="B1507" s="13" t="s">
        <v>622</v>
      </c>
      <c r="C1507" s="16">
        <v>41143</v>
      </c>
      <c r="D1507" s="13">
        <v>3500</v>
      </c>
      <c r="E1507" s="13">
        <f t="shared" si="95"/>
        <v>0</v>
      </c>
      <c r="F1507" s="13" t="str">
        <f t="shared" si="93"/>
        <v>2012-08</v>
      </c>
      <c r="G1507" s="13" t="str">
        <f t="shared" si="94"/>
        <v/>
      </c>
      <c r="H1507" s="13" t="str">
        <f t="shared" si="92"/>
        <v/>
      </c>
    </row>
    <row r="1508" spans="1:8" x14ac:dyDescent="0.25">
      <c r="A1508" s="13">
        <v>99</v>
      </c>
      <c r="B1508" s="13" t="s">
        <v>622</v>
      </c>
      <c r="C1508" s="16">
        <v>41145</v>
      </c>
      <c r="D1508" s="13">
        <v>3500</v>
      </c>
      <c r="E1508" s="13">
        <f t="shared" si="95"/>
        <v>0</v>
      </c>
      <c r="F1508" s="13" t="str">
        <f t="shared" si="93"/>
        <v>2012-08</v>
      </c>
      <c r="G1508" s="13" t="str">
        <f t="shared" si="94"/>
        <v/>
      </c>
      <c r="H1508" s="13" t="str">
        <f t="shared" si="92"/>
        <v/>
      </c>
    </row>
    <row r="1509" spans="1:8" x14ac:dyDescent="0.25">
      <c r="A1509" s="13">
        <v>99</v>
      </c>
      <c r="B1509" s="13" t="s">
        <v>622</v>
      </c>
      <c r="C1509" s="16">
        <v>41148</v>
      </c>
      <c r="D1509" s="13">
        <v>3500</v>
      </c>
      <c r="E1509" s="13">
        <f t="shared" si="95"/>
        <v>0</v>
      </c>
      <c r="F1509" s="13" t="str">
        <f t="shared" si="93"/>
        <v>2012-08</v>
      </c>
      <c r="G1509" s="13" t="str">
        <f t="shared" si="94"/>
        <v/>
      </c>
      <c r="H1509" s="13" t="str">
        <f t="shared" si="92"/>
        <v/>
      </c>
    </row>
    <row r="1510" spans="1:8" x14ac:dyDescent="0.25">
      <c r="A1510" s="13">
        <v>99</v>
      </c>
      <c r="B1510" s="13" t="s">
        <v>622</v>
      </c>
      <c r="C1510" s="16">
        <v>41150</v>
      </c>
      <c r="D1510" s="13">
        <v>3500</v>
      </c>
      <c r="E1510" s="13">
        <f t="shared" si="95"/>
        <v>0</v>
      </c>
      <c r="F1510" s="13" t="str">
        <f t="shared" si="93"/>
        <v>2012-08</v>
      </c>
      <c r="G1510" s="13" t="str">
        <f t="shared" si="94"/>
        <v/>
      </c>
      <c r="H1510" s="13" t="str">
        <f t="shared" si="92"/>
        <v/>
      </c>
    </row>
    <row r="1511" spans="1:8" x14ac:dyDescent="0.25">
      <c r="A1511" s="13">
        <v>99</v>
      </c>
      <c r="B1511" s="13" t="s">
        <v>622</v>
      </c>
      <c r="C1511" s="16">
        <v>41152</v>
      </c>
      <c r="D1511" s="13">
        <v>3500</v>
      </c>
      <c r="E1511" s="13">
        <f t="shared" si="95"/>
        <v>0</v>
      </c>
      <c r="F1511" s="13" t="str">
        <f t="shared" si="93"/>
        <v>2012-08</v>
      </c>
      <c r="G1511" s="13">
        <f t="shared" si="94"/>
        <v>3500</v>
      </c>
      <c r="H1511" s="13" t="str">
        <f t="shared" si="92"/>
        <v/>
      </c>
    </row>
    <row r="1512" spans="1:8" x14ac:dyDescent="0.25">
      <c r="A1512" s="13">
        <v>99</v>
      </c>
      <c r="B1512" s="13" t="s">
        <v>622</v>
      </c>
      <c r="C1512" s="16">
        <v>41155</v>
      </c>
      <c r="D1512" s="13">
        <v>3500</v>
      </c>
      <c r="E1512" s="13">
        <f t="shared" si="95"/>
        <v>0</v>
      </c>
      <c r="F1512" s="13" t="str">
        <f t="shared" si="93"/>
        <v>2012-09</v>
      </c>
      <c r="G1512" s="13" t="str">
        <f t="shared" si="94"/>
        <v/>
      </c>
      <c r="H1512" s="13" t="str">
        <f t="shared" si="92"/>
        <v/>
      </c>
    </row>
    <row r="1513" spans="1:8" x14ac:dyDescent="0.25">
      <c r="A1513" s="13">
        <v>99</v>
      </c>
      <c r="B1513" s="13" t="s">
        <v>622</v>
      </c>
      <c r="C1513" s="16">
        <v>41157</v>
      </c>
      <c r="D1513" s="13">
        <v>3500</v>
      </c>
      <c r="E1513" s="13">
        <f t="shared" si="95"/>
        <v>1</v>
      </c>
      <c r="F1513" s="13" t="str">
        <f t="shared" si="93"/>
        <v>2012-09</v>
      </c>
      <c r="G1513" s="13">
        <f t="shared" si="94"/>
        <v>3500</v>
      </c>
      <c r="H1513" s="13" t="str">
        <f t="shared" si="92"/>
        <v/>
      </c>
    </row>
    <row r="1514" spans="1:8" x14ac:dyDescent="0.25">
      <c r="A1514" s="13">
        <v>99</v>
      </c>
      <c r="B1514" s="13" t="s">
        <v>623</v>
      </c>
      <c r="C1514" s="16">
        <v>41164</v>
      </c>
      <c r="D1514" s="13">
        <v>6</v>
      </c>
      <c r="E1514" s="13">
        <f t="shared" si="95"/>
        <v>0</v>
      </c>
      <c r="F1514" s="13" t="str">
        <f t="shared" si="93"/>
        <v>2012-09</v>
      </c>
      <c r="G1514" s="13" t="str">
        <f t="shared" si="94"/>
        <v/>
      </c>
      <c r="H1514" s="13">
        <f t="shared" si="92"/>
        <v>6</v>
      </c>
    </row>
    <row r="1515" spans="1:8" x14ac:dyDescent="0.25">
      <c r="A1515" s="13">
        <v>99</v>
      </c>
      <c r="B1515" s="13" t="s">
        <v>623</v>
      </c>
      <c r="C1515" s="16">
        <v>41192</v>
      </c>
      <c r="D1515" s="13">
        <v>6</v>
      </c>
      <c r="E1515" s="13">
        <f t="shared" si="95"/>
        <v>0</v>
      </c>
      <c r="F1515" s="13" t="str">
        <f t="shared" si="93"/>
        <v>2012-10</v>
      </c>
      <c r="G1515" s="13" t="str">
        <f t="shared" si="94"/>
        <v/>
      </c>
      <c r="H1515" s="13">
        <f t="shared" si="92"/>
        <v>6</v>
      </c>
    </row>
    <row r="1516" spans="1:8" x14ac:dyDescent="0.25">
      <c r="A1516" s="13">
        <v>100</v>
      </c>
      <c r="B1516" s="13" t="s">
        <v>622</v>
      </c>
      <c r="C1516" s="16">
        <v>41093</v>
      </c>
      <c r="D1516" s="13">
        <v>2500</v>
      </c>
      <c r="E1516" s="13">
        <f t="shared" si="95"/>
        <v>0</v>
      </c>
      <c r="F1516" s="13" t="str">
        <f t="shared" si="93"/>
        <v>2012-07</v>
      </c>
      <c r="G1516" s="13" t="str">
        <f t="shared" si="94"/>
        <v/>
      </c>
      <c r="H1516" s="13" t="str">
        <f t="shared" si="92"/>
        <v/>
      </c>
    </row>
    <row r="1517" spans="1:8" x14ac:dyDescent="0.25">
      <c r="A1517" s="13">
        <v>100</v>
      </c>
      <c r="B1517" s="13" t="s">
        <v>622</v>
      </c>
      <c r="C1517" s="16">
        <v>41095</v>
      </c>
      <c r="D1517" s="13">
        <v>2500</v>
      </c>
      <c r="E1517" s="13">
        <f t="shared" si="95"/>
        <v>0</v>
      </c>
      <c r="F1517" s="13" t="str">
        <f t="shared" si="93"/>
        <v>2012-07</v>
      </c>
      <c r="G1517" s="13" t="str">
        <f t="shared" si="94"/>
        <v/>
      </c>
      <c r="H1517" s="13" t="str">
        <f t="shared" si="92"/>
        <v/>
      </c>
    </row>
    <row r="1518" spans="1:8" x14ac:dyDescent="0.25">
      <c r="A1518" s="13">
        <v>100</v>
      </c>
      <c r="B1518" s="13" t="s">
        <v>622</v>
      </c>
      <c r="C1518" s="16">
        <v>41097</v>
      </c>
      <c r="D1518" s="13">
        <v>2500</v>
      </c>
      <c r="E1518" s="13">
        <f t="shared" si="95"/>
        <v>0</v>
      </c>
      <c r="F1518" s="13" t="str">
        <f t="shared" si="93"/>
        <v>2012-07</v>
      </c>
      <c r="G1518" s="13" t="str">
        <f t="shared" si="94"/>
        <v/>
      </c>
      <c r="H1518" s="13" t="str">
        <f t="shared" si="92"/>
        <v/>
      </c>
    </row>
    <row r="1519" spans="1:8" x14ac:dyDescent="0.25">
      <c r="A1519" s="13">
        <v>100</v>
      </c>
      <c r="B1519" s="13" t="s">
        <v>622</v>
      </c>
      <c r="C1519" s="16">
        <v>41100</v>
      </c>
      <c r="D1519" s="13">
        <v>2500</v>
      </c>
      <c r="E1519" s="13">
        <f t="shared" si="95"/>
        <v>0</v>
      </c>
      <c r="F1519" s="13" t="str">
        <f t="shared" si="93"/>
        <v>2012-07</v>
      </c>
      <c r="G1519" s="13" t="str">
        <f t="shared" si="94"/>
        <v/>
      </c>
      <c r="H1519" s="13" t="str">
        <f t="shared" si="92"/>
        <v/>
      </c>
    </row>
    <row r="1520" spans="1:8" x14ac:dyDescent="0.25">
      <c r="A1520" s="13">
        <v>100</v>
      </c>
      <c r="B1520" s="13" t="s">
        <v>622</v>
      </c>
      <c r="C1520" s="16">
        <v>41102</v>
      </c>
      <c r="D1520" s="13">
        <v>2500</v>
      </c>
      <c r="E1520" s="13">
        <f t="shared" si="95"/>
        <v>0</v>
      </c>
      <c r="F1520" s="13" t="str">
        <f t="shared" si="93"/>
        <v>2012-07</v>
      </c>
      <c r="G1520" s="13" t="str">
        <f t="shared" si="94"/>
        <v/>
      </c>
      <c r="H1520" s="13" t="str">
        <f t="shared" si="92"/>
        <v/>
      </c>
    </row>
    <row r="1521" spans="1:8" x14ac:dyDescent="0.25">
      <c r="A1521" s="13">
        <v>100</v>
      </c>
      <c r="B1521" s="13" t="s">
        <v>622</v>
      </c>
      <c r="C1521" s="16">
        <v>41104</v>
      </c>
      <c r="D1521" s="13">
        <v>2500</v>
      </c>
      <c r="E1521" s="13">
        <f t="shared" si="95"/>
        <v>0</v>
      </c>
      <c r="F1521" s="13" t="str">
        <f t="shared" si="93"/>
        <v>2012-07</v>
      </c>
      <c r="G1521" s="13" t="str">
        <f t="shared" si="94"/>
        <v/>
      </c>
      <c r="H1521" s="13" t="str">
        <f t="shared" si="92"/>
        <v/>
      </c>
    </row>
    <row r="1522" spans="1:8" x14ac:dyDescent="0.25">
      <c r="A1522" s="13">
        <v>100</v>
      </c>
      <c r="B1522" s="13" t="s">
        <v>622</v>
      </c>
      <c r="C1522" s="16">
        <v>41107</v>
      </c>
      <c r="D1522" s="13">
        <v>2500</v>
      </c>
      <c r="E1522" s="13">
        <f t="shared" si="95"/>
        <v>0</v>
      </c>
      <c r="F1522" s="13" t="str">
        <f t="shared" si="93"/>
        <v>2012-07</v>
      </c>
      <c r="G1522" s="13" t="str">
        <f t="shared" si="94"/>
        <v/>
      </c>
      <c r="H1522" s="13" t="str">
        <f t="shared" si="92"/>
        <v/>
      </c>
    </row>
    <row r="1523" spans="1:8" x14ac:dyDescent="0.25">
      <c r="A1523" s="13">
        <v>100</v>
      </c>
      <c r="B1523" s="13" t="s">
        <v>622</v>
      </c>
      <c r="C1523" s="16">
        <v>41109</v>
      </c>
      <c r="D1523" s="13">
        <v>2500</v>
      </c>
      <c r="E1523" s="13">
        <f t="shared" si="95"/>
        <v>0</v>
      </c>
      <c r="F1523" s="13" t="str">
        <f t="shared" si="93"/>
        <v>2012-07</v>
      </c>
      <c r="G1523" s="13" t="str">
        <f t="shared" si="94"/>
        <v/>
      </c>
      <c r="H1523" s="13" t="str">
        <f t="shared" si="92"/>
        <v/>
      </c>
    </row>
    <row r="1524" spans="1:8" x14ac:dyDescent="0.25">
      <c r="A1524" s="13">
        <v>100</v>
      </c>
      <c r="B1524" s="13" t="s">
        <v>622</v>
      </c>
      <c r="C1524" s="16">
        <v>41111</v>
      </c>
      <c r="D1524" s="13">
        <v>2500</v>
      </c>
      <c r="E1524" s="13">
        <f t="shared" si="95"/>
        <v>0</v>
      </c>
      <c r="F1524" s="13" t="str">
        <f t="shared" si="93"/>
        <v>2012-07</v>
      </c>
      <c r="G1524" s="13" t="str">
        <f t="shared" si="94"/>
        <v/>
      </c>
      <c r="H1524" s="13" t="str">
        <f t="shared" si="92"/>
        <v/>
      </c>
    </row>
    <row r="1525" spans="1:8" x14ac:dyDescent="0.25">
      <c r="A1525" s="13">
        <v>100</v>
      </c>
      <c r="B1525" s="13" t="s">
        <v>622</v>
      </c>
      <c r="C1525" s="16">
        <v>41121</v>
      </c>
      <c r="D1525" s="13">
        <v>2500</v>
      </c>
      <c r="E1525" s="13">
        <f t="shared" si="95"/>
        <v>0</v>
      </c>
      <c r="F1525" s="13" t="str">
        <f t="shared" si="93"/>
        <v>2012-07</v>
      </c>
      <c r="G1525" s="13">
        <f t="shared" si="94"/>
        <v>2500</v>
      </c>
      <c r="H1525" s="13" t="str">
        <f t="shared" si="92"/>
        <v/>
      </c>
    </row>
    <row r="1526" spans="1:8" x14ac:dyDescent="0.25">
      <c r="A1526" s="13">
        <v>100</v>
      </c>
      <c r="B1526" s="13" t="s">
        <v>622</v>
      </c>
      <c r="C1526" s="16">
        <v>41123</v>
      </c>
      <c r="D1526" s="13">
        <v>2500</v>
      </c>
      <c r="E1526" s="13">
        <f t="shared" si="95"/>
        <v>0</v>
      </c>
      <c r="F1526" s="13" t="str">
        <f t="shared" si="93"/>
        <v>2012-08</v>
      </c>
      <c r="G1526" s="13" t="str">
        <f t="shared" si="94"/>
        <v/>
      </c>
      <c r="H1526" s="13" t="str">
        <f t="shared" si="92"/>
        <v/>
      </c>
    </row>
    <row r="1527" spans="1:8" x14ac:dyDescent="0.25">
      <c r="A1527" s="13">
        <v>100</v>
      </c>
      <c r="B1527" s="13" t="s">
        <v>622</v>
      </c>
      <c r="C1527" s="16">
        <v>41128</v>
      </c>
      <c r="D1527" s="13">
        <v>2500</v>
      </c>
      <c r="E1527" s="13">
        <f t="shared" si="95"/>
        <v>0</v>
      </c>
      <c r="F1527" s="13" t="str">
        <f t="shared" si="93"/>
        <v>2012-08</v>
      </c>
      <c r="G1527" s="13" t="str">
        <f t="shared" si="94"/>
        <v/>
      </c>
      <c r="H1527" s="13" t="str">
        <f t="shared" si="92"/>
        <v/>
      </c>
    </row>
    <row r="1528" spans="1:8" x14ac:dyDescent="0.25">
      <c r="A1528" s="13">
        <v>100</v>
      </c>
      <c r="B1528" s="13" t="s">
        <v>622</v>
      </c>
      <c r="C1528" s="16">
        <v>41130</v>
      </c>
      <c r="D1528" s="13">
        <v>2500</v>
      </c>
      <c r="E1528" s="13">
        <f t="shared" si="95"/>
        <v>0</v>
      </c>
      <c r="F1528" s="13" t="str">
        <f t="shared" si="93"/>
        <v>2012-08</v>
      </c>
      <c r="G1528" s="13" t="str">
        <f t="shared" si="94"/>
        <v/>
      </c>
      <c r="H1528" s="13" t="str">
        <f t="shared" si="92"/>
        <v/>
      </c>
    </row>
    <row r="1529" spans="1:8" x14ac:dyDescent="0.25">
      <c r="A1529" s="13">
        <v>100</v>
      </c>
      <c r="B1529" s="13" t="s">
        <v>622</v>
      </c>
      <c r="C1529" s="16">
        <v>41132</v>
      </c>
      <c r="D1529" s="13">
        <v>3300</v>
      </c>
      <c r="E1529" s="13">
        <f t="shared" si="95"/>
        <v>0</v>
      </c>
      <c r="F1529" s="13" t="str">
        <f t="shared" si="93"/>
        <v>2012-08</v>
      </c>
      <c r="G1529" s="13" t="str">
        <f t="shared" si="94"/>
        <v/>
      </c>
      <c r="H1529" s="13" t="str">
        <f t="shared" si="92"/>
        <v/>
      </c>
    </row>
    <row r="1530" spans="1:8" x14ac:dyDescent="0.25">
      <c r="A1530" s="13">
        <v>100</v>
      </c>
      <c r="B1530" s="13" t="s">
        <v>622</v>
      </c>
      <c r="C1530" s="16">
        <v>41135</v>
      </c>
      <c r="D1530" s="13">
        <v>3300</v>
      </c>
      <c r="E1530" s="13">
        <f t="shared" si="95"/>
        <v>0</v>
      </c>
      <c r="F1530" s="13" t="str">
        <f t="shared" si="93"/>
        <v>2012-08</v>
      </c>
      <c r="G1530" s="13" t="str">
        <f t="shared" si="94"/>
        <v/>
      </c>
      <c r="H1530" s="13" t="str">
        <f t="shared" si="92"/>
        <v/>
      </c>
    </row>
    <row r="1531" spans="1:8" x14ac:dyDescent="0.25">
      <c r="A1531" s="13">
        <v>100</v>
      </c>
      <c r="B1531" s="13" t="s">
        <v>622</v>
      </c>
      <c r="C1531" s="16">
        <v>41137</v>
      </c>
      <c r="D1531" s="13">
        <v>3300</v>
      </c>
      <c r="E1531" s="13">
        <f t="shared" si="95"/>
        <v>0</v>
      </c>
      <c r="F1531" s="13" t="str">
        <f t="shared" si="93"/>
        <v>2012-08</v>
      </c>
      <c r="G1531" s="13" t="str">
        <f t="shared" si="94"/>
        <v/>
      </c>
      <c r="H1531" s="13" t="str">
        <f t="shared" si="92"/>
        <v/>
      </c>
    </row>
    <row r="1532" spans="1:8" x14ac:dyDescent="0.25">
      <c r="A1532" s="13">
        <v>100</v>
      </c>
      <c r="B1532" s="13" t="s">
        <v>622</v>
      </c>
      <c r="C1532" s="16">
        <v>41142</v>
      </c>
      <c r="D1532" s="13">
        <v>3300</v>
      </c>
      <c r="E1532" s="13">
        <f t="shared" si="95"/>
        <v>0</v>
      </c>
      <c r="F1532" s="13" t="str">
        <f t="shared" si="93"/>
        <v>2012-08</v>
      </c>
      <c r="G1532" s="13" t="str">
        <f t="shared" si="94"/>
        <v/>
      </c>
      <c r="H1532" s="13" t="str">
        <f t="shared" si="92"/>
        <v/>
      </c>
    </row>
    <row r="1533" spans="1:8" x14ac:dyDescent="0.25">
      <c r="A1533" s="13">
        <v>100</v>
      </c>
      <c r="B1533" s="13" t="s">
        <v>622</v>
      </c>
      <c r="C1533" s="16">
        <v>41146</v>
      </c>
      <c r="D1533" s="13">
        <v>3300</v>
      </c>
      <c r="E1533" s="13">
        <f t="shared" si="95"/>
        <v>0</v>
      </c>
      <c r="F1533" s="13" t="str">
        <f t="shared" si="93"/>
        <v>2012-08</v>
      </c>
      <c r="G1533" s="13" t="str">
        <f t="shared" si="94"/>
        <v/>
      </c>
      <c r="H1533" s="13" t="str">
        <f t="shared" si="92"/>
        <v/>
      </c>
    </row>
    <row r="1534" spans="1:8" x14ac:dyDescent="0.25">
      <c r="A1534" s="13">
        <v>100</v>
      </c>
      <c r="B1534" s="13" t="s">
        <v>622</v>
      </c>
      <c r="C1534" s="16">
        <v>41149</v>
      </c>
      <c r="D1534" s="13">
        <v>3300</v>
      </c>
      <c r="E1534" s="13">
        <f t="shared" si="95"/>
        <v>0</v>
      </c>
      <c r="F1534" s="13" t="str">
        <f t="shared" si="93"/>
        <v>2012-08</v>
      </c>
      <c r="G1534" s="13">
        <f t="shared" si="94"/>
        <v>3033.3333333333335</v>
      </c>
      <c r="H1534" s="13" t="str">
        <f t="shared" si="92"/>
        <v/>
      </c>
    </row>
    <row r="1535" spans="1:8" x14ac:dyDescent="0.25">
      <c r="A1535" s="13">
        <v>100</v>
      </c>
      <c r="B1535" s="13" t="s">
        <v>622</v>
      </c>
      <c r="C1535" s="16">
        <v>41153</v>
      </c>
      <c r="D1535" s="13">
        <v>3300</v>
      </c>
      <c r="E1535" s="13">
        <f t="shared" si="95"/>
        <v>0</v>
      </c>
      <c r="F1535" s="13" t="str">
        <f t="shared" si="93"/>
        <v>2012-09</v>
      </c>
      <c r="G1535" s="13" t="str">
        <f t="shared" si="94"/>
        <v/>
      </c>
      <c r="H1535" s="13" t="str">
        <f t="shared" si="92"/>
        <v/>
      </c>
    </row>
    <row r="1536" spans="1:8" x14ac:dyDescent="0.25">
      <c r="A1536" s="13">
        <v>100</v>
      </c>
      <c r="B1536" s="13" t="s">
        <v>622</v>
      </c>
      <c r="C1536" s="16">
        <v>41156</v>
      </c>
      <c r="D1536" s="13">
        <v>3300</v>
      </c>
      <c r="E1536" s="13">
        <f t="shared" si="95"/>
        <v>0</v>
      </c>
      <c r="F1536" s="13" t="str">
        <f t="shared" si="93"/>
        <v>2012-09</v>
      </c>
      <c r="G1536" s="13" t="str">
        <f t="shared" si="94"/>
        <v/>
      </c>
      <c r="H1536" s="13" t="str">
        <f t="shared" si="92"/>
        <v/>
      </c>
    </row>
    <row r="1537" spans="1:8" x14ac:dyDescent="0.25">
      <c r="A1537" s="13">
        <v>100</v>
      </c>
      <c r="B1537" s="13" t="s">
        <v>622</v>
      </c>
      <c r="C1537" s="16">
        <v>41158</v>
      </c>
      <c r="D1537" s="13">
        <v>4300</v>
      </c>
      <c r="E1537" s="13">
        <f t="shared" si="95"/>
        <v>1</v>
      </c>
      <c r="F1537" s="13" t="str">
        <f t="shared" si="93"/>
        <v>2012-09</v>
      </c>
      <c r="G1537" s="13">
        <f t="shared" si="94"/>
        <v>3633.3333333333335</v>
      </c>
      <c r="H1537" s="13" t="str">
        <f t="shared" si="92"/>
        <v/>
      </c>
    </row>
    <row r="1538" spans="1:8" x14ac:dyDescent="0.25">
      <c r="A1538" s="13">
        <v>100</v>
      </c>
      <c r="B1538" s="13" t="s">
        <v>623</v>
      </c>
      <c r="C1538" s="16">
        <v>41165</v>
      </c>
      <c r="D1538" s="13">
        <v>6</v>
      </c>
      <c r="E1538" s="13">
        <f t="shared" si="95"/>
        <v>0</v>
      </c>
      <c r="F1538" s="13" t="str">
        <f t="shared" si="93"/>
        <v>2012-09</v>
      </c>
      <c r="G1538" s="13" t="str">
        <f t="shared" si="94"/>
        <v/>
      </c>
      <c r="H1538" s="13">
        <f t="shared" ref="H1538:H1601" si="96">IF(AND(B1538="Med B", F1538&gt;=VLOOKUP(A1538, A:F, 6, FALSE)), D1538, "")</f>
        <v>6</v>
      </c>
    </row>
    <row r="1539" spans="1:8" x14ac:dyDescent="0.25">
      <c r="A1539" s="13">
        <v>100</v>
      </c>
      <c r="B1539" s="13" t="s">
        <v>623</v>
      </c>
      <c r="C1539" s="16">
        <v>41193</v>
      </c>
      <c r="D1539" s="13">
        <v>6</v>
      </c>
      <c r="E1539" s="13">
        <f t="shared" si="95"/>
        <v>0</v>
      </c>
      <c r="F1539" s="13" t="str">
        <f t="shared" ref="F1539:F1602" si="97">TEXT(C1539, "yyyy-mm")</f>
        <v>2012-10</v>
      </c>
      <c r="G1539" s="13" t="str">
        <f t="shared" ref="G1539:G1602" si="98">IF(AND(
    B1539="Med A",
    C1539=_xlfn.MAXIFS(C:C, A:A, A1539, B:B, "Med A", F:F, F1539),
    SUMIFS(E:E, A:A, A1539) &gt; 0
  ),
  AVERAGEIFS(D:D, A:A, A1539, B:B, "Med A", F:F, F1539, C:C, "&gt;=" &amp; EOMONTH(C1539, -1) + 1, C:C, "&lt;=" &amp; C1539),
  "")</f>
        <v/>
      </c>
      <c r="H1539" s="13">
        <f t="shared" si="96"/>
        <v>6</v>
      </c>
    </row>
    <row r="1540" spans="1:8" x14ac:dyDescent="0.25">
      <c r="A1540" s="13">
        <v>100</v>
      </c>
      <c r="B1540" s="13" t="s">
        <v>623</v>
      </c>
      <c r="C1540" s="16">
        <v>41228</v>
      </c>
      <c r="D1540" s="13">
        <v>5</v>
      </c>
      <c r="E1540" s="13">
        <f t="shared" ref="E1540:E1603" si="99">IF(AND(B1540="Med A", B1541="Med B", A1540=A1541), 1, IF(AND(B1540="Med B", B1541="Med A", A1540=A1541), 1, 0))</f>
        <v>0</v>
      </c>
      <c r="F1540" s="13" t="str">
        <f t="shared" si="97"/>
        <v>2012-11</v>
      </c>
      <c r="G1540" s="13" t="str">
        <f t="shared" si="98"/>
        <v/>
      </c>
      <c r="H1540" s="13">
        <f t="shared" si="96"/>
        <v>5</v>
      </c>
    </row>
    <row r="1541" spans="1:8" x14ac:dyDescent="0.25">
      <c r="A1541" s="13">
        <v>101</v>
      </c>
      <c r="B1541" s="13" t="s">
        <v>622</v>
      </c>
      <c r="C1541" s="16">
        <v>41093</v>
      </c>
      <c r="D1541" s="13">
        <v>700</v>
      </c>
      <c r="E1541" s="13">
        <f t="shared" si="99"/>
        <v>0</v>
      </c>
      <c r="F1541" s="13" t="str">
        <f t="shared" si="97"/>
        <v>2012-07</v>
      </c>
      <c r="G1541" s="13" t="str">
        <f t="shared" si="98"/>
        <v/>
      </c>
      <c r="H1541" s="13" t="str">
        <f t="shared" si="96"/>
        <v/>
      </c>
    </row>
    <row r="1542" spans="1:8" x14ac:dyDescent="0.25">
      <c r="A1542" s="13">
        <v>101</v>
      </c>
      <c r="B1542" s="13" t="s">
        <v>622</v>
      </c>
      <c r="C1542" s="16">
        <v>41096</v>
      </c>
      <c r="D1542" s="13">
        <v>800</v>
      </c>
      <c r="E1542" s="13">
        <f t="shared" si="99"/>
        <v>0</v>
      </c>
      <c r="F1542" s="13" t="str">
        <f t="shared" si="97"/>
        <v>2012-07</v>
      </c>
      <c r="G1542" s="13" t="str">
        <f t="shared" si="98"/>
        <v/>
      </c>
      <c r="H1542" s="13" t="str">
        <f t="shared" si="96"/>
        <v/>
      </c>
    </row>
    <row r="1543" spans="1:8" x14ac:dyDescent="0.25">
      <c r="A1543" s="13">
        <v>101</v>
      </c>
      <c r="B1543" s="13" t="s">
        <v>622</v>
      </c>
      <c r="C1543" s="16">
        <v>41100</v>
      </c>
      <c r="D1543" s="13">
        <v>800</v>
      </c>
      <c r="E1543" s="13">
        <f t="shared" si="99"/>
        <v>0</v>
      </c>
      <c r="F1543" s="13" t="str">
        <f t="shared" si="97"/>
        <v>2012-07</v>
      </c>
      <c r="G1543" s="13" t="str">
        <f t="shared" si="98"/>
        <v/>
      </c>
      <c r="H1543" s="13" t="str">
        <f t="shared" si="96"/>
        <v/>
      </c>
    </row>
    <row r="1544" spans="1:8" x14ac:dyDescent="0.25">
      <c r="A1544" s="13">
        <v>101</v>
      </c>
      <c r="B1544" s="13" t="s">
        <v>622</v>
      </c>
      <c r="C1544" s="16">
        <v>41103</v>
      </c>
      <c r="D1544" s="13">
        <v>800</v>
      </c>
      <c r="E1544" s="13">
        <f t="shared" si="99"/>
        <v>0</v>
      </c>
      <c r="F1544" s="13" t="str">
        <f t="shared" si="97"/>
        <v>2012-07</v>
      </c>
      <c r="G1544" s="13" t="str">
        <f t="shared" si="98"/>
        <v/>
      </c>
      <c r="H1544" s="13" t="str">
        <f t="shared" si="96"/>
        <v/>
      </c>
    </row>
    <row r="1545" spans="1:8" x14ac:dyDescent="0.25">
      <c r="A1545" s="13">
        <v>101</v>
      </c>
      <c r="B1545" s="13" t="s">
        <v>622</v>
      </c>
      <c r="C1545" s="16">
        <v>41107</v>
      </c>
      <c r="D1545" s="13">
        <v>800</v>
      </c>
      <c r="E1545" s="13">
        <f t="shared" si="99"/>
        <v>0</v>
      </c>
      <c r="F1545" s="13" t="str">
        <f t="shared" si="97"/>
        <v>2012-07</v>
      </c>
      <c r="G1545" s="13" t="str">
        <f t="shared" si="98"/>
        <v/>
      </c>
      <c r="H1545" s="13" t="str">
        <f t="shared" si="96"/>
        <v/>
      </c>
    </row>
    <row r="1546" spans="1:8" x14ac:dyDescent="0.25">
      <c r="A1546" s="13">
        <v>101</v>
      </c>
      <c r="B1546" s="13" t="s">
        <v>622</v>
      </c>
      <c r="C1546" s="16">
        <v>41110</v>
      </c>
      <c r="D1546" s="13">
        <v>900</v>
      </c>
      <c r="E1546" s="13">
        <f t="shared" si="99"/>
        <v>0</v>
      </c>
      <c r="F1546" s="13" t="str">
        <f t="shared" si="97"/>
        <v>2012-07</v>
      </c>
      <c r="G1546" s="13" t="str">
        <f t="shared" si="98"/>
        <v/>
      </c>
      <c r="H1546" s="13" t="str">
        <f t="shared" si="96"/>
        <v/>
      </c>
    </row>
    <row r="1547" spans="1:8" x14ac:dyDescent="0.25">
      <c r="A1547" s="13">
        <v>101</v>
      </c>
      <c r="B1547" s="13" t="s">
        <v>622</v>
      </c>
      <c r="C1547" s="16">
        <v>41114</v>
      </c>
      <c r="D1547" s="13">
        <v>900</v>
      </c>
      <c r="E1547" s="13">
        <f t="shared" si="99"/>
        <v>0</v>
      </c>
      <c r="F1547" s="13" t="str">
        <f t="shared" si="97"/>
        <v>2012-07</v>
      </c>
      <c r="G1547" s="13" t="str">
        <f t="shared" si="98"/>
        <v/>
      </c>
      <c r="H1547" s="13" t="str">
        <f t="shared" si="96"/>
        <v/>
      </c>
    </row>
    <row r="1548" spans="1:8" x14ac:dyDescent="0.25">
      <c r="A1548" s="13">
        <v>101</v>
      </c>
      <c r="B1548" s="13" t="s">
        <v>622</v>
      </c>
      <c r="C1548" s="16">
        <v>41118</v>
      </c>
      <c r="D1548" s="13">
        <v>900</v>
      </c>
      <c r="E1548" s="13">
        <f t="shared" si="99"/>
        <v>0</v>
      </c>
      <c r="F1548" s="13" t="str">
        <f t="shared" si="97"/>
        <v>2012-07</v>
      </c>
      <c r="G1548" s="13" t="str">
        <f t="shared" si="98"/>
        <v/>
      </c>
      <c r="H1548" s="13" t="str">
        <f t="shared" si="96"/>
        <v/>
      </c>
    </row>
    <row r="1549" spans="1:8" x14ac:dyDescent="0.25">
      <c r="A1549" s="13">
        <v>101</v>
      </c>
      <c r="B1549" s="13" t="s">
        <v>622</v>
      </c>
      <c r="C1549" s="16">
        <v>41121</v>
      </c>
      <c r="D1549" s="13">
        <v>900</v>
      </c>
      <c r="E1549" s="13">
        <f t="shared" si="99"/>
        <v>0</v>
      </c>
      <c r="F1549" s="13" t="str">
        <f t="shared" si="97"/>
        <v>2012-07</v>
      </c>
      <c r="G1549" s="13">
        <f t="shared" si="98"/>
        <v>833.33333333333337</v>
      </c>
      <c r="H1549" s="13" t="str">
        <f t="shared" si="96"/>
        <v/>
      </c>
    </row>
    <row r="1550" spans="1:8" x14ac:dyDescent="0.25">
      <c r="A1550" s="13">
        <v>101</v>
      </c>
      <c r="B1550" s="13" t="s">
        <v>622</v>
      </c>
      <c r="C1550" s="16">
        <v>41124</v>
      </c>
      <c r="D1550" s="13">
        <v>900</v>
      </c>
      <c r="E1550" s="13">
        <f t="shared" si="99"/>
        <v>0</v>
      </c>
      <c r="F1550" s="13" t="str">
        <f t="shared" si="97"/>
        <v>2012-08</v>
      </c>
      <c r="G1550" s="13" t="str">
        <f t="shared" si="98"/>
        <v/>
      </c>
      <c r="H1550" s="13" t="str">
        <f t="shared" si="96"/>
        <v/>
      </c>
    </row>
    <row r="1551" spans="1:8" x14ac:dyDescent="0.25">
      <c r="A1551" s="13">
        <v>101</v>
      </c>
      <c r="B1551" s="13" t="s">
        <v>622</v>
      </c>
      <c r="C1551" s="16">
        <v>41128</v>
      </c>
      <c r="D1551" s="13">
        <v>900</v>
      </c>
      <c r="E1551" s="13">
        <f t="shared" si="99"/>
        <v>0</v>
      </c>
      <c r="F1551" s="13" t="str">
        <f t="shared" si="97"/>
        <v>2012-08</v>
      </c>
      <c r="G1551" s="13" t="str">
        <f t="shared" si="98"/>
        <v/>
      </c>
      <c r="H1551" s="13" t="str">
        <f t="shared" si="96"/>
        <v/>
      </c>
    </row>
    <row r="1552" spans="1:8" x14ac:dyDescent="0.25">
      <c r="A1552" s="13">
        <v>101</v>
      </c>
      <c r="B1552" s="13" t="s">
        <v>622</v>
      </c>
      <c r="C1552" s="16">
        <v>41131</v>
      </c>
      <c r="D1552" s="13">
        <v>900</v>
      </c>
      <c r="E1552" s="13">
        <f t="shared" si="99"/>
        <v>0</v>
      </c>
      <c r="F1552" s="13" t="str">
        <f t="shared" si="97"/>
        <v>2012-08</v>
      </c>
      <c r="G1552" s="13" t="str">
        <f t="shared" si="98"/>
        <v/>
      </c>
      <c r="H1552" s="13" t="str">
        <f t="shared" si="96"/>
        <v/>
      </c>
    </row>
    <row r="1553" spans="1:8" x14ac:dyDescent="0.25">
      <c r="A1553" s="13">
        <v>101</v>
      </c>
      <c r="B1553" s="13" t="s">
        <v>622</v>
      </c>
      <c r="C1553" s="16">
        <v>41135</v>
      </c>
      <c r="D1553" s="13">
        <v>900</v>
      </c>
      <c r="E1553" s="13">
        <f t="shared" si="99"/>
        <v>0</v>
      </c>
      <c r="F1553" s="13" t="str">
        <f t="shared" si="97"/>
        <v>2012-08</v>
      </c>
      <c r="G1553" s="13" t="str">
        <f t="shared" si="98"/>
        <v/>
      </c>
      <c r="H1553" s="13" t="str">
        <f t="shared" si="96"/>
        <v/>
      </c>
    </row>
    <row r="1554" spans="1:8" x14ac:dyDescent="0.25">
      <c r="A1554" s="13">
        <v>101</v>
      </c>
      <c r="B1554" s="13" t="s">
        <v>622</v>
      </c>
      <c r="C1554" s="16">
        <v>41138</v>
      </c>
      <c r="D1554" s="13">
        <v>1200</v>
      </c>
      <c r="E1554" s="13">
        <f t="shared" si="99"/>
        <v>0</v>
      </c>
      <c r="F1554" s="13" t="str">
        <f t="shared" si="97"/>
        <v>2012-08</v>
      </c>
      <c r="G1554" s="13" t="str">
        <f t="shared" si="98"/>
        <v/>
      </c>
      <c r="H1554" s="13" t="str">
        <f t="shared" si="96"/>
        <v/>
      </c>
    </row>
    <row r="1555" spans="1:8" x14ac:dyDescent="0.25">
      <c r="A1555" s="13">
        <v>101</v>
      </c>
      <c r="B1555" s="13" t="s">
        <v>622</v>
      </c>
      <c r="C1555" s="16">
        <v>41142</v>
      </c>
      <c r="D1555" s="13">
        <v>1200</v>
      </c>
      <c r="E1555" s="13">
        <f t="shared" si="99"/>
        <v>0</v>
      </c>
      <c r="F1555" s="13" t="str">
        <f t="shared" si="97"/>
        <v>2012-08</v>
      </c>
      <c r="G1555" s="13" t="str">
        <f t="shared" si="98"/>
        <v/>
      </c>
      <c r="H1555" s="13" t="str">
        <f t="shared" si="96"/>
        <v/>
      </c>
    </row>
    <row r="1556" spans="1:8" x14ac:dyDescent="0.25">
      <c r="A1556" s="13">
        <v>101</v>
      </c>
      <c r="B1556" s="13" t="s">
        <v>622</v>
      </c>
      <c r="C1556" s="16">
        <v>41146</v>
      </c>
      <c r="D1556" s="13">
        <v>1200</v>
      </c>
      <c r="E1556" s="13">
        <f t="shared" si="99"/>
        <v>0</v>
      </c>
      <c r="F1556" s="13" t="str">
        <f t="shared" si="97"/>
        <v>2012-08</v>
      </c>
      <c r="G1556" s="13" t="str">
        <f t="shared" si="98"/>
        <v/>
      </c>
      <c r="H1556" s="13" t="str">
        <f t="shared" si="96"/>
        <v/>
      </c>
    </row>
    <row r="1557" spans="1:8" x14ac:dyDescent="0.25">
      <c r="A1557" s="13">
        <v>101</v>
      </c>
      <c r="B1557" s="13" t="s">
        <v>622</v>
      </c>
      <c r="C1557" s="16">
        <v>41149</v>
      </c>
      <c r="D1557" s="13">
        <v>1200</v>
      </c>
      <c r="E1557" s="13">
        <f t="shared" si="99"/>
        <v>0</v>
      </c>
      <c r="F1557" s="13" t="str">
        <f t="shared" si="97"/>
        <v>2012-08</v>
      </c>
      <c r="G1557" s="13">
        <f t="shared" si="98"/>
        <v>1050</v>
      </c>
      <c r="H1557" s="13" t="str">
        <f t="shared" si="96"/>
        <v/>
      </c>
    </row>
    <row r="1558" spans="1:8" x14ac:dyDescent="0.25">
      <c r="A1558" s="13">
        <v>101</v>
      </c>
      <c r="B1558" s="13" t="s">
        <v>622</v>
      </c>
      <c r="C1558" s="16">
        <v>41153</v>
      </c>
      <c r="D1558" s="13">
        <v>2400</v>
      </c>
      <c r="E1558" s="13">
        <f t="shared" si="99"/>
        <v>0</v>
      </c>
      <c r="F1558" s="13" t="str">
        <f t="shared" si="97"/>
        <v>2012-09</v>
      </c>
      <c r="G1558" s="13" t="str">
        <f t="shared" si="98"/>
        <v/>
      </c>
      <c r="H1558" s="13" t="str">
        <f t="shared" si="96"/>
        <v/>
      </c>
    </row>
    <row r="1559" spans="1:8" x14ac:dyDescent="0.25">
      <c r="A1559" s="13">
        <v>101</v>
      </c>
      <c r="B1559" s="13" t="s">
        <v>622</v>
      </c>
      <c r="C1559" s="16">
        <v>41156</v>
      </c>
      <c r="D1559" s="13">
        <v>2400</v>
      </c>
      <c r="E1559" s="13">
        <f t="shared" si="99"/>
        <v>1</v>
      </c>
      <c r="F1559" s="13" t="str">
        <f t="shared" si="97"/>
        <v>2012-09</v>
      </c>
      <c r="G1559" s="13">
        <f t="shared" si="98"/>
        <v>2400</v>
      </c>
      <c r="H1559" s="13" t="str">
        <f t="shared" si="96"/>
        <v/>
      </c>
    </row>
    <row r="1560" spans="1:8" x14ac:dyDescent="0.25">
      <c r="A1560" s="13">
        <v>101</v>
      </c>
      <c r="B1560" s="13" t="s">
        <v>623</v>
      </c>
      <c r="C1560" s="16">
        <v>41166</v>
      </c>
      <c r="D1560" s="13">
        <v>4</v>
      </c>
      <c r="E1560" s="13">
        <f t="shared" si="99"/>
        <v>0</v>
      </c>
      <c r="F1560" s="13" t="str">
        <f t="shared" si="97"/>
        <v>2012-09</v>
      </c>
      <c r="G1560" s="13" t="str">
        <f t="shared" si="98"/>
        <v/>
      </c>
      <c r="H1560" s="13">
        <f t="shared" si="96"/>
        <v>4</v>
      </c>
    </row>
    <row r="1561" spans="1:8" x14ac:dyDescent="0.25">
      <c r="A1561" s="13">
        <v>101</v>
      </c>
      <c r="B1561" s="13" t="s">
        <v>623</v>
      </c>
      <c r="C1561" s="16">
        <v>41195</v>
      </c>
      <c r="D1561" s="13">
        <v>3</v>
      </c>
      <c r="E1561" s="13">
        <f t="shared" si="99"/>
        <v>0</v>
      </c>
      <c r="F1561" s="13" t="str">
        <f t="shared" si="97"/>
        <v>2012-10</v>
      </c>
      <c r="G1561" s="13" t="str">
        <f t="shared" si="98"/>
        <v/>
      </c>
      <c r="H1561" s="13">
        <f t="shared" si="96"/>
        <v>3</v>
      </c>
    </row>
    <row r="1562" spans="1:8" x14ac:dyDescent="0.25">
      <c r="A1562" s="13">
        <v>101</v>
      </c>
      <c r="B1562" s="13" t="s">
        <v>623</v>
      </c>
      <c r="C1562" s="16">
        <v>41229</v>
      </c>
      <c r="D1562" s="13">
        <v>3</v>
      </c>
      <c r="E1562" s="13">
        <f t="shared" si="99"/>
        <v>0</v>
      </c>
      <c r="F1562" s="13" t="str">
        <f t="shared" si="97"/>
        <v>2012-11</v>
      </c>
      <c r="G1562" s="13" t="str">
        <f t="shared" si="98"/>
        <v/>
      </c>
      <c r="H1562" s="13">
        <f t="shared" si="96"/>
        <v>3</v>
      </c>
    </row>
    <row r="1563" spans="1:8" x14ac:dyDescent="0.25">
      <c r="A1563" s="13">
        <v>102</v>
      </c>
      <c r="B1563" s="13" t="s">
        <v>622</v>
      </c>
      <c r="C1563" s="16">
        <v>41243</v>
      </c>
      <c r="D1563" s="13">
        <v>4900</v>
      </c>
      <c r="E1563" s="13">
        <f t="shared" si="99"/>
        <v>0</v>
      </c>
      <c r="F1563" s="13" t="str">
        <f t="shared" si="97"/>
        <v>2012-11</v>
      </c>
      <c r="G1563" s="13" t="str">
        <f t="shared" si="98"/>
        <v/>
      </c>
      <c r="H1563" s="13" t="str">
        <f t="shared" si="96"/>
        <v/>
      </c>
    </row>
    <row r="1564" spans="1:8" x14ac:dyDescent="0.25">
      <c r="A1564" s="13">
        <v>103</v>
      </c>
      <c r="B1564" s="13" t="s">
        <v>622</v>
      </c>
      <c r="C1564" s="16">
        <v>41092</v>
      </c>
      <c r="D1564" s="13">
        <v>400</v>
      </c>
      <c r="E1564" s="13">
        <f t="shared" si="99"/>
        <v>0</v>
      </c>
      <c r="F1564" s="13" t="str">
        <f t="shared" si="97"/>
        <v>2012-07</v>
      </c>
      <c r="G1564" s="13" t="str">
        <f t="shared" si="98"/>
        <v/>
      </c>
      <c r="H1564" s="13" t="str">
        <f t="shared" si="96"/>
        <v/>
      </c>
    </row>
    <row r="1565" spans="1:8" x14ac:dyDescent="0.25">
      <c r="A1565" s="13">
        <v>103</v>
      </c>
      <c r="B1565" s="13" t="s">
        <v>622</v>
      </c>
      <c r="C1565" s="16">
        <v>41094</v>
      </c>
      <c r="D1565" s="13">
        <v>400</v>
      </c>
      <c r="E1565" s="13">
        <f t="shared" si="99"/>
        <v>0</v>
      </c>
      <c r="F1565" s="13" t="str">
        <f t="shared" si="97"/>
        <v>2012-07</v>
      </c>
      <c r="G1565" s="13" t="str">
        <f t="shared" si="98"/>
        <v/>
      </c>
      <c r="H1565" s="13" t="str">
        <f t="shared" si="96"/>
        <v/>
      </c>
    </row>
    <row r="1566" spans="1:8" x14ac:dyDescent="0.25">
      <c r="A1566" s="13">
        <v>104</v>
      </c>
      <c r="B1566" s="13" t="s">
        <v>622</v>
      </c>
      <c r="C1566" s="16">
        <v>41093</v>
      </c>
      <c r="D1566" s="13">
        <v>1000</v>
      </c>
      <c r="E1566" s="13">
        <f t="shared" si="99"/>
        <v>0</v>
      </c>
      <c r="F1566" s="13" t="str">
        <f t="shared" si="97"/>
        <v>2012-07</v>
      </c>
      <c r="G1566" s="13" t="str">
        <f t="shared" si="98"/>
        <v/>
      </c>
      <c r="H1566" s="13" t="str">
        <f t="shared" si="96"/>
        <v/>
      </c>
    </row>
    <row r="1567" spans="1:8" x14ac:dyDescent="0.25">
      <c r="A1567" s="13">
        <v>104</v>
      </c>
      <c r="B1567" s="13" t="s">
        <v>622</v>
      </c>
      <c r="C1567" s="16">
        <v>41095</v>
      </c>
      <c r="D1567" s="13">
        <v>1000</v>
      </c>
      <c r="E1567" s="13">
        <f t="shared" si="99"/>
        <v>0</v>
      </c>
      <c r="F1567" s="13" t="str">
        <f t="shared" si="97"/>
        <v>2012-07</v>
      </c>
      <c r="G1567" s="13" t="str">
        <f t="shared" si="98"/>
        <v/>
      </c>
      <c r="H1567" s="13" t="str">
        <f t="shared" si="96"/>
        <v/>
      </c>
    </row>
    <row r="1568" spans="1:8" x14ac:dyDescent="0.25">
      <c r="A1568" s="13">
        <v>104</v>
      </c>
      <c r="B1568" s="13" t="s">
        <v>622</v>
      </c>
      <c r="C1568" s="16">
        <v>41097</v>
      </c>
      <c r="D1568" s="13">
        <v>1000</v>
      </c>
      <c r="E1568" s="13">
        <f t="shared" si="99"/>
        <v>0</v>
      </c>
      <c r="F1568" s="13" t="str">
        <f t="shared" si="97"/>
        <v>2012-07</v>
      </c>
      <c r="G1568" s="13" t="str">
        <f t="shared" si="98"/>
        <v/>
      </c>
      <c r="H1568" s="13" t="str">
        <f t="shared" si="96"/>
        <v/>
      </c>
    </row>
    <row r="1569" spans="1:8" x14ac:dyDescent="0.25">
      <c r="A1569" s="13">
        <v>104</v>
      </c>
      <c r="B1569" s="13" t="s">
        <v>622</v>
      </c>
      <c r="C1569" s="16">
        <v>41100</v>
      </c>
      <c r="D1569" s="13">
        <v>1000</v>
      </c>
      <c r="E1569" s="13">
        <f t="shared" si="99"/>
        <v>0</v>
      </c>
      <c r="F1569" s="13" t="str">
        <f t="shared" si="97"/>
        <v>2012-07</v>
      </c>
      <c r="G1569" s="13" t="str">
        <f t="shared" si="98"/>
        <v/>
      </c>
      <c r="H1569" s="13" t="str">
        <f t="shared" si="96"/>
        <v/>
      </c>
    </row>
    <row r="1570" spans="1:8" x14ac:dyDescent="0.25">
      <c r="A1570" s="13">
        <v>104</v>
      </c>
      <c r="B1570" s="13" t="s">
        <v>622</v>
      </c>
      <c r="C1570" s="16">
        <v>41102</v>
      </c>
      <c r="D1570" s="13">
        <v>1000</v>
      </c>
      <c r="E1570" s="13">
        <f t="shared" si="99"/>
        <v>0</v>
      </c>
      <c r="F1570" s="13" t="str">
        <f t="shared" si="97"/>
        <v>2012-07</v>
      </c>
      <c r="G1570" s="13" t="str">
        <f t="shared" si="98"/>
        <v/>
      </c>
      <c r="H1570" s="13" t="str">
        <f t="shared" si="96"/>
        <v/>
      </c>
    </row>
    <row r="1571" spans="1:8" x14ac:dyDescent="0.25">
      <c r="A1571" s="13">
        <v>104</v>
      </c>
      <c r="B1571" s="13" t="s">
        <v>622</v>
      </c>
      <c r="C1571" s="16">
        <v>41104</v>
      </c>
      <c r="D1571" s="13">
        <v>1000</v>
      </c>
      <c r="E1571" s="13">
        <f t="shared" si="99"/>
        <v>0</v>
      </c>
      <c r="F1571" s="13" t="str">
        <f t="shared" si="97"/>
        <v>2012-07</v>
      </c>
      <c r="G1571" s="13" t="str">
        <f t="shared" si="98"/>
        <v/>
      </c>
      <c r="H1571" s="13" t="str">
        <f t="shared" si="96"/>
        <v/>
      </c>
    </row>
    <row r="1572" spans="1:8" x14ac:dyDescent="0.25">
      <c r="A1572" s="13">
        <v>104</v>
      </c>
      <c r="B1572" s="13" t="s">
        <v>622</v>
      </c>
      <c r="C1572" s="16">
        <v>41107</v>
      </c>
      <c r="D1572" s="13">
        <v>1000</v>
      </c>
      <c r="E1572" s="13">
        <f t="shared" si="99"/>
        <v>0</v>
      </c>
      <c r="F1572" s="13" t="str">
        <f t="shared" si="97"/>
        <v>2012-07</v>
      </c>
      <c r="G1572" s="13" t="str">
        <f t="shared" si="98"/>
        <v/>
      </c>
      <c r="H1572" s="13" t="str">
        <f t="shared" si="96"/>
        <v/>
      </c>
    </row>
    <row r="1573" spans="1:8" x14ac:dyDescent="0.25">
      <c r="A1573" s="13">
        <v>104</v>
      </c>
      <c r="B1573" s="13" t="s">
        <v>622</v>
      </c>
      <c r="C1573" s="16">
        <v>41109</v>
      </c>
      <c r="D1573" s="13">
        <v>1000</v>
      </c>
      <c r="E1573" s="13">
        <f t="shared" si="99"/>
        <v>0</v>
      </c>
      <c r="F1573" s="13" t="str">
        <f t="shared" si="97"/>
        <v>2012-07</v>
      </c>
      <c r="G1573" s="13" t="str">
        <f t="shared" si="98"/>
        <v/>
      </c>
      <c r="H1573" s="13" t="str">
        <f t="shared" si="96"/>
        <v/>
      </c>
    </row>
    <row r="1574" spans="1:8" x14ac:dyDescent="0.25">
      <c r="A1574" s="13">
        <v>104</v>
      </c>
      <c r="B1574" s="13" t="s">
        <v>622</v>
      </c>
      <c r="C1574" s="16">
        <v>41111</v>
      </c>
      <c r="D1574" s="13">
        <v>1000</v>
      </c>
      <c r="E1574" s="13">
        <f t="shared" si="99"/>
        <v>0</v>
      </c>
      <c r="F1574" s="13" t="str">
        <f t="shared" si="97"/>
        <v>2012-07</v>
      </c>
      <c r="G1574" s="13" t="str">
        <f t="shared" si="98"/>
        <v/>
      </c>
      <c r="H1574" s="13" t="str">
        <f t="shared" si="96"/>
        <v/>
      </c>
    </row>
    <row r="1575" spans="1:8" x14ac:dyDescent="0.25">
      <c r="A1575" s="13">
        <v>104</v>
      </c>
      <c r="B1575" s="13" t="s">
        <v>622</v>
      </c>
      <c r="C1575" s="16">
        <v>41114</v>
      </c>
      <c r="D1575" s="13">
        <v>1000</v>
      </c>
      <c r="E1575" s="13">
        <f t="shared" si="99"/>
        <v>0</v>
      </c>
      <c r="F1575" s="13" t="str">
        <f t="shared" si="97"/>
        <v>2012-07</v>
      </c>
      <c r="G1575" s="13" t="str">
        <f t="shared" si="98"/>
        <v/>
      </c>
      <c r="H1575" s="13" t="str">
        <f t="shared" si="96"/>
        <v/>
      </c>
    </row>
    <row r="1576" spans="1:8" x14ac:dyDescent="0.25">
      <c r="A1576" s="13">
        <v>104</v>
      </c>
      <c r="B1576" s="13" t="s">
        <v>622</v>
      </c>
      <c r="C1576" s="16">
        <v>41116</v>
      </c>
      <c r="D1576" s="13">
        <v>1000</v>
      </c>
      <c r="E1576" s="13">
        <f t="shared" si="99"/>
        <v>0</v>
      </c>
      <c r="F1576" s="13" t="str">
        <f t="shared" si="97"/>
        <v>2012-07</v>
      </c>
      <c r="G1576" s="13" t="str">
        <f t="shared" si="98"/>
        <v/>
      </c>
      <c r="H1576" s="13" t="str">
        <f t="shared" si="96"/>
        <v/>
      </c>
    </row>
    <row r="1577" spans="1:8" x14ac:dyDescent="0.25">
      <c r="A1577" s="13">
        <v>104</v>
      </c>
      <c r="B1577" s="13" t="s">
        <v>622</v>
      </c>
      <c r="C1577" s="16">
        <v>41118</v>
      </c>
      <c r="D1577" s="13">
        <v>1000</v>
      </c>
      <c r="E1577" s="13">
        <f t="shared" si="99"/>
        <v>0</v>
      </c>
      <c r="F1577" s="13" t="str">
        <f t="shared" si="97"/>
        <v>2012-07</v>
      </c>
      <c r="G1577" s="13" t="str">
        <f t="shared" si="98"/>
        <v/>
      </c>
      <c r="H1577" s="13" t="str">
        <f t="shared" si="96"/>
        <v/>
      </c>
    </row>
    <row r="1578" spans="1:8" x14ac:dyDescent="0.25">
      <c r="A1578" s="13">
        <v>104</v>
      </c>
      <c r="B1578" s="13" t="s">
        <v>622</v>
      </c>
      <c r="C1578" s="16">
        <v>41121</v>
      </c>
      <c r="D1578" s="13">
        <v>1000</v>
      </c>
      <c r="E1578" s="13">
        <f t="shared" si="99"/>
        <v>0</v>
      </c>
      <c r="F1578" s="13" t="str">
        <f t="shared" si="97"/>
        <v>2012-07</v>
      </c>
      <c r="G1578" s="13">
        <f t="shared" si="98"/>
        <v>1000</v>
      </c>
      <c r="H1578" s="13" t="str">
        <f t="shared" si="96"/>
        <v/>
      </c>
    </row>
    <row r="1579" spans="1:8" x14ac:dyDescent="0.25">
      <c r="A1579" s="13">
        <v>104</v>
      </c>
      <c r="B1579" s="13" t="s">
        <v>622</v>
      </c>
      <c r="C1579" s="16">
        <v>41123</v>
      </c>
      <c r="D1579" s="13">
        <v>1000</v>
      </c>
      <c r="E1579" s="13">
        <f t="shared" si="99"/>
        <v>0</v>
      </c>
      <c r="F1579" s="13" t="str">
        <f t="shared" si="97"/>
        <v>2012-08</v>
      </c>
      <c r="G1579" s="13" t="str">
        <f t="shared" si="98"/>
        <v/>
      </c>
      <c r="H1579" s="13" t="str">
        <f t="shared" si="96"/>
        <v/>
      </c>
    </row>
    <row r="1580" spans="1:8" x14ac:dyDescent="0.25">
      <c r="A1580" s="13">
        <v>104</v>
      </c>
      <c r="B1580" s="13" t="s">
        <v>622</v>
      </c>
      <c r="C1580" s="16">
        <v>41139</v>
      </c>
      <c r="D1580" s="13">
        <v>1000</v>
      </c>
      <c r="E1580" s="13">
        <f t="shared" si="99"/>
        <v>0</v>
      </c>
      <c r="F1580" s="13" t="str">
        <f t="shared" si="97"/>
        <v>2012-08</v>
      </c>
      <c r="G1580" s="13" t="str">
        <f t="shared" si="98"/>
        <v/>
      </c>
      <c r="H1580" s="13" t="str">
        <f t="shared" si="96"/>
        <v/>
      </c>
    </row>
    <row r="1581" spans="1:8" x14ac:dyDescent="0.25">
      <c r="A1581" s="13">
        <v>104</v>
      </c>
      <c r="B1581" s="13" t="s">
        <v>622</v>
      </c>
      <c r="C1581" s="16">
        <v>41142</v>
      </c>
      <c r="D1581" s="13">
        <v>1000</v>
      </c>
      <c r="E1581" s="13">
        <f t="shared" si="99"/>
        <v>0</v>
      </c>
      <c r="F1581" s="13" t="str">
        <f t="shared" si="97"/>
        <v>2012-08</v>
      </c>
      <c r="G1581" s="13" t="str">
        <f t="shared" si="98"/>
        <v/>
      </c>
      <c r="H1581" s="13" t="str">
        <f t="shared" si="96"/>
        <v/>
      </c>
    </row>
    <row r="1582" spans="1:8" x14ac:dyDescent="0.25">
      <c r="A1582" s="13">
        <v>104</v>
      </c>
      <c r="B1582" s="13" t="s">
        <v>622</v>
      </c>
      <c r="C1582" s="16">
        <v>41144</v>
      </c>
      <c r="D1582" s="13">
        <v>1000</v>
      </c>
      <c r="E1582" s="13">
        <f t="shared" si="99"/>
        <v>0</v>
      </c>
      <c r="F1582" s="13" t="str">
        <f t="shared" si="97"/>
        <v>2012-08</v>
      </c>
      <c r="G1582" s="13" t="str">
        <f t="shared" si="98"/>
        <v/>
      </c>
      <c r="H1582" s="13" t="str">
        <f t="shared" si="96"/>
        <v/>
      </c>
    </row>
    <row r="1583" spans="1:8" x14ac:dyDescent="0.25">
      <c r="A1583" s="13">
        <v>104</v>
      </c>
      <c r="B1583" s="13" t="s">
        <v>622</v>
      </c>
      <c r="C1583" s="16">
        <v>41146</v>
      </c>
      <c r="D1583" s="13">
        <v>1000</v>
      </c>
      <c r="E1583" s="13">
        <f t="shared" si="99"/>
        <v>0</v>
      </c>
      <c r="F1583" s="13" t="str">
        <f t="shared" si="97"/>
        <v>2012-08</v>
      </c>
      <c r="G1583" s="13" t="str">
        <f t="shared" si="98"/>
        <v/>
      </c>
      <c r="H1583" s="13" t="str">
        <f t="shared" si="96"/>
        <v/>
      </c>
    </row>
    <row r="1584" spans="1:8" x14ac:dyDescent="0.25">
      <c r="A1584" s="13">
        <v>104</v>
      </c>
      <c r="B1584" s="13" t="s">
        <v>622</v>
      </c>
      <c r="C1584" s="16">
        <v>41149</v>
      </c>
      <c r="D1584" s="13">
        <v>1000</v>
      </c>
      <c r="E1584" s="13">
        <f t="shared" si="99"/>
        <v>0</v>
      </c>
      <c r="F1584" s="13" t="str">
        <f t="shared" si="97"/>
        <v>2012-08</v>
      </c>
      <c r="G1584" s="13" t="str">
        <f t="shared" si="98"/>
        <v/>
      </c>
      <c r="H1584" s="13" t="str">
        <f t="shared" si="96"/>
        <v/>
      </c>
    </row>
    <row r="1585" spans="1:8" x14ac:dyDescent="0.25">
      <c r="A1585" s="13">
        <v>104</v>
      </c>
      <c r="B1585" s="13" t="s">
        <v>622</v>
      </c>
      <c r="C1585" s="16">
        <v>41151</v>
      </c>
      <c r="D1585" s="13">
        <v>1000</v>
      </c>
      <c r="E1585" s="13">
        <f t="shared" si="99"/>
        <v>0</v>
      </c>
      <c r="F1585" s="13" t="str">
        <f t="shared" si="97"/>
        <v>2012-08</v>
      </c>
      <c r="G1585" s="13">
        <f t="shared" si="98"/>
        <v>1000</v>
      </c>
      <c r="H1585" s="13" t="str">
        <f t="shared" si="96"/>
        <v/>
      </c>
    </row>
    <row r="1586" spans="1:8" x14ac:dyDescent="0.25">
      <c r="A1586" s="13">
        <v>104</v>
      </c>
      <c r="B1586" s="13" t="s">
        <v>622</v>
      </c>
      <c r="C1586" s="16">
        <v>41153</v>
      </c>
      <c r="D1586" s="13">
        <v>1000</v>
      </c>
      <c r="E1586" s="13">
        <f t="shared" si="99"/>
        <v>0</v>
      </c>
      <c r="F1586" s="13" t="str">
        <f t="shared" si="97"/>
        <v>2012-09</v>
      </c>
      <c r="G1586" s="13" t="str">
        <f t="shared" si="98"/>
        <v/>
      </c>
      <c r="H1586" s="13" t="str">
        <f t="shared" si="96"/>
        <v/>
      </c>
    </row>
    <row r="1587" spans="1:8" x14ac:dyDescent="0.25">
      <c r="A1587" s="13">
        <v>104</v>
      </c>
      <c r="B1587" s="13" t="s">
        <v>622</v>
      </c>
      <c r="C1587" s="16">
        <v>41156</v>
      </c>
      <c r="D1587" s="13">
        <v>1000</v>
      </c>
      <c r="E1587" s="13">
        <f t="shared" si="99"/>
        <v>0</v>
      </c>
      <c r="F1587" s="13" t="str">
        <f t="shared" si="97"/>
        <v>2012-09</v>
      </c>
      <c r="G1587" s="13" t="str">
        <f t="shared" si="98"/>
        <v/>
      </c>
      <c r="H1587" s="13" t="str">
        <f t="shared" si="96"/>
        <v/>
      </c>
    </row>
    <row r="1588" spans="1:8" x14ac:dyDescent="0.25">
      <c r="A1588" s="13">
        <v>104</v>
      </c>
      <c r="B1588" s="13" t="s">
        <v>622</v>
      </c>
      <c r="C1588" s="16">
        <v>41158</v>
      </c>
      <c r="D1588" s="13">
        <v>1200</v>
      </c>
      <c r="E1588" s="13">
        <f t="shared" si="99"/>
        <v>1</v>
      </c>
      <c r="F1588" s="13" t="str">
        <f t="shared" si="97"/>
        <v>2012-09</v>
      </c>
      <c r="G1588" s="13">
        <f t="shared" si="98"/>
        <v>1066.6666666666667</v>
      </c>
      <c r="H1588" s="13" t="str">
        <f t="shared" si="96"/>
        <v/>
      </c>
    </row>
    <row r="1589" spans="1:8" x14ac:dyDescent="0.25">
      <c r="A1589" s="13">
        <v>104</v>
      </c>
      <c r="B1589" s="13" t="s">
        <v>623</v>
      </c>
      <c r="C1589" s="16">
        <v>41165</v>
      </c>
      <c r="D1589" s="13">
        <v>3</v>
      </c>
      <c r="E1589" s="13">
        <f t="shared" si="99"/>
        <v>0</v>
      </c>
      <c r="F1589" s="13" t="str">
        <f t="shared" si="97"/>
        <v>2012-09</v>
      </c>
      <c r="G1589" s="13" t="str">
        <f t="shared" si="98"/>
        <v/>
      </c>
      <c r="H1589" s="13">
        <f t="shared" si="96"/>
        <v>3</v>
      </c>
    </row>
    <row r="1590" spans="1:8" x14ac:dyDescent="0.25">
      <c r="A1590" s="13">
        <v>104</v>
      </c>
      <c r="B1590" s="13" t="s">
        <v>623</v>
      </c>
      <c r="C1590" s="16">
        <v>41193</v>
      </c>
      <c r="D1590" s="13">
        <v>2</v>
      </c>
      <c r="E1590" s="13">
        <f t="shared" si="99"/>
        <v>0</v>
      </c>
      <c r="F1590" s="13" t="str">
        <f t="shared" si="97"/>
        <v>2012-10</v>
      </c>
      <c r="G1590" s="13" t="str">
        <f t="shared" si="98"/>
        <v/>
      </c>
      <c r="H1590" s="13">
        <f t="shared" si="96"/>
        <v>2</v>
      </c>
    </row>
    <row r="1591" spans="1:8" x14ac:dyDescent="0.25">
      <c r="A1591" s="13">
        <v>105</v>
      </c>
      <c r="B1591" s="13" t="s">
        <v>622</v>
      </c>
      <c r="C1591" s="16">
        <v>41127</v>
      </c>
      <c r="D1591" s="13">
        <v>7300</v>
      </c>
      <c r="E1591" s="13">
        <f t="shared" si="99"/>
        <v>0</v>
      </c>
      <c r="F1591" s="13" t="str">
        <f t="shared" si="97"/>
        <v>2012-08</v>
      </c>
      <c r="G1591" s="13" t="str">
        <f t="shared" si="98"/>
        <v/>
      </c>
      <c r="H1591" s="13" t="str">
        <f t="shared" si="96"/>
        <v/>
      </c>
    </row>
    <row r="1592" spans="1:8" x14ac:dyDescent="0.25">
      <c r="A1592" s="13">
        <v>105</v>
      </c>
      <c r="B1592" s="13" t="s">
        <v>622</v>
      </c>
      <c r="C1592" s="16">
        <v>41129</v>
      </c>
      <c r="D1592" s="13">
        <v>7300</v>
      </c>
      <c r="E1592" s="13">
        <f t="shared" si="99"/>
        <v>0</v>
      </c>
      <c r="F1592" s="13" t="str">
        <f t="shared" si="97"/>
        <v>2012-08</v>
      </c>
      <c r="G1592" s="13" t="str">
        <f t="shared" si="98"/>
        <v/>
      </c>
      <c r="H1592" s="13" t="str">
        <f t="shared" si="96"/>
        <v/>
      </c>
    </row>
    <row r="1593" spans="1:8" x14ac:dyDescent="0.25">
      <c r="A1593" s="13">
        <v>105</v>
      </c>
      <c r="B1593" s="13" t="s">
        <v>622</v>
      </c>
      <c r="C1593" s="16">
        <v>41131</v>
      </c>
      <c r="D1593" s="13">
        <v>7300</v>
      </c>
      <c r="E1593" s="13">
        <f t="shared" si="99"/>
        <v>0</v>
      </c>
      <c r="F1593" s="13" t="str">
        <f t="shared" si="97"/>
        <v>2012-08</v>
      </c>
      <c r="G1593" s="13" t="str">
        <f t="shared" si="98"/>
        <v/>
      </c>
      <c r="H1593" s="13" t="str">
        <f t="shared" si="96"/>
        <v/>
      </c>
    </row>
    <row r="1594" spans="1:8" x14ac:dyDescent="0.25">
      <c r="A1594" s="13">
        <v>105</v>
      </c>
      <c r="B1594" s="13" t="s">
        <v>622</v>
      </c>
      <c r="C1594" s="16">
        <v>41134</v>
      </c>
      <c r="D1594" s="13">
        <v>7300</v>
      </c>
      <c r="E1594" s="13">
        <f t="shared" si="99"/>
        <v>0</v>
      </c>
      <c r="F1594" s="13" t="str">
        <f t="shared" si="97"/>
        <v>2012-08</v>
      </c>
      <c r="G1594" s="13" t="str">
        <f t="shared" si="98"/>
        <v/>
      </c>
      <c r="H1594" s="13" t="str">
        <f t="shared" si="96"/>
        <v/>
      </c>
    </row>
    <row r="1595" spans="1:8" x14ac:dyDescent="0.25">
      <c r="A1595" s="13">
        <v>105</v>
      </c>
      <c r="B1595" s="13" t="s">
        <v>622</v>
      </c>
      <c r="C1595" s="16">
        <v>41136</v>
      </c>
      <c r="D1595" s="13">
        <v>7300</v>
      </c>
      <c r="E1595" s="13">
        <f t="shared" si="99"/>
        <v>0</v>
      </c>
      <c r="F1595" s="13" t="str">
        <f t="shared" si="97"/>
        <v>2012-08</v>
      </c>
      <c r="G1595" s="13" t="str">
        <f t="shared" si="98"/>
        <v/>
      </c>
      <c r="H1595" s="13" t="str">
        <f t="shared" si="96"/>
        <v/>
      </c>
    </row>
    <row r="1596" spans="1:8" x14ac:dyDescent="0.25">
      <c r="A1596" s="13">
        <v>105</v>
      </c>
      <c r="B1596" s="13" t="s">
        <v>622</v>
      </c>
      <c r="C1596" s="16">
        <v>41150</v>
      </c>
      <c r="D1596" s="13">
        <v>7300</v>
      </c>
      <c r="E1596" s="13">
        <f t="shared" si="99"/>
        <v>0</v>
      </c>
      <c r="F1596" s="13" t="str">
        <f t="shared" si="97"/>
        <v>2012-08</v>
      </c>
      <c r="G1596" s="13" t="str">
        <f t="shared" si="98"/>
        <v/>
      </c>
      <c r="H1596" s="13" t="str">
        <f t="shared" si="96"/>
        <v/>
      </c>
    </row>
    <row r="1597" spans="1:8" x14ac:dyDescent="0.25">
      <c r="A1597" s="13">
        <v>105</v>
      </c>
      <c r="B1597" s="13" t="s">
        <v>622</v>
      </c>
      <c r="C1597" s="16">
        <v>41152</v>
      </c>
      <c r="D1597" s="13">
        <v>7300</v>
      </c>
      <c r="E1597" s="13">
        <f t="shared" si="99"/>
        <v>0</v>
      </c>
      <c r="F1597" s="13" t="str">
        <f t="shared" si="97"/>
        <v>2012-08</v>
      </c>
      <c r="G1597" s="13">
        <f t="shared" si="98"/>
        <v>7300</v>
      </c>
      <c r="H1597" s="13" t="str">
        <f t="shared" si="96"/>
        <v/>
      </c>
    </row>
    <row r="1598" spans="1:8" x14ac:dyDescent="0.25">
      <c r="A1598" s="13">
        <v>105</v>
      </c>
      <c r="B1598" s="13" t="s">
        <v>622</v>
      </c>
      <c r="C1598" s="16">
        <v>41155</v>
      </c>
      <c r="D1598" s="13">
        <v>7300</v>
      </c>
      <c r="E1598" s="13">
        <f t="shared" si="99"/>
        <v>0</v>
      </c>
      <c r="F1598" s="13" t="str">
        <f t="shared" si="97"/>
        <v>2012-09</v>
      </c>
      <c r="G1598" s="13" t="str">
        <f t="shared" si="98"/>
        <v/>
      </c>
      <c r="H1598" s="13" t="str">
        <f t="shared" si="96"/>
        <v/>
      </c>
    </row>
    <row r="1599" spans="1:8" x14ac:dyDescent="0.25">
      <c r="A1599" s="13">
        <v>105</v>
      </c>
      <c r="B1599" s="13" t="s">
        <v>622</v>
      </c>
      <c r="C1599" s="16">
        <v>41157</v>
      </c>
      <c r="D1599" s="13">
        <v>7300</v>
      </c>
      <c r="E1599" s="13">
        <f t="shared" si="99"/>
        <v>1</v>
      </c>
      <c r="F1599" s="13" t="str">
        <f t="shared" si="97"/>
        <v>2012-09</v>
      </c>
      <c r="G1599" s="13">
        <f t="shared" si="98"/>
        <v>7300</v>
      </c>
      <c r="H1599" s="13" t="str">
        <f t="shared" si="96"/>
        <v/>
      </c>
    </row>
    <row r="1600" spans="1:8" x14ac:dyDescent="0.25">
      <c r="A1600" s="13">
        <v>105</v>
      </c>
      <c r="B1600" s="13" t="s">
        <v>623</v>
      </c>
      <c r="C1600" s="16">
        <v>41164</v>
      </c>
      <c r="D1600" s="13">
        <v>10</v>
      </c>
      <c r="E1600" s="13">
        <f t="shared" si="99"/>
        <v>0</v>
      </c>
      <c r="F1600" s="13" t="str">
        <f t="shared" si="97"/>
        <v>2012-09</v>
      </c>
      <c r="G1600" s="13" t="str">
        <f t="shared" si="98"/>
        <v/>
      </c>
      <c r="H1600" s="13">
        <f t="shared" si="96"/>
        <v>10</v>
      </c>
    </row>
    <row r="1601" spans="1:8" x14ac:dyDescent="0.25">
      <c r="A1601" s="13">
        <v>105</v>
      </c>
      <c r="B1601" s="13" t="s">
        <v>623</v>
      </c>
      <c r="C1601" s="16">
        <v>41223</v>
      </c>
      <c r="D1601" s="13">
        <v>13</v>
      </c>
      <c r="E1601" s="13">
        <f t="shared" si="99"/>
        <v>0</v>
      </c>
      <c r="F1601" s="13" t="str">
        <f t="shared" si="97"/>
        <v>2012-11</v>
      </c>
      <c r="G1601" s="13" t="str">
        <f t="shared" si="98"/>
        <v/>
      </c>
      <c r="H1601" s="13">
        <f t="shared" si="96"/>
        <v>13</v>
      </c>
    </row>
    <row r="1602" spans="1:8" x14ac:dyDescent="0.25">
      <c r="A1602" s="13">
        <v>105</v>
      </c>
      <c r="B1602" s="13" t="s">
        <v>623</v>
      </c>
      <c r="C1602" s="16">
        <v>41228</v>
      </c>
      <c r="D1602" s="13">
        <v>13</v>
      </c>
      <c r="E1602" s="13">
        <f t="shared" si="99"/>
        <v>0</v>
      </c>
      <c r="F1602" s="13" t="str">
        <f t="shared" si="97"/>
        <v>2012-11</v>
      </c>
      <c r="G1602" s="13" t="str">
        <f t="shared" si="98"/>
        <v/>
      </c>
      <c r="H1602" s="13">
        <f t="shared" ref="H1602:H1665" si="100">IF(AND(B1602="Med B", F1602&gt;=VLOOKUP(A1602, A:F, 6, FALSE)), D1602, "")</f>
        <v>13</v>
      </c>
    </row>
    <row r="1603" spans="1:8" x14ac:dyDescent="0.25">
      <c r="A1603" s="13">
        <v>106</v>
      </c>
      <c r="B1603" s="13" t="s">
        <v>622</v>
      </c>
      <c r="C1603" s="16">
        <v>41092</v>
      </c>
      <c r="D1603" s="13">
        <v>5000</v>
      </c>
      <c r="E1603" s="13">
        <f t="shared" si="99"/>
        <v>0</v>
      </c>
      <c r="F1603" s="13" t="str">
        <f t="shared" ref="F1603:F1666" si="101">TEXT(C1603, "yyyy-mm")</f>
        <v>2012-07</v>
      </c>
      <c r="G1603" s="13" t="str">
        <f t="shared" ref="G1603:G1666" si="102">IF(AND(
    B1603="Med A",
    C1603=_xlfn.MAXIFS(C:C, A:A, A1603, B:B, "Med A", F:F, F1603),
    SUMIFS(E:E, A:A, A1603) &gt; 0
  ),
  AVERAGEIFS(D:D, A:A, A1603, B:B, "Med A", F:F, F1603, C:C, "&gt;=" &amp; EOMONTH(C1603, -1) + 1, C:C, "&lt;=" &amp; C1603),
  "")</f>
        <v/>
      </c>
      <c r="H1603" s="13" t="str">
        <f t="shared" si="100"/>
        <v/>
      </c>
    </row>
    <row r="1604" spans="1:8" x14ac:dyDescent="0.25">
      <c r="A1604" s="13">
        <v>106</v>
      </c>
      <c r="B1604" s="13" t="s">
        <v>622</v>
      </c>
      <c r="C1604" s="16">
        <v>41094</v>
      </c>
      <c r="D1604" s="13">
        <v>5000</v>
      </c>
      <c r="E1604" s="13">
        <f t="shared" ref="E1604:E1667" si="103">IF(AND(B1604="Med A", B1605="Med B", A1604=A1605), 1, IF(AND(B1604="Med B", B1605="Med A", A1604=A1605), 1, 0))</f>
        <v>0</v>
      </c>
      <c r="F1604" s="13" t="str">
        <f t="shared" si="101"/>
        <v>2012-07</v>
      </c>
      <c r="G1604" s="13" t="str">
        <f t="shared" si="102"/>
        <v/>
      </c>
      <c r="H1604" s="13" t="str">
        <f t="shared" si="100"/>
        <v/>
      </c>
    </row>
    <row r="1605" spans="1:8" x14ac:dyDescent="0.25">
      <c r="A1605" s="13">
        <v>106</v>
      </c>
      <c r="B1605" s="13" t="s">
        <v>622</v>
      </c>
      <c r="C1605" s="16">
        <v>41096</v>
      </c>
      <c r="D1605" s="13">
        <v>5000</v>
      </c>
      <c r="E1605" s="13">
        <f t="shared" si="103"/>
        <v>0</v>
      </c>
      <c r="F1605" s="13" t="str">
        <f t="shared" si="101"/>
        <v>2012-07</v>
      </c>
      <c r="G1605" s="13" t="str">
        <f t="shared" si="102"/>
        <v/>
      </c>
      <c r="H1605" s="13" t="str">
        <f t="shared" si="100"/>
        <v/>
      </c>
    </row>
    <row r="1606" spans="1:8" x14ac:dyDescent="0.25">
      <c r="A1606" s="13">
        <v>106</v>
      </c>
      <c r="B1606" s="13" t="s">
        <v>622</v>
      </c>
      <c r="C1606" s="16">
        <v>41099</v>
      </c>
      <c r="D1606" s="13">
        <v>5000</v>
      </c>
      <c r="E1606" s="13">
        <f t="shared" si="103"/>
        <v>0</v>
      </c>
      <c r="F1606" s="13" t="str">
        <f t="shared" si="101"/>
        <v>2012-07</v>
      </c>
      <c r="G1606" s="13" t="str">
        <f t="shared" si="102"/>
        <v/>
      </c>
      <c r="H1606" s="13" t="str">
        <f t="shared" si="100"/>
        <v/>
      </c>
    </row>
    <row r="1607" spans="1:8" x14ac:dyDescent="0.25">
      <c r="A1607" s="13">
        <v>106</v>
      </c>
      <c r="B1607" s="13" t="s">
        <v>622</v>
      </c>
      <c r="C1607" s="16">
        <v>41101</v>
      </c>
      <c r="D1607" s="13">
        <v>5000</v>
      </c>
      <c r="E1607" s="13">
        <f t="shared" si="103"/>
        <v>0</v>
      </c>
      <c r="F1607" s="13" t="str">
        <f t="shared" si="101"/>
        <v>2012-07</v>
      </c>
      <c r="G1607" s="13" t="str">
        <f t="shared" si="102"/>
        <v/>
      </c>
      <c r="H1607" s="13" t="str">
        <f t="shared" si="100"/>
        <v/>
      </c>
    </row>
    <row r="1608" spans="1:8" x14ac:dyDescent="0.25">
      <c r="A1608" s="13">
        <v>106</v>
      </c>
      <c r="B1608" s="13" t="s">
        <v>622</v>
      </c>
      <c r="C1608" s="16">
        <v>41103</v>
      </c>
      <c r="D1608" s="13">
        <v>5000</v>
      </c>
      <c r="E1608" s="13">
        <f t="shared" si="103"/>
        <v>0</v>
      </c>
      <c r="F1608" s="13" t="str">
        <f t="shared" si="101"/>
        <v>2012-07</v>
      </c>
      <c r="G1608" s="13" t="str">
        <f t="shared" si="102"/>
        <v/>
      </c>
      <c r="H1608" s="13" t="str">
        <f t="shared" si="100"/>
        <v/>
      </c>
    </row>
    <row r="1609" spans="1:8" x14ac:dyDescent="0.25">
      <c r="A1609" s="13">
        <v>106</v>
      </c>
      <c r="B1609" s="13" t="s">
        <v>622</v>
      </c>
      <c r="C1609" s="16">
        <v>41106</v>
      </c>
      <c r="D1609" s="13">
        <v>5000</v>
      </c>
      <c r="E1609" s="13">
        <f t="shared" si="103"/>
        <v>0</v>
      </c>
      <c r="F1609" s="13" t="str">
        <f t="shared" si="101"/>
        <v>2012-07</v>
      </c>
      <c r="G1609" s="13" t="str">
        <f t="shared" si="102"/>
        <v/>
      </c>
      <c r="H1609" s="13" t="str">
        <f t="shared" si="100"/>
        <v/>
      </c>
    </row>
    <row r="1610" spans="1:8" x14ac:dyDescent="0.25">
      <c r="A1610" s="13">
        <v>106</v>
      </c>
      <c r="B1610" s="13" t="s">
        <v>622</v>
      </c>
      <c r="C1610" s="16">
        <v>41108</v>
      </c>
      <c r="D1610" s="13">
        <v>5000</v>
      </c>
      <c r="E1610" s="13">
        <f t="shared" si="103"/>
        <v>0</v>
      </c>
      <c r="F1610" s="13" t="str">
        <f t="shared" si="101"/>
        <v>2012-07</v>
      </c>
      <c r="G1610" s="13" t="str">
        <f t="shared" si="102"/>
        <v/>
      </c>
      <c r="H1610" s="13" t="str">
        <f t="shared" si="100"/>
        <v/>
      </c>
    </row>
    <row r="1611" spans="1:8" x14ac:dyDescent="0.25">
      <c r="A1611" s="13">
        <v>106</v>
      </c>
      <c r="B1611" s="13" t="s">
        <v>622</v>
      </c>
      <c r="C1611" s="16">
        <v>41110</v>
      </c>
      <c r="D1611" s="13">
        <v>5500</v>
      </c>
      <c r="E1611" s="13">
        <f t="shared" si="103"/>
        <v>0</v>
      </c>
      <c r="F1611" s="13" t="str">
        <f t="shared" si="101"/>
        <v>2012-07</v>
      </c>
      <c r="G1611" s="13" t="str">
        <f t="shared" si="102"/>
        <v/>
      </c>
      <c r="H1611" s="13" t="str">
        <f t="shared" si="100"/>
        <v/>
      </c>
    </row>
    <row r="1612" spans="1:8" x14ac:dyDescent="0.25">
      <c r="A1612" s="13">
        <v>106</v>
      </c>
      <c r="B1612" s="13" t="s">
        <v>622</v>
      </c>
      <c r="C1612" s="16">
        <v>41113</v>
      </c>
      <c r="D1612" s="13">
        <v>5500</v>
      </c>
      <c r="E1612" s="13">
        <f t="shared" si="103"/>
        <v>0</v>
      </c>
      <c r="F1612" s="13" t="str">
        <f t="shared" si="101"/>
        <v>2012-07</v>
      </c>
      <c r="G1612" s="13" t="str">
        <f t="shared" si="102"/>
        <v/>
      </c>
      <c r="H1612" s="13" t="str">
        <f t="shared" si="100"/>
        <v/>
      </c>
    </row>
    <row r="1613" spans="1:8" x14ac:dyDescent="0.25">
      <c r="A1613" s="13">
        <v>106</v>
      </c>
      <c r="B1613" s="13" t="s">
        <v>622</v>
      </c>
      <c r="C1613" s="16">
        <v>41115</v>
      </c>
      <c r="D1613" s="13">
        <v>5500</v>
      </c>
      <c r="E1613" s="13">
        <f t="shared" si="103"/>
        <v>0</v>
      </c>
      <c r="F1613" s="13" t="str">
        <f t="shared" si="101"/>
        <v>2012-07</v>
      </c>
      <c r="G1613" s="13" t="str">
        <f t="shared" si="102"/>
        <v/>
      </c>
      <c r="H1613" s="13" t="str">
        <f t="shared" si="100"/>
        <v/>
      </c>
    </row>
    <row r="1614" spans="1:8" x14ac:dyDescent="0.25">
      <c r="A1614" s="13">
        <v>106</v>
      </c>
      <c r="B1614" s="13" t="s">
        <v>622</v>
      </c>
      <c r="C1614" s="16">
        <v>41117</v>
      </c>
      <c r="D1614" s="13">
        <v>5500</v>
      </c>
      <c r="E1614" s="13">
        <f t="shared" si="103"/>
        <v>0</v>
      </c>
      <c r="F1614" s="13" t="str">
        <f t="shared" si="101"/>
        <v>2012-07</v>
      </c>
      <c r="G1614" s="13" t="str">
        <f t="shared" si="102"/>
        <v/>
      </c>
      <c r="H1614" s="13" t="str">
        <f t="shared" si="100"/>
        <v/>
      </c>
    </row>
    <row r="1615" spans="1:8" x14ac:dyDescent="0.25">
      <c r="A1615" s="13">
        <v>106</v>
      </c>
      <c r="B1615" s="13" t="s">
        <v>622</v>
      </c>
      <c r="C1615" s="16">
        <v>41120</v>
      </c>
      <c r="D1615" s="13">
        <v>5500</v>
      </c>
      <c r="E1615" s="13">
        <f t="shared" si="103"/>
        <v>0</v>
      </c>
      <c r="F1615" s="13" t="str">
        <f t="shared" si="101"/>
        <v>2012-07</v>
      </c>
      <c r="G1615" s="13">
        <f t="shared" si="102"/>
        <v>5192.3076923076924</v>
      </c>
      <c r="H1615" s="13" t="str">
        <f t="shared" si="100"/>
        <v/>
      </c>
    </row>
    <row r="1616" spans="1:8" x14ac:dyDescent="0.25">
      <c r="A1616" s="13">
        <v>106</v>
      </c>
      <c r="B1616" s="13" t="s">
        <v>622</v>
      </c>
      <c r="C1616" s="16">
        <v>41123</v>
      </c>
      <c r="D1616" s="13">
        <v>5500</v>
      </c>
      <c r="E1616" s="13">
        <f t="shared" si="103"/>
        <v>0</v>
      </c>
      <c r="F1616" s="13" t="str">
        <f t="shared" si="101"/>
        <v>2012-08</v>
      </c>
      <c r="G1616" s="13" t="str">
        <f t="shared" si="102"/>
        <v/>
      </c>
      <c r="H1616" s="13" t="str">
        <f t="shared" si="100"/>
        <v/>
      </c>
    </row>
    <row r="1617" spans="1:8" x14ac:dyDescent="0.25">
      <c r="A1617" s="13">
        <v>106</v>
      </c>
      <c r="B1617" s="13" t="s">
        <v>622</v>
      </c>
      <c r="C1617" s="16">
        <v>41125</v>
      </c>
      <c r="D1617" s="13">
        <v>7200</v>
      </c>
      <c r="E1617" s="13">
        <f t="shared" si="103"/>
        <v>0</v>
      </c>
      <c r="F1617" s="13" t="str">
        <f t="shared" si="101"/>
        <v>2012-08</v>
      </c>
      <c r="G1617" s="13" t="str">
        <f t="shared" si="102"/>
        <v/>
      </c>
      <c r="H1617" s="13" t="str">
        <f t="shared" si="100"/>
        <v/>
      </c>
    </row>
    <row r="1618" spans="1:8" x14ac:dyDescent="0.25">
      <c r="A1618" s="13">
        <v>106</v>
      </c>
      <c r="B1618" s="13" t="s">
        <v>622</v>
      </c>
      <c r="C1618" s="16">
        <v>41128</v>
      </c>
      <c r="D1618" s="13">
        <v>7200</v>
      </c>
      <c r="E1618" s="13">
        <f t="shared" si="103"/>
        <v>0</v>
      </c>
      <c r="F1618" s="13" t="str">
        <f t="shared" si="101"/>
        <v>2012-08</v>
      </c>
      <c r="G1618" s="13" t="str">
        <f t="shared" si="102"/>
        <v/>
      </c>
      <c r="H1618" s="13" t="str">
        <f t="shared" si="100"/>
        <v/>
      </c>
    </row>
    <row r="1619" spans="1:8" x14ac:dyDescent="0.25">
      <c r="A1619" s="13">
        <v>106</v>
      </c>
      <c r="B1619" s="13" t="s">
        <v>622</v>
      </c>
      <c r="C1619" s="16">
        <v>41130</v>
      </c>
      <c r="D1619" s="13">
        <v>7200</v>
      </c>
      <c r="E1619" s="13">
        <f t="shared" si="103"/>
        <v>0</v>
      </c>
      <c r="F1619" s="13" t="str">
        <f t="shared" si="101"/>
        <v>2012-08</v>
      </c>
      <c r="G1619" s="13" t="str">
        <f t="shared" si="102"/>
        <v/>
      </c>
      <c r="H1619" s="13" t="str">
        <f t="shared" si="100"/>
        <v/>
      </c>
    </row>
    <row r="1620" spans="1:8" x14ac:dyDescent="0.25">
      <c r="A1620" s="13">
        <v>106</v>
      </c>
      <c r="B1620" s="13" t="s">
        <v>622</v>
      </c>
      <c r="C1620" s="16">
        <v>41132</v>
      </c>
      <c r="D1620" s="13">
        <v>7200</v>
      </c>
      <c r="E1620" s="13">
        <f t="shared" si="103"/>
        <v>0</v>
      </c>
      <c r="F1620" s="13" t="str">
        <f t="shared" si="101"/>
        <v>2012-08</v>
      </c>
      <c r="G1620" s="13" t="str">
        <f t="shared" si="102"/>
        <v/>
      </c>
      <c r="H1620" s="13" t="str">
        <f t="shared" si="100"/>
        <v/>
      </c>
    </row>
    <row r="1621" spans="1:8" x14ac:dyDescent="0.25">
      <c r="A1621" s="13">
        <v>106</v>
      </c>
      <c r="B1621" s="13" t="s">
        <v>622</v>
      </c>
      <c r="C1621" s="16">
        <v>41135</v>
      </c>
      <c r="D1621" s="13">
        <v>7200</v>
      </c>
      <c r="E1621" s="13">
        <f t="shared" si="103"/>
        <v>0</v>
      </c>
      <c r="F1621" s="13" t="str">
        <f t="shared" si="101"/>
        <v>2012-08</v>
      </c>
      <c r="G1621" s="13" t="str">
        <f t="shared" si="102"/>
        <v/>
      </c>
      <c r="H1621" s="13" t="str">
        <f t="shared" si="100"/>
        <v/>
      </c>
    </row>
    <row r="1622" spans="1:8" x14ac:dyDescent="0.25">
      <c r="A1622" s="13">
        <v>106</v>
      </c>
      <c r="B1622" s="13" t="s">
        <v>622</v>
      </c>
      <c r="C1622" s="16">
        <v>41137</v>
      </c>
      <c r="D1622" s="13">
        <v>7200</v>
      </c>
      <c r="E1622" s="13">
        <f t="shared" si="103"/>
        <v>0</v>
      </c>
      <c r="F1622" s="13" t="str">
        <f t="shared" si="101"/>
        <v>2012-08</v>
      </c>
      <c r="G1622" s="13" t="str">
        <f t="shared" si="102"/>
        <v/>
      </c>
      <c r="H1622" s="13" t="str">
        <f t="shared" si="100"/>
        <v/>
      </c>
    </row>
    <row r="1623" spans="1:8" x14ac:dyDescent="0.25">
      <c r="A1623" s="13">
        <v>106</v>
      </c>
      <c r="B1623" s="13" t="s">
        <v>622</v>
      </c>
      <c r="C1623" s="16">
        <v>41139</v>
      </c>
      <c r="D1623" s="13">
        <v>8000</v>
      </c>
      <c r="E1623" s="13">
        <f t="shared" si="103"/>
        <v>0</v>
      </c>
      <c r="F1623" s="13" t="str">
        <f t="shared" si="101"/>
        <v>2012-08</v>
      </c>
      <c r="G1623" s="13" t="str">
        <f t="shared" si="102"/>
        <v/>
      </c>
      <c r="H1623" s="13" t="str">
        <f t="shared" si="100"/>
        <v/>
      </c>
    </row>
    <row r="1624" spans="1:8" x14ac:dyDescent="0.25">
      <c r="A1624" s="13">
        <v>106</v>
      </c>
      <c r="B1624" s="13" t="s">
        <v>622</v>
      </c>
      <c r="C1624" s="16">
        <v>41142</v>
      </c>
      <c r="D1624" s="13">
        <v>8000</v>
      </c>
      <c r="E1624" s="13">
        <f t="shared" si="103"/>
        <v>0</v>
      </c>
      <c r="F1624" s="13" t="str">
        <f t="shared" si="101"/>
        <v>2012-08</v>
      </c>
      <c r="G1624" s="13" t="str">
        <f t="shared" si="102"/>
        <v/>
      </c>
      <c r="H1624" s="13" t="str">
        <f t="shared" si="100"/>
        <v/>
      </c>
    </row>
    <row r="1625" spans="1:8" x14ac:dyDescent="0.25">
      <c r="A1625" s="13">
        <v>106</v>
      </c>
      <c r="B1625" s="13" t="s">
        <v>622</v>
      </c>
      <c r="C1625" s="16">
        <v>41144</v>
      </c>
      <c r="D1625" s="13">
        <v>8000</v>
      </c>
      <c r="E1625" s="13">
        <f t="shared" si="103"/>
        <v>0</v>
      </c>
      <c r="F1625" s="13" t="str">
        <f t="shared" si="101"/>
        <v>2012-08</v>
      </c>
      <c r="G1625" s="13" t="str">
        <f t="shared" si="102"/>
        <v/>
      </c>
      <c r="H1625" s="13" t="str">
        <f t="shared" si="100"/>
        <v/>
      </c>
    </row>
    <row r="1626" spans="1:8" x14ac:dyDescent="0.25">
      <c r="A1626" s="13">
        <v>106</v>
      </c>
      <c r="B1626" s="13" t="s">
        <v>622</v>
      </c>
      <c r="C1626" s="16">
        <v>41146</v>
      </c>
      <c r="D1626" s="13">
        <v>8000</v>
      </c>
      <c r="E1626" s="13">
        <f t="shared" si="103"/>
        <v>0</v>
      </c>
      <c r="F1626" s="13" t="str">
        <f t="shared" si="101"/>
        <v>2012-08</v>
      </c>
      <c r="G1626" s="13" t="str">
        <f t="shared" si="102"/>
        <v/>
      </c>
      <c r="H1626" s="13" t="str">
        <f t="shared" si="100"/>
        <v/>
      </c>
    </row>
    <row r="1627" spans="1:8" x14ac:dyDescent="0.25">
      <c r="A1627" s="13">
        <v>106</v>
      </c>
      <c r="B1627" s="13" t="s">
        <v>622</v>
      </c>
      <c r="C1627" s="16">
        <v>41149</v>
      </c>
      <c r="D1627" s="13">
        <v>8000</v>
      </c>
      <c r="E1627" s="13">
        <f t="shared" si="103"/>
        <v>0</v>
      </c>
      <c r="F1627" s="13" t="str">
        <f t="shared" si="101"/>
        <v>2012-08</v>
      </c>
      <c r="G1627" s="13" t="str">
        <f t="shared" si="102"/>
        <v/>
      </c>
      <c r="H1627" s="13" t="str">
        <f t="shared" si="100"/>
        <v/>
      </c>
    </row>
    <row r="1628" spans="1:8" x14ac:dyDescent="0.25">
      <c r="A1628" s="13">
        <v>106</v>
      </c>
      <c r="B1628" s="13" t="s">
        <v>622</v>
      </c>
      <c r="C1628" s="16">
        <v>41151</v>
      </c>
      <c r="D1628" s="13">
        <v>8000</v>
      </c>
      <c r="E1628" s="13">
        <f t="shared" si="103"/>
        <v>0</v>
      </c>
      <c r="F1628" s="13" t="str">
        <f t="shared" si="101"/>
        <v>2012-08</v>
      </c>
      <c r="G1628" s="13">
        <f t="shared" si="102"/>
        <v>7438.4615384615381</v>
      </c>
      <c r="H1628" s="13" t="str">
        <f t="shared" si="100"/>
        <v/>
      </c>
    </row>
    <row r="1629" spans="1:8" x14ac:dyDescent="0.25">
      <c r="A1629" s="13">
        <v>106</v>
      </c>
      <c r="B1629" s="13" t="s">
        <v>622</v>
      </c>
      <c r="C1629" s="16">
        <v>41153</v>
      </c>
      <c r="D1629" s="13">
        <v>8000</v>
      </c>
      <c r="E1629" s="13">
        <f t="shared" si="103"/>
        <v>0</v>
      </c>
      <c r="F1629" s="13" t="str">
        <f t="shared" si="101"/>
        <v>2012-09</v>
      </c>
      <c r="G1629" s="13" t="str">
        <f t="shared" si="102"/>
        <v/>
      </c>
      <c r="H1629" s="13" t="str">
        <f t="shared" si="100"/>
        <v/>
      </c>
    </row>
    <row r="1630" spans="1:8" x14ac:dyDescent="0.25">
      <c r="A1630" s="13">
        <v>106</v>
      </c>
      <c r="B1630" s="13" t="s">
        <v>622</v>
      </c>
      <c r="C1630" s="16">
        <v>41156</v>
      </c>
      <c r="D1630" s="13">
        <v>8000</v>
      </c>
      <c r="E1630" s="13">
        <f t="shared" si="103"/>
        <v>0</v>
      </c>
      <c r="F1630" s="13" t="str">
        <f t="shared" si="101"/>
        <v>2012-09</v>
      </c>
      <c r="G1630" s="13" t="str">
        <f t="shared" si="102"/>
        <v/>
      </c>
      <c r="H1630" s="13" t="str">
        <f t="shared" si="100"/>
        <v/>
      </c>
    </row>
    <row r="1631" spans="1:8" x14ac:dyDescent="0.25">
      <c r="A1631" s="13">
        <v>106</v>
      </c>
      <c r="B1631" s="13" t="s">
        <v>622</v>
      </c>
      <c r="C1631" s="16">
        <v>41158</v>
      </c>
      <c r="D1631" s="13">
        <v>8000</v>
      </c>
      <c r="E1631" s="13">
        <f t="shared" si="103"/>
        <v>1</v>
      </c>
      <c r="F1631" s="13" t="str">
        <f t="shared" si="101"/>
        <v>2012-09</v>
      </c>
      <c r="G1631" s="13">
        <f t="shared" si="102"/>
        <v>8000</v>
      </c>
      <c r="H1631" s="13" t="str">
        <f t="shared" si="100"/>
        <v/>
      </c>
    </row>
    <row r="1632" spans="1:8" x14ac:dyDescent="0.25">
      <c r="A1632" s="13">
        <v>106</v>
      </c>
      <c r="B1632" s="13" t="s">
        <v>623</v>
      </c>
      <c r="C1632" s="16">
        <v>41165</v>
      </c>
      <c r="D1632" s="13">
        <v>13</v>
      </c>
      <c r="E1632" s="13">
        <f t="shared" si="103"/>
        <v>0</v>
      </c>
      <c r="F1632" s="13" t="str">
        <f t="shared" si="101"/>
        <v>2012-09</v>
      </c>
      <c r="G1632" s="13" t="str">
        <f t="shared" si="102"/>
        <v/>
      </c>
      <c r="H1632" s="13">
        <f t="shared" si="100"/>
        <v>13</v>
      </c>
    </row>
    <row r="1633" spans="1:8" x14ac:dyDescent="0.25">
      <c r="A1633" s="13">
        <v>106</v>
      </c>
      <c r="B1633" s="13" t="s">
        <v>623</v>
      </c>
      <c r="C1633" s="16">
        <v>41193</v>
      </c>
      <c r="D1633" s="13">
        <v>13</v>
      </c>
      <c r="E1633" s="13">
        <f t="shared" si="103"/>
        <v>0</v>
      </c>
      <c r="F1633" s="13" t="str">
        <f t="shared" si="101"/>
        <v>2012-10</v>
      </c>
      <c r="G1633" s="13" t="str">
        <f t="shared" si="102"/>
        <v/>
      </c>
      <c r="H1633" s="13">
        <f t="shared" si="100"/>
        <v>13</v>
      </c>
    </row>
    <row r="1634" spans="1:8" x14ac:dyDescent="0.25">
      <c r="A1634" s="13">
        <v>106</v>
      </c>
      <c r="B1634" s="13" t="s">
        <v>623</v>
      </c>
      <c r="C1634" s="16">
        <v>41228</v>
      </c>
      <c r="D1634" s="13">
        <v>13</v>
      </c>
      <c r="E1634" s="13">
        <f t="shared" si="103"/>
        <v>0</v>
      </c>
      <c r="F1634" s="13" t="str">
        <f t="shared" si="101"/>
        <v>2012-11</v>
      </c>
      <c r="G1634" s="13" t="str">
        <f t="shared" si="102"/>
        <v/>
      </c>
      <c r="H1634" s="13">
        <f t="shared" si="100"/>
        <v>13</v>
      </c>
    </row>
    <row r="1635" spans="1:8" x14ac:dyDescent="0.25">
      <c r="A1635" s="13">
        <v>107</v>
      </c>
      <c r="B1635" s="13" t="s">
        <v>622</v>
      </c>
      <c r="C1635" s="16">
        <v>41097</v>
      </c>
      <c r="D1635" s="13">
        <v>4400</v>
      </c>
      <c r="E1635" s="13">
        <f t="shared" si="103"/>
        <v>0</v>
      </c>
      <c r="F1635" s="13" t="str">
        <f t="shared" si="101"/>
        <v>2012-07</v>
      </c>
      <c r="G1635" s="13" t="str">
        <f t="shared" si="102"/>
        <v/>
      </c>
      <c r="H1635" s="13" t="str">
        <f t="shared" si="100"/>
        <v/>
      </c>
    </row>
    <row r="1636" spans="1:8" x14ac:dyDescent="0.25">
      <c r="A1636" s="13">
        <v>108</v>
      </c>
      <c r="B1636" s="13" t="s">
        <v>622</v>
      </c>
      <c r="C1636" s="16">
        <v>41093</v>
      </c>
      <c r="D1636" s="13">
        <v>4300</v>
      </c>
      <c r="E1636" s="13">
        <f t="shared" si="103"/>
        <v>0</v>
      </c>
      <c r="F1636" s="13" t="str">
        <f t="shared" si="101"/>
        <v>2012-07</v>
      </c>
      <c r="G1636" s="13" t="str">
        <f t="shared" si="102"/>
        <v/>
      </c>
      <c r="H1636" s="13" t="str">
        <f t="shared" si="100"/>
        <v/>
      </c>
    </row>
    <row r="1637" spans="1:8" x14ac:dyDescent="0.25">
      <c r="A1637" s="13">
        <v>108</v>
      </c>
      <c r="B1637" s="13" t="s">
        <v>622</v>
      </c>
      <c r="C1637" s="16">
        <v>41095</v>
      </c>
      <c r="D1637" s="13">
        <v>4300</v>
      </c>
      <c r="E1637" s="13">
        <f t="shared" si="103"/>
        <v>0</v>
      </c>
      <c r="F1637" s="13" t="str">
        <f t="shared" si="101"/>
        <v>2012-07</v>
      </c>
      <c r="G1637" s="13" t="str">
        <f t="shared" si="102"/>
        <v/>
      </c>
      <c r="H1637" s="13" t="str">
        <f t="shared" si="100"/>
        <v/>
      </c>
    </row>
    <row r="1638" spans="1:8" x14ac:dyDescent="0.25">
      <c r="A1638" s="13">
        <v>108</v>
      </c>
      <c r="B1638" s="13" t="s">
        <v>622</v>
      </c>
      <c r="C1638" s="16">
        <v>41097</v>
      </c>
      <c r="D1638" s="13">
        <v>4300</v>
      </c>
      <c r="E1638" s="13">
        <f t="shared" si="103"/>
        <v>0</v>
      </c>
      <c r="F1638" s="13" t="str">
        <f t="shared" si="101"/>
        <v>2012-07</v>
      </c>
      <c r="G1638" s="13" t="str">
        <f t="shared" si="102"/>
        <v/>
      </c>
      <c r="H1638" s="13" t="str">
        <f t="shared" si="100"/>
        <v/>
      </c>
    </row>
    <row r="1639" spans="1:8" x14ac:dyDescent="0.25">
      <c r="A1639" s="13">
        <v>108</v>
      </c>
      <c r="B1639" s="13" t="s">
        <v>622</v>
      </c>
      <c r="C1639" s="16">
        <v>41100</v>
      </c>
      <c r="D1639" s="13">
        <v>4300</v>
      </c>
      <c r="E1639" s="13">
        <f t="shared" si="103"/>
        <v>0</v>
      </c>
      <c r="F1639" s="13" t="str">
        <f t="shared" si="101"/>
        <v>2012-07</v>
      </c>
      <c r="G1639" s="13" t="str">
        <f t="shared" si="102"/>
        <v/>
      </c>
      <c r="H1639" s="13" t="str">
        <f t="shared" si="100"/>
        <v/>
      </c>
    </row>
    <row r="1640" spans="1:8" x14ac:dyDescent="0.25">
      <c r="A1640" s="13">
        <v>108</v>
      </c>
      <c r="B1640" s="13" t="s">
        <v>622</v>
      </c>
      <c r="C1640" s="16">
        <v>41102</v>
      </c>
      <c r="D1640" s="13">
        <v>4300</v>
      </c>
      <c r="E1640" s="13">
        <f t="shared" si="103"/>
        <v>0</v>
      </c>
      <c r="F1640" s="13" t="str">
        <f t="shared" si="101"/>
        <v>2012-07</v>
      </c>
      <c r="G1640" s="13" t="str">
        <f t="shared" si="102"/>
        <v/>
      </c>
      <c r="H1640" s="13" t="str">
        <f t="shared" si="100"/>
        <v/>
      </c>
    </row>
    <row r="1641" spans="1:8" x14ac:dyDescent="0.25">
      <c r="A1641" s="13">
        <v>108</v>
      </c>
      <c r="B1641" s="13" t="s">
        <v>622</v>
      </c>
      <c r="C1641" s="16">
        <v>41104</v>
      </c>
      <c r="D1641" s="13">
        <v>4300</v>
      </c>
      <c r="E1641" s="13">
        <f t="shared" si="103"/>
        <v>0</v>
      </c>
      <c r="F1641" s="13" t="str">
        <f t="shared" si="101"/>
        <v>2012-07</v>
      </c>
      <c r="G1641" s="13" t="str">
        <f t="shared" si="102"/>
        <v/>
      </c>
      <c r="H1641" s="13" t="str">
        <f t="shared" si="100"/>
        <v/>
      </c>
    </row>
    <row r="1642" spans="1:8" x14ac:dyDescent="0.25">
      <c r="A1642" s="13">
        <v>108</v>
      </c>
      <c r="B1642" s="13" t="s">
        <v>622</v>
      </c>
      <c r="C1642" s="16">
        <v>41107</v>
      </c>
      <c r="D1642" s="13">
        <v>4300</v>
      </c>
      <c r="E1642" s="13">
        <f t="shared" si="103"/>
        <v>0</v>
      </c>
      <c r="F1642" s="13" t="str">
        <f t="shared" si="101"/>
        <v>2012-07</v>
      </c>
      <c r="G1642" s="13" t="str">
        <f t="shared" si="102"/>
        <v/>
      </c>
      <c r="H1642" s="13" t="str">
        <f t="shared" si="100"/>
        <v/>
      </c>
    </row>
    <row r="1643" spans="1:8" x14ac:dyDescent="0.25">
      <c r="A1643" s="13">
        <v>108</v>
      </c>
      <c r="B1643" s="13" t="s">
        <v>622</v>
      </c>
      <c r="C1643" s="16">
        <v>41109</v>
      </c>
      <c r="D1643" s="13">
        <v>4300</v>
      </c>
      <c r="E1643" s="13">
        <f t="shared" si="103"/>
        <v>0</v>
      </c>
      <c r="F1643" s="13" t="str">
        <f t="shared" si="101"/>
        <v>2012-07</v>
      </c>
      <c r="G1643" s="13" t="str">
        <f t="shared" si="102"/>
        <v/>
      </c>
      <c r="H1643" s="13" t="str">
        <f t="shared" si="100"/>
        <v/>
      </c>
    </row>
    <row r="1644" spans="1:8" x14ac:dyDescent="0.25">
      <c r="A1644" s="13">
        <v>108</v>
      </c>
      <c r="B1644" s="13" t="s">
        <v>622</v>
      </c>
      <c r="C1644" s="16">
        <v>41111</v>
      </c>
      <c r="D1644" s="13">
        <v>3900</v>
      </c>
      <c r="E1644" s="13">
        <f t="shared" si="103"/>
        <v>0</v>
      </c>
      <c r="F1644" s="13" t="str">
        <f t="shared" si="101"/>
        <v>2012-07</v>
      </c>
      <c r="G1644" s="13" t="str">
        <f t="shared" si="102"/>
        <v/>
      </c>
      <c r="H1644" s="13" t="str">
        <f t="shared" si="100"/>
        <v/>
      </c>
    </row>
    <row r="1645" spans="1:8" x14ac:dyDescent="0.25">
      <c r="A1645" s="13">
        <v>108</v>
      </c>
      <c r="B1645" s="13" t="s">
        <v>622</v>
      </c>
      <c r="C1645" s="16">
        <v>41114</v>
      </c>
      <c r="D1645" s="13">
        <v>3900</v>
      </c>
      <c r="E1645" s="13">
        <f t="shared" si="103"/>
        <v>0</v>
      </c>
      <c r="F1645" s="13" t="str">
        <f t="shared" si="101"/>
        <v>2012-07</v>
      </c>
      <c r="G1645" s="13" t="str">
        <f t="shared" si="102"/>
        <v/>
      </c>
      <c r="H1645" s="13" t="str">
        <f t="shared" si="100"/>
        <v/>
      </c>
    </row>
    <row r="1646" spans="1:8" x14ac:dyDescent="0.25">
      <c r="A1646" s="13">
        <v>108</v>
      </c>
      <c r="B1646" s="13" t="s">
        <v>622</v>
      </c>
      <c r="C1646" s="16">
        <v>41116</v>
      </c>
      <c r="D1646" s="13">
        <v>3900</v>
      </c>
      <c r="E1646" s="13">
        <f t="shared" si="103"/>
        <v>0</v>
      </c>
      <c r="F1646" s="13" t="str">
        <f t="shared" si="101"/>
        <v>2012-07</v>
      </c>
      <c r="G1646" s="13" t="str">
        <f t="shared" si="102"/>
        <v/>
      </c>
      <c r="H1646" s="13" t="str">
        <f t="shared" si="100"/>
        <v/>
      </c>
    </row>
    <row r="1647" spans="1:8" x14ac:dyDescent="0.25">
      <c r="A1647" s="13">
        <v>108</v>
      </c>
      <c r="B1647" s="13" t="s">
        <v>622</v>
      </c>
      <c r="C1647" s="16">
        <v>41118</v>
      </c>
      <c r="D1647" s="13">
        <v>3900</v>
      </c>
      <c r="E1647" s="13">
        <f t="shared" si="103"/>
        <v>0</v>
      </c>
      <c r="F1647" s="13" t="str">
        <f t="shared" si="101"/>
        <v>2012-07</v>
      </c>
      <c r="G1647" s="13">
        <f t="shared" si="102"/>
        <v>4166.666666666667</v>
      </c>
      <c r="H1647" s="13" t="str">
        <f t="shared" si="100"/>
        <v/>
      </c>
    </row>
    <row r="1648" spans="1:8" x14ac:dyDescent="0.25">
      <c r="A1648" s="13">
        <v>108</v>
      </c>
      <c r="B1648" s="13" t="s">
        <v>622</v>
      </c>
      <c r="C1648" s="16">
        <v>41122</v>
      </c>
      <c r="D1648" s="13">
        <v>3900</v>
      </c>
      <c r="E1648" s="13">
        <f t="shared" si="103"/>
        <v>0</v>
      </c>
      <c r="F1648" s="13" t="str">
        <f t="shared" si="101"/>
        <v>2012-08</v>
      </c>
      <c r="G1648" s="13" t="str">
        <f t="shared" si="102"/>
        <v/>
      </c>
      <c r="H1648" s="13" t="str">
        <f t="shared" si="100"/>
        <v/>
      </c>
    </row>
    <row r="1649" spans="1:8" x14ac:dyDescent="0.25">
      <c r="A1649" s="13">
        <v>108</v>
      </c>
      <c r="B1649" s="13" t="s">
        <v>622</v>
      </c>
      <c r="C1649" s="16">
        <v>41123</v>
      </c>
      <c r="D1649" s="13">
        <v>3900</v>
      </c>
      <c r="E1649" s="13">
        <f t="shared" si="103"/>
        <v>0</v>
      </c>
      <c r="F1649" s="13" t="str">
        <f t="shared" si="101"/>
        <v>2012-08</v>
      </c>
      <c r="G1649" s="13" t="str">
        <f t="shared" si="102"/>
        <v/>
      </c>
      <c r="H1649" s="13" t="str">
        <f t="shared" si="100"/>
        <v/>
      </c>
    </row>
    <row r="1650" spans="1:8" x14ac:dyDescent="0.25">
      <c r="A1650" s="13">
        <v>108</v>
      </c>
      <c r="B1650" s="13" t="s">
        <v>622</v>
      </c>
      <c r="C1650" s="16">
        <v>41139</v>
      </c>
      <c r="D1650" s="13">
        <v>3200</v>
      </c>
      <c r="E1650" s="13">
        <f t="shared" si="103"/>
        <v>0</v>
      </c>
      <c r="F1650" s="13" t="str">
        <f t="shared" si="101"/>
        <v>2012-08</v>
      </c>
      <c r="G1650" s="13" t="str">
        <f t="shared" si="102"/>
        <v/>
      </c>
      <c r="H1650" s="13" t="str">
        <f t="shared" si="100"/>
        <v/>
      </c>
    </row>
    <row r="1651" spans="1:8" x14ac:dyDescent="0.25">
      <c r="A1651" s="13">
        <v>108</v>
      </c>
      <c r="B1651" s="13" t="s">
        <v>622</v>
      </c>
      <c r="C1651" s="16">
        <v>41142</v>
      </c>
      <c r="D1651" s="13">
        <v>3200</v>
      </c>
      <c r="E1651" s="13">
        <f t="shared" si="103"/>
        <v>0</v>
      </c>
      <c r="F1651" s="13" t="str">
        <f t="shared" si="101"/>
        <v>2012-08</v>
      </c>
      <c r="G1651" s="13" t="str">
        <f t="shared" si="102"/>
        <v/>
      </c>
      <c r="H1651" s="13" t="str">
        <f t="shared" si="100"/>
        <v/>
      </c>
    </row>
    <row r="1652" spans="1:8" x14ac:dyDescent="0.25">
      <c r="A1652" s="13">
        <v>108</v>
      </c>
      <c r="B1652" s="13" t="s">
        <v>622</v>
      </c>
      <c r="C1652" s="16">
        <v>41144</v>
      </c>
      <c r="D1652" s="13">
        <v>3200</v>
      </c>
      <c r="E1652" s="13">
        <f t="shared" si="103"/>
        <v>1</v>
      </c>
      <c r="F1652" s="13" t="str">
        <f t="shared" si="101"/>
        <v>2012-08</v>
      </c>
      <c r="G1652" s="13">
        <f t="shared" si="102"/>
        <v>3480</v>
      </c>
      <c r="H1652" s="13" t="str">
        <f t="shared" si="100"/>
        <v/>
      </c>
    </row>
    <row r="1653" spans="1:8" x14ac:dyDescent="0.25">
      <c r="A1653" s="13">
        <v>108</v>
      </c>
      <c r="B1653" s="13" t="s">
        <v>623</v>
      </c>
      <c r="C1653" s="16">
        <v>41193</v>
      </c>
      <c r="D1653" s="13">
        <v>1</v>
      </c>
      <c r="E1653" s="13">
        <f t="shared" si="103"/>
        <v>0</v>
      </c>
      <c r="F1653" s="13" t="str">
        <f t="shared" si="101"/>
        <v>2012-10</v>
      </c>
      <c r="G1653" s="13" t="str">
        <f t="shared" si="102"/>
        <v/>
      </c>
      <c r="H1653" s="13">
        <f t="shared" si="100"/>
        <v>1</v>
      </c>
    </row>
    <row r="1654" spans="1:8" x14ac:dyDescent="0.25">
      <c r="A1654" s="13">
        <v>108</v>
      </c>
      <c r="B1654" s="13" t="s">
        <v>623</v>
      </c>
      <c r="C1654" s="16">
        <v>41244</v>
      </c>
      <c r="D1654" s="13">
        <v>1</v>
      </c>
      <c r="E1654" s="13">
        <f t="shared" si="103"/>
        <v>0</v>
      </c>
      <c r="F1654" s="13" t="str">
        <f t="shared" si="101"/>
        <v>2012-12</v>
      </c>
      <c r="G1654" s="13" t="str">
        <f t="shared" si="102"/>
        <v/>
      </c>
      <c r="H1654" s="13">
        <f t="shared" si="100"/>
        <v>1</v>
      </c>
    </row>
    <row r="1655" spans="1:8" x14ac:dyDescent="0.25">
      <c r="A1655" s="13">
        <v>109</v>
      </c>
      <c r="B1655" s="13" t="s">
        <v>622</v>
      </c>
      <c r="C1655" s="16">
        <v>41092</v>
      </c>
      <c r="D1655" s="13">
        <v>200</v>
      </c>
      <c r="E1655" s="13">
        <f t="shared" si="103"/>
        <v>0</v>
      </c>
      <c r="F1655" s="13" t="str">
        <f t="shared" si="101"/>
        <v>2012-07</v>
      </c>
      <c r="G1655" s="13" t="str">
        <f t="shared" si="102"/>
        <v/>
      </c>
      <c r="H1655" s="13" t="str">
        <f t="shared" si="100"/>
        <v/>
      </c>
    </row>
    <row r="1656" spans="1:8" x14ac:dyDescent="0.25">
      <c r="A1656" s="13">
        <v>109</v>
      </c>
      <c r="B1656" s="13" t="s">
        <v>622</v>
      </c>
      <c r="C1656" s="16">
        <v>41094</v>
      </c>
      <c r="D1656" s="13">
        <v>200</v>
      </c>
      <c r="E1656" s="13">
        <f t="shared" si="103"/>
        <v>1</v>
      </c>
      <c r="F1656" s="13" t="str">
        <f t="shared" si="101"/>
        <v>2012-07</v>
      </c>
      <c r="G1656" s="13">
        <f t="shared" si="102"/>
        <v>200</v>
      </c>
      <c r="H1656" s="13" t="str">
        <f t="shared" si="100"/>
        <v/>
      </c>
    </row>
    <row r="1657" spans="1:8" x14ac:dyDescent="0.25">
      <c r="A1657" s="13">
        <v>109</v>
      </c>
      <c r="B1657" s="13" t="s">
        <v>623</v>
      </c>
      <c r="C1657" s="16">
        <v>41178</v>
      </c>
      <c r="D1657" s="13">
        <v>1</v>
      </c>
      <c r="E1657" s="13">
        <f t="shared" si="103"/>
        <v>0</v>
      </c>
      <c r="F1657" s="13" t="str">
        <f t="shared" si="101"/>
        <v>2012-09</v>
      </c>
      <c r="G1657" s="13" t="str">
        <f t="shared" si="102"/>
        <v/>
      </c>
      <c r="H1657" s="13">
        <f t="shared" si="100"/>
        <v>1</v>
      </c>
    </row>
    <row r="1658" spans="1:8" x14ac:dyDescent="0.25">
      <c r="A1658" s="13">
        <v>109</v>
      </c>
      <c r="B1658" s="13" t="s">
        <v>623</v>
      </c>
      <c r="C1658" s="16">
        <v>41192</v>
      </c>
      <c r="D1658" s="13">
        <v>2</v>
      </c>
      <c r="E1658" s="13">
        <f t="shared" si="103"/>
        <v>0</v>
      </c>
      <c r="F1658" s="13" t="str">
        <f t="shared" si="101"/>
        <v>2012-10</v>
      </c>
      <c r="G1658" s="13" t="str">
        <f t="shared" si="102"/>
        <v/>
      </c>
      <c r="H1658" s="13">
        <f t="shared" si="100"/>
        <v>2</v>
      </c>
    </row>
    <row r="1659" spans="1:8" x14ac:dyDescent="0.25">
      <c r="A1659" s="13">
        <v>109</v>
      </c>
      <c r="B1659" s="13" t="s">
        <v>623</v>
      </c>
      <c r="C1659" s="16">
        <v>41227</v>
      </c>
      <c r="D1659" s="13">
        <v>3</v>
      </c>
      <c r="E1659" s="13">
        <f t="shared" si="103"/>
        <v>0</v>
      </c>
      <c r="F1659" s="13" t="str">
        <f t="shared" si="101"/>
        <v>2012-11</v>
      </c>
      <c r="G1659" s="13" t="str">
        <f t="shared" si="102"/>
        <v/>
      </c>
      <c r="H1659" s="13">
        <f t="shared" si="100"/>
        <v>3</v>
      </c>
    </row>
    <row r="1660" spans="1:8" x14ac:dyDescent="0.25">
      <c r="A1660" s="13">
        <v>110</v>
      </c>
      <c r="B1660" s="13" t="s">
        <v>622</v>
      </c>
      <c r="C1660" s="16">
        <v>41093</v>
      </c>
      <c r="D1660" s="13">
        <v>4900</v>
      </c>
      <c r="E1660" s="13">
        <f t="shared" si="103"/>
        <v>0</v>
      </c>
      <c r="F1660" s="13" t="str">
        <f t="shared" si="101"/>
        <v>2012-07</v>
      </c>
      <c r="G1660" s="13" t="str">
        <f t="shared" si="102"/>
        <v/>
      </c>
      <c r="H1660" s="13" t="str">
        <f t="shared" si="100"/>
        <v/>
      </c>
    </row>
    <row r="1661" spans="1:8" x14ac:dyDescent="0.25">
      <c r="A1661" s="13">
        <v>110</v>
      </c>
      <c r="B1661" s="13" t="s">
        <v>622</v>
      </c>
      <c r="C1661" s="16">
        <v>41095</v>
      </c>
      <c r="D1661" s="13">
        <v>4900</v>
      </c>
      <c r="E1661" s="13">
        <f t="shared" si="103"/>
        <v>0</v>
      </c>
      <c r="F1661" s="13" t="str">
        <f t="shared" si="101"/>
        <v>2012-07</v>
      </c>
      <c r="G1661" s="13" t="str">
        <f t="shared" si="102"/>
        <v/>
      </c>
      <c r="H1661" s="13" t="str">
        <f t="shared" si="100"/>
        <v/>
      </c>
    </row>
    <row r="1662" spans="1:8" x14ac:dyDescent="0.25">
      <c r="A1662" s="13">
        <v>110</v>
      </c>
      <c r="B1662" s="13" t="s">
        <v>622</v>
      </c>
      <c r="C1662" s="16">
        <v>41097</v>
      </c>
      <c r="D1662" s="13">
        <v>4900</v>
      </c>
      <c r="E1662" s="13">
        <f t="shared" si="103"/>
        <v>0</v>
      </c>
      <c r="F1662" s="13" t="str">
        <f t="shared" si="101"/>
        <v>2012-07</v>
      </c>
      <c r="G1662" s="13" t="str">
        <f t="shared" si="102"/>
        <v/>
      </c>
      <c r="H1662" s="13" t="str">
        <f t="shared" si="100"/>
        <v/>
      </c>
    </row>
    <row r="1663" spans="1:8" x14ac:dyDescent="0.25">
      <c r="A1663" s="13">
        <v>110</v>
      </c>
      <c r="B1663" s="13" t="s">
        <v>622</v>
      </c>
      <c r="C1663" s="16">
        <v>41100</v>
      </c>
      <c r="D1663" s="13">
        <v>4900</v>
      </c>
      <c r="E1663" s="13">
        <f t="shared" si="103"/>
        <v>0</v>
      </c>
      <c r="F1663" s="13" t="str">
        <f t="shared" si="101"/>
        <v>2012-07</v>
      </c>
      <c r="G1663" s="13" t="str">
        <f t="shared" si="102"/>
        <v/>
      </c>
      <c r="H1663" s="13" t="str">
        <f t="shared" si="100"/>
        <v/>
      </c>
    </row>
    <row r="1664" spans="1:8" x14ac:dyDescent="0.25">
      <c r="A1664" s="13">
        <v>110</v>
      </c>
      <c r="B1664" s="13" t="s">
        <v>622</v>
      </c>
      <c r="C1664" s="16">
        <v>41102</v>
      </c>
      <c r="D1664" s="13">
        <v>4900</v>
      </c>
      <c r="E1664" s="13">
        <f t="shared" si="103"/>
        <v>0</v>
      </c>
      <c r="F1664" s="13" t="str">
        <f t="shared" si="101"/>
        <v>2012-07</v>
      </c>
      <c r="G1664" s="13" t="str">
        <f t="shared" si="102"/>
        <v/>
      </c>
      <c r="H1664" s="13" t="str">
        <f t="shared" si="100"/>
        <v/>
      </c>
    </row>
    <row r="1665" spans="1:8" x14ac:dyDescent="0.25">
      <c r="A1665" s="13">
        <v>110</v>
      </c>
      <c r="B1665" s="13" t="s">
        <v>622</v>
      </c>
      <c r="C1665" s="16">
        <v>41104</v>
      </c>
      <c r="D1665" s="13">
        <v>4900</v>
      </c>
      <c r="E1665" s="13">
        <f t="shared" si="103"/>
        <v>0</v>
      </c>
      <c r="F1665" s="13" t="str">
        <f t="shared" si="101"/>
        <v>2012-07</v>
      </c>
      <c r="G1665" s="13" t="str">
        <f t="shared" si="102"/>
        <v/>
      </c>
      <c r="H1665" s="13" t="str">
        <f t="shared" si="100"/>
        <v/>
      </c>
    </row>
    <row r="1666" spans="1:8" x14ac:dyDescent="0.25">
      <c r="A1666" s="13">
        <v>110</v>
      </c>
      <c r="B1666" s="13" t="s">
        <v>622</v>
      </c>
      <c r="C1666" s="16">
        <v>41107</v>
      </c>
      <c r="D1666" s="13">
        <v>4900</v>
      </c>
      <c r="E1666" s="13">
        <f t="shared" si="103"/>
        <v>0</v>
      </c>
      <c r="F1666" s="13" t="str">
        <f t="shared" si="101"/>
        <v>2012-07</v>
      </c>
      <c r="G1666" s="13" t="str">
        <f t="shared" si="102"/>
        <v/>
      </c>
      <c r="H1666" s="13" t="str">
        <f t="shared" ref="H1666:H1729" si="104">IF(AND(B1666="Med B", F1666&gt;=VLOOKUP(A1666, A:F, 6, FALSE)), D1666, "")</f>
        <v/>
      </c>
    </row>
    <row r="1667" spans="1:8" x14ac:dyDescent="0.25">
      <c r="A1667" s="13">
        <v>110</v>
      </c>
      <c r="B1667" s="13" t="s">
        <v>622</v>
      </c>
      <c r="C1667" s="16">
        <v>41109</v>
      </c>
      <c r="D1667" s="13">
        <v>4900</v>
      </c>
      <c r="E1667" s="13">
        <f t="shared" si="103"/>
        <v>0</v>
      </c>
      <c r="F1667" s="13" t="str">
        <f t="shared" ref="F1667:F1730" si="105">TEXT(C1667, "yyyy-mm")</f>
        <v>2012-07</v>
      </c>
      <c r="G1667" s="13" t="str">
        <f t="shared" ref="G1667:G1730" si="106">IF(AND(
    B1667="Med A",
    C1667=_xlfn.MAXIFS(C:C, A:A, A1667, B:B, "Med A", F:F, F1667),
    SUMIFS(E:E, A:A, A1667) &gt; 0
  ),
  AVERAGEIFS(D:D, A:A, A1667, B:B, "Med A", F:F, F1667, C:C, "&gt;=" &amp; EOMONTH(C1667, -1) + 1, C:C, "&lt;=" &amp; C1667),
  "")</f>
        <v/>
      </c>
      <c r="H1667" s="13" t="str">
        <f t="shared" si="104"/>
        <v/>
      </c>
    </row>
    <row r="1668" spans="1:8" x14ac:dyDescent="0.25">
      <c r="A1668" s="13">
        <v>110</v>
      </c>
      <c r="B1668" s="13" t="s">
        <v>622</v>
      </c>
      <c r="C1668" s="16">
        <v>41111</v>
      </c>
      <c r="D1668" s="13">
        <v>4900</v>
      </c>
      <c r="E1668" s="13">
        <f t="shared" ref="E1668:E1731" si="107">IF(AND(B1668="Med A", B1669="Med B", A1668=A1669), 1, IF(AND(B1668="Med B", B1669="Med A", A1668=A1669), 1, 0))</f>
        <v>0</v>
      </c>
      <c r="F1668" s="13" t="str">
        <f t="shared" si="105"/>
        <v>2012-07</v>
      </c>
      <c r="G1668" s="13" t="str">
        <f t="shared" si="106"/>
        <v/>
      </c>
      <c r="H1668" s="13" t="str">
        <f t="shared" si="104"/>
        <v/>
      </c>
    </row>
    <row r="1669" spans="1:8" x14ac:dyDescent="0.25">
      <c r="A1669" s="13">
        <v>110</v>
      </c>
      <c r="B1669" s="13" t="s">
        <v>622</v>
      </c>
      <c r="C1669" s="16">
        <v>41114</v>
      </c>
      <c r="D1669" s="13">
        <v>4900</v>
      </c>
      <c r="E1669" s="13">
        <f t="shared" si="107"/>
        <v>0</v>
      </c>
      <c r="F1669" s="13" t="str">
        <f t="shared" si="105"/>
        <v>2012-07</v>
      </c>
      <c r="G1669" s="13" t="str">
        <f t="shared" si="106"/>
        <v/>
      </c>
      <c r="H1669" s="13" t="str">
        <f t="shared" si="104"/>
        <v/>
      </c>
    </row>
    <row r="1670" spans="1:8" x14ac:dyDescent="0.25">
      <c r="A1670" s="13">
        <v>110</v>
      </c>
      <c r="B1670" s="13" t="s">
        <v>622</v>
      </c>
      <c r="C1670" s="16">
        <v>41116</v>
      </c>
      <c r="D1670" s="13">
        <v>4900</v>
      </c>
      <c r="E1670" s="13">
        <f t="shared" si="107"/>
        <v>0</v>
      </c>
      <c r="F1670" s="13" t="str">
        <f t="shared" si="105"/>
        <v>2012-07</v>
      </c>
      <c r="G1670" s="13" t="str">
        <f t="shared" si="106"/>
        <v/>
      </c>
      <c r="H1670" s="13" t="str">
        <f t="shared" si="104"/>
        <v/>
      </c>
    </row>
    <row r="1671" spans="1:8" x14ac:dyDescent="0.25">
      <c r="A1671" s="13">
        <v>110</v>
      </c>
      <c r="B1671" s="13" t="s">
        <v>622</v>
      </c>
      <c r="C1671" s="16">
        <v>41118</v>
      </c>
      <c r="D1671" s="13">
        <v>4900</v>
      </c>
      <c r="E1671" s="13">
        <f t="shared" si="107"/>
        <v>0</v>
      </c>
      <c r="F1671" s="13" t="str">
        <f t="shared" si="105"/>
        <v>2012-07</v>
      </c>
      <c r="G1671" s="13" t="str">
        <f t="shared" si="106"/>
        <v/>
      </c>
      <c r="H1671" s="13" t="str">
        <f t="shared" si="104"/>
        <v/>
      </c>
    </row>
    <row r="1672" spans="1:8" x14ac:dyDescent="0.25">
      <c r="A1672" s="13">
        <v>110</v>
      </c>
      <c r="B1672" s="13" t="s">
        <v>622</v>
      </c>
      <c r="C1672" s="16">
        <v>41121</v>
      </c>
      <c r="D1672" s="13">
        <v>4900</v>
      </c>
      <c r="E1672" s="13">
        <f t="shared" si="107"/>
        <v>0</v>
      </c>
      <c r="F1672" s="13" t="str">
        <f t="shared" si="105"/>
        <v>2012-07</v>
      </c>
      <c r="G1672" s="13">
        <f t="shared" si="106"/>
        <v>4900</v>
      </c>
      <c r="H1672" s="13" t="str">
        <f t="shared" si="104"/>
        <v/>
      </c>
    </row>
    <row r="1673" spans="1:8" x14ac:dyDescent="0.25">
      <c r="A1673" s="13">
        <v>110</v>
      </c>
      <c r="B1673" s="13" t="s">
        <v>622</v>
      </c>
      <c r="C1673" s="16">
        <v>41123</v>
      </c>
      <c r="D1673" s="13">
        <v>4900</v>
      </c>
      <c r="E1673" s="13">
        <f t="shared" si="107"/>
        <v>0</v>
      </c>
      <c r="F1673" s="13" t="str">
        <f t="shared" si="105"/>
        <v>2012-08</v>
      </c>
      <c r="G1673" s="13" t="str">
        <f t="shared" si="106"/>
        <v/>
      </c>
      <c r="H1673" s="13" t="str">
        <f t="shared" si="104"/>
        <v/>
      </c>
    </row>
    <row r="1674" spans="1:8" x14ac:dyDescent="0.25">
      <c r="A1674" s="13">
        <v>110</v>
      </c>
      <c r="B1674" s="13" t="s">
        <v>622</v>
      </c>
      <c r="C1674" s="16">
        <v>41125</v>
      </c>
      <c r="D1674" s="13">
        <v>5400</v>
      </c>
      <c r="E1674" s="13">
        <f t="shared" si="107"/>
        <v>0</v>
      </c>
      <c r="F1674" s="13" t="str">
        <f t="shared" si="105"/>
        <v>2012-08</v>
      </c>
      <c r="G1674" s="13" t="str">
        <f t="shared" si="106"/>
        <v/>
      </c>
      <c r="H1674" s="13" t="str">
        <f t="shared" si="104"/>
        <v/>
      </c>
    </row>
    <row r="1675" spans="1:8" x14ac:dyDescent="0.25">
      <c r="A1675" s="13">
        <v>110</v>
      </c>
      <c r="B1675" s="13" t="s">
        <v>622</v>
      </c>
      <c r="C1675" s="16">
        <v>41128</v>
      </c>
      <c r="D1675" s="13">
        <v>5400</v>
      </c>
      <c r="E1675" s="13">
        <f t="shared" si="107"/>
        <v>0</v>
      </c>
      <c r="F1675" s="13" t="str">
        <f t="shared" si="105"/>
        <v>2012-08</v>
      </c>
      <c r="G1675" s="13" t="str">
        <f t="shared" si="106"/>
        <v/>
      </c>
      <c r="H1675" s="13" t="str">
        <f t="shared" si="104"/>
        <v/>
      </c>
    </row>
    <row r="1676" spans="1:8" x14ac:dyDescent="0.25">
      <c r="A1676" s="13">
        <v>110</v>
      </c>
      <c r="B1676" s="13" t="s">
        <v>622</v>
      </c>
      <c r="C1676" s="16">
        <v>41130</v>
      </c>
      <c r="D1676" s="13">
        <v>5400</v>
      </c>
      <c r="E1676" s="13">
        <f t="shared" si="107"/>
        <v>0</v>
      </c>
      <c r="F1676" s="13" t="str">
        <f t="shared" si="105"/>
        <v>2012-08</v>
      </c>
      <c r="G1676" s="13" t="str">
        <f t="shared" si="106"/>
        <v/>
      </c>
      <c r="H1676" s="13" t="str">
        <f t="shared" si="104"/>
        <v/>
      </c>
    </row>
    <row r="1677" spans="1:8" x14ac:dyDescent="0.25">
      <c r="A1677" s="13">
        <v>110</v>
      </c>
      <c r="B1677" s="13" t="s">
        <v>622</v>
      </c>
      <c r="C1677" s="16">
        <v>41132</v>
      </c>
      <c r="D1677" s="13">
        <v>5400</v>
      </c>
      <c r="E1677" s="13">
        <f t="shared" si="107"/>
        <v>0</v>
      </c>
      <c r="F1677" s="13" t="str">
        <f t="shared" si="105"/>
        <v>2012-08</v>
      </c>
      <c r="G1677" s="13" t="str">
        <f t="shared" si="106"/>
        <v/>
      </c>
      <c r="H1677" s="13" t="str">
        <f t="shared" si="104"/>
        <v/>
      </c>
    </row>
    <row r="1678" spans="1:8" x14ac:dyDescent="0.25">
      <c r="A1678" s="13">
        <v>110</v>
      </c>
      <c r="B1678" s="13" t="s">
        <v>622</v>
      </c>
      <c r="C1678" s="16">
        <v>41135</v>
      </c>
      <c r="D1678" s="13">
        <v>5400</v>
      </c>
      <c r="E1678" s="13">
        <f t="shared" si="107"/>
        <v>0</v>
      </c>
      <c r="F1678" s="13" t="str">
        <f t="shared" si="105"/>
        <v>2012-08</v>
      </c>
      <c r="G1678" s="13" t="str">
        <f t="shared" si="106"/>
        <v/>
      </c>
      <c r="H1678" s="13" t="str">
        <f t="shared" si="104"/>
        <v/>
      </c>
    </row>
    <row r="1679" spans="1:8" x14ac:dyDescent="0.25">
      <c r="A1679" s="13">
        <v>110</v>
      </c>
      <c r="B1679" s="13" t="s">
        <v>622</v>
      </c>
      <c r="C1679" s="16">
        <v>41137</v>
      </c>
      <c r="D1679" s="13">
        <v>5400</v>
      </c>
      <c r="E1679" s="13">
        <f t="shared" si="107"/>
        <v>0</v>
      </c>
      <c r="F1679" s="13" t="str">
        <f t="shared" si="105"/>
        <v>2012-08</v>
      </c>
      <c r="G1679" s="13" t="str">
        <f t="shared" si="106"/>
        <v/>
      </c>
      <c r="H1679" s="13" t="str">
        <f t="shared" si="104"/>
        <v/>
      </c>
    </row>
    <row r="1680" spans="1:8" x14ac:dyDescent="0.25">
      <c r="A1680" s="13">
        <v>110</v>
      </c>
      <c r="B1680" s="13" t="s">
        <v>622</v>
      </c>
      <c r="C1680" s="16">
        <v>41139</v>
      </c>
      <c r="D1680" s="13">
        <v>5400</v>
      </c>
      <c r="E1680" s="13">
        <f t="shared" si="107"/>
        <v>0</v>
      </c>
      <c r="F1680" s="13" t="str">
        <f t="shared" si="105"/>
        <v>2012-08</v>
      </c>
      <c r="G1680" s="13" t="str">
        <f t="shared" si="106"/>
        <v/>
      </c>
      <c r="H1680" s="13" t="str">
        <f t="shared" si="104"/>
        <v/>
      </c>
    </row>
    <row r="1681" spans="1:8" x14ac:dyDescent="0.25">
      <c r="A1681" s="13">
        <v>110</v>
      </c>
      <c r="B1681" s="13" t="s">
        <v>622</v>
      </c>
      <c r="C1681" s="16">
        <v>41142</v>
      </c>
      <c r="D1681" s="13">
        <v>5400</v>
      </c>
      <c r="E1681" s="13">
        <f t="shared" si="107"/>
        <v>0</v>
      </c>
      <c r="F1681" s="13" t="str">
        <f t="shared" si="105"/>
        <v>2012-08</v>
      </c>
      <c r="G1681" s="13" t="str">
        <f t="shared" si="106"/>
        <v/>
      </c>
      <c r="H1681" s="13" t="str">
        <f t="shared" si="104"/>
        <v/>
      </c>
    </row>
    <row r="1682" spans="1:8" x14ac:dyDescent="0.25">
      <c r="A1682" s="13">
        <v>110</v>
      </c>
      <c r="B1682" s="13" t="s">
        <v>622</v>
      </c>
      <c r="C1682" s="16">
        <v>41144</v>
      </c>
      <c r="D1682" s="13">
        <v>5400</v>
      </c>
      <c r="E1682" s="13">
        <f t="shared" si="107"/>
        <v>0</v>
      </c>
      <c r="F1682" s="13" t="str">
        <f t="shared" si="105"/>
        <v>2012-08</v>
      </c>
      <c r="G1682" s="13" t="str">
        <f t="shared" si="106"/>
        <v/>
      </c>
      <c r="H1682" s="13" t="str">
        <f t="shared" si="104"/>
        <v/>
      </c>
    </row>
    <row r="1683" spans="1:8" x14ac:dyDescent="0.25">
      <c r="A1683" s="13">
        <v>110</v>
      </c>
      <c r="B1683" s="13" t="s">
        <v>622</v>
      </c>
      <c r="C1683" s="16">
        <v>41146</v>
      </c>
      <c r="D1683" s="13">
        <v>5400</v>
      </c>
      <c r="E1683" s="13">
        <f t="shared" si="107"/>
        <v>0</v>
      </c>
      <c r="F1683" s="13" t="str">
        <f t="shared" si="105"/>
        <v>2012-08</v>
      </c>
      <c r="G1683" s="13" t="str">
        <f t="shared" si="106"/>
        <v/>
      </c>
      <c r="H1683" s="13" t="str">
        <f t="shared" si="104"/>
        <v/>
      </c>
    </row>
    <row r="1684" spans="1:8" x14ac:dyDescent="0.25">
      <c r="A1684" s="13">
        <v>110</v>
      </c>
      <c r="B1684" s="13" t="s">
        <v>622</v>
      </c>
      <c r="C1684" s="16">
        <v>41149</v>
      </c>
      <c r="D1684" s="13">
        <v>5400</v>
      </c>
      <c r="E1684" s="13">
        <f t="shared" si="107"/>
        <v>0</v>
      </c>
      <c r="F1684" s="13" t="str">
        <f t="shared" si="105"/>
        <v>2012-08</v>
      </c>
      <c r="G1684" s="13" t="str">
        <f t="shared" si="106"/>
        <v/>
      </c>
      <c r="H1684" s="13" t="str">
        <f t="shared" si="104"/>
        <v/>
      </c>
    </row>
    <row r="1685" spans="1:8" x14ac:dyDescent="0.25">
      <c r="A1685" s="13">
        <v>110</v>
      </c>
      <c r="B1685" s="13" t="s">
        <v>622</v>
      </c>
      <c r="C1685" s="16">
        <v>41151</v>
      </c>
      <c r="D1685" s="13">
        <v>5400</v>
      </c>
      <c r="E1685" s="13">
        <f t="shared" si="107"/>
        <v>0</v>
      </c>
      <c r="F1685" s="13" t="str">
        <f t="shared" si="105"/>
        <v>2012-08</v>
      </c>
      <c r="G1685" s="13">
        <f t="shared" si="106"/>
        <v>5361.5384615384619</v>
      </c>
      <c r="H1685" s="13" t="str">
        <f t="shared" si="104"/>
        <v/>
      </c>
    </row>
    <row r="1686" spans="1:8" x14ac:dyDescent="0.25">
      <c r="A1686" s="13">
        <v>110</v>
      </c>
      <c r="B1686" s="13" t="s">
        <v>622</v>
      </c>
      <c r="C1686" s="16">
        <v>41153</v>
      </c>
      <c r="D1686" s="13">
        <v>5400</v>
      </c>
      <c r="E1686" s="13">
        <f t="shared" si="107"/>
        <v>0</v>
      </c>
      <c r="F1686" s="13" t="str">
        <f t="shared" si="105"/>
        <v>2012-09</v>
      </c>
      <c r="G1686" s="13" t="str">
        <f t="shared" si="106"/>
        <v/>
      </c>
      <c r="H1686" s="13" t="str">
        <f t="shared" si="104"/>
        <v/>
      </c>
    </row>
    <row r="1687" spans="1:8" x14ac:dyDescent="0.25">
      <c r="A1687" s="13">
        <v>110</v>
      </c>
      <c r="B1687" s="13" t="s">
        <v>622</v>
      </c>
      <c r="C1687" s="16">
        <v>41156</v>
      </c>
      <c r="D1687" s="13">
        <v>5400</v>
      </c>
      <c r="E1687" s="13">
        <f t="shared" si="107"/>
        <v>0</v>
      </c>
      <c r="F1687" s="13" t="str">
        <f t="shared" si="105"/>
        <v>2012-09</v>
      </c>
      <c r="G1687" s="13" t="str">
        <f t="shared" si="106"/>
        <v/>
      </c>
      <c r="H1687" s="13" t="str">
        <f t="shared" si="104"/>
        <v/>
      </c>
    </row>
    <row r="1688" spans="1:8" x14ac:dyDescent="0.25">
      <c r="A1688" s="13">
        <v>110</v>
      </c>
      <c r="B1688" s="13" t="s">
        <v>622</v>
      </c>
      <c r="C1688" s="16">
        <v>41158</v>
      </c>
      <c r="D1688" s="13">
        <v>5400</v>
      </c>
      <c r="E1688" s="13">
        <f t="shared" si="107"/>
        <v>1</v>
      </c>
      <c r="F1688" s="13" t="str">
        <f t="shared" si="105"/>
        <v>2012-09</v>
      </c>
      <c r="G1688" s="13">
        <f t="shared" si="106"/>
        <v>5400</v>
      </c>
      <c r="H1688" s="13" t="str">
        <f t="shared" si="104"/>
        <v/>
      </c>
    </row>
    <row r="1689" spans="1:8" x14ac:dyDescent="0.25">
      <c r="A1689" s="13">
        <v>110</v>
      </c>
      <c r="B1689" s="13" t="s">
        <v>623</v>
      </c>
      <c r="C1689" s="16">
        <v>41165</v>
      </c>
      <c r="D1689" s="13">
        <v>8</v>
      </c>
      <c r="E1689" s="13">
        <f t="shared" si="107"/>
        <v>0</v>
      </c>
      <c r="F1689" s="13" t="str">
        <f t="shared" si="105"/>
        <v>2012-09</v>
      </c>
      <c r="G1689" s="13" t="str">
        <f t="shared" si="106"/>
        <v/>
      </c>
      <c r="H1689" s="13">
        <f t="shared" si="104"/>
        <v>8</v>
      </c>
    </row>
    <row r="1690" spans="1:8" x14ac:dyDescent="0.25">
      <c r="A1690" s="13">
        <v>110</v>
      </c>
      <c r="B1690" s="13" t="s">
        <v>623</v>
      </c>
      <c r="C1690" s="16">
        <v>41193</v>
      </c>
      <c r="D1690" s="13">
        <v>8</v>
      </c>
      <c r="E1690" s="13">
        <f t="shared" si="107"/>
        <v>0</v>
      </c>
      <c r="F1690" s="13" t="str">
        <f t="shared" si="105"/>
        <v>2012-10</v>
      </c>
      <c r="G1690" s="13" t="str">
        <f t="shared" si="106"/>
        <v/>
      </c>
      <c r="H1690" s="13">
        <f t="shared" si="104"/>
        <v>8</v>
      </c>
    </row>
    <row r="1691" spans="1:8" x14ac:dyDescent="0.25">
      <c r="A1691" s="13">
        <v>110</v>
      </c>
      <c r="B1691" s="13" t="s">
        <v>623</v>
      </c>
      <c r="C1691" s="16">
        <v>41234</v>
      </c>
      <c r="D1691" s="13">
        <v>10</v>
      </c>
      <c r="E1691" s="13">
        <f t="shared" si="107"/>
        <v>0</v>
      </c>
      <c r="F1691" s="13" t="str">
        <f t="shared" si="105"/>
        <v>2012-11</v>
      </c>
      <c r="G1691" s="13" t="str">
        <f t="shared" si="106"/>
        <v/>
      </c>
      <c r="H1691" s="13">
        <f t="shared" si="104"/>
        <v>10</v>
      </c>
    </row>
    <row r="1692" spans="1:8" x14ac:dyDescent="0.25">
      <c r="A1692" s="13">
        <v>111</v>
      </c>
      <c r="B1692" s="13" t="s">
        <v>622</v>
      </c>
      <c r="C1692" s="16">
        <v>41093</v>
      </c>
      <c r="D1692" s="13">
        <v>700</v>
      </c>
      <c r="E1692" s="13">
        <f t="shared" si="107"/>
        <v>0</v>
      </c>
      <c r="F1692" s="13" t="str">
        <f t="shared" si="105"/>
        <v>2012-07</v>
      </c>
      <c r="G1692" s="13" t="str">
        <f t="shared" si="106"/>
        <v/>
      </c>
      <c r="H1692" s="13" t="str">
        <f t="shared" si="104"/>
        <v/>
      </c>
    </row>
    <row r="1693" spans="1:8" x14ac:dyDescent="0.25">
      <c r="A1693" s="13">
        <v>111</v>
      </c>
      <c r="B1693" s="13" t="s">
        <v>622</v>
      </c>
      <c r="C1693" s="16">
        <v>41095</v>
      </c>
      <c r="D1693" s="13">
        <v>700</v>
      </c>
      <c r="E1693" s="13">
        <f t="shared" si="107"/>
        <v>0</v>
      </c>
      <c r="F1693" s="13" t="str">
        <f t="shared" si="105"/>
        <v>2012-07</v>
      </c>
      <c r="G1693" s="13" t="str">
        <f t="shared" si="106"/>
        <v/>
      </c>
      <c r="H1693" s="13" t="str">
        <f t="shared" si="104"/>
        <v/>
      </c>
    </row>
    <row r="1694" spans="1:8" x14ac:dyDescent="0.25">
      <c r="A1694" s="13">
        <v>111</v>
      </c>
      <c r="B1694" s="13" t="s">
        <v>622</v>
      </c>
      <c r="C1694" s="16">
        <v>41097</v>
      </c>
      <c r="D1694" s="13">
        <v>700</v>
      </c>
      <c r="E1694" s="13">
        <f t="shared" si="107"/>
        <v>0</v>
      </c>
      <c r="F1694" s="13" t="str">
        <f t="shared" si="105"/>
        <v>2012-07</v>
      </c>
      <c r="G1694" s="13" t="str">
        <f t="shared" si="106"/>
        <v/>
      </c>
      <c r="H1694" s="13" t="str">
        <f t="shared" si="104"/>
        <v/>
      </c>
    </row>
    <row r="1695" spans="1:8" x14ac:dyDescent="0.25">
      <c r="A1695" s="13">
        <v>111</v>
      </c>
      <c r="B1695" s="13" t="s">
        <v>622</v>
      </c>
      <c r="C1695" s="16">
        <v>41100</v>
      </c>
      <c r="D1695" s="13">
        <v>700</v>
      </c>
      <c r="E1695" s="13">
        <f t="shared" si="107"/>
        <v>0</v>
      </c>
      <c r="F1695" s="13" t="str">
        <f t="shared" si="105"/>
        <v>2012-07</v>
      </c>
      <c r="G1695" s="13" t="str">
        <f t="shared" si="106"/>
        <v/>
      </c>
      <c r="H1695" s="13" t="str">
        <f t="shared" si="104"/>
        <v/>
      </c>
    </row>
    <row r="1696" spans="1:8" x14ac:dyDescent="0.25">
      <c r="A1696" s="13">
        <v>111</v>
      </c>
      <c r="B1696" s="13" t="s">
        <v>622</v>
      </c>
      <c r="C1696" s="16">
        <v>41102</v>
      </c>
      <c r="D1696" s="13">
        <v>700</v>
      </c>
      <c r="E1696" s="13">
        <f t="shared" si="107"/>
        <v>0</v>
      </c>
      <c r="F1696" s="13" t="str">
        <f t="shared" si="105"/>
        <v>2012-07</v>
      </c>
      <c r="G1696" s="13" t="str">
        <f t="shared" si="106"/>
        <v/>
      </c>
      <c r="H1696" s="13" t="str">
        <f t="shared" si="104"/>
        <v/>
      </c>
    </row>
    <row r="1697" spans="1:8" x14ac:dyDescent="0.25">
      <c r="A1697" s="13">
        <v>111</v>
      </c>
      <c r="B1697" s="13" t="s">
        <v>622</v>
      </c>
      <c r="C1697" s="16">
        <v>41104</v>
      </c>
      <c r="D1697" s="13">
        <v>700</v>
      </c>
      <c r="E1697" s="13">
        <f t="shared" si="107"/>
        <v>0</v>
      </c>
      <c r="F1697" s="13" t="str">
        <f t="shared" si="105"/>
        <v>2012-07</v>
      </c>
      <c r="G1697" s="13" t="str">
        <f t="shared" si="106"/>
        <v/>
      </c>
      <c r="H1697" s="13" t="str">
        <f t="shared" si="104"/>
        <v/>
      </c>
    </row>
    <row r="1698" spans="1:8" x14ac:dyDescent="0.25">
      <c r="A1698" s="13">
        <v>111</v>
      </c>
      <c r="B1698" s="13" t="s">
        <v>622</v>
      </c>
      <c r="C1698" s="16">
        <v>41107</v>
      </c>
      <c r="D1698" s="13">
        <v>700</v>
      </c>
      <c r="E1698" s="13">
        <f t="shared" si="107"/>
        <v>0</v>
      </c>
      <c r="F1698" s="13" t="str">
        <f t="shared" si="105"/>
        <v>2012-07</v>
      </c>
      <c r="G1698" s="13" t="str">
        <f t="shared" si="106"/>
        <v/>
      </c>
      <c r="H1698" s="13" t="str">
        <f t="shared" si="104"/>
        <v/>
      </c>
    </row>
    <row r="1699" spans="1:8" x14ac:dyDescent="0.25">
      <c r="A1699" s="13">
        <v>111</v>
      </c>
      <c r="B1699" s="13" t="s">
        <v>622</v>
      </c>
      <c r="C1699" s="16">
        <v>41109</v>
      </c>
      <c r="D1699" s="13">
        <v>700</v>
      </c>
      <c r="E1699" s="13">
        <f t="shared" si="107"/>
        <v>0</v>
      </c>
      <c r="F1699" s="13" t="str">
        <f t="shared" si="105"/>
        <v>2012-07</v>
      </c>
      <c r="G1699" s="13">
        <f t="shared" si="106"/>
        <v>700</v>
      </c>
      <c r="H1699" s="13" t="str">
        <f t="shared" si="104"/>
        <v/>
      </c>
    </row>
    <row r="1700" spans="1:8" x14ac:dyDescent="0.25">
      <c r="A1700" s="13">
        <v>111</v>
      </c>
      <c r="B1700" s="13" t="s">
        <v>622</v>
      </c>
      <c r="C1700" s="16">
        <v>41130</v>
      </c>
      <c r="D1700" s="13">
        <v>500</v>
      </c>
      <c r="E1700" s="13">
        <f t="shared" si="107"/>
        <v>0</v>
      </c>
      <c r="F1700" s="13" t="str">
        <f t="shared" si="105"/>
        <v>2012-08</v>
      </c>
      <c r="G1700" s="13" t="str">
        <f t="shared" si="106"/>
        <v/>
      </c>
      <c r="H1700" s="13" t="str">
        <f t="shared" si="104"/>
        <v/>
      </c>
    </row>
    <row r="1701" spans="1:8" x14ac:dyDescent="0.25">
      <c r="A1701" s="13">
        <v>111</v>
      </c>
      <c r="B1701" s="13" t="s">
        <v>622</v>
      </c>
      <c r="C1701" s="16">
        <v>41132</v>
      </c>
      <c r="D1701" s="13">
        <v>500</v>
      </c>
      <c r="E1701" s="13">
        <f t="shared" si="107"/>
        <v>0</v>
      </c>
      <c r="F1701" s="13" t="str">
        <f t="shared" si="105"/>
        <v>2012-08</v>
      </c>
      <c r="G1701" s="13" t="str">
        <f t="shared" si="106"/>
        <v/>
      </c>
      <c r="H1701" s="13" t="str">
        <f t="shared" si="104"/>
        <v/>
      </c>
    </row>
    <row r="1702" spans="1:8" x14ac:dyDescent="0.25">
      <c r="A1702" s="13">
        <v>111</v>
      </c>
      <c r="B1702" s="13" t="s">
        <v>622</v>
      </c>
      <c r="C1702" s="16">
        <v>41135</v>
      </c>
      <c r="D1702" s="13">
        <v>500</v>
      </c>
      <c r="E1702" s="13">
        <f t="shared" si="107"/>
        <v>0</v>
      </c>
      <c r="F1702" s="13" t="str">
        <f t="shared" si="105"/>
        <v>2012-08</v>
      </c>
      <c r="G1702" s="13" t="str">
        <f t="shared" si="106"/>
        <v/>
      </c>
      <c r="H1702" s="13" t="str">
        <f t="shared" si="104"/>
        <v/>
      </c>
    </row>
    <row r="1703" spans="1:8" x14ac:dyDescent="0.25">
      <c r="A1703" s="13">
        <v>111</v>
      </c>
      <c r="B1703" s="13" t="s">
        <v>622</v>
      </c>
      <c r="C1703" s="16">
        <v>41137</v>
      </c>
      <c r="D1703" s="13">
        <v>500</v>
      </c>
      <c r="E1703" s="13">
        <f t="shared" si="107"/>
        <v>0</v>
      </c>
      <c r="F1703" s="13" t="str">
        <f t="shared" si="105"/>
        <v>2012-08</v>
      </c>
      <c r="G1703" s="13" t="str">
        <f t="shared" si="106"/>
        <v/>
      </c>
      <c r="H1703" s="13" t="str">
        <f t="shared" si="104"/>
        <v/>
      </c>
    </row>
    <row r="1704" spans="1:8" x14ac:dyDescent="0.25">
      <c r="A1704" s="13">
        <v>111</v>
      </c>
      <c r="B1704" s="13" t="s">
        <v>622</v>
      </c>
      <c r="C1704" s="16">
        <v>41139</v>
      </c>
      <c r="D1704" s="13">
        <v>500</v>
      </c>
      <c r="E1704" s="13">
        <f t="shared" si="107"/>
        <v>0</v>
      </c>
      <c r="F1704" s="13" t="str">
        <f t="shared" si="105"/>
        <v>2012-08</v>
      </c>
      <c r="G1704" s="13" t="str">
        <f t="shared" si="106"/>
        <v/>
      </c>
      <c r="H1704" s="13" t="str">
        <f t="shared" si="104"/>
        <v/>
      </c>
    </row>
    <row r="1705" spans="1:8" x14ac:dyDescent="0.25">
      <c r="A1705" s="13">
        <v>111</v>
      </c>
      <c r="B1705" s="13" t="s">
        <v>622</v>
      </c>
      <c r="C1705" s="16">
        <v>41142</v>
      </c>
      <c r="D1705" s="13">
        <v>500</v>
      </c>
      <c r="E1705" s="13">
        <f t="shared" si="107"/>
        <v>0</v>
      </c>
      <c r="F1705" s="13" t="str">
        <f t="shared" si="105"/>
        <v>2012-08</v>
      </c>
      <c r="G1705" s="13" t="str">
        <f t="shared" si="106"/>
        <v/>
      </c>
      <c r="H1705" s="13" t="str">
        <f t="shared" si="104"/>
        <v/>
      </c>
    </row>
    <row r="1706" spans="1:8" x14ac:dyDescent="0.25">
      <c r="A1706" s="13">
        <v>111</v>
      </c>
      <c r="B1706" s="13" t="s">
        <v>622</v>
      </c>
      <c r="C1706" s="16">
        <v>41144</v>
      </c>
      <c r="D1706" s="13">
        <v>500</v>
      </c>
      <c r="E1706" s="13">
        <f t="shared" si="107"/>
        <v>0</v>
      </c>
      <c r="F1706" s="13" t="str">
        <f t="shared" si="105"/>
        <v>2012-08</v>
      </c>
      <c r="G1706" s="13" t="str">
        <f t="shared" si="106"/>
        <v/>
      </c>
      <c r="H1706" s="13" t="str">
        <f t="shared" si="104"/>
        <v/>
      </c>
    </row>
    <row r="1707" spans="1:8" x14ac:dyDescent="0.25">
      <c r="A1707" s="13">
        <v>111</v>
      </c>
      <c r="B1707" s="13" t="s">
        <v>622</v>
      </c>
      <c r="C1707" s="16">
        <v>41146</v>
      </c>
      <c r="D1707" s="13">
        <v>500</v>
      </c>
      <c r="E1707" s="13">
        <f t="shared" si="107"/>
        <v>0</v>
      </c>
      <c r="F1707" s="13" t="str">
        <f t="shared" si="105"/>
        <v>2012-08</v>
      </c>
      <c r="G1707" s="13" t="str">
        <f t="shared" si="106"/>
        <v/>
      </c>
      <c r="H1707" s="13" t="str">
        <f t="shared" si="104"/>
        <v/>
      </c>
    </row>
    <row r="1708" spans="1:8" x14ac:dyDescent="0.25">
      <c r="A1708" s="13">
        <v>111</v>
      </c>
      <c r="B1708" s="13" t="s">
        <v>622</v>
      </c>
      <c r="C1708" s="16">
        <v>41149</v>
      </c>
      <c r="D1708" s="13">
        <v>500</v>
      </c>
      <c r="E1708" s="13">
        <f t="shared" si="107"/>
        <v>0</v>
      </c>
      <c r="F1708" s="13" t="str">
        <f t="shared" si="105"/>
        <v>2012-08</v>
      </c>
      <c r="G1708" s="13" t="str">
        <f t="shared" si="106"/>
        <v/>
      </c>
      <c r="H1708" s="13" t="str">
        <f t="shared" si="104"/>
        <v/>
      </c>
    </row>
    <row r="1709" spans="1:8" x14ac:dyDescent="0.25">
      <c r="A1709" s="13">
        <v>111</v>
      </c>
      <c r="B1709" s="13" t="s">
        <v>622</v>
      </c>
      <c r="C1709" s="16">
        <v>41151</v>
      </c>
      <c r="D1709" s="13">
        <v>500</v>
      </c>
      <c r="E1709" s="13">
        <f t="shared" si="107"/>
        <v>0</v>
      </c>
      <c r="F1709" s="13" t="str">
        <f t="shared" si="105"/>
        <v>2012-08</v>
      </c>
      <c r="G1709" s="13">
        <f t="shared" si="106"/>
        <v>500</v>
      </c>
      <c r="H1709" s="13" t="str">
        <f t="shared" si="104"/>
        <v/>
      </c>
    </row>
    <row r="1710" spans="1:8" x14ac:dyDescent="0.25">
      <c r="A1710" s="13">
        <v>111</v>
      </c>
      <c r="B1710" s="13" t="s">
        <v>622</v>
      </c>
      <c r="C1710" s="16">
        <v>41153</v>
      </c>
      <c r="D1710" s="13">
        <v>500</v>
      </c>
      <c r="E1710" s="13">
        <f t="shared" si="107"/>
        <v>0</v>
      </c>
      <c r="F1710" s="13" t="str">
        <f t="shared" si="105"/>
        <v>2012-09</v>
      </c>
      <c r="G1710" s="13" t="str">
        <f t="shared" si="106"/>
        <v/>
      </c>
      <c r="H1710" s="13" t="str">
        <f t="shared" si="104"/>
        <v/>
      </c>
    </row>
    <row r="1711" spans="1:8" x14ac:dyDescent="0.25">
      <c r="A1711" s="13">
        <v>111</v>
      </c>
      <c r="B1711" s="13" t="s">
        <v>622</v>
      </c>
      <c r="C1711" s="16">
        <v>41156</v>
      </c>
      <c r="D1711" s="13">
        <v>500</v>
      </c>
      <c r="E1711" s="13">
        <f t="shared" si="107"/>
        <v>0</v>
      </c>
      <c r="F1711" s="13" t="str">
        <f t="shared" si="105"/>
        <v>2012-09</v>
      </c>
      <c r="G1711" s="13" t="str">
        <f t="shared" si="106"/>
        <v/>
      </c>
      <c r="H1711" s="13" t="str">
        <f t="shared" si="104"/>
        <v/>
      </c>
    </row>
    <row r="1712" spans="1:8" x14ac:dyDescent="0.25">
      <c r="A1712" s="13">
        <v>111</v>
      </c>
      <c r="B1712" s="13" t="s">
        <v>622</v>
      </c>
      <c r="C1712" s="16">
        <v>41158</v>
      </c>
      <c r="D1712" s="13">
        <v>500</v>
      </c>
      <c r="E1712" s="13">
        <f t="shared" si="107"/>
        <v>1</v>
      </c>
      <c r="F1712" s="13" t="str">
        <f t="shared" si="105"/>
        <v>2012-09</v>
      </c>
      <c r="G1712" s="13">
        <f t="shared" si="106"/>
        <v>500</v>
      </c>
      <c r="H1712" s="13" t="str">
        <f t="shared" si="104"/>
        <v/>
      </c>
    </row>
    <row r="1713" spans="1:8" x14ac:dyDescent="0.25">
      <c r="A1713" s="13">
        <v>111</v>
      </c>
      <c r="B1713" s="13" t="s">
        <v>623</v>
      </c>
      <c r="C1713" s="16">
        <v>41193</v>
      </c>
      <c r="D1713" s="13">
        <v>4</v>
      </c>
      <c r="E1713" s="13">
        <f t="shared" si="107"/>
        <v>0</v>
      </c>
      <c r="F1713" s="13" t="str">
        <f t="shared" si="105"/>
        <v>2012-10</v>
      </c>
      <c r="G1713" s="13" t="str">
        <f t="shared" si="106"/>
        <v/>
      </c>
      <c r="H1713" s="13">
        <f t="shared" si="104"/>
        <v>4</v>
      </c>
    </row>
    <row r="1714" spans="1:8" x14ac:dyDescent="0.25">
      <c r="A1714" s="13">
        <v>111</v>
      </c>
      <c r="B1714" s="13" t="s">
        <v>623</v>
      </c>
      <c r="C1714" s="16">
        <v>41228</v>
      </c>
      <c r="D1714" s="13">
        <v>3</v>
      </c>
      <c r="E1714" s="13">
        <f t="shared" si="107"/>
        <v>0</v>
      </c>
      <c r="F1714" s="13" t="str">
        <f t="shared" si="105"/>
        <v>2012-11</v>
      </c>
      <c r="G1714" s="13" t="str">
        <f t="shared" si="106"/>
        <v/>
      </c>
      <c r="H1714" s="13">
        <f t="shared" si="104"/>
        <v>3</v>
      </c>
    </row>
    <row r="1715" spans="1:8" x14ac:dyDescent="0.25">
      <c r="A1715" s="13">
        <v>112</v>
      </c>
      <c r="B1715" s="13" t="s">
        <v>622</v>
      </c>
      <c r="C1715" s="16">
        <v>41092</v>
      </c>
      <c r="D1715" s="13">
        <v>3500</v>
      </c>
      <c r="E1715" s="13">
        <f t="shared" si="107"/>
        <v>0</v>
      </c>
      <c r="F1715" s="13" t="str">
        <f t="shared" si="105"/>
        <v>2012-07</v>
      </c>
      <c r="G1715" s="13" t="str">
        <f t="shared" si="106"/>
        <v/>
      </c>
      <c r="H1715" s="13" t="str">
        <f t="shared" si="104"/>
        <v/>
      </c>
    </row>
    <row r="1716" spans="1:8" x14ac:dyDescent="0.25">
      <c r="A1716" s="13">
        <v>112</v>
      </c>
      <c r="B1716" s="13" t="s">
        <v>622</v>
      </c>
      <c r="C1716" s="16">
        <v>41094</v>
      </c>
      <c r="D1716" s="13">
        <v>3500</v>
      </c>
      <c r="E1716" s="13">
        <f t="shared" si="107"/>
        <v>0</v>
      </c>
      <c r="F1716" s="13" t="str">
        <f t="shared" si="105"/>
        <v>2012-07</v>
      </c>
      <c r="G1716" s="13" t="str">
        <f t="shared" si="106"/>
        <v/>
      </c>
      <c r="H1716" s="13" t="str">
        <f t="shared" si="104"/>
        <v/>
      </c>
    </row>
    <row r="1717" spans="1:8" x14ac:dyDescent="0.25">
      <c r="A1717" s="13">
        <v>112</v>
      </c>
      <c r="B1717" s="13" t="s">
        <v>622</v>
      </c>
      <c r="C1717" s="16">
        <v>41096</v>
      </c>
      <c r="D1717" s="13">
        <v>3500</v>
      </c>
      <c r="E1717" s="13">
        <f t="shared" si="107"/>
        <v>0</v>
      </c>
      <c r="F1717" s="13" t="str">
        <f t="shared" si="105"/>
        <v>2012-07</v>
      </c>
      <c r="G1717" s="13" t="str">
        <f t="shared" si="106"/>
        <v/>
      </c>
      <c r="H1717" s="13" t="str">
        <f t="shared" si="104"/>
        <v/>
      </c>
    </row>
    <row r="1718" spans="1:8" x14ac:dyDescent="0.25">
      <c r="A1718" s="13">
        <v>112</v>
      </c>
      <c r="B1718" s="13" t="s">
        <v>622</v>
      </c>
      <c r="C1718" s="16">
        <v>41099</v>
      </c>
      <c r="D1718" s="13">
        <v>3500</v>
      </c>
      <c r="E1718" s="13">
        <f t="shared" si="107"/>
        <v>0</v>
      </c>
      <c r="F1718" s="13" t="str">
        <f t="shared" si="105"/>
        <v>2012-07</v>
      </c>
      <c r="G1718" s="13" t="str">
        <f t="shared" si="106"/>
        <v/>
      </c>
      <c r="H1718" s="13" t="str">
        <f t="shared" si="104"/>
        <v/>
      </c>
    </row>
    <row r="1719" spans="1:8" x14ac:dyDescent="0.25">
      <c r="A1719" s="13">
        <v>112</v>
      </c>
      <c r="B1719" s="13" t="s">
        <v>622</v>
      </c>
      <c r="C1719" s="16">
        <v>41101</v>
      </c>
      <c r="D1719" s="13">
        <v>3500</v>
      </c>
      <c r="E1719" s="13">
        <f t="shared" si="107"/>
        <v>0</v>
      </c>
      <c r="F1719" s="13" t="str">
        <f t="shared" si="105"/>
        <v>2012-07</v>
      </c>
      <c r="G1719" s="13" t="str">
        <f t="shared" si="106"/>
        <v/>
      </c>
      <c r="H1719" s="13" t="str">
        <f t="shared" si="104"/>
        <v/>
      </c>
    </row>
    <row r="1720" spans="1:8" x14ac:dyDescent="0.25">
      <c r="A1720" s="13">
        <v>112</v>
      </c>
      <c r="B1720" s="13" t="s">
        <v>622</v>
      </c>
      <c r="C1720" s="16">
        <v>41103</v>
      </c>
      <c r="D1720" s="13">
        <v>3500</v>
      </c>
      <c r="E1720" s="13">
        <f t="shared" si="107"/>
        <v>0</v>
      </c>
      <c r="F1720" s="13" t="str">
        <f t="shared" si="105"/>
        <v>2012-07</v>
      </c>
      <c r="G1720" s="13" t="str">
        <f t="shared" si="106"/>
        <v/>
      </c>
      <c r="H1720" s="13" t="str">
        <f t="shared" si="104"/>
        <v/>
      </c>
    </row>
    <row r="1721" spans="1:8" x14ac:dyDescent="0.25">
      <c r="A1721" s="13">
        <v>112</v>
      </c>
      <c r="B1721" s="13" t="s">
        <v>622</v>
      </c>
      <c r="C1721" s="16">
        <v>41106</v>
      </c>
      <c r="D1721" s="13">
        <v>3500</v>
      </c>
      <c r="E1721" s="13">
        <f t="shared" si="107"/>
        <v>0</v>
      </c>
      <c r="F1721" s="13" t="str">
        <f t="shared" si="105"/>
        <v>2012-07</v>
      </c>
      <c r="G1721" s="13" t="str">
        <f t="shared" si="106"/>
        <v/>
      </c>
      <c r="H1721" s="13" t="str">
        <f t="shared" si="104"/>
        <v/>
      </c>
    </row>
    <row r="1722" spans="1:8" x14ac:dyDescent="0.25">
      <c r="A1722" s="13">
        <v>112</v>
      </c>
      <c r="B1722" s="13" t="s">
        <v>622</v>
      </c>
      <c r="C1722" s="16">
        <v>41108</v>
      </c>
      <c r="D1722" s="13">
        <v>3500</v>
      </c>
      <c r="E1722" s="13">
        <f t="shared" si="107"/>
        <v>0</v>
      </c>
      <c r="F1722" s="13" t="str">
        <f t="shared" si="105"/>
        <v>2012-07</v>
      </c>
      <c r="G1722" s="13" t="str">
        <f t="shared" si="106"/>
        <v/>
      </c>
      <c r="H1722" s="13" t="str">
        <f t="shared" si="104"/>
        <v/>
      </c>
    </row>
    <row r="1723" spans="1:8" x14ac:dyDescent="0.25">
      <c r="A1723" s="13">
        <v>112</v>
      </c>
      <c r="B1723" s="13" t="s">
        <v>622</v>
      </c>
      <c r="C1723" s="16">
        <v>41110</v>
      </c>
      <c r="D1723" s="13">
        <v>3500</v>
      </c>
      <c r="E1723" s="13">
        <f t="shared" si="107"/>
        <v>0</v>
      </c>
      <c r="F1723" s="13" t="str">
        <f t="shared" si="105"/>
        <v>2012-07</v>
      </c>
      <c r="G1723" s="13" t="str">
        <f t="shared" si="106"/>
        <v/>
      </c>
      <c r="H1723" s="13" t="str">
        <f t="shared" si="104"/>
        <v/>
      </c>
    </row>
    <row r="1724" spans="1:8" x14ac:dyDescent="0.25">
      <c r="A1724" s="13">
        <v>112</v>
      </c>
      <c r="B1724" s="13" t="s">
        <v>622</v>
      </c>
      <c r="C1724" s="16">
        <v>41113</v>
      </c>
      <c r="D1724" s="13">
        <v>3500</v>
      </c>
      <c r="E1724" s="13">
        <f t="shared" si="107"/>
        <v>0</v>
      </c>
      <c r="F1724" s="13" t="str">
        <f t="shared" si="105"/>
        <v>2012-07</v>
      </c>
      <c r="G1724" s="13" t="str">
        <f t="shared" si="106"/>
        <v/>
      </c>
      <c r="H1724" s="13" t="str">
        <f t="shared" si="104"/>
        <v/>
      </c>
    </row>
    <row r="1725" spans="1:8" x14ac:dyDescent="0.25">
      <c r="A1725" s="13">
        <v>112</v>
      </c>
      <c r="B1725" s="13" t="s">
        <v>622</v>
      </c>
      <c r="C1725" s="16">
        <v>41115</v>
      </c>
      <c r="D1725" s="13">
        <v>3500</v>
      </c>
      <c r="E1725" s="13">
        <f t="shared" si="107"/>
        <v>0</v>
      </c>
      <c r="F1725" s="13" t="str">
        <f t="shared" si="105"/>
        <v>2012-07</v>
      </c>
      <c r="G1725" s="13" t="str">
        <f t="shared" si="106"/>
        <v/>
      </c>
      <c r="H1725" s="13" t="str">
        <f t="shared" si="104"/>
        <v/>
      </c>
    </row>
    <row r="1726" spans="1:8" x14ac:dyDescent="0.25">
      <c r="A1726" s="13">
        <v>112</v>
      </c>
      <c r="B1726" s="13" t="s">
        <v>622</v>
      </c>
      <c r="C1726" s="16">
        <v>41117</v>
      </c>
      <c r="D1726" s="13">
        <v>3500</v>
      </c>
      <c r="E1726" s="13">
        <f t="shared" si="107"/>
        <v>0</v>
      </c>
      <c r="F1726" s="13" t="str">
        <f t="shared" si="105"/>
        <v>2012-07</v>
      </c>
      <c r="G1726" s="13" t="str">
        <f t="shared" si="106"/>
        <v/>
      </c>
      <c r="H1726" s="13" t="str">
        <f t="shared" si="104"/>
        <v/>
      </c>
    </row>
    <row r="1727" spans="1:8" x14ac:dyDescent="0.25">
      <c r="A1727" s="13">
        <v>112</v>
      </c>
      <c r="B1727" s="13" t="s">
        <v>622</v>
      </c>
      <c r="C1727" s="16">
        <v>41120</v>
      </c>
      <c r="D1727" s="13">
        <v>3500</v>
      </c>
      <c r="E1727" s="13">
        <f t="shared" si="107"/>
        <v>0</v>
      </c>
      <c r="F1727" s="13" t="str">
        <f t="shared" si="105"/>
        <v>2012-07</v>
      </c>
      <c r="G1727" s="13">
        <f t="shared" si="106"/>
        <v>3500</v>
      </c>
      <c r="H1727" s="13" t="str">
        <f t="shared" si="104"/>
        <v/>
      </c>
    </row>
    <row r="1728" spans="1:8" x14ac:dyDescent="0.25">
      <c r="A1728" s="13">
        <v>112</v>
      </c>
      <c r="B1728" s="13" t="s">
        <v>622</v>
      </c>
      <c r="C1728" s="16">
        <v>41122</v>
      </c>
      <c r="D1728" s="13">
        <v>3500</v>
      </c>
      <c r="E1728" s="13">
        <f t="shared" si="107"/>
        <v>0</v>
      </c>
      <c r="F1728" s="13" t="str">
        <f t="shared" si="105"/>
        <v>2012-08</v>
      </c>
      <c r="G1728" s="13" t="str">
        <f t="shared" si="106"/>
        <v/>
      </c>
      <c r="H1728" s="13" t="str">
        <f t="shared" si="104"/>
        <v/>
      </c>
    </row>
    <row r="1729" spans="1:8" x14ac:dyDescent="0.25">
      <c r="A1729" s="13">
        <v>112</v>
      </c>
      <c r="B1729" s="13" t="s">
        <v>622</v>
      </c>
      <c r="C1729" s="16">
        <v>41141</v>
      </c>
      <c r="D1729" s="13">
        <v>2500</v>
      </c>
      <c r="E1729" s="13">
        <f t="shared" si="107"/>
        <v>0</v>
      </c>
      <c r="F1729" s="13" t="str">
        <f t="shared" si="105"/>
        <v>2012-08</v>
      </c>
      <c r="G1729" s="13" t="str">
        <f t="shared" si="106"/>
        <v/>
      </c>
      <c r="H1729" s="13" t="str">
        <f t="shared" si="104"/>
        <v/>
      </c>
    </row>
    <row r="1730" spans="1:8" x14ac:dyDescent="0.25">
      <c r="A1730" s="13">
        <v>112</v>
      </c>
      <c r="B1730" s="13" t="s">
        <v>622</v>
      </c>
      <c r="C1730" s="16">
        <v>41143</v>
      </c>
      <c r="D1730" s="13">
        <v>2500</v>
      </c>
      <c r="E1730" s="13">
        <f t="shared" si="107"/>
        <v>0</v>
      </c>
      <c r="F1730" s="13" t="str">
        <f t="shared" si="105"/>
        <v>2012-08</v>
      </c>
      <c r="G1730" s="13" t="str">
        <f t="shared" si="106"/>
        <v/>
      </c>
      <c r="H1730" s="13" t="str">
        <f t="shared" ref="H1730:H1793" si="108">IF(AND(B1730="Med B", F1730&gt;=VLOOKUP(A1730, A:F, 6, FALSE)), D1730, "")</f>
        <v/>
      </c>
    </row>
    <row r="1731" spans="1:8" x14ac:dyDescent="0.25">
      <c r="A1731" s="13">
        <v>112</v>
      </c>
      <c r="B1731" s="13" t="s">
        <v>622</v>
      </c>
      <c r="C1731" s="16">
        <v>41145</v>
      </c>
      <c r="D1731" s="13">
        <v>2500</v>
      </c>
      <c r="E1731" s="13">
        <f t="shared" si="107"/>
        <v>0</v>
      </c>
      <c r="F1731" s="13" t="str">
        <f t="shared" ref="F1731:F1794" si="109">TEXT(C1731, "yyyy-mm")</f>
        <v>2012-08</v>
      </c>
      <c r="G1731" s="13" t="str">
        <f t="shared" ref="G1731:G1794" si="110">IF(AND(
    B1731="Med A",
    C1731=_xlfn.MAXIFS(C:C, A:A, A1731, B:B, "Med A", F:F, F1731),
    SUMIFS(E:E, A:A, A1731) &gt; 0
  ),
  AVERAGEIFS(D:D, A:A, A1731, B:B, "Med A", F:F, F1731, C:C, "&gt;=" &amp; EOMONTH(C1731, -1) + 1, C:C, "&lt;=" &amp; C1731),
  "")</f>
        <v/>
      </c>
      <c r="H1731" s="13" t="str">
        <f t="shared" si="108"/>
        <v/>
      </c>
    </row>
    <row r="1732" spans="1:8" x14ac:dyDescent="0.25">
      <c r="A1732" s="13">
        <v>112</v>
      </c>
      <c r="B1732" s="13" t="s">
        <v>622</v>
      </c>
      <c r="C1732" s="16">
        <v>41148</v>
      </c>
      <c r="D1732" s="13">
        <v>2500</v>
      </c>
      <c r="E1732" s="13">
        <f t="shared" ref="E1732:E1795" si="111">IF(AND(B1732="Med A", B1733="Med B", A1732=A1733), 1, IF(AND(B1732="Med B", B1733="Med A", A1732=A1733), 1, 0))</f>
        <v>0</v>
      </c>
      <c r="F1732" s="13" t="str">
        <f t="shared" si="109"/>
        <v>2012-08</v>
      </c>
      <c r="G1732" s="13" t="str">
        <f t="shared" si="110"/>
        <v/>
      </c>
      <c r="H1732" s="13" t="str">
        <f t="shared" si="108"/>
        <v/>
      </c>
    </row>
    <row r="1733" spans="1:8" x14ac:dyDescent="0.25">
      <c r="A1733" s="13">
        <v>112</v>
      </c>
      <c r="B1733" s="13" t="s">
        <v>622</v>
      </c>
      <c r="C1733" s="16">
        <v>41150</v>
      </c>
      <c r="D1733" s="13">
        <v>2500</v>
      </c>
      <c r="E1733" s="13">
        <f t="shared" si="111"/>
        <v>0</v>
      </c>
      <c r="F1733" s="13" t="str">
        <f t="shared" si="109"/>
        <v>2012-08</v>
      </c>
      <c r="G1733" s="13" t="str">
        <f t="shared" si="110"/>
        <v/>
      </c>
      <c r="H1733" s="13" t="str">
        <f t="shared" si="108"/>
        <v/>
      </c>
    </row>
    <row r="1734" spans="1:8" x14ac:dyDescent="0.25">
      <c r="A1734" s="13">
        <v>112</v>
      </c>
      <c r="B1734" s="13" t="s">
        <v>622</v>
      </c>
      <c r="C1734" s="16">
        <v>41152</v>
      </c>
      <c r="D1734" s="13">
        <v>2500</v>
      </c>
      <c r="E1734" s="13">
        <f t="shared" si="111"/>
        <v>0</v>
      </c>
      <c r="F1734" s="13" t="str">
        <f t="shared" si="109"/>
        <v>2012-08</v>
      </c>
      <c r="G1734" s="13">
        <f t="shared" si="110"/>
        <v>2642.8571428571427</v>
      </c>
      <c r="H1734" s="13" t="str">
        <f t="shared" si="108"/>
        <v/>
      </c>
    </row>
    <row r="1735" spans="1:8" x14ac:dyDescent="0.25">
      <c r="A1735" s="13">
        <v>112</v>
      </c>
      <c r="B1735" s="13" t="s">
        <v>622</v>
      </c>
      <c r="C1735" s="16">
        <v>41155</v>
      </c>
      <c r="D1735" s="13">
        <v>2500</v>
      </c>
      <c r="E1735" s="13">
        <f t="shared" si="111"/>
        <v>0</v>
      </c>
      <c r="F1735" s="13" t="str">
        <f t="shared" si="109"/>
        <v>2012-09</v>
      </c>
      <c r="G1735" s="13" t="str">
        <f t="shared" si="110"/>
        <v/>
      </c>
      <c r="H1735" s="13" t="str">
        <f t="shared" si="108"/>
        <v/>
      </c>
    </row>
    <row r="1736" spans="1:8" x14ac:dyDescent="0.25">
      <c r="A1736" s="13">
        <v>112</v>
      </c>
      <c r="B1736" s="13" t="s">
        <v>622</v>
      </c>
      <c r="C1736" s="16">
        <v>41157</v>
      </c>
      <c r="D1736" s="13">
        <v>2500</v>
      </c>
      <c r="E1736" s="13">
        <f t="shared" si="111"/>
        <v>1</v>
      </c>
      <c r="F1736" s="13" t="str">
        <f t="shared" si="109"/>
        <v>2012-09</v>
      </c>
      <c r="G1736" s="13">
        <f t="shared" si="110"/>
        <v>2500</v>
      </c>
      <c r="H1736" s="13" t="str">
        <f t="shared" si="108"/>
        <v/>
      </c>
    </row>
    <row r="1737" spans="1:8" x14ac:dyDescent="0.25">
      <c r="A1737" s="13">
        <v>112</v>
      </c>
      <c r="B1737" s="13" t="s">
        <v>623</v>
      </c>
      <c r="C1737" s="16">
        <v>41164</v>
      </c>
      <c r="D1737" s="13">
        <v>5</v>
      </c>
      <c r="E1737" s="13">
        <f t="shared" si="111"/>
        <v>0</v>
      </c>
      <c r="F1737" s="13" t="str">
        <f t="shared" si="109"/>
        <v>2012-09</v>
      </c>
      <c r="G1737" s="13" t="str">
        <f t="shared" si="110"/>
        <v/>
      </c>
      <c r="H1737" s="13">
        <f t="shared" si="108"/>
        <v>5</v>
      </c>
    </row>
    <row r="1738" spans="1:8" x14ac:dyDescent="0.25">
      <c r="A1738" s="13">
        <v>112</v>
      </c>
      <c r="B1738" s="13" t="s">
        <v>623</v>
      </c>
      <c r="C1738" s="16">
        <v>41227</v>
      </c>
      <c r="D1738" s="13">
        <v>2</v>
      </c>
      <c r="E1738" s="13">
        <f t="shared" si="111"/>
        <v>0</v>
      </c>
      <c r="F1738" s="13" t="str">
        <f t="shared" si="109"/>
        <v>2012-11</v>
      </c>
      <c r="G1738" s="13" t="str">
        <f t="shared" si="110"/>
        <v/>
      </c>
      <c r="H1738" s="13">
        <f t="shared" si="108"/>
        <v>2</v>
      </c>
    </row>
    <row r="1739" spans="1:8" x14ac:dyDescent="0.25">
      <c r="A1739" s="13">
        <v>113</v>
      </c>
      <c r="B1739" s="13" t="s">
        <v>622</v>
      </c>
      <c r="C1739" s="16">
        <v>41097</v>
      </c>
      <c r="D1739" s="13">
        <v>8000</v>
      </c>
      <c r="E1739" s="13">
        <f t="shared" si="111"/>
        <v>0</v>
      </c>
      <c r="F1739" s="13" t="str">
        <f t="shared" si="109"/>
        <v>2012-07</v>
      </c>
      <c r="G1739" s="13" t="str">
        <f t="shared" si="110"/>
        <v/>
      </c>
      <c r="H1739" s="13" t="str">
        <f t="shared" si="108"/>
        <v/>
      </c>
    </row>
    <row r="1740" spans="1:8" x14ac:dyDescent="0.25">
      <c r="A1740" s="13">
        <v>113</v>
      </c>
      <c r="B1740" s="13" t="s">
        <v>622</v>
      </c>
      <c r="C1740" s="16">
        <v>41100</v>
      </c>
      <c r="D1740" s="13">
        <v>8000</v>
      </c>
      <c r="E1740" s="13">
        <f t="shared" si="111"/>
        <v>0</v>
      </c>
      <c r="F1740" s="13" t="str">
        <f t="shared" si="109"/>
        <v>2012-07</v>
      </c>
      <c r="G1740" s="13" t="str">
        <f t="shared" si="110"/>
        <v/>
      </c>
      <c r="H1740" s="13" t="str">
        <f t="shared" si="108"/>
        <v/>
      </c>
    </row>
    <row r="1741" spans="1:8" x14ac:dyDescent="0.25">
      <c r="A1741" s="13">
        <v>113</v>
      </c>
      <c r="B1741" s="13" t="s">
        <v>622</v>
      </c>
      <c r="C1741" s="16">
        <v>41102</v>
      </c>
      <c r="D1741" s="13">
        <v>8000</v>
      </c>
      <c r="E1741" s="13">
        <f t="shared" si="111"/>
        <v>0</v>
      </c>
      <c r="F1741" s="13" t="str">
        <f t="shared" si="109"/>
        <v>2012-07</v>
      </c>
      <c r="G1741" s="13" t="str">
        <f t="shared" si="110"/>
        <v/>
      </c>
      <c r="H1741" s="13" t="str">
        <f t="shared" si="108"/>
        <v/>
      </c>
    </row>
    <row r="1742" spans="1:8" x14ac:dyDescent="0.25">
      <c r="A1742" s="13">
        <v>113</v>
      </c>
      <c r="B1742" s="13" t="s">
        <v>622</v>
      </c>
      <c r="C1742" s="16">
        <v>41104</v>
      </c>
      <c r="D1742" s="13">
        <v>8000</v>
      </c>
      <c r="E1742" s="13">
        <f t="shared" si="111"/>
        <v>0</v>
      </c>
      <c r="F1742" s="13" t="str">
        <f t="shared" si="109"/>
        <v>2012-07</v>
      </c>
      <c r="G1742" s="13" t="str">
        <f t="shared" si="110"/>
        <v/>
      </c>
      <c r="H1742" s="13" t="str">
        <f t="shared" si="108"/>
        <v/>
      </c>
    </row>
    <row r="1743" spans="1:8" x14ac:dyDescent="0.25">
      <c r="A1743" s="13">
        <v>113</v>
      </c>
      <c r="B1743" s="13" t="s">
        <v>622</v>
      </c>
      <c r="C1743" s="16">
        <v>41107</v>
      </c>
      <c r="D1743" s="13">
        <v>8000</v>
      </c>
      <c r="E1743" s="13">
        <f t="shared" si="111"/>
        <v>0</v>
      </c>
      <c r="F1743" s="13" t="str">
        <f t="shared" si="109"/>
        <v>2012-07</v>
      </c>
      <c r="G1743" s="13" t="str">
        <f t="shared" si="110"/>
        <v/>
      </c>
      <c r="H1743" s="13" t="str">
        <f t="shared" si="108"/>
        <v/>
      </c>
    </row>
    <row r="1744" spans="1:8" x14ac:dyDescent="0.25">
      <c r="A1744" s="13">
        <v>113</v>
      </c>
      <c r="B1744" s="13" t="s">
        <v>622</v>
      </c>
      <c r="C1744" s="16">
        <v>41109</v>
      </c>
      <c r="D1744" s="13">
        <v>8000</v>
      </c>
      <c r="E1744" s="13">
        <f t="shared" si="111"/>
        <v>0</v>
      </c>
      <c r="F1744" s="13" t="str">
        <f t="shared" si="109"/>
        <v>2012-07</v>
      </c>
      <c r="G1744" s="13" t="str">
        <f t="shared" si="110"/>
        <v/>
      </c>
      <c r="H1744" s="13" t="str">
        <f t="shared" si="108"/>
        <v/>
      </c>
    </row>
    <row r="1745" spans="1:8" x14ac:dyDescent="0.25">
      <c r="A1745" s="13">
        <v>113</v>
      </c>
      <c r="B1745" s="13" t="s">
        <v>622</v>
      </c>
      <c r="C1745" s="16">
        <v>41111</v>
      </c>
      <c r="D1745" s="13">
        <v>8000</v>
      </c>
      <c r="E1745" s="13">
        <f t="shared" si="111"/>
        <v>0</v>
      </c>
      <c r="F1745" s="13" t="str">
        <f t="shared" si="109"/>
        <v>2012-07</v>
      </c>
      <c r="G1745" s="13" t="str">
        <f t="shared" si="110"/>
        <v/>
      </c>
      <c r="H1745" s="13" t="str">
        <f t="shared" si="108"/>
        <v/>
      </c>
    </row>
    <row r="1746" spans="1:8" x14ac:dyDescent="0.25">
      <c r="A1746" s="13">
        <v>113</v>
      </c>
      <c r="B1746" s="13" t="s">
        <v>622</v>
      </c>
      <c r="C1746" s="16">
        <v>41114</v>
      </c>
      <c r="D1746" s="13">
        <v>8000</v>
      </c>
      <c r="E1746" s="13">
        <f t="shared" si="111"/>
        <v>0</v>
      </c>
      <c r="F1746" s="13" t="str">
        <f t="shared" si="109"/>
        <v>2012-07</v>
      </c>
      <c r="G1746" s="13" t="str">
        <f t="shared" si="110"/>
        <v/>
      </c>
      <c r="H1746" s="13" t="str">
        <f t="shared" si="108"/>
        <v/>
      </c>
    </row>
    <row r="1747" spans="1:8" x14ac:dyDescent="0.25">
      <c r="A1747" s="13">
        <v>113</v>
      </c>
      <c r="B1747" s="13" t="s">
        <v>622</v>
      </c>
      <c r="C1747" s="16">
        <v>41116</v>
      </c>
      <c r="D1747" s="13">
        <v>8000</v>
      </c>
      <c r="E1747" s="13">
        <f t="shared" si="111"/>
        <v>0</v>
      </c>
      <c r="F1747" s="13" t="str">
        <f t="shared" si="109"/>
        <v>2012-07</v>
      </c>
      <c r="G1747" s="13" t="str">
        <f t="shared" si="110"/>
        <v/>
      </c>
      <c r="H1747" s="13" t="str">
        <f t="shared" si="108"/>
        <v/>
      </c>
    </row>
    <row r="1748" spans="1:8" x14ac:dyDescent="0.25">
      <c r="A1748" s="13">
        <v>113</v>
      </c>
      <c r="B1748" s="13" t="s">
        <v>622</v>
      </c>
      <c r="C1748" s="16">
        <v>41118</v>
      </c>
      <c r="D1748" s="13">
        <v>8000</v>
      </c>
      <c r="E1748" s="13">
        <f t="shared" si="111"/>
        <v>0</v>
      </c>
      <c r="F1748" s="13" t="str">
        <f t="shared" si="109"/>
        <v>2012-07</v>
      </c>
      <c r="G1748" s="13" t="str">
        <f t="shared" si="110"/>
        <v/>
      </c>
      <c r="H1748" s="13" t="str">
        <f t="shared" si="108"/>
        <v/>
      </c>
    </row>
    <row r="1749" spans="1:8" x14ac:dyDescent="0.25">
      <c r="A1749" s="13">
        <v>113</v>
      </c>
      <c r="B1749" s="13" t="s">
        <v>622</v>
      </c>
      <c r="C1749" s="16">
        <v>41121</v>
      </c>
      <c r="D1749" s="13">
        <v>8000</v>
      </c>
      <c r="E1749" s="13">
        <f t="shared" si="111"/>
        <v>0</v>
      </c>
      <c r="F1749" s="13" t="str">
        <f t="shared" si="109"/>
        <v>2012-07</v>
      </c>
      <c r="G1749" s="13">
        <f t="shared" si="110"/>
        <v>8000</v>
      </c>
      <c r="H1749" s="13" t="str">
        <f t="shared" si="108"/>
        <v/>
      </c>
    </row>
    <row r="1750" spans="1:8" x14ac:dyDescent="0.25">
      <c r="A1750" s="13">
        <v>113</v>
      </c>
      <c r="B1750" s="13" t="s">
        <v>622</v>
      </c>
      <c r="C1750" s="16">
        <v>41123</v>
      </c>
      <c r="D1750" s="13">
        <v>8000</v>
      </c>
      <c r="E1750" s="13">
        <f t="shared" si="111"/>
        <v>0</v>
      </c>
      <c r="F1750" s="13" t="str">
        <f t="shared" si="109"/>
        <v>2012-08</v>
      </c>
      <c r="G1750" s="13" t="str">
        <f t="shared" si="110"/>
        <v/>
      </c>
      <c r="H1750" s="13" t="str">
        <f t="shared" si="108"/>
        <v/>
      </c>
    </row>
    <row r="1751" spans="1:8" x14ac:dyDescent="0.25">
      <c r="A1751" s="13">
        <v>113</v>
      </c>
      <c r="B1751" s="13" t="s">
        <v>622</v>
      </c>
      <c r="C1751" s="16">
        <v>41125</v>
      </c>
      <c r="D1751" s="13">
        <v>8000</v>
      </c>
      <c r="E1751" s="13">
        <f t="shared" si="111"/>
        <v>0</v>
      </c>
      <c r="F1751" s="13" t="str">
        <f t="shared" si="109"/>
        <v>2012-08</v>
      </c>
      <c r="G1751" s="13" t="str">
        <f t="shared" si="110"/>
        <v/>
      </c>
      <c r="H1751" s="13" t="str">
        <f t="shared" si="108"/>
        <v/>
      </c>
    </row>
    <row r="1752" spans="1:8" x14ac:dyDescent="0.25">
      <c r="A1752" s="13">
        <v>113</v>
      </c>
      <c r="B1752" s="13" t="s">
        <v>622</v>
      </c>
      <c r="C1752" s="16">
        <v>41128</v>
      </c>
      <c r="D1752" s="13">
        <v>8000</v>
      </c>
      <c r="E1752" s="13">
        <f t="shared" si="111"/>
        <v>0</v>
      </c>
      <c r="F1752" s="13" t="str">
        <f t="shared" si="109"/>
        <v>2012-08</v>
      </c>
      <c r="G1752" s="13" t="str">
        <f t="shared" si="110"/>
        <v/>
      </c>
      <c r="H1752" s="13" t="str">
        <f t="shared" si="108"/>
        <v/>
      </c>
    </row>
    <row r="1753" spans="1:8" x14ac:dyDescent="0.25">
      <c r="A1753" s="13">
        <v>113</v>
      </c>
      <c r="B1753" s="13" t="s">
        <v>622</v>
      </c>
      <c r="C1753" s="16">
        <v>41130</v>
      </c>
      <c r="D1753" s="13">
        <v>8000</v>
      </c>
      <c r="E1753" s="13">
        <f t="shared" si="111"/>
        <v>0</v>
      </c>
      <c r="F1753" s="13" t="str">
        <f t="shared" si="109"/>
        <v>2012-08</v>
      </c>
      <c r="G1753" s="13" t="str">
        <f t="shared" si="110"/>
        <v/>
      </c>
      <c r="H1753" s="13" t="str">
        <f t="shared" si="108"/>
        <v/>
      </c>
    </row>
    <row r="1754" spans="1:8" x14ac:dyDescent="0.25">
      <c r="A1754" s="13">
        <v>113</v>
      </c>
      <c r="B1754" s="13" t="s">
        <v>622</v>
      </c>
      <c r="C1754" s="16">
        <v>41132</v>
      </c>
      <c r="D1754" s="13">
        <v>8000</v>
      </c>
      <c r="E1754" s="13">
        <f t="shared" si="111"/>
        <v>0</v>
      </c>
      <c r="F1754" s="13" t="str">
        <f t="shared" si="109"/>
        <v>2012-08</v>
      </c>
      <c r="G1754" s="13" t="str">
        <f t="shared" si="110"/>
        <v/>
      </c>
      <c r="H1754" s="13" t="str">
        <f t="shared" si="108"/>
        <v/>
      </c>
    </row>
    <row r="1755" spans="1:8" x14ac:dyDescent="0.25">
      <c r="A1755" s="13">
        <v>113</v>
      </c>
      <c r="B1755" s="13" t="s">
        <v>622</v>
      </c>
      <c r="C1755" s="16">
        <v>41135</v>
      </c>
      <c r="D1755" s="13">
        <v>8000</v>
      </c>
      <c r="E1755" s="13">
        <f t="shared" si="111"/>
        <v>0</v>
      </c>
      <c r="F1755" s="13" t="str">
        <f t="shared" si="109"/>
        <v>2012-08</v>
      </c>
      <c r="G1755" s="13" t="str">
        <f t="shared" si="110"/>
        <v/>
      </c>
      <c r="H1755" s="13" t="str">
        <f t="shared" si="108"/>
        <v/>
      </c>
    </row>
    <row r="1756" spans="1:8" x14ac:dyDescent="0.25">
      <c r="A1756" s="13">
        <v>113</v>
      </c>
      <c r="B1756" s="13" t="s">
        <v>622</v>
      </c>
      <c r="C1756" s="16">
        <v>41137</v>
      </c>
      <c r="D1756" s="13">
        <v>8000</v>
      </c>
      <c r="E1756" s="13">
        <f t="shared" si="111"/>
        <v>0</v>
      </c>
      <c r="F1756" s="13" t="str">
        <f t="shared" si="109"/>
        <v>2012-08</v>
      </c>
      <c r="G1756" s="13" t="str">
        <f t="shared" si="110"/>
        <v/>
      </c>
      <c r="H1756" s="13" t="str">
        <f t="shared" si="108"/>
        <v/>
      </c>
    </row>
    <row r="1757" spans="1:8" x14ac:dyDescent="0.25">
      <c r="A1757" s="13">
        <v>113</v>
      </c>
      <c r="B1757" s="13" t="s">
        <v>622</v>
      </c>
      <c r="C1757" s="16">
        <v>41139</v>
      </c>
      <c r="D1757" s="13">
        <v>9600</v>
      </c>
      <c r="E1757" s="13">
        <f t="shared" si="111"/>
        <v>0</v>
      </c>
      <c r="F1757" s="13" t="str">
        <f t="shared" si="109"/>
        <v>2012-08</v>
      </c>
      <c r="G1757" s="13" t="str">
        <f t="shared" si="110"/>
        <v/>
      </c>
      <c r="H1757" s="13" t="str">
        <f t="shared" si="108"/>
        <v/>
      </c>
    </row>
    <row r="1758" spans="1:8" x14ac:dyDescent="0.25">
      <c r="A1758" s="13">
        <v>113</v>
      </c>
      <c r="B1758" s="13" t="s">
        <v>622</v>
      </c>
      <c r="C1758" s="16">
        <v>41142</v>
      </c>
      <c r="D1758" s="13">
        <v>9600</v>
      </c>
      <c r="E1758" s="13">
        <f t="shared" si="111"/>
        <v>0</v>
      </c>
      <c r="F1758" s="13" t="str">
        <f t="shared" si="109"/>
        <v>2012-08</v>
      </c>
      <c r="G1758" s="13" t="str">
        <f t="shared" si="110"/>
        <v/>
      </c>
      <c r="H1758" s="13" t="str">
        <f t="shared" si="108"/>
        <v/>
      </c>
    </row>
    <row r="1759" spans="1:8" x14ac:dyDescent="0.25">
      <c r="A1759" s="13">
        <v>113</v>
      </c>
      <c r="B1759" s="13" t="s">
        <v>622</v>
      </c>
      <c r="C1759" s="16">
        <v>41144</v>
      </c>
      <c r="D1759" s="13">
        <v>9600</v>
      </c>
      <c r="E1759" s="13">
        <f t="shared" si="111"/>
        <v>0</v>
      </c>
      <c r="F1759" s="13" t="str">
        <f t="shared" si="109"/>
        <v>2012-08</v>
      </c>
      <c r="G1759" s="13" t="str">
        <f t="shared" si="110"/>
        <v/>
      </c>
      <c r="H1759" s="13" t="str">
        <f t="shared" si="108"/>
        <v/>
      </c>
    </row>
    <row r="1760" spans="1:8" x14ac:dyDescent="0.25">
      <c r="A1760" s="13">
        <v>113</v>
      </c>
      <c r="B1760" s="13" t="s">
        <v>622</v>
      </c>
      <c r="C1760" s="16">
        <v>41146</v>
      </c>
      <c r="D1760" s="13">
        <v>9600</v>
      </c>
      <c r="E1760" s="13">
        <f t="shared" si="111"/>
        <v>0</v>
      </c>
      <c r="F1760" s="13" t="str">
        <f t="shared" si="109"/>
        <v>2012-08</v>
      </c>
      <c r="G1760" s="13" t="str">
        <f t="shared" si="110"/>
        <v/>
      </c>
      <c r="H1760" s="13" t="str">
        <f t="shared" si="108"/>
        <v/>
      </c>
    </row>
    <row r="1761" spans="1:8" x14ac:dyDescent="0.25">
      <c r="A1761" s="13">
        <v>113</v>
      </c>
      <c r="B1761" s="13" t="s">
        <v>622</v>
      </c>
      <c r="C1761" s="16">
        <v>41149</v>
      </c>
      <c r="D1761" s="13">
        <v>9600</v>
      </c>
      <c r="E1761" s="13">
        <f t="shared" si="111"/>
        <v>0</v>
      </c>
      <c r="F1761" s="13" t="str">
        <f t="shared" si="109"/>
        <v>2012-08</v>
      </c>
      <c r="G1761" s="13" t="str">
        <f t="shared" si="110"/>
        <v/>
      </c>
      <c r="H1761" s="13" t="str">
        <f t="shared" si="108"/>
        <v/>
      </c>
    </row>
    <row r="1762" spans="1:8" x14ac:dyDescent="0.25">
      <c r="A1762" s="13">
        <v>113</v>
      </c>
      <c r="B1762" s="13" t="s">
        <v>622</v>
      </c>
      <c r="C1762" s="16">
        <v>41151</v>
      </c>
      <c r="D1762" s="13">
        <v>9600</v>
      </c>
      <c r="E1762" s="13">
        <f t="shared" si="111"/>
        <v>0</v>
      </c>
      <c r="F1762" s="13" t="str">
        <f t="shared" si="109"/>
        <v>2012-08</v>
      </c>
      <c r="G1762" s="13">
        <f t="shared" si="110"/>
        <v>8738.461538461539</v>
      </c>
      <c r="H1762" s="13" t="str">
        <f t="shared" si="108"/>
        <v/>
      </c>
    </row>
    <row r="1763" spans="1:8" x14ac:dyDescent="0.25">
      <c r="A1763" s="13">
        <v>113</v>
      </c>
      <c r="B1763" s="13" t="s">
        <v>622</v>
      </c>
      <c r="C1763" s="16">
        <v>41153</v>
      </c>
      <c r="D1763" s="13">
        <v>9600</v>
      </c>
      <c r="E1763" s="13">
        <f t="shared" si="111"/>
        <v>0</v>
      </c>
      <c r="F1763" s="13" t="str">
        <f t="shared" si="109"/>
        <v>2012-09</v>
      </c>
      <c r="G1763" s="13" t="str">
        <f t="shared" si="110"/>
        <v/>
      </c>
      <c r="H1763" s="13" t="str">
        <f t="shared" si="108"/>
        <v/>
      </c>
    </row>
    <row r="1764" spans="1:8" x14ac:dyDescent="0.25">
      <c r="A1764" s="13">
        <v>113</v>
      </c>
      <c r="B1764" s="13" t="s">
        <v>622</v>
      </c>
      <c r="C1764" s="16">
        <v>41156</v>
      </c>
      <c r="D1764" s="13">
        <v>9600</v>
      </c>
      <c r="E1764" s="13">
        <f t="shared" si="111"/>
        <v>0</v>
      </c>
      <c r="F1764" s="13" t="str">
        <f t="shared" si="109"/>
        <v>2012-09</v>
      </c>
      <c r="G1764" s="13" t="str">
        <f t="shared" si="110"/>
        <v/>
      </c>
      <c r="H1764" s="13" t="str">
        <f t="shared" si="108"/>
        <v/>
      </c>
    </row>
    <row r="1765" spans="1:8" x14ac:dyDescent="0.25">
      <c r="A1765" s="13">
        <v>113</v>
      </c>
      <c r="B1765" s="13" t="s">
        <v>622</v>
      </c>
      <c r="C1765" s="16">
        <v>41158</v>
      </c>
      <c r="D1765" s="13">
        <v>9600</v>
      </c>
      <c r="E1765" s="13">
        <f t="shared" si="111"/>
        <v>1</v>
      </c>
      <c r="F1765" s="13" t="str">
        <f t="shared" si="109"/>
        <v>2012-09</v>
      </c>
      <c r="G1765" s="13">
        <f t="shared" si="110"/>
        <v>9600</v>
      </c>
      <c r="H1765" s="13" t="str">
        <f t="shared" si="108"/>
        <v/>
      </c>
    </row>
    <row r="1766" spans="1:8" x14ac:dyDescent="0.25">
      <c r="A1766" s="13">
        <v>113</v>
      </c>
      <c r="B1766" s="13" t="s">
        <v>623</v>
      </c>
      <c r="C1766" s="16">
        <v>41165</v>
      </c>
      <c r="D1766" s="13">
        <v>10</v>
      </c>
      <c r="E1766" s="13">
        <f t="shared" si="111"/>
        <v>0</v>
      </c>
      <c r="F1766" s="13" t="str">
        <f t="shared" si="109"/>
        <v>2012-09</v>
      </c>
      <c r="G1766" s="13" t="str">
        <f t="shared" si="110"/>
        <v/>
      </c>
      <c r="H1766" s="13">
        <f t="shared" si="108"/>
        <v>10</v>
      </c>
    </row>
    <row r="1767" spans="1:8" x14ac:dyDescent="0.25">
      <c r="A1767" s="13">
        <v>113</v>
      </c>
      <c r="B1767" s="13" t="s">
        <v>623</v>
      </c>
      <c r="C1767" s="16">
        <v>41193</v>
      </c>
      <c r="D1767" s="13">
        <v>10</v>
      </c>
      <c r="E1767" s="13">
        <f t="shared" si="111"/>
        <v>0</v>
      </c>
      <c r="F1767" s="13" t="str">
        <f t="shared" si="109"/>
        <v>2012-10</v>
      </c>
      <c r="G1767" s="13" t="str">
        <f t="shared" si="110"/>
        <v/>
      </c>
      <c r="H1767" s="13">
        <f t="shared" si="108"/>
        <v>10</v>
      </c>
    </row>
    <row r="1768" spans="1:8" x14ac:dyDescent="0.25">
      <c r="A1768" s="13">
        <v>113</v>
      </c>
      <c r="B1768" s="13" t="s">
        <v>623</v>
      </c>
      <c r="C1768" s="16">
        <v>41228</v>
      </c>
      <c r="D1768" s="13">
        <v>10</v>
      </c>
      <c r="E1768" s="13">
        <f t="shared" si="111"/>
        <v>0</v>
      </c>
      <c r="F1768" s="13" t="str">
        <f t="shared" si="109"/>
        <v>2012-11</v>
      </c>
      <c r="G1768" s="13" t="str">
        <f t="shared" si="110"/>
        <v/>
      </c>
      <c r="H1768" s="13">
        <f t="shared" si="108"/>
        <v>10</v>
      </c>
    </row>
    <row r="1769" spans="1:8" x14ac:dyDescent="0.25">
      <c r="A1769" s="13">
        <v>114</v>
      </c>
      <c r="B1769" s="13" t="s">
        <v>622</v>
      </c>
      <c r="C1769" s="16">
        <v>41093</v>
      </c>
      <c r="D1769" s="13">
        <v>3700</v>
      </c>
      <c r="E1769" s="13">
        <f t="shared" si="111"/>
        <v>0</v>
      </c>
      <c r="F1769" s="13" t="str">
        <f t="shared" si="109"/>
        <v>2012-07</v>
      </c>
      <c r="G1769" s="13" t="str">
        <f t="shared" si="110"/>
        <v/>
      </c>
      <c r="H1769" s="13" t="str">
        <f t="shared" si="108"/>
        <v/>
      </c>
    </row>
    <row r="1770" spans="1:8" x14ac:dyDescent="0.25">
      <c r="A1770" s="13">
        <v>114</v>
      </c>
      <c r="B1770" s="13" t="s">
        <v>622</v>
      </c>
      <c r="C1770" s="16">
        <v>41095</v>
      </c>
      <c r="D1770" s="13">
        <v>3700</v>
      </c>
      <c r="E1770" s="13">
        <f t="shared" si="111"/>
        <v>0</v>
      </c>
      <c r="F1770" s="13" t="str">
        <f t="shared" si="109"/>
        <v>2012-07</v>
      </c>
      <c r="G1770" s="13" t="str">
        <f t="shared" si="110"/>
        <v/>
      </c>
      <c r="H1770" s="13" t="str">
        <f t="shared" si="108"/>
        <v/>
      </c>
    </row>
    <row r="1771" spans="1:8" x14ac:dyDescent="0.25">
      <c r="A1771" s="13">
        <v>114</v>
      </c>
      <c r="B1771" s="13" t="s">
        <v>622</v>
      </c>
      <c r="C1771" s="16">
        <v>41097</v>
      </c>
      <c r="D1771" s="13">
        <v>3700</v>
      </c>
      <c r="E1771" s="13">
        <f t="shared" si="111"/>
        <v>0</v>
      </c>
      <c r="F1771" s="13" t="str">
        <f t="shared" si="109"/>
        <v>2012-07</v>
      </c>
      <c r="G1771" s="13" t="str">
        <f t="shared" si="110"/>
        <v/>
      </c>
      <c r="H1771" s="13" t="str">
        <f t="shared" si="108"/>
        <v/>
      </c>
    </row>
    <row r="1772" spans="1:8" x14ac:dyDescent="0.25">
      <c r="A1772" s="13">
        <v>114</v>
      </c>
      <c r="B1772" s="13" t="s">
        <v>622</v>
      </c>
      <c r="C1772" s="16">
        <v>41100</v>
      </c>
      <c r="D1772" s="13">
        <v>3700</v>
      </c>
      <c r="E1772" s="13">
        <f t="shared" si="111"/>
        <v>0</v>
      </c>
      <c r="F1772" s="13" t="str">
        <f t="shared" si="109"/>
        <v>2012-07</v>
      </c>
      <c r="G1772" s="13" t="str">
        <f t="shared" si="110"/>
        <v/>
      </c>
      <c r="H1772" s="13" t="str">
        <f t="shared" si="108"/>
        <v/>
      </c>
    </row>
    <row r="1773" spans="1:8" x14ac:dyDescent="0.25">
      <c r="A1773" s="13">
        <v>114</v>
      </c>
      <c r="B1773" s="13" t="s">
        <v>622</v>
      </c>
      <c r="C1773" s="16">
        <v>41102</v>
      </c>
      <c r="D1773" s="13">
        <v>3700</v>
      </c>
      <c r="E1773" s="13">
        <f t="shared" si="111"/>
        <v>0</v>
      </c>
      <c r="F1773" s="13" t="str">
        <f t="shared" si="109"/>
        <v>2012-07</v>
      </c>
      <c r="G1773" s="13" t="str">
        <f t="shared" si="110"/>
        <v/>
      </c>
      <c r="H1773" s="13" t="str">
        <f t="shared" si="108"/>
        <v/>
      </c>
    </row>
    <row r="1774" spans="1:8" x14ac:dyDescent="0.25">
      <c r="A1774" s="13">
        <v>114</v>
      </c>
      <c r="B1774" s="13" t="s">
        <v>622</v>
      </c>
      <c r="C1774" s="16">
        <v>41104</v>
      </c>
      <c r="D1774" s="13">
        <v>3700</v>
      </c>
      <c r="E1774" s="13">
        <f t="shared" si="111"/>
        <v>0</v>
      </c>
      <c r="F1774" s="13" t="str">
        <f t="shared" si="109"/>
        <v>2012-07</v>
      </c>
      <c r="G1774" s="13" t="str">
        <f t="shared" si="110"/>
        <v/>
      </c>
      <c r="H1774" s="13" t="str">
        <f t="shared" si="108"/>
        <v/>
      </c>
    </row>
    <row r="1775" spans="1:8" x14ac:dyDescent="0.25">
      <c r="A1775" s="13">
        <v>114</v>
      </c>
      <c r="B1775" s="13" t="s">
        <v>622</v>
      </c>
      <c r="C1775" s="16">
        <v>41107</v>
      </c>
      <c r="D1775" s="13">
        <v>3700</v>
      </c>
      <c r="E1775" s="13">
        <f t="shared" si="111"/>
        <v>0</v>
      </c>
      <c r="F1775" s="13" t="str">
        <f t="shared" si="109"/>
        <v>2012-07</v>
      </c>
      <c r="G1775" s="13" t="str">
        <f t="shared" si="110"/>
        <v/>
      </c>
      <c r="H1775" s="13" t="str">
        <f t="shared" si="108"/>
        <v/>
      </c>
    </row>
    <row r="1776" spans="1:8" x14ac:dyDescent="0.25">
      <c r="A1776" s="13">
        <v>114</v>
      </c>
      <c r="B1776" s="13" t="s">
        <v>622</v>
      </c>
      <c r="C1776" s="16">
        <v>41109</v>
      </c>
      <c r="D1776" s="13">
        <v>3700</v>
      </c>
      <c r="E1776" s="13">
        <f t="shared" si="111"/>
        <v>0</v>
      </c>
      <c r="F1776" s="13" t="str">
        <f t="shared" si="109"/>
        <v>2012-07</v>
      </c>
      <c r="G1776" s="13" t="str">
        <f t="shared" si="110"/>
        <v/>
      </c>
      <c r="H1776" s="13" t="str">
        <f t="shared" si="108"/>
        <v/>
      </c>
    </row>
    <row r="1777" spans="1:8" x14ac:dyDescent="0.25">
      <c r="A1777" s="13">
        <v>114</v>
      </c>
      <c r="B1777" s="13" t="s">
        <v>622</v>
      </c>
      <c r="C1777" s="16">
        <v>41111</v>
      </c>
      <c r="D1777" s="13">
        <v>3700</v>
      </c>
      <c r="E1777" s="13">
        <f t="shared" si="111"/>
        <v>0</v>
      </c>
      <c r="F1777" s="13" t="str">
        <f t="shared" si="109"/>
        <v>2012-07</v>
      </c>
      <c r="G1777" s="13" t="str">
        <f t="shared" si="110"/>
        <v/>
      </c>
      <c r="H1777" s="13" t="str">
        <f t="shared" si="108"/>
        <v/>
      </c>
    </row>
    <row r="1778" spans="1:8" x14ac:dyDescent="0.25">
      <c r="A1778" s="13">
        <v>114</v>
      </c>
      <c r="B1778" s="13" t="s">
        <v>622</v>
      </c>
      <c r="C1778" s="16">
        <v>41114</v>
      </c>
      <c r="D1778" s="13">
        <v>3700</v>
      </c>
      <c r="E1778" s="13">
        <f t="shared" si="111"/>
        <v>0</v>
      </c>
      <c r="F1778" s="13" t="str">
        <f t="shared" si="109"/>
        <v>2012-07</v>
      </c>
      <c r="G1778" s="13" t="str">
        <f t="shared" si="110"/>
        <v/>
      </c>
      <c r="H1778" s="13" t="str">
        <f t="shared" si="108"/>
        <v/>
      </c>
    </row>
    <row r="1779" spans="1:8" x14ac:dyDescent="0.25">
      <c r="A1779" s="13">
        <v>114</v>
      </c>
      <c r="B1779" s="13" t="s">
        <v>622</v>
      </c>
      <c r="C1779" s="16">
        <v>41116</v>
      </c>
      <c r="D1779" s="13">
        <v>3700</v>
      </c>
      <c r="E1779" s="13">
        <f t="shared" si="111"/>
        <v>0</v>
      </c>
      <c r="F1779" s="13" t="str">
        <f t="shared" si="109"/>
        <v>2012-07</v>
      </c>
      <c r="G1779" s="13" t="str">
        <f t="shared" si="110"/>
        <v/>
      </c>
      <c r="H1779" s="13" t="str">
        <f t="shared" si="108"/>
        <v/>
      </c>
    </row>
    <row r="1780" spans="1:8" x14ac:dyDescent="0.25">
      <c r="A1780" s="13">
        <v>114</v>
      </c>
      <c r="B1780" s="13" t="s">
        <v>622</v>
      </c>
      <c r="C1780" s="16">
        <v>41118</v>
      </c>
      <c r="D1780" s="13">
        <v>3700</v>
      </c>
      <c r="E1780" s="13">
        <f t="shared" si="111"/>
        <v>0</v>
      </c>
      <c r="F1780" s="13" t="str">
        <f t="shared" si="109"/>
        <v>2012-07</v>
      </c>
      <c r="G1780" s="13" t="str">
        <f t="shared" si="110"/>
        <v/>
      </c>
      <c r="H1780" s="13" t="str">
        <f t="shared" si="108"/>
        <v/>
      </c>
    </row>
    <row r="1781" spans="1:8" x14ac:dyDescent="0.25">
      <c r="A1781" s="13">
        <v>114</v>
      </c>
      <c r="B1781" s="13" t="s">
        <v>622</v>
      </c>
      <c r="C1781" s="16">
        <v>41121</v>
      </c>
      <c r="D1781" s="13">
        <v>3700</v>
      </c>
      <c r="E1781" s="13">
        <f t="shared" si="111"/>
        <v>0</v>
      </c>
      <c r="F1781" s="13" t="str">
        <f t="shared" si="109"/>
        <v>2012-07</v>
      </c>
      <c r="G1781" s="13">
        <f t="shared" si="110"/>
        <v>3700</v>
      </c>
      <c r="H1781" s="13" t="str">
        <f t="shared" si="108"/>
        <v/>
      </c>
    </row>
    <row r="1782" spans="1:8" x14ac:dyDescent="0.25">
      <c r="A1782" s="13">
        <v>114</v>
      </c>
      <c r="B1782" s="13" t="s">
        <v>622</v>
      </c>
      <c r="C1782" s="16">
        <v>41123</v>
      </c>
      <c r="D1782" s="13">
        <v>3700</v>
      </c>
      <c r="E1782" s="13">
        <f t="shared" si="111"/>
        <v>0</v>
      </c>
      <c r="F1782" s="13" t="str">
        <f t="shared" si="109"/>
        <v>2012-08</v>
      </c>
      <c r="G1782" s="13" t="str">
        <f t="shared" si="110"/>
        <v/>
      </c>
      <c r="H1782" s="13" t="str">
        <f t="shared" si="108"/>
        <v/>
      </c>
    </row>
    <row r="1783" spans="1:8" x14ac:dyDescent="0.25">
      <c r="A1783" s="13">
        <v>114</v>
      </c>
      <c r="B1783" s="13" t="s">
        <v>622</v>
      </c>
      <c r="C1783" s="16">
        <v>41125</v>
      </c>
      <c r="D1783" s="13">
        <v>3700</v>
      </c>
      <c r="E1783" s="13">
        <f t="shared" si="111"/>
        <v>0</v>
      </c>
      <c r="F1783" s="13" t="str">
        <f t="shared" si="109"/>
        <v>2012-08</v>
      </c>
      <c r="G1783" s="13" t="str">
        <f t="shared" si="110"/>
        <v/>
      </c>
      <c r="H1783" s="13" t="str">
        <f t="shared" si="108"/>
        <v/>
      </c>
    </row>
    <row r="1784" spans="1:8" x14ac:dyDescent="0.25">
      <c r="A1784" s="13">
        <v>114</v>
      </c>
      <c r="B1784" s="13" t="s">
        <v>622</v>
      </c>
      <c r="C1784" s="16">
        <v>41128</v>
      </c>
      <c r="D1784" s="13">
        <v>3700</v>
      </c>
      <c r="E1784" s="13">
        <f t="shared" si="111"/>
        <v>0</v>
      </c>
      <c r="F1784" s="13" t="str">
        <f t="shared" si="109"/>
        <v>2012-08</v>
      </c>
      <c r="G1784" s="13" t="str">
        <f t="shared" si="110"/>
        <v/>
      </c>
      <c r="H1784" s="13" t="str">
        <f t="shared" si="108"/>
        <v/>
      </c>
    </row>
    <row r="1785" spans="1:8" x14ac:dyDescent="0.25">
      <c r="A1785" s="13">
        <v>114</v>
      </c>
      <c r="B1785" s="13" t="s">
        <v>622</v>
      </c>
      <c r="C1785" s="16">
        <v>41130</v>
      </c>
      <c r="D1785" s="13">
        <v>3700</v>
      </c>
      <c r="E1785" s="13">
        <f t="shared" si="111"/>
        <v>0</v>
      </c>
      <c r="F1785" s="13" t="str">
        <f t="shared" si="109"/>
        <v>2012-08</v>
      </c>
      <c r="G1785" s="13" t="str">
        <f t="shared" si="110"/>
        <v/>
      </c>
      <c r="H1785" s="13" t="str">
        <f t="shared" si="108"/>
        <v/>
      </c>
    </row>
    <row r="1786" spans="1:8" x14ac:dyDescent="0.25">
      <c r="A1786" s="13">
        <v>114</v>
      </c>
      <c r="B1786" s="13" t="s">
        <v>622</v>
      </c>
      <c r="C1786" s="16">
        <v>41132</v>
      </c>
      <c r="D1786" s="13">
        <v>3700</v>
      </c>
      <c r="E1786" s="13">
        <f t="shared" si="111"/>
        <v>0</v>
      </c>
      <c r="F1786" s="13" t="str">
        <f t="shared" si="109"/>
        <v>2012-08</v>
      </c>
      <c r="G1786" s="13" t="str">
        <f t="shared" si="110"/>
        <v/>
      </c>
      <c r="H1786" s="13" t="str">
        <f t="shared" si="108"/>
        <v/>
      </c>
    </row>
    <row r="1787" spans="1:8" x14ac:dyDescent="0.25">
      <c r="A1787" s="13">
        <v>114</v>
      </c>
      <c r="B1787" s="13" t="s">
        <v>622</v>
      </c>
      <c r="C1787" s="16">
        <v>41135</v>
      </c>
      <c r="D1787" s="13">
        <v>3700</v>
      </c>
      <c r="E1787" s="13">
        <f t="shared" si="111"/>
        <v>0</v>
      </c>
      <c r="F1787" s="13" t="str">
        <f t="shared" si="109"/>
        <v>2012-08</v>
      </c>
      <c r="G1787" s="13" t="str">
        <f t="shared" si="110"/>
        <v/>
      </c>
      <c r="H1787" s="13" t="str">
        <f t="shared" si="108"/>
        <v/>
      </c>
    </row>
    <row r="1788" spans="1:8" x14ac:dyDescent="0.25">
      <c r="A1788" s="13">
        <v>114</v>
      </c>
      <c r="B1788" s="13" t="s">
        <v>622</v>
      </c>
      <c r="C1788" s="16">
        <v>41139</v>
      </c>
      <c r="D1788" s="13">
        <v>3700</v>
      </c>
      <c r="E1788" s="13">
        <f t="shared" si="111"/>
        <v>0</v>
      </c>
      <c r="F1788" s="13" t="str">
        <f t="shared" si="109"/>
        <v>2012-08</v>
      </c>
      <c r="G1788" s="13" t="str">
        <f t="shared" si="110"/>
        <v/>
      </c>
      <c r="H1788" s="13" t="str">
        <f t="shared" si="108"/>
        <v/>
      </c>
    </row>
    <row r="1789" spans="1:8" x14ac:dyDescent="0.25">
      <c r="A1789" s="13">
        <v>114</v>
      </c>
      <c r="B1789" s="13" t="s">
        <v>622</v>
      </c>
      <c r="C1789" s="16">
        <v>41142</v>
      </c>
      <c r="D1789" s="13">
        <v>3700</v>
      </c>
      <c r="E1789" s="13">
        <f t="shared" si="111"/>
        <v>0</v>
      </c>
      <c r="F1789" s="13" t="str">
        <f t="shared" si="109"/>
        <v>2012-08</v>
      </c>
      <c r="G1789" s="13" t="str">
        <f t="shared" si="110"/>
        <v/>
      </c>
      <c r="H1789" s="13" t="str">
        <f t="shared" si="108"/>
        <v/>
      </c>
    </row>
    <row r="1790" spans="1:8" x14ac:dyDescent="0.25">
      <c r="A1790" s="13">
        <v>114</v>
      </c>
      <c r="B1790" s="13" t="s">
        <v>622</v>
      </c>
      <c r="C1790" s="16">
        <v>41144</v>
      </c>
      <c r="D1790" s="13">
        <v>5600</v>
      </c>
      <c r="E1790" s="13">
        <f t="shared" si="111"/>
        <v>0</v>
      </c>
      <c r="F1790" s="13" t="str">
        <f t="shared" si="109"/>
        <v>2012-08</v>
      </c>
      <c r="G1790" s="13" t="str">
        <f t="shared" si="110"/>
        <v/>
      </c>
      <c r="H1790" s="13" t="str">
        <f t="shared" si="108"/>
        <v/>
      </c>
    </row>
    <row r="1791" spans="1:8" x14ac:dyDescent="0.25">
      <c r="A1791" s="13">
        <v>114</v>
      </c>
      <c r="B1791" s="13" t="s">
        <v>622</v>
      </c>
      <c r="C1791" s="16">
        <v>41146</v>
      </c>
      <c r="D1791" s="13">
        <v>5600</v>
      </c>
      <c r="E1791" s="13">
        <f t="shared" si="111"/>
        <v>0</v>
      </c>
      <c r="F1791" s="13" t="str">
        <f t="shared" si="109"/>
        <v>2012-08</v>
      </c>
      <c r="G1791" s="13" t="str">
        <f t="shared" si="110"/>
        <v/>
      </c>
      <c r="H1791" s="13" t="str">
        <f t="shared" si="108"/>
        <v/>
      </c>
    </row>
    <row r="1792" spans="1:8" x14ac:dyDescent="0.25">
      <c r="A1792" s="13">
        <v>114</v>
      </c>
      <c r="B1792" s="13" t="s">
        <v>622</v>
      </c>
      <c r="C1792" s="16">
        <v>41151</v>
      </c>
      <c r="D1792" s="13">
        <v>5600</v>
      </c>
      <c r="E1792" s="13">
        <f t="shared" si="111"/>
        <v>0</v>
      </c>
      <c r="F1792" s="13" t="str">
        <f t="shared" si="109"/>
        <v>2012-08</v>
      </c>
      <c r="G1792" s="13">
        <f t="shared" si="110"/>
        <v>4218.181818181818</v>
      </c>
      <c r="H1792" s="13" t="str">
        <f t="shared" si="108"/>
        <v/>
      </c>
    </row>
    <row r="1793" spans="1:8" x14ac:dyDescent="0.25">
      <c r="A1793" s="13">
        <v>114</v>
      </c>
      <c r="B1793" s="13" t="s">
        <v>622</v>
      </c>
      <c r="C1793" s="16">
        <v>41153</v>
      </c>
      <c r="D1793" s="13">
        <v>5600</v>
      </c>
      <c r="E1793" s="13">
        <f t="shared" si="111"/>
        <v>0</v>
      </c>
      <c r="F1793" s="13" t="str">
        <f t="shared" si="109"/>
        <v>2012-09</v>
      </c>
      <c r="G1793" s="13" t="str">
        <f t="shared" si="110"/>
        <v/>
      </c>
      <c r="H1793" s="13" t="str">
        <f t="shared" si="108"/>
        <v/>
      </c>
    </row>
    <row r="1794" spans="1:8" x14ac:dyDescent="0.25">
      <c r="A1794" s="13">
        <v>114</v>
      </c>
      <c r="B1794" s="13" t="s">
        <v>622</v>
      </c>
      <c r="C1794" s="16">
        <v>41156</v>
      </c>
      <c r="D1794" s="13">
        <v>5600</v>
      </c>
      <c r="E1794" s="13">
        <f t="shared" si="111"/>
        <v>0</v>
      </c>
      <c r="F1794" s="13" t="str">
        <f t="shared" si="109"/>
        <v>2012-09</v>
      </c>
      <c r="G1794" s="13" t="str">
        <f t="shared" si="110"/>
        <v/>
      </c>
      <c r="H1794" s="13" t="str">
        <f t="shared" ref="H1794:H1857" si="112">IF(AND(B1794="Med B", F1794&gt;=VLOOKUP(A1794, A:F, 6, FALSE)), D1794, "")</f>
        <v/>
      </c>
    </row>
    <row r="1795" spans="1:8" x14ac:dyDescent="0.25">
      <c r="A1795" s="13">
        <v>114</v>
      </c>
      <c r="B1795" s="13" t="s">
        <v>622</v>
      </c>
      <c r="C1795" s="16">
        <v>41158</v>
      </c>
      <c r="D1795" s="13">
        <v>5600</v>
      </c>
      <c r="E1795" s="13">
        <f t="shared" si="111"/>
        <v>1</v>
      </c>
      <c r="F1795" s="13" t="str">
        <f t="shared" ref="F1795:F1858" si="113">TEXT(C1795, "yyyy-mm")</f>
        <v>2012-09</v>
      </c>
      <c r="G1795" s="13">
        <f t="shared" ref="G1795:G1858" si="114">IF(AND(
    B1795="Med A",
    C1795=_xlfn.MAXIFS(C:C, A:A, A1795, B:B, "Med A", F:F, F1795),
    SUMIFS(E:E, A:A, A1795) &gt; 0
  ),
  AVERAGEIFS(D:D, A:A, A1795, B:B, "Med A", F:F, F1795, C:C, "&gt;=" &amp; EOMONTH(C1795, -1) + 1, C:C, "&lt;=" &amp; C1795),
  "")</f>
        <v>5600</v>
      </c>
      <c r="H1795" s="13" t="str">
        <f t="shared" si="112"/>
        <v/>
      </c>
    </row>
    <row r="1796" spans="1:8" x14ac:dyDescent="0.25">
      <c r="A1796" s="13">
        <v>114</v>
      </c>
      <c r="B1796" s="13" t="s">
        <v>623</v>
      </c>
      <c r="C1796" s="16">
        <v>41166</v>
      </c>
      <c r="D1796" s="13">
        <v>8</v>
      </c>
      <c r="E1796" s="13">
        <f t="shared" ref="E1796:E1859" si="115">IF(AND(B1796="Med A", B1797="Med B", A1796=A1797), 1, IF(AND(B1796="Med B", B1797="Med A", A1796=A1797), 1, 0))</f>
        <v>0</v>
      </c>
      <c r="F1796" s="13" t="str">
        <f t="shared" si="113"/>
        <v>2012-09</v>
      </c>
      <c r="G1796" s="13" t="str">
        <f t="shared" si="114"/>
        <v/>
      </c>
      <c r="H1796" s="13">
        <f t="shared" si="112"/>
        <v>8</v>
      </c>
    </row>
    <row r="1797" spans="1:8" x14ac:dyDescent="0.25">
      <c r="A1797" s="13">
        <v>114</v>
      </c>
      <c r="B1797" s="13" t="s">
        <v>623</v>
      </c>
      <c r="C1797" s="16">
        <v>41193</v>
      </c>
      <c r="D1797" s="13">
        <v>8</v>
      </c>
      <c r="E1797" s="13">
        <f t="shared" si="115"/>
        <v>0</v>
      </c>
      <c r="F1797" s="13" t="str">
        <f t="shared" si="113"/>
        <v>2012-10</v>
      </c>
      <c r="G1797" s="13" t="str">
        <f t="shared" si="114"/>
        <v/>
      </c>
      <c r="H1797" s="13">
        <f t="shared" si="112"/>
        <v>8</v>
      </c>
    </row>
    <row r="1798" spans="1:8" x14ac:dyDescent="0.25">
      <c r="A1798" s="13">
        <v>114</v>
      </c>
      <c r="B1798" s="13" t="s">
        <v>623</v>
      </c>
      <c r="C1798" s="16">
        <v>41228</v>
      </c>
      <c r="D1798" s="13">
        <v>8</v>
      </c>
      <c r="E1798" s="13">
        <f t="shared" si="115"/>
        <v>0</v>
      </c>
      <c r="F1798" s="13" t="str">
        <f t="shared" si="113"/>
        <v>2012-11</v>
      </c>
      <c r="G1798" s="13" t="str">
        <f t="shared" si="114"/>
        <v/>
      </c>
      <c r="H1798" s="13">
        <f t="shared" si="112"/>
        <v>8</v>
      </c>
    </row>
    <row r="1799" spans="1:8" x14ac:dyDescent="0.25">
      <c r="A1799" s="13">
        <v>115</v>
      </c>
      <c r="B1799" s="13" t="s">
        <v>622</v>
      </c>
      <c r="C1799" s="16">
        <v>41092</v>
      </c>
      <c r="D1799" s="13">
        <v>5800</v>
      </c>
      <c r="E1799" s="13">
        <f t="shared" si="115"/>
        <v>0</v>
      </c>
      <c r="F1799" s="13" t="str">
        <f t="shared" si="113"/>
        <v>2012-07</v>
      </c>
      <c r="G1799" s="13" t="str">
        <f t="shared" si="114"/>
        <v/>
      </c>
      <c r="H1799" s="13" t="str">
        <f t="shared" si="112"/>
        <v/>
      </c>
    </row>
    <row r="1800" spans="1:8" x14ac:dyDescent="0.25">
      <c r="A1800" s="13">
        <v>115</v>
      </c>
      <c r="B1800" s="13" t="s">
        <v>622</v>
      </c>
      <c r="C1800" s="16">
        <v>41094</v>
      </c>
      <c r="D1800" s="13">
        <v>5800</v>
      </c>
      <c r="E1800" s="13">
        <f t="shared" si="115"/>
        <v>0</v>
      </c>
      <c r="F1800" s="13" t="str">
        <f t="shared" si="113"/>
        <v>2012-07</v>
      </c>
      <c r="G1800" s="13" t="str">
        <f t="shared" si="114"/>
        <v/>
      </c>
      <c r="H1800" s="13" t="str">
        <f t="shared" si="112"/>
        <v/>
      </c>
    </row>
    <row r="1801" spans="1:8" x14ac:dyDescent="0.25">
      <c r="A1801" s="13">
        <v>115</v>
      </c>
      <c r="B1801" s="13" t="s">
        <v>622</v>
      </c>
      <c r="C1801" s="16">
        <v>41096</v>
      </c>
      <c r="D1801" s="13">
        <v>5800</v>
      </c>
      <c r="E1801" s="13">
        <f t="shared" si="115"/>
        <v>0</v>
      </c>
      <c r="F1801" s="13" t="str">
        <f t="shared" si="113"/>
        <v>2012-07</v>
      </c>
      <c r="G1801" s="13" t="str">
        <f t="shared" si="114"/>
        <v/>
      </c>
      <c r="H1801" s="13" t="str">
        <f t="shared" si="112"/>
        <v/>
      </c>
    </row>
    <row r="1802" spans="1:8" x14ac:dyDescent="0.25">
      <c r="A1802" s="13">
        <v>115</v>
      </c>
      <c r="B1802" s="13" t="s">
        <v>622</v>
      </c>
      <c r="C1802" s="16">
        <v>41099</v>
      </c>
      <c r="D1802" s="13">
        <v>5800</v>
      </c>
      <c r="E1802" s="13">
        <f t="shared" si="115"/>
        <v>0</v>
      </c>
      <c r="F1802" s="13" t="str">
        <f t="shared" si="113"/>
        <v>2012-07</v>
      </c>
      <c r="G1802" s="13" t="str">
        <f t="shared" si="114"/>
        <v/>
      </c>
      <c r="H1802" s="13" t="str">
        <f t="shared" si="112"/>
        <v/>
      </c>
    </row>
    <row r="1803" spans="1:8" x14ac:dyDescent="0.25">
      <c r="A1803" s="13">
        <v>115</v>
      </c>
      <c r="B1803" s="13" t="s">
        <v>622</v>
      </c>
      <c r="C1803" s="16">
        <v>41101</v>
      </c>
      <c r="D1803" s="13">
        <v>5800</v>
      </c>
      <c r="E1803" s="13">
        <f t="shared" si="115"/>
        <v>0</v>
      </c>
      <c r="F1803" s="13" t="str">
        <f t="shared" si="113"/>
        <v>2012-07</v>
      </c>
      <c r="G1803" s="13" t="str">
        <f t="shared" si="114"/>
        <v/>
      </c>
      <c r="H1803" s="13" t="str">
        <f t="shared" si="112"/>
        <v/>
      </c>
    </row>
    <row r="1804" spans="1:8" x14ac:dyDescent="0.25">
      <c r="A1804" s="13">
        <v>115</v>
      </c>
      <c r="B1804" s="13" t="s">
        <v>622</v>
      </c>
      <c r="C1804" s="16">
        <v>41103</v>
      </c>
      <c r="D1804" s="13">
        <v>5800</v>
      </c>
      <c r="E1804" s="13">
        <f t="shared" si="115"/>
        <v>0</v>
      </c>
      <c r="F1804" s="13" t="str">
        <f t="shared" si="113"/>
        <v>2012-07</v>
      </c>
      <c r="G1804" s="13" t="str">
        <f t="shared" si="114"/>
        <v/>
      </c>
      <c r="H1804" s="13" t="str">
        <f t="shared" si="112"/>
        <v/>
      </c>
    </row>
    <row r="1805" spans="1:8" x14ac:dyDescent="0.25">
      <c r="A1805" s="13">
        <v>116</v>
      </c>
      <c r="B1805" s="13" t="s">
        <v>622</v>
      </c>
      <c r="C1805" s="16">
        <v>41092</v>
      </c>
      <c r="D1805" s="13">
        <v>2900</v>
      </c>
      <c r="E1805" s="13">
        <f t="shared" si="115"/>
        <v>0</v>
      </c>
      <c r="F1805" s="13" t="str">
        <f t="shared" si="113"/>
        <v>2012-07</v>
      </c>
      <c r="G1805" s="13" t="str">
        <f t="shared" si="114"/>
        <v/>
      </c>
      <c r="H1805" s="13" t="str">
        <f t="shared" si="112"/>
        <v/>
      </c>
    </row>
    <row r="1806" spans="1:8" x14ac:dyDescent="0.25">
      <c r="A1806" s="13">
        <v>116</v>
      </c>
      <c r="B1806" s="13" t="s">
        <v>622</v>
      </c>
      <c r="C1806" s="16">
        <v>41094</v>
      </c>
      <c r="D1806" s="13">
        <v>2900</v>
      </c>
      <c r="E1806" s="13">
        <f t="shared" si="115"/>
        <v>0</v>
      </c>
      <c r="F1806" s="13" t="str">
        <f t="shared" si="113"/>
        <v>2012-07</v>
      </c>
      <c r="G1806" s="13" t="str">
        <f t="shared" si="114"/>
        <v/>
      </c>
      <c r="H1806" s="13" t="str">
        <f t="shared" si="112"/>
        <v/>
      </c>
    </row>
    <row r="1807" spans="1:8" x14ac:dyDescent="0.25">
      <c r="A1807" s="13">
        <v>116</v>
      </c>
      <c r="B1807" s="13" t="s">
        <v>622</v>
      </c>
      <c r="C1807" s="16">
        <v>41096</v>
      </c>
      <c r="D1807" s="13">
        <v>2900</v>
      </c>
      <c r="E1807" s="13">
        <f t="shared" si="115"/>
        <v>0</v>
      </c>
      <c r="F1807" s="13" t="str">
        <f t="shared" si="113"/>
        <v>2012-07</v>
      </c>
      <c r="G1807" s="13" t="str">
        <f t="shared" si="114"/>
        <v/>
      </c>
      <c r="H1807" s="13" t="str">
        <f t="shared" si="112"/>
        <v/>
      </c>
    </row>
    <row r="1808" spans="1:8" x14ac:dyDescent="0.25">
      <c r="A1808" s="13">
        <v>116</v>
      </c>
      <c r="B1808" s="13" t="s">
        <v>622</v>
      </c>
      <c r="C1808" s="16">
        <v>41099</v>
      </c>
      <c r="D1808" s="13">
        <v>2900</v>
      </c>
      <c r="E1808" s="13">
        <f t="shared" si="115"/>
        <v>0</v>
      </c>
      <c r="F1808" s="13" t="str">
        <f t="shared" si="113"/>
        <v>2012-07</v>
      </c>
      <c r="G1808" s="13" t="str">
        <f t="shared" si="114"/>
        <v/>
      </c>
      <c r="H1808" s="13" t="str">
        <f t="shared" si="112"/>
        <v/>
      </c>
    </row>
    <row r="1809" spans="1:8" x14ac:dyDescent="0.25">
      <c r="A1809" s="13">
        <v>116</v>
      </c>
      <c r="B1809" s="13" t="s">
        <v>622</v>
      </c>
      <c r="C1809" s="16">
        <v>41101</v>
      </c>
      <c r="D1809" s="13">
        <v>2900</v>
      </c>
      <c r="E1809" s="13">
        <f t="shared" si="115"/>
        <v>0</v>
      </c>
      <c r="F1809" s="13" t="str">
        <f t="shared" si="113"/>
        <v>2012-07</v>
      </c>
      <c r="G1809" s="13" t="str">
        <f t="shared" si="114"/>
        <v/>
      </c>
      <c r="H1809" s="13" t="str">
        <f t="shared" si="112"/>
        <v/>
      </c>
    </row>
    <row r="1810" spans="1:8" x14ac:dyDescent="0.25">
      <c r="A1810" s="13">
        <v>116</v>
      </c>
      <c r="B1810" s="13" t="s">
        <v>622</v>
      </c>
      <c r="C1810" s="16">
        <v>41106</v>
      </c>
      <c r="D1810" s="13">
        <v>2900</v>
      </c>
      <c r="E1810" s="13">
        <f t="shared" si="115"/>
        <v>0</v>
      </c>
      <c r="F1810" s="13" t="str">
        <f t="shared" si="113"/>
        <v>2012-07</v>
      </c>
      <c r="G1810" s="13" t="str">
        <f t="shared" si="114"/>
        <v/>
      </c>
      <c r="H1810" s="13" t="str">
        <f t="shared" si="112"/>
        <v/>
      </c>
    </row>
    <row r="1811" spans="1:8" x14ac:dyDescent="0.25">
      <c r="A1811" s="13">
        <v>116</v>
      </c>
      <c r="B1811" s="13" t="s">
        <v>622</v>
      </c>
      <c r="C1811" s="16">
        <v>41108</v>
      </c>
      <c r="D1811" s="13">
        <v>2900</v>
      </c>
      <c r="E1811" s="13">
        <f t="shared" si="115"/>
        <v>0</v>
      </c>
      <c r="F1811" s="13" t="str">
        <f t="shared" si="113"/>
        <v>2012-07</v>
      </c>
      <c r="G1811" s="13" t="str">
        <f t="shared" si="114"/>
        <v/>
      </c>
      <c r="H1811" s="13" t="str">
        <f t="shared" si="112"/>
        <v/>
      </c>
    </row>
    <row r="1812" spans="1:8" x14ac:dyDescent="0.25">
      <c r="A1812" s="13">
        <v>116</v>
      </c>
      <c r="B1812" s="13" t="s">
        <v>622</v>
      </c>
      <c r="C1812" s="16">
        <v>41110</v>
      </c>
      <c r="D1812" s="13">
        <v>3200</v>
      </c>
      <c r="E1812" s="13">
        <f t="shared" si="115"/>
        <v>0</v>
      </c>
      <c r="F1812" s="13" t="str">
        <f t="shared" si="113"/>
        <v>2012-07</v>
      </c>
      <c r="G1812" s="13" t="str">
        <f t="shared" si="114"/>
        <v/>
      </c>
      <c r="H1812" s="13" t="str">
        <f t="shared" si="112"/>
        <v/>
      </c>
    </row>
    <row r="1813" spans="1:8" x14ac:dyDescent="0.25">
      <c r="A1813" s="13">
        <v>116</v>
      </c>
      <c r="B1813" s="13" t="s">
        <v>622</v>
      </c>
      <c r="C1813" s="16">
        <v>41115</v>
      </c>
      <c r="D1813" s="13">
        <v>3200</v>
      </c>
      <c r="E1813" s="13">
        <f t="shared" si="115"/>
        <v>0</v>
      </c>
      <c r="F1813" s="13" t="str">
        <f t="shared" si="113"/>
        <v>2012-07</v>
      </c>
      <c r="G1813" s="13" t="str">
        <f t="shared" si="114"/>
        <v/>
      </c>
      <c r="H1813" s="13" t="str">
        <f t="shared" si="112"/>
        <v/>
      </c>
    </row>
    <row r="1814" spans="1:8" x14ac:dyDescent="0.25">
      <c r="A1814" s="13">
        <v>116</v>
      </c>
      <c r="B1814" s="13" t="s">
        <v>622</v>
      </c>
      <c r="C1814" s="16">
        <v>41117</v>
      </c>
      <c r="D1814" s="13">
        <v>3200</v>
      </c>
      <c r="E1814" s="13">
        <f t="shared" si="115"/>
        <v>0</v>
      </c>
      <c r="F1814" s="13" t="str">
        <f t="shared" si="113"/>
        <v>2012-07</v>
      </c>
      <c r="G1814" s="13" t="str">
        <f t="shared" si="114"/>
        <v/>
      </c>
      <c r="H1814" s="13" t="str">
        <f t="shared" si="112"/>
        <v/>
      </c>
    </row>
    <row r="1815" spans="1:8" x14ac:dyDescent="0.25">
      <c r="A1815" s="13">
        <v>116</v>
      </c>
      <c r="B1815" s="13" t="s">
        <v>622</v>
      </c>
      <c r="C1815" s="16">
        <v>41120</v>
      </c>
      <c r="D1815" s="13">
        <v>3200</v>
      </c>
      <c r="E1815" s="13">
        <f t="shared" si="115"/>
        <v>0</v>
      </c>
      <c r="F1815" s="13" t="str">
        <f t="shared" si="113"/>
        <v>2012-07</v>
      </c>
      <c r="G1815" s="13">
        <f t="shared" si="114"/>
        <v>3009.090909090909</v>
      </c>
      <c r="H1815" s="13" t="str">
        <f t="shared" si="112"/>
        <v/>
      </c>
    </row>
    <row r="1816" spans="1:8" x14ac:dyDescent="0.25">
      <c r="A1816" s="13">
        <v>116</v>
      </c>
      <c r="B1816" s="13" t="s">
        <v>622</v>
      </c>
      <c r="C1816" s="16">
        <v>41122</v>
      </c>
      <c r="D1816" s="13">
        <v>3200</v>
      </c>
      <c r="E1816" s="13">
        <f t="shared" si="115"/>
        <v>0</v>
      </c>
      <c r="F1816" s="13" t="str">
        <f t="shared" si="113"/>
        <v>2012-08</v>
      </c>
      <c r="G1816" s="13" t="str">
        <f t="shared" si="114"/>
        <v/>
      </c>
      <c r="H1816" s="13" t="str">
        <f t="shared" si="112"/>
        <v/>
      </c>
    </row>
    <row r="1817" spans="1:8" x14ac:dyDescent="0.25">
      <c r="A1817" s="13">
        <v>116</v>
      </c>
      <c r="B1817" s="13" t="s">
        <v>622</v>
      </c>
      <c r="C1817" s="16">
        <v>41124</v>
      </c>
      <c r="D1817" s="13">
        <v>3200</v>
      </c>
      <c r="E1817" s="13">
        <f t="shared" si="115"/>
        <v>0</v>
      </c>
      <c r="F1817" s="13" t="str">
        <f t="shared" si="113"/>
        <v>2012-08</v>
      </c>
      <c r="G1817" s="13" t="str">
        <f t="shared" si="114"/>
        <v/>
      </c>
      <c r="H1817" s="13" t="str">
        <f t="shared" si="112"/>
        <v/>
      </c>
    </row>
    <row r="1818" spans="1:8" x14ac:dyDescent="0.25">
      <c r="A1818" s="13">
        <v>116</v>
      </c>
      <c r="B1818" s="13" t="s">
        <v>622</v>
      </c>
      <c r="C1818" s="16">
        <v>41127</v>
      </c>
      <c r="D1818" s="13">
        <v>3200</v>
      </c>
      <c r="E1818" s="13">
        <f t="shared" si="115"/>
        <v>0</v>
      </c>
      <c r="F1818" s="13" t="str">
        <f t="shared" si="113"/>
        <v>2012-08</v>
      </c>
      <c r="G1818" s="13" t="str">
        <f t="shared" si="114"/>
        <v/>
      </c>
      <c r="H1818" s="13" t="str">
        <f t="shared" si="112"/>
        <v/>
      </c>
    </row>
    <row r="1819" spans="1:8" x14ac:dyDescent="0.25">
      <c r="A1819" s="13">
        <v>116</v>
      </c>
      <c r="B1819" s="13" t="s">
        <v>622</v>
      </c>
      <c r="C1819" s="16">
        <v>41129</v>
      </c>
      <c r="D1819" s="13">
        <v>3200</v>
      </c>
      <c r="E1819" s="13">
        <f t="shared" si="115"/>
        <v>0</v>
      </c>
      <c r="F1819" s="13" t="str">
        <f t="shared" si="113"/>
        <v>2012-08</v>
      </c>
      <c r="G1819" s="13" t="str">
        <f t="shared" si="114"/>
        <v/>
      </c>
      <c r="H1819" s="13" t="str">
        <f t="shared" si="112"/>
        <v/>
      </c>
    </row>
    <row r="1820" spans="1:8" x14ac:dyDescent="0.25">
      <c r="A1820" s="13">
        <v>116</v>
      </c>
      <c r="B1820" s="13" t="s">
        <v>622</v>
      </c>
      <c r="C1820" s="16">
        <v>41131</v>
      </c>
      <c r="D1820" s="13">
        <v>3200</v>
      </c>
      <c r="E1820" s="13">
        <f t="shared" si="115"/>
        <v>0</v>
      </c>
      <c r="F1820" s="13" t="str">
        <f t="shared" si="113"/>
        <v>2012-08</v>
      </c>
      <c r="G1820" s="13" t="str">
        <f t="shared" si="114"/>
        <v/>
      </c>
      <c r="H1820" s="13" t="str">
        <f t="shared" si="112"/>
        <v/>
      </c>
    </row>
    <row r="1821" spans="1:8" x14ac:dyDescent="0.25">
      <c r="A1821" s="13">
        <v>116</v>
      </c>
      <c r="B1821" s="13" t="s">
        <v>622</v>
      </c>
      <c r="C1821" s="16">
        <v>41134</v>
      </c>
      <c r="D1821" s="13">
        <v>3200</v>
      </c>
      <c r="E1821" s="13">
        <f t="shared" si="115"/>
        <v>0</v>
      </c>
      <c r="F1821" s="13" t="str">
        <f t="shared" si="113"/>
        <v>2012-08</v>
      </c>
      <c r="G1821" s="13" t="str">
        <f t="shared" si="114"/>
        <v/>
      </c>
      <c r="H1821" s="13" t="str">
        <f t="shared" si="112"/>
        <v/>
      </c>
    </row>
    <row r="1822" spans="1:8" x14ac:dyDescent="0.25">
      <c r="A1822" s="13">
        <v>116</v>
      </c>
      <c r="B1822" s="13" t="s">
        <v>622</v>
      </c>
      <c r="C1822" s="16">
        <v>41136</v>
      </c>
      <c r="D1822" s="13">
        <v>3200</v>
      </c>
      <c r="E1822" s="13">
        <f t="shared" si="115"/>
        <v>0</v>
      </c>
      <c r="F1822" s="13" t="str">
        <f t="shared" si="113"/>
        <v>2012-08</v>
      </c>
      <c r="G1822" s="13">
        <f t="shared" si="114"/>
        <v>3200</v>
      </c>
      <c r="H1822" s="13" t="str">
        <f t="shared" si="112"/>
        <v/>
      </c>
    </row>
    <row r="1823" spans="1:8" x14ac:dyDescent="0.25">
      <c r="A1823" s="13">
        <v>116</v>
      </c>
      <c r="B1823" s="13" t="s">
        <v>622</v>
      </c>
      <c r="C1823" s="16">
        <v>41155</v>
      </c>
      <c r="D1823" s="13">
        <v>2600</v>
      </c>
      <c r="E1823" s="13">
        <f t="shared" si="115"/>
        <v>1</v>
      </c>
      <c r="F1823" s="13" t="str">
        <f t="shared" si="113"/>
        <v>2012-09</v>
      </c>
      <c r="G1823" s="13">
        <f t="shared" si="114"/>
        <v>2600</v>
      </c>
      <c r="H1823" s="13" t="str">
        <f t="shared" si="112"/>
        <v/>
      </c>
    </row>
    <row r="1824" spans="1:8" x14ac:dyDescent="0.25">
      <c r="A1824" s="13">
        <v>116</v>
      </c>
      <c r="B1824" s="13" t="s">
        <v>623</v>
      </c>
      <c r="C1824" s="16">
        <v>41164</v>
      </c>
      <c r="D1824" s="13">
        <v>5</v>
      </c>
      <c r="E1824" s="13">
        <f t="shared" si="115"/>
        <v>0</v>
      </c>
      <c r="F1824" s="13" t="str">
        <f t="shared" si="113"/>
        <v>2012-09</v>
      </c>
      <c r="G1824" s="13" t="str">
        <f t="shared" si="114"/>
        <v/>
      </c>
      <c r="H1824" s="13">
        <f t="shared" si="112"/>
        <v>5</v>
      </c>
    </row>
    <row r="1825" spans="1:8" x14ac:dyDescent="0.25">
      <c r="A1825" s="13">
        <v>116</v>
      </c>
      <c r="B1825" s="13" t="s">
        <v>623</v>
      </c>
      <c r="C1825" s="16">
        <v>41227</v>
      </c>
      <c r="D1825" s="13">
        <v>8</v>
      </c>
      <c r="E1825" s="13">
        <f t="shared" si="115"/>
        <v>0</v>
      </c>
      <c r="F1825" s="13" t="str">
        <f t="shared" si="113"/>
        <v>2012-11</v>
      </c>
      <c r="G1825" s="13" t="str">
        <f t="shared" si="114"/>
        <v/>
      </c>
      <c r="H1825" s="13">
        <f t="shared" si="112"/>
        <v>8</v>
      </c>
    </row>
    <row r="1826" spans="1:8" x14ac:dyDescent="0.25">
      <c r="A1826" s="13">
        <v>117</v>
      </c>
      <c r="B1826" s="13" t="s">
        <v>622</v>
      </c>
      <c r="C1826" s="16">
        <v>41092</v>
      </c>
      <c r="D1826" s="13">
        <v>8800</v>
      </c>
      <c r="E1826" s="13">
        <f t="shared" si="115"/>
        <v>0</v>
      </c>
      <c r="F1826" s="13" t="str">
        <f t="shared" si="113"/>
        <v>2012-07</v>
      </c>
      <c r="G1826" s="13" t="str">
        <f t="shared" si="114"/>
        <v/>
      </c>
      <c r="H1826" s="13" t="str">
        <f t="shared" si="112"/>
        <v/>
      </c>
    </row>
    <row r="1827" spans="1:8" x14ac:dyDescent="0.25">
      <c r="A1827" s="13">
        <v>117</v>
      </c>
      <c r="B1827" s="13" t="s">
        <v>622</v>
      </c>
      <c r="C1827" s="16">
        <v>41094</v>
      </c>
      <c r="D1827" s="13">
        <v>8800</v>
      </c>
      <c r="E1827" s="13">
        <f t="shared" si="115"/>
        <v>0</v>
      </c>
      <c r="F1827" s="13" t="str">
        <f t="shared" si="113"/>
        <v>2012-07</v>
      </c>
      <c r="G1827" s="13" t="str">
        <f t="shared" si="114"/>
        <v/>
      </c>
      <c r="H1827" s="13" t="str">
        <f t="shared" si="112"/>
        <v/>
      </c>
    </row>
    <row r="1828" spans="1:8" x14ac:dyDescent="0.25">
      <c r="A1828" s="13">
        <v>117</v>
      </c>
      <c r="B1828" s="13" t="s">
        <v>622</v>
      </c>
      <c r="C1828" s="16">
        <v>41096</v>
      </c>
      <c r="D1828" s="13">
        <v>9700</v>
      </c>
      <c r="E1828" s="13">
        <f t="shared" si="115"/>
        <v>0</v>
      </c>
      <c r="F1828" s="13" t="str">
        <f t="shared" si="113"/>
        <v>2012-07</v>
      </c>
      <c r="G1828" s="13" t="str">
        <f t="shared" si="114"/>
        <v/>
      </c>
      <c r="H1828" s="13" t="str">
        <f t="shared" si="112"/>
        <v/>
      </c>
    </row>
    <row r="1829" spans="1:8" x14ac:dyDescent="0.25">
      <c r="A1829" s="13">
        <v>117</v>
      </c>
      <c r="B1829" s="13" t="s">
        <v>622</v>
      </c>
      <c r="C1829" s="16">
        <v>41099</v>
      </c>
      <c r="D1829" s="13">
        <v>9700</v>
      </c>
      <c r="E1829" s="13">
        <f t="shared" si="115"/>
        <v>0</v>
      </c>
      <c r="F1829" s="13" t="str">
        <f t="shared" si="113"/>
        <v>2012-07</v>
      </c>
      <c r="G1829" s="13" t="str">
        <f t="shared" si="114"/>
        <v/>
      </c>
      <c r="H1829" s="13" t="str">
        <f t="shared" si="112"/>
        <v/>
      </c>
    </row>
    <row r="1830" spans="1:8" x14ac:dyDescent="0.25">
      <c r="A1830" s="13">
        <v>117</v>
      </c>
      <c r="B1830" s="13" t="s">
        <v>622</v>
      </c>
      <c r="C1830" s="16">
        <v>41101</v>
      </c>
      <c r="D1830" s="13">
        <v>9700</v>
      </c>
      <c r="E1830" s="13">
        <f t="shared" si="115"/>
        <v>0</v>
      </c>
      <c r="F1830" s="13" t="str">
        <f t="shared" si="113"/>
        <v>2012-07</v>
      </c>
      <c r="G1830" s="13" t="str">
        <f t="shared" si="114"/>
        <v/>
      </c>
      <c r="H1830" s="13" t="str">
        <f t="shared" si="112"/>
        <v/>
      </c>
    </row>
    <row r="1831" spans="1:8" x14ac:dyDescent="0.25">
      <c r="A1831" s="13">
        <v>117</v>
      </c>
      <c r="B1831" s="13" t="s">
        <v>622</v>
      </c>
      <c r="C1831" s="16">
        <v>41103</v>
      </c>
      <c r="D1831" s="13">
        <v>9700</v>
      </c>
      <c r="E1831" s="13">
        <f t="shared" si="115"/>
        <v>0</v>
      </c>
      <c r="F1831" s="13" t="str">
        <f t="shared" si="113"/>
        <v>2012-07</v>
      </c>
      <c r="G1831" s="13" t="str">
        <f t="shared" si="114"/>
        <v/>
      </c>
      <c r="H1831" s="13" t="str">
        <f t="shared" si="112"/>
        <v/>
      </c>
    </row>
    <row r="1832" spans="1:8" x14ac:dyDescent="0.25">
      <c r="A1832" s="13">
        <v>117</v>
      </c>
      <c r="B1832" s="13" t="s">
        <v>622</v>
      </c>
      <c r="C1832" s="16">
        <v>41106</v>
      </c>
      <c r="D1832" s="13">
        <v>9700</v>
      </c>
      <c r="E1832" s="13">
        <f t="shared" si="115"/>
        <v>0</v>
      </c>
      <c r="F1832" s="13" t="str">
        <f t="shared" si="113"/>
        <v>2012-07</v>
      </c>
      <c r="G1832" s="13" t="str">
        <f t="shared" si="114"/>
        <v/>
      </c>
      <c r="H1832" s="13" t="str">
        <f t="shared" si="112"/>
        <v/>
      </c>
    </row>
    <row r="1833" spans="1:8" x14ac:dyDescent="0.25">
      <c r="A1833" s="13">
        <v>117</v>
      </c>
      <c r="B1833" s="13" t="s">
        <v>622</v>
      </c>
      <c r="C1833" s="16">
        <v>41108</v>
      </c>
      <c r="D1833" s="13">
        <v>9700</v>
      </c>
      <c r="E1833" s="13">
        <f t="shared" si="115"/>
        <v>0</v>
      </c>
      <c r="F1833" s="13" t="str">
        <f t="shared" si="113"/>
        <v>2012-07</v>
      </c>
      <c r="G1833" s="13" t="str">
        <f t="shared" si="114"/>
        <v/>
      </c>
      <c r="H1833" s="13" t="str">
        <f t="shared" si="112"/>
        <v/>
      </c>
    </row>
    <row r="1834" spans="1:8" x14ac:dyDescent="0.25">
      <c r="A1834" s="13">
        <v>117</v>
      </c>
      <c r="B1834" s="13" t="s">
        <v>622</v>
      </c>
      <c r="C1834" s="16">
        <v>41110</v>
      </c>
      <c r="D1834" s="13">
        <v>10700</v>
      </c>
      <c r="E1834" s="13">
        <f t="shared" si="115"/>
        <v>0</v>
      </c>
      <c r="F1834" s="13" t="str">
        <f t="shared" si="113"/>
        <v>2012-07</v>
      </c>
      <c r="G1834" s="13" t="str">
        <f t="shared" si="114"/>
        <v/>
      </c>
      <c r="H1834" s="13" t="str">
        <f t="shared" si="112"/>
        <v/>
      </c>
    </row>
    <row r="1835" spans="1:8" x14ac:dyDescent="0.25">
      <c r="A1835" s="13">
        <v>117</v>
      </c>
      <c r="B1835" s="13" t="s">
        <v>622</v>
      </c>
      <c r="C1835" s="16">
        <v>41113</v>
      </c>
      <c r="D1835" s="13">
        <v>10700</v>
      </c>
      <c r="E1835" s="13">
        <f t="shared" si="115"/>
        <v>0</v>
      </c>
      <c r="F1835" s="13" t="str">
        <f t="shared" si="113"/>
        <v>2012-07</v>
      </c>
      <c r="G1835" s="13" t="str">
        <f t="shared" si="114"/>
        <v/>
      </c>
      <c r="H1835" s="13" t="str">
        <f t="shared" si="112"/>
        <v/>
      </c>
    </row>
    <row r="1836" spans="1:8" x14ac:dyDescent="0.25">
      <c r="A1836" s="13">
        <v>117</v>
      </c>
      <c r="B1836" s="13" t="s">
        <v>622</v>
      </c>
      <c r="C1836" s="16">
        <v>41117</v>
      </c>
      <c r="D1836" s="13">
        <v>10700</v>
      </c>
      <c r="E1836" s="13">
        <f t="shared" si="115"/>
        <v>0</v>
      </c>
      <c r="F1836" s="13" t="str">
        <f t="shared" si="113"/>
        <v>2012-07</v>
      </c>
      <c r="G1836" s="13" t="str">
        <f t="shared" si="114"/>
        <v/>
      </c>
      <c r="H1836" s="13" t="str">
        <f t="shared" si="112"/>
        <v/>
      </c>
    </row>
    <row r="1837" spans="1:8" x14ac:dyDescent="0.25">
      <c r="A1837" s="13">
        <v>117</v>
      </c>
      <c r="B1837" s="13" t="s">
        <v>622</v>
      </c>
      <c r="C1837" s="16">
        <v>41120</v>
      </c>
      <c r="D1837" s="13">
        <v>10700</v>
      </c>
      <c r="E1837" s="13">
        <f t="shared" si="115"/>
        <v>0</v>
      </c>
      <c r="F1837" s="13" t="str">
        <f t="shared" si="113"/>
        <v>2012-07</v>
      </c>
      <c r="G1837" s="13">
        <f t="shared" si="114"/>
        <v>9883.3333333333339</v>
      </c>
      <c r="H1837" s="13" t="str">
        <f t="shared" si="112"/>
        <v/>
      </c>
    </row>
    <row r="1838" spans="1:8" x14ac:dyDescent="0.25">
      <c r="A1838" s="13">
        <v>117</v>
      </c>
      <c r="B1838" s="13" t="s">
        <v>622</v>
      </c>
      <c r="C1838" s="16">
        <v>41122</v>
      </c>
      <c r="D1838" s="13">
        <v>10700</v>
      </c>
      <c r="E1838" s="13">
        <f t="shared" si="115"/>
        <v>0</v>
      </c>
      <c r="F1838" s="13" t="str">
        <f t="shared" si="113"/>
        <v>2012-08</v>
      </c>
      <c r="G1838" s="13" t="str">
        <f t="shared" si="114"/>
        <v/>
      </c>
      <c r="H1838" s="13" t="str">
        <f t="shared" si="112"/>
        <v/>
      </c>
    </row>
    <row r="1839" spans="1:8" x14ac:dyDescent="0.25">
      <c r="A1839" s="13">
        <v>117</v>
      </c>
      <c r="B1839" s="13" t="s">
        <v>622</v>
      </c>
      <c r="C1839" s="16">
        <v>41124</v>
      </c>
      <c r="D1839" s="13">
        <v>20000</v>
      </c>
      <c r="E1839" s="13">
        <f t="shared" si="115"/>
        <v>0</v>
      </c>
      <c r="F1839" s="13" t="str">
        <f t="shared" si="113"/>
        <v>2012-08</v>
      </c>
      <c r="G1839" s="13" t="str">
        <f t="shared" si="114"/>
        <v/>
      </c>
      <c r="H1839" s="13" t="str">
        <f t="shared" si="112"/>
        <v/>
      </c>
    </row>
    <row r="1840" spans="1:8" x14ac:dyDescent="0.25">
      <c r="A1840" s="13">
        <v>117</v>
      </c>
      <c r="B1840" s="13" t="s">
        <v>622</v>
      </c>
      <c r="C1840" s="16">
        <v>41127</v>
      </c>
      <c r="D1840" s="13">
        <v>20000</v>
      </c>
      <c r="E1840" s="13">
        <f t="shared" si="115"/>
        <v>0</v>
      </c>
      <c r="F1840" s="13" t="str">
        <f t="shared" si="113"/>
        <v>2012-08</v>
      </c>
      <c r="G1840" s="13" t="str">
        <f t="shared" si="114"/>
        <v/>
      </c>
      <c r="H1840" s="13" t="str">
        <f t="shared" si="112"/>
        <v/>
      </c>
    </row>
    <row r="1841" spans="1:8" x14ac:dyDescent="0.25">
      <c r="A1841" s="13">
        <v>117</v>
      </c>
      <c r="B1841" s="13" t="s">
        <v>622</v>
      </c>
      <c r="C1841" s="16">
        <v>41129</v>
      </c>
      <c r="D1841" s="13">
        <v>20000</v>
      </c>
      <c r="E1841" s="13">
        <f t="shared" si="115"/>
        <v>0</v>
      </c>
      <c r="F1841" s="13" t="str">
        <f t="shared" si="113"/>
        <v>2012-08</v>
      </c>
      <c r="G1841" s="13" t="str">
        <f t="shared" si="114"/>
        <v/>
      </c>
      <c r="H1841" s="13" t="str">
        <f t="shared" si="112"/>
        <v/>
      </c>
    </row>
    <row r="1842" spans="1:8" x14ac:dyDescent="0.25">
      <c r="A1842" s="13">
        <v>117</v>
      </c>
      <c r="B1842" s="13" t="s">
        <v>622</v>
      </c>
      <c r="C1842" s="16">
        <v>41131</v>
      </c>
      <c r="D1842" s="13">
        <v>20000</v>
      </c>
      <c r="E1842" s="13">
        <f t="shared" si="115"/>
        <v>0</v>
      </c>
      <c r="F1842" s="13" t="str">
        <f t="shared" si="113"/>
        <v>2012-08</v>
      </c>
      <c r="G1842" s="13" t="str">
        <f t="shared" si="114"/>
        <v/>
      </c>
      <c r="H1842" s="13" t="str">
        <f t="shared" si="112"/>
        <v/>
      </c>
    </row>
    <row r="1843" spans="1:8" x14ac:dyDescent="0.25">
      <c r="A1843" s="13">
        <v>117</v>
      </c>
      <c r="B1843" s="13" t="s">
        <v>622</v>
      </c>
      <c r="C1843" s="16">
        <v>41134</v>
      </c>
      <c r="D1843" s="13">
        <v>20000</v>
      </c>
      <c r="E1843" s="13">
        <f t="shared" si="115"/>
        <v>0</v>
      </c>
      <c r="F1843" s="13" t="str">
        <f t="shared" si="113"/>
        <v>2012-08</v>
      </c>
      <c r="G1843" s="13" t="str">
        <f t="shared" si="114"/>
        <v/>
      </c>
      <c r="H1843" s="13" t="str">
        <f t="shared" si="112"/>
        <v/>
      </c>
    </row>
    <row r="1844" spans="1:8" x14ac:dyDescent="0.25">
      <c r="A1844" s="13">
        <v>117</v>
      </c>
      <c r="B1844" s="13" t="s">
        <v>622</v>
      </c>
      <c r="C1844" s="16">
        <v>41136</v>
      </c>
      <c r="D1844" s="13">
        <v>20000</v>
      </c>
      <c r="E1844" s="13">
        <f t="shared" si="115"/>
        <v>0</v>
      </c>
      <c r="F1844" s="13" t="str">
        <f t="shared" si="113"/>
        <v>2012-08</v>
      </c>
      <c r="G1844" s="13" t="str">
        <f t="shared" si="114"/>
        <v/>
      </c>
      <c r="H1844" s="13" t="str">
        <f t="shared" si="112"/>
        <v/>
      </c>
    </row>
    <row r="1845" spans="1:8" x14ac:dyDescent="0.25">
      <c r="A1845" s="13">
        <v>117</v>
      </c>
      <c r="B1845" s="13" t="s">
        <v>622</v>
      </c>
      <c r="C1845" s="16">
        <v>41138</v>
      </c>
      <c r="D1845" s="13">
        <v>20000</v>
      </c>
      <c r="E1845" s="13">
        <f t="shared" si="115"/>
        <v>0</v>
      </c>
      <c r="F1845" s="13" t="str">
        <f t="shared" si="113"/>
        <v>2012-08</v>
      </c>
      <c r="G1845" s="13" t="str">
        <f t="shared" si="114"/>
        <v/>
      </c>
      <c r="H1845" s="13" t="str">
        <f t="shared" si="112"/>
        <v/>
      </c>
    </row>
    <row r="1846" spans="1:8" x14ac:dyDescent="0.25">
      <c r="A1846" s="13">
        <v>117</v>
      </c>
      <c r="B1846" s="13" t="s">
        <v>622</v>
      </c>
      <c r="C1846" s="16">
        <v>41141</v>
      </c>
      <c r="D1846" s="13">
        <v>20000</v>
      </c>
      <c r="E1846" s="13">
        <f t="shared" si="115"/>
        <v>0</v>
      </c>
      <c r="F1846" s="13" t="str">
        <f t="shared" si="113"/>
        <v>2012-08</v>
      </c>
      <c r="G1846" s="13" t="str">
        <f t="shared" si="114"/>
        <v/>
      </c>
      <c r="H1846" s="13" t="str">
        <f t="shared" si="112"/>
        <v/>
      </c>
    </row>
    <row r="1847" spans="1:8" x14ac:dyDescent="0.25">
      <c r="A1847" s="13">
        <v>117</v>
      </c>
      <c r="B1847" s="13" t="s">
        <v>622</v>
      </c>
      <c r="C1847" s="16">
        <v>41143</v>
      </c>
      <c r="D1847" s="13">
        <v>20000</v>
      </c>
      <c r="E1847" s="13">
        <f t="shared" si="115"/>
        <v>0</v>
      </c>
      <c r="F1847" s="13" t="str">
        <f t="shared" si="113"/>
        <v>2012-08</v>
      </c>
      <c r="G1847" s="13" t="str">
        <f t="shared" si="114"/>
        <v/>
      </c>
      <c r="H1847" s="13" t="str">
        <f t="shared" si="112"/>
        <v/>
      </c>
    </row>
    <row r="1848" spans="1:8" x14ac:dyDescent="0.25">
      <c r="A1848" s="13">
        <v>117</v>
      </c>
      <c r="B1848" s="13" t="s">
        <v>622</v>
      </c>
      <c r="C1848" s="16">
        <v>41145</v>
      </c>
      <c r="D1848" s="13">
        <v>20000</v>
      </c>
      <c r="E1848" s="13">
        <f t="shared" si="115"/>
        <v>0</v>
      </c>
      <c r="F1848" s="13" t="str">
        <f t="shared" si="113"/>
        <v>2012-08</v>
      </c>
      <c r="G1848" s="13" t="str">
        <f t="shared" si="114"/>
        <v/>
      </c>
      <c r="H1848" s="13" t="str">
        <f t="shared" si="112"/>
        <v/>
      </c>
    </row>
    <row r="1849" spans="1:8" x14ac:dyDescent="0.25">
      <c r="A1849" s="13">
        <v>117</v>
      </c>
      <c r="B1849" s="13" t="s">
        <v>622</v>
      </c>
      <c r="C1849" s="16">
        <v>41148</v>
      </c>
      <c r="D1849" s="13">
        <v>20000</v>
      </c>
      <c r="E1849" s="13">
        <f t="shared" si="115"/>
        <v>0</v>
      </c>
      <c r="F1849" s="13" t="str">
        <f t="shared" si="113"/>
        <v>2012-08</v>
      </c>
      <c r="G1849" s="13" t="str">
        <f t="shared" si="114"/>
        <v/>
      </c>
      <c r="H1849" s="13" t="str">
        <f t="shared" si="112"/>
        <v/>
      </c>
    </row>
    <row r="1850" spans="1:8" x14ac:dyDescent="0.25">
      <c r="A1850" s="13">
        <v>117</v>
      </c>
      <c r="B1850" s="13" t="s">
        <v>622</v>
      </c>
      <c r="C1850" s="16">
        <v>41150</v>
      </c>
      <c r="D1850" s="13">
        <v>20000</v>
      </c>
      <c r="E1850" s="13">
        <f t="shared" si="115"/>
        <v>0</v>
      </c>
      <c r="F1850" s="13" t="str">
        <f t="shared" si="113"/>
        <v>2012-08</v>
      </c>
      <c r="G1850" s="13" t="str">
        <f t="shared" si="114"/>
        <v/>
      </c>
      <c r="H1850" s="13" t="str">
        <f t="shared" si="112"/>
        <v/>
      </c>
    </row>
    <row r="1851" spans="1:8" x14ac:dyDescent="0.25">
      <c r="A1851" s="13">
        <v>117</v>
      </c>
      <c r="B1851" s="13" t="s">
        <v>622</v>
      </c>
      <c r="C1851" s="16">
        <v>41152</v>
      </c>
      <c r="D1851" s="13">
        <v>20000</v>
      </c>
      <c r="E1851" s="13">
        <f t="shared" si="115"/>
        <v>0</v>
      </c>
      <c r="F1851" s="13" t="str">
        <f t="shared" si="113"/>
        <v>2012-08</v>
      </c>
      <c r="G1851" s="13">
        <f t="shared" si="114"/>
        <v>19335.714285714286</v>
      </c>
      <c r="H1851" s="13" t="str">
        <f t="shared" si="112"/>
        <v/>
      </c>
    </row>
    <row r="1852" spans="1:8" x14ac:dyDescent="0.25">
      <c r="A1852" s="13">
        <v>117</v>
      </c>
      <c r="B1852" s="13" t="s">
        <v>622</v>
      </c>
      <c r="C1852" s="16">
        <v>41155</v>
      </c>
      <c r="D1852" s="13">
        <v>20000</v>
      </c>
      <c r="E1852" s="13">
        <f t="shared" si="115"/>
        <v>0</v>
      </c>
      <c r="F1852" s="13" t="str">
        <f t="shared" si="113"/>
        <v>2012-09</v>
      </c>
      <c r="G1852" s="13" t="str">
        <f t="shared" si="114"/>
        <v/>
      </c>
      <c r="H1852" s="13" t="str">
        <f t="shared" si="112"/>
        <v/>
      </c>
    </row>
    <row r="1853" spans="1:8" x14ac:dyDescent="0.25">
      <c r="A1853" s="13">
        <v>117</v>
      </c>
      <c r="B1853" s="13" t="s">
        <v>622</v>
      </c>
      <c r="C1853" s="16">
        <v>41157</v>
      </c>
      <c r="D1853" s="13">
        <v>20000</v>
      </c>
      <c r="E1853" s="13">
        <f t="shared" si="115"/>
        <v>1</v>
      </c>
      <c r="F1853" s="13" t="str">
        <f t="shared" si="113"/>
        <v>2012-09</v>
      </c>
      <c r="G1853" s="13">
        <f t="shared" si="114"/>
        <v>20000</v>
      </c>
      <c r="H1853" s="13" t="str">
        <f t="shared" si="112"/>
        <v/>
      </c>
    </row>
    <row r="1854" spans="1:8" x14ac:dyDescent="0.25">
      <c r="A1854" s="13">
        <v>117</v>
      </c>
      <c r="B1854" s="13" t="s">
        <v>623</v>
      </c>
      <c r="C1854" s="16">
        <v>41164</v>
      </c>
      <c r="D1854" s="13">
        <v>20</v>
      </c>
      <c r="E1854" s="13">
        <f t="shared" si="115"/>
        <v>0</v>
      </c>
      <c r="F1854" s="13" t="str">
        <f t="shared" si="113"/>
        <v>2012-09</v>
      </c>
      <c r="G1854" s="13" t="str">
        <f t="shared" si="114"/>
        <v/>
      </c>
      <c r="H1854" s="13">
        <f t="shared" si="112"/>
        <v>20</v>
      </c>
    </row>
    <row r="1855" spans="1:8" x14ac:dyDescent="0.25">
      <c r="A1855" s="13">
        <v>117</v>
      </c>
      <c r="B1855" s="13" t="s">
        <v>623</v>
      </c>
      <c r="C1855" s="16">
        <v>41241</v>
      </c>
      <c r="D1855" s="13">
        <v>3</v>
      </c>
      <c r="E1855" s="13">
        <f t="shared" si="115"/>
        <v>0</v>
      </c>
      <c r="F1855" s="13" t="str">
        <f t="shared" si="113"/>
        <v>2012-11</v>
      </c>
      <c r="G1855" s="13" t="str">
        <f t="shared" si="114"/>
        <v/>
      </c>
      <c r="H1855" s="13">
        <f t="shared" si="112"/>
        <v>3</v>
      </c>
    </row>
    <row r="1856" spans="1:8" x14ac:dyDescent="0.25">
      <c r="A1856" s="13">
        <v>118</v>
      </c>
      <c r="B1856" s="13" t="s">
        <v>622</v>
      </c>
      <c r="C1856" s="16">
        <v>41093</v>
      </c>
      <c r="D1856" s="13">
        <v>1000</v>
      </c>
      <c r="E1856" s="13">
        <f t="shared" si="115"/>
        <v>0</v>
      </c>
      <c r="F1856" s="13" t="str">
        <f t="shared" si="113"/>
        <v>2012-07</v>
      </c>
      <c r="G1856" s="13" t="str">
        <f t="shared" si="114"/>
        <v/>
      </c>
      <c r="H1856" s="13" t="str">
        <f t="shared" si="112"/>
        <v/>
      </c>
    </row>
    <row r="1857" spans="1:8" x14ac:dyDescent="0.25">
      <c r="A1857" s="13">
        <v>118</v>
      </c>
      <c r="B1857" s="13" t="s">
        <v>622</v>
      </c>
      <c r="C1857" s="16">
        <v>41095</v>
      </c>
      <c r="D1857" s="13">
        <v>1000</v>
      </c>
      <c r="E1857" s="13">
        <f t="shared" si="115"/>
        <v>0</v>
      </c>
      <c r="F1857" s="13" t="str">
        <f t="shared" si="113"/>
        <v>2012-07</v>
      </c>
      <c r="G1857" s="13" t="str">
        <f t="shared" si="114"/>
        <v/>
      </c>
      <c r="H1857" s="13" t="str">
        <f t="shared" si="112"/>
        <v/>
      </c>
    </row>
    <row r="1858" spans="1:8" x14ac:dyDescent="0.25">
      <c r="A1858" s="13">
        <v>118</v>
      </c>
      <c r="B1858" s="13" t="s">
        <v>622</v>
      </c>
      <c r="C1858" s="16">
        <v>41100</v>
      </c>
      <c r="D1858" s="13">
        <v>1000</v>
      </c>
      <c r="E1858" s="13">
        <f t="shared" si="115"/>
        <v>0</v>
      </c>
      <c r="F1858" s="13" t="str">
        <f t="shared" si="113"/>
        <v>2012-07</v>
      </c>
      <c r="G1858" s="13" t="str">
        <f t="shared" si="114"/>
        <v/>
      </c>
      <c r="H1858" s="13" t="str">
        <f t="shared" ref="H1858:H1921" si="116">IF(AND(B1858="Med B", F1858&gt;=VLOOKUP(A1858, A:F, 6, FALSE)), D1858, "")</f>
        <v/>
      </c>
    </row>
    <row r="1859" spans="1:8" x14ac:dyDescent="0.25">
      <c r="A1859" s="13">
        <v>118</v>
      </c>
      <c r="B1859" s="13" t="s">
        <v>622</v>
      </c>
      <c r="C1859" s="16">
        <v>41102</v>
      </c>
      <c r="D1859" s="13">
        <v>1000</v>
      </c>
      <c r="E1859" s="13">
        <f t="shared" si="115"/>
        <v>0</v>
      </c>
      <c r="F1859" s="13" t="str">
        <f t="shared" ref="F1859:F1922" si="117">TEXT(C1859, "yyyy-mm")</f>
        <v>2012-07</v>
      </c>
      <c r="G1859" s="13" t="str">
        <f t="shared" ref="G1859:G1922" si="118">IF(AND(
    B1859="Med A",
    C1859=_xlfn.MAXIFS(C:C, A:A, A1859, B:B, "Med A", F:F, F1859),
    SUMIFS(E:E, A:A, A1859) &gt; 0
  ),
  AVERAGEIFS(D:D, A:A, A1859, B:B, "Med A", F:F, F1859, C:C, "&gt;=" &amp; EOMONTH(C1859, -1) + 1, C:C, "&lt;=" &amp; C1859),
  "")</f>
        <v/>
      </c>
      <c r="H1859" s="13" t="str">
        <f t="shared" si="116"/>
        <v/>
      </c>
    </row>
    <row r="1860" spans="1:8" x14ac:dyDescent="0.25">
      <c r="A1860" s="13">
        <v>118</v>
      </c>
      <c r="B1860" s="13" t="s">
        <v>622</v>
      </c>
      <c r="C1860" s="16">
        <v>41107</v>
      </c>
      <c r="D1860" s="13">
        <v>1000</v>
      </c>
      <c r="E1860" s="13">
        <f t="shared" ref="E1860:E1923" si="119">IF(AND(B1860="Med A", B1861="Med B", A1860=A1861), 1, IF(AND(B1860="Med B", B1861="Med A", A1860=A1861), 1, 0))</f>
        <v>0</v>
      </c>
      <c r="F1860" s="13" t="str">
        <f t="shared" si="117"/>
        <v>2012-07</v>
      </c>
      <c r="G1860" s="13" t="str">
        <f t="shared" si="118"/>
        <v/>
      </c>
      <c r="H1860" s="13" t="str">
        <f t="shared" si="116"/>
        <v/>
      </c>
    </row>
    <row r="1861" spans="1:8" x14ac:dyDescent="0.25">
      <c r="A1861" s="13">
        <v>118</v>
      </c>
      <c r="B1861" s="13" t="s">
        <v>622</v>
      </c>
      <c r="C1861" s="16">
        <v>41109</v>
      </c>
      <c r="D1861" s="13">
        <v>1000</v>
      </c>
      <c r="E1861" s="13">
        <f t="shared" si="119"/>
        <v>0</v>
      </c>
      <c r="F1861" s="13" t="str">
        <f t="shared" si="117"/>
        <v>2012-07</v>
      </c>
      <c r="G1861" s="13" t="str">
        <f t="shared" si="118"/>
        <v/>
      </c>
      <c r="H1861" s="13" t="str">
        <f t="shared" si="116"/>
        <v/>
      </c>
    </row>
    <row r="1862" spans="1:8" x14ac:dyDescent="0.25">
      <c r="A1862" s="13">
        <v>118</v>
      </c>
      <c r="B1862" s="13" t="s">
        <v>622</v>
      </c>
      <c r="C1862" s="16">
        <v>41114</v>
      </c>
      <c r="D1862" s="13">
        <v>1000</v>
      </c>
      <c r="E1862" s="13">
        <f t="shared" si="119"/>
        <v>0</v>
      </c>
      <c r="F1862" s="13" t="str">
        <f t="shared" si="117"/>
        <v>2012-07</v>
      </c>
      <c r="G1862" s="13" t="str">
        <f t="shared" si="118"/>
        <v/>
      </c>
      <c r="H1862" s="13" t="str">
        <f t="shared" si="116"/>
        <v/>
      </c>
    </row>
    <row r="1863" spans="1:8" x14ac:dyDescent="0.25">
      <c r="A1863" s="13">
        <v>118</v>
      </c>
      <c r="B1863" s="13" t="s">
        <v>622</v>
      </c>
      <c r="C1863" s="16">
        <v>41116</v>
      </c>
      <c r="D1863" s="13">
        <v>1000</v>
      </c>
      <c r="E1863" s="13">
        <f t="shared" si="119"/>
        <v>0</v>
      </c>
      <c r="F1863" s="13" t="str">
        <f t="shared" si="117"/>
        <v>2012-07</v>
      </c>
      <c r="G1863" s="13" t="str">
        <f t="shared" si="118"/>
        <v/>
      </c>
      <c r="H1863" s="13" t="str">
        <f t="shared" si="116"/>
        <v/>
      </c>
    </row>
    <row r="1864" spans="1:8" x14ac:dyDescent="0.25">
      <c r="A1864" s="13">
        <v>118</v>
      </c>
      <c r="B1864" s="13" t="s">
        <v>622</v>
      </c>
      <c r="C1864" s="16">
        <v>41121</v>
      </c>
      <c r="D1864" s="13">
        <v>1000</v>
      </c>
      <c r="E1864" s="13">
        <f t="shared" si="119"/>
        <v>0</v>
      </c>
      <c r="F1864" s="13" t="str">
        <f t="shared" si="117"/>
        <v>2012-07</v>
      </c>
      <c r="G1864" s="13">
        <f t="shared" si="118"/>
        <v>1000</v>
      </c>
      <c r="H1864" s="13" t="str">
        <f t="shared" si="116"/>
        <v/>
      </c>
    </row>
    <row r="1865" spans="1:8" x14ac:dyDescent="0.25">
      <c r="A1865" s="13">
        <v>118</v>
      </c>
      <c r="B1865" s="13" t="s">
        <v>622</v>
      </c>
      <c r="C1865" s="16">
        <v>41123</v>
      </c>
      <c r="D1865" s="13">
        <v>1000</v>
      </c>
      <c r="E1865" s="13">
        <f t="shared" si="119"/>
        <v>0</v>
      </c>
      <c r="F1865" s="13" t="str">
        <f t="shared" si="117"/>
        <v>2012-08</v>
      </c>
      <c r="G1865" s="13" t="str">
        <f t="shared" si="118"/>
        <v/>
      </c>
      <c r="H1865" s="13" t="str">
        <f t="shared" si="116"/>
        <v/>
      </c>
    </row>
    <row r="1866" spans="1:8" x14ac:dyDescent="0.25">
      <c r="A1866" s="13">
        <v>118</v>
      </c>
      <c r="B1866" s="13" t="s">
        <v>622</v>
      </c>
      <c r="C1866" s="16">
        <v>41128</v>
      </c>
      <c r="D1866" s="13">
        <v>1000</v>
      </c>
      <c r="E1866" s="13">
        <f t="shared" si="119"/>
        <v>0</v>
      </c>
      <c r="F1866" s="13" t="str">
        <f t="shared" si="117"/>
        <v>2012-08</v>
      </c>
      <c r="G1866" s="13" t="str">
        <f t="shared" si="118"/>
        <v/>
      </c>
      <c r="H1866" s="13" t="str">
        <f t="shared" si="116"/>
        <v/>
      </c>
    </row>
    <row r="1867" spans="1:8" x14ac:dyDescent="0.25">
      <c r="A1867" s="13">
        <v>118</v>
      </c>
      <c r="B1867" s="13" t="s">
        <v>622</v>
      </c>
      <c r="C1867" s="16">
        <v>41130</v>
      </c>
      <c r="D1867" s="13">
        <v>1000</v>
      </c>
      <c r="E1867" s="13">
        <f t="shared" si="119"/>
        <v>0</v>
      </c>
      <c r="F1867" s="13" t="str">
        <f t="shared" si="117"/>
        <v>2012-08</v>
      </c>
      <c r="G1867" s="13" t="str">
        <f t="shared" si="118"/>
        <v/>
      </c>
      <c r="H1867" s="13" t="str">
        <f t="shared" si="116"/>
        <v/>
      </c>
    </row>
    <row r="1868" spans="1:8" x14ac:dyDescent="0.25">
      <c r="A1868" s="13">
        <v>118</v>
      </c>
      <c r="B1868" s="13" t="s">
        <v>622</v>
      </c>
      <c r="C1868" s="16">
        <v>41135</v>
      </c>
      <c r="D1868" s="13">
        <v>1000</v>
      </c>
      <c r="E1868" s="13">
        <f t="shared" si="119"/>
        <v>0</v>
      </c>
      <c r="F1868" s="13" t="str">
        <f t="shared" si="117"/>
        <v>2012-08</v>
      </c>
      <c r="G1868" s="13" t="str">
        <f t="shared" si="118"/>
        <v/>
      </c>
      <c r="H1868" s="13" t="str">
        <f t="shared" si="116"/>
        <v/>
      </c>
    </row>
    <row r="1869" spans="1:8" x14ac:dyDescent="0.25">
      <c r="A1869" s="13">
        <v>118</v>
      </c>
      <c r="B1869" s="13" t="s">
        <v>622</v>
      </c>
      <c r="C1869" s="16">
        <v>41137</v>
      </c>
      <c r="D1869" s="13">
        <v>1000</v>
      </c>
      <c r="E1869" s="13">
        <f t="shared" si="119"/>
        <v>0</v>
      </c>
      <c r="F1869" s="13" t="str">
        <f t="shared" si="117"/>
        <v>2012-08</v>
      </c>
      <c r="G1869" s="13">
        <f t="shared" si="118"/>
        <v>1000</v>
      </c>
      <c r="H1869" s="13" t="str">
        <f t="shared" si="116"/>
        <v/>
      </c>
    </row>
    <row r="1870" spans="1:8" x14ac:dyDescent="0.25">
      <c r="A1870" s="13">
        <v>118</v>
      </c>
      <c r="B1870" s="13" t="s">
        <v>622</v>
      </c>
      <c r="C1870" s="16">
        <v>41158</v>
      </c>
      <c r="D1870" s="13">
        <v>800</v>
      </c>
      <c r="E1870" s="13">
        <f t="shared" si="119"/>
        <v>1</v>
      </c>
      <c r="F1870" s="13" t="str">
        <f t="shared" si="117"/>
        <v>2012-09</v>
      </c>
      <c r="G1870" s="13">
        <f t="shared" si="118"/>
        <v>800</v>
      </c>
      <c r="H1870" s="13" t="str">
        <f t="shared" si="116"/>
        <v/>
      </c>
    </row>
    <row r="1871" spans="1:8" x14ac:dyDescent="0.25">
      <c r="A1871" s="13">
        <v>118</v>
      </c>
      <c r="B1871" s="13" t="s">
        <v>623</v>
      </c>
      <c r="C1871" s="16">
        <v>41165</v>
      </c>
      <c r="D1871" s="13">
        <v>2</v>
      </c>
      <c r="E1871" s="13">
        <f t="shared" si="119"/>
        <v>0</v>
      </c>
      <c r="F1871" s="13" t="str">
        <f t="shared" si="117"/>
        <v>2012-09</v>
      </c>
      <c r="G1871" s="13" t="str">
        <f t="shared" si="118"/>
        <v/>
      </c>
      <c r="H1871" s="13">
        <f t="shared" si="116"/>
        <v>2</v>
      </c>
    </row>
    <row r="1872" spans="1:8" x14ac:dyDescent="0.25">
      <c r="A1872" s="13">
        <v>119</v>
      </c>
      <c r="B1872" s="13" t="s">
        <v>622</v>
      </c>
      <c r="C1872" s="16">
        <v>41093</v>
      </c>
      <c r="D1872" s="13">
        <v>2400</v>
      </c>
      <c r="E1872" s="13">
        <f t="shared" si="119"/>
        <v>0</v>
      </c>
      <c r="F1872" s="13" t="str">
        <f t="shared" si="117"/>
        <v>2012-07</v>
      </c>
      <c r="G1872" s="13" t="str">
        <f t="shared" si="118"/>
        <v/>
      </c>
      <c r="H1872" s="13" t="str">
        <f t="shared" si="116"/>
        <v/>
      </c>
    </row>
    <row r="1873" spans="1:8" x14ac:dyDescent="0.25">
      <c r="A1873" s="13">
        <v>119</v>
      </c>
      <c r="B1873" s="13" t="s">
        <v>622</v>
      </c>
      <c r="C1873" s="16">
        <v>41095</v>
      </c>
      <c r="D1873" s="13">
        <v>2400</v>
      </c>
      <c r="E1873" s="13">
        <f t="shared" si="119"/>
        <v>0</v>
      </c>
      <c r="F1873" s="13" t="str">
        <f t="shared" si="117"/>
        <v>2012-07</v>
      </c>
      <c r="G1873" s="13" t="str">
        <f t="shared" si="118"/>
        <v/>
      </c>
      <c r="H1873" s="13" t="str">
        <f t="shared" si="116"/>
        <v/>
      </c>
    </row>
    <row r="1874" spans="1:8" x14ac:dyDescent="0.25">
      <c r="A1874" s="13">
        <v>119</v>
      </c>
      <c r="B1874" s="13" t="s">
        <v>622</v>
      </c>
      <c r="C1874" s="16">
        <v>41097</v>
      </c>
      <c r="D1874" s="13">
        <v>2400</v>
      </c>
      <c r="E1874" s="13">
        <f t="shared" si="119"/>
        <v>0</v>
      </c>
      <c r="F1874" s="13" t="str">
        <f t="shared" si="117"/>
        <v>2012-07</v>
      </c>
      <c r="G1874" s="13" t="str">
        <f t="shared" si="118"/>
        <v/>
      </c>
      <c r="H1874" s="13" t="str">
        <f t="shared" si="116"/>
        <v/>
      </c>
    </row>
    <row r="1875" spans="1:8" x14ac:dyDescent="0.25">
      <c r="A1875" s="13">
        <v>119</v>
      </c>
      <c r="B1875" s="13" t="s">
        <v>622</v>
      </c>
      <c r="C1875" s="16">
        <v>41102</v>
      </c>
      <c r="D1875" s="13">
        <v>2400</v>
      </c>
      <c r="E1875" s="13">
        <f t="shared" si="119"/>
        <v>0</v>
      </c>
      <c r="F1875" s="13" t="str">
        <f t="shared" si="117"/>
        <v>2012-07</v>
      </c>
      <c r="G1875" s="13" t="str">
        <f t="shared" si="118"/>
        <v/>
      </c>
      <c r="H1875" s="13" t="str">
        <f t="shared" si="116"/>
        <v/>
      </c>
    </row>
    <row r="1876" spans="1:8" x14ac:dyDescent="0.25">
      <c r="A1876" s="13">
        <v>119</v>
      </c>
      <c r="B1876" s="13" t="s">
        <v>622</v>
      </c>
      <c r="C1876" s="16">
        <v>41104</v>
      </c>
      <c r="D1876" s="13">
        <v>2400</v>
      </c>
      <c r="E1876" s="13">
        <f t="shared" si="119"/>
        <v>0</v>
      </c>
      <c r="F1876" s="13" t="str">
        <f t="shared" si="117"/>
        <v>2012-07</v>
      </c>
      <c r="G1876" s="13" t="str">
        <f t="shared" si="118"/>
        <v/>
      </c>
      <c r="H1876" s="13" t="str">
        <f t="shared" si="116"/>
        <v/>
      </c>
    </row>
    <row r="1877" spans="1:8" x14ac:dyDescent="0.25">
      <c r="A1877" s="13">
        <v>119</v>
      </c>
      <c r="B1877" s="13" t="s">
        <v>622</v>
      </c>
      <c r="C1877" s="16">
        <v>41109</v>
      </c>
      <c r="D1877" s="13">
        <v>2400</v>
      </c>
      <c r="E1877" s="13">
        <f t="shared" si="119"/>
        <v>0</v>
      </c>
      <c r="F1877" s="13" t="str">
        <f t="shared" si="117"/>
        <v>2012-07</v>
      </c>
      <c r="G1877" s="13" t="str">
        <f t="shared" si="118"/>
        <v/>
      </c>
      <c r="H1877" s="13" t="str">
        <f t="shared" si="116"/>
        <v/>
      </c>
    </row>
    <row r="1878" spans="1:8" x14ac:dyDescent="0.25">
      <c r="A1878" s="13">
        <v>119</v>
      </c>
      <c r="B1878" s="13" t="s">
        <v>622</v>
      </c>
      <c r="C1878" s="16">
        <v>41111</v>
      </c>
      <c r="D1878" s="13">
        <v>2900</v>
      </c>
      <c r="E1878" s="13">
        <f t="shared" si="119"/>
        <v>0</v>
      </c>
      <c r="F1878" s="13" t="str">
        <f t="shared" si="117"/>
        <v>2012-07</v>
      </c>
      <c r="G1878" s="13" t="str">
        <f t="shared" si="118"/>
        <v/>
      </c>
      <c r="H1878" s="13" t="str">
        <f t="shared" si="116"/>
        <v/>
      </c>
    </row>
    <row r="1879" spans="1:8" x14ac:dyDescent="0.25">
      <c r="A1879" s="13">
        <v>119</v>
      </c>
      <c r="B1879" s="13" t="s">
        <v>622</v>
      </c>
      <c r="C1879" s="16">
        <v>41115</v>
      </c>
      <c r="D1879" s="13">
        <v>2900</v>
      </c>
      <c r="E1879" s="13">
        <f t="shared" si="119"/>
        <v>0</v>
      </c>
      <c r="F1879" s="13" t="str">
        <f t="shared" si="117"/>
        <v>2012-07</v>
      </c>
      <c r="G1879" s="13" t="str">
        <f t="shared" si="118"/>
        <v/>
      </c>
      <c r="H1879" s="13" t="str">
        <f t="shared" si="116"/>
        <v/>
      </c>
    </row>
    <row r="1880" spans="1:8" x14ac:dyDescent="0.25">
      <c r="A1880" s="13">
        <v>119</v>
      </c>
      <c r="B1880" s="13" t="s">
        <v>622</v>
      </c>
      <c r="C1880" s="16">
        <v>41116</v>
      </c>
      <c r="D1880" s="13">
        <v>2900</v>
      </c>
      <c r="E1880" s="13">
        <f t="shared" si="119"/>
        <v>0</v>
      </c>
      <c r="F1880" s="13" t="str">
        <f t="shared" si="117"/>
        <v>2012-07</v>
      </c>
      <c r="G1880" s="13" t="str">
        <f t="shared" si="118"/>
        <v/>
      </c>
      <c r="H1880" s="13" t="str">
        <f t="shared" si="116"/>
        <v/>
      </c>
    </row>
    <row r="1881" spans="1:8" x14ac:dyDescent="0.25">
      <c r="A1881" s="13">
        <v>119</v>
      </c>
      <c r="B1881" s="13" t="s">
        <v>622</v>
      </c>
      <c r="C1881" s="16">
        <v>41118</v>
      </c>
      <c r="D1881" s="13">
        <v>2900</v>
      </c>
      <c r="E1881" s="13">
        <f t="shared" si="119"/>
        <v>0</v>
      </c>
      <c r="F1881" s="13" t="str">
        <f t="shared" si="117"/>
        <v>2012-07</v>
      </c>
      <c r="G1881" s="13" t="str">
        <f t="shared" si="118"/>
        <v/>
      </c>
      <c r="H1881" s="13" t="str">
        <f t="shared" si="116"/>
        <v/>
      </c>
    </row>
    <row r="1882" spans="1:8" x14ac:dyDescent="0.25">
      <c r="A1882" s="13">
        <v>119</v>
      </c>
      <c r="B1882" s="13" t="s">
        <v>622</v>
      </c>
      <c r="C1882" s="16">
        <v>41121</v>
      </c>
      <c r="D1882" s="13">
        <v>2900</v>
      </c>
      <c r="E1882" s="13">
        <f t="shared" si="119"/>
        <v>0</v>
      </c>
      <c r="F1882" s="13" t="str">
        <f t="shared" si="117"/>
        <v>2012-07</v>
      </c>
      <c r="G1882" s="13">
        <f t="shared" si="118"/>
        <v>2627.2727272727275</v>
      </c>
      <c r="H1882" s="13" t="str">
        <f t="shared" si="116"/>
        <v/>
      </c>
    </row>
    <row r="1883" spans="1:8" x14ac:dyDescent="0.25">
      <c r="A1883" s="13">
        <v>119</v>
      </c>
      <c r="B1883" s="13" t="s">
        <v>622</v>
      </c>
      <c r="C1883" s="16">
        <v>41123</v>
      </c>
      <c r="D1883" s="13">
        <v>2900</v>
      </c>
      <c r="E1883" s="13">
        <f t="shared" si="119"/>
        <v>0</v>
      </c>
      <c r="F1883" s="13" t="str">
        <f t="shared" si="117"/>
        <v>2012-08</v>
      </c>
      <c r="G1883" s="13" t="str">
        <f t="shared" si="118"/>
        <v/>
      </c>
      <c r="H1883" s="13" t="str">
        <f t="shared" si="116"/>
        <v/>
      </c>
    </row>
    <row r="1884" spans="1:8" x14ac:dyDescent="0.25">
      <c r="A1884" s="13">
        <v>119</v>
      </c>
      <c r="B1884" s="13" t="s">
        <v>622</v>
      </c>
      <c r="C1884" s="16">
        <v>41128</v>
      </c>
      <c r="D1884" s="13">
        <v>3500</v>
      </c>
      <c r="E1884" s="13">
        <f t="shared" si="119"/>
        <v>0</v>
      </c>
      <c r="F1884" s="13" t="str">
        <f t="shared" si="117"/>
        <v>2012-08</v>
      </c>
      <c r="G1884" s="13" t="str">
        <f t="shared" si="118"/>
        <v/>
      </c>
      <c r="H1884" s="13" t="str">
        <f t="shared" si="116"/>
        <v/>
      </c>
    </row>
    <row r="1885" spans="1:8" x14ac:dyDescent="0.25">
      <c r="A1885" s="13">
        <v>119</v>
      </c>
      <c r="B1885" s="13" t="s">
        <v>622</v>
      </c>
      <c r="C1885" s="16">
        <v>41130</v>
      </c>
      <c r="D1885" s="13">
        <v>3500</v>
      </c>
      <c r="E1885" s="13">
        <f t="shared" si="119"/>
        <v>0</v>
      </c>
      <c r="F1885" s="13" t="str">
        <f t="shared" si="117"/>
        <v>2012-08</v>
      </c>
      <c r="G1885" s="13" t="str">
        <f t="shared" si="118"/>
        <v/>
      </c>
      <c r="H1885" s="13" t="str">
        <f t="shared" si="116"/>
        <v/>
      </c>
    </row>
    <row r="1886" spans="1:8" x14ac:dyDescent="0.25">
      <c r="A1886" s="13">
        <v>119</v>
      </c>
      <c r="B1886" s="13" t="s">
        <v>622</v>
      </c>
      <c r="C1886" s="16">
        <v>41132</v>
      </c>
      <c r="D1886" s="13">
        <v>3500</v>
      </c>
      <c r="E1886" s="13">
        <f t="shared" si="119"/>
        <v>0</v>
      </c>
      <c r="F1886" s="13" t="str">
        <f t="shared" si="117"/>
        <v>2012-08</v>
      </c>
      <c r="G1886" s="13" t="str">
        <f t="shared" si="118"/>
        <v/>
      </c>
      <c r="H1886" s="13" t="str">
        <f t="shared" si="116"/>
        <v/>
      </c>
    </row>
    <row r="1887" spans="1:8" x14ac:dyDescent="0.25">
      <c r="A1887" s="13">
        <v>119</v>
      </c>
      <c r="B1887" s="13" t="s">
        <v>622</v>
      </c>
      <c r="C1887" s="16">
        <v>41135</v>
      </c>
      <c r="D1887" s="13">
        <v>3500</v>
      </c>
      <c r="E1887" s="13">
        <f t="shared" si="119"/>
        <v>0</v>
      </c>
      <c r="F1887" s="13" t="str">
        <f t="shared" si="117"/>
        <v>2012-08</v>
      </c>
      <c r="G1887" s="13" t="str">
        <f t="shared" si="118"/>
        <v/>
      </c>
      <c r="H1887" s="13" t="str">
        <f t="shared" si="116"/>
        <v/>
      </c>
    </row>
    <row r="1888" spans="1:8" x14ac:dyDescent="0.25">
      <c r="A1888" s="13">
        <v>119</v>
      </c>
      <c r="B1888" s="13" t="s">
        <v>622</v>
      </c>
      <c r="C1888" s="16">
        <v>41137</v>
      </c>
      <c r="D1888" s="13">
        <v>3500</v>
      </c>
      <c r="E1888" s="13">
        <f t="shared" si="119"/>
        <v>0</v>
      </c>
      <c r="F1888" s="13" t="str">
        <f t="shared" si="117"/>
        <v>2012-08</v>
      </c>
      <c r="G1888" s="13" t="str">
        <f t="shared" si="118"/>
        <v/>
      </c>
      <c r="H1888" s="13" t="str">
        <f t="shared" si="116"/>
        <v/>
      </c>
    </row>
    <row r="1889" spans="1:8" x14ac:dyDescent="0.25">
      <c r="A1889" s="13">
        <v>119</v>
      </c>
      <c r="B1889" s="13" t="s">
        <v>622</v>
      </c>
      <c r="C1889" s="16">
        <v>41139</v>
      </c>
      <c r="D1889" s="13">
        <v>4200</v>
      </c>
      <c r="E1889" s="13">
        <f t="shared" si="119"/>
        <v>0</v>
      </c>
      <c r="F1889" s="13" t="str">
        <f t="shared" si="117"/>
        <v>2012-08</v>
      </c>
      <c r="G1889" s="13" t="str">
        <f t="shared" si="118"/>
        <v/>
      </c>
      <c r="H1889" s="13" t="str">
        <f t="shared" si="116"/>
        <v/>
      </c>
    </row>
    <row r="1890" spans="1:8" x14ac:dyDescent="0.25">
      <c r="A1890" s="13">
        <v>119</v>
      </c>
      <c r="B1890" s="13" t="s">
        <v>622</v>
      </c>
      <c r="C1890" s="16">
        <v>41142</v>
      </c>
      <c r="D1890" s="13">
        <v>4200</v>
      </c>
      <c r="E1890" s="13">
        <f t="shared" si="119"/>
        <v>0</v>
      </c>
      <c r="F1890" s="13" t="str">
        <f t="shared" si="117"/>
        <v>2012-08</v>
      </c>
      <c r="G1890" s="13" t="str">
        <f t="shared" si="118"/>
        <v/>
      </c>
      <c r="H1890" s="13" t="str">
        <f t="shared" si="116"/>
        <v/>
      </c>
    </row>
    <row r="1891" spans="1:8" x14ac:dyDescent="0.25">
      <c r="A1891" s="13">
        <v>119</v>
      </c>
      <c r="B1891" s="13" t="s">
        <v>622</v>
      </c>
      <c r="C1891" s="16">
        <v>41144</v>
      </c>
      <c r="D1891" s="13">
        <v>4200</v>
      </c>
      <c r="E1891" s="13">
        <f t="shared" si="119"/>
        <v>0</v>
      </c>
      <c r="F1891" s="13" t="str">
        <f t="shared" si="117"/>
        <v>2012-08</v>
      </c>
      <c r="G1891" s="13" t="str">
        <f t="shared" si="118"/>
        <v/>
      </c>
      <c r="H1891" s="13" t="str">
        <f t="shared" si="116"/>
        <v/>
      </c>
    </row>
    <row r="1892" spans="1:8" x14ac:dyDescent="0.25">
      <c r="A1892" s="13">
        <v>119</v>
      </c>
      <c r="B1892" s="13" t="s">
        <v>622</v>
      </c>
      <c r="C1892" s="16">
        <v>41146</v>
      </c>
      <c r="D1892" s="13">
        <v>4200</v>
      </c>
      <c r="E1892" s="13">
        <f t="shared" si="119"/>
        <v>0</v>
      </c>
      <c r="F1892" s="13" t="str">
        <f t="shared" si="117"/>
        <v>2012-08</v>
      </c>
      <c r="G1892" s="13" t="str">
        <f t="shared" si="118"/>
        <v/>
      </c>
      <c r="H1892" s="13" t="str">
        <f t="shared" si="116"/>
        <v/>
      </c>
    </row>
    <row r="1893" spans="1:8" x14ac:dyDescent="0.25">
      <c r="A1893" s="13">
        <v>119</v>
      </c>
      <c r="B1893" s="13" t="s">
        <v>622</v>
      </c>
      <c r="C1893" s="16">
        <v>41149</v>
      </c>
      <c r="D1893" s="13">
        <v>4200</v>
      </c>
      <c r="E1893" s="13">
        <f t="shared" si="119"/>
        <v>0</v>
      </c>
      <c r="F1893" s="13" t="str">
        <f t="shared" si="117"/>
        <v>2012-08</v>
      </c>
      <c r="G1893" s="13" t="str">
        <f t="shared" si="118"/>
        <v/>
      </c>
      <c r="H1893" s="13" t="str">
        <f t="shared" si="116"/>
        <v/>
      </c>
    </row>
    <row r="1894" spans="1:8" x14ac:dyDescent="0.25">
      <c r="A1894" s="13">
        <v>119</v>
      </c>
      <c r="B1894" s="13" t="s">
        <v>622</v>
      </c>
      <c r="C1894" s="16">
        <v>41151</v>
      </c>
      <c r="D1894" s="13">
        <v>4200</v>
      </c>
      <c r="E1894" s="13">
        <f t="shared" si="119"/>
        <v>0</v>
      </c>
      <c r="F1894" s="13" t="str">
        <f t="shared" si="117"/>
        <v>2012-08</v>
      </c>
      <c r="G1894" s="13">
        <f t="shared" si="118"/>
        <v>3800</v>
      </c>
      <c r="H1894" s="13" t="str">
        <f t="shared" si="116"/>
        <v/>
      </c>
    </row>
    <row r="1895" spans="1:8" x14ac:dyDescent="0.25">
      <c r="A1895" s="13">
        <v>119</v>
      </c>
      <c r="B1895" s="13" t="s">
        <v>622</v>
      </c>
      <c r="C1895" s="16">
        <v>41156</v>
      </c>
      <c r="D1895" s="13">
        <v>4200</v>
      </c>
      <c r="E1895" s="13">
        <f t="shared" si="119"/>
        <v>0</v>
      </c>
      <c r="F1895" s="13" t="str">
        <f t="shared" si="117"/>
        <v>2012-09</v>
      </c>
      <c r="G1895" s="13" t="str">
        <f t="shared" si="118"/>
        <v/>
      </c>
      <c r="H1895" s="13" t="str">
        <f t="shared" si="116"/>
        <v/>
      </c>
    </row>
    <row r="1896" spans="1:8" x14ac:dyDescent="0.25">
      <c r="A1896" s="13">
        <v>119</v>
      </c>
      <c r="B1896" s="13" t="s">
        <v>622</v>
      </c>
      <c r="C1896" s="16">
        <v>41158</v>
      </c>
      <c r="D1896" s="13">
        <v>4200</v>
      </c>
      <c r="E1896" s="13">
        <f t="shared" si="119"/>
        <v>1</v>
      </c>
      <c r="F1896" s="13" t="str">
        <f t="shared" si="117"/>
        <v>2012-09</v>
      </c>
      <c r="G1896" s="13">
        <f t="shared" si="118"/>
        <v>4200</v>
      </c>
      <c r="H1896" s="13" t="str">
        <f t="shared" si="116"/>
        <v/>
      </c>
    </row>
    <row r="1897" spans="1:8" x14ac:dyDescent="0.25">
      <c r="A1897" s="13">
        <v>119</v>
      </c>
      <c r="B1897" s="13" t="s">
        <v>623</v>
      </c>
      <c r="C1897" s="16">
        <v>41165</v>
      </c>
      <c r="D1897" s="13">
        <v>8</v>
      </c>
      <c r="E1897" s="13">
        <f t="shared" si="119"/>
        <v>0</v>
      </c>
      <c r="F1897" s="13" t="str">
        <f t="shared" si="117"/>
        <v>2012-09</v>
      </c>
      <c r="G1897" s="13" t="str">
        <f t="shared" si="118"/>
        <v/>
      </c>
      <c r="H1897" s="13">
        <f t="shared" si="116"/>
        <v>8</v>
      </c>
    </row>
    <row r="1898" spans="1:8" x14ac:dyDescent="0.25">
      <c r="A1898" s="13">
        <v>119</v>
      </c>
      <c r="B1898" s="13" t="s">
        <v>623</v>
      </c>
      <c r="C1898" s="16">
        <v>41193</v>
      </c>
      <c r="D1898" s="13">
        <v>8</v>
      </c>
      <c r="E1898" s="13">
        <f t="shared" si="119"/>
        <v>0</v>
      </c>
      <c r="F1898" s="13" t="str">
        <f t="shared" si="117"/>
        <v>2012-10</v>
      </c>
      <c r="G1898" s="13" t="str">
        <f t="shared" si="118"/>
        <v/>
      </c>
      <c r="H1898" s="13">
        <f t="shared" si="116"/>
        <v>8</v>
      </c>
    </row>
    <row r="1899" spans="1:8" x14ac:dyDescent="0.25">
      <c r="A1899" s="13">
        <v>119</v>
      </c>
      <c r="B1899" s="13" t="s">
        <v>623</v>
      </c>
      <c r="C1899" s="16">
        <v>41242</v>
      </c>
      <c r="D1899" s="13">
        <v>4</v>
      </c>
      <c r="E1899" s="13">
        <f t="shared" si="119"/>
        <v>0</v>
      </c>
      <c r="F1899" s="13" t="str">
        <f t="shared" si="117"/>
        <v>2012-11</v>
      </c>
      <c r="G1899" s="13" t="str">
        <f t="shared" si="118"/>
        <v/>
      </c>
      <c r="H1899" s="13">
        <f t="shared" si="116"/>
        <v>4</v>
      </c>
    </row>
    <row r="1900" spans="1:8" x14ac:dyDescent="0.25">
      <c r="A1900" s="13">
        <v>120</v>
      </c>
      <c r="B1900" s="13" t="s">
        <v>623</v>
      </c>
      <c r="C1900" s="16">
        <v>41192</v>
      </c>
      <c r="D1900" s="13">
        <v>6</v>
      </c>
      <c r="E1900" s="13">
        <f t="shared" si="119"/>
        <v>0</v>
      </c>
      <c r="F1900" s="13" t="str">
        <f t="shared" si="117"/>
        <v>2012-10</v>
      </c>
      <c r="G1900" s="13" t="str">
        <f t="shared" si="118"/>
        <v/>
      </c>
      <c r="H1900" s="13">
        <f t="shared" si="116"/>
        <v>6</v>
      </c>
    </row>
    <row r="1901" spans="1:8" x14ac:dyDescent="0.25">
      <c r="A1901" s="13">
        <v>120</v>
      </c>
      <c r="B1901" s="13" t="s">
        <v>623</v>
      </c>
      <c r="C1901" s="16">
        <v>41241</v>
      </c>
      <c r="D1901" s="13">
        <v>8</v>
      </c>
      <c r="E1901" s="13">
        <f t="shared" si="119"/>
        <v>0</v>
      </c>
      <c r="F1901" s="13" t="str">
        <f t="shared" si="117"/>
        <v>2012-11</v>
      </c>
      <c r="G1901" s="13" t="str">
        <f t="shared" si="118"/>
        <v/>
      </c>
      <c r="H1901" s="13">
        <f t="shared" si="116"/>
        <v>8</v>
      </c>
    </row>
    <row r="1902" spans="1:8" x14ac:dyDescent="0.25">
      <c r="A1902" s="13">
        <v>121</v>
      </c>
      <c r="B1902" s="13" t="s">
        <v>622</v>
      </c>
      <c r="C1902" s="16">
        <v>41096</v>
      </c>
      <c r="D1902" s="13">
        <v>3500</v>
      </c>
      <c r="E1902" s="13">
        <f t="shared" si="119"/>
        <v>0</v>
      </c>
      <c r="F1902" s="13" t="str">
        <f t="shared" si="117"/>
        <v>2012-07</v>
      </c>
      <c r="G1902" s="13" t="str">
        <f t="shared" si="118"/>
        <v/>
      </c>
      <c r="H1902" s="13" t="str">
        <f t="shared" si="116"/>
        <v/>
      </c>
    </row>
    <row r="1903" spans="1:8" x14ac:dyDescent="0.25">
      <c r="A1903" s="13">
        <v>121</v>
      </c>
      <c r="B1903" s="13" t="s">
        <v>622</v>
      </c>
      <c r="C1903" s="16">
        <v>41099</v>
      </c>
      <c r="D1903" s="13">
        <v>3500</v>
      </c>
      <c r="E1903" s="13">
        <f t="shared" si="119"/>
        <v>0</v>
      </c>
      <c r="F1903" s="13" t="str">
        <f t="shared" si="117"/>
        <v>2012-07</v>
      </c>
      <c r="G1903" s="13" t="str">
        <f t="shared" si="118"/>
        <v/>
      </c>
      <c r="H1903" s="13" t="str">
        <f t="shared" si="116"/>
        <v/>
      </c>
    </row>
    <row r="1904" spans="1:8" x14ac:dyDescent="0.25">
      <c r="A1904" s="13">
        <v>121</v>
      </c>
      <c r="B1904" s="13" t="s">
        <v>622</v>
      </c>
      <c r="C1904" s="16">
        <v>41103</v>
      </c>
      <c r="D1904" s="13">
        <v>3500</v>
      </c>
      <c r="E1904" s="13">
        <f t="shared" si="119"/>
        <v>0</v>
      </c>
      <c r="F1904" s="13" t="str">
        <f t="shared" si="117"/>
        <v>2012-07</v>
      </c>
      <c r="G1904" s="13" t="str">
        <f t="shared" si="118"/>
        <v/>
      </c>
      <c r="H1904" s="13" t="str">
        <f t="shared" si="116"/>
        <v/>
      </c>
    </row>
    <row r="1905" spans="1:8" x14ac:dyDescent="0.25">
      <c r="A1905" s="13">
        <v>121</v>
      </c>
      <c r="B1905" s="13" t="s">
        <v>622</v>
      </c>
      <c r="C1905" s="16">
        <v>41106</v>
      </c>
      <c r="D1905" s="13">
        <v>3500</v>
      </c>
      <c r="E1905" s="13">
        <f t="shared" si="119"/>
        <v>0</v>
      </c>
      <c r="F1905" s="13" t="str">
        <f t="shared" si="117"/>
        <v>2012-07</v>
      </c>
      <c r="G1905" s="13" t="str">
        <f t="shared" si="118"/>
        <v/>
      </c>
      <c r="H1905" s="13" t="str">
        <f t="shared" si="116"/>
        <v/>
      </c>
    </row>
    <row r="1906" spans="1:8" x14ac:dyDescent="0.25">
      <c r="A1906" s="13">
        <v>121</v>
      </c>
      <c r="B1906" s="13" t="s">
        <v>622</v>
      </c>
      <c r="C1906" s="16">
        <v>41110</v>
      </c>
      <c r="D1906" s="13">
        <v>3500</v>
      </c>
      <c r="E1906" s="13">
        <f t="shared" si="119"/>
        <v>0</v>
      </c>
      <c r="F1906" s="13" t="str">
        <f t="shared" si="117"/>
        <v>2012-07</v>
      </c>
      <c r="G1906" s="13" t="str">
        <f t="shared" si="118"/>
        <v/>
      </c>
      <c r="H1906" s="13" t="str">
        <f t="shared" si="116"/>
        <v/>
      </c>
    </row>
    <row r="1907" spans="1:8" x14ac:dyDescent="0.25">
      <c r="A1907" s="13">
        <v>121</v>
      </c>
      <c r="B1907" s="13" t="s">
        <v>622</v>
      </c>
      <c r="C1907" s="16">
        <v>41113</v>
      </c>
      <c r="D1907" s="13">
        <v>3500</v>
      </c>
      <c r="E1907" s="13">
        <f t="shared" si="119"/>
        <v>0</v>
      </c>
      <c r="F1907" s="13" t="str">
        <f t="shared" si="117"/>
        <v>2012-07</v>
      </c>
      <c r="G1907" s="13" t="str">
        <f t="shared" si="118"/>
        <v/>
      </c>
      <c r="H1907" s="13" t="str">
        <f t="shared" si="116"/>
        <v/>
      </c>
    </row>
    <row r="1908" spans="1:8" x14ac:dyDescent="0.25">
      <c r="A1908" s="13">
        <v>121</v>
      </c>
      <c r="B1908" s="13" t="s">
        <v>622</v>
      </c>
      <c r="C1908" s="16">
        <v>41115</v>
      </c>
      <c r="D1908" s="13">
        <v>3500</v>
      </c>
      <c r="E1908" s="13">
        <f t="shared" si="119"/>
        <v>0</v>
      </c>
      <c r="F1908" s="13" t="str">
        <f t="shared" si="117"/>
        <v>2012-07</v>
      </c>
      <c r="G1908" s="13" t="str">
        <f t="shared" si="118"/>
        <v/>
      </c>
      <c r="H1908" s="13" t="str">
        <f t="shared" si="116"/>
        <v/>
      </c>
    </row>
    <row r="1909" spans="1:8" x14ac:dyDescent="0.25">
      <c r="A1909" s="13">
        <v>121</v>
      </c>
      <c r="B1909" s="13" t="s">
        <v>622</v>
      </c>
      <c r="C1909" s="16">
        <v>41117</v>
      </c>
      <c r="D1909" s="13">
        <v>3500</v>
      </c>
      <c r="E1909" s="13">
        <f t="shared" si="119"/>
        <v>0</v>
      </c>
      <c r="F1909" s="13" t="str">
        <f t="shared" si="117"/>
        <v>2012-07</v>
      </c>
      <c r="G1909" s="13" t="str">
        <f t="shared" si="118"/>
        <v/>
      </c>
      <c r="H1909" s="13" t="str">
        <f t="shared" si="116"/>
        <v/>
      </c>
    </row>
    <row r="1910" spans="1:8" x14ac:dyDescent="0.25">
      <c r="A1910" s="13">
        <v>121</v>
      </c>
      <c r="B1910" s="13" t="s">
        <v>622</v>
      </c>
      <c r="C1910" s="16">
        <v>41120</v>
      </c>
      <c r="D1910" s="13">
        <v>3500</v>
      </c>
      <c r="E1910" s="13">
        <f t="shared" si="119"/>
        <v>0</v>
      </c>
      <c r="F1910" s="13" t="str">
        <f t="shared" si="117"/>
        <v>2012-07</v>
      </c>
      <c r="G1910" s="13">
        <f t="shared" si="118"/>
        <v>3500</v>
      </c>
      <c r="H1910" s="13" t="str">
        <f t="shared" si="116"/>
        <v/>
      </c>
    </row>
    <row r="1911" spans="1:8" x14ac:dyDescent="0.25">
      <c r="A1911" s="13">
        <v>121</v>
      </c>
      <c r="B1911" s="13" t="s">
        <v>622</v>
      </c>
      <c r="C1911" s="16">
        <v>41122</v>
      </c>
      <c r="D1911" s="13">
        <v>3500</v>
      </c>
      <c r="E1911" s="13">
        <f t="shared" si="119"/>
        <v>0</v>
      </c>
      <c r="F1911" s="13" t="str">
        <f t="shared" si="117"/>
        <v>2012-08</v>
      </c>
      <c r="G1911" s="13" t="str">
        <f t="shared" si="118"/>
        <v/>
      </c>
      <c r="H1911" s="13" t="str">
        <f t="shared" si="116"/>
        <v/>
      </c>
    </row>
    <row r="1912" spans="1:8" x14ac:dyDescent="0.25">
      <c r="A1912" s="13">
        <v>121</v>
      </c>
      <c r="B1912" s="13" t="s">
        <v>622</v>
      </c>
      <c r="C1912" s="16">
        <v>41125</v>
      </c>
      <c r="D1912" s="13">
        <v>3500</v>
      </c>
      <c r="E1912" s="13">
        <f t="shared" si="119"/>
        <v>1</v>
      </c>
      <c r="F1912" s="13" t="str">
        <f t="shared" si="117"/>
        <v>2012-08</v>
      </c>
      <c r="G1912" s="13">
        <f t="shared" si="118"/>
        <v>3500</v>
      </c>
      <c r="H1912" s="13" t="str">
        <f t="shared" si="116"/>
        <v/>
      </c>
    </row>
    <row r="1913" spans="1:8" x14ac:dyDescent="0.25">
      <c r="A1913" s="13">
        <v>121</v>
      </c>
      <c r="B1913" s="13" t="s">
        <v>623</v>
      </c>
      <c r="C1913" s="16">
        <v>41194</v>
      </c>
      <c r="D1913" s="13">
        <v>5</v>
      </c>
      <c r="E1913" s="13">
        <f t="shared" si="119"/>
        <v>0</v>
      </c>
      <c r="F1913" s="13" t="str">
        <f t="shared" si="117"/>
        <v>2012-10</v>
      </c>
      <c r="G1913" s="13" t="str">
        <f t="shared" si="118"/>
        <v/>
      </c>
      <c r="H1913" s="13">
        <f t="shared" si="116"/>
        <v>5</v>
      </c>
    </row>
    <row r="1914" spans="1:8" x14ac:dyDescent="0.25">
      <c r="A1914" s="13">
        <v>122</v>
      </c>
      <c r="B1914" s="13" t="s">
        <v>622</v>
      </c>
      <c r="C1914" s="16">
        <v>41101</v>
      </c>
      <c r="D1914" s="13">
        <v>20000</v>
      </c>
      <c r="E1914" s="13">
        <f t="shared" si="119"/>
        <v>0</v>
      </c>
      <c r="F1914" s="13" t="str">
        <f t="shared" si="117"/>
        <v>2012-07</v>
      </c>
      <c r="G1914" s="13" t="str">
        <f t="shared" si="118"/>
        <v/>
      </c>
      <c r="H1914" s="13" t="str">
        <f t="shared" si="116"/>
        <v/>
      </c>
    </row>
    <row r="1915" spans="1:8" x14ac:dyDescent="0.25">
      <c r="A1915" s="13">
        <v>122</v>
      </c>
      <c r="B1915" s="13" t="s">
        <v>622</v>
      </c>
      <c r="C1915" s="16">
        <v>41103</v>
      </c>
      <c r="D1915" s="13">
        <v>20000</v>
      </c>
      <c r="E1915" s="13">
        <f t="shared" si="119"/>
        <v>0</v>
      </c>
      <c r="F1915" s="13" t="str">
        <f t="shared" si="117"/>
        <v>2012-07</v>
      </c>
      <c r="G1915" s="13" t="str">
        <f t="shared" si="118"/>
        <v/>
      </c>
      <c r="H1915" s="13" t="str">
        <f t="shared" si="116"/>
        <v/>
      </c>
    </row>
    <row r="1916" spans="1:8" x14ac:dyDescent="0.25">
      <c r="A1916" s="13">
        <v>122</v>
      </c>
      <c r="B1916" s="13" t="s">
        <v>622</v>
      </c>
      <c r="C1916" s="16">
        <v>41106</v>
      </c>
      <c r="D1916" s="13">
        <v>20000</v>
      </c>
      <c r="E1916" s="13">
        <f t="shared" si="119"/>
        <v>0</v>
      </c>
      <c r="F1916" s="13" t="str">
        <f t="shared" si="117"/>
        <v>2012-07</v>
      </c>
      <c r="G1916" s="13" t="str">
        <f t="shared" si="118"/>
        <v/>
      </c>
      <c r="H1916" s="13" t="str">
        <f t="shared" si="116"/>
        <v/>
      </c>
    </row>
    <row r="1917" spans="1:8" x14ac:dyDescent="0.25">
      <c r="A1917" s="13">
        <v>122</v>
      </c>
      <c r="B1917" s="13" t="s">
        <v>622</v>
      </c>
      <c r="C1917" s="16">
        <v>41108</v>
      </c>
      <c r="D1917" s="13">
        <v>20000</v>
      </c>
      <c r="E1917" s="13">
        <f t="shared" si="119"/>
        <v>0</v>
      </c>
      <c r="F1917" s="13" t="str">
        <f t="shared" si="117"/>
        <v>2012-07</v>
      </c>
      <c r="G1917" s="13" t="str">
        <f t="shared" si="118"/>
        <v/>
      </c>
      <c r="H1917" s="13" t="str">
        <f t="shared" si="116"/>
        <v/>
      </c>
    </row>
    <row r="1918" spans="1:8" x14ac:dyDescent="0.25">
      <c r="A1918" s="13">
        <v>122</v>
      </c>
      <c r="B1918" s="13" t="s">
        <v>622</v>
      </c>
      <c r="C1918" s="16">
        <v>41110</v>
      </c>
      <c r="D1918" s="13">
        <v>20000</v>
      </c>
      <c r="E1918" s="13">
        <f t="shared" si="119"/>
        <v>0</v>
      </c>
      <c r="F1918" s="13" t="str">
        <f t="shared" si="117"/>
        <v>2012-07</v>
      </c>
      <c r="G1918" s="13" t="str">
        <f t="shared" si="118"/>
        <v/>
      </c>
      <c r="H1918" s="13" t="str">
        <f t="shared" si="116"/>
        <v/>
      </c>
    </row>
    <row r="1919" spans="1:8" x14ac:dyDescent="0.25">
      <c r="A1919" s="13">
        <v>122</v>
      </c>
      <c r="B1919" s="13" t="s">
        <v>622</v>
      </c>
      <c r="C1919" s="16">
        <v>41113</v>
      </c>
      <c r="D1919" s="13">
        <v>20000</v>
      </c>
      <c r="E1919" s="13">
        <f t="shared" si="119"/>
        <v>0</v>
      </c>
      <c r="F1919" s="13" t="str">
        <f t="shared" si="117"/>
        <v>2012-07</v>
      </c>
      <c r="G1919" s="13" t="str">
        <f t="shared" si="118"/>
        <v/>
      </c>
      <c r="H1919" s="13" t="str">
        <f t="shared" si="116"/>
        <v/>
      </c>
    </row>
    <row r="1920" spans="1:8" x14ac:dyDescent="0.25">
      <c r="A1920" s="13">
        <v>122</v>
      </c>
      <c r="B1920" s="13" t="s">
        <v>622</v>
      </c>
      <c r="C1920" s="16">
        <v>41115</v>
      </c>
      <c r="D1920" s="13">
        <v>20000</v>
      </c>
      <c r="E1920" s="13">
        <f t="shared" si="119"/>
        <v>0</v>
      </c>
      <c r="F1920" s="13" t="str">
        <f t="shared" si="117"/>
        <v>2012-07</v>
      </c>
      <c r="G1920" s="13" t="str">
        <f t="shared" si="118"/>
        <v/>
      </c>
      <c r="H1920" s="13" t="str">
        <f t="shared" si="116"/>
        <v/>
      </c>
    </row>
    <row r="1921" spans="1:8" x14ac:dyDescent="0.25">
      <c r="A1921" s="13">
        <v>122</v>
      </c>
      <c r="B1921" s="13" t="s">
        <v>622</v>
      </c>
      <c r="C1921" s="16">
        <v>41117</v>
      </c>
      <c r="D1921" s="13">
        <v>20000</v>
      </c>
      <c r="E1921" s="13">
        <f t="shared" si="119"/>
        <v>0</v>
      </c>
      <c r="F1921" s="13" t="str">
        <f t="shared" si="117"/>
        <v>2012-07</v>
      </c>
      <c r="G1921" s="13" t="str">
        <f t="shared" si="118"/>
        <v/>
      </c>
      <c r="H1921" s="13" t="str">
        <f t="shared" si="116"/>
        <v/>
      </c>
    </row>
    <row r="1922" spans="1:8" x14ac:dyDescent="0.25">
      <c r="A1922" s="13">
        <v>122</v>
      </c>
      <c r="B1922" s="13" t="s">
        <v>622</v>
      </c>
      <c r="C1922" s="16">
        <v>41120</v>
      </c>
      <c r="D1922" s="13">
        <v>20000</v>
      </c>
      <c r="E1922" s="13">
        <f t="shared" si="119"/>
        <v>0</v>
      </c>
      <c r="F1922" s="13" t="str">
        <f t="shared" si="117"/>
        <v>2012-07</v>
      </c>
      <c r="G1922" s="13">
        <f t="shared" si="118"/>
        <v>20000</v>
      </c>
      <c r="H1922" s="13" t="str">
        <f t="shared" ref="H1922:H1985" si="120">IF(AND(B1922="Med B", F1922&gt;=VLOOKUP(A1922, A:F, 6, FALSE)), D1922, "")</f>
        <v/>
      </c>
    </row>
    <row r="1923" spans="1:8" x14ac:dyDescent="0.25">
      <c r="A1923" s="13">
        <v>122</v>
      </c>
      <c r="B1923" s="13" t="s">
        <v>622</v>
      </c>
      <c r="C1923" s="16">
        <v>41122</v>
      </c>
      <c r="D1923" s="13">
        <v>20000</v>
      </c>
      <c r="E1923" s="13">
        <f t="shared" si="119"/>
        <v>0</v>
      </c>
      <c r="F1923" s="13" t="str">
        <f t="shared" ref="F1923:F1986" si="121">TEXT(C1923, "yyyy-mm")</f>
        <v>2012-08</v>
      </c>
      <c r="G1923" s="13">
        <f t="shared" ref="G1923:G1986" si="122">IF(AND(
    B1923="Med A",
    C1923=_xlfn.MAXIFS(C:C, A:A, A1923, B:B, "Med A", F:F, F1923),
    SUMIFS(E:E, A:A, A1923) &gt; 0
  ),
  AVERAGEIFS(D:D, A:A, A1923, B:B, "Med A", F:F, F1923, C:C, "&gt;=" &amp; EOMONTH(C1923, -1) + 1, C:C, "&lt;=" &amp; C1923),
  "")</f>
        <v>20000</v>
      </c>
      <c r="H1923" s="13" t="str">
        <f t="shared" si="120"/>
        <v/>
      </c>
    </row>
    <row r="1924" spans="1:8" x14ac:dyDescent="0.25">
      <c r="A1924" s="13">
        <v>122</v>
      </c>
      <c r="B1924" s="13" t="s">
        <v>622</v>
      </c>
      <c r="C1924" s="16">
        <v>41157</v>
      </c>
      <c r="D1924" s="13">
        <v>18000</v>
      </c>
      <c r="E1924" s="13">
        <f t="shared" ref="E1924:E1987" si="123">IF(AND(B1924="Med A", B1925="Med B", A1924=A1925), 1, IF(AND(B1924="Med B", B1925="Med A", A1924=A1925), 1, 0))</f>
        <v>1</v>
      </c>
      <c r="F1924" s="13" t="str">
        <f t="shared" si="121"/>
        <v>2012-09</v>
      </c>
      <c r="G1924" s="13">
        <f t="shared" si="122"/>
        <v>18000</v>
      </c>
      <c r="H1924" s="13" t="str">
        <f t="shared" si="120"/>
        <v/>
      </c>
    </row>
    <row r="1925" spans="1:8" x14ac:dyDescent="0.25">
      <c r="A1925" s="13">
        <v>122</v>
      </c>
      <c r="B1925" s="13" t="s">
        <v>623</v>
      </c>
      <c r="C1925" s="16">
        <v>41164</v>
      </c>
      <c r="D1925" s="13">
        <v>16</v>
      </c>
      <c r="E1925" s="13">
        <f t="shared" si="123"/>
        <v>0</v>
      </c>
      <c r="F1925" s="13" t="str">
        <f t="shared" si="121"/>
        <v>2012-09</v>
      </c>
      <c r="G1925" s="13" t="str">
        <f t="shared" si="122"/>
        <v/>
      </c>
      <c r="H1925" s="13">
        <f t="shared" si="120"/>
        <v>16</v>
      </c>
    </row>
    <row r="1926" spans="1:8" x14ac:dyDescent="0.25">
      <c r="A1926" s="13">
        <v>122</v>
      </c>
      <c r="B1926" s="13" t="s">
        <v>623</v>
      </c>
      <c r="C1926" s="16">
        <v>41227</v>
      </c>
      <c r="D1926" s="13">
        <v>1</v>
      </c>
      <c r="E1926" s="13">
        <f t="shared" si="123"/>
        <v>0</v>
      </c>
      <c r="F1926" s="13" t="str">
        <f t="shared" si="121"/>
        <v>2012-11</v>
      </c>
      <c r="G1926" s="13" t="str">
        <f t="shared" si="122"/>
        <v/>
      </c>
      <c r="H1926" s="13">
        <f t="shared" si="120"/>
        <v>1</v>
      </c>
    </row>
    <row r="1927" spans="1:8" x14ac:dyDescent="0.25">
      <c r="A1927" s="13">
        <v>123</v>
      </c>
      <c r="B1927" s="13" t="s">
        <v>623</v>
      </c>
      <c r="C1927" s="16">
        <v>41170</v>
      </c>
      <c r="D1927" s="13">
        <v>4</v>
      </c>
      <c r="E1927" s="13">
        <f t="shared" si="123"/>
        <v>0</v>
      </c>
      <c r="F1927" s="13" t="str">
        <f t="shared" si="121"/>
        <v>2012-09</v>
      </c>
      <c r="G1927" s="13" t="str">
        <f t="shared" si="122"/>
        <v/>
      </c>
      <c r="H1927" s="13">
        <f t="shared" si="120"/>
        <v>4</v>
      </c>
    </row>
    <row r="1928" spans="1:8" x14ac:dyDescent="0.25">
      <c r="A1928" s="13">
        <v>123</v>
      </c>
      <c r="B1928" s="13" t="s">
        <v>623</v>
      </c>
      <c r="C1928" s="16">
        <v>41223</v>
      </c>
      <c r="D1928" s="13">
        <v>1</v>
      </c>
      <c r="E1928" s="13">
        <f t="shared" si="123"/>
        <v>0</v>
      </c>
      <c r="F1928" s="13" t="str">
        <f t="shared" si="121"/>
        <v>2012-11</v>
      </c>
      <c r="G1928" s="13" t="str">
        <f t="shared" si="122"/>
        <v/>
      </c>
      <c r="H1928" s="13">
        <f t="shared" si="120"/>
        <v>1</v>
      </c>
    </row>
    <row r="1929" spans="1:8" x14ac:dyDescent="0.25">
      <c r="A1929" s="13">
        <v>123</v>
      </c>
      <c r="B1929" s="13" t="s">
        <v>623</v>
      </c>
      <c r="C1929" s="16">
        <v>41228</v>
      </c>
      <c r="D1929" s="13">
        <v>1</v>
      </c>
      <c r="E1929" s="13">
        <f t="shared" si="123"/>
        <v>0</v>
      </c>
      <c r="F1929" s="13" t="str">
        <f t="shared" si="121"/>
        <v>2012-11</v>
      </c>
      <c r="G1929" s="13" t="str">
        <f t="shared" si="122"/>
        <v/>
      </c>
      <c r="H1929" s="13">
        <f t="shared" si="120"/>
        <v>1</v>
      </c>
    </row>
    <row r="1930" spans="1:8" x14ac:dyDescent="0.25">
      <c r="A1930" s="13">
        <v>124</v>
      </c>
      <c r="B1930" s="13" t="s">
        <v>622</v>
      </c>
      <c r="C1930" s="16">
        <v>41121</v>
      </c>
      <c r="D1930" s="13">
        <v>6000</v>
      </c>
      <c r="E1930" s="13">
        <f t="shared" si="123"/>
        <v>0</v>
      </c>
      <c r="F1930" s="13" t="str">
        <f t="shared" si="121"/>
        <v>2012-07</v>
      </c>
      <c r="G1930" s="13" t="str">
        <f t="shared" si="122"/>
        <v/>
      </c>
      <c r="H1930" s="13" t="str">
        <f t="shared" si="120"/>
        <v/>
      </c>
    </row>
    <row r="1931" spans="1:8" x14ac:dyDescent="0.25">
      <c r="A1931" s="13">
        <v>125</v>
      </c>
      <c r="B1931" s="13" t="s">
        <v>622</v>
      </c>
      <c r="C1931" s="16">
        <v>41093</v>
      </c>
      <c r="D1931" s="13">
        <v>4300</v>
      </c>
      <c r="E1931" s="13">
        <f t="shared" si="123"/>
        <v>0</v>
      </c>
      <c r="F1931" s="13" t="str">
        <f t="shared" si="121"/>
        <v>2012-07</v>
      </c>
      <c r="G1931" s="13" t="str">
        <f t="shared" si="122"/>
        <v/>
      </c>
      <c r="H1931" s="13" t="str">
        <f t="shared" si="120"/>
        <v/>
      </c>
    </row>
    <row r="1932" spans="1:8" x14ac:dyDescent="0.25">
      <c r="A1932" s="13">
        <v>125</v>
      </c>
      <c r="B1932" s="13" t="s">
        <v>622</v>
      </c>
      <c r="C1932" s="16">
        <v>41095</v>
      </c>
      <c r="D1932" s="13">
        <v>4300</v>
      </c>
      <c r="E1932" s="13">
        <f t="shared" si="123"/>
        <v>0</v>
      </c>
      <c r="F1932" s="13" t="str">
        <f t="shared" si="121"/>
        <v>2012-07</v>
      </c>
      <c r="G1932" s="13" t="str">
        <f t="shared" si="122"/>
        <v/>
      </c>
      <c r="H1932" s="13" t="str">
        <f t="shared" si="120"/>
        <v/>
      </c>
    </row>
    <row r="1933" spans="1:8" x14ac:dyDescent="0.25">
      <c r="A1933" s="13">
        <v>125</v>
      </c>
      <c r="B1933" s="13" t="s">
        <v>622</v>
      </c>
      <c r="C1933" s="16">
        <v>41100</v>
      </c>
      <c r="D1933" s="13">
        <v>4300</v>
      </c>
      <c r="E1933" s="13">
        <f t="shared" si="123"/>
        <v>0</v>
      </c>
      <c r="F1933" s="13" t="str">
        <f t="shared" si="121"/>
        <v>2012-07</v>
      </c>
      <c r="G1933" s="13" t="str">
        <f t="shared" si="122"/>
        <v/>
      </c>
      <c r="H1933" s="13" t="str">
        <f t="shared" si="120"/>
        <v/>
      </c>
    </row>
    <row r="1934" spans="1:8" x14ac:dyDescent="0.25">
      <c r="A1934" s="13">
        <v>125</v>
      </c>
      <c r="B1934" s="13" t="s">
        <v>622</v>
      </c>
      <c r="C1934" s="16">
        <v>41102</v>
      </c>
      <c r="D1934" s="13">
        <v>4300</v>
      </c>
      <c r="E1934" s="13">
        <f t="shared" si="123"/>
        <v>0</v>
      </c>
      <c r="F1934" s="13" t="str">
        <f t="shared" si="121"/>
        <v>2012-07</v>
      </c>
      <c r="G1934" s="13" t="str">
        <f t="shared" si="122"/>
        <v/>
      </c>
      <c r="H1934" s="13" t="str">
        <f t="shared" si="120"/>
        <v/>
      </c>
    </row>
    <row r="1935" spans="1:8" x14ac:dyDescent="0.25">
      <c r="A1935" s="13">
        <v>125</v>
      </c>
      <c r="B1935" s="13" t="s">
        <v>622</v>
      </c>
      <c r="C1935" s="16">
        <v>41104</v>
      </c>
      <c r="D1935" s="13">
        <v>4300</v>
      </c>
      <c r="E1935" s="13">
        <f t="shared" si="123"/>
        <v>0</v>
      </c>
      <c r="F1935" s="13" t="str">
        <f t="shared" si="121"/>
        <v>2012-07</v>
      </c>
      <c r="G1935" s="13" t="str">
        <f t="shared" si="122"/>
        <v/>
      </c>
      <c r="H1935" s="13" t="str">
        <f t="shared" si="120"/>
        <v/>
      </c>
    </row>
    <row r="1936" spans="1:8" x14ac:dyDescent="0.25">
      <c r="A1936" s="13">
        <v>125</v>
      </c>
      <c r="B1936" s="13" t="s">
        <v>622</v>
      </c>
      <c r="C1936" s="16">
        <v>41107</v>
      </c>
      <c r="D1936" s="13">
        <v>4300</v>
      </c>
      <c r="E1936" s="13">
        <f t="shared" si="123"/>
        <v>0</v>
      </c>
      <c r="F1936" s="13" t="str">
        <f t="shared" si="121"/>
        <v>2012-07</v>
      </c>
      <c r="G1936" s="13" t="str">
        <f t="shared" si="122"/>
        <v/>
      </c>
      <c r="H1936" s="13" t="str">
        <f t="shared" si="120"/>
        <v/>
      </c>
    </row>
    <row r="1937" spans="1:8" x14ac:dyDescent="0.25">
      <c r="A1937" s="13">
        <v>125</v>
      </c>
      <c r="B1937" s="13" t="s">
        <v>622</v>
      </c>
      <c r="C1937" s="16">
        <v>41109</v>
      </c>
      <c r="D1937" s="13">
        <v>4300</v>
      </c>
      <c r="E1937" s="13">
        <f t="shared" si="123"/>
        <v>0</v>
      </c>
      <c r="F1937" s="13" t="str">
        <f t="shared" si="121"/>
        <v>2012-07</v>
      </c>
      <c r="G1937" s="13" t="str">
        <f t="shared" si="122"/>
        <v/>
      </c>
      <c r="H1937" s="13" t="str">
        <f t="shared" si="120"/>
        <v/>
      </c>
    </row>
    <row r="1938" spans="1:8" x14ac:dyDescent="0.25">
      <c r="A1938" s="13">
        <v>125</v>
      </c>
      <c r="B1938" s="13" t="s">
        <v>622</v>
      </c>
      <c r="C1938" s="16">
        <v>41111</v>
      </c>
      <c r="D1938" s="13">
        <v>4300</v>
      </c>
      <c r="E1938" s="13">
        <f t="shared" si="123"/>
        <v>0</v>
      </c>
      <c r="F1938" s="13" t="str">
        <f t="shared" si="121"/>
        <v>2012-07</v>
      </c>
      <c r="G1938" s="13" t="str">
        <f t="shared" si="122"/>
        <v/>
      </c>
      <c r="H1938" s="13" t="str">
        <f t="shared" si="120"/>
        <v/>
      </c>
    </row>
    <row r="1939" spans="1:8" x14ac:dyDescent="0.25">
      <c r="A1939" s="13">
        <v>125</v>
      </c>
      <c r="B1939" s="13" t="s">
        <v>622</v>
      </c>
      <c r="C1939" s="16">
        <v>41114</v>
      </c>
      <c r="D1939" s="13">
        <v>5200</v>
      </c>
      <c r="E1939" s="13">
        <f t="shared" si="123"/>
        <v>0</v>
      </c>
      <c r="F1939" s="13" t="str">
        <f t="shared" si="121"/>
        <v>2012-07</v>
      </c>
      <c r="G1939" s="13" t="str">
        <f t="shared" si="122"/>
        <v/>
      </c>
      <c r="H1939" s="13" t="str">
        <f t="shared" si="120"/>
        <v/>
      </c>
    </row>
    <row r="1940" spans="1:8" x14ac:dyDescent="0.25">
      <c r="A1940" s="13">
        <v>125</v>
      </c>
      <c r="B1940" s="13" t="s">
        <v>622</v>
      </c>
      <c r="C1940" s="16">
        <v>41116</v>
      </c>
      <c r="D1940" s="13">
        <v>5200</v>
      </c>
      <c r="E1940" s="13">
        <f t="shared" si="123"/>
        <v>0</v>
      </c>
      <c r="F1940" s="13" t="str">
        <f t="shared" si="121"/>
        <v>2012-07</v>
      </c>
      <c r="G1940" s="13" t="str">
        <f t="shared" si="122"/>
        <v/>
      </c>
      <c r="H1940" s="13" t="str">
        <f t="shared" si="120"/>
        <v/>
      </c>
    </row>
    <row r="1941" spans="1:8" x14ac:dyDescent="0.25">
      <c r="A1941" s="13">
        <v>125</v>
      </c>
      <c r="B1941" s="13" t="s">
        <v>622</v>
      </c>
      <c r="C1941" s="16">
        <v>41118</v>
      </c>
      <c r="D1941" s="13">
        <v>5200</v>
      </c>
      <c r="E1941" s="13">
        <f t="shared" si="123"/>
        <v>0</v>
      </c>
      <c r="F1941" s="13" t="str">
        <f t="shared" si="121"/>
        <v>2012-07</v>
      </c>
      <c r="G1941" s="13" t="str">
        <f t="shared" si="122"/>
        <v/>
      </c>
      <c r="H1941" s="13" t="str">
        <f t="shared" si="120"/>
        <v/>
      </c>
    </row>
    <row r="1942" spans="1:8" x14ac:dyDescent="0.25">
      <c r="A1942" s="13">
        <v>125</v>
      </c>
      <c r="B1942" s="13" t="s">
        <v>622</v>
      </c>
      <c r="C1942" s="16">
        <v>41121</v>
      </c>
      <c r="D1942" s="13">
        <v>5200</v>
      </c>
      <c r="E1942" s="13">
        <f t="shared" si="123"/>
        <v>0</v>
      </c>
      <c r="F1942" s="13" t="str">
        <f t="shared" si="121"/>
        <v>2012-07</v>
      </c>
      <c r="G1942" s="13">
        <f t="shared" si="122"/>
        <v>4600</v>
      </c>
      <c r="H1942" s="13" t="str">
        <f t="shared" si="120"/>
        <v/>
      </c>
    </row>
    <row r="1943" spans="1:8" x14ac:dyDescent="0.25">
      <c r="A1943" s="13">
        <v>125</v>
      </c>
      <c r="B1943" s="13" t="s">
        <v>622</v>
      </c>
      <c r="C1943" s="16">
        <v>41123</v>
      </c>
      <c r="D1943" s="13">
        <v>5200</v>
      </c>
      <c r="E1943" s="13">
        <f t="shared" si="123"/>
        <v>0</v>
      </c>
      <c r="F1943" s="13" t="str">
        <f t="shared" si="121"/>
        <v>2012-08</v>
      </c>
      <c r="G1943" s="13" t="str">
        <f t="shared" si="122"/>
        <v/>
      </c>
      <c r="H1943" s="13" t="str">
        <f t="shared" si="120"/>
        <v/>
      </c>
    </row>
    <row r="1944" spans="1:8" x14ac:dyDescent="0.25">
      <c r="A1944" s="13">
        <v>125</v>
      </c>
      <c r="B1944" s="13" t="s">
        <v>622</v>
      </c>
      <c r="C1944" s="16">
        <v>41125</v>
      </c>
      <c r="D1944" s="13">
        <v>7500</v>
      </c>
      <c r="E1944" s="13">
        <f t="shared" si="123"/>
        <v>0</v>
      </c>
      <c r="F1944" s="13" t="str">
        <f t="shared" si="121"/>
        <v>2012-08</v>
      </c>
      <c r="G1944" s="13" t="str">
        <f t="shared" si="122"/>
        <v/>
      </c>
      <c r="H1944" s="13" t="str">
        <f t="shared" si="120"/>
        <v/>
      </c>
    </row>
    <row r="1945" spans="1:8" x14ac:dyDescent="0.25">
      <c r="A1945" s="13">
        <v>125</v>
      </c>
      <c r="B1945" s="13" t="s">
        <v>622</v>
      </c>
      <c r="C1945" s="16">
        <v>41128</v>
      </c>
      <c r="D1945" s="13">
        <v>7500</v>
      </c>
      <c r="E1945" s="13">
        <f t="shared" si="123"/>
        <v>0</v>
      </c>
      <c r="F1945" s="13" t="str">
        <f t="shared" si="121"/>
        <v>2012-08</v>
      </c>
      <c r="G1945" s="13" t="str">
        <f t="shared" si="122"/>
        <v/>
      </c>
      <c r="H1945" s="13" t="str">
        <f t="shared" si="120"/>
        <v/>
      </c>
    </row>
    <row r="1946" spans="1:8" x14ac:dyDescent="0.25">
      <c r="A1946" s="13">
        <v>125</v>
      </c>
      <c r="B1946" s="13" t="s">
        <v>622</v>
      </c>
      <c r="C1946" s="16">
        <v>41130</v>
      </c>
      <c r="D1946" s="13">
        <v>7500</v>
      </c>
      <c r="E1946" s="13">
        <f t="shared" si="123"/>
        <v>0</v>
      </c>
      <c r="F1946" s="13" t="str">
        <f t="shared" si="121"/>
        <v>2012-08</v>
      </c>
      <c r="G1946" s="13" t="str">
        <f t="shared" si="122"/>
        <v/>
      </c>
      <c r="H1946" s="13" t="str">
        <f t="shared" si="120"/>
        <v/>
      </c>
    </row>
    <row r="1947" spans="1:8" x14ac:dyDescent="0.25">
      <c r="A1947" s="13">
        <v>125</v>
      </c>
      <c r="B1947" s="13" t="s">
        <v>622</v>
      </c>
      <c r="C1947" s="16">
        <v>41132</v>
      </c>
      <c r="D1947" s="13">
        <v>7500</v>
      </c>
      <c r="E1947" s="13">
        <f t="shared" si="123"/>
        <v>0</v>
      </c>
      <c r="F1947" s="13" t="str">
        <f t="shared" si="121"/>
        <v>2012-08</v>
      </c>
      <c r="G1947" s="13" t="str">
        <f t="shared" si="122"/>
        <v/>
      </c>
      <c r="H1947" s="13" t="str">
        <f t="shared" si="120"/>
        <v/>
      </c>
    </row>
    <row r="1948" spans="1:8" x14ac:dyDescent="0.25">
      <c r="A1948" s="13">
        <v>125</v>
      </c>
      <c r="B1948" s="13" t="s">
        <v>622</v>
      </c>
      <c r="C1948" s="16">
        <v>41135</v>
      </c>
      <c r="D1948" s="13">
        <v>7500</v>
      </c>
      <c r="E1948" s="13">
        <f t="shared" si="123"/>
        <v>0</v>
      </c>
      <c r="F1948" s="13" t="str">
        <f t="shared" si="121"/>
        <v>2012-08</v>
      </c>
      <c r="G1948" s="13" t="str">
        <f t="shared" si="122"/>
        <v/>
      </c>
      <c r="H1948" s="13" t="str">
        <f t="shared" si="120"/>
        <v/>
      </c>
    </row>
    <row r="1949" spans="1:8" x14ac:dyDescent="0.25">
      <c r="A1949" s="13">
        <v>125</v>
      </c>
      <c r="B1949" s="13" t="s">
        <v>622</v>
      </c>
      <c r="C1949" s="16">
        <v>41137</v>
      </c>
      <c r="D1949" s="13">
        <v>7500</v>
      </c>
      <c r="E1949" s="13">
        <f t="shared" si="123"/>
        <v>0</v>
      </c>
      <c r="F1949" s="13" t="str">
        <f t="shared" si="121"/>
        <v>2012-08</v>
      </c>
      <c r="G1949" s="13" t="str">
        <f t="shared" si="122"/>
        <v/>
      </c>
      <c r="H1949" s="13" t="str">
        <f t="shared" si="120"/>
        <v/>
      </c>
    </row>
    <row r="1950" spans="1:8" x14ac:dyDescent="0.25">
      <c r="A1950" s="13">
        <v>125</v>
      </c>
      <c r="B1950" s="13" t="s">
        <v>622</v>
      </c>
      <c r="C1950" s="16">
        <v>41142</v>
      </c>
      <c r="D1950" s="13">
        <v>7500</v>
      </c>
      <c r="E1950" s="13">
        <f t="shared" si="123"/>
        <v>0</v>
      </c>
      <c r="F1950" s="13" t="str">
        <f t="shared" si="121"/>
        <v>2012-08</v>
      </c>
      <c r="G1950" s="13" t="str">
        <f t="shared" si="122"/>
        <v/>
      </c>
      <c r="H1950" s="13" t="str">
        <f t="shared" si="120"/>
        <v/>
      </c>
    </row>
    <row r="1951" spans="1:8" x14ac:dyDescent="0.25">
      <c r="A1951" s="13">
        <v>125</v>
      </c>
      <c r="B1951" s="13" t="s">
        <v>622</v>
      </c>
      <c r="C1951" s="16">
        <v>41144</v>
      </c>
      <c r="D1951" s="13">
        <v>7500</v>
      </c>
      <c r="E1951" s="13">
        <f t="shared" si="123"/>
        <v>0</v>
      </c>
      <c r="F1951" s="13" t="str">
        <f t="shared" si="121"/>
        <v>2012-08</v>
      </c>
      <c r="G1951" s="13" t="str">
        <f t="shared" si="122"/>
        <v/>
      </c>
      <c r="H1951" s="13" t="str">
        <f t="shared" si="120"/>
        <v/>
      </c>
    </row>
    <row r="1952" spans="1:8" x14ac:dyDescent="0.25">
      <c r="A1952" s="13">
        <v>125</v>
      </c>
      <c r="B1952" s="13" t="s">
        <v>622</v>
      </c>
      <c r="C1952" s="16">
        <v>41149</v>
      </c>
      <c r="D1952" s="13">
        <v>7500</v>
      </c>
      <c r="E1952" s="13">
        <f t="shared" si="123"/>
        <v>0</v>
      </c>
      <c r="F1952" s="13" t="str">
        <f t="shared" si="121"/>
        <v>2012-08</v>
      </c>
      <c r="G1952" s="13" t="str">
        <f t="shared" si="122"/>
        <v/>
      </c>
      <c r="H1952" s="13" t="str">
        <f t="shared" si="120"/>
        <v/>
      </c>
    </row>
    <row r="1953" spans="1:8" x14ac:dyDescent="0.25">
      <c r="A1953" s="13">
        <v>125</v>
      </c>
      <c r="B1953" s="13" t="s">
        <v>622</v>
      </c>
      <c r="C1953" s="16">
        <v>41151</v>
      </c>
      <c r="D1953" s="13">
        <v>7500</v>
      </c>
      <c r="E1953" s="13">
        <f t="shared" si="123"/>
        <v>0</v>
      </c>
      <c r="F1953" s="13" t="str">
        <f t="shared" si="121"/>
        <v>2012-08</v>
      </c>
      <c r="G1953" s="13">
        <f t="shared" si="122"/>
        <v>7290.909090909091</v>
      </c>
      <c r="H1953" s="13" t="str">
        <f t="shared" si="120"/>
        <v/>
      </c>
    </row>
    <row r="1954" spans="1:8" x14ac:dyDescent="0.25">
      <c r="A1954" s="13">
        <v>125</v>
      </c>
      <c r="B1954" s="13" t="s">
        <v>622</v>
      </c>
      <c r="C1954" s="16">
        <v>41153</v>
      </c>
      <c r="D1954" s="13">
        <v>7500</v>
      </c>
      <c r="E1954" s="13">
        <f t="shared" si="123"/>
        <v>0</v>
      </c>
      <c r="F1954" s="13" t="str">
        <f t="shared" si="121"/>
        <v>2012-09</v>
      </c>
      <c r="G1954" s="13" t="str">
        <f t="shared" si="122"/>
        <v/>
      </c>
      <c r="H1954" s="13" t="str">
        <f t="shared" si="120"/>
        <v/>
      </c>
    </row>
    <row r="1955" spans="1:8" x14ac:dyDescent="0.25">
      <c r="A1955" s="13">
        <v>125</v>
      </c>
      <c r="B1955" s="13" t="s">
        <v>622</v>
      </c>
      <c r="C1955" s="16">
        <v>41156</v>
      </c>
      <c r="D1955" s="13">
        <v>7500</v>
      </c>
      <c r="E1955" s="13">
        <f t="shared" si="123"/>
        <v>0</v>
      </c>
      <c r="F1955" s="13" t="str">
        <f t="shared" si="121"/>
        <v>2012-09</v>
      </c>
      <c r="G1955" s="13" t="str">
        <f t="shared" si="122"/>
        <v/>
      </c>
      <c r="H1955" s="13" t="str">
        <f t="shared" si="120"/>
        <v/>
      </c>
    </row>
    <row r="1956" spans="1:8" x14ac:dyDescent="0.25">
      <c r="A1956" s="13">
        <v>125</v>
      </c>
      <c r="B1956" s="13" t="s">
        <v>622</v>
      </c>
      <c r="C1956" s="16">
        <v>41158</v>
      </c>
      <c r="D1956" s="13">
        <v>9800</v>
      </c>
      <c r="E1956" s="13">
        <f t="shared" si="123"/>
        <v>1</v>
      </c>
      <c r="F1956" s="13" t="str">
        <f t="shared" si="121"/>
        <v>2012-09</v>
      </c>
      <c r="G1956" s="13">
        <f t="shared" si="122"/>
        <v>8266.6666666666661</v>
      </c>
      <c r="H1956" s="13" t="str">
        <f t="shared" si="120"/>
        <v/>
      </c>
    </row>
    <row r="1957" spans="1:8" x14ac:dyDescent="0.25">
      <c r="A1957" s="13">
        <v>125</v>
      </c>
      <c r="B1957" s="13" t="s">
        <v>623</v>
      </c>
      <c r="C1957" s="16">
        <v>41165</v>
      </c>
      <c r="D1957" s="13">
        <v>10</v>
      </c>
      <c r="E1957" s="13">
        <f t="shared" si="123"/>
        <v>0</v>
      </c>
      <c r="F1957" s="13" t="str">
        <f t="shared" si="121"/>
        <v>2012-09</v>
      </c>
      <c r="G1957" s="13" t="str">
        <f t="shared" si="122"/>
        <v/>
      </c>
      <c r="H1957" s="13">
        <f t="shared" si="120"/>
        <v>10</v>
      </c>
    </row>
    <row r="1958" spans="1:8" x14ac:dyDescent="0.25">
      <c r="A1958" s="13">
        <v>125</v>
      </c>
      <c r="B1958" s="13" t="s">
        <v>623</v>
      </c>
      <c r="C1958" s="16">
        <v>41193</v>
      </c>
      <c r="D1958" s="13">
        <v>13</v>
      </c>
      <c r="E1958" s="13">
        <f t="shared" si="123"/>
        <v>0</v>
      </c>
      <c r="F1958" s="13" t="str">
        <f t="shared" si="121"/>
        <v>2012-10</v>
      </c>
      <c r="G1958" s="13" t="str">
        <f t="shared" si="122"/>
        <v/>
      </c>
      <c r="H1958" s="13">
        <f t="shared" si="120"/>
        <v>13</v>
      </c>
    </row>
    <row r="1959" spans="1:8" x14ac:dyDescent="0.25">
      <c r="A1959" s="13">
        <v>125</v>
      </c>
      <c r="B1959" s="13" t="s">
        <v>623</v>
      </c>
      <c r="C1959" s="16">
        <v>41228</v>
      </c>
      <c r="D1959" s="13">
        <v>13</v>
      </c>
      <c r="E1959" s="13">
        <f t="shared" si="123"/>
        <v>0</v>
      </c>
      <c r="F1959" s="13" t="str">
        <f t="shared" si="121"/>
        <v>2012-11</v>
      </c>
      <c r="G1959" s="13" t="str">
        <f t="shared" si="122"/>
        <v/>
      </c>
      <c r="H1959" s="13">
        <f t="shared" si="120"/>
        <v>13</v>
      </c>
    </row>
    <row r="1960" spans="1:8" x14ac:dyDescent="0.25">
      <c r="A1960" s="13">
        <v>126</v>
      </c>
      <c r="B1960" s="13" t="s">
        <v>622</v>
      </c>
      <c r="C1960" s="16">
        <v>41096</v>
      </c>
      <c r="D1960" s="13">
        <v>7500</v>
      </c>
      <c r="E1960" s="13">
        <f t="shared" si="123"/>
        <v>0</v>
      </c>
      <c r="F1960" s="13" t="str">
        <f t="shared" si="121"/>
        <v>2012-07</v>
      </c>
      <c r="G1960" s="13" t="str">
        <f t="shared" si="122"/>
        <v/>
      </c>
      <c r="H1960" s="13" t="str">
        <f t="shared" si="120"/>
        <v/>
      </c>
    </row>
    <row r="1961" spans="1:8" x14ac:dyDescent="0.25">
      <c r="A1961" s="13">
        <v>126</v>
      </c>
      <c r="B1961" s="13" t="s">
        <v>622</v>
      </c>
      <c r="C1961" s="16">
        <v>41099</v>
      </c>
      <c r="D1961" s="13">
        <v>7500</v>
      </c>
      <c r="E1961" s="13">
        <f t="shared" si="123"/>
        <v>0</v>
      </c>
      <c r="F1961" s="13" t="str">
        <f t="shared" si="121"/>
        <v>2012-07</v>
      </c>
      <c r="G1961" s="13" t="str">
        <f t="shared" si="122"/>
        <v/>
      </c>
      <c r="H1961" s="13" t="str">
        <f t="shared" si="120"/>
        <v/>
      </c>
    </row>
    <row r="1962" spans="1:8" x14ac:dyDescent="0.25">
      <c r="A1962" s="13">
        <v>126</v>
      </c>
      <c r="B1962" s="13" t="s">
        <v>622</v>
      </c>
      <c r="C1962" s="16">
        <v>41101</v>
      </c>
      <c r="D1962" s="13">
        <v>7500</v>
      </c>
      <c r="E1962" s="13">
        <f t="shared" si="123"/>
        <v>0</v>
      </c>
      <c r="F1962" s="13" t="str">
        <f t="shared" si="121"/>
        <v>2012-07</v>
      </c>
      <c r="G1962" s="13" t="str">
        <f t="shared" si="122"/>
        <v/>
      </c>
      <c r="H1962" s="13" t="str">
        <f t="shared" si="120"/>
        <v/>
      </c>
    </row>
    <row r="1963" spans="1:8" x14ac:dyDescent="0.25">
      <c r="A1963" s="13">
        <v>126</v>
      </c>
      <c r="B1963" s="13" t="s">
        <v>622</v>
      </c>
      <c r="C1963" s="16">
        <v>41103</v>
      </c>
      <c r="D1963" s="13">
        <v>7500</v>
      </c>
      <c r="E1963" s="13">
        <f t="shared" si="123"/>
        <v>0</v>
      </c>
      <c r="F1963" s="13" t="str">
        <f t="shared" si="121"/>
        <v>2012-07</v>
      </c>
      <c r="G1963" s="13" t="str">
        <f t="shared" si="122"/>
        <v/>
      </c>
      <c r="H1963" s="13" t="str">
        <f t="shared" si="120"/>
        <v/>
      </c>
    </row>
    <row r="1964" spans="1:8" x14ac:dyDescent="0.25">
      <c r="A1964" s="13">
        <v>126</v>
      </c>
      <c r="B1964" s="13" t="s">
        <v>622</v>
      </c>
      <c r="C1964" s="16">
        <v>41106</v>
      </c>
      <c r="D1964" s="13">
        <v>7500</v>
      </c>
      <c r="E1964" s="13">
        <f t="shared" si="123"/>
        <v>0</v>
      </c>
      <c r="F1964" s="13" t="str">
        <f t="shared" si="121"/>
        <v>2012-07</v>
      </c>
      <c r="G1964" s="13" t="str">
        <f t="shared" si="122"/>
        <v/>
      </c>
      <c r="H1964" s="13" t="str">
        <f t="shared" si="120"/>
        <v/>
      </c>
    </row>
    <row r="1965" spans="1:8" x14ac:dyDescent="0.25">
      <c r="A1965" s="13">
        <v>126</v>
      </c>
      <c r="B1965" s="13" t="s">
        <v>622</v>
      </c>
      <c r="C1965" s="16">
        <v>41108</v>
      </c>
      <c r="D1965" s="13">
        <v>7500</v>
      </c>
      <c r="E1965" s="13">
        <f t="shared" si="123"/>
        <v>0</v>
      </c>
      <c r="F1965" s="13" t="str">
        <f t="shared" si="121"/>
        <v>2012-07</v>
      </c>
      <c r="G1965" s="13" t="str">
        <f t="shared" si="122"/>
        <v/>
      </c>
      <c r="H1965" s="13" t="str">
        <f t="shared" si="120"/>
        <v/>
      </c>
    </row>
    <row r="1966" spans="1:8" x14ac:dyDescent="0.25">
      <c r="A1966" s="13">
        <v>126</v>
      </c>
      <c r="B1966" s="13" t="s">
        <v>622</v>
      </c>
      <c r="C1966" s="16">
        <v>41110</v>
      </c>
      <c r="D1966" s="13">
        <v>7500</v>
      </c>
      <c r="E1966" s="13">
        <f t="shared" si="123"/>
        <v>0</v>
      </c>
      <c r="F1966" s="13" t="str">
        <f t="shared" si="121"/>
        <v>2012-07</v>
      </c>
      <c r="G1966" s="13" t="str">
        <f t="shared" si="122"/>
        <v/>
      </c>
      <c r="H1966" s="13" t="str">
        <f t="shared" si="120"/>
        <v/>
      </c>
    </row>
    <row r="1967" spans="1:8" x14ac:dyDescent="0.25">
      <c r="A1967" s="13">
        <v>126</v>
      </c>
      <c r="B1967" s="13" t="s">
        <v>622</v>
      </c>
      <c r="C1967" s="16">
        <v>41113</v>
      </c>
      <c r="D1967" s="13">
        <v>7500</v>
      </c>
      <c r="E1967" s="13">
        <f t="shared" si="123"/>
        <v>0</v>
      </c>
      <c r="F1967" s="13" t="str">
        <f t="shared" si="121"/>
        <v>2012-07</v>
      </c>
      <c r="G1967" s="13" t="str">
        <f t="shared" si="122"/>
        <v/>
      </c>
      <c r="H1967" s="13" t="str">
        <f t="shared" si="120"/>
        <v/>
      </c>
    </row>
    <row r="1968" spans="1:8" x14ac:dyDescent="0.25">
      <c r="A1968" s="13">
        <v>126</v>
      </c>
      <c r="B1968" s="13" t="s">
        <v>622</v>
      </c>
      <c r="C1968" s="16">
        <v>41115</v>
      </c>
      <c r="D1968" s="13">
        <v>7500</v>
      </c>
      <c r="E1968" s="13">
        <f t="shared" si="123"/>
        <v>0</v>
      </c>
      <c r="F1968" s="13" t="str">
        <f t="shared" si="121"/>
        <v>2012-07</v>
      </c>
      <c r="G1968" s="13" t="str">
        <f t="shared" si="122"/>
        <v/>
      </c>
      <c r="H1968" s="13" t="str">
        <f t="shared" si="120"/>
        <v/>
      </c>
    </row>
    <row r="1969" spans="1:8" x14ac:dyDescent="0.25">
      <c r="A1969" s="13">
        <v>126</v>
      </c>
      <c r="B1969" s="13" t="s">
        <v>622</v>
      </c>
      <c r="C1969" s="16">
        <v>41117</v>
      </c>
      <c r="D1969" s="13">
        <v>7500</v>
      </c>
      <c r="E1969" s="13">
        <f t="shared" si="123"/>
        <v>0</v>
      </c>
      <c r="F1969" s="13" t="str">
        <f t="shared" si="121"/>
        <v>2012-07</v>
      </c>
      <c r="G1969" s="13" t="str">
        <f t="shared" si="122"/>
        <v/>
      </c>
      <c r="H1969" s="13" t="str">
        <f t="shared" si="120"/>
        <v/>
      </c>
    </row>
    <row r="1970" spans="1:8" x14ac:dyDescent="0.25">
      <c r="A1970" s="13">
        <v>126</v>
      </c>
      <c r="B1970" s="13" t="s">
        <v>622</v>
      </c>
      <c r="C1970" s="16">
        <v>41120</v>
      </c>
      <c r="D1970" s="13">
        <v>7500</v>
      </c>
      <c r="E1970" s="13">
        <f t="shared" si="123"/>
        <v>0</v>
      </c>
      <c r="F1970" s="13" t="str">
        <f t="shared" si="121"/>
        <v>2012-07</v>
      </c>
      <c r="G1970" s="13">
        <f t="shared" si="122"/>
        <v>7500</v>
      </c>
      <c r="H1970" s="13" t="str">
        <f t="shared" si="120"/>
        <v/>
      </c>
    </row>
    <row r="1971" spans="1:8" x14ac:dyDescent="0.25">
      <c r="A1971" s="13">
        <v>126</v>
      </c>
      <c r="B1971" s="13" t="s">
        <v>622</v>
      </c>
      <c r="C1971" s="16">
        <v>41122</v>
      </c>
      <c r="D1971" s="13">
        <v>7500</v>
      </c>
      <c r="E1971" s="13">
        <f t="shared" si="123"/>
        <v>0</v>
      </c>
      <c r="F1971" s="13" t="str">
        <f t="shared" si="121"/>
        <v>2012-08</v>
      </c>
      <c r="G1971" s="13" t="str">
        <f t="shared" si="122"/>
        <v/>
      </c>
      <c r="H1971" s="13" t="str">
        <f t="shared" si="120"/>
        <v/>
      </c>
    </row>
    <row r="1972" spans="1:8" x14ac:dyDescent="0.25">
      <c r="A1972" s="13">
        <v>126</v>
      </c>
      <c r="B1972" s="13" t="s">
        <v>622</v>
      </c>
      <c r="C1972" s="16">
        <v>41124</v>
      </c>
      <c r="D1972" s="13">
        <v>7500</v>
      </c>
      <c r="E1972" s="13">
        <f t="shared" si="123"/>
        <v>0</v>
      </c>
      <c r="F1972" s="13" t="str">
        <f t="shared" si="121"/>
        <v>2012-08</v>
      </c>
      <c r="G1972" s="13" t="str">
        <f t="shared" si="122"/>
        <v/>
      </c>
      <c r="H1972" s="13" t="str">
        <f t="shared" si="120"/>
        <v/>
      </c>
    </row>
    <row r="1973" spans="1:8" x14ac:dyDescent="0.25">
      <c r="A1973" s="13">
        <v>126</v>
      </c>
      <c r="B1973" s="13" t="s">
        <v>622</v>
      </c>
      <c r="C1973" s="16">
        <v>41127</v>
      </c>
      <c r="D1973" s="13">
        <v>7500</v>
      </c>
      <c r="E1973" s="13">
        <f t="shared" si="123"/>
        <v>0</v>
      </c>
      <c r="F1973" s="13" t="str">
        <f t="shared" si="121"/>
        <v>2012-08</v>
      </c>
      <c r="G1973" s="13" t="str">
        <f t="shared" si="122"/>
        <v/>
      </c>
      <c r="H1973" s="13" t="str">
        <f t="shared" si="120"/>
        <v/>
      </c>
    </row>
    <row r="1974" spans="1:8" x14ac:dyDescent="0.25">
      <c r="A1974" s="13">
        <v>126</v>
      </c>
      <c r="B1974" s="13" t="s">
        <v>622</v>
      </c>
      <c r="C1974" s="16">
        <v>41129</v>
      </c>
      <c r="D1974" s="13">
        <v>7500</v>
      </c>
      <c r="E1974" s="13">
        <f t="shared" si="123"/>
        <v>0</v>
      </c>
      <c r="F1974" s="13" t="str">
        <f t="shared" si="121"/>
        <v>2012-08</v>
      </c>
      <c r="G1974" s="13" t="str">
        <f t="shared" si="122"/>
        <v/>
      </c>
      <c r="H1974" s="13" t="str">
        <f t="shared" si="120"/>
        <v/>
      </c>
    </row>
    <row r="1975" spans="1:8" x14ac:dyDescent="0.25">
      <c r="A1975" s="13">
        <v>126</v>
      </c>
      <c r="B1975" s="13" t="s">
        <v>622</v>
      </c>
      <c r="C1975" s="16">
        <v>41131</v>
      </c>
      <c r="D1975" s="13">
        <v>7500</v>
      </c>
      <c r="E1975" s="13">
        <f t="shared" si="123"/>
        <v>0</v>
      </c>
      <c r="F1975" s="13" t="str">
        <f t="shared" si="121"/>
        <v>2012-08</v>
      </c>
      <c r="G1975" s="13" t="str">
        <f t="shared" si="122"/>
        <v/>
      </c>
      <c r="H1975" s="13" t="str">
        <f t="shared" si="120"/>
        <v/>
      </c>
    </row>
    <row r="1976" spans="1:8" x14ac:dyDescent="0.25">
      <c r="A1976" s="13">
        <v>126</v>
      </c>
      <c r="B1976" s="13" t="s">
        <v>622</v>
      </c>
      <c r="C1976" s="16">
        <v>41134</v>
      </c>
      <c r="D1976" s="13">
        <v>7500</v>
      </c>
      <c r="E1976" s="13">
        <f t="shared" si="123"/>
        <v>0</v>
      </c>
      <c r="F1976" s="13" t="str">
        <f t="shared" si="121"/>
        <v>2012-08</v>
      </c>
      <c r="G1976" s="13" t="str">
        <f t="shared" si="122"/>
        <v/>
      </c>
      <c r="H1976" s="13" t="str">
        <f t="shared" si="120"/>
        <v/>
      </c>
    </row>
    <row r="1977" spans="1:8" x14ac:dyDescent="0.25">
      <c r="A1977" s="13">
        <v>126</v>
      </c>
      <c r="B1977" s="13" t="s">
        <v>622</v>
      </c>
      <c r="C1977" s="16">
        <v>41136</v>
      </c>
      <c r="D1977" s="13">
        <v>7500</v>
      </c>
      <c r="E1977" s="13">
        <f t="shared" si="123"/>
        <v>0</v>
      </c>
      <c r="F1977" s="13" t="str">
        <f t="shared" si="121"/>
        <v>2012-08</v>
      </c>
      <c r="G1977" s="13">
        <f t="shared" si="122"/>
        <v>7500</v>
      </c>
      <c r="H1977" s="13" t="str">
        <f t="shared" si="120"/>
        <v/>
      </c>
    </row>
    <row r="1978" spans="1:8" x14ac:dyDescent="0.25">
      <c r="A1978" s="13">
        <v>126</v>
      </c>
      <c r="B1978" s="13" t="s">
        <v>622</v>
      </c>
      <c r="C1978" s="16">
        <v>41155</v>
      </c>
      <c r="D1978" s="13">
        <v>6800</v>
      </c>
      <c r="E1978" s="13">
        <f t="shared" si="123"/>
        <v>0</v>
      </c>
      <c r="F1978" s="13" t="str">
        <f t="shared" si="121"/>
        <v>2012-09</v>
      </c>
      <c r="G1978" s="13" t="str">
        <f t="shared" si="122"/>
        <v/>
      </c>
      <c r="H1978" s="13" t="str">
        <f t="shared" si="120"/>
        <v/>
      </c>
    </row>
    <row r="1979" spans="1:8" x14ac:dyDescent="0.25">
      <c r="A1979" s="13">
        <v>126</v>
      </c>
      <c r="B1979" s="13" t="s">
        <v>622</v>
      </c>
      <c r="C1979" s="16">
        <v>41157</v>
      </c>
      <c r="D1979" s="13">
        <v>6800</v>
      </c>
      <c r="E1979" s="13">
        <f t="shared" si="123"/>
        <v>1</v>
      </c>
      <c r="F1979" s="13" t="str">
        <f t="shared" si="121"/>
        <v>2012-09</v>
      </c>
      <c r="G1979" s="13">
        <f t="shared" si="122"/>
        <v>6800</v>
      </c>
      <c r="H1979" s="13" t="str">
        <f t="shared" si="120"/>
        <v/>
      </c>
    </row>
    <row r="1980" spans="1:8" x14ac:dyDescent="0.25">
      <c r="A1980" s="13">
        <v>126</v>
      </c>
      <c r="B1980" s="13" t="s">
        <v>623</v>
      </c>
      <c r="C1980" s="16">
        <v>41164</v>
      </c>
      <c r="D1980" s="13">
        <v>10</v>
      </c>
      <c r="E1980" s="13">
        <f t="shared" si="123"/>
        <v>0</v>
      </c>
      <c r="F1980" s="13" t="str">
        <f t="shared" si="121"/>
        <v>2012-09</v>
      </c>
      <c r="G1980" s="13" t="str">
        <f t="shared" si="122"/>
        <v/>
      </c>
      <c r="H1980" s="13">
        <f t="shared" si="120"/>
        <v>10</v>
      </c>
    </row>
    <row r="1981" spans="1:8" x14ac:dyDescent="0.25">
      <c r="A1981" s="13">
        <v>126</v>
      </c>
      <c r="B1981" s="13" t="s">
        <v>623</v>
      </c>
      <c r="C1981" s="16">
        <v>41227</v>
      </c>
      <c r="D1981" s="13">
        <v>2</v>
      </c>
      <c r="E1981" s="13">
        <f t="shared" si="123"/>
        <v>0</v>
      </c>
      <c r="F1981" s="13" t="str">
        <f t="shared" si="121"/>
        <v>2012-11</v>
      </c>
      <c r="G1981" s="13" t="str">
        <f t="shared" si="122"/>
        <v/>
      </c>
      <c r="H1981" s="13">
        <f t="shared" si="120"/>
        <v>2</v>
      </c>
    </row>
    <row r="1982" spans="1:8" x14ac:dyDescent="0.25">
      <c r="A1982" s="13">
        <v>127</v>
      </c>
      <c r="B1982" s="13" t="s">
        <v>623</v>
      </c>
      <c r="C1982" s="16">
        <v>41236</v>
      </c>
      <c r="D1982" s="13">
        <v>5</v>
      </c>
      <c r="E1982" s="13">
        <f t="shared" si="123"/>
        <v>0</v>
      </c>
      <c r="F1982" s="13" t="str">
        <f t="shared" si="121"/>
        <v>2012-11</v>
      </c>
      <c r="G1982" s="13" t="str">
        <f t="shared" si="122"/>
        <v/>
      </c>
      <c r="H1982" s="13">
        <f t="shared" si="120"/>
        <v>5</v>
      </c>
    </row>
    <row r="1983" spans="1:8" x14ac:dyDescent="0.25">
      <c r="A1983" s="13">
        <v>128</v>
      </c>
      <c r="B1983" s="13" t="s">
        <v>622</v>
      </c>
      <c r="C1983" s="16">
        <v>41093</v>
      </c>
      <c r="D1983" s="13">
        <v>1500</v>
      </c>
      <c r="E1983" s="13">
        <f t="shared" si="123"/>
        <v>0</v>
      </c>
      <c r="F1983" s="13" t="str">
        <f t="shared" si="121"/>
        <v>2012-07</v>
      </c>
      <c r="G1983" s="13" t="str">
        <f t="shared" si="122"/>
        <v/>
      </c>
      <c r="H1983" s="13" t="str">
        <f t="shared" si="120"/>
        <v/>
      </c>
    </row>
    <row r="1984" spans="1:8" x14ac:dyDescent="0.25">
      <c r="A1984" s="13">
        <v>128</v>
      </c>
      <c r="B1984" s="13" t="s">
        <v>622</v>
      </c>
      <c r="C1984" s="16">
        <v>41095</v>
      </c>
      <c r="D1984" s="13">
        <v>1500</v>
      </c>
      <c r="E1984" s="13">
        <f t="shared" si="123"/>
        <v>0</v>
      </c>
      <c r="F1984" s="13" t="str">
        <f t="shared" si="121"/>
        <v>2012-07</v>
      </c>
      <c r="G1984" s="13" t="str">
        <f t="shared" si="122"/>
        <v/>
      </c>
      <c r="H1984" s="13" t="str">
        <f t="shared" si="120"/>
        <v/>
      </c>
    </row>
    <row r="1985" spans="1:8" x14ac:dyDescent="0.25">
      <c r="A1985" s="13">
        <v>128</v>
      </c>
      <c r="B1985" s="13" t="s">
        <v>622</v>
      </c>
      <c r="C1985" s="16">
        <v>41097</v>
      </c>
      <c r="D1985" s="13">
        <v>1500</v>
      </c>
      <c r="E1985" s="13">
        <f t="shared" si="123"/>
        <v>0</v>
      </c>
      <c r="F1985" s="13" t="str">
        <f t="shared" si="121"/>
        <v>2012-07</v>
      </c>
      <c r="G1985" s="13" t="str">
        <f t="shared" si="122"/>
        <v/>
      </c>
      <c r="H1985" s="13" t="str">
        <f t="shared" si="120"/>
        <v/>
      </c>
    </row>
    <row r="1986" spans="1:8" x14ac:dyDescent="0.25">
      <c r="A1986" s="13">
        <v>128</v>
      </c>
      <c r="B1986" s="13" t="s">
        <v>622</v>
      </c>
      <c r="C1986" s="16">
        <v>41100</v>
      </c>
      <c r="D1986" s="13">
        <v>1500</v>
      </c>
      <c r="E1986" s="13">
        <f t="shared" si="123"/>
        <v>0</v>
      </c>
      <c r="F1986" s="13" t="str">
        <f t="shared" si="121"/>
        <v>2012-07</v>
      </c>
      <c r="G1986" s="13" t="str">
        <f t="shared" si="122"/>
        <v/>
      </c>
      <c r="H1986" s="13" t="str">
        <f t="shared" ref="H1986:H2023" si="124">IF(AND(B1986="Med B", F1986&gt;=VLOOKUP(A1986, A:F, 6, FALSE)), D1986, "")</f>
        <v/>
      </c>
    </row>
    <row r="1987" spans="1:8" x14ac:dyDescent="0.25">
      <c r="A1987" s="13">
        <v>128</v>
      </c>
      <c r="B1987" s="13" t="s">
        <v>622</v>
      </c>
      <c r="C1987" s="16">
        <v>41102</v>
      </c>
      <c r="D1987" s="13">
        <v>1500</v>
      </c>
      <c r="E1987" s="13">
        <f t="shared" si="123"/>
        <v>0</v>
      </c>
      <c r="F1987" s="13" t="str">
        <f t="shared" ref="F1987:F2023" si="125">TEXT(C1987, "yyyy-mm")</f>
        <v>2012-07</v>
      </c>
      <c r="G1987" s="13" t="str">
        <f t="shared" ref="G1987:G2023" si="126">IF(AND(
    B1987="Med A",
    C1987=_xlfn.MAXIFS(C:C, A:A, A1987, B:B, "Med A", F:F, F1987),
    SUMIFS(E:E, A:A, A1987) &gt; 0
  ),
  AVERAGEIFS(D:D, A:A, A1987, B:B, "Med A", F:F, F1987, C:C, "&gt;=" &amp; EOMONTH(C1987, -1) + 1, C:C, "&lt;=" &amp; C1987),
  "")</f>
        <v/>
      </c>
      <c r="H1987" s="13" t="str">
        <f t="shared" si="124"/>
        <v/>
      </c>
    </row>
    <row r="1988" spans="1:8" x14ac:dyDescent="0.25">
      <c r="A1988" s="13">
        <v>128</v>
      </c>
      <c r="B1988" s="13" t="s">
        <v>622</v>
      </c>
      <c r="C1988" s="16">
        <v>41104</v>
      </c>
      <c r="D1988" s="13">
        <v>1500</v>
      </c>
      <c r="E1988" s="13">
        <f t="shared" ref="E1988:E2023" si="127">IF(AND(B1988="Med A", B1989="Med B", A1988=A1989), 1, IF(AND(B1988="Med B", B1989="Med A", A1988=A1989), 1, 0))</f>
        <v>0</v>
      </c>
      <c r="F1988" s="13" t="str">
        <f t="shared" si="125"/>
        <v>2012-07</v>
      </c>
      <c r="G1988" s="13" t="str">
        <f t="shared" si="126"/>
        <v/>
      </c>
      <c r="H1988" s="13" t="str">
        <f t="shared" si="124"/>
        <v/>
      </c>
    </row>
    <row r="1989" spans="1:8" x14ac:dyDescent="0.25">
      <c r="A1989" s="13">
        <v>128</v>
      </c>
      <c r="B1989" s="13" t="s">
        <v>622</v>
      </c>
      <c r="C1989" s="16">
        <v>41107</v>
      </c>
      <c r="D1989" s="13">
        <v>1500</v>
      </c>
      <c r="E1989" s="13">
        <f t="shared" si="127"/>
        <v>0</v>
      </c>
      <c r="F1989" s="13" t="str">
        <f t="shared" si="125"/>
        <v>2012-07</v>
      </c>
      <c r="G1989" s="13" t="str">
        <f t="shared" si="126"/>
        <v/>
      </c>
      <c r="H1989" s="13" t="str">
        <f t="shared" si="124"/>
        <v/>
      </c>
    </row>
    <row r="1990" spans="1:8" x14ac:dyDescent="0.25">
      <c r="A1990" s="13">
        <v>128</v>
      </c>
      <c r="B1990" s="13" t="s">
        <v>622</v>
      </c>
      <c r="C1990" s="16">
        <v>41109</v>
      </c>
      <c r="D1990" s="13">
        <v>1500</v>
      </c>
      <c r="E1990" s="13">
        <f t="shared" si="127"/>
        <v>0</v>
      </c>
      <c r="F1990" s="13" t="str">
        <f t="shared" si="125"/>
        <v>2012-07</v>
      </c>
      <c r="G1990" s="13" t="str">
        <f t="shared" si="126"/>
        <v/>
      </c>
      <c r="H1990" s="13" t="str">
        <f t="shared" si="124"/>
        <v/>
      </c>
    </row>
    <row r="1991" spans="1:8" x14ac:dyDescent="0.25">
      <c r="A1991" s="13">
        <v>128</v>
      </c>
      <c r="B1991" s="13" t="s">
        <v>622</v>
      </c>
      <c r="C1991" s="16">
        <v>41111</v>
      </c>
      <c r="D1991" s="13">
        <v>2300</v>
      </c>
      <c r="E1991" s="13">
        <f t="shared" si="127"/>
        <v>0</v>
      </c>
      <c r="F1991" s="13" t="str">
        <f t="shared" si="125"/>
        <v>2012-07</v>
      </c>
      <c r="G1991" s="13" t="str">
        <f t="shared" si="126"/>
        <v/>
      </c>
      <c r="H1991" s="13" t="str">
        <f t="shared" si="124"/>
        <v/>
      </c>
    </row>
    <row r="1992" spans="1:8" x14ac:dyDescent="0.25">
      <c r="A1992" s="13">
        <v>128</v>
      </c>
      <c r="B1992" s="13" t="s">
        <v>622</v>
      </c>
      <c r="C1992" s="16">
        <v>41114</v>
      </c>
      <c r="D1992" s="13">
        <v>2300</v>
      </c>
      <c r="E1992" s="13">
        <f t="shared" si="127"/>
        <v>0</v>
      </c>
      <c r="F1992" s="13" t="str">
        <f t="shared" si="125"/>
        <v>2012-07</v>
      </c>
      <c r="G1992" s="13" t="str">
        <f t="shared" si="126"/>
        <v/>
      </c>
      <c r="H1992" s="13" t="str">
        <f t="shared" si="124"/>
        <v/>
      </c>
    </row>
    <row r="1993" spans="1:8" x14ac:dyDescent="0.25">
      <c r="A1993" s="13">
        <v>128</v>
      </c>
      <c r="B1993" s="13" t="s">
        <v>622</v>
      </c>
      <c r="C1993" s="16">
        <v>41116</v>
      </c>
      <c r="D1993" s="13">
        <v>2300</v>
      </c>
      <c r="E1993" s="13">
        <f t="shared" si="127"/>
        <v>0</v>
      </c>
      <c r="F1993" s="13" t="str">
        <f t="shared" si="125"/>
        <v>2012-07</v>
      </c>
      <c r="G1993" s="13" t="str">
        <f t="shared" si="126"/>
        <v/>
      </c>
      <c r="H1993" s="13" t="str">
        <f t="shared" si="124"/>
        <v/>
      </c>
    </row>
    <row r="1994" spans="1:8" x14ac:dyDescent="0.25">
      <c r="A1994" s="13">
        <v>128</v>
      </c>
      <c r="B1994" s="13" t="s">
        <v>622</v>
      </c>
      <c r="C1994" s="16">
        <v>41118</v>
      </c>
      <c r="D1994" s="13">
        <v>2300</v>
      </c>
      <c r="E1994" s="13">
        <f t="shared" si="127"/>
        <v>0</v>
      </c>
      <c r="F1994" s="13" t="str">
        <f t="shared" si="125"/>
        <v>2012-07</v>
      </c>
      <c r="G1994" s="13" t="str">
        <f t="shared" si="126"/>
        <v/>
      </c>
      <c r="H1994" s="13" t="str">
        <f t="shared" si="124"/>
        <v/>
      </c>
    </row>
    <row r="1995" spans="1:8" x14ac:dyDescent="0.25">
      <c r="A1995" s="13">
        <v>128</v>
      </c>
      <c r="B1995" s="13" t="s">
        <v>622</v>
      </c>
      <c r="C1995" s="16">
        <v>41121</v>
      </c>
      <c r="D1995" s="13">
        <v>2300</v>
      </c>
      <c r="E1995" s="13">
        <f t="shared" si="127"/>
        <v>0</v>
      </c>
      <c r="F1995" s="13" t="str">
        <f t="shared" si="125"/>
        <v>2012-07</v>
      </c>
      <c r="G1995" s="13">
        <f t="shared" si="126"/>
        <v>1807.6923076923076</v>
      </c>
      <c r="H1995" s="13" t="str">
        <f t="shared" si="124"/>
        <v/>
      </c>
    </row>
    <row r="1996" spans="1:8" x14ac:dyDescent="0.25">
      <c r="A1996" s="13">
        <v>128</v>
      </c>
      <c r="B1996" s="13" t="s">
        <v>622</v>
      </c>
      <c r="C1996" s="16">
        <v>41123</v>
      </c>
      <c r="D1996" s="13">
        <v>2300</v>
      </c>
      <c r="E1996" s="13">
        <f t="shared" si="127"/>
        <v>0</v>
      </c>
      <c r="F1996" s="13" t="str">
        <f t="shared" si="125"/>
        <v>2012-08</v>
      </c>
      <c r="G1996" s="13" t="str">
        <f t="shared" si="126"/>
        <v/>
      </c>
      <c r="H1996" s="13" t="str">
        <f t="shared" si="124"/>
        <v/>
      </c>
    </row>
    <row r="1997" spans="1:8" x14ac:dyDescent="0.25">
      <c r="A1997" s="13">
        <v>128</v>
      </c>
      <c r="B1997" s="13" t="s">
        <v>622</v>
      </c>
      <c r="C1997" s="16">
        <v>41128</v>
      </c>
      <c r="D1997" s="13">
        <v>2300</v>
      </c>
      <c r="E1997" s="13">
        <f t="shared" si="127"/>
        <v>0</v>
      </c>
      <c r="F1997" s="13" t="str">
        <f t="shared" si="125"/>
        <v>2012-08</v>
      </c>
      <c r="G1997" s="13" t="str">
        <f t="shared" si="126"/>
        <v/>
      </c>
      <c r="H1997" s="13" t="str">
        <f t="shared" si="124"/>
        <v/>
      </c>
    </row>
    <row r="1998" spans="1:8" x14ac:dyDescent="0.25">
      <c r="A1998" s="13">
        <v>128</v>
      </c>
      <c r="B1998" s="13" t="s">
        <v>622</v>
      </c>
      <c r="C1998" s="16">
        <v>41130</v>
      </c>
      <c r="D1998" s="13">
        <v>2300</v>
      </c>
      <c r="E1998" s="13">
        <f t="shared" si="127"/>
        <v>0</v>
      </c>
      <c r="F1998" s="13" t="str">
        <f t="shared" si="125"/>
        <v>2012-08</v>
      </c>
      <c r="G1998" s="13" t="str">
        <f t="shared" si="126"/>
        <v/>
      </c>
      <c r="H1998" s="13" t="str">
        <f t="shared" si="124"/>
        <v/>
      </c>
    </row>
    <row r="1999" spans="1:8" x14ac:dyDescent="0.25">
      <c r="A1999" s="13">
        <v>128</v>
      </c>
      <c r="B1999" s="13" t="s">
        <v>622</v>
      </c>
      <c r="C1999" s="16">
        <v>41132</v>
      </c>
      <c r="D1999" s="13">
        <v>2300</v>
      </c>
      <c r="E1999" s="13">
        <f t="shared" si="127"/>
        <v>0</v>
      </c>
      <c r="F1999" s="13" t="str">
        <f t="shared" si="125"/>
        <v>2012-08</v>
      </c>
      <c r="G1999" s="13" t="str">
        <f t="shared" si="126"/>
        <v/>
      </c>
      <c r="H1999" s="13" t="str">
        <f t="shared" si="124"/>
        <v/>
      </c>
    </row>
    <row r="2000" spans="1:8" x14ac:dyDescent="0.25">
      <c r="A2000" s="13">
        <v>128</v>
      </c>
      <c r="B2000" s="13" t="s">
        <v>622</v>
      </c>
      <c r="C2000" s="16">
        <v>41135</v>
      </c>
      <c r="D2000" s="13">
        <v>2300</v>
      </c>
      <c r="E2000" s="13">
        <f t="shared" si="127"/>
        <v>0</v>
      </c>
      <c r="F2000" s="13" t="str">
        <f t="shared" si="125"/>
        <v>2012-08</v>
      </c>
      <c r="G2000" s="13" t="str">
        <f t="shared" si="126"/>
        <v/>
      </c>
      <c r="H2000" s="13" t="str">
        <f t="shared" si="124"/>
        <v/>
      </c>
    </row>
    <row r="2001" spans="1:8" x14ac:dyDescent="0.25">
      <c r="A2001" s="13">
        <v>128</v>
      </c>
      <c r="B2001" s="13" t="s">
        <v>622</v>
      </c>
      <c r="C2001" s="16">
        <v>41137</v>
      </c>
      <c r="D2001" s="13">
        <v>2300</v>
      </c>
      <c r="E2001" s="13">
        <f t="shared" si="127"/>
        <v>0</v>
      </c>
      <c r="F2001" s="13" t="str">
        <f t="shared" si="125"/>
        <v>2012-08</v>
      </c>
      <c r="G2001" s="13" t="str">
        <f t="shared" si="126"/>
        <v/>
      </c>
      <c r="H2001" s="13" t="str">
        <f t="shared" si="124"/>
        <v/>
      </c>
    </row>
    <row r="2002" spans="1:8" x14ac:dyDescent="0.25">
      <c r="A2002" s="13">
        <v>128</v>
      </c>
      <c r="B2002" s="13" t="s">
        <v>622</v>
      </c>
      <c r="C2002" s="16">
        <v>41139</v>
      </c>
      <c r="D2002" s="13">
        <v>2300</v>
      </c>
      <c r="E2002" s="13">
        <f t="shared" si="127"/>
        <v>0</v>
      </c>
      <c r="F2002" s="13" t="str">
        <f t="shared" si="125"/>
        <v>2012-08</v>
      </c>
      <c r="G2002" s="13" t="str">
        <f t="shared" si="126"/>
        <v/>
      </c>
      <c r="H2002" s="13" t="str">
        <f t="shared" si="124"/>
        <v/>
      </c>
    </row>
    <row r="2003" spans="1:8" x14ac:dyDescent="0.25">
      <c r="A2003" s="13">
        <v>128</v>
      </c>
      <c r="B2003" s="13" t="s">
        <v>622</v>
      </c>
      <c r="C2003" s="16">
        <v>41142</v>
      </c>
      <c r="D2003" s="13">
        <v>2300</v>
      </c>
      <c r="E2003" s="13">
        <f t="shared" si="127"/>
        <v>0</v>
      </c>
      <c r="F2003" s="13" t="str">
        <f t="shared" si="125"/>
        <v>2012-08</v>
      </c>
      <c r="G2003" s="13" t="str">
        <f t="shared" si="126"/>
        <v/>
      </c>
      <c r="H2003" s="13" t="str">
        <f t="shared" si="124"/>
        <v/>
      </c>
    </row>
    <row r="2004" spans="1:8" x14ac:dyDescent="0.25">
      <c r="A2004" s="13">
        <v>128</v>
      </c>
      <c r="B2004" s="13" t="s">
        <v>622</v>
      </c>
      <c r="C2004" s="16">
        <v>41144</v>
      </c>
      <c r="D2004" s="13">
        <v>2300</v>
      </c>
      <c r="E2004" s="13">
        <f t="shared" si="127"/>
        <v>0</v>
      </c>
      <c r="F2004" s="13" t="str">
        <f t="shared" si="125"/>
        <v>2012-08</v>
      </c>
      <c r="G2004" s="13" t="str">
        <f t="shared" si="126"/>
        <v/>
      </c>
      <c r="H2004" s="13" t="str">
        <f t="shared" si="124"/>
        <v/>
      </c>
    </row>
    <row r="2005" spans="1:8" x14ac:dyDescent="0.25">
      <c r="A2005" s="13">
        <v>128</v>
      </c>
      <c r="B2005" s="13" t="s">
        <v>622</v>
      </c>
      <c r="C2005" s="16">
        <v>41146</v>
      </c>
      <c r="D2005" s="13">
        <v>2300</v>
      </c>
      <c r="E2005" s="13">
        <f t="shared" si="127"/>
        <v>0</v>
      </c>
      <c r="F2005" s="13" t="str">
        <f t="shared" si="125"/>
        <v>2012-08</v>
      </c>
      <c r="G2005" s="13" t="str">
        <f t="shared" si="126"/>
        <v/>
      </c>
      <c r="H2005" s="13" t="str">
        <f t="shared" si="124"/>
        <v/>
      </c>
    </row>
    <row r="2006" spans="1:8" x14ac:dyDescent="0.25">
      <c r="A2006" s="13">
        <v>128</v>
      </c>
      <c r="B2006" s="13" t="s">
        <v>622</v>
      </c>
      <c r="C2006" s="16">
        <v>41149</v>
      </c>
      <c r="D2006" s="13">
        <v>2300</v>
      </c>
      <c r="E2006" s="13">
        <f t="shared" si="127"/>
        <v>0</v>
      </c>
      <c r="F2006" s="13" t="str">
        <f t="shared" si="125"/>
        <v>2012-08</v>
      </c>
      <c r="G2006" s="13" t="str">
        <f t="shared" si="126"/>
        <v/>
      </c>
      <c r="H2006" s="13" t="str">
        <f t="shared" si="124"/>
        <v/>
      </c>
    </row>
    <row r="2007" spans="1:8" x14ac:dyDescent="0.25">
      <c r="A2007" s="13">
        <v>128</v>
      </c>
      <c r="B2007" s="13" t="s">
        <v>622</v>
      </c>
      <c r="C2007" s="16">
        <v>41151</v>
      </c>
      <c r="D2007" s="13">
        <v>2300</v>
      </c>
      <c r="E2007" s="13">
        <f t="shared" si="127"/>
        <v>0</v>
      </c>
      <c r="F2007" s="13" t="str">
        <f t="shared" si="125"/>
        <v>2012-08</v>
      </c>
      <c r="G2007" s="13">
        <f t="shared" si="126"/>
        <v>2300</v>
      </c>
      <c r="H2007" s="13" t="str">
        <f t="shared" si="124"/>
        <v/>
      </c>
    </row>
    <row r="2008" spans="1:8" x14ac:dyDescent="0.25">
      <c r="A2008" s="13">
        <v>128</v>
      </c>
      <c r="B2008" s="13" t="s">
        <v>622</v>
      </c>
      <c r="C2008" s="16">
        <v>41153</v>
      </c>
      <c r="D2008" s="13">
        <v>2300</v>
      </c>
      <c r="E2008" s="13">
        <f t="shared" si="127"/>
        <v>0</v>
      </c>
      <c r="F2008" s="13" t="str">
        <f t="shared" si="125"/>
        <v>2012-09</v>
      </c>
      <c r="G2008" s="13" t="str">
        <f t="shared" si="126"/>
        <v/>
      </c>
      <c r="H2008" s="13" t="str">
        <f t="shared" si="124"/>
        <v/>
      </c>
    </row>
    <row r="2009" spans="1:8" x14ac:dyDescent="0.25">
      <c r="A2009" s="13">
        <v>128</v>
      </c>
      <c r="B2009" s="13" t="s">
        <v>622</v>
      </c>
      <c r="C2009" s="16">
        <v>41156</v>
      </c>
      <c r="D2009" s="13">
        <v>2300</v>
      </c>
      <c r="E2009" s="13">
        <f t="shared" si="127"/>
        <v>1</v>
      </c>
      <c r="F2009" s="13" t="str">
        <f t="shared" si="125"/>
        <v>2012-09</v>
      </c>
      <c r="G2009" s="13">
        <f t="shared" si="126"/>
        <v>2300</v>
      </c>
      <c r="H2009" s="13" t="str">
        <f t="shared" si="124"/>
        <v/>
      </c>
    </row>
    <row r="2010" spans="1:8" x14ac:dyDescent="0.25">
      <c r="A2010" s="13">
        <v>128</v>
      </c>
      <c r="B2010" s="13" t="s">
        <v>623</v>
      </c>
      <c r="C2010" s="16">
        <v>41177</v>
      </c>
      <c r="D2010" s="13">
        <v>1</v>
      </c>
      <c r="E2010" s="13">
        <f t="shared" si="127"/>
        <v>0</v>
      </c>
      <c r="F2010" s="13" t="str">
        <f t="shared" si="125"/>
        <v>2012-09</v>
      </c>
      <c r="G2010" s="13" t="str">
        <f t="shared" si="126"/>
        <v/>
      </c>
      <c r="H2010" s="13">
        <f t="shared" si="124"/>
        <v>1</v>
      </c>
    </row>
    <row r="2011" spans="1:8" x14ac:dyDescent="0.25">
      <c r="A2011" s="13">
        <v>128</v>
      </c>
      <c r="B2011" s="13" t="s">
        <v>623</v>
      </c>
      <c r="C2011" s="16">
        <v>41193</v>
      </c>
      <c r="D2011" s="13">
        <v>1</v>
      </c>
      <c r="E2011" s="13">
        <f t="shared" si="127"/>
        <v>0</v>
      </c>
      <c r="F2011" s="13" t="str">
        <f t="shared" si="125"/>
        <v>2012-10</v>
      </c>
      <c r="G2011" s="13" t="str">
        <f t="shared" si="126"/>
        <v/>
      </c>
      <c r="H2011" s="13">
        <f t="shared" si="124"/>
        <v>1</v>
      </c>
    </row>
    <row r="2012" spans="1:8" x14ac:dyDescent="0.25">
      <c r="A2012" s="13">
        <v>128</v>
      </c>
      <c r="B2012" s="13" t="s">
        <v>623</v>
      </c>
      <c r="C2012" s="16">
        <v>41228</v>
      </c>
      <c r="D2012" s="13">
        <v>2</v>
      </c>
      <c r="E2012" s="13">
        <f t="shared" si="127"/>
        <v>0</v>
      </c>
      <c r="F2012" s="13" t="str">
        <f t="shared" si="125"/>
        <v>2012-11</v>
      </c>
      <c r="G2012" s="13" t="str">
        <f t="shared" si="126"/>
        <v/>
      </c>
      <c r="H2012" s="13">
        <f t="shared" si="124"/>
        <v>2</v>
      </c>
    </row>
    <row r="2013" spans="1:8" x14ac:dyDescent="0.25">
      <c r="A2013" s="13">
        <v>129</v>
      </c>
      <c r="B2013" s="13" t="s">
        <v>622</v>
      </c>
      <c r="C2013" s="16">
        <v>41093</v>
      </c>
      <c r="D2013" s="13">
        <v>4000</v>
      </c>
      <c r="E2013" s="13">
        <f t="shared" si="127"/>
        <v>0</v>
      </c>
      <c r="F2013" s="13" t="str">
        <f t="shared" si="125"/>
        <v>2012-07</v>
      </c>
      <c r="G2013" s="13" t="str">
        <f t="shared" si="126"/>
        <v/>
      </c>
      <c r="H2013" s="13" t="str">
        <f t="shared" si="124"/>
        <v/>
      </c>
    </row>
    <row r="2014" spans="1:8" x14ac:dyDescent="0.25">
      <c r="A2014" s="13">
        <v>129</v>
      </c>
      <c r="B2014" s="13" t="s">
        <v>622</v>
      </c>
      <c r="C2014" s="16">
        <v>41095</v>
      </c>
      <c r="D2014" s="13">
        <v>4000</v>
      </c>
      <c r="E2014" s="13">
        <f t="shared" si="127"/>
        <v>0</v>
      </c>
      <c r="F2014" s="13" t="str">
        <f t="shared" si="125"/>
        <v>2012-07</v>
      </c>
      <c r="G2014" s="13">
        <f t="shared" si="126"/>
        <v>4000</v>
      </c>
      <c r="H2014" s="13" t="str">
        <f t="shared" si="124"/>
        <v/>
      </c>
    </row>
    <row r="2015" spans="1:8" x14ac:dyDescent="0.25">
      <c r="A2015" s="13">
        <v>129</v>
      </c>
      <c r="B2015" s="13" t="s">
        <v>622</v>
      </c>
      <c r="C2015" s="16">
        <v>41139</v>
      </c>
      <c r="D2015" s="13">
        <v>5200</v>
      </c>
      <c r="E2015" s="13">
        <f t="shared" si="127"/>
        <v>0</v>
      </c>
      <c r="F2015" s="13" t="str">
        <f t="shared" si="125"/>
        <v>2012-08</v>
      </c>
      <c r="G2015" s="13" t="str">
        <f t="shared" si="126"/>
        <v/>
      </c>
      <c r="H2015" s="13" t="str">
        <f t="shared" si="124"/>
        <v/>
      </c>
    </row>
    <row r="2016" spans="1:8" x14ac:dyDescent="0.25">
      <c r="A2016" s="13">
        <v>129</v>
      </c>
      <c r="B2016" s="13" t="s">
        <v>622</v>
      </c>
      <c r="C2016" s="16">
        <v>41141</v>
      </c>
      <c r="D2016" s="13">
        <v>5200</v>
      </c>
      <c r="E2016" s="13">
        <f t="shared" si="127"/>
        <v>0</v>
      </c>
      <c r="F2016" s="13" t="str">
        <f t="shared" si="125"/>
        <v>2012-08</v>
      </c>
      <c r="G2016" s="13" t="str">
        <f t="shared" si="126"/>
        <v/>
      </c>
      <c r="H2016" s="13" t="str">
        <f t="shared" si="124"/>
        <v/>
      </c>
    </row>
    <row r="2017" spans="1:8" x14ac:dyDescent="0.25">
      <c r="A2017" s="13">
        <v>129</v>
      </c>
      <c r="B2017" s="13" t="s">
        <v>622</v>
      </c>
      <c r="C2017" s="16">
        <v>41144</v>
      </c>
      <c r="D2017" s="13">
        <v>5200</v>
      </c>
      <c r="E2017" s="13">
        <f t="shared" si="127"/>
        <v>0</v>
      </c>
      <c r="F2017" s="13" t="str">
        <f t="shared" si="125"/>
        <v>2012-08</v>
      </c>
      <c r="G2017" s="13" t="str">
        <f t="shared" si="126"/>
        <v/>
      </c>
      <c r="H2017" s="13" t="str">
        <f t="shared" si="124"/>
        <v/>
      </c>
    </row>
    <row r="2018" spans="1:8" x14ac:dyDescent="0.25">
      <c r="A2018" s="13">
        <v>129</v>
      </c>
      <c r="B2018" s="13" t="s">
        <v>622</v>
      </c>
      <c r="C2018" s="16">
        <v>41146</v>
      </c>
      <c r="D2018" s="13">
        <v>5200</v>
      </c>
      <c r="E2018" s="13">
        <f t="shared" si="127"/>
        <v>0</v>
      </c>
      <c r="F2018" s="13" t="str">
        <f t="shared" si="125"/>
        <v>2012-08</v>
      </c>
      <c r="G2018" s="13" t="str">
        <f t="shared" si="126"/>
        <v/>
      </c>
      <c r="H2018" s="13" t="str">
        <f t="shared" si="124"/>
        <v/>
      </c>
    </row>
    <row r="2019" spans="1:8" x14ac:dyDescent="0.25">
      <c r="A2019" s="13">
        <v>129</v>
      </c>
      <c r="B2019" s="13" t="s">
        <v>622</v>
      </c>
      <c r="C2019" s="16">
        <v>41148</v>
      </c>
      <c r="D2019" s="13">
        <v>5200</v>
      </c>
      <c r="E2019" s="13">
        <f t="shared" si="127"/>
        <v>0</v>
      </c>
      <c r="F2019" s="13" t="str">
        <f t="shared" si="125"/>
        <v>2012-08</v>
      </c>
      <c r="G2019" s="13" t="str">
        <f t="shared" si="126"/>
        <v/>
      </c>
      <c r="H2019" s="13" t="str">
        <f t="shared" si="124"/>
        <v/>
      </c>
    </row>
    <row r="2020" spans="1:8" x14ac:dyDescent="0.25">
      <c r="A2020" s="13">
        <v>129</v>
      </c>
      <c r="B2020" s="13" t="s">
        <v>622</v>
      </c>
      <c r="C2020" s="16">
        <v>41151</v>
      </c>
      <c r="D2020" s="13">
        <v>5200</v>
      </c>
      <c r="E2020" s="13">
        <f t="shared" si="127"/>
        <v>0</v>
      </c>
      <c r="F2020" s="13" t="str">
        <f t="shared" si="125"/>
        <v>2012-08</v>
      </c>
      <c r="G2020" s="13">
        <f t="shared" si="126"/>
        <v>5200</v>
      </c>
      <c r="H2020" s="13" t="str">
        <f t="shared" si="124"/>
        <v/>
      </c>
    </row>
    <row r="2021" spans="1:8" x14ac:dyDescent="0.25">
      <c r="A2021" s="13">
        <v>129</v>
      </c>
      <c r="B2021" s="13" t="s">
        <v>622</v>
      </c>
      <c r="C2021" s="16">
        <v>41156</v>
      </c>
      <c r="D2021" s="13">
        <v>5200</v>
      </c>
      <c r="E2021" s="13">
        <f t="shared" si="127"/>
        <v>0</v>
      </c>
      <c r="F2021" s="13" t="str">
        <f t="shared" si="125"/>
        <v>2012-09</v>
      </c>
      <c r="G2021" s="13" t="str">
        <f t="shared" si="126"/>
        <v/>
      </c>
      <c r="H2021" s="13" t="str">
        <f t="shared" si="124"/>
        <v/>
      </c>
    </row>
    <row r="2022" spans="1:8" x14ac:dyDescent="0.25">
      <c r="A2022" s="13">
        <v>129</v>
      </c>
      <c r="B2022" s="13" t="s">
        <v>622</v>
      </c>
      <c r="C2022" s="16">
        <v>41158</v>
      </c>
      <c r="D2022" s="13">
        <v>6500</v>
      </c>
      <c r="E2022" s="13">
        <f t="shared" si="127"/>
        <v>1</v>
      </c>
      <c r="F2022" s="13" t="str">
        <f t="shared" si="125"/>
        <v>2012-09</v>
      </c>
      <c r="G2022" s="13">
        <f t="shared" si="126"/>
        <v>5850</v>
      </c>
      <c r="H2022" s="13" t="str">
        <f t="shared" si="124"/>
        <v/>
      </c>
    </row>
    <row r="2023" spans="1:8" x14ac:dyDescent="0.25">
      <c r="A2023" s="13">
        <v>129</v>
      </c>
      <c r="B2023" s="13" t="s">
        <v>623</v>
      </c>
      <c r="C2023" s="16">
        <v>41165</v>
      </c>
      <c r="D2023" s="13">
        <v>10</v>
      </c>
      <c r="E2023" s="13">
        <f t="shared" si="127"/>
        <v>0</v>
      </c>
      <c r="F2023" s="13" t="str">
        <f t="shared" si="125"/>
        <v>2012-09</v>
      </c>
      <c r="G2023" s="13" t="str">
        <f t="shared" si="126"/>
        <v/>
      </c>
      <c r="H2023" s="13">
        <f t="shared" si="124"/>
        <v>10</v>
      </c>
    </row>
  </sheetData>
  <autoFilter ref="A1:I2023" xr:uid="{5750E6DC-8F39-4DD1-8DB4-8BF74170C32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F28D3-0285-4385-A1C8-B3867C59AFCB}">
  <dimension ref="A1:P2023"/>
  <sheetViews>
    <sheetView workbookViewId="0"/>
  </sheetViews>
  <sheetFormatPr defaultRowHeight="12.5" x14ac:dyDescent="0.25"/>
  <cols>
    <col min="3" max="3" width="10.08984375" bestFit="1" customWidth="1"/>
    <col min="8" max="8" width="23.1796875" bestFit="1" customWidth="1"/>
    <col min="9" max="9" width="18.6328125" bestFit="1" customWidth="1"/>
    <col min="11" max="11" width="15.453125" bestFit="1" customWidth="1"/>
    <col min="12" max="12" width="14.81640625" bestFit="1" customWidth="1"/>
    <col min="13" max="13" width="7" bestFit="1" customWidth="1"/>
    <col min="14" max="14" width="18.6328125" bestFit="1" customWidth="1"/>
    <col min="15" max="15" width="7" bestFit="1" customWidth="1"/>
    <col min="16" max="17" width="10.36328125" bestFit="1" customWidth="1"/>
  </cols>
  <sheetData>
    <row r="1" spans="1:16" x14ac:dyDescent="0.25">
      <c r="A1" s="13" t="s">
        <v>0</v>
      </c>
      <c r="B1" s="13" t="s">
        <v>0</v>
      </c>
      <c r="C1" s="16" t="s">
        <v>1</v>
      </c>
      <c r="D1" s="13" t="s">
        <v>2</v>
      </c>
      <c r="E1" s="10" t="s">
        <v>647</v>
      </c>
      <c r="F1" s="10" t="s">
        <v>653</v>
      </c>
      <c r="G1" s="10" t="s">
        <v>656</v>
      </c>
      <c r="H1" s="10" t="s">
        <v>654</v>
      </c>
      <c r="I1" s="10" t="s">
        <v>666</v>
      </c>
    </row>
    <row r="2" spans="1:16" x14ac:dyDescent="0.25">
      <c r="A2" s="13">
        <v>1</v>
      </c>
      <c r="B2" s="13" t="s">
        <v>622</v>
      </c>
      <c r="C2" s="16">
        <v>41092</v>
      </c>
      <c r="D2" s="13">
        <v>1500</v>
      </c>
      <c r="E2" s="13">
        <f>IF(AND(B2="Med A", B3="Med B", A2=A3), 1, IF(AND(B2="Med B", B3="Med A", A2=A3), 1, 0))</f>
        <v>0</v>
      </c>
      <c r="F2" s="13" t="str">
        <f>TEXT(C2, "yyyy-mm")</f>
        <v>2012-07</v>
      </c>
      <c r="G2" s="13" t="str">
        <f>IF(AND(
    B2="Med A",
    C2=_xlfn.MAXIFS(C:C, A:A, A2, B:B, "Med A", F:F, F2),
    SUMIFS(E:E, A:A, A2) &gt; 0
  ),
  AVERAGEIFS(D:D, A:A, A2, B:B, "Med A", F:F, F2, C:C, "&gt;=" &amp; EOMONTH(C2, -1) + 1, C:C, "&lt;=" &amp; C2),
  "")</f>
        <v/>
      </c>
      <c r="H2" s="13" t="str">
        <f t="shared" ref="H2:H65" si="0">IF(AND(B2="Med B", F2&gt;=VLOOKUP(A2, A:F, 6, FALSE)), D2, "")</f>
        <v/>
      </c>
      <c r="I2" s="13" t="str">
        <f>IF(E1=1,
  IF(AND(A2=A1, B2="Med B"),
    IF(COUNTIFS(A:A, A2, B:B, "Med B", F:F, "&gt;" &amp; F1) &gt; 0,
      IF(H2 &gt; H3, "Higher",
         IF(H2 = H3, "Same",
            IF(H2 &lt; H3, "Lower",
               IF(H3 = 0, "No dose", "")))),
      "No subsequent Med B"),
    ""), "")</f>
        <v/>
      </c>
    </row>
    <row r="3" spans="1:16" x14ac:dyDescent="0.25">
      <c r="A3" s="13">
        <v>1</v>
      </c>
      <c r="B3" s="13" t="s">
        <v>622</v>
      </c>
      <c r="C3" s="16">
        <v>41096</v>
      </c>
      <c r="D3" s="13">
        <v>1500</v>
      </c>
      <c r="E3" s="13">
        <f>IF(AND(B3="Med A", B4="Med B", A3=A4), 1, IF(AND(B3="Med B", B4="Med A", A3=A4), 1, 0))</f>
        <v>0</v>
      </c>
      <c r="F3" s="13" t="str">
        <f t="shared" ref="F3:F66" si="1">TEXT(C3, "yyyy-mm")</f>
        <v>2012-07</v>
      </c>
      <c r="G3" s="13" t="str">
        <f t="shared" ref="G3:G66" si="2">IF(AND(
    B3="Med A",
    C3=_xlfn.MAXIFS(C:C, A:A, A3, B:B, "Med A", F:F, F3),
    SUMIFS(E:E, A:A, A3) &gt; 0
  ),
  AVERAGEIFS(D:D, A:A, A3, B:B, "Med A", F:F, F3, C:C, "&gt;=" &amp; EOMONTH(C3, -1) + 1, C:C, "&lt;=" &amp; C3),
  "")</f>
        <v/>
      </c>
      <c r="H3" s="13" t="str">
        <f t="shared" si="0"/>
        <v/>
      </c>
      <c r="I3" s="13" t="str">
        <f t="shared" ref="I3:I66" si="3">IF(E2=1,
  IF(AND(A3=A2, B3="Med B"),
    IF(COUNTIFS(A:A, A3, B:B, "Med B", F:F, "&gt;" &amp; F2) &gt; 0,
      IF(H3 &gt; H4, "Higher",
         IF(H3 = H4, "Same",
            IF(H3 &lt; H4, "Lower",
               IF(H4 = 0, "No dose", "")))),
      "No subsequent Med B"),
    ""), "")</f>
        <v/>
      </c>
    </row>
    <row r="4" spans="1:16" x14ac:dyDescent="0.25">
      <c r="A4" s="13">
        <v>1</v>
      </c>
      <c r="B4" s="13" t="s">
        <v>622</v>
      </c>
      <c r="C4" s="16">
        <v>41099</v>
      </c>
      <c r="D4" s="13">
        <v>1500</v>
      </c>
      <c r="E4" s="13">
        <f t="shared" ref="E4:E67" si="4">IF(AND(B4="Med A", B5="Med B", A4=A5), 1, IF(AND(B4="Med B", B5="Med A", A4=A5), 1, 0))</f>
        <v>0</v>
      </c>
      <c r="F4" s="13" t="str">
        <f t="shared" si="1"/>
        <v>2012-07</v>
      </c>
      <c r="G4" s="13" t="str">
        <f t="shared" si="2"/>
        <v/>
      </c>
      <c r="H4" s="13" t="str">
        <f t="shared" si="0"/>
        <v/>
      </c>
      <c r="I4" s="13" t="str">
        <f t="shared" si="3"/>
        <v/>
      </c>
      <c r="J4" t="str">
        <f>IF(E1=1,
    IF(B2="Med B",
       IF(COUNTIFS(A:A, A2, B:B, "Med B", F:F, "&gt;"&amp;F2) = 0,
          TEXT(COUNTIF(#REF!, "No subsequent Med B") /#REF!, "0%"),
          TEXT( COUNTIF(#REF!,#REF!) /#REF!, "0%")),
       ""),
    "")</f>
        <v/>
      </c>
    </row>
    <row r="5" spans="1:16" x14ac:dyDescent="0.25">
      <c r="A5" s="13">
        <v>1</v>
      </c>
      <c r="B5" s="13" t="s">
        <v>622</v>
      </c>
      <c r="C5" s="16">
        <v>41101</v>
      </c>
      <c r="D5" s="13">
        <v>1500</v>
      </c>
      <c r="E5" s="13">
        <f t="shared" si="4"/>
        <v>0</v>
      </c>
      <c r="F5" s="13" t="str">
        <f t="shared" si="1"/>
        <v>2012-07</v>
      </c>
      <c r="G5" s="13" t="str">
        <f t="shared" si="2"/>
        <v/>
      </c>
      <c r="H5" s="13" t="str">
        <f t="shared" si="0"/>
        <v/>
      </c>
      <c r="I5" s="13" t="str">
        <f t="shared" si="3"/>
        <v/>
      </c>
    </row>
    <row r="6" spans="1:16" x14ac:dyDescent="0.25">
      <c r="A6" s="13">
        <v>1</v>
      </c>
      <c r="B6" s="13" t="s">
        <v>622</v>
      </c>
      <c r="C6" s="16">
        <v>41103</v>
      </c>
      <c r="D6" s="13">
        <v>1500</v>
      </c>
      <c r="E6" s="13">
        <f t="shared" si="4"/>
        <v>0</v>
      </c>
      <c r="F6" s="13" t="str">
        <f t="shared" si="1"/>
        <v>2012-07</v>
      </c>
      <c r="G6" s="13" t="str">
        <f t="shared" si="2"/>
        <v/>
      </c>
      <c r="H6" s="13" t="str">
        <f t="shared" si="0"/>
        <v/>
      </c>
      <c r="I6" s="13" t="str">
        <f t="shared" si="3"/>
        <v/>
      </c>
    </row>
    <row r="7" spans="1:16" x14ac:dyDescent="0.25">
      <c r="A7" s="13">
        <v>1</v>
      </c>
      <c r="B7" s="13" t="s">
        <v>622</v>
      </c>
      <c r="C7" s="16">
        <v>41106</v>
      </c>
      <c r="D7" s="13">
        <v>1500</v>
      </c>
      <c r="E7" s="13">
        <f t="shared" si="4"/>
        <v>0</v>
      </c>
      <c r="F7" s="13" t="str">
        <f t="shared" si="1"/>
        <v>2012-07</v>
      </c>
      <c r="G7" s="13" t="str">
        <f t="shared" si="2"/>
        <v/>
      </c>
      <c r="H7" s="13" t="str">
        <f t="shared" si="0"/>
        <v/>
      </c>
      <c r="I7" s="13" t="str">
        <f t="shared" si="3"/>
        <v/>
      </c>
    </row>
    <row r="8" spans="1:16" x14ac:dyDescent="0.25">
      <c r="A8" s="13">
        <v>1</v>
      </c>
      <c r="B8" s="13" t="s">
        <v>622</v>
      </c>
      <c r="C8" s="16">
        <v>41110</v>
      </c>
      <c r="D8" s="13">
        <v>1500</v>
      </c>
      <c r="E8" s="13">
        <f t="shared" si="4"/>
        <v>0</v>
      </c>
      <c r="F8" s="13" t="str">
        <f t="shared" si="1"/>
        <v>2012-07</v>
      </c>
      <c r="G8" s="13" t="str">
        <f t="shared" si="2"/>
        <v/>
      </c>
      <c r="H8" s="13" t="str">
        <f t="shared" si="0"/>
        <v/>
      </c>
      <c r="I8" s="13" t="str">
        <f t="shared" si="3"/>
        <v/>
      </c>
    </row>
    <row r="9" spans="1:16" x14ac:dyDescent="0.25">
      <c r="A9" s="13">
        <v>1</v>
      </c>
      <c r="B9" s="13" t="s">
        <v>622</v>
      </c>
      <c r="C9" s="16">
        <v>41113</v>
      </c>
      <c r="D9" s="13">
        <v>1500</v>
      </c>
      <c r="E9" s="13">
        <f t="shared" si="4"/>
        <v>0</v>
      </c>
      <c r="F9" s="13" t="str">
        <f t="shared" si="1"/>
        <v>2012-07</v>
      </c>
      <c r="G9" s="13" t="str">
        <f t="shared" si="2"/>
        <v/>
      </c>
      <c r="H9" s="13" t="str">
        <f t="shared" si="0"/>
        <v/>
      </c>
      <c r="I9" s="13" t="str">
        <f t="shared" si="3"/>
        <v/>
      </c>
    </row>
    <row r="10" spans="1:16" x14ac:dyDescent="0.25">
      <c r="A10" s="13">
        <v>1</v>
      </c>
      <c r="B10" s="13" t="s">
        <v>622</v>
      </c>
      <c r="C10" s="16">
        <v>41115</v>
      </c>
      <c r="D10" s="13">
        <v>1700</v>
      </c>
      <c r="E10" s="13">
        <f t="shared" si="4"/>
        <v>0</v>
      </c>
      <c r="F10" s="13" t="str">
        <f t="shared" si="1"/>
        <v>2012-07</v>
      </c>
      <c r="G10" s="13" t="str">
        <f t="shared" si="2"/>
        <v/>
      </c>
      <c r="H10" s="13" t="str">
        <f t="shared" si="0"/>
        <v/>
      </c>
      <c r="I10" s="13" t="str">
        <f t="shared" si="3"/>
        <v/>
      </c>
      <c r="K10" s="5" t="s">
        <v>670</v>
      </c>
      <c r="L10" s="5" t="s">
        <v>636</v>
      </c>
    </row>
    <row r="11" spans="1:16" x14ac:dyDescent="0.25">
      <c r="A11" s="13">
        <v>1</v>
      </c>
      <c r="B11" s="13" t="s">
        <v>622</v>
      </c>
      <c r="C11" s="16">
        <v>41117</v>
      </c>
      <c r="D11" s="13">
        <v>1700</v>
      </c>
      <c r="E11" s="13">
        <f t="shared" si="4"/>
        <v>0</v>
      </c>
      <c r="F11" s="13" t="str">
        <f t="shared" si="1"/>
        <v>2012-07</v>
      </c>
      <c r="G11" s="13" t="str">
        <f t="shared" si="2"/>
        <v/>
      </c>
      <c r="H11" s="13" t="str">
        <f t="shared" si="0"/>
        <v/>
      </c>
      <c r="I11" s="13" t="str">
        <f t="shared" si="3"/>
        <v/>
      </c>
      <c r="K11" s="5" t="s">
        <v>627</v>
      </c>
      <c r="L11" t="s">
        <v>667</v>
      </c>
      <c r="M11" t="s">
        <v>668</v>
      </c>
      <c r="N11" t="s">
        <v>671</v>
      </c>
      <c r="O11" t="s">
        <v>669</v>
      </c>
      <c r="P11" t="s">
        <v>628</v>
      </c>
    </row>
    <row r="12" spans="1:16" x14ac:dyDescent="0.25">
      <c r="A12" s="13">
        <v>1</v>
      </c>
      <c r="B12" s="13" t="s">
        <v>622</v>
      </c>
      <c r="C12" s="16">
        <v>41120</v>
      </c>
      <c r="D12" s="13">
        <v>1700</v>
      </c>
      <c r="E12" s="13">
        <f t="shared" si="4"/>
        <v>0</v>
      </c>
      <c r="F12" s="13" t="str">
        <f t="shared" si="1"/>
        <v>2012-07</v>
      </c>
      <c r="G12" s="13">
        <f t="shared" si="2"/>
        <v>1554.5454545454545</v>
      </c>
      <c r="H12" s="13" t="str">
        <f t="shared" si="0"/>
        <v/>
      </c>
      <c r="I12" s="13" t="str">
        <f t="shared" si="3"/>
        <v/>
      </c>
      <c r="K12" s="6" t="s">
        <v>631</v>
      </c>
      <c r="L12" s="22">
        <v>0.30864197530864196</v>
      </c>
      <c r="M12" s="22">
        <v>0.13580246913580246</v>
      </c>
      <c r="N12" s="22">
        <v>7.407407407407407E-2</v>
      </c>
      <c r="O12" s="22">
        <v>0.35802469135802467</v>
      </c>
      <c r="P12" s="22">
        <v>0.87654320987654322</v>
      </c>
    </row>
    <row r="13" spans="1:16" x14ac:dyDescent="0.25">
      <c r="A13" s="13">
        <v>1</v>
      </c>
      <c r="B13" s="13" t="s">
        <v>622</v>
      </c>
      <c r="C13" s="16">
        <v>41122</v>
      </c>
      <c r="D13" s="13">
        <v>1700</v>
      </c>
      <c r="E13" s="13">
        <f t="shared" si="4"/>
        <v>0</v>
      </c>
      <c r="F13" s="13" t="str">
        <f t="shared" si="1"/>
        <v>2012-08</v>
      </c>
      <c r="G13" s="13" t="str">
        <f t="shared" si="2"/>
        <v/>
      </c>
      <c r="H13" s="13" t="str">
        <f t="shared" si="0"/>
        <v/>
      </c>
      <c r="I13" s="13" t="str">
        <f t="shared" si="3"/>
        <v/>
      </c>
      <c r="K13" s="6" t="s">
        <v>632</v>
      </c>
      <c r="L13" s="22">
        <v>2.4691358024691357E-2</v>
      </c>
      <c r="M13" s="22">
        <v>6.1728395061728392E-2</v>
      </c>
      <c r="N13" s="22">
        <v>0</v>
      </c>
      <c r="O13" s="22">
        <v>3.7037037037037035E-2</v>
      </c>
      <c r="P13" s="22">
        <v>0.12345679012345678</v>
      </c>
    </row>
    <row r="14" spans="1:16" x14ac:dyDescent="0.25">
      <c r="A14" s="13">
        <v>1</v>
      </c>
      <c r="B14" s="13" t="s">
        <v>622</v>
      </c>
      <c r="C14" s="16">
        <v>41124</v>
      </c>
      <c r="D14" s="13">
        <v>1700</v>
      </c>
      <c r="E14" s="13">
        <f t="shared" si="4"/>
        <v>0</v>
      </c>
      <c r="F14" s="13" t="str">
        <f t="shared" si="1"/>
        <v>2012-08</v>
      </c>
      <c r="G14" s="13" t="str">
        <f t="shared" si="2"/>
        <v/>
      </c>
      <c r="H14" s="13" t="str">
        <f t="shared" si="0"/>
        <v/>
      </c>
      <c r="I14" s="13" t="str">
        <f t="shared" si="3"/>
        <v/>
      </c>
      <c r="K14" s="6" t="s">
        <v>628</v>
      </c>
      <c r="L14" s="22">
        <v>0.33333333333333331</v>
      </c>
      <c r="M14" s="22">
        <v>0.19753086419753085</v>
      </c>
      <c r="N14" s="22">
        <v>7.407407407407407E-2</v>
      </c>
      <c r="O14" s="22">
        <v>0.39506172839506171</v>
      </c>
      <c r="P14" s="22">
        <v>1</v>
      </c>
    </row>
    <row r="15" spans="1:16" x14ac:dyDescent="0.25">
      <c r="A15" s="13">
        <v>1</v>
      </c>
      <c r="B15" s="13" t="s">
        <v>622</v>
      </c>
      <c r="C15" s="16">
        <v>41127</v>
      </c>
      <c r="D15" s="13">
        <v>1700</v>
      </c>
      <c r="E15" s="13">
        <f t="shared" si="4"/>
        <v>0</v>
      </c>
      <c r="F15" s="13" t="str">
        <f t="shared" si="1"/>
        <v>2012-08</v>
      </c>
      <c r="G15" s="13" t="str">
        <f t="shared" si="2"/>
        <v/>
      </c>
      <c r="H15" s="13" t="str">
        <f t="shared" si="0"/>
        <v/>
      </c>
      <c r="I15" s="13" t="str">
        <f t="shared" si="3"/>
        <v/>
      </c>
    </row>
    <row r="16" spans="1:16" x14ac:dyDescent="0.25">
      <c r="A16" s="13">
        <v>1</v>
      </c>
      <c r="B16" s="13" t="s">
        <v>622</v>
      </c>
      <c r="C16" s="16">
        <v>41129</v>
      </c>
      <c r="D16" s="13">
        <v>1700</v>
      </c>
      <c r="E16" s="13">
        <f t="shared" si="4"/>
        <v>0</v>
      </c>
      <c r="F16" s="13" t="str">
        <f t="shared" si="1"/>
        <v>2012-08</v>
      </c>
      <c r="G16" s="13" t="str">
        <f t="shared" si="2"/>
        <v/>
      </c>
      <c r="H16" s="13" t="str">
        <f t="shared" si="0"/>
        <v/>
      </c>
      <c r="I16" s="13" t="str">
        <f t="shared" si="3"/>
        <v/>
      </c>
    </row>
    <row r="17" spans="1:9" x14ac:dyDescent="0.25">
      <c r="A17" s="13">
        <v>1</v>
      </c>
      <c r="B17" s="13" t="s">
        <v>622</v>
      </c>
      <c r="C17" s="16">
        <v>41131</v>
      </c>
      <c r="D17" s="13">
        <v>1700</v>
      </c>
      <c r="E17" s="13">
        <f t="shared" si="4"/>
        <v>0</v>
      </c>
      <c r="F17" s="13" t="str">
        <f t="shared" si="1"/>
        <v>2012-08</v>
      </c>
      <c r="G17" s="13" t="str">
        <f t="shared" si="2"/>
        <v/>
      </c>
      <c r="H17" s="13" t="str">
        <f t="shared" si="0"/>
        <v/>
      </c>
      <c r="I17" s="13" t="str">
        <f t="shared" si="3"/>
        <v/>
      </c>
    </row>
    <row r="18" spans="1:9" x14ac:dyDescent="0.25">
      <c r="A18" s="13">
        <v>1</v>
      </c>
      <c r="B18" s="13" t="s">
        <v>622</v>
      </c>
      <c r="C18" s="16">
        <v>41134</v>
      </c>
      <c r="D18" s="13">
        <v>1700</v>
      </c>
      <c r="E18" s="13">
        <f t="shared" si="4"/>
        <v>0</v>
      </c>
      <c r="F18" s="13" t="str">
        <f t="shared" si="1"/>
        <v>2012-08</v>
      </c>
      <c r="G18" s="13" t="str">
        <f t="shared" si="2"/>
        <v/>
      </c>
      <c r="H18" s="13" t="str">
        <f t="shared" si="0"/>
        <v/>
      </c>
      <c r="I18" s="13" t="str">
        <f t="shared" si="3"/>
        <v/>
      </c>
    </row>
    <row r="19" spans="1:9" x14ac:dyDescent="0.25">
      <c r="A19" s="13">
        <v>1</v>
      </c>
      <c r="B19" s="13" t="s">
        <v>622</v>
      </c>
      <c r="C19" s="16">
        <v>41138</v>
      </c>
      <c r="D19" s="13">
        <v>1700</v>
      </c>
      <c r="E19" s="13">
        <f t="shared" si="4"/>
        <v>0</v>
      </c>
      <c r="F19" s="13" t="str">
        <f t="shared" si="1"/>
        <v>2012-08</v>
      </c>
      <c r="G19" s="13" t="str">
        <f t="shared" si="2"/>
        <v/>
      </c>
      <c r="H19" s="13" t="str">
        <f t="shared" si="0"/>
        <v/>
      </c>
      <c r="I19" s="13" t="str">
        <f t="shared" si="3"/>
        <v/>
      </c>
    </row>
    <row r="20" spans="1:9" x14ac:dyDescent="0.25">
      <c r="A20" s="13">
        <v>1</v>
      </c>
      <c r="B20" s="13" t="s">
        <v>622</v>
      </c>
      <c r="C20" s="16">
        <v>41141</v>
      </c>
      <c r="D20" s="13">
        <v>1700</v>
      </c>
      <c r="E20" s="13">
        <f t="shared" si="4"/>
        <v>0</v>
      </c>
      <c r="F20" s="13" t="str">
        <f t="shared" si="1"/>
        <v>2012-08</v>
      </c>
      <c r="G20" s="13" t="str">
        <f t="shared" si="2"/>
        <v/>
      </c>
      <c r="H20" s="13" t="str">
        <f t="shared" si="0"/>
        <v/>
      </c>
      <c r="I20" s="13" t="str">
        <f t="shared" si="3"/>
        <v/>
      </c>
    </row>
    <row r="21" spans="1:9" x14ac:dyDescent="0.25">
      <c r="A21" s="13">
        <v>1</v>
      </c>
      <c r="B21" s="13" t="s">
        <v>622</v>
      </c>
      <c r="C21" s="16">
        <v>41143</v>
      </c>
      <c r="D21" s="13">
        <v>1700</v>
      </c>
      <c r="E21" s="13">
        <f t="shared" si="4"/>
        <v>0</v>
      </c>
      <c r="F21" s="13" t="str">
        <f t="shared" si="1"/>
        <v>2012-08</v>
      </c>
      <c r="G21" s="13" t="str">
        <f t="shared" si="2"/>
        <v/>
      </c>
      <c r="H21" s="13" t="str">
        <f t="shared" si="0"/>
        <v/>
      </c>
      <c r="I21" s="13" t="str">
        <f t="shared" si="3"/>
        <v/>
      </c>
    </row>
    <row r="22" spans="1:9" x14ac:dyDescent="0.25">
      <c r="A22" s="13">
        <v>1</v>
      </c>
      <c r="B22" s="13" t="s">
        <v>622</v>
      </c>
      <c r="C22" s="16">
        <v>41145</v>
      </c>
      <c r="D22" s="13">
        <v>1900</v>
      </c>
      <c r="E22" s="13">
        <f t="shared" si="4"/>
        <v>0</v>
      </c>
      <c r="F22" s="13" t="str">
        <f t="shared" si="1"/>
        <v>2012-08</v>
      </c>
      <c r="G22" s="13" t="str">
        <f t="shared" si="2"/>
        <v/>
      </c>
      <c r="H22" s="13" t="str">
        <f t="shared" si="0"/>
        <v/>
      </c>
      <c r="I22" s="13" t="str">
        <f t="shared" si="3"/>
        <v/>
      </c>
    </row>
    <row r="23" spans="1:9" x14ac:dyDescent="0.25">
      <c r="A23" s="13">
        <v>1</v>
      </c>
      <c r="B23" s="13" t="s">
        <v>622</v>
      </c>
      <c r="C23" s="16">
        <v>41148</v>
      </c>
      <c r="D23" s="13">
        <v>1900</v>
      </c>
      <c r="E23" s="13">
        <f t="shared" si="4"/>
        <v>0</v>
      </c>
      <c r="F23" s="13" t="str">
        <f t="shared" si="1"/>
        <v>2012-08</v>
      </c>
      <c r="G23" s="13" t="str">
        <f t="shared" si="2"/>
        <v/>
      </c>
      <c r="H23" s="13" t="str">
        <f t="shared" si="0"/>
        <v/>
      </c>
      <c r="I23" s="13" t="str">
        <f t="shared" si="3"/>
        <v/>
      </c>
    </row>
    <row r="24" spans="1:9" x14ac:dyDescent="0.25">
      <c r="A24" s="13">
        <v>1</v>
      </c>
      <c r="B24" s="13" t="s">
        <v>622</v>
      </c>
      <c r="C24" s="16">
        <v>41150</v>
      </c>
      <c r="D24" s="13">
        <v>1900</v>
      </c>
      <c r="E24" s="13">
        <f t="shared" si="4"/>
        <v>0</v>
      </c>
      <c r="F24" s="13" t="str">
        <f t="shared" si="1"/>
        <v>2012-08</v>
      </c>
      <c r="G24" s="13" t="str">
        <f t="shared" si="2"/>
        <v/>
      </c>
      <c r="H24" s="13" t="str">
        <f t="shared" si="0"/>
        <v/>
      </c>
      <c r="I24" s="13" t="str">
        <f t="shared" si="3"/>
        <v/>
      </c>
    </row>
    <row r="25" spans="1:9" x14ac:dyDescent="0.25">
      <c r="A25" s="13">
        <v>1</v>
      </c>
      <c r="B25" s="13" t="s">
        <v>622</v>
      </c>
      <c r="C25" s="16">
        <v>41152</v>
      </c>
      <c r="D25" s="13">
        <v>1900</v>
      </c>
      <c r="E25" s="13">
        <f t="shared" si="4"/>
        <v>0</v>
      </c>
      <c r="F25" s="13" t="str">
        <f t="shared" si="1"/>
        <v>2012-08</v>
      </c>
      <c r="G25" s="13">
        <f t="shared" si="2"/>
        <v>1761.5384615384614</v>
      </c>
      <c r="H25" s="13" t="str">
        <f t="shared" si="0"/>
        <v/>
      </c>
      <c r="I25" s="13" t="str">
        <f t="shared" si="3"/>
        <v/>
      </c>
    </row>
    <row r="26" spans="1:9" x14ac:dyDescent="0.25">
      <c r="A26" s="13">
        <v>1</v>
      </c>
      <c r="B26" s="13" t="s">
        <v>622</v>
      </c>
      <c r="C26" s="16">
        <v>41155</v>
      </c>
      <c r="D26" s="13">
        <v>1900</v>
      </c>
      <c r="E26" s="13">
        <f t="shared" si="4"/>
        <v>0</v>
      </c>
      <c r="F26" s="13" t="str">
        <f t="shared" si="1"/>
        <v>2012-09</v>
      </c>
      <c r="G26" s="13" t="str">
        <f t="shared" si="2"/>
        <v/>
      </c>
      <c r="H26" s="13" t="str">
        <f t="shared" si="0"/>
        <v/>
      </c>
      <c r="I26" s="13" t="str">
        <f t="shared" si="3"/>
        <v/>
      </c>
    </row>
    <row r="27" spans="1:9" x14ac:dyDescent="0.25">
      <c r="A27" s="13">
        <v>1</v>
      </c>
      <c r="B27" s="13" t="s">
        <v>622</v>
      </c>
      <c r="C27" s="16">
        <v>41157</v>
      </c>
      <c r="D27" s="13">
        <v>1900</v>
      </c>
      <c r="E27" s="13">
        <f>IF(AND(B27="Med A", B28="Med B", A27=A28), 1, IF(AND(B27="Med B", B28="Med A", A27=A28), 1, 0))</f>
        <v>1</v>
      </c>
      <c r="F27" s="13" t="str">
        <f t="shared" si="1"/>
        <v>2012-09</v>
      </c>
      <c r="G27" s="13">
        <f t="shared" si="2"/>
        <v>1900</v>
      </c>
      <c r="H27" s="13" t="str">
        <f t="shared" si="0"/>
        <v/>
      </c>
      <c r="I27" s="13" t="str">
        <f t="shared" si="3"/>
        <v/>
      </c>
    </row>
    <row r="28" spans="1:9" x14ac:dyDescent="0.25">
      <c r="A28" s="13">
        <v>1</v>
      </c>
      <c r="B28" s="13" t="s">
        <v>623</v>
      </c>
      <c r="C28" s="16">
        <v>41164</v>
      </c>
      <c r="D28" s="13">
        <v>4</v>
      </c>
      <c r="E28" s="13">
        <f t="shared" si="4"/>
        <v>0</v>
      </c>
      <c r="F28" s="13" t="str">
        <f t="shared" si="1"/>
        <v>2012-09</v>
      </c>
      <c r="G28" s="13" t="str">
        <f t="shared" si="2"/>
        <v/>
      </c>
      <c r="H28" s="13">
        <f t="shared" si="0"/>
        <v>4</v>
      </c>
      <c r="I28" s="13" t="str">
        <f t="shared" si="3"/>
        <v>Higher</v>
      </c>
    </row>
    <row r="29" spans="1:9" x14ac:dyDescent="0.25">
      <c r="A29" s="13">
        <v>1</v>
      </c>
      <c r="B29" s="13" t="s">
        <v>623</v>
      </c>
      <c r="C29" s="16">
        <v>41199</v>
      </c>
      <c r="D29" s="13">
        <v>3</v>
      </c>
      <c r="E29" s="13">
        <f t="shared" si="4"/>
        <v>0</v>
      </c>
      <c r="F29" s="13" t="str">
        <f t="shared" si="1"/>
        <v>2012-10</v>
      </c>
      <c r="G29" s="13" t="str">
        <f t="shared" si="2"/>
        <v/>
      </c>
      <c r="H29" s="13">
        <f t="shared" si="0"/>
        <v>3</v>
      </c>
      <c r="I29" s="13" t="str">
        <f t="shared" si="3"/>
        <v/>
      </c>
    </row>
    <row r="30" spans="1:9" x14ac:dyDescent="0.25">
      <c r="A30" s="13">
        <v>1</v>
      </c>
      <c r="B30" s="13" t="s">
        <v>623</v>
      </c>
      <c r="C30" s="16">
        <v>41241</v>
      </c>
      <c r="D30" s="13">
        <v>1</v>
      </c>
      <c r="E30" s="13">
        <f t="shared" si="4"/>
        <v>0</v>
      </c>
      <c r="F30" s="13" t="str">
        <f t="shared" si="1"/>
        <v>2012-11</v>
      </c>
      <c r="G30" s="13" t="str">
        <f t="shared" si="2"/>
        <v/>
      </c>
      <c r="H30" s="13">
        <f t="shared" si="0"/>
        <v>1</v>
      </c>
      <c r="I30" s="13" t="str">
        <f t="shared" si="3"/>
        <v/>
      </c>
    </row>
    <row r="31" spans="1:9" x14ac:dyDescent="0.25">
      <c r="A31" s="13">
        <v>2</v>
      </c>
      <c r="B31" s="13" t="s">
        <v>622</v>
      </c>
      <c r="C31" s="16">
        <v>41093</v>
      </c>
      <c r="D31" s="13">
        <v>1100</v>
      </c>
      <c r="E31" s="13">
        <f t="shared" si="4"/>
        <v>0</v>
      </c>
      <c r="F31" s="13" t="str">
        <f t="shared" si="1"/>
        <v>2012-07</v>
      </c>
      <c r="G31" s="13" t="str">
        <f t="shared" si="2"/>
        <v/>
      </c>
      <c r="H31" s="13" t="str">
        <f t="shared" si="0"/>
        <v/>
      </c>
      <c r="I31" s="13" t="str">
        <f t="shared" si="3"/>
        <v/>
      </c>
    </row>
    <row r="32" spans="1:9" x14ac:dyDescent="0.25">
      <c r="A32" s="13">
        <v>2</v>
      </c>
      <c r="B32" s="13" t="s">
        <v>622</v>
      </c>
      <c r="C32" s="16">
        <v>41095</v>
      </c>
      <c r="D32" s="13">
        <v>1100</v>
      </c>
      <c r="E32" s="13">
        <f t="shared" si="4"/>
        <v>0</v>
      </c>
      <c r="F32" s="13" t="str">
        <f t="shared" si="1"/>
        <v>2012-07</v>
      </c>
      <c r="G32" s="13" t="str">
        <f t="shared" si="2"/>
        <v/>
      </c>
      <c r="H32" s="13" t="str">
        <f t="shared" si="0"/>
        <v/>
      </c>
      <c r="I32" s="13" t="str">
        <f t="shared" si="3"/>
        <v/>
      </c>
    </row>
    <row r="33" spans="1:16" x14ac:dyDescent="0.25">
      <c r="A33" s="13">
        <v>2</v>
      </c>
      <c r="B33" s="13" t="s">
        <v>622</v>
      </c>
      <c r="C33" s="16">
        <v>41096</v>
      </c>
      <c r="D33" s="13">
        <v>1300</v>
      </c>
      <c r="E33" s="13">
        <f t="shared" si="4"/>
        <v>0</v>
      </c>
      <c r="F33" s="13" t="str">
        <f t="shared" si="1"/>
        <v>2012-07</v>
      </c>
      <c r="G33" s="13" t="str">
        <f t="shared" si="2"/>
        <v/>
      </c>
      <c r="H33" s="13" t="str">
        <f t="shared" si="0"/>
        <v/>
      </c>
      <c r="I33" s="13" t="str">
        <f t="shared" si="3"/>
        <v/>
      </c>
    </row>
    <row r="34" spans="1:16" x14ac:dyDescent="0.25">
      <c r="A34" s="13">
        <v>2</v>
      </c>
      <c r="B34" s="13" t="s">
        <v>622</v>
      </c>
      <c r="C34" s="16">
        <v>41097</v>
      </c>
      <c r="D34" s="13">
        <v>1300</v>
      </c>
      <c r="E34" s="13">
        <f t="shared" si="4"/>
        <v>0</v>
      </c>
      <c r="F34" s="13" t="str">
        <f t="shared" si="1"/>
        <v>2012-07</v>
      </c>
      <c r="G34" s="13" t="str">
        <f t="shared" si="2"/>
        <v/>
      </c>
      <c r="H34" s="13" t="str">
        <f t="shared" si="0"/>
        <v/>
      </c>
      <c r="I34" s="13" t="str">
        <f t="shared" si="3"/>
        <v/>
      </c>
    </row>
    <row r="35" spans="1:16" x14ac:dyDescent="0.25">
      <c r="A35" s="13">
        <v>2</v>
      </c>
      <c r="B35" s="13" t="s">
        <v>622</v>
      </c>
      <c r="C35" s="16">
        <v>41100</v>
      </c>
      <c r="D35" s="13">
        <v>1300</v>
      </c>
      <c r="E35" s="13">
        <f t="shared" si="4"/>
        <v>0</v>
      </c>
      <c r="F35" s="13" t="str">
        <f t="shared" si="1"/>
        <v>2012-07</v>
      </c>
      <c r="G35" s="13" t="str">
        <f t="shared" si="2"/>
        <v/>
      </c>
      <c r="H35" s="13" t="str">
        <f t="shared" si="0"/>
        <v/>
      </c>
      <c r="I35" s="13" t="str">
        <f t="shared" si="3"/>
        <v/>
      </c>
    </row>
    <row r="36" spans="1:16" x14ac:dyDescent="0.25">
      <c r="A36" s="13">
        <v>2</v>
      </c>
      <c r="B36" s="13" t="s">
        <v>622</v>
      </c>
      <c r="C36" s="16">
        <v>41102</v>
      </c>
      <c r="D36" s="13">
        <v>1300</v>
      </c>
      <c r="E36" s="13">
        <f t="shared" si="4"/>
        <v>0</v>
      </c>
      <c r="F36" s="13" t="str">
        <f t="shared" si="1"/>
        <v>2012-07</v>
      </c>
      <c r="G36" s="13" t="str">
        <f t="shared" si="2"/>
        <v/>
      </c>
      <c r="H36" s="13" t="str">
        <f t="shared" si="0"/>
        <v/>
      </c>
      <c r="I36" s="13" t="str">
        <f t="shared" si="3"/>
        <v/>
      </c>
    </row>
    <row r="37" spans="1:16" x14ac:dyDescent="0.25">
      <c r="A37" s="13">
        <v>2</v>
      </c>
      <c r="B37" s="13" t="s">
        <v>622</v>
      </c>
      <c r="C37" s="16">
        <v>41104</v>
      </c>
      <c r="D37" s="13">
        <v>1300</v>
      </c>
      <c r="E37" s="13">
        <f t="shared" si="4"/>
        <v>0</v>
      </c>
      <c r="F37" s="13" t="str">
        <f t="shared" si="1"/>
        <v>2012-07</v>
      </c>
      <c r="G37" s="13" t="str">
        <f t="shared" si="2"/>
        <v/>
      </c>
      <c r="H37" s="13" t="str">
        <f t="shared" si="0"/>
        <v/>
      </c>
      <c r="I37" s="13" t="str">
        <f t="shared" si="3"/>
        <v/>
      </c>
    </row>
    <row r="38" spans="1:16" x14ac:dyDescent="0.25">
      <c r="A38" s="13">
        <v>2</v>
      </c>
      <c r="B38" s="13" t="s">
        <v>622</v>
      </c>
      <c r="C38" s="16">
        <v>41107</v>
      </c>
      <c r="D38" s="13">
        <v>1300</v>
      </c>
      <c r="E38" s="13">
        <f t="shared" si="4"/>
        <v>0</v>
      </c>
      <c r="F38" s="13" t="str">
        <f t="shared" si="1"/>
        <v>2012-07</v>
      </c>
      <c r="G38" s="13" t="str">
        <f t="shared" si="2"/>
        <v/>
      </c>
      <c r="H38" s="13" t="str">
        <f t="shared" si="0"/>
        <v/>
      </c>
      <c r="I38" s="13" t="str">
        <f t="shared" si="3"/>
        <v/>
      </c>
    </row>
    <row r="39" spans="1:16" x14ac:dyDescent="0.25">
      <c r="A39" s="13">
        <v>2</v>
      </c>
      <c r="B39" s="13" t="s">
        <v>622</v>
      </c>
      <c r="C39" s="16">
        <v>41109</v>
      </c>
      <c r="D39" s="13">
        <v>1300</v>
      </c>
      <c r="E39" s="13">
        <f t="shared" si="4"/>
        <v>0</v>
      </c>
      <c r="F39" s="13" t="str">
        <f t="shared" si="1"/>
        <v>2012-07</v>
      </c>
      <c r="G39" s="13" t="str">
        <f t="shared" si="2"/>
        <v/>
      </c>
      <c r="H39" s="13" t="str">
        <f t="shared" si="0"/>
        <v/>
      </c>
      <c r="I39" s="13" t="str">
        <f t="shared" si="3"/>
        <v/>
      </c>
    </row>
    <row r="40" spans="1:16" x14ac:dyDescent="0.25">
      <c r="A40" s="13">
        <v>2</v>
      </c>
      <c r="B40" s="13" t="s">
        <v>622</v>
      </c>
      <c r="C40" s="16">
        <v>41111</v>
      </c>
      <c r="D40" s="13">
        <v>1300</v>
      </c>
      <c r="E40" s="13">
        <f t="shared" si="4"/>
        <v>0</v>
      </c>
      <c r="F40" s="13" t="str">
        <f t="shared" si="1"/>
        <v>2012-07</v>
      </c>
      <c r="G40" s="13" t="str">
        <f t="shared" si="2"/>
        <v/>
      </c>
      <c r="H40" s="13" t="str">
        <f t="shared" si="0"/>
        <v/>
      </c>
      <c r="I40" s="13" t="str">
        <f t="shared" si="3"/>
        <v/>
      </c>
    </row>
    <row r="41" spans="1:16" x14ac:dyDescent="0.25">
      <c r="A41" s="13">
        <v>2</v>
      </c>
      <c r="B41" s="13" t="s">
        <v>622</v>
      </c>
      <c r="C41" s="16">
        <v>41114</v>
      </c>
      <c r="D41" s="13">
        <v>1300</v>
      </c>
      <c r="E41" s="13">
        <f t="shared" si="4"/>
        <v>0</v>
      </c>
      <c r="F41" s="13" t="str">
        <f t="shared" si="1"/>
        <v>2012-07</v>
      </c>
      <c r="G41" s="13" t="str">
        <f t="shared" si="2"/>
        <v/>
      </c>
      <c r="H41" s="13" t="str">
        <f t="shared" si="0"/>
        <v/>
      </c>
      <c r="I41" s="13" t="str">
        <f t="shared" si="3"/>
        <v/>
      </c>
    </row>
    <row r="42" spans="1:16" x14ac:dyDescent="0.25">
      <c r="A42" s="13">
        <v>2</v>
      </c>
      <c r="B42" s="13" t="s">
        <v>622</v>
      </c>
      <c r="C42" s="16">
        <v>41116</v>
      </c>
      <c r="D42" s="13">
        <v>1300</v>
      </c>
      <c r="E42" s="13">
        <f t="shared" si="4"/>
        <v>0</v>
      </c>
      <c r="F42" s="13" t="str">
        <f t="shared" si="1"/>
        <v>2012-07</v>
      </c>
      <c r="G42" s="13" t="str">
        <f t="shared" si="2"/>
        <v/>
      </c>
      <c r="H42" s="13" t="str">
        <f t="shared" si="0"/>
        <v/>
      </c>
      <c r="I42" s="13" t="str">
        <f t="shared" si="3"/>
        <v/>
      </c>
      <c r="K42" s="5" t="s">
        <v>670</v>
      </c>
      <c r="L42" s="5" t="s">
        <v>636</v>
      </c>
    </row>
    <row r="43" spans="1:16" x14ac:dyDescent="0.25">
      <c r="A43" s="13">
        <v>2</v>
      </c>
      <c r="B43" s="13" t="s">
        <v>622</v>
      </c>
      <c r="C43" s="16">
        <v>41118</v>
      </c>
      <c r="D43" s="13">
        <v>1300</v>
      </c>
      <c r="E43" s="13">
        <f t="shared" si="4"/>
        <v>0</v>
      </c>
      <c r="F43" s="13" t="str">
        <f t="shared" si="1"/>
        <v>2012-07</v>
      </c>
      <c r="G43" s="13" t="str">
        <f t="shared" si="2"/>
        <v/>
      </c>
      <c r="H43" s="13" t="str">
        <f t="shared" si="0"/>
        <v/>
      </c>
      <c r="I43" s="13" t="str">
        <f t="shared" si="3"/>
        <v/>
      </c>
      <c r="K43" s="5" t="s">
        <v>627</v>
      </c>
      <c r="L43" t="s">
        <v>667</v>
      </c>
      <c r="M43" t="s">
        <v>668</v>
      </c>
      <c r="N43" t="s">
        <v>671</v>
      </c>
      <c r="O43" t="s">
        <v>669</v>
      </c>
      <c r="P43" t="s">
        <v>628</v>
      </c>
    </row>
    <row r="44" spans="1:16" x14ac:dyDescent="0.25">
      <c r="A44" s="13">
        <v>2</v>
      </c>
      <c r="B44" s="13" t="s">
        <v>622</v>
      </c>
      <c r="C44" s="16">
        <v>41121</v>
      </c>
      <c r="D44" s="13">
        <v>1300</v>
      </c>
      <c r="E44" s="13">
        <f t="shared" si="4"/>
        <v>0</v>
      </c>
      <c r="F44" s="13" t="str">
        <f t="shared" si="1"/>
        <v>2012-07</v>
      </c>
      <c r="G44" s="13">
        <f t="shared" si="2"/>
        <v>1271.4285714285713</v>
      </c>
      <c r="H44" s="13" t="str">
        <f t="shared" si="0"/>
        <v/>
      </c>
      <c r="I44" s="13" t="str">
        <f t="shared" si="3"/>
        <v/>
      </c>
      <c r="K44" s="6" t="s">
        <v>631</v>
      </c>
      <c r="L44">
        <v>25</v>
      </c>
      <c r="M44">
        <v>11</v>
      </c>
      <c r="N44">
        <v>6</v>
      </c>
      <c r="O44">
        <v>29</v>
      </c>
      <c r="P44">
        <v>71</v>
      </c>
    </row>
    <row r="45" spans="1:16" x14ac:dyDescent="0.25">
      <c r="A45" s="13">
        <v>2</v>
      </c>
      <c r="B45" s="13" t="s">
        <v>622</v>
      </c>
      <c r="C45" s="16">
        <v>41123</v>
      </c>
      <c r="D45" s="13">
        <v>1300</v>
      </c>
      <c r="E45" s="13">
        <f t="shared" si="4"/>
        <v>0</v>
      </c>
      <c r="F45" s="13" t="str">
        <f t="shared" si="1"/>
        <v>2012-08</v>
      </c>
      <c r="G45" s="13" t="str">
        <f t="shared" si="2"/>
        <v/>
      </c>
      <c r="H45" s="13" t="str">
        <f t="shared" si="0"/>
        <v/>
      </c>
      <c r="I45" s="13" t="str">
        <f t="shared" si="3"/>
        <v/>
      </c>
      <c r="K45" s="6" t="s">
        <v>632</v>
      </c>
      <c r="L45">
        <v>2</v>
      </c>
      <c r="M45">
        <v>5</v>
      </c>
      <c r="O45">
        <v>3</v>
      </c>
      <c r="P45">
        <v>10</v>
      </c>
    </row>
    <row r="46" spans="1:16" x14ac:dyDescent="0.25">
      <c r="A46" s="13">
        <v>2</v>
      </c>
      <c r="B46" s="13" t="s">
        <v>622</v>
      </c>
      <c r="C46" s="16">
        <v>41125</v>
      </c>
      <c r="D46" s="13">
        <v>1300</v>
      </c>
      <c r="E46" s="13">
        <f t="shared" si="4"/>
        <v>0</v>
      </c>
      <c r="F46" s="13" t="str">
        <f t="shared" si="1"/>
        <v>2012-08</v>
      </c>
      <c r="G46" s="13" t="str">
        <f t="shared" si="2"/>
        <v/>
      </c>
      <c r="H46" s="13" t="str">
        <f t="shared" si="0"/>
        <v/>
      </c>
      <c r="I46" s="13" t="str">
        <f t="shared" si="3"/>
        <v/>
      </c>
      <c r="K46" s="6" t="s">
        <v>628</v>
      </c>
      <c r="L46">
        <v>27</v>
      </c>
      <c r="M46">
        <v>16</v>
      </c>
      <c r="N46">
        <v>6</v>
      </c>
      <c r="O46">
        <v>32</v>
      </c>
      <c r="P46">
        <v>81</v>
      </c>
    </row>
    <row r="47" spans="1:16" x14ac:dyDescent="0.25">
      <c r="A47" s="13">
        <v>2</v>
      </c>
      <c r="B47" s="13" t="s">
        <v>622</v>
      </c>
      <c r="C47" s="16">
        <v>41128</v>
      </c>
      <c r="D47" s="13">
        <v>1300</v>
      </c>
      <c r="E47" s="13">
        <f t="shared" si="4"/>
        <v>0</v>
      </c>
      <c r="F47" s="13" t="str">
        <f t="shared" si="1"/>
        <v>2012-08</v>
      </c>
      <c r="G47" s="13" t="str">
        <f t="shared" si="2"/>
        <v/>
      </c>
      <c r="H47" s="13" t="str">
        <f t="shared" si="0"/>
        <v/>
      </c>
      <c r="I47" s="13" t="str">
        <f t="shared" si="3"/>
        <v/>
      </c>
    </row>
    <row r="48" spans="1:16" x14ac:dyDescent="0.25">
      <c r="A48" s="13">
        <v>2</v>
      </c>
      <c r="B48" s="13" t="s">
        <v>622</v>
      </c>
      <c r="C48" s="16">
        <v>41130</v>
      </c>
      <c r="D48" s="13">
        <v>1300</v>
      </c>
      <c r="E48" s="13">
        <f t="shared" si="4"/>
        <v>0</v>
      </c>
      <c r="F48" s="13" t="str">
        <f t="shared" si="1"/>
        <v>2012-08</v>
      </c>
      <c r="G48" s="13" t="str">
        <f t="shared" si="2"/>
        <v/>
      </c>
      <c r="H48" s="13" t="str">
        <f t="shared" si="0"/>
        <v/>
      </c>
      <c r="I48" s="13" t="str">
        <f t="shared" si="3"/>
        <v/>
      </c>
    </row>
    <row r="49" spans="1:9" x14ac:dyDescent="0.25">
      <c r="A49" s="13">
        <v>2</v>
      </c>
      <c r="B49" s="13" t="s">
        <v>622</v>
      </c>
      <c r="C49" s="16">
        <v>41131</v>
      </c>
      <c r="D49" s="13">
        <v>1300</v>
      </c>
      <c r="E49" s="13">
        <f t="shared" si="4"/>
        <v>0</v>
      </c>
      <c r="F49" s="13" t="str">
        <f t="shared" si="1"/>
        <v>2012-08</v>
      </c>
      <c r="G49" s="13" t="str">
        <f t="shared" si="2"/>
        <v/>
      </c>
      <c r="H49" s="13" t="str">
        <f t="shared" si="0"/>
        <v/>
      </c>
      <c r="I49" s="13" t="str">
        <f t="shared" si="3"/>
        <v/>
      </c>
    </row>
    <row r="50" spans="1:9" x14ac:dyDescent="0.25">
      <c r="A50" s="13">
        <v>2</v>
      </c>
      <c r="B50" s="13" t="s">
        <v>622</v>
      </c>
      <c r="C50" s="16">
        <v>41135</v>
      </c>
      <c r="D50" s="13">
        <v>1300</v>
      </c>
      <c r="E50" s="13">
        <f t="shared" si="4"/>
        <v>0</v>
      </c>
      <c r="F50" s="13" t="str">
        <f t="shared" si="1"/>
        <v>2012-08</v>
      </c>
      <c r="G50" s="13" t="str">
        <f t="shared" si="2"/>
        <v/>
      </c>
      <c r="H50" s="13" t="str">
        <f t="shared" si="0"/>
        <v/>
      </c>
      <c r="I50" s="13" t="str">
        <f t="shared" si="3"/>
        <v/>
      </c>
    </row>
    <row r="51" spans="1:9" x14ac:dyDescent="0.25">
      <c r="A51" s="13">
        <v>2</v>
      </c>
      <c r="B51" s="13" t="s">
        <v>622</v>
      </c>
      <c r="C51" s="16">
        <v>41139</v>
      </c>
      <c r="D51" s="13">
        <v>1300</v>
      </c>
      <c r="E51" s="13">
        <f t="shared" si="4"/>
        <v>1</v>
      </c>
      <c r="F51" s="13" t="str">
        <f t="shared" si="1"/>
        <v>2012-08</v>
      </c>
      <c r="G51" s="13">
        <f t="shared" si="2"/>
        <v>1300</v>
      </c>
      <c r="H51" s="13" t="str">
        <f t="shared" si="0"/>
        <v/>
      </c>
      <c r="I51" s="13" t="str">
        <f t="shared" si="3"/>
        <v/>
      </c>
    </row>
    <row r="52" spans="1:9" x14ac:dyDescent="0.25">
      <c r="A52" s="13">
        <v>2</v>
      </c>
      <c r="B52" s="13" t="s">
        <v>623</v>
      </c>
      <c r="C52" s="16">
        <v>41165</v>
      </c>
      <c r="D52" s="13">
        <v>3</v>
      </c>
      <c r="E52" s="13">
        <f t="shared" si="4"/>
        <v>0</v>
      </c>
      <c r="F52" s="13" t="str">
        <f t="shared" si="1"/>
        <v>2012-09</v>
      </c>
      <c r="G52" s="13" t="str">
        <f t="shared" si="2"/>
        <v/>
      </c>
      <c r="H52" s="13">
        <f t="shared" si="0"/>
        <v>3</v>
      </c>
      <c r="I52" s="13" t="str">
        <f t="shared" si="3"/>
        <v>Lower</v>
      </c>
    </row>
    <row r="53" spans="1:9" x14ac:dyDescent="0.25">
      <c r="A53" s="13">
        <v>3</v>
      </c>
      <c r="B53" s="13" t="s">
        <v>622</v>
      </c>
      <c r="C53" s="16">
        <v>41092</v>
      </c>
      <c r="D53" s="13">
        <v>100</v>
      </c>
      <c r="E53" s="13">
        <f t="shared" si="4"/>
        <v>0</v>
      </c>
      <c r="F53" s="13" t="str">
        <f t="shared" si="1"/>
        <v>2012-07</v>
      </c>
      <c r="G53" s="13" t="str">
        <f t="shared" si="2"/>
        <v/>
      </c>
      <c r="H53" s="13" t="str">
        <f t="shared" si="0"/>
        <v/>
      </c>
      <c r="I53" s="13" t="str">
        <f t="shared" si="3"/>
        <v/>
      </c>
    </row>
    <row r="54" spans="1:9" x14ac:dyDescent="0.25">
      <c r="A54" s="13">
        <v>3</v>
      </c>
      <c r="B54" s="13" t="s">
        <v>622</v>
      </c>
      <c r="C54" s="16">
        <v>41094</v>
      </c>
      <c r="D54" s="13">
        <v>100</v>
      </c>
      <c r="E54" s="13">
        <f t="shared" si="4"/>
        <v>0</v>
      </c>
      <c r="F54" s="13" t="str">
        <f t="shared" si="1"/>
        <v>2012-07</v>
      </c>
      <c r="G54" s="13" t="str">
        <f t="shared" si="2"/>
        <v/>
      </c>
      <c r="H54" s="13" t="str">
        <f t="shared" si="0"/>
        <v/>
      </c>
      <c r="I54" s="13" t="str">
        <f t="shared" si="3"/>
        <v/>
      </c>
    </row>
    <row r="55" spans="1:9" x14ac:dyDescent="0.25">
      <c r="A55" s="13">
        <v>4</v>
      </c>
      <c r="B55" s="13" t="s">
        <v>622</v>
      </c>
      <c r="C55" s="16">
        <v>41092</v>
      </c>
      <c r="D55" s="13">
        <v>1200</v>
      </c>
      <c r="E55" s="13">
        <f t="shared" si="4"/>
        <v>0</v>
      </c>
      <c r="F55" s="13" t="str">
        <f t="shared" si="1"/>
        <v>2012-07</v>
      </c>
      <c r="G55" s="13" t="str">
        <f t="shared" si="2"/>
        <v/>
      </c>
      <c r="H55" s="13" t="str">
        <f t="shared" si="0"/>
        <v/>
      </c>
      <c r="I55" s="13" t="str">
        <f t="shared" si="3"/>
        <v/>
      </c>
    </row>
    <row r="56" spans="1:9" x14ac:dyDescent="0.25">
      <c r="A56" s="13">
        <v>4</v>
      </c>
      <c r="B56" s="13" t="s">
        <v>622</v>
      </c>
      <c r="C56" s="16">
        <v>41094</v>
      </c>
      <c r="D56" s="13">
        <v>1200</v>
      </c>
      <c r="E56" s="13">
        <f t="shared" si="4"/>
        <v>0</v>
      </c>
      <c r="F56" s="13" t="str">
        <f t="shared" si="1"/>
        <v>2012-07</v>
      </c>
      <c r="G56" s="13" t="str">
        <f t="shared" si="2"/>
        <v/>
      </c>
      <c r="H56" s="13" t="str">
        <f t="shared" si="0"/>
        <v/>
      </c>
      <c r="I56" s="13" t="str">
        <f t="shared" si="3"/>
        <v/>
      </c>
    </row>
    <row r="57" spans="1:9" x14ac:dyDescent="0.25">
      <c r="A57" s="13">
        <v>4</v>
      </c>
      <c r="B57" s="13" t="s">
        <v>622</v>
      </c>
      <c r="C57" s="16">
        <v>41096</v>
      </c>
      <c r="D57" s="13">
        <v>1200</v>
      </c>
      <c r="E57" s="13">
        <f t="shared" si="4"/>
        <v>0</v>
      </c>
      <c r="F57" s="13" t="str">
        <f t="shared" si="1"/>
        <v>2012-07</v>
      </c>
      <c r="G57" s="13" t="str">
        <f t="shared" si="2"/>
        <v/>
      </c>
      <c r="H57" s="13" t="str">
        <f t="shared" si="0"/>
        <v/>
      </c>
      <c r="I57" s="13" t="str">
        <f t="shared" si="3"/>
        <v/>
      </c>
    </row>
    <row r="58" spans="1:9" x14ac:dyDescent="0.25">
      <c r="A58" s="13">
        <v>4</v>
      </c>
      <c r="B58" s="13" t="s">
        <v>622</v>
      </c>
      <c r="C58" s="16">
        <v>41099</v>
      </c>
      <c r="D58" s="13">
        <v>1200</v>
      </c>
      <c r="E58" s="13">
        <f t="shared" si="4"/>
        <v>0</v>
      </c>
      <c r="F58" s="13" t="str">
        <f t="shared" si="1"/>
        <v>2012-07</v>
      </c>
      <c r="G58" s="13" t="str">
        <f t="shared" si="2"/>
        <v/>
      </c>
      <c r="H58" s="13" t="str">
        <f t="shared" si="0"/>
        <v/>
      </c>
      <c r="I58" s="13" t="str">
        <f t="shared" si="3"/>
        <v/>
      </c>
    </row>
    <row r="59" spans="1:9" x14ac:dyDescent="0.25">
      <c r="A59" s="13">
        <v>4</v>
      </c>
      <c r="B59" s="13" t="s">
        <v>622</v>
      </c>
      <c r="C59" s="16">
        <v>41101</v>
      </c>
      <c r="D59" s="13">
        <v>1200</v>
      </c>
      <c r="E59" s="13">
        <f t="shared" si="4"/>
        <v>0</v>
      </c>
      <c r="F59" s="13" t="str">
        <f t="shared" si="1"/>
        <v>2012-07</v>
      </c>
      <c r="G59" s="13" t="str">
        <f t="shared" si="2"/>
        <v/>
      </c>
      <c r="H59" s="13" t="str">
        <f t="shared" si="0"/>
        <v/>
      </c>
      <c r="I59" s="13" t="str">
        <f t="shared" si="3"/>
        <v/>
      </c>
    </row>
    <row r="60" spans="1:9" x14ac:dyDescent="0.25">
      <c r="A60" s="13">
        <v>4</v>
      </c>
      <c r="B60" s="13" t="s">
        <v>622</v>
      </c>
      <c r="C60" s="16">
        <v>41103</v>
      </c>
      <c r="D60" s="13">
        <v>1200</v>
      </c>
      <c r="E60" s="13">
        <f t="shared" si="4"/>
        <v>0</v>
      </c>
      <c r="F60" s="13" t="str">
        <f t="shared" si="1"/>
        <v>2012-07</v>
      </c>
      <c r="G60" s="13" t="str">
        <f t="shared" si="2"/>
        <v/>
      </c>
      <c r="H60" s="13" t="str">
        <f t="shared" si="0"/>
        <v/>
      </c>
      <c r="I60" s="13" t="str">
        <f t="shared" si="3"/>
        <v/>
      </c>
    </row>
    <row r="61" spans="1:9" x14ac:dyDescent="0.25">
      <c r="A61" s="13">
        <v>4</v>
      </c>
      <c r="B61" s="13" t="s">
        <v>622</v>
      </c>
      <c r="C61" s="16">
        <v>41106</v>
      </c>
      <c r="D61" s="13">
        <v>1200</v>
      </c>
      <c r="E61" s="13">
        <f t="shared" si="4"/>
        <v>0</v>
      </c>
      <c r="F61" s="13" t="str">
        <f t="shared" si="1"/>
        <v>2012-07</v>
      </c>
      <c r="G61" s="13" t="str">
        <f t="shared" si="2"/>
        <v/>
      </c>
      <c r="H61" s="13" t="str">
        <f t="shared" si="0"/>
        <v/>
      </c>
      <c r="I61" s="13" t="str">
        <f t="shared" si="3"/>
        <v/>
      </c>
    </row>
    <row r="62" spans="1:9" x14ac:dyDescent="0.25">
      <c r="A62" s="13">
        <v>4</v>
      </c>
      <c r="B62" s="13" t="s">
        <v>622</v>
      </c>
      <c r="C62" s="16">
        <v>41108</v>
      </c>
      <c r="D62" s="13">
        <v>1200</v>
      </c>
      <c r="E62" s="13">
        <f t="shared" si="4"/>
        <v>0</v>
      </c>
      <c r="F62" s="13" t="str">
        <f t="shared" si="1"/>
        <v>2012-07</v>
      </c>
      <c r="G62" s="13" t="str">
        <f t="shared" si="2"/>
        <v/>
      </c>
      <c r="H62" s="13" t="str">
        <f t="shared" si="0"/>
        <v/>
      </c>
      <c r="I62" s="13" t="str">
        <f t="shared" si="3"/>
        <v/>
      </c>
    </row>
    <row r="63" spans="1:9" x14ac:dyDescent="0.25">
      <c r="A63" s="13">
        <v>4</v>
      </c>
      <c r="B63" s="13" t="s">
        <v>622</v>
      </c>
      <c r="C63" s="16">
        <v>41110</v>
      </c>
      <c r="D63" s="13">
        <v>1200</v>
      </c>
      <c r="E63" s="13">
        <f t="shared" si="4"/>
        <v>0</v>
      </c>
      <c r="F63" s="13" t="str">
        <f t="shared" si="1"/>
        <v>2012-07</v>
      </c>
      <c r="G63" s="13" t="str">
        <f t="shared" si="2"/>
        <v/>
      </c>
      <c r="H63" s="13" t="str">
        <f t="shared" si="0"/>
        <v/>
      </c>
      <c r="I63" s="13" t="str">
        <f t="shared" si="3"/>
        <v/>
      </c>
    </row>
    <row r="64" spans="1:9" x14ac:dyDescent="0.25">
      <c r="A64" s="13">
        <v>4</v>
      </c>
      <c r="B64" s="13" t="s">
        <v>622</v>
      </c>
      <c r="C64" s="16">
        <v>41113</v>
      </c>
      <c r="D64" s="13">
        <v>1200</v>
      </c>
      <c r="E64" s="13">
        <f t="shared" si="4"/>
        <v>0</v>
      </c>
      <c r="F64" s="13" t="str">
        <f t="shared" si="1"/>
        <v>2012-07</v>
      </c>
      <c r="G64" s="13" t="str">
        <f t="shared" si="2"/>
        <v/>
      </c>
      <c r="H64" s="13" t="str">
        <f t="shared" si="0"/>
        <v/>
      </c>
      <c r="I64" s="13" t="str">
        <f t="shared" si="3"/>
        <v/>
      </c>
    </row>
    <row r="65" spans="1:9" x14ac:dyDescent="0.25">
      <c r="A65" s="13">
        <v>4</v>
      </c>
      <c r="B65" s="13" t="s">
        <v>622</v>
      </c>
      <c r="C65" s="16">
        <v>41115</v>
      </c>
      <c r="D65" s="13">
        <v>1200</v>
      </c>
      <c r="E65" s="13">
        <f t="shared" si="4"/>
        <v>0</v>
      </c>
      <c r="F65" s="13" t="str">
        <f t="shared" si="1"/>
        <v>2012-07</v>
      </c>
      <c r="G65" s="13" t="str">
        <f t="shared" si="2"/>
        <v/>
      </c>
      <c r="H65" s="13" t="str">
        <f t="shared" si="0"/>
        <v/>
      </c>
      <c r="I65" s="13" t="str">
        <f t="shared" si="3"/>
        <v/>
      </c>
    </row>
    <row r="66" spans="1:9" x14ac:dyDescent="0.25">
      <c r="A66" s="13">
        <v>4</v>
      </c>
      <c r="B66" s="13" t="s">
        <v>622</v>
      </c>
      <c r="C66" s="16">
        <v>41117</v>
      </c>
      <c r="D66" s="13">
        <v>1200</v>
      </c>
      <c r="E66" s="13">
        <f t="shared" si="4"/>
        <v>0</v>
      </c>
      <c r="F66" s="13" t="str">
        <f t="shared" si="1"/>
        <v>2012-07</v>
      </c>
      <c r="G66" s="13" t="str">
        <f t="shared" si="2"/>
        <v/>
      </c>
      <c r="H66" s="13" t="str">
        <f t="shared" ref="H66:H129" si="5">IF(AND(B66="Med B", F66&gt;=VLOOKUP(A66, A:F, 6, FALSE)), D66, "")</f>
        <v/>
      </c>
      <c r="I66" s="13" t="str">
        <f t="shared" si="3"/>
        <v/>
      </c>
    </row>
    <row r="67" spans="1:9" x14ac:dyDescent="0.25">
      <c r="A67" s="13">
        <v>4</v>
      </c>
      <c r="B67" s="13" t="s">
        <v>622</v>
      </c>
      <c r="C67" s="16">
        <v>41120</v>
      </c>
      <c r="D67" s="13">
        <v>1200</v>
      </c>
      <c r="E67" s="13">
        <f t="shared" si="4"/>
        <v>0</v>
      </c>
      <c r="F67" s="13" t="str">
        <f t="shared" ref="F67:F130" si="6">TEXT(C67, "yyyy-mm")</f>
        <v>2012-07</v>
      </c>
      <c r="G67" s="13">
        <f t="shared" ref="G67:G130" si="7">IF(AND(
    B67="Med A",
    C67=_xlfn.MAXIFS(C:C, A:A, A67, B:B, "Med A", F:F, F67),
    SUMIFS(E:E, A:A, A67) &gt; 0
  ),
  AVERAGEIFS(D:D, A:A, A67, B:B, "Med A", F:F, F67, C:C, "&gt;=" &amp; EOMONTH(C67, -1) + 1, C:C, "&lt;=" &amp; C67),
  "")</f>
        <v>1200</v>
      </c>
      <c r="H67" s="13" t="str">
        <f t="shared" si="5"/>
        <v/>
      </c>
      <c r="I67" s="13" t="str">
        <f t="shared" ref="I67:I130" si="8">IF(E66=1,
  IF(AND(A67=A66, B67="Med B"),
    IF(COUNTIFS(A:A, A67, B:B, "Med B", F:F, "&gt;" &amp; F66) &gt; 0,
      IF(H67 &gt; H68, "Higher",
         IF(H67 = H68, "Same",
            IF(H67 &lt; H68, "Lower",
               IF(H68 = 0, "No dose", "")))),
      "No subsequent Med B"),
    ""), "")</f>
        <v/>
      </c>
    </row>
    <row r="68" spans="1:9" x14ac:dyDescent="0.25">
      <c r="A68" s="13">
        <v>4</v>
      </c>
      <c r="B68" s="13" t="s">
        <v>622</v>
      </c>
      <c r="C68" s="16">
        <v>41122</v>
      </c>
      <c r="D68" s="13">
        <v>1200</v>
      </c>
      <c r="E68" s="13">
        <f t="shared" ref="E68:E131" si="9">IF(AND(B68="Med A", B69="Med B", A68=A69), 1, IF(AND(B68="Med B", B69="Med A", A68=A69), 1, 0))</f>
        <v>0</v>
      </c>
      <c r="F68" s="13" t="str">
        <f t="shared" si="6"/>
        <v>2012-08</v>
      </c>
      <c r="G68" s="13" t="str">
        <f t="shared" si="7"/>
        <v/>
      </c>
      <c r="H68" s="13" t="str">
        <f t="shared" si="5"/>
        <v/>
      </c>
      <c r="I68" s="13" t="str">
        <f t="shared" si="8"/>
        <v/>
      </c>
    </row>
    <row r="69" spans="1:9" x14ac:dyDescent="0.25">
      <c r="A69" s="13">
        <v>4</v>
      </c>
      <c r="B69" s="13" t="s">
        <v>622</v>
      </c>
      <c r="C69" s="16">
        <v>41124</v>
      </c>
      <c r="D69" s="13">
        <v>1200</v>
      </c>
      <c r="E69" s="13">
        <f t="shared" si="9"/>
        <v>0</v>
      </c>
      <c r="F69" s="13" t="str">
        <f t="shared" si="6"/>
        <v>2012-08</v>
      </c>
      <c r="G69" s="13" t="str">
        <f t="shared" si="7"/>
        <v/>
      </c>
      <c r="H69" s="13" t="str">
        <f t="shared" si="5"/>
        <v/>
      </c>
      <c r="I69" s="13" t="str">
        <f t="shared" si="8"/>
        <v/>
      </c>
    </row>
    <row r="70" spans="1:9" x14ac:dyDescent="0.25">
      <c r="A70" s="13">
        <v>4</v>
      </c>
      <c r="B70" s="13" t="s">
        <v>622</v>
      </c>
      <c r="C70" s="16">
        <v>41127</v>
      </c>
      <c r="D70" s="13">
        <v>1300</v>
      </c>
      <c r="E70" s="13">
        <f t="shared" si="9"/>
        <v>0</v>
      </c>
      <c r="F70" s="13" t="str">
        <f t="shared" si="6"/>
        <v>2012-08</v>
      </c>
      <c r="G70" s="13" t="str">
        <f t="shared" si="7"/>
        <v/>
      </c>
      <c r="H70" s="13" t="str">
        <f t="shared" si="5"/>
        <v/>
      </c>
      <c r="I70" s="13" t="str">
        <f t="shared" si="8"/>
        <v/>
      </c>
    </row>
    <row r="71" spans="1:9" x14ac:dyDescent="0.25">
      <c r="A71" s="13">
        <v>4</v>
      </c>
      <c r="B71" s="13" t="s">
        <v>622</v>
      </c>
      <c r="C71" s="16">
        <v>41129</v>
      </c>
      <c r="D71" s="13">
        <v>1300</v>
      </c>
      <c r="E71" s="13">
        <f t="shared" si="9"/>
        <v>0</v>
      </c>
      <c r="F71" s="13" t="str">
        <f t="shared" si="6"/>
        <v>2012-08</v>
      </c>
      <c r="G71" s="13" t="str">
        <f t="shared" si="7"/>
        <v/>
      </c>
      <c r="H71" s="13" t="str">
        <f t="shared" si="5"/>
        <v/>
      </c>
      <c r="I71" s="13" t="str">
        <f t="shared" si="8"/>
        <v/>
      </c>
    </row>
    <row r="72" spans="1:9" x14ac:dyDescent="0.25">
      <c r="A72" s="13">
        <v>4</v>
      </c>
      <c r="B72" s="13" t="s">
        <v>622</v>
      </c>
      <c r="C72" s="16">
        <v>41131</v>
      </c>
      <c r="D72" s="13">
        <v>1300</v>
      </c>
      <c r="E72" s="13">
        <f t="shared" si="9"/>
        <v>0</v>
      </c>
      <c r="F72" s="13" t="str">
        <f t="shared" si="6"/>
        <v>2012-08</v>
      </c>
      <c r="G72" s="13" t="str">
        <f t="shared" si="7"/>
        <v/>
      </c>
      <c r="H72" s="13" t="str">
        <f t="shared" si="5"/>
        <v/>
      </c>
      <c r="I72" s="13" t="str">
        <f t="shared" si="8"/>
        <v/>
      </c>
    </row>
    <row r="73" spans="1:9" x14ac:dyDescent="0.25">
      <c r="A73" s="13">
        <v>4</v>
      </c>
      <c r="B73" s="13" t="s">
        <v>622</v>
      </c>
      <c r="C73" s="16">
        <v>41134</v>
      </c>
      <c r="D73" s="13">
        <v>1300</v>
      </c>
      <c r="E73" s="13">
        <f t="shared" si="9"/>
        <v>0</v>
      </c>
      <c r="F73" s="13" t="str">
        <f t="shared" si="6"/>
        <v>2012-08</v>
      </c>
      <c r="G73" s="13" t="str">
        <f t="shared" si="7"/>
        <v/>
      </c>
      <c r="H73" s="13" t="str">
        <f t="shared" si="5"/>
        <v/>
      </c>
      <c r="I73" s="13" t="str">
        <f t="shared" si="8"/>
        <v/>
      </c>
    </row>
    <row r="74" spans="1:9" x14ac:dyDescent="0.25">
      <c r="A74" s="13">
        <v>4</v>
      </c>
      <c r="B74" s="13" t="s">
        <v>622</v>
      </c>
      <c r="C74" s="16">
        <v>41136</v>
      </c>
      <c r="D74" s="13">
        <v>1300</v>
      </c>
      <c r="E74" s="13">
        <f t="shared" si="9"/>
        <v>0</v>
      </c>
      <c r="F74" s="13" t="str">
        <f t="shared" si="6"/>
        <v>2012-08</v>
      </c>
      <c r="G74" s="13" t="str">
        <f t="shared" si="7"/>
        <v/>
      </c>
      <c r="H74" s="13" t="str">
        <f t="shared" si="5"/>
        <v/>
      </c>
      <c r="I74" s="13" t="str">
        <f t="shared" si="8"/>
        <v/>
      </c>
    </row>
    <row r="75" spans="1:9" x14ac:dyDescent="0.25">
      <c r="A75" s="13">
        <v>4</v>
      </c>
      <c r="B75" s="13" t="s">
        <v>622</v>
      </c>
      <c r="C75" s="16">
        <v>41138</v>
      </c>
      <c r="D75" s="13">
        <v>1300</v>
      </c>
      <c r="E75" s="13">
        <f t="shared" si="9"/>
        <v>0</v>
      </c>
      <c r="F75" s="13" t="str">
        <f t="shared" si="6"/>
        <v>2012-08</v>
      </c>
      <c r="G75" s="13" t="str">
        <f t="shared" si="7"/>
        <v/>
      </c>
      <c r="H75" s="13" t="str">
        <f t="shared" si="5"/>
        <v/>
      </c>
      <c r="I75" s="13" t="str">
        <f t="shared" si="8"/>
        <v/>
      </c>
    </row>
    <row r="76" spans="1:9" x14ac:dyDescent="0.25">
      <c r="A76" s="13">
        <v>4</v>
      </c>
      <c r="B76" s="13" t="s">
        <v>622</v>
      </c>
      <c r="C76" s="16">
        <v>41142</v>
      </c>
      <c r="D76" s="13">
        <v>1300</v>
      </c>
      <c r="E76" s="13">
        <f t="shared" si="9"/>
        <v>0</v>
      </c>
      <c r="F76" s="13" t="str">
        <f t="shared" si="6"/>
        <v>2012-08</v>
      </c>
      <c r="G76" s="13" t="str">
        <f t="shared" si="7"/>
        <v/>
      </c>
      <c r="H76" s="13" t="str">
        <f t="shared" si="5"/>
        <v/>
      </c>
      <c r="I76" s="13" t="str">
        <f t="shared" si="8"/>
        <v/>
      </c>
    </row>
    <row r="77" spans="1:9" x14ac:dyDescent="0.25">
      <c r="A77" s="13">
        <v>4</v>
      </c>
      <c r="B77" s="13" t="s">
        <v>622</v>
      </c>
      <c r="C77" s="16">
        <v>41143</v>
      </c>
      <c r="D77" s="13">
        <v>1300</v>
      </c>
      <c r="E77" s="13">
        <f t="shared" si="9"/>
        <v>0</v>
      </c>
      <c r="F77" s="13" t="str">
        <f t="shared" si="6"/>
        <v>2012-08</v>
      </c>
      <c r="G77" s="13" t="str">
        <f t="shared" si="7"/>
        <v/>
      </c>
      <c r="H77" s="13" t="str">
        <f t="shared" si="5"/>
        <v/>
      </c>
      <c r="I77" s="13" t="str">
        <f t="shared" si="8"/>
        <v/>
      </c>
    </row>
    <row r="78" spans="1:9" x14ac:dyDescent="0.25">
      <c r="A78" s="13">
        <v>4</v>
      </c>
      <c r="B78" s="13" t="s">
        <v>622</v>
      </c>
      <c r="C78" s="16">
        <v>41145</v>
      </c>
      <c r="D78" s="13">
        <v>1300</v>
      </c>
      <c r="E78" s="13">
        <f t="shared" si="9"/>
        <v>0</v>
      </c>
      <c r="F78" s="13" t="str">
        <f t="shared" si="6"/>
        <v>2012-08</v>
      </c>
      <c r="G78" s="13" t="str">
        <f t="shared" si="7"/>
        <v/>
      </c>
      <c r="H78" s="13" t="str">
        <f t="shared" si="5"/>
        <v/>
      </c>
      <c r="I78" s="13" t="str">
        <f t="shared" si="8"/>
        <v/>
      </c>
    </row>
    <row r="79" spans="1:9" x14ac:dyDescent="0.25">
      <c r="A79" s="13">
        <v>4</v>
      </c>
      <c r="B79" s="13" t="s">
        <v>622</v>
      </c>
      <c r="C79" s="16">
        <v>41148</v>
      </c>
      <c r="D79" s="13">
        <v>1300</v>
      </c>
      <c r="E79" s="13">
        <f t="shared" si="9"/>
        <v>0</v>
      </c>
      <c r="F79" s="13" t="str">
        <f t="shared" si="6"/>
        <v>2012-08</v>
      </c>
      <c r="G79" s="13" t="str">
        <f t="shared" si="7"/>
        <v/>
      </c>
      <c r="H79" s="13" t="str">
        <f t="shared" si="5"/>
        <v/>
      </c>
      <c r="I79" s="13" t="str">
        <f t="shared" si="8"/>
        <v/>
      </c>
    </row>
    <row r="80" spans="1:9" x14ac:dyDescent="0.25">
      <c r="A80" s="13">
        <v>4</v>
      </c>
      <c r="B80" s="13" t="s">
        <v>622</v>
      </c>
      <c r="C80" s="16">
        <v>41150</v>
      </c>
      <c r="D80" s="13">
        <v>1300</v>
      </c>
      <c r="E80" s="13">
        <f t="shared" si="9"/>
        <v>0</v>
      </c>
      <c r="F80" s="13" t="str">
        <f t="shared" si="6"/>
        <v>2012-08</v>
      </c>
      <c r="G80" s="13" t="str">
        <f t="shared" si="7"/>
        <v/>
      </c>
      <c r="H80" s="13" t="str">
        <f t="shared" si="5"/>
        <v/>
      </c>
      <c r="I80" s="13" t="str">
        <f t="shared" si="8"/>
        <v/>
      </c>
    </row>
    <row r="81" spans="1:9" x14ac:dyDescent="0.25">
      <c r="A81" s="13">
        <v>4</v>
      </c>
      <c r="B81" s="13" t="s">
        <v>622</v>
      </c>
      <c r="C81" s="16">
        <v>41152</v>
      </c>
      <c r="D81" s="13">
        <v>1300</v>
      </c>
      <c r="E81" s="13">
        <f t="shared" si="9"/>
        <v>0</v>
      </c>
      <c r="F81" s="13" t="str">
        <f t="shared" si="6"/>
        <v>2012-08</v>
      </c>
      <c r="G81" s="13">
        <f t="shared" si="7"/>
        <v>1285.7142857142858</v>
      </c>
      <c r="H81" s="13" t="str">
        <f t="shared" si="5"/>
        <v/>
      </c>
      <c r="I81" s="13" t="str">
        <f t="shared" si="8"/>
        <v/>
      </c>
    </row>
    <row r="82" spans="1:9" x14ac:dyDescent="0.25">
      <c r="A82" s="13">
        <v>4</v>
      </c>
      <c r="B82" s="13" t="s">
        <v>622</v>
      </c>
      <c r="C82" s="16">
        <v>41155</v>
      </c>
      <c r="D82" s="13">
        <v>1300</v>
      </c>
      <c r="E82" s="13">
        <f t="shared" si="9"/>
        <v>0</v>
      </c>
      <c r="F82" s="13" t="str">
        <f t="shared" si="6"/>
        <v>2012-09</v>
      </c>
      <c r="G82" s="13" t="str">
        <f t="shared" si="7"/>
        <v/>
      </c>
      <c r="H82" s="13" t="str">
        <f t="shared" si="5"/>
        <v/>
      </c>
      <c r="I82" s="13" t="str">
        <f t="shared" si="8"/>
        <v/>
      </c>
    </row>
    <row r="83" spans="1:9" x14ac:dyDescent="0.25">
      <c r="A83" s="13">
        <v>4</v>
      </c>
      <c r="B83" s="13" t="s">
        <v>622</v>
      </c>
      <c r="C83" s="16">
        <v>41157</v>
      </c>
      <c r="D83" s="13">
        <v>1300</v>
      </c>
      <c r="E83" s="13">
        <f t="shared" si="9"/>
        <v>1</v>
      </c>
      <c r="F83" s="13" t="str">
        <f t="shared" si="6"/>
        <v>2012-09</v>
      </c>
      <c r="G83" s="13">
        <f t="shared" si="7"/>
        <v>1300</v>
      </c>
      <c r="H83" s="13" t="str">
        <f t="shared" si="5"/>
        <v/>
      </c>
      <c r="I83" s="13" t="str">
        <f t="shared" si="8"/>
        <v/>
      </c>
    </row>
    <row r="84" spans="1:9" x14ac:dyDescent="0.25">
      <c r="A84" s="13">
        <v>4</v>
      </c>
      <c r="B84" s="13" t="s">
        <v>623</v>
      </c>
      <c r="C84" s="16">
        <v>41164</v>
      </c>
      <c r="D84" s="13">
        <v>3</v>
      </c>
      <c r="E84" s="13">
        <f t="shared" si="9"/>
        <v>0</v>
      </c>
      <c r="F84" s="13" t="str">
        <f t="shared" si="6"/>
        <v>2012-09</v>
      </c>
      <c r="G84" s="13" t="str">
        <f t="shared" si="7"/>
        <v/>
      </c>
      <c r="H84" s="13">
        <f t="shared" si="5"/>
        <v>3</v>
      </c>
      <c r="I84" s="13" t="str">
        <f t="shared" si="8"/>
        <v>Higher</v>
      </c>
    </row>
    <row r="85" spans="1:9" x14ac:dyDescent="0.25">
      <c r="A85" s="13">
        <v>4</v>
      </c>
      <c r="B85" s="13" t="s">
        <v>623</v>
      </c>
      <c r="C85" s="16">
        <v>41227</v>
      </c>
      <c r="D85" s="13">
        <v>1</v>
      </c>
      <c r="E85" s="13">
        <f t="shared" si="9"/>
        <v>0</v>
      </c>
      <c r="F85" s="13" t="str">
        <f t="shared" si="6"/>
        <v>2012-11</v>
      </c>
      <c r="G85" s="13" t="str">
        <f t="shared" si="7"/>
        <v/>
      </c>
      <c r="H85" s="13">
        <f t="shared" si="5"/>
        <v>1</v>
      </c>
      <c r="I85" s="13" t="str">
        <f t="shared" si="8"/>
        <v/>
      </c>
    </row>
    <row r="86" spans="1:9" x14ac:dyDescent="0.25">
      <c r="A86" s="13">
        <v>5</v>
      </c>
      <c r="B86" s="13" t="s">
        <v>622</v>
      </c>
      <c r="C86" s="16">
        <v>41096</v>
      </c>
      <c r="D86" s="13">
        <v>5700</v>
      </c>
      <c r="E86" s="13">
        <f t="shared" si="9"/>
        <v>0</v>
      </c>
      <c r="F86" s="13" t="str">
        <f t="shared" si="6"/>
        <v>2012-07</v>
      </c>
      <c r="G86" s="13" t="str">
        <f t="shared" si="7"/>
        <v/>
      </c>
      <c r="H86" s="13" t="str">
        <f t="shared" si="5"/>
        <v/>
      </c>
      <c r="I86" s="13" t="str">
        <f t="shared" si="8"/>
        <v/>
      </c>
    </row>
    <row r="87" spans="1:9" x14ac:dyDescent="0.25">
      <c r="A87" s="13">
        <v>5</v>
      </c>
      <c r="B87" s="13" t="s">
        <v>622</v>
      </c>
      <c r="C87" s="16">
        <v>41099</v>
      </c>
      <c r="D87" s="13">
        <v>5700</v>
      </c>
      <c r="E87" s="13">
        <f t="shared" si="9"/>
        <v>0</v>
      </c>
      <c r="F87" s="13" t="str">
        <f t="shared" si="6"/>
        <v>2012-07</v>
      </c>
      <c r="G87" s="13" t="str">
        <f t="shared" si="7"/>
        <v/>
      </c>
      <c r="H87" s="13" t="str">
        <f t="shared" si="5"/>
        <v/>
      </c>
      <c r="I87" s="13" t="str">
        <f t="shared" si="8"/>
        <v/>
      </c>
    </row>
    <row r="88" spans="1:9" x14ac:dyDescent="0.25">
      <c r="A88" s="13">
        <v>5</v>
      </c>
      <c r="B88" s="13" t="s">
        <v>622</v>
      </c>
      <c r="C88" s="16">
        <v>41101</v>
      </c>
      <c r="D88" s="13">
        <v>5700</v>
      </c>
      <c r="E88" s="13">
        <f t="shared" si="9"/>
        <v>0</v>
      </c>
      <c r="F88" s="13" t="str">
        <f t="shared" si="6"/>
        <v>2012-07</v>
      </c>
      <c r="G88" s="13" t="str">
        <f t="shared" si="7"/>
        <v/>
      </c>
      <c r="H88" s="13" t="str">
        <f t="shared" si="5"/>
        <v/>
      </c>
      <c r="I88" s="13" t="str">
        <f t="shared" si="8"/>
        <v/>
      </c>
    </row>
    <row r="89" spans="1:9" x14ac:dyDescent="0.25">
      <c r="A89" s="13">
        <v>5</v>
      </c>
      <c r="B89" s="13" t="s">
        <v>622</v>
      </c>
      <c r="C89" s="16">
        <v>41103</v>
      </c>
      <c r="D89" s="13">
        <v>5700</v>
      </c>
      <c r="E89" s="13">
        <f t="shared" si="9"/>
        <v>0</v>
      </c>
      <c r="F89" s="13" t="str">
        <f t="shared" si="6"/>
        <v>2012-07</v>
      </c>
      <c r="G89" s="13" t="str">
        <f t="shared" si="7"/>
        <v/>
      </c>
      <c r="H89" s="13" t="str">
        <f t="shared" si="5"/>
        <v/>
      </c>
      <c r="I89" s="13" t="str">
        <f t="shared" si="8"/>
        <v/>
      </c>
    </row>
    <row r="90" spans="1:9" x14ac:dyDescent="0.25">
      <c r="A90" s="13">
        <v>5</v>
      </c>
      <c r="B90" s="13" t="s">
        <v>622</v>
      </c>
      <c r="C90" s="16">
        <v>41106</v>
      </c>
      <c r="D90" s="13">
        <v>5700</v>
      </c>
      <c r="E90" s="13">
        <f t="shared" si="9"/>
        <v>0</v>
      </c>
      <c r="F90" s="13" t="str">
        <f t="shared" si="6"/>
        <v>2012-07</v>
      </c>
      <c r="G90" s="13" t="str">
        <f t="shared" si="7"/>
        <v/>
      </c>
      <c r="H90" s="13" t="str">
        <f t="shared" si="5"/>
        <v/>
      </c>
      <c r="I90" s="13" t="str">
        <f t="shared" si="8"/>
        <v/>
      </c>
    </row>
    <row r="91" spans="1:9" x14ac:dyDescent="0.25">
      <c r="A91" s="13">
        <v>5</v>
      </c>
      <c r="B91" s="13" t="s">
        <v>622</v>
      </c>
      <c r="C91" s="16">
        <v>41108</v>
      </c>
      <c r="D91" s="13">
        <v>5700</v>
      </c>
      <c r="E91" s="13">
        <f t="shared" si="9"/>
        <v>0</v>
      </c>
      <c r="F91" s="13" t="str">
        <f t="shared" si="6"/>
        <v>2012-07</v>
      </c>
      <c r="G91" s="13" t="str">
        <f t="shared" si="7"/>
        <v/>
      </c>
      <c r="H91" s="13" t="str">
        <f t="shared" si="5"/>
        <v/>
      </c>
      <c r="I91" s="13" t="str">
        <f t="shared" si="8"/>
        <v/>
      </c>
    </row>
    <row r="92" spans="1:9" x14ac:dyDescent="0.25">
      <c r="A92" s="13">
        <v>5</v>
      </c>
      <c r="B92" s="13" t="s">
        <v>622</v>
      </c>
      <c r="C92" s="16">
        <v>41110</v>
      </c>
      <c r="D92" s="13">
        <v>5700</v>
      </c>
      <c r="E92" s="13">
        <f t="shared" si="9"/>
        <v>0</v>
      </c>
      <c r="F92" s="13" t="str">
        <f t="shared" si="6"/>
        <v>2012-07</v>
      </c>
      <c r="G92" s="13" t="str">
        <f t="shared" si="7"/>
        <v/>
      </c>
      <c r="H92" s="13" t="str">
        <f t="shared" si="5"/>
        <v/>
      </c>
      <c r="I92" s="13" t="str">
        <f t="shared" si="8"/>
        <v/>
      </c>
    </row>
    <row r="93" spans="1:9" x14ac:dyDescent="0.25">
      <c r="A93" s="13">
        <v>5</v>
      </c>
      <c r="B93" s="13" t="s">
        <v>622</v>
      </c>
      <c r="C93" s="16">
        <v>41113</v>
      </c>
      <c r="D93" s="13">
        <v>5700</v>
      </c>
      <c r="E93" s="13">
        <f t="shared" si="9"/>
        <v>0</v>
      </c>
      <c r="F93" s="13" t="str">
        <f t="shared" si="6"/>
        <v>2012-07</v>
      </c>
      <c r="G93" s="13" t="str">
        <f t="shared" si="7"/>
        <v/>
      </c>
      <c r="H93" s="13" t="str">
        <f t="shared" si="5"/>
        <v/>
      </c>
      <c r="I93" s="13" t="str">
        <f t="shared" si="8"/>
        <v/>
      </c>
    </row>
    <row r="94" spans="1:9" x14ac:dyDescent="0.25">
      <c r="A94" s="13">
        <v>5</v>
      </c>
      <c r="B94" s="13" t="s">
        <v>622</v>
      </c>
      <c r="C94" s="16">
        <v>41115</v>
      </c>
      <c r="D94" s="13">
        <v>5700</v>
      </c>
      <c r="E94" s="13">
        <f t="shared" si="9"/>
        <v>0</v>
      </c>
      <c r="F94" s="13" t="str">
        <f t="shared" si="6"/>
        <v>2012-07</v>
      </c>
      <c r="G94" s="13" t="str">
        <f t="shared" si="7"/>
        <v/>
      </c>
      <c r="H94" s="13" t="str">
        <f t="shared" si="5"/>
        <v/>
      </c>
      <c r="I94" s="13" t="str">
        <f t="shared" si="8"/>
        <v/>
      </c>
    </row>
    <row r="95" spans="1:9" x14ac:dyDescent="0.25">
      <c r="A95" s="13">
        <v>5</v>
      </c>
      <c r="B95" s="13" t="s">
        <v>622</v>
      </c>
      <c r="C95" s="16">
        <v>41117</v>
      </c>
      <c r="D95" s="13">
        <v>5700</v>
      </c>
      <c r="E95" s="13">
        <f t="shared" si="9"/>
        <v>0</v>
      </c>
      <c r="F95" s="13" t="str">
        <f t="shared" si="6"/>
        <v>2012-07</v>
      </c>
      <c r="G95" s="13">
        <f t="shared" si="7"/>
        <v>5700</v>
      </c>
      <c r="H95" s="13" t="str">
        <f t="shared" si="5"/>
        <v/>
      </c>
      <c r="I95" s="13" t="str">
        <f t="shared" si="8"/>
        <v/>
      </c>
    </row>
    <row r="96" spans="1:9" x14ac:dyDescent="0.25">
      <c r="A96" s="13">
        <v>5</v>
      </c>
      <c r="B96" s="13" t="s">
        <v>622</v>
      </c>
      <c r="C96" s="16">
        <v>41122</v>
      </c>
      <c r="D96" s="13">
        <v>5700</v>
      </c>
      <c r="E96" s="13">
        <f t="shared" si="9"/>
        <v>0</v>
      </c>
      <c r="F96" s="13" t="str">
        <f t="shared" si="6"/>
        <v>2012-08</v>
      </c>
      <c r="G96" s="13" t="str">
        <f t="shared" si="7"/>
        <v/>
      </c>
      <c r="H96" s="13" t="str">
        <f t="shared" si="5"/>
        <v/>
      </c>
      <c r="I96" s="13" t="str">
        <f t="shared" si="8"/>
        <v/>
      </c>
    </row>
    <row r="97" spans="1:9" x14ac:dyDescent="0.25">
      <c r="A97" s="13">
        <v>5</v>
      </c>
      <c r="B97" s="13" t="s">
        <v>622</v>
      </c>
      <c r="C97" s="16">
        <v>41124</v>
      </c>
      <c r="D97" s="13">
        <v>5700</v>
      </c>
      <c r="E97" s="13">
        <f t="shared" si="9"/>
        <v>0</v>
      </c>
      <c r="F97" s="13" t="str">
        <f t="shared" si="6"/>
        <v>2012-08</v>
      </c>
      <c r="G97" s="13" t="str">
        <f t="shared" si="7"/>
        <v/>
      </c>
      <c r="H97" s="13" t="str">
        <f t="shared" si="5"/>
        <v/>
      </c>
      <c r="I97" s="13" t="str">
        <f t="shared" si="8"/>
        <v/>
      </c>
    </row>
    <row r="98" spans="1:9" x14ac:dyDescent="0.25">
      <c r="A98" s="13">
        <v>5</v>
      </c>
      <c r="B98" s="13" t="s">
        <v>622</v>
      </c>
      <c r="C98" s="16">
        <v>41127</v>
      </c>
      <c r="D98" s="13">
        <v>5700</v>
      </c>
      <c r="E98" s="13">
        <f t="shared" si="9"/>
        <v>0</v>
      </c>
      <c r="F98" s="13" t="str">
        <f t="shared" si="6"/>
        <v>2012-08</v>
      </c>
      <c r="G98" s="13" t="str">
        <f t="shared" si="7"/>
        <v/>
      </c>
      <c r="H98" s="13" t="str">
        <f t="shared" si="5"/>
        <v/>
      </c>
      <c r="I98" s="13" t="str">
        <f t="shared" si="8"/>
        <v/>
      </c>
    </row>
    <row r="99" spans="1:9" x14ac:dyDescent="0.25">
      <c r="A99" s="13">
        <v>5</v>
      </c>
      <c r="B99" s="13" t="s">
        <v>622</v>
      </c>
      <c r="C99" s="16">
        <v>41129</v>
      </c>
      <c r="D99" s="13">
        <v>5700</v>
      </c>
      <c r="E99" s="13">
        <f t="shared" si="9"/>
        <v>0</v>
      </c>
      <c r="F99" s="13" t="str">
        <f t="shared" si="6"/>
        <v>2012-08</v>
      </c>
      <c r="G99" s="13" t="str">
        <f t="shared" si="7"/>
        <v/>
      </c>
      <c r="H99" s="13" t="str">
        <f t="shared" si="5"/>
        <v/>
      </c>
      <c r="I99" s="13" t="str">
        <f t="shared" si="8"/>
        <v/>
      </c>
    </row>
    <row r="100" spans="1:9" x14ac:dyDescent="0.25">
      <c r="A100" s="13">
        <v>5</v>
      </c>
      <c r="B100" s="13" t="s">
        <v>622</v>
      </c>
      <c r="C100" s="16">
        <v>41131</v>
      </c>
      <c r="D100" s="13">
        <v>5700</v>
      </c>
      <c r="E100" s="13">
        <f t="shared" si="9"/>
        <v>0</v>
      </c>
      <c r="F100" s="13" t="str">
        <f t="shared" si="6"/>
        <v>2012-08</v>
      </c>
      <c r="G100" s="13" t="str">
        <f t="shared" si="7"/>
        <v/>
      </c>
      <c r="H100" s="13" t="str">
        <f t="shared" si="5"/>
        <v/>
      </c>
      <c r="I100" s="13" t="str">
        <f t="shared" si="8"/>
        <v/>
      </c>
    </row>
    <row r="101" spans="1:9" x14ac:dyDescent="0.25">
      <c r="A101" s="13">
        <v>5</v>
      </c>
      <c r="B101" s="13" t="s">
        <v>622</v>
      </c>
      <c r="C101" s="16">
        <v>41134</v>
      </c>
      <c r="D101" s="13">
        <v>5700</v>
      </c>
      <c r="E101" s="13">
        <f t="shared" si="9"/>
        <v>0</v>
      </c>
      <c r="F101" s="13" t="str">
        <f t="shared" si="6"/>
        <v>2012-08</v>
      </c>
      <c r="G101" s="13" t="str">
        <f t="shared" si="7"/>
        <v/>
      </c>
      <c r="H101" s="13" t="str">
        <f t="shared" si="5"/>
        <v/>
      </c>
      <c r="I101" s="13" t="str">
        <f t="shared" si="8"/>
        <v/>
      </c>
    </row>
    <row r="102" spans="1:9" x14ac:dyDescent="0.25">
      <c r="A102" s="13">
        <v>5</v>
      </c>
      <c r="B102" s="13" t="s">
        <v>622</v>
      </c>
      <c r="C102" s="16">
        <v>41136</v>
      </c>
      <c r="D102" s="13">
        <v>5700</v>
      </c>
      <c r="E102" s="13">
        <f t="shared" si="9"/>
        <v>1</v>
      </c>
      <c r="F102" s="13" t="str">
        <f t="shared" si="6"/>
        <v>2012-08</v>
      </c>
      <c r="G102" s="13">
        <f t="shared" si="7"/>
        <v>5700</v>
      </c>
      <c r="H102" s="13" t="str">
        <f t="shared" si="5"/>
        <v/>
      </c>
      <c r="I102" s="13" t="str">
        <f t="shared" si="8"/>
        <v/>
      </c>
    </row>
    <row r="103" spans="1:9" x14ac:dyDescent="0.25">
      <c r="A103" s="13">
        <v>5</v>
      </c>
      <c r="B103" s="13" t="s">
        <v>623</v>
      </c>
      <c r="C103" s="16">
        <v>41164</v>
      </c>
      <c r="D103" s="13">
        <v>8</v>
      </c>
      <c r="E103" s="13">
        <f t="shared" si="9"/>
        <v>0</v>
      </c>
      <c r="F103" s="13" t="str">
        <f t="shared" si="6"/>
        <v>2012-09</v>
      </c>
      <c r="G103" s="13" t="str">
        <f t="shared" si="7"/>
        <v/>
      </c>
      <c r="H103" s="13">
        <f t="shared" si="5"/>
        <v>8</v>
      </c>
      <c r="I103" s="13" t="str">
        <f t="shared" si="8"/>
        <v>Same</v>
      </c>
    </row>
    <row r="104" spans="1:9" x14ac:dyDescent="0.25">
      <c r="A104" s="13">
        <v>5</v>
      </c>
      <c r="B104" s="13" t="s">
        <v>623</v>
      </c>
      <c r="C104" s="16">
        <v>41199</v>
      </c>
      <c r="D104" s="13">
        <v>8</v>
      </c>
      <c r="E104" s="13">
        <f t="shared" si="9"/>
        <v>0</v>
      </c>
      <c r="F104" s="13" t="str">
        <f t="shared" si="6"/>
        <v>2012-10</v>
      </c>
      <c r="G104" s="13" t="str">
        <f t="shared" si="7"/>
        <v/>
      </c>
      <c r="H104" s="13">
        <f t="shared" si="5"/>
        <v>8</v>
      </c>
      <c r="I104" s="13" t="str">
        <f t="shared" si="8"/>
        <v/>
      </c>
    </row>
    <row r="105" spans="1:9" x14ac:dyDescent="0.25">
      <c r="A105" s="13">
        <v>5</v>
      </c>
      <c r="B105" s="13" t="s">
        <v>623</v>
      </c>
      <c r="C105" s="16">
        <v>41227</v>
      </c>
      <c r="D105" s="13">
        <v>8</v>
      </c>
      <c r="E105" s="13">
        <f t="shared" si="9"/>
        <v>0</v>
      </c>
      <c r="F105" s="13" t="str">
        <f t="shared" si="6"/>
        <v>2012-11</v>
      </c>
      <c r="G105" s="13" t="str">
        <f t="shared" si="7"/>
        <v/>
      </c>
      <c r="H105" s="13">
        <f t="shared" si="5"/>
        <v>8</v>
      </c>
      <c r="I105" s="13" t="str">
        <f t="shared" si="8"/>
        <v/>
      </c>
    </row>
    <row r="106" spans="1:9" x14ac:dyDescent="0.25">
      <c r="A106" s="13">
        <v>6</v>
      </c>
      <c r="B106" s="13" t="s">
        <v>622</v>
      </c>
      <c r="C106" s="16">
        <v>41246</v>
      </c>
      <c r="D106" s="13">
        <v>3800</v>
      </c>
      <c r="E106" s="13">
        <f t="shared" si="9"/>
        <v>0</v>
      </c>
      <c r="F106" s="13" t="str">
        <f t="shared" si="6"/>
        <v>2012-12</v>
      </c>
      <c r="G106" s="13" t="str">
        <f t="shared" si="7"/>
        <v/>
      </c>
      <c r="H106" s="13" t="str">
        <f t="shared" si="5"/>
        <v/>
      </c>
      <c r="I106" s="13" t="str">
        <f t="shared" si="8"/>
        <v/>
      </c>
    </row>
    <row r="107" spans="1:9" x14ac:dyDescent="0.25">
      <c r="A107" s="13">
        <v>7</v>
      </c>
      <c r="B107" s="13" t="s">
        <v>622</v>
      </c>
      <c r="C107" s="16">
        <v>41093</v>
      </c>
      <c r="D107" s="13">
        <v>6400</v>
      </c>
      <c r="E107" s="13">
        <f t="shared" si="9"/>
        <v>0</v>
      </c>
      <c r="F107" s="13" t="str">
        <f t="shared" si="6"/>
        <v>2012-07</v>
      </c>
      <c r="G107" s="13" t="str">
        <f t="shared" si="7"/>
        <v/>
      </c>
      <c r="H107" s="13" t="str">
        <f t="shared" si="5"/>
        <v/>
      </c>
      <c r="I107" s="13" t="str">
        <f t="shared" si="8"/>
        <v/>
      </c>
    </row>
    <row r="108" spans="1:9" x14ac:dyDescent="0.25">
      <c r="A108" s="13">
        <v>7</v>
      </c>
      <c r="B108" s="13" t="s">
        <v>622</v>
      </c>
      <c r="C108" s="16">
        <v>41097</v>
      </c>
      <c r="D108" s="13">
        <v>6400</v>
      </c>
      <c r="E108" s="13">
        <f t="shared" si="9"/>
        <v>0</v>
      </c>
      <c r="F108" s="13" t="str">
        <f t="shared" si="6"/>
        <v>2012-07</v>
      </c>
      <c r="G108" s="13" t="str">
        <f t="shared" si="7"/>
        <v/>
      </c>
      <c r="H108" s="13" t="str">
        <f t="shared" si="5"/>
        <v/>
      </c>
      <c r="I108" s="13" t="str">
        <f t="shared" si="8"/>
        <v/>
      </c>
    </row>
    <row r="109" spans="1:9" x14ac:dyDescent="0.25">
      <c r="A109" s="13">
        <v>7</v>
      </c>
      <c r="B109" s="13" t="s">
        <v>622</v>
      </c>
      <c r="C109" s="16">
        <v>41100</v>
      </c>
      <c r="D109" s="13">
        <v>6400</v>
      </c>
      <c r="E109" s="13">
        <f t="shared" si="9"/>
        <v>0</v>
      </c>
      <c r="F109" s="13" t="str">
        <f t="shared" si="6"/>
        <v>2012-07</v>
      </c>
      <c r="G109" s="13" t="str">
        <f t="shared" si="7"/>
        <v/>
      </c>
      <c r="H109" s="13" t="str">
        <f t="shared" si="5"/>
        <v/>
      </c>
      <c r="I109" s="13" t="str">
        <f t="shared" si="8"/>
        <v/>
      </c>
    </row>
    <row r="110" spans="1:9" x14ac:dyDescent="0.25">
      <c r="A110" s="13">
        <v>7</v>
      </c>
      <c r="B110" s="13" t="s">
        <v>622</v>
      </c>
      <c r="C110" s="16">
        <v>41102</v>
      </c>
      <c r="D110" s="13">
        <v>6400</v>
      </c>
      <c r="E110" s="13">
        <f t="shared" si="9"/>
        <v>0</v>
      </c>
      <c r="F110" s="13" t="str">
        <f t="shared" si="6"/>
        <v>2012-07</v>
      </c>
      <c r="G110" s="13" t="str">
        <f t="shared" si="7"/>
        <v/>
      </c>
      <c r="H110" s="13" t="str">
        <f t="shared" si="5"/>
        <v/>
      </c>
      <c r="I110" s="13" t="str">
        <f t="shared" si="8"/>
        <v/>
      </c>
    </row>
    <row r="111" spans="1:9" x14ac:dyDescent="0.25">
      <c r="A111" s="13">
        <v>7</v>
      </c>
      <c r="B111" s="13" t="s">
        <v>622</v>
      </c>
      <c r="C111" s="16">
        <v>41104</v>
      </c>
      <c r="D111" s="13">
        <v>6400</v>
      </c>
      <c r="E111" s="13">
        <f t="shared" si="9"/>
        <v>0</v>
      </c>
      <c r="F111" s="13" t="str">
        <f t="shared" si="6"/>
        <v>2012-07</v>
      </c>
      <c r="G111" s="13" t="str">
        <f t="shared" si="7"/>
        <v/>
      </c>
      <c r="H111" s="13" t="str">
        <f t="shared" si="5"/>
        <v/>
      </c>
      <c r="I111" s="13" t="str">
        <f t="shared" si="8"/>
        <v/>
      </c>
    </row>
    <row r="112" spans="1:9" x14ac:dyDescent="0.25">
      <c r="A112" s="13">
        <v>7</v>
      </c>
      <c r="B112" s="13" t="s">
        <v>622</v>
      </c>
      <c r="C112" s="16">
        <v>41107</v>
      </c>
      <c r="D112" s="13">
        <v>6400</v>
      </c>
      <c r="E112" s="13">
        <f t="shared" si="9"/>
        <v>0</v>
      </c>
      <c r="F112" s="13" t="str">
        <f t="shared" si="6"/>
        <v>2012-07</v>
      </c>
      <c r="G112" s="13" t="str">
        <f t="shared" si="7"/>
        <v/>
      </c>
      <c r="H112" s="13" t="str">
        <f t="shared" si="5"/>
        <v/>
      </c>
      <c r="I112" s="13" t="str">
        <f t="shared" si="8"/>
        <v/>
      </c>
    </row>
    <row r="113" spans="1:9" x14ac:dyDescent="0.25">
      <c r="A113" s="13">
        <v>7</v>
      </c>
      <c r="B113" s="13" t="s">
        <v>622</v>
      </c>
      <c r="C113" s="16">
        <v>41109</v>
      </c>
      <c r="D113" s="13">
        <v>6400</v>
      </c>
      <c r="E113" s="13">
        <f t="shared" si="9"/>
        <v>0</v>
      </c>
      <c r="F113" s="13" t="str">
        <f t="shared" si="6"/>
        <v>2012-07</v>
      </c>
      <c r="G113" s="13" t="str">
        <f t="shared" si="7"/>
        <v/>
      </c>
      <c r="H113" s="13" t="str">
        <f t="shared" si="5"/>
        <v/>
      </c>
      <c r="I113" s="13" t="str">
        <f t="shared" si="8"/>
        <v/>
      </c>
    </row>
    <row r="114" spans="1:9" x14ac:dyDescent="0.25">
      <c r="A114" s="13">
        <v>8</v>
      </c>
      <c r="B114" s="13" t="s">
        <v>622</v>
      </c>
      <c r="C114" s="16">
        <v>41093</v>
      </c>
      <c r="D114" s="13">
        <v>2000</v>
      </c>
      <c r="E114" s="13">
        <f t="shared" si="9"/>
        <v>0</v>
      </c>
      <c r="F114" s="13" t="str">
        <f t="shared" si="6"/>
        <v>2012-07</v>
      </c>
      <c r="G114" s="13" t="str">
        <f t="shared" si="7"/>
        <v/>
      </c>
      <c r="H114" s="13" t="str">
        <f t="shared" si="5"/>
        <v/>
      </c>
      <c r="I114" s="13" t="str">
        <f t="shared" si="8"/>
        <v/>
      </c>
    </row>
    <row r="115" spans="1:9" x14ac:dyDescent="0.25">
      <c r="A115" s="13">
        <v>8</v>
      </c>
      <c r="B115" s="13" t="s">
        <v>622</v>
      </c>
      <c r="C115" s="16">
        <v>41095</v>
      </c>
      <c r="D115" s="13">
        <v>2000</v>
      </c>
      <c r="E115" s="13">
        <f t="shared" si="9"/>
        <v>0</v>
      </c>
      <c r="F115" s="13" t="str">
        <f t="shared" si="6"/>
        <v>2012-07</v>
      </c>
      <c r="G115" s="13" t="str">
        <f t="shared" si="7"/>
        <v/>
      </c>
      <c r="H115" s="13" t="str">
        <f t="shared" si="5"/>
        <v/>
      </c>
      <c r="I115" s="13" t="str">
        <f t="shared" si="8"/>
        <v/>
      </c>
    </row>
    <row r="116" spans="1:9" x14ac:dyDescent="0.25">
      <c r="A116" s="13">
        <v>8</v>
      </c>
      <c r="B116" s="13" t="s">
        <v>622</v>
      </c>
      <c r="C116" s="16">
        <v>41097</v>
      </c>
      <c r="D116" s="13">
        <v>2000</v>
      </c>
      <c r="E116" s="13">
        <f t="shared" si="9"/>
        <v>0</v>
      </c>
      <c r="F116" s="13" t="str">
        <f t="shared" si="6"/>
        <v>2012-07</v>
      </c>
      <c r="G116" s="13" t="str">
        <f t="shared" si="7"/>
        <v/>
      </c>
      <c r="H116" s="13" t="str">
        <f t="shared" si="5"/>
        <v/>
      </c>
      <c r="I116" s="13" t="str">
        <f t="shared" si="8"/>
        <v/>
      </c>
    </row>
    <row r="117" spans="1:9" x14ac:dyDescent="0.25">
      <c r="A117" s="13">
        <v>8</v>
      </c>
      <c r="B117" s="13" t="s">
        <v>622</v>
      </c>
      <c r="C117" s="16">
        <v>41100</v>
      </c>
      <c r="D117" s="13">
        <v>2000</v>
      </c>
      <c r="E117" s="13">
        <f t="shared" si="9"/>
        <v>0</v>
      </c>
      <c r="F117" s="13" t="str">
        <f t="shared" si="6"/>
        <v>2012-07</v>
      </c>
      <c r="G117" s="13" t="str">
        <f t="shared" si="7"/>
        <v/>
      </c>
      <c r="H117" s="13" t="str">
        <f t="shared" si="5"/>
        <v/>
      </c>
      <c r="I117" s="13" t="str">
        <f t="shared" si="8"/>
        <v/>
      </c>
    </row>
    <row r="118" spans="1:9" x14ac:dyDescent="0.25">
      <c r="A118" s="13">
        <v>8</v>
      </c>
      <c r="B118" s="13" t="s">
        <v>622</v>
      </c>
      <c r="C118" s="16">
        <v>41102</v>
      </c>
      <c r="D118" s="13">
        <v>2000</v>
      </c>
      <c r="E118" s="13">
        <f t="shared" si="9"/>
        <v>0</v>
      </c>
      <c r="F118" s="13" t="str">
        <f t="shared" si="6"/>
        <v>2012-07</v>
      </c>
      <c r="G118" s="13" t="str">
        <f t="shared" si="7"/>
        <v/>
      </c>
      <c r="H118" s="13" t="str">
        <f t="shared" si="5"/>
        <v/>
      </c>
      <c r="I118" s="13" t="str">
        <f t="shared" si="8"/>
        <v/>
      </c>
    </row>
    <row r="119" spans="1:9" x14ac:dyDescent="0.25">
      <c r="A119" s="13">
        <v>8</v>
      </c>
      <c r="B119" s="13" t="s">
        <v>622</v>
      </c>
      <c r="C119" s="16">
        <v>41104</v>
      </c>
      <c r="D119" s="13">
        <v>2000</v>
      </c>
      <c r="E119" s="13">
        <f t="shared" si="9"/>
        <v>0</v>
      </c>
      <c r="F119" s="13" t="str">
        <f t="shared" si="6"/>
        <v>2012-07</v>
      </c>
      <c r="G119" s="13" t="str">
        <f t="shared" si="7"/>
        <v/>
      </c>
      <c r="H119" s="13" t="str">
        <f t="shared" si="5"/>
        <v/>
      </c>
      <c r="I119" s="13" t="str">
        <f t="shared" si="8"/>
        <v/>
      </c>
    </row>
    <row r="120" spans="1:9" x14ac:dyDescent="0.25">
      <c r="A120" s="13">
        <v>8</v>
      </c>
      <c r="B120" s="13" t="s">
        <v>622</v>
      </c>
      <c r="C120" s="16">
        <v>41107</v>
      </c>
      <c r="D120" s="13">
        <v>2000</v>
      </c>
      <c r="E120" s="13">
        <f t="shared" si="9"/>
        <v>0</v>
      </c>
      <c r="F120" s="13" t="str">
        <f t="shared" si="6"/>
        <v>2012-07</v>
      </c>
      <c r="G120" s="13" t="str">
        <f t="shared" si="7"/>
        <v/>
      </c>
      <c r="H120" s="13" t="str">
        <f t="shared" si="5"/>
        <v/>
      </c>
      <c r="I120" s="13" t="str">
        <f t="shared" si="8"/>
        <v/>
      </c>
    </row>
    <row r="121" spans="1:9" x14ac:dyDescent="0.25">
      <c r="A121" s="13">
        <v>8</v>
      </c>
      <c r="B121" s="13" t="s">
        <v>622</v>
      </c>
      <c r="C121" s="16">
        <v>41109</v>
      </c>
      <c r="D121" s="13">
        <v>2000</v>
      </c>
      <c r="E121" s="13">
        <f t="shared" si="9"/>
        <v>0</v>
      </c>
      <c r="F121" s="13" t="str">
        <f t="shared" si="6"/>
        <v>2012-07</v>
      </c>
      <c r="G121" s="13" t="str">
        <f t="shared" si="7"/>
        <v/>
      </c>
      <c r="H121" s="13" t="str">
        <f t="shared" si="5"/>
        <v/>
      </c>
      <c r="I121" s="13" t="str">
        <f t="shared" si="8"/>
        <v/>
      </c>
    </row>
    <row r="122" spans="1:9" x14ac:dyDescent="0.25">
      <c r="A122" s="13">
        <v>8</v>
      </c>
      <c r="B122" s="13" t="s">
        <v>622</v>
      </c>
      <c r="C122" s="16">
        <v>41111</v>
      </c>
      <c r="D122" s="13">
        <v>2000</v>
      </c>
      <c r="E122" s="13">
        <f t="shared" si="9"/>
        <v>0</v>
      </c>
      <c r="F122" s="13" t="str">
        <f t="shared" si="6"/>
        <v>2012-07</v>
      </c>
      <c r="G122" s="13" t="str">
        <f t="shared" si="7"/>
        <v/>
      </c>
      <c r="H122" s="13" t="str">
        <f t="shared" si="5"/>
        <v/>
      </c>
      <c r="I122" s="13" t="str">
        <f t="shared" si="8"/>
        <v/>
      </c>
    </row>
    <row r="123" spans="1:9" x14ac:dyDescent="0.25">
      <c r="A123" s="13">
        <v>8</v>
      </c>
      <c r="B123" s="13" t="s">
        <v>622</v>
      </c>
      <c r="C123" s="16">
        <v>41114</v>
      </c>
      <c r="D123" s="13">
        <v>2000</v>
      </c>
      <c r="E123" s="13">
        <f t="shared" si="9"/>
        <v>0</v>
      </c>
      <c r="F123" s="13" t="str">
        <f t="shared" si="6"/>
        <v>2012-07</v>
      </c>
      <c r="G123" s="13" t="str">
        <f t="shared" si="7"/>
        <v/>
      </c>
      <c r="H123" s="13" t="str">
        <f t="shared" si="5"/>
        <v/>
      </c>
      <c r="I123" s="13" t="str">
        <f t="shared" si="8"/>
        <v/>
      </c>
    </row>
    <row r="124" spans="1:9" x14ac:dyDescent="0.25">
      <c r="A124" s="13">
        <v>8</v>
      </c>
      <c r="B124" s="13" t="s">
        <v>622</v>
      </c>
      <c r="C124" s="16">
        <v>41116</v>
      </c>
      <c r="D124" s="13">
        <v>2000</v>
      </c>
      <c r="E124" s="13">
        <f t="shared" si="9"/>
        <v>0</v>
      </c>
      <c r="F124" s="13" t="str">
        <f t="shared" si="6"/>
        <v>2012-07</v>
      </c>
      <c r="G124" s="13" t="str">
        <f t="shared" si="7"/>
        <v/>
      </c>
      <c r="H124" s="13" t="str">
        <f t="shared" si="5"/>
        <v/>
      </c>
      <c r="I124" s="13" t="str">
        <f t="shared" si="8"/>
        <v/>
      </c>
    </row>
    <row r="125" spans="1:9" x14ac:dyDescent="0.25">
      <c r="A125" s="13">
        <v>8</v>
      </c>
      <c r="B125" s="13" t="s">
        <v>622</v>
      </c>
      <c r="C125" s="16">
        <v>41118</v>
      </c>
      <c r="D125" s="13">
        <v>2000</v>
      </c>
      <c r="E125" s="13">
        <f t="shared" si="9"/>
        <v>0</v>
      </c>
      <c r="F125" s="13" t="str">
        <f t="shared" si="6"/>
        <v>2012-07</v>
      </c>
      <c r="G125" s="13" t="str">
        <f t="shared" si="7"/>
        <v/>
      </c>
      <c r="H125" s="13" t="str">
        <f t="shared" si="5"/>
        <v/>
      </c>
      <c r="I125" s="13" t="str">
        <f t="shared" si="8"/>
        <v/>
      </c>
    </row>
    <row r="126" spans="1:9" x14ac:dyDescent="0.25">
      <c r="A126" s="13">
        <v>8</v>
      </c>
      <c r="B126" s="13" t="s">
        <v>622</v>
      </c>
      <c r="C126" s="16">
        <v>41121</v>
      </c>
      <c r="D126" s="13">
        <v>2000</v>
      </c>
      <c r="E126" s="13">
        <f t="shared" si="9"/>
        <v>0</v>
      </c>
      <c r="F126" s="13" t="str">
        <f t="shared" si="6"/>
        <v>2012-07</v>
      </c>
      <c r="G126" s="13">
        <f t="shared" si="7"/>
        <v>2000</v>
      </c>
      <c r="H126" s="13" t="str">
        <f t="shared" si="5"/>
        <v/>
      </c>
      <c r="I126" s="13" t="str">
        <f t="shared" si="8"/>
        <v/>
      </c>
    </row>
    <row r="127" spans="1:9" x14ac:dyDescent="0.25">
      <c r="A127" s="13">
        <v>8</v>
      </c>
      <c r="B127" s="13" t="s">
        <v>622</v>
      </c>
      <c r="C127" s="16">
        <v>41123</v>
      </c>
      <c r="D127" s="13">
        <v>2000</v>
      </c>
      <c r="E127" s="13">
        <f t="shared" si="9"/>
        <v>0</v>
      </c>
      <c r="F127" s="13" t="str">
        <f t="shared" si="6"/>
        <v>2012-08</v>
      </c>
      <c r="G127" s="13" t="str">
        <f t="shared" si="7"/>
        <v/>
      </c>
      <c r="H127" s="13" t="str">
        <f t="shared" si="5"/>
        <v/>
      </c>
      <c r="I127" s="13" t="str">
        <f t="shared" si="8"/>
        <v/>
      </c>
    </row>
    <row r="128" spans="1:9" x14ac:dyDescent="0.25">
      <c r="A128" s="13">
        <v>8</v>
      </c>
      <c r="B128" s="13" t="s">
        <v>622</v>
      </c>
      <c r="C128" s="16">
        <v>41125</v>
      </c>
      <c r="D128" s="13">
        <v>2000</v>
      </c>
      <c r="E128" s="13">
        <f t="shared" si="9"/>
        <v>0</v>
      </c>
      <c r="F128" s="13" t="str">
        <f t="shared" si="6"/>
        <v>2012-08</v>
      </c>
      <c r="G128" s="13" t="str">
        <f t="shared" si="7"/>
        <v/>
      </c>
      <c r="H128" s="13" t="str">
        <f t="shared" si="5"/>
        <v/>
      </c>
      <c r="I128" s="13" t="str">
        <f t="shared" si="8"/>
        <v/>
      </c>
    </row>
    <row r="129" spans="1:9" x14ac:dyDescent="0.25">
      <c r="A129" s="13">
        <v>8</v>
      </c>
      <c r="B129" s="13" t="s">
        <v>622</v>
      </c>
      <c r="C129" s="16">
        <v>41128</v>
      </c>
      <c r="D129" s="13">
        <v>2000</v>
      </c>
      <c r="E129" s="13">
        <f t="shared" si="9"/>
        <v>0</v>
      </c>
      <c r="F129" s="13" t="str">
        <f t="shared" si="6"/>
        <v>2012-08</v>
      </c>
      <c r="G129" s="13" t="str">
        <f t="shared" si="7"/>
        <v/>
      </c>
      <c r="H129" s="13" t="str">
        <f t="shared" si="5"/>
        <v/>
      </c>
      <c r="I129" s="13" t="str">
        <f t="shared" si="8"/>
        <v/>
      </c>
    </row>
    <row r="130" spans="1:9" x14ac:dyDescent="0.25">
      <c r="A130" s="13">
        <v>8</v>
      </c>
      <c r="B130" s="13" t="s">
        <v>622</v>
      </c>
      <c r="C130" s="16">
        <v>41130</v>
      </c>
      <c r="D130" s="13">
        <v>2000</v>
      </c>
      <c r="E130" s="13">
        <f t="shared" si="9"/>
        <v>0</v>
      </c>
      <c r="F130" s="13" t="str">
        <f t="shared" si="6"/>
        <v>2012-08</v>
      </c>
      <c r="G130" s="13" t="str">
        <f t="shared" si="7"/>
        <v/>
      </c>
      <c r="H130" s="13" t="str">
        <f t="shared" ref="H130:H193" si="10">IF(AND(B130="Med B", F130&gt;=VLOOKUP(A130, A:F, 6, FALSE)), D130, "")</f>
        <v/>
      </c>
      <c r="I130" s="13" t="str">
        <f t="shared" si="8"/>
        <v/>
      </c>
    </row>
    <row r="131" spans="1:9" x14ac:dyDescent="0.25">
      <c r="A131" s="13">
        <v>8</v>
      </c>
      <c r="B131" s="13" t="s">
        <v>622</v>
      </c>
      <c r="C131" s="16">
        <v>41132</v>
      </c>
      <c r="D131" s="13">
        <v>2000</v>
      </c>
      <c r="E131" s="13">
        <f t="shared" si="9"/>
        <v>0</v>
      </c>
      <c r="F131" s="13" t="str">
        <f t="shared" ref="F131:F194" si="11">TEXT(C131, "yyyy-mm")</f>
        <v>2012-08</v>
      </c>
      <c r="G131" s="13" t="str">
        <f t="shared" ref="G131:G194" si="12">IF(AND(
    B131="Med A",
    C131=_xlfn.MAXIFS(C:C, A:A, A131, B:B, "Med A", F:F, F131),
    SUMIFS(E:E, A:A, A131) &gt; 0
  ),
  AVERAGEIFS(D:D, A:A, A131, B:B, "Med A", F:F, F131, C:C, "&gt;=" &amp; EOMONTH(C131, -1) + 1, C:C, "&lt;=" &amp; C131),
  "")</f>
        <v/>
      </c>
      <c r="H131" s="13" t="str">
        <f t="shared" si="10"/>
        <v/>
      </c>
      <c r="I131" s="13" t="str">
        <f t="shared" ref="I131:I194" si="13">IF(E130=1,
  IF(AND(A131=A130, B131="Med B"),
    IF(COUNTIFS(A:A, A131, B:B, "Med B", F:F, "&gt;" &amp; F130) &gt; 0,
      IF(H131 &gt; H132, "Higher",
         IF(H131 = H132, "Same",
            IF(H131 &lt; H132, "Lower",
               IF(H132 = 0, "No dose", "")))),
      "No subsequent Med B"),
    ""), "")</f>
        <v/>
      </c>
    </row>
    <row r="132" spans="1:9" x14ac:dyDescent="0.25">
      <c r="A132" s="13">
        <v>8</v>
      </c>
      <c r="B132" s="13" t="s">
        <v>622</v>
      </c>
      <c r="C132" s="16">
        <v>41135</v>
      </c>
      <c r="D132" s="13">
        <v>2000</v>
      </c>
      <c r="E132" s="13">
        <f t="shared" ref="E132:E195" si="14">IF(AND(B132="Med A", B133="Med B", A132=A133), 1, IF(AND(B132="Med B", B133="Med A", A132=A133), 1, 0))</f>
        <v>0</v>
      </c>
      <c r="F132" s="13" t="str">
        <f t="shared" si="11"/>
        <v>2012-08</v>
      </c>
      <c r="G132" s="13" t="str">
        <f t="shared" si="12"/>
        <v/>
      </c>
      <c r="H132" s="13" t="str">
        <f t="shared" si="10"/>
        <v/>
      </c>
      <c r="I132" s="13" t="str">
        <f t="shared" si="13"/>
        <v/>
      </c>
    </row>
    <row r="133" spans="1:9" x14ac:dyDescent="0.25">
      <c r="A133" s="13">
        <v>8</v>
      </c>
      <c r="B133" s="13" t="s">
        <v>622</v>
      </c>
      <c r="C133" s="16">
        <v>41137</v>
      </c>
      <c r="D133" s="13">
        <v>2000</v>
      </c>
      <c r="E133" s="13">
        <f t="shared" si="14"/>
        <v>0</v>
      </c>
      <c r="F133" s="13" t="str">
        <f t="shared" si="11"/>
        <v>2012-08</v>
      </c>
      <c r="G133" s="13" t="str">
        <f t="shared" si="12"/>
        <v/>
      </c>
      <c r="H133" s="13" t="str">
        <f t="shared" si="10"/>
        <v/>
      </c>
      <c r="I133" s="13" t="str">
        <f t="shared" si="13"/>
        <v/>
      </c>
    </row>
    <row r="134" spans="1:9" x14ac:dyDescent="0.25">
      <c r="A134" s="13">
        <v>8</v>
      </c>
      <c r="B134" s="13" t="s">
        <v>622</v>
      </c>
      <c r="C134" s="16">
        <v>41139</v>
      </c>
      <c r="D134" s="13">
        <v>2400</v>
      </c>
      <c r="E134" s="13">
        <f t="shared" si="14"/>
        <v>0</v>
      </c>
      <c r="F134" s="13" t="str">
        <f t="shared" si="11"/>
        <v>2012-08</v>
      </c>
      <c r="G134" s="13" t="str">
        <f t="shared" si="12"/>
        <v/>
      </c>
      <c r="H134" s="13" t="str">
        <f t="shared" si="10"/>
        <v/>
      </c>
      <c r="I134" s="13" t="str">
        <f t="shared" si="13"/>
        <v/>
      </c>
    </row>
    <row r="135" spans="1:9" x14ac:dyDescent="0.25">
      <c r="A135" s="13">
        <v>8</v>
      </c>
      <c r="B135" s="13" t="s">
        <v>622</v>
      </c>
      <c r="C135" s="16">
        <v>41142</v>
      </c>
      <c r="D135" s="13">
        <v>2400</v>
      </c>
      <c r="E135" s="13">
        <f t="shared" si="14"/>
        <v>0</v>
      </c>
      <c r="F135" s="13" t="str">
        <f t="shared" si="11"/>
        <v>2012-08</v>
      </c>
      <c r="G135" s="13" t="str">
        <f t="shared" si="12"/>
        <v/>
      </c>
      <c r="H135" s="13" t="str">
        <f t="shared" si="10"/>
        <v/>
      </c>
      <c r="I135" s="13" t="str">
        <f t="shared" si="13"/>
        <v/>
      </c>
    </row>
    <row r="136" spans="1:9" x14ac:dyDescent="0.25">
      <c r="A136" s="13">
        <v>8</v>
      </c>
      <c r="B136" s="13" t="s">
        <v>622</v>
      </c>
      <c r="C136" s="16">
        <v>41144</v>
      </c>
      <c r="D136" s="13">
        <v>2400</v>
      </c>
      <c r="E136" s="13">
        <f t="shared" si="14"/>
        <v>0</v>
      </c>
      <c r="F136" s="13" t="str">
        <f t="shared" si="11"/>
        <v>2012-08</v>
      </c>
      <c r="G136" s="13" t="str">
        <f t="shared" si="12"/>
        <v/>
      </c>
      <c r="H136" s="13" t="str">
        <f t="shared" si="10"/>
        <v/>
      </c>
      <c r="I136" s="13" t="str">
        <f t="shared" si="13"/>
        <v/>
      </c>
    </row>
    <row r="137" spans="1:9" x14ac:dyDescent="0.25">
      <c r="A137" s="13">
        <v>8</v>
      </c>
      <c r="B137" s="13" t="s">
        <v>622</v>
      </c>
      <c r="C137" s="16">
        <v>41146</v>
      </c>
      <c r="D137" s="13">
        <v>2400</v>
      </c>
      <c r="E137" s="13">
        <f t="shared" si="14"/>
        <v>0</v>
      </c>
      <c r="F137" s="13" t="str">
        <f t="shared" si="11"/>
        <v>2012-08</v>
      </c>
      <c r="G137" s="13" t="str">
        <f t="shared" si="12"/>
        <v/>
      </c>
      <c r="H137" s="13" t="str">
        <f t="shared" si="10"/>
        <v/>
      </c>
      <c r="I137" s="13" t="str">
        <f t="shared" si="13"/>
        <v/>
      </c>
    </row>
    <row r="138" spans="1:9" x14ac:dyDescent="0.25">
      <c r="A138" s="13">
        <v>8</v>
      </c>
      <c r="B138" s="13" t="s">
        <v>622</v>
      </c>
      <c r="C138" s="16">
        <v>41149</v>
      </c>
      <c r="D138" s="13">
        <v>2400</v>
      </c>
      <c r="E138" s="13">
        <f t="shared" si="14"/>
        <v>0</v>
      </c>
      <c r="F138" s="13" t="str">
        <f t="shared" si="11"/>
        <v>2012-08</v>
      </c>
      <c r="G138" s="13" t="str">
        <f t="shared" si="12"/>
        <v/>
      </c>
      <c r="H138" s="13" t="str">
        <f t="shared" si="10"/>
        <v/>
      </c>
      <c r="I138" s="13" t="str">
        <f t="shared" si="13"/>
        <v/>
      </c>
    </row>
    <row r="139" spans="1:9" x14ac:dyDescent="0.25">
      <c r="A139" s="13">
        <v>8</v>
      </c>
      <c r="B139" s="13" t="s">
        <v>622</v>
      </c>
      <c r="C139" s="16">
        <v>41151</v>
      </c>
      <c r="D139" s="13">
        <v>2400</v>
      </c>
      <c r="E139" s="13">
        <f t="shared" si="14"/>
        <v>0</v>
      </c>
      <c r="F139" s="13" t="str">
        <f t="shared" si="11"/>
        <v>2012-08</v>
      </c>
      <c r="G139" s="13">
        <f t="shared" si="12"/>
        <v>2184.6153846153848</v>
      </c>
      <c r="H139" s="13" t="str">
        <f t="shared" si="10"/>
        <v/>
      </c>
      <c r="I139" s="13" t="str">
        <f t="shared" si="13"/>
        <v/>
      </c>
    </row>
    <row r="140" spans="1:9" x14ac:dyDescent="0.25">
      <c r="A140" s="13">
        <v>8</v>
      </c>
      <c r="B140" s="13" t="s">
        <v>622</v>
      </c>
      <c r="C140" s="16">
        <v>41153</v>
      </c>
      <c r="D140" s="13">
        <v>2400</v>
      </c>
      <c r="E140" s="13">
        <f t="shared" si="14"/>
        <v>0</v>
      </c>
      <c r="F140" s="13" t="str">
        <f t="shared" si="11"/>
        <v>2012-09</v>
      </c>
      <c r="G140" s="13" t="str">
        <f t="shared" si="12"/>
        <v/>
      </c>
      <c r="H140" s="13" t="str">
        <f t="shared" si="10"/>
        <v/>
      </c>
      <c r="I140" s="13" t="str">
        <f t="shared" si="13"/>
        <v/>
      </c>
    </row>
    <row r="141" spans="1:9" x14ac:dyDescent="0.25">
      <c r="A141" s="13">
        <v>8</v>
      </c>
      <c r="B141" s="13" t="s">
        <v>622</v>
      </c>
      <c r="C141" s="16">
        <v>41156</v>
      </c>
      <c r="D141" s="13">
        <v>2400</v>
      </c>
      <c r="E141" s="13">
        <f t="shared" si="14"/>
        <v>0</v>
      </c>
      <c r="F141" s="13" t="str">
        <f t="shared" si="11"/>
        <v>2012-09</v>
      </c>
      <c r="G141" s="13" t="str">
        <f t="shared" si="12"/>
        <v/>
      </c>
      <c r="H141" s="13" t="str">
        <f t="shared" si="10"/>
        <v/>
      </c>
      <c r="I141" s="13" t="str">
        <f t="shared" si="13"/>
        <v/>
      </c>
    </row>
    <row r="142" spans="1:9" x14ac:dyDescent="0.25">
      <c r="A142" s="13">
        <v>8</v>
      </c>
      <c r="B142" s="13" t="s">
        <v>622</v>
      </c>
      <c r="C142" s="16">
        <v>41158</v>
      </c>
      <c r="D142" s="13">
        <v>2900</v>
      </c>
      <c r="E142" s="13">
        <f t="shared" si="14"/>
        <v>1</v>
      </c>
      <c r="F142" s="13" t="str">
        <f t="shared" si="11"/>
        <v>2012-09</v>
      </c>
      <c r="G142" s="13">
        <f t="shared" si="12"/>
        <v>2566.6666666666665</v>
      </c>
      <c r="H142" s="13" t="str">
        <f t="shared" si="10"/>
        <v/>
      </c>
      <c r="I142" s="13" t="str">
        <f t="shared" si="13"/>
        <v/>
      </c>
    </row>
    <row r="143" spans="1:9" x14ac:dyDescent="0.25">
      <c r="A143" s="13">
        <v>8</v>
      </c>
      <c r="B143" s="13" t="s">
        <v>623</v>
      </c>
      <c r="C143" s="16">
        <v>41165</v>
      </c>
      <c r="D143" s="13">
        <v>5</v>
      </c>
      <c r="E143" s="13">
        <f t="shared" si="14"/>
        <v>0</v>
      </c>
      <c r="F143" s="13" t="str">
        <f t="shared" si="11"/>
        <v>2012-09</v>
      </c>
      <c r="G143" s="13" t="str">
        <f t="shared" si="12"/>
        <v/>
      </c>
      <c r="H143" s="13">
        <f t="shared" si="10"/>
        <v>5</v>
      </c>
      <c r="I143" s="13" t="str">
        <f t="shared" si="13"/>
        <v>Higher</v>
      </c>
    </row>
    <row r="144" spans="1:9" x14ac:dyDescent="0.25">
      <c r="A144" s="13">
        <v>8</v>
      </c>
      <c r="B144" s="13" t="s">
        <v>623</v>
      </c>
      <c r="C144" s="16">
        <v>41193</v>
      </c>
      <c r="D144" s="13">
        <v>4</v>
      </c>
      <c r="E144" s="13">
        <f t="shared" si="14"/>
        <v>0</v>
      </c>
      <c r="F144" s="13" t="str">
        <f t="shared" si="11"/>
        <v>2012-10</v>
      </c>
      <c r="G144" s="13" t="str">
        <f t="shared" si="12"/>
        <v/>
      </c>
      <c r="H144" s="13">
        <f t="shared" si="10"/>
        <v>4</v>
      </c>
      <c r="I144" s="13" t="str">
        <f t="shared" si="13"/>
        <v/>
      </c>
    </row>
    <row r="145" spans="1:9" x14ac:dyDescent="0.25">
      <c r="A145" s="13">
        <v>8</v>
      </c>
      <c r="B145" s="13" t="s">
        <v>623</v>
      </c>
      <c r="C145" s="16">
        <v>41228</v>
      </c>
      <c r="D145" s="13">
        <v>4</v>
      </c>
      <c r="E145" s="13">
        <f t="shared" si="14"/>
        <v>0</v>
      </c>
      <c r="F145" s="13" t="str">
        <f t="shared" si="11"/>
        <v>2012-11</v>
      </c>
      <c r="G145" s="13" t="str">
        <f t="shared" si="12"/>
        <v/>
      </c>
      <c r="H145" s="13">
        <f t="shared" si="10"/>
        <v>4</v>
      </c>
      <c r="I145" s="13" t="str">
        <f t="shared" si="13"/>
        <v/>
      </c>
    </row>
    <row r="146" spans="1:9" x14ac:dyDescent="0.25">
      <c r="A146" s="13">
        <v>9</v>
      </c>
      <c r="B146" s="13" t="s">
        <v>622</v>
      </c>
      <c r="C146" s="16">
        <v>41093</v>
      </c>
      <c r="D146" s="13">
        <v>4000</v>
      </c>
      <c r="E146" s="13">
        <f t="shared" si="14"/>
        <v>0</v>
      </c>
      <c r="F146" s="13" t="str">
        <f t="shared" si="11"/>
        <v>2012-07</v>
      </c>
      <c r="G146" s="13" t="str">
        <f t="shared" si="12"/>
        <v/>
      </c>
      <c r="H146" s="13" t="str">
        <f t="shared" si="10"/>
        <v/>
      </c>
      <c r="I146" s="13" t="str">
        <f t="shared" si="13"/>
        <v/>
      </c>
    </row>
    <row r="147" spans="1:9" x14ac:dyDescent="0.25">
      <c r="A147" s="13">
        <v>9</v>
      </c>
      <c r="B147" s="13" t="s">
        <v>622</v>
      </c>
      <c r="C147" s="16">
        <v>41095</v>
      </c>
      <c r="D147" s="13">
        <v>4000</v>
      </c>
      <c r="E147" s="13">
        <f t="shared" si="14"/>
        <v>0</v>
      </c>
      <c r="F147" s="13" t="str">
        <f t="shared" si="11"/>
        <v>2012-07</v>
      </c>
      <c r="G147" s="13" t="str">
        <f t="shared" si="12"/>
        <v/>
      </c>
      <c r="H147" s="13" t="str">
        <f t="shared" si="10"/>
        <v/>
      </c>
      <c r="I147" s="13" t="str">
        <f t="shared" si="13"/>
        <v/>
      </c>
    </row>
    <row r="148" spans="1:9" x14ac:dyDescent="0.25">
      <c r="A148" s="13">
        <v>9</v>
      </c>
      <c r="B148" s="13" t="s">
        <v>622</v>
      </c>
      <c r="C148" s="16">
        <v>41097</v>
      </c>
      <c r="D148" s="13">
        <v>3200</v>
      </c>
      <c r="E148" s="13">
        <f t="shared" si="14"/>
        <v>0</v>
      </c>
      <c r="F148" s="13" t="str">
        <f t="shared" si="11"/>
        <v>2012-07</v>
      </c>
      <c r="G148" s="13" t="str">
        <f t="shared" si="12"/>
        <v/>
      </c>
      <c r="H148" s="13" t="str">
        <f t="shared" si="10"/>
        <v/>
      </c>
      <c r="I148" s="13" t="str">
        <f t="shared" si="13"/>
        <v/>
      </c>
    </row>
    <row r="149" spans="1:9" x14ac:dyDescent="0.25">
      <c r="A149" s="13">
        <v>9</v>
      </c>
      <c r="B149" s="13" t="s">
        <v>622</v>
      </c>
      <c r="C149" s="16">
        <v>41100</v>
      </c>
      <c r="D149" s="13">
        <v>3200</v>
      </c>
      <c r="E149" s="13">
        <f t="shared" si="14"/>
        <v>0</v>
      </c>
      <c r="F149" s="13" t="str">
        <f t="shared" si="11"/>
        <v>2012-07</v>
      </c>
      <c r="G149" s="13" t="str">
        <f t="shared" si="12"/>
        <v/>
      </c>
      <c r="H149" s="13" t="str">
        <f t="shared" si="10"/>
        <v/>
      </c>
      <c r="I149" s="13" t="str">
        <f t="shared" si="13"/>
        <v/>
      </c>
    </row>
    <row r="150" spans="1:9" x14ac:dyDescent="0.25">
      <c r="A150" s="13">
        <v>9</v>
      </c>
      <c r="B150" s="13" t="s">
        <v>622</v>
      </c>
      <c r="C150" s="16">
        <v>41102</v>
      </c>
      <c r="D150" s="13">
        <v>3200</v>
      </c>
      <c r="E150" s="13">
        <f t="shared" si="14"/>
        <v>0</v>
      </c>
      <c r="F150" s="13" t="str">
        <f t="shared" si="11"/>
        <v>2012-07</v>
      </c>
      <c r="G150" s="13" t="str">
        <f t="shared" si="12"/>
        <v/>
      </c>
      <c r="H150" s="13" t="str">
        <f t="shared" si="10"/>
        <v/>
      </c>
      <c r="I150" s="13" t="str">
        <f t="shared" si="13"/>
        <v/>
      </c>
    </row>
    <row r="151" spans="1:9" x14ac:dyDescent="0.25">
      <c r="A151" s="13">
        <v>9</v>
      </c>
      <c r="B151" s="13" t="s">
        <v>622</v>
      </c>
      <c r="C151" s="16">
        <v>41104</v>
      </c>
      <c r="D151" s="13">
        <v>3200</v>
      </c>
      <c r="E151" s="13">
        <f t="shared" si="14"/>
        <v>0</v>
      </c>
      <c r="F151" s="13" t="str">
        <f t="shared" si="11"/>
        <v>2012-07</v>
      </c>
      <c r="G151" s="13" t="str">
        <f t="shared" si="12"/>
        <v/>
      </c>
      <c r="H151" s="13" t="str">
        <f t="shared" si="10"/>
        <v/>
      </c>
      <c r="I151" s="13" t="str">
        <f t="shared" si="13"/>
        <v/>
      </c>
    </row>
    <row r="152" spans="1:9" x14ac:dyDescent="0.25">
      <c r="A152" s="13">
        <v>9</v>
      </c>
      <c r="B152" s="13" t="s">
        <v>622</v>
      </c>
      <c r="C152" s="16">
        <v>41107</v>
      </c>
      <c r="D152" s="13">
        <v>3200</v>
      </c>
      <c r="E152" s="13">
        <f t="shared" si="14"/>
        <v>0</v>
      </c>
      <c r="F152" s="13" t="str">
        <f t="shared" si="11"/>
        <v>2012-07</v>
      </c>
      <c r="G152" s="13" t="str">
        <f t="shared" si="12"/>
        <v/>
      </c>
      <c r="H152" s="13" t="str">
        <f t="shared" si="10"/>
        <v/>
      </c>
      <c r="I152" s="13" t="str">
        <f t="shared" si="13"/>
        <v/>
      </c>
    </row>
    <row r="153" spans="1:9" x14ac:dyDescent="0.25">
      <c r="A153" s="13">
        <v>9</v>
      </c>
      <c r="B153" s="13" t="s">
        <v>622</v>
      </c>
      <c r="C153" s="16">
        <v>41109</v>
      </c>
      <c r="D153" s="13">
        <v>3200</v>
      </c>
      <c r="E153" s="13">
        <f t="shared" si="14"/>
        <v>0</v>
      </c>
      <c r="F153" s="13" t="str">
        <f t="shared" si="11"/>
        <v>2012-07</v>
      </c>
      <c r="G153" s="13">
        <f t="shared" si="12"/>
        <v>3400</v>
      </c>
      <c r="H153" s="13" t="str">
        <f t="shared" si="10"/>
        <v/>
      </c>
      <c r="I153" s="13" t="str">
        <f t="shared" si="13"/>
        <v/>
      </c>
    </row>
    <row r="154" spans="1:9" x14ac:dyDescent="0.25">
      <c r="A154" s="13">
        <v>9</v>
      </c>
      <c r="B154" s="13" t="s">
        <v>622</v>
      </c>
      <c r="C154" s="16">
        <v>41139</v>
      </c>
      <c r="D154" s="13">
        <v>4500</v>
      </c>
      <c r="E154" s="13">
        <f t="shared" si="14"/>
        <v>0</v>
      </c>
      <c r="F154" s="13" t="str">
        <f t="shared" si="11"/>
        <v>2012-08</v>
      </c>
      <c r="G154" s="13" t="str">
        <f t="shared" si="12"/>
        <v/>
      </c>
      <c r="H154" s="13" t="str">
        <f t="shared" si="10"/>
        <v/>
      </c>
      <c r="I154" s="13" t="str">
        <f t="shared" si="13"/>
        <v/>
      </c>
    </row>
    <row r="155" spans="1:9" x14ac:dyDescent="0.25">
      <c r="A155" s="13">
        <v>9</v>
      </c>
      <c r="B155" s="13" t="s">
        <v>622</v>
      </c>
      <c r="C155" s="16">
        <v>41142</v>
      </c>
      <c r="D155" s="13">
        <v>4500</v>
      </c>
      <c r="E155" s="13">
        <f t="shared" si="14"/>
        <v>0</v>
      </c>
      <c r="F155" s="13" t="str">
        <f t="shared" si="11"/>
        <v>2012-08</v>
      </c>
      <c r="G155" s="13" t="str">
        <f t="shared" si="12"/>
        <v/>
      </c>
      <c r="H155" s="13" t="str">
        <f t="shared" si="10"/>
        <v/>
      </c>
      <c r="I155" s="13" t="str">
        <f t="shared" si="13"/>
        <v/>
      </c>
    </row>
    <row r="156" spans="1:9" x14ac:dyDescent="0.25">
      <c r="A156" s="13">
        <v>9</v>
      </c>
      <c r="B156" s="13" t="s">
        <v>622</v>
      </c>
      <c r="C156" s="16">
        <v>41144</v>
      </c>
      <c r="D156" s="13">
        <v>4500</v>
      </c>
      <c r="E156" s="13">
        <f t="shared" si="14"/>
        <v>0</v>
      </c>
      <c r="F156" s="13" t="str">
        <f t="shared" si="11"/>
        <v>2012-08</v>
      </c>
      <c r="G156" s="13" t="str">
        <f t="shared" si="12"/>
        <v/>
      </c>
      <c r="H156" s="13" t="str">
        <f t="shared" si="10"/>
        <v/>
      </c>
      <c r="I156" s="13" t="str">
        <f t="shared" si="13"/>
        <v/>
      </c>
    </row>
    <row r="157" spans="1:9" x14ac:dyDescent="0.25">
      <c r="A157" s="13">
        <v>9</v>
      </c>
      <c r="B157" s="13" t="s">
        <v>622</v>
      </c>
      <c r="C157" s="16">
        <v>41146</v>
      </c>
      <c r="D157" s="13">
        <v>4500</v>
      </c>
      <c r="E157" s="13">
        <f t="shared" si="14"/>
        <v>0</v>
      </c>
      <c r="F157" s="13" t="str">
        <f t="shared" si="11"/>
        <v>2012-08</v>
      </c>
      <c r="G157" s="13" t="str">
        <f t="shared" si="12"/>
        <v/>
      </c>
      <c r="H157" s="13" t="str">
        <f t="shared" si="10"/>
        <v/>
      </c>
      <c r="I157" s="13" t="str">
        <f t="shared" si="13"/>
        <v/>
      </c>
    </row>
    <row r="158" spans="1:9" x14ac:dyDescent="0.25">
      <c r="A158" s="13">
        <v>9</v>
      </c>
      <c r="B158" s="13" t="s">
        <v>622</v>
      </c>
      <c r="C158" s="16">
        <v>41149</v>
      </c>
      <c r="D158" s="13">
        <v>4500</v>
      </c>
      <c r="E158" s="13">
        <f t="shared" si="14"/>
        <v>0</v>
      </c>
      <c r="F158" s="13" t="str">
        <f t="shared" si="11"/>
        <v>2012-08</v>
      </c>
      <c r="G158" s="13" t="str">
        <f t="shared" si="12"/>
        <v/>
      </c>
      <c r="H158" s="13" t="str">
        <f t="shared" si="10"/>
        <v/>
      </c>
      <c r="I158" s="13" t="str">
        <f t="shared" si="13"/>
        <v/>
      </c>
    </row>
    <row r="159" spans="1:9" x14ac:dyDescent="0.25">
      <c r="A159" s="13">
        <v>9</v>
      </c>
      <c r="B159" s="13" t="s">
        <v>622</v>
      </c>
      <c r="C159" s="16">
        <v>41151</v>
      </c>
      <c r="D159" s="13">
        <v>4500</v>
      </c>
      <c r="E159" s="13">
        <f t="shared" si="14"/>
        <v>0</v>
      </c>
      <c r="F159" s="13" t="str">
        <f t="shared" si="11"/>
        <v>2012-08</v>
      </c>
      <c r="G159" s="13">
        <f t="shared" si="12"/>
        <v>4500</v>
      </c>
      <c r="H159" s="13" t="str">
        <f t="shared" si="10"/>
        <v/>
      </c>
      <c r="I159" s="13" t="str">
        <f t="shared" si="13"/>
        <v/>
      </c>
    </row>
    <row r="160" spans="1:9" x14ac:dyDescent="0.25">
      <c r="A160" s="13">
        <v>9</v>
      </c>
      <c r="B160" s="13" t="s">
        <v>622</v>
      </c>
      <c r="C160" s="16">
        <v>41153</v>
      </c>
      <c r="D160" s="13">
        <v>4500</v>
      </c>
      <c r="E160" s="13">
        <f t="shared" si="14"/>
        <v>0</v>
      </c>
      <c r="F160" s="13" t="str">
        <f t="shared" si="11"/>
        <v>2012-09</v>
      </c>
      <c r="G160" s="13" t="str">
        <f t="shared" si="12"/>
        <v/>
      </c>
      <c r="H160" s="13" t="str">
        <f t="shared" si="10"/>
        <v/>
      </c>
      <c r="I160" s="13" t="str">
        <f t="shared" si="13"/>
        <v/>
      </c>
    </row>
    <row r="161" spans="1:9" x14ac:dyDescent="0.25">
      <c r="A161" s="13">
        <v>9</v>
      </c>
      <c r="B161" s="13" t="s">
        <v>622</v>
      </c>
      <c r="C161" s="16">
        <v>41156</v>
      </c>
      <c r="D161" s="13">
        <v>4500</v>
      </c>
      <c r="E161" s="13">
        <f t="shared" si="14"/>
        <v>0</v>
      </c>
      <c r="F161" s="13" t="str">
        <f t="shared" si="11"/>
        <v>2012-09</v>
      </c>
      <c r="G161" s="13" t="str">
        <f t="shared" si="12"/>
        <v/>
      </c>
      <c r="H161" s="13" t="str">
        <f t="shared" si="10"/>
        <v/>
      </c>
      <c r="I161" s="13" t="str">
        <f t="shared" si="13"/>
        <v/>
      </c>
    </row>
    <row r="162" spans="1:9" x14ac:dyDescent="0.25">
      <c r="A162" s="13">
        <v>9</v>
      </c>
      <c r="B162" s="13" t="s">
        <v>622</v>
      </c>
      <c r="C162" s="16">
        <v>41158</v>
      </c>
      <c r="D162" s="13">
        <v>4500</v>
      </c>
      <c r="E162" s="13">
        <f t="shared" si="14"/>
        <v>1</v>
      </c>
      <c r="F162" s="13" t="str">
        <f t="shared" si="11"/>
        <v>2012-09</v>
      </c>
      <c r="G162" s="13">
        <f t="shared" si="12"/>
        <v>4500</v>
      </c>
      <c r="H162" s="13" t="str">
        <f t="shared" si="10"/>
        <v/>
      </c>
      <c r="I162" s="13" t="str">
        <f t="shared" si="13"/>
        <v/>
      </c>
    </row>
    <row r="163" spans="1:9" x14ac:dyDescent="0.25">
      <c r="A163" s="13">
        <v>9</v>
      </c>
      <c r="B163" s="13" t="s">
        <v>623</v>
      </c>
      <c r="C163" s="16">
        <v>41165</v>
      </c>
      <c r="D163" s="13">
        <v>8</v>
      </c>
      <c r="E163" s="13">
        <f t="shared" si="14"/>
        <v>0</v>
      </c>
      <c r="F163" s="13" t="str">
        <f t="shared" si="11"/>
        <v>2012-09</v>
      </c>
      <c r="G163" s="13" t="str">
        <f t="shared" si="12"/>
        <v/>
      </c>
      <c r="H163" s="13">
        <f t="shared" si="10"/>
        <v>8</v>
      </c>
      <c r="I163" s="13" t="str">
        <f t="shared" si="13"/>
        <v>Higher</v>
      </c>
    </row>
    <row r="164" spans="1:9" x14ac:dyDescent="0.25">
      <c r="A164" s="13">
        <v>9</v>
      </c>
      <c r="B164" s="13" t="s">
        <v>623</v>
      </c>
      <c r="C164" s="16">
        <v>41193</v>
      </c>
      <c r="D164" s="13">
        <v>6</v>
      </c>
      <c r="E164" s="13">
        <f t="shared" si="14"/>
        <v>0</v>
      </c>
      <c r="F164" s="13" t="str">
        <f t="shared" si="11"/>
        <v>2012-10</v>
      </c>
      <c r="G164" s="13" t="str">
        <f t="shared" si="12"/>
        <v/>
      </c>
      <c r="H164" s="13">
        <f t="shared" si="10"/>
        <v>6</v>
      </c>
      <c r="I164" s="13" t="str">
        <f t="shared" si="13"/>
        <v/>
      </c>
    </row>
    <row r="165" spans="1:9" x14ac:dyDescent="0.25">
      <c r="A165" s="13">
        <v>9</v>
      </c>
      <c r="B165" s="13" t="s">
        <v>623</v>
      </c>
      <c r="C165" s="16">
        <v>41228</v>
      </c>
      <c r="D165" s="13">
        <v>6</v>
      </c>
      <c r="E165" s="13">
        <f t="shared" si="14"/>
        <v>0</v>
      </c>
      <c r="F165" s="13" t="str">
        <f t="shared" si="11"/>
        <v>2012-11</v>
      </c>
      <c r="G165" s="13" t="str">
        <f t="shared" si="12"/>
        <v/>
      </c>
      <c r="H165" s="13">
        <f t="shared" si="10"/>
        <v>6</v>
      </c>
      <c r="I165" s="13" t="str">
        <f t="shared" si="13"/>
        <v/>
      </c>
    </row>
    <row r="166" spans="1:9" x14ac:dyDescent="0.25">
      <c r="A166" s="13">
        <v>10</v>
      </c>
      <c r="B166" s="13" t="s">
        <v>622</v>
      </c>
      <c r="C166" s="16">
        <v>41153</v>
      </c>
      <c r="D166" s="13">
        <v>3600</v>
      </c>
      <c r="E166" s="13">
        <f t="shared" si="14"/>
        <v>0</v>
      </c>
      <c r="F166" s="13" t="str">
        <f t="shared" si="11"/>
        <v>2012-09</v>
      </c>
      <c r="G166" s="13" t="str">
        <f t="shared" si="12"/>
        <v/>
      </c>
      <c r="H166" s="13" t="str">
        <f t="shared" si="10"/>
        <v/>
      </c>
      <c r="I166" s="13" t="str">
        <f t="shared" si="13"/>
        <v/>
      </c>
    </row>
    <row r="167" spans="1:9" x14ac:dyDescent="0.25">
      <c r="A167" s="13">
        <v>10</v>
      </c>
      <c r="B167" s="13" t="s">
        <v>622</v>
      </c>
      <c r="C167" s="16">
        <v>41156</v>
      </c>
      <c r="D167" s="13">
        <v>3600</v>
      </c>
      <c r="E167" s="13">
        <f t="shared" si="14"/>
        <v>0</v>
      </c>
      <c r="F167" s="13" t="str">
        <f t="shared" si="11"/>
        <v>2012-09</v>
      </c>
      <c r="G167" s="13" t="str">
        <f t="shared" si="12"/>
        <v/>
      </c>
      <c r="H167" s="13" t="str">
        <f t="shared" si="10"/>
        <v/>
      </c>
      <c r="I167" s="13" t="str">
        <f t="shared" si="13"/>
        <v/>
      </c>
    </row>
    <row r="168" spans="1:9" x14ac:dyDescent="0.25">
      <c r="A168" s="13">
        <v>10</v>
      </c>
      <c r="B168" s="13" t="s">
        <v>622</v>
      </c>
      <c r="C168" s="16">
        <v>41158</v>
      </c>
      <c r="D168" s="13">
        <v>4700</v>
      </c>
      <c r="E168" s="13">
        <f t="shared" si="14"/>
        <v>1</v>
      </c>
      <c r="F168" s="13" t="str">
        <f t="shared" si="11"/>
        <v>2012-09</v>
      </c>
      <c r="G168" s="13">
        <f t="shared" si="12"/>
        <v>3966.6666666666665</v>
      </c>
      <c r="H168" s="13" t="str">
        <f t="shared" si="10"/>
        <v/>
      </c>
      <c r="I168" s="13" t="str">
        <f t="shared" si="13"/>
        <v/>
      </c>
    </row>
    <row r="169" spans="1:9" x14ac:dyDescent="0.25">
      <c r="A169" s="13">
        <v>10</v>
      </c>
      <c r="B169" s="13" t="s">
        <v>623</v>
      </c>
      <c r="C169" s="16">
        <v>41165</v>
      </c>
      <c r="D169" s="13">
        <v>8</v>
      </c>
      <c r="E169" s="13">
        <f t="shared" si="14"/>
        <v>0</v>
      </c>
      <c r="F169" s="13" t="str">
        <f t="shared" si="11"/>
        <v>2012-09</v>
      </c>
      <c r="G169" s="13" t="str">
        <f t="shared" si="12"/>
        <v/>
      </c>
      <c r="H169" s="13">
        <f t="shared" si="10"/>
        <v>8</v>
      </c>
      <c r="I169" s="13" t="str">
        <f t="shared" si="13"/>
        <v>Same</v>
      </c>
    </row>
    <row r="170" spans="1:9" x14ac:dyDescent="0.25">
      <c r="A170" s="13">
        <v>10</v>
      </c>
      <c r="B170" s="13" t="s">
        <v>623</v>
      </c>
      <c r="C170" s="16">
        <v>41193</v>
      </c>
      <c r="D170" s="13">
        <v>8</v>
      </c>
      <c r="E170" s="13">
        <f t="shared" si="14"/>
        <v>0</v>
      </c>
      <c r="F170" s="13" t="str">
        <f t="shared" si="11"/>
        <v>2012-10</v>
      </c>
      <c r="G170" s="13" t="str">
        <f t="shared" si="12"/>
        <v/>
      </c>
      <c r="H170" s="13">
        <f t="shared" si="10"/>
        <v>8</v>
      </c>
      <c r="I170" s="13" t="str">
        <f t="shared" si="13"/>
        <v/>
      </c>
    </row>
    <row r="171" spans="1:9" x14ac:dyDescent="0.25">
      <c r="A171" s="13">
        <v>10</v>
      </c>
      <c r="B171" s="13" t="s">
        <v>623</v>
      </c>
      <c r="C171" s="16">
        <v>41228</v>
      </c>
      <c r="D171" s="13">
        <v>8</v>
      </c>
      <c r="E171" s="13">
        <f t="shared" si="14"/>
        <v>0</v>
      </c>
      <c r="F171" s="13" t="str">
        <f t="shared" si="11"/>
        <v>2012-11</v>
      </c>
      <c r="G171" s="13" t="str">
        <f t="shared" si="12"/>
        <v/>
      </c>
      <c r="H171" s="13">
        <f t="shared" si="10"/>
        <v>8</v>
      </c>
      <c r="I171" s="13" t="str">
        <f t="shared" si="13"/>
        <v/>
      </c>
    </row>
    <row r="172" spans="1:9" x14ac:dyDescent="0.25">
      <c r="A172" s="13">
        <v>11</v>
      </c>
      <c r="B172" s="13" t="s">
        <v>623</v>
      </c>
      <c r="C172" s="16">
        <v>41239</v>
      </c>
      <c r="D172" s="13">
        <v>2</v>
      </c>
      <c r="E172" s="13">
        <f t="shared" si="14"/>
        <v>0</v>
      </c>
      <c r="F172" s="13" t="str">
        <f t="shared" si="11"/>
        <v>2012-11</v>
      </c>
      <c r="G172" s="13" t="str">
        <f t="shared" si="12"/>
        <v/>
      </c>
      <c r="H172" s="13">
        <f t="shared" si="10"/>
        <v>2</v>
      </c>
      <c r="I172" s="13" t="str">
        <f t="shared" si="13"/>
        <v/>
      </c>
    </row>
    <row r="173" spans="1:9" x14ac:dyDescent="0.25">
      <c r="A173" s="13">
        <v>12</v>
      </c>
      <c r="B173" s="13" t="s">
        <v>622</v>
      </c>
      <c r="C173" s="16">
        <v>41092</v>
      </c>
      <c r="D173" s="13">
        <v>4000</v>
      </c>
      <c r="E173" s="13">
        <f t="shared" si="14"/>
        <v>0</v>
      </c>
      <c r="F173" s="13" t="str">
        <f t="shared" si="11"/>
        <v>2012-07</v>
      </c>
      <c r="G173" s="13" t="str">
        <f t="shared" si="12"/>
        <v/>
      </c>
      <c r="H173" s="13" t="str">
        <f t="shared" si="10"/>
        <v/>
      </c>
      <c r="I173" s="13" t="str">
        <f t="shared" si="13"/>
        <v/>
      </c>
    </row>
    <row r="174" spans="1:9" x14ac:dyDescent="0.25">
      <c r="A174" s="13">
        <v>12</v>
      </c>
      <c r="B174" s="13" t="s">
        <v>622</v>
      </c>
      <c r="C174" s="16">
        <v>41096</v>
      </c>
      <c r="D174" s="13">
        <v>4000</v>
      </c>
      <c r="E174" s="13">
        <f t="shared" si="14"/>
        <v>0</v>
      </c>
      <c r="F174" s="13" t="str">
        <f t="shared" si="11"/>
        <v>2012-07</v>
      </c>
      <c r="G174" s="13" t="str">
        <f t="shared" si="12"/>
        <v/>
      </c>
      <c r="H174" s="13" t="str">
        <f t="shared" si="10"/>
        <v/>
      </c>
      <c r="I174" s="13" t="str">
        <f t="shared" si="13"/>
        <v/>
      </c>
    </row>
    <row r="175" spans="1:9" x14ac:dyDescent="0.25">
      <c r="A175" s="13">
        <v>12</v>
      </c>
      <c r="B175" s="13" t="s">
        <v>622</v>
      </c>
      <c r="C175" s="16">
        <v>41100</v>
      </c>
      <c r="D175" s="13">
        <v>4000</v>
      </c>
      <c r="E175" s="13">
        <f t="shared" si="14"/>
        <v>0</v>
      </c>
      <c r="F175" s="13" t="str">
        <f t="shared" si="11"/>
        <v>2012-07</v>
      </c>
      <c r="G175" s="13" t="str">
        <f t="shared" si="12"/>
        <v/>
      </c>
      <c r="H175" s="13" t="str">
        <f t="shared" si="10"/>
        <v/>
      </c>
      <c r="I175" s="13" t="str">
        <f t="shared" si="13"/>
        <v/>
      </c>
    </row>
    <row r="176" spans="1:9" x14ac:dyDescent="0.25">
      <c r="A176" s="13">
        <v>12</v>
      </c>
      <c r="B176" s="13" t="s">
        <v>622</v>
      </c>
      <c r="C176" s="16">
        <v>41101</v>
      </c>
      <c r="D176" s="13">
        <v>4000</v>
      </c>
      <c r="E176" s="13">
        <f t="shared" si="14"/>
        <v>0</v>
      </c>
      <c r="F176" s="13" t="str">
        <f t="shared" si="11"/>
        <v>2012-07</v>
      </c>
      <c r="G176" s="13" t="str">
        <f t="shared" si="12"/>
        <v/>
      </c>
      <c r="H176" s="13" t="str">
        <f t="shared" si="10"/>
        <v/>
      </c>
      <c r="I176" s="13" t="str">
        <f t="shared" si="13"/>
        <v/>
      </c>
    </row>
    <row r="177" spans="1:9" x14ac:dyDescent="0.25">
      <c r="A177" s="13">
        <v>12</v>
      </c>
      <c r="B177" s="13" t="s">
        <v>622</v>
      </c>
      <c r="C177" s="16">
        <v>41106</v>
      </c>
      <c r="D177" s="13">
        <v>4000</v>
      </c>
      <c r="E177" s="13">
        <f t="shared" si="14"/>
        <v>0</v>
      </c>
      <c r="F177" s="13" t="str">
        <f t="shared" si="11"/>
        <v>2012-07</v>
      </c>
      <c r="G177" s="13" t="str">
        <f t="shared" si="12"/>
        <v/>
      </c>
      <c r="H177" s="13" t="str">
        <f t="shared" si="10"/>
        <v/>
      </c>
      <c r="I177" s="13" t="str">
        <f t="shared" si="13"/>
        <v/>
      </c>
    </row>
    <row r="178" spans="1:9" x14ac:dyDescent="0.25">
      <c r="A178" s="13">
        <v>12</v>
      </c>
      <c r="B178" s="13" t="s">
        <v>622</v>
      </c>
      <c r="C178" s="16">
        <v>41110</v>
      </c>
      <c r="D178" s="13">
        <v>4000</v>
      </c>
      <c r="E178" s="13">
        <f t="shared" si="14"/>
        <v>0</v>
      </c>
      <c r="F178" s="13" t="str">
        <f t="shared" si="11"/>
        <v>2012-07</v>
      </c>
      <c r="G178" s="13" t="str">
        <f t="shared" si="12"/>
        <v/>
      </c>
      <c r="H178" s="13" t="str">
        <f t="shared" si="10"/>
        <v/>
      </c>
      <c r="I178" s="13" t="str">
        <f t="shared" si="13"/>
        <v/>
      </c>
    </row>
    <row r="179" spans="1:9" x14ac:dyDescent="0.25">
      <c r="A179" s="13">
        <v>12</v>
      </c>
      <c r="B179" s="13" t="s">
        <v>622</v>
      </c>
      <c r="C179" s="16">
        <v>41113</v>
      </c>
      <c r="D179" s="13">
        <v>4000</v>
      </c>
      <c r="E179" s="13">
        <f t="shared" si="14"/>
        <v>0</v>
      </c>
      <c r="F179" s="13" t="str">
        <f t="shared" si="11"/>
        <v>2012-07</v>
      </c>
      <c r="G179" s="13" t="str">
        <f t="shared" si="12"/>
        <v/>
      </c>
      <c r="H179" s="13" t="str">
        <f t="shared" si="10"/>
        <v/>
      </c>
      <c r="I179" s="13" t="str">
        <f t="shared" si="13"/>
        <v/>
      </c>
    </row>
    <row r="180" spans="1:9" x14ac:dyDescent="0.25">
      <c r="A180" s="13">
        <v>12</v>
      </c>
      <c r="B180" s="13" t="s">
        <v>622</v>
      </c>
      <c r="C180" s="16">
        <v>41115</v>
      </c>
      <c r="D180" s="13">
        <v>4800</v>
      </c>
      <c r="E180" s="13">
        <f t="shared" si="14"/>
        <v>0</v>
      </c>
      <c r="F180" s="13" t="str">
        <f t="shared" si="11"/>
        <v>2012-07</v>
      </c>
      <c r="G180" s="13" t="str">
        <f t="shared" si="12"/>
        <v/>
      </c>
      <c r="H180" s="13" t="str">
        <f t="shared" si="10"/>
        <v/>
      </c>
      <c r="I180" s="13" t="str">
        <f t="shared" si="13"/>
        <v/>
      </c>
    </row>
    <row r="181" spans="1:9" x14ac:dyDescent="0.25">
      <c r="A181" s="13">
        <v>12</v>
      </c>
      <c r="B181" s="13" t="s">
        <v>622</v>
      </c>
      <c r="C181" s="16">
        <v>41117</v>
      </c>
      <c r="D181" s="13">
        <v>4800</v>
      </c>
      <c r="E181" s="13">
        <f t="shared" si="14"/>
        <v>0</v>
      </c>
      <c r="F181" s="13" t="str">
        <f t="shared" si="11"/>
        <v>2012-07</v>
      </c>
      <c r="G181" s="13" t="str">
        <f t="shared" si="12"/>
        <v/>
      </c>
      <c r="H181" s="13" t="str">
        <f t="shared" si="10"/>
        <v/>
      </c>
      <c r="I181" s="13" t="str">
        <f t="shared" si="13"/>
        <v/>
      </c>
    </row>
    <row r="182" spans="1:9" x14ac:dyDescent="0.25">
      <c r="A182" s="13">
        <v>12</v>
      </c>
      <c r="B182" s="13" t="s">
        <v>622</v>
      </c>
      <c r="C182" s="16">
        <v>41120</v>
      </c>
      <c r="D182" s="13">
        <v>4800</v>
      </c>
      <c r="E182" s="13">
        <f t="shared" si="14"/>
        <v>0</v>
      </c>
      <c r="F182" s="13" t="str">
        <f t="shared" si="11"/>
        <v>2012-07</v>
      </c>
      <c r="G182" s="13">
        <f t="shared" si="12"/>
        <v>4240</v>
      </c>
      <c r="H182" s="13" t="str">
        <f t="shared" si="10"/>
        <v/>
      </c>
      <c r="I182" s="13" t="str">
        <f t="shared" si="13"/>
        <v/>
      </c>
    </row>
    <row r="183" spans="1:9" x14ac:dyDescent="0.25">
      <c r="A183" s="13">
        <v>12</v>
      </c>
      <c r="B183" s="13" t="s">
        <v>622</v>
      </c>
      <c r="C183" s="16">
        <v>41124</v>
      </c>
      <c r="D183" s="13">
        <v>4800</v>
      </c>
      <c r="E183" s="13">
        <f t="shared" si="14"/>
        <v>0</v>
      </c>
      <c r="F183" s="13" t="str">
        <f t="shared" si="11"/>
        <v>2012-08</v>
      </c>
      <c r="G183" s="13" t="str">
        <f t="shared" si="12"/>
        <v/>
      </c>
      <c r="H183" s="13" t="str">
        <f t="shared" si="10"/>
        <v/>
      </c>
      <c r="I183" s="13" t="str">
        <f t="shared" si="13"/>
        <v/>
      </c>
    </row>
    <row r="184" spans="1:9" x14ac:dyDescent="0.25">
      <c r="A184" s="13">
        <v>12</v>
      </c>
      <c r="B184" s="13" t="s">
        <v>622</v>
      </c>
      <c r="C184" s="16">
        <v>41127</v>
      </c>
      <c r="D184" s="13">
        <v>6200</v>
      </c>
      <c r="E184" s="13">
        <f t="shared" si="14"/>
        <v>0</v>
      </c>
      <c r="F184" s="13" t="str">
        <f t="shared" si="11"/>
        <v>2012-08</v>
      </c>
      <c r="G184" s="13" t="str">
        <f t="shared" si="12"/>
        <v/>
      </c>
      <c r="H184" s="13" t="str">
        <f t="shared" si="10"/>
        <v/>
      </c>
      <c r="I184" s="13" t="str">
        <f t="shared" si="13"/>
        <v/>
      </c>
    </row>
    <row r="185" spans="1:9" x14ac:dyDescent="0.25">
      <c r="A185" s="13">
        <v>12</v>
      </c>
      <c r="B185" s="13" t="s">
        <v>622</v>
      </c>
      <c r="C185" s="16">
        <v>41149</v>
      </c>
      <c r="D185" s="13">
        <v>5800</v>
      </c>
      <c r="E185" s="13">
        <f t="shared" si="14"/>
        <v>0</v>
      </c>
      <c r="F185" s="13" t="str">
        <f t="shared" si="11"/>
        <v>2012-08</v>
      </c>
      <c r="G185" s="13" t="str">
        <f t="shared" si="12"/>
        <v/>
      </c>
      <c r="H185" s="13" t="str">
        <f t="shared" si="10"/>
        <v/>
      </c>
      <c r="I185" s="13" t="str">
        <f t="shared" si="13"/>
        <v/>
      </c>
    </row>
    <row r="186" spans="1:9" x14ac:dyDescent="0.25">
      <c r="A186" s="13">
        <v>12</v>
      </c>
      <c r="B186" s="13" t="s">
        <v>622</v>
      </c>
      <c r="C186" s="16">
        <v>41150</v>
      </c>
      <c r="D186" s="13">
        <v>5800</v>
      </c>
      <c r="E186" s="13">
        <f t="shared" si="14"/>
        <v>0</v>
      </c>
      <c r="F186" s="13" t="str">
        <f t="shared" si="11"/>
        <v>2012-08</v>
      </c>
      <c r="G186" s="13" t="str">
        <f t="shared" si="12"/>
        <v/>
      </c>
      <c r="H186" s="13" t="str">
        <f t="shared" si="10"/>
        <v/>
      </c>
      <c r="I186" s="13" t="str">
        <f t="shared" si="13"/>
        <v/>
      </c>
    </row>
    <row r="187" spans="1:9" x14ac:dyDescent="0.25">
      <c r="A187" s="13">
        <v>12</v>
      </c>
      <c r="B187" s="13" t="s">
        <v>622</v>
      </c>
      <c r="C187" s="16">
        <v>41152</v>
      </c>
      <c r="D187" s="13">
        <v>7800</v>
      </c>
      <c r="E187" s="13">
        <f t="shared" si="14"/>
        <v>0</v>
      </c>
      <c r="F187" s="13" t="str">
        <f t="shared" si="11"/>
        <v>2012-08</v>
      </c>
      <c r="G187" s="13">
        <f t="shared" si="12"/>
        <v>6080</v>
      </c>
      <c r="H187" s="13" t="str">
        <f t="shared" si="10"/>
        <v/>
      </c>
      <c r="I187" s="13" t="str">
        <f t="shared" si="13"/>
        <v/>
      </c>
    </row>
    <row r="188" spans="1:9" x14ac:dyDescent="0.25">
      <c r="A188" s="13">
        <v>12</v>
      </c>
      <c r="B188" s="13" t="s">
        <v>622</v>
      </c>
      <c r="C188" s="16">
        <v>41155</v>
      </c>
      <c r="D188" s="13">
        <v>7800</v>
      </c>
      <c r="E188" s="13">
        <f t="shared" si="14"/>
        <v>0</v>
      </c>
      <c r="F188" s="13" t="str">
        <f t="shared" si="11"/>
        <v>2012-09</v>
      </c>
      <c r="G188" s="13" t="str">
        <f t="shared" si="12"/>
        <v/>
      </c>
      <c r="H188" s="13" t="str">
        <f t="shared" si="10"/>
        <v/>
      </c>
      <c r="I188" s="13" t="str">
        <f t="shared" si="13"/>
        <v/>
      </c>
    </row>
    <row r="189" spans="1:9" x14ac:dyDescent="0.25">
      <c r="A189" s="13">
        <v>12</v>
      </c>
      <c r="B189" s="13" t="s">
        <v>622</v>
      </c>
      <c r="C189" s="16">
        <v>41157</v>
      </c>
      <c r="D189" s="13">
        <v>7800</v>
      </c>
      <c r="E189" s="13">
        <f t="shared" si="14"/>
        <v>1</v>
      </c>
      <c r="F189" s="13" t="str">
        <f t="shared" si="11"/>
        <v>2012-09</v>
      </c>
      <c r="G189" s="13">
        <f t="shared" si="12"/>
        <v>7800</v>
      </c>
      <c r="H189" s="13" t="str">
        <f t="shared" si="10"/>
        <v/>
      </c>
      <c r="I189" s="13" t="str">
        <f t="shared" si="13"/>
        <v/>
      </c>
    </row>
    <row r="190" spans="1:9" x14ac:dyDescent="0.25">
      <c r="A190" s="13">
        <v>12</v>
      </c>
      <c r="B190" s="13" t="s">
        <v>623</v>
      </c>
      <c r="C190" s="16">
        <v>41164</v>
      </c>
      <c r="D190" s="13">
        <v>10</v>
      </c>
      <c r="E190" s="13">
        <f t="shared" si="14"/>
        <v>0</v>
      </c>
      <c r="F190" s="13" t="str">
        <f t="shared" si="11"/>
        <v>2012-09</v>
      </c>
      <c r="G190" s="13" t="str">
        <f t="shared" si="12"/>
        <v/>
      </c>
      <c r="H190" s="13">
        <f t="shared" si="10"/>
        <v>10</v>
      </c>
      <c r="I190" s="13" t="str">
        <f t="shared" si="13"/>
        <v>Same</v>
      </c>
    </row>
    <row r="191" spans="1:9" x14ac:dyDescent="0.25">
      <c r="A191" s="13">
        <v>12</v>
      </c>
      <c r="B191" s="13" t="s">
        <v>623</v>
      </c>
      <c r="C191" s="16">
        <v>41192</v>
      </c>
      <c r="D191" s="13">
        <v>10</v>
      </c>
      <c r="E191" s="13">
        <f t="shared" si="14"/>
        <v>0</v>
      </c>
      <c r="F191" s="13" t="str">
        <f t="shared" si="11"/>
        <v>2012-10</v>
      </c>
      <c r="G191" s="13" t="str">
        <f t="shared" si="12"/>
        <v/>
      </c>
      <c r="H191" s="13">
        <f t="shared" si="10"/>
        <v>10</v>
      </c>
      <c r="I191" s="13" t="str">
        <f t="shared" si="13"/>
        <v/>
      </c>
    </row>
    <row r="192" spans="1:9" x14ac:dyDescent="0.25">
      <c r="A192" s="13">
        <v>13</v>
      </c>
      <c r="B192" s="13" t="s">
        <v>622</v>
      </c>
      <c r="C192" s="16">
        <v>41236</v>
      </c>
      <c r="D192" s="13">
        <v>20000</v>
      </c>
      <c r="E192" s="13">
        <f t="shared" si="14"/>
        <v>0</v>
      </c>
      <c r="F192" s="13" t="str">
        <f t="shared" si="11"/>
        <v>2012-11</v>
      </c>
      <c r="G192" s="13" t="str">
        <f t="shared" si="12"/>
        <v/>
      </c>
      <c r="H192" s="13" t="str">
        <f t="shared" si="10"/>
        <v/>
      </c>
      <c r="I192" s="13" t="str">
        <f t="shared" si="13"/>
        <v/>
      </c>
    </row>
    <row r="193" spans="1:9" x14ac:dyDescent="0.25">
      <c r="A193" s="13">
        <v>13</v>
      </c>
      <c r="B193" s="13" t="s">
        <v>622</v>
      </c>
      <c r="C193" s="16">
        <v>41239</v>
      </c>
      <c r="D193" s="13">
        <v>20000</v>
      </c>
      <c r="E193" s="13">
        <f t="shared" si="14"/>
        <v>0</v>
      </c>
      <c r="F193" s="13" t="str">
        <f t="shared" si="11"/>
        <v>2012-11</v>
      </c>
      <c r="G193" s="13" t="str">
        <f t="shared" si="12"/>
        <v/>
      </c>
      <c r="H193" s="13" t="str">
        <f t="shared" si="10"/>
        <v/>
      </c>
      <c r="I193" s="13" t="str">
        <f t="shared" si="13"/>
        <v/>
      </c>
    </row>
    <row r="194" spans="1:9" x14ac:dyDescent="0.25">
      <c r="A194" s="13">
        <v>14</v>
      </c>
      <c r="B194" s="13" t="s">
        <v>622</v>
      </c>
      <c r="C194" s="16">
        <v>41092</v>
      </c>
      <c r="D194" s="13">
        <v>300</v>
      </c>
      <c r="E194" s="13">
        <f t="shared" si="14"/>
        <v>0</v>
      </c>
      <c r="F194" s="13" t="str">
        <f t="shared" si="11"/>
        <v>2012-07</v>
      </c>
      <c r="G194" s="13" t="str">
        <f t="shared" si="12"/>
        <v/>
      </c>
      <c r="H194" s="13" t="str">
        <f t="shared" ref="H194:H257" si="15">IF(AND(B194="Med B", F194&gt;=VLOOKUP(A194, A:F, 6, FALSE)), D194, "")</f>
        <v/>
      </c>
      <c r="I194" s="13" t="str">
        <f t="shared" si="13"/>
        <v/>
      </c>
    </row>
    <row r="195" spans="1:9" x14ac:dyDescent="0.25">
      <c r="A195" s="13">
        <v>14</v>
      </c>
      <c r="B195" s="13" t="s">
        <v>622</v>
      </c>
      <c r="C195" s="16">
        <v>41099</v>
      </c>
      <c r="D195" s="13">
        <v>300</v>
      </c>
      <c r="E195" s="13">
        <f t="shared" si="14"/>
        <v>0</v>
      </c>
      <c r="F195" s="13" t="str">
        <f t="shared" ref="F195:F258" si="16">TEXT(C195, "yyyy-mm")</f>
        <v>2012-07</v>
      </c>
      <c r="G195" s="13" t="str">
        <f t="shared" ref="G195:G258" si="17">IF(AND(
    B195="Med A",
    C195=_xlfn.MAXIFS(C:C, A:A, A195, B:B, "Med A", F:F, F195),
    SUMIFS(E:E, A:A, A195) &gt; 0
  ),
  AVERAGEIFS(D:D, A:A, A195, B:B, "Med A", F:F, F195, C:C, "&gt;=" &amp; EOMONTH(C195, -1) + 1, C:C, "&lt;=" &amp; C195),
  "")</f>
        <v/>
      </c>
      <c r="H195" s="13" t="str">
        <f t="shared" si="15"/>
        <v/>
      </c>
      <c r="I195" s="13" t="str">
        <f t="shared" ref="I195:I258" si="18">IF(E194=1,
  IF(AND(A195=A194, B195="Med B"),
    IF(COUNTIFS(A:A, A195, B:B, "Med B", F:F, "&gt;" &amp; F194) &gt; 0,
      IF(H195 &gt; H196, "Higher",
         IF(H195 = H196, "Same",
            IF(H195 &lt; H196, "Lower",
               IF(H196 = 0, "No dose", "")))),
      "No subsequent Med B"),
    ""), "")</f>
        <v/>
      </c>
    </row>
    <row r="196" spans="1:9" x14ac:dyDescent="0.25">
      <c r="A196" s="13">
        <v>14</v>
      </c>
      <c r="B196" s="13" t="s">
        <v>622</v>
      </c>
      <c r="C196" s="16">
        <v>41106</v>
      </c>
      <c r="D196" s="13">
        <v>300</v>
      </c>
      <c r="E196" s="13">
        <f t="shared" ref="E196:E259" si="19">IF(AND(B196="Med A", B197="Med B", A196=A197), 1, IF(AND(B196="Med B", B197="Med A", A196=A197), 1, 0))</f>
        <v>0</v>
      </c>
      <c r="F196" s="13" t="str">
        <f t="shared" si="16"/>
        <v>2012-07</v>
      </c>
      <c r="G196" s="13" t="str">
        <f t="shared" si="17"/>
        <v/>
      </c>
      <c r="H196" s="13" t="str">
        <f t="shared" si="15"/>
        <v/>
      </c>
      <c r="I196" s="13" t="str">
        <f t="shared" si="18"/>
        <v/>
      </c>
    </row>
    <row r="197" spans="1:9" x14ac:dyDescent="0.25">
      <c r="A197" s="13">
        <v>14</v>
      </c>
      <c r="B197" s="13" t="s">
        <v>622</v>
      </c>
      <c r="C197" s="16">
        <v>41113</v>
      </c>
      <c r="D197" s="13">
        <v>300</v>
      </c>
      <c r="E197" s="13">
        <f t="shared" si="19"/>
        <v>0</v>
      </c>
      <c r="F197" s="13" t="str">
        <f t="shared" si="16"/>
        <v>2012-07</v>
      </c>
      <c r="G197" s="13" t="str">
        <f t="shared" si="17"/>
        <v/>
      </c>
      <c r="H197" s="13" t="str">
        <f t="shared" si="15"/>
        <v/>
      </c>
      <c r="I197" s="13" t="str">
        <f t="shared" si="18"/>
        <v/>
      </c>
    </row>
    <row r="198" spans="1:9" x14ac:dyDescent="0.25">
      <c r="A198" s="13">
        <v>14</v>
      </c>
      <c r="B198" s="13" t="s">
        <v>622</v>
      </c>
      <c r="C198" s="16">
        <v>41120</v>
      </c>
      <c r="D198" s="13">
        <v>300</v>
      </c>
      <c r="E198" s="13">
        <f t="shared" si="19"/>
        <v>0</v>
      </c>
      <c r="F198" s="13" t="str">
        <f t="shared" si="16"/>
        <v>2012-07</v>
      </c>
      <c r="G198" s="13" t="str">
        <f t="shared" si="17"/>
        <v/>
      </c>
      <c r="H198" s="13" t="str">
        <f t="shared" si="15"/>
        <v/>
      </c>
      <c r="I198" s="13" t="str">
        <f t="shared" si="18"/>
        <v/>
      </c>
    </row>
    <row r="199" spans="1:9" x14ac:dyDescent="0.25">
      <c r="A199" s="13">
        <v>14</v>
      </c>
      <c r="B199" s="13" t="s">
        <v>622</v>
      </c>
      <c r="C199" s="16">
        <v>41127</v>
      </c>
      <c r="D199" s="13">
        <v>300</v>
      </c>
      <c r="E199" s="13">
        <f t="shared" si="19"/>
        <v>0</v>
      </c>
      <c r="F199" s="13" t="str">
        <f t="shared" si="16"/>
        <v>2012-08</v>
      </c>
      <c r="G199" s="13" t="str">
        <f t="shared" si="17"/>
        <v/>
      </c>
      <c r="H199" s="13" t="str">
        <f t="shared" si="15"/>
        <v/>
      </c>
      <c r="I199" s="13" t="str">
        <f t="shared" si="18"/>
        <v/>
      </c>
    </row>
    <row r="200" spans="1:9" x14ac:dyDescent="0.25">
      <c r="A200" s="13">
        <v>14</v>
      </c>
      <c r="B200" s="13" t="s">
        <v>622</v>
      </c>
      <c r="C200" s="16">
        <v>41134</v>
      </c>
      <c r="D200" s="13">
        <v>300</v>
      </c>
      <c r="E200" s="13">
        <f t="shared" si="19"/>
        <v>0</v>
      </c>
      <c r="F200" s="13" t="str">
        <f t="shared" si="16"/>
        <v>2012-08</v>
      </c>
      <c r="G200" s="13" t="str">
        <f t="shared" si="17"/>
        <v/>
      </c>
      <c r="H200" s="13" t="str">
        <f t="shared" si="15"/>
        <v/>
      </c>
      <c r="I200" s="13" t="str">
        <f t="shared" si="18"/>
        <v/>
      </c>
    </row>
    <row r="201" spans="1:9" x14ac:dyDescent="0.25">
      <c r="A201" s="13">
        <v>14</v>
      </c>
      <c r="B201" s="13" t="s">
        <v>622</v>
      </c>
      <c r="C201" s="16">
        <v>41141</v>
      </c>
      <c r="D201" s="13">
        <v>300</v>
      </c>
      <c r="E201" s="13">
        <f t="shared" si="19"/>
        <v>0</v>
      </c>
      <c r="F201" s="13" t="str">
        <f t="shared" si="16"/>
        <v>2012-08</v>
      </c>
      <c r="G201" s="13" t="str">
        <f t="shared" si="17"/>
        <v/>
      </c>
      <c r="H201" s="13" t="str">
        <f t="shared" si="15"/>
        <v/>
      </c>
      <c r="I201" s="13" t="str">
        <f t="shared" si="18"/>
        <v/>
      </c>
    </row>
    <row r="202" spans="1:9" x14ac:dyDescent="0.25">
      <c r="A202" s="13">
        <v>14</v>
      </c>
      <c r="B202" s="13" t="s">
        <v>622</v>
      </c>
      <c r="C202" s="16">
        <v>41148</v>
      </c>
      <c r="D202" s="13">
        <v>300</v>
      </c>
      <c r="E202" s="13">
        <f t="shared" si="19"/>
        <v>0</v>
      </c>
      <c r="F202" s="13" t="str">
        <f t="shared" si="16"/>
        <v>2012-08</v>
      </c>
      <c r="G202" s="13" t="str">
        <f t="shared" si="17"/>
        <v/>
      </c>
      <c r="H202" s="13" t="str">
        <f t="shared" si="15"/>
        <v/>
      </c>
      <c r="I202" s="13" t="str">
        <f t="shared" si="18"/>
        <v/>
      </c>
    </row>
    <row r="203" spans="1:9" x14ac:dyDescent="0.25">
      <c r="A203" s="13">
        <v>14</v>
      </c>
      <c r="B203" s="13" t="s">
        <v>622</v>
      </c>
      <c r="C203" s="16">
        <v>41155</v>
      </c>
      <c r="D203" s="13">
        <v>300</v>
      </c>
      <c r="E203" s="13">
        <f t="shared" si="19"/>
        <v>0</v>
      </c>
      <c r="F203" s="13" t="str">
        <f t="shared" si="16"/>
        <v>2012-09</v>
      </c>
      <c r="G203" s="13" t="str">
        <f t="shared" si="17"/>
        <v/>
      </c>
      <c r="H203" s="13" t="str">
        <f t="shared" si="15"/>
        <v/>
      </c>
      <c r="I203" s="13" t="str">
        <f t="shared" si="18"/>
        <v/>
      </c>
    </row>
    <row r="204" spans="1:9" x14ac:dyDescent="0.25">
      <c r="A204" s="13">
        <v>15</v>
      </c>
      <c r="B204" s="13" t="s">
        <v>622</v>
      </c>
      <c r="C204" s="16">
        <v>41096</v>
      </c>
      <c r="D204" s="13">
        <v>1400</v>
      </c>
      <c r="E204" s="13">
        <f t="shared" si="19"/>
        <v>0</v>
      </c>
      <c r="F204" s="13" t="str">
        <f t="shared" si="16"/>
        <v>2012-07</v>
      </c>
      <c r="G204" s="13" t="str">
        <f t="shared" si="17"/>
        <v/>
      </c>
      <c r="H204" s="13" t="str">
        <f t="shared" si="15"/>
        <v/>
      </c>
      <c r="I204" s="13" t="str">
        <f t="shared" si="18"/>
        <v/>
      </c>
    </row>
    <row r="205" spans="1:9" x14ac:dyDescent="0.25">
      <c r="A205" s="13">
        <v>15</v>
      </c>
      <c r="B205" s="13" t="s">
        <v>622</v>
      </c>
      <c r="C205" s="16">
        <v>41099</v>
      </c>
      <c r="D205" s="13">
        <v>1400</v>
      </c>
      <c r="E205" s="13">
        <f t="shared" si="19"/>
        <v>0</v>
      </c>
      <c r="F205" s="13" t="str">
        <f t="shared" si="16"/>
        <v>2012-07</v>
      </c>
      <c r="G205" s="13" t="str">
        <f t="shared" si="17"/>
        <v/>
      </c>
      <c r="H205" s="13" t="str">
        <f t="shared" si="15"/>
        <v/>
      </c>
      <c r="I205" s="13" t="str">
        <f t="shared" si="18"/>
        <v/>
      </c>
    </row>
    <row r="206" spans="1:9" x14ac:dyDescent="0.25">
      <c r="A206" s="13">
        <v>15</v>
      </c>
      <c r="B206" s="13" t="s">
        <v>622</v>
      </c>
      <c r="C206" s="16">
        <v>41101</v>
      </c>
      <c r="D206" s="13">
        <v>1400</v>
      </c>
      <c r="E206" s="13">
        <f t="shared" si="19"/>
        <v>0</v>
      </c>
      <c r="F206" s="13" t="str">
        <f t="shared" si="16"/>
        <v>2012-07</v>
      </c>
      <c r="G206" s="13" t="str">
        <f t="shared" si="17"/>
        <v/>
      </c>
      <c r="H206" s="13" t="str">
        <f t="shared" si="15"/>
        <v/>
      </c>
      <c r="I206" s="13" t="str">
        <f t="shared" si="18"/>
        <v/>
      </c>
    </row>
    <row r="207" spans="1:9" x14ac:dyDescent="0.25">
      <c r="A207" s="13">
        <v>15</v>
      </c>
      <c r="B207" s="13" t="s">
        <v>622</v>
      </c>
      <c r="C207" s="16">
        <v>41103</v>
      </c>
      <c r="D207" s="13">
        <v>1400</v>
      </c>
      <c r="E207" s="13">
        <f t="shared" si="19"/>
        <v>0</v>
      </c>
      <c r="F207" s="13" t="str">
        <f t="shared" si="16"/>
        <v>2012-07</v>
      </c>
      <c r="G207" s="13" t="str">
        <f t="shared" si="17"/>
        <v/>
      </c>
      <c r="H207" s="13" t="str">
        <f t="shared" si="15"/>
        <v/>
      </c>
      <c r="I207" s="13" t="str">
        <f t="shared" si="18"/>
        <v/>
      </c>
    </row>
    <row r="208" spans="1:9" x14ac:dyDescent="0.25">
      <c r="A208" s="13">
        <v>15</v>
      </c>
      <c r="B208" s="13" t="s">
        <v>622</v>
      </c>
      <c r="C208" s="16">
        <v>41106</v>
      </c>
      <c r="D208" s="13">
        <v>1400</v>
      </c>
      <c r="E208" s="13">
        <f t="shared" si="19"/>
        <v>0</v>
      </c>
      <c r="F208" s="13" t="str">
        <f t="shared" si="16"/>
        <v>2012-07</v>
      </c>
      <c r="G208" s="13" t="str">
        <f t="shared" si="17"/>
        <v/>
      </c>
      <c r="H208" s="13" t="str">
        <f t="shared" si="15"/>
        <v/>
      </c>
      <c r="I208" s="13" t="str">
        <f t="shared" si="18"/>
        <v/>
      </c>
    </row>
    <row r="209" spans="1:9" x14ac:dyDescent="0.25">
      <c r="A209" s="13">
        <v>15</v>
      </c>
      <c r="B209" s="13" t="s">
        <v>622</v>
      </c>
      <c r="C209" s="16">
        <v>41108</v>
      </c>
      <c r="D209" s="13">
        <v>1400</v>
      </c>
      <c r="E209" s="13">
        <f t="shared" si="19"/>
        <v>0</v>
      </c>
      <c r="F209" s="13" t="str">
        <f t="shared" si="16"/>
        <v>2012-07</v>
      </c>
      <c r="G209" s="13" t="str">
        <f t="shared" si="17"/>
        <v/>
      </c>
      <c r="H209" s="13" t="str">
        <f t="shared" si="15"/>
        <v/>
      </c>
      <c r="I209" s="13" t="str">
        <f t="shared" si="18"/>
        <v/>
      </c>
    </row>
    <row r="210" spans="1:9" x14ac:dyDescent="0.25">
      <c r="A210" s="13">
        <v>15</v>
      </c>
      <c r="B210" s="13" t="s">
        <v>622</v>
      </c>
      <c r="C210" s="16">
        <v>41110</v>
      </c>
      <c r="D210" s="13">
        <v>1400</v>
      </c>
      <c r="E210" s="13">
        <f t="shared" si="19"/>
        <v>0</v>
      </c>
      <c r="F210" s="13" t="str">
        <f t="shared" si="16"/>
        <v>2012-07</v>
      </c>
      <c r="G210" s="13" t="str">
        <f t="shared" si="17"/>
        <v/>
      </c>
      <c r="H210" s="13" t="str">
        <f t="shared" si="15"/>
        <v/>
      </c>
      <c r="I210" s="13" t="str">
        <f t="shared" si="18"/>
        <v/>
      </c>
    </row>
    <row r="211" spans="1:9" x14ac:dyDescent="0.25">
      <c r="A211" s="13">
        <v>15</v>
      </c>
      <c r="B211" s="13" t="s">
        <v>622</v>
      </c>
      <c r="C211" s="16">
        <v>41113</v>
      </c>
      <c r="D211" s="13">
        <v>1400</v>
      </c>
      <c r="E211" s="13">
        <f t="shared" si="19"/>
        <v>0</v>
      </c>
      <c r="F211" s="13" t="str">
        <f t="shared" si="16"/>
        <v>2012-07</v>
      </c>
      <c r="G211" s="13" t="str">
        <f t="shared" si="17"/>
        <v/>
      </c>
      <c r="H211" s="13" t="str">
        <f t="shared" si="15"/>
        <v/>
      </c>
      <c r="I211" s="13" t="str">
        <f t="shared" si="18"/>
        <v/>
      </c>
    </row>
    <row r="212" spans="1:9" x14ac:dyDescent="0.25">
      <c r="A212" s="13">
        <v>15</v>
      </c>
      <c r="B212" s="13" t="s">
        <v>622</v>
      </c>
      <c r="C212" s="16">
        <v>41115</v>
      </c>
      <c r="D212" s="13">
        <v>1400</v>
      </c>
      <c r="E212" s="13">
        <f t="shared" si="19"/>
        <v>0</v>
      </c>
      <c r="F212" s="13" t="str">
        <f t="shared" si="16"/>
        <v>2012-07</v>
      </c>
      <c r="G212" s="13" t="str">
        <f t="shared" si="17"/>
        <v/>
      </c>
      <c r="H212" s="13" t="str">
        <f t="shared" si="15"/>
        <v/>
      </c>
      <c r="I212" s="13" t="str">
        <f t="shared" si="18"/>
        <v/>
      </c>
    </row>
    <row r="213" spans="1:9" x14ac:dyDescent="0.25">
      <c r="A213" s="13">
        <v>15</v>
      </c>
      <c r="B213" s="13" t="s">
        <v>622</v>
      </c>
      <c r="C213" s="16">
        <v>41117</v>
      </c>
      <c r="D213" s="13">
        <v>1400</v>
      </c>
      <c r="E213" s="13">
        <f t="shared" si="19"/>
        <v>0</v>
      </c>
      <c r="F213" s="13" t="str">
        <f t="shared" si="16"/>
        <v>2012-07</v>
      </c>
      <c r="G213" s="13" t="str">
        <f t="shared" si="17"/>
        <v/>
      </c>
      <c r="H213" s="13" t="str">
        <f t="shared" si="15"/>
        <v/>
      </c>
      <c r="I213" s="13" t="str">
        <f t="shared" si="18"/>
        <v/>
      </c>
    </row>
    <row r="214" spans="1:9" x14ac:dyDescent="0.25">
      <c r="A214" s="13">
        <v>15</v>
      </c>
      <c r="B214" s="13" t="s">
        <v>622</v>
      </c>
      <c r="C214" s="16">
        <v>41121</v>
      </c>
      <c r="D214" s="13">
        <v>1400</v>
      </c>
      <c r="E214" s="13">
        <f t="shared" si="19"/>
        <v>0</v>
      </c>
      <c r="F214" s="13" t="str">
        <f t="shared" si="16"/>
        <v>2012-07</v>
      </c>
      <c r="G214" s="13">
        <f t="shared" si="17"/>
        <v>1400</v>
      </c>
      <c r="H214" s="13" t="str">
        <f t="shared" si="15"/>
        <v/>
      </c>
      <c r="I214" s="13" t="str">
        <f t="shared" si="18"/>
        <v/>
      </c>
    </row>
    <row r="215" spans="1:9" x14ac:dyDescent="0.25">
      <c r="A215" s="13">
        <v>15</v>
      </c>
      <c r="B215" s="13" t="s">
        <v>622</v>
      </c>
      <c r="C215" s="16">
        <v>41122</v>
      </c>
      <c r="D215" s="13">
        <v>1400</v>
      </c>
      <c r="E215" s="13">
        <f t="shared" si="19"/>
        <v>0</v>
      </c>
      <c r="F215" s="13" t="str">
        <f t="shared" si="16"/>
        <v>2012-08</v>
      </c>
      <c r="G215" s="13">
        <f t="shared" si="17"/>
        <v>1400</v>
      </c>
      <c r="H215" s="13" t="str">
        <f t="shared" si="15"/>
        <v/>
      </c>
      <c r="I215" s="13" t="str">
        <f t="shared" si="18"/>
        <v/>
      </c>
    </row>
    <row r="216" spans="1:9" x14ac:dyDescent="0.25">
      <c r="A216" s="13">
        <v>15</v>
      </c>
      <c r="B216" s="13" t="s">
        <v>622</v>
      </c>
      <c r="C216" s="16">
        <v>41155</v>
      </c>
      <c r="D216" s="13">
        <v>1000</v>
      </c>
      <c r="E216" s="13">
        <f t="shared" si="19"/>
        <v>0</v>
      </c>
      <c r="F216" s="13" t="str">
        <f t="shared" si="16"/>
        <v>2012-09</v>
      </c>
      <c r="G216" s="13" t="str">
        <f t="shared" si="17"/>
        <v/>
      </c>
      <c r="H216" s="13" t="str">
        <f t="shared" si="15"/>
        <v/>
      </c>
      <c r="I216" s="13" t="str">
        <f t="shared" si="18"/>
        <v/>
      </c>
    </row>
    <row r="217" spans="1:9" x14ac:dyDescent="0.25">
      <c r="A217" s="13">
        <v>15</v>
      </c>
      <c r="B217" s="13" t="s">
        <v>622</v>
      </c>
      <c r="C217" s="16">
        <v>41157</v>
      </c>
      <c r="D217" s="13">
        <v>1000</v>
      </c>
      <c r="E217" s="13">
        <f t="shared" si="19"/>
        <v>1</v>
      </c>
      <c r="F217" s="13" t="str">
        <f t="shared" si="16"/>
        <v>2012-09</v>
      </c>
      <c r="G217" s="13">
        <f t="shared" si="17"/>
        <v>1000</v>
      </c>
      <c r="H217" s="13" t="str">
        <f t="shared" si="15"/>
        <v/>
      </c>
      <c r="I217" s="13" t="str">
        <f t="shared" si="18"/>
        <v/>
      </c>
    </row>
    <row r="218" spans="1:9" x14ac:dyDescent="0.25">
      <c r="A218" s="13">
        <v>15</v>
      </c>
      <c r="B218" s="13" t="s">
        <v>623</v>
      </c>
      <c r="C218" s="16">
        <v>41164</v>
      </c>
      <c r="D218" s="13">
        <v>3</v>
      </c>
      <c r="E218" s="13">
        <f t="shared" si="19"/>
        <v>0</v>
      </c>
      <c r="F218" s="13" t="str">
        <f t="shared" si="16"/>
        <v>2012-09</v>
      </c>
      <c r="G218" s="13" t="str">
        <f t="shared" si="17"/>
        <v/>
      </c>
      <c r="H218" s="13">
        <f t="shared" si="15"/>
        <v>3</v>
      </c>
      <c r="I218" s="13" t="str">
        <f t="shared" si="18"/>
        <v>Higher</v>
      </c>
    </row>
    <row r="219" spans="1:9" x14ac:dyDescent="0.25">
      <c r="A219" s="13">
        <v>15</v>
      </c>
      <c r="B219" s="13" t="s">
        <v>623</v>
      </c>
      <c r="C219" s="16">
        <v>41227</v>
      </c>
      <c r="D219" s="13">
        <v>1</v>
      </c>
      <c r="E219" s="13">
        <f t="shared" si="19"/>
        <v>0</v>
      </c>
      <c r="F219" s="13" t="str">
        <f t="shared" si="16"/>
        <v>2012-11</v>
      </c>
      <c r="G219" s="13" t="str">
        <f t="shared" si="17"/>
        <v/>
      </c>
      <c r="H219" s="13">
        <f t="shared" si="15"/>
        <v>1</v>
      </c>
      <c r="I219" s="13" t="str">
        <f t="shared" si="18"/>
        <v/>
      </c>
    </row>
    <row r="220" spans="1:9" x14ac:dyDescent="0.25">
      <c r="A220" s="13">
        <v>16</v>
      </c>
      <c r="B220" s="13" t="s">
        <v>622</v>
      </c>
      <c r="C220" s="16">
        <v>41093</v>
      </c>
      <c r="D220" s="13">
        <v>5000</v>
      </c>
      <c r="E220" s="13">
        <f t="shared" si="19"/>
        <v>0</v>
      </c>
      <c r="F220" s="13" t="str">
        <f t="shared" si="16"/>
        <v>2012-07</v>
      </c>
      <c r="G220" s="13" t="str">
        <f t="shared" si="17"/>
        <v/>
      </c>
      <c r="H220" s="13" t="str">
        <f t="shared" si="15"/>
        <v/>
      </c>
      <c r="I220" s="13" t="str">
        <f t="shared" si="18"/>
        <v/>
      </c>
    </row>
    <row r="221" spans="1:9" x14ac:dyDescent="0.25">
      <c r="A221" s="13">
        <v>16</v>
      </c>
      <c r="B221" s="13" t="s">
        <v>622</v>
      </c>
      <c r="C221" s="16">
        <v>41095</v>
      </c>
      <c r="D221" s="13">
        <v>5000</v>
      </c>
      <c r="E221" s="13">
        <f t="shared" si="19"/>
        <v>0</v>
      </c>
      <c r="F221" s="13" t="str">
        <f t="shared" si="16"/>
        <v>2012-07</v>
      </c>
      <c r="G221" s="13" t="str">
        <f t="shared" si="17"/>
        <v/>
      </c>
      <c r="H221" s="13" t="str">
        <f t="shared" si="15"/>
        <v/>
      </c>
      <c r="I221" s="13" t="str">
        <f t="shared" si="18"/>
        <v/>
      </c>
    </row>
    <row r="222" spans="1:9" x14ac:dyDescent="0.25">
      <c r="A222" s="13">
        <v>16</v>
      </c>
      <c r="B222" s="13" t="s">
        <v>622</v>
      </c>
      <c r="C222" s="16">
        <v>41097</v>
      </c>
      <c r="D222" s="13">
        <v>5000</v>
      </c>
      <c r="E222" s="13">
        <f t="shared" si="19"/>
        <v>0</v>
      </c>
      <c r="F222" s="13" t="str">
        <f t="shared" si="16"/>
        <v>2012-07</v>
      </c>
      <c r="G222" s="13" t="str">
        <f t="shared" si="17"/>
        <v/>
      </c>
      <c r="H222" s="13" t="str">
        <f t="shared" si="15"/>
        <v/>
      </c>
      <c r="I222" s="13" t="str">
        <f t="shared" si="18"/>
        <v/>
      </c>
    </row>
    <row r="223" spans="1:9" x14ac:dyDescent="0.25">
      <c r="A223" s="13">
        <v>16</v>
      </c>
      <c r="B223" s="13" t="s">
        <v>622</v>
      </c>
      <c r="C223" s="16">
        <v>41100</v>
      </c>
      <c r="D223" s="13">
        <v>5000</v>
      </c>
      <c r="E223" s="13">
        <f t="shared" si="19"/>
        <v>0</v>
      </c>
      <c r="F223" s="13" t="str">
        <f t="shared" si="16"/>
        <v>2012-07</v>
      </c>
      <c r="G223" s="13" t="str">
        <f t="shared" si="17"/>
        <v/>
      </c>
      <c r="H223" s="13" t="str">
        <f t="shared" si="15"/>
        <v/>
      </c>
      <c r="I223" s="13" t="str">
        <f t="shared" si="18"/>
        <v/>
      </c>
    </row>
    <row r="224" spans="1:9" x14ac:dyDescent="0.25">
      <c r="A224" s="13">
        <v>16</v>
      </c>
      <c r="B224" s="13" t="s">
        <v>622</v>
      </c>
      <c r="C224" s="16">
        <v>41102</v>
      </c>
      <c r="D224" s="13">
        <v>5000</v>
      </c>
      <c r="E224" s="13">
        <f t="shared" si="19"/>
        <v>0</v>
      </c>
      <c r="F224" s="13" t="str">
        <f t="shared" si="16"/>
        <v>2012-07</v>
      </c>
      <c r="G224" s="13" t="str">
        <f t="shared" si="17"/>
        <v/>
      </c>
      <c r="H224" s="13" t="str">
        <f t="shared" si="15"/>
        <v/>
      </c>
      <c r="I224" s="13" t="str">
        <f t="shared" si="18"/>
        <v/>
      </c>
    </row>
    <row r="225" spans="1:9" x14ac:dyDescent="0.25">
      <c r="A225" s="13">
        <v>16</v>
      </c>
      <c r="B225" s="13" t="s">
        <v>622</v>
      </c>
      <c r="C225" s="16">
        <v>41104</v>
      </c>
      <c r="D225" s="13">
        <v>5000</v>
      </c>
      <c r="E225" s="13">
        <f t="shared" si="19"/>
        <v>0</v>
      </c>
      <c r="F225" s="13" t="str">
        <f t="shared" si="16"/>
        <v>2012-07</v>
      </c>
      <c r="G225" s="13" t="str">
        <f t="shared" si="17"/>
        <v/>
      </c>
      <c r="H225" s="13" t="str">
        <f t="shared" si="15"/>
        <v/>
      </c>
      <c r="I225" s="13" t="str">
        <f t="shared" si="18"/>
        <v/>
      </c>
    </row>
    <row r="226" spans="1:9" x14ac:dyDescent="0.25">
      <c r="A226" s="13">
        <v>16</v>
      </c>
      <c r="B226" s="13" t="s">
        <v>622</v>
      </c>
      <c r="C226" s="16">
        <v>41109</v>
      </c>
      <c r="D226" s="13">
        <v>5000</v>
      </c>
      <c r="E226" s="13">
        <f t="shared" si="19"/>
        <v>0</v>
      </c>
      <c r="F226" s="13" t="str">
        <f t="shared" si="16"/>
        <v>2012-07</v>
      </c>
      <c r="G226" s="13" t="str">
        <f t="shared" si="17"/>
        <v/>
      </c>
      <c r="H226" s="13" t="str">
        <f t="shared" si="15"/>
        <v/>
      </c>
      <c r="I226" s="13" t="str">
        <f t="shared" si="18"/>
        <v/>
      </c>
    </row>
    <row r="227" spans="1:9" x14ac:dyDescent="0.25">
      <c r="A227" s="13">
        <v>16</v>
      </c>
      <c r="B227" s="13" t="s">
        <v>622</v>
      </c>
      <c r="C227" s="16">
        <v>41111</v>
      </c>
      <c r="D227" s="13">
        <v>4500</v>
      </c>
      <c r="E227" s="13">
        <f t="shared" si="19"/>
        <v>0</v>
      </c>
      <c r="F227" s="13" t="str">
        <f t="shared" si="16"/>
        <v>2012-07</v>
      </c>
      <c r="G227" s="13" t="str">
        <f t="shared" si="17"/>
        <v/>
      </c>
      <c r="H227" s="13" t="str">
        <f t="shared" si="15"/>
        <v/>
      </c>
      <c r="I227" s="13" t="str">
        <f t="shared" si="18"/>
        <v/>
      </c>
    </row>
    <row r="228" spans="1:9" x14ac:dyDescent="0.25">
      <c r="A228" s="13">
        <v>16</v>
      </c>
      <c r="B228" s="13" t="s">
        <v>622</v>
      </c>
      <c r="C228" s="16">
        <v>41114</v>
      </c>
      <c r="D228" s="13">
        <v>4500</v>
      </c>
      <c r="E228" s="13">
        <f t="shared" si="19"/>
        <v>0</v>
      </c>
      <c r="F228" s="13" t="str">
        <f t="shared" si="16"/>
        <v>2012-07</v>
      </c>
      <c r="G228" s="13" t="str">
        <f t="shared" si="17"/>
        <v/>
      </c>
      <c r="H228" s="13" t="str">
        <f t="shared" si="15"/>
        <v/>
      </c>
      <c r="I228" s="13" t="str">
        <f t="shared" si="18"/>
        <v/>
      </c>
    </row>
    <row r="229" spans="1:9" x14ac:dyDescent="0.25">
      <c r="A229" s="13">
        <v>16</v>
      </c>
      <c r="B229" s="13" t="s">
        <v>622</v>
      </c>
      <c r="C229" s="16">
        <v>41116</v>
      </c>
      <c r="D229" s="13">
        <v>4500</v>
      </c>
      <c r="E229" s="13">
        <f t="shared" si="19"/>
        <v>0</v>
      </c>
      <c r="F229" s="13" t="str">
        <f t="shared" si="16"/>
        <v>2012-07</v>
      </c>
      <c r="G229" s="13" t="str">
        <f t="shared" si="17"/>
        <v/>
      </c>
      <c r="H229" s="13" t="str">
        <f t="shared" si="15"/>
        <v/>
      </c>
      <c r="I229" s="13" t="str">
        <f t="shared" si="18"/>
        <v/>
      </c>
    </row>
    <row r="230" spans="1:9" x14ac:dyDescent="0.25">
      <c r="A230" s="13">
        <v>16</v>
      </c>
      <c r="B230" s="13" t="s">
        <v>622</v>
      </c>
      <c r="C230" s="16">
        <v>41118</v>
      </c>
      <c r="D230" s="13">
        <v>4500</v>
      </c>
      <c r="E230" s="13">
        <f t="shared" si="19"/>
        <v>0</v>
      </c>
      <c r="F230" s="13" t="str">
        <f t="shared" si="16"/>
        <v>2012-07</v>
      </c>
      <c r="G230" s="13" t="str">
        <f t="shared" si="17"/>
        <v/>
      </c>
      <c r="H230" s="13" t="str">
        <f t="shared" si="15"/>
        <v/>
      </c>
      <c r="I230" s="13" t="str">
        <f t="shared" si="18"/>
        <v/>
      </c>
    </row>
    <row r="231" spans="1:9" x14ac:dyDescent="0.25">
      <c r="A231" s="13">
        <v>16</v>
      </c>
      <c r="B231" s="13" t="s">
        <v>622</v>
      </c>
      <c r="C231" s="16">
        <v>41121</v>
      </c>
      <c r="D231" s="13">
        <v>4500</v>
      </c>
      <c r="E231" s="13">
        <f t="shared" si="19"/>
        <v>0</v>
      </c>
      <c r="F231" s="13" t="str">
        <f t="shared" si="16"/>
        <v>2012-07</v>
      </c>
      <c r="G231" s="13">
        <f t="shared" si="17"/>
        <v>4791.666666666667</v>
      </c>
      <c r="H231" s="13" t="str">
        <f t="shared" si="15"/>
        <v/>
      </c>
      <c r="I231" s="13" t="str">
        <f t="shared" si="18"/>
        <v/>
      </c>
    </row>
    <row r="232" spans="1:9" x14ac:dyDescent="0.25">
      <c r="A232" s="13">
        <v>16</v>
      </c>
      <c r="B232" s="13" t="s">
        <v>622</v>
      </c>
      <c r="C232" s="16">
        <v>41123</v>
      </c>
      <c r="D232" s="13">
        <v>4500</v>
      </c>
      <c r="E232" s="13">
        <f t="shared" si="19"/>
        <v>0</v>
      </c>
      <c r="F232" s="13" t="str">
        <f t="shared" si="16"/>
        <v>2012-08</v>
      </c>
      <c r="G232" s="13" t="str">
        <f t="shared" si="17"/>
        <v/>
      </c>
      <c r="H232" s="13" t="str">
        <f t="shared" si="15"/>
        <v/>
      </c>
      <c r="I232" s="13" t="str">
        <f t="shared" si="18"/>
        <v/>
      </c>
    </row>
    <row r="233" spans="1:9" x14ac:dyDescent="0.25">
      <c r="A233" s="13">
        <v>16</v>
      </c>
      <c r="B233" s="13" t="s">
        <v>622</v>
      </c>
      <c r="C233" s="16">
        <v>41125</v>
      </c>
      <c r="D233" s="13">
        <v>4500</v>
      </c>
      <c r="E233" s="13">
        <f t="shared" si="19"/>
        <v>0</v>
      </c>
      <c r="F233" s="13" t="str">
        <f t="shared" si="16"/>
        <v>2012-08</v>
      </c>
      <c r="G233" s="13" t="str">
        <f t="shared" si="17"/>
        <v/>
      </c>
      <c r="H233" s="13" t="str">
        <f t="shared" si="15"/>
        <v/>
      </c>
      <c r="I233" s="13" t="str">
        <f t="shared" si="18"/>
        <v/>
      </c>
    </row>
    <row r="234" spans="1:9" x14ac:dyDescent="0.25">
      <c r="A234" s="13">
        <v>16</v>
      </c>
      <c r="B234" s="13" t="s">
        <v>622</v>
      </c>
      <c r="C234" s="16">
        <v>41128</v>
      </c>
      <c r="D234" s="13">
        <v>4500</v>
      </c>
      <c r="E234" s="13">
        <f t="shared" si="19"/>
        <v>0</v>
      </c>
      <c r="F234" s="13" t="str">
        <f t="shared" si="16"/>
        <v>2012-08</v>
      </c>
      <c r="G234" s="13" t="str">
        <f t="shared" si="17"/>
        <v/>
      </c>
      <c r="H234" s="13" t="str">
        <f t="shared" si="15"/>
        <v/>
      </c>
      <c r="I234" s="13" t="str">
        <f t="shared" si="18"/>
        <v/>
      </c>
    </row>
    <row r="235" spans="1:9" x14ac:dyDescent="0.25">
      <c r="A235" s="13">
        <v>16</v>
      </c>
      <c r="B235" s="13" t="s">
        <v>622</v>
      </c>
      <c r="C235" s="16">
        <v>41130</v>
      </c>
      <c r="D235" s="13">
        <v>4500</v>
      </c>
      <c r="E235" s="13">
        <f t="shared" si="19"/>
        <v>0</v>
      </c>
      <c r="F235" s="13" t="str">
        <f t="shared" si="16"/>
        <v>2012-08</v>
      </c>
      <c r="G235" s="13" t="str">
        <f t="shared" si="17"/>
        <v/>
      </c>
      <c r="H235" s="13" t="str">
        <f t="shared" si="15"/>
        <v/>
      </c>
      <c r="I235" s="13" t="str">
        <f t="shared" si="18"/>
        <v/>
      </c>
    </row>
    <row r="236" spans="1:9" x14ac:dyDescent="0.25">
      <c r="A236" s="13">
        <v>16</v>
      </c>
      <c r="B236" s="13" t="s">
        <v>622</v>
      </c>
      <c r="C236" s="16">
        <v>41132</v>
      </c>
      <c r="D236" s="13">
        <v>4500</v>
      </c>
      <c r="E236" s="13">
        <f t="shared" si="19"/>
        <v>0</v>
      </c>
      <c r="F236" s="13" t="str">
        <f t="shared" si="16"/>
        <v>2012-08</v>
      </c>
      <c r="G236" s="13" t="str">
        <f t="shared" si="17"/>
        <v/>
      </c>
      <c r="H236" s="13" t="str">
        <f t="shared" si="15"/>
        <v/>
      </c>
      <c r="I236" s="13" t="str">
        <f t="shared" si="18"/>
        <v/>
      </c>
    </row>
    <row r="237" spans="1:9" x14ac:dyDescent="0.25">
      <c r="A237" s="13">
        <v>16</v>
      </c>
      <c r="B237" s="13" t="s">
        <v>622</v>
      </c>
      <c r="C237" s="16">
        <v>41135</v>
      </c>
      <c r="D237" s="13">
        <v>4500</v>
      </c>
      <c r="E237" s="13">
        <f t="shared" si="19"/>
        <v>0</v>
      </c>
      <c r="F237" s="13" t="str">
        <f t="shared" si="16"/>
        <v>2012-08</v>
      </c>
      <c r="G237" s="13" t="str">
        <f t="shared" si="17"/>
        <v/>
      </c>
      <c r="H237" s="13" t="str">
        <f t="shared" si="15"/>
        <v/>
      </c>
      <c r="I237" s="13" t="str">
        <f t="shared" si="18"/>
        <v/>
      </c>
    </row>
    <row r="238" spans="1:9" x14ac:dyDescent="0.25">
      <c r="A238" s="13">
        <v>16</v>
      </c>
      <c r="B238" s="13" t="s">
        <v>622</v>
      </c>
      <c r="C238" s="16">
        <v>41137</v>
      </c>
      <c r="D238" s="13">
        <v>4500</v>
      </c>
      <c r="E238" s="13">
        <f t="shared" si="19"/>
        <v>0</v>
      </c>
      <c r="F238" s="13" t="str">
        <f t="shared" si="16"/>
        <v>2012-08</v>
      </c>
      <c r="G238" s="13" t="str">
        <f t="shared" si="17"/>
        <v/>
      </c>
      <c r="H238" s="13" t="str">
        <f t="shared" si="15"/>
        <v/>
      </c>
      <c r="I238" s="13" t="str">
        <f t="shared" si="18"/>
        <v/>
      </c>
    </row>
    <row r="239" spans="1:9" x14ac:dyDescent="0.25">
      <c r="A239" s="13">
        <v>16</v>
      </c>
      <c r="B239" s="13" t="s">
        <v>622</v>
      </c>
      <c r="C239" s="16">
        <v>41139</v>
      </c>
      <c r="D239" s="13">
        <v>5900</v>
      </c>
      <c r="E239" s="13">
        <f t="shared" si="19"/>
        <v>0</v>
      </c>
      <c r="F239" s="13" t="str">
        <f t="shared" si="16"/>
        <v>2012-08</v>
      </c>
      <c r="G239" s="13" t="str">
        <f t="shared" si="17"/>
        <v/>
      </c>
      <c r="H239" s="13" t="str">
        <f t="shared" si="15"/>
        <v/>
      </c>
      <c r="I239" s="13" t="str">
        <f t="shared" si="18"/>
        <v/>
      </c>
    </row>
    <row r="240" spans="1:9" x14ac:dyDescent="0.25">
      <c r="A240" s="13">
        <v>16</v>
      </c>
      <c r="B240" s="13" t="s">
        <v>622</v>
      </c>
      <c r="C240" s="16">
        <v>41142</v>
      </c>
      <c r="D240" s="13">
        <v>5900</v>
      </c>
      <c r="E240" s="13">
        <f t="shared" si="19"/>
        <v>0</v>
      </c>
      <c r="F240" s="13" t="str">
        <f t="shared" si="16"/>
        <v>2012-08</v>
      </c>
      <c r="G240" s="13" t="str">
        <f t="shared" si="17"/>
        <v/>
      </c>
      <c r="H240" s="13" t="str">
        <f t="shared" si="15"/>
        <v/>
      </c>
      <c r="I240" s="13" t="str">
        <f t="shared" si="18"/>
        <v/>
      </c>
    </row>
    <row r="241" spans="1:9" x14ac:dyDescent="0.25">
      <c r="A241" s="13">
        <v>16</v>
      </c>
      <c r="B241" s="13" t="s">
        <v>622</v>
      </c>
      <c r="C241" s="16">
        <v>41144</v>
      </c>
      <c r="D241" s="13">
        <v>5900</v>
      </c>
      <c r="E241" s="13">
        <f t="shared" si="19"/>
        <v>0</v>
      </c>
      <c r="F241" s="13" t="str">
        <f t="shared" si="16"/>
        <v>2012-08</v>
      </c>
      <c r="G241" s="13" t="str">
        <f t="shared" si="17"/>
        <v/>
      </c>
      <c r="H241" s="13" t="str">
        <f t="shared" si="15"/>
        <v/>
      </c>
      <c r="I241" s="13" t="str">
        <f t="shared" si="18"/>
        <v/>
      </c>
    </row>
    <row r="242" spans="1:9" x14ac:dyDescent="0.25">
      <c r="A242" s="13">
        <v>16</v>
      </c>
      <c r="B242" s="13" t="s">
        <v>622</v>
      </c>
      <c r="C242" s="16">
        <v>41146</v>
      </c>
      <c r="D242" s="13">
        <v>5900</v>
      </c>
      <c r="E242" s="13">
        <f t="shared" si="19"/>
        <v>0</v>
      </c>
      <c r="F242" s="13" t="str">
        <f t="shared" si="16"/>
        <v>2012-08</v>
      </c>
      <c r="G242" s="13" t="str">
        <f t="shared" si="17"/>
        <v/>
      </c>
      <c r="H242" s="13" t="str">
        <f t="shared" si="15"/>
        <v/>
      </c>
      <c r="I242" s="13" t="str">
        <f t="shared" si="18"/>
        <v/>
      </c>
    </row>
    <row r="243" spans="1:9" x14ac:dyDescent="0.25">
      <c r="A243" s="13">
        <v>16</v>
      </c>
      <c r="B243" s="13" t="s">
        <v>622</v>
      </c>
      <c r="C243" s="16">
        <v>41149</v>
      </c>
      <c r="D243" s="13">
        <v>5900</v>
      </c>
      <c r="E243" s="13">
        <f t="shared" si="19"/>
        <v>0</v>
      </c>
      <c r="F243" s="13" t="str">
        <f t="shared" si="16"/>
        <v>2012-08</v>
      </c>
      <c r="G243" s="13" t="str">
        <f t="shared" si="17"/>
        <v/>
      </c>
      <c r="H243" s="13" t="str">
        <f t="shared" si="15"/>
        <v/>
      </c>
      <c r="I243" s="13" t="str">
        <f t="shared" si="18"/>
        <v/>
      </c>
    </row>
    <row r="244" spans="1:9" x14ac:dyDescent="0.25">
      <c r="A244" s="13">
        <v>16</v>
      </c>
      <c r="B244" s="13" t="s">
        <v>622</v>
      </c>
      <c r="C244" s="16">
        <v>41151</v>
      </c>
      <c r="D244" s="13">
        <v>5900</v>
      </c>
      <c r="E244" s="13">
        <f t="shared" si="19"/>
        <v>0</v>
      </c>
      <c r="F244" s="13" t="str">
        <f t="shared" si="16"/>
        <v>2012-08</v>
      </c>
      <c r="G244" s="13">
        <f t="shared" si="17"/>
        <v>5146.1538461538457</v>
      </c>
      <c r="H244" s="13" t="str">
        <f t="shared" si="15"/>
        <v/>
      </c>
      <c r="I244" s="13" t="str">
        <f t="shared" si="18"/>
        <v/>
      </c>
    </row>
    <row r="245" spans="1:9" x14ac:dyDescent="0.25">
      <c r="A245" s="13">
        <v>16</v>
      </c>
      <c r="B245" s="13" t="s">
        <v>622</v>
      </c>
      <c r="C245" s="16">
        <v>41153</v>
      </c>
      <c r="D245" s="13">
        <v>5900</v>
      </c>
      <c r="E245" s="13">
        <f t="shared" si="19"/>
        <v>0</v>
      </c>
      <c r="F245" s="13" t="str">
        <f t="shared" si="16"/>
        <v>2012-09</v>
      </c>
      <c r="G245" s="13" t="str">
        <f t="shared" si="17"/>
        <v/>
      </c>
      <c r="H245" s="13" t="str">
        <f t="shared" si="15"/>
        <v/>
      </c>
      <c r="I245" s="13" t="str">
        <f t="shared" si="18"/>
        <v/>
      </c>
    </row>
    <row r="246" spans="1:9" x14ac:dyDescent="0.25">
      <c r="A246" s="13">
        <v>16</v>
      </c>
      <c r="B246" s="13" t="s">
        <v>622</v>
      </c>
      <c r="C246" s="16">
        <v>41156</v>
      </c>
      <c r="D246" s="13">
        <v>5900</v>
      </c>
      <c r="E246" s="13">
        <f t="shared" si="19"/>
        <v>0</v>
      </c>
      <c r="F246" s="13" t="str">
        <f t="shared" si="16"/>
        <v>2012-09</v>
      </c>
      <c r="G246" s="13" t="str">
        <f t="shared" si="17"/>
        <v/>
      </c>
      <c r="H246" s="13" t="str">
        <f t="shared" si="15"/>
        <v/>
      </c>
      <c r="I246" s="13" t="str">
        <f t="shared" si="18"/>
        <v/>
      </c>
    </row>
    <row r="247" spans="1:9" x14ac:dyDescent="0.25">
      <c r="A247" s="13">
        <v>16</v>
      </c>
      <c r="B247" s="13" t="s">
        <v>622</v>
      </c>
      <c r="C247" s="16">
        <v>41158</v>
      </c>
      <c r="D247" s="13">
        <v>5900</v>
      </c>
      <c r="E247" s="13">
        <f t="shared" si="19"/>
        <v>1</v>
      </c>
      <c r="F247" s="13" t="str">
        <f t="shared" si="16"/>
        <v>2012-09</v>
      </c>
      <c r="G247" s="13">
        <f t="shared" si="17"/>
        <v>5900</v>
      </c>
      <c r="H247" s="13" t="str">
        <f t="shared" si="15"/>
        <v/>
      </c>
      <c r="I247" s="13" t="str">
        <f t="shared" si="18"/>
        <v/>
      </c>
    </row>
    <row r="248" spans="1:9" x14ac:dyDescent="0.25">
      <c r="A248" s="13">
        <v>16</v>
      </c>
      <c r="B248" s="13" t="s">
        <v>623</v>
      </c>
      <c r="C248" s="16">
        <v>41165</v>
      </c>
      <c r="D248" s="13">
        <v>8</v>
      </c>
      <c r="E248" s="13">
        <f t="shared" si="19"/>
        <v>0</v>
      </c>
      <c r="F248" s="13" t="str">
        <f t="shared" si="16"/>
        <v>2012-09</v>
      </c>
      <c r="G248" s="13" t="str">
        <f t="shared" si="17"/>
        <v/>
      </c>
      <c r="H248" s="13">
        <f t="shared" si="15"/>
        <v>8</v>
      </c>
      <c r="I248" s="13" t="str">
        <f t="shared" si="18"/>
        <v>Higher</v>
      </c>
    </row>
    <row r="249" spans="1:9" x14ac:dyDescent="0.25">
      <c r="A249" s="13">
        <v>16</v>
      </c>
      <c r="B249" s="13" t="s">
        <v>623</v>
      </c>
      <c r="C249" s="16">
        <v>41223</v>
      </c>
      <c r="D249" s="13">
        <v>2</v>
      </c>
      <c r="E249" s="13">
        <f t="shared" si="19"/>
        <v>0</v>
      </c>
      <c r="F249" s="13" t="str">
        <f t="shared" si="16"/>
        <v>2012-11</v>
      </c>
      <c r="G249" s="13" t="str">
        <f t="shared" si="17"/>
        <v/>
      </c>
      <c r="H249" s="13">
        <f t="shared" si="15"/>
        <v>2</v>
      </c>
      <c r="I249" s="13" t="str">
        <f t="shared" si="18"/>
        <v/>
      </c>
    </row>
    <row r="250" spans="1:9" x14ac:dyDescent="0.25">
      <c r="A250" s="13">
        <v>17</v>
      </c>
      <c r="B250" s="13" t="s">
        <v>622</v>
      </c>
      <c r="C250" s="16">
        <v>41093</v>
      </c>
      <c r="D250" s="13">
        <v>800</v>
      </c>
      <c r="E250" s="13">
        <f t="shared" si="19"/>
        <v>0</v>
      </c>
      <c r="F250" s="13" t="str">
        <f t="shared" si="16"/>
        <v>2012-07</v>
      </c>
      <c r="G250" s="13" t="str">
        <f t="shared" si="17"/>
        <v/>
      </c>
      <c r="H250" s="13" t="str">
        <f t="shared" si="15"/>
        <v/>
      </c>
      <c r="I250" s="13" t="str">
        <f t="shared" si="18"/>
        <v/>
      </c>
    </row>
    <row r="251" spans="1:9" x14ac:dyDescent="0.25">
      <c r="A251" s="13">
        <v>17</v>
      </c>
      <c r="B251" s="13" t="s">
        <v>622</v>
      </c>
      <c r="C251" s="16">
        <v>41095</v>
      </c>
      <c r="D251" s="13">
        <v>800</v>
      </c>
      <c r="E251" s="13">
        <f t="shared" si="19"/>
        <v>0</v>
      </c>
      <c r="F251" s="13" t="str">
        <f t="shared" si="16"/>
        <v>2012-07</v>
      </c>
      <c r="G251" s="13" t="str">
        <f t="shared" si="17"/>
        <v/>
      </c>
      <c r="H251" s="13" t="str">
        <f t="shared" si="15"/>
        <v/>
      </c>
      <c r="I251" s="13" t="str">
        <f t="shared" si="18"/>
        <v/>
      </c>
    </row>
    <row r="252" spans="1:9" x14ac:dyDescent="0.25">
      <c r="A252" s="13">
        <v>17</v>
      </c>
      <c r="B252" s="13" t="s">
        <v>622</v>
      </c>
      <c r="C252" s="16">
        <v>41100</v>
      </c>
      <c r="D252" s="13">
        <v>900</v>
      </c>
      <c r="E252" s="13">
        <f t="shared" si="19"/>
        <v>0</v>
      </c>
      <c r="F252" s="13" t="str">
        <f t="shared" si="16"/>
        <v>2012-07</v>
      </c>
      <c r="G252" s="13" t="str">
        <f t="shared" si="17"/>
        <v/>
      </c>
      <c r="H252" s="13" t="str">
        <f t="shared" si="15"/>
        <v/>
      </c>
      <c r="I252" s="13" t="str">
        <f t="shared" si="18"/>
        <v/>
      </c>
    </row>
    <row r="253" spans="1:9" x14ac:dyDescent="0.25">
      <c r="A253" s="13">
        <v>17</v>
      </c>
      <c r="B253" s="13" t="s">
        <v>622</v>
      </c>
      <c r="C253" s="16">
        <v>41102</v>
      </c>
      <c r="D253" s="13">
        <v>900</v>
      </c>
      <c r="E253" s="13">
        <f t="shared" si="19"/>
        <v>0</v>
      </c>
      <c r="F253" s="13" t="str">
        <f t="shared" si="16"/>
        <v>2012-07</v>
      </c>
      <c r="G253" s="13">
        <f t="shared" si="17"/>
        <v>850</v>
      </c>
      <c r="H253" s="13" t="str">
        <f t="shared" si="15"/>
        <v/>
      </c>
      <c r="I253" s="13" t="str">
        <f t="shared" si="18"/>
        <v/>
      </c>
    </row>
    <row r="254" spans="1:9" x14ac:dyDescent="0.25">
      <c r="A254" s="13">
        <v>17</v>
      </c>
      <c r="B254" s="13" t="s">
        <v>622</v>
      </c>
      <c r="C254" s="16">
        <v>41123</v>
      </c>
      <c r="D254" s="13">
        <v>5000</v>
      </c>
      <c r="E254" s="13">
        <f t="shared" si="19"/>
        <v>0</v>
      </c>
      <c r="F254" s="13" t="str">
        <f t="shared" si="16"/>
        <v>2012-08</v>
      </c>
      <c r="G254" s="13" t="str">
        <f t="shared" si="17"/>
        <v/>
      </c>
      <c r="H254" s="13" t="str">
        <f t="shared" si="15"/>
        <v/>
      </c>
      <c r="I254" s="13" t="str">
        <f t="shared" si="18"/>
        <v/>
      </c>
    </row>
    <row r="255" spans="1:9" x14ac:dyDescent="0.25">
      <c r="A255" s="13">
        <v>17</v>
      </c>
      <c r="B255" s="13" t="s">
        <v>622</v>
      </c>
      <c r="C255" s="16">
        <v>41125</v>
      </c>
      <c r="D255" s="13">
        <v>5000</v>
      </c>
      <c r="E255" s="13">
        <f t="shared" si="19"/>
        <v>0</v>
      </c>
      <c r="F255" s="13" t="str">
        <f t="shared" si="16"/>
        <v>2012-08</v>
      </c>
      <c r="G255" s="13" t="str">
        <f t="shared" si="17"/>
        <v/>
      </c>
      <c r="H255" s="13" t="str">
        <f t="shared" si="15"/>
        <v/>
      </c>
      <c r="I255" s="13" t="str">
        <f t="shared" si="18"/>
        <v/>
      </c>
    </row>
    <row r="256" spans="1:9" x14ac:dyDescent="0.25">
      <c r="A256" s="13">
        <v>17</v>
      </c>
      <c r="B256" s="13" t="s">
        <v>622</v>
      </c>
      <c r="C256" s="16">
        <v>41128</v>
      </c>
      <c r="D256" s="13">
        <v>5000</v>
      </c>
      <c r="E256" s="13">
        <f t="shared" si="19"/>
        <v>0</v>
      </c>
      <c r="F256" s="13" t="str">
        <f t="shared" si="16"/>
        <v>2012-08</v>
      </c>
      <c r="G256" s="13" t="str">
        <f t="shared" si="17"/>
        <v/>
      </c>
      <c r="H256" s="13" t="str">
        <f t="shared" si="15"/>
        <v/>
      </c>
      <c r="I256" s="13" t="str">
        <f t="shared" si="18"/>
        <v/>
      </c>
    </row>
    <row r="257" spans="1:9" x14ac:dyDescent="0.25">
      <c r="A257" s="13">
        <v>17</v>
      </c>
      <c r="B257" s="13" t="s">
        <v>622</v>
      </c>
      <c r="C257" s="16">
        <v>41149</v>
      </c>
      <c r="D257" s="13">
        <v>3200</v>
      </c>
      <c r="E257" s="13">
        <f t="shared" si="19"/>
        <v>0</v>
      </c>
      <c r="F257" s="13" t="str">
        <f t="shared" si="16"/>
        <v>2012-08</v>
      </c>
      <c r="G257" s="13" t="str">
        <f t="shared" si="17"/>
        <v/>
      </c>
      <c r="H257" s="13" t="str">
        <f t="shared" si="15"/>
        <v/>
      </c>
      <c r="I257" s="13" t="str">
        <f t="shared" si="18"/>
        <v/>
      </c>
    </row>
    <row r="258" spans="1:9" x14ac:dyDescent="0.25">
      <c r="A258" s="13">
        <v>17</v>
      </c>
      <c r="B258" s="13" t="s">
        <v>622</v>
      </c>
      <c r="C258" s="16">
        <v>41151</v>
      </c>
      <c r="D258" s="13">
        <v>3200</v>
      </c>
      <c r="E258" s="13">
        <f t="shared" si="19"/>
        <v>0</v>
      </c>
      <c r="F258" s="13" t="str">
        <f t="shared" si="16"/>
        <v>2012-08</v>
      </c>
      <c r="G258" s="13">
        <f t="shared" si="17"/>
        <v>4280</v>
      </c>
      <c r="H258" s="13" t="str">
        <f t="shared" ref="H258:H321" si="20">IF(AND(B258="Med B", F258&gt;=VLOOKUP(A258, A:F, 6, FALSE)), D258, "")</f>
        <v/>
      </c>
      <c r="I258" s="13" t="str">
        <f t="shared" si="18"/>
        <v/>
      </c>
    </row>
    <row r="259" spans="1:9" x14ac:dyDescent="0.25">
      <c r="A259" s="13">
        <v>17</v>
      </c>
      <c r="B259" s="13" t="s">
        <v>622</v>
      </c>
      <c r="C259" s="16">
        <v>41153</v>
      </c>
      <c r="D259" s="13">
        <v>3200</v>
      </c>
      <c r="E259" s="13">
        <f t="shared" si="19"/>
        <v>0</v>
      </c>
      <c r="F259" s="13" t="str">
        <f t="shared" ref="F259:F322" si="21">TEXT(C259, "yyyy-mm")</f>
        <v>2012-09</v>
      </c>
      <c r="G259" s="13" t="str">
        <f t="shared" ref="G259:G322" si="22">IF(AND(
    B259="Med A",
    C259=_xlfn.MAXIFS(C:C, A:A, A259, B:B, "Med A", F:F, F259),
    SUMIFS(E:E, A:A, A259) &gt; 0
  ),
  AVERAGEIFS(D:D, A:A, A259, B:B, "Med A", F:F, F259, C:C, "&gt;=" &amp; EOMONTH(C259, -1) + 1, C:C, "&lt;=" &amp; C259),
  "")</f>
        <v/>
      </c>
      <c r="H259" s="13" t="str">
        <f t="shared" si="20"/>
        <v/>
      </c>
      <c r="I259" s="13" t="str">
        <f t="shared" ref="I259:I322" si="23">IF(E258=1,
  IF(AND(A259=A258, B259="Med B"),
    IF(COUNTIFS(A:A, A259, B:B, "Med B", F:F, "&gt;" &amp; F258) &gt; 0,
      IF(H259 &gt; H260, "Higher",
         IF(H259 = H260, "Same",
            IF(H259 &lt; H260, "Lower",
               IF(H260 = 0, "No dose", "")))),
      "No subsequent Med B"),
    ""), "")</f>
        <v/>
      </c>
    </row>
    <row r="260" spans="1:9" x14ac:dyDescent="0.25">
      <c r="A260" s="13">
        <v>17</v>
      </c>
      <c r="B260" s="13" t="s">
        <v>622</v>
      </c>
      <c r="C260" s="16">
        <v>41156</v>
      </c>
      <c r="D260" s="13">
        <v>3200</v>
      </c>
      <c r="E260" s="13">
        <f t="shared" ref="E260:E323" si="24">IF(AND(B260="Med A", B261="Med B", A260=A261), 1, IF(AND(B260="Med B", B261="Med A", A260=A261), 1, 0))</f>
        <v>0</v>
      </c>
      <c r="F260" s="13" t="str">
        <f t="shared" si="21"/>
        <v>2012-09</v>
      </c>
      <c r="G260" s="13" t="str">
        <f t="shared" si="22"/>
        <v/>
      </c>
      <c r="H260" s="13" t="str">
        <f t="shared" si="20"/>
        <v/>
      </c>
      <c r="I260" s="13" t="str">
        <f t="shared" si="23"/>
        <v/>
      </c>
    </row>
    <row r="261" spans="1:9" x14ac:dyDescent="0.25">
      <c r="A261" s="13">
        <v>17</v>
      </c>
      <c r="B261" s="13" t="s">
        <v>622</v>
      </c>
      <c r="C261" s="16">
        <v>41158</v>
      </c>
      <c r="D261" s="13">
        <v>3200</v>
      </c>
      <c r="E261" s="13">
        <f t="shared" si="24"/>
        <v>1</v>
      </c>
      <c r="F261" s="13" t="str">
        <f t="shared" si="21"/>
        <v>2012-09</v>
      </c>
      <c r="G261" s="13">
        <f t="shared" si="22"/>
        <v>3200</v>
      </c>
      <c r="H261" s="13" t="str">
        <f t="shared" si="20"/>
        <v/>
      </c>
      <c r="I261" s="13" t="str">
        <f t="shared" si="23"/>
        <v/>
      </c>
    </row>
    <row r="262" spans="1:9" x14ac:dyDescent="0.25">
      <c r="A262" s="13">
        <v>17</v>
      </c>
      <c r="B262" s="13" t="s">
        <v>623</v>
      </c>
      <c r="C262" s="16">
        <v>41165</v>
      </c>
      <c r="D262" s="13">
        <v>6</v>
      </c>
      <c r="E262" s="13">
        <f t="shared" si="24"/>
        <v>0</v>
      </c>
      <c r="F262" s="13" t="str">
        <f t="shared" si="21"/>
        <v>2012-09</v>
      </c>
      <c r="G262" s="13" t="str">
        <f t="shared" si="22"/>
        <v/>
      </c>
      <c r="H262" s="13">
        <f t="shared" si="20"/>
        <v>6</v>
      </c>
      <c r="I262" s="13" t="str">
        <f t="shared" si="23"/>
        <v>Higher</v>
      </c>
    </row>
    <row r="263" spans="1:9" x14ac:dyDescent="0.25">
      <c r="A263" s="13">
        <v>17</v>
      </c>
      <c r="B263" s="13" t="s">
        <v>623</v>
      </c>
      <c r="C263" s="16">
        <v>41193</v>
      </c>
      <c r="D263" s="13">
        <v>5</v>
      </c>
      <c r="E263" s="13">
        <f t="shared" si="24"/>
        <v>0</v>
      </c>
      <c r="F263" s="13" t="str">
        <f t="shared" si="21"/>
        <v>2012-10</v>
      </c>
      <c r="G263" s="13" t="str">
        <f t="shared" si="22"/>
        <v/>
      </c>
      <c r="H263" s="13">
        <f t="shared" si="20"/>
        <v>5</v>
      </c>
      <c r="I263" s="13" t="str">
        <f t="shared" si="23"/>
        <v/>
      </c>
    </row>
    <row r="264" spans="1:9" x14ac:dyDescent="0.25">
      <c r="A264" s="13">
        <v>17</v>
      </c>
      <c r="B264" s="13" t="s">
        <v>623</v>
      </c>
      <c r="C264" s="16">
        <v>41228</v>
      </c>
      <c r="D264" s="13">
        <v>16</v>
      </c>
      <c r="E264" s="13">
        <f t="shared" si="24"/>
        <v>0</v>
      </c>
      <c r="F264" s="13" t="str">
        <f t="shared" si="21"/>
        <v>2012-11</v>
      </c>
      <c r="G264" s="13" t="str">
        <f t="shared" si="22"/>
        <v/>
      </c>
      <c r="H264" s="13">
        <f t="shared" si="20"/>
        <v>16</v>
      </c>
      <c r="I264" s="13" t="str">
        <f t="shared" si="23"/>
        <v/>
      </c>
    </row>
    <row r="265" spans="1:9" x14ac:dyDescent="0.25">
      <c r="A265" s="13">
        <v>18</v>
      </c>
      <c r="B265" s="13" t="s">
        <v>622</v>
      </c>
      <c r="C265" s="16">
        <v>41096</v>
      </c>
      <c r="D265" s="13">
        <v>3300</v>
      </c>
      <c r="E265" s="13">
        <f t="shared" si="24"/>
        <v>0</v>
      </c>
      <c r="F265" s="13" t="str">
        <f t="shared" si="21"/>
        <v>2012-07</v>
      </c>
      <c r="G265" s="13" t="str">
        <f t="shared" si="22"/>
        <v/>
      </c>
      <c r="H265" s="13" t="str">
        <f t="shared" si="20"/>
        <v/>
      </c>
      <c r="I265" s="13" t="str">
        <f t="shared" si="23"/>
        <v/>
      </c>
    </row>
    <row r="266" spans="1:9" x14ac:dyDescent="0.25">
      <c r="A266" s="13">
        <v>18</v>
      </c>
      <c r="B266" s="13" t="s">
        <v>622</v>
      </c>
      <c r="C266" s="16">
        <v>41099</v>
      </c>
      <c r="D266" s="13">
        <v>3300</v>
      </c>
      <c r="E266" s="13">
        <f t="shared" si="24"/>
        <v>0</v>
      </c>
      <c r="F266" s="13" t="str">
        <f t="shared" si="21"/>
        <v>2012-07</v>
      </c>
      <c r="G266" s="13" t="str">
        <f t="shared" si="22"/>
        <v/>
      </c>
      <c r="H266" s="13" t="str">
        <f t="shared" si="20"/>
        <v/>
      </c>
      <c r="I266" s="13" t="str">
        <f t="shared" si="23"/>
        <v/>
      </c>
    </row>
    <row r="267" spans="1:9" x14ac:dyDescent="0.25">
      <c r="A267" s="13">
        <v>18</v>
      </c>
      <c r="B267" s="13" t="s">
        <v>622</v>
      </c>
      <c r="C267" s="16">
        <v>41101</v>
      </c>
      <c r="D267" s="13">
        <v>3300</v>
      </c>
      <c r="E267" s="13">
        <f t="shared" si="24"/>
        <v>0</v>
      </c>
      <c r="F267" s="13" t="str">
        <f t="shared" si="21"/>
        <v>2012-07</v>
      </c>
      <c r="G267" s="13" t="str">
        <f t="shared" si="22"/>
        <v/>
      </c>
      <c r="H267" s="13" t="str">
        <f t="shared" si="20"/>
        <v/>
      </c>
      <c r="I267" s="13" t="str">
        <f t="shared" si="23"/>
        <v/>
      </c>
    </row>
    <row r="268" spans="1:9" x14ac:dyDescent="0.25">
      <c r="A268" s="13">
        <v>18</v>
      </c>
      <c r="B268" s="13" t="s">
        <v>622</v>
      </c>
      <c r="C268" s="16">
        <v>41103</v>
      </c>
      <c r="D268" s="13">
        <v>3300</v>
      </c>
      <c r="E268" s="13">
        <f t="shared" si="24"/>
        <v>0</v>
      </c>
      <c r="F268" s="13" t="str">
        <f t="shared" si="21"/>
        <v>2012-07</v>
      </c>
      <c r="G268" s="13" t="str">
        <f t="shared" si="22"/>
        <v/>
      </c>
      <c r="H268" s="13" t="str">
        <f t="shared" si="20"/>
        <v/>
      </c>
      <c r="I268" s="13" t="str">
        <f t="shared" si="23"/>
        <v/>
      </c>
    </row>
    <row r="269" spans="1:9" x14ac:dyDescent="0.25">
      <c r="A269" s="13">
        <v>18</v>
      </c>
      <c r="B269" s="13" t="s">
        <v>622</v>
      </c>
      <c r="C269" s="16">
        <v>41106</v>
      </c>
      <c r="D269" s="13">
        <v>3300</v>
      </c>
      <c r="E269" s="13">
        <f t="shared" si="24"/>
        <v>0</v>
      </c>
      <c r="F269" s="13" t="str">
        <f t="shared" si="21"/>
        <v>2012-07</v>
      </c>
      <c r="G269" s="13" t="str">
        <f t="shared" si="22"/>
        <v/>
      </c>
      <c r="H269" s="13" t="str">
        <f t="shared" si="20"/>
        <v/>
      </c>
      <c r="I269" s="13" t="str">
        <f t="shared" si="23"/>
        <v/>
      </c>
    </row>
    <row r="270" spans="1:9" x14ac:dyDescent="0.25">
      <c r="A270" s="13">
        <v>18</v>
      </c>
      <c r="B270" s="13" t="s">
        <v>622</v>
      </c>
      <c r="C270" s="16">
        <v>41108</v>
      </c>
      <c r="D270" s="13">
        <v>3300</v>
      </c>
      <c r="E270" s="13">
        <f t="shared" si="24"/>
        <v>0</v>
      </c>
      <c r="F270" s="13" t="str">
        <f t="shared" si="21"/>
        <v>2012-07</v>
      </c>
      <c r="G270" s="13" t="str">
        <f t="shared" si="22"/>
        <v/>
      </c>
      <c r="H270" s="13" t="str">
        <f t="shared" si="20"/>
        <v/>
      </c>
      <c r="I270" s="13" t="str">
        <f t="shared" si="23"/>
        <v/>
      </c>
    </row>
    <row r="271" spans="1:9" x14ac:dyDescent="0.25">
      <c r="A271" s="13">
        <v>18</v>
      </c>
      <c r="B271" s="13" t="s">
        <v>622</v>
      </c>
      <c r="C271" s="16">
        <v>41110</v>
      </c>
      <c r="D271" s="13">
        <v>4300</v>
      </c>
      <c r="E271" s="13">
        <f t="shared" si="24"/>
        <v>0</v>
      </c>
      <c r="F271" s="13" t="str">
        <f t="shared" si="21"/>
        <v>2012-07</v>
      </c>
      <c r="G271" s="13" t="str">
        <f t="shared" si="22"/>
        <v/>
      </c>
      <c r="H271" s="13" t="str">
        <f t="shared" si="20"/>
        <v/>
      </c>
      <c r="I271" s="13" t="str">
        <f t="shared" si="23"/>
        <v/>
      </c>
    </row>
    <row r="272" spans="1:9" x14ac:dyDescent="0.25">
      <c r="A272" s="13">
        <v>18</v>
      </c>
      <c r="B272" s="13" t="s">
        <v>622</v>
      </c>
      <c r="C272" s="16">
        <v>41113</v>
      </c>
      <c r="D272" s="13">
        <v>4300</v>
      </c>
      <c r="E272" s="13">
        <f t="shared" si="24"/>
        <v>0</v>
      </c>
      <c r="F272" s="13" t="str">
        <f t="shared" si="21"/>
        <v>2012-07</v>
      </c>
      <c r="G272" s="13" t="str">
        <f t="shared" si="22"/>
        <v/>
      </c>
      <c r="H272" s="13" t="str">
        <f t="shared" si="20"/>
        <v/>
      </c>
      <c r="I272" s="13" t="str">
        <f t="shared" si="23"/>
        <v/>
      </c>
    </row>
    <row r="273" spans="1:9" x14ac:dyDescent="0.25">
      <c r="A273" s="13">
        <v>18</v>
      </c>
      <c r="B273" s="13" t="s">
        <v>622</v>
      </c>
      <c r="C273" s="16">
        <v>41115</v>
      </c>
      <c r="D273" s="13">
        <v>4300</v>
      </c>
      <c r="E273" s="13">
        <f t="shared" si="24"/>
        <v>0</v>
      </c>
      <c r="F273" s="13" t="str">
        <f t="shared" si="21"/>
        <v>2012-07</v>
      </c>
      <c r="G273" s="13" t="str">
        <f t="shared" si="22"/>
        <v/>
      </c>
      <c r="H273" s="13" t="str">
        <f t="shared" si="20"/>
        <v/>
      </c>
      <c r="I273" s="13" t="str">
        <f t="shared" si="23"/>
        <v/>
      </c>
    </row>
    <row r="274" spans="1:9" x14ac:dyDescent="0.25">
      <c r="A274" s="13">
        <v>18</v>
      </c>
      <c r="B274" s="13" t="s">
        <v>622</v>
      </c>
      <c r="C274" s="16">
        <v>41117</v>
      </c>
      <c r="D274" s="13">
        <v>4300</v>
      </c>
      <c r="E274" s="13">
        <f t="shared" si="24"/>
        <v>0</v>
      </c>
      <c r="F274" s="13" t="str">
        <f t="shared" si="21"/>
        <v>2012-07</v>
      </c>
      <c r="G274" s="13" t="str">
        <f t="shared" si="22"/>
        <v/>
      </c>
      <c r="H274" s="13" t="str">
        <f t="shared" si="20"/>
        <v/>
      </c>
      <c r="I274" s="13" t="str">
        <f t="shared" si="23"/>
        <v/>
      </c>
    </row>
    <row r="275" spans="1:9" x14ac:dyDescent="0.25">
      <c r="A275" s="13">
        <v>18</v>
      </c>
      <c r="B275" s="13" t="s">
        <v>622</v>
      </c>
      <c r="C275" s="16">
        <v>41120</v>
      </c>
      <c r="D275" s="13">
        <v>4300</v>
      </c>
      <c r="E275" s="13">
        <f t="shared" si="24"/>
        <v>0</v>
      </c>
      <c r="F275" s="13" t="str">
        <f t="shared" si="21"/>
        <v>2012-07</v>
      </c>
      <c r="G275" s="13">
        <f t="shared" si="22"/>
        <v>3754.5454545454545</v>
      </c>
      <c r="H275" s="13" t="str">
        <f t="shared" si="20"/>
        <v/>
      </c>
      <c r="I275" s="13" t="str">
        <f t="shared" si="23"/>
        <v/>
      </c>
    </row>
    <row r="276" spans="1:9" x14ac:dyDescent="0.25">
      <c r="A276" s="13">
        <v>18</v>
      </c>
      <c r="B276" s="13" t="s">
        <v>622</v>
      </c>
      <c r="C276" s="16">
        <v>41122</v>
      </c>
      <c r="D276" s="13">
        <v>4300</v>
      </c>
      <c r="E276" s="13">
        <f t="shared" si="24"/>
        <v>0</v>
      </c>
      <c r="F276" s="13" t="str">
        <f t="shared" si="21"/>
        <v>2012-08</v>
      </c>
      <c r="G276" s="13" t="str">
        <f t="shared" si="22"/>
        <v/>
      </c>
      <c r="H276" s="13" t="str">
        <f t="shared" si="20"/>
        <v/>
      </c>
      <c r="I276" s="13" t="str">
        <f t="shared" si="23"/>
        <v/>
      </c>
    </row>
    <row r="277" spans="1:9" x14ac:dyDescent="0.25">
      <c r="A277" s="13">
        <v>18</v>
      </c>
      <c r="B277" s="13" t="s">
        <v>622</v>
      </c>
      <c r="C277" s="16">
        <v>41124</v>
      </c>
      <c r="D277" s="13">
        <v>4300</v>
      </c>
      <c r="E277" s="13">
        <f t="shared" si="24"/>
        <v>0</v>
      </c>
      <c r="F277" s="13" t="str">
        <f t="shared" si="21"/>
        <v>2012-08</v>
      </c>
      <c r="G277" s="13" t="str">
        <f t="shared" si="22"/>
        <v/>
      </c>
      <c r="H277" s="13" t="str">
        <f t="shared" si="20"/>
        <v/>
      </c>
      <c r="I277" s="13" t="str">
        <f t="shared" si="23"/>
        <v/>
      </c>
    </row>
    <row r="278" spans="1:9" x14ac:dyDescent="0.25">
      <c r="A278" s="13">
        <v>18</v>
      </c>
      <c r="B278" s="13" t="s">
        <v>622</v>
      </c>
      <c r="C278" s="16">
        <v>41127</v>
      </c>
      <c r="D278" s="13">
        <v>4800</v>
      </c>
      <c r="E278" s="13">
        <f t="shared" si="24"/>
        <v>0</v>
      </c>
      <c r="F278" s="13" t="str">
        <f t="shared" si="21"/>
        <v>2012-08</v>
      </c>
      <c r="G278" s="13" t="str">
        <f t="shared" si="22"/>
        <v/>
      </c>
      <c r="H278" s="13" t="str">
        <f t="shared" si="20"/>
        <v/>
      </c>
      <c r="I278" s="13" t="str">
        <f t="shared" si="23"/>
        <v/>
      </c>
    </row>
    <row r="279" spans="1:9" x14ac:dyDescent="0.25">
      <c r="A279" s="13">
        <v>18</v>
      </c>
      <c r="B279" s="13" t="s">
        <v>622</v>
      </c>
      <c r="C279" s="16">
        <v>41129</v>
      </c>
      <c r="D279" s="13">
        <v>4800</v>
      </c>
      <c r="E279" s="13">
        <f t="shared" si="24"/>
        <v>0</v>
      </c>
      <c r="F279" s="13" t="str">
        <f t="shared" si="21"/>
        <v>2012-08</v>
      </c>
      <c r="G279" s="13" t="str">
        <f t="shared" si="22"/>
        <v/>
      </c>
      <c r="H279" s="13" t="str">
        <f t="shared" si="20"/>
        <v/>
      </c>
      <c r="I279" s="13" t="str">
        <f t="shared" si="23"/>
        <v/>
      </c>
    </row>
    <row r="280" spans="1:9" x14ac:dyDescent="0.25">
      <c r="A280" s="13">
        <v>18</v>
      </c>
      <c r="B280" s="13" t="s">
        <v>622</v>
      </c>
      <c r="C280" s="16">
        <v>41131</v>
      </c>
      <c r="D280" s="13">
        <v>4800</v>
      </c>
      <c r="E280" s="13">
        <f t="shared" si="24"/>
        <v>0</v>
      </c>
      <c r="F280" s="13" t="str">
        <f t="shared" si="21"/>
        <v>2012-08</v>
      </c>
      <c r="G280" s="13" t="str">
        <f t="shared" si="22"/>
        <v/>
      </c>
      <c r="H280" s="13" t="str">
        <f t="shared" si="20"/>
        <v/>
      </c>
      <c r="I280" s="13" t="str">
        <f t="shared" si="23"/>
        <v/>
      </c>
    </row>
    <row r="281" spans="1:9" x14ac:dyDescent="0.25">
      <c r="A281" s="13">
        <v>18</v>
      </c>
      <c r="B281" s="13" t="s">
        <v>622</v>
      </c>
      <c r="C281" s="16">
        <v>41134</v>
      </c>
      <c r="D281" s="13">
        <v>4800</v>
      </c>
      <c r="E281" s="13">
        <f t="shared" si="24"/>
        <v>0</v>
      </c>
      <c r="F281" s="13" t="str">
        <f t="shared" si="21"/>
        <v>2012-08</v>
      </c>
      <c r="G281" s="13" t="str">
        <f t="shared" si="22"/>
        <v/>
      </c>
      <c r="H281" s="13" t="str">
        <f t="shared" si="20"/>
        <v/>
      </c>
      <c r="I281" s="13" t="str">
        <f t="shared" si="23"/>
        <v/>
      </c>
    </row>
    <row r="282" spans="1:9" x14ac:dyDescent="0.25">
      <c r="A282" s="13">
        <v>18</v>
      </c>
      <c r="B282" s="13" t="s">
        <v>622</v>
      </c>
      <c r="C282" s="16">
        <v>41136</v>
      </c>
      <c r="D282" s="13">
        <v>4800</v>
      </c>
      <c r="E282" s="13">
        <f t="shared" si="24"/>
        <v>0</v>
      </c>
      <c r="F282" s="13" t="str">
        <f t="shared" si="21"/>
        <v>2012-08</v>
      </c>
      <c r="G282" s="13" t="str">
        <f t="shared" si="22"/>
        <v/>
      </c>
      <c r="H282" s="13" t="str">
        <f t="shared" si="20"/>
        <v/>
      </c>
      <c r="I282" s="13" t="str">
        <f t="shared" si="23"/>
        <v/>
      </c>
    </row>
    <row r="283" spans="1:9" x14ac:dyDescent="0.25">
      <c r="A283" s="13">
        <v>18</v>
      </c>
      <c r="B283" s="13" t="s">
        <v>622</v>
      </c>
      <c r="C283" s="16">
        <v>41138</v>
      </c>
      <c r="D283" s="13">
        <v>4800</v>
      </c>
      <c r="E283" s="13">
        <f t="shared" si="24"/>
        <v>0</v>
      </c>
      <c r="F283" s="13" t="str">
        <f t="shared" si="21"/>
        <v>2012-08</v>
      </c>
      <c r="G283" s="13" t="str">
        <f t="shared" si="22"/>
        <v/>
      </c>
      <c r="H283" s="13" t="str">
        <f t="shared" si="20"/>
        <v/>
      </c>
      <c r="I283" s="13" t="str">
        <f t="shared" si="23"/>
        <v/>
      </c>
    </row>
    <row r="284" spans="1:9" x14ac:dyDescent="0.25">
      <c r="A284" s="13">
        <v>18</v>
      </c>
      <c r="B284" s="13" t="s">
        <v>622</v>
      </c>
      <c r="C284" s="16">
        <v>41141</v>
      </c>
      <c r="D284" s="13">
        <v>5800</v>
      </c>
      <c r="E284" s="13">
        <f t="shared" si="24"/>
        <v>0</v>
      </c>
      <c r="F284" s="13" t="str">
        <f t="shared" si="21"/>
        <v>2012-08</v>
      </c>
      <c r="G284" s="13" t="str">
        <f t="shared" si="22"/>
        <v/>
      </c>
      <c r="H284" s="13" t="str">
        <f t="shared" si="20"/>
        <v/>
      </c>
      <c r="I284" s="13" t="str">
        <f t="shared" si="23"/>
        <v/>
      </c>
    </row>
    <row r="285" spans="1:9" x14ac:dyDescent="0.25">
      <c r="A285" s="13">
        <v>18</v>
      </c>
      <c r="B285" s="13" t="s">
        <v>622</v>
      </c>
      <c r="C285" s="16">
        <v>41143</v>
      </c>
      <c r="D285" s="13">
        <v>5800</v>
      </c>
      <c r="E285" s="13">
        <f t="shared" si="24"/>
        <v>0</v>
      </c>
      <c r="F285" s="13" t="str">
        <f t="shared" si="21"/>
        <v>2012-08</v>
      </c>
      <c r="G285" s="13" t="str">
        <f t="shared" si="22"/>
        <v/>
      </c>
      <c r="H285" s="13" t="str">
        <f t="shared" si="20"/>
        <v/>
      </c>
      <c r="I285" s="13" t="str">
        <f t="shared" si="23"/>
        <v/>
      </c>
    </row>
    <row r="286" spans="1:9" x14ac:dyDescent="0.25">
      <c r="A286" s="13">
        <v>18</v>
      </c>
      <c r="B286" s="13" t="s">
        <v>622</v>
      </c>
      <c r="C286" s="16">
        <v>41145</v>
      </c>
      <c r="D286" s="13">
        <v>5800</v>
      </c>
      <c r="E286" s="13">
        <f t="shared" si="24"/>
        <v>0</v>
      </c>
      <c r="F286" s="13" t="str">
        <f t="shared" si="21"/>
        <v>2012-08</v>
      </c>
      <c r="G286" s="13" t="str">
        <f t="shared" si="22"/>
        <v/>
      </c>
      <c r="H286" s="13" t="str">
        <f t="shared" si="20"/>
        <v/>
      </c>
      <c r="I286" s="13" t="str">
        <f t="shared" si="23"/>
        <v/>
      </c>
    </row>
    <row r="287" spans="1:9" x14ac:dyDescent="0.25">
      <c r="A287" s="13">
        <v>18</v>
      </c>
      <c r="B287" s="13" t="s">
        <v>622</v>
      </c>
      <c r="C287" s="16">
        <v>41148</v>
      </c>
      <c r="D287" s="13">
        <v>5800</v>
      </c>
      <c r="E287" s="13">
        <f t="shared" si="24"/>
        <v>0</v>
      </c>
      <c r="F287" s="13" t="str">
        <f t="shared" si="21"/>
        <v>2012-08</v>
      </c>
      <c r="G287" s="13" t="str">
        <f t="shared" si="22"/>
        <v/>
      </c>
      <c r="H287" s="13" t="str">
        <f t="shared" si="20"/>
        <v/>
      </c>
      <c r="I287" s="13" t="str">
        <f t="shared" si="23"/>
        <v/>
      </c>
    </row>
    <row r="288" spans="1:9" x14ac:dyDescent="0.25">
      <c r="A288" s="13">
        <v>18</v>
      </c>
      <c r="B288" s="13" t="s">
        <v>622</v>
      </c>
      <c r="C288" s="16">
        <v>41150</v>
      </c>
      <c r="D288" s="13">
        <v>5800</v>
      </c>
      <c r="E288" s="13">
        <f t="shared" si="24"/>
        <v>0</v>
      </c>
      <c r="F288" s="13" t="str">
        <f t="shared" si="21"/>
        <v>2012-08</v>
      </c>
      <c r="G288" s="13" t="str">
        <f t="shared" si="22"/>
        <v/>
      </c>
      <c r="H288" s="13" t="str">
        <f t="shared" si="20"/>
        <v/>
      </c>
      <c r="I288" s="13" t="str">
        <f t="shared" si="23"/>
        <v/>
      </c>
    </row>
    <row r="289" spans="1:9" x14ac:dyDescent="0.25">
      <c r="A289" s="13">
        <v>18</v>
      </c>
      <c r="B289" s="13" t="s">
        <v>622</v>
      </c>
      <c r="C289" s="16">
        <v>41152</v>
      </c>
      <c r="D289" s="13">
        <v>5800</v>
      </c>
      <c r="E289" s="13">
        <f t="shared" si="24"/>
        <v>0</v>
      </c>
      <c r="F289" s="13" t="str">
        <f t="shared" si="21"/>
        <v>2012-08</v>
      </c>
      <c r="G289" s="13">
        <f t="shared" si="22"/>
        <v>5157.1428571428569</v>
      </c>
      <c r="H289" s="13" t="str">
        <f t="shared" si="20"/>
        <v/>
      </c>
      <c r="I289" s="13" t="str">
        <f t="shared" si="23"/>
        <v/>
      </c>
    </row>
    <row r="290" spans="1:9" x14ac:dyDescent="0.25">
      <c r="A290" s="13">
        <v>18</v>
      </c>
      <c r="B290" s="13" t="s">
        <v>622</v>
      </c>
      <c r="C290" s="16">
        <v>41155</v>
      </c>
      <c r="D290" s="13">
        <v>5800</v>
      </c>
      <c r="E290" s="13">
        <f t="shared" si="24"/>
        <v>0</v>
      </c>
      <c r="F290" s="13" t="str">
        <f t="shared" si="21"/>
        <v>2012-09</v>
      </c>
      <c r="G290" s="13" t="str">
        <f t="shared" si="22"/>
        <v/>
      </c>
      <c r="H290" s="13" t="str">
        <f t="shared" si="20"/>
        <v/>
      </c>
      <c r="I290" s="13" t="str">
        <f t="shared" si="23"/>
        <v/>
      </c>
    </row>
    <row r="291" spans="1:9" x14ac:dyDescent="0.25">
      <c r="A291" s="13">
        <v>18</v>
      </c>
      <c r="B291" s="13" t="s">
        <v>622</v>
      </c>
      <c r="C291" s="16">
        <v>41157</v>
      </c>
      <c r="D291" s="13">
        <v>5800</v>
      </c>
      <c r="E291" s="13">
        <f t="shared" si="24"/>
        <v>1</v>
      </c>
      <c r="F291" s="13" t="str">
        <f t="shared" si="21"/>
        <v>2012-09</v>
      </c>
      <c r="G291" s="13">
        <f t="shared" si="22"/>
        <v>5800</v>
      </c>
      <c r="H291" s="13" t="str">
        <f t="shared" si="20"/>
        <v/>
      </c>
      <c r="I291" s="13" t="str">
        <f t="shared" si="23"/>
        <v/>
      </c>
    </row>
    <row r="292" spans="1:9" x14ac:dyDescent="0.25">
      <c r="A292" s="13">
        <v>18</v>
      </c>
      <c r="B292" s="13" t="s">
        <v>623</v>
      </c>
      <c r="C292" s="16">
        <v>41173</v>
      </c>
      <c r="D292" s="13">
        <v>8</v>
      </c>
      <c r="E292" s="13">
        <f t="shared" si="24"/>
        <v>0</v>
      </c>
      <c r="F292" s="13" t="str">
        <f t="shared" si="21"/>
        <v>2012-09</v>
      </c>
      <c r="G292" s="13" t="str">
        <f t="shared" si="22"/>
        <v/>
      </c>
      <c r="H292" s="13">
        <f t="shared" si="20"/>
        <v>8</v>
      </c>
      <c r="I292" s="13" t="str">
        <f t="shared" si="23"/>
        <v>Same</v>
      </c>
    </row>
    <row r="293" spans="1:9" x14ac:dyDescent="0.25">
      <c r="A293" s="13">
        <v>18</v>
      </c>
      <c r="B293" s="13" t="s">
        <v>623</v>
      </c>
      <c r="C293" s="16">
        <v>41192</v>
      </c>
      <c r="D293" s="13">
        <v>8</v>
      </c>
      <c r="E293" s="13">
        <f t="shared" si="24"/>
        <v>0</v>
      </c>
      <c r="F293" s="13" t="str">
        <f t="shared" si="21"/>
        <v>2012-10</v>
      </c>
      <c r="G293" s="13" t="str">
        <f t="shared" si="22"/>
        <v/>
      </c>
      <c r="H293" s="13">
        <f t="shared" si="20"/>
        <v>8</v>
      </c>
      <c r="I293" s="13" t="str">
        <f t="shared" si="23"/>
        <v/>
      </c>
    </row>
    <row r="294" spans="1:9" x14ac:dyDescent="0.25">
      <c r="A294" s="13">
        <v>18</v>
      </c>
      <c r="B294" s="13" t="s">
        <v>623</v>
      </c>
      <c r="C294" s="16">
        <v>41228</v>
      </c>
      <c r="D294" s="13">
        <v>8</v>
      </c>
      <c r="E294" s="13">
        <f t="shared" si="24"/>
        <v>0</v>
      </c>
      <c r="F294" s="13" t="str">
        <f t="shared" si="21"/>
        <v>2012-11</v>
      </c>
      <c r="G294" s="13" t="str">
        <f t="shared" si="22"/>
        <v/>
      </c>
      <c r="H294" s="13">
        <f t="shared" si="20"/>
        <v>8</v>
      </c>
      <c r="I294" s="13" t="str">
        <f t="shared" si="23"/>
        <v/>
      </c>
    </row>
    <row r="295" spans="1:9" x14ac:dyDescent="0.25">
      <c r="A295" s="13">
        <v>19</v>
      </c>
      <c r="B295" s="13" t="s">
        <v>622</v>
      </c>
      <c r="C295" s="16">
        <v>41092</v>
      </c>
      <c r="D295" s="13">
        <v>1700</v>
      </c>
      <c r="E295" s="13">
        <f t="shared" si="24"/>
        <v>0</v>
      </c>
      <c r="F295" s="13" t="str">
        <f t="shared" si="21"/>
        <v>2012-07</v>
      </c>
      <c r="G295" s="13" t="str">
        <f t="shared" si="22"/>
        <v/>
      </c>
      <c r="H295" s="13" t="str">
        <f t="shared" si="20"/>
        <v/>
      </c>
      <c r="I295" s="13" t="str">
        <f t="shared" si="23"/>
        <v/>
      </c>
    </row>
    <row r="296" spans="1:9" x14ac:dyDescent="0.25">
      <c r="A296" s="13">
        <v>19</v>
      </c>
      <c r="B296" s="13" t="s">
        <v>622</v>
      </c>
      <c r="C296" s="16">
        <v>41094</v>
      </c>
      <c r="D296" s="13">
        <v>1700</v>
      </c>
      <c r="E296" s="13">
        <f t="shared" si="24"/>
        <v>0</v>
      </c>
      <c r="F296" s="13" t="str">
        <f t="shared" si="21"/>
        <v>2012-07</v>
      </c>
      <c r="G296" s="13" t="str">
        <f t="shared" si="22"/>
        <v/>
      </c>
      <c r="H296" s="13" t="str">
        <f t="shared" si="20"/>
        <v/>
      </c>
      <c r="I296" s="13" t="str">
        <f t="shared" si="23"/>
        <v/>
      </c>
    </row>
    <row r="297" spans="1:9" x14ac:dyDescent="0.25">
      <c r="A297" s="13">
        <v>19</v>
      </c>
      <c r="B297" s="13" t="s">
        <v>622</v>
      </c>
      <c r="C297" s="16">
        <v>41096</v>
      </c>
      <c r="D297" s="13">
        <v>1700</v>
      </c>
      <c r="E297" s="13">
        <f t="shared" si="24"/>
        <v>0</v>
      </c>
      <c r="F297" s="13" t="str">
        <f t="shared" si="21"/>
        <v>2012-07</v>
      </c>
      <c r="G297" s="13" t="str">
        <f t="shared" si="22"/>
        <v/>
      </c>
      <c r="H297" s="13" t="str">
        <f t="shared" si="20"/>
        <v/>
      </c>
      <c r="I297" s="13" t="str">
        <f t="shared" si="23"/>
        <v/>
      </c>
    </row>
    <row r="298" spans="1:9" x14ac:dyDescent="0.25">
      <c r="A298" s="13">
        <v>19</v>
      </c>
      <c r="B298" s="13" t="s">
        <v>622</v>
      </c>
      <c r="C298" s="16">
        <v>41099</v>
      </c>
      <c r="D298" s="13">
        <v>1700</v>
      </c>
      <c r="E298" s="13">
        <f t="shared" si="24"/>
        <v>0</v>
      </c>
      <c r="F298" s="13" t="str">
        <f t="shared" si="21"/>
        <v>2012-07</v>
      </c>
      <c r="G298" s="13" t="str">
        <f t="shared" si="22"/>
        <v/>
      </c>
      <c r="H298" s="13" t="str">
        <f t="shared" si="20"/>
        <v/>
      </c>
      <c r="I298" s="13" t="str">
        <f t="shared" si="23"/>
        <v/>
      </c>
    </row>
    <row r="299" spans="1:9" x14ac:dyDescent="0.25">
      <c r="A299" s="13">
        <v>19</v>
      </c>
      <c r="B299" s="13" t="s">
        <v>622</v>
      </c>
      <c r="C299" s="16">
        <v>41101</v>
      </c>
      <c r="D299" s="13">
        <v>1700</v>
      </c>
      <c r="E299" s="13">
        <f t="shared" si="24"/>
        <v>0</v>
      </c>
      <c r="F299" s="13" t="str">
        <f t="shared" si="21"/>
        <v>2012-07</v>
      </c>
      <c r="G299" s="13" t="str">
        <f t="shared" si="22"/>
        <v/>
      </c>
      <c r="H299" s="13" t="str">
        <f t="shared" si="20"/>
        <v/>
      </c>
      <c r="I299" s="13" t="str">
        <f t="shared" si="23"/>
        <v/>
      </c>
    </row>
    <row r="300" spans="1:9" x14ac:dyDescent="0.25">
      <c r="A300" s="13">
        <v>19</v>
      </c>
      <c r="B300" s="13" t="s">
        <v>622</v>
      </c>
      <c r="C300" s="16">
        <v>41103</v>
      </c>
      <c r="D300" s="13">
        <v>1700</v>
      </c>
      <c r="E300" s="13">
        <f t="shared" si="24"/>
        <v>0</v>
      </c>
      <c r="F300" s="13" t="str">
        <f t="shared" si="21"/>
        <v>2012-07</v>
      </c>
      <c r="G300" s="13" t="str">
        <f t="shared" si="22"/>
        <v/>
      </c>
      <c r="H300" s="13" t="str">
        <f t="shared" si="20"/>
        <v/>
      </c>
      <c r="I300" s="13" t="str">
        <f t="shared" si="23"/>
        <v/>
      </c>
    </row>
    <row r="301" spans="1:9" x14ac:dyDescent="0.25">
      <c r="A301" s="13">
        <v>19</v>
      </c>
      <c r="B301" s="13" t="s">
        <v>622</v>
      </c>
      <c r="C301" s="16">
        <v>41106</v>
      </c>
      <c r="D301" s="13">
        <v>1700</v>
      </c>
      <c r="E301" s="13">
        <f t="shared" si="24"/>
        <v>0</v>
      </c>
      <c r="F301" s="13" t="str">
        <f t="shared" si="21"/>
        <v>2012-07</v>
      </c>
      <c r="G301" s="13" t="str">
        <f t="shared" si="22"/>
        <v/>
      </c>
      <c r="H301" s="13" t="str">
        <f t="shared" si="20"/>
        <v/>
      </c>
      <c r="I301" s="13" t="str">
        <f t="shared" si="23"/>
        <v/>
      </c>
    </row>
    <row r="302" spans="1:9" x14ac:dyDescent="0.25">
      <c r="A302" s="13">
        <v>19</v>
      </c>
      <c r="B302" s="13" t="s">
        <v>622</v>
      </c>
      <c r="C302" s="16">
        <v>41108</v>
      </c>
      <c r="D302" s="13">
        <v>1700</v>
      </c>
      <c r="E302" s="13">
        <f t="shared" si="24"/>
        <v>0</v>
      </c>
      <c r="F302" s="13" t="str">
        <f t="shared" si="21"/>
        <v>2012-07</v>
      </c>
      <c r="G302" s="13" t="str">
        <f t="shared" si="22"/>
        <v/>
      </c>
      <c r="H302" s="13" t="str">
        <f t="shared" si="20"/>
        <v/>
      </c>
      <c r="I302" s="13" t="str">
        <f t="shared" si="23"/>
        <v/>
      </c>
    </row>
    <row r="303" spans="1:9" x14ac:dyDescent="0.25">
      <c r="A303" s="13">
        <v>19</v>
      </c>
      <c r="B303" s="13" t="s">
        <v>622</v>
      </c>
      <c r="C303" s="16">
        <v>41110</v>
      </c>
      <c r="D303" s="13">
        <v>1700</v>
      </c>
      <c r="E303" s="13">
        <f t="shared" si="24"/>
        <v>0</v>
      </c>
      <c r="F303" s="13" t="str">
        <f t="shared" si="21"/>
        <v>2012-07</v>
      </c>
      <c r="G303" s="13" t="str">
        <f t="shared" si="22"/>
        <v/>
      </c>
      <c r="H303" s="13" t="str">
        <f t="shared" si="20"/>
        <v/>
      </c>
      <c r="I303" s="13" t="str">
        <f t="shared" si="23"/>
        <v/>
      </c>
    </row>
    <row r="304" spans="1:9" x14ac:dyDescent="0.25">
      <c r="A304" s="13">
        <v>19</v>
      </c>
      <c r="B304" s="13" t="s">
        <v>622</v>
      </c>
      <c r="C304" s="16">
        <v>41113</v>
      </c>
      <c r="D304" s="13">
        <v>1700</v>
      </c>
      <c r="E304" s="13">
        <f t="shared" si="24"/>
        <v>0</v>
      </c>
      <c r="F304" s="13" t="str">
        <f t="shared" si="21"/>
        <v>2012-07</v>
      </c>
      <c r="G304" s="13" t="str">
        <f t="shared" si="22"/>
        <v/>
      </c>
      <c r="H304" s="13" t="str">
        <f t="shared" si="20"/>
        <v/>
      </c>
      <c r="I304" s="13" t="str">
        <f t="shared" si="23"/>
        <v/>
      </c>
    </row>
    <row r="305" spans="1:9" x14ac:dyDescent="0.25">
      <c r="A305" s="13">
        <v>19</v>
      </c>
      <c r="B305" s="13" t="s">
        <v>622</v>
      </c>
      <c r="C305" s="16">
        <v>41115</v>
      </c>
      <c r="D305" s="13">
        <v>1700</v>
      </c>
      <c r="E305" s="13">
        <f t="shared" si="24"/>
        <v>0</v>
      </c>
      <c r="F305" s="13" t="str">
        <f t="shared" si="21"/>
        <v>2012-07</v>
      </c>
      <c r="G305" s="13" t="str">
        <f t="shared" si="22"/>
        <v/>
      </c>
      <c r="H305" s="13" t="str">
        <f t="shared" si="20"/>
        <v/>
      </c>
      <c r="I305" s="13" t="str">
        <f t="shared" si="23"/>
        <v/>
      </c>
    </row>
    <row r="306" spans="1:9" x14ac:dyDescent="0.25">
      <c r="A306" s="13">
        <v>19</v>
      </c>
      <c r="B306" s="13" t="s">
        <v>622</v>
      </c>
      <c r="C306" s="16">
        <v>41117</v>
      </c>
      <c r="D306" s="13">
        <v>1700</v>
      </c>
      <c r="E306" s="13">
        <f t="shared" si="24"/>
        <v>0</v>
      </c>
      <c r="F306" s="13" t="str">
        <f t="shared" si="21"/>
        <v>2012-07</v>
      </c>
      <c r="G306" s="13" t="str">
        <f t="shared" si="22"/>
        <v/>
      </c>
      <c r="H306" s="13" t="str">
        <f t="shared" si="20"/>
        <v/>
      </c>
      <c r="I306" s="13" t="str">
        <f t="shared" si="23"/>
        <v/>
      </c>
    </row>
    <row r="307" spans="1:9" x14ac:dyDescent="0.25">
      <c r="A307" s="13">
        <v>19</v>
      </c>
      <c r="B307" s="13" t="s">
        <v>622</v>
      </c>
      <c r="C307" s="16">
        <v>41120</v>
      </c>
      <c r="D307" s="13">
        <v>1700</v>
      </c>
      <c r="E307" s="13">
        <f t="shared" si="24"/>
        <v>0</v>
      </c>
      <c r="F307" s="13" t="str">
        <f t="shared" si="21"/>
        <v>2012-07</v>
      </c>
      <c r="G307" s="13">
        <f t="shared" si="22"/>
        <v>1700</v>
      </c>
      <c r="H307" s="13" t="str">
        <f t="shared" si="20"/>
        <v/>
      </c>
      <c r="I307" s="13" t="str">
        <f t="shared" si="23"/>
        <v/>
      </c>
    </row>
    <row r="308" spans="1:9" x14ac:dyDescent="0.25">
      <c r="A308" s="13">
        <v>19</v>
      </c>
      <c r="B308" s="13" t="s">
        <v>622</v>
      </c>
      <c r="C308" s="16">
        <v>41122</v>
      </c>
      <c r="D308" s="13">
        <v>1700</v>
      </c>
      <c r="E308" s="13">
        <f t="shared" si="24"/>
        <v>0</v>
      </c>
      <c r="F308" s="13" t="str">
        <f t="shared" si="21"/>
        <v>2012-08</v>
      </c>
      <c r="G308" s="13" t="str">
        <f t="shared" si="22"/>
        <v/>
      </c>
      <c r="H308" s="13" t="str">
        <f t="shared" si="20"/>
        <v/>
      </c>
      <c r="I308" s="13" t="str">
        <f t="shared" si="23"/>
        <v/>
      </c>
    </row>
    <row r="309" spans="1:9" x14ac:dyDescent="0.25">
      <c r="A309" s="13">
        <v>19</v>
      </c>
      <c r="B309" s="13" t="s">
        <v>622</v>
      </c>
      <c r="C309" s="16">
        <v>41124</v>
      </c>
      <c r="D309" s="13">
        <v>1700</v>
      </c>
      <c r="E309" s="13">
        <f t="shared" si="24"/>
        <v>0</v>
      </c>
      <c r="F309" s="13" t="str">
        <f t="shared" si="21"/>
        <v>2012-08</v>
      </c>
      <c r="G309" s="13" t="str">
        <f t="shared" si="22"/>
        <v/>
      </c>
      <c r="H309" s="13" t="str">
        <f t="shared" si="20"/>
        <v/>
      </c>
      <c r="I309" s="13" t="str">
        <f t="shared" si="23"/>
        <v/>
      </c>
    </row>
    <row r="310" spans="1:9" x14ac:dyDescent="0.25">
      <c r="A310" s="13">
        <v>19</v>
      </c>
      <c r="B310" s="13" t="s">
        <v>622</v>
      </c>
      <c r="C310" s="16">
        <v>41127</v>
      </c>
      <c r="D310" s="13">
        <v>1700</v>
      </c>
      <c r="E310" s="13">
        <f t="shared" si="24"/>
        <v>0</v>
      </c>
      <c r="F310" s="13" t="str">
        <f t="shared" si="21"/>
        <v>2012-08</v>
      </c>
      <c r="G310" s="13" t="str">
        <f t="shared" si="22"/>
        <v/>
      </c>
      <c r="H310" s="13" t="str">
        <f t="shared" si="20"/>
        <v/>
      </c>
      <c r="I310" s="13" t="str">
        <f t="shared" si="23"/>
        <v/>
      </c>
    </row>
    <row r="311" spans="1:9" x14ac:dyDescent="0.25">
      <c r="A311" s="13">
        <v>19</v>
      </c>
      <c r="B311" s="13" t="s">
        <v>622</v>
      </c>
      <c r="C311" s="16">
        <v>41129</v>
      </c>
      <c r="D311" s="13">
        <v>1700</v>
      </c>
      <c r="E311" s="13">
        <f t="shared" si="24"/>
        <v>0</v>
      </c>
      <c r="F311" s="13" t="str">
        <f t="shared" si="21"/>
        <v>2012-08</v>
      </c>
      <c r="G311" s="13" t="str">
        <f t="shared" si="22"/>
        <v/>
      </c>
      <c r="H311" s="13" t="str">
        <f t="shared" si="20"/>
        <v/>
      </c>
      <c r="I311" s="13" t="str">
        <f t="shared" si="23"/>
        <v/>
      </c>
    </row>
    <row r="312" spans="1:9" x14ac:dyDescent="0.25">
      <c r="A312" s="13">
        <v>19</v>
      </c>
      <c r="B312" s="13" t="s">
        <v>622</v>
      </c>
      <c r="C312" s="16">
        <v>41131</v>
      </c>
      <c r="D312" s="13">
        <v>1700</v>
      </c>
      <c r="E312" s="13">
        <f t="shared" si="24"/>
        <v>0</v>
      </c>
      <c r="F312" s="13" t="str">
        <f t="shared" si="21"/>
        <v>2012-08</v>
      </c>
      <c r="G312" s="13" t="str">
        <f t="shared" si="22"/>
        <v/>
      </c>
      <c r="H312" s="13" t="str">
        <f t="shared" si="20"/>
        <v/>
      </c>
      <c r="I312" s="13" t="str">
        <f t="shared" si="23"/>
        <v/>
      </c>
    </row>
    <row r="313" spans="1:9" x14ac:dyDescent="0.25">
      <c r="A313" s="13">
        <v>19</v>
      </c>
      <c r="B313" s="13" t="s">
        <v>622</v>
      </c>
      <c r="C313" s="16">
        <v>41134</v>
      </c>
      <c r="D313" s="13">
        <v>1700</v>
      </c>
      <c r="E313" s="13">
        <f t="shared" si="24"/>
        <v>0</v>
      </c>
      <c r="F313" s="13" t="str">
        <f t="shared" si="21"/>
        <v>2012-08</v>
      </c>
      <c r="G313" s="13" t="str">
        <f t="shared" si="22"/>
        <v/>
      </c>
      <c r="H313" s="13" t="str">
        <f t="shared" si="20"/>
        <v/>
      </c>
      <c r="I313" s="13" t="str">
        <f t="shared" si="23"/>
        <v/>
      </c>
    </row>
    <row r="314" spans="1:9" x14ac:dyDescent="0.25">
      <c r="A314" s="13">
        <v>19</v>
      </c>
      <c r="B314" s="13" t="s">
        <v>622</v>
      </c>
      <c r="C314" s="16">
        <v>41136</v>
      </c>
      <c r="D314" s="13">
        <v>1700</v>
      </c>
      <c r="E314" s="13">
        <f t="shared" si="24"/>
        <v>0</v>
      </c>
      <c r="F314" s="13" t="str">
        <f t="shared" si="21"/>
        <v>2012-08</v>
      </c>
      <c r="G314" s="13" t="str">
        <f t="shared" si="22"/>
        <v/>
      </c>
      <c r="H314" s="13" t="str">
        <f t="shared" si="20"/>
        <v/>
      </c>
      <c r="I314" s="13" t="str">
        <f t="shared" si="23"/>
        <v/>
      </c>
    </row>
    <row r="315" spans="1:9" x14ac:dyDescent="0.25">
      <c r="A315" s="13">
        <v>19</v>
      </c>
      <c r="B315" s="13" t="s">
        <v>622</v>
      </c>
      <c r="C315" s="16">
        <v>41138</v>
      </c>
      <c r="D315" s="13">
        <v>1700</v>
      </c>
      <c r="E315" s="13">
        <f t="shared" si="24"/>
        <v>0</v>
      </c>
      <c r="F315" s="13" t="str">
        <f t="shared" si="21"/>
        <v>2012-08</v>
      </c>
      <c r="G315" s="13" t="str">
        <f t="shared" si="22"/>
        <v/>
      </c>
      <c r="H315" s="13" t="str">
        <f t="shared" si="20"/>
        <v/>
      </c>
      <c r="I315" s="13" t="str">
        <f t="shared" si="23"/>
        <v/>
      </c>
    </row>
    <row r="316" spans="1:9" x14ac:dyDescent="0.25">
      <c r="A316" s="13">
        <v>19</v>
      </c>
      <c r="B316" s="13" t="s">
        <v>622</v>
      </c>
      <c r="C316" s="16">
        <v>41141</v>
      </c>
      <c r="D316" s="13">
        <v>1700</v>
      </c>
      <c r="E316" s="13">
        <f t="shared" si="24"/>
        <v>0</v>
      </c>
      <c r="F316" s="13" t="str">
        <f t="shared" si="21"/>
        <v>2012-08</v>
      </c>
      <c r="G316" s="13" t="str">
        <f t="shared" si="22"/>
        <v/>
      </c>
      <c r="H316" s="13" t="str">
        <f t="shared" si="20"/>
        <v/>
      </c>
      <c r="I316" s="13" t="str">
        <f t="shared" si="23"/>
        <v/>
      </c>
    </row>
    <row r="317" spans="1:9" x14ac:dyDescent="0.25">
      <c r="A317" s="13">
        <v>19</v>
      </c>
      <c r="B317" s="13" t="s">
        <v>622</v>
      </c>
      <c r="C317" s="16">
        <v>41143</v>
      </c>
      <c r="D317" s="13">
        <v>1700</v>
      </c>
      <c r="E317" s="13">
        <f t="shared" si="24"/>
        <v>0</v>
      </c>
      <c r="F317" s="13" t="str">
        <f t="shared" si="21"/>
        <v>2012-08</v>
      </c>
      <c r="G317" s="13" t="str">
        <f t="shared" si="22"/>
        <v/>
      </c>
      <c r="H317" s="13" t="str">
        <f t="shared" si="20"/>
        <v/>
      </c>
      <c r="I317" s="13" t="str">
        <f t="shared" si="23"/>
        <v/>
      </c>
    </row>
    <row r="318" spans="1:9" x14ac:dyDescent="0.25">
      <c r="A318" s="13">
        <v>19</v>
      </c>
      <c r="B318" s="13" t="s">
        <v>622</v>
      </c>
      <c r="C318" s="16">
        <v>41145</v>
      </c>
      <c r="D318" s="13">
        <v>1700</v>
      </c>
      <c r="E318" s="13">
        <f t="shared" si="24"/>
        <v>0</v>
      </c>
      <c r="F318" s="13" t="str">
        <f t="shared" si="21"/>
        <v>2012-08</v>
      </c>
      <c r="G318" s="13" t="str">
        <f t="shared" si="22"/>
        <v/>
      </c>
      <c r="H318" s="13" t="str">
        <f t="shared" si="20"/>
        <v/>
      </c>
      <c r="I318" s="13" t="str">
        <f t="shared" si="23"/>
        <v/>
      </c>
    </row>
    <row r="319" spans="1:9" x14ac:dyDescent="0.25">
      <c r="A319" s="13">
        <v>19</v>
      </c>
      <c r="B319" s="13" t="s">
        <v>622</v>
      </c>
      <c r="C319" s="16">
        <v>41148</v>
      </c>
      <c r="D319" s="13">
        <v>1700</v>
      </c>
      <c r="E319" s="13">
        <f t="shared" si="24"/>
        <v>0</v>
      </c>
      <c r="F319" s="13" t="str">
        <f t="shared" si="21"/>
        <v>2012-08</v>
      </c>
      <c r="G319" s="13" t="str">
        <f t="shared" si="22"/>
        <v/>
      </c>
      <c r="H319" s="13" t="str">
        <f t="shared" si="20"/>
        <v/>
      </c>
      <c r="I319" s="13" t="str">
        <f t="shared" si="23"/>
        <v/>
      </c>
    </row>
    <row r="320" spans="1:9" x14ac:dyDescent="0.25">
      <c r="A320" s="13">
        <v>19</v>
      </c>
      <c r="B320" s="13" t="s">
        <v>622</v>
      </c>
      <c r="C320" s="16">
        <v>41150</v>
      </c>
      <c r="D320" s="13">
        <v>1700</v>
      </c>
      <c r="E320" s="13">
        <f t="shared" si="24"/>
        <v>0</v>
      </c>
      <c r="F320" s="13" t="str">
        <f t="shared" si="21"/>
        <v>2012-08</v>
      </c>
      <c r="G320" s="13" t="str">
        <f t="shared" si="22"/>
        <v/>
      </c>
      <c r="H320" s="13" t="str">
        <f t="shared" si="20"/>
        <v/>
      </c>
      <c r="I320" s="13" t="str">
        <f t="shared" si="23"/>
        <v/>
      </c>
    </row>
    <row r="321" spans="1:9" x14ac:dyDescent="0.25">
      <c r="A321" s="13">
        <v>19</v>
      </c>
      <c r="B321" s="13" t="s">
        <v>622</v>
      </c>
      <c r="C321" s="16">
        <v>41152</v>
      </c>
      <c r="D321" s="13">
        <v>1700</v>
      </c>
      <c r="E321" s="13">
        <f t="shared" si="24"/>
        <v>0</v>
      </c>
      <c r="F321" s="13" t="str">
        <f t="shared" si="21"/>
        <v>2012-08</v>
      </c>
      <c r="G321" s="13">
        <f t="shared" si="22"/>
        <v>1700</v>
      </c>
      <c r="H321" s="13" t="str">
        <f t="shared" si="20"/>
        <v/>
      </c>
      <c r="I321" s="13" t="str">
        <f t="shared" si="23"/>
        <v/>
      </c>
    </row>
    <row r="322" spans="1:9" x14ac:dyDescent="0.25">
      <c r="A322" s="13">
        <v>19</v>
      </c>
      <c r="B322" s="13" t="s">
        <v>622</v>
      </c>
      <c r="C322" s="16">
        <v>41155</v>
      </c>
      <c r="D322" s="13">
        <v>1700</v>
      </c>
      <c r="E322" s="13">
        <f t="shared" si="24"/>
        <v>0</v>
      </c>
      <c r="F322" s="13" t="str">
        <f t="shared" si="21"/>
        <v>2012-09</v>
      </c>
      <c r="G322" s="13" t="str">
        <f t="shared" si="22"/>
        <v/>
      </c>
      <c r="H322" s="13" t="str">
        <f t="shared" ref="H322:H385" si="25">IF(AND(B322="Med B", F322&gt;=VLOOKUP(A322, A:F, 6, FALSE)), D322, "")</f>
        <v/>
      </c>
      <c r="I322" s="13" t="str">
        <f t="shared" si="23"/>
        <v/>
      </c>
    </row>
    <row r="323" spans="1:9" x14ac:dyDescent="0.25">
      <c r="A323" s="13">
        <v>19</v>
      </c>
      <c r="B323" s="13" t="s">
        <v>622</v>
      </c>
      <c r="C323" s="16">
        <v>41157</v>
      </c>
      <c r="D323" s="13">
        <v>1700</v>
      </c>
      <c r="E323" s="13">
        <f t="shared" si="24"/>
        <v>1</v>
      </c>
      <c r="F323" s="13" t="str">
        <f t="shared" ref="F323:F386" si="26">TEXT(C323, "yyyy-mm")</f>
        <v>2012-09</v>
      </c>
      <c r="G323" s="13">
        <f t="shared" ref="G323:G386" si="27">IF(AND(
    B323="Med A",
    C323=_xlfn.MAXIFS(C:C, A:A, A323, B:B, "Med A", F:F, F323),
    SUMIFS(E:E, A:A, A323) &gt; 0
  ),
  AVERAGEIFS(D:D, A:A, A323, B:B, "Med A", F:F, F323, C:C, "&gt;=" &amp; EOMONTH(C323, -1) + 1, C:C, "&lt;=" &amp; C323),
  "")</f>
        <v>1700</v>
      </c>
      <c r="H323" s="13" t="str">
        <f t="shared" si="25"/>
        <v/>
      </c>
      <c r="I323" s="13" t="str">
        <f t="shared" ref="I323:I386" si="28">IF(E322=1,
  IF(AND(A323=A322, B323="Med B"),
    IF(COUNTIFS(A:A, A323, B:B, "Med B", F:F, "&gt;" &amp; F322) &gt; 0,
      IF(H323 &gt; H324, "Higher",
         IF(H323 = H324, "Same",
            IF(H323 &lt; H324, "Lower",
               IF(H324 = 0, "No dose", "")))),
      "No subsequent Med B"),
    ""), "")</f>
        <v/>
      </c>
    </row>
    <row r="324" spans="1:9" x14ac:dyDescent="0.25">
      <c r="A324" s="13">
        <v>19</v>
      </c>
      <c r="B324" s="13" t="s">
        <v>623</v>
      </c>
      <c r="C324" s="16">
        <v>41164</v>
      </c>
      <c r="D324" s="13">
        <v>4</v>
      </c>
      <c r="E324" s="13">
        <f t="shared" ref="E324:E387" si="29">IF(AND(B324="Med A", B325="Med B", A324=A325), 1, IF(AND(B324="Med B", B325="Med A", A324=A325), 1, 0))</f>
        <v>0</v>
      </c>
      <c r="F324" s="13" t="str">
        <f t="shared" si="26"/>
        <v>2012-09</v>
      </c>
      <c r="G324" s="13" t="str">
        <f t="shared" si="27"/>
        <v/>
      </c>
      <c r="H324" s="13">
        <f t="shared" si="25"/>
        <v>4</v>
      </c>
      <c r="I324" s="13" t="str">
        <f t="shared" si="28"/>
        <v>Higher</v>
      </c>
    </row>
    <row r="325" spans="1:9" x14ac:dyDescent="0.25">
      <c r="A325" s="13">
        <v>19</v>
      </c>
      <c r="B325" s="13" t="s">
        <v>623</v>
      </c>
      <c r="C325" s="16">
        <v>41192</v>
      </c>
      <c r="D325" s="13">
        <v>3</v>
      </c>
      <c r="E325" s="13">
        <f t="shared" si="29"/>
        <v>0</v>
      </c>
      <c r="F325" s="13" t="str">
        <f t="shared" si="26"/>
        <v>2012-10</v>
      </c>
      <c r="G325" s="13" t="str">
        <f t="shared" si="27"/>
        <v/>
      </c>
      <c r="H325" s="13">
        <f t="shared" si="25"/>
        <v>3</v>
      </c>
      <c r="I325" s="13" t="str">
        <f t="shared" si="28"/>
        <v/>
      </c>
    </row>
    <row r="326" spans="1:9" x14ac:dyDescent="0.25">
      <c r="A326" s="13">
        <v>19</v>
      </c>
      <c r="B326" s="13" t="s">
        <v>623</v>
      </c>
      <c r="C326" s="16">
        <v>41227</v>
      </c>
      <c r="D326" s="13">
        <v>5</v>
      </c>
      <c r="E326" s="13">
        <f t="shared" si="29"/>
        <v>0</v>
      </c>
      <c r="F326" s="13" t="str">
        <f t="shared" si="26"/>
        <v>2012-11</v>
      </c>
      <c r="G326" s="13" t="str">
        <f t="shared" si="27"/>
        <v/>
      </c>
      <c r="H326" s="13">
        <f t="shared" si="25"/>
        <v>5</v>
      </c>
      <c r="I326" s="13" t="str">
        <f t="shared" si="28"/>
        <v/>
      </c>
    </row>
    <row r="327" spans="1:9" x14ac:dyDescent="0.25">
      <c r="A327" s="13">
        <v>20</v>
      </c>
      <c r="B327" s="13" t="s">
        <v>622</v>
      </c>
      <c r="C327" s="16">
        <v>41092</v>
      </c>
      <c r="D327" s="13">
        <v>3400</v>
      </c>
      <c r="E327" s="13">
        <f t="shared" si="29"/>
        <v>0</v>
      </c>
      <c r="F327" s="13" t="str">
        <f t="shared" si="26"/>
        <v>2012-07</v>
      </c>
      <c r="G327" s="13" t="str">
        <f t="shared" si="27"/>
        <v/>
      </c>
      <c r="H327" s="13" t="str">
        <f t="shared" si="25"/>
        <v/>
      </c>
      <c r="I327" s="13" t="str">
        <f t="shared" si="28"/>
        <v/>
      </c>
    </row>
    <row r="328" spans="1:9" x14ac:dyDescent="0.25">
      <c r="A328" s="13">
        <v>20</v>
      </c>
      <c r="B328" s="13" t="s">
        <v>622</v>
      </c>
      <c r="C328" s="16">
        <v>41094</v>
      </c>
      <c r="D328" s="13">
        <v>3400</v>
      </c>
      <c r="E328" s="13">
        <f t="shared" si="29"/>
        <v>0</v>
      </c>
      <c r="F328" s="13" t="str">
        <f t="shared" si="26"/>
        <v>2012-07</v>
      </c>
      <c r="G328" s="13" t="str">
        <f t="shared" si="27"/>
        <v/>
      </c>
      <c r="H328" s="13" t="str">
        <f t="shared" si="25"/>
        <v/>
      </c>
      <c r="I328" s="13" t="str">
        <f t="shared" si="28"/>
        <v/>
      </c>
    </row>
    <row r="329" spans="1:9" x14ac:dyDescent="0.25">
      <c r="A329" s="13">
        <v>20</v>
      </c>
      <c r="B329" s="13" t="s">
        <v>622</v>
      </c>
      <c r="C329" s="16">
        <v>41096</v>
      </c>
      <c r="D329" s="13">
        <v>3400</v>
      </c>
      <c r="E329" s="13">
        <f t="shared" si="29"/>
        <v>0</v>
      </c>
      <c r="F329" s="13" t="str">
        <f t="shared" si="26"/>
        <v>2012-07</v>
      </c>
      <c r="G329" s="13" t="str">
        <f t="shared" si="27"/>
        <v/>
      </c>
      <c r="H329" s="13" t="str">
        <f t="shared" si="25"/>
        <v/>
      </c>
      <c r="I329" s="13" t="str">
        <f t="shared" si="28"/>
        <v/>
      </c>
    </row>
    <row r="330" spans="1:9" x14ac:dyDescent="0.25">
      <c r="A330" s="13">
        <v>20</v>
      </c>
      <c r="B330" s="13" t="s">
        <v>622</v>
      </c>
      <c r="C330" s="16">
        <v>41099</v>
      </c>
      <c r="D330" s="13">
        <v>3400</v>
      </c>
      <c r="E330" s="13">
        <f t="shared" si="29"/>
        <v>0</v>
      </c>
      <c r="F330" s="13" t="str">
        <f t="shared" si="26"/>
        <v>2012-07</v>
      </c>
      <c r="G330" s="13" t="str">
        <f t="shared" si="27"/>
        <v/>
      </c>
      <c r="H330" s="13" t="str">
        <f t="shared" si="25"/>
        <v/>
      </c>
      <c r="I330" s="13" t="str">
        <f t="shared" si="28"/>
        <v/>
      </c>
    </row>
    <row r="331" spans="1:9" x14ac:dyDescent="0.25">
      <c r="A331" s="13">
        <v>20</v>
      </c>
      <c r="B331" s="13" t="s">
        <v>622</v>
      </c>
      <c r="C331" s="16">
        <v>41101</v>
      </c>
      <c r="D331" s="13">
        <v>3400</v>
      </c>
      <c r="E331" s="13">
        <f t="shared" si="29"/>
        <v>0</v>
      </c>
      <c r="F331" s="13" t="str">
        <f t="shared" si="26"/>
        <v>2012-07</v>
      </c>
      <c r="G331" s="13" t="str">
        <f t="shared" si="27"/>
        <v/>
      </c>
      <c r="H331" s="13" t="str">
        <f t="shared" si="25"/>
        <v/>
      </c>
      <c r="I331" s="13" t="str">
        <f t="shared" si="28"/>
        <v/>
      </c>
    </row>
    <row r="332" spans="1:9" x14ac:dyDescent="0.25">
      <c r="A332" s="13">
        <v>20</v>
      </c>
      <c r="B332" s="13" t="s">
        <v>622</v>
      </c>
      <c r="C332" s="16">
        <v>41103</v>
      </c>
      <c r="D332" s="13">
        <v>3400</v>
      </c>
      <c r="E332" s="13">
        <f t="shared" si="29"/>
        <v>0</v>
      </c>
      <c r="F332" s="13" t="str">
        <f t="shared" si="26"/>
        <v>2012-07</v>
      </c>
      <c r="G332" s="13" t="str">
        <f t="shared" si="27"/>
        <v/>
      </c>
      <c r="H332" s="13" t="str">
        <f t="shared" si="25"/>
        <v/>
      </c>
      <c r="I332" s="13" t="str">
        <f t="shared" si="28"/>
        <v/>
      </c>
    </row>
    <row r="333" spans="1:9" x14ac:dyDescent="0.25">
      <c r="A333" s="13">
        <v>20</v>
      </c>
      <c r="B333" s="13" t="s">
        <v>622</v>
      </c>
      <c r="C333" s="16">
        <v>41106</v>
      </c>
      <c r="D333" s="13">
        <v>3400</v>
      </c>
      <c r="E333" s="13">
        <f t="shared" si="29"/>
        <v>0</v>
      </c>
      <c r="F333" s="13" t="str">
        <f t="shared" si="26"/>
        <v>2012-07</v>
      </c>
      <c r="G333" s="13" t="str">
        <f t="shared" si="27"/>
        <v/>
      </c>
      <c r="H333" s="13" t="str">
        <f t="shared" si="25"/>
        <v/>
      </c>
      <c r="I333" s="13" t="str">
        <f t="shared" si="28"/>
        <v/>
      </c>
    </row>
    <row r="334" spans="1:9" x14ac:dyDescent="0.25">
      <c r="A334" s="13">
        <v>20</v>
      </c>
      <c r="B334" s="13" t="s">
        <v>622</v>
      </c>
      <c r="C334" s="16">
        <v>41108</v>
      </c>
      <c r="D334" s="13">
        <v>3400</v>
      </c>
      <c r="E334" s="13">
        <f t="shared" si="29"/>
        <v>0</v>
      </c>
      <c r="F334" s="13" t="str">
        <f t="shared" si="26"/>
        <v>2012-07</v>
      </c>
      <c r="G334" s="13" t="str">
        <f t="shared" si="27"/>
        <v/>
      </c>
      <c r="H334" s="13" t="str">
        <f t="shared" si="25"/>
        <v/>
      </c>
      <c r="I334" s="13" t="str">
        <f t="shared" si="28"/>
        <v/>
      </c>
    </row>
    <row r="335" spans="1:9" x14ac:dyDescent="0.25">
      <c r="A335" s="13">
        <v>20</v>
      </c>
      <c r="B335" s="13" t="s">
        <v>622</v>
      </c>
      <c r="C335" s="16">
        <v>41110</v>
      </c>
      <c r="D335" s="13">
        <v>4100</v>
      </c>
      <c r="E335" s="13">
        <f t="shared" si="29"/>
        <v>0</v>
      </c>
      <c r="F335" s="13" t="str">
        <f t="shared" si="26"/>
        <v>2012-07</v>
      </c>
      <c r="G335" s="13" t="str">
        <f t="shared" si="27"/>
        <v/>
      </c>
      <c r="H335" s="13" t="str">
        <f t="shared" si="25"/>
        <v/>
      </c>
      <c r="I335" s="13" t="str">
        <f t="shared" si="28"/>
        <v/>
      </c>
    </row>
    <row r="336" spans="1:9" x14ac:dyDescent="0.25">
      <c r="A336" s="13">
        <v>20</v>
      </c>
      <c r="B336" s="13" t="s">
        <v>622</v>
      </c>
      <c r="C336" s="16">
        <v>41113</v>
      </c>
      <c r="D336" s="13">
        <v>4100</v>
      </c>
      <c r="E336" s="13">
        <f t="shared" si="29"/>
        <v>0</v>
      </c>
      <c r="F336" s="13" t="str">
        <f t="shared" si="26"/>
        <v>2012-07</v>
      </c>
      <c r="G336" s="13" t="str">
        <f t="shared" si="27"/>
        <v/>
      </c>
      <c r="H336" s="13" t="str">
        <f t="shared" si="25"/>
        <v/>
      </c>
      <c r="I336" s="13" t="str">
        <f t="shared" si="28"/>
        <v/>
      </c>
    </row>
    <row r="337" spans="1:9" x14ac:dyDescent="0.25">
      <c r="A337" s="13">
        <v>20</v>
      </c>
      <c r="B337" s="13" t="s">
        <v>622</v>
      </c>
      <c r="C337" s="16">
        <v>41115</v>
      </c>
      <c r="D337" s="13">
        <v>4100</v>
      </c>
      <c r="E337" s="13">
        <f t="shared" si="29"/>
        <v>0</v>
      </c>
      <c r="F337" s="13" t="str">
        <f t="shared" si="26"/>
        <v>2012-07</v>
      </c>
      <c r="G337" s="13" t="str">
        <f t="shared" si="27"/>
        <v/>
      </c>
      <c r="H337" s="13" t="str">
        <f t="shared" si="25"/>
        <v/>
      </c>
      <c r="I337" s="13" t="str">
        <f t="shared" si="28"/>
        <v/>
      </c>
    </row>
    <row r="338" spans="1:9" x14ac:dyDescent="0.25">
      <c r="A338" s="13">
        <v>20</v>
      </c>
      <c r="B338" s="13" t="s">
        <v>622</v>
      </c>
      <c r="C338" s="16">
        <v>41117</v>
      </c>
      <c r="D338" s="13">
        <v>4100</v>
      </c>
      <c r="E338" s="13">
        <f t="shared" si="29"/>
        <v>0</v>
      </c>
      <c r="F338" s="13" t="str">
        <f t="shared" si="26"/>
        <v>2012-07</v>
      </c>
      <c r="G338" s="13" t="str">
        <f t="shared" si="27"/>
        <v/>
      </c>
      <c r="H338" s="13" t="str">
        <f t="shared" si="25"/>
        <v/>
      </c>
      <c r="I338" s="13" t="str">
        <f t="shared" si="28"/>
        <v/>
      </c>
    </row>
    <row r="339" spans="1:9" x14ac:dyDescent="0.25">
      <c r="A339" s="13">
        <v>20</v>
      </c>
      <c r="B339" s="13" t="s">
        <v>622</v>
      </c>
      <c r="C339" s="16">
        <v>41120</v>
      </c>
      <c r="D339" s="13">
        <v>4100</v>
      </c>
      <c r="E339" s="13">
        <f t="shared" si="29"/>
        <v>0</v>
      </c>
      <c r="F339" s="13" t="str">
        <f t="shared" si="26"/>
        <v>2012-07</v>
      </c>
      <c r="G339" s="13">
        <f t="shared" si="27"/>
        <v>3669.2307692307691</v>
      </c>
      <c r="H339" s="13" t="str">
        <f t="shared" si="25"/>
        <v/>
      </c>
      <c r="I339" s="13" t="str">
        <f t="shared" si="28"/>
        <v/>
      </c>
    </row>
    <row r="340" spans="1:9" x14ac:dyDescent="0.25">
      <c r="A340" s="13">
        <v>20</v>
      </c>
      <c r="B340" s="13" t="s">
        <v>622</v>
      </c>
      <c r="C340" s="16">
        <v>41122</v>
      </c>
      <c r="D340" s="13">
        <v>4100</v>
      </c>
      <c r="E340" s="13">
        <f t="shared" si="29"/>
        <v>0</v>
      </c>
      <c r="F340" s="13" t="str">
        <f t="shared" si="26"/>
        <v>2012-08</v>
      </c>
      <c r="G340" s="13" t="str">
        <f t="shared" si="27"/>
        <v/>
      </c>
      <c r="H340" s="13" t="str">
        <f t="shared" si="25"/>
        <v/>
      </c>
      <c r="I340" s="13" t="str">
        <f t="shared" si="28"/>
        <v/>
      </c>
    </row>
    <row r="341" spans="1:9" x14ac:dyDescent="0.25">
      <c r="A341" s="13">
        <v>20</v>
      </c>
      <c r="B341" s="13" t="s">
        <v>622</v>
      </c>
      <c r="C341" s="16">
        <v>41124</v>
      </c>
      <c r="D341" s="13">
        <v>4600</v>
      </c>
      <c r="E341" s="13">
        <f t="shared" si="29"/>
        <v>0</v>
      </c>
      <c r="F341" s="13" t="str">
        <f t="shared" si="26"/>
        <v>2012-08</v>
      </c>
      <c r="G341" s="13" t="str">
        <f t="shared" si="27"/>
        <v/>
      </c>
      <c r="H341" s="13" t="str">
        <f t="shared" si="25"/>
        <v/>
      </c>
      <c r="I341" s="13" t="str">
        <f t="shared" si="28"/>
        <v/>
      </c>
    </row>
    <row r="342" spans="1:9" x14ac:dyDescent="0.25">
      <c r="A342" s="13">
        <v>20</v>
      </c>
      <c r="B342" s="13" t="s">
        <v>622</v>
      </c>
      <c r="C342" s="16">
        <v>41127</v>
      </c>
      <c r="D342" s="13">
        <v>4600</v>
      </c>
      <c r="E342" s="13">
        <f t="shared" si="29"/>
        <v>0</v>
      </c>
      <c r="F342" s="13" t="str">
        <f t="shared" si="26"/>
        <v>2012-08</v>
      </c>
      <c r="G342" s="13" t="str">
        <f t="shared" si="27"/>
        <v/>
      </c>
      <c r="H342" s="13" t="str">
        <f t="shared" si="25"/>
        <v/>
      </c>
      <c r="I342" s="13" t="str">
        <f t="shared" si="28"/>
        <v/>
      </c>
    </row>
    <row r="343" spans="1:9" x14ac:dyDescent="0.25">
      <c r="A343" s="13">
        <v>20</v>
      </c>
      <c r="B343" s="13" t="s">
        <v>622</v>
      </c>
      <c r="C343" s="16">
        <v>41129</v>
      </c>
      <c r="D343" s="13">
        <v>4600</v>
      </c>
      <c r="E343" s="13">
        <f t="shared" si="29"/>
        <v>0</v>
      </c>
      <c r="F343" s="13" t="str">
        <f t="shared" si="26"/>
        <v>2012-08</v>
      </c>
      <c r="G343" s="13" t="str">
        <f t="shared" si="27"/>
        <v/>
      </c>
      <c r="H343" s="13" t="str">
        <f t="shared" si="25"/>
        <v/>
      </c>
      <c r="I343" s="13" t="str">
        <f t="shared" si="28"/>
        <v/>
      </c>
    </row>
    <row r="344" spans="1:9" x14ac:dyDescent="0.25">
      <c r="A344" s="13">
        <v>20</v>
      </c>
      <c r="B344" s="13" t="s">
        <v>622</v>
      </c>
      <c r="C344" s="16">
        <v>41131</v>
      </c>
      <c r="D344" s="13">
        <v>4600</v>
      </c>
      <c r="E344" s="13">
        <f t="shared" si="29"/>
        <v>0</v>
      </c>
      <c r="F344" s="13" t="str">
        <f t="shared" si="26"/>
        <v>2012-08</v>
      </c>
      <c r="G344" s="13" t="str">
        <f t="shared" si="27"/>
        <v/>
      </c>
      <c r="H344" s="13" t="str">
        <f t="shared" si="25"/>
        <v/>
      </c>
      <c r="I344" s="13" t="str">
        <f t="shared" si="28"/>
        <v/>
      </c>
    </row>
    <row r="345" spans="1:9" x14ac:dyDescent="0.25">
      <c r="A345" s="13">
        <v>20</v>
      </c>
      <c r="B345" s="13" t="s">
        <v>622</v>
      </c>
      <c r="C345" s="16">
        <v>41134</v>
      </c>
      <c r="D345" s="13">
        <v>4600</v>
      </c>
      <c r="E345" s="13">
        <f t="shared" si="29"/>
        <v>0</v>
      </c>
      <c r="F345" s="13" t="str">
        <f t="shared" si="26"/>
        <v>2012-08</v>
      </c>
      <c r="G345" s="13" t="str">
        <f t="shared" si="27"/>
        <v/>
      </c>
      <c r="H345" s="13" t="str">
        <f t="shared" si="25"/>
        <v/>
      </c>
      <c r="I345" s="13" t="str">
        <f t="shared" si="28"/>
        <v/>
      </c>
    </row>
    <row r="346" spans="1:9" x14ac:dyDescent="0.25">
      <c r="A346" s="13">
        <v>20</v>
      </c>
      <c r="B346" s="13" t="s">
        <v>622</v>
      </c>
      <c r="C346" s="16">
        <v>41136</v>
      </c>
      <c r="D346" s="13">
        <v>4600</v>
      </c>
      <c r="E346" s="13">
        <f t="shared" si="29"/>
        <v>0</v>
      </c>
      <c r="F346" s="13" t="str">
        <f t="shared" si="26"/>
        <v>2012-08</v>
      </c>
      <c r="G346" s="13" t="str">
        <f t="shared" si="27"/>
        <v/>
      </c>
      <c r="H346" s="13" t="str">
        <f t="shared" si="25"/>
        <v/>
      </c>
      <c r="I346" s="13" t="str">
        <f t="shared" si="28"/>
        <v/>
      </c>
    </row>
    <row r="347" spans="1:9" x14ac:dyDescent="0.25">
      <c r="A347" s="13">
        <v>20</v>
      </c>
      <c r="B347" s="13" t="s">
        <v>622</v>
      </c>
      <c r="C347" s="16">
        <v>41138</v>
      </c>
      <c r="D347" s="13">
        <v>4600</v>
      </c>
      <c r="E347" s="13">
        <f t="shared" si="29"/>
        <v>0</v>
      </c>
      <c r="F347" s="13" t="str">
        <f t="shared" si="26"/>
        <v>2012-08</v>
      </c>
      <c r="G347" s="13" t="str">
        <f t="shared" si="27"/>
        <v/>
      </c>
      <c r="H347" s="13" t="str">
        <f t="shared" si="25"/>
        <v/>
      </c>
      <c r="I347" s="13" t="str">
        <f t="shared" si="28"/>
        <v/>
      </c>
    </row>
    <row r="348" spans="1:9" x14ac:dyDescent="0.25">
      <c r="A348" s="13">
        <v>20</v>
      </c>
      <c r="B348" s="13" t="s">
        <v>622</v>
      </c>
      <c r="C348" s="16">
        <v>41141</v>
      </c>
      <c r="D348" s="13">
        <v>5600</v>
      </c>
      <c r="E348" s="13">
        <f t="shared" si="29"/>
        <v>0</v>
      </c>
      <c r="F348" s="13" t="str">
        <f t="shared" si="26"/>
        <v>2012-08</v>
      </c>
      <c r="G348" s="13" t="str">
        <f t="shared" si="27"/>
        <v/>
      </c>
      <c r="H348" s="13" t="str">
        <f t="shared" si="25"/>
        <v/>
      </c>
      <c r="I348" s="13" t="str">
        <f t="shared" si="28"/>
        <v/>
      </c>
    </row>
    <row r="349" spans="1:9" x14ac:dyDescent="0.25">
      <c r="A349" s="13">
        <v>20</v>
      </c>
      <c r="B349" s="13" t="s">
        <v>622</v>
      </c>
      <c r="C349" s="16">
        <v>41143</v>
      </c>
      <c r="D349" s="13">
        <v>5600</v>
      </c>
      <c r="E349" s="13">
        <f t="shared" si="29"/>
        <v>0</v>
      </c>
      <c r="F349" s="13" t="str">
        <f t="shared" si="26"/>
        <v>2012-08</v>
      </c>
      <c r="G349" s="13" t="str">
        <f t="shared" si="27"/>
        <v/>
      </c>
      <c r="H349" s="13" t="str">
        <f t="shared" si="25"/>
        <v/>
      </c>
      <c r="I349" s="13" t="str">
        <f t="shared" si="28"/>
        <v/>
      </c>
    </row>
    <row r="350" spans="1:9" x14ac:dyDescent="0.25">
      <c r="A350" s="13">
        <v>20</v>
      </c>
      <c r="B350" s="13" t="s">
        <v>622</v>
      </c>
      <c r="C350" s="16">
        <v>41145</v>
      </c>
      <c r="D350" s="13">
        <v>5600</v>
      </c>
      <c r="E350" s="13">
        <f t="shared" si="29"/>
        <v>0</v>
      </c>
      <c r="F350" s="13" t="str">
        <f t="shared" si="26"/>
        <v>2012-08</v>
      </c>
      <c r="G350" s="13" t="str">
        <f t="shared" si="27"/>
        <v/>
      </c>
      <c r="H350" s="13" t="str">
        <f t="shared" si="25"/>
        <v/>
      </c>
      <c r="I350" s="13" t="str">
        <f t="shared" si="28"/>
        <v/>
      </c>
    </row>
    <row r="351" spans="1:9" x14ac:dyDescent="0.25">
      <c r="A351" s="13">
        <v>20</v>
      </c>
      <c r="B351" s="13" t="s">
        <v>622</v>
      </c>
      <c r="C351" s="16">
        <v>41148</v>
      </c>
      <c r="D351" s="13">
        <v>5600</v>
      </c>
      <c r="E351" s="13">
        <f t="shared" si="29"/>
        <v>0</v>
      </c>
      <c r="F351" s="13" t="str">
        <f t="shared" si="26"/>
        <v>2012-08</v>
      </c>
      <c r="G351" s="13" t="str">
        <f t="shared" si="27"/>
        <v/>
      </c>
      <c r="H351" s="13" t="str">
        <f t="shared" si="25"/>
        <v/>
      </c>
      <c r="I351" s="13" t="str">
        <f t="shared" si="28"/>
        <v/>
      </c>
    </row>
    <row r="352" spans="1:9" x14ac:dyDescent="0.25">
      <c r="A352" s="13">
        <v>20</v>
      </c>
      <c r="B352" s="13" t="s">
        <v>622</v>
      </c>
      <c r="C352" s="16">
        <v>41150</v>
      </c>
      <c r="D352" s="13">
        <v>5600</v>
      </c>
      <c r="E352" s="13">
        <f t="shared" si="29"/>
        <v>0</v>
      </c>
      <c r="F352" s="13" t="str">
        <f t="shared" si="26"/>
        <v>2012-08</v>
      </c>
      <c r="G352" s="13" t="str">
        <f t="shared" si="27"/>
        <v/>
      </c>
      <c r="H352" s="13" t="str">
        <f t="shared" si="25"/>
        <v/>
      </c>
      <c r="I352" s="13" t="str">
        <f t="shared" si="28"/>
        <v/>
      </c>
    </row>
    <row r="353" spans="1:9" x14ac:dyDescent="0.25">
      <c r="A353" s="13">
        <v>20</v>
      </c>
      <c r="B353" s="13" t="s">
        <v>622</v>
      </c>
      <c r="C353" s="16">
        <v>41152</v>
      </c>
      <c r="D353" s="13">
        <v>5600</v>
      </c>
      <c r="E353" s="13">
        <f t="shared" si="29"/>
        <v>0</v>
      </c>
      <c r="F353" s="13" t="str">
        <f t="shared" si="26"/>
        <v>2012-08</v>
      </c>
      <c r="G353" s="13">
        <f t="shared" si="27"/>
        <v>4992.8571428571431</v>
      </c>
      <c r="H353" s="13" t="str">
        <f t="shared" si="25"/>
        <v/>
      </c>
      <c r="I353" s="13" t="str">
        <f t="shared" si="28"/>
        <v/>
      </c>
    </row>
    <row r="354" spans="1:9" x14ac:dyDescent="0.25">
      <c r="A354" s="13">
        <v>20</v>
      </c>
      <c r="B354" s="13" t="s">
        <v>622</v>
      </c>
      <c r="C354" s="16">
        <v>41155</v>
      </c>
      <c r="D354" s="13">
        <v>5600</v>
      </c>
      <c r="E354" s="13">
        <f t="shared" si="29"/>
        <v>0</v>
      </c>
      <c r="F354" s="13" t="str">
        <f t="shared" si="26"/>
        <v>2012-09</v>
      </c>
      <c r="G354" s="13" t="str">
        <f t="shared" si="27"/>
        <v/>
      </c>
      <c r="H354" s="13" t="str">
        <f t="shared" si="25"/>
        <v/>
      </c>
      <c r="I354" s="13" t="str">
        <f t="shared" si="28"/>
        <v/>
      </c>
    </row>
    <row r="355" spans="1:9" x14ac:dyDescent="0.25">
      <c r="A355" s="13">
        <v>20</v>
      </c>
      <c r="B355" s="13" t="s">
        <v>622</v>
      </c>
      <c r="C355" s="16">
        <v>41157</v>
      </c>
      <c r="D355" s="13">
        <v>5600</v>
      </c>
      <c r="E355" s="13">
        <f t="shared" si="29"/>
        <v>1</v>
      </c>
      <c r="F355" s="13" t="str">
        <f t="shared" si="26"/>
        <v>2012-09</v>
      </c>
      <c r="G355" s="13">
        <f t="shared" si="27"/>
        <v>5600</v>
      </c>
      <c r="H355" s="13" t="str">
        <f t="shared" si="25"/>
        <v/>
      </c>
      <c r="I355" s="13" t="str">
        <f t="shared" si="28"/>
        <v/>
      </c>
    </row>
    <row r="356" spans="1:9" x14ac:dyDescent="0.25">
      <c r="A356" s="13">
        <v>20</v>
      </c>
      <c r="B356" s="13" t="s">
        <v>623</v>
      </c>
      <c r="C356" s="16">
        <v>41164</v>
      </c>
      <c r="D356" s="13">
        <v>8</v>
      </c>
      <c r="E356" s="13">
        <f t="shared" si="29"/>
        <v>0</v>
      </c>
      <c r="F356" s="13" t="str">
        <f t="shared" si="26"/>
        <v>2012-09</v>
      </c>
      <c r="G356" s="13" t="str">
        <f t="shared" si="27"/>
        <v/>
      </c>
      <c r="H356" s="13">
        <f t="shared" si="25"/>
        <v>8</v>
      </c>
      <c r="I356" s="13" t="str">
        <f t="shared" si="28"/>
        <v>Higher</v>
      </c>
    </row>
    <row r="357" spans="1:9" x14ac:dyDescent="0.25">
      <c r="A357" s="13">
        <v>20</v>
      </c>
      <c r="B357" s="13" t="s">
        <v>623</v>
      </c>
      <c r="C357" s="16">
        <v>41227</v>
      </c>
      <c r="D357" s="13">
        <v>2</v>
      </c>
      <c r="E357" s="13">
        <f t="shared" si="29"/>
        <v>0</v>
      </c>
      <c r="F357" s="13" t="str">
        <f t="shared" si="26"/>
        <v>2012-11</v>
      </c>
      <c r="G357" s="13" t="str">
        <f t="shared" si="27"/>
        <v/>
      </c>
      <c r="H357" s="13">
        <f t="shared" si="25"/>
        <v>2</v>
      </c>
      <c r="I357" s="13" t="str">
        <f t="shared" si="28"/>
        <v/>
      </c>
    </row>
    <row r="358" spans="1:9" x14ac:dyDescent="0.25">
      <c r="A358" s="13">
        <v>21</v>
      </c>
      <c r="B358" s="13" t="s">
        <v>622</v>
      </c>
      <c r="C358" s="16">
        <v>41092</v>
      </c>
      <c r="D358" s="13">
        <v>1900</v>
      </c>
      <c r="E358" s="13">
        <f t="shared" si="29"/>
        <v>0</v>
      </c>
      <c r="F358" s="13" t="str">
        <f t="shared" si="26"/>
        <v>2012-07</v>
      </c>
      <c r="G358" s="13" t="str">
        <f t="shared" si="27"/>
        <v/>
      </c>
      <c r="H358" s="13" t="str">
        <f t="shared" si="25"/>
        <v/>
      </c>
      <c r="I358" s="13" t="str">
        <f t="shared" si="28"/>
        <v/>
      </c>
    </row>
    <row r="359" spans="1:9" x14ac:dyDescent="0.25">
      <c r="A359" s="13">
        <v>21</v>
      </c>
      <c r="B359" s="13" t="s">
        <v>622</v>
      </c>
      <c r="C359" s="16">
        <v>41094</v>
      </c>
      <c r="D359" s="13">
        <v>1900</v>
      </c>
      <c r="E359" s="13">
        <f t="shared" si="29"/>
        <v>0</v>
      </c>
      <c r="F359" s="13" t="str">
        <f t="shared" si="26"/>
        <v>2012-07</v>
      </c>
      <c r="G359" s="13" t="str">
        <f t="shared" si="27"/>
        <v/>
      </c>
      <c r="H359" s="13" t="str">
        <f t="shared" si="25"/>
        <v/>
      </c>
      <c r="I359" s="13" t="str">
        <f t="shared" si="28"/>
        <v/>
      </c>
    </row>
    <row r="360" spans="1:9" x14ac:dyDescent="0.25">
      <c r="A360" s="13">
        <v>21</v>
      </c>
      <c r="B360" s="13" t="s">
        <v>622</v>
      </c>
      <c r="C360" s="16">
        <v>41096</v>
      </c>
      <c r="D360" s="13">
        <v>1900</v>
      </c>
      <c r="E360" s="13">
        <f t="shared" si="29"/>
        <v>0</v>
      </c>
      <c r="F360" s="13" t="str">
        <f t="shared" si="26"/>
        <v>2012-07</v>
      </c>
      <c r="G360" s="13" t="str">
        <f t="shared" si="27"/>
        <v/>
      </c>
      <c r="H360" s="13" t="str">
        <f t="shared" si="25"/>
        <v/>
      </c>
      <c r="I360" s="13" t="str">
        <f t="shared" si="28"/>
        <v/>
      </c>
    </row>
    <row r="361" spans="1:9" x14ac:dyDescent="0.25">
      <c r="A361" s="13">
        <v>21</v>
      </c>
      <c r="B361" s="13" t="s">
        <v>622</v>
      </c>
      <c r="C361" s="16">
        <v>41099</v>
      </c>
      <c r="D361" s="13">
        <v>1900</v>
      </c>
      <c r="E361" s="13">
        <f t="shared" si="29"/>
        <v>0</v>
      </c>
      <c r="F361" s="13" t="str">
        <f t="shared" si="26"/>
        <v>2012-07</v>
      </c>
      <c r="G361" s="13" t="str">
        <f t="shared" si="27"/>
        <v/>
      </c>
      <c r="H361" s="13" t="str">
        <f t="shared" si="25"/>
        <v/>
      </c>
      <c r="I361" s="13" t="str">
        <f t="shared" si="28"/>
        <v/>
      </c>
    </row>
    <row r="362" spans="1:9" x14ac:dyDescent="0.25">
      <c r="A362" s="13">
        <v>21</v>
      </c>
      <c r="B362" s="13" t="s">
        <v>622</v>
      </c>
      <c r="C362" s="16">
        <v>41101</v>
      </c>
      <c r="D362" s="13">
        <v>1900</v>
      </c>
      <c r="E362" s="13">
        <f t="shared" si="29"/>
        <v>0</v>
      </c>
      <c r="F362" s="13" t="str">
        <f t="shared" si="26"/>
        <v>2012-07</v>
      </c>
      <c r="G362" s="13" t="str">
        <f t="shared" si="27"/>
        <v/>
      </c>
      <c r="H362" s="13" t="str">
        <f t="shared" si="25"/>
        <v/>
      </c>
      <c r="I362" s="13" t="str">
        <f t="shared" si="28"/>
        <v/>
      </c>
    </row>
    <row r="363" spans="1:9" x14ac:dyDescent="0.25">
      <c r="A363" s="13">
        <v>21</v>
      </c>
      <c r="B363" s="13" t="s">
        <v>622</v>
      </c>
      <c r="C363" s="16">
        <v>41103</v>
      </c>
      <c r="D363" s="13">
        <v>1900</v>
      </c>
      <c r="E363" s="13">
        <f t="shared" si="29"/>
        <v>0</v>
      </c>
      <c r="F363" s="13" t="str">
        <f t="shared" si="26"/>
        <v>2012-07</v>
      </c>
      <c r="G363" s="13" t="str">
        <f t="shared" si="27"/>
        <v/>
      </c>
      <c r="H363" s="13" t="str">
        <f t="shared" si="25"/>
        <v/>
      </c>
      <c r="I363" s="13" t="str">
        <f t="shared" si="28"/>
        <v/>
      </c>
    </row>
    <row r="364" spans="1:9" x14ac:dyDescent="0.25">
      <c r="A364" s="13">
        <v>21</v>
      </c>
      <c r="B364" s="13" t="s">
        <v>622</v>
      </c>
      <c r="C364" s="16">
        <v>41106</v>
      </c>
      <c r="D364" s="13">
        <v>1900</v>
      </c>
      <c r="E364" s="13">
        <f t="shared" si="29"/>
        <v>0</v>
      </c>
      <c r="F364" s="13" t="str">
        <f t="shared" si="26"/>
        <v>2012-07</v>
      </c>
      <c r="G364" s="13" t="str">
        <f t="shared" si="27"/>
        <v/>
      </c>
      <c r="H364" s="13" t="str">
        <f t="shared" si="25"/>
        <v/>
      </c>
      <c r="I364" s="13" t="str">
        <f t="shared" si="28"/>
        <v/>
      </c>
    </row>
    <row r="365" spans="1:9" x14ac:dyDescent="0.25">
      <c r="A365" s="13">
        <v>21</v>
      </c>
      <c r="B365" s="13" t="s">
        <v>622</v>
      </c>
      <c r="C365" s="16">
        <v>41108</v>
      </c>
      <c r="D365" s="13">
        <v>1900</v>
      </c>
      <c r="E365" s="13">
        <f t="shared" si="29"/>
        <v>0</v>
      </c>
      <c r="F365" s="13" t="str">
        <f t="shared" si="26"/>
        <v>2012-07</v>
      </c>
      <c r="G365" s="13" t="str">
        <f t="shared" si="27"/>
        <v/>
      </c>
      <c r="H365" s="13" t="str">
        <f t="shared" si="25"/>
        <v/>
      </c>
      <c r="I365" s="13" t="str">
        <f t="shared" si="28"/>
        <v/>
      </c>
    </row>
    <row r="366" spans="1:9" x14ac:dyDescent="0.25">
      <c r="A366" s="13">
        <v>21</v>
      </c>
      <c r="B366" s="13" t="s">
        <v>622</v>
      </c>
      <c r="C366" s="16">
        <v>41110</v>
      </c>
      <c r="D366" s="13">
        <v>2500</v>
      </c>
      <c r="E366" s="13">
        <f t="shared" si="29"/>
        <v>0</v>
      </c>
      <c r="F366" s="13" t="str">
        <f t="shared" si="26"/>
        <v>2012-07</v>
      </c>
      <c r="G366" s="13" t="str">
        <f t="shared" si="27"/>
        <v/>
      </c>
      <c r="H366" s="13" t="str">
        <f t="shared" si="25"/>
        <v/>
      </c>
      <c r="I366" s="13" t="str">
        <f t="shared" si="28"/>
        <v/>
      </c>
    </row>
    <row r="367" spans="1:9" x14ac:dyDescent="0.25">
      <c r="A367" s="13">
        <v>21</v>
      </c>
      <c r="B367" s="13" t="s">
        <v>622</v>
      </c>
      <c r="C367" s="16">
        <v>41113</v>
      </c>
      <c r="D367" s="13">
        <v>2500</v>
      </c>
      <c r="E367" s="13">
        <f t="shared" si="29"/>
        <v>0</v>
      </c>
      <c r="F367" s="13" t="str">
        <f t="shared" si="26"/>
        <v>2012-07</v>
      </c>
      <c r="G367" s="13" t="str">
        <f t="shared" si="27"/>
        <v/>
      </c>
      <c r="H367" s="13" t="str">
        <f t="shared" si="25"/>
        <v/>
      </c>
      <c r="I367" s="13" t="str">
        <f t="shared" si="28"/>
        <v/>
      </c>
    </row>
    <row r="368" spans="1:9" x14ac:dyDescent="0.25">
      <c r="A368" s="13">
        <v>21</v>
      </c>
      <c r="B368" s="13" t="s">
        <v>622</v>
      </c>
      <c r="C368" s="16">
        <v>41117</v>
      </c>
      <c r="D368" s="13">
        <v>2500</v>
      </c>
      <c r="E368" s="13">
        <f t="shared" si="29"/>
        <v>0</v>
      </c>
      <c r="F368" s="13" t="str">
        <f t="shared" si="26"/>
        <v>2012-07</v>
      </c>
      <c r="G368" s="13" t="str">
        <f t="shared" si="27"/>
        <v/>
      </c>
      <c r="H368" s="13" t="str">
        <f t="shared" si="25"/>
        <v/>
      </c>
      <c r="I368" s="13" t="str">
        <f t="shared" si="28"/>
        <v/>
      </c>
    </row>
    <row r="369" spans="1:9" x14ac:dyDescent="0.25">
      <c r="A369" s="13">
        <v>21</v>
      </c>
      <c r="B369" s="13" t="s">
        <v>622</v>
      </c>
      <c r="C369" s="16">
        <v>41120</v>
      </c>
      <c r="D369" s="13">
        <v>2500</v>
      </c>
      <c r="E369" s="13">
        <f t="shared" si="29"/>
        <v>0</v>
      </c>
      <c r="F369" s="13" t="str">
        <f t="shared" si="26"/>
        <v>2012-07</v>
      </c>
      <c r="G369" s="13">
        <f t="shared" si="27"/>
        <v>2100</v>
      </c>
      <c r="H369" s="13" t="str">
        <f t="shared" si="25"/>
        <v/>
      </c>
      <c r="I369" s="13" t="str">
        <f t="shared" si="28"/>
        <v/>
      </c>
    </row>
    <row r="370" spans="1:9" x14ac:dyDescent="0.25">
      <c r="A370" s="13">
        <v>21</v>
      </c>
      <c r="B370" s="13" t="s">
        <v>622</v>
      </c>
      <c r="C370" s="16">
        <v>41122</v>
      </c>
      <c r="D370" s="13">
        <v>2500</v>
      </c>
      <c r="E370" s="13">
        <f t="shared" si="29"/>
        <v>0</v>
      </c>
      <c r="F370" s="13" t="str">
        <f t="shared" si="26"/>
        <v>2012-08</v>
      </c>
      <c r="G370" s="13" t="str">
        <f t="shared" si="27"/>
        <v/>
      </c>
      <c r="H370" s="13" t="str">
        <f t="shared" si="25"/>
        <v/>
      </c>
      <c r="I370" s="13" t="str">
        <f t="shared" si="28"/>
        <v/>
      </c>
    </row>
    <row r="371" spans="1:9" x14ac:dyDescent="0.25">
      <c r="A371" s="13">
        <v>21</v>
      </c>
      <c r="B371" s="13" t="s">
        <v>622</v>
      </c>
      <c r="C371" s="16">
        <v>41127</v>
      </c>
      <c r="D371" s="13">
        <v>2500</v>
      </c>
      <c r="E371" s="13">
        <f t="shared" si="29"/>
        <v>0</v>
      </c>
      <c r="F371" s="13" t="str">
        <f t="shared" si="26"/>
        <v>2012-08</v>
      </c>
      <c r="G371" s="13" t="str">
        <f t="shared" si="27"/>
        <v/>
      </c>
      <c r="H371" s="13" t="str">
        <f t="shared" si="25"/>
        <v/>
      </c>
      <c r="I371" s="13" t="str">
        <f t="shared" si="28"/>
        <v/>
      </c>
    </row>
    <row r="372" spans="1:9" x14ac:dyDescent="0.25">
      <c r="A372" s="13">
        <v>21</v>
      </c>
      <c r="B372" s="13" t="s">
        <v>622</v>
      </c>
      <c r="C372" s="16">
        <v>41129</v>
      </c>
      <c r="D372" s="13">
        <v>2500</v>
      </c>
      <c r="E372" s="13">
        <f t="shared" si="29"/>
        <v>0</v>
      </c>
      <c r="F372" s="13" t="str">
        <f t="shared" si="26"/>
        <v>2012-08</v>
      </c>
      <c r="G372" s="13" t="str">
        <f t="shared" si="27"/>
        <v/>
      </c>
      <c r="H372" s="13" t="str">
        <f t="shared" si="25"/>
        <v/>
      </c>
      <c r="I372" s="13" t="str">
        <f t="shared" si="28"/>
        <v/>
      </c>
    </row>
    <row r="373" spans="1:9" x14ac:dyDescent="0.25">
      <c r="A373" s="13">
        <v>21</v>
      </c>
      <c r="B373" s="13" t="s">
        <v>622</v>
      </c>
      <c r="C373" s="16">
        <v>41131</v>
      </c>
      <c r="D373" s="13">
        <v>2500</v>
      </c>
      <c r="E373" s="13">
        <f t="shared" si="29"/>
        <v>0</v>
      </c>
      <c r="F373" s="13" t="str">
        <f t="shared" si="26"/>
        <v>2012-08</v>
      </c>
      <c r="G373" s="13" t="str">
        <f t="shared" si="27"/>
        <v/>
      </c>
      <c r="H373" s="13" t="str">
        <f t="shared" si="25"/>
        <v/>
      </c>
      <c r="I373" s="13" t="str">
        <f t="shared" si="28"/>
        <v/>
      </c>
    </row>
    <row r="374" spans="1:9" x14ac:dyDescent="0.25">
      <c r="A374" s="13">
        <v>21</v>
      </c>
      <c r="B374" s="13" t="s">
        <v>622</v>
      </c>
      <c r="C374" s="16">
        <v>41134</v>
      </c>
      <c r="D374" s="13">
        <v>2500</v>
      </c>
      <c r="E374" s="13">
        <f t="shared" si="29"/>
        <v>0</v>
      </c>
      <c r="F374" s="13" t="str">
        <f t="shared" si="26"/>
        <v>2012-08</v>
      </c>
      <c r="G374" s="13" t="str">
        <f t="shared" si="27"/>
        <v/>
      </c>
      <c r="H374" s="13" t="str">
        <f t="shared" si="25"/>
        <v/>
      </c>
      <c r="I374" s="13" t="str">
        <f t="shared" si="28"/>
        <v/>
      </c>
    </row>
    <row r="375" spans="1:9" x14ac:dyDescent="0.25">
      <c r="A375" s="13">
        <v>21</v>
      </c>
      <c r="B375" s="13" t="s">
        <v>622</v>
      </c>
      <c r="C375" s="16">
        <v>41136</v>
      </c>
      <c r="D375" s="13">
        <v>2500</v>
      </c>
      <c r="E375" s="13">
        <f t="shared" si="29"/>
        <v>0</v>
      </c>
      <c r="F375" s="13" t="str">
        <f t="shared" si="26"/>
        <v>2012-08</v>
      </c>
      <c r="G375" s="13" t="str">
        <f t="shared" si="27"/>
        <v/>
      </c>
      <c r="H375" s="13" t="str">
        <f t="shared" si="25"/>
        <v/>
      </c>
      <c r="I375" s="13" t="str">
        <f t="shared" si="28"/>
        <v/>
      </c>
    </row>
    <row r="376" spans="1:9" x14ac:dyDescent="0.25">
      <c r="A376" s="13">
        <v>21</v>
      </c>
      <c r="B376" s="13" t="s">
        <v>622</v>
      </c>
      <c r="C376" s="16">
        <v>41138</v>
      </c>
      <c r="D376" s="13">
        <v>3300</v>
      </c>
      <c r="E376" s="13">
        <f t="shared" si="29"/>
        <v>0</v>
      </c>
      <c r="F376" s="13" t="str">
        <f t="shared" si="26"/>
        <v>2012-08</v>
      </c>
      <c r="G376" s="13" t="str">
        <f t="shared" si="27"/>
        <v/>
      </c>
      <c r="H376" s="13" t="str">
        <f t="shared" si="25"/>
        <v/>
      </c>
      <c r="I376" s="13" t="str">
        <f t="shared" si="28"/>
        <v/>
      </c>
    </row>
    <row r="377" spans="1:9" x14ac:dyDescent="0.25">
      <c r="A377" s="13">
        <v>21</v>
      </c>
      <c r="B377" s="13" t="s">
        <v>622</v>
      </c>
      <c r="C377" s="16">
        <v>41141</v>
      </c>
      <c r="D377" s="13">
        <v>3300</v>
      </c>
      <c r="E377" s="13">
        <f t="shared" si="29"/>
        <v>0</v>
      </c>
      <c r="F377" s="13" t="str">
        <f t="shared" si="26"/>
        <v>2012-08</v>
      </c>
      <c r="G377" s="13" t="str">
        <f t="shared" si="27"/>
        <v/>
      </c>
      <c r="H377" s="13" t="str">
        <f t="shared" si="25"/>
        <v/>
      </c>
      <c r="I377" s="13" t="str">
        <f t="shared" si="28"/>
        <v/>
      </c>
    </row>
    <row r="378" spans="1:9" x14ac:dyDescent="0.25">
      <c r="A378" s="13">
        <v>21</v>
      </c>
      <c r="B378" s="13" t="s">
        <v>622</v>
      </c>
      <c r="C378" s="16">
        <v>41143</v>
      </c>
      <c r="D378" s="13">
        <v>3300</v>
      </c>
      <c r="E378" s="13">
        <f t="shared" si="29"/>
        <v>0</v>
      </c>
      <c r="F378" s="13" t="str">
        <f t="shared" si="26"/>
        <v>2012-08</v>
      </c>
      <c r="G378" s="13" t="str">
        <f t="shared" si="27"/>
        <v/>
      </c>
      <c r="H378" s="13" t="str">
        <f t="shared" si="25"/>
        <v/>
      </c>
      <c r="I378" s="13" t="str">
        <f t="shared" si="28"/>
        <v/>
      </c>
    </row>
    <row r="379" spans="1:9" x14ac:dyDescent="0.25">
      <c r="A379" s="13">
        <v>21</v>
      </c>
      <c r="B379" s="13" t="s">
        <v>622</v>
      </c>
      <c r="C379" s="16">
        <v>41145</v>
      </c>
      <c r="D379" s="13">
        <v>3300</v>
      </c>
      <c r="E379" s="13">
        <f t="shared" si="29"/>
        <v>0</v>
      </c>
      <c r="F379" s="13" t="str">
        <f t="shared" si="26"/>
        <v>2012-08</v>
      </c>
      <c r="G379" s="13" t="str">
        <f t="shared" si="27"/>
        <v/>
      </c>
      <c r="H379" s="13" t="str">
        <f t="shared" si="25"/>
        <v/>
      </c>
      <c r="I379" s="13" t="str">
        <f t="shared" si="28"/>
        <v/>
      </c>
    </row>
    <row r="380" spans="1:9" x14ac:dyDescent="0.25">
      <c r="A380" s="13">
        <v>21</v>
      </c>
      <c r="B380" s="13" t="s">
        <v>622</v>
      </c>
      <c r="C380" s="16">
        <v>41148</v>
      </c>
      <c r="D380" s="13">
        <v>3300</v>
      </c>
      <c r="E380" s="13">
        <f t="shared" si="29"/>
        <v>0</v>
      </c>
      <c r="F380" s="13" t="str">
        <f t="shared" si="26"/>
        <v>2012-08</v>
      </c>
      <c r="G380" s="13" t="str">
        <f t="shared" si="27"/>
        <v/>
      </c>
      <c r="H380" s="13" t="str">
        <f t="shared" si="25"/>
        <v/>
      </c>
      <c r="I380" s="13" t="str">
        <f t="shared" si="28"/>
        <v/>
      </c>
    </row>
    <row r="381" spans="1:9" x14ac:dyDescent="0.25">
      <c r="A381" s="13">
        <v>21</v>
      </c>
      <c r="B381" s="13" t="s">
        <v>622</v>
      </c>
      <c r="C381" s="16">
        <v>41150</v>
      </c>
      <c r="D381" s="13">
        <v>3300</v>
      </c>
      <c r="E381" s="13">
        <f t="shared" si="29"/>
        <v>0</v>
      </c>
      <c r="F381" s="13" t="str">
        <f t="shared" si="26"/>
        <v>2012-08</v>
      </c>
      <c r="G381" s="13">
        <f t="shared" si="27"/>
        <v>2900</v>
      </c>
      <c r="H381" s="13" t="str">
        <f t="shared" si="25"/>
        <v/>
      </c>
      <c r="I381" s="13" t="str">
        <f t="shared" si="28"/>
        <v/>
      </c>
    </row>
    <row r="382" spans="1:9" x14ac:dyDescent="0.25">
      <c r="A382" s="13">
        <v>21</v>
      </c>
      <c r="B382" s="13" t="s">
        <v>622</v>
      </c>
      <c r="C382" s="16">
        <v>41155</v>
      </c>
      <c r="D382" s="13">
        <v>3300</v>
      </c>
      <c r="E382" s="13">
        <f t="shared" si="29"/>
        <v>0</v>
      </c>
      <c r="F382" s="13" t="str">
        <f t="shared" si="26"/>
        <v>2012-09</v>
      </c>
      <c r="G382" s="13" t="str">
        <f t="shared" si="27"/>
        <v/>
      </c>
      <c r="H382" s="13" t="str">
        <f t="shared" si="25"/>
        <v/>
      </c>
      <c r="I382" s="13" t="str">
        <f t="shared" si="28"/>
        <v/>
      </c>
    </row>
    <row r="383" spans="1:9" x14ac:dyDescent="0.25">
      <c r="A383" s="13">
        <v>21</v>
      </c>
      <c r="B383" s="13" t="s">
        <v>622</v>
      </c>
      <c r="C383" s="16">
        <v>41157</v>
      </c>
      <c r="D383" s="13">
        <v>3300</v>
      </c>
      <c r="E383" s="13">
        <f t="shared" si="29"/>
        <v>1</v>
      </c>
      <c r="F383" s="13" t="str">
        <f t="shared" si="26"/>
        <v>2012-09</v>
      </c>
      <c r="G383" s="13">
        <f t="shared" si="27"/>
        <v>3300</v>
      </c>
      <c r="H383" s="13" t="str">
        <f t="shared" si="25"/>
        <v/>
      </c>
      <c r="I383" s="13" t="str">
        <f t="shared" si="28"/>
        <v/>
      </c>
    </row>
    <row r="384" spans="1:9" x14ac:dyDescent="0.25">
      <c r="A384" s="13">
        <v>21</v>
      </c>
      <c r="B384" s="13" t="s">
        <v>623</v>
      </c>
      <c r="C384" s="16">
        <v>41164</v>
      </c>
      <c r="D384" s="13">
        <v>6</v>
      </c>
      <c r="E384" s="13">
        <f t="shared" si="29"/>
        <v>0</v>
      </c>
      <c r="F384" s="13" t="str">
        <f t="shared" si="26"/>
        <v>2012-09</v>
      </c>
      <c r="G384" s="13" t="str">
        <f t="shared" si="27"/>
        <v/>
      </c>
      <c r="H384" s="13">
        <f t="shared" si="25"/>
        <v>6</v>
      </c>
      <c r="I384" s="13" t="str">
        <f t="shared" si="28"/>
        <v>Same</v>
      </c>
    </row>
    <row r="385" spans="1:9" x14ac:dyDescent="0.25">
      <c r="A385" s="13">
        <v>21</v>
      </c>
      <c r="B385" s="13" t="s">
        <v>623</v>
      </c>
      <c r="C385" s="16">
        <v>41192</v>
      </c>
      <c r="D385" s="13">
        <v>6</v>
      </c>
      <c r="E385" s="13">
        <f t="shared" si="29"/>
        <v>0</v>
      </c>
      <c r="F385" s="13" t="str">
        <f t="shared" si="26"/>
        <v>2012-10</v>
      </c>
      <c r="G385" s="13" t="str">
        <f t="shared" si="27"/>
        <v/>
      </c>
      <c r="H385" s="13">
        <f t="shared" si="25"/>
        <v>6</v>
      </c>
      <c r="I385" s="13" t="str">
        <f t="shared" si="28"/>
        <v/>
      </c>
    </row>
    <row r="386" spans="1:9" x14ac:dyDescent="0.25">
      <c r="A386" s="13">
        <v>22</v>
      </c>
      <c r="B386" s="13" t="s">
        <v>622</v>
      </c>
      <c r="C386" s="16">
        <v>41092</v>
      </c>
      <c r="D386" s="13">
        <v>8000</v>
      </c>
      <c r="E386" s="13">
        <f t="shared" si="29"/>
        <v>0</v>
      </c>
      <c r="F386" s="13" t="str">
        <f t="shared" si="26"/>
        <v>2012-07</v>
      </c>
      <c r="G386" s="13" t="str">
        <f t="shared" si="27"/>
        <v/>
      </c>
      <c r="H386" s="13" t="str">
        <f t="shared" ref="H386:H449" si="30">IF(AND(B386="Med B", F386&gt;=VLOOKUP(A386, A:F, 6, FALSE)), D386, "")</f>
        <v/>
      </c>
      <c r="I386" s="13" t="str">
        <f t="shared" si="28"/>
        <v/>
      </c>
    </row>
    <row r="387" spans="1:9" x14ac:dyDescent="0.25">
      <c r="A387" s="13">
        <v>22</v>
      </c>
      <c r="B387" s="13" t="s">
        <v>622</v>
      </c>
      <c r="C387" s="16">
        <v>41094</v>
      </c>
      <c r="D387" s="13">
        <v>8000</v>
      </c>
      <c r="E387" s="13">
        <f t="shared" si="29"/>
        <v>0</v>
      </c>
      <c r="F387" s="13" t="str">
        <f t="shared" ref="F387:F450" si="31">TEXT(C387, "yyyy-mm")</f>
        <v>2012-07</v>
      </c>
      <c r="G387" s="13" t="str">
        <f t="shared" ref="G387:G450" si="32">IF(AND(
    B387="Med A",
    C387=_xlfn.MAXIFS(C:C, A:A, A387, B:B, "Med A", F:F, F387),
    SUMIFS(E:E, A:A, A387) &gt; 0
  ),
  AVERAGEIFS(D:D, A:A, A387, B:B, "Med A", F:F, F387, C:C, "&gt;=" &amp; EOMONTH(C387, -1) + 1, C:C, "&lt;=" &amp; C387),
  "")</f>
        <v/>
      </c>
      <c r="H387" s="13" t="str">
        <f t="shared" si="30"/>
        <v/>
      </c>
      <c r="I387" s="13" t="str">
        <f t="shared" ref="I387:I450" si="33">IF(E386=1,
  IF(AND(A387=A386, B387="Med B"),
    IF(COUNTIFS(A:A, A387, B:B, "Med B", F:F, "&gt;" &amp; F386) &gt; 0,
      IF(H387 &gt; H388, "Higher",
         IF(H387 = H388, "Same",
            IF(H387 &lt; H388, "Lower",
               IF(H388 = 0, "No dose", "")))),
      "No subsequent Med B"),
    ""), "")</f>
        <v/>
      </c>
    </row>
    <row r="388" spans="1:9" x14ac:dyDescent="0.25">
      <c r="A388" s="13">
        <v>22</v>
      </c>
      <c r="B388" s="13" t="s">
        <v>622</v>
      </c>
      <c r="C388" s="16">
        <v>41113</v>
      </c>
      <c r="D388" s="13">
        <v>5600</v>
      </c>
      <c r="E388" s="13">
        <f t="shared" ref="E388:E451" si="34">IF(AND(B388="Med A", B389="Med B", A388=A389), 1, IF(AND(B388="Med B", B389="Med A", A388=A389), 1, 0))</f>
        <v>0</v>
      </c>
      <c r="F388" s="13" t="str">
        <f t="shared" si="31"/>
        <v>2012-07</v>
      </c>
      <c r="G388" s="13" t="str">
        <f t="shared" si="32"/>
        <v/>
      </c>
      <c r="H388" s="13" t="str">
        <f t="shared" si="30"/>
        <v/>
      </c>
      <c r="I388" s="13" t="str">
        <f t="shared" si="33"/>
        <v/>
      </c>
    </row>
    <row r="389" spans="1:9" x14ac:dyDescent="0.25">
      <c r="A389" s="13">
        <v>22</v>
      </c>
      <c r="B389" s="13" t="s">
        <v>622</v>
      </c>
      <c r="C389" s="16">
        <v>41115</v>
      </c>
      <c r="D389" s="13">
        <v>5600</v>
      </c>
      <c r="E389" s="13">
        <f t="shared" si="34"/>
        <v>0</v>
      </c>
      <c r="F389" s="13" t="str">
        <f t="shared" si="31"/>
        <v>2012-07</v>
      </c>
      <c r="G389" s="13" t="str">
        <f t="shared" si="32"/>
        <v/>
      </c>
      <c r="H389" s="13" t="str">
        <f t="shared" si="30"/>
        <v/>
      </c>
      <c r="I389" s="13" t="str">
        <f t="shared" si="33"/>
        <v/>
      </c>
    </row>
    <row r="390" spans="1:9" x14ac:dyDescent="0.25">
      <c r="A390" s="13">
        <v>22</v>
      </c>
      <c r="B390" s="13" t="s">
        <v>622</v>
      </c>
      <c r="C390" s="16">
        <v>41117</v>
      </c>
      <c r="D390" s="13">
        <v>5600</v>
      </c>
      <c r="E390" s="13">
        <f t="shared" si="34"/>
        <v>0</v>
      </c>
      <c r="F390" s="13" t="str">
        <f t="shared" si="31"/>
        <v>2012-07</v>
      </c>
      <c r="G390" s="13" t="str">
        <f t="shared" si="32"/>
        <v/>
      </c>
      <c r="H390" s="13" t="str">
        <f t="shared" si="30"/>
        <v/>
      </c>
      <c r="I390" s="13" t="str">
        <f t="shared" si="33"/>
        <v/>
      </c>
    </row>
    <row r="391" spans="1:9" x14ac:dyDescent="0.25">
      <c r="A391" s="13">
        <v>22</v>
      </c>
      <c r="B391" s="13" t="s">
        <v>622</v>
      </c>
      <c r="C391" s="16">
        <v>41120</v>
      </c>
      <c r="D391" s="13">
        <v>5600</v>
      </c>
      <c r="E391" s="13">
        <f t="shared" si="34"/>
        <v>0</v>
      </c>
      <c r="F391" s="13" t="str">
        <f t="shared" si="31"/>
        <v>2012-07</v>
      </c>
      <c r="G391" s="13">
        <f t="shared" si="32"/>
        <v>6400</v>
      </c>
      <c r="H391" s="13" t="str">
        <f t="shared" si="30"/>
        <v/>
      </c>
      <c r="I391" s="13" t="str">
        <f t="shared" si="33"/>
        <v/>
      </c>
    </row>
    <row r="392" spans="1:9" x14ac:dyDescent="0.25">
      <c r="A392" s="13">
        <v>22</v>
      </c>
      <c r="B392" s="13" t="s">
        <v>622</v>
      </c>
      <c r="C392" s="16">
        <v>41122</v>
      </c>
      <c r="D392" s="13">
        <v>5600</v>
      </c>
      <c r="E392" s="13">
        <f t="shared" si="34"/>
        <v>0</v>
      </c>
      <c r="F392" s="13" t="str">
        <f t="shared" si="31"/>
        <v>2012-08</v>
      </c>
      <c r="G392" s="13" t="str">
        <f t="shared" si="32"/>
        <v/>
      </c>
      <c r="H392" s="13" t="str">
        <f t="shared" si="30"/>
        <v/>
      </c>
      <c r="I392" s="13" t="str">
        <f t="shared" si="33"/>
        <v/>
      </c>
    </row>
    <row r="393" spans="1:9" x14ac:dyDescent="0.25">
      <c r="A393" s="13">
        <v>22</v>
      </c>
      <c r="B393" s="13" t="s">
        <v>622</v>
      </c>
      <c r="C393" s="16">
        <v>41124</v>
      </c>
      <c r="D393" s="13">
        <v>7300</v>
      </c>
      <c r="E393" s="13">
        <f t="shared" si="34"/>
        <v>0</v>
      </c>
      <c r="F393" s="13" t="str">
        <f t="shared" si="31"/>
        <v>2012-08</v>
      </c>
      <c r="G393" s="13" t="str">
        <f t="shared" si="32"/>
        <v/>
      </c>
      <c r="H393" s="13" t="str">
        <f t="shared" si="30"/>
        <v/>
      </c>
      <c r="I393" s="13" t="str">
        <f t="shared" si="33"/>
        <v/>
      </c>
    </row>
    <row r="394" spans="1:9" x14ac:dyDescent="0.25">
      <c r="A394" s="13">
        <v>22</v>
      </c>
      <c r="B394" s="13" t="s">
        <v>622</v>
      </c>
      <c r="C394" s="16">
        <v>41127</v>
      </c>
      <c r="D394" s="13">
        <v>7300</v>
      </c>
      <c r="E394" s="13">
        <f t="shared" si="34"/>
        <v>0</v>
      </c>
      <c r="F394" s="13" t="str">
        <f t="shared" si="31"/>
        <v>2012-08</v>
      </c>
      <c r="G394" s="13" t="str">
        <f t="shared" si="32"/>
        <v/>
      </c>
      <c r="H394" s="13" t="str">
        <f t="shared" si="30"/>
        <v/>
      </c>
      <c r="I394" s="13" t="str">
        <f t="shared" si="33"/>
        <v/>
      </c>
    </row>
    <row r="395" spans="1:9" x14ac:dyDescent="0.25">
      <c r="A395" s="13">
        <v>22</v>
      </c>
      <c r="B395" s="13" t="s">
        <v>622</v>
      </c>
      <c r="C395" s="16">
        <v>41129</v>
      </c>
      <c r="D395" s="13">
        <v>7300</v>
      </c>
      <c r="E395" s="13">
        <f t="shared" si="34"/>
        <v>0</v>
      </c>
      <c r="F395" s="13" t="str">
        <f t="shared" si="31"/>
        <v>2012-08</v>
      </c>
      <c r="G395" s="13" t="str">
        <f t="shared" si="32"/>
        <v/>
      </c>
      <c r="H395" s="13" t="str">
        <f t="shared" si="30"/>
        <v/>
      </c>
      <c r="I395" s="13" t="str">
        <f t="shared" si="33"/>
        <v/>
      </c>
    </row>
    <row r="396" spans="1:9" x14ac:dyDescent="0.25">
      <c r="A396" s="13">
        <v>22</v>
      </c>
      <c r="B396" s="13" t="s">
        <v>622</v>
      </c>
      <c r="C396" s="16">
        <v>41131</v>
      </c>
      <c r="D396" s="13">
        <v>7300</v>
      </c>
      <c r="E396" s="13">
        <f t="shared" si="34"/>
        <v>0</v>
      </c>
      <c r="F396" s="13" t="str">
        <f t="shared" si="31"/>
        <v>2012-08</v>
      </c>
      <c r="G396" s="13" t="str">
        <f t="shared" si="32"/>
        <v/>
      </c>
      <c r="H396" s="13" t="str">
        <f t="shared" si="30"/>
        <v/>
      </c>
      <c r="I396" s="13" t="str">
        <f t="shared" si="33"/>
        <v/>
      </c>
    </row>
    <row r="397" spans="1:9" x14ac:dyDescent="0.25">
      <c r="A397" s="13">
        <v>22</v>
      </c>
      <c r="B397" s="13" t="s">
        <v>622</v>
      </c>
      <c r="C397" s="16">
        <v>41134</v>
      </c>
      <c r="D397" s="13">
        <v>7300</v>
      </c>
      <c r="E397" s="13">
        <f t="shared" si="34"/>
        <v>0</v>
      </c>
      <c r="F397" s="13" t="str">
        <f t="shared" si="31"/>
        <v>2012-08</v>
      </c>
      <c r="G397" s="13" t="str">
        <f t="shared" si="32"/>
        <v/>
      </c>
      <c r="H397" s="13" t="str">
        <f t="shared" si="30"/>
        <v/>
      </c>
      <c r="I397" s="13" t="str">
        <f t="shared" si="33"/>
        <v/>
      </c>
    </row>
    <row r="398" spans="1:9" x14ac:dyDescent="0.25">
      <c r="A398" s="13">
        <v>22</v>
      </c>
      <c r="B398" s="13" t="s">
        <v>622</v>
      </c>
      <c r="C398" s="16">
        <v>41136</v>
      </c>
      <c r="D398" s="13">
        <v>7300</v>
      </c>
      <c r="E398" s="13">
        <f t="shared" si="34"/>
        <v>0</v>
      </c>
      <c r="F398" s="13" t="str">
        <f t="shared" si="31"/>
        <v>2012-08</v>
      </c>
      <c r="G398" s="13" t="str">
        <f t="shared" si="32"/>
        <v/>
      </c>
      <c r="H398" s="13" t="str">
        <f t="shared" si="30"/>
        <v/>
      </c>
      <c r="I398" s="13" t="str">
        <f t="shared" si="33"/>
        <v/>
      </c>
    </row>
    <row r="399" spans="1:9" x14ac:dyDescent="0.25">
      <c r="A399" s="13">
        <v>22</v>
      </c>
      <c r="B399" s="13" t="s">
        <v>622</v>
      </c>
      <c r="C399" s="16">
        <v>41138</v>
      </c>
      <c r="D399" s="13">
        <v>7300</v>
      </c>
      <c r="E399" s="13">
        <f t="shared" si="34"/>
        <v>0</v>
      </c>
      <c r="F399" s="13" t="str">
        <f t="shared" si="31"/>
        <v>2012-08</v>
      </c>
      <c r="G399" s="13" t="str">
        <f t="shared" si="32"/>
        <v/>
      </c>
      <c r="H399" s="13" t="str">
        <f t="shared" si="30"/>
        <v/>
      </c>
      <c r="I399" s="13" t="str">
        <f t="shared" si="33"/>
        <v/>
      </c>
    </row>
    <row r="400" spans="1:9" x14ac:dyDescent="0.25">
      <c r="A400" s="13">
        <v>22</v>
      </c>
      <c r="B400" s="13" t="s">
        <v>622</v>
      </c>
      <c r="C400" s="16">
        <v>41141</v>
      </c>
      <c r="D400" s="13">
        <v>7300</v>
      </c>
      <c r="E400" s="13">
        <f t="shared" si="34"/>
        <v>0</v>
      </c>
      <c r="F400" s="13" t="str">
        <f t="shared" si="31"/>
        <v>2012-08</v>
      </c>
      <c r="G400" s="13" t="str">
        <f t="shared" si="32"/>
        <v/>
      </c>
      <c r="H400" s="13" t="str">
        <f t="shared" si="30"/>
        <v/>
      </c>
      <c r="I400" s="13" t="str">
        <f t="shared" si="33"/>
        <v/>
      </c>
    </row>
    <row r="401" spans="1:9" x14ac:dyDescent="0.25">
      <c r="A401" s="13">
        <v>22</v>
      </c>
      <c r="B401" s="13" t="s">
        <v>622</v>
      </c>
      <c r="C401" s="16">
        <v>41143</v>
      </c>
      <c r="D401" s="13">
        <v>7300</v>
      </c>
      <c r="E401" s="13">
        <f t="shared" si="34"/>
        <v>0</v>
      </c>
      <c r="F401" s="13" t="str">
        <f t="shared" si="31"/>
        <v>2012-08</v>
      </c>
      <c r="G401" s="13" t="str">
        <f t="shared" si="32"/>
        <v/>
      </c>
      <c r="H401" s="13" t="str">
        <f t="shared" si="30"/>
        <v/>
      </c>
      <c r="I401" s="13" t="str">
        <f t="shared" si="33"/>
        <v/>
      </c>
    </row>
    <row r="402" spans="1:9" x14ac:dyDescent="0.25">
      <c r="A402" s="13">
        <v>22</v>
      </c>
      <c r="B402" s="13" t="s">
        <v>622</v>
      </c>
      <c r="C402" s="16">
        <v>41145</v>
      </c>
      <c r="D402" s="13">
        <v>7300</v>
      </c>
      <c r="E402" s="13">
        <f t="shared" si="34"/>
        <v>0</v>
      </c>
      <c r="F402" s="13" t="str">
        <f t="shared" si="31"/>
        <v>2012-08</v>
      </c>
      <c r="G402" s="13" t="str">
        <f t="shared" si="32"/>
        <v/>
      </c>
      <c r="H402" s="13" t="str">
        <f t="shared" si="30"/>
        <v/>
      </c>
      <c r="I402" s="13" t="str">
        <f t="shared" si="33"/>
        <v/>
      </c>
    </row>
    <row r="403" spans="1:9" x14ac:dyDescent="0.25">
      <c r="A403" s="13">
        <v>22</v>
      </c>
      <c r="B403" s="13" t="s">
        <v>622</v>
      </c>
      <c r="C403" s="16">
        <v>41148</v>
      </c>
      <c r="D403" s="13">
        <v>7300</v>
      </c>
      <c r="E403" s="13">
        <f t="shared" si="34"/>
        <v>0</v>
      </c>
      <c r="F403" s="13" t="str">
        <f t="shared" si="31"/>
        <v>2012-08</v>
      </c>
      <c r="G403" s="13" t="str">
        <f t="shared" si="32"/>
        <v/>
      </c>
      <c r="H403" s="13" t="str">
        <f t="shared" si="30"/>
        <v/>
      </c>
      <c r="I403" s="13" t="str">
        <f t="shared" si="33"/>
        <v/>
      </c>
    </row>
    <row r="404" spans="1:9" x14ac:dyDescent="0.25">
      <c r="A404" s="13">
        <v>22</v>
      </c>
      <c r="B404" s="13" t="s">
        <v>622</v>
      </c>
      <c r="C404" s="16">
        <v>41150</v>
      </c>
      <c r="D404" s="13">
        <v>7300</v>
      </c>
      <c r="E404" s="13">
        <f t="shared" si="34"/>
        <v>0</v>
      </c>
      <c r="F404" s="13" t="str">
        <f t="shared" si="31"/>
        <v>2012-08</v>
      </c>
      <c r="G404" s="13">
        <f t="shared" si="32"/>
        <v>7169.2307692307695</v>
      </c>
      <c r="H404" s="13" t="str">
        <f t="shared" si="30"/>
        <v/>
      </c>
      <c r="I404" s="13" t="str">
        <f t="shared" si="33"/>
        <v/>
      </c>
    </row>
    <row r="405" spans="1:9" x14ac:dyDescent="0.25">
      <c r="A405" s="13">
        <v>22</v>
      </c>
      <c r="B405" s="13" t="s">
        <v>622</v>
      </c>
      <c r="C405" s="16">
        <v>41155</v>
      </c>
      <c r="D405" s="13">
        <v>7300</v>
      </c>
      <c r="E405" s="13">
        <f t="shared" si="34"/>
        <v>0</v>
      </c>
      <c r="F405" s="13" t="str">
        <f t="shared" si="31"/>
        <v>2012-09</v>
      </c>
      <c r="G405" s="13" t="str">
        <f t="shared" si="32"/>
        <v/>
      </c>
      <c r="H405" s="13" t="str">
        <f t="shared" si="30"/>
        <v/>
      </c>
      <c r="I405" s="13" t="str">
        <f t="shared" si="33"/>
        <v/>
      </c>
    </row>
    <row r="406" spans="1:9" x14ac:dyDescent="0.25">
      <c r="A406" s="13">
        <v>22</v>
      </c>
      <c r="B406" s="13" t="s">
        <v>622</v>
      </c>
      <c r="C406" s="16">
        <v>41157</v>
      </c>
      <c r="D406" s="13">
        <v>7300</v>
      </c>
      <c r="E406" s="13">
        <f t="shared" si="34"/>
        <v>1</v>
      </c>
      <c r="F406" s="13" t="str">
        <f t="shared" si="31"/>
        <v>2012-09</v>
      </c>
      <c r="G406" s="13">
        <f t="shared" si="32"/>
        <v>7300</v>
      </c>
      <c r="H406" s="13" t="str">
        <f t="shared" si="30"/>
        <v/>
      </c>
      <c r="I406" s="13" t="str">
        <f t="shared" si="33"/>
        <v/>
      </c>
    </row>
    <row r="407" spans="1:9" x14ac:dyDescent="0.25">
      <c r="A407" s="13">
        <v>22</v>
      </c>
      <c r="B407" s="13" t="s">
        <v>623</v>
      </c>
      <c r="C407" s="16">
        <v>41192</v>
      </c>
      <c r="D407" s="13">
        <v>2</v>
      </c>
      <c r="E407" s="13">
        <f t="shared" si="34"/>
        <v>0</v>
      </c>
      <c r="F407" s="13" t="str">
        <f t="shared" si="31"/>
        <v>2012-10</v>
      </c>
      <c r="G407" s="13" t="str">
        <f t="shared" si="32"/>
        <v/>
      </c>
      <c r="H407" s="13">
        <f t="shared" si="30"/>
        <v>2</v>
      </c>
      <c r="I407" s="13" t="str">
        <f t="shared" si="33"/>
        <v>Lower</v>
      </c>
    </row>
    <row r="408" spans="1:9" x14ac:dyDescent="0.25">
      <c r="A408" s="13">
        <v>22</v>
      </c>
      <c r="B408" s="13" t="s">
        <v>623</v>
      </c>
      <c r="C408" s="16">
        <v>41227</v>
      </c>
      <c r="D408" s="13">
        <v>4</v>
      </c>
      <c r="E408" s="13">
        <f t="shared" si="34"/>
        <v>0</v>
      </c>
      <c r="F408" s="13" t="str">
        <f t="shared" si="31"/>
        <v>2012-11</v>
      </c>
      <c r="G408" s="13" t="str">
        <f t="shared" si="32"/>
        <v/>
      </c>
      <c r="H408" s="13">
        <f t="shared" si="30"/>
        <v>4</v>
      </c>
      <c r="I408" s="13" t="str">
        <f t="shared" si="33"/>
        <v/>
      </c>
    </row>
    <row r="409" spans="1:9" x14ac:dyDescent="0.25">
      <c r="A409" s="13">
        <v>23</v>
      </c>
      <c r="B409" s="13" t="s">
        <v>622</v>
      </c>
      <c r="C409" s="16">
        <v>41102</v>
      </c>
      <c r="D409" s="13">
        <v>7000</v>
      </c>
      <c r="E409" s="13">
        <f t="shared" si="34"/>
        <v>0</v>
      </c>
      <c r="F409" s="13" t="str">
        <f t="shared" si="31"/>
        <v>2012-07</v>
      </c>
      <c r="G409" s="13" t="str">
        <f t="shared" si="32"/>
        <v/>
      </c>
      <c r="H409" s="13" t="str">
        <f t="shared" si="30"/>
        <v/>
      </c>
      <c r="I409" s="13" t="str">
        <f t="shared" si="33"/>
        <v/>
      </c>
    </row>
    <row r="410" spans="1:9" x14ac:dyDescent="0.25">
      <c r="A410" s="13">
        <v>23</v>
      </c>
      <c r="B410" s="13" t="s">
        <v>622</v>
      </c>
      <c r="C410" s="16">
        <v>41104</v>
      </c>
      <c r="D410" s="13">
        <v>7000</v>
      </c>
      <c r="E410" s="13">
        <f t="shared" si="34"/>
        <v>0</v>
      </c>
      <c r="F410" s="13" t="str">
        <f t="shared" si="31"/>
        <v>2012-07</v>
      </c>
      <c r="G410" s="13" t="str">
        <f t="shared" si="32"/>
        <v/>
      </c>
      <c r="H410" s="13" t="str">
        <f t="shared" si="30"/>
        <v/>
      </c>
      <c r="I410" s="13" t="str">
        <f t="shared" si="33"/>
        <v/>
      </c>
    </row>
    <row r="411" spans="1:9" x14ac:dyDescent="0.25">
      <c r="A411" s="13">
        <v>23</v>
      </c>
      <c r="B411" s="13" t="s">
        <v>622</v>
      </c>
      <c r="C411" s="16">
        <v>41109</v>
      </c>
      <c r="D411" s="13">
        <v>7000</v>
      </c>
      <c r="E411" s="13">
        <f t="shared" si="34"/>
        <v>0</v>
      </c>
      <c r="F411" s="13" t="str">
        <f t="shared" si="31"/>
        <v>2012-07</v>
      </c>
      <c r="G411" s="13" t="str">
        <f t="shared" si="32"/>
        <v/>
      </c>
      <c r="H411" s="13" t="str">
        <f t="shared" si="30"/>
        <v/>
      </c>
      <c r="I411" s="13" t="str">
        <f t="shared" si="33"/>
        <v/>
      </c>
    </row>
    <row r="412" spans="1:9" x14ac:dyDescent="0.25">
      <c r="A412" s="13">
        <v>23</v>
      </c>
      <c r="B412" s="13" t="s">
        <v>622</v>
      </c>
      <c r="C412" s="16">
        <v>41111</v>
      </c>
      <c r="D412" s="13">
        <v>9100</v>
      </c>
      <c r="E412" s="13">
        <f t="shared" si="34"/>
        <v>0</v>
      </c>
      <c r="F412" s="13" t="str">
        <f t="shared" si="31"/>
        <v>2012-07</v>
      </c>
      <c r="G412" s="13" t="str">
        <f t="shared" si="32"/>
        <v/>
      </c>
      <c r="H412" s="13" t="str">
        <f t="shared" si="30"/>
        <v/>
      </c>
      <c r="I412" s="13" t="str">
        <f t="shared" si="33"/>
        <v/>
      </c>
    </row>
    <row r="413" spans="1:9" x14ac:dyDescent="0.25">
      <c r="A413" s="13">
        <v>23</v>
      </c>
      <c r="B413" s="13" t="s">
        <v>622</v>
      </c>
      <c r="C413" s="16">
        <v>41114</v>
      </c>
      <c r="D413" s="13">
        <v>9100</v>
      </c>
      <c r="E413" s="13">
        <f t="shared" si="34"/>
        <v>0</v>
      </c>
      <c r="F413" s="13" t="str">
        <f t="shared" si="31"/>
        <v>2012-07</v>
      </c>
      <c r="G413" s="13" t="str">
        <f t="shared" si="32"/>
        <v/>
      </c>
      <c r="H413" s="13" t="str">
        <f t="shared" si="30"/>
        <v/>
      </c>
      <c r="I413" s="13" t="str">
        <f t="shared" si="33"/>
        <v/>
      </c>
    </row>
    <row r="414" spans="1:9" x14ac:dyDescent="0.25">
      <c r="A414" s="13">
        <v>23</v>
      </c>
      <c r="B414" s="13" t="s">
        <v>622</v>
      </c>
      <c r="C414" s="16">
        <v>41118</v>
      </c>
      <c r="D414" s="13">
        <v>9100</v>
      </c>
      <c r="E414" s="13">
        <f t="shared" si="34"/>
        <v>0</v>
      </c>
      <c r="F414" s="13" t="str">
        <f t="shared" si="31"/>
        <v>2012-07</v>
      </c>
      <c r="G414" s="13" t="str">
        <f t="shared" si="32"/>
        <v/>
      </c>
      <c r="H414" s="13" t="str">
        <f t="shared" si="30"/>
        <v/>
      </c>
      <c r="I414" s="13" t="str">
        <f t="shared" si="33"/>
        <v/>
      </c>
    </row>
    <row r="415" spans="1:9" x14ac:dyDescent="0.25">
      <c r="A415" s="13">
        <v>23</v>
      </c>
      <c r="B415" s="13" t="s">
        <v>622</v>
      </c>
      <c r="C415" s="16">
        <v>41121</v>
      </c>
      <c r="D415" s="13">
        <v>9100</v>
      </c>
      <c r="E415" s="13">
        <f t="shared" si="34"/>
        <v>0</v>
      </c>
      <c r="F415" s="13" t="str">
        <f t="shared" si="31"/>
        <v>2012-07</v>
      </c>
      <c r="G415" s="13" t="str">
        <f t="shared" si="32"/>
        <v/>
      </c>
      <c r="H415" s="13" t="str">
        <f t="shared" si="30"/>
        <v/>
      </c>
      <c r="I415" s="13" t="str">
        <f t="shared" si="33"/>
        <v/>
      </c>
    </row>
    <row r="416" spans="1:9" x14ac:dyDescent="0.25">
      <c r="A416" s="13">
        <v>23</v>
      </c>
      <c r="B416" s="13" t="s">
        <v>622</v>
      </c>
      <c r="C416" s="16">
        <v>41124</v>
      </c>
      <c r="D416" s="13">
        <v>9100</v>
      </c>
      <c r="E416" s="13">
        <f t="shared" si="34"/>
        <v>0</v>
      </c>
      <c r="F416" s="13" t="str">
        <f t="shared" si="31"/>
        <v>2012-08</v>
      </c>
      <c r="G416" s="13" t="str">
        <f t="shared" si="32"/>
        <v/>
      </c>
      <c r="H416" s="13" t="str">
        <f t="shared" si="30"/>
        <v/>
      </c>
      <c r="I416" s="13" t="str">
        <f t="shared" si="33"/>
        <v/>
      </c>
    </row>
    <row r="417" spans="1:9" x14ac:dyDescent="0.25">
      <c r="A417" s="13">
        <v>23</v>
      </c>
      <c r="B417" s="13" t="s">
        <v>622</v>
      </c>
      <c r="C417" s="16">
        <v>41128</v>
      </c>
      <c r="D417" s="13">
        <v>9100</v>
      </c>
      <c r="E417" s="13">
        <f t="shared" si="34"/>
        <v>0</v>
      </c>
      <c r="F417" s="13" t="str">
        <f t="shared" si="31"/>
        <v>2012-08</v>
      </c>
      <c r="G417" s="13" t="str">
        <f t="shared" si="32"/>
        <v/>
      </c>
      <c r="H417" s="13" t="str">
        <f t="shared" si="30"/>
        <v/>
      </c>
      <c r="I417" s="13" t="str">
        <f t="shared" si="33"/>
        <v/>
      </c>
    </row>
    <row r="418" spans="1:9" x14ac:dyDescent="0.25">
      <c r="A418" s="13">
        <v>23</v>
      </c>
      <c r="B418" s="13" t="s">
        <v>622</v>
      </c>
      <c r="C418" s="16">
        <v>41132</v>
      </c>
      <c r="D418" s="13">
        <v>11400</v>
      </c>
      <c r="E418" s="13">
        <f t="shared" si="34"/>
        <v>0</v>
      </c>
      <c r="F418" s="13" t="str">
        <f t="shared" si="31"/>
        <v>2012-08</v>
      </c>
      <c r="G418" s="13" t="str">
        <f t="shared" si="32"/>
        <v/>
      </c>
      <c r="H418" s="13" t="str">
        <f t="shared" si="30"/>
        <v/>
      </c>
      <c r="I418" s="13" t="str">
        <f t="shared" si="33"/>
        <v/>
      </c>
    </row>
    <row r="419" spans="1:9" x14ac:dyDescent="0.25">
      <c r="A419" s="13">
        <v>23</v>
      </c>
      <c r="B419" s="13" t="s">
        <v>622</v>
      </c>
      <c r="C419" s="16">
        <v>41136</v>
      </c>
      <c r="D419" s="13">
        <v>11400</v>
      </c>
      <c r="E419" s="13">
        <f t="shared" si="34"/>
        <v>0</v>
      </c>
      <c r="F419" s="13" t="str">
        <f t="shared" si="31"/>
        <v>2012-08</v>
      </c>
      <c r="G419" s="13" t="str">
        <f t="shared" si="32"/>
        <v/>
      </c>
      <c r="H419" s="13" t="str">
        <f t="shared" si="30"/>
        <v/>
      </c>
      <c r="I419" s="13" t="str">
        <f t="shared" si="33"/>
        <v/>
      </c>
    </row>
    <row r="420" spans="1:9" x14ac:dyDescent="0.25">
      <c r="A420" s="13">
        <v>23</v>
      </c>
      <c r="B420" s="13" t="s">
        <v>622</v>
      </c>
      <c r="C420" s="16">
        <v>41142</v>
      </c>
      <c r="D420" s="13">
        <v>11400</v>
      </c>
      <c r="E420" s="13">
        <f t="shared" si="34"/>
        <v>0</v>
      </c>
      <c r="F420" s="13" t="str">
        <f t="shared" si="31"/>
        <v>2012-08</v>
      </c>
      <c r="G420" s="13" t="str">
        <f t="shared" si="32"/>
        <v/>
      </c>
      <c r="H420" s="13" t="str">
        <f t="shared" si="30"/>
        <v/>
      </c>
      <c r="I420" s="13" t="str">
        <f t="shared" si="33"/>
        <v/>
      </c>
    </row>
    <row r="421" spans="1:9" x14ac:dyDescent="0.25">
      <c r="A421" s="13">
        <v>24</v>
      </c>
      <c r="B421" s="13" t="s">
        <v>623</v>
      </c>
      <c r="C421" s="16">
        <v>41177</v>
      </c>
      <c r="D421" s="13">
        <v>3</v>
      </c>
      <c r="E421" s="13">
        <f t="shared" si="34"/>
        <v>0</v>
      </c>
      <c r="F421" s="13" t="str">
        <f t="shared" si="31"/>
        <v>2012-09</v>
      </c>
      <c r="G421" s="13" t="str">
        <f t="shared" si="32"/>
        <v/>
      </c>
      <c r="H421" s="13">
        <f t="shared" si="30"/>
        <v>3</v>
      </c>
      <c r="I421" s="13" t="str">
        <f t="shared" si="33"/>
        <v/>
      </c>
    </row>
    <row r="422" spans="1:9" x14ac:dyDescent="0.25">
      <c r="A422" s="13">
        <v>24</v>
      </c>
      <c r="B422" s="13" t="s">
        <v>623</v>
      </c>
      <c r="C422" s="16">
        <v>41188</v>
      </c>
      <c r="D422" s="13">
        <v>5</v>
      </c>
      <c r="E422" s="13">
        <f t="shared" si="34"/>
        <v>0</v>
      </c>
      <c r="F422" s="13" t="str">
        <f t="shared" si="31"/>
        <v>2012-10</v>
      </c>
      <c r="G422" s="13" t="str">
        <f t="shared" si="32"/>
        <v/>
      </c>
      <c r="H422" s="13">
        <f t="shared" si="30"/>
        <v>5</v>
      </c>
      <c r="I422" s="13" t="str">
        <f t="shared" si="33"/>
        <v/>
      </c>
    </row>
    <row r="423" spans="1:9" x14ac:dyDescent="0.25">
      <c r="A423" s="13">
        <v>25</v>
      </c>
      <c r="B423" s="13" t="s">
        <v>622</v>
      </c>
      <c r="C423" s="16">
        <v>41148</v>
      </c>
      <c r="D423" s="13">
        <v>3000</v>
      </c>
      <c r="E423" s="13">
        <f t="shared" si="34"/>
        <v>0</v>
      </c>
      <c r="F423" s="13" t="str">
        <f t="shared" si="31"/>
        <v>2012-08</v>
      </c>
      <c r="G423" s="13" t="str">
        <f t="shared" si="32"/>
        <v/>
      </c>
      <c r="H423" s="13" t="str">
        <f t="shared" si="30"/>
        <v/>
      </c>
      <c r="I423" s="13" t="str">
        <f t="shared" si="33"/>
        <v/>
      </c>
    </row>
    <row r="424" spans="1:9" x14ac:dyDescent="0.25">
      <c r="A424" s="13">
        <v>25</v>
      </c>
      <c r="B424" s="13" t="s">
        <v>622</v>
      </c>
      <c r="C424" s="16">
        <v>41150</v>
      </c>
      <c r="D424" s="13">
        <v>3000</v>
      </c>
      <c r="E424" s="13">
        <f t="shared" si="34"/>
        <v>0</v>
      </c>
      <c r="F424" s="13" t="str">
        <f t="shared" si="31"/>
        <v>2012-08</v>
      </c>
      <c r="G424" s="13" t="str">
        <f t="shared" si="32"/>
        <v/>
      </c>
      <c r="H424" s="13" t="str">
        <f t="shared" si="30"/>
        <v/>
      </c>
      <c r="I424" s="13" t="str">
        <f t="shared" si="33"/>
        <v/>
      </c>
    </row>
    <row r="425" spans="1:9" x14ac:dyDescent="0.25">
      <c r="A425" s="13">
        <v>25</v>
      </c>
      <c r="B425" s="13" t="s">
        <v>622</v>
      </c>
      <c r="C425" s="16">
        <v>41152</v>
      </c>
      <c r="D425" s="13">
        <v>3000</v>
      </c>
      <c r="E425" s="13">
        <f t="shared" si="34"/>
        <v>0</v>
      </c>
      <c r="F425" s="13" t="str">
        <f t="shared" si="31"/>
        <v>2012-08</v>
      </c>
      <c r="G425" s="13">
        <f t="shared" si="32"/>
        <v>3000</v>
      </c>
      <c r="H425" s="13" t="str">
        <f t="shared" si="30"/>
        <v/>
      </c>
      <c r="I425" s="13" t="str">
        <f t="shared" si="33"/>
        <v/>
      </c>
    </row>
    <row r="426" spans="1:9" x14ac:dyDescent="0.25">
      <c r="A426" s="13">
        <v>25</v>
      </c>
      <c r="B426" s="13" t="s">
        <v>622</v>
      </c>
      <c r="C426" s="16">
        <v>41155</v>
      </c>
      <c r="D426" s="13">
        <v>3000</v>
      </c>
      <c r="E426" s="13">
        <f t="shared" si="34"/>
        <v>0</v>
      </c>
      <c r="F426" s="13" t="str">
        <f t="shared" si="31"/>
        <v>2012-09</v>
      </c>
      <c r="G426" s="13" t="str">
        <f t="shared" si="32"/>
        <v/>
      </c>
      <c r="H426" s="13" t="str">
        <f t="shared" si="30"/>
        <v/>
      </c>
      <c r="I426" s="13" t="str">
        <f t="shared" si="33"/>
        <v/>
      </c>
    </row>
    <row r="427" spans="1:9" x14ac:dyDescent="0.25">
      <c r="A427" s="13">
        <v>25</v>
      </c>
      <c r="B427" s="13" t="s">
        <v>622</v>
      </c>
      <c r="C427" s="16">
        <v>41157</v>
      </c>
      <c r="D427" s="13">
        <v>3000</v>
      </c>
      <c r="E427" s="13">
        <f t="shared" si="34"/>
        <v>1</v>
      </c>
      <c r="F427" s="13" t="str">
        <f t="shared" si="31"/>
        <v>2012-09</v>
      </c>
      <c r="G427" s="13">
        <f t="shared" si="32"/>
        <v>3000</v>
      </c>
      <c r="H427" s="13" t="str">
        <f t="shared" si="30"/>
        <v/>
      </c>
      <c r="I427" s="13" t="str">
        <f t="shared" si="33"/>
        <v/>
      </c>
    </row>
    <row r="428" spans="1:9" x14ac:dyDescent="0.25">
      <c r="A428" s="13">
        <v>25</v>
      </c>
      <c r="B428" s="13" t="s">
        <v>623</v>
      </c>
      <c r="C428" s="16">
        <v>41164</v>
      </c>
      <c r="D428" s="13">
        <v>6</v>
      </c>
      <c r="E428" s="13">
        <f t="shared" si="34"/>
        <v>0</v>
      </c>
      <c r="F428" s="13" t="str">
        <f t="shared" si="31"/>
        <v>2012-09</v>
      </c>
      <c r="G428" s="13" t="str">
        <f t="shared" si="32"/>
        <v/>
      </c>
      <c r="H428" s="13">
        <f t="shared" si="30"/>
        <v>6</v>
      </c>
      <c r="I428" s="13" t="str">
        <f t="shared" si="33"/>
        <v>Same</v>
      </c>
    </row>
    <row r="429" spans="1:9" x14ac:dyDescent="0.25">
      <c r="A429" s="13">
        <v>25</v>
      </c>
      <c r="B429" s="13" t="s">
        <v>623</v>
      </c>
      <c r="C429" s="16">
        <v>41194</v>
      </c>
      <c r="D429" s="13">
        <v>6</v>
      </c>
      <c r="E429" s="13">
        <f t="shared" si="34"/>
        <v>0</v>
      </c>
      <c r="F429" s="13" t="str">
        <f t="shared" si="31"/>
        <v>2012-10</v>
      </c>
      <c r="G429" s="13" t="str">
        <f t="shared" si="32"/>
        <v/>
      </c>
      <c r="H429" s="13">
        <f t="shared" si="30"/>
        <v>6</v>
      </c>
      <c r="I429" s="13" t="str">
        <f t="shared" si="33"/>
        <v/>
      </c>
    </row>
    <row r="430" spans="1:9" x14ac:dyDescent="0.25">
      <c r="A430" s="13">
        <v>25</v>
      </c>
      <c r="B430" s="13" t="s">
        <v>623</v>
      </c>
      <c r="C430" s="16">
        <v>41227</v>
      </c>
      <c r="D430" s="13">
        <v>6</v>
      </c>
      <c r="E430" s="13">
        <f t="shared" si="34"/>
        <v>0</v>
      </c>
      <c r="F430" s="13" t="str">
        <f t="shared" si="31"/>
        <v>2012-11</v>
      </c>
      <c r="G430" s="13" t="str">
        <f t="shared" si="32"/>
        <v/>
      </c>
      <c r="H430" s="13">
        <f t="shared" si="30"/>
        <v>6</v>
      </c>
      <c r="I430" s="13" t="str">
        <f t="shared" si="33"/>
        <v/>
      </c>
    </row>
    <row r="431" spans="1:9" x14ac:dyDescent="0.25">
      <c r="A431" s="13">
        <v>26</v>
      </c>
      <c r="B431" s="13" t="s">
        <v>622</v>
      </c>
      <c r="C431" s="16">
        <v>41127</v>
      </c>
      <c r="D431" s="13">
        <v>13800</v>
      </c>
      <c r="E431" s="13">
        <f t="shared" si="34"/>
        <v>0</v>
      </c>
      <c r="F431" s="13" t="str">
        <f t="shared" si="31"/>
        <v>2012-08</v>
      </c>
      <c r="G431" s="13" t="str">
        <f t="shared" si="32"/>
        <v/>
      </c>
      <c r="H431" s="13" t="str">
        <f t="shared" si="30"/>
        <v/>
      </c>
      <c r="I431" s="13" t="str">
        <f t="shared" si="33"/>
        <v/>
      </c>
    </row>
    <row r="432" spans="1:9" x14ac:dyDescent="0.25">
      <c r="A432" s="13">
        <v>27</v>
      </c>
      <c r="B432" s="13" t="s">
        <v>622</v>
      </c>
      <c r="C432" s="16">
        <v>41233</v>
      </c>
      <c r="D432" s="13">
        <v>1200</v>
      </c>
      <c r="E432" s="13">
        <f t="shared" si="34"/>
        <v>0</v>
      </c>
      <c r="F432" s="13" t="str">
        <f t="shared" si="31"/>
        <v>2012-11</v>
      </c>
      <c r="G432" s="13" t="str">
        <f t="shared" si="32"/>
        <v/>
      </c>
      <c r="H432" s="13" t="str">
        <f t="shared" si="30"/>
        <v/>
      </c>
      <c r="I432" s="13" t="str">
        <f t="shared" si="33"/>
        <v/>
      </c>
    </row>
    <row r="433" spans="1:9" x14ac:dyDescent="0.25">
      <c r="A433" s="13">
        <v>27</v>
      </c>
      <c r="B433" s="13" t="s">
        <v>622</v>
      </c>
      <c r="C433" s="16">
        <v>41236</v>
      </c>
      <c r="D433" s="13">
        <v>1200</v>
      </c>
      <c r="E433" s="13">
        <f t="shared" si="34"/>
        <v>0</v>
      </c>
      <c r="F433" s="13" t="str">
        <f t="shared" si="31"/>
        <v>2012-11</v>
      </c>
      <c r="G433" s="13" t="str">
        <f t="shared" si="32"/>
        <v/>
      </c>
      <c r="H433" s="13" t="str">
        <f t="shared" si="30"/>
        <v/>
      </c>
      <c r="I433" s="13" t="str">
        <f t="shared" si="33"/>
        <v/>
      </c>
    </row>
    <row r="434" spans="1:9" x14ac:dyDescent="0.25">
      <c r="A434" s="13">
        <v>28</v>
      </c>
      <c r="B434" s="13" t="s">
        <v>622</v>
      </c>
      <c r="C434" s="16">
        <v>41099</v>
      </c>
      <c r="D434" s="13">
        <v>5500</v>
      </c>
      <c r="E434" s="13">
        <f t="shared" si="34"/>
        <v>0</v>
      </c>
      <c r="F434" s="13" t="str">
        <f t="shared" si="31"/>
        <v>2012-07</v>
      </c>
      <c r="G434" s="13" t="str">
        <f t="shared" si="32"/>
        <v/>
      </c>
      <c r="H434" s="13" t="str">
        <f t="shared" si="30"/>
        <v/>
      </c>
      <c r="I434" s="13" t="str">
        <f t="shared" si="33"/>
        <v/>
      </c>
    </row>
    <row r="435" spans="1:9" x14ac:dyDescent="0.25">
      <c r="A435" s="13">
        <v>28</v>
      </c>
      <c r="B435" s="13" t="s">
        <v>622</v>
      </c>
      <c r="C435" s="16">
        <v>41101</v>
      </c>
      <c r="D435" s="13">
        <v>5500</v>
      </c>
      <c r="E435" s="13">
        <f t="shared" si="34"/>
        <v>0</v>
      </c>
      <c r="F435" s="13" t="str">
        <f t="shared" si="31"/>
        <v>2012-07</v>
      </c>
      <c r="G435" s="13" t="str">
        <f t="shared" si="32"/>
        <v/>
      </c>
      <c r="H435" s="13" t="str">
        <f t="shared" si="30"/>
        <v/>
      </c>
      <c r="I435" s="13" t="str">
        <f t="shared" si="33"/>
        <v/>
      </c>
    </row>
    <row r="436" spans="1:9" x14ac:dyDescent="0.25">
      <c r="A436" s="13">
        <v>28</v>
      </c>
      <c r="B436" s="13" t="s">
        <v>622</v>
      </c>
      <c r="C436" s="16">
        <v>41103</v>
      </c>
      <c r="D436" s="13">
        <v>5500</v>
      </c>
      <c r="E436" s="13">
        <f t="shared" si="34"/>
        <v>0</v>
      </c>
      <c r="F436" s="13" t="str">
        <f t="shared" si="31"/>
        <v>2012-07</v>
      </c>
      <c r="G436" s="13" t="str">
        <f t="shared" si="32"/>
        <v/>
      </c>
      <c r="H436" s="13" t="str">
        <f t="shared" si="30"/>
        <v/>
      </c>
      <c r="I436" s="13" t="str">
        <f t="shared" si="33"/>
        <v/>
      </c>
    </row>
    <row r="437" spans="1:9" x14ac:dyDescent="0.25">
      <c r="A437" s="13">
        <v>28</v>
      </c>
      <c r="B437" s="13" t="s">
        <v>622</v>
      </c>
      <c r="C437" s="16">
        <v>41106</v>
      </c>
      <c r="D437" s="13">
        <v>5500</v>
      </c>
      <c r="E437" s="13">
        <f t="shared" si="34"/>
        <v>0</v>
      </c>
      <c r="F437" s="13" t="str">
        <f t="shared" si="31"/>
        <v>2012-07</v>
      </c>
      <c r="G437" s="13" t="str">
        <f t="shared" si="32"/>
        <v/>
      </c>
      <c r="H437" s="13" t="str">
        <f t="shared" si="30"/>
        <v/>
      </c>
      <c r="I437" s="13" t="str">
        <f t="shared" si="33"/>
        <v/>
      </c>
    </row>
    <row r="438" spans="1:9" x14ac:dyDescent="0.25">
      <c r="A438" s="13">
        <v>28</v>
      </c>
      <c r="B438" s="13" t="s">
        <v>622</v>
      </c>
      <c r="C438" s="16">
        <v>41108</v>
      </c>
      <c r="D438" s="13">
        <v>5500</v>
      </c>
      <c r="E438" s="13">
        <f t="shared" si="34"/>
        <v>0</v>
      </c>
      <c r="F438" s="13" t="str">
        <f t="shared" si="31"/>
        <v>2012-07</v>
      </c>
      <c r="G438" s="13" t="str">
        <f t="shared" si="32"/>
        <v/>
      </c>
      <c r="H438" s="13" t="str">
        <f t="shared" si="30"/>
        <v/>
      </c>
      <c r="I438" s="13" t="str">
        <f t="shared" si="33"/>
        <v/>
      </c>
    </row>
    <row r="439" spans="1:9" x14ac:dyDescent="0.25">
      <c r="A439" s="13">
        <v>28</v>
      </c>
      <c r="B439" s="13" t="s">
        <v>622</v>
      </c>
      <c r="C439" s="16">
        <v>41110</v>
      </c>
      <c r="D439" s="13">
        <v>5500</v>
      </c>
      <c r="E439" s="13">
        <f t="shared" si="34"/>
        <v>0</v>
      </c>
      <c r="F439" s="13" t="str">
        <f t="shared" si="31"/>
        <v>2012-07</v>
      </c>
      <c r="G439" s="13" t="str">
        <f t="shared" si="32"/>
        <v/>
      </c>
      <c r="H439" s="13" t="str">
        <f t="shared" si="30"/>
        <v/>
      </c>
      <c r="I439" s="13" t="str">
        <f t="shared" si="33"/>
        <v/>
      </c>
    </row>
    <row r="440" spans="1:9" x14ac:dyDescent="0.25">
      <c r="A440" s="13">
        <v>28</v>
      </c>
      <c r="B440" s="13" t="s">
        <v>622</v>
      </c>
      <c r="C440" s="16">
        <v>41113</v>
      </c>
      <c r="D440" s="13">
        <v>5500</v>
      </c>
      <c r="E440" s="13">
        <f t="shared" si="34"/>
        <v>0</v>
      </c>
      <c r="F440" s="13" t="str">
        <f t="shared" si="31"/>
        <v>2012-07</v>
      </c>
      <c r="G440" s="13" t="str">
        <f t="shared" si="32"/>
        <v/>
      </c>
      <c r="H440" s="13" t="str">
        <f t="shared" si="30"/>
        <v/>
      </c>
      <c r="I440" s="13" t="str">
        <f t="shared" si="33"/>
        <v/>
      </c>
    </row>
    <row r="441" spans="1:9" x14ac:dyDescent="0.25">
      <c r="A441" s="13">
        <v>28</v>
      </c>
      <c r="B441" s="13" t="s">
        <v>622</v>
      </c>
      <c r="C441" s="16">
        <v>41115</v>
      </c>
      <c r="D441" s="13">
        <v>5500</v>
      </c>
      <c r="E441" s="13">
        <f t="shared" si="34"/>
        <v>0</v>
      </c>
      <c r="F441" s="13" t="str">
        <f t="shared" si="31"/>
        <v>2012-07</v>
      </c>
      <c r="G441" s="13" t="str">
        <f t="shared" si="32"/>
        <v/>
      </c>
      <c r="H441" s="13" t="str">
        <f t="shared" si="30"/>
        <v/>
      </c>
      <c r="I441" s="13" t="str">
        <f t="shared" si="33"/>
        <v/>
      </c>
    </row>
    <row r="442" spans="1:9" x14ac:dyDescent="0.25">
      <c r="A442" s="13">
        <v>28</v>
      </c>
      <c r="B442" s="13" t="s">
        <v>622</v>
      </c>
      <c r="C442" s="16">
        <v>41117</v>
      </c>
      <c r="D442" s="13">
        <v>5500</v>
      </c>
      <c r="E442" s="13">
        <f t="shared" si="34"/>
        <v>0</v>
      </c>
      <c r="F442" s="13" t="str">
        <f t="shared" si="31"/>
        <v>2012-07</v>
      </c>
      <c r="G442" s="13" t="str">
        <f t="shared" si="32"/>
        <v/>
      </c>
      <c r="H442" s="13" t="str">
        <f t="shared" si="30"/>
        <v/>
      </c>
      <c r="I442" s="13" t="str">
        <f t="shared" si="33"/>
        <v/>
      </c>
    </row>
    <row r="443" spans="1:9" x14ac:dyDescent="0.25">
      <c r="A443" s="13">
        <v>28</v>
      </c>
      <c r="B443" s="13" t="s">
        <v>622</v>
      </c>
      <c r="C443" s="16">
        <v>41120</v>
      </c>
      <c r="D443" s="13">
        <v>5500</v>
      </c>
      <c r="E443" s="13">
        <f t="shared" si="34"/>
        <v>0</v>
      </c>
      <c r="F443" s="13" t="str">
        <f t="shared" si="31"/>
        <v>2012-07</v>
      </c>
      <c r="G443" s="13">
        <f t="shared" si="32"/>
        <v>5500</v>
      </c>
      <c r="H443" s="13" t="str">
        <f t="shared" si="30"/>
        <v/>
      </c>
      <c r="I443" s="13" t="str">
        <f t="shared" si="33"/>
        <v/>
      </c>
    </row>
    <row r="444" spans="1:9" x14ac:dyDescent="0.25">
      <c r="A444" s="13">
        <v>28</v>
      </c>
      <c r="B444" s="13" t="s">
        <v>622</v>
      </c>
      <c r="C444" s="16">
        <v>41122</v>
      </c>
      <c r="D444" s="13">
        <v>5500</v>
      </c>
      <c r="E444" s="13">
        <f t="shared" si="34"/>
        <v>0</v>
      </c>
      <c r="F444" s="13" t="str">
        <f t="shared" si="31"/>
        <v>2012-08</v>
      </c>
      <c r="G444" s="13" t="str">
        <f t="shared" si="32"/>
        <v/>
      </c>
      <c r="H444" s="13" t="str">
        <f t="shared" si="30"/>
        <v/>
      </c>
      <c r="I444" s="13" t="str">
        <f t="shared" si="33"/>
        <v/>
      </c>
    </row>
    <row r="445" spans="1:9" x14ac:dyDescent="0.25">
      <c r="A445" s="13">
        <v>28</v>
      </c>
      <c r="B445" s="13" t="s">
        <v>622</v>
      </c>
      <c r="C445" s="16">
        <v>41124</v>
      </c>
      <c r="D445" s="13">
        <v>5000</v>
      </c>
      <c r="E445" s="13">
        <f t="shared" si="34"/>
        <v>0</v>
      </c>
      <c r="F445" s="13" t="str">
        <f t="shared" si="31"/>
        <v>2012-08</v>
      </c>
      <c r="G445" s="13" t="str">
        <f t="shared" si="32"/>
        <v/>
      </c>
      <c r="H445" s="13" t="str">
        <f t="shared" si="30"/>
        <v/>
      </c>
      <c r="I445" s="13" t="str">
        <f t="shared" si="33"/>
        <v/>
      </c>
    </row>
    <row r="446" spans="1:9" x14ac:dyDescent="0.25">
      <c r="A446" s="13">
        <v>28</v>
      </c>
      <c r="B446" s="13" t="s">
        <v>622</v>
      </c>
      <c r="C446" s="16">
        <v>41127</v>
      </c>
      <c r="D446" s="13">
        <v>5000</v>
      </c>
      <c r="E446" s="13">
        <f t="shared" si="34"/>
        <v>0</v>
      </c>
      <c r="F446" s="13" t="str">
        <f t="shared" si="31"/>
        <v>2012-08</v>
      </c>
      <c r="G446" s="13" t="str">
        <f t="shared" si="32"/>
        <v/>
      </c>
      <c r="H446" s="13" t="str">
        <f t="shared" si="30"/>
        <v/>
      </c>
      <c r="I446" s="13" t="str">
        <f t="shared" si="33"/>
        <v/>
      </c>
    </row>
    <row r="447" spans="1:9" x14ac:dyDescent="0.25">
      <c r="A447" s="13">
        <v>28</v>
      </c>
      <c r="B447" s="13" t="s">
        <v>622</v>
      </c>
      <c r="C447" s="16">
        <v>41129</v>
      </c>
      <c r="D447" s="13">
        <v>5000</v>
      </c>
      <c r="E447" s="13">
        <f t="shared" si="34"/>
        <v>0</v>
      </c>
      <c r="F447" s="13" t="str">
        <f t="shared" si="31"/>
        <v>2012-08</v>
      </c>
      <c r="G447" s="13" t="str">
        <f t="shared" si="32"/>
        <v/>
      </c>
      <c r="H447" s="13" t="str">
        <f t="shared" si="30"/>
        <v/>
      </c>
      <c r="I447" s="13" t="str">
        <f t="shared" si="33"/>
        <v/>
      </c>
    </row>
    <row r="448" spans="1:9" x14ac:dyDescent="0.25">
      <c r="A448" s="13">
        <v>28</v>
      </c>
      <c r="B448" s="13" t="s">
        <v>622</v>
      </c>
      <c r="C448" s="16">
        <v>41131</v>
      </c>
      <c r="D448" s="13">
        <v>5000</v>
      </c>
      <c r="E448" s="13">
        <f t="shared" si="34"/>
        <v>0</v>
      </c>
      <c r="F448" s="13" t="str">
        <f t="shared" si="31"/>
        <v>2012-08</v>
      </c>
      <c r="G448" s="13" t="str">
        <f t="shared" si="32"/>
        <v/>
      </c>
      <c r="H448" s="13" t="str">
        <f t="shared" si="30"/>
        <v/>
      </c>
      <c r="I448" s="13" t="str">
        <f t="shared" si="33"/>
        <v/>
      </c>
    </row>
    <row r="449" spans="1:9" x14ac:dyDescent="0.25">
      <c r="A449" s="13">
        <v>28</v>
      </c>
      <c r="B449" s="13" t="s">
        <v>622</v>
      </c>
      <c r="C449" s="16">
        <v>41134</v>
      </c>
      <c r="D449" s="13">
        <v>5000</v>
      </c>
      <c r="E449" s="13">
        <f t="shared" si="34"/>
        <v>0</v>
      </c>
      <c r="F449" s="13" t="str">
        <f t="shared" si="31"/>
        <v>2012-08</v>
      </c>
      <c r="G449" s="13" t="str">
        <f t="shared" si="32"/>
        <v/>
      </c>
      <c r="H449" s="13" t="str">
        <f t="shared" si="30"/>
        <v/>
      </c>
      <c r="I449" s="13" t="str">
        <f t="shared" si="33"/>
        <v/>
      </c>
    </row>
    <row r="450" spans="1:9" x14ac:dyDescent="0.25">
      <c r="A450" s="13">
        <v>28</v>
      </c>
      <c r="B450" s="13" t="s">
        <v>622</v>
      </c>
      <c r="C450" s="16">
        <v>41136</v>
      </c>
      <c r="D450" s="13">
        <v>5000</v>
      </c>
      <c r="E450" s="13">
        <f t="shared" si="34"/>
        <v>0</v>
      </c>
      <c r="F450" s="13" t="str">
        <f t="shared" si="31"/>
        <v>2012-08</v>
      </c>
      <c r="G450" s="13" t="str">
        <f t="shared" si="32"/>
        <v/>
      </c>
      <c r="H450" s="13" t="str">
        <f t="shared" ref="H450:H513" si="35">IF(AND(B450="Med B", F450&gt;=VLOOKUP(A450, A:F, 6, FALSE)), D450, "")</f>
        <v/>
      </c>
      <c r="I450" s="13" t="str">
        <f t="shared" si="33"/>
        <v/>
      </c>
    </row>
    <row r="451" spans="1:9" x14ac:dyDescent="0.25">
      <c r="A451" s="13">
        <v>28</v>
      </c>
      <c r="B451" s="13" t="s">
        <v>622</v>
      </c>
      <c r="C451" s="16">
        <v>41138</v>
      </c>
      <c r="D451" s="13">
        <v>5000</v>
      </c>
      <c r="E451" s="13">
        <f t="shared" si="34"/>
        <v>1</v>
      </c>
      <c r="F451" s="13" t="str">
        <f t="shared" ref="F451:F514" si="36">TEXT(C451, "yyyy-mm")</f>
        <v>2012-08</v>
      </c>
      <c r="G451" s="13">
        <f t="shared" ref="G451:G514" si="37">IF(AND(
    B451="Med A",
    C451=_xlfn.MAXIFS(C:C, A:A, A451, B:B, "Med A", F:F, F451),
    SUMIFS(E:E, A:A, A451) &gt; 0
  ),
  AVERAGEIFS(D:D, A:A, A451, B:B, "Med A", F:F, F451, C:C, "&gt;=" &amp; EOMONTH(C451, -1) + 1, C:C, "&lt;=" &amp; C451),
  "")</f>
        <v>5062.5</v>
      </c>
      <c r="H451" s="13" t="str">
        <f t="shared" si="35"/>
        <v/>
      </c>
      <c r="I451" s="13" t="str">
        <f t="shared" ref="I451:I514" si="38">IF(E450=1,
  IF(AND(A451=A450, B451="Med B"),
    IF(COUNTIFS(A:A, A451, B:B, "Med B", F:F, "&gt;" &amp; F450) &gt; 0,
      IF(H451 &gt; H452, "Higher",
         IF(H451 = H452, "Same",
            IF(H451 &lt; H452, "Lower",
               IF(H452 = 0, "No dose", "")))),
      "No subsequent Med B"),
    ""), "")</f>
        <v/>
      </c>
    </row>
    <row r="452" spans="1:9" x14ac:dyDescent="0.25">
      <c r="A452" s="13">
        <v>28</v>
      </c>
      <c r="B452" s="13" t="s">
        <v>623</v>
      </c>
      <c r="C452" s="16">
        <v>41164</v>
      </c>
      <c r="D452" s="13">
        <v>6</v>
      </c>
      <c r="E452" s="13">
        <f t="shared" ref="E452:E515" si="39">IF(AND(B452="Med A", B453="Med B", A452=A453), 1, IF(AND(B452="Med B", B453="Med A", A452=A453), 1, 0))</f>
        <v>0</v>
      </c>
      <c r="F452" s="13" t="str">
        <f t="shared" si="36"/>
        <v>2012-09</v>
      </c>
      <c r="G452" s="13" t="str">
        <f t="shared" si="37"/>
        <v/>
      </c>
      <c r="H452" s="13">
        <f t="shared" si="35"/>
        <v>6</v>
      </c>
      <c r="I452" s="13" t="str">
        <f t="shared" si="38"/>
        <v>Higher</v>
      </c>
    </row>
    <row r="453" spans="1:9" x14ac:dyDescent="0.25">
      <c r="A453" s="13">
        <v>28</v>
      </c>
      <c r="B453" s="13" t="s">
        <v>623</v>
      </c>
      <c r="C453" s="16">
        <v>41227</v>
      </c>
      <c r="D453" s="13">
        <v>2</v>
      </c>
      <c r="E453" s="13">
        <f t="shared" si="39"/>
        <v>0</v>
      </c>
      <c r="F453" s="13" t="str">
        <f t="shared" si="36"/>
        <v>2012-11</v>
      </c>
      <c r="G453" s="13" t="str">
        <f t="shared" si="37"/>
        <v/>
      </c>
      <c r="H453" s="13">
        <f t="shared" si="35"/>
        <v>2</v>
      </c>
      <c r="I453" s="13" t="str">
        <f t="shared" si="38"/>
        <v/>
      </c>
    </row>
    <row r="454" spans="1:9" x14ac:dyDescent="0.25">
      <c r="A454" s="13">
        <v>29</v>
      </c>
      <c r="B454" s="13" t="s">
        <v>622</v>
      </c>
      <c r="C454" s="16">
        <v>41093</v>
      </c>
      <c r="D454" s="13">
        <v>4800</v>
      </c>
      <c r="E454" s="13">
        <f t="shared" si="39"/>
        <v>0</v>
      </c>
      <c r="F454" s="13" t="str">
        <f t="shared" si="36"/>
        <v>2012-07</v>
      </c>
      <c r="G454" s="13" t="str">
        <f t="shared" si="37"/>
        <v/>
      </c>
      <c r="H454" s="13" t="str">
        <f t="shared" si="35"/>
        <v/>
      </c>
      <c r="I454" s="13" t="str">
        <f t="shared" si="38"/>
        <v/>
      </c>
    </row>
    <row r="455" spans="1:9" x14ac:dyDescent="0.25">
      <c r="A455" s="13">
        <v>29</v>
      </c>
      <c r="B455" s="13" t="s">
        <v>622</v>
      </c>
      <c r="C455" s="16">
        <v>41095</v>
      </c>
      <c r="D455" s="13">
        <v>4800</v>
      </c>
      <c r="E455" s="13">
        <f t="shared" si="39"/>
        <v>0</v>
      </c>
      <c r="F455" s="13" t="str">
        <f t="shared" si="36"/>
        <v>2012-07</v>
      </c>
      <c r="G455" s="13" t="str">
        <f t="shared" si="37"/>
        <v/>
      </c>
      <c r="H455" s="13" t="str">
        <f t="shared" si="35"/>
        <v/>
      </c>
      <c r="I455" s="13" t="str">
        <f t="shared" si="38"/>
        <v/>
      </c>
    </row>
    <row r="456" spans="1:9" x14ac:dyDescent="0.25">
      <c r="A456" s="13">
        <v>29</v>
      </c>
      <c r="B456" s="13" t="s">
        <v>622</v>
      </c>
      <c r="C456" s="16">
        <v>41111</v>
      </c>
      <c r="D456" s="13">
        <v>4400</v>
      </c>
      <c r="E456" s="13">
        <f t="shared" si="39"/>
        <v>0</v>
      </c>
      <c r="F456" s="13" t="str">
        <f t="shared" si="36"/>
        <v>2012-07</v>
      </c>
      <c r="G456" s="13" t="str">
        <f t="shared" si="37"/>
        <v/>
      </c>
      <c r="H456" s="13" t="str">
        <f t="shared" si="35"/>
        <v/>
      </c>
      <c r="I456" s="13" t="str">
        <f t="shared" si="38"/>
        <v/>
      </c>
    </row>
    <row r="457" spans="1:9" x14ac:dyDescent="0.25">
      <c r="A457" s="13">
        <v>29</v>
      </c>
      <c r="B457" s="13" t="s">
        <v>622</v>
      </c>
      <c r="C457" s="16">
        <v>41116</v>
      </c>
      <c r="D457" s="13">
        <v>4400</v>
      </c>
      <c r="E457" s="13">
        <f t="shared" si="39"/>
        <v>0</v>
      </c>
      <c r="F457" s="13" t="str">
        <f t="shared" si="36"/>
        <v>2012-07</v>
      </c>
      <c r="G457" s="13" t="str">
        <f t="shared" si="37"/>
        <v/>
      </c>
      <c r="H457" s="13" t="str">
        <f t="shared" si="35"/>
        <v/>
      </c>
      <c r="I457" s="13" t="str">
        <f t="shared" si="38"/>
        <v/>
      </c>
    </row>
    <row r="458" spans="1:9" x14ac:dyDescent="0.25">
      <c r="A458" s="13">
        <v>29</v>
      </c>
      <c r="B458" s="13" t="s">
        <v>622</v>
      </c>
      <c r="C458" s="16">
        <v>41118</v>
      </c>
      <c r="D458" s="13">
        <v>4400</v>
      </c>
      <c r="E458" s="13">
        <f t="shared" si="39"/>
        <v>0</v>
      </c>
      <c r="F458" s="13" t="str">
        <f t="shared" si="36"/>
        <v>2012-07</v>
      </c>
      <c r="G458" s="13" t="str">
        <f t="shared" si="37"/>
        <v/>
      </c>
      <c r="H458" s="13" t="str">
        <f t="shared" si="35"/>
        <v/>
      </c>
      <c r="I458" s="13" t="str">
        <f t="shared" si="38"/>
        <v/>
      </c>
    </row>
    <row r="459" spans="1:9" x14ac:dyDescent="0.25">
      <c r="A459" s="13">
        <v>29</v>
      </c>
      <c r="B459" s="13" t="s">
        <v>622</v>
      </c>
      <c r="C459" s="16">
        <v>41121</v>
      </c>
      <c r="D459" s="13">
        <v>4400</v>
      </c>
      <c r="E459" s="13">
        <f t="shared" si="39"/>
        <v>0</v>
      </c>
      <c r="F459" s="13" t="str">
        <f t="shared" si="36"/>
        <v>2012-07</v>
      </c>
      <c r="G459" s="13">
        <f t="shared" si="37"/>
        <v>4533.333333333333</v>
      </c>
      <c r="H459" s="13" t="str">
        <f t="shared" si="35"/>
        <v/>
      </c>
      <c r="I459" s="13" t="str">
        <f t="shared" si="38"/>
        <v/>
      </c>
    </row>
    <row r="460" spans="1:9" x14ac:dyDescent="0.25">
      <c r="A460" s="13">
        <v>29</v>
      </c>
      <c r="B460" s="13" t="s">
        <v>622</v>
      </c>
      <c r="C460" s="16">
        <v>41123</v>
      </c>
      <c r="D460" s="13">
        <v>4400</v>
      </c>
      <c r="E460" s="13">
        <f t="shared" si="39"/>
        <v>0</v>
      </c>
      <c r="F460" s="13" t="str">
        <f t="shared" si="36"/>
        <v>2012-08</v>
      </c>
      <c r="G460" s="13" t="str">
        <f t="shared" si="37"/>
        <v/>
      </c>
      <c r="H460" s="13" t="str">
        <f t="shared" si="35"/>
        <v/>
      </c>
      <c r="I460" s="13" t="str">
        <f t="shared" si="38"/>
        <v/>
      </c>
    </row>
    <row r="461" spans="1:9" x14ac:dyDescent="0.25">
      <c r="A461" s="13">
        <v>29</v>
      </c>
      <c r="B461" s="13" t="s">
        <v>622</v>
      </c>
      <c r="C461" s="16">
        <v>41139</v>
      </c>
      <c r="D461" s="13">
        <v>4400</v>
      </c>
      <c r="E461" s="13">
        <f t="shared" si="39"/>
        <v>0</v>
      </c>
      <c r="F461" s="13" t="str">
        <f t="shared" si="36"/>
        <v>2012-08</v>
      </c>
      <c r="G461" s="13" t="str">
        <f t="shared" si="37"/>
        <v/>
      </c>
      <c r="H461" s="13" t="str">
        <f t="shared" si="35"/>
        <v/>
      </c>
      <c r="I461" s="13" t="str">
        <f t="shared" si="38"/>
        <v/>
      </c>
    </row>
    <row r="462" spans="1:9" x14ac:dyDescent="0.25">
      <c r="A462" s="13">
        <v>29</v>
      </c>
      <c r="B462" s="13" t="s">
        <v>622</v>
      </c>
      <c r="C462" s="16">
        <v>41142</v>
      </c>
      <c r="D462" s="13">
        <v>4400</v>
      </c>
      <c r="E462" s="13">
        <f t="shared" si="39"/>
        <v>0</v>
      </c>
      <c r="F462" s="13" t="str">
        <f t="shared" si="36"/>
        <v>2012-08</v>
      </c>
      <c r="G462" s="13" t="str">
        <f t="shared" si="37"/>
        <v/>
      </c>
      <c r="H462" s="13" t="str">
        <f t="shared" si="35"/>
        <v/>
      </c>
      <c r="I462" s="13" t="str">
        <f t="shared" si="38"/>
        <v/>
      </c>
    </row>
    <row r="463" spans="1:9" x14ac:dyDescent="0.25">
      <c r="A463" s="13">
        <v>29</v>
      </c>
      <c r="B463" s="13" t="s">
        <v>622</v>
      </c>
      <c r="C463" s="16">
        <v>41144</v>
      </c>
      <c r="D463" s="13">
        <v>4400</v>
      </c>
      <c r="E463" s="13">
        <f t="shared" si="39"/>
        <v>0</v>
      </c>
      <c r="F463" s="13" t="str">
        <f t="shared" si="36"/>
        <v>2012-08</v>
      </c>
      <c r="G463" s="13" t="str">
        <f t="shared" si="37"/>
        <v/>
      </c>
      <c r="H463" s="13" t="str">
        <f t="shared" si="35"/>
        <v/>
      </c>
      <c r="I463" s="13" t="str">
        <f t="shared" si="38"/>
        <v/>
      </c>
    </row>
    <row r="464" spans="1:9" x14ac:dyDescent="0.25">
      <c r="A464" s="13">
        <v>29</v>
      </c>
      <c r="B464" s="13" t="s">
        <v>622</v>
      </c>
      <c r="C464" s="16">
        <v>41146</v>
      </c>
      <c r="D464" s="13">
        <v>4400</v>
      </c>
      <c r="E464" s="13">
        <f t="shared" si="39"/>
        <v>0</v>
      </c>
      <c r="F464" s="13" t="str">
        <f t="shared" si="36"/>
        <v>2012-08</v>
      </c>
      <c r="G464" s="13">
        <f t="shared" si="37"/>
        <v>4400</v>
      </c>
      <c r="H464" s="13" t="str">
        <f t="shared" si="35"/>
        <v/>
      </c>
      <c r="I464" s="13" t="str">
        <f t="shared" si="38"/>
        <v/>
      </c>
    </row>
    <row r="465" spans="1:9" x14ac:dyDescent="0.25">
      <c r="A465" s="13">
        <v>29</v>
      </c>
      <c r="B465" s="13" t="s">
        <v>622</v>
      </c>
      <c r="C465" s="16">
        <v>41153</v>
      </c>
      <c r="D465" s="13">
        <v>4400</v>
      </c>
      <c r="E465" s="13">
        <f t="shared" si="39"/>
        <v>0</v>
      </c>
      <c r="F465" s="13" t="str">
        <f t="shared" si="36"/>
        <v>2012-09</v>
      </c>
      <c r="G465" s="13" t="str">
        <f t="shared" si="37"/>
        <v/>
      </c>
      <c r="H465" s="13" t="str">
        <f t="shared" si="35"/>
        <v/>
      </c>
      <c r="I465" s="13" t="str">
        <f t="shared" si="38"/>
        <v/>
      </c>
    </row>
    <row r="466" spans="1:9" x14ac:dyDescent="0.25">
      <c r="A466" s="13">
        <v>29</v>
      </c>
      <c r="B466" s="13" t="s">
        <v>622</v>
      </c>
      <c r="C466" s="16">
        <v>41156</v>
      </c>
      <c r="D466" s="13">
        <v>4400</v>
      </c>
      <c r="E466" s="13">
        <f t="shared" si="39"/>
        <v>1</v>
      </c>
      <c r="F466" s="13" t="str">
        <f t="shared" si="36"/>
        <v>2012-09</v>
      </c>
      <c r="G466" s="13">
        <f t="shared" si="37"/>
        <v>4400</v>
      </c>
      <c r="H466" s="13" t="str">
        <f t="shared" si="35"/>
        <v/>
      </c>
      <c r="I466" s="13" t="str">
        <f t="shared" si="38"/>
        <v/>
      </c>
    </row>
    <row r="467" spans="1:9" x14ac:dyDescent="0.25">
      <c r="A467" s="13">
        <v>29</v>
      </c>
      <c r="B467" s="13" t="s">
        <v>623</v>
      </c>
      <c r="C467" s="16">
        <v>41165</v>
      </c>
      <c r="D467" s="13">
        <v>8</v>
      </c>
      <c r="E467" s="13">
        <f t="shared" si="39"/>
        <v>0</v>
      </c>
      <c r="F467" s="13" t="str">
        <f t="shared" si="36"/>
        <v>2012-09</v>
      </c>
      <c r="G467" s="13" t="str">
        <f t="shared" si="37"/>
        <v/>
      </c>
      <c r="H467" s="13">
        <f t="shared" si="35"/>
        <v>8</v>
      </c>
      <c r="I467" s="13" t="str">
        <f t="shared" si="38"/>
        <v>Lower</v>
      </c>
    </row>
    <row r="468" spans="1:9" x14ac:dyDescent="0.25">
      <c r="A468" s="13">
        <v>29</v>
      </c>
      <c r="B468" s="13" t="s">
        <v>623</v>
      </c>
      <c r="C468" s="16">
        <v>41230</v>
      </c>
      <c r="D468" s="13">
        <v>10</v>
      </c>
      <c r="E468" s="13">
        <f t="shared" si="39"/>
        <v>0</v>
      </c>
      <c r="F468" s="13" t="str">
        <f t="shared" si="36"/>
        <v>2012-11</v>
      </c>
      <c r="G468" s="13" t="str">
        <f t="shared" si="37"/>
        <v/>
      </c>
      <c r="H468" s="13">
        <f t="shared" si="35"/>
        <v>10</v>
      </c>
      <c r="I468" s="13" t="str">
        <f t="shared" si="38"/>
        <v/>
      </c>
    </row>
    <row r="469" spans="1:9" x14ac:dyDescent="0.25">
      <c r="A469" s="13">
        <v>30</v>
      </c>
      <c r="B469" s="13" t="s">
        <v>622</v>
      </c>
      <c r="C469" s="16">
        <v>41092</v>
      </c>
      <c r="D469" s="13">
        <v>900</v>
      </c>
      <c r="E469" s="13">
        <f t="shared" si="39"/>
        <v>0</v>
      </c>
      <c r="F469" s="13" t="str">
        <f t="shared" si="36"/>
        <v>2012-07</v>
      </c>
      <c r="G469" s="13" t="str">
        <f t="shared" si="37"/>
        <v/>
      </c>
      <c r="H469" s="13" t="str">
        <f t="shared" si="35"/>
        <v/>
      </c>
      <c r="I469" s="13" t="str">
        <f t="shared" si="38"/>
        <v/>
      </c>
    </row>
    <row r="470" spans="1:9" x14ac:dyDescent="0.25">
      <c r="A470" s="13">
        <v>30</v>
      </c>
      <c r="B470" s="13" t="s">
        <v>622</v>
      </c>
      <c r="C470" s="16">
        <v>41094</v>
      </c>
      <c r="D470" s="13">
        <v>900</v>
      </c>
      <c r="E470" s="13">
        <f t="shared" si="39"/>
        <v>0</v>
      </c>
      <c r="F470" s="13" t="str">
        <f t="shared" si="36"/>
        <v>2012-07</v>
      </c>
      <c r="G470" s="13" t="str">
        <f t="shared" si="37"/>
        <v/>
      </c>
      <c r="H470" s="13" t="str">
        <f t="shared" si="35"/>
        <v/>
      </c>
      <c r="I470" s="13" t="str">
        <f t="shared" si="38"/>
        <v/>
      </c>
    </row>
    <row r="471" spans="1:9" x14ac:dyDescent="0.25">
      <c r="A471" s="13">
        <v>30</v>
      </c>
      <c r="B471" s="13" t="s">
        <v>622</v>
      </c>
      <c r="C471" s="16">
        <v>41101</v>
      </c>
      <c r="D471" s="13">
        <v>900</v>
      </c>
      <c r="E471" s="13">
        <f t="shared" si="39"/>
        <v>0</v>
      </c>
      <c r="F471" s="13" t="str">
        <f t="shared" si="36"/>
        <v>2012-07</v>
      </c>
      <c r="G471" s="13" t="str">
        <f t="shared" si="37"/>
        <v/>
      </c>
      <c r="H471" s="13" t="str">
        <f t="shared" si="35"/>
        <v/>
      </c>
      <c r="I471" s="13" t="str">
        <f t="shared" si="38"/>
        <v/>
      </c>
    </row>
    <row r="472" spans="1:9" x14ac:dyDescent="0.25">
      <c r="A472" s="13">
        <v>30</v>
      </c>
      <c r="B472" s="13" t="s">
        <v>622</v>
      </c>
      <c r="C472" s="16">
        <v>41103</v>
      </c>
      <c r="D472" s="13">
        <v>900</v>
      </c>
      <c r="E472" s="13">
        <f t="shared" si="39"/>
        <v>0</v>
      </c>
      <c r="F472" s="13" t="str">
        <f t="shared" si="36"/>
        <v>2012-07</v>
      </c>
      <c r="G472" s="13" t="str">
        <f t="shared" si="37"/>
        <v/>
      </c>
      <c r="H472" s="13" t="str">
        <f t="shared" si="35"/>
        <v/>
      </c>
      <c r="I472" s="13" t="str">
        <f t="shared" si="38"/>
        <v/>
      </c>
    </row>
    <row r="473" spans="1:9" x14ac:dyDescent="0.25">
      <c r="A473" s="13">
        <v>30</v>
      </c>
      <c r="B473" s="13" t="s">
        <v>622</v>
      </c>
      <c r="C473" s="16">
        <v>41106</v>
      </c>
      <c r="D473" s="13">
        <v>900</v>
      </c>
      <c r="E473" s="13">
        <f t="shared" si="39"/>
        <v>0</v>
      </c>
      <c r="F473" s="13" t="str">
        <f t="shared" si="36"/>
        <v>2012-07</v>
      </c>
      <c r="G473" s="13" t="str">
        <f t="shared" si="37"/>
        <v/>
      </c>
      <c r="H473" s="13" t="str">
        <f t="shared" si="35"/>
        <v/>
      </c>
      <c r="I473" s="13" t="str">
        <f t="shared" si="38"/>
        <v/>
      </c>
    </row>
    <row r="474" spans="1:9" x14ac:dyDescent="0.25">
      <c r="A474" s="13">
        <v>30</v>
      </c>
      <c r="B474" s="13" t="s">
        <v>622</v>
      </c>
      <c r="C474" s="16">
        <v>41108</v>
      </c>
      <c r="D474" s="13">
        <v>900</v>
      </c>
      <c r="E474" s="13">
        <f t="shared" si="39"/>
        <v>0</v>
      </c>
      <c r="F474" s="13" t="str">
        <f t="shared" si="36"/>
        <v>2012-07</v>
      </c>
      <c r="G474" s="13" t="str">
        <f t="shared" si="37"/>
        <v/>
      </c>
      <c r="H474" s="13" t="str">
        <f t="shared" si="35"/>
        <v/>
      </c>
      <c r="I474" s="13" t="str">
        <f t="shared" si="38"/>
        <v/>
      </c>
    </row>
    <row r="475" spans="1:9" x14ac:dyDescent="0.25">
      <c r="A475" s="13">
        <v>30</v>
      </c>
      <c r="B475" s="13" t="s">
        <v>622</v>
      </c>
      <c r="C475" s="16">
        <v>41117</v>
      </c>
      <c r="D475" s="13">
        <v>800</v>
      </c>
      <c r="E475" s="13">
        <f t="shared" si="39"/>
        <v>0</v>
      </c>
      <c r="F475" s="13" t="str">
        <f t="shared" si="36"/>
        <v>2012-07</v>
      </c>
      <c r="G475" s="13" t="str">
        <f t="shared" si="37"/>
        <v/>
      </c>
      <c r="H475" s="13" t="str">
        <f t="shared" si="35"/>
        <v/>
      </c>
      <c r="I475" s="13" t="str">
        <f t="shared" si="38"/>
        <v/>
      </c>
    </row>
    <row r="476" spans="1:9" x14ac:dyDescent="0.25">
      <c r="A476" s="13">
        <v>30</v>
      </c>
      <c r="B476" s="13" t="s">
        <v>622</v>
      </c>
      <c r="C476" s="16">
        <v>41118</v>
      </c>
      <c r="D476" s="13">
        <v>800</v>
      </c>
      <c r="E476" s="13">
        <f t="shared" si="39"/>
        <v>0</v>
      </c>
      <c r="F476" s="13" t="str">
        <f t="shared" si="36"/>
        <v>2012-07</v>
      </c>
      <c r="G476" s="13" t="str">
        <f t="shared" si="37"/>
        <v/>
      </c>
      <c r="H476" s="13" t="str">
        <f t="shared" si="35"/>
        <v/>
      </c>
      <c r="I476" s="13" t="str">
        <f t="shared" si="38"/>
        <v/>
      </c>
    </row>
    <row r="477" spans="1:9" x14ac:dyDescent="0.25">
      <c r="A477" s="13">
        <v>30</v>
      </c>
      <c r="B477" s="13" t="s">
        <v>622</v>
      </c>
      <c r="C477" s="16">
        <v>41120</v>
      </c>
      <c r="D477" s="13">
        <v>800</v>
      </c>
      <c r="E477" s="13">
        <f t="shared" si="39"/>
        <v>0</v>
      </c>
      <c r="F477" s="13" t="str">
        <f t="shared" si="36"/>
        <v>2012-07</v>
      </c>
      <c r="G477" s="13">
        <f t="shared" si="37"/>
        <v>866.66666666666663</v>
      </c>
      <c r="H477" s="13" t="str">
        <f t="shared" si="35"/>
        <v/>
      </c>
      <c r="I477" s="13" t="str">
        <f t="shared" si="38"/>
        <v/>
      </c>
    </row>
    <row r="478" spans="1:9" x14ac:dyDescent="0.25">
      <c r="A478" s="13">
        <v>30</v>
      </c>
      <c r="B478" s="13" t="s">
        <v>622</v>
      </c>
      <c r="C478" s="16">
        <v>41122</v>
      </c>
      <c r="D478" s="13">
        <v>800</v>
      </c>
      <c r="E478" s="13">
        <f t="shared" si="39"/>
        <v>0</v>
      </c>
      <c r="F478" s="13" t="str">
        <f t="shared" si="36"/>
        <v>2012-08</v>
      </c>
      <c r="G478" s="13" t="str">
        <f t="shared" si="37"/>
        <v/>
      </c>
      <c r="H478" s="13" t="str">
        <f t="shared" si="35"/>
        <v/>
      </c>
      <c r="I478" s="13" t="str">
        <f t="shared" si="38"/>
        <v/>
      </c>
    </row>
    <row r="479" spans="1:9" x14ac:dyDescent="0.25">
      <c r="A479" s="13">
        <v>30</v>
      </c>
      <c r="B479" s="13" t="s">
        <v>622</v>
      </c>
      <c r="C479" s="16">
        <v>41124</v>
      </c>
      <c r="D479" s="13">
        <v>800</v>
      </c>
      <c r="E479" s="13">
        <f t="shared" si="39"/>
        <v>0</v>
      </c>
      <c r="F479" s="13" t="str">
        <f t="shared" si="36"/>
        <v>2012-08</v>
      </c>
      <c r="G479" s="13" t="str">
        <f t="shared" si="37"/>
        <v/>
      </c>
      <c r="H479" s="13" t="str">
        <f t="shared" si="35"/>
        <v/>
      </c>
      <c r="I479" s="13" t="str">
        <f t="shared" si="38"/>
        <v/>
      </c>
    </row>
    <row r="480" spans="1:9" x14ac:dyDescent="0.25">
      <c r="A480" s="13">
        <v>30</v>
      </c>
      <c r="B480" s="13" t="s">
        <v>622</v>
      </c>
      <c r="C480" s="16">
        <v>41127</v>
      </c>
      <c r="D480" s="13">
        <v>800</v>
      </c>
      <c r="E480" s="13">
        <f t="shared" si="39"/>
        <v>0</v>
      </c>
      <c r="F480" s="13" t="str">
        <f t="shared" si="36"/>
        <v>2012-08</v>
      </c>
      <c r="G480" s="13" t="str">
        <f t="shared" si="37"/>
        <v/>
      </c>
      <c r="H480" s="13" t="str">
        <f t="shared" si="35"/>
        <v/>
      </c>
      <c r="I480" s="13" t="str">
        <f t="shared" si="38"/>
        <v/>
      </c>
    </row>
    <row r="481" spans="1:9" x14ac:dyDescent="0.25">
      <c r="A481" s="13">
        <v>30</v>
      </c>
      <c r="B481" s="13" t="s">
        <v>622</v>
      </c>
      <c r="C481" s="16">
        <v>41129</v>
      </c>
      <c r="D481" s="13">
        <v>800</v>
      </c>
      <c r="E481" s="13">
        <f t="shared" si="39"/>
        <v>0</v>
      </c>
      <c r="F481" s="13" t="str">
        <f t="shared" si="36"/>
        <v>2012-08</v>
      </c>
      <c r="G481" s="13" t="str">
        <f t="shared" si="37"/>
        <v/>
      </c>
      <c r="H481" s="13" t="str">
        <f t="shared" si="35"/>
        <v/>
      </c>
      <c r="I481" s="13" t="str">
        <f t="shared" si="38"/>
        <v/>
      </c>
    </row>
    <row r="482" spans="1:9" x14ac:dyDescent="0.25">
      <c r="A482" s="13">
        <v>30</v>
      </c>
      <c r="B482" s="13" t="s">
        <v>622</v>
      </c>
      <c r="C482" s="16">
        <v>41131</v>
      </c>
      <c r="D482" s="13">
        <v>800</v>
      </c>
      <c r="E482" s="13">
        <f t="shared" si="39"/>
        <v>0</v>
      </c>
      <c r="F482" s="13" t="str">
        <f t="shared" si="36"/>
        <v>2012-08</v>
      </c>
      <c r="G482" s="13" t="str">
        <f t="shared" si="37"/>
        <v/>
      </c>
      <c r="H482" s="13" t="str">
        <f t="shared" si="35"/>
        <v/>
      </c>
      <c r="I482" s="13" t="str">
        <f t="shared" si="38"/>
        <v/>
      </c>
    </row>
    <row r="483" spans="1:9" x14ac:dyDescent="0.25">
      <c r="A483" s="13">
        <v>30</v>
      </c>
      <c r="B483" s="13" t="s">
        <v>622</v>
      </c>
      <c r="C483" s="16">
        <v>41134</v>
      </c>
      <c r="D483" s="13">
        <v>800</v>
      </c>
      <c r="E483" s="13">
        <f t="shared" si="39"/>
        <v>0</v>
      </c>
      <c r="F483" s="13" t="str">
        <f t="shared" si="36"/>
        <v>2012-08</v>
      </c>
      <c r="G483" s="13" t="str">
        <f t="shared" si="37"/>
        <v/>
      </c>
      <c r="H483" s="13" t="str">
        <f t="shared" si="35"/>
        <v/>
      </c>
      <c r="I483" s="13" t="str">
        <f t="shared" si="38"/>
        <v/>
      </c>
    </row>
    <row r="484" spans="1:9" x14ac:dyDescent="0.25">
      <c r="A484" s="13">
        <v>30</v>
      </c>
      <c r="B484" s="13" t="s">
        <v>622</v>
      </c>
      <c r="C484" s="16">
        <v>41136</v>
      </c>
      <c r="D484" s="13">
        <v>800</v>
      </c>
      <c r="E484" s="13">
        <f t="shared" si="39"/>
        <v>0</v>
      </c>
      <c r="F484" s="13" t="str">
        <f t="shared" si="36"/>
        <v>2012-08</v>
      </c>
      <c r="G484" s="13" t="str">
        <f t="shared" si="37"/>
        <v/>
      </c>
      <c r="H484" s="13" t="str">
        <f t="shared" si="35"/>
        <v/>
      </c>
      <c r="I484" s="13" t="str">
        <f t="shared" si="38"/>
        <v/>
      </c>
    </row>
    <row r="485" spans="1:9" x14ac:dyDescent="0.25">
      <c r="A485" s="13">
        <v>30</v>
      </c>
      <c r="B485" s="13" t="s">
        <v>622</v>
      </c>
      <c r="C485" s="16">
        <v>41145</v>
      </c>
      <c r="D485" s="13">
        <v>800</v>
      </c>
      <c r="E485" s="13">
        <f t="shared" si="39"/>
        <v>0</v>
      </c>
      <c r="F485" s="13" t="str">
        <f t="shared" si="36"/>
        <v>2012-08</v>
      </c>
      <c r="G485" s="13" t="str">
        <f t="shared" si="37"/>
        <v/>
      </c>
      <c r="H485" s="13" t="str">
        <f t="shared" si="35"/>
        <v/>
      </c>
      <c r="I485" s="13" t="str">
        <f t="shared" si="38"/>
        <v/>
      </c>
    </row>
    <row r="486" spans="1:9" x14ac:dyDescent="0.25">
      <c r="A486" s="13">
        <v>30</v>
      </c>
      <c r="B486" s="13" t="s">
        <v>622</v>
      </c>
      <c r="C486" s="16">
        <v>41148</v>
      </c>
      <c r="D486" s="13">
        <v>800</v>
      </c>
      <c r="E486" s="13">
        <f t="shared" si="39"/>
        <v>0</v>
      </c>
      <c r="F486" s="13" t="str">
        <f t="shared" si="36"/>
        <v>2012-08</v>
      </c>
      <c r="G486" s="13" t="str">
        <f t="shared" si="37"/>
        <v/>
      </c>
      <c r="H486" s="13" t="str">
        <f t="shared" si="35"/>
        <v/>
      </c>
      <c r="I486" s="13" t="str">
        <f t="shared" si="38"/>
        <v/>
      </c>
    </row>
    <row r="487" spans="1:9" x14ac:dyDescent="0.25">
      <c r="A487" s="13">
        <v>30</v>
      </c>
      <c r="B487" s="13" t="s">
        <v>622</v>
      </c>
      <c r="C487" s="16">
        <v>41150</v>
      </c>
      <c r="D487" s="13">
        <v>800</v>
      </c>
      <c r="E487" s="13">
        <f t="shared" si="39"/>
        <v>0</v>
      </c>
      <c r="F487" s="13" t="str">
        <f t="shared" si="36"/>
        <v>2012-08</v>
      </c>
      <c r="G487" s="13" t="str">
        <f t="shared" si="37"/>
        <v/>
      </c>
      <c r="H487" s="13" t="str">
        <f t="shared" si="35"/>
        <v/>
      </c>
      <c r="I487" s="13" t="str">
        <f t="shared" si="38"/>
        <v/>
      </c>
    </row>
    <row r="488" spans="1:9" x14ac:dyDescent="0.25">
      <c r="A488" s="13">
        <v>30</v>
      </c>
      <c r="B488" s="13" t="s">
        <v>622</v>
      </c>
      <c r="C488" s="16">
        <v>41152</v>
      </c>
      <c r="D488" s="13">
        <v>800</v>
      </c>
      <c r="E488" s="13">
        <f t="shared" si="39"/>
        <v>0</v>
      </c>
      <c r="F488" s="13" t="str">
        <f t="shared" si="36"/>
        <v>2012-08</v>
      </c>
      <c r="G488" s="13">
        <f t="shared" si="37"/>
        <v>800</v>
      </c>
      <c r="H488" s="13" t="str">
        <f t="shared" si="35"/>
        <v/>
      </c>
      <c r="I488" s="13" t="str">
        <f t="shared" si="38"/>
        <v/>
      </c>
    </row>
    <row r="489" spans="1:9" x14ac:dyDescent="0.25">
      <c r="A489" s="13">
        <v>30</v>
      </c>
      <c r="B489" s="13" t="s">
        <v>622</v>
      </c>
      <c r="C489" s="16">
        <v>41155</v>
      </c>
      <c r="D489" s="13">
        <v>800</v>
      </c>
      <c r="E489" s="13">
        <f t="shared" si="39"/>
        <v>0</v>
      </c>
      <c r="F489" s="13" t="str">
        <f t="shared" si="36"/>
        <v>2012-09</v>
      </c>
      <c r="G489" s="13" t="str">
        <f t="shared" si="37"/>
        <v/>
      </c>
      <c r="H489" s="13" t="str">
        <f t="shared" si="35"/>
        <v/>
      </c>
      <c r="I489" s="13" t="str">
        <f t="shared" si="38"/>
        <v/>
      </c>
    </row>
    <row r="490" spans="1:9" x14ac:dyDescent="0.25">
      <c r="A490" s="13">
        <v>30</v>
      </c>
      <c r="B490" s="13" t="s">
        <v>622</v>
      </c>
      <c r="C490" s="16">
        <v>41156</v>
      </c>
      <c r="D490" s="13">
        <v>800</v>
      </c>
      <c r="E490" s="13">
        <f t="shared" si="39"/>
        <v>0</v>
      </c>
      <c r="F490" s="13" t="str">
        <f t="shared" si="36"/>
        <v>2012-09</v>
      </c>
      <c r="G490" s="13" t="str">
        <f t="shared" si="37"/>
        <v/>
      </c>
      <c r="H490" s="13" t="str">
        <f t="shared" si="35"/>
        <v/>
      </c>
      <c r="I490" s="13" t="str">
        <f t="shared" si="38"/>
        <v/>
      </c>
    </row>
    <row r="491" spans="1:9" x14ac:dyDescent="0.25">
      <c r="A491" s="13">
        <v>30</v>
      </c>
      <c r="B491" s="13" t="s">
        <v>622</v>
      </c>
      <c r="C491" s="16">
        <v>41158</v>
      </c>
      <c r="D491" s="13">
        <v>800</v>
      </c>
      <c r="E491" s="13">
        <f t="shared" si="39"/>
        <v>1</v>
      </c>
      <c r="F491" s="13" t="str">
        <f t="shared" si="36"/>
        <v>2012-09</v>
      </c>
      <c r="G491" s="13">
        <f t="shared" si="37"/>
        <v>800</v>
      </c>
      <c r="H491" s="13" t="str">
        <f t="shared" si="35"/>
        <v/>
      </c>
      <c r="I491" s="13" t="str">
        <f t="shared" si="38"/>
        <v/>
      </c>
    </row>
    <row r="492" spans="1:9" x14ac:dyDescent="0.25">
      <c r="A492" s="13">
        <v>30</v>
      </c>
      <c r="B492" s="13" t="s">
        <v>623</v>
      </c>
      <c r="C492" s="16">
        <v>41165</v>
      </c>
      <c r="D492" s="13">
        <v>2</v>
      </c>
      <c r="E492" s="13">
        <f t="shared" si="39"/>
        <v>0</v>
      </c>
      <c r="F492" s="13" t="str">
        <f t="shared" si="36"/>
        <v>2012-09</v>
      </c>
      <c r="G492" s="13" t="str">
        <f t="shared" si="37"/>
        <v/>
      </c>
      <c r="H492" s="13">
        <f t="shared" si="35"/>
        <v>2</v>
      </c>
      <c r="I492" s="13" t="str">
        <f t="shared" si="38"/>
        <v>Lower</v>
      </c>
    </row>
    <row r="493" spans="1:9" x14ac:dyDescent="0.25">
      <c r="A493" s="13">
        <v>30</v>
      </c>
      <c r="B493" s="13" t="s">
        <v>623</v>
      </c>
      <c r="C493" s="16">
        <v>41200</v>
      </c>
      <c r="D493" s="13">
        <v>3</v>
      </c>
      <c r="E493" s="13">
        <f t="shared" si="39"/>
        <v>0</v>
      </c>
      <c r="F493" s="13" t="str">
        <f t="shared" si="36"/>
        <v>2012-10</v>
      </c>
      <c r="G493" s="13" t="str">
        <f t="shared" si="37"/>
        <v/>
      </c>
      <c r="H493" s="13">
        <f t="shared" si="35"/>
        <v>3</v>
      </c>
      <c r="I493" s="13" t="str">
        <f t="shared" si="38"/>
        <v/>
      </c>
    </row>
    <row r="494" spans="1:9" x14ac:dyDescent="0.25">
      <c r="A494" s="13">
        <v>31</v>
      </c>
      <c r="B494" s="13" t="s">
        <v>622</v>
      </c>
      <c r="C494" s="16">
        <v>41097</v>
      </c>
      <c r="D494" s="13">
        <v>10100</v>
      </c>
      <c r="E494" s="13">
        <f t="shared" si="39"/>
        <v>0</v>
      </c>
      <c r="F494" s="13" t="str">
        <f t="shared" si="36"/>
        <v>2012-07</v>
      </c>
      <c r="G494" s="13" t="str">
        <f t="shared" si="37"/>
        <v/>
      </c>
      <c r="H494" s="13" t="str">
        <f t="shared" si="35"/>
        <v/>
      </c>
      <c r="I494" s="13" t="str">
        <f t="shared" si="38"/>
        <v/>
      </c>
    </row>
    <row r="495" spans="1:9" x14ac:dyDescent="0.25">
      <c r="A495" s="13">
        <v>31</v>
      </c>
      <c r="B495" s="13" t="s">
        <v>622</v>
      </c>
      <c r="C495" s="16">
        <v>41102</v>
      </c>
      <c r="D495" s="13">
        <v>12100</v>
      </c>
      <c r="E495" s="13">
        <f t="shared" si="39"/>
        <v>0</v>
      </c>
      <c r="F495" s="13" t="str">
        <f t="shared" si="36"/>
        <v>2012-07</v>
      </c>
      <c r="G495" s="13" t="str">
        <f t="shared" si="37"/>
        <v/>
      </c>
      <c r="H495" s="13" t="str">
        <f t="shared" si="35"/>
        <v/>
      </c>
      <c r="I495" s="13" t="str">
        <f t="shared" si="38"/>
        <v/>
      </c>
    </row>
    <row r="496" spans="1:9" x14ac:dyDescent="0.25">
      <c r="A496" s="13">
        <v>31</v>
      </c>
      <c r="B496" s="13" t="s">
        <v>622</v>
      </c>
      <c r="C496" s="16">
        <v>41104</v>
      </c>
      <c r="D496" s="13">
        <v>12100</v>
      </c>
      <c r="E496" s="13">
        <f t="shared" si="39"/>
        <v>0</v>
      </c>
      <c r="F496" s="13" t="str">
        <f t="shared" si="36"/>
        <v>2012-07</v>
      </c>
      <c r="G496" s="13" t="str">
        <f t="shared" si="37"/>
        <v/>
      </c>
      <c r="H496" s="13" t="str">
        <f t="shared" si="35"/>
        <v/>
      </c>
      <c r="I496" s="13" t="str">
        <f t="shared" si="38"/>
        <v/>
      </c>
    </row>
    <row r="497" spans="1:9" x14ac:dyDescent="0.25">
      <c r="A497" s="13">
        <v>31</v>
      </c>
      <c r="B497" s="13" t="s">
        <v>622</v>
      </c>
      <c r="C497" s="16">
        <v>41109</v>
      </c>
      <c r="D497" s="13">
        <v>12100</v>
      </c>
      <c r="E497" s="13">
        <f t="shared" si="39"/>
        <v>0</v>
      </c>
      <c r="F497" s="13" t="str">
        <f t="shared" si="36"/>
        <v>2012-07</v>
      </c>
      <c r="G497" s="13" t="str">
        <f t="shared" si="37"/>
        <v/>
      </c>
      <c r="H497" s="13" t="str">
        <f t="shared" si="35"/>
        <v/>
      </c>
      <c r="I497" s="13" t="str">
        <f t="shared" si="38"/>
        <v/>
      </c>
    </row>
    <row r="498" spans="1:9" x14ac:dyDescent="0.25">
      <c r="A498" s="13">
        <v>31</v>
      </c>
      <c r="B498" s="13" t="s">
        <v>622</v>
      </c>
      <c r="C498" s="16">
        <v>41111</v>
      </c>
      <c r="D498" s="13">
        <v>12100</v>
      </c>
      <c r="E498" s="13">
        <f t="shared" si="39"/>
        <v>0</v>
      </c>
      <c r="F498" s="13" t="str">
        <f t="shared" si="36"/>
        <v>2012-07</v>
      </c>
      <c r="G498" s="13" t="str">
        <f t="shared" si="37"/>
        <v/>
      </c>
      <c r="H498" s="13" t="str">
        <f t="shared" si="35"/>
        <v/>
      </c>
      <c r="I498" s="13" t="str">
        <f t="shared" si="38"/>
        <v/>
      </c>
    </row>
    <row r="499" spans="1:9" x14ac:dyDescent="0.25">
      <c r="A499" s="13">
        <v>31</v>
      </c>
      <c r="B499" s="13" t="s">
        <v>622</v>
      </c>
      <c r="C499" s="16">
        <v>41116</v>
      </c>
      <c r="D499" s="13">
        <v>12100</v>
      </c>
      <c r="E499" s="13">
        <f t="shared" si="39"/>
        <v>0</v>
      </c>
      <c r="F499" s="13" t="str">
        <f t="shared" si="36"/>
        <v>2012-07</v>
      </c>
      <c r="G499" s="13" t="str">
        <f t="shared" si="37"/>
        <v/>
      </c>
      <c r="H499" s="13" t="str">
        <f t="shared" si="35"/>
        <v/>
      </c>
      <c r="I499" s="13" t="str">
        <f t="shared" si="38"/>
        <v/>
      </c>
    </row>
    <row r="500" spans="1:9" x14ac:dyDescent="0.25">
      <c r="A500" s="13">
        <v>31</v>
      </c>
      <c r="B500" s="13" t="s">
        <v>622</v>
      </c>
      <c r="C500" s="16">
        <v>41118</v>
      </c>
      <c r="D500" s="13">
        <v>12100</v>
      </c>
      <c r="E500" s="13">
        <f t="shared" si="39"/>
        <v>0</v>
      </c>
      <c r="F500" s="13" t="str">
        <f t="shared" si="36"/>
        <v>2012-07</v>
      </c>
      <c r="G500" s="13" t="str">
        <f t="shared" si="37"/>
        <v/>
      </c>
      <c r="H500" s="13" t="str">
        <f t="shared" si="35"/>
        <v/>
      </c>
      <c r="I500" s="13" t="str">
        <f t="shared" si="38"/>
        <v/>
      </c>
    </row>
    <row r="501" spans="1:9" x14ac:dyDescent="0.25">
      <c r="A501" s="13">
        <v>31</v>
      </c>
      <c r="B501" s="13" t="s">
        <v>622</v>
      </c>
      <c r="C501" s="16">
        <v>41121</v>
      </c>
      <c r="D501" s="13">
        <v>12100</v>
      </c>
      <c r="E501" s="13">
        <f t="shared" si="39"/>
        <v>0</v>
      </c>
      <c r="F501" s="13" t="str">
        <f t="shared" si="36"/>
        <v>2012-07</v>
      </c>
      <c r="G501" s="13">
        <f t="shared" si="37"/>
        <v>11850</v>
      </c>
      <c r="H501" s="13" t="str">
        <f t="shared" si="35"/>
        <v/>
      </c>
      <c r="I501" s="13" t="str">
        <f t="shared" si="38"/>
        <v/>
      </c>
    </row>
    <row r="502" spans="1:9" x14ac:dyDescent="0.25">
      <c r="A502" s="13">
        <v>31</v>
      </c>
      <c r="B502" s="13" t="s">
        <v>622</v>
      </c>
      <c r="C502" s="16">
        <v>41125</v>
      </c>
      <c r="D502" s="13">
        <v>12100</v>
      </c>
      <c r="E502" s="13">
        <f t="shared" si="39"/>
        <v>1</v>
      </c>
      <c r="F502" s="13" t="str">
        <f t="shared" si="36"/>
        <v>2012-08</v>
      </c>
      <c r="G502" s="13">
        <f t="shared" si="37"/>
        <v>12100</v>
      </c>
      <c r="H502" s="13" t="str">
        <f t="shared" si="35"/>
        <v/>
      </c>
      <c r="I502" s="13" t="str">
        <f t="shared" si="38"/>
        <v/>
      </c>
    </row>
    <row r="503" spans="1:9" x14ac:dyDescent="0.25">
      <c r="A503" s="13">
        <v>31</v>
      </c>
      <c r="B503" s="13" t="s">
        <v>623</v>
      </c>
      <c r="C503" s="16">
        <v>41167</v>
      </c>
      <c r="D503" s="13">
        <v>13</v>
      </c>
      <c r="E503" s="13">
        <f t="shared" si="39"/>
        <v>0</v>
      </c>
      <c r="F503" s="13" t="str">
        <f t="shared" si="36"/>
        <v>2012-09</v>
      </c>
      <c r="G503" s="13" t="str">
        <f t="shared" si="37"/>
        <v/>
      </c>
      <c r="H503" s="13">
        <f t="shared" si="35"/>
        <v>13</v>
      </c>
      <c r="I503" s="13" t="str">
        <f t="shared" si="38"/>
        <v>Same</v>
      </c>
    </row>
    <row r="504" spans="1:9" x14ac:dyDescent="0.25">
      <c r="A504" s="13">
        <v>31</v>
      </c>
      <c r="B504" s="13" t="s">
        <v>623</v>
      </c>
      <c r="C504" s="16">
        <v>41193</v>
      </c>
      <c r="D504" s="13">
        <v>13</v>
      </c>
      <c r="E504" s="13">
        <f t="shared" si="39"/>
        <v>0</v>
      </c>
      <c r="F504" s="13" t="str">
        <f t="shared" si="36"/>
        <v>2012-10</v>
      </c>
      <c r="G504" s="13" t="str">
        <f t="shared" si="37"/>
        <v/>
      </c>
      <c r="H504" s="13">
        <f t="shared" si="35"/>
        <v>13</v>
      </c>
      <c r="I504" s="13" t="str">
        <f t="shared" si="38"/>
        <v/>
      </c>
    </row>
    <row r="505" spans="1:9" x14ac:dyDescent="0.25">
      <c r="A505" s="13">
        <v>31</v>
      </c>
      <c r="B505" s="13" t="s">
        <v>623</v>
      </c>
      <c r="C505" s="16">
        <v>41228</v>
      </c>
      <c r="D505" s="13">
        <v>13</v>
      </c>
      <c r="E505" s="13">
        <f t="shared" si="39"/>
        <v>0</v>
      </c>
      <c r="F505" s="13" t="str">
        <f t="shared" si="36"/>
        <v>2012-11</v>
      </c>
      <c r="G505" s="13" t="str">
        <f t="shared" si="37"/>
        <v/>
      </c>
      <c r="H505" s="13">
        <f t="shared" si="35"/>
        <v>13</v>
      </c>
      <c r="I505" s="13" t="str">
        <f t="shared" si="38"/>
        <v/>
      </c>
    </row>
    <row r="506" spans="1:9" x14ac:dyDescent="0.25">
      <c r="A506" s="13">
        <v>32</v>
      </c>
      <c r="B506" s="13" t="s">
        <v>622</v>
      </c>
      <c r="C506" s="16">
        <v>41233</v>
      </c>
      <c r="D506" s="13">
        <v>14000</v>
      </c>
      <c r="E506" s="13">
        <f t="shared" si="39"/>
        <v>0</v>
      </c>
      <c r="F506" s="13" t="str">
        <f t="shared" si="36"/>
        <v>2012-11</v>
      </c>
      <c r="G506" s="13" t="str">
        <f t="shared" si="37"/>
        <v/>
      </c>
      <c r="H506" s="13" t="str">
        <f t="shared" si="35"/>
        <v/>
      </c>
      <c r="I506" s="13" t="str">
        <f t="shared" si="38"/>
        <v/>
      </c>
    </row>
    <row r="507" spans="1:9" x14ac:dyDescent="0.25">
      <c r="A507" s="13">
        <v>32</v>
      </c>
      <c r="B507" s="13" t="s">
        <v>622</v>
      </c>
      <c r="C507" s="16">
        <v>41236</v>
      </c>
      <c r="D507" s="13">
        <v>14000</v>
      </c>
      <c r="E507" s="13">
        <f t="shared" si="39"/>
        <v>0</v>
      </c>
      <c r="F507" s="13" t="str">
        <f t="shared" si="36"/>
        <v>2012-11</v>
      </c>
      <c r="G507" s="13" t="str">
        <f t="shared" si="37"/>
        <v/>
      </c>
      <c r="H507" s="13" t="str">
        <f t="shared" si="35"/>
        <v/>
      </c>
      <c r="I507" s="13" t="str">
        <f t="shared" si="38"/>
        <v/>
      </c>
    </row>
    <row r="508" spans="1:9" x14ac:dyDescent="0.25">
      <c r="A508" s="13">
        <v>33</v>
      </c>
      <c r="B508" s="13" t="s">
        <v>622</v>
      </c>
      <c r="C508" s="16">
        <v>41093</v>
      </c>
      <c r="D508" s="13">
        <v>6000</v>
      </c>
      <c r="E508" s="13">
        <f t="shared" si="39"/>
        <v>0</v>
      </c>
      <c r="F508" s="13" t="str">
        <f t="shared" si="36"/>
        <v>2012-07</v>
      </c>
      <c r="G508" s="13" t="str">
        <f t="shared" si="37"/>
        <v/>
      </c>
      <c r="H508" s="13" t="str">
        <f t="shared" si="35"/>
        <v/>
      </c>
      <c r="I508" s="13" t="str">
        <f t="shared" si="38"/>
        <v/>
      </c>
    </row>
    <row r="509" spans="1:9" x14ac:dyDescent="0.25">
      <c r="A509" s="13">
        <v>33</v>
      </c>
      <c r="B509" s="13" t="s">
        <v>622</v>
      </c>
      <c r="C509" s="16">
        <v>41095</v>
      </c>
      <c r="D509" s="13">
        <v>6000</v>
      </c>
      <c r="E509" s="13">
        <f t="shared" si="39"/>
        <v>0</v>
      </c>
      <c r="F509" s="13" t="str">
        <f t="shared" si="36"/>
        <v>2012-07</v>
      </c>
      <c r="G509" s="13" t="str">
        <f t="shared" si="37"/>
        <v/>
      </c>
      <c r="H509" s="13" t="str">
        <f t="shared" si="35"/>
        <v/>
      </c>
      <c r="I509" s="13" t="str">
        <f t="shared" si="38"/>
        <v/>
      </c>
    </row>
    <row r="510" spans="1:9" x14ac:dyDescent="0.25">
      <c r="A510" s="13">
        <v>33</v>
      </c>
      <c r="B510" s="13" t="s">
        <v>622</v>
      </c>
      <c r="C510" s="16">
        <v>41097</v>
      </c>
      <c r="D510" s="13">
        <v>6000</v>
      </c>
      <c r="E510" s="13">
        <f t="shared" si="39"/>
        <v>0</v>
      </c>
      <c r="F510" s="13" t="str">
        <f t="shared" si="36"/>
        <v>2012-07</v>
      </c>
      <c r="G510" s="13" t="str">
        <f t="shared" si="37"/>
        <v/>
      </c>
      <c r="H510" s="13" t="str">
        <f t="shared" si="35"/>
        <v/>
      </c>
      <c r="I510" s="13" t="str">
        <f t="shared" si="38"/>
        <v/>
      </c>
    </row>
    <row r="511" spans="1:9" x14ac:dyDescent="0.25">
      <c r="A511" s="13">
        <v>33</v>
      </c>
      <c r="B511" s="13" t="s">
        <v>622</v>
      </c>
      <c r="C511" s="16">
        <v>41100</v>
      </c>
      <c r="D511" s="13">
        <v>6000</v>
      </c>
      <c r="E511" s="13">
        <f t="shared" si="39"/>
        <v>0</v>
      </c>
      <c r="F511" s="13" t="str">
        <f t="shared" si="36"/>
        <v>2012-07</v>
      </c>
      <c r="G511" s="13" t="str">
        <f t="shared" si="37"/>
        <v/>
      </c>
      <c r="H511" s="13" t="str">
        <f t="shared" si="35"/>
        <v/>
      </c>
      <c r="I511" s="13" t="str">
        <f t="shared" si="38"/>
        <v/>
      </c>
    </row>
    <row r="512" spans="1:9" x14ac:dyDescent="0.25">
      <c r="A512" s="13">
        <v>33</v>
      </c>
      <c r="B512" s="13" t="s">
        <v>622</v>
      </c>
      <c r="C512" s="16">
        <v>41102</v>
      </c>
      <c r="D512" s="13">
        <v>6000</v>
      </c>
      <c r="E512" s="13">
        <f t="shared" si="39"/>
        <v>0</v>
      </c>
      <c r="F512" s="13" t="str">
        <f t="shared" si="36"/>
        <v>2012-07</v>
      </c>
      <c r="G512" s="13" t="str">
        <f t="shared" si="37"/>
        <v/>
      </c>
      <c r="H512" s="13" t="str">
        <f t="shared" si="35"/>
        <v/>
      </c>
      <c r="I512" s="13" t="str">
        <f t="shared" si="38"/>
        <v/>
      </c>
    </row>
    <row r="513" spans="1:9" x14ac:dyDescent="0.25">
      <c r="A513" s="13">
        <v>33</v>
      </c>
      <c r="B513" s="13" t="s">
        <v>622</v>
      </c>
      <c r="C513" s="16">
        <v>41104</v>
      </c>
      <c r="D513" s="13">
        <v>6000</v>
      </c>
      <c r="E513" s="13">
        <f t="shared" si="39"/>
        <v>0</v>
      </c>
      <c r="F513" s="13" t="str">
        <f t="shared" si="36"/>
        <v>2012-07</v>
      </c>
      <c r="G513" s="13" t="str">
        <f t="shared" si="37"/>
        <v/>
      </c>
      <c r="H513" s="13" t="str">
        <f t="shared" si="35"/>
        <v/>
      </c>
      <c r="I513" s="13" t="str">
        <f t="shared" si="38"/>
        <v/>
      </c>
    </row>
    <row r="514" spans="1:9" x14ac:dyDescent="0.25">
      <c r="A514" s="13">
        <v>33</v>
      </c>
      <c r="B514" s="13" t="s">
        <v>622</v>
      </c>
      <c r="C514" s="16">
        <v>41107</v>
      </c>
      <c r="D514" s="13">
        <v>6000</v>
      </c>
      <c r="E514" s="13">
        <f t="shared" si="39"/>
        <v>0</v>
      </c>
      <c r="F514" s="13" t="str">
        <f t="shared" si="36"/>
        <v>2012-07</v>
      </c>
      <c r="G514" s="13" t="str">
        <f t="shared" si="37"/>
        <v/>
      </c>
      <c r="H514" s="13" t="str">
        <f t="shared" ref="H514:H577" si="40">IF(AND(B514="Med B", F514&gt;=VLOOKUP(A514, A:F, 6, FALSE)), D514, "")</f>
        <v/>
      </c>
      <c r="I514" s="13" t="str">
        <f t="shared" si="38"/>
        <v/>
      </c>
    </row>
    <row r="515" spans="1:9" x14ac:dyDescent="0.25">
      <c r="A515" s="13">
        <v>33</v>
      </c>
      <c r="B515" s="13" t="s">
        <v>622</v>
      </c>
      <c r="C515" s="16">
        <v>41109</v>
      </c>
      <c r="D515" s="13">
        <v>6000</v>
      </c>
      <c r="E515" s="13">
        <f t="shared" si="39"/>
        <v>0</v>
      </c>
      <c r="F515" s="13" t="str">
        <f t="shared" ref="F515:F578" si="41">TEXT(C515, "yyyy-mm")</f>
        <v>2012-07</v>
      </c>
      <c r="G515" s="13">
        <f t="shared" ref="G515:G578" si="42">IF(AND(
    B515="Med A",
    C515=_xlfn.MAXIFS(C:C, A:A, A515, B:B, "Med A", F:F, F515),
    SUMIFS(E:E, A:A, A515) &gt; 0
  ),
  AVERAGEIFS(D:D, A:A, A515, B:B, "Med A", F:F, F515, C:C, "&gt;=" &amp; EOMONTH(C515, -1) + 1, C:C, "&lt;=" &amp; C515),
  "")</f>
        <v>6000</v>
      </c>
      <c r="H515" s="13" t="str">
        <f t="shared" si="40"/>
        <v/>
      </c>
      <c r="I515" s="13" t="str">
        <f t="shared" ref="I515:I578" si="43">IF(E514=1,
  IF(AND(A515=A514, B515="Med B"),
    IF(COUNTIFS(A:A, A515, B:B, "Med B", F:F, "&gt;" &amp; F514) &gt; 0,
      IF(H515 &gt; H516, "Higher",
         IF(H515 = H516, "Same",
            IF(H515 &lt; H516, "Lower",
               IF(H516 = 0, "No dose", "")))),
      "No subsequent Med B"),
    ""), "")</f>
        <v/>
      </c>
    </row>
    <row r="516" spans="1:9" x14ac:dyDescent="0.25">
      <c r="A516" s="13">
        <v>33</v>
      </c>
      <c r="B516" s="13" t="s">
        <v>622</v>
      </c>
      <c r="C516" s="16">
        <v>41139</v>
      </c>
      <c r="D516" s="13">
        <v>6000</v>
      </c>
      <c r="E516" s="13">
        <f t="shared" ref="E516:E579" si="44">IF(AND(B516="Med A", B517="Med B", A516=A517), 1, IF(AND(B516="Med B", B517="Med A", A516=A517), 1, 0))</f>
        <v>0</v>
      </c>
      <c r="F516" s="13" t="str">
        <f t="shared" si="41"/>
        <v>2012-08</v>
      </c>
      <c r="G516" s="13" t="str">
        <f t="shared" si="42"/>
        <v/>
      </c>
      <c r="H516" s="13" t="str">
        <f t="shared" si="40"/>
        <v/>
      </c>
      <c r="I516" s="13" t="str">
        <f t="shared" si="43"/>
        <v/>
      </c>
    </row>
    <row r="517" spans="1:9" x14ac:dyDescent="0.25">
      <c r="A517" s="13">
        <v>33</v>
      </c>
      <c r="B517" s="13" t="s">
        <v>622</v>
      </c>
      <c r="C517" s="16">
        <v>41142</v>
      </c>
      <c r="D517" s="13">
        <v>6000</v>
      </c>
      <c r="E517" s="13">
        <f t="shared" si="44"/>
        <v>0</v>
      </c>
      <c r="F517" s="13" t="str">
        <f t="shared" si="41"/>
        <v>2012-08</v>
      </c>
      <c r="G517" s="13" t="str">
        <f t="shared" si="42"/>
        <v/>
      </c>
      <c r="H517" s="13" t="str">
        <f t="shared" si="40"/>
        <v/>
      </c>
      <c r="I517" s="13" t="str">
        <f t="shared" si="43"/>
        <v/>
      </c>
    </row>
    <row r="518" spans="1:9" x14ac:dyDescent="0.25">
      <c r="A518" s="13">
        <v>33</v>
      </c>
      <c r="B518" s="13" t="s">
        <v>622</v>
      </c>
      <c r="C518" s="16">
        <v>41144</v>
      </c>
      <c r="D518" s="13">
        <v>6000</v>
      </c>
      <c r="E518" s="13">
        <f t="shared" si="44"/>
        <v>0</v>
      </c>
      <c r="F518" s="13" t="str">
        <f t="shared" si="41"/>
        <v>2012-08</v>
      </c>
      <c r="G518" s="13" t="str">
        <f t="shared" si="42"/>
        <v/>
      </c>
      <c r="H518" s="13" t="str">
        <f t="shared" si="40"/>
        <v/>
      </c>
      <c r="I518" s="13" t="str">
        <f t="shared" si="43"/>
        <v/>
      </c>
    </row>
    <row r="519" spans="1:9" x14ac:dyDescent="0.25">
      <c r="A519" s="13">
        <v>33</v>
      </c>
      <c r="B519" s="13" t="s">
        <v>622</v>
      </c>
      <c r="C519" s="16">
        <v>41146</v>
      </c>
      <c r="D519" s="13">
        <v>6000</v>
      </c>
      <c r="E519" s="13">
        <f t="shared" si="44"/>
        <v>0</v>
      </c>
      <c r="F519" s="13" t="str">
        <f t="shared" si="41"/>
        <v>2012-08</v>
      </c>
      <c r="G519" s="13" t="str">
        <f t="shared" si="42"/>
        <v/>
      </c>
      <c r="H519" s="13" t="str">
        <f t="shared" si="40"/>
        <v/>
      </c>
      <c r="I519" s="13" t="str">
        <f t="shared" si="43"/>
        <v/>
      </c>
    </row>
    <row r="520" spans="1:9" x14ac:dyDescent="0.25">
      <c r="A520" s="13">
        <v>33</v>
      </c>
      <c r="B520" s="13" t="s">
        <v>622</v>
      </c>
      <c r="C520" s="16">
        <v>41149</v>
      </c>
      <c r="D520" s="13">
        <v>6000</v>
      </c>
      <c r="E520" s="13">
        <f t="shared" si="44"/>
        <v>0</v>
      </c>
      <c r="F520" s="13" t="str">
        <f t="shared" si="41"/>
        <v>2012-08</v>
      </c>
      <c r="G520" s="13" t="str">
        <f t="shared" si="42"/>
        <v/>
      </c>
      <c r="H520" s="13" t="str">
        <f t="shared" si="40"/>
        <v/>
      </c>
      <c r="I520" s="13" t="str">
        <f t="shared" si="43"/>
        <v/>
      </c>
    </row>
    <row r="521" spans="1:9" x14ac:dyDescent="0.25">
      <c r="A521" s="13">
        <v>33</v>
      </c>
      <c r="B521" s="13" t="s">
        <v>622</v>
      </c>
      <c r="C521" s="16">
        <v>41151</v>
      </c>
      <c r="D521" s="13">
        <v>6000</v>
      </c>
      <c r="E521" s="13">
        <f t="shared" si="44"/>
        <v>0</v>
      </c>
      <c r="F521" s="13" t="str">
        <f t="shared" si="41"/>
        <v>2012-08</v>
      </c>
      <c r="G521" s="13">
        <f t="shared" si="42"/>
        <v>6000</v>
      </c>
      <c r="H521" s="13" t="str">
        <f t="shared" si="40"/>
        <v/>
      </c>
      <c r="I521" s="13" t="str">
        <f t="shared" si="43"/>
        <v/>
      </c>
    </row>
    <row r="522" spans="1:9" x14ac:dyDescent="0.25">
      <c r="A522" s="13">
        <v>33</v>
      </c>
      <c r="B522" s="13" t="s">
        <v>622</v>
      </c>
      <c r="C522" s="16">
        <v>41156</v>
      </c>
      <c r="D522" s="13">
        <v>6000</v>
      </c>
      <c r="E522" s="13">
        <f t="shared" si="44"/>
        <v>1</v>
      </c>
      <c r="F522" s="13" t="str">
        <f t="shared" si="41"/>
        <v>2012-09</v>
      </c>
      <c r="G522" s="13">
        <f t="shared" si="42"/>
        <v>6000</v>
      </c>
      <c r="H522" s="13" t="str">
        <f t="shared" si="40"/>
        <v/>
      </c>
      <c r="I522" s="13" t="str">
        <f t="shared" si="43"/>
        <v/>
      </c>
    </row>
    <row r="523" spans="1:9" x14ac:dyDescent="0.25">
      <c r="A523" s="13">
        <v>33</v>
      </c>
      <c r="B523" s="13" t="s">
        <v>623</v>
      </c>
      <c r="C523" s="16">
        <v>41205</v>
      </c>
      <c r="D523" s="13">
        <v>5</v>
      </c>
      <c r="E523" s="13">
        <f t="shared" si="44"/>
        <v>0</v>
      </c>
      <c r="F523" s="13" t="str">
        <f t="shared" si="41"/>
        <v>2012-10</v>
      </c>
      <c r="G523" s="13" t="str">
        <f t="shared" si="42"/>
        <v/>
      </c>
      <c r="H523" s="13">
        <f t="shared" si="40"/>
        <v>5</v>
      </c>
      <c r="I523" s="13" t="str">
        <f t="shared" si="43"/>
        <v>Same</v>
      </c>
    </row>
    <row r="524" spans="1:9" x14ac:dyDescent="0.25">
      <c r="A524" s="13">
        <v>33</v>
      </c>
      <c r="B524" s="13" t="s">
        <v>623</v>
      </c>
      <c r="C524" s="16">
        <v>41229</v>
      </c>
      <c r="D524" s="13">
        <v>5</v>
      </c>
      <c r="E524" s="13">
        <f t="shared" si="44"/>
        <v>0</v>
      </c>
      <c r="F524" s="13" t="str">
        <f t="shared" si="41"/>
        <v>2012-11</v>
      </c>
      <c r="G524" s="13" t="str">
        <f t="shared" si="42"/>
        <v/>
      </c>
      <c r="H524" s="13">
        <f t="shared" si="40"/>
        <v>5</v>
      </c>
      <c r="I524" s="13" t="str">
        <f t="shared" si="43"/>
        <v/>
      </c>
    </row>
    <row r="525" spans="1:9" x14ac:dyDescent="0.25">
      <c r="A525" s="13">
        <v>34</v>
      </c>
      <c r="B525" s="13" t="s">
        <v>623</v>
      </c>
      <c r="C525" s="16">
        <v>41192</v>
      </c>
      <c r="D525" s="13">
        <v>3</v>
      </c>
      <c r="E525" s="13">
        <f t="shared" si="44"/>
        <v>0</v>
      </c>
      <c r="F525" s="13" t="str">
        <f t="shared" si="41"/>
        <v>2012-10</v>
      </c>
      <c r="G525" s="13" t="str">
        <f t="shared" si="42"/>
        <v/>
      </c>
      <c r="H525" s="13">
        <f t="shared" si="40"/>
        <v>3</v>
      </c>
      <c r="I525" s="13" t="str">
        <f t="shared" si="43"/>
        <v/>
      </c>
    </row>
    <row r="526" spans="1:9" x14ac:dyDescent="0.25">
      <c r="A526" s="13">
        <v>34</v>
      </c>
      <c r="B526" s="13" t="s">
        <v>623</v>
      </c>
      <c r="C526" s="16">
        <v>41227</v>
      </c>
      <c r="D526" s="13">
        <v>3</v>
      </c>
      <c r="E526" s="13">
        <f t="shared" si="44"/>
        <v>0</v>
      </c>
      <c r="F526" s="13" t="str">
        <f t="shared" si="41"/>
        <v>2012-11</v>
      </c>
      <c r="G526" s="13" t="str">
        <f t="shared" si="42"/>
        <v/>
      </c>
      <c r="H526" s="13">
        <f t="shared" si="40"/>
        <v>3</v>
      </c>
      <c r="I526" s="13" t="str">
        <f t="shared" si="43"/>
        <v/>
      </c>
    </row>
    <row r="527" spans="1:9" x14ac:dyDescent="0.25">
      <c r="A527" s="13">
        <v>35</v>
      </c>
      <c r="B527" s="13" t="s">
        <v>622</v>
      </c>
      <c r="C527" s="16">
        <v>41104</v>
      </c>
      <c r="D527" s="13">
        <v>6700</v>
      </c>
      <c r="E527" s="13">
        <f t="shared" si="44"/>
        <v>0</v>
      </c>
      <c r="F527" s="13" t="str">
        <f t="shared" si="41"/>
        <v>2012-07</v>
      </c>
      <c r="G527" s="13" t="str">
        <f t="shared" si="42"/>
        <v/>
      </c>
      <c r="H527" s="13" t="str">
        <f t="shared" si="40"/>
        <v/>
      </c>
      <c r="I527" s="13" t="str">
        <f t="shared" si="43"/>
        <v/>
      </c>
    </row>
    <row r="528" spans="1:9" x14ac:dyDescent="0.25">
      <c r="A528" s="13">
        <v>35</v>
      </c>
      <c r="B528" s="13" t="s">
        <v>622</v>
      </c>
      <c r="C528" s="16">
        <v>41107</v>
      </c>
      <c r="D528" s="13">
        <v>6700</v>
      </c>
      <c r="E528" s="13">
        <f t="shared" si="44"/>
        <v>0</v>
      </c>
      <c r="F528" s="13" t="str">
        <f t="shared" si="41"/>
        <v>2012-07</v>
      </c>
      <c r="G528" s="13" t="str">
        <f t="shared" si="42"/>
        <v/>
      </c>
      <c r="H528" s="13" t="str">
        <f t="shared" si="40"/>
        <v/>
      </c>
      <c r="I528" s="13" t="str">
        <f t="shared" si="43"/>
        <v/>
      </c>
    </row>
    <row r="529" spans="1:9" x14ac:dyDescent="0.25">
      <c r="A529" s="13">
        <v>35</v>
      </c>
      <c r="B529" s="13" t="s">
        <v>622</v>
      </c>
      <c r="C529" s="16">
        <v>41109</v>
      </c>
      <c r="D529" s="13">
        <v>6700</v>
      </c>
      <c r="E529" s="13">
        <f t="shared" si="44"/>
        <v>0</v>
      </c>
      <c r="F529" s="13" t="str">
        <f t="shared" si="41"/>
        <v>2012-07</v>
      </c>
      <c r="G529" s="13" t="str">
        <f t="shared" si="42"/>
        <v/>
      </c>
      <c r="H529" s="13" t="str">
        <f t="shared" si="40"/>
        <v/>
      </c>
      <c r="I529" s="13" t="str">
        <f t="shared" si="43"/>
        <v/>
      </c>
    </row>
    <row r="530" spans="1:9" x14ac:dyDescent="0.25">
      <c r="A530" s="13">
        <v>35</v>
      </c>
      <c r="B530" s="13" t="s">
        <v>622</v>
      </c>
      <c r="C530" s="16">
        <v>41114</v>
      </c>
      <c r="D530" s="13">
        <v>10000</v>
      </c>
      <c r="E530" s="13">
        <f t="shared" si="44"/>
        <v>0</v>
      </c>
      <c r="F530" s="13" t="str">
        <f t="shared" si="41"/>
        <v>2012-07</v>
      </c>
      <c r="G530" s="13" t="str">
        <f t="shared" si="42"/>
        <v/>
      </c>
      <c r="H530" s="13" t="str">
        <f t="shared" si="40"/>
        <v/>
      </c>
      <c r="I530" s="13" t="str">
        <f t="shared" si="43"/>
        <v/>
      </c>
    </row>
    <row r="531" spans="1:9" x14ac:dyDescent="0.25">
      <c r="A531" s="13">
        <v>35</v>
      </c>
      <c r="B531" s="13" t="s">
        <v>622</v>
      </c>
      <c r="C531" s="16">
        <v>41116</v>
      </c>
      <c r="D531" s="13">
        <v>10000</v>
      </c>
      <c r="E531" s="13">
        <f t="shared" si="44"/>
        <v>0</v>
      </c>
      <c r="F531" s="13" t="str">
        <f t="shared" si="41"/>
        <v>2012-07</v>
      </c>
      <c r="G531" s="13" t="str">
        <f t="shared" si="42"/>
        <v/>
      </c>
      <c r="H531" s="13" t="str">
        <f t="shared" si="40"/>
        <v/>
      </c>
      <c r="I531" s="13" t="str">
        <f t="shared" si="43"/>
        <v/>
      </c>
    </row>
    <row r="532" spans="1:9" x14ac:dyDescent="0.25">
      <c r="A532" s="13">
        <v>35</v>
      </c>
      <c r="B532" s="13" t="s">
        <v>622</v>
      </c>
      <c r="C532" s="16">
        <v>41121</v>
      </c>
      <c r="D532" s="13">
        <v>10000</v>
      </c>
      <c r="E532" s="13">
        <f t="shared" si="44"/>
        <v>0</v>
      </c>
      <c r="F532" s="13" t="str">
        <f t="shared" si="41"/>
        <v>2012-07</v>
      </c>
      <c r="G532" s="13">
        <f t="shared" si="42"/>
        <v>8350</v>
      </c>
      <c r="H532" s="13" t="str">
        <f t="shared" si="40"/>
        <v/>
      </c>
      <c r="I532" s="13" t="str">
        <f t="shared" si="43"/>
        <v/>
      </c>
    </row>
    <row r="533" spans="1:9" x14ac:dyDescent="0.25">
      <c r="A533" s="13">
        <v>35</v>
      </c>
      <c r="B533" s="13" t="s">
        <v>622</v>
      </c>
      <c r="C533" s="16">
        <v>41123</v>
      </c>
      <c r="D533" s="13">
        <v>10000</v>
      </c>
      <c r="E533" s="13">
        <f t="shared" si="44"/>
        <v>0</v>
      </c>
      <c r="F533" s="13" t="str">
        <f t="shared" si="41"/>
        <v>2012-08</v>
      </c>
      <c r="G533" s="13" t="str">
        <f t="shared" si="42"/>
        <v/>
      </c>
      <c r="H533" s="13" t="str">
        <f t="shared" si="40"/>
        <v/>
      </c>
      <c r="I533" s="13" t="str">
        <f t="shared" si="43"/>
        <v/>
      </c>
    </row>
    <row r="534" spans="1:9" x14ac:dyDescent="0.25">
      <c r="A534" s="13">
        <v>35</v>
      </c>
      <c r="B534" s="13" t="s">
        <v>622</v>
      </c>
      <c r="C534" s="16">
        <v>41125</v>
      </c>
      <c r="D534" s="13">
        <v>13000</v>
      </c>
      <c r="E534" s="13">
        <f t="shared" si="44"/>
        <v>0</v>
      </c>
      <c r="F534" s="13" t="str">
        <f t="shared" si="41"/>
        <v>2012-08</v>
      </c>
      <c r="G534" s="13" t="str">
        <f t="shared" si="42"/>
        <v/>
      </c>
      <c r="H534" s="13" t="str">
        <f t="shared" si="40"/>
        <v/>
      </c>
      <c r="I534" s="13" t="str">
        <f t="shared" si="43"/>
        <v/>
      </c>
    </row>
    <row r="535" spans="1:9" x14ac:dyDescent="0.25">
      <c r="A535" s="13">
        <v>35</v>
      </c>
      <c r="B535" s="13" t="s">
        <v>622</v>
      </c>
      <c r="C535" s="16">
        <v>41130</v>
      </c>
      <c r="D535" s="13">
        <v>13000</v>
      </c>
      <c r="E535" s="13">
        <f t="shared" si="44"/>
        <v>0</v>
      </c>
      <c r="F535" s="13" t="str">
        <f t="shared" si="41"/>
        <v>2012-08</v>
      </c>
      <c r="G535" s="13" t="str">
        <f t="shared" si="42"/>
        <v/>
      </c>
      <c r="H535" s="13" t="str">
        <f t="shared" si="40"/>
        <v/>
      </c>
      <c r="I535" s="13" t="str">
        <f t="shared" si="43"/>
        <v/>
      </c>
    </row>
    <row r="536" spans="1:9" x14ac:dyDescent="0.25">
      <c r="A536" s="13">
        <v>35</v>
      </c>
      <c r="B536" s="13" t="s">
        <v>622</v>
      </c>
      <c r="C536" s="16">
        <v>41132</v>
      </c>
      <c r="D536" s="13">
        <v>13000</v>
      </c>
      <c r="E536" s="13">
        <f t="shared" si="44"/>
        <v>0</v>
      </c>
      <c r="F536" s="13" t="str">
        <f t="shared" si="41"/>
        <v>2012-08</v>
      </c>
      <c r="G536" s="13" t="str">
        <f t="shared" si="42"/>
        <v/>
      </c>
      <c r="H536" s="13" t="str">
        <f t="shared" si="40"/>
        <v/>
      </c>
      <c r="I536" s="13" t="str">
        <f t="shared" si="43"/>
        <v/>
      </c>
    </row>
    <row r="537" spans="1:9" x14ac:dyDescent="0.25">
      <c r="A537" s="13">
        <v>35</v>
      </c>
      <c r="B537" s="13" t="s">
        <v>622</v>
      </c>
      <c r="C537" s="16">
        <v>41135</v>
      </c>
      <c r="D537" s="13">
        <v>13000</v>
      </c>
      <c r="E537" s="13">
        <f t="shared" si="44"/>
        <v>0</v>
      </c>
      <c r="F537" s="13" t="str">
        <f t="shared" si="41"/>
        <v>2012-08</v>
      </c>
      <c r="G537" s="13" t="str">
        <f t="shared" si="42"/>
        <v/>
      </c>
      <c r="H537" s="13" t="str">
        <f t="shared" si="40"/>
        <v/>
      </c>
      <c r="I537" s="13" t="str">
        <f t="shared" si="43"/>
        <v/>
      </c>
    </row>
    <row r="538" spans="1:9" x14ac:dyDescent="0.25">
      <c r="A538" s="13">
        <v>35</v>
      </c>
      <c r="B538" s="13" t="s">
        <v>622</v>
      </c>
      <c r="C538" s="16">
        <v>41137</v>
      </c>
      <c r="D538" s="13">
        <v>13000</v>
      </c>
      <c r="E538" s="13">
        <f t="shared" si="44"/>
        <v>0</v>
      </c>
      <c r="F538" s="13" t="str">
        <f t="shared" si="41"/>
        <v>2012-08</v>
      </c>
      <c r="G538" s="13" t="str">
        <f t="shared" si="42"/>
        <v/>
      </c>
      <c r="H538" s="13" t="str">
        <f t="shared" si="40"/>
        <v/>
      </c>
      <c r="I538" s="13" t="str">
        <f t="shared" si="43"/>
        <v/>
      </c>
    </row>
    <row r="539" spans="1:9" x14ac:dyDescent="0.25">
      <c r="A539" s="13">
        <v>35</v>
      </c>
      <c r="B539" s="13" t="s">
        <v>622</v>
      </c>
      <c r="C539" s="16">
        <v>41139</v>
      </c>
      <c r="D539" s="13">
        <v>15600</v>
      </c>
      <c r="E539" s="13">
        <f t="shared" si="44"/>
        <v>0</v>
      </c>
      <c r="F539" s="13" t="str">
        <f t="shared" si="41"/>
        <v>2012-08</v>
      </c>
      <c r="G539" s="13" t="str">
        <f t="shared" si="42"/>
        <v/>
      </c>
      <c r="H539" s="13" t="str">
        <f t="shared" si="40"/>
        <v/>
      </c>
      <c r="I539" s="13" t="str">
        <f t="shared" si="43"/>
        <v/>
      </c>
    </row>
    <row r="540" spans="1:9" x14ac:dyDescent="0.25">
      <c r="A540" s="13">
        <v>35</v>
      </c>
      <c r="B540" s="13" t="s">
        <v>622</v>
      </c>
      <c r="C540" s="16">
        <v>41142</v>
      </c>
      <c r="D540" s="13">
        <v>15600</v>
      </c>
      <c r="E540" s="13">
        <f t="shared" si="44"/>
        <v>0</v>
      </c>
      <c r="F540" s="13" t="str">
        <f t="shared" si="41"/>
        <v>2012-08</v>
      </c>
      <c r="G540" s="13" t="str">
        <f t="shared" si="42"/>
        <v/>
      </c>
      <c r="H540" s="13" t="str">
        <f t="shared" si="40"/>
        <v/>
      </c>
      <c r="I540" s="13" t="str">
        <f t="shared" si="43"/>
        <v/>
      </c>
    </row>
    <row r="541" spans="1:9" x14ac:dyDescent="0.25">
      <c r="A541" s="13">
        <v>35</v>
      </c>
      <c r="B541" s="13" t="s">
        <v>622</v>
      </c>
      <c r="C541" s="16">
        <v>41144</v>
      </c>
      <c r="D541" s="13">
        <v>15600</v>
      </c>
      <c r="E541" s="13">
        <f t="shared" si="44"/>
        <v>0</v>
      </c>
      <c r="F541" s="13" t="str">
        <f t="shared" si="41"/>
        <v>2012-08</v>
      </c>
      <c r="G541" s="13" t="str">
        <f t="shared" si="42"/>
        <v/>
      </c>
      <c r="H541" s="13" t="str">
        <f t="shared" si="40"/>
        <v/>
      </c>
      <c r="I541" s="13" t="str">
        <f t="shared" si="43"/>
        <v/>
      </c>
    </row>
    <row r="542" spans="1:9" x14ac:dyDescent="0.25">
      <c r="A542" s="13">
        <v>35</v>
      </c>
      <c r="B542" s="13" t="s">
        <v>622</v>
      </c>
      <c r="C542" s="16">
        <v>41149</v>
      </c>
      <c r="D542" s="13">
        <v>15600</v>
      </c>
      <c r="E542" s="13">
        <f t="shared" si="44"/>
        <v>1</v>
      </c>
      <c r="F542" s="13" t="str">
        <f t="shared" si="41"/>
        <v>2012-08</v>
      </c>
      <c r="G542" s="13">
        <f t="shared" si="42"/>
        <v>13740</v>
      </c>
      <c r="H542" s="13" t="str">
        <f t="shared" si="40"/>
        <v/>
      </c>
      <c r="I542" s="13" t="str">
        <f t="shared" si="43"/>
        <v/>
      </c>
    </row>
    <row r="543" spans="1:9" x14ac:dyDescent="0.25">
      <c r="A543" s="13">
        <v>35</v>
      </c>
      <c r="B543" s="13" t="s">
        <v>623</v>
      </c>
      <c r="C543" s="16">
        <v>41200</v>
      </c>
      <c r="D543" s="13">
        <v>3</v>
      </c>
      <c r="E543" s="13">
        <f t="shared" si="44"/>
        <v>0</v>
      </c>
      <c r="F543" s="13" t="str">
        <f t="shared" si="41"/>
        <v>2012-10</v>
      </c>
      <c r="G543" s="13" t="str">
        <f t="shared" si="42"/>
        <v/>
      </c>
      <c r="H543" s="13">
        <f t="shared" si="40"/>
        <v>3</v>
      </c>
      <c r="I543" s="13" t="str">
        <f t="shared" si="43"/>
        <v>Lower</v>
      </c>
    </row>
    <row r="544" spans="1:9" x14ac:dyDescent="0.25">
      <c r="A544" s="13">
        <v>35</v>
      </c>
      <c r="B544" s="13" t="s">
        <v>623</v>
      </c>
      <c r="C544" s="16">
        <v>41228</v>
      </c>
      <c r="D544" s="13">
        <v>5</v>
      </c>
      <c r="E544" s="13">
        <f t="shared" si="44"/>
        <v>0</v>
      </c>
      <c r="F544" s="13" t="str">
        <f t="shared" si="41"/>
        <v>2012-11</v>
      </c>
      <c r="G544" s="13" t="str">
        <f t="shared" si="42"/>
        <v/>
      </c>
      <c r="H544" s="13">
        <f t="shared" si="40"/>
        <v>5</v>
      </c>
      <c r="I544" s="13" t="str">
        <f t="shared" si="43"/>
        <v/>
      </c>
    </row>
    <row r="545" spans="1:9" x14ac:dyDescent="0.25">
      <c r="A545" s="13">
        <v>36</v>
      </c>
      <c r="B545" s="13" t="s">
        <v>622</v>
      </c>
      <c r="C545" s="16">
        <v>41092</v>
      </c>
      <c r="D545" s="13">
        <v>3700</v>
      </c>
      <c r="E545" s="13">
        <f t="shared" si="44"/>
        <v>0</v>
      </c>
      <c r="F545" s="13" t="str">
        <f t="shared" si="41"/>
        <v>2012-07</v>
      </c>
      <c r="G545" s="13" t="str">
        <f t="shared" si="42"/>
        <v/>
      </c>
      <c r="H545" s="13" t="str">
        <f t="shared" si="40"/>
        <v/>
      </c>
      <c r="I545" s="13" t="str">
        <f t="shared" si="43"/>
        <v/>
      </c>
    </row>
    <row r="546" spans="1:9" x14ac:dyDescent="0.25">
      <c r="A546" s="13">
        <v>36</v>
      </c>
      <c r="B546" s="13" t="s">
        <v>622</v>
      </c>
      <c r="C546" s="16">
        <v>41094</v>
      </c>
      <c r="D546" s="13">
        <v>3700</v>
      </c>
      <c r="E546" s="13">
        <f t="shared" si="44"/>
        <v>0</v>
      </c>
      <c r="F546" s="13" t="str">
        <f t="shared" si="41"/>
        <v>2012-07</v>
      </c>
      <c r="G546" s="13" t="str">
        <f t="shared" si="42"/>
        <v/>
      </c>
      <c r="H546" s="13" t="str">
        <f t="shared" si="40"/>
        <v/>
      </c>
      <c r="I546" s="13" t="str">
        <f t="shared" si="43"/>
        <v/>
      </c>
    </row>
    <row r="547" spans="1:9" x14ac:dyDescent="0.25">
      <c r="A547" s="13">
        <v>36</v>
      </c>
      <c r="B547" s="13" t="s">
        <v>622</v>
      </c>
      <c r="C547" s="16">
        <v>41096</v>
      </c>
      <c r="D547" s="13">
        <v>3700</v>
      </c>
      <c r="E547" s="13">
        <f t="shared" si="44"/>
        <v>0</v>
      </c>
      <c r="F547" s="13" t="str">
        <f t="shared" si="41"/>
        <v>2012-07</v>
      </c>
      <c r="G547" s="13" t="str">
        <f t="shared" si="42"/>
        <v/>
      </c>
      <c r="H547" s="13" t="str">
        <f t="shared" si="40"/>
        <v/>
      </c>
      <c r="I547" s="13" t="str">
        <f t="shared" si="43"/>
        <v/>
      </c>
    </row>
    <row r="548" spans="1:9" x14ac:dyDescent="0.25">
      <c r="A548" s="13">
        <v>36</v>
      </c>
      <c r="B548" s="13" t="s">
        <v>622</v>
      </c>
      <c r="C548" s="16">
        <v>41099</v>
      </c>
      <c r="D548" s="13">
        <v>3700</v>
      </c>
      <c r="E548" s="13">
        <f t="shared" si="44"/>
        <v>0</v>
      </c>
      <c r="F548" s="13" t="str">
        <f t="shared" si="41"/>
        <v>2012-07</v>
      </c>
      <c r="G548" s="13" t="str">
        <f t="shared" si="42"/>
        <v/>
      </c>
      <c r="H548" s="13" t="str">
        <f t="shared" si="40"/>
        <v/>
      </c>
      <c r="I548" s="13" t="str">
        <f t="shared" si="43"/>
        <v/>
      </c>
    </row>
    <row r="549" spans="1:9" x14ac:dyDescent="0.25">
      <c r="A549" s="13">
        <v>36</v>
      </c>
      <c r="B549" s="13" t="s">
        <v>622</v>
      </c>
      <c r="C549" s="16">
        <v>41101</v>
      </c>
      <c r="D549" s="13">
        <v>3700</v>
      </c>
      <c r="E549" s="13">
        <f t="shared" si="44"/>
        <v>0</v>
      </c>
      <c r="F549" s="13" t="str">
        <f t="shared" si="41"/>
        <v>2012-07</v>
      </c>
      <c r="G549" s="13" t="str">
        <f t="shared" si="42"/>
        <v/>
      </c>
      <c r="H549" s="13" t="str">
        <f t="shared" si="40"/>
        <v/>
      </c>
      <c r="I549" s="13" t="str">
        <f t="shared" si="43"/>
        <v/>
      </c>
    </row>
    <row r="550" spans="1:9" x14ac:dyDescent="0.25">
      <c r="A550" s="13">
        <v>36</v>
      </c>
      <c r="B550" s="13" t="s">
        <v>622</v>
      </c>
      <c r="C550" s="16">
        <v>41103</v>
      </c>
      <c r="D550" s="13">
        <v>3700</v>
      </c>
      <c r="E550" s="13">
        <f t="shared" si="44"/>
        <v>0</v>
      </c>
      <c r="F550" s="13" t="str">
        <f t="shared" si="41"/>
        <v>2012-07</v>
      </c>
      <c r="G550" s="13" t="str">
        <f t="shared" si="42"/>
        <v/>
      </c>
      <c r="H550" s="13" t="str">
        <f t="shared" si="40"/>
        <v/>
      </c>
      <c r="I550" s="13" t="str">
        <f t="shared" si="43"/>
        <v/>
      </c>
    </row>
    <row r="551" spans="1:9" x14ac:dyDescent="0.25">
      <c r="A551" s="13">
        <v>36</v>
      </c>
      <c r="B551" s="13" t="s">
        <v>622</v>
      </c>
      <c r="C551" s="16">
        <v>41106</v>
      </c>
      <c r="D551" s="13">
        <v>3700</v>
      </c>
      <c r="E551" s="13">
        <f t="shared" si="44"/>
        <v>0</v>
      </c>
      <c r="F551" s="13" t="str">
        <f t="shared" si="41"/>
        <v>2012-07</v>
      </c>
      <c r="G551" s="13" t="str">
        <f t="shared" si="42"/>
        <v/>
      </c>
      <c r="H551" s="13" t="str">
        <f t="shared" si="40"/>
        <v/>
      </c>
      <c r="I551" s="13" t="str">
        <f t="shared" si="43"/>
        <v/>
      </c>
    </row>
    <row r="552" spans="1:9" x14ac:dyDescent="0.25">
      <c r="A552" s="13">
        <v>36</v>
      </c>
      <c r="B552" s="13" t="s">
        <v>622</v>
      </c>
      <c r="C552" s="16">
        <v>41108</v>
      </c>
      <c r="D552" s="13">
        <v>3700</v>
      </c>
      <c r="E552" s="13">
        <f t="shared" si="44"/>
        <v>0</v>
      </c>
      <c r="F552" s="13" t="str">
        <f t="shared" si="41"/>
        <v>2012-07</v>
      </c>
      <c r="G552" s="13" t="str">
        <f t="shared" si="42"/>
        <v/>
      </c>
      <c r="H552" s="13" t="str">
        <f t="shared" si="40"/>
        <v/>
      </c>
      <c r="I552" s="13" t="str">
        <f t="shared" si="43"/>
        <v/>
      </c>
    </row>
    <row r="553" spans="1:9" x14ac:dyDescent="0.25">
      <c r="A553" s="13">
        <v>36</v>
      </c>
      <c r="B553" s="13" t="s">
        <v>622</v>
      </c>
      <c r="C553" s="16">
        <v>41110</v>
      </c>
      <c r="D553" s="13">
        <v>3700</v>
      </c>
      <c r="E553" s="13">
        <f t="shared" si="44"/>
        <v>0</v>
      </c>
      <c r="F553" s="13" t="str">
        <f t="shared" si="41"/>
        <v>2012-07</v>
      </c>
      <c r="G553" s="13">
        <f t="shared" si="42"/>
        <v>3700</v>
      </c>
      <c r="H553" s="13" t="str">
        <f t="shared" si="40"/>
        <v/>
      </c>
      <c r="I553" s="13" t="str">
        <f t="shared" si="43"/>
        <v/>
      </c>
    </row>
    <row r="554" spans="1:9" x14ac:dyDescent="0.25">
      <c r="A554" s="13">
        <v>36</v>
      </c>
      <c r="B554" s="13" t="s">
        <v>622</v>
      </c>
      <c r="C554" s="16">
        <v>41127</v>
      </c>
      <c r="D554" s="13">
        <v>3700</v>
      </c>
      <c r="E554" s="13">
        <f t="shared" si="44"/>
        <v>0</v>
      </c>
      <c r="F554" s="13" t="str">
        <f t="shared" si="41"/>
        <v>2012-08</v>
      </c>
      <c r="G554" s="13" t="str">
        <f t="shared" si="42"/>
        <v/>
      </c>
      <c r="H554" s="13" t="str">
        <f t="shared" si="40"/>
        <v/>
      </c>
      <c r="I554" s="13" t="str">
        <f t="shared" si="43"/>
        <v/>
      </c>
    </row>
    <row r="555" spans="1:9" x14ac:dyDescent="0.25">
      <c r="A555" s="13">
        <v>36</v>
      </c>
      <c r="B555" s="13" t="s">
        <v>622</v>
      </c>
      <c r="C555" s="16">
        <v>41129</v>
      </c>
      <c r="D555" s="13">
        <v>3700</v>
      </c>
      <c r="E555" s="13">
        <f t="shared" si="44"/>
        <v>0</v>
      </c>
      <c r="F555" s="13" t="str">
        <f t="shared" si="41"/>
        <v>2012-08</v>
      </c>
      <c r="G555" s="13" t="str">
        <f t="shared" si="42"/>
        <v/>
      </c>
      <c r="H555" s="13" t="str">
        <f t="shared" si="40"/>
        <v/>
      </c>
      <c r="I555" s="13" t="str">
        <f t="shared" si="43"/>
        <v/>
      </c>
    </row>
    <row r="556" spans="1:9" x14ac:dyDescent="0.25">
      <c r="A556" s="13">
        <v>36</v>
      </c>
      <c r="B556" s="13" t="s">
        <v>622</v>
      </c>
      <c r="C556" s="16">
        <v>41131</v>
      </c>
      <c r="D556" s="13">
        <v>3700</v>
      </c>
      <c r="E556" s="13">
        <f t="shared" si="44"/>
        <v>0</v>
      </c>
      <c r="F556" s="13" t="str">
        <f t="shared" si="41"/>
        <v>2012-08</v>
      </c>
      <c r="G556" s="13" t="str">
        <f t="shared" si="42"/>
        <v/>
      </c>
      <c r="H556" s="13" t="str">
        <f t="shared" si="40"/>
        <v/>
      </c>
      <c r="I556" s="13" t="str">
        <f t="shared" si="43"/>
        <v/>
      </c>
    </row>
    <row r="557" spans="1:9" x14ac:dyDescent="0.25">
      <c r="A557" s="13">
        <v>36</v>
      </c>
      <c r="B557" s="13" t="s">
        <v>622</v>
      </c>
      <c r="C557" s="16">
        <v>41134</v>
      </c>
      <c r="D557" s="13">
        <v>3700</v>
      </c>
      <c r="E557" s="13">
        <f t="shared" si="44"/>
        <v>0</v>
      </c>
      <c r="F557" s="13" t="str">
        <f t="shared" si="41"/>
        <v>2012-08</v>
      </c>
      <c r="G557" s="13" t="str">
        <f t="shared" si="42"/>
        <v/>
      </c>
      <c r="H557" s="13" t="str">
        <f t="shared" si="40"/>
        <v/>
      </c>
      <c r="I557" s="13" t="str">
        <f t="shared" si="43"/>
        <v/>
      </c>
    </row>
    <row r="558" spans="1:9" x14ac:dyDescent="0.25">
      <c r="A558" s="13">
        <v>36</v>
      </c>
      <c r="B558" s="13" t="s">
        <v>622</v>
      </c>
      <c r="C558" s="16">
        <v>41136</v>
      </c>
      <c r="D558" s="13">
        <v>3700</v>
      </c>
      <c r="E558" s="13">
        <f t="shared" si="44"/>
        <v>0</v>
      </c>
      <c r="F558" s="13" t="str">
        <f t="shared" si="41"/>
        <v>2012-08</v>
      </c>
      <c r="G558" s="13" t="str">
        <f t="shared" si="42"/>
        <v/>
      </c>
      <c r="H558" s="13" t="str">
        <f t="shared" si="40"/>
        <v/>
      </c>
      <c r="I558" s="13" t="str">
        <f t="shared" si="43"/>
        <v/>
      </c>
    </row>
    <row r="559" spans="1:9" x14ac:dyDescent="0.25">
      <c r="A559" s="13">
        <v>36</v>
      </c>
      <c r="B559" s="13" t="s">
        <v>622</v>
      </c>
      <c r="C559" s="16">
        <v>41138</v>
      </c>
      <c r="D559" s="13">
        <v>3700</v>
      </c>
      <c r="E559" s="13">
        <f t="shared" si="44"/>
        <v>1</v>
      </c>
      <c r="F559" s="13" t="str">
        <f t="shared" si="41"/>
        <v>2012-08</v>
      </c>
      <c r="G559" s="13">
        <f t="shared" si="42"/>
        <v>3700</v>
      </c>
      <c r="H559" s="13" t="str">
        <f t="shared" si="40"/>
        <v/>
      </c>
      <c r="I559" s="13" t="str">
        <f t="shared" si="43"/>
        <v/>
      </c>
    </row>
    <row r="560" spans="1:9" x14ac:dyDescent="0.25">
      <c r="A560" s="13">
        <v>36</v>
      </c>
      <c r="B560" s="13" t="s">
        <v>623</v>
      </c>
      <c r="C560" s="16">
        <v>41164</v>
      </c>
      <c r="D560" s="13">
        <v>6</v>
      </c>
      <c r="E560" s="13">
        <f t="shared" si="44"/>
        <v>0</v>
      </c>
      <c r="F560" s="13" t="str">
        <f t="shared" si="41"/>
        <v>2012-09</v>
      </c>
      <c r="G560" s="13" t="str">
        <f t="shared" si="42"/>
        <v/>
      </c>
      <c r="H560" s="13">
        <f t="shared" si="40"/>
        <v>6</v>
      </c>
      <c r="I560" s="13" t="str">
        <f t="shared" si="43"/>
        <v>Higher</v>
      </c>
    </row>
    <row r="561" spans="1:9" x14ac:dyDescent="0.25">
      <c r="A561" s="13">
        <v>36</v>
      </c>
      <c r="B561" s="13" t="s">
        <v>623</v>
      </c>
      <c r="C561" s="16">
        <v>41199</v>
      </c>
      <c r="D561" s="13">
        <v>5</v>
      </c>
      <c r="E561" s="13">
        <f t="shared" si="44"/>
        <v>0</v>
      </c>
      <c r="F561" s="13" t="str">
        <f t="shared" si="41"/>
        <v>2012-10</v>
      </c>
      <c r="G561" s="13" t="str">
        <f t="shared" si="42"/>
        <v/>
      </c>
      <c r="H561" s="13">
        <f t="shared" si="40"/>
        <v>5</v>
      </c>
      <c r="I561" s="13" t="str">
        <f t="shared" si="43"/>
        <v/>
      </c>
    </row>
    <row r="562" spans="1:9" x14ac:dyDescent="0.25">
      <c r="A562" s="13">
        <v>36</v>
      </c>
      <c r="B562" s="13" t="s">
        <v>623</v>
      </c>
      <c r="C562" s="16">
        <v>41227</v>
      </c>
      <c r="D562" s="13">
        <v>4</v>
      </c>
      <c r="E562" s="13">
        <f t="shared" si="44"/>
        <v>0</v>
      </c>
      <c r="F562" s="13" t="str">
        <f t="shared" si="41"/>
        <v>2012-11</v>
      </c>
      <c r="G562" s="13" t="str">
        <f t="shared" si="42"/>
        <v/>
      </c>
      <c r="H562" s="13">
        <f t="shared" si="40"/>
        <v>4</v>
      </c>
      <c r="I562" s="13" t="str">
        <f t="shared" si="43"/>
        <v/>
      </c>
    </row>
    <row r="563" spans="1:9" x14ac:dyDescent="0.25">
      <c r="A563" s="13">
        <v>37</v>
      </c>
      <c r="B563" s="13" t="s">
        <v>623</v>
      </c>
      <c r="C563" s="16">
        <v>41193</v>
      </c>
      <c r="D563" s="13">
        <v>1</v>
      </c>
      <c r="E563" s="13">
        <f t="shared" si="44"/>
        <v>0</v>
      </c>
      <c r="F563" s="13" t="str">
        <f t="shared" si="41"/>
        <v>2012-10</v>
      </c>
      <c r="G563" s="13" t="str">
        <f t="shared" si="42"/>
        <v/>
      </c>
      <c r="H563" s="13">
        <f t="shared" si="40"/>
        <v>1</v>
      </c>
      <c r="I563" s="13" t="str">
        <f t="shared" si="43"/>
        <v/>
      </c>
    </row>
    <row r="564" spans="1:9" x14ac:dyDescent="0.25">
      <c r="A564" s="13">
        <v>37</v>
      </c>
      <c r="B564" s="13" t="s">
        <v>623</v>
      </c>
      <c r="C564" s="16">
        <v>41228</v>
      </c>
      <c r="D564" s="13">
        <v>1</v>
      </c>
      <c r="E564" s="13">
        <f t="shared" si="44"/>
        <v>0</v>
      </c>
      <c r="F564" s="13" t="str">
        <f t="shared" si="41"/>
        <v>2012-11</v>
      </c>
      <c r="G564" s="13" t="str">
        <f t="shared" si="42"/>
        <v/>
      </c>
      <c r="H564" s="13">
        <f t="shared" si="40"/>
        <v>1</v>
      </c>
      <c r="I564" s="13" t="str">
        <f t="shared" si="43"/>
        <v/>
      </c>
    </row>
    <row r="565" spans="1:9" x14ac:dyDescent="0.25">
      <c r="A565" s="13">
        <v>38</v>
      </c>
      <c r="B565" s="13" t="s">
        <v>622</v>
      </c>
      <c r="C565" s="16">
        <v>41158</v>
      </c>
      <c r="D565" s="13">
        <v>2600</v>
      </c>
      <c r="E565" s="13">
        <f t="shared" si="44"/>
        <v>1</v>
      </c>
      <c r="F565" s="13" t="str">
        <f t="shared" si="41"/>
        <v>2012-09</v>
      </c>
      <c r="G565" s="13">
        <f t="shared" si="42"/>
        <v>2600</v>
      </c>
      <c r="H565" s="13" t="str">
        <f t="shared" si="40"/>
        <v/>
      </c>
      <c r="I565" s="13" t="str">
        <f t="shared" si="43"/>
        <v/>
      </c>
    </row>
    <row r="566" spans="1:9" x14ac:dyDescent="0.25">
      <c r="A566" s="13">
        <v>38</v>
      </c>
      <c r="B566" s="13" t="s">
        <v>623</v>
      </c>
      <c r="C566" s="16">
        <v>41167</v>
      </c>
      <c r="D566" s="13">
        <v>5</v>
      </c>
      <c r="E566" s="13">
        <f t="shared" si="44"/>
        <v>0</v>
      </c>
      <c r="F566" s="13" t="str">
        <f t="shared" si="41"/>
        <v>2012-09</v>
      </c>
      <c r="G566" s="13" t="str">
        <f t="shared" si="42"/>
        <v/>
      </c>
      <c r="H566" s="13">
        <f t="shared" si="40"/>
        <v>5</v>
      </c>
      <c r="I566" s="13" t="str">
        <f t="shared" si="43"/>
        <v>No subsequent Med B</v>
      </c>
    </row>
    <row r="567" spans="1:9" x14ac:dyDescent="0.25">
      <c r="A567" s="13">
        <v>39</v>
      </c>
      <c r="B567" s="13" t="s">
        <v>622</v>
      </c>
      <c r="C567" s="16">
        <v>41093</v>
      </c>
      <c r="D567" s="13">
        <v>4500</v>
      </c>
      <c r="E567" s="13">
        <f t="shared" si="44"/>
        <v>0</v>
      </c>
      <c r="F567" s="13" t="str">
        <f t="shared" si="41"/>
        <v>2012-07</v>
      </c>
      <c r="G567" s="13" t="str">
        <f t="shared" si="42"/>
        <v/>
      </c>
      <c r="H567" s="13" t="str">
        <f t="shared" si="40"/>
        <v/>
      </c>
      <c r="I567" s="13" t="str">
        <f t="shared" si="43"/>
        <v/>
      </c>
    </row>
    <row r="568" spans="1:9" x14ac:dyDescent="0.25">
      <c r="A568" s="13">
        <v>39</v>
      </c>
      <c r="B568" s="13" t="s">
        <v>622</v>
      </c>
      <c r="C568" s="16">
        <v>41100</v>
      </c>
      <c r="D568" s="13">
        <v>4500</v>
      </c>
      <c r="E568" s="13">
        <f t="shared" si="44"/>
        <v>0</v>
      </c>
      <c r="F568" s="13" t="str">
        <f t="shared" si="41"/>
        <v>2012-07</v>
      </c>
      <c r="G568" s="13" t="str">
        <f t="shared" si="42"/>
        <v/>
      </c>
      <c r="H568" s="13" t="str">
        <f t="shared" si="40"/>
        <v/>
      </c>
      <c r="I568" s="13" t="str">
        <f t="shared" si="43"/>
        <v/>
      </c>
    </row>
    <row r="569" spans="1:9" x14ac:dyDescent="0.25">
      <c r="A569" s="13">
        <v>39</v>
      </c>
      <c r="B569" s="13" t="s">
        <v>622</v>
      </c>
      <c r="C569" s="16">
        <v>41102</v>
      </c>
      <c r="D569" s="13">
        <v>4500</v>
      </c>
      <c r="E569" s="13">
        <f t="shared" si="44"/>
        <v>0</v>
      </c>
      <c r="F569" s="13" t="str">
        <f t="shared" si="41"/>
        <v>2012-07</v>
      </c>
      <c r="G569" s="13" t="str">
        <f t="shared" si="42"/>
        <v/>
      </c>
      <c r="H569" s="13" t="str">
        <f t="shared" si="40"/>
        <v/>
      </c>
      <c r="I569" s="13" t="str">
        <f t="shared" si="43"/>
        <v/>
      </c>
    </row>
    <row r="570" spans="1:9" x14ac:dyDescent="0.25">
      <c r="A570" s="13">
        <v>39</v>
      </c>
      <c r="B570" s="13" t="s">
        <v>622</v>
      </c>
      <c r="C570" s="16">
        <v>41104</v>
      </c>
      <c r="D570" s="13">
        <v>4500</v>
      </c>
      <c r="E570" s="13">
        <f t="shared" si="44"/>
        <v>0</v>
      </c>
      <c r="F570" s="13" t="str">
        <f t="shared" si="41"/>
        <v>2012-07</v>
      </c>
      <c r="G570" s="13" t="str">
        <f t="shared" si="42"/>
        <v/>
      </c>
      <c r="H570" s="13" t="str">
        <f t="shared" si="40"/>
        <v/>
      </c>
      <c r="I570" s="13" t="str">
        <f t="shared" si="43"/>
        <v/>
      </c>
    </row>
    <row r="571" spans="1:9" x14ac:dyDescent="0.25">
      <c r="A571" s="13">
        <v>39</v>
      </c>
      <c r="B571" s="13" t="s">
        <v>622</v>
      </c>
      <c r="C571" s="16">
        <v>41107</v>
      </c>
      <c r="D571" s="13">
        <v>4500</v>
      </c>
      <c r="E571" s="13">
        <f t="shared" si="44"/>
        <v>0</v>
      </c>
      <c r="F571" s="13" t="str">
        <f t="shared" si="41"/>
        <v>2012-07</v>
      </c>
      <c r="G571" s="13" t="str">
        <f t="shared" si="42"/>
        <v/>
      </c>
      <c r="H571" s="13" t="str">
        <f t="shared" si="40"/>
        <v/>
      </c>
      <c r="I571" s="13" t="str">
        <f t="shared" si="43"/>
        <v/>
      </c>
    </row>
    <row r="572" spans="1:9" x14ac:dyDescent="0.25">
      <c r="A572" s="13">
        <v>39</v>
      </c>
      <c r="B572" s="13" t="s">
        <v>622</v>
      </c>
      <c r="C572" s="16">
        <v>41111</v>
      </c>
      <c r="D572" s="13">
        <v>4500</v>
      </c>
      <c r="E572" s="13">
        <f t="shared" si="44"/>
        <v>0</v>
      </c>
      <c r="F572" s="13" t="str">
        <f t="shared" si="41"/>
        <v>2012-07</v>
      </c>
      <c r="G572" s="13" t="str">
        <f t="shared" si="42"/>
        <v/>
      </c>
      <c r="H572" s="13" t="str">
        <f t="shared" si="40"/>
        <v/>
      </c>
      <c r="I572" s="13" t="str">
        <f t="shared" si="43"/>
        <v/>
      </c>
    </row>
    <row r="573" spans="1:9" x14ac:dyDescent="0.25">
      <c r="A573" s="13">
        <v>39</v>
      </c>
      <c r="B573" s="13" t="s">
        <v>622</v>
      </c>
      <c r="C573" s="16">
        <v>41118</v>
      </c>
      <c r="D573" s="13">
        <v>4500</v>
      </c>
      <c r="E573" s="13">
        <f t="shared" si="44"/>
        <v>0</v>
      </c>
      <c r="F573" s="13" t="str">
        <f t="shared" si="41"/>
        <v>2012-07</v>
      </c>
      <c r="G573" s="13" t="str">
        <f t="shared" si="42"/>
        <v/>
      </c>
      <c r="H573" s="13" t="str">
        <f t="shared" si="40"/>
        <v/>
      </c>
      <c r="I573" s="13" t="str">
        <f t="shared" si="43"/>
        <v/>
      </c>
    </row>
    <row r="574" spans="1:9" x14ac:dyDescent="0.25">
      <c r="A574" s="13">
        <v>39</v>
      </c>
      <c r="B574" s="13" t="s">
        <v>622</v>
      </c>
      <c r="C574" s="16">
        <v>41121</v>
      </c>
      <c r="D574" s="13">
        <v>4500</v>
      </c>
      <c r="E574" s="13">
        <f t="shared" si="44"/>
        <v>0</v>
      </c>
      <c r="F574" s="13" t="str">
        <f t="shared" si="41"/>
        <v>2012-07</v>
      </c>
      <c r="G574" s="13">
        <f t="shared" si="42"/>
        <v>4500</v>
      </c>
      <c r="H574" s="13" t="str">
        <f t="shared" si="40"/>
        <v/>
      </c>
      <c r="I574" s="13" t="str">
        <f t="shared" si="43"/>
        <v/>
      </c>
    </row>
    <row r="575" spans="1:9" x14ac:dyDescent="0.25">
      <c r="A575" s="13">
        <v>39</v>
      </c>
      <c r="B575" s="13" t="s">
        <v>622</v>
      </c>
      <c r="C575" s="16">
        <v>41123</v>
      </c>
      <c r="D575" s="13">
        <v>4500</v>
      </c>
      <c r="E575" s="13">
        <f t="shared" si="44"/>
        <v>0</v>
      </c>
      <c r="F575" s="13" t="str">
        <f t="shared" si="41"/>
        <v>2012-08</v>
      </c>
      <c r="G575" s="13" t="str">
        <f t="shared" si="42"/>
        <v/>
      </c>
      <c r="H575" s="13" t="str">
        <f t="shared" si="40"/>
        <v/>
      </c>
      <c r="I575" s="13" t="str">
        <f t="shared" si="43"/>
        <v/>
      </c>
    </row>
    <row r="576" spans="1:9" x14ac:dyDescent="0.25">
      <c r="A576" s="13">
        <v>39</v>
      </c>
      <c r="B576" s="13" t="s">
        <v>622</v>
      </c>
      <c r="C576" s="16">
        <v>41128</v>
      </c>
      <c r="D576" s="13">
        <v>4500</v>
      </c>
      <c r="E576" s="13">
        <f t="shared" si="44"/>
        <v>0</v>
      </c>
      <c r="F576" s="13" t="str">
        <f t="shared" si="41"/>
        <v>2012-08</v>
      </c>
      <c r="G576" s="13" t="str">
        <f t="shared" si="42"/>
        <v/>
      </c>
      <c r="H576" s="13" t="str">
        <f t="shared" si="40"/>
        <v/>
      </c>
      <c r="I576" s="13" t="str">
        <f t="shared" si="43"/>
        <v/>
      </c>
    </row>
    <row r="577" spans="1:9" x14ac:dyDescent="0.25">
      <c r="A577" s="13">
        <v>39</v>
      </c>
      <c r="B577" s="13" t="s">
        <v>622</v>
      </c>
      <c r="C577" s="16">
        <v>41132</v>
      </c>
      <c r="D577" s="13">
        <v>4500</v>
      </c>
      <c r="E577" s="13">
        <f t="shared" si="44"/>
        <v>0</v>
      </c>
      <c r="F577" s="13" t="str">
        <f t="shared" si="41"/>
        <v>2012-08</v>
      </c>
      <c r="G577" s="13" t="str">
        <f t="shared" si="42"/>
        <v/>
      </c>
      <c r="H577" s="13" t="str">
        <f t="shared" si="40"/>
        <v/>
      </c>
      <c r="I577" s="13" t="str">
        <f t="shared" si="43"/>
        <v/>
      </c>
    </row>
    <row r="578" spans="1:9" x14ac:dyDescent="0.25">
      <c r="A578" s="13">
        <v>39</v>
      </c>
      <c r="B578" s="13" t="s">
        <v>622</v>
      </c>
      <c r="C578" s="16">
        <v>41137</v>
      </c>
      <c r="D578" s="13">
        <v>4500</v>
      </c>
      <c r="E578" s="13">
        <f t="shared" si="44"/>
        <v>0</v>
      </c>
      <c r="F578" s="13" t="str">
        <f t="shared" si="41"/>
        <v>2012-08</v>
      </c>
      <c r="G578" s="13" t="str">
        <f t="shared" si="42"/>
        <v/>
      </c>
      <c r="H578" s="13" t="str">
        <f t="shared" ref="H578:H641" si="45">IF(AND(B578="Med B", F578&gt;=VLOOKUP(A578, A:F, 6, FALSE)), D578, "")</f>
        <v/>
      </c>
      <c r="I578" s="13" t="str">
        <f t="shared" si="43"/>
        <v/>
      </c>
    </row>
    <row r="579" spans="1:9" x14ac:dyDescent="0.25">
      <c r="A579" s="13">
        <v>39</v>
      </c>
      <c r="B579" s="13" t="s">
        <v>622</v>
      </c>
      <c r="C579" s="16">
        <v>41139</v>
      </c>
      <c r="D579" s="13">
        <v>4500</v>
      </c>
      <c r="E579" s="13">
        <f t="shared" si="44"/>
        <v>0</v>
      </c>
      <c r="F579" s="13" t="str">
        <f t="shared" ref="F579:F642" si="46">TEXT(C579, "yyyy-mm")</f>
        <v>2012-08</v>
      </c>
      <c r="G579" s="13" t="str">
        <f t="shared" ref="G579:G642" si="47">IF(AND(
    B579="Med A",
    C579=_xlfn.MAXIFS(C:C, A:A, A579, B:B, "Med A", F:F, F579),
    SUMIFS(E:E, A:A, A579) &gt; 0
  ),
  AVERAGEIFS(D:D, A:A, A579, B:B, "Med A", F:F, F579, C:C, "&gt;=" &amp; EOMONTH(C579, -1) + 1, C:C, "&lt;=" &amp; C579),
  "")</f>
        <v/>
      </c>
      <c r="H579" s="13" t="str">
        <f t="shared" si="45"/>
        <v/>
      </c>
      <c r="I579" s="13" t="str">
        <f t="shared" ref="I579:I642" si="48">IF(E578=1,
  IF(AND(A579=A578, B579="Med B"),
    IF(COUNTIFS(A:A, A579, B:B, "Med B", F:F, "&gt;" &amp; F578) &gt; 0,
      IF(H579 &gt; H580, "Higher",
         IF(H579 = H580, "Same",
            IF(H579 &lt; H580, "Lower",
               IF(H580 = 0, "No dose", "")))),
      "No subsequent Med B"),
    ""), "")</f>
        <v/>
      </c>
    </row>
    <row r="580" spans="1:9" x14ac:dyDescent="0.25">
      <c r="A580" s="13">
        <v>39</v>
      </c>
      <c r="B580" s="13" t="s">
        <v>622</v>
      </c>
      <c r="C580" s="16">
        <v>41144</v>
      </c>
      <c r="D580" s="13">
        <v>4500</v>
      </c>
      <c r="E580" s="13">
        <f t="shared" ref="E580:E643" si="49">IF(AND(B580="Med A", B581="Med B", A580=A581), 1, IF(AND(B580="Med B", B581="Med A", A580=A581), 1, 0))</f>
        <v>0</v>
      </c>
      <c r="F580" s="13" t="str">
        <f t="shared" si="46"/>
        <v>2012-08</v>
      </c>
      <c r="G580" s="13" t="str">
        <f t="shared" si="47"/>
        <v/>
      </c>
      <c r="H580" s="13" t="str">
        <f t="shared" si="45"/>
        <v/>
      </c>
      <c r="I580" s="13" t="str">
        <f t="shared" si="48"/>
        <v/>
      </c>
    </row>
    <row r="581" spans="1:9" x14ac:dyDescent="0.25">
      <c r="A581" s="13">
        <v>39</v>
      </c>
      <c r="B581" s="13" t="s">
        <v>622</v>
      </c>
      <c r="C581" s="16">
        <v>41151</v>
      </c>
      <c r="D581" s="13">
        <v>4500</v>
      </c>
      <c r="E581" s="13">
        <f t="shared" si="49"/>
        <v>0</v>
      </c>
      <c r="F581" s="13" t="str">
        <f t="shared" si="46"/>
        <v>2012-08</v>
      </c>
      <c r="G581" s="13">
        <f t="shared" si="47"/>
        <v>4500</v>
      </c>
      <c r="H581" s="13" t="str">
        <f t="shared" si="45"/>
        <v/>
      </c>
      <c r="I581" s="13" t="str">
        <f t="shared" si="48"/>
        <v/>
      </c>
    </row>
    <row r="582" spans="1:9" x14ac:dyDescent="0.25">
      <c r="A582" s="13">
        <v>39</v>
      </c>
      <c r="B582" s="13" t="s">
        <v>622</v>
      </c>
      <c r="C582" s="16">
        <v>41157</v>
      </c>
      <c r="D582" s="13">
        <v>4500</v>
      </c>
      <c r="E582" s="13">
        <f t="shared" si="49"/>
        <v>1</v>
      </c>
      <c r="F582" s="13" t="str">
        <f t="shared" si="46"/>
        <v>2012-09</v>
      </c>
      <c r="G582" s="13">
        <f t="shared" si="47"/>
        <v>4500</v>
      </c>
      <c r="H582" s="13" t="str">
        <f t="shared" si="45"/>
        <v/>
      </c>
      <c r="I582" s="13" t="str">
        <f t="shared" si="48"/>
        <v/>
      </c>
    </row>
    <row r="583" spans="1:9" x14ac:dyDescent="0.25">
      <c r="A583" s="13">
        <v>39</v>
      </c>
      <c r="B583" s="13" t="s">
        <v>623</v>
      </c>
      <c r="C583" s="16">
        <v>41165</v>
      </c>
      <c r="D583" s="13">
        <v>8</v>
      </c>
      <c r="E583" s="13">
        <f t="shared" si="49"/>
        <v>0</v>
      </c>
      <c r="F583" s="13" t="str">
        <f t="shared" si="46"/>
        <v>2012-09</v>
      </c>
      <c r="G583" s="13" t="str">
        <f t="shared" si="47"/>
        <v/>
      </c>
      <c r="H583" s="13">
        <f t="shared" si="45"/>
        <v>8</v>
      </c>
      <c r="I583" s="13" t="str">
        <f t="shared" si="48"/>
        <v>No subsequent Med B</v>
      </c>
    </row>
    <row r="584" spans="1:9" x14ac:dyDescent="0.25">
      <c r="A584" s="13">
        <v>40</v>
      </c>
      <c r="B584" s="13" t="s">
        <v>622</v>
      </c>
      <c r="C584" s="16">
        <v>41097</v>
      </c>
      <c r="D584" s="13">
        <v>3400</v>
      </c>
      <c r="E584" s="13">
        <f t="shared" si="49"/>
        <v>0</v>
      </c>
      <c r="F584" s="13" t="str">
        <f t="shared" si="46"/>
        <v>2012-07</v>
      </c>
      <c r="G584" s="13" t="str">
        <f t="shared" si="47"/>
        <v/>
      </c>
      <c r="H584" s="13" t="str">
        <f t="shared" si="45"/>
        <v/>
      </c>
      <c r="I584" s="13" t="str">
        <f t="shared" si="48"/>
        <v/>
      </c>
    </row>
    <row r="585" spans="1:9" x14ac:dyDescent="0.25">
      <c r="A585" s="13">
        <v>40</v>
      </c>
      <c r="B585" s="13" t="s">
        <v>622</v>
      </c>
      <c r="C585" s="16">
        <v>41100</v>
      </c>
      <c r="D585" s="13">
        <v>3400</v>
      </c>
      <c r="E585" s="13">
        <f t="shared" si="49"/>
        <v>0</v>
      </c>
      <c r="F585" s="13" t="str">
        <f t="shared" si="46"/>
        <v>2012-07</v>
      </c>
      <c r="G585" s="13" t="str">
        <f t="shared" si="47"/>
        <v/>
      </c>
      <c r="H585" s="13" t="str">
        <f t="shared" si="45"/>
        <v/>
      </c>
      <c r="I585" s="13" t="str">
        <f t="shared" si="48"/>
        <v/>
      </c>
    </row>
    <row r="586" spans="1:9" x14ac:dyDescent="0.25">
      <c r="A586" s="13">
        <v>40</v>
      </c>
      <c r="B586" s="13" t="s">
        <v>622</v>
      </c>
      <c r="C586" s="16">
        <v>41102</v>
      </c>
      <c r="D586" s="13">
        <v>3400</v>
      </c>
      <c r="E586" s="13">
        <f t="shared" si="49"/>
        <v>0</v>
      </c>
      <c r="F586" s="13" t="str">
        <f t="shared" si="46"/>
        <v>2012-07</v>
      </c>
      <c r="G586" s="13" t="str">
        <f t="shared" si="47"/>
        <v/>
      </c>
      <c r="H586" s="13" t="str">
        <f t="shared" si="45"/>
        <v/>
      </c>
      <c r="I586" s="13" t="str">
        <f t="shared" si="48"/>
        <v/>
      </c>
    </row>
    <row r="587" spans="1:9" x14ac:dyDescent="0.25">
      <c r="A587" s="13">
        <v>40</v>
      </c>
      <c r="B587" s="13" t="s">
        <v>622</v>
      </c>
      <c r="C587" s="16">
        <v>41104</v>
      </c>
      <c r="D587" s="13">
        <v>3400</v>
      </c>
      <c r="E587" s="13">
        <f t="shared" si="49"/>
        <v>0</v>
      </c>
      <c r="F587" s="13" t="str">
        <f t="shared" si="46"/>
        <v>2012-07</v>
      </c>
      <c r="G587" s="13" t="str">
        <f t="shared" si="47"/>
        <v/>
      </c>
      <c r="H587" s="13" t="str">
        <f t="shared" si="45"/>
        <v/>
      </c>
      <c r="I587" s="13" t="str">
        <f t="shared" si="48"/>
        <v/>
      </c>
    </row>
    <row r="588" spans="1:9" x14ac:dyDescent="0.25">
      <c r="A588" s="13">
        <v>40</v>
      </c>
      <c r="B588" s="13" t="s">
        <v>622</v>
      </c>
      <c r="C588" s="16">
        <v>41107</v>
      </c>
      <c r="D588" s="13">
        <v>3400</v>
      </c>
      <c r="E588" s="13">
        <f t="shared" si="49"/>
        <v>0</v>
      </c>
      <c r="F588" s="13" t="str">
        <f t="shared" si="46"/>
        <v>2012-07</v>
      </c>
      <c r="G588" s="13" t="str">
        <f t="shared" si="47"/>
        <v/>
      </c>
      <c r="H588" s="13" t="str">
        <f t="shared" si="45"/>
        <v/>
      </c>
      <c r="I588" s="13" t="str">
        <f t="shared" si="48"/>
        <v/>
      </c>
    </row>
    <row r="589" spans="1:9" x14ac:dyDescent="0.25">
      <c r="A589" s="13">
        <v>40</v>
      </c>
      <c r="B589" s="13" t="s">
        <v>622</v>
      </c>
      <c r="C589" s="16">
        <v>41109</v>
      </c>
      <c r="D589" s="13">
        <v>3400</v>
      </c>
      <c r="E589" s="13">
        <f t="shared" si="49"/>
        <v>0</v>
      </c>
      <c r="F589" s="13" t="str">
        <f t="shared" si="46"/>
        <v>2012-07</v>
      </c>
      <c r="G589" s="13" t="str">
        <f t="shared" si="47"/>
        <v/>
      </c>
      <c r="H589" s="13" t="str">
        <f t="shared" si="45"/>
        <v/>
      </c>
      <c r="I589" s="13" t="str">
        <f t="shared" si="48"/>
        <v/>
      </c>
    </row>
    <row r="590" spans="1:9" x14ac:dyDescent="0.25">
      <c r="A590" s="13">
        <v>40</v>
      </c>
      <c r="B590" s="13" t="s">
        <v>622</v>
      </c>
      <c r="C590" s="16">
        <v>41111</v>
      </c>
      <c r="D590" s="13">
        <v>3400</v>
      </c>
      <c r="E590" s="13">
        <f t="shared" si="49"/>
        <v>0</v>
      </c>
      <c r="F590" s="13" t="str">
        <f t="shared" si="46"/>
        <v>2012-07</v>
      </c>
      <c r="G590" s="13" t="str">
        <f t="shared" si="47"/>
        <v/>
      </c>
      <c r="H590" s="13" t="str">
        <f t="shared" si="45"/>
        <v/>
      </c>
      <c r="I590" s="13" t="str">
        <f t="shared" si="48"/>
        <v/>
      </c>
    </row>
    <row r="591" spans="1:9" x14ac:dyDescent="0.25">
      <c r="A591" s="13">
        <v>40</v>
      </c>
      <c r="B591" s="13" t="s">
        <v>622</v>
      </c>
      <c r="C591" s="16">
        <v>41114</v>
      </c>
      <c r="D591" s="13">
        <v>3400</v>
      </c>
      <c r="E591" s="13">
        <f t="shared" si="49"/>
        <v>0</v>
      </c>
      <c r="F591" s="13" t="str">
        <f t="shared" si="46"/>
        <v>2012-07</v>
      </c>
      <c r="G591" s="13" t="str">
        <f t="shared" si="47"/>
        <v/>
      </c>
      <c r="H591" s="13" t="str">
        <f t="shared" si="45"/>
        <v/>
      </c>
      <c r="I591" s="13" t="str">
        <f t="shared" si="48"/>
        <v/>
      </c>
    </row>
    <row r="592" spans="1:9" x14ac:dyDescent="0.25">
      <c r="A592" s="13">
        <v>40</v>
      </c>
      <c r="B592" s="13" t="s">
        <v>622</v>
      </c>
      <c r="C592" s="16">
        <v>41116</v>
      </c>
      <c r="D592" s="13">
        <v>3400</v>
      </c>
      <c r="E592" s="13">
        <f t="shared" si="49"/>
        <v>0</v>
      </c>
      <c r="F592" s="13" t="str">
        <f t="shared" si="46"/>
        <v>2012-07</v>
      </c>
      <c r="G592" s="13" t="str">
        <f t="shared" si="47"/>
        <v/>
      </c>
      <c r="H592" s="13" t="str">
        <f t="shared" si="45"/>
        <v/>
      </c>
      <c r="I592" s="13" t="str">
        <f t="shared" si="48"/>
        <v/>
      </c>
    </row>
    <row r="593" spans="1:9" x14ac:dyDescent="0.25">
      <c r="A593" s="13">
        <v>40</v>
      </c>
      <c r="B593" s="13" t="s">
        <v>622</v>
      </c>
      <c r="C593" s="16">
        <v>41118</v>
      </c>
      <c r="D593" s="13">
        <v>3400</v>
      </c>
      <c r="E593" s="13">
        <f t="shared" si="49"/>
        <v>0</v>
      </c>
      <c r="F593" s="13" t="str">
        <f t="shared" si="46"/>
        <v>2012-07</v>
      </c>
      <c r="G593" s="13" t="str">
        <f t="shared" si="47"/>
        <v/>
      </c>
      <c r="H593" s="13" t="str">
        <f t="shared" si="45"/>
        <v/>
      </c>
      <c r="I593" s="13" t="str">
        <f t="shared" si="48"/>
        <v/>
      </c>
    </row>
    <row r="594" spans="1:9" x14ac:dyDescent="0.25">
      <c r="A594" s="13">
        <v>40</v>
      </c>
      <c r="B594" s="13" t="s">
        <v>622</v>
      </c>
      <c r="C594" s="16">
        <v>41121</v>
      </c>
      <c r="D594" s="13">
        <v>3400</v>
      </c>
      <c r="E594" s="13">
        <f t="shared" si="49"/>
        <v>0</v>
      </c>
      <c r="F594" s="13" t="str">
        <f t="shared" si="46"/>
        <v>2012-07</v>
      </c>
      <c r="G594" s="13" t="str">
        <f t="shared" si="47"/>
        <v/>
      </c>
      <c r="H594" s="13" t="str">
        <f t="shared" si="45"/>
        <v/>
      </c>
      <c r="I594" s="13" t="str">
        <f t="shared" si="48"/>
        <v/>
      </c>
    </row>
    <row r="595" spans="1:9" x14ac:dyDescent="0.25">
      <c r="A595" s="13">
        <v>40</v>
      </c>
      <c r="B595" s="13" t="s">
        <v>622</v>
      </c>
      <c r="C595" s="16">
        <v>41123</v>
      </c>
      <c r="D595" s="13">
        <v>3400</v>
      </c>
      <c r="E595" s="13">
        <f t="shared" si="49"/>
        <v>0</v>
      </c>
      <c r="F595" s="13" t="str">
        <f t="shared" si="46"/>
        <v>2012-08</v>
      </c>
      <c r="G595" s="13" t="str">
        <f t="shared" si="47"/>
        <v/>
      </c>
      <c r="H595" s="13" t="str">
        <f t="shared" si="45"/>
        <v/>
      </c>
      <c r="I595" s="13" t="str">
        <f t="shared" si="48"/>
        <v/>
      </c>
    </row>
    <row r="596" spans="1:9" x14ac:dyDescent="0.25">
      <c r="A596" s="13">
        <v>40</v>
      </c>
      <c r="B596" s="13" t="s">
        <v>622</v>
      </c>
      <c r="C596" s="16">
        <v>41125</v>
      </c>
      <c r="D596" s="13">
        <v>3400</v>
      </c>
      <c r="E596" s="13">
        <f t="shared" si="49"/>
        <v>0</v>
      </c>
      <c r="F596" s="13" t="str">
        <f t="shared" si="46"/>
        <v>2012-08</v>
      </c>
      <c r="G596" s="13" t="str">
        <f t="shared" si="47"/>
        <v/>
      </c>
      <c r="H596" s="13" t="str">
        <f t="shared" si="45"/>
        <v/>
      </c>
      <c r="I596" s="13" t="str">
        <f t="shared" si="48"/>
        <v/>
      </c>
    </row>
    <row r="597" spans="1:9" x14ac:dyDescent="0.25">
      <c r="A597" s="13">
        <v>40</v>
      </c>
      <c r="B597" s="13" t="s">
        <v>622</v>
      </c>
      <c r="C597" s="16">
        <v>41128</v>
      </c>
      <c r="D597" s="13">
        <v>3400</v>
      </c>
      <c r="E597" s="13">
        <f t="shared" si="49"/>
        <v>0</v>
      </c>
      <c r="F597" s="13" t="str">
        <f t="shared" si="46"/>
        <v>2012-08</v>
      </c>
      <c r="G597" s="13" t="str">
        <f t="shared" si="47"/>
        <v/>
      </c>
      <c r="H597" s="13" t="str">
        <f t="shared" si="45"/>
        <v/>
      </c>
      <c r="I597" s="13" t="str">
        <f t="shared" si="48"/>
        <v/>
      </c>
    </row>
    <row r="598" spans="1:9" x14ac:dyDescent="0.25">
      <c r="A598" s="13">
        <v>40</v>
      </c>
      <c r="B598" s="13" t="s">
        <v>622</v>
      </c>
      <c r="C598" s="16">
        <v>41130</v>
      </c>
      <c r="D598" s="13">
        <v>3400</v>
      </c>
      <c r="E598" s="13">
        <f t="shared" si="49"/>
        <v>0</v>
      </c>
      <c r="F598" s="13" t="str">
        <f t="shared" si="46"/>
        <v>2012-08</v>
      </c>
      <c r="G598" s="13" t="str">
        <f t="shared" si="47"/>
        <v/>
      </c>
      <c r="H598" s="13" t="str">
        <f t="shared" si="45"/>
        <v/>
      </c>
      <c r="I598" s="13" t="str">
        <f t="shared" si="48"/>
        <v/>
      </c>
    </row>
    <row r="599" spans="1:9" x14ac:dyDescent="0.25">
      <c r="A599" s="13">
        <v>40</v>
      </c>
      <c r="B599" s="13" t="s">
        <v>622</v>
      </c>
      <c r="C599" s="16">
        <v>41135</v>
      </c>
      <c r="D599" s="13">
        <v>3400</v>
      </c>
      <c r="E599" s="13">
        <f t="shared" si="49"/>
        <v>0</v>
      </c>
      <c r="F599" s="13" t="str">
        <f t="shared" si="46"/>
        <v>2012-08</v>
      </c>
      <c r="G599" s="13" t="str">
        <f t="shared" si="47"/>
        <v/>
      </c>
      <c r="H599" s="13" t="str">
        <f t="shared" si="45"/>
        <v/>
      </c>
      <c r="I599" s="13" t="str">
        <f t="shared" si="48"/>
        <v/>
      </c>
    </row>
    <row r="600" spans="1:9" x14ac:dyDescent="0.25">
      <c r="A600" s="13">
        <v>40</v>
      </c>
      <c r="B600" s="13" t="s">
        <v>622</v>
      </c>
      <c r="C600" s="16">
        <v>41137</v>
      </c>
      <c r="D600" s="13">
        <v>3400</v>
      </c>
      <c r="E600" s="13">
        <f t="shared" si="49"/>
        <v>0</v>
      </c>
      <c r="F600" s="13" t="str">
        <f t="shared" si="46"/>
        <v>2012-08</v>
      </c>
      <c r="G600" s="13" t="str">
        <f t="shared" si="47"/>
        <v/>
      </c>
      <c r="H600" s="13" t="str">
        <f t="shared" si="45"/>
        <v/>
      </c>
      <c r="I600" s="13" t="str">
        <f t="shared" si="48"/>
        <v/>
      </c>
    </row>
    <row r="601" spans="1:9" x14ac:dyDescent="0.25">
      <c r="A601" s="13">
        <v>41</v>
      </c>
      <c r="B601" s="13" t="s">
        <v>623</v>
      </c>
      <c r="C601" s="16">
        <v>41165</v>
      </c>
      <c r="D601" s="13">
        <v>6</v>
      </c>
      <c r="E601" s="13">
        <f t="shared" si="49"/>
        <v>0</v>
      </c>
      <c r="F601" s="13" t="str">
        <f t="shared" si="46"/>
        <v>2012-09</v>
      </c>
      <c r="G601" s="13" t="str">
        <f t="shared" si="47"/>
        <v/>
      </c>
      <c r="H601" s="13">
        <f t="shared" si="45"/>
        <v>6</v>
      </c>
      <c r="I601" s="13" t="str">
        <f t="shared" si="48"/>
        <v/>
      </c>
    </row>
    <row r="602" spans="1:9" x14ac:dyDescent="0.25">
      <c r="A602" s="13">
        <v>41</v>
      </c>
      <c r="B602" s="13" t="s">
        <v>623</v>
      </c>
      <c r="C602" s="16">
        <v>41193</v>
      </c>
      <c r="D602" s="13">
        <v>6</v>
      </c>
      <c r="E602" s="13">
        <f t="shared" si="49"/>
        <v>0</v>
      </c>
      <c r="F602" s="13" t="str">
        <f t="shared" si="46"/>
        <v>2012-10</v>
      </c>
      <c r="G602" s="13" t="str">
        <f t="shared" si="47"/>
        <v/>
      </c>
      <c r="H602" s="13">
        <f t="shared" si="45"/>
        <v>6</v>
      </c>
      <c r="I602" s="13" t="str">
        <f t="shared" si="48"/>
        <v/>
      </c>
    </row>
    <row r="603" spans="1:9" x14ac:dyDescent="0.25">
      <c r="A603" s="13">
        <v>42</v>
      </c>
      <c r="B603" s="13" t="s">
        <v>622</v>
      </c>
      <c r="C603" s="16">
        <v>41103</v>
      </c>
      <c r="D603" s="13">
        <v>2600</v>
      </c>
      <c r="E603" s="13">
        <f t="shared" si="49"/>
        <v>0</v>
      </c>
      <c r="F603" s="13" t="str">
        <f t="shared" si="46"/>
        <v>2012-07</v>
      </c>
      <c r="G603" s="13" t="str">
        <f t="shared" si="47"/>
        <v/>
      </c>
      <c r="H603" s="13" t="str">
        <f t="shared" si="45"/>
        <v/>
      </c>
      <c r="I603" s="13" t="str">
        <f t="shared" si="48"/>
        <v/>
      </c>
    </row>
    <row r="604" spans="1:9" x14ac:dyDescent="0.25">
      <c r="A604" s="13">
        <v>42</v>
      </c>
      <c r="B604" s="13" t="s">
        <v>622</v>
      </c>
      <c r="C604" s="16">
        <v>41106</v>
      </c>
      <c r="D604" s="13">
        <v>2600</v>
      </c>
      <c r="E604" s="13">
        <f t="shared" si="49"/>
        <v>0</v>
      </c>
      <c r="F604" s="13" t="str">
        <f t="shared" si="46"/>
        <v>2012-07</v>
      </c>
      <c r="G604" s="13" t="str">
        <f t="shared" si="47"/>
        <v/>
      </c>
      <c r="H604" s="13" t="str">
        <f t="shared" si="45"/>
        <v/>
      </c>
      <c r="I604" s="13" t="str">
        <f t="shared" si="48"/>
        <v/>
      </c>
    </row>
    <row r="605" spans="1:9" x14ac:dyDescent="0.25">
      <c r="A605" s="13">
        <v>42</v>
      </c>
      <c r="B605" s="13" t="s">
        <v>622</v>
      </c>
      <c r="C605" s="16">
        <v>41108</v>
      </c>
      <c r="D605" s="13">
        <v>2600</v>
      </c>
      <c r="E605" s="13">
        <f t="shared" si="49"/>
        <v>1</v>
      </c>
      <c r="F605" s="13" t="str">
        <f t="shared" si="46"/>
        <v>2012-07</v>
      </c>
      <c r="G605" s="13">
        <f t="shared" si="47"/>
        <v>2600</v>
      </c>
      <c r="H605" s="13" t="str">
        <f t="shared" si="45"/>
        <v/>
      </c>
      <c r="I605" s="13" t="str">
        <f t="shared" si="48"/>
        <v/>
      </c>
    </row>
    <row r="606" spans="1:9" x14ac:dyDescent="0.25">
      <c r="A606" s="13">
        <v>42</v>
      </c>
      <c r="B606" s="13" t="s">
        <v>623</v>
      </c>
      <c r="C606" s="16">
        <v>41194</v>
      </c>
      <c r="D606" s="13">
        <v>2</v>
      </c>
      <c r="E606" s="13">
        <f t="shared" si="49"/>
        <v>0</v>
      </c>
      <c r="F606" s="13" t="str">
        <f t="shared" si="46"/>
        <v>2012-10</v>
      </c>
      <c r="G606" s="13" t="str">
        <f t="shared" si="47"/>
        <v/>
      </c>
      <c r="H606" s="13">
        <f t="shared" si="45"/>
        <v>2</v>
      </c>
      <c r="I606" s="13" t="str">
        <f t="shared" si="48"/>
        <v>Lower</v>
      </c>
    </row>
    <row r="607" spans="1:9" x14ac:dyDescent="0.25">
      <c r="A607" s="13">
        <v>42</v>
      </c>
      <c r="B607" s="13" t="s">
        <v>623</v>
      </c>
      <c r="C607" s="16">
        <v>41227</v>
      </c>
      <c r="D607" s="13">
        <v>3</v>
      </c>
      <c r="E607" s="13">
        <f t="shared" si="49"/>
        <v>0</v>
      </c>
      <c r="F607" s="13" t="str">
        <f t="shared" si="46"/>
        <v>2012-11</v>
      </c>
      <c r="G607" s="13" t="str">
        <f t="shared" si="47"/>
        <v/>
      </c>
      <c r="H607" s="13">
        <f t="shared" si="45"/>
        <v>3</v>
      </c>
      <c r="I607" s="13" t="str">
        <f t="shared" si="48"/>
        <v/>
      </c>
    </row>
    <row r="608" spans="1:9" x14ac:dyDescent="0.25">
      <c r="A608" s="13">
        <v>43</v>
      </c>
      <c r="B608" s="13" t="s">
        <v>622</v>
      </c>
      <c r="C608" s="16">
        <v>41092</v>
      </c>
      <c r="D608" s="13">
        <v>3000</v>
      </c>
      <c r="E608" s="13">
        <f t="shared" si="49"/>
        <v>0</v>
      </c>
      <c r="F608" s="13" t="str">
        <f t="shared" si="46"/>
        <v>2012-07</v>
      </c>
      <c r="G608" s="13" t="str">
        <f t="shared" si="47"/>
        <v/>
      </c>
      <c r="H608" s="13" t="str">
        <f t="shared" si="45"/>
        <v/>
      </c>
      <c r="I608" s="13" t="str">
        <f t="shared" si="48"/>
        <v/>
      </c>
    </row>
    <row r="609" spans="1:9" x14ac:dyDescent="0.25">
      <c r="A609" s="13">
        <v>43</v>
      </c>
      <c r="B609" s="13" t="s">
        <v>622</v>
      </c>
      <c r="C609" s="16">
        <v>41094</v>
      </c>
      <c r="D609" s="13">
        <v>3000</v>
      </c>
      <c r="E609" s="13">
        <f t="shared" si="49"/>
        <v>0</v>
      </c>
      <c r="F609" s="13" t="str">
        <f t="shared" si="46"/>
        <v>2012-07</v>
      </c>
      <c r="G609" s="13" t="str">
        <f t="shared" si="47"/>
        <v/>
      </c>
      <c r="H609" s="13" t="str">
        <f t="shared" si="45"/>
        <v/>
      </c>
      <c r="I609" s="13" t="str">
        <f t="shared" si="48"/>
        <v/>
      </c>
    </row>
    <row r="610" spans="1:9" x14ac:dyDescent="0.25">
      <c r="A610" s="13">
        <v>43</v>
      </c>
      <c r="B610" s="13" t="s">
        <v>622</v>
      </c>
      <c r="C610" s="16">
        <v>41096</v>
      </c>
      <c r="D610" s="13">
        <v>3000</v>
      </c>
      <c r="E610" s="13">
        <f t="shared" si="49"/>
        <v>0</v>
      </c>
      <c r="F610" s="13" t="str">
        <f t="shared" si="46"/>
        <v>2012-07</v>
      </c>
      <c r="G610" s="13" t="str">
        <f t="shared" si="47"/>
        <v/>
      </c>
      <c r="H610" s="13" t="str">
        <f t="shared" si="45"/>
        <v/>
      </c>
      <c r="I610" s="13" t="str">
        <f t="shared" si="48"/>
        <v/>
      </c>
    </row>
    <row r="611" spans="1:9" x14ac:dyDescent="0.25">
      <c r="A611" s="13">
        <v>44</v>
      </c>
      <c r="B611" s="13" t="s">
        <v>623</v>
      </c>
      <c r="C611" s="16">
        <v>41195</v>
      </c>
      <c r="D611" s="13">
        <v>2</v>
      </c>
      <c r="E611" s="13">
        <f t="shared" si="49"/>
        <v>0</v>
      </c>
      <c r="F611" s="13" t="str">
        <f t="shared" si="46"/>
        <v>2012-10</v>
      </c>
      <c r="G611" s="13" t="str">
        <f t="shared" si="47"/>
        <v/>
      </c>
      <c r="H611" s="13">
        <f t="shared" si="45"/>
        <v>2</v>
      </c>
      <c r="I611" s="13" t="str">
        <f t="shared" si="48"/>
        <v/>
      </c>
    </row>
    <row r="612" spans="1:9" x14ac:dyDescent="0.25">
      <c r="A612" s="13">
        <v>45</v>
      </c>
      <c r="B612" s="13" t="s">
        <v>623</v>
      </c>
      <c r="C612" s="16">
        <v>41227</v>
      </c>
      <c r="D612" s="13">
        <v>2</v>
      </c>
      <c r="E612" s="13">
        <f t="shared" si="49"/>
        <v>0</v>
      </c>
      <c r="F612" s="13" t="str">
        <f t="shared" si="46"/>
        <v>2012-11</v>
      </c>
      <c r="G612" s="13" t="str">
        <f t="shared" si="47"/>
        <v/>
      </c>
      <c r="H612" s="13">
        <f t="shared" si="45"/>
        <v>2</v>
      </c>
      <c r="I612" s="13" t="str">
        <f t="shared" si="48"/>
        <v/>
      </c>
    </row>
    <row r="613" spans="1:9" x14ac:dyDescent="0.25">
      <c r="A613" s="13">
        <v>46</v>
      </c>
      <c r="B613" s="13" t="s">
        <v>622</v>
      </c>
      <c r="C613" s="16">
        <v>41096</v>
      </c>
      <c r="D613" s="13">
        <v>10600</v>
      </c>
      <c r="E613" s="13">
        <f t="shared" si="49"/>
        <v>0</v>
      </c>
      <c r="F613" s="13" t="str">
        <f t="shared" si="46"/>
        <v>2012-07</v>
      </c>
      <c r="G613" s="13" t="str">
        <f t="shared" si="47"/>
        <v/>
      </c>
      <c r="H613" s="13" t="str">
        <f t="shared" si="45"/>
        <v/>
      </c>
      <c r="I613" s="13" t="str">
        <f t="shared" si="48"/>
        <v/>
      </c>
    </row>
    <row r="614" spans="1:9" x14ac:dyDescent="0.25">
      <c r="A614" s="13">
        <v>46</v>
      </c>
      <c r="B614" s="13" t="s">
        <v>622</v>
      </c>
      <c r="C614" s="16">
        <v>41099</v>
      </c>
      <c r="D614" s="13">
        <v>10600</v>
      </c>
      <c r="E614" s="13">
        <f t="shared" si="49"/>
        <v>0</v>
      </c>
      <c r="F614" s="13" t="str">
        <f t="shared" si="46"/>
        <v>2012-07</v>
      </c>
      <c r="G614" s="13" t="str">
        <f t="shared" si="47"/>
        <v/>
      </c>
      <c r="H614" s="13" t="str">
        <f t="shared" si="45"/>
        <v/>
      </c>
      <c r="I614" s="13" t="str">
        <f t="shared" si="48"/>
        <v/>
      </c>
    </row>
    <row r="615" spans="1:9" x14ac:dyDescent="0.25">
      <c r="A615" s="13">
        <v>46</v>
      </c>
      <c r="B615" s="13" t="s">
        <v>622</v>
      </c>
      <c r="C615" s="16">
        <v>41101</v>
      </c>
      <c r="D615" s="13">
        <v>10600</v>
      </c>
      <c r="E615" s="13">
        <f t="shared" si="49"/>
        <v>0</v>
      </c>
      <c r="F615" s="13" t="str">
        <f t="shared" si="46"/>
        <v>2012-07</v>
      </c>
      <c r="G615" s="13" t="str">
        <f t="shared" si="47"/>
        <v/>
      </c>
      <c r="H615" s="13" t="str">
        <f t="shared" si="45"/>
        <v/>
      </c>
      <c r="I615" s="13" t="str">
        <f t="shared" si="48"/>
        <v/>
      </c>
    </row>
    <row r="616" spans="1:9" x14ac:dyDescent="0.25">
      <c r="A616" s="13">
        <v>46</v>
      </c>
      <c r="B616" s="13" t="s">
        <v>622</v>
      </c>
      <c r="C616" s="16">
        <v>41103</v>
      </c>
      <c r="D616" s="13">
        <v>10600</v>
      </c>
      <c r="E616" s="13">
        <f t="shared" si="49"/>
        <v>0</v>
      </c>
      <c r="F616" s="13" t="str">
        <f t="shared" si="46"/>
        <v>2012-07</v>
      </c>
      <c r="G616" s="13" t="str">
        <f t="shared" si="47"/>
        <v/>
      </c>
      <c r="H616" s="13" t="str">
        <f t="shared" si="45"/>
        <v/>
      </c>
      <c r="I616" s="13" t="str">
        <f t="shared" si="48"/>
        <v/>
      </c>
    </row>
    <row r="617" spans="1:9" x14ac:dyDescent="0.25">
      <c r="A617" s="13">
        <v>46</v>
      </c>
      <c r="B617" s="13" t="s">
        <v>622</v>
      </c>
      <c r="C617" s="16">
        <v>41106</v>
      </c>
      <c r="D617" s="13">
        <v>10600</v>
      </c>
      <c r="E617" s="13">
        <f t="shared" si="49"/>
        <v>0</v>
      </c>
      <c r="F617" s="13" t="str">
        <f t="shared" si="46"/>
        <v>2012-07</v>
      </c>
      <c r="G617" s="13" t="str">
        <f t="shared" si="47"/>
        <v/>
      </c>
      <c r="H617" s="13" t="str">
        <f t="shared" si="45"/>
        <v/>
      </c>
      <c r="I617" s="13" t="str">
        <f t="shared" si="48"/>
        <v/>
      </c>
    </row>
    <row r="618" spans="1:9" x14ac:dyDescent="0.25">
      <c r="A618" s="13">
        <v>46</v>
      </c>
      <c r="B618" s="13" t="s">
        <v>622</v>
      </c>
      <c r="C618" s="16">
        <v>41108</v>
      </c>
      <c r="D618" s="13">
        <v>10600</v>
      </c>
      <c r="E618" s="13">
        <f t="shared" si="49"/>
        <v>0</v>
      </c>
      <c r="F618" s="13" t="str">
        <f t="shared" si="46"/>
        <v>2012-07</v>
      </c>
      <c r="G618" s="13" t="str">
        <f t="shared" si="47"/>
        <v/>
      </c>
      <c r="H618" s="13" t="str">
        <f t="shared" si="45"/>
        <v/>
      </c>
      <c r="I618" s="13" t="str">
        <f t="shared" si="48"/>
        <v/>
      </c>
    </row>
    <row r="619" spans="1:9" x14ac:dyDescent="0.25">
      <c r="A619" s="13">
        <v>46</v>
      </c>
      <c r="B619" s="13" t="s">
        <v>622</v>
      </c>
      <c r="C619" s="16">
        <v>41110</v>
      </c>
      <c r="D619" s="13">
        <v>10600</v>
      </c>
      <c r="E619" s="13">
        <f t="shared" si="49"/>
        <v>0</v>
      </c>
      <c r="F619" s="13" t="str">
        <f t="shared" si="46"/>
        <v>2012-07</v>
      </c>
      <c r="G619" s="13" t="str">
        <f t="shared" si="47"/>
        <v/>
      </c>
      <c r="H619" s="13" t="str">
        <f t="shared" si="45"/>
        <v/>
      </c>
      <c r="I619" s="13" t="str">
        <f t="shared" si="48"/>
        <v/>
      </c>
    </row>
    <row r="620" spans="1:9" x14ac:dyDescent="0.25">
      <c r="A620" s="13">
        <v>46</v>
      </c>
      <c r="B620" s="13" t="s">
        <v>622</v>
      </c>
      <c r="C620" s="16">
        <v>41113</v>
      </c>
      <c r="D620" s="13">
        <v>10600</v>
      </c>
      <c r="E620" s="13">
        <f t="shared" si="49"/>
        <v>0</v>
      </c>
      <c r="F620" s="13" t="str">
        <f t="shared" si="46"/>
        <v>2012-07</v>
      </c>
      <c r="G620" s="13" t="str">
        <f t="shared" si="47"/>
        <v/>
      </c>
      <c r="H620" s="13" t="str">
        <f t="shared" si="45"/>
        <v/>
      </c>
      <c r="I620" s="13" t="str">
        <f t="shared" si="48"/>
        <v/>
      </c>
    </row>
    <row r="621" spans="1:9" x14ac:dyDescent="0.25">
      <c r="A621" s="13">
        <v>46</v>
      </c>
      <c r="B621" s="13" t="s">
        <v>622</v>
      </c>
      <c r="C621" s="16">
        <v>41115</v>
      </c>
      <c r="D621" s="13">
        <v>10600</v>
      </c>
      <c r="E621" s="13">
        <f t="shared" si="49"/>
        <v>0</v>
      </c>
      <c r="F621" s="13" t="str">
        <f t="shared" si="46"/>
        <v>2012-07</v>
      </c>
      <c r="G621" s="13" t="str">
        <f t="shared" si="47"/>
        <v/>
      </c>
      <c r="H621" s="13" t="str">
        <f t="shared" si="45"/>
        <v/>
      </c>
      <c r="I621" s="13" t="str">
        <f t="shared" si="48"/>
        <v/>
      </c>
    </row>
    <row r="622" spans="1:9" x14ac:dyDescent="0.25">
      <c r="A622" s="13">
        <v>46</v>
      </c>
      <c r="B622" s="13" t="s">
        <v>622</v>
      </c>
      <c r="C622" s="16">
        <v>41117</v>
      </c>
      <c r="D622" s="13">
        <v>10600</v>
      </c>
      <c r="E622" s="13">
        <f t="shared" si="49"/>
        <v>0</v>
      </c>
      <c r="F622" s="13" t="str">
        <f t="shared" si="46"/>
        <v>2012-07</v>
      </c>
      <c r="G622" s="13" t="str">
        <f t="shared" si="47"/>
        <v/>
      </c>
      <c r="H622" s="13" t="str">
        <f t="shared" si="45"/>
        <v/>
      </c>
      <c r="I622" s="13" t="str">
        <f t="shared" si="48"/>
        <v/>
      </c>
    </row>
    <row r="623" spans="1:9" x14ac:dyDescent="0.25">
      <c r="A623" s="13">
        <v>46</v>
      </c>
      <c r="B623" s="13" t="s">
        <v>622</v>
      </c>
      <c r="C623" s="16">
        <v>41120</v>
      </c>
      <c r="D623" s="13">
        <v>10600</v>
      </c>
      <c r="E623" s="13">
        <f t="shared" si="49"/>
        <v>0</v>
      </c>
      <c r="F623" s="13" t="str">
        <f t="shared" si="46"/>
        <v>2012-07</v>
      </c>
      <c r="G623" s="13">
        <f t="shared" si="47"/>
        <v>10600</v>
      </c>
      <c r="H623" s="13" t="str">
        <f t="shared" si="45"/>
        <v/>
      </c>
      <c r="I623" s="13" t="str">
        <f t="shared" si="48"/>
        <v/>
      </c>
    </row>
    <row r="624" spans="1:9" x14ac:dyDescent="0.25">
      <c r="A624" s="13">
        <v>46</v>
      </c>
      <c r="B624" s="13" t="s">
        <v>622</v>
      </c>
      <c r="C624" s="16">
        <v>41122</v>
      </c>
      <c r="D624" s="13">
        <v>10600</v>
      </c>
      <c r="E624" s="13">
        <f t="shared" si="49"/>
        <v>0</v>
      </c>
      <c r="F624" s="13" t="str">
        <f t="shared" si="46"/>
        <v>2012-08</v>
      </c>
      <c r="G624" s="13" t="str">
        <f t="shared" si="47"/>
        <v/>
      </c>
      <c r="H624" s="13" t="str">
        <f t="shared" si="45"/>
        <v/>
      </c>
      <c r="I624" s="13" t="str">
        <f t="shared" si="48"/>
        <v/>
      </c>
    </row>
    <row r="625" spans="1:9" x14ac:dyDescent="0.25">
      <c r="A625" s="13">
        <v>46</v>
      </c>
      <c r="B625" s="13" t="s">
        <v>622</v>
      </c>
      <c r="C625" s="16">
        <v>41124</v>
      </c>
      <c r="D625" s="13">
        <v>10600</v>
      </c>
      <c r="E625" s="13">
        <f t="shared" si="49"/>
        <v>0</v>
      </c>
      <c r="F625" s="13" t="str">
        <f t="shared" si="46"/>
        <v>2012-08</v>
      </c>
      <c r="G625" s="13" t="str">
        <f t="shared" si="47"/>
        <v/>
      </c>
      <c r="H625" s="13" t="str">
        <f t="shared" si="45"/>
        <v/>
      </c>
      <c r="I625" s="13" t="str">
        <f t="shared" si="48"/>
        <v/>
      </c>
    </row>
    <row r="626" spans="1:9" x14ac:dyDescent="0.25">
      <c r="A626" s="13">
        <v>46</v>
      </c>
      <c r="B626" s="13" t="s">
        <v>622</v>
      </c>
      <c r="C626" s="16">
        <v>41127</v>
      </c>
      <c r="D626" s="13">
        <v>11700</v>
      </c>
      <c r="E626" s="13">
        <f t="shared" si="49"/>
        <v>0</v>
      </c>
      <c r="F626" s="13" t="str">
        <f t="shared" si="46"/>
        <v>2012-08</v>
      </c>
      <c r="G626" s="13" t="str">
        <f t="shared" si="47"/>
        <v/>
      </c>
      <c r="H626" s="13" t="str">
        <f t="shared" si="45"/>
        <v/>
      </c>
      <c r="I626" s="13" t="str">
        <f t="shared" si="48"/>
        <v/>
      </c>
    </row>
    <row r="627" spans="1:9" x14ac:dyDescent="0.25">
      <c r="A627" s="13">
        <v>46</v>
      </c>
      <c r="B627" s="13" t="s">
        <v>622</v>
      </c>
      <c r="C627" s="16">
        <v>41129</v>
      </c>
      <c r="D627" s="13">
        <v>11700</v>
      </c>
      <c r="E627" s="13">
        <f t="shared" si="49"/>
        <v>0</v>
      </c>
      <c r="F627" s="13" t="str">
        <f t="shared" si="46"/>
        <v>2012-08</v>
      </c>
      <c r="G627" s="13" t="str">
        <f t="shared" si="47"/>
        <v/>
      </c>
      <c r="H627" s="13" t="str">
        <f t="shared" si="45"/>
        <v/>
      </c>
      <c r="I627" s="13" t="str">
        <f t="shared" si="48"/>
        <v/>
      </c>
    </row>
    <row r="628" spans="1:9" x14ac:dyDescent="0.25">
      <c r="A628" s="13">
        <v>46</v>
      </c>
      <c r="B628" s="13" t="s">
        <v>622</v>
      </c>
      <c r="C628" s="16">
        <v>41131</v>
      </c>
      <c r="D628" s="13">
        <v>11700</v>
      </c>
      <c r="E628" s="13">
        <f t="shared" si="49"/>
        <v>0</v>
      </c>
      <c r="F628" s="13" t="str">
        <f t="shared" si="46"/>
        <v>2012-08</v>
      </c>
      <c r="G628" s="13" t="str">
        <f t="shared" si="47"/>
        <v/>
      </c>
      <c r="H628" s="13" t="str">
        <f t="shared" si="45"/>
        <v/>
      </c>
      <c r="I628" s="13" t="str">
        <f t="shared" si="48"/>
        <v/>
      </c>
    </row>
    <row r="629" spans="1:9" x14ac:dyDescent="0.25">
      <c r="A629" s="13">
        <v>46</v>
      </c>
      <c r="B629" s="13" t="s">
        <v>622</v>
      </c>
      <c r="C629" s="16">
        <v>41134</v>
      </c>
      <c r="D629" s="13">
        <v>11700</v>
      </c>
      <c r="E629" s="13">
        <f t="shared" si="49"/>
        <v>0</v>
      </c>
      <c r="F629" s="13" t="str">
        <f t="shared" si="46"/>
        <v>2012-08</v>
      </c>
      <c r="G629" s="13" t="str">
        <f t="shared" si="47"/>
        <v/>
      </c>
      <c r="H629" s="13" t="str">
        <f t="shared" si="45"/>
        <v/>
      </c>
      <c r="I629" s="13" t="str">
        <f t="shared" si="48"/>
        <v/>
      </c>
    </row>
    <row r="630" spans="1:9" x14ac:dyDescent="0.25">
      <c r="A630" s="13">
        <v>46</v>
      </c>
      <c r="B630" s="13" t="s">
        <v>622</v>
      </c>
      <c r="C630" s="16">
        <v>41136</v>
      </c>
      <c r="D630" s="13">
        <v>11700</v>
      </c>
      <c r="E630" s="13">
        <f t="shared" si="49"/>
        <v>0</v>
      </c>
      <c r="F630" s="13" t="str">
        <f t="shared" si="46"/>
        <v>2012-08</v>
      </c>
      <c r="G630" s="13" t="str">
        <f t="shared" si="47"/>
        <v/>
      </c>
      <c r="H630" s="13" t="str">
        <f t="shared" si="45"/>
        <v/>
      </c>
      <c r="I630" s="13" t="str">
        <f t="shared" si="48"/>
        <v/>
      </c>
    </row>
    <row r="631" spans="1:9" x14ac:dyDescent="0.25">
      <c r="A631" s="13">
        <v>46</v>
      </c>
      <c r="B631" s="13" t="s">
        <v>622</v>
      </c>
      <c r="C631" s="16">
        <v>41138</v>
      </c>
      <c r="D631" s="13">
        <v>11700</v>
      </c>
      <c r="E631" s="13">
        <f t="shared" si="49"/>
        <v>0</v>
      </c>
      <c r="F631" s="13" t="str">
        <f t="shared" si="46"/>
        <v>2012-08</v>
      </c>
      <c r="G631" s="13" t="str">
        <f t="shared" si="47"/>
        <v/>
      </c>
      <c r="H631" s="13" t="str">
        <f t="shared" si="45"/>
        <v/>
      </c>
      <c r="I631" s="13" t="str">
        <f t="shared" si="48"/>
        <v/>
      </c>
    </row>
    <row r="632" spans="1:9" x14ac:dyDescent="0.25">
      <c r="A632" s="13">
        <v>46</v>
      </c>
      <c r="B632" s="13" t="s">
        <v>622</v>
      </c>
      <c r="C632" s="16">
        <v>41141</v>
      </c>
      <c r="D632" s="13">
        <v>11700</v>
      </c>
      <c r="E632" s="13">
        <f t="shared" si="49"/>
        <v>0</v>
      </c>
      <c r="F632" s="13" t="str">
        <f t="shared" si="46"/>
        <v>2012-08</v>
      </c>
      <c r="G632" s="13" t="str">
        <f t="shared" si="47"/>
        <v/>
      </c>
      <c r="H632" s="13" t="str">
        <f t="shared" si="45"/>
        <v/>
      </c>
      <c r="I632" s="13" t="str">
        <f t="shared" si="48"/>
        <v/>
      </c>
    </row>
    <row r="633" spans="1:9" x14ac:dyDescent="0.25">
      <c r="A633" s="13">
        <v>46</v>
      </c>
      <c r="B633" s="13" t="s">
        <v>622</v>
      </c>
      <c r="C633" s="16">
        <v>41143</v>
      </c>
      <c r="D633" s="13">
        <v>11700</v>
      </c>
      <c r="E633" s="13">
        <f t="shared" si="49"/>
        <v>0</v>
      </c>
      <c r="F633" s="13" t="str">
        <f t="shared" si="46"/>
        <v>2012-08</v>
      </c>
      <c r="G633" s="13" t="str">
        <f t="shared" si="47"/>
        <v/>
      </c>
      <c r="H633" s="13" t="str">
        <f t="shared" si="45"/>
        <v/>
      </c>
      <c r="I633" s="13" t="str">
        <f t="shared" si="48"/>
        <v/>
      </c>
    </row>
    <row r="634" spans="1:9" x14ac:dyDescent="0.25">
      <c r="A634" s="13">
        <v>46</v>
      </c>
      <c r="B634" s="13" t="s">
        <v>622</v>
      </c>
      <c r="C634" s="16">
        <v>41145</v>
      </c>
      <c r="D634" s="13">
        <v>11700</v>
      </c>
      <c r="E634" s="13">
        <f t="shared" si="49"/>
        <v>0</v>
      </c>
      <c r="F634" s="13" t="str">
        <f t="shared" si="46"/>
        <v>2012-08</v>
      </c>
      <c r="G634" s="13" t="str">
        <f t="shared" si="47"/>
        <v/>
      </c>
      <c r="H634" s="13" t="str">
        <f t="shared" si="45"/>
        <v/>
      </c>
      <c r="I634" s="13" t="str">
        <f t="shared" si="48"/>
        <v/>
      </c>
    </row>
    <row r="635" spans="1:9" x14ac:dyDescent="0.25">
      <c r="A635" s="13">
        <v>46</v>
      </c>
      <c r="B635" s="13" t="s">
        <v>622</v>
      </c>
      <c r="C635" s="16">
        <v>41148</v>
      </c>
      <c r="D635" s="13">
        <v>11700</v>
      </c>
      <c r="E635" s="13">
        <f t="shared" si="49"/>
        <v>0</v>
      </c>
      <c r="F635" s="13" t="str">
        <f t="shared" si="46"/>
        <v>2012-08</v>
      </c>
      <c r="G635" s="13" t="str">
        <f t="shared" si="47"/>
        <v/>
      </c>
      <c r="H635" s="13" t="str">
        <f t="shared" si="45"/>
        <v/>
      </c>
      <c r="I635" s="13" t="str">
        <f t="shared" si="48"/>
        <v/>
      </c>
    </row>
    <row r="636" spans="1:9" x14ac:dyDescent="0.25">
      <c r="A636" s="13">
        <v>46</v>
      </c>
      <c r="B636" s="13" t="s">
        <v>622</v>
      </c>
      <c r="C636" s="16">
        <v>41150</v>
      </c>
      <c r="D636" s="13">
        <v>11700</v>
      </c>
      <c r="E636" s="13">
        <f t="shared" si="49"/>
        <v>0</v>
      </c>
      <c r="F636" s="13" t="str">
        <f t="shared" si="46"/>
        <v>2012-08</v>
      </c>
      <c r="G636" s="13" t="str">
        <f t="shared" si="47"/>
        <v/>
      </c>
      <c r="H636" s="13" t="str">
        <f t="shared" si="45"/>
        <v/>
      </c>
      <c r="I636" s="13" t="str">
        <f t="shared" si="48"/>
        <v/>
      </c>
    </row>
    <row r="637" spans="1:9" x14ac:dyDescent="0.25">
      <c r="A637" s="13">
        <v>46</v>
      </c>
      <c r="B637" s="13" t="s">
        <v>622</v>
      </c>
      <c r="C637" s="16">
        <v>41152</v>
      </c>
      <c r="D637" s="13">
        <v>11700</v>
      </c>
      <c r="E637" s="13">
        <f t="shared" si="49"/>
        <v>0</v>
      </c>
      <c r="F637" s="13" t="str">
        <f t="shared" si="46"/>
        <v>2012-08</v>
      </c>
      <c r="G637" s="13">
        <f t="shared" si="47"/>
        <v>11542.857142857143</v>
      </c>
      <c r="H637" s="13" t="str">
        <f t="shared" si="45"/>
        <v/>
      </c>
      <c r="I637" s="13" t="str">
        <f t="shared" si="48"/>
        <v/>
      </c>
    </row>
    <row r="638" spans="1:9" x14ac:dyDescent="0.25">
      <c r="A638" s="13">
        <v>46</v>
      </c>
      <c r="B638" s="13" t="s">
        <v>622</v>
      </c>
      <c r="C638" s="16">
        <v>41155</v>
      </c>
      <c r="D638" s="13">
        <v>11700</v>
      </c>
      <c r="E638" s="13">
        <f t="shared" si="49"/>
        <v>0</v>
      </c>
      <c r="F638" s="13" t="str">
        <f t="shared" si="46"/>
        <v>2012-09</v>
      </c>
      <c r="G638" s="13" t="str">
        <f t="shared" si="47"/>
        <v/>
      </c>
      <c r="H638" s="13" t="str">
        <f t="shared" si="45"/>
        <v/>
      </c>
      <c r="I638" s="13" t="str">
        <f t="shared" si="48"/>
        <v/>
      </c>
    </row>
    <row r="639" spans="1:9" x14ac:dyDescent="0.25">
      <c r="A639" s="13">
        <v>46</v>
      </c>
      <c r="B639" s="13" t="s">
        <v>622</v>
      </c>
      <c r="C639" s="16">
        <v>41157</v>
      </c>
      <c r="D639" s="13">
        <v>11700</v>
      </c>
      <c r="E639" s="13">
        <f t="shared" si="49"/>
        <v>1</v>
      </c>
      <c r="F639" s="13" t="str">
        <f t="shared" si="46"/>
        <v>2012-09</v>
      </c>
      <c r="G639" s="13">
        <f t="shared" si="47"/>
        <v>11700</v>
      </c>
      <c r="H639" s="13" t="str">
        <f t="shared" si="45"/>
        <v/>
      </c>
      <c r="I639" s="13" t="str">
        <f t="shared" si="48"/>
        <v/>
      </c>
    </row>
    <row r="640" spans="1:9" x14ac:dyDescent="0.25">
      <c r="A640" s="13">
        <v>46</v>
      </c>
      <c r="B640" s="13" t="s">
        <v>623</v>
      </c>
      <c r="C640" s="16">
        <v>41164</v>
      </c>
      <c r="D640" s="13">
        <v>13</v>
      </c>
      <c r="E640" s="13">
        <f t="shared" si="49"/>
        <v>0</v>
      </c>
      <c r="F640" s="13" t="str">
        <f t="shared" si="46"/>
        <v>2012-09</v>
      </c>
      <c r="G640" s="13" t="str">
        <f t="shared" si="47"/>
        <v/>
      </c>
      <c r="H640" s="13">
        <f t="shared" si="45"/>
        <v>13</v>
      </c>
      <c r="I640" s="13" t="str">
        <f t="shared" si="48"/>
        <v>Higher</v>
      </c>
    </row>
    <row r="641" spans="1:9" x14ac:dyDescent="0.25">
      <c r="A641" s="13">
        <v>46</v>
      </c>
      <c r="B641" s="13" t="s">
        <v>623</v>
      </c>
      <c r="C641" s="16">
        <v>41197</v>
      </c>
      <c r="D641" s="13">
        <v>8</v>
      </c>
      <c r="E641" s="13">
        <f t="shared" si="49"/>
        <v>0</v>
      </c>
      <c r="F641" s="13" t="str">
        <f t="shared" si="46"/>
        <v>2012-10</v>
      </c>
      <c r="G641" s="13" t="str">
        <f t="shared" si="47"/>
        <v/>
      </c>
      <c r="H641" s="13">
        <f t="shared" si="45"/>
        <v>8</v>
      </c>
      <c r="I641" s="13" t="str">
        <f t="shared" si="48"/>
        <v/>
      </c>
    </row>
    <row r="642" spans="1:9" x14ac:dyDescent="0.25">
      <c r="A642" s="13">
        <v>46</v>
      </c>
      <c r="B642" s="13" t="s">
        <v>623</v>
      </c>
      <c r="C642" s="16">
        <v>41227</v>
      </c>
      <c r="D642" s="13">
        <v>10</v>
      </c>
      <c r="E642" s="13">
        <f t="shared" si="49"/>
        <v>0</v>
      </c>
      <c r="F642" s="13" t="str">
        <f t="shared" si="46"/>
        <v>2012-11</v>
      </c>
      <c r="G642" s="13" t="str">
        <f t="shared" si="47"/>
        <v/>
      </c>
      <c r="H642" s="13">
        <f t="shared" ref="H642:H705" si="50">IF(AND(B642="Med B", F642&gt;=VLOOKUP(A642, A:F, 6, FALSE)), D642, "")</f>
        <v>10</v>
      </c>
      <c r="I642" s="13" t="str">
        <f t="shared" si="48"/>
        <v/>
      </c>
    </row>
    <row r="643" spans="1:9" x14ac:dyDescent="0.25">
      <c r="A643" s="13">
        <v>47</v>
      </c>
      <c r="B643" s="13" t="s">
        <v>622</v>
      </c>
      <c r="C643" s="16">
        <v>41092</v>
      </c>
      <c r="D643" s="13">
        <v>20000</v>
      </c>
      <c r="E643" s="13">
        <f t="shared" si="49"/>
        <v>0</v>
      </c>
      <c r="F643" s="13" t="str">
        <f t="shared" ref="F643:F706" si="51">TEXT(C643, "yyyy-mm")</f>
        <v>2012-07</v>
      </c>
      <c r="G643" s="13" t="str">
        <f t="shared" ref="G643:G706" si="52">IF(AND(
    B643="Med A",
    C643=_xlfn.MAXIFS(C:C, A:A, A643, B:B, "Med A", F:F, F643),
    SUMIFS(E:E, A:A, A643) &gt; 0
  ),
  AVERAGEIFS(D:D, A:A, A643, B:B, "Med A", F:F, F643, C:C, "&gt;=" &amp; EOMONTH(C643, -1) + 1, C:C, "&lt;=" &amp; C643),
  "")</f>
        <v/>
      </c>
      <c r="H643" s="13" t="str">
        <f t="shared" si="50"/>
        <v/>
      </c>
      <c r="I643" s="13" t="str">
        <f t="shared" ref="I643:I706" si="53">IF(E642=1,
  IF(AND(A643=A642, B643="Med B"),
    IF(COUNTIFS(A:A, A643, B:B, "Med B", F:F, "&gt;" &amp; F642) &gt; 0,
      IF(H643 &gt; H644, "Higher",
         IF(H643 = H644, "Same",
            IF(H643 &lt; H644, "Lower",
               IF(H644 = 0, "No dose", "")))),
      "No subsequent Med B"),
    ""), "")</f>
        <v/>
      </c>
    </row>
    <row r="644" spans="1:9" x14ac:dyDescent="0.25">
      <c r="A644" s="13">
        <v>47</v>
      </c>
      <c r="B644" s="13" t="s">
        <v>622</v>
      </c>
      <c r="C644" s="16">
        <v>41094</v>
      </c>
      <c r="D644" s="13">
        <v>20000</v>
      </c>
      <c r="E644" s="13">
        <f t="shared" ref="E644:E707" si="54">IF(AND(B644="Med A", B645="Med B", A644=A645), 1, IF(AND(B644="Med B", B645="Med A", A644=A645), 1, 0))</f>
        <v>0</v>
      </c>
      <c r="F644" s="13" t="str">
        <f t="shared" si="51"/>
        <v>2012-07</v>
      </c>
      <c r="G644" s="13" t="str">
        <f t="shared" si="52"/>
        <v/>
      </c>
      <c r="H644" s="13" t="str">
        <f t="shared" si="50"/>
        <v/>
      </c>
      <c r="I644" s="13" t="str">
        <f t="shared" si="53"/>
        <v/>
      </c>
    </row>
    <row r="645" spans="1:9" x14ac:dyDescent="0.25">
      <c r="A645" s="13">
        <v>47</v>
      </c>
      <c r="B645" s="13" t="s">
        <v>622</v>
      </c>
      <c r="C645" s="16">
        <v>41096</v>
      </c>
      <c r="D645" s="13">
        <v>20000</v>
      </c>
      <c r="E645" s="13">
        <f t="shared" si="54"/>
        <v>0</v>
      </c>
      <c r="F645" s="13" t="str">
        <f t="shared" si="51"/>
        <v>2012-07</v>
      </c>
      <c r="G645" s="13" t="str">
        <f t="shared" si="52"/>
        <v/>
      </c>
      <c r="H645" s="13" t="str">
        <f t="shared" si="50"/>
        <v/>
      </c>
      <c r="I645" s="13" t="str">
        <f t="shared" si="53"/>
        <v/>
      </c>
    </row>
    <row r="646" spans="1:9" x14ac:dyDescent="0.25">
      <c r="A646" s="13">
        <v>47</v>
      </c>
      <c r="B646" s="13" t="s">
        <v>622</v>
      </c>
      <c r="C646" s="16">
        <v>41099</v>
      </c>
      <c r="D646" s="13">
        <v>20000</v>
      </c>
      <c r="E646" s="13">
        <f t="shared" si="54"/>
        <v>0</v>
      </c>
      <c r="F646" s="13" t="str">
        <f t="shared" si="51"/>
        <v>2012-07</v>
      </c>
      <c r="G646" s="13" t="str">
        <f t="shared" si="52"/>
        <v/>
      </c>
      <c r="H646" s="13" t="str">
        <f t="shared" si="50"/>
        <v/>
      </c>
      <c r="I646" s="13" t="str">
        <f t="shared" si="53"/>
        <v/>
      </c>
    </row>
    <row r="647" spans="1:9" x14ac:dyDescent="0.25">
      <c r="A647" s="13">
        <v>47</v>
      </c>
      <c r="B647" s="13" t="s">
        <v>622</v>
      </c>
      <c r="C647" s="16">
        <v>41101</v>
      </c>
      <c r="D647" s="13">
        <v>20000</v>
      </c>
      <c r="E647" s="13">
        <f t="shared" si="54"/>
        <v>0</v>
      </c>
      <c r="F647" s="13" t="str">
        <f t="shared" si="51"/>
        <v>2012-07</v>
      </c>
      <c r="G647" s="13" t="str">
        <f t="shared" si="52"/>
        <v/>
      </c>
      <c r="H647" s="13" t="str">
        <f t="shared" si="50"/>
        <v/>
      </c>
      <c r="I647" s="13" t="str">
        <f t="shared" si="53"/>
        <v/>
      </c>
    </row>
    <row r="648" spans="1:9" x14ac:dyDescent="0.25">
      <c r="A648" s="13">
        <v>47</v>
      </c>
      <c r="B648" s="13" t="s">
        <v>622</v>
      </c>
      <c r="C648" s="16">
        <v>41103</v>
      </c>
      <c r="D648" s="13">
        <v>20000</v>
      </c>
      <c r="E648" s="13">
        <f t="shared" si="54"/>
        <v>0</v>
      </c>
      <c r="F648" s="13" t="str">
        <f t="shared" si="51"/>
        <v>2012-07</v>
      </c>
      <c r="G648" s="13" t="str">
        <f t="shared" si="52"/>
        <v/>
      </c>
      <c r="H648" s="13" t="str">
        <f t="shared" si="50"/>
        <v/>
      </c>
      <c r="I648" s="13" t="str">
        <f t="shared" si="53"/>
        <v/>
      </c>
    </row>
    <row r="649" spans="1:9" x14ac:dyDescent="0.25">
      <c r="A649" s="13">
        <v>47</v>
      </c>
      <c r="B649" s="13" t="s">
        <v>622</v>
      </c>
      <c r="C649" s="16">
        <v>41106</v>
      </c>
      <c r="D649" s="13">
        <v>20000</v>
      </c>
      <c r="E649" s="13">
        <f t="shared" si="54"/>
        <v>0</v>
      </c>
      <c r="F649" s="13" t="str">
        <f t="shared" si="51"/>
        <v>2012-07</v>
      </c>
      <c r="G649" s="13" t="str">
        <f t="shared" si="52"/>
        <v/>
      </c>
      <c r="H649" s="13" t="str">
        <f t="shared" si="50"/>
        <v/>
      </c>
      <c r="I649" s="13" t="str">
        <f t="shared" si="53"/>
        <v/>
      </c>
    </row>
    <row r="650" spans="1:9" x14ac:dyDescent="0.25">
      <c r="A650" s="13">
        <v>47</v>
      </c>
      <c r="B650" s="13" t="s">
        <v>622</v>
      </c>
      <c r="C650" s="16">
        <v>41108</v>
      </c>
      <c r="D650" s="13">
        <v>20000</v>
      </c>
      <c r="E650" s="13">
        <f t="shared" si="54"/>
        <v>0</v>
      </c>
      <c r="F650" s="13" t="str">
        <f t="shared" si="51"/>
        <v>2012-07</v>
      </c>
      <c r="G650" s="13" t="str">
        <f t="shared" si="52"/>
        <v/>
      </c>
      <c r="H650" s="13" t="str">
        <f t="shared" si="50"/>
        <v/>
      </c>
      <c r="I650" s="13" t="str">
        <f t="shared" si="53"/>
        <v/>
      </c>
    </row>
    <row r="651" spans="1:9" x14ac:dyDescent="0.25">
      <c r="A651" s="13">
        <v>47</v>
      </c>
      <c r="B651" s="13" t="s">
        <v>622</v>
      </c>
      <c r="C651" s="16">
        <v>41110</v>
      </c>
      <c r="D651" s="13">
        <v>18000</v>
      </c>
      <c r="E651" s="13">
        <f t="shared" si="54"/>
        <v>0</v>
      </c>
      <c r="F651" s="13" t="str">
        <f t="shared" si="51"/>
        <v>2012-07</v>
      </c>
      <c r="G651" s="13" t="str">
        <f t="shared" si="52"/>
        <v/>
      </c>
      <c r="H651" s="13" t="str">
        <f t="shared" si="50"/>
        <v/>
      </c>
      <c r="I651" s="13" t="str">
        <f t="shared" si="53"/>
        <v/>
      </c>
    </row>
    <row r="652" spans="1:9" x14ac:dyDescent="0.25">
      <c r="A652" s="13">
        <v>47</v>
      </c>
      <c r="B652" s="13" t="s">
        <v>622</v>
      </c>
      <c r="C652" s="16">
        <v>41113</v>
      </c>
      <c r="D652" s="13">
        <v>18000</v>
      </c>
      <c r="E652" s="13">
        <f t="shared" si="54"/>
        <v>0</v>
      </c>
      <c r="F652" s="13" t="str">
        <f t="shared" si="51"/>
        <v>2012-07</v>
      </c>
      <c r="G652" s="13" t="str">
        <f t="shared" si="52"/>
        <v/>
      </c>
      <c r="H652" s="13" t="str">
        <f t="shared" si="50"/>
        <v/>
      </c>
      <c r="I652" s="13" t="str">
        <f t="shared" si="53"/>
        <v/>
      </c>
    </row>
    <row r="653" spans="1:9" x14ac:dyDescent="0.25">
      <c r="A653" s="13">
        <v>47</v>
      </c>
      <c r="B653" s="13" t="s">
        <v>622</v>
      </c>
      <c r="C653" s="16">
        <v>41115</v>
      </c>
      <c r="D653" s="13">
        <v>18000</v>
      </c>
      <c r="E653" s="13">
        <f t="shared" si="54"/>
        <v>0</v>
      </c>
      <c r="F653" s="13" t="str">
        <f t="shared" si="51"/>
        <v>2012-07</v>
      </c>
      <c r="G653" s="13" t="str">
        <f t="shared" si="52"/>
        <v/>
      </c>
      <c r="H653" s="13" t="str">
        <f t="shared" si="50"/>
        <v/>
      </c>
      <c r="I653" s="13" t="str">
        <f t="shared" si="53"/>
        <v/>
      </c>
    </row>
    <row r="654" spans="1:9" x14ac:dyDescent="0.25">
      <c r="A654" s="13">
        <v>47</v>
      </c>
      <c r="B654" s="13" t="s">
        <v>622</v>
      </c>
      <c r="C654" s="16">
        <v>41117</v>
      </c>
      <c r="D654" s="13">
        <v>18000</v>
      </c>
      <c r="E654" s="13">
        <f t="shared" si="54"/>
        <v>0</v>
      </c>
      <c r="F654" s="13" t="str">
        <f t="shared" si="51"/>
        <v>2012-07</v>
      </c>
      <c r="G654" s="13" t="str">
        <f t="shared" si="52"/>
        <v/>
      </c>
      <c r="H654" s="13" t="str">
        <f t="shared" si="50"/>
        <v/>
      </c>
      <c r="I654" s="13" t="str">
        <f t="shared" si="53"/>
        <v/>
      </c>
    </row>
    <row r="655" spans="1:9" x14ac:dyDescent="0.25">
      <c r="A655" s="13">
        <v>47</v>
      </c>
      <c r="B655" s="13" t="s">
        <v>622</v>
      </c>
      <c r="C655" s="16">
        <v>41120</v>
      </c>
      <c r="D655" s="13">
        <v>18000</v>
      </c>
      <c r="E655" s="13">
        <f t="shared" si="54"/>
        <v>0</v>
      </c>
      <c r="F655" s="13" t="str">
        <f t="shared" si="51"/>
        <v>2012-07</v>
      </c>
      <c r="G655" s="13">
        <f t="shared" si="52"/>
        <v>19230.76923076923</v>
      </c>
      <c r="H655" s="13" t="str">
        <f t="shared" si="50"/>
        <v/>
      </c>
      <c r="I655" s="13" t="str">
        <f t="shared" si="53"/>
        <v/>
      </c>
    </row>
    <row r="656" spans="1:9" x14ac:dyDescent="0.25">
      <c r="A656" s="13">
        <v>47</v>
      </c>
      <c r="B656" s="13" t="s">
        <v>622</v>
      </c>
      <c r="C656" s="16">
        <v>41122</v>
      </c>
      <c r="D656" s="13">
        <v>18000</v>
      </c>
      <c r="E656" s="13">
        <f t="shared" si="54"/>
        <v>0</v>
      </c>
      <c r="F656" s="13" t="str">
        <f t="shared" si="51"/>
        <v>2012-08</v>
      </c>
      <c r="G656" s="13" t="str">
        <f t="shared" si="52"/>
        <v/>
      </c>
      <c r="H656" s="13" t="str">
        <f t="shared" si="50"/>
        <v/>
      </c>
      <c r="I656" s="13" t="str">
        <f t="shared" si="53"/>
        <v/>
      </c>
    </row>
    <row r="657" spans="1:9" x14ac:dyDescent="0.25">
      <c r="A657" s="13">
        <v>47</v>
      </c>
      <c r="B657" s="13" t="s">
        <v>622</v>
      </c>
      <c r="C657" s="16">
        <v>41124</v>
      </c>
      <c r="D657" s="13">
        <v>18000</v>
      </c>
      <c r="E657" s="13">
        <f t="shared" si="54"/>
        <v>0</v>
      </c>
      <c r="F657" s="13" t="str">
        <f t="shared" si="51"/>
        <v>2012-08</v>
      </c>
      <c r="G657" s="13" t="str">
        <f t="shared" si="52"/>
        <v/>
      </c>
      <c r="H657" s="13" t="str">
        <f t="shared" si="50"/>
        <v/>
      </c>
      <c r="I657" s="13" t="str">
        <f t="shared" si="53"/>
        <v/>
      </c>
    </row>
    <row r="658" spans="1:9" x14ac:dyDescent="0.25">
      <c r="A658" s="13">
        <v>47</v>
      </c>
      <c r="B658" s="13" t="s">
        <v>622</v>
      </c>
      <c r="C658" s="16">
        <v>41127</v>
      </c>
      <c r="D658" s="13">
        <v>18000</v>
      </c>
      <c r="E658" s="13">
        <f t="shared" si="54"/>
        <v>0</v>
      </c>
      <c r="F658" s="13" t="str">
        <f t="shared" si="51"/>
        <v>2012-08</v>
      </c>
      <c r="G658" s="13" t="str">
        <f t="shared" si="52"/>
        <v/>
      </c>
      <c r="H658" s="13" t="str">
        <f t="shared" si="50"/>
        <v/>
      </c>
      <c r="I658" s="13" t="str">
        <f t="shared" si="53"/>
        <v/>
      </c>
    </row>
    <row r="659" spans="1:9" x14ac:dyDescent="0.25">
      <c r="A659" s="13">
        <v>47</v>
      </c>
      <c r="B659" s="13" t="s">
        <v>622</v>
      </c>
      <c r="C659" s="16">
        <v>41129</v>
      </c>
      <c r="D659" s="13">
        <v>18000</v>
      </c>
      <c r="E659" s="13">
        <f t="shared" si="54"/>
        <v>0</v>
      </c>
      <c r="F659" s="13" t="str">
        <f t="shared" si="51"/>
        <v>2012-08</v>
      </c>
      <c r="G659" s="13" t="str">
        <f t="shared" si="52"/>
        <v/>
      </c>
      <c r="H659" s="13" t="str">
        <f t="shared" si="50"/>
        <v/>
      </c>
      <c r="I659" s="13" t="str">
        <f t="shared" si="53"/>
        <v/>
      </c>
    </row>
    <row r="660" spans="1:9" x14ac:dyDescent="0.25">
      <c r="A660" s="13">
        <v>47</v>
      </c>
      <c r="B660" s="13" t="s">
        <v>622</v>
      </c>
      <c r="C660" s="16">
        <v>41131</v>
      </c>
      <c r="D660" s="13">
        <v>18000</v>
      </c>
      <c r="E660" s="13">
        <f t="shared" si="54"/>
        <v>0</v>
      </c>
      <c r="F660" s="13" t="str">
        <f t="shared" si="51"/>
        <v>2012-08</v>
      </c>
      <c r="G660" s="13" t="str">
        <f t="shared" si="52"/>
        <v/>
      </c>
      <c r="H660" s="13" t="str">
        <f t="shared" si="50"/>
        <v/>
      </c>
      <c r="I660" s="13" t="str">
        <f t="shared" si="53"/>
        <v/>
      </c>
    </row>
    <row r="661" spans="1:9" x14ac:dyDescent="0.25">
      <c r="A661" s="13">
        <v>47</v>
      </c>
      <c r="B661" s="13" t="s">
        <v>622</v>
      </c>
      <c r="C661" s="16">
        <v>41134</v>
      </c>
      <c r="D661" s="13">
        <v>18000</v>
      </c>
      <c r="E661" s="13">
        <f t="shared" si="54"/>
        <v>0</v>
      </c>
      <c r="F661" s="13" t="str">
        <f t="shared" si="51"/>
        <v>2012-08</v>
      </c>
      <c r="G661" s="13" t="str">
        <f t="shared" si="52"/>
        <v/>
      </c>
      <c r="H661" s="13" t="str">
        <f t="shared" si="50"/>
        <v/>
      </c>
      <c r="I661" s="13" t="str">
        <f t="shared" si="53"/>
        <v/>
      </c>
    </row>
    <row r="662" spans="1:9" x14ac:dyDescent="0.25">
      <c r="A662" s="13">
        <v>47</v>
      </c>
      <c r="B662" s="13" t="s">
        <v>622</v>
      </c>
      <c r="C662" s="16">
        <v>41136</v>
      </c>
      <c r="D662" s="13">
        <v>18000</v>
      </c>
      <c r="E662" s="13">
        <f t="shared" si="54"/>
        <v>0</v>
      </c>
      <c r="F662" s="13" t="str">
        <f t="shared" si="51"/>
        <v>2012-08</v>
      </c>
      <c r="G662" s="13" t="str">
        <f t="shared" si="52"/>
        <v/>
      </c>
      <c r="H662" s="13" t="str">
        <f t="shared" si="50"/>
        <v/>
      </c>
      <c r="I662" s="13" t="str">
        <f t="shared" si="53"/>
        <v/>
      </c>
    </row>
    <row r="663" spans="1:9" x14ac:dyDescent="0.25">
      <c r="A663" s="13">
        <v>47</v>
      </c>
      <c r="B663" s="13" t="s">
        <v>622</v>
      </c>
      <c r="C663" s="16">
        <v>41138</v>
      </c>
      <c r="D663" s="13">
        <v>18000</v>
      </c>
      <c r="E663" s="13">
        <f t="shared" si="54"/>
        <v>0</v>
      </c>
      <c r="F663" s="13" t="str">
        <f t="shared" si="51"/>
        <v>2012-08</v>
      </c>
      <c r="G663" s="13" t="str">
        <f t="shared" si="52"/>
        <v/>
      </c>
      <c r="H663" s="13" t="str">
        <f t="shared" si="50"/>
        <v/>
      </c>
      <c r="I663" s="13" t="str">
        <f t="shared" si="53"/>
        <v/>
      </c>
    </row>
    <row r="664" spans="1:9" x14ac:dyDescent="0.25">
      <c r="A664" s="13">
        <v>47</v>
      </c>
      <c r="B664" s="13" t="s">
        <v>622</v>
      </c>
      <c r="C664" s="16">
        <v>41141</v>
      </c>
      <c r="D664" s="13">
        <v>18000</v>
      </c>
      <c r="E664" s="13">
        <f t="shared" si="54"/>
        <v>0</v>
      </c>
      <c r="F664" s="13" t="str">
        <f t="shared" si="51"/>
        <v>2012-08</v>
      </c>
      <c r="G664" s="13" t="str">
        <f t="shared" si="52"/>
        <v/>
      </c>
      <c r="H664" s="13" t="str">
        <f t="shared" si="50"/>
        <v/>
      </c>
      <c r="I664" s="13" t="str">
        <f t="shared" si="53"/>
        <v/>
      </c>
    </row>
    <row r="665" spans="1:9" x14ac:dyDescent="0.25">
      <c r="A665" s="13">
        <v>47</v>
      </c>
      <c r="B665" s="13" t="s">
        <v>622</v>
      </c>
      <c r="C665" s="16">
        <v>41143</v>
      </c>
      <c r="D665" s="13">
        <v>18000</v>
      </c>
      <c r="E665" s="13">
        <f t="shared" si="54"/>
        <v>0</v>
      </c>
      <c r="F665" s="13" t="str">
        <f t="shared" si="51"/>
        <v>2012-08</v>
      </c>
      <c r="G665" s="13" t="str">
        <f t="shared" si="52"/>
        <v/>
      </c>
      <c r="H665" s="13" t="str">
        <f t="shared" si="50"/>
        <v/>
      </c>
      <c r="I665" s="13" t="str">
        <f t="shared" si="53"/>
        <v/>
      </c>
    </row>
    <row r="666" spans="1:9" x14ac:dyDescent="0.25">
      <c r="A666" s="13">
        <v>47</v>
      </c>
      <c r="B666" s="13" t="s">
        <v>622</v>
      </c>
      <c r="C666" s="16">
        <v>41145</v>
      </c>
      <c r="D666" s="13">
        <v>18000</v>
      </c>
      <c r="E666" s="13">
        <f t="shared" si="54"/>
        <v>0</v>
      </c>
      <c r="F666" s="13" t="str">
        <f t="shared" si="51"/>
        <v>2012-08</v>
      </c>
      <c r="G666" s="13" t="str">
        <f t="shared" si="52"/>
        <v/>
      </c>
      <c r="H666" s="13" t="str">
        <f t="shared" si="50"/>
        <v/>
      </c>
      <c r="I666" s="13" t="str">
        <f t="shared" si="53"/>
        <v/>
      </c>
    </row>
    <row r="667" spans="1:9" x14ac:dyDescent="0.25">
      <c r="A667" s="13">
        <v>47</v>
      </c>
      <c r="B667" s="13" t="s">
        <v>622</v>
      </c>
      <c r="C667" s="16">
        <v>41148</v>
      </c>
      <c r="D667" s="13">
        <v>18000</v>
      </c>
      <c r="E667" s="13">
        <f t="shared" si="54"/>
        <v>0</v>
      </c>
      <c r="F667" s="13" t="str">
        <f t="shared" si="51"/>
        <v>2012-08</v>
      </c>
      <c r="G667" s="13" t="str">
        <f t="shared" si="52"/>
        <v/>
      </c>
      <c r="H667" s="13" t="str">
        <f t="shared" si="50"/>
        <v/>
      </c>
      <c r="I667" s="13" t="str">
        <f t="shared" si="53"/>
        <v/>
      </c>
    </row>
    <row r="668" spans="1:9" x14ac:dyDescent="0.25">
      <c r="A668" s="13">
        <v>47</v>
      </c>
      <c r="B668" s="13" t="s">
        <v>622</v>
      </c>
      <c r="C668" s="16">
        <v>41150</v>
      </c>
      <c r="D668" s="13">
        <v>18000</v>
      </c>
      <c r="E668" s="13">
        <f t="shared" si="54"/>
        <v>0</v>
      </c>
      <c r="F668" s="13" t="str">
        <f t="shared" si="51"/>
        <v>2012-08</v>
      </c>
      <c r="G668" s="13" t="str">
        <f t="shared" si="52"/>
        <v/>
      </c>
      <c r="H668" s="13" t="str">
        <f t="shared" si="50"/>
        <v/>
      </c>
      <c r="I668" s="13" t="str">
        <f t="shared" si="53"/>
        <v/>
      </c>
    </row>
    <row r="669" spans="1:9" x14ac:dyDescent="0.25">
      <c r="A669" s="13">
        <v>47</v>
      </c>
      <c r="B669" s="13" t="s">
        <v>622</v>
      </c>
      <c r="C669" s="16">
        <v>41152</v>
      </c>
      <c r="D669" s="13">
        <v>18000</v>
      </c>
      <c r="E669" s="13">
        <f t="shared" si="54"/>
        <v>0</v>
      </c>
      <c r="F669" s="13" t="str">
        <f t="shared" si="51"/>
        <v>2012-08</v>
      </c>
      <c r="G669" s="13">
        <f t="shared" si="52"/>
        <v>18000</v>
      </c>
      <c r="H669" s="13" t="str">
        <f t="shared" si="50"/>
        <v/>
      </c>
      <c r="I669" s="13" t="str">
        <f t="shared" si="53"/>
        <v/>
      </c>
    </row>
    <row r="670" spans="1:9" x14ac:dyDescent="0.25">
      <c r="A670" s="13">
        <v>47</v>
      </c>
      <c r="B670" s="13" t="s">
        <v>622</v>
      </c>
      <c r="C670" s="16">
        <v>41155</v>
      </c>
      <c r="D670" s="13">
        <v>18000</v>
      </c>
      <c r="E670" s="13">
        <f t="shared" si="54"/>
        <v>0</v>
      </c>
      <c r="F670" s="13" t="str">
        <f t="shared" si="51"/>
        <v>2012-09</v>
      </c>
      <c r="G670" s="13" t="str">
        <f t="shared" si="52"/>
        <v/>
      </c>
      <c r="H670" s="13" t="str">
        <f t="shared" si="50"/>
        <v/>
      </c>
      <c r="I670" s="13" t="str">
        <f t="shared" si="53"/>
        <v/>
      </c>
    </row>
    <row r="671" spans="1:9" x14ac:dyDescent="0.25">
      <c r="A671" s="13">
        <v>47</v>
      </c>
      <c r="B671" s="13" t="s">
        <v>622</v>
      </c>
      <c r="C671" s="16">
        <v>41157</v>
      </c>
      <c r="D671" s="13">
        <v>18000</v>
      </c>
      <c r="E671" s="13">
        <f t="shared" si="54"/>
        <v>1</v>
      </c>
      <c r="F671" s="13" t="str">
        <f t="shared" si="51"/>
        <v>2012-09</v>
      </c>
      <c r="G671" s="13">
        <f t="shared" si="52"/>
        <v>18000</v>
      </c>
      <c r="H671" s="13" t="str">
        <f t="shared" si="50"/>
        <v/>
      </c>
      <c r="I671" s="13" t="str">
        <f t="shared" si="53"/>
        <v/>
      </c>
    </row>
    <row r="672" spans="1:9" x14ac:dyDescent="0.25">
      <c r="A672" s="13">
        <v>47</v>
      </c>
      <c r="B672" s="13" t="s">
        <v>623</v>
      </c>
      <c r="C672" s="16">
        <v>41164</v>
      </c>
      <c r="D672" s="13">
        <v>16</v>
      </c>
      <c r="E672" s="13">
        <f t="shared" si="54"/>
        <v>0</v>
      </c>
      <c r="F672" s="13" t="str">
        <f t="shared" si="51"/>
        <v>2012-09</v>
      </c>
      <c r="G672" s="13" t="str">
        <f t="shared" si="52"/>
        <v/>
      </c>
      <c r="H672" s="13">
        <f t="shared" si="50"/>
        <v>16</v>
      </c>
      <c r="I672" s="13" t="str">
        <f t="shared" si="53"/>
        <v>Lower</v>
      </c>
    </row>
    <row r="673" spans="1:9" x14ac:dyDescent="0.25">
      <c r="A673" s="13">
        <v>47</v>
      </c>
      <c r="B673" s="13" t="s">
        <v>623</v>
      </c>
      <c r="C673" s="16">
        <v>41192</v>
      </c>
      <c r="D673" s="13">
        <v>20</v>
      </c>
      <c r="E673" s="13">
        <f t="shared" si="54"/>
        <v>0</v>
      </c>
      <c r="F673" s="13" t="str">
        <f t="shared" si="51"/>
        <v>2012-10</v>
      </c>
      <c r="G673" s="13" t="str">
        <f t="shared" si="52"/>
        <v/>
      </c>
      <c r="H673" s="13">
        <f t="shared" si="50"/>
        <v>20</v>
      </c>
      <c r="I673" s="13" t="str">
        <f t="shared" si="53"/>
        <v/>
      </c>
    </row>
    <row r="674" spans="1:9" x14ac:dyDescent="0.25">
      <c r="A674" s="13">
        <v>47</v>
      </c>
      <c r="B674" s="13" t="s">
        <v>623</v>
      </c>
      <c r="C674" s="16">
        <v>41227</v>
      </c>
      <c r="D674" s="13">
        <v>20</v>
      </c>
      <c r="E674" s="13">
        <f t="shared" si="54"/>
        <v>0</v>
      </c>
      <c r="F674" s="13" t="str">
        <f t="shared" si="51"/>
        <v>2012-11</v>
      </c>
      <c r="G674" s="13" t="str">
        <f t="shared" si="52"/>
        <v/>
      </c>
      <c r="H674" s="13">
        <f t="shared" si="50"/>
        <v>20</v>
      </c>
      <c r="I674" s="13" t="str">
        <f t="shared" si="53"/>
        <v/>
      </c>
    </row>
    <row r="675" spans="1:9" x14ac:dyDescent="0.25">
      <c r="A675" s="13">
        <v>48</v>
      </c>
      <c r="B675" s="13" t="s">
        <v>622</v>
      </c>
      <c r="C675" s="16">
        <v>41092</v>
      </c>
      <c r="D675" s="13">
        <v>3200</v>
      </c>
      <c r="E675" s="13">
        <f t="shared" si="54"/>
        <v>0</v>
      </c>
      <c r="F675" s="13" t="str">
        <f t="shared" si="51"/>
        <v>2012-07</v>
      </c>
      <c r="G675" s="13" t="str">
        <f t="shared" si="52"/>
        <v/>
      </c>
      <c r="H675" s="13" t="str">
        <f t="shared" si="50"/>
        <v/>
      </c>
      <c r="I675" s="13" t="str">
        <f t="shared" si="53"/>
        <v/>
      </c>
    </row>
    <row r="676" spans="1:9" x14ac:dyDescent="0.25">
      <c r="A676" s="13">
        <v>48</v>
      </c>
      <c r="B676" s="13" t="s">
        <v>622</v>
      </c>
      <c r="C676" s="16">
        <v>41094</v>
      </c>
      <c r="D676" s="13">
        <v>3200</v>
      </c>
      <c r="E676" s="13">
        <f t="shared" si="54"/>
        <v>0</v>
      </c>
      <c r="F676" s="13" t="str">
        <f t="shared" si="51"/>
        <v>2012-07</v>
      </c>
      <c r="G676" s="13" t="str">
        <f t="shared" si="52"/>
        <v/>
      </c>
      <c r="H676" s="13" t="str">
        <f t="shared" si="50"/>
        <v/>
      </c>
      <c r="I676" s="13" t="str">
        <f t="shared" si="53"/>
        <v/>
      </c>
    </row>
    <row r="677" spans="1:9" x14ac:dyDescent="0.25">
      <c r="A677" s="13">
        <v>48</v>
      </c>
      <c r="B677" s="13" t="s">
        <v>622</v>
      </c>
      <c r="C677" s="16">
        <v>41096</v>
      </c>
      <c r="D677" s="13">
        <v>3200</v>
      </c>
      <c r="E677" s="13">
        <f t="shared" si="54"/>
        <v>0</v>
      </c>
      <c r="F677" s="13" t="str">
        <f t="shared" si="51"/>
        <v>2012-07</v>
      </c>
      <c r="G677" s="13" t="str">
        <f t="shared" si="52"/>
        <v/>
      </c>
      <c r="H677" s="13" t="str">
        <f t="shared" si="50"/>
        <v/>
      </c>
      <c r="I677" s="13" t="str">
        <f t="shared" si="53"/>
        <v/>
      </c>
    </row>
    <row r="678" spans="1:9" x14ac:dyDescent="0.25">
      <c r="A678" s="13">
        <v>48</v>
      </c>
      <c r="B678" s="13" t="s">
        <v>622</v>
      </c>
      <c r="C678" s="16">
        <v>41099</v>
      </c>
      <c r="D678" s="13">
        <v>3200</v>
      </c>
      <c r="E678" s="13">
        <f t="shared" si="54"/>
        <v>0</v>
      </c>
      <c r="F678" s="13" t="str">
        <f t="shared" si="51"/>
        <v>2012-07</v>
      </c>
      <c r="G678" s="13" t="str">
        <f t="shared" si="52"/>
        <v/>
      </c>
      <c r="H678" s="13" t="str">
        <f t="shared" si="50"/>
        <v/>
      </c>
      <c r="I678" s="13" t="str">
        <f t="shared" si="53"/>
        <v/>
      </c>
    </row>
    <row r="679" spans="1:9" x14ac:dyDescent="0.25">
      <c r="A679" s="13">
        <v>48</v>
      </c>
      <c r="B679" s="13" t="s">
        <v>622</v>
      </c>
      <c r="C679" s="16">
        <v>41101</v>
      </c>
      <c r="D679" s="13">
        <v>3200</v>
      </c>
      <c r="E679" s="13">
        <f t="shared" si="54"/>
        <v>0</v>
      </c>
      <c r="F679" s="13" t="str">
        <f t="shared" si="51"/>
        <v>2012-07</v>
      </c>
      <c r="G679" s="13" t="str">
        <f t="shared" si="52"/>
        <v/>
      </c>
      <c r="H679" s="13" t="str">
        <f t="shared" si="50"/>
        <v/>
      </c>
      <c r="I679" s="13" t="str">
        <f t="shared" si="53"/>
        <v/>
      </c>
    </row>
    <row r="680" spans="1:9" x14ac:dyDescent="0.25">
      <c r="A680" s="13">
        <v>48</v>
      </c>
      <c r="B680" s="13" t="s">
        <v>622</v>
      </c>
      <c r="C680" s="16">
        <v>41103</v>
      </c>
      <c r="D680" s="13">
        <v>3200</v>
      </c>
      <c r="E680" s="13">
        <f t="shared" si="54"/>
        <v>0</v>
      </c>
      <c r="F680" s="13" t="str">
        <f t="shared" si="51"/>
        <v>2012-07</v>
      </c>
      <c r="G680" s="13" t="str">
        <f t="shared" si="52"/>
        <v/>
      </c>
      <c r="H680" s="13" t="str">
        <f t="shared" si="50"/>
        <v/>
      </c>
      <c r="I680" s="13" t="str">
        <f t="shared" si="53"/>
        <v/>
      </c>
    </row>
    <row r="681" spans="1:9" x14ac:dyDescent="0.25">
      <c r="A681" s="13">
        <v>48</v>
      </c>
      <c r="B681" s="13" t="s">
        <v>622</v>
      </c>
      <c r="C681" s="16">
        <v>41106</v>
      </c>
      <c r="D681" s="13">
        <v>3200</v>
      </c>
      <c r="E681" s="13">
        <f t="shared" si="54"/>
        <v>0</v>
      </c>
      <c r="F681" s="13" t="str">
        <f t="shared" si="51"/>
        <v>2012-07</v>
      </c>
      <c r="G681" s="13" t="str">
        <f t="shared" si="52"/>
        <v/>
      </c>
      <c r="H681" s="13" t="str">
        <f t="shared" si="50"/>
        <v/>
      </c>
      <c r="I681" s="13" t="str">
        <f t="shared" si="53"/>
        <v/>
      </c>
    </row>
    <row r="682" spans="1:9" x14ac:dyDescent="0.25">
      <c r="A682" s="13">
        <v>48</v>
      </c>
      <c r="B682" s="13" t="s">
        <v>622</v>
      </c>
      <c r="C682" s="16">
        <v>41108</v>
      </c>
      <c r="D682" s="13">
        <v>3200</v>
      </c>
      <c r="E682" s="13">
        <f t="shared" si="54"/>
        <v>0</v>
      </c>
      <c r="F682" s="13" t="str">
        <f t="shared" si="51"/>
        <v>2012-07</v>
      </c>
      <c r="G682" s="13" t="str">
        <f t="shared" si="52"/>
        <v/>
      </c>
      <c r="H682" s="13" t="str">
        <f t="shared" si="50"/>
        <v/>
      </c>
      <c r="I682" s="13" t="str">
        <f t="shared" si="53"/>
        <v/>
      </c>
    </row>
    <row r="683" spans="1:9" x14ac:dyDescent="0.25">
      <c r="A683" s="13">
        <v>48</v>
      </c>
      <c r="B683" s="13" t="s">
        <v>622</v>
      </c>
      <c r="C683" s="16">
        <v>41110</v>
      </c>
      <c r="D683" s="13">
        <v>2900</v>
      </c>
      <c r="E683" s="13">
        <f t="shared" si="54"/>
        <v>0</v>
      </c>
      <c r="F683" s="13" t="str">
        <f t="shared" si="51"/>
        <v>2012-07</v>
      </c>
      <c r="G683" s="13" t="str">
        <f t="shared" si="52"/>
        <v/>
      </c>
      <c r="H683" s="13" t="str">
        <f t="shared" si="50"/>
        <v/>
      </c>
      <c r="I683" s="13" t="str">
        <f t="shared" si="53"/>
        <v/>
      </c>
    </row>
    <row r="684" spans="1:9" x14ac:dyDescent="0.25">
      <c r="A684" s="13">
        <v>48</v>
      </c>
      <c r="B684" s="13" t="s">
        <v>622</v>
      </c>
      <c r="C684" s="16">
        <v>41113</v>
      </c>
      <c r="D684" s="13">
        <v>2900</v>
      </c>
      <c r="E684" s="13">
        <f t="shared" si="54"/>
        <v>0</v>
      </c>
      <c r="F684" s="13" t="str">
        <f t="shared" si="51"/>
        <v>2012-07</v>
      </c>
      <c r="G684" s="13" t="str">
        <f t="shared" si="52"/>
        <v/>
      </c>
      <c r="H684" s="13" t="str">
        <f t="shared" si="50"/>
        <v/>
      </c>
      <c r="I684" s="13" t="str">
        <f t="shared" si="53"/>
        <v/>
      </c>
    </row>
    <row r="685" spans="1:9" x14ac:dyDescent="0.25">
      <c r="A685" s="13">
        <v>48</v>
      </c>
      <c r="B685" s="13" t="s">
        <v>622</v>
      </c>
      <c r="C685" s="16">
        <v>41115</v>
      </c>
      <c r="D685" s="13">
        <v>2900</v>
      </c>
      <c r="E685" s="13">
        <f t="shared" si="54"/>
        <v>0</v>
      </c>
      <c r="F685" s="13" t="str">
        <f t="shared" si="51"/>
        <v>2012-07</v>
      </c>
      <c r="G685" s="13" t="str">
        <f t="shared" si="52"/>
        <v/>
      </c>
      <c r="H685" s="13" t="str">
        <f t="shared" si="50"/>
        <v/>
      </c>
      <c r="I685" s="13" t="str">
        <f t="shared" si="53"/>
        <v/>
      </c>
    </row>
    <row r="686" spans="1:9" x14ac:dyDescent="0.25">
      <c r="A686" s="13">
        <v>48</v>
      </c>
      <c r="B686" s="13" t="s">
        <v>622</v>
      </c>
      <c r="C686" s="16">
        <v>41117</v>
      </c>
      <c r="D686" s="13">
        <v>2900</v>
      </c>
      <c r="E686" s="13">
        <f t="shared" si="54"/>
        <v>0</v>
      </c>
      <c r="F686" s="13" t="str">
        <f t="shared" si="51"/>
        <v>2012-07</v>
      </c>
      <c r="G686" s="13" t="str">
        <f t="shared" si="52"/>
        <v/>
      </c>
      <c r="H686" s="13" t="str">
        <f t="shared" si="50"/>
        <v/>
      </c>
      <c r="I686" s="13" t="str">
        <f t="shared" si="53"/>
        <v/>
      </c>
    </row>
    <row r="687" spans="1:9" x14ac:dyDescent="0.25">
      <c r="A687" s="13">
        <v>48</v>
      </c>
      <c r="B687" s="13" t="s">
        <v>622</v>
      </c>
      <c r="C687" s="16">
        <v>41120</v>
      </c>
      <c r="D687" s="13">
        <v>2900</v>
      </c>
      <c r="E687" s="13">
        <f t="shared" si="54"/>
        <v>0</v>
      </c>
      <c r="F687" s="13" t="str">
        <f t="shared" si="51"/>
        <v>2012-07</v>
      </c>
      <c r="G687" s="13">
        <f t="shared" si="52"/>
        <v>3084.6153846153848</v>
      </c>
      <c r="H687" s="13" t="str">
        <f t="shared" si="50"/>
        <v/>
      </c>
      <c r="I687" s="13" t="str">
        <f t="shared" si="53"/>
        <v/>
      </c>
    </row>
    <row r="688" spans="1:9" x14ac:dyDescent="0.25">
      <c r="A688" s="13">
        <v>48</v>
      </c>
      <c r="B688" s="13" t="s">
        <v>622</v>
      </c>
      <c r="C688" s="16">
        <v>41122</v>
      </c>
      <c r="D688" s="13">
        <v>2900</v>
      </c>
      <c r="E688" s="13">
        <f t="shared" si="54"/>
        <v>0</v>
      </c>
      <c r="F688" s="13" t="str">
        <f t="shared" si="51"/>
        <v>2012-08</v>
      </c>
      <c r="G688" s="13" t="str">
        <f t="shared" si="52"/>
        <v/>
      </c>
      <c r="H688" s="13" t="str">
        <f t="shared" si="50"/>
        <v/>
      </c>
      <c r="I688" s="13" t="str">
        <f t="shared" si="53"/>
        <v/>
      </c>
    </row>
    <row r="689" spans="1:9" x14ac:dyDescent="0.25">
      <c r="A689" s="13">
        <v>48</v>
      </c>
      <c r="B689" s="13" t="s">
        <v>622</v>
      </c>
      <c r="C689" s="16">
        <v>41124</v>
      </c>
      <c r="D689" s="13">
        <v>2900</v>
      </c>
      <c r="E689" s="13">
        <f t="shared" si="54"/>
        <v>0</v>
      </c>
      <c r="F689" s="13" t="str">
        <f t="shared" si="51"/>
        <v>2012-08</v>
      </c>
      <c r="G689" s="13" t="str">
        <f t="shared" si="52"/>
        <v/>
      </c>
      <c r="H689" s="13" t="str">
        <f t="shared" si="50"/>
        <v/>
      </c>
      <c r="I689" s="13" t="str">
        <f t="shared" si="53"/>
        <v/>
      </c>
    </row>
    <row r="690" spans="1:9" x14ac:dyDescent="0.25">
      <c r="A690" s="13">
        <v>48</v>
      </c>
      <c r="B690" s="13" t="s">
        <v>622</v>
      </c>
      <c r="C690" s="16">
        <v>41127</v>
      </c>
      <c r="D690" s="13">
        <v>2900</v>
      </c>
      <c r="E690" s="13">
        <f t="shared" si="54"/>
        <v>0</v>
      </c>
      <c r="F690" s="13" t="str">
        <f t="shared" si="51"/>
        <v>2012-08</v>
      </c>
      <c r="G690" s="13" t="str">
        <f t="shared" si="52"/>
        <v/>
      </c>
      <c r="H690" s="13" t="str">
        <f t="shared" si="50"/>
        <v/>
      </c>
      <c r="I690" s="13" t="str">
        <f t="shared" si="53"/>
        <v/>
      </c>
    </row>
    <row r="691" spans="1:9" x14ac:dyDescent="0.25">
      <c r="A691" s="13">
        <v>48</v>
      </c>
      <c r="B691" s="13" t="s">
        <v>622</v>
      </c>
      <c r="C691" s="16">
        <v>41129</v>
      </c>
      <c r="D691" s="13">
        <v>2900</v>
      </c>
      <c r="E691" s="13">
        <f t="shared" si="54"/>
        <v>0</v>
      </c>
      <c r="F691" s="13" t="str">
        <f t="shared" si="51"/>
        <v>2012-08</v>
      </c>
      <c r="G691" s="13" t="str">
        <f t="shared" si="52"/>
        <v/>
      </c>
      <c r="H691" s="13" t="str">
        <f t="shared" si="50"/>
        <v/>
      </c>
      <c r="I691" s="13" t="str">
        <f t="shared" si="53"/>
        <v/>
      </c>
    </row>
    <row r="692" spans="1:9" x14ac:dyDescent="0.25">
      <c r="A692" s="13">
        <v>48</v>
      </c>
      <c r="B692" s="13" t="s">
        <v>622</v>
      </c>
      <c r="C692" s="16">
        <v>41131</v>
      </c>
      <c r="D692" s="13">
        <v>2900</v>
      </c>
      <c r="E692" s="13">
        <f t="shared" si="54"/>
        <v>0</v>
      </c>
      <c r="F692" s="13" t="str">
        <f t="shared" si="51"/>
        <v>2012-08</v>
      </c>
      <c r="G692" s="13" t="str">
        <f t="shared" si="52"/>
        <v/>
      </c>
      <c r="H692" s="13" t="str">
        <f t="shared" si="50"/>
        <v/>
      </c>
      <c r="I692" s="13" t="str">
        <f t="shared" si="53"/>
        <v/>
      </c>
    </row>
    <row r="693" spans="1:9" x14ac:dyDescent="0.25">
      <c r="A693" s="13">
        <v>48</v>
      </c>
      <c r="B693" s="13" t="s">
        <v>622</v>
      </c>
      <c r="C693" s="16">
        <v>41134</v>
      </c>
      <c r="D693" s="13">
        <v>2900</v>
      </c>
      <c r="E693" s="13">
        <f t="shared" si="54"/>
        <v>0</v>
      </c>
      <c r="F693" s="13" t="str">
        <f t="shared" si="51"/>
        <v>2012-08</v>
      </c>
      <c r="G693" s="13" t="str">
        <f t="shared" si="52"/>
        <v/>
      </c>
      <c r="H693" s="13" t="str">
        <f t="shared" si="50"/>
        <v/>
      </c>
      <c r="I693" s="13" t="str">
        <f t="shared" si="53"/>
        <v/>
      </c>
    </row>
    <row r="694" spans="1:9" x14ac:dyDescent="0.25">
      <c r="A694" s="13">
        <v>48</v>
      </c>
      <c r="B694" s="13" t="s">
        <v>622</v>
      </c>
      <c r="C694" s="16">
        <v>41136</v>
      </c>
      <c r="D694" s="13">
        <v>2900</v>
      </c>
      <c r="E694" s="13">
        <f t="shared" si="54"/>
        <v>0</v>
      </c>
      <c r="F694" s="13" t="str">
        <f t="shared" si="51"/>
        <v>2012-08</v>
      </c>
      <c r="G694" s="13">
        <f t="shared" si="52"/>
        <v>2900</v>
      </c>
      <c r="H694" s="13" t="str">
        <f t="shared" si="50"/>
        <v/>
      </c>
      <c r="I694" s="13" t="str">
        <f t="shared" si="53"/>
        <v/>
      </c>
    </row>
    <row r="695" spans="1:9" x14ac:dyDescent="0.25">
      <c r="A695" s="13">
        <v>48</v>
      </c>
      <c r="B695" s="13" t="s">
        <v>622</v>
      </c>
      <c r="C695" s="16">
        <v>41155</v>
      </c>
      <c r="D695" s="13">
        <v>2000</v>
      </c>
      <c r="E695" s="13">
        <f t="shared" si="54"/>
        <v>0</v>
      </c>
      <c r="F695" s="13" t="str">
        <f t="shared" si="51"/>
        <v>2012-09</v>
      </c>
      <c r="G695" s="13" t="str">
        <f t="shared" si="52"/>
        <v/>
      </c>
      <c r="H695" s="13" t="str">
        <f t="shared" si="50"/>
        <v/>
      </c>
      <c r="I695" s="13" t="str">
        <f t="shared" si="53"/>
        <v/>
      </c>
    </row>
    <row r="696" spans="1:9" x14ac:dyDescent="0.25">
      <c r="A696" s="13">
        <v>48</v>
      </c>
      <c r="B696" s="13" t="s">
        <v>622</v>
      </c>
      <c r="C696" s="16">
        <v>41157</v>
      </c>
      <c r="D696" s="13">
        <v>2000</v>
      </c>
      <c r="E696" s="13">
        <f t="shared" si="54"/>
        <v>1</v>
      </c>
      <c r="F696" s="13" t="str">
        <f t="shared" si="51"/>
        <v>2012-09</v>
      </c>
      <c r="G696" s="13">
        <f t="shared" si="52"/>
        <v>2000</v>
      </c>
      <c r="H696" s="13" t="str">
        <f t="shared" si="50"/>
        <v/>
      </c>
      <c r="I696" s="13" t="str">
        <f t="shared" si="53"/>
        <v/>
      </c>
    </row>
    <row r="697" spans="1:9" x14ac:dyDescent="0.25">
      <c r="A697" s="13">
        <v>48</v>
      </c>
      <c r="B697" s="13" t="s">
        <v>623</v>
      </c>
      <c r="C697" s="16">
        <v>41164</v>
      </c>
      <c r="D697" s="13">
        <v>4</v>
      </c>
      <c r="E697" s="13">
        <f t="shared" si="54"/>
        <v>0</v>
      </c>
      <c r="F697" s="13" t="str">
        <f t="shared" si="51"/>
        <v>2012-09</v>
      </c>
      <c r="G697" s="13" t="str">
        <f t="shared" si="52"/>
        <v/>
      </c>
      <c r="H697" s="13">
        <f t="shared" si="50"/>
        <v>4</v>
      </c>
      <c r="I697" s="13" t="str">
        <f t="shared" si="53"/>
        <v>Higher</v>
      </c>
    </row>
    <row r="698" spans="1:9" x14ac:dyDescent="0.25">
      <c r="A698" s="13">
        <v>48</v>
      </c>
      <c r="B698" s="13" t="s">
        <v>623</v>
      </c>
      <c r="C698" s="16">
        <v>41192</v>
      </c>
      <c r="D698" s="13">
        <v>3</v>
      </c>
      <c r="E698" s="13">
        <f t="shared" si="54"/>
        <v>0</v>
      </c>
      <c r="F698" s="13" t="str">
        <f t="shared" si="51"/>
        <v>2012-10</v>
      </c>
      <c r="G698" s="13" t="str">
        <f t="shared" si="52"/>
        <v/>
      </c>
      <c r="H698" s="13">
        <f t="shared" si="50"/>
        <v>3</v>
      </c>
      <c r="I698" s="13" t="str">
        <f t="shared" si="53"/>
        <v/>
      </c>
    </row>
    <row r="699" spans="1:9" x14ac:dyDescent="0.25">
      <c r="A699" s="13">
        <v>48</v>
      </c>
      <c r="B699" s="13" t="s">
        <v>623</v>
      </c>
      <c r="C699" s="16">
        <v>41227</v>
      </c>
      <c r="D699" s="13">
        <v>5</v>
      </c>
      <c r="E699" s="13">
        <f t="shared" si="54"/>
        <v>0</v>
      </c>
      <c r="F699" s="13" t="str">
        <f t="shared" si="51"/>
        <v>2012-11</v>
      </c>
      <c r="G699" s="13" t="str">
        <f t="shared" si="52"/>
        <v/>
      </c>
      <c r="H699" s="13">
        <f t="shared" si="50"/>
        <v>5</v>
      </c>
      <c r="I699" s="13" t="str">
        <f t="shared" si="53"/>
        <v/>
      </c>
    </row>
    <row r="700" spans="1:9" x14ac:dyDescent="0.25">
      <c r="A700" s="13">
        <v>49</v>
      </c>
      <c r="B700" s="13" t="s">
        <v>622</v>
      </c>
      <c r="C700" s="16">
        <v>41093</v>
      </c>
      <c r="D700" s="13">
        <v>1700</v>
      </c>
      <c r="E700" s="13">
        <f t="shared" si="54"/>
        <v>0</v>
      </c>
      <c r="F700" s="13" t="str">
        <f t="shared" si="51"/>
        <v>2012-07</v>
      </c>
      <c r="G700" s="13" t="str">
        <f t="shared" si="52"/>
        <v/>
      </c>
      <c r="H700" s="13" t="str">
        <f t="shared" si="50"/>
        <v/>
      </c>
      <c r="I700" s="13" t="str">
        <f t="shared" si="53"/>
        <v/>
      </c>
    </row>
    <row r="701" spans="1:9" x14ac:dyDescent="0.25">
      <c r="A701" s="13">
        <v>49</v>
      </c>
      <c r="B701" s="13" t="s">
        <v>622</v>
      </c>
      <c r="C701" s="16">
        <v>41095</v>
      </c>
      <c r="D701" s="13">
        <v>1700</v>
      </c>
      <c r="E701" s="13">
        <f t="shared" si="54"/>
        <v>0</v>
      </c>
      <c r="F701" s="13" t="str">
        <f t="shared" si="51"/>
        <v>2012-07</v>
      </c>
      <c r="G701" s="13" t="str">
        <f t="shared" si="52"/>
        <v/>
      </c>
      <c r="H701" s="13" t="str">
        <f t="shared" si="50"/>
        <v/>
      </c>
      <c r="I701" s="13" t="str">
        <f t="shared" si="53"/>
        <v/>
      </c>
    </row>
    <row r="702" spans="1:9" x14ac:dyDescent="0.25">
      <c r="A702" s="13">
        <v>49</v>
      </c>
      <c r="B702" s="13" t="s">
        <v>622</v>
      </c>
      <c r="C702" s="16">
        <v>41111</v>
      </c>
      <c r="D702" s="13">
        <v>1700</v>
      </c>
      <c r="E702" s="13">
        <f t="shared" si="54"/>
        <v>0</v>
      </c>
      <c r="F702" s="13" t="str">
        <f t="shared" si="51"/>
        <v>2012-07</v>
      </c>
      <c r="G702" s="13" t="str">
        <f t="shared" si="52"/>
        <v/>
      </c>
      <c r="H702" s="13" t="str">
        <f t="shared" si="50"/>
        <v/>
      </c>
      <c r="I702" s="13" t="str">
        <f t="shared" si="53"/>
        <v/>
      </c>
    </row>
    <row r="703" spans="1:9" x14ac:dyDescent="0.25">
      <c r="A703" s="13">
        <v>49</v>
      </c>
      <c r="B703" s="13" t="s">
        <v>622</v>
      </c>
      <c r="C703" s="16">
        <v>41114</v>
      </c>
      <c r="D703" s="13">
        <v>1700</v>
      </c>
      <c r="E703" s="13">
        <f t="shared" si="54"/>
        <v>0</v>
      </c>
      <c r="F703" s="13" t="str">
        <f t="shared" si="51"/>
        <v>2012-07</v>
      </c>
      <c r="G703" s="13" t="str">
        <f t="shared" si="52"/>
        <v/>
      </c>
      <c r="H703" s="13" t="str">
        <f t="shared" si="50"/>
        <v/>
      </c>
      <c r="I703" s="13" t="str">
        <f t="shared" si="53"/>
        <v/>
      </c>
    </row>
    <row r="704" spans="1:9" x14ac:dyDescent="0.25">
      <c r="A704" s="13">
        <v>49</v>
      </c>
      <c r="B704" s="13" t="s">
        <v>622</v>
      </c>
      <c r="C704" s="16">
        <v>41116</v>
      </c>
      <c r="D704" s="13">
        <v>1700</v>
      </c>
      <c r="E704" s="13">
        <f t="shared" si="54"/>
        <v>0</v>
      </c>
      <c r="F704" s="13" t="str">
        <f t="shared" si="51"/>
        <v>2012-07</v>
      </c>
      <c r="G704" s="13" t="str">
        <f t="shared" si="52"/>
        <v/>
      </c>
      <c r="H704" s="13" t="str">
        <f t="shared" si="50"/>
        <v/>
      </c>
      <c r="I704" s="13" t="str">
        <f t="shared" si="53"/>
        <v/>
      </c>
    </row>
    <row r="705" spans="1:9" x14ac:dyDescent="0.25">
      <c r="A705" s="13">
        <v>49</v>
      </c>
      <c r="B705" s="13" t="s">
        <v>622</v>
      </c>
      <c r="C705" s="16">
        <v>41118</v>
      </c>
      <c r="D705" s="13">
        <v>1700</v>
      </c>
      <c r="E705" s="13">
        <f t="shared" si="54"/>
        <v>0</v>
      </c>
      <c r="F705" s="13" t="str">
        <f t="shared" si="51"/>
        <v>2012-07</v>
      </c>
      <c r="G705" s="13" t="str">
        <f t="shared" si="52"/>
        <v/>
      </c>
      <c r="H705" s="13" t="str">
        <f t="shared" si="50"/>
        <v/>
      </c>
      <c r="I705" s="13" t="str">
        <f t="shared" si="53"/>
        <v/>
      </c>
    </row>
    <row r="706" spans="1:9" x14ac:dyDescent="0.25">
      <c r="A706" s="13">
        <v>49</v>
      </c>
      <c r="B706" s="13" t="s">
        <v>622</v>
      </c>
      <c r="C706" s="16">
        <v>41121</v>
      </c>
      <c r="D706" s="13">
        <v>1700</v>
      </c>
      <c r="E706" s="13">
        <f t="shared" si="54"/>
        <v>0</v>
      </c>
      <c r="F706" s="13" t="str">
        <f t="shared" si="51"/>
        <v>2012-07</v>
      </c>
      <c r="G706" s="13">
        <f t="shared" si="52"/>
        <v>1700</v>
      </c>
      <c r="H706" s="13" t="str">
        <f t="shared" ref="H706:H769" si="55">IF(AND(B706="Med B", F706&gt;=VLOOKUP(A706, A:F, 6, FALSE)), D706, "")</f>
        <v/>
      </c>
      <c r="I706" s="13" t="str">
        <f t="shared" si="53"/>
        <v/>
      </c>
    </row>
    <row r="707" spans="1:9" x14ac:dyDescent="0.25">
      <c r="A707" s="13">
        <v>49</v>
      </c>
      <c r="B707" s="13" t="s">
        <v>622</v>
      </c>
      <c r="C707" s="16">
        <v>41123</v>
      </c>
      <c r="D707" s="13">
        <v>1700</v>
      </c>
      <c r="E707" s="13">
        <f t="shared" si="54"/>
        <v>0</v>
      </c>
      <c r="F707" s="13" t="str">
        <f t="shared" ref="F707:F770" si="56">TEXT(C707, "yyyy-mm")</f>
        <v>2012-08</v>
      </c>
      <c r="G707" s="13" t="str">
        <f t="shared" ref="G707:G770" si="57">IF(AND(
    B707="Med A",
    C707=_xlfn.MAXIFS(C:C, A:A, A707, B:B, "Med A", F:F, F707),
    SUMIFS(E:E, A:A, A707) &gt; 0
  ),
  AVERAGEIFS(D:D, A:A, A707, B:B, "Med A", F:F, F707, C:C, "&gt;=" &amp; EOMONTH(C707, -1) + 1, C:C, "&lt;=" &amp; C707),
  "")</f>
        <v/>
      </c>
      <c r="H707" s="13" t="str">
        <f t="shared" si="55"/>
        <v/>
      </c>
      <c r="I707" s="13" t="str">
        <f t="shared" ref="I707:I770" si="58">IF(E706=1,
  IF(AND(A707=A706, B707="Med B"),
    IF(COUNTIFS(A:A, A707, B:B, "Med B", F:F, "&gt;" &amp; F706) &gt; 0,
      IF(H707 &gt; H708, "Higher",
         IF(H707 = H708, "Same",
            IF(H707 &lt; H708, "Lower",
               IF(H708 = 0, "No dose", "")))),
      "No subsequent Med B"),
    ""), "")</f>
        <v/>
      </c>
    </row>
    <row r="708" spans="1:9" x14ac:dyDescent="0.25">
      <c r="A708" s="13">
        <v>49</v>
      </c>
      <c r="B708" s="13" t="s">
        <v>622</v>
      </c>
      <c r="C708" s="16">
        <v>41125</v>
      </c>
      <c r="D708" s="13">
        <v>1700</v>
      </c>
      <c r="E708" s="13">
        <f t="shared" ref="E708:E771" si="59">IF(AND(B708="Med A", B709="Med B", A708=A709), 1, IF(AND(B708="Med B", B709="Med A", A708=A709), 1, 0))</f>
        <v>0</v>
      </c>
      <c r="F708" s="13" t="str">
        <f t="shared" si="56"/>
        <v>2012-08</v>
      </c>
      <c r="G708" s="13" t="str">
        <f t="shared" si="57"/>
        <v/>
      </c>
      <c r="H708" s="13" t="str">
        <f t="shared" si="55"/>
        <v/>
      </c>
      <c r="I708" s="13" t="str">
        <f t="shared" si="58"/>
        <v/>
      </c>
    </row>
    <row r="709" spans="1:9" x14ac:dyDescent="0.25">
      <c r="A709" s="13">
        <v>49</v>
      </c>
      <c r="B709" s="13" t="s">
        <v>622</v>
      </c>
      <c r="C709" s="16">
        <v>41128</v>
      </c>
      <c r="D709" s="13">
        <v>1700</v>
      </c>
      <c r="E709" s="13">
        <f t="shared" si="59"/>
        <v>0</v>
      </c>
      <c r="F709" s="13" t="str">
        <f t="shared" si="56"/>
        <v>2012-08</v>
      </c>
      <c r="G709" s="13" t="str">
        <f t="shared" si="57"/>
        <v/>
      </c>
      <c r="H709" s="13" t="str">
        <f t="shared" si="55"/>
        <v/>
      </c>
      <c r="I709" s="13" t="str">
        <f t="shared" si="58"/>
        <v/>
      </c>
    </row>
    <row r="710" spans="1:9" x14ac:dyDescent="0.25">
      <c r="A710" s="13">
        <v>49</v>
      </c>
      <c r="B710" s="13" t="s">
        <v>622</v>
      </c>
      <c r="C710" s="16">
        <v>41130</v>
      </c>
      <c r="D710" s="13">
        <v>1700</v>
      </c>
      <c r="E710" s="13">
        <f t="shared" si="59"/>
        <v>0</v>
      </c>
      <c r="F710" s="13" t="str">
        <f t="shared" si="56"/>
        <v>2012-08</v>
      </c>
      <c r="G710" s="13" t="str">
        <f t="shared" si="57"/>
        <v/>
      </c>
      <c r="H710" s="13" t="str">
        <f t="shared" si="55"/>
        <v/>
      </c>
      <c r="I710" s="13" t="str">
        <f t="shared" si="58"/>
        <v/>
      </c>
    </row>
    <row r="711" spans="1:9" x14ac:dyDescent="0.25">
      <c r="A711" s="13">
        <v>49</v>
      </c>
      <c r="B711" s="13" t="s">
        <v>622</v>
      </c>
      <c r="C711" s="16">
        <v>41132</v>
      </c>
      <c r="D711" s="13">
        <v>1700</v>
      </c>
      <c r="E711" s="13">
        <f t="shared" si="59"/>
        <v>0</v>
      </c>
      <c r="F711" s="13" t="str">
        <f t="shared" si="56"/>
        <v>2012-08</v>
      </c>
      <c r="G711" s="13" t="str">
        <f t="shared" si="57"/>
        <v/>
      </c>
      <c r="H711" s="13" t="str">
        <f t="shared" si="55"/>
        <v/>
      </c>
      <c r="I711" s="13" t="str">
        <f t="shared" si="58"/>
        <v/>
      </c>
    </row>
    <row r="712" spans="1:9" x14ac:dyDescent="0.25">
      <c r="A712" s="13">
        <v>49</v>
      </c>
      <c r="B712" s="13" t="s">
        <v>622</v>
      </c>
      <c r="C712" s="16">
        <v>41135</v>
      </c>
      <c r="D712" s="13">
        <v>1700</v>
      </c>
      <c r="E712" s="13">
        <f t="shared" si="59"/>
        <v>0</v>
      </c>
      <c r="F712" s="13" t="str">
        <f t="shared" si="56"/>
        <v>2012-08</v>
      </c>
      <c r="G712" s="13" t="str">
        <f t="shared" si="57"/>
        <v/>
      </c>
      <c r="H712" s="13" t="str">
        <f t="shared" si="55"/>
        <v/>
      </c>
      <c r="I712" s="13" t="str">
        <f t="shared" si="58"/>
        <v/>
      </c>
    </row>
    <row r="713" spans="1:9" x14ac:dyDescent="0.25">
      <c r="A713" s="13">
        <v>49</v>
      </c>
      <c r="B713" s="13" t="s">
        <v>622</v>
      </c>
      <c r="C713" s="16">
        <v>41137</v>
      </c>
      <c r="D713" s="13">
        <v>1700</v>
      </c>
      <c r="E713" s="13">
        <f t="shared" si="59"/>
        <v>0</v>
      </c>
      <c r="F713" s="13" t="str">
        <f t="shared" si="56"/>
        <v>2012-08</v>
      </c>
      <c r="G713" s="13" t="str">
        <f t="shared" si="57"/>
        <v/>
      </c>
      <c r="H713" s="13" t="str">
        <f t="shared" si="55"/>
        <v/>
      </c>
      <c r="I713" s="13" t="str">
        <f t="shared" si="58"/>
        <v/>
      </c>
    </row>
    <row r="714" spans="1:9" x14ac:dyDescent="0.25">
      <c r="A714" s="13">
        <v>49</v>
      </c>
      <c r="B714" s="13" t="s">
        <v>622</v>
      </c>
      <c r="C714" s="16">
        <v>41142</v>
      </c>
      <c r="D714" s="13">
        <v>1700</v>
      </c>
      <c r="E714" s="13">
        <f t="shared" si="59"/>
        <v>0</v>
      </c>
      <c r="F714" s="13" t="str">
        <f t="shared" si="56"/>
        <v>2012-08</v>
      </c>
      <c r="G714" s="13" t="str">
        <f t="shared" si="57"/>
        <v/>
      </c>
      <c r="H714" s="13" t="str">
        <f t="shared" si="55"/>
        <v/>
      </c>
      <c r="I714" s="13" t="str">
        <f t="shared" si="58"/>
        <v/>
      </c>
    </row>
    <row r="715" spans="1:9" x14ac:dyDescent="0.25">
      <c r="A715" s="13">
        <v>49</v>
      </c>
      <c r="B715" s="13" t="s">
        <v>622</v>
      </c>
      <c r="C715" s="16">
        <v>41144</v>
      </c>
      <c r="D715" s="13">
        <v>1700</v>
      </c>
      <c r="E715" s="13">
        <f t="shared" si="59"/>
        <v>0</v>
      </c>
      <c r="F715" s="13" t="str">
        <f t="shared" si="56"/>
        <v>2012-08</v>
      </c>
      <c r="G715" s="13" t="str">
        <f t="shared" si="57"/>
        <v/>
      </c>
      <c r="H715" s="13" t="str">
        <f t="shared" si="55"/>
        <v/>
      </c>
      <c r="I715" s="13" t="str">
        <f t="shared" si="58"/>
        <v/>
      </c>
    </row>
    <row r="716" spans="1:9" x14ac:dyDescent="0.25">
      <c r="A716" s="13">
        <v>49</v>
      </c>
      <c r="B716" s="13" t="s">
        <v>622</v>
      </c>
      <c r="C716" s="16">
        <v>41146</v>
      </c>
      <c r="D716" s="13">
        <v>1700</v>
      </c>
      <c r="E716" s="13">
        <f t="shared" si="59"/>
        <v>0</v>
      </c>
      <c r="F716" s="13" t="str">
        <f t="shared" si="56"/>
        <v>2012-08</v>
      </c>
      <c r="G716" s="13" t="str">
        <f t="shared" si="57"/>
        <v/>
      </c>
      <c r="H716" s="13" t="str">
        <f t="shared" si="55"/>
        <v/>
      </c>
      <c r="I716" s="13" t="str">
        <f t="shared" si="58"/>
        <v/>
      </c>
    </row>
    <row r="717" spans="1:9" x14ac:dyDescent="0.25">
      <c r="A717" s="13">
        <v>49</v>
      </c>
      <c r="B717" s="13" t="s">
        <v>622</v>
      </c>
      <c r="C717" s="16">
        <v>41149</v>
      </c>
      <c r="D717" s="13">
        <v>1700</v>
      </c>
      <c r="E717" s="13">
        <f t="shared" si="59"/>
        <v>0</v>
      </c>
      <c r="F717" s="13" t="str">
        <f t="shared" si="56"/>
        <v>2012-08</v>
      </c>
      <c r="G717" s="13" t="str">
        <f t="shared" si="57"/>
        <v/>
      </c>
      <c r="H717" s="13" t="str">
        <f t="shared" si="55"/>
        <v/>
      </c>
      <c r="I717" s="13" t="str">
        <f t="shared" si="58"/>
        <v/>
      </c>
    </row>
    <row r="718" spans="1:9" x14ac:dyDescent="0.25">
      <c r="A718" s="13">
        <v>49</v>
      </c>
      <c r="B718" s="13" t="s">
        <v>622</v>
      </c>
      <c r="C718" s="16">
        <v>41151</v>
      </c>
      <c r="D718" s="13">
        <v>1700</v>
      </c>
      <c r="E718" s="13">
        <f t="shared" si="59"/>
        <v>0</v>
      </c>
      <c r="F718" s="13" t="str">
        <f t="shared" si="56"/>
        <v>2012-08</v>
      </c>
      <c r="G718" s="13">
        <f t="shared" si="57"/>
        <v>1700</v>
      </c>
      <c r="H718" s="13" t="str">
        <f t="shared" si="55"/>
        <v/>
      </c>
      <c r="I718" s="13" t="str">
        <f t="shared" si="58"/>
        <v/>
      </c>
    </row>
    <row r="719" spans="1:9" x14ac:dyDescent="0.25">
      <c r="A719" s="13">
        <v>49</v>
      </c>
      <c r="B719" s="13" t="s">
        <v>622</v>
      </c>
      <c r="C719" s="16">
        <v>41153</v>
      </c>
      <c r="D719" s="13">
        <v>1700</v>
      </c>
      <c r="E719" s="13">
        <f t="shared" si="59"/>
        <v>0</v>
      </c>
      <c r="F719" s="13" t="str">
        <f t="shared" si="56"/>
        <v>2012-09</v>
      </c>
      <c r="G719" s="13" t="str">
        <f t="shared" si="57"/>
        <v/>
      </c>
      <c r="H719" s="13" t="str">
        <f t="shared" si="55"/>
        <v/>
      </c>
      <c r="I719" s="13" t="str">
        <f t="shared" si="58"/>
        <v/>
      </c>
    </row>
    <row r="720" spans="1:9" x14ac:dyDescent="0.25">
      <c r="A720" s="13">
        <v>49</v>
      </c>
      <c r="B720" s="13" t="s">
        <v>622</v>
      </c>
      <c r="C720" s="16">
        <v>41156</v>
      </c>
      <c r="D720" s="13">
        <v>1700</v>
      </c>
      <c r="E720" s="13">
        <f t="shared" si="59"/>
        <v>0</v>
      </c>
      <c r="F720" s="13" t="str">
        <f t="shared" si="56"/>
        <v>2012-09</v>
      </c>
      <c r="G720" s="13" t="str">
        <f t="shared" si="57"/>
        <v/>
      </c>
      <c r="H720" s="13" t="str">
        <f t="shared" si="55"/>
        <v/>
      </c>
      <c r="I720" s="13" t="str">
        <f t="shared" si="58"/>
        <v/>
      </c>
    </row>
    <row r="721" spans="1:9" x14ac:dyDescent="0.25">
      <c r="A721" s="13">
        <v>49</v>
      </c>
      <c r="B721" s="13" t="s">
        <v>622</v>
      </c>
      <c r="C721" s="16">
        <v>41158</v>
      </c>
      <c r="D721" s="13">
        <v>1700</v>
      </c>
      <c r="E721" s="13">
        <f t="shared" si="59"/>
        <v>1</v>
      </c>
      <c r="F721" s="13" t="str">
        <f t="shared" si="56"/>
        <v>2012-09</v>
      </c>
      <c r="G721" s="13">
        <f t="shared" si="57"/>
        <v>1700</v>
      </c>
      <c r="H721" s="13" t="str">
        <f t="shared" si="55"/>
        <v/>
      </c>
      <c r="I721" s="13" t="str">
        <f t="shared" si="58"/>
        <v/>
      </c>
    </row>
    <row r="722" spans="1:9" x14ac:dyDescent="0.25">
      <c r="A722" s="13">
        <v>49</v>
      </c>
      <c r="B722" s="13" t="s">
        <v>623</v>
      </c>
      <c r="C722" s="16">
        <v>41165</v>
      </c>
      <c r="D722" s="13">
        <v>4</v>
      </c>
      <c r="E722" s="13">
        <f t="shared" si="59"/>
        <v>0</v>
      </c>
      <c r="F722" s="13" t="str">
        <f t="shared" si="56"/>
        <v>2012-09</v>
      </c>
      <c r="G722" s="13" t="str">
        <f t="shared" si="57"/>
        <v/>
      </c>
      <c r="H722" s="13">
        <f t="shared" si="55"/>
        <v>4</v>
      </c>
      <c r="I722" s="13" t="str">
        <f t="shared" si="58"/>
        <v>No subsequent Med B</v>
      </c>
    </row>
    <row r="723" spans="1:9" x14ac:dyDescent="0.25">
      <c r="A723" s="13">
        <v>50</v>
      </c>
      <c r="B723" s="13" t="s">
        <v>622</v>
      </c>
      <c r="C723" s="16">
        <v>41093</v>
      </c>
      <c r="D723" s="13">
        <v>8000</v>
      </c>
      <c r="E723" s="13">
        <f t="shared" si="59"/>
        <v>0</v>
      </c>
      <c r="F723" s="13" t="str">
        <f t="shared" si="56"/>
        <v>2012-07</v>
      </c>
      <c r="G723" s="13" t="str">
        <f t="shared" si="57"/>
        <v/>
      </c>
      <c r="H723" s="13" t="str">
        <f t="shared" si="55"/>
        <v/>
      </c>
      <c r="I723" s="13" t="str">
        <f t="shared" si="58"/>
        <v/>
      </c>
    </row>
    <row r="724" spans="1:9" x14ac:dyDescent="0.25">
      <c r="A724" s="13">
        <v>50</v>
      </c>
      <c r="B724" s="13" t="s">
        <v>622</v>
      </c>
      <c r="C724" s="16">
        <v>41095</v>
      </c>
      <c r="D724" s="13">
        <v>8000</v>
      </c>
      <c r="E724" s="13">
        <f t="shared" si="59"/>
        <v>0</v>
      </c>
      <c r="F724" s="13" t="str">
        <f t="shared" si="56"/>
        <v>2012-07</v>
      </c>
      <c r="G724" s="13" t="str">
        <f t="shared" si="57"/>
        <v/>
      </c>
      <c r="H724" s="13" t="str">
        <f t="shared" si="55"/>
        <v/>
      </c>
      <c r="I724" s="13" t="str">
        <f t="shared" si="58"/>
        <v/>
      </c>
    </row>
    <row r="725" spans="1:9" x14ac:dyDescent="0.25">
      <c r="A725" s="13">
        <v>50</v>
      </c>
      <c r="B725" s="13" t="s">
        <v>622</v>
      </c>
      <c r="C725" s="16">
        <v>41097</v>
      </c>
      <c r="D725" s="13">
        <v>8000</v>
      </c>
      <c r="E725" s="13">
        <f t="shared" si="59"/>
        <v>0</v>
      </c>
      <c r="F725" s="13" t="str">
        <f t="shared" si="56"/>
        <v>2012-07</v>
      </c>
      <c r="G725" s="13" t="str">
        <f t="shared" si="57"/>
        <v/>
      </c>
      <c r="H725" s="13" t="str">
        <f t="shared" si="55"/>
        <v/>
      </c>
      <c r="I725" s="13" t="str">
        <f t="shared" si="58"/>
        <v/>
      </c>
    </row>
    <row r="726" spans="1:9" x14ac:dyDescent="0.25">
      <c r="A726" s="13">
        <v>50</v>
      </c>
      <c r="B726" s="13" t="s">
        <v>622</v>
      </c>
      <c r="C726" s="16">
        <v>41100</v>
      </c>
      <c r="D726" s="13">
        <v>8000</v>
      </c>
      <c r="E726" s="13">
        <f t="shared" si="59"/>
        <v>0</v>
      </c>
      <c r="F726" s="13" t="str">
        <f t="shared" si="56"/>
        <v>2012-07</v>
      </c>
      <c r="G726" s="13" t="str">
        <f t="shared" si="57"/>
        <v/>
      </c>
      <c r="H726" s="13" t="str">
        <f t="shared" si="55"/>
        <v/>
      </c>
      <c r="I726" s="13" t="str">
        <f t="shared" si="58"/>
        <v/>
      </c>
    </row>
    <row r="727" spans="1:9" x14ac:dyDescent="0.25">
      <c r="A727" s="13">
        <v>50</v>
      </c>
      <c r="B727" s="13" t="s">
        <v>622</v>
      </c>
      <c r="C727" s="16">
        <v>41102</v>
      </c>
      <c r="D727" s="13">
        <v>8000</v>
      </c>
      <c r="E727" s="13">
        <f t="shared" si="59"/>
        <v>0</v>
      </c>
      <c r="F727" s="13" t="str">
        <f t="shared" si="56"/>
        <v>2012-07</v>
      </c>
      <c r="G727" s="13" t="str">
        <f t="shared" si="57"/>
        <v/>
      </c>
      <c r="H727" s="13" t="str">
        <f t="shared" si="55"/>
        <v/>
      </c>
      <c r="I727" s="13" t="str">
        <f t="shared" si="58"/>
        <v/>
      </c>
    </row>
    <row r="728" spans="1:9" x14ac:dyDescent="0.25">
      <c r="A728" s="13">
        <v>50</v>
      </c>
      <c r="B728" s="13" t="s">
        <v>622</v>
      </c>
      <c r="C728" s="16">
        <v>41104</v>
      </c>
      <c r="D728" s="13">
        <v>8000</v>
      </c>
      <c r="E728" s="13">
        <f t="shared" si="59"/>
        <v>0</v>
      </c>
      <c r="F728" s="13" t="str">
        <f t="shared" si="56"/>
        <v>2012-07</v>
      </c>
      <c r="G728" s="13" t="str">
        <f t="shared" si="57"/>
        <v/>
      </c>
      <c r="H728" s="13" t="str">
        <f t="shared" si="55"/>
        <v/>
      </c>
      <c r="I728" s="13" t="str">
        <f t="shared" si="58"/>
        <v/>
      </c>
    </row>
    <row r="729" spans="1:9" x14ac:dyDescent="0.25">
      <c r="A729" s="13">
        <v>50</v>
      </c>
      <c r="B729" s="13" t="s">
        <v>622</v>
      </c>
      <c r="C729" s="16">
        <v>41107</v>
      </c>
      <c r="D729" s="13">
        <v>8000</v>
      </c>
      <c r="E729" s="13">
        <f t="shared" si="59"/>
        <v>0</v>
      </c>
      <c r="F729" s="13" t="str">
        <f t="shared" si="56"/>
        <v>2012-07</v>
      </c>
      <c r="G729" s="13" t="str">
        <f t="shared" si="57"/>
        <v/>
      </c>
      <c r="H729" s="13" t="str">
        <f t="shared" si="55"/>
        <v/>
      </c>
      <c r="I729" s="13" t="str">
        <f t="shared" si="58"/>
        <v/>
      </c>
    </row>
    <row r="730" spans="1:9" x14ac:dyDescent="0.25">
      <c r="A730" s="13">
        <v>50</v>
      </c>
      <c r="B730" s="13" t="s">
        <v>622</v>
      </c>
      <c r="C730" s="16">
        <v>41109</v>
      </c>
      <c r="D730" s="13">
        <v>8000</v>
      </c>
      <c r="E730" s="13">
        <f t="shared" si="59"/>
        <v>0</v>
      </c>
      <c r="F730" s="13" t="str">
        <f t="shared" si="56"/>
        <v>2012-07</v>
      </c>
      <c r="G730" s="13" t="str">
        <f t="shared" si="57"/>
        <v/>
      </c>
      <c r="H730" s="13" t="str">
        <f t="shared" si="55"/>
        <v/>
      </c>
      <c r="I730" s="13" t="str">
        <f t="shared" si="58"/>
        <v/>
      </c>
    </row>
    <row r="731" spans="1:9" x14ac:dyDescent="0.25">
      <c r="A731" s="13">
        <v>50</v>
      </c>
      <c r="B731" s="13" t="s">
        <v>622</v>
      </c>
      <c r="C731" s="16">
        <v>41118</v>
      </c>
      <c r="D731" s="13">
        <v>7200</v>
      </c>
      <c r="E731" s="13">
        <f t="shared" si="59"/>
        <v>0</v>
      </c>
      <c r="F731" s="13" t="str">
        <f t="shared" si="56"/>
        <v>2012-07</v>
      </c>
      <c r="G731" s="13" t="str">
        <f t="shared" si="57"/>
        <v/>
      </c>
      <c r="H731" s="13" t="str">
        <f t="shared" si="55"/>
        <v/>
      </c>
      <c r="I731" s="13" t="str">
        <f t="shared" si="58"/>
        <v/>
      </c>
    </row>
    <row r="732" spans="1:9" x14ac:dyDescent="0.25">
      <c r="A732" s="13">
        <v>50</v>
      </c>
      <c r="B732" s="13" t="s">
        <v>622</v>
      </c>
      <c r="C732" s="16">
        <v>41121</v>
      </c>
      <c r="D732" s="13">
        <v>7200</v>
      </c>
      <c r="E732" s="13">
        <f t="shared" si="59"/>
        <v>0</v>
      </c>
      <c r="F732" s="13" t="str">
        <f t="shared" si="56"/>
        <v>2012-07</v>
      </c>
      <c r="G732" s="13" t="str">
        <f t="shared" si="57"/>
        <v/>
      </c>
      <c r="H732" s="13" t="str">
        <f t="shared" si="55"/>
        <v/>
      </c>
      <c r="I732" s="13" t="str">
        <f t="shared" si="58"/>
        <v/>
      </c>
    </row>
    <row r="733" spans="1:9" x14ac:dyDescent="0.25">
      <c r="A733" s="13">
        <v>50</v>
      </c>
      <c r="B733" s="13" t="s">
        <v>622</v>
      </c>
      <c r="C733" s="16">
        <v>41123</v>
      </c>
      <c r="D733" s="13">
        <v>7200</v>
      </c>
      <c r="E733" s="13">
        <f t="shared" si="59"/>
        <v>0</v>
      </c>
      <c r="F733" s="13" t="str">
        <f t="shared" si="56"/>
        <v>2012-08</v>
      </c>
      <c r="G733" s="13" t="str">
        <f t="shared" si="57"/>
        <v/>
      </c>
      <c r="H733" s="13" t="str">
        <f t="shared" si="55"/>
        <v/>
      </c>
      <c r="I733" s="13" t="str">
        <f t="shared" si="58"/>
        <v/>
      </c>
    </row>
    <row r="734" spans="1:9" x14ac:dyDescent="0.25">
      <c r="A734" s="13">
        <v>50</v>
      </c>
      <c r="B734" s="13" t="s">
        <v>622</v>
      </c>
      <c r="C734" s="16">
        <v>41125</v>
      </c>
      <c r="D734" s="13">
        <v>7200</v>
      </c>
      <c r="E734" s="13">
        <f t="shared" si="59"/>
        <v>0</v>
      </c>
      <c r="F734" s="13" t="str">
        <f t="shared" si="56"/>
        <v>2012-08</v>
      </c>
      <c r="G734" s="13" t="str">
        <f t="shared" si="57"/>
        <v/>
      </c>
      <c r="H734" s="13" t="str">
        <f t="shared" si="55"/>
        <v/>
      </c>
      <c r="I734" s="13" t="str">
        <f t="shared" si="58"/>
        <v/>
      </c>
    </row>
    <row r="735" spans="1:9" x14ac:dyDescent="0.25">
      <c r="A735" s="13">
        <v>50</v>
      </c>
      <c r="B735" s="13" t="s">
        <v>622</v>
      </c>
      <c r="C735" s="16">
        <v>41128</v>
      </c>
      <c r="D735" s="13">
        <v>7200</v>
      </c>
      <c r="E735" s="13">
        <f t="shared" si="59"/>
        <v>0</v>
      </c>
      <c r="F735" s="13" t="str">
        <f t="shared" si="56"/>
        <v>2012-08</v>
      </c>
      <c r="G735" s="13" t="str">
        <f t="shared" si="57"/>
        <v/>
      </c>
      <c r="H735" s="13" t="str">
        <f t="shared" si="55"/>
        <v/>
      </c>
      <c r="I735" s="13" t="str">
        <f t="shared" si="58"/>
        <v/>
      </c>
    </row>
    <row r="736" spans="1:9" x14ac:dyDescent="0.25">
      <c r="A736" s="13">
        <v>50</v>
      </c>
      <c r="B736" s="13" t="s">
        <v>622</v>
      </c>
      <c r="C736" s="16">
        <v>41130</v>
      </c>
      <c r="D736" s="13">
        <v>7200</v>
      </c>
      <c r="E736" s="13">
        <f t="shared" si="59"/>
        <v>0</v>
      </c>
      <c r="F736" s="13" t="str">
        <f t="shared" si="56"/>
        <v>2012-08</v>
      </c>
      <c r="G736" s="13" t="str">
        <f t="shared" si="57"/>
        <v/>
      </c>
      <c r="H736" s="13" t="str">
        <f t="shared" si="55"/>
        <v/>
      </c>
      <c r="I736" s="13" t="str">
        <f t="shared" si="58"/>
        <v/>
      </c>
    </row>
    <row r="737" spans="1:9" x14ac:dyDescent="0.25">
      <c r="A737" s="13">
        <v>50</v>
      </c>
      <c r="B737" s="13" t="s">
        <v>622</v>
      </c>
      <c r="C737" s="16">
        <v>41132</v>
      </c>
      <c r="D737" s="13">
        <v>7200</v>
      </c>
      <c r="E737" s="13">
        <f t="shared" si="59"/>
        <v>0</v>
      </c>
      <c r="F737" s="13" t="str">
        <f t="shared" si="56"/>
        <v>2012-08</v>
      </c>
      <c r="G737" s="13" t="str">
        <f t="shared" si="57"/>
        <v/>
      </c>
      <c r="H737" s="13" t="str">
        <f t="shared" si="55"/>
        <v/>
      </c>
      <c r="I737" s="13" t="str">
        <f t="shared" si="58"/>
        <v/>
      </c>
    </row>
    <row r="738" spans="1:9" x14ac:dyDescent="0.25">
      <c r="A738" s="13">
        <v>50</v>
      </c>
      <c r="B738" s="13" t="s">
        <v>622</v>
      </c>
      <c r="C738" s="16">
        <v>41135</v>
      </c>
      <c r="D738" s="13">
        <v>7200</v>
      </c>
      <c r="E738" s="13">
        <f t="shared" si="59"/>
        <v>0</v>
      </c>
      <c r="F738" s="13" t="str">
        <f t="shared" si="56"/>
        <v>2012-08</v>
      </c>
      <c r="G738" s="13" t="str">
        <f t="shared" si="57"/>
        <v/>
      </c>
      <c r="H738" s="13" t="str">
        <f t="shared" si="55"/>
        <v/>
      </c>
      <c r="I738" s="13" t="str">
        <f t="shared" si="58"/>
        <v/>
      </c>
    </row>
    <row r="739" spans="1:9" x14ac:dyDescent="0.25">
      <c r="A739" s="13">
        <v>50</v>
      </c>
      <c r="B739" s="13" t="s">
        <v>622</v>
      </c>
      <c r="C739" s="16">
        <v>41137</v>
      </c>
      <c r="D739" s="13">
        <v>7200</v>
      </c>
      <c r="E739" s="13">
        <f t="shared" si="59"/>
        <v>0</v>
      </c>
      <c r="F739" s="13" t="str">
        <f t="shared" si="56"/>
        <v>2012-08</v>
      </c>
      <c r="G739" s="13" t="str">
        <f t="shared" si="57"/>
        <v/>
      </c>
      <c r="H739" s="13" t="str">
        <f t="shared" si="55"/>
        <v/>
      </c>
      <c r="I739" s="13" t="str">
        <f t="shared" si="58"/>
        <v/>
      </c>
    </row>
    <row r="740" spans="1:9" x14ac:dyDescent="0.25">
      <c r="A740" s="13">
        <v>50</v>
      </c>
      <c r="B740" s="13" t="s">
        <v>622</v>
      </c>
      <c r="C740" s="16">
        <v>41139</v>
      </c>
      <c r="D740" s="13">
        <v>7200</v>
      </c>
      <c r="E740" s="13">
        <f t="shared" si="59"/>
        <v>0</v>
      </c>
      <c r="F740" s="13" t="str">
        <f t="shared" si="56"/>
        <v>2012-08</v>
      </c>
      <c r="G740" s="13" t="str">
        <f t="shared" si="57"/>
        <v/>
      </c>
      <c r="H740" s="13" t="str">
        <f t="shared" si="55"/>
        <v/>
      </c>
      <c r="I740" s="13" t="str">
        <f t="shared" si="58"/>
        <v/>
      </c>
    </row>
    <row r="741" spans="1:9" x14ac:dyDescent="0.25">
      <c r="A741" s="13">
        <v>50</v>
      </c>
      <c r="B741" s="13" t="s">
        <v>622</v>
      </c>
      <c r="C741" s="16">
        <v>41142</v>
      </c>
      <c r="D741" s="13">
        <v>7200</v>
      </c>
      <c r="E741" s="13">
        <f t="shared" si="59"/>
        <v>0</v>
      </c>
      <c r="F741" s="13" t="str">
        <f t="shared" si="56"/>
        <v>2012-08</v>
      </c>
      <c r="G741" s="13" t="str">
        <f t="shared" si="57"/>
        <v/>
      </c>
      <c r="H741" s="13" t="str">
        <f t="shared" si="55"/>
        <v/>
      </c>
      <c r="I741" s="13" t="str">
        <f t="shared" si="58"/>
        <v/>
      </c>
    </row>
    <row r="742" spans="1:9" x14ac:dyDescent="0.25">
      <c r="A742" s="13">
        <v>50</v>
      </c>
      <c r="B742" s="13" t="s">
        <v>622</v>
      </c>
      <c r="C742" s="16">
        <v>41144</v>
      </c>
      <c r="D742" s="13">
        <v>7200</v>
      </c>
      <c r="E742" s="13">
        <f t="shared" si="59"/>
        <v>0</v>
      </c>
      <c r="F742" s="13" t="str">
        <f t="shared" si="56"/>
        <v>2012-08</v>
      </c>
      <c r="G742" s="13" t="str">
        <f t="shared" si="57"/>
        <v/>
      </c>
      <c r="H742" s="13" t="str">
        <f t="shared" si="55"/>
        <v/>
      </c>
      <c r="I742" s="13" t="str">
        <f t="shared" si="58"/>
        <v/>
      </c>
    </row>
    <row r="743" spans="1:9" x14ac:dyDescent="0.25">
      <c r="A743" s="13">
        <v>50</v>
      </c>
      <c r="B743" s="13" t="s">
        <v>622</v>
      </c>
      <c r="C743" s="16">
        <v>41146</v>
      </c>
      <c r="D743" s="13">
        <v>7200</v>
      </c>
      <c r="E743" s="13">
        <f t="shared" si="59"/>
        <v>0</v>
      </c>
      <c r="F743" s="13" t="str">
        <f t="shared" si="56"/>
        <v>2012-08</v>
      </c>
      <c r="G743" s="13" t="str">
        <f t="shared" si="57"/>
        <v/>
      </c>
      <c r="H743" s="13" t="str">
        <f t="shared" si="55"/>
        <v/>
      </c>
      <c r="I743" s="13" t="str">
        <f t="shared" si="58"/>
        <v/>
      </c>
    </row>
    <row r="744" spans="1:9" x14ac:dyDescent="0.25">
      <c r="A744" s="13">
        <v>50</v>
      </c>
      <c r="B744" s="13" t="s">
        <v>622</v>
      </c>
      <c r="C744" s="16">
        <v>41149</v>
      </c>
      <c r="D744" s="13">
        <v>7200</v>
      </c>
      <c r="E744" s="13">
        <f t="shared" si="59"/>
        <v>0</v>
      </c>
      <c r="F744" s="13" t="str">
        <f t="shared" si="56"/>
        <v>2012-08</v>
      </c>
      <c r="G744" s="13" t="str">
        <f t="shared" si="57"/>
        <v/>
      </c>
      <c r="H744" s="13" t="str">
        <f t="shared" si="55"/>
        <v/>
      </c>
      <c r="I744" s="13" t="str">
        <f t="shared" si="58"/>
        <v/>
      </c>
    </row>
    <row r="745" spans="1:9" x14ac:dyDescent="0.25">
      <c r="A745" s="13">
        <v>50</v>
      </c>
      <c r="B745" s="13" t="s">
        <v>622</v>
      </c>
      <c r="C745" s="16">
        <v>41151</v>
      </c>
      <c r="D745" s="13">
        <v>7200</v>
      </c>
      <c r="E745" s="13">
        <f t="shared" si="59"/>
        <v>0</v>
      </c>
      <c r="F745" s="13" t="str">
        <f t="shared" si="56"/>
        <v>2012-08</v>
      </c>
      <c r="G745" s="13" t="str">
        <f t="shared" si="57"/>
        <v/>
      </c>
      <c r="H745" s="13" t="str">
        <f t="shared" si="55"/>
        <v/>
      </c>
      <c r="I745" s="13" t="str">
        <f t="shared" si="58"/>
        <v/>
      </c>
    </row>
    <row r="746" spans="1:9" x14ac:dyDescent="0.25">
      <c r="A746" s="13">
        <v>50</v>
      </c>
      <c r="B746" s="13" t="s">
        <v>622</v>
      </c>
      <c r="C746" s="16">
        <v>41153</v>
      </c>
      <c r="D746" s="13">
        <v>7200</v>
      </c>
      <c r="E746" s="13">
        <f t="shared" si="59"/>
        <v>0</v>
      </c>
      <c r="F746" s="13" t="str">
        <f t="shared" si="56"/>
        <v>2012-09</v>
      </c>
      <c r="G746" s="13" t="str">
        <f t="shared" si="57"/>
        <v/>
      </c>
      <c r="H746" s="13" t="str">
        <f t="shared" si="55"/>
        <v/>
      </c>
      <c r="I746" s="13" t="str">
        <f t="shared" si="58"/>
        <v/>
      </c>
    </row>
    <row r="747" spans="1:9" x14ac:dyDescent="0.25">
      <c r="A747" s="13">
        <v>50</v>
      </c>
      <c r="B747" s="13" t="s">
        <v>622</v>
      </c>
      <c r="C747" s="16">
        <v>41156</v>
      </c>
      <c r="D747" s="13">
        <v>7200</v>
      </c>
      <c r="E747" s="13">
        <f t="shared" si="59"/>
        <v>0</v>
      </c>
      <c r="F747" s="13" t="str">
        <f t="shared" si="56"/>
        <v>2012-09</v>
      </c>
      <c r="G747" s="13" t="str">
        <f t="shared" si="57"/>
        <v/>
      </c>
      <c r="H747" s="13" t="str">
        <f t="shared" si="55"/>
        <v/>
      </c>
      <c r="I747" s="13" t="str">
        <f t="shared" si="58"/>
        <v/>
      </c>
    </row>
    <row r="748" spans="1:9" x14ac:dyDescent="0.25">
      <c r="A748" s="13">
        <v>50</v>
      </c>
      <c r="B748" s="13" t="s">
        <v>622</v>
      </c>
      <c r="C748" s="16">
        <v>41158</v>
      </c>
      <c r="D748" s="13">
        <v>6500</v>
      </c>
      <c r="E748" s="13">
        <f t="shared" si="59"/>
        <v>0</v>
      </c>
      <c r="F748" s="13" t="str">
        <f t="shared" si="56"/>
        <v>2012-09</v>
      </c>
      <c r="G748" s="13" t="str">
        <f t="shared" si="57"/>
        <v/>
      </c>
      <c r="H748" s="13" t="str">
        <f t="shared" si="55"/>
        <v/>
      </c>
      <c r="I748" s="13" t="str">
        <f t="shared" si="58"/>
        <v/>
      </c>
    </row>
    <row r="749" spans="1:9" x14ac:dyDescent="0.25">
      <c r="A749" s="13">
        <v>51</v>
      </c>
      <c r="B749" s="13" t="s">
        <v>622</v>
      </c>
      <c r="C749" s="16">
        <v>41093</v>
      </c>
      <c r="D749" s="13">
        <v>5000</v>
      </c>
      <c r="E749" s="13">
        <f t="shared" si="59"/>
        <v>0</v>
      </c>
      <c r="F749" s="13" t="str">
        <f t="shared" si="56"/>
        <v>2012-07</v>
      </c>
      <c r="G749" s="13" t="str">
        <f t="shared" si="57"/>
        <v/>
      </c>
      <c r="H749" s="13" t="str">
        <f t="shared" si="55"/>
        <v/>
      </c>
      <c r="I749" s="13" t="str">
        <f t="shared" si="58"/>
        <v/>
      </c>
    </row>
    <row r="750" spans="1:9" x14ac:dyDescent="0.25">
      <c r="A750" s="13">
        <v>52</v>
      </c>
      <c r="B750" s="13" t="s">
        <v>622</v>
      </c>
      <c r="C750" s="16">
        <v>41125</v>
      </c>
      <c r="D750" s="13">
        <v>4200</v>
      </c>
      <c r="E750" s="13">
        <f t="shared" si="59"/>
        <v>0</v>
      </c>
      <c r="F750" s="13" t="str">
        <f t="shared" si="56"/>
        <v>2012-08</v>
      </c>
      <c r="G750" s="13" t="str">
        <f t="shared" si="57"/>
        <v/>
      </c>
      <c r="H750" s="13" t="str">
        <f t="shared" si="55"/>
        <v/>
      </c>
      <c r="I750" s="13" t="str">
        <f t="shared" si="58"/>
        <v/>
      </c>
    </row>
    <row r="751" spans="1:9" x14ac:dyDescent="0.25">
      <c r="A751" s="13">
        <v>52</v>
      </c>
      <c r="B751" s="13" t="s">
        <v>622</v>
      </c>
      <c r="C751" s="16">
        <v>41128</v>
      </c>
      <c r="D751" s="13">
        <v>4200</v>
      </c>
      <c r="E751" s="13">
        <f t="shared" si="59"/>
        <v>0</v>
      </c>
      <c r="F751" s="13" t="str">
        <f t="shared" si="56"/>
        <v>2012-08</v>
      </c>
      <c r="G751" s="13" t="str">
        <f t="shared" si="57"/>
        <v/>
      </c>
      <c r="H751" s="13" t="str">
        <f t="shared" si="55"/>
        <v/>
      </c>
      <c r="I751" s="13" t="str">
        <f t="shared" si="58"/>
        <v/>
      </c>
    </row>
    <row r="752" spans="1:9" x14ac:dyDescent="0.25">
      <c r="A752" s="13">
        <v>52</v>
      </c>
      <c r="B752" s="13" t="s">
        <v>622</v>
      </c>
      <c r="C752" s="16">
        <v>41130</v>
      </c>
      <c r="D752" s="13">
        <v>4200</v>
      </c>
      <c r="E752" s="13">
        <f t="shared" si="59"/>
        <v>0</v>
      </c>
      <c r="F752" s="13" t="str">
        <f t="shared" si="56"/>
        <v>2012-08</v>
      </c>
      <c r="G752" s="13" t="str">
        <f t="shared" si="57"/>
        <v/>
      </c>
      <c r="H752" s="13" t="str">
        <f t="shared" si="55"/>
        <v/>
      </c>
      <c r="I752" s="13" t="str">
        <f t="shared" si="58"/>
        <v/>
      </c>
    </row>
    <row r="753" spans="1:9" x14ac:dyDescent="0.25">
      <c r="A753" s="13">
        <v>52</v>
      </c>
      <c r="B753" s="13" t="s">
        <v>622</v>
      </c>
      <c r="C753" s="16">
        <v>41132</v>
      </c>
      <c r="D753" s="13">
        <v>4200</v>
      </c>
      <c r="E753" s="13">
        <f t="shared" si="59"/>
        <v>0</v>
      </c>
      <c r="F753" s="13" t="str">
        <f t="shared" si="56"/>
        <v>2012-08</v>
      </c>
      <c r="G753" s="13" t="str">
        <f t="shared" si="57"/>
        <v/>
      </c>
      <c r="H753" s="13" t="str">
        <f t="shared" si="55"/>
        <v/>
      </c>
      <c r="I753" s="13" t="str">
        <f t="shared" si="58"/>
        <v/>
      </c>
    </row>
    <row r="754" spans="1:9" x14ac:dyDescent="0.25">
      <c r="A754" s="13">
        <v>52</v>
      </c>
      <c r="B754" s="13" t="s">
        <v>622</v>
      </c>
      <c r="C754" s="16">
        <v>41135</v>
      </c>
      <c r="D754" s="13">
        <v>4200</v>
      </c>
      <c r="E754" s="13">
        <f t="shared" si="59"/>
        <v>0</v>
      </c>
      <c r="F754" s="13" t="str">
        <f t="shared" si="56"/>
        <v>2012-08</v>
      </c>
      <c r="G754" s="13" t="str">
        <f t="shared" si="57"/>
        <v/>
      </c>
      <c r="H754" s="13" t="str">
        <f t="shared" si="55"/>
        <v/>
      </c>
      <c r="I754" s="13" t="str">
        <f t="shared" si="58"/>
        <v/>
      </c>
    </row>
    <row r="755" spans="1:9" x14ac:dyDescent="0.25">
      <c r="A755" s="13">
        <v>52</v>
      </c>
      <c r="B755" s="13" t="s">
        <v>622</v>
      </c>
      <c r="C755" s="16">
        <v>41137</v>
      </c>
      <c r="D755" s="13">
        <v>4200</v>
      </c>
      <c r="E755" s="13">
        <f t="shared" si="59"/>
        <v>0</v>
      </c>
      <c r="F755" s="13" t="str">
        <f t="shared" si="56"/>
        <v>2012-08</v>
      </c>
      <c r="G755" s="13" t="str">
        <f t="shared" si="57"/>
        <v/>
      </c>
      <c r="H755" s="13" t="str">
        <f t="shared" si="55"/>
        <v/>
      </c>
      <c r="I755" s="13" t="str">
        <f t="shared" si="58"/>
        <v/>
      </c>
    </row>
    <row r="756" spans="1:9" x14ac:dyDescent="0.25">
      <c r="A756" s="13">
        <v>52</v>
      </c>
      <c r="B756" s="13" t="s">
        <v>622</v>
      </c>
      <c r="C756" s="16">
        <v>41139</v>
      </c>
      <c r="D756" s="13">
        <v>4600</v>
      </c>
      <c r="E756" s="13">
        <f t="shared" si="59"/>
        <v>0</v>
      </c>
      <c r="F756" s="13" t="str">
        <f t="shared" si="56"/>
        <v>2012-08</v>
      </c>
      <c r="G756" s="13" t="str">
        <f t="shared" si="57"/>
        <v/>
      </c>
      <c r="H756" s="13" t="str">
        <f t="shared" si="55"/>
        <v/>
      </c>
      <c r="I756" s="13" t="str">
        <f t="shared" si="58"/>
        <v/>
      </c>
    </row>
    <row r="757" spans="1:9" x14ac:dyDescent="0.25">
      <c r="A757" s="13">
        <v>52</v>
      </c>
      <c r="B757" s="13" t="s">
        <v>622</v>
      </c>
      <c r="C757" s="16">
        <v>41142</v>
      </c>
      <c r="D757" s="13">
        <v>4600</v>
      </c>
      <c r="E757" s="13">
        <f t="shared" si="59"/>
        <v>0</v>
      </c>
      <c r="F757" s="13" t="str">
        <f t="shared" si="56"/>
        <v>2012-08</v>
      </c>
      <c r="G757" s="13" t="str">
        <f t="shared" si="57"/>
        <v/>
      </c>
      <c r="H757" s="13" t="str">
        <f t="shared" si="55"/>
        <v/>
      </c>
      <c r="I757" s="13" t="str">
        <f t="shared" si="58"/>
        <v/>
      </c>
    </row>
    <row r="758" spans="1:9" x14ac:dyDescent="0.25">
      <c r="A758" s="13">
        <v>52</v>
      </c>
      <c r="B758" s="13" t="s">
        <v>622</v>
      </c>
      <c r="C758" s="16">
        <v>41144</v>
      </c>
      <c r="D758" s="13">
        <v>4600</v>
      </c>
      <c r="E758" s="13">
        <f t="shared" si="59"/>
        <v>0</v>
      </c>
      <c r="F758" s="13" t="str">
        <f t="shared" si="56"/>
        <v>2012-08</v>
      </c>
      <c r="G758" s="13" t="str">
        <f t="shared" si="57"/>
        <v/>
      </c>
      <c r="H758" s="13" t="str">
        <f t="shared" si="55"/>
        <v/>
      </c>
      <c r="I758" s="13" t="str">
        <f t="shared" si="58"/>
        <v/>
      </c>
    </row>
    <row r="759" spans="1:9" x14ac:dyDescent="0.25">
      <c r="A759" s="13">
        <v>52</v>
      </c>
      <c r="B759" s="13" t="s">
        <v>622</v>
      </c>
      <c r="C759" s="16">
        <v>41146</v>
      </c>
      <c r="D759" s="13">
        <v>4600</v>
      </c>
      <c r="E759" s="13">
        <f t="shared" si="59"/>
        <v>0</v>
      </c>
      <c r="F759" s="13" t="str">
        <f t="shared" si="56"/>
        <v>2012-08</v>
      </c>
      <c r="G759" s="13" t="str">
        <f t="shared" si="57"/>
        <v/>
      </c>
      <c r="H759" s="13" t="str">
        <f t="shared" si="55"/>
        <v/>
      </c>
      <c r="I759" s="13" t="str">
        <f t="shared" si="58"/>
        <v/>
      </c>
    </row>
    <row r="760" spans="1:9" x14ac:dyDescent="0.25">
      <c r="A760" s="13">
        <v>52</v>
      </c>
      <c r="B760" s="13" t="s">
        <v>622</v>
      </c>
      <c r="C760" s="16">
        <v>41149</v>
      </c>
      <c r="D760" s="13">
        <v>4600</v>
      </c>
      <c r="E760" s="13">
        <f t="shared" si="59"/>
        <v>0</v>
      </c>
      <c r="F760" s="13" t="str">
        <f t="shared" si="56"/>
        <v>2012-08</v>
      </c>
      <c r="G760" s="13" t="str">
        <f t="shared" si="57"/>
        <v/>
      </c>
      <c r="H760" s="13" t="str">
        <f t="shared" si="55"/>
        <v/>
      </c>
      <c r="I760" s="13" t="str">
        <f t="shared" si="58"/>
        <v/>
      </c>
    </row>
    <row r="761" spans="1:9" x14ac:dyDescent="0.25">
      <c r="A761" s="13">
        <v>52</v>
      </c>
      <c r="B761" s="13" t="s">
        <v>622</v>
      </c>
      <c r="C761" s="16">
        <v>41151</v>
      </c>
      <c r="D761" s="13">
        <v>4600</v>
      </c>
      <c r="E761" s="13">
        <f t="shared" si="59"/>
        <v>0</v>
      </c>
      <c r="F761" s="13" t="str">
        <f t="shared" si="56"/>
        <v>2012-08</v>
      </c>
      <c r="G761" s="13">
        <f t="shared" si="57"/>
        <v>4400</v>
      </c>
      <c r="H761" s="13" t="str">
        <f t="shared" si="55"/>
        <v/>
      </c>
      <c r="I761" s="13" t="str">
        <f t="shared" si="58"/>
        <v/>
      </c>
    </row>
    <row r="762" spans="1:9" x14ac:dyDescent="0.25">
      <c r="A762" s="13">
        <v>52</v>
      </c>
      <c r="B762" s="13" t="s">
        <v>622</v>
      </c>
      <c r="C762" s="16">
        <v>41156</v>
      </c>
      <c r="D762" s="13">
        <v>4600</v>
      </c>
      <c r="E762" s="13">
        <f t="shared" si="59"/>
        <v>0</v>
      </c>
      <c r="F762" s="13" t="str">
        <f t="shared" si="56"/>
        <v>2012-09</v>
      </c>
      <c r="G762" s="13" t="str">
        <f t="shared" si="57"/>
        <v/>
      </c>
      <c r="H762" s="13" t="str">
        <f t="shared" si="55"/>
        <v/>
      </c>
      <c r="I762" s="13" t="str">
        <f t="shared" si="58"/>
        <v/>
      </c>
    </row>
    <row r="763" spans="1:9" x14ac:dyDescent="0.25">
      <c r="A763" s="13">
        <v>52</v>
      </c>
      <c r="B763" s="13" t="s">
        <v>622</v>
      </c>
      <c r="C763" s="16">
        <v>41158</v>
      </c>
      <c r="D763" s="13">
        <v>4600</v>
      </c>
      <c r="E763" s="13">
        <f t="shared" si="59"/>
        <v>1</v>
      </c>
      <c r="F763" s="13" t="str">
        <f t="shared" si="56"/>
        <v>2012-09</v>
      </c>
      <c r="G763" s="13">
        <f t="shared" si="57"/>
        <v>4600</v>
      </c>
      <c r="H763" s="13" t="str">
        <f t="shared" si="55"/>
        <v/>
      </c>
      <c r="I763" s="13" t="str">
        <f t="shared" si="58"/>
        <v/>
      </c>
    </row>
    <row r="764" spans="1:9" x14ac:dyDescent="0.25">
      <c r="A764" s="13">
        <v>52</v>
      </c>
      <c r="B764" s="13" t="s">
        <v>623</v>
      </c>
      <c r="C764" s="16">
        <v>41165</v>
      </c>
      <c r="D764" s="13">
        <v>8</v>
      </c>
      <c r="E764" s="13">
        <f t="shared" si="59"/>
        <v>0</v>
      </c>
      <c r="F764" s="13" t="str">
        <f t="shared" si="56"/>
        <v>2012-09</v>
      </c>
      <c r="G764" s="13" t="str">
        <f t="shared" si="57"/>
        <v/>
      </c>
      <c r="H764" s="13">
        <f t="shared" si="55"/>
        <v>8</v>
      </c>
      <c r="I764" s="13" t="str">
        <f t="shared" si="58"/>
        <v>Same</v>
      </c>
    </row>
    <row r="765" spans="1:9" x14ac:dyDescent="0.25">
      <c r="A765" s="13">
        <v>52</v>
      </c>
      <c r="B765" s="13" t="s">
        <v>623</v>
      </c>
      <c r="C765" s="16">
        <v>41193</v>
      </c>
      <c r="D765" s="13">
        <v>8</v>
      </c>
      <c r="E765" s="13">
        <f t="shared" si="59"/>
        <v>0</v>
      </c>
      <c r="F765" s="13" t="str">
        <f t="shared" si="56"/>
        <v>2012-10</v>
      </c>
      <c r="G765" s="13" t="str">
        <f t="shared" si="57"/>
        <v/>
      </c>
      <c r="H765" s="13">
        <f t="shared" si="55"/>
        <v>8</v>
      </c>
      <c r="I765" s="13" t="str">
        <f t="shared" si="58"/>
        <v/>
      </c>
    </row>
    <row r="766" spans="1:9" x14ac:dyDescent="0.25">
      <c r="A766" s="13">
        <v>52</v>
      </c>
      <c r="B766" s="13" t="s">
        <v>623</v>
      </c>
      <c r="C766" s="16">
        <v>41230</v>
      </c>
      <c r="D766" s="13">
        <v>8</v>
      </c>
      <c r="E766" s="13">
        <f t="shared" si="59"/>
        <v>0</v>
      </c>
      <c r="F766" s="13" t="str">
        <f t="shared" si="56"/>
        <v>2012-11</v>
      </c>
      <c r="G766" s="13" t="str">
        <f t="shared" si="57"/>
        <v/>
      </c>
      <c r="H766" s="13">
        <f t="shared" si="55"/>
        <v>8</v>
      </c>
      <c r="I766" s="13" t="str">
        <f t="shared" si="58"/>
        <v/>
      </c>
    </row>
    <row r="767" spans="1:9" x14ac:dyDescent="0.25">
      <c r="A767" s="13">
        <v>53</v>
      </c>
      <c r="B767" s="13" t="s">
        <v>622</v>
      </c>
      <c r="C767" s="16">
        <v>41093</v>
      </c>
      <c r="D767" s="13">
        <v>2200</v>
      </c>
      <c r="E767" s="13">
        <f t="shared" si="59"/>
        <v>0</v>
      </c>
      <c r="F767" s="13" t="str">
        <f t="shared" si="56"/>
        <v>2012-07</v>
      </c>
      <c r="G767" s="13" t="str">
        <f t="shared" si="57"/>
        <v/>
      </c>
      <c r="H767" s="13" t="str">
        <f t="shared" si="55"/>
        <v/>
      </c>
      <c r="I767" s="13" t="str">
        <f t="shared" si="58"/>
        <v/>
      </c>
    </row>
    <row r="768" spans="1:9" x14ac:dyDescent="0.25">
      <c r="A768" s="13">
        <v>53</v>
      </c>
      <c r="B768" s="13" t="s">
        <v>622</v>
      </c>
      <c r="C768" s="16">
        <v>41095</v>
      </c>
      <c r="D768" s="13">
        <v>2200</v>
      </c>
      <c r="E768" s="13">
        <f t="shared" si="59"/>
        <v>0</v>
      </c>
      <c r="F768" s="13" t="str">
        <f t="shared" si="56"/>
        <v>2012-07</v>
      </c>
      <c r="G768" s="13" t="str">
        <f t="shared" si="57"/>
        <v/>
      </c>
      <c r="H768" s="13" t="str">
        <f t="shared" si="55"/>
        <v/>
      </c>
      <c r="I768" s="13" t="str">
        <f t="shared" si="58"/>
        <v/>
      </c>
    </row>
    <row r="769" spans="1:9" x14ac:dyDescent="0.25">
      <c r="A769" s="13">
        <v>53</v>
      </c>
      <c r="B769" s="13" t="s">
        <v>622</v>
      </c>
      <c r="C769" s="16">
        <v>41097</v>
      </c>
      <c r="D769" s="13">
        <v>2200</v>
      </c>
      <c r="E769" s="13">
        <f t="shared" si="59"/>
        <v>0</v>
      </c>
      <c r="F769" s="13" t="str">
        <f t="shared" si="56"/>
        <v>2012-07</v>
      </c>
      <c r="G769" s="13">
        <f t="shared" si="57"/>
        <v>2200</v>
      </c>
      <c r="H769" s="13" t="str">
        <f t="shared" si="55"/>
        <v/>
      </c>
      <c r="I769" s="13" t="str">
        <f t="shared" si="58"/>
        <v/>
      </c>
    </row>
    <row r="770" spans="1:9" x14ac:dyDescent="0.25">
      <c r="A770" s="13">
        <v>53</v>
      </c>
      <c r="B770" s="13" t="s">
        <v>622</v>
      </c>
      <c r="C770" s="16">
        <v>41149</v>
      </c>
      <c r="D770" s="13">
        <v>1800</v>
      </c>
      <c r="E770" s="13">
        <f t="shared" si="59"/>
        <v>0</v>
      </c>
      <c r="F770" s="13" t="str">
        <f t="shared" si="56"/>
        <v>2012-08</v>
      </c>
      <c r="G770" s="13" t="str">
        <f t="shared" si="57"/>
        <v/>
      </c>
      <c r="H770" s="13" t="str">
        <f t="shared" ref="H770:H833" si="60">IF(AND(B770="Med B", F770&gt;=VLOOKUP(A770, A:F, 6, FALSE)), D770, "")</f>
        <v/>
      </c>
      <c r="I770" s="13" t="str">
        <f t="shared" si="58"/>
        <v/>
      </c>
    </row>
    <row r="771" spans="1:9" x14ac:dyDescent="0.25">
      <c r="A771" s="13">
        <v>53</v>
      </c>
      <c r="B771" s="13" t="s">
        <v>622</v>
      </c>
      <c r="C771" s="16">
        <v>41151</v>
      </c>
      <c r="D771" s="13">
        <v>1800</v>
      </c>
      <c r="E771" s="13">
        <f t="shared" si="59"/>
        <v>0</v>
      </c>
      <c r="F771" s="13" t="str">
        <f t="shared" ref="F771:F834" si="61">TEXT(C771, "yyyy-mm")</f>
        <v>2012-08</v>
      </c>
      <c r="G771" s="13">
        <f t="shared" ref="G771:G834" si="62">IF(AND(
    B771="Med A",
    C771=_xlfn.MAXIFS(C:C, A:A, A771, B:B, "Med A", F:F, F771),
    SUMIFS(E:E, A:A, A771) &gt; 0
  ),
  AVERAGEIFS(D:D, A:A, A771, B:B, "Med A", F:F, F771, C:C, "&gt;=" &amp; EOMONTH(C771, -1) + 1, C:C, "&lt;=" &amp; C771),
  "")</f>
        <v>1800</v>
      </c>
      <c r="H771" s="13" t="str">
        <f t="shared" si="60"/>
        <v/>
      </c>
      <c r="I771" s="13" t="str">
        <f t="shared" ref="I771:I834" si="63">IF(E770=1,
  IF(AND(A771=A770, B771="Med B"),
    IF(COUNTIFS(A:A, A771, B:B, "Med B", F:F, "&gt;" &amp; F770) &gt; 0,
      IF(H771 &gt; H772, "Higher",
         IF(H771 = H772, "Same",
            IF(H771 &lt; H772, "Lower",
               IF(H772 = 0, "No dose", "")))),
      "No subsequent Med B"),
    ""), "")</f>
        <v/>
      </c>
    </row>
    <row r="772" spans="1:9" x14ac:dyDescent="0.25">
      <c r="A772" s="13">
        <v>53</v>
      </c>
      <c r="B772" s="13" t="s">
        <v>622</v>
      </c>
      <c r="C772" s="16">
        <v>41153</v>
      </c>
      <c r="D772" s="13">
        <v>1800</v>
      </c>
      <c r="E772" s="13">
        <f t="shared" ref="E772:E835" si="64">IF(AND(B772="Med A", B773="Med B", A772=A773), 1, IF(AND(B772="Med B", B773="Med A", A772=A773), 1, 0))</f>
        <v>0</v>
      </c>
      <c r="F772" s="13" t="str">
        <f t="shared" si="61"/>
        <v>2012-09</v>
      </c>
      <c r="G772" s="13" t="str">
        <f t="shared" si="62"/>
        <v/>
      </c>
      <c r="H772" s="13" t="str">
        <f t="shared" si="60"/>
        <v/>
      </c>
      <c r="I772" s="13" t="str">
        <f t="shared" si="63"/>
        <v/>
      </c>
    </row>
    <row r="773" spans="1:9" x14ac:dyDescent="0.25">
      <c r="A773" s="13">
        <v>53</v>
      </c>
      <c r="B773" s="13" t="s">
        <v>622</v>
      </c>
      <c r="C773" s="16">
        <v>41156</v>
      </c>
      <c r="D773" s="13">
        <v>1800</v>
      </c>
      <c r="E773" s="13">
        <f t="shared" si="64"/>
        <v>0</v>
      </c>
      <c r="F773" s="13" t="str">
        <f t="shared" si="61"/>
        <v>2012-09</v>
      </c>
      <c r="G773" s="13" t="str">
        <f t="shared" si="62"/>
        <v/>
      </c>
      <c r="H773" s="13" t="str">
        <f t="shared" si="60"/>
        <v/>
      </c>
      <c r="I773" s="13" t="str">
        <f t="shared" si="63"/>
        <v/>
      </c>
    </row>
    <row r="774" spans="1:9" x14ac:dyDescent="0.25">
      <c r="A774" s="13">
        <v>53</v>
      </c>
      <c r="B774" s="13" t="s">
        <v>622</v>
      </c>
      <c r="C774" s="16">
        <v>41158</v>
      </c>
      <c r="D774" s="13">
        <v>1800</v>
      </c>
      <c r="E774" s="13">
        <f t="shared" si="64"/>
        <v>1</v>
      </c>
      <c r="F774" s="13" t="str">
        <f t="shared" si="61"/>
        <v>2012-09</v>
      </c>
      <c r="G774" s="13">
        <f t="shared" si="62"/>
        <v>1800</v>
      </c>
      <c r="H774" s="13" t="str">
        <f t="shared" si="60"/>
        <v/>
      </c>
      <c r="I774" s="13" t="str">
        <f t="shared" si="63"/>
        <v/>
      </c>
    </row>
    <row r="775" spans="1:9" x14ac:dyDescent="0.25">
      <c r="A775" s="13">
        <v>53</v>
      </c>
      <c r="B775" s="13" t="s">
        <v>623</v>
      </c>
      <c r="C775" s="16">
        <v>41165</v>
      </c>
      <c r="D775" s="13">
        <v>4</v>
      </c>
      <c r="E775" s="13">
        <f t="shared" si="64"/>
        <v>0</v>
      </c>
      <c r="F775" s="13" t="str">
        <f t="shared" si="61"/>
        <v>2012-09</v>
      </c>
      <c r="G775" s="13" t="str">
        <f t="shared" si="62"/>
        <v/>
      </c>
      <c r="H775" s="13">
        <f t="shared" si="60"/>
        <v>4</v>
      </c>
      <c r="I775" s="13" t="str">
        <f t="shared" si="63"/>
        <v>Same</v>
      </c>
    </row>
    <row r="776" spans="1:9" x14ac:dyDescent="0.25">
      <c r="A776" s="13">
        <v>53</v>
      </c>
      <c r="B776" s="13" t="s">
        <v>623</v>
      </c>
      <c r="C776" s="16">
        <v>41193</v>
      </c>
      <c r="D776" s="13">
        <v>4</v>
      </c>
      <c r="E776" s="13">
        <f t="shared" si="64"/>
        <v>0</v>
      </c>
      <c r="F776" s="13" t="str">
        <f t="shared" si="61"/>
        <v>2012-10</v>
      </c>
      <c r="G776" s="13" t="str">
        <f t="shared" si="62"/>
        <v/>
      </c>
      <c r="H776" s="13">
        <f t="shared" si="60"/>
        <v>4</v>
      </c>
      <c r="I776" s="13" t="str">
        <f t="shared" si="63"/>
        <v/>
      </c>
    </row>
    <row r="777" spans="1:9" x14ac:dyDescent="0.25">
      <c r="A777" s="13">
        <v>53</v>
      </c>
      <c r="B777" s="13" t="s">
        <v>623</v>
      </c>
      <c r="C777" s="16">
        <v>41228</v>
      </c>
      <c r="D777" s="13">
        <v>3</v>
      </c>
      <c r="E777" s="13">
        <f t="shared" si="64"/>
        <v>0</v>
      </c>
      <c r="F777" s="13" t="str">
        <f t="shared" si="61"/>
        <v>2012-11</v>
      </c>
      <c r="G777" s="13" t="str">
        <f t="shared" si="62"/>
        <v/>
      </c>
      <c r="H777" s="13">
        <f t="shared" si="60"/>
        <v>3</v>
      </c>
      <c r="I777" s="13" t="str">
        <f t="shared" si="63"/>
        <v/>
      </c>
    </row>
    <row r="778" spans="1:9" x14ac:dyDescent="0.25">
      <c r="A778" s="13">
        <v>54</v>
      </c>
      <c r="B778" s="13" t="s">
        <v>622</v>
      </c>
      <c r="C778" s="16">
        <v>41092</v>
      </c>
      <c r="D778" s="13">
        <v>4500</v>
      </c>
      <c r="E778" s="13">
        <f t="shared" si="64"/>
        <v>0</v>
      </c>
      <c r="F778" s="13" t="str">
        <f t="shared" si="61"/>
        <v>2012-07</v>
      </c>
      <c r="G778" s="13" t="str">
        <f t="shared" si="62"/>
        <v/>
      </c>
      <c r="H778" s="13" t="str">
        <f t="shared" si="60"/>
        <v/>
      </c>
      <c r="I778" s="13" t="str">
        <f t="shared" si="63"/>
        <v/>
      </c>
    </row>
    <row r="779" spans="1:9" x14ac:dyDescent="0.25">
      <c r="A779" s="13">
        <v>54</v>
      </c>
      <c r="B779" s="13" t="s">
        <v>622</v>
      </c>
      <c r="C779" s="16">
        <v>41094</v>
      </c>
      <c r="D779" s="13">
        <v>4500</v>
      </c>
      <c r="E779" s="13">
        <f t="shared" si="64"/>
        <v>0</v>
      </c>
      <c r="F779" s="13" t="str">
        <f t="shared" si="61"/>
        <v>2012-07</v>
      </c>
      <c r="G779" s="13" t="str">
        <f t="shared" si="62"/>
        <v/>
      </c>
      <c r="H779" s="13" t="str">
        <f t="shared" si="60"/>
        <v/>
      </c>
      <c r="I779" s="13" t="str">
        <f t="shared" si="63"/>
        <v/>
      </c>
    </row>
    <row r="780" spans="1:9" x14ac:dyDescent="0.25">
      <c r="A780" s="13">
        <v>54</v>
      </c>
      <c r="B780" s="13" t="s">
        <v>622</v>
      </c>
      <c r="C780" s="16">
        <v>41096</v>
      </c>
      <c r="D780" s="13">
        <v>4700</v>
      </c>
      <c r="E780" s="13">
        <f t="shared" si="64"/>
        <v>0</v>
      </c>
      <c r="F780" s="13" t="str">
        <f t="shared" si="61"/>
        <v>2012-07</v>
      </c>
      <c r="G780" s="13" t="str">
        <f t="shared" si="62"/>
        <v/>
      </c>
      <c r="H780" s="13" t="str">
        <f t="shared" si="60"/>
        <v/>
      </c>
      <c r="I780" s="13" t="str">
        <f t="shared" si="63"/>
        <v/>
      </c>
    </row>
    <row r="781" spans="1:9" x14ac:dyDescent="0.25">
      <c r="A781" s="13">
        <v>54</v>
      </c>
      <c r="B781" s="13" t="s">
        <v>622</v>
      </c>
      <c r="C781" s="16">
        <v>41099</v>
      </c>
      <c r="D781" s="13">
        <v>4700</v>
      </c>
      <c r="E781" s="13">
        <f t="shared" si="64"/>
        <v>0</v>
      </c>
      <c r="F781" s="13" t="str">
        <f t="shared" si="61"/>
        <v>2012-07</v>
      </c>
      <c r="G781" s="13" t="str">
        <f t="shared" si="62"/>
        <v/>
      </c>
      <c r="H781" s="13" t="str">
        <f t="shared" si="60"/>
        <v/>
      </c>
      <c r="I781" s="13" t="str">
        <f t="shared" si="63"/>
        <v/>
      </c>
    </row>
    <row r="782" spans="1:9" x14ac:dyDescent="0.25">
      <c r="A782" s="13">
        <v>54</v>
      </c>
      <c r="B782" s="13" t="s">
        <v>622</v>
      </c>
      <c r="C782" s="16">
        <v>41101</v>
      </c>
      <c r="D782" s="13">
        <v>4700</v>
      </c>
      <c r="E782" s="13">
        <f t="shared" si="64"/>
        <v>0</v>
      </c>
      <c r="F782" s="13" t="str">
        <f t="shared" si="61"/>
        <v>2012-07</v>
      </c>
      <c r="G782" s="13" t="str">
        <f t="shared" si="62"/>
        <v/>
      </c>
      <c r="H782" s="13" t="str">
        <f t="shared" si="60"/>
        <v/>
      </c>
      <c r="I782" s="13" t="str">
        <f t="shared" si="63"/>
        <v/>
      </c>
    </row>
    <row r="783" spans="1:9" x14ac:dyDescent="0.25">
      <c r="A783" s="13">
        <v>54</v>
      </c>
      <c r="B783" s="13" t="s">
        <v>622</v>
      </c>
      <c r="C783" s="16">
        <v>41103</v>
      </c>
      <c r="D783" s="13">
        <v>4700</v>
      </c>
      <c r="E783" s="13">
        <f t="shared" si="64"/>
        <v>0</v>
      </c>
      <c r="F783" s="13" t="str">
        <f t="shared" si="61"/>
        <v>2012-07</v>
      </c>
      <c r="G783" s="13" t="str">
        <f t="shared" si="62"/>
        <v/>
      </c>
      <c r="H783" s="13" t="str">
        <f t="shared" si="60"/>
        <v/>
      </c>
      <c r="I783" s="13" t="str">
        <f t="shared" si="63"/>
        <v/>
      </c>
    </row>
    <row r="784" spans="1:9" x14ac:dyDescent="0.25">
      <c r="A784" s="13">
        <v>54</v>
      </c>
      <c r="B784" s="13" t="s">
        <v>622</v>
      </c>
      <c r="C784" s="16">
        <v>41106</v>
      </c>
      <c r="D784" s="13">
        <v>4700</v>
      </c>
      <c r="E784" s="13">
        <f t="shared" si="64"/>
        <v>0</v>
      </c>
      <c r="F784" s="13" t="str">
        <f t="shared" si="61"/>
        <v>2012-07</v>
      </c>
      <c r="G784" s="13" t="str">
        <f t="shared" si="62"/>
        <v/>
      </c>
      <c r="H784" s="13" t="str">
        <f t="shared" si="60"/>
        <v/>
      </c>
      <c r="I784" s="13" t="str">
        <f t="shared" si="63"/>
        <v/>
      </c>
    </row>
    <row r="785" spans="1:9" x14ac:dyDescent="0.25">
      <c r="A785" s="13">
        <v>54</v>
      </c>
      <c r="B785" s="13" t="s">
        <v>622</v>
      </c>
      <c r="C785" s="16">
        <v>41108</v>
      </c>
      <c r="D785" s="13">
        <v>4700</v>
      </c>
      <c r="E785" s="13">
        <f t="shared" si="64"/>
        <v>0</v>
      </c>
      <c r="F785" s="13" t="str">
        <f t="shared" si="61"/>
        <v>2012-07</v>
      </c>
      <c r="G785" s="13" t="str">
        <f t="shared" si="62"/>
        <v/>
      </c>
      <c r="H785" s="13" t="str">
        <f t="shared" si="60"/>
        <v/>
      </c>
      <c r="I785" s="13" t="str">
        <f t="shared" si="63"/>
        <v/>
      </c>
    </row>
    <row r="786" spans="1:9" x14ac:dyDescent="0.25">
      <c r="A786" s="13">
        <v>54</v>
      </c>
      <c r="B786" s="13" t="s">
        <v>622</v>
      </c>
      <c r="C786" s="16">
        <v>41113</v>
      </c>
      <c r="D786" s="13">
        <v>5200</v>
      </c>
      <c r="E786" s="13">
        <f t="shared" si="64"/>
        <v>0</v>
      </c>
      <c r="F786" s="13" t="str">
        <f t="shared" si="61"/>
        <v>2012-07</v>
      </c>
      <c r="G786" s="13" t="str">
        <f t="shared" si="62"/>
        <v/>
      </c>
      <c r="H786" s="13" t="str">
        <f t="shared" si="60"/>
        <v/>
      </c>
      <c r="I786" s="13" t="str">
        <f t="shared" si="63"/>
        <v/>
      </c>
    </row>
    <row r="787" spans="1:9" x14ac:dyDescent="0.25">
      <c r="A787" s="13">
        <v>54</v>
      </c>
      <c r="B787" s="13" t="s">
        <v>622</v>
      </c>
      <c r="C787" s="16">
        <v>41116</v>
      </c>
      <c r="D787" s="13">
        <v>5200</v>
      </c>
      <c r="E787" s="13">
        <f t="shared" si="64"/>
        <v>0</v>
      </c>
      <c r="F787" s="13" t="str">
        <f t="shared" si="61"/>
        <v>2012-07</v>
      </c>
      <c r="G787" s="13" t="str">
        <f t="shared" si="62"/>
        <v/>
      </c>
      <c r="H787" s="13" t="str">
        <f t="shared" si="60"/>
        <v/>
      </c>
      <c r="I787" s="13" t="str">
        <f t="shared" si="63"/>
        <v/>
      </c>
    </row>
    <row r="788" spans="1:9" x14ac:dyDescent="0.25">
      <c r="A788" s="13">
        <v>54</v>
      </c>
      <c r="B788" s="13" t="s">
        <v>622</v>
      </c>
      <c r="C788" s="16">
        <v>41117</v>
      </c>
      <c r="D788" s="13">
        <v>5200</v>
      </c>
      <c r="E788" s="13">
        <f t="shared" si="64"/>
        <v>0</v>
      </c>
      <c r="F788" s="13" t="str">
        <f t="shared" si="61"/>
        <v>2012-07</v>
      </c>
      <c r="G788" s="13" t="str">
        <f t="shared" si="62"/>
        <v/>
      </c>
      <c r="H788" s="13" t="str">
        <f t="shared" si="60"/>
        <v/>
      </c>
      <c r="I788" s="13" t="str">
        <f t="shared" si="63"/>
        <v/>
      </c>
    </row>
    <row r="789" spans="1:9" x14ac:dyDescent="0.25">
      <c r="A789" s="13">
        <v>54</v>
      </c>
      <c r="B789" s="13" t="s">
        <v>622</v>
      </c>
      <c r="C789" s="16">
        <v>41120</v>
      </c>
      <c r="D789" s="13">
        <v>5200</v>
      </c>
      <c r="E789" s="13">
        <f t="shared" si="64"/>
        <v>0</v>
      </c>
      <c r="F789" s="13" t="str">
        <f t="shared" si="61"/>
        <v>2012-07</v>
      </c>
      <c r="G789" s="13">
        <f t="shared" si="62"/>
        <v>4833.333333333333</v>
      </c>
      <c r="H789" s="13" t="str">
        <f t="shared" si="60"/>
        <v/>
      </c>
      <c r="I789" s="13" t="str">
        <f t="shared" si="63"/>
        <v/>
      </c>
    </row>
    <row r="790" spans="1:9" x14ac:dyDescent="0.25">
      <c r="A790" s="13">
        <v>54</v>
      </c>
      <c r="B790" s="13" t="s">
        <v>622</v>
      </c>
      <c r="C790" s="16">
        <v>41122</v>
      </c>
      <c r="D790" s="13">
        <v>5200</v>
      </c>
      <c r="E790" s="13">
        <f t="shared" si="64"/>
        <v>0</v>
      </c>
      <c r="F790" s="13" t="str">
        <f t="shared" si="61"/>
        <v>2012-08</v>
      </c>
      <c r="G790" s="13" t="str">
        <f t="shared" si="62"/>
        <v/>
      </c>
      <c r="H790" s="13" t="str">
        <f t="shared" si="60"/>
        <v/>
      </c>
      <c r="I790" s="13" t="str">
        <f t="shared" si="63"/>
        <v/>
      </c>
    </row>
    <row r="791" spans="1:9" x14ac:dyDescent="0.25">
      <c r="A791" s="13">
        <v>54</v>
      </c>
      <c r="B791" s="13" t="s">
        <v>622</v>
      </c>
      <c r="C791" s="16">
        <v>41124</v>
      </c>
      <c r="D791" s="13">
        <v>5200</v>
      </c>
      <c r="E791" s="13">
        <f t="shared" si="64"/>
        <v>0</v>
      </c>
      <c r="F791" s="13" t="str">
        <f t="shared" si="61"/>
        <v>2012-08</v>
      </c>
      <c r="G791" s="13" t="str">
        <f t="shared" si="62"/>
        <v/>
      </c>
      <c r="H791" s="13" t="str">
        <f t="shared" si="60"/>
        <v/>
      </c>
      <c r="I791" s="13" t="str">
        <f t="shared" si="63"/>
        <v/>
      </c>
    </row>
    <row r="792" spans="1:9" x14ac:dyDescent="0.25">
      <c r="A792" s="13">
        <v>54</v>
      </c>
      <c r="B792" s="13" t="s">
        <v>622</v>
      </c>
      <c r="C792" s="16">
        <v>41127</v>
      </c>
      <c r="D792" s="13">
        <v>6300</v>
      </c>
      <c r="E792" s="13">
        <f t="shared" si="64"/>
        <v>0</v>
      </c>
      <c r="F792" s="13" t="str">
        <f t="shared" si="61"/>
        <v>2012-08</v>
      </c>
      <c r="G792" s="13" t="str">
        <f t="shared" si="62"/>
        <v/>
      </c>
      <c r="H792" s="13" t="str">
        <f t="shared" si="60"/>
        <v/>
      </c>
      <c r="I792" s="13" t="str">
        <f t="shared" si="63"/>
        <v/>
      </c>
    </row>
    <row r="793" spans="1:9" x14ac:dyDescent="0.25">
      <c r="A793" s="13">
        <v>54</v>
      </c>
      <c r="B793" s="13" t="s">
        <v>622</v>
      </c>
      <c r="C793" s="16">
        <v>41129</v>
      </c>
      <c r="D793" s="13">
        <v>6300</v>
      </c>
      <c r="E793" s="13">
        <f t="shared" si="64"/>
        <v>0</v>
      </c>
      <c r="F793" s="13" t="str">
        <f t="shared" si="61"/>
        <v>2012-08</v>
      </c>
      <c r="G793" s="13" t="str">
        <f t="shared" si="62"/>
        <v/>
      </c>
      <c r="H793" s="13" t="str">
        <f t="shared" si="60"/>
        <v/>
      </c>
      <c r="I793" s="13" t="str">
        <f t="shared" si="63"/>
        <v/>
      </c>
    </row>
    <row r="794" spans="1:9" x14ac:dyDescent="0.25">
      <c r="A794" s="13">
        <v>54</v>
      </c>
      <c r="B794" s="13" t="s">
        <v>622</v>
      </c>
      <c r="C794" s="16">
        <v>41131</v>
      </c>
      <c r="D794" s="13">
        <v>6300</v>
      </c>
      <c r="E794" s="13">
        <f t="shared" si="64"/>
        <v>0</v>
      </c>
      <c r="F794" s="13" t="str">
        <f t="shared" si="61"/>
        <v>2012-08</v>
      </c>
      <c r="G794" s="13" t="str">
        <f t="shared" si="62"/>
        <v/>
      </c>
      <c r="H794" s="13" t="str">
        <f t="shared" si="60"/>
        <v/>
      </c>
      <c r="I794" s="13" t="str">
        <f t="shared" si="63"/>
        <v/>
      </c>
    </row>
    <row r="795" spans="1:9" x14ac:dyDescent="0.25">
      <c r="A795" s="13">
        <v>54</v>
      </c>
      <c r="B795" s="13" t="s">
        <v>622</v>
      </c>
      <c r="C795" s="16">
        <v>41134</v>
      </c>
      <c r="D795" s="13">
        <v>6300</v>
      </c>
      <c r="E795" s="13">
        <f t="shared" si="64"/>
        <v>0</v>
      </c>
      <c r="F795" s="13" t="str">
        <f t="shared" si="61"/>
        <v>2012-08</v>
      </c>
      <c r="G795" s="13" t="str">
        <f t="shared" si="62"/>
        <v/>
      </c>
      <c r="H795" s="13" t="str">
        <f t="shared" si="60"/>
        <v/>
      </c>
      <c r="I795" s="13" t="str">
        <f t="shared" si="63"/>
        <v/>
      </c>
    </row>
    <row r="796" spans="1:9" x14ac:dyDescent="0.25">
      <c r="A796" s="13">
        <v>54</v>
      </c>
      <c r="B796" s="13" t="s">
        <v>622</v>
      </c>
      <c r="C796" s="16">
        <v>41136</v>
      </c>
      <c r="D796" s="13">
        <v>6300</v>
      </c>
      <c r="E796" s="13">
        <f t="shared" si="64"/>
        <v>0</v>
      </c>
      <c r="F796" s="13" t="str">
        <f t="shared" si="61"/>
        <v>2012-08</v>
      </c>
      <c r="G796" s="13" t="str">
        <f t="shared" si="62"/>
        <v/>
      </c>
      <c r="H796" s="13" t="str">
        <f t="shared" si="60"/>
        <v/>
      </c>
      <c r="I796" s="13" t="str">
        <f t="shared" si="63"/>
        <v/>
      </c>
    </row>
    <row r="797" spans="1:9" x14ac:dyDescent="0.25">
      <c r="A797" s="13">
        <v>54</v>
      </c>
      <c r="B797" s="13" t="s">
        <v>622</v>
      </c>
      <c r="C797" s="16">
        <v>41138</v>
      </c>
      <c r="D797" s="13">
        <v>7000</v>
      </c>
      <c r="E797" s="13">
        <f t="shared" si="64"/>
        <v>0</v>
      </c>
      <c r="F797" s="13" t="str">
        <f t="shared" si="61"/>
        <v>2012-08</v>
      </c>
      <c r="G797" s="13" t="str">
        <f t="shared" si="62"/>
        <v/>
      </c>
      <c r="H797" s="13" t="str">
        <f t="shared" si="60"/>
        <v/>
      </c>
      <c r="I797" s="13" t="str">
        <f t="shared" si="63"/>
        <v/>
      </c>
    </row>
    <row r="798" spans="1:9" x14ac:dyDescent="0.25">
      <c r="A798" s="13">
        <v>54</v>
      </c>
      <c r="B798" s="13" t="s">
        <v>622</v>
      </c>
      <c r="C798" s="16">
        <v>41141</v>
      </c>
      <c r="D798" s="13">
        <v>7000</v>
      </c>
      <c r="E798" s="13">
        <f t="shared" si="64"/>
        <v>0</v>
      </c>
      <c r="F798" s="13" t="str">
        <f t="shared" si="61"/>
        <v>2012-08</v>
      </c>
      <c r="G798" s="13" t="str">
        <f t="shared" si="62"/>
        <v/>
      </c>
      <c r="H798" s="13" t="str">
        <f t="shared" si="60"/>
        <v/>
      </c>
      <c r="I798" s="13" t="str">
        <f t="shared" si="63"/>
        <v/>
      </c>
    </row>
    <row r="799" spans="1:9" x14ac:dyDescent="0.25">
      <c r="A799" s="13">
        <v>54</v>
      </c>
      <c r="B799" s="13" t="s">
        <v>622</v>
      </c>
      <c r="C799" s="16">
        <v>41143</v>
      </c>
      <c r="D799" s="13">
        <v>7000</v>
      </c>
      <c r="E799" s="13">
        <f t="shared" si="64"/>
        <v>0</v>
      </c>
      <c r="F799" s="13" t="str">
        <f t="shared" si="61"/>
        <v>2012-08</v>
      </c>
      <c r="G799" s="13" t="str">
        <f t="shared" si="62"/>
        <v/>
      </c>
      <c r="H799" s="13" t="str">
        <f t="shared" si="60"/>
        <v/>
      </c>
      <c r="I799" s="13" t="str">
        <f t="shared" si="63"/>
        <v/>
      </c>
    </row>
    <row r="800" spans="1:9" x14ac:dyDescent="0.25">
      <c r="A800" s="13">
        <v>54</v>
      </c>
      <c r="B800" s="13" t="s">
        <v>622</v>
      </c>
      <c r="C800" s="16">
        <v>41145</v>
      </c>
      <c r="D800" s="13">
        <v>7000</v>
      </c>
      <c r="E800" s="13">
        <f t="shared" si="64"/>
        <v>0</v>
      </c>
      <c r="F800" s="13" t="str">
        <f t="shared" si="61"/>
        <v>2012-08</v>
      </c>
      <c r="G800" s="13" t="str">
        <f t="shared" si="62"/>
        <v/>
      </c>
      <c r="H800" s="13" t="str">
        <f t="shared" si="60"/>
        <v/>
      </c>
      <c r="I800" s="13" t="str">
        <f t="shared" si="63"/>
        <v/>
      </c>
    </row>
    <row r="801" spans="1:9" x14ac:dyDescent="0.25">
      <c r="A801" s="13">
        <v>54</v>
      </c>
      <c r="B801" s="13" t="s">
        <v>622</v>
      </c>
      <c r="C801" s="16">
        <v>41148</v>
      </c>
      <c r="D801" s="13">
        <v>7000</v>
      </c>
      <c r="E801" s="13">
        <f t="shared" si="64"/>
        <v>0</v>
      </c>
      <c r="F801" s="13" t="str">
        <f t="shared" si="61"/>
        <v>2012-08</v>
      </c>
      <c r="G801" s="13" t="str">
        <f t="shared" si="62"/>
        <v/>
      </c>
      <c r="H801" s="13" t="str">
        <f t="shared" si="60"/>
        <v/>
      </c>
      <c r="I801" s="13" t="str">
        <f t="shared" si="63"/>
        <v/>
      </c>
    </row>
    <row r="802" spans="1:9" x14ac:dyDescent="0.25">
      <c r="A802" s="13">
        <v>54</v>
      </c>
      <c r="B802" s="13" t="s">
        <v>622</v>
      </c>
      <c r="C802" s="16">
        <v>41150</v>
      </c>
      <c r="D802" s="13">
        <v>7000</v>
      </c>
      <c r="E802" s="13">
        <f t="shared" si="64"/>
        <v>0</v>
      </c>
      <c r="F802" s="13" t="str">
        <f t="shared" si="61"/>
        <v>2012-08</v>
      </c>
      <c r="G802" s="13" t="str">
        <f t="shared" si="62"/>
        <v/>
      </c>
      <c r="H802" s="13" t="str">
        <f t="shared" si="60"/>
        <v/>
      </c>
      <c r="I802" s="13" t="str">
        <f t="shared" si="63"/>
        <v/>
      </c>
    </row>
    <row r="803" spans="1:9" x14ac:dyDescent="0.25">
      <c r="A803" s="13">
        <v>54</v>
      </c>
      <c r="B803" s="13" t="s">
        <v>622</v>
      </c>
      <c r="C803" s="16">
        <v>41152</v>
      </c>
      <c r="D803" s="13">
        <v>7000</v>
      </c>
      <c r="E803" s="13">
        <f t="shared" si="64"/>
        <v>0</v>
      </c>
      <c r="F803" s="13" t="str">
        <f t="shared" si="61"/>
        <v>2012-08</v>
      </c>
      <c r="G803" s="13">
        <f t="shared" si="62"/>
        <v>6492.8571428571431</v>
      </c>
      <c r="H803" s="13" t="str">
        <f t="shared" si="60"/>
        <v/>
      </c>
      <c r="I803" s="13" t="str">
        <f t="shared" si="63"/>
        <v/>
      </c>
    </row>
    <row r="804" spans="1:9" x14ac:dyDescent="0.25">
      <c r="A804" s="13">
        <v>54</v>
      </c>
      <c r="B804" s="13" t="s">
        <v>622</v>
      </c>
      <c r="C804" s="16">
        <v>41155</v>
      </c>
      <c r="D804" s="13">
        <v>7000</v>
      </c>
      <c r="E804" s="13">
        <f t="shared" si="64"/>
        <v>1</v>
      </c>
      <c r="F804" s="13" t="str">
        <f t="shared" si="61"/>
        <v>2012-09</v>
      </c>
      <c r="G804" s="13">
        <f t="shared" si="62"/>
        <v>7000</v>
      </c>
      <c r="H804" s="13" t="str">
        <f t="shared" si="60"/>
        <v/>
      </c>
      <c r="I804" s="13" t="str">
        <f t="shared" si="63"/>
        <v/>
      </c>
    </row>
    <row r="805" spans="1:9" x14ac:dyDescent="0.25">
      <c r="A805" s="13">
        <v>54</v>
      </c>
      <c r="B805" s="13" t="s">
        <v>623</v>
      </c>
      <c r="C805" s="16">
        <v>41164</v>
      </c>
      <c r="D805" s="13">
        <v>10</v>
      </c>
      <c r="E805" s="13">
        <f t="shared" si="64"/>
        <v>0</v>
      </c>
      <c r="F805" s="13" t="str">
        <f t="shared" si="61"/>
        <v>2012-09</v>
      </c>
      <c r="G805" s="13" t="str">
        <f t="shared" si="62"/>
        <v/>
      </c>
      <c r="H805" s="13">
        <f t="shared" si="60"/>
        <v>10</v>
      </c>
      <c r="I805" s="13" t="str">
        <f t="shared" si="63"/>
        <v>Same</v>
      </c>
    </row>
    <row r="806" spans="1:9" x14ac:dyDescent="0.25">
      <c r="A806" s="13">
        <v>54</v>
      </c>
      <c r="B806" s="13" t="s">
        <v>623</v>
      </c>
      <c r="C806" s="16">
        <v>41192</v>
      </c>
      <c r="D806" s="13">
        <v>10</v>
      </c>
      <c r="E806" s="13">
        <f t="shared" si="64"/>
        <v>0</v>
      </c>
      <c r="F806" s="13" t="str">
        <f t="shared" si="61"/>
        <v>2012-10</v>
      </c>
      <c r="G806" s="13" t="str">
        <f t="shared" si="62"/>
        <v/>
      </c>
      <c r="H806" s="13">
        <f t="shared" si="60"/>
        <v>10</v>
      </c>
      <c r="I806" s="13" t="str">
        <f t="shared" si="63"/>
        <v/>
      </c>
    </row>
    <row r="807" spans="1:9" x14ac:dyDescent="0.25">
      <c r="A807" s="13">
        <v>54</v>
      </c>
      <c r="B807" s="13" t="s">
        <v>623</v>
      </c>
      <c r="C807" s="16">
        <v>41227</v>
      </c>
      <c r="D807" s="13">
        <v>10</v>
      </c>
      <c r="E807" s="13">
        <f t="shared" si="64"/>
        <v>0</v>
      </c>
      <c r="F807" s="13" t="str">
        <f t="shared" si="61"/>
        <v>2012-11</v>
      </c>
      <c r="G807" s="13" t="str">
        <f t="shared" si="62"/>
        <v/>
      </c>
      <c r="H807" s="13">
        <f t="shared" si="60"/>
        <v>10</v>
      </c>
      <c r="I807" s="13" t="str">
        <f t="shared" si="63"/>
        <v/>
      </c>
    </row>
    <row r="808" spans="1:9" x14ac:dyDescent="0.25">
      <c r="A808" s="13">
        <v>55</v>
      </c>
      <c r="B808" s="13" t="s">
        <v>622</v>
      </c>
      <c r="C808" s="16">
        <v>41094</v>
      </c>
      <c r="D808" s="13">
        <v>5700</v>
      </c>
      <c r="E808" s="13">
        <f t="shared" si="64"/>
        <v>0</v>
      </c>
      <c r="F808" s="13" t="str">
        <f t="shared" si="61"/>
        <v>2012-07</v>
      </c>
      <c r="G808" s="13" t="str">
        <f t="shared" si="62"/>
        <v/>
      </c>
      <c r="H808" s="13" t="str">
        <f t="shared" si="60"/>
        <v/>
      </c>
      <c r="I808" s="13" t="str">
        <f t="shared" si="63"/>
        <v/>
      </c>
    </row>
    <row r="809" spans="1:9" x14ac:dyDescent="0.25">
      <c r="A809" s="13">
        <v>55</v>
      </c>
      <c r="B809" s="13" t="s">
        <v>622</v>
      </c>
      <c r="C809" s="16">
        <v>41096</v>
      </c>
      <c r="D809" s="13">
        <v>6300</v>
      </c>
      <c r="E809" s="13">
        <f t="shared" si="64"/>
        <v>0</v>
      </c>
      <c r="F809" s="13" t="str">
        <f t="shared" si="61"/>
        <v>2012-07</v>
      </c>
      <c r="G809" s="13" t="str">
        <f t="shared" si="62"/>
        <v/>
      </c>
      <c r="H809" s="13" t="str">
        <f t="shared" si="60"/>
        <v/>
      </c>
      <c r="I809" s="13" t="str">
        <f t="shared" si="63"/>
        <v/>
      </c>
    </row>
    <row r="810" spans="1:9" x14ac:dyDescent="0.25">
      <c r="A810" s="13">
        <v>55</v>
      </c>
      <c r="B810" s="13" t="s">
        <v>622</v>
      </c>
      <c r="C810" s="16">
        <v>41099</v>
      </c>
      <c r="D810" s="13">
        <v>6300</v>
      </c>
      <c r="E810" s="13">
        <f t="shared" si="64"/>
        <v>0</v>
      </c>
      <c r="F810" s="13" t="str">
        <f t="shared" si="61"/>
        <v>2012-07</v>
      </c>
      <c r="G810" s="13" t="str">
        <f t="shared" si="62"/>
        <v/>
      </c>
      <c r="H810" s="13" t="str">
        <f t="shared" si="60"/>
        <v/>
      </c>
      <c r="I810" s="13" t="str">
        <f t="shared" si="63"/>
        <v/>
      </c>
    </row>
    <row r="811" spans="1:9" x14ac:dyDescent="0.25">
      <c r="A811" s="13">
        <v>55</v>
      </c>
      <c r="B811" s="13" t="s">
        <v>622</v>
      </c>
      <c r="C811" s="16">
        <v>41101</v>
      </c>
      <c r="D811" s="13">
        <v>6300</v>
      </c>
      <c r="E811" s="13">
        <f t="shared" si="64"/>
        <v>0</v>
      </c>
      <c r="F811" s="13" t="str">
        <f t="shared" si="61"/>
        <v>2012-07</v>
      </c>
      <c r="G811" s="13" t="str">
        <f t="shared" si="62"/>
        <v/>
      </c>
      <c r="H811" s="13" t="str">
        <f t="shared" si="60"/>
        <v/>
      </c>
      <c r="I811" s="13" t="str">
        <f t="shared" si="63"/>
        <v/>
      </c>
    </row>
    <row r="812" spans="1:9" x14ac:dyDescent="0.25">
      <c r="A812" s="13">
        <v>55</v>
      </c>
      <c r="B812" s="13" t="s">
        <v>622</v>
      </c>
      <c r="C812" s="16">
        <v>41103</v>
      </c>
      <c r="D812" s="13">
        <v>6300</v>
      </c>
      <c r="E812" s="13">
        <f t="shared" si="64"/>
        <v>0</v>
      </c>
      <c r="F812" s="13" t="str">
        <f t="shared" si="61"/>
        <v>2012-07</v>
      </c>
      <c r="G812" s="13" t="str">
        <f t="shared" si="62"/>
        <v/>
      </c>
      <c r="H812" s="13" t="str">
        <f t="shared" si="60"/>
        <v/>
      </c>
      <c r="I812" s="13" t="str">
        <f t="shared" si="63"/>
        <v/>
      </c>
    </row>
    <row r="813" spans="1:9" x14ac:dyDescent="0.25">
      <c r="A813" s="13">
        <v>55</v>
      </c>
      <c r="B813" s="13" t="s">
        <v>622</v>
      </c>
      <c r="C813" s="16">
        <v>41106</v>
      </c>
      <c r="D813" s="13">
        <v>6300</v>
      </c>
      <c r="E813" s="13">
        <f t="shared" si="64"/>
        <v>0</v>
      </c>
      <c r="F813" s="13" t="str">
        <f t="shared" si="61"/>
        <v>2012-07</v>
      </c>
      <c r="G813" s="13" t="str">
        <f t="shared" si="62"/>
        <v/>
      </c>
      <c r="H813" s="13" t="str">
        <f t="shared" si="60"/>
        <v/>
      </c>
      <c r="I813" s="13" t="str">
        <f t="shared" si="63"/>
        <v/>
      </c>
    </row>
    <row r="814" spans="1:9" x14ac:dyDescent="0.25">
      <c r="A814" s="13">
        <v>55</v>
      </c>
      <c r="B814" s="13" t="s">
        <v>622</v>
      </c>
      <c r="C814" s="16">
        <v>41108</v>
      </c>
      <c r="D814" s="13">
        <v>6300</v>
      </c>
      <c r="E814" s="13">
        <f t="shared" si="64"/>
        <v>0</v>
      </c>
      <c r="F814" s="13" t="str">
        <f t="shared" si="61"/>
        <v>2012-07</v>
      </c>
      <c r="G814" s="13" t="str">
        <f t="shared" si="62"/>
        <v/>
      </c>
      <c r="H814" s="13" t="str">
        <f t="shared" si="60"/>
        <v/>
      </c>
      <c r="I814" s="13" t="str">
        <f t="shared" si="63"/>
        <v/>
      </c>
    </row>
    <row r="815" spans="1:9" x14ac:dyDescent="0.25">
      <c r="A815" s="13">
        <v>55</v>
      </c>
      <c r="B815" s="13" t="s">
        <v>622</v>
      </c>
      <c r="C815" s="16">
        <v>41110</v>
      </c>
      <c r="D815" s="13">
        <v>6300</v>
      </c>
      <c r="E815" s="13">
        <f t="shared" si="64"/>
        <v>0</v>
      </c>
      <c r="F815" s="13" t="str">
        <f t="shared" si="61"/>
        <v>2012-07</v>
      </c>
      <c r="G815" s="13" t="str">
        <f t="shared" si="62"/>
        <v/>
      </c>
      <c r="H815" s="13" t="str">
        <f t="shared" si="60"/>
        <v/>
      </c>
      <c r="I815" s="13" t="str">
        <f t="shared" si="63"/>
        <v/>
      </c>
    </row>
    <row r="816" spans="1:9" x14ac:dyDescent="0.25">
      <c r="A816" s="13">
        <v>55</v>
      </c>
      <c r="B816" s="13" t="s">
        <v>622</v>
      </c>
      <c r="C816" s="16">
        <v>41113</v>
      </c>
      <c r="D816" s="13">
        <v>6300</v>
      </c>
      <c r="E816" s="13">
        <f t="shared" si="64"/>
        <v>0</v>
      </c>
      <c r="F816" s="13" t="str">
        <f t="shared" si="61"/>
        <v>2012-07</v>
      </c>
      <c r="G816" s="13" t="str">
        <f t="shared" si="62"/>
        <v/>
      </c>
      <c r="H816" s="13" t="str">
        <f t="shared" si="60"/>
        <v/>
      </c>
      <c r="I816" s="13" t="str">
        <f t="shared" si="63"/>
        <v/>
      </c>
    </row>
    <row r="817" spans="1:9" x14ac:dyDescent="0.25">
      <c r="A817" s="13">
        <v>55</v>
      </c>
      <c r="B817" s="13" t="s">
        <v>622</v>
      </c>
      <c r="C817" s="16">
        <v>41115</v>
      </c>
      <c r="D817" s="13">
        <v>6900</v>
      </c>
      <c r="E817" s="13">
        <f t="shared" si="64"/>
        <v>0</v>
      </c>
      <c r="F817" s="13" t="str">
        <f t="shared" si="61"/>
        <v>2012-07</v>
      </c>
      <c r="G817" s="13" t="str">
        <f t="shared" si="62"/>
        <v/>
      </c>
      <c r="H817" s="13" t="str">
        <f t="shared" si="60"/>
        <v/>
      </c>
      <c r="I817" s="13" t="str">
        <f t="shared" si="63"/>
        <v/>
      </c>
    </row>
    <row r="818" spans="1:9" x14ac:dyDescent="0.25">
      <c r="A818" s="13">
        <v>55</v>
      </c>
      <c r="B818" s="13" t="s">
        <v>622</v>
      </c>
      <c r="C818" s="16">
        <v>41117</v>
      </c>
      <c r="D818" s="13">
        <v>6900</v>
      </c>
      <c r="E818" s="13">
        <f t="shared" si="64"/>
        <v>0</v>
      </c>
      <c r="F818" s="13" t="str">
        <f t="shared" si="61"/>
        <v>2012-07</v>
      </c>
      <c r="G818" s="13" t="str">
        <f t="shared" si="62"/>
        <v/>
      </c>
      <c r="H818" s="13" t="str">
        <f t="shared" si="60"/>
        <v/>
      </c>
      <c r="I818" s="13" t="str">
        <f t="shared" si="63"/>
        <v/>
      </c>
    </row>
    <row r="819" spans="1:9" x14ac:dyDescent="0.25">
      <c r="A819" s="13">
        <v>55</v>
      </c>
      <c r="B819" s="13" t="s">
        <v>622</v>
      </c>
      <c r="C819" s="16">
        <v>41122</v>
      </c>
      <c r="D819" s="13">
        <v>6900</v>
      </c>
      <c r="E819" s="13">
        <f t="shared" si="64"/>
        <v>0</v>
      </c>
      <c r="F819" s="13" t="str">
        <f t="shared" si="61"/>
        <v>2012-08</v>
      </c>
      <c r="G819" s="13" t="str">
        <f t="shared" si="62"/>
        <v/>
      </c>
      <c r="H819" s="13" t="str">
        <f t="shared" si="60"/>
        <v/>
      </c>
      <c r="I819" s="13" t="str">
        <f t="shared" si="63"/>
        <v/>
      </c>
    </row>
    <row r="820" spans="1:9" x14ac:dyDescent="0.25">
      <c r="A820" s="13">
        <v>55</v>
      </c>
      <c r="B820" s="13" t="s">
        <v>622</v>
      </c>
      <c r="C820" s="16">
        <v>41131</v>
      </c>
      <c r="D820" s="13">
        <v>6900</v>
      </c>
      <c r="E820" s="13">
        <f t="shared" si="64"/>
        <v>0</v>
      </c>
      <c r="F820" s="13" t="str">
        <f t="shared" si="61"/>
        <v>2012-08</v>
      </c>
      <c r="G820" s="13" t="str">
        <f t="shared" si="62"/>
        <v/>
      </c>
      <c r="H820" s="13" t="str">
        <f t="shared" si="60"/>
        <v/>
      </c>
      <c r="I820" s="13" t="str">
        <f t="shared" si="63"/>
        <v/>
      </c>
    </row>
    <row r="821" spans="1:9" x14ac:dyDescent="0.25">
      <c r="A821" s="13">
        <v>55</v>
      </c>
      <c r="B821" s="13" t="s">
        <v>622</v>
      </c>
      <c r="C821" s="16">
        <v>41136</v>
      </c>
      <c r="D821" s="13">
        <v>6900</v>
      </c>
      <c r="E821" s="13">
        <f t="shared" si="64"/>
        <v>0</v>
      </c>
      <c r="F821" s="13" t="str">
        <f t="shared" si="61"/>
        <v>2012-08</v>
      </c>
      <c r="G821" s="13" t="str">
        <f t="shared" si="62"/>
        <v/>
      </c>
      <c r="H821" s="13" t="str">
        <f t="shared" si="60"/>
        <v/>
      </c>
      <c r="I821" s="13" t="str">
        <f t="shared" si="63"/>
        <v/>
      </c>
    </row>
    <row r="822" spans="1:9" x14ac:dyDescent="0.25">
      <c r="A822" s="13">
        <v>55</v>
      </c>
      <c r="B822" s="13" t="s">
        <v>622</v>
      </c>
      <c r="C822" s="16">
        <v>41141</v>
      </c>
      <c r="D822" s="13">
        <v>9000</v>
      </c>
      <c r="E822" s="13">
        <f t="shared" si="64"/>
        <v>0</v>
      </c>
      <c r="F822" s="13" t="str">
        <f t="shared" si="61"/>
        <v>2012-08</v>
      </c>
      <c r="G822" s="13" t="str">
        <f t="shared" si="62"/>
        <v/>
      </c>
      <c r="H822" s="13" t="str">
        <f t="shared" si="60"/>
        <v/>
      </c>
      <c r="I822" s="13" t="str">
        <f t="shared" si="63"/>
        <v/>
      </c>
    </row>
    <row r="823" spans="1:9" x14ac:dyDescent="0.25">
      <c r="A823" s="13">
        <v>56</v>
      </c>
      <c r="B823" s="13" t="s">
        <v>623</v>
      </c>
      <c r="C823" s="16">
        <v>41179</v>
      </c>
      <c r="D823" s="13">
        <v>2</v>
      </c>
      <c r="E823" s="13">
        <f t="shared" si="64"/>
        <v>0</v>
      </c>
      <c r="F823" s="13" t="str">
        <f t="shared" si="61"/>
        <v>2012-09</v>
      </c>
      <c r="G823" s="13" t="str">
        <f t="shared" si="62"/>
        <v/>
      </c>
      <c r="H823" s="13">
        <f t="shared" si="60"/>
        <v>2</v>
      </c>
      <c r="I823" s="13" t="str">
        <f t="shared" si="63"/>
        <v/>
      </c>
    </row>
    <row r="824" spans="1:9" x14ac:dyDescent="0.25">
      <c r="A824" s="13">
        <v>56</v>
      </c>
      <c r="B824" s="13" t="s">
        <v>623</v>
      </c>
      <c r="C824" s="16">
        <v>41193</v>
      </c>
      <c r="D824" s="13">
        <v>3</v>
      </c>
      <c r="E824" s="13">
        <f t="shared" si="64"/>
        <v>0</v>
      </c>
      <c r="F824" s="13" t="str">
        <f t="shared" si="61"/>
        <v>2012-10</v>
      </c>
      <c r="G824" s="13" t="str">
        <f t="shared" si="62"/>
        <v/>
      </c>
      <c r="H824" s="13">
        <f t="shared" si="60"/>
        <v>3</v>
      </c>
      <c r="I824" s="13" t="str">
        <f t="shared" si="63"/>
        <v/>
      </c>
    </row>
    <row r="825" spans="1:9" x14ac:dyDescent="0.25">
      <c r="A825" s="13">
        <v>56</v>
      </c>
      <c r="B825" s="13" t="s">
        <v>623</v>
      </c>
      <c r="C825" s="16">
        <v>41228</v>
      </c>
      <c r="D825" s="13">
        <v>3</v>
      </c>
      <c r="E825" s="13">
        <f t="shared" si="64"/>
        <v>0</v>
      </c>
      <c r="F825" s="13" t="str">
        <f t="shared" si="61"/>
        <v>2012-11</v>
      </c>
      <c r="G825" s="13" t="str">
        <f t="shared" si="62"/>
        <v/>
      </c>
      <c r="H825" s="13">
        <f t="shared" si="60"/>
        <v>3</v>
      </c>
      <c r="I825" s="13" t="str">
        <f t="shared" si="63"/>
        <v/>
      </c>
    </row>
    <row r="826" spans="1:9" x14ac:dyDescent="0.25">
      <c r="A826" s="13">
        <v>57</v>
      </c>
      <c r="B826" s="13" t="s">
        <v>622</v>
      </c>
      <c r="C826" s="16">
        <v>41092</v>
      </c>
      <c r="D826" s="13">
        <v>18000</v>
      </c>
      <c r="E826" s="13">
        <f t="shared" si="64"/>
        <v>0</v>
      </c>
      <c r="F826" s="13" t="str">
        <f t="shared" si="61"/>
        <v>2012-07</v>
      </c>
      <c r="G826" s="13" t="str">
        <f t="shared" si="62"/>
        <v/>
      </c>
      <c r="H826" s="13" t="str">
        <f t="shared" si="60"/>
        <v/>
      </c>
      <c r="I826" s="13" t="str">
        <f t="shared" si="63"/>
        <v/>
      </c>
    </row>
    <row r="827" spans="1:9" x14ac:dyDescent="0.25">
      <c r="A827" s="13">
        <v>57</v>
      </c>
      <c r="B827" s="13" t="s">
        <v>622</v>
      </c>
      <c r="C827" s="16">
        <v>41096</v>
      </c>
      <c r="D827" s="13">
        <v>18000</v>
      </c>
      <c r="E827" s="13">
        <f t="shared" si="64"/>
        <v>0</v>
      </c>
      <c r="F827" s="13" t="str">
        <f t="shared" si="61"/>
        <v>2012-07</v>
      </c>
      <c r="G827" s="13" t="str">
        <f t="shared" si="62"/>
        <v/>
      </c>
      <c r="H827" s="13" t="str">
        <f t="shared" si="60"/>
        <v/>
      </c>
      <c r="I827" s="13" t="str">
        <f t="shared" si="63"/>
        <v/>
      </c>
    </row>
    <row r="828" spans="1:9" x14ac:dyDescent="0.25">
      <c r="A828" s="13">
        <v>57</v>
      </c>
      <c r="B828" s="13" t="s">
        <v>622</v>
      </c>
      <c r="C828" s="16">
        <v>41099</v>
      </c>
      <c r="D828" s="13">
        <v>18000</v>
      </c>
      <c r="E828" s="13">
        <f t="shared" si="64"/>
        <v>0</v>
      </c>
      <c r="F828" s="13" t="str">
        <f t="shared" si="61"/>
        <v>2012-07</v>
      </c>
      <c r="G828" s="13" t="str">
        <f t="shared" si="62"/>
        <v/>
      </c>
      <c r="H828" s="13" t="str">
        <f t="shared" si="60"/>
        <v/>
      </c>
      <c r="I828" s="13" t="str">
        <f t="shared" si="63"/>
        <v/>
      </c>
    </row>
    <row r="829" spans="1:9" x14ac:dyDescent="0.25">
      <c r="A829" s="13">
        <v>57</v>
      </c>
      <c r="B829" s="13" t="s">
        <v>622</v>
      </c>
      <c r="C829" s="16">
        <v>41101</v>
      </c>
      <c r="D829" s="13">
        <v>18000</v>
      </c>
      <c r="E829" s="13">
        <f t="shared" si="64"/>
        <v>0</v>
      </c>
      <c r="F829" s="13" t="str">
        <f t="shared" si="61"/>
        <v>2012-07</v>
      </c>
      <c r="G829" s="13" t="str">
        <f t="shared" si="62"/>
        <v/>
      </c>
      <c r="H829" s="13" t="str">
        <f t="shared" si="60"/>
        <v/>
      </c>
      <c r="I829" s="13" t="str">
        <f t="shared" si="63"/>
        <v/>
      </c>
    </row>
    <row r="830" spans="1:9" x14ac:dyDescent="0.25">
      <c r="A830" s="13">
        <v>57</v>
      </c>
      <c r="B830" s="13" t="s">
        <v>622</v>
      </c>
      <c r="C830" s="16">
        <v>41106</v>
      </c>
      <c r="D830" s="13">
        <v>18000</v>
      </c>
      <c r="E830" s="13">
        <f t="shared" si="64"/>
        <v>0</v>
      </c>
      <c r="F830" s="13" t="str">
        <f t="shared" si="61"/>
        <v>2012-07</v>
      </c>
      <c r="G830" s="13" t="str">
        <f t="shared" si="62"/>
        <v/>
      </c>
      <c r="H830" s="13" t="str">
        <f t="shared" si="60"/>
        <v/>
      </c>
      <c r="I830" s="13" t="str">
        <f t="shared" si="63"/>
        <v/>
      </c>
    </row>
    <row r="831" spans="1:9" x14ac:dyDescent="0.25">
      <c r="A831" s="13">
        <v>57</v>
      </c>
      <c r="B831" s="13" t="s">
        <v>622</v>
      </c>
      <c r="C831" s="16">
        <v>41108</v>
      </c>
      <c r="D831" s="13">
        <v>18000</v>
      </c>
      <c r="E831" s="13">
        <f t="shared" si="64"/>
        <v>0</v>
      </c>
      <c r="F831" s="13" t="str">
        <f t="shared" si="61"/>
        <v>2012-07</v>
      </c>
      <c r="G831" s="13" t="str">
        <f t="shared" si="62"/>
        <v/>
      </c>
      <c r="H831" s="13" t="str">
        <f t="shared" si="60"/>
        <v/>
      </c>
      <c r="I831" s="13" t="str">
        <f t="shared" si="63"/>
        <v/>
      </c>
    </row>
    <row r="832" spans="1:9" x14ac:dyDescent="0.25">
      <c r="A832" s="13">
        <v>57</v>
      </c>
      <c r="B832" s="13" t="s">
        <v>622</v>
      </c>
      <c r="C832" s="16">
        <v>41110</v>
      </c>
      <c r="D832" s="13">
        <v>18000</v>
      </c>
      <c r="E832" s="13">
        <f t="shared" si="64"/>
        <v>0</v>
      </c>
      <c r="F832" s="13" t="str">
        <f t="shared" si="61"/>
        <v>2012-07</v>
      </c>
      <c r="G832" s="13" t="str">
        <f t="shared" si="62"/>
        <v/>
      </c>
      <c r="H832" s="13" t="str">
        <f t="shared" si="60"/>
        <v/>
      </c>
      <c r="I832" s="13" t="str">
        <f t="shared" si="63"/>
        <v/>
      </c>
    </row>
    <row r="833" spans="1:9" x14ac:dyDescent="0.25">
      <c r="A833" s="13">
        <v>57</v>
      </c>
      <c r="B833" s="13" t="s">
        <v>622</v>
      </c>
      <c r="C833" s="16">
        <v>41113</v>
      </c>
      <c r="D833" s="13">
        <v>18000</v>
      </c>
      <c r="E833" s="13">
        <f t="shared" si="64"/>
        <v>0</v>
      </c>
      <c r="F833" s="13" t="str">
        <f t="shared" si="61"/>
        <v>2012-07</v>
      </c>
      <c r="G833" s="13" t="str">
        <f t="shared" si="62"/>
        <v/>
      </c>
      <c r="H833" s="13" t="str">
        <f t="shared" si="60"/>
        <v/>
      </c>
      <c r="I833" s="13" t="str">
        <f t="shared" si="63"/>
        <v/>
      </c>
    </row>
    <row r="834" spans="1:9" x14ac:dyDescent="0.25">
      <c r="A834" s="13">
        <v>57</v>
      </c>
      <c r="B834" s="13" t="s">
        <v>622</v>
      </c>
      <c r="C834" s="16">
        <v>41115</v>
      </c>
      <c r="D834" s="13">
        <v>18000</v>
      </c>
      <c r="E834" s="13">
        <f t="shared" si="64"/>
        <v>0</v>
      </c>
      <c r="F834" s="13" t="str">
        <f t="shared" si="61"/>
        <v>2012-07</v>
      </c>
      <c r="G834" s="13" t="str">
        <f t="shared" si="62"/>
        <v/>
      </c>
      <c r="H834" s="13" t="str">
        <f t="shared" ref="H834:H897" si="65">IF(AND(B834="Med B", F834&gt;=VLOOKUP(A834, A:F, 6, FALSE)), D834, "")</f>
        <v/>
      </c>
      <c r="I834" s="13" t="str">
        <f t="shared" si="63"/>
        <v/>
      </c>
    </row>
    <row r="835" spans="1:9" x14ac:dyDescent="0.25">
      <c r="A835" s="13">
        <v>57</v>
      </c>
      <c r="B835" s="13" t="s">
        <v>622</v>
      </c>
      <c r="C835" s="16">
        <v>41117</v>
      </c>
      <c r="D835" s="13">
        <v>18000</v>
      </c>
      <c r="E835" s="13">
        <f t="shared" si="64"/>
        <v>0</v>
      </c>
      <c r="F835" s="13" t="str">
        <f t="shared" ref="F835:F898" si="66">TEXT(C835, "yyyy-mm")</f>
        <v>2012-07</v>
      </c>
      <c r="G835" s="13" t="str">
        <f t="shared" ref="G835:G898" si="67">IF(AND(
    B835="Med A",
    C835=_xlfn.MAXIFS(C:C, A:A, A835, B:B, "Med A", F:F, F835),
    SUMIFS(E:E, A:A, A835) &gt; 0
  ),
  AVERAGEIFS(D:D, A:A, A835, B:B, "Med A", F:F, F835, C:C, "&gt;=" &amp; EOMONTH(C835, -1) + 1, C:C, "&lt;=" &amp; C835),
  "")</f>
        <v/>
      </c>
      <c r="H835" s="13" t="str">
        <f t="shared" si="65"/>
        <v/>
      </c>
      <c r="I835" s="13" t="str">
        <f t="shared" ref="I835:I898" si="68">IF(E834=1,
  IF(AND(A835=A834, B835="Med B"),
    IF(COUNTIFS(A:A, A835, B:B, "Med B", F:F, "&gt;" &amp; F834) &gt; 0,
      IF(H835 &gt; H836, "Higher",
         IF(H835 = H836, "Same",
            IF(H835 &lt; H836, "Lower",
               IF(H836 = 0, "No dose", "")))),
      "No subsequent Med B"),
    ""), "")</f>
        <v/>
      </c>
    </row>
    <row r="836" spans="1:9" x14ac:dyDescent="0.25">
      <c r="A836" s="13">
        <v>57</v>
      </c>
      <c r="B836" s="13" t="s">
        <v>622</v>
      </c>
      <c r="C836" s="16">
        <v>41120</v>
      </c>
      <c r="D836" s="13">
        <v>18000</v>
      </c>
      <c r="E836" s="13">
        <f t="shared" ref="E836:E899" si="69">IF(AND(B836="Med A", B837="Med B", A836=A837), 1, IF(AND(B836="Med B", B837="Med A", A836=A837), 1, 0))</f>
        <v>0</v>
      </c>
      <c r="F836" s="13" t="str">
        <f t="shared" si="66"/>
        <v>2012-07</v>
      </c>
      <c r="G836" s="13">
        <f t="shared" si="67"/>
        <v>18000</v>
      </c>
      <c r="H836" s="13" t="str">
        <f t="shared" si="65"/>
        <v/>
      </c>
      <c r="I836" s="13" t="str">
        <f t="shared" si="68"/>
        <v/>
      </c>
    </row>
    <row r="837" spans="1:9" x14ac:dyDescent="0.25">
      <c r="A837" s="13">
        <v>57</v>
      </c>
      <c r="B837" s="13" t="s">
        <v>622</v>
      </c>
      <c r="C837" s="16">
        <v>41122</v>
      </c>
      <c r="D837" s="13">
        <v>18000</v>
      </c>
      <c r="E837" s="13">
        <f t="shared" si="69"/>
        <v>1</v>
      </c>
      <c r="F837" s="13" t="str">
        <f t="shared" si="66"/>
        <v>2012-08</v>
      </c>
      <c r="G837" s="13">
        <f t="shared" si="67"/>
        <v>18000</v>
      </c>
      <c r="H837" s="13" t="str">
        <f t="shared" si="65"/>
        <v/>
      </c>
      <c r="I837" s="13" t="str">
        <f t="shared" si="68"/>
        <v/>
      </c>
    </row>
    <row r="838" spans="1:9" x14ac:dyDescent="0.25">
      <c r="A838" s="13">
        <v>57</v>
      </c>
      <c r="B838" s="13" t="s">
        <v>623</v>
      </c>
      <c r="C838" s="16">
        <v>41164</v>
      </c>
      <c r="D838" s="13">
        <v>16</v>
      </c>
      <c r="E838" s="13">
        <f t="shared" si="69"/>
        <v>0</v>
      </c>
      <c r="F838" s="13" t="str">
        <f t="shared" si="66"/>
        <v>2012-09</v>
      </c>
      <c r="G838" s="13" t="str">
        <f t="shared" si="67"/>
        <v/>
      </c>
      <c r="H838" s="13">
        <f t="shared" si="65"/>
        <v>16</v>
      </c>
      <c r="I838" s="13" t="str">
        <f t="shared" si="68"/>
        <v>Higher</v>
      </c>
    </row>
    <row r="839" spans="1:9" x14ac:dyDescent="0.25">
      <c r="A839" s="13">
        <v>57</v>
      </c>
      <c r="B839" s="13" t="s">
        <v>623</v>
      </c>
      <c r="C839" s="16">
        <v>41192</v>
      </c>
      <c r="D839" s="13">
        <v>13</v>
      </c>
      <c r="E839" s="13">
        <f t="shared" si="69"/>
        <v>0</v>
      </c>
      <c r="F839" s="13" t="str">
        <f t="shared" si="66"/>
        <v>2012-10</v>
      </c>
      <c r="G839" s="13" t="str">
        <f t="shared" si="67"/>
        <v/>
      </c>
      <c r="H839" s="13">
        <f t="shared" si="65"/>
        <v>13</v>
      </c>
      <c r="I839" s="13" t="str">
        <f t="shared" si="68"/>
        <v/>
      </c>
    </row>
    <row r="840" spans="1:9" x14ac:dyDescent="0.25">
      <c r="A840" s="13">
        <v>57</v>
      </c>
      <c r="B840" s="13" t="s">
        <v>623</v>
      </c>
      <c r="C840" s="16">
        <v>41227</v>
      </c>
      <c r="D840" s="13">
        <v>13</v>
      </c>
      <c r="E840" s="13">
        <f t="shared" si="69"/>
        <v>0</v>
      </c>
      <c r="F840" s="13" t="str">
        <f t="shared" si="66"/>
        <v>2012-11</v>
      </c>
      <c r="G840" s="13" t="str">
        <f t="shared" si="67"/>
        <v/>
      </c>
      <c r="H840" s="13">
        <f t="shared" si="65"/>
        <v>13</v>
      </c>
      <c r="I840" s="13" t="str">
        <f t="shared" si="68"/>
        <v/>
      </c>
    </row>
    <row r="841" spans="1:9" x14ac:dyDescent="0.25">
      <c r="A841" s="13">
        <v>58</v>
      </c>
      <c r="B841" s="13" t="s">
        <v>622</v>
      </c>
      <c r="C841" s="16">
        <v>41246</v>
      </c>
      <c r="D841" s="13">
        <v>800</v>
      </c>
      <c r="E841" s="13">
        <f t="shared" si="69"/>
        <v>0</v>
      </c>
      <c r="F841" s="13" t="str">
        <f t="shared" si="66"/>
        <v>2012-12</v>
      </c>
      <c r="G841" s="13" t="str">
        <f t="shared" si="67"/>
        <v/>
      </c>
      <c r="H841" s="13" t="str">
        <f t="shared" si="65"/>
        <v/>
      </c>
      <c r="I841" s="13" t="str">
        <f t="shared" si="68"/>
        <v/>
      </c>
    </row>
    <row r="842" spans="1:9" x14ac:dyDescent="0.25">
      <c r="A842" s="13">
        <v>59</v>
      </c>
      <c r="B842" s="13" t="s">
        <v>622</v>
      </c>
      <c r="C842" s="16">
        <v>41092</v>
      </c>
      <c r="D842" s="13">
        <v>1300</v>
      </c>
      <c r="E842" s="13">
        <f t="shared" si="69"/>
        <v>0</v>
      </c>
      <c r="F842" s="13" t="str">
        <f t="shared" si="66"/>
        <v>2012-07</v>
      </c>
      <c r="G842" s="13" t="str">
        <f t="shared" si="67"/>
        <v/>
      </c>
      <c r="H842" s="13" t="str">
        <f t="shared" si="65"/>
        <v/>
      </c>
      <c r="I842" s="13" t="str">
        <f t="shared" si="68"/>
        <v/>
      </c>
    </row>
    <row r="843" spans="1:9" x14ac:dyDescent="0.25">
      <c r="A843" s="13">
        <v>59</v>
      </c>
      <c r="B843" s="13" t="s">
        <v>622</v>
      </c>
      <c r="C843" s="16">
        <v>41094</v>
      </c>
      <c r="D843" s="13">
        <v>1300</v>
      </c>
      <c r="E843" s="13">
        <f t="shared" si="69"/>
        <v>0</v>
      </c>
      <c r="F843" s="13" t="str">
        <f t="shared" si="66"/>
        <v>2012-07</v>
      </c>
      <c r="G843" s="13" t="str">
        <f t="shared" si="67"/>
        <v/>
      </c>
      <c r="H843" s="13" t="str">
        <f t="shared" si="65"/>
        <v/>
      </c>
      <c r="I843" s="13" t="str">
        <f t="shared" si="68"/>
        <v/>
      </c>
    </row>
    <row r="844" spans="1:9" x14ac:dyDescent="0.25">
      <c r="A844" s="13">
        <v>59</v>
      </c>
      <c r="B844" s="13" t="s">
        <v>622</v>
      </c>
      <c r="C844" s="16">
        <v>41096</v>
      </c>
      <c r="D844" s="13">
        <v>1300</v>
      </c>
      <c r="E844" s="13">
        <f t="shared" si="69"/>
        <v>0</v>
      </c>
      <c r="F844" s="13" t="str">
        <f t="shared" si="66"/>
        <v>2012-07</v>
      </c>
      <c r="G844" s="13" t="str">
        <f t="shared" si="67"/>
        <v/>
      </c>
      <c r="H844" s="13" t="str">
        <f t="shared" si="65"/>
        <v/>
      </c>
      <c r="I844" s="13" t="str">
        <f t="shared" si="68"/>
        <v/>
      </c>
    </row>
    <row r="845" spans="1:9" x14ac:dyDescent="0.25">
      <c r="A845" s="13">
        <v>59</v>
      </c>
      <c r="B845" s="13" t="s">
        <v>622</v>
      </c>
      <c r="C845" s="16">
        <v>41099</v>
      </c>
      <c r="D845" s="13">
        <v>1300</v>
      </c>
      <c r="E845" s="13">
        <f t="shared" si="69"/>
        <v>0</v>
      </c>
      <c r="F845" s="13" t="str">
        <f t="shared" si="66"/>
        <v>2012-07</v>
      </c>
      <c r="G845" s="13" t="str">
        <f t="shared" si="67"/>
        <v/>
      </c>
      <c r="H845" s="13" t="str">
        <f t="shared" si="65"/>
        <v/>
      </c>
      <c r="I845" s="13" t="str">
        <f t="shared" si="68"/>
        <v/>
      </c>
    </row>
    <row r="846" spans="1:9" x14ac:dyDescent="0.25">
      <c r="A846" s="13">
        <v>59</v>
      </c>
      <c r="B846" s="13" t="s">
        <v>622</v>
      </c>
      <c r="C846" s="16">
        <v>41101</v>
      </c>
      <c r="D846" s="13">
        <v>1300</v>
      </c>
      <c r="E846" s="13">
        <f t="shared" si="69"/>
        <v>0</v>
      </c>
      <c r="F846" s="13" t="str">
        <f t="shared" si="66"/>
        <v>2012-07</v>
      </c>
      <c r="G846" s="13" t="str">
        <f t="shared" si="67"/>
        <v/>
      </c>
      <c r="H846" s="13" t="str">
        <f t="shared" si="65"/>
        <v/>
      </c>
      <c r="I846" s="13" t="str">
        <f t="shared" si="68"/>
        <v/>
      </c>
    </row>
    <row r="847" spans="1:9" x14ac:dyDescent="0.25">
      <c r="A847" s="13">
        <v>59</v>
      </c>
      <c r="B847" s="13" t="s">
        <v>622</v>
      </c>
      <c r="C847" s="16">
        <v>41103</v>
      </c>
      <c r="D847" s="13">
        <v>1300</v>
      </c>
      <c r="E847" s="13">
        <f t="shared" si="69"/>
        <v>0</v>
      </c>
      <c r="F847" s="13" t="str">
        <f t="shared" si="66"/>
        <v>2012-07</v>
      </c>
      <c r="G847" s="13" t="str">
        <f t="shared" si="67"/>
        <v/>
      </c>
      <c r="H847" s="13" t="str">
        <f t="shared" si="65"/>
        <v/>
      </c>
      <c r="I847" s="13" t="str">
        <f t="shared" si="68"/>
        <v/>
      </c>
    </row>
    <row r="848" spans="1:9" x14ac:dyDescent="0.25">
      <c r="A848" s="13">
        <v>59</v>
      </c>
      <c r="B848" s="13" t="s">
        <v>622</v>
      </c>
      <c r="C848" s="16">
        <v>41106</v>
      </c>
      <c r="D848" s="13">
        <v>1300</v>
      </c>
      <c r="E848" s="13">
        <f t="shared" si="69"/>
        <v>0</v>
      </c>
      <c r="F848" s="13" t="str">
        <f t="shared" si="66"/>
        <v>2012-07</v>
      </c>
      <c r="G848" s="13" t="str">
        <f t="shared" si="67"/>
        <v/>
      </c>
      <c r="H848" s="13" t="str">
        <f t="shared" si="65"/>
        <v/>
      </c>
      <c r="I848" s="13" t="str">
        <f t="shared" si="68"/>
        <v/>
      </c>
    </row>
    <row r="849" spans="1:9" x14ac:dyDescent="0.25">
      <c r="A849" s="13">
        <v>59</v>
      </c>
      <c r="B849" s="13" t="s">
        <v>622</v>
      </c>
      <c r="C849" s="16">
        <v>41108</v>
      </c>
      <c r="D849" s="13">
        <v>1300</v>
      </c>
      <c r="E849" s="13">
        <f t="shared" si="69"/>
        <v>0</v>
      </c>
      <c r="F849" s="13" t="str">
        <f t="shared" si="66"/>
        <v>2012-07</v>
      </c>
      <c r="G849" s="13" t="str">
        <f t="shared" si="67"/>
        <v/>
      </c>
      <c r="H849" s="13" t="str">
        <f t="shared" si="65"/>
        <v/>
      </c>
      <c r="I849" s="13" t="str">
        <f t="shared" si="68"/>
        <v/>
      </c>
    </row>
    <row r="850" spans="1:9" x14ac:dyDescent="0.25">
      <c r="A850" s="13">
        <v>59</v>
      </c>
      <c r="B850" s="13" t="s">
        <v>622</v>
      </c>
      <c r="C850" s="16">
        <v>41110</v>
      </c>
      <c r="D850" s="13">
        <v>1300</v>
      </c>
      <c r="E850" s="13">
        <f t="shared" si="69"/>
        <v>0</v>
      </c>
      <c r="F850" s="13" t="str">
        <f t="shared" si="66"/>
        <v>2012-07</v>
      </c>
      <c r="G850" s="13" t="str">
        <f t="shared" si="67"/>
        <v/>
      </c>
      <c r="H850" s="13" t="str">
        <f t="shared" si="65"/>
        <v/>
      </c>
      <c r="I850" s="13" t="str">
        <f t="shared" si="68"/>
        <v/>
      </c>
    </row>
    <row r="851" spans="1:9" x14ac:dyDescent="0.25">
      <c r="A851" s="13">
        <v>59</v>
      </c>
      <c r="B851" s="13" t="s">
        <v>622</v>
      </c>
      <c r="C851" s="16">
        <v>41113</v>
      </c>
      <c r="D851" s="13">
        <v>1300</v>
      </c>
      <c r="E851" s="13">
        <f t="shared" si="69"/>
        <v>0</v>
      </c>
      <c r="F851" s="13" t="str">
        <f t="shared" si="66"/>
        <v>2012-07</v>
      </c>
      <c r="G851" s="13" t="str">
        <f t="shared" si="67"/>
        <v/>
      </c>
      <c r="H851" s="13" t="str">
        <f t="shared" si="65"/>
        <v/>
      </c>
      <c r="I851" s="13" t="str">
        <f t="shared" si="68"/>
        <v/>
      </c>
    </row>
    <row r="852" spans="1:9" x14ac:dyDescent="0.25">
      <c r="A852" s="13">
        <v>59</v>
      </c>
      <c r="B852" s="13" t="s">
        <v>622</v>
      </c>
      <c r="C852" s="16">
        <v>41115</v>
      </c>
      <c r="D852" s="13">
        <v>1300</v>
      </c>
      <c r="E852" s="13">
        <f t="shared" si="69"/>
        <v>0</v>
      </c>
      <c r="F852" s="13" t="str">
        <f t="shared" si="66"/>
        <v>2012-07</v>
      </c>
      <c r="G852" s="13" t="str">
        <f t="shared" si="67"/>
        <v/>
      </c>
      <c r="H852" s="13" t="str">
        <f t="shared" si="65"/>
        <v/>
      </c>
      <c r="I852" s="13" t="str">
        <f t="shared" si="68"/>
        <v/>
      </c>
    </row>
    <row r="853" spans="1:9" x14ac:dyDescent="0.25">
      <c r="A853" s="13">
        <v>59</v>
      </c>
      <c r="B853" s="13" t="s">
        <v>622</v>
      </c>
      <c r="C853" s="16">
        <v>41117</v>
      </c>
      <c r="D853" s="13">
        <v>1300</v>
      </c>
      <c r="E853" s="13">
        <f t="shared" si="69"/>
        <v>0</v>
      </c>
      <c r="F853" s="13" t="str">
        <f t="shared" si="66"/>
        <v>2012-07</v>
      </c>
      <c r="G853" s="13" t="str">
        <f t="shared" si="67"/>
        <v/>
      </c>
      <c r="H853" s="13" t="str">
        <f t="shared" si="65"/>
        <v/>
      </c>
      <c r="I853" s="13" t="str">
        <f t="shared" si="68"/>
        <v/>
      </c>
    </row>
    <row r="854" spans="1:9" x14ac:dyDescent="0.25">
      <c r="A854" s="13">
        <v>59</v>
      </c>
      <c r="B854" s="13" t="s">
        <v>622</v>
      </c>
      <c r="C854" s="16">
        <v>41120</v>
      </c>
      <c r="D854" s="13">
        <v>1300</v>
      </c>
      <c r="E854" s="13">
        <f t="shared" si="69"/>
        <v>0</v>
      </c>
      <c r="F854" s="13" t="str">
        <f t="shared" si="66"/>
        <v>2012-07</v>
      </c>
      <c r="G854" s="13" t="str">
        <f t="shared" si="67"/>
        <v/>
      </c>
      <c r="H854" s="13" t="str">
        <f t="shared" si="65"/>
        <v/>
      </c>
      <c r="I854" s="13" t="str">
        <f t="shared" si="68"/>
        <v/>
      </c>
    </row>
    <row r="855" spans="1:9" x14ac:dyDescent="0.25">
      <c r="A855" s="13">
        <v>59</v>
      </c>
      <c r="B855" s="13" t="s">
        <v>622</v>
      </c>
      <c r="C855" s="16">
        <v>41122</v>
      </c>
      <c r="D855" s="13">
        <v>1300</v>
      </c>
      <c r="E855" s="13">
        <f t="shared" si="69"/>
        <v>0</v>
      </c>
      <c r="F855" s="13" t="str">
        <f t="shared" si="66"/>
        <v>2012-08</v>
      </c>
      <c r="G855" s="13" t="str">
        <f t="shared" si="67"/>
        <v/>
      </c>
      <c r="H855" s="13" t="str">
        <f t="shared" si="65"/>
        <v/>
      </c>
      <c r="I855" s="13" t="str">
        <f t="shared" si="68"/>
        <v/>
      </c>
    </row>
    <row r="856" spans="1:9" x14ac:dyDescent="0.25">
      <c r="A856" s="13">
        <v>60</v>
      </c>
      <c r="B856" s="13" t="s">
        <v>622</v>
      </c>
      <c r="C856" s="16">
        <v>41092</v>
      </c>
      <c r="D856" s="13">
        <v>2500</v>
      </c>
      <c r="E856" s="13">
        <f t="shared" si="69"/>
        <v>0</v>
      </c>
      <c r="F856" s="13" t="str">
        <f t="shared" si="66"/>
        <v>2012-07</v>
      </c>
      <c r="G856" s="13" t="str">
        <f t="shared" si="67"/>
        <v/>
      </c>
      <c r="H856" s="13" t="str">
        <f t="shared" si="65"/>
        <v/>
      </c>
      <c r="I856" s="13" t="str">
        <f t="shared" si="68"/>
        <v/>
      </c>
    </row>
    <row r="857" spans="1:9" x14ac:dyDescent="0.25">
      <c r="A857" s="13">
        <v>60</v>
      </c>
      <c r="B857" s="13" t="s">
        <v>622</v>
      </c>
      <c r="C857" s="16">
        <v>41094</v>
      </c>
      <c r="D857" s="13">
        <v>2500</v>
      </c>
      <c r="E857" s="13">
        <f t="shared" si="69"/>
        <v>0</v>
      </c>
      <c r="F857" s="13" t="str">
        <f t="shared" si="66"/>
        <v>2012-07</v>
      </c>
      <c r="G857" s="13" t="str">
        <f t="shared" si="67"/>
        <v/>
      </c>
      <c r="H857" s="13" t="str">
        <f t="shared" si="65"/>
        <v/>
      </c>
      <c r="I857" s="13" t="str">
        <f t="shared" si="68"/>
        <v/>
      </c>
    </row>
    <row r="858" spans="1:9" x14ac:dyDescent="0.25">
      <c r="A858" s="13">
        <v>60</v>
      </c>
      <c r="B858" s="13" t="s">
        <v>622</v>
      </c>
      <c r="C858" s="16">
        <v>41096</v>
      </c>
      <c r="D858" s="13">
        <v>2500</v>
      </c>
      <c r="E858" s="13">
        <f t="shared" si="69"/>
        <v>0</v>
      </c>
      <c r="F858" s="13" t="str">
        <f t="shared" si="66"/>
        <v>2012-07</v>
      </c>
      <c r="G858" s="13" t="str">
        <f t="shared" si="67"/>
        <v/>
      </c>
      <c r="H858" s="13" t="str">
        <f t="shared" si="65"/>
        <v/>
      </c>
      <c r="I858" s="13" t="str">
        <f t="shared" si="68"/>
        <v/>
      </c>
    </row>
    <row r="859" spans="1:9" x14ac:dyDescent="0.25">
      <c r="A859" s="13">
        <v>60</v>
      </c>
      <c r="B859" s="13" t="s">
        <v>622</v>
      </c>
      <c r="C859" s="16">
        <v>41099</v>
      </c>
      <c r="D859" s="13">
        <v>2500</v>
      </c>
      <c r="E859" s="13">
        <f t="shared" si="69"/>
        <v>0</v>
      </c>
      <c r="F859" s="13" t="str">
        <f t="shared" si="66"/>
        <v>2012-07</v>
      </c>
      <c r="G859" s="13" t="str">
        <f t="shared" si="67"/>
        <v/>
      </c>
      <c r="H859" s="13" t="str">
        <f t="shared" si="65"/>
        <v/>
      </c>
      <c r="I859" s="13" t="str">
        <f t="shared" si="68"/>
        <v/>
      </c>
    </row>
    <row r="860" spans="1:9" x14ac:dyDescent="0.25">
      <c r="A860" s="13">
        <v>60</v>
      </c>
      <c r="B860" s="13" t="s">
        <v>622</v>
      </c>
      <c r="C860" s="16">
        <v>41101</v>
      </c>
      <c r="D860" s="13">
        <v>2500</v>
      </c>
      <c r="E860" s="13">
        <f t="shared" si="69"/>
        <v>0</v>
      </c>
      <c r="F860" s="13" t="str">
        <f t="shared" si="66"/>
        <v>2012-07</v>
      </c>
      <c r="G860" s="13" t="str">
        <f t="shared" si="67"/>
        <v/>
      </c>
      <c r="H860" s="13" t="str">
        <f t="shared" si="65"/>
        <v/>
      </c>
      <c r="I860" s="13" t="str">
        <f t="shared" si="68"/>
        <v/>
      </c>
    </row>
    <row r="861" spans="1:9" x14ac:dyDescent="0.25">
      <c r="A861" s="13">
        <v>60</v>
      </c>
      <c r="B861" s="13" t="s">
        <v>622</v>
      </c>
      <c r="C861" s="16">
        <v>41103</v>
      </c>
      <c r="D861" s="13">
        <v>2500</v>
      </c>
      <c r="E861" s="13">
        <f t="shared" si="69"/>
        <v>0</v>
      </c>
      <c r="F861" s="13" t="str">
        <f t="shared" si="66"/>
        <v>2012-07</v>
      </c>
      <c r="G861" s="13" t="str">
        <f t="shared" si="67"/>
        <v/>
      </c>
      <c r="H861" s="13" t="str">
        <f t="shared" si="65"/>
        <v/>
      </c>
      <c r="I861" s="13" t="str">
        <f t="shared" si="68"/>
        <v/>
      </c>
    </row>
    <row r="862" spans="1:9" x14ac:dyDescent="0.25">
      <c r="A862" s="13">
        <v>60</v>
      </c>
      <c r="B862" s="13" t="s">
        <v>622</v>
      </c>
      <c r="C862" s="16">
        <v>41106</v>
      </c>
      <c r="D862" s="13">
        <v>2500</v>
      </c>
      <c r="E862" s="13">
        <f t="shared" si="69"/>
        <v>0</v>
      </c>
      <c r="F862" s="13" t="str">
        <f t="shared" si="66"/>
        <v>2012-07</v>
      </c>
      <c r="G862" s="13" t="str">
        <f t="shared" si="67"/>
        <v/>
      </c>
      <c r="H862" s="13" t="str">
        <f t="shared" si="65"/>
        <v/>
      </c>
      <c r="I862" s="13" t="str">
        <f t="shared" si="68"/>
        <v/>
      </c>
    </row>
    <row r="863" spans="1:9" x14ac:dyDescent="0.25">
      <c r="A863" s="13">
        <v>60</v>
      </c>
      <c r="B863" s="13" t="s">
        <v>622</v>
      </c>
      <c r="C863" s="16">
        <v>41107</v>
      </c>
      <c r="D863" s="13">
        <v>2500</v>
      </c>
      <c r="E863" s="13">
        <f t="shared" si="69"/>
        <v>0</v>
      </c>
      <c r="F863" s="13" t="str">
        <f t="shared" si="66"/>
        <v>2012-07</v>
      </c>
      <c r="G863" s="13" t="str">
        <f t="shared" si="67"/>
        <v/>
      </c>
      <c r="H863" s="13" t="str">
        <f t="shared" si="65"/>
        <v/>
      </c>
      <c r="I863" s="13" t="str">
        <f t="shared" si="68"/>
        <v/>
      </c>
    </row>
    <row r="864" spans="1:9" x14ac:dyDescent="0.25">
      <c r="A864" s="13">
        <v>60</v>
      </c>
      <c r="B864" s="13" t="s">
        <v>622</v>
      </c>
      <c r="C864" s="16">
        <v>41110</v>
      </c>
      <c r="D864" s="13">
        <v>2500</v>
      </c>
      <c r="E864" s="13">
        <f t="shared" si="69"/>
        <v>0</v>
      </c>
      <c r="F864" s="13" t="str">
        <f t="shared" si="66"/>
        <v>2012-07</v>
      </c>
      <c r="G864" s="13" t="str">
        <f t="shared" si="67"/>
        <v/>
      </c>
      <c r="H864" s="13" t="str">
        <f t="shared" si="65"/>
        <v/>
      </c>
      <c r="I864" s="13" t="str">
        <f t="shared" si="68"/>
        <v/>
      </c>
    </row>
    <row r="865" spans="1:9" x14ac:dyDescent="0.25">
      <c r="A865" s="13">
        <v>60</v>
      </c>
      <c r="B865" s="13" t="s">
        <v>622</v>
      </c>
      <c r="C865" s="16">
        <v>41113</v>
      </c>
      <c r="D865" s="13">
        <v>2500</v>
      </c>
      <c r="E865" s="13">
        <f t="shared" si="69"/>
        <v>0</v>
      </c>
      <c r="F865" s="13" t="str">
        <f t="shared" si="66"/>
        <v>2012-07</v>
      </c>
      <c r="G865" s="13" t="str">
        <f t="shared" si="67"/>
        <v/>
      </c>
      <c r="H865" s="13" t="str">
        <f t="shared" si="65"/>
        <v/>
      </c>
      <c r="I865" s="13" t="str">
        <f t="shared" si="68"/>
        <v/>
      </c>
    </row>
    <row r="866" spans="1:9" x14ac:dyDescent="0.25">
      <c r="A866" s="13">
        <v>60</v>
      </c>
      <c r="B866" s="13" t="s">
        <v>622</v>
      </c>
      <c r="C866" s="16">
        <v>41115</v>
      </c>
      <c r="D866" s="13">
        <v>2500</v>
      </c>
      <c r="E866" s="13">
        <f t="shared" si="69"/>
        <v>0</v>
      </c>
      <c r="F866" s="13" t="str">
        <f t="shared" si="66"/>
        <v>2012-07</v>
      </c>
      <c r="G866" s="13" t="str">
        <f t="shared" si="67"/>
        <v/>
      </c>
      <c r="H866" s="13" t="str">
        <f t="shared" si="65"/>
        <v/>
      </c>
      <c r="I866" s="13" t="str">
        <f t="shared" si="68"/>
        <v/>
      </c>
    </row>
    <row r="867" spans="1:9" x14ac:dyDescent="0.25">
      <c r="A867" s="13">
        <v>60</v>
      </c>
      <c r="B867" s="13" t="s">
        <v>622</v>
      </c>
      <c r="C867" s="16">
        <v>41117</v>
      </c>
      <c r="D867" s="13">
        <v>2500</v>
      </c>
      <c r="E867" s="13">
        <f t="shared" si="69"/>
        <v>0</v>
      </c>
      <c r="F867" s="13" t="str">
        <f t="shared" si="66"/>
        <v>2012-07</v>
      </c>
      <c r="G867" s="13" t="str">
        <f t="shared" si="67"/>
        <v/>
      </c>
      <c r="H867" s="13" t="str">
        <f t="shared" si="65"/>
        <v/>
      </c>
      <c r="I867" s="13" t="str">
        <f t="shared" si="68"/>
        <v/>
      </c>
    </row>
    <row r="868" spans="1:9" x14ac:dyDescent="0.25">
      <c r="A868" s="13">
        <v>60</v>
      </c>
      <c r="B868" s="13" t="s">
        <v>622</v>
      </c>
      <c r="C868" s="16">
        <v>41120</v>
      </c>
      <c r="D868" s="13">
        <v>2500</v>
      </c>
      <c r="E868" s="13">
        <f t="shared" si="69"/>
        <v>0</v>
      </c>
      <c r="F868" s="13" t="str">
        <f t="shared" si="66"/>
        <v>2012-07</v>
      </c>
      <c r="G868" s="13">
        <f t="shared" si="67"/>
        <v>2500</v>
      </c>
      <c r="H868" s="13" t="str">
        <f t="shared" si="65"/>
        <v/>
      </c>
      <c r="I868" s="13" t="str">
        <f t="shared" si="68"/>
        <v/>
      </c>
    </row>
    <row r="869" spans="1:9" x14ac:dyDescent="0.25">
      <c r="A869" s="13">
        <v>60</v>
      </c>
      <c r="B869" s="13" t="s">
        <v>622</v>
      </c>
      <c r="C869" s="16">
        <v>41122</v>
      </c>
      <c r="D869" s="13">
        <v>2500</v>
      </c>
      <c r="E869" s="13">
        <f t="shared" si="69"/>
        <v>0</v>
      </c>
      <c r="F869" s="13" t="str">
        <f t="shared" si="66"/>
        <v>2012-08</v>
      </c>
      <c r="G869" s="13" t="str">
        <f t="shared" si="67"/>
        <v/>
      </c>
      <c r="H869" s="13" t="str">
        <f t="shared" si="65"/>
        <v/>
      </c>
      <c r="I869" s="13" t="str">
        <f t="shared" si="68"/>
        <v/>
      </c>
    </row>
    <row r="870" spans="1:9" x14ac:dyDescent="0.25">
      <c r="A870" s="13">
        <v>60</v>
      </c>
      <c r="B870" s="13" t="s">
        <v>622</v>
      </c>
      <c r="C870" s="16">
        <v>41124</v>
      </c>
      <c r="D870" s="13">
        <v>2500</v>
      </c>
      <c r="E870" s="13">
        <f t="shared" si="69"/>
        <v>0</v>
      </c>
      <c r="F870" s="13" t="str">
        <f t="shared" si="66"/>
        <v>2012-08</v>
      </c>
      <c r="G870" s="13" t="str">
        <f t="shared" si="67"/>
        <v/>
      </c>
      <c r="H870" s="13" t="str">
        <f t="shared" si="65"/>
        <v/>
      </c>
      <c r="I870" s="13" t="str">
        <f t="shared" si="68"/>
        <v/>
      </c>
    </row>
    <row r="871" spans="1:9" x14ac:dyDescent="0.25">
      <c r="A871" s="13">
        <v>60</v>
      </c>
      <c r="B871" s="13" t="s">
        <v>622</v>
      </c>
      <c r="C871" s="16">
        <v>41127</v>
      </c>
      <c r="D871" s="13">
        <v>2500</v>
      </c>
      <c r="E871" s="13">
        <f t="shared" si="69"/>
        <v>0</v>
      </c>
      <c r="F871" s="13" t="str">
        <f t="shared" si="66"/>
        <v>2012-08</v>
      </c>
      <c r="G871" s="13" t="str">
        <f t="shared" si="67"/>
        <v/>
      </c>
      <c r="H871" s="13" t="str">
        <f t="shared" si="65"/>
        <v/>
      </c>
      <c r="I871" s="13" t="str">
        <f t="shared" si="68"/>
        <v/>
      </c>
    </row>
    <row r="872" spans="1:9" x14ac:dyDescent="0.25">
      <c r="A872" s="13">
        <v>60</v>
      </c>
      <c r="B872" s="13" t="s">
        <v>622</v>
      </c>
      <c r="C872" s="16">
        <v>41129</v>
      </c>
      <c r="D872" s="13">
        <v>2500</v>
      </c>
      <c r="E872" s="13">
        <f t="shared" si="69"/>
        <v>0</v>
      </c>
      <c r="F872" s="13" t="str">
        <f t="shared" si="66"/>
        <v>2012-08</v>
      </c>
      <c r="G872" s="13" t="str">
        <f t="shared" si="67"/>
        <v/>
      </c>
      <c r="H872" s="13" t="str">
        <f t="shared" si="65"/>
        <v/>
      </c>
      <c r="I872" s="13" t="str">
        <f t="shared" si="68"/>
        <v/>
      </c>
    </row>
    <row r="873" spans="1:9" x14ac:dyDescent="0.25">
      <c r="A873" s="13">
        <v>60</v>
      </c>
      <c r="B873" s="13" t="s">
        <v>622</v>
      </c>
      <c r="C873" s="16">
        <v>41131</v>
      </c>
      <c r="D873" s="13">
        <v>2500</v>
      </c>
      <c r="E873" s="13">
        <f t="shared" si="69"/>
        <v>0</v>
      </c>
      <c r="F873" s="13" t="str">
        <f t="shared" si="66"/>
        <v>2012-08</v>
      </c>
      <c r="G873" s="13" t="str">
        <f t="shared" si="67"/>
        <v/>
      </c>
      <c r="H873" s="13" t="str">
        <f t="shared" si="65"/>
        <v/>
      </c>
      <c r="I873" s="13" t="str">
        <f t="shared" si="68"/>
        <v/>
      </c>
    </row>
    <row r="874" spans="1:9" x14ac:dyDescent="0.25">
      <c r="A874" s="13">
        <v>60</v>
      </c>
      <c r="B874" s="13" t="s">
        <v>622</v>
      </c>
      <c r="C874" s="16">
        <v>41134</v>
      </c>
      <c r="D874" s="13">
        <v>2500</v>
      </c>
      <c r="E874" s="13">
        <f t="shared" si="69"/>
        <v>0</v>
      </c>
      <c r="F874" s="13" t="str">
        <f t="shared" si="66"/>
        <v>2012-08</v>
      </c>
      <c r="G874" s="13" t="str">
        <f t="shared" si="67"/>
        <v/>
      </c>
      <c r="H874" s="13" t="str">
        <f t="shared" si="65"/>
        <v/>
      </c>
      <c r="I874" s="13" t="str">
        <f t="shared" si="68"/>
        <v/>
      </c>
    </row>
    <row r="875" spans="1:9" x14ac:dyDescent="0.25">
      <c r="A875" s="13">
        <v>60</v>
      </c>
      <c r="B875" s="13" t="s">
        <v>622</v>
      </c>
      <c r="C875" s="16">
        <v>41136</v>
      </c>
      <c r="D875" s="13">
        <v>2500</v>
      </c>
      <c r="E875" s="13">
        <f t="shared" si="69"/>
        <v>0</v>
      </c>
      <c r="F875" s="13" t="str">
        <f t="shared" si="66"/>
        <v>2012-08</v>
      </c>
      <c r="G875" s="13" t="str">
        <f t="shared" si="67"/>
        <v/>
      </c>
      <c r="H875" s="13" t="str">
        <f t="shared" si="65"/>
        <v/>
      </c>
      <c r="I875" s="13" t="str">
        <f t="shared" si="68"/>
        <v/>
      </c>
    </row>
    <row r="876" spans="1:9" x14ac:dyDescent="0.25">
      <c r="A876" s="13">
        <v>60</v>
      </c>
      <c r="B876" s="13" t="s">
        <v>622</v>
      </c>
      <c r="C876" s="16">
        <v>41138</v>
      </c>
      <c r="D876" s="13">
        <v>2500</v>
      </c>
      <c r="E876" s="13">
        <f t="shared" si="69"/>
        <v>0</v>
      </c>
      <c r="F876" s="13" t="str">
        <f t="shared" si="66"/>
        <v>2012-08</v>
      </c>
      <c r="G876" s="13" t="str">
        <f t="shared" si="67"/>
        <v/>
      </c>
      <c r="H876" s="13" t="str">
        <f t="shared" si="65"/>
        <v/>
      </c>
      <c r="I876" s="13" t="str">
        <f t="shared" si="68"/>
        <v/>
      </c>
    </row>
    <row r="877" spans="1:9" x14ac:dyDescent="0.25">
      <c r="A877" s="13">
        <v>60</v>
      </c>
      <c r="B877" s="13" t="s">
        <v>622</v>
      </c>
      <c r="C877" s="16">
        <v>41141</v>
      </c>
      <c r="D877" s="13">
        <v>2500</v>
      </c>
      <c r="E877" s="13">
        <f t="shared" si="69"/>
        <v>0</v>
      </c>
      <c r="F877" s="13" t="str">
        <f t="shared" si="66"/>
        <v>2012-08</v>
      </c>
      <c r="G877" s="13" t="str">
        <f t="shared" si="67"/>
        <v/>
      </c>
      <c r="H877" s="13" t="str">
        <f t="shared" si="65"/>
        <v/>
      </c>
      <c r="I877" s="13" t="str">
        <f t="shared" si="68"/>
        <v/>
      </c>
    </row>
    <row r="878" spans="1:9" x14ac:dyDescent="0.25">
      <c r="A878" s="13">
        <v>60</v>
      </c>
      <c r="B878" s="13" t="s">
        <v>622</v>
      </c>
      <c r="C878" s="16">
        <v>41143</v>
      </c>
      <c r="D878" s="13">
        <v>2500</v>
      </c>
      <c r="E878" s="13">
        <f t="shared" si="69"/>
        <v>0</v>
      </c>
      <c r="F878" s="13" t="str">
        <f t="shared" si="66"/>
        <v>2012-08</v>
      </c>
      <c r="G878" s="13" t="str">
        <f t="shared" si="67"/>
        <v/>
      </c>
      <c r="H878" s="13" t="str">
        <f t="shared" si="65"/>
        <v/>
      </c>
      <c r="I878" s="13" t="str">
        <f t="shared" si="68"/>
        <v/>
      </c>
    </row>
    <row r="879" spans="1:9" x14ac:dyDescent="0.25">
      <c r="A879" s="13">
        <v>60</v>
      </c>
      <c r="B879" s="13" t="s">
        <v>622</v>
      </c>
      <c r="C879" s="16">
        <v>41145</v>
      </c>
      <c r="D879" s="13">
        <v>2500</v>
      </c>
      <c r="E879" s="13">
        <f t="shared" si="69"/>
        <v>0</v>
      </c>
      <c r="F879" s="13" t="str">
        <f t="shared" si="66"/>
        <v>2012-08</v>
      </c>
      <c r="G879" s="13" t="str">
        <f t="shared" si="67"/>
        <v/>
      </c>
      <c r="H879" s="13" t="str">
        <f t="shared" si="65"/>
        <v/>
      </c>
      <c r="I879" s="13" t="str">
        <f t="shared" si="68"/>
        <v/>
      </c>
    </row>
    <row r="880" spans="1:9" x14ac:dyDescent="0.25">
      <c r="A880" s="13">
        <v>60</v>
      </c>
      <c r="B880" s="13" t="s">
        <v>622</v>
      </c>
      <c r="C880" s="16">
        <v>41148</v>
      </c>
      <c r="D880" s="13">
        <v>2500</v>
      </c>
      <c r="E880" s="13">
        <f t="shared" si="69"/>
        <v>0</v>
      </c>
      <c r="F880" s="13" t="str">
        <f t="shared" si="66"/>
        <v>2012-08</v>
      </c>
      <c r="G880" s="13" t="str">
        <f t="shared" si="67"/>
        <v/>
      </c>
      <c r="H880" s="13" t="str">
        <f t="shared" si="65"/>
        <v/>
      </c>
      <c r="I880" s="13" t="str">
        <f t="shared" si="68"/>
        <v/>
      </c>
    </row>
    <row r="881" spans="1:9" x14ac:dyDescent="0.25">
      <c r="A881" s="13">
        <v>60</v>
      </c>
      <c r="B881" s="13" t="s">
        <v>622</v>
      </c>
      <c r="C881" s="16">
        <v>41150</v>
      </c>
      <c r="D881" s="13">
        <v>2500</v>
      </c>
      <c r="E881" s="13">
        <f t="shared" si="69"/>
        <v>0</v>
      </c>
      <c r="F881" s="13" t="str">
        <f t="shared" si="66"/>
        <v>2012-08</v>
      </c>
      <c r="G881" s="13" t="str">
        <f t="shared" si="67"/>
        <v/>
      </c>
      <c r="H881" s="13" t="str">
        <f t="shared" si="65"/>
        <v/>
      </c>
      <c r="I881" s="13" t="str">
        <f t="shared" si="68"/>
        <v/>
      </c>
    </row>
    <row r="882" spans="1:9" x14ac:dyDescent="0.25">
      <c r="A882" s="13">
        <v>60</v>
      </c>
      <c r="B882" s="13" t="s">
        <v>622</v>
      </c>
      <c r="C882" s="16">
        <v>41152</v>
      </c>
      <c r="D882" s="13">
        <v>2500</v>
      </c>
      <c r="E882" s="13">
        <f t="shared" si="69"/>
        <v>0</v>
      </c>
      <c r="F882" s="13" t="str">
        <f t="shared" si="66"/>
        <v>2012-08</v>
      </c>
      <c r="G882" s="13">
        <f t="shared" si="67"/>
        <v>2500</v>
      </c>
      <c r="H882" s="13" t="str">
        <f t="shared" si="65"/>
        <v/>
      </c>
      <c r="I882" s="13" t="str">
        <f t="shared" si="68"/>
        <v/>
      </c>
    </row>
    <row r="883" spans="1:9" x14ac:dyDescent="0.25">
      <c r="A883" s="13">
        <v>60</v>
      </c>
      <c r="B883" s="13" t="s">
        <v>622</v>
      </c>
      <c r="C883" s="16">
        <v>41155</v>
      </c>
      <c r="D883" s="13">
        <v>2500</v>
      </c>
      <c r="E883" s="13">
        <f t="shared" si="69"/>
        <v>0</v>
      </c>
      <c r="F883" s="13" t="str">
        <f t="shared" si="66"/>
        <v>2012-09</v>
      </c>
      <c r="G883" s="13" t="str">
        <f t="shared" si="67"/>
        <v/>
      </c>
      <c r="H883" s="13" t="str">
        <f t="shared" si="65"/>
        <v/>
      </c>
      <c r="I883" s="13" t="str">
        <f t="shared" si="68"/>
        <v/>
      </c>
    </row>
    <row r="884" spans="1:9" x14ac:dyDescent="0.25">
      <c r="A884" s="13">
        <v>60</v>
      </c>
      <c r="B884" s="13" t="s">
        <v>622</v>
      </c>
      <c r="C884" s="16">
        <v>41157</v>
      </c>
      <c r="D884" s="13">
        <v>2500</v>
      </c>
      <c r="E884" s="13">
        <f t="shared" si="69"/>
        <v>1</v>
      </c>
      <c r="F884" s="13" t="str">
        <f t="shared" si="66"/>
        <v>2012-09</v>
      </c>
      <c r="G884" s="13">
        <f t="shared" si="67"/>
        <v>2500</v>
      </c>
      <c r="H884" s="13" t="str">
        <f t="shared" si="65"/>
        <v/>
      </c>
      <c r="I884" s="13" t="str">
        <f t="shared" si="68"/>
        <v/>
      </c>
    </row>
    <row r="885" spans="1:9" x14ac:dyDescent="0.25">
      <c r="A885" s="13">
        <v>60</v>
      </c>
      <c r="B885" s="13" t="s">
        <v>623</v>
      </c>
      <c r="C885" s="16">
        <v>41165</v>
      </c>
      <c r="D885" s="13">
        <v>5</v>
      </c>
      <c r="E885" s="13">
        <f t="shared" si="69"/>
        <v>0</v>
      </c>
      <c r="F885" s="13" t="str">
        <f t="shared" si="66"/>
        <v>2012-09</v>
      </c>
      <c r="G885" s="13" t="str">
        <f t="shared" si="67"/>
        <v/>
      </c>
      <c r="H885" s="13">
        <f t="shared" si="65"/>
        <v>5</v>
      </c>
      <c r="I885" s="13" t="str">
        <f t="shared" si="68"/>
        <v>Same</v>
      </c>
    </row>
    <row r="886" spans="1:9" x14ac:dyDescent="0.25">
      <c r="A886" s="13">
        <v>60</v>
      </c>
      <c r="B886" s="13" t="s">
        <v>623</v>
      </c>
      <c r="C886" s="16">
        <v>41192</v>
      </c>
      <c r="D886" s="13">
        <v>5</v>
      </c>
      <c r="E886" s="13">
        <f t="shared" si="69"/>
        <v>0</v>
      </c>
      <c r="F886" s="13" t="str">
        <f t="shared" si="66"/>
        <v>2012-10</v>
      </c>
      <c r="G886" s="13" t="str">
        <f t="shared" si="67"/>
        <v/>
      </c>
      <c r="H886" s="13">
        <f t="shared" si="65"/>
        <v>5</v>
      </c>
      <c r="I886" s="13" t="str">
        <f t="shared" si="68"/>
        <v/>
      </c>
    </row>
    <row r="887" spans="1:9" x14ac:dyDescent="0.25">
      <c r="A887" s="13">
        <v>60</v>
      </c>
      <c r="B887" s="13" t="s">
        <v>623</v>
      </c>
      <c r="C887" s="16">
        <v>41227</v>
      </c>
      <c r="D887" s="13">
        <v>6</v>
      </c>
      <c r="E887" s="13">
        <f t="shared" si="69"/>
        <v>0</v>
      </c>
      <c r="F887" s="13" t="str">
        <f t="shared" si="66"/>
        <v>2012-11</v>
      </c>
      <c r="G887" s="13" t="str">
        <f t="shared" si="67"/>
        <v/>
      </c>
      <c r="H887" s="13">
        <f t="shared" si="65"/>
        <v>6</v>
      </c>
      <c r="I887" s="13" t="str">
        <f t="shared" si="68"/>
        <v/>
      </c>
    </row>
    <row r="888" spans="1:9" x14ac:dyDescent="0.25">
      <c r="A888" s="13">
        <v>61</v>
      </c>
      <c r="B888" s="13" t="s">
        <v>622</v>
      </c>
      <c r="C888" s="16">
        <v>41093</v>
      </c>
      <c r="D888" s="13">
        <v>1000</v>
      </c>
      <c r="E888" s="13">
        <f t="shared" si="69"/>
        <v>0</v>
      </c>
      <c r="F888" s="13" t="str">
        <f t="shared" si="66"/>
        <v>2012-07</v>
      </c>
      <c r="G888" s="13" t="str">
        <f t="shared" si="67"/>
        <v/>
      </c>
      <c r="H888" s="13" t="str">
        <f t="shared" si="65"/>
        <v/>
      </c>
      <c r="I888" s="13" t="str">
        <f t="shared" si="68"/>
        <v/>
      </c>
    </row>
    <row r="889" spans="1:9" x14ac:dyDescent="0.25">
      <c r="A889" s="13">
        <v>61</v>
      </c>
      <c r="B889" s="13" t="s">
        <v>622</v>
      </c>
      <c r="C889" s="16">
        <v>41095</v>
      </c>
      <c r="D889" s="13">
        <v>1000</v>
      </c>
      <c r="E889" s="13">
        <f t="shared" si="69"/>
        <v>0</v>
      </c>
      <c r="F889" s="13" t="str">
        <f t="shared" si="66"/>
        <v>2012-07</v>
      </c>
      <c r="G889" s="13" t="str">
        <f t="shared" si="67"/>
        <v/>
      </c>
      <c r="H889" s="13" t="str">
        <f t="shared" si="65"/>
        <v/>
      </c>
      <c r="I889" s="13" t="str">
        <f t="shared" si="68"/>
        <v/>
      </c>
    </row>
    <row r="890" spans="1:9" x14ac:dyDescent="0.25">
      <c r="A890" s="13">
        <v>61</v>
      </c>
      <c r="B890" s="13" t="s">
        <v>622</v>
      </c>
      <c r="C890" s="16">
        <v>41125</v>
      </c>
      <c r="D890" s="13">
        <v>800</v>
      </c>
      <c r="E890" s="13">
        <f t="shared" si="69"/>
        <v>0</v>
      </c>
      <c r="F890" s="13" t="str">
        <f t="shared" si="66"/>
        <v>2012-08</v>
      </c>
      <c r="G890" s="13" t="str">
        <f t="shared" si="67"/>
        <v/>
      </c>
      <c r="H890" s="13" t="str">
        <f t="shared" si="65"/>
        <v/>
      </c>
      <c r="I890" s="13" t="str">
        <f t="shared" si="68"/>
        <v/>
      </c>
    </row>
    <row r="891" spans="1:9" x14ac:dyDescent="0.25">
      <c r="A891" s="13">
        <v>61</v>
      </c>
      <c r="B891" s="13" t="s">
        <v>622</v>
      </c>
      <c r="C891" s="16">
        <v>41130</v>
      </c>
      <c r="D891" s="13">
        <v>800</v>
      </c>
      <c r="E891" s="13">
        <f t="shared" si="69"/>
        <v>0</v>
      </c>
      <c r="F891" s="13" t="str">
        <f t="shared" si="66"/>
        <v>2012-08</v>
      </c>
      <c r="G891" s="13" t="str">
        <f t="shared" si="67"/>
        <v/>
      </c>
      <c r="H891" s="13" t="str">
        <f t="shared" si="65"/>
        <v/>
      </c>
      <c r="I891" s="13" t="str">
        <f t="shared" si="68"/>
        <v/>
      </c>
    </row>
    <row r="892" spans="1:9" x14ac:dyDescent="0.25">
      <c r="A892" s="13">
        <v>61</v>
      </c>
      <c r="B892" s="13" t="s">
        <v>622</v>
      </c>
      <c r="C892" s="16">
        <v>41135</v>
      </c>
      <c r="D892" s="13">
        <v>800</v>
      </c>
      <c r="E892" s="13">
        <f t="shared" si="69"/>
        <v>0</v>
      </c>
      <c r="F892" s="13" t="str">
        <f t="shared" si="66"/>
        <v>2012-08</v>
      </c>
      <c r="G892" s="13" t="str">
        <f t="shared" si="67"/>
        <v/>
      </c>
      <c r="H892" s="13" t="str">
        <f t="shared" si="65"/>
        <v/>
      </c>
      <c r="I892" s="13" t="str">
        <f t="shared" si="68"/>
        <v/>
      </c>
    </row>
    <row r="893" spans="1:9" x14ac:dyDescent="0.25">
      <c r="A893" s="13">
        <v>61</v>
      </c>
      <c r="B893" s="13" t="s">
        <v>622</v>
      </c>
      <c r="C893" s="16">
        <v>41137</v>
      </c>
      <c r="D893" s="13">
        <v>800</v>
      </c>
      <c r="E893" s="13">
        <f t="shared" si="69"/>
        <v>0</v>
      </c>
      <c r="F893" s="13" t="str">
        <f t="shared" si="66"/>
        <v>2012-08</v>
      </c>
      <c r="G893" s="13" t="str">
        <f t="shared" si="67"/>
        <v/>
      </c>
      <c r="H893" s="13" t="str">
        <f t="shared" si="65"/>
        <v/>
      </c>
      <c r="I893" s="13" t="str">
        <f t="shared" si="68"/>
        <v/>
      </c>
    </row>
    <row r="894" spans="1:9" x14ac:dyDescent="0.25">
      <c r="A894" s="13">
        <v>61</v>
      </c>
      <c r="B894" s="13" t="s">
        <v>622</v>
      </c>
      <c r="C894" s="16">
        <v>41139</v>
      </c>
      <c r="D894" s="13">
        <v>800</v>
      </c>
      <c r="E894" s="13">
        <f t="shared" si="69"/>
        <v>0</v>
      </c>
      <c r="F894" s="13" t="str">
        <f t="shared" si="66"/>
        <v>2012-08</v>
      </c>
      <c r="G894" s="13" t="str">
        <f t="shared" si="67"/>
        <v/>
      </c>
      <c r="H894" s="13" t="str">
        <f t="shared" si="65"/>
        <v/>
      </c>
      <c r="I894" s="13" t="str">
        <f t="shared" si="68"/>
        <v/>
      </c>
    </row>
    <row r="895" spans="1:9" x14ac:dyDescent="0.25">
      <c r="A895" s="13">
        <v>61</v>
      </c>
      <c r="B895" s="13" t="s">
        <v>622</v>
      </c>
      <c r="C895" s="16">
        <v>41144</v>
      </c>
      <c r="D895" s="13">
        <v>800</v>
      </c>
      <c r="E895" s="13">
        <f t="shared" si="69"/>
        <v>0</v>
      </c>
      <c r="F895" s="13" t="str">
        <f t="shared" si="66"/>
        <v>2012-08</v>
      </c>
      <c r="G895" s="13" t="str">
        <f t="shared" si="67"/>
        <v/>
      </c>
      <c r="H895" s="13" t="str">
        <f t="shared" si="65"/>
        <v/>
      </c>
      <c r="I895" s="13" t="str">
        <f t="shared" si="68"/>
        <v/>
      </c>
    </row>
    <row r="896" spans="1:9" x14ac:dyDescent="0.25">
      <c r="A896" s="13">
        <v>61</v>
      </c>
      <c r="B896" s="13" t="s">
        <v>622</v>
      </c>
      <c r="C896" s="16">
        <v>41146</v>
      </c>
      <c r="D896" s="13">
        <v>800</v>
      </c>
      <c r="E896" s="13">
        <f t="shared" si="69"/>
        <v>0</v>
      </c>
      <c r="F896" s="13" t="str">
        <f t="shared" si="66"/>
        <v>2012-08</v>
      </c>
      <c r="G896" s="13" t="str">
        <f t="shared" si="67"/>
        <v/>
      </c>
      <c r="H896" s="13" t="str">
        <f t="shared" si="65"/>
        <v/>
      </c>
      <c r="I896" s="13" t="str">
        <f t="shared" si="68"/>
        <v/>
      </c>
    </row>
    <row r="897" spans="1:9" x14ac:dyDescent="0.25">
      <c r="A897" s="13">
        <v>61</v>
      </c>
      <c r="B897" s="13" t="s">
        <v>622</v>
      </c>
      <c r="C897" s="16">
        <v>41149</v>
      </c>
      <c r="D897" s="13">
        <v>800</v>
      </c>
      <c r="E897" s="13">
        <f t="shared" si="69"/>
        <v>0</v>
      </c>
      <c r="F897" s="13" t="str">
        <f t="shared" si="66"/>
        <v>2012-08</v>
      </c>
      <c r="G897" s="13" t="str">
        <f t="shared" si="67"/>
        <v/>
      </c>
      <c r="H897" s="13" t="str">
        <f t="shared" si="65"/>
        <v/>
      </c>
      <c r="I897" s="13" t="str">
        <f t="shared" si="68"/>
        <v/>
      </c>
    </row>
    <row r="898" spans="1:9" x14ac:dyDescent="0.25">
      <c r="A898" s="13">
        <v>62</v>
      </c>
      <c r="B898" s="13" t="s">
        <v>622</v>
      </c>
      <c r="C898" s="16">
        <v>41155</v>
      </c>
      <c r="D898" s="13">
        <v>1400</v>
      </c>
      <c r="E898" s="13">
        <f t="shared" si="69"/>
        <v>0</v>
      </c>
      <c r="F898" s="13" t="str">
        <f t="shared" si="66"/>
        <v>2012-09</v>
      </c>
      <c r="G898" s="13" t="str">
        <f t="shared" si="67"/>
        <v/>
      </c>
      <c r="H898" s="13" t="str">
        <f t="shared" ref="H898:H961" si="70">IF(AND(B898="Med B", F898&gt;=VLOOKUP(A898, A:F, 6, FALSE)), D898, "")</f>
        <v/>
      </c>
      <c r="I898" s="13" t="str">
        <f t="shared" si="68"/>
        <v/>
      </c>
    </row>
    <row r="899" spans="1:9" x14ac:dyDescent="0.25">
      <c r="A899" s="13">
        <v>63</v>
      </c>
      <c r="B899" s="13" t="s">
        <v>622</v>
      </c>
      <c r="C899" s="16">
        <v>41092</v>
      </c>
      <c r="D899" s="13">
        <v>4000</v>
      </c>
      <c r="E899" s="13">
        <f t="shared" si="69"/>
        <v>0</v>
      </c>
      <c r="F899" s="13" t="str">
        <f t="shared" ref="F899:F962" si="71">TEXT(C899, "yyyy-mm")</f>
        <v>2012-07</v>
      </c>
      <c r="G899" s="13" t="str">
        <f t="shared" ref="G899:G962" si="72">IF(AND(
    B899="Med A",
    C899=_xlfn.MAXIFS(C:C, A:A, A899, B:B, "Med A", F:F, F899),
    SUMIFS(E:E, A:A, A899) &gt; 0
  ),
  AVERAGEIFS(D:D, A:A, A899, B:B, "Med A", F:F, F899, C:C, "&gt;=" &amp; EOMONTH(C899, -1) + 1, C:C, "&lt;=" &amp; C899),
  "")</f>
        <v/>
      </c>
      <c r="H899" s="13" t="str">
        <f t="shared" si="70"/>
        <v/>
      </c>
      <c r="I899" s="13" t="str">
        <f t="shared" ref="I899:I962" si="73">IF(E898=1,
  IF(AND(A899=A898, B899="Med B"),
    IF(COUNTIFS(A:A, A899, B:B, "Med B", F:F, "&gt;" &amp; F898) &gt; 0,
      IF(H899 &gt; H900, "Higher",
         IF(H899 = H900, "Same",
            IF(H899 &lt; H900, "Lower",
               IF(H900 = 0, "No dose", "")))),
      "No subsequent Med B"),
    ""), "")</f>
        <v/>
      </c>
    </row>
    <row r="900" spans="1:9" x14ac:dyDescent="0.25">
      <c r="A900" s="13">
        <v>63</v>
      </c>
      <c r="B900" s="13" t="s">
        <v>622</v>
      </c>
      <c r="C900" s="16">
        <v>41094</v>
      </c>
      <c r="D900" s="13">
        <v>4000</v>
      </c>
      <c r="E900" s="13">
        <f t="shared" ref="E900:E963" si="74">IF(AND(B900="Med A", B901="Med B", A900=A901), 1, IF(AND(B900="Med B", B901="Med A", A900=A901), 1, 0))</f>
        <v>0</v>
      </c>
      <c r="F900" s="13" t="str">
        <f t="shared" si="71"/>
        <v>2012-07</v>
      </c>
      <c r="G900" s="13" t="str">
        <f t="shared" si="72"/>
        <v/>
      </c>
      <c r="H900" s="13" t="str">
        <f t="shared" si="70"/>
        <v/>
      </c>
      <c r="I900" s="13" t="str">
        <f t="shared" si="73"/>
        <v/>
      </c>
    </row>
    <row r="901" spans="1:9" x14ac:dyDescent="0.25">
      <c r="A901" s="13">
        <v>63</v>
      </c>
      <c r="B901" s="13" t="s">
        <v>622</v>
      </c>
      <c r="C901" s="16">
        <v>41096</v>
      </c>
      <c r="D901" s="13">
        <v>4000</v>
      </c>
      <c r="E901" s="13">
        <f t="shared" si="74"/>
        <v>0</v>
      </c>
      <c r="F901" s="13" t="str">
        <f t="shared" si="71"/>
        <v>2012-07</v>
      </c>
      <c r="G901" s="13" t="str">
        <f t="shared" si="72"/>
        <v/>
      </c>
      <c r="H901" s="13" t="str">
        <f t="shared" si="70"/>
        <v/>
      </c>
      <c r="I901" s="13" t="str">
        <f t="shared" si="73"/>
        <v/>
      </c>
    </row>
    <row r="902" spans="1:9" x14ac:dyDescent="0.25">
      <c r="A902" s="13">
        <v>63</v>
      </c>
      <c r="B902" s="13" t="s">
        <v>622</v>
      </c>
      <c r="C902" s="16">
        <v>41099</v>
      </c>
      <c r="D902" s="13">
        <v>4000</v>
      </c>
      <c r="E902" s="13">
        <f t="shared" si="74"/>
        <v>0</v>
      </c>
      <c r="F902" s="13" t="str">
        <f t="shared" si="71"/>
        <v>2012-07</v>
      </c>
      <c r="G902" s="13" t="str">
        <f t="shared" si="72"/>
        <v/>
      </c>
      <c r="H902" s="13" t="str">
        <f t="shared" si="70"/>
        <v/>
      </c>
      <c r="I902" s="13" t="str">
        <f t="shared" si="73"/>
        <v/>
      </c>
    </row>
    <row r="903" spans="1:9" x14ac:dyDescent="0.25">
      <c r="A903" s="13">
        <v>63</v>
      </c>
      <c r="B903" s="13" t="s">
        <v>622</v>
      </c>
      <c r="C903" s="16">
        <v>41101</v>
      </c>
      <c r="D903" s="13">
        <v>4000</v>
      </c>
      <c r="E903" s="13">
        <f t="shared" si="74"/>
        <v>0</v>
      </c>
      <c r="F903" s="13" t="str">
        <f t="shared" si="71"/>
        <v>2012-07</v>
      </c>
      <c r="G903" s="13" t="str">
        <f t="shared" si="72"/>
        <v/>
      </c>
      <c r="H903" s="13" t="str">
        <f t="shared" si="70"/>
        <v/>
      </c>
      <c r="I903" s="13" t="str">
        <f t="shared" si="73"/>
        <v/>
      </c>
    </row>
    <row r="904" spans="1:9" x14ac:dyDescent="0.25">
      <c r="A904" s="13">
        <v>63</v>
      </c>
      <c r="B904" s="13" t="s">
        <v>622</v>
      </c>
      <c r="C904" s="16">
        <v>41103</v>
      </c>
      <c r="D904" s="13">
        <v>4000</v>
      </c>
      <c r="E904" s="13">
        <f t="shared" si="74"/>
        <v>0</v>
      </c>
      <c r="F904" s="13" t="str">
        <f t="shared" si="71"/>
        <v>2012-07</v>
      </c>
      <c r="G904" s="13" t="str">
        <f t="shared" si="72"/>
        <v/>
      </c>
      <c r="H904" s="13" t="str">
        <f t="shared" si="70"/>
        <v/>
      </c>
      <c r="I904" s="13" t="str">
        <f t="shared" si="73"/>
        <v/>
      </c>
    </row>
    <row r="905" spans="1:9" x14ac:dyDescent="0.25">
      <c r="A905" s="13">
        <v>63</v>
      </c>
      <c r="B905" s="13" t="s">
        <v>622</v>
      </c>
      <c r="C905" s="16">
        <v>41106</v>
      </c>
      <c r="D905" s="13">
        <v>4000</v>
      </c>
      <c r="E905" s="13">
        <f t="shared" si="74"/>
        <v>0</v>
      </c>
      <c r="F905" s="13" t="str">
        <f t="shared" si="71"/>
        <v>2012-07</v>
      </c>
      <c r="G905" s="13" t="str">
        <f t="shared" si="72"/>
        <v/>
      </c>
      <c r="H905" s="13" t="str">
        <f t="shared" si="70"/>
        <v/>
      </c>
      <c r="I905" s="13" t="str">
        <f t="shared" si="73"/>
        <v/>
      </c>
    </row>
    <row r="906" spans="1:9" x14ac:dyDescent="0.25">
      <c r="A906" s="13">
        <v>63</v>
      </c>
      <c r="B906" s="13" t="s">
        <v>622</v>
      </c>
      <c r="C906" s="16">
        <v>41108</v>
      </c>
      <c r="D906" s="13">
        <v>4000</v>
      </c>
      <c r="E906" s="13">
        <f t="shared" si="74"/>
        <v>0</v>
      </c>
      <c r="F906" s="13" t="str">
        <f t="shared" si="71"/>
        <v>2012-07</v>
      </c>
      <c r="G906" s="13" t="str">
        <f t="shared" si="72"/>
        <v/>
      </c>
      <c r="H906" s="13" t="str">
        <f t="shared" si="70"/>
        <v/>
      </c>
      <c r="I906" s="13" t="str">
        <f t="shared" si="73"/>
        <v/>
      </c>
    </row>
    <row r="907" spans="1:9" x14ac:dyDescent="0.25">
      <c r="A907" s="13">
        <v>63</v>
      </c>
      <c r="B907" s="13" t="s">
        <v>622</v>
      </c>
      <c r="C907" s="16">
        <v>41110</v>
      </c>
      <c r="D907" s="13">
        <v>4000</v>
      </c>
      <c r="E907" s="13">
        <f t="shared" si="74"/>
        <v>0</v>
      </c>
      <c r="F907" s="13" t="str">
        <f t="shared" si="71"/>
        <v>2012-07</v>
      </c>
      <c r="G907" s="13" t="str">
        <f t="shared" si="72"/>
        <v/>
      </c>
      <c r="H907" s="13" t="str">
        <f t="shared" si="70"/>
        <v/>
      </c>
      <c r="I907" s="13" t="str">
        <f t="shared" si="73"/>
        <v/>
      </c>
    </row>
    <row r="908" spans="1:9" x14ac:dyDescent="0.25">
      <c r="A908" s="13">
        <v>63</v>
      </c>
      <c r="B908" s="13" t="s">
        <v>622</v>
      </c>
      <c r="C908" s="16">
        <v>41113</v>
      </c>
      <c r="D908" s="13">
        <v>4000</v>
      </c>
      <c r="E908" s="13">
        <f t="shared" si="74"/>
        <v>0</v>
      </c>
      <c r="F908" s="13" t="str">
        <f t="shared" si="71"/>
        <v>2012-07</v>
      </c>
      <c r="G908" s="13" t="str">
        <f t="shared" si="72"/>
        <v/>
      </c>
      <c r="H908" s="13" t="str">
        <f t="shared" si="70"/>
        <v/>
      </c>
      <c r="I908" s="13" t="str">
        <f t="shared" si="73"/>
        <v/>
      </c>
    </row>
    <row r="909" spans="1:9" x14ac:dyDescent="0.25">
      <c r="A909" s="13">
        <v>63</v>
      </c>
      <c r="B909" s="13" t="s">
        <v>622</v>
      </c>
      <c r="C909" s="16">
        <v>41115</v>
      </c>
      <c r="D909" s="13">
        <v>4000</v>
      </c>
      <c r="E909" s="13">
        <f t="shared" si="74"/>
        <v>0</v>
      </c>
      <c r="F909" s="13" t="str">
        <f t="shared" si="71"/>
        <v>2012-07</v>
      </c>
      <c r="G909" s="13" t="str">
        <f t="shared" si="72"/>
        <v/>
      </c>
      <c r="H909" s="13" t="str">
        <f t="shared" si="70"/>
        <v/>
      </c>
      <c r="I909" s="13" t="str">
        <f t="shared" si="73"/>
        <v/>
      </c>
    </row>
    <row r="910" spans="1:9" x14ac:dyDescent="0.25">
      <c r="A910" s="13">
        <v>63</v>
      </c>
      <c r="B910" s="13" t="s">
        <v>622</v>
      </c>
      <c r="C910" s="16">
        <v>41117</v>
      </c>
      <c r="D910" s="13">
        <v>4000</v>
      </c>
      <c r="E910" s="13">
        <f t="shared" si="74"/>
        <v>0</v>
      </c>
      <c r="F910" s="13" t="str">
        <f t="shared" si="71"/>
        <v>2012-07</v>
      </c>
      <c r="G910" s="13" t="str">
        <f t="shared" si="72"/>
        <v/>
      </c>
      <c r="H910" s="13" t="str">
        <f t="shared" si="70"/>
        <v/>
      </c>
      <c r="I910" s="13" t="str">
        <f t="shared" si="73"/>
        <v/>
      </c>
    </row>
    <row r="911" spans="1:9" x14ac:dyDescent="0.25">
      <c r="A911" s="13">
        <v>63</v>
      </c>
      <c r="B911" s="13" t="s">
        <v>622</v>
      </c>
      <c r="C911" s="16">
        <v>41120</v>
      </c>
      <c r="D911" s="13">
        <v>4000</v>
      </c>
      <c r="E911" s="13">
        <f t="shared" si="74"/>
        <v>0</v>
      </c>
      <c r="F911" s="13" t="str">
        <f t="shared" si="71"/>
        <v>2012-07</v>
      </c>
      <c r="G911" s="13">
        <f t="shared" si="72"/>
        <v>4000</v>
      </c>
      <c r="H911" s="13" t="str">
        <f t="shared" si="70"/>
        <v/>
      </c>
      <c r="I911" s="13" t="str">
        <f t="shared" si="73"/>
        <v/>
      </c>
    </row>
    <row r="912" spans="1:9" x14ac:dyDescent="0.25">
      <c r="A912" s="13">
        <v>63</v>
      </c>
      <c r="B912" s="13" t="s">
        <v>622</v>
      </c>
      <c r="C912" s="16">
        <v>41122</v>
      </c>
      <c r="D912" s="13">
        <v>4000</v>
      </c>
      <c r="E912" s="13">
        <f t="shared" si="74"/>
        <v>0</v>
      </c>
      <c r="F912" s="13" t="str">
        <f t="shared" si="71"/>
        <v>2012-08</v>
      </c>
      <c r="G912" s="13" t="str">
        <f t="shared" si="72"/>
        <v/>
      </c>
      <c r="H912" s="13" t="str">
        <f t="shared" si="70"/>
        <v/>
      </c>
      <c r="I912" s="13" t="str">
        <f t="shared" si="73"/>
        <v/>
      </c>
    </row>
    <row r="913" spans="1:9" x14ac:dyDescent="0.25">
      <c r="A913" s="13">
        <v>63</v>
      </c>
      <c r="B913" s="13" t="s">
        <v>622</v>
      </c>
      <c r="C913" s="16">
        <v>41124</v>
      </c>
      <c r="D913" s="13">
        <v>4000</v>
      </c>
      <c r="E913" s="13">
        <f t="shared" si="74"/>
        <v>0</v>
      </c>
      <c r="F913" s="13" t="str">
        <f t="shared" si="71"/>
        <v>2012-08</v>
      </c>
      <c r="G913" s="13" t="str">
        <f t="shared" si="72"/>
        <v/>
      </c>
      <c r="H913" s="13" t="str">
        <f t="shared" si="70"/>
        <v/>
      </c>
      <c r="I913" s="13" t="str">
        <f t="shared" si="73"/>
        <v/>
      </c>
    </row>
    <row r="914" spans="1:9" x14ac:dyDescent="0.25">
      <c r="A914" s="13">
        <v>63</v>
      </c>
      <c r="B914" s="13" t="s">
        <v>622</v>
      </c>
      <c r="C914" s="16">
        <v>41127</v>
      </c>
      <c r="D914" s="13">
        <v>4000</v>
      </c>
      <c r="E914" s="13">
        <f t="shared" si="74"/>
        <v>0</v>
      </c>
      <c r="F914" s="13" t="str">
        <f t="shared" si="71"/>
        <v>2012-08</v>
      </c>
      <c r="G914" s="13" t="str">
        <f t="shared" si="72"/>
        <v/>
      </c>
      <c r="H914" s="13" t="str">
        <f t="shared" si="70"/>
        <v/>
      </c>
      <c r="I914" s="13" t="str">
        <f t="shared" si="73"/>
        <v/>
      </c>
    </row>
    <row r="915" spans="1:9" x14ac:dyDescent="0.25">
      <c r="A915" s="13">
        <v>63</v>
      </c>
      <c r="B915" s="13" t="s">
        <v>622</v>
      </c>
      <c r="C915" s="16">
        <v>41129</v>
      </c>
      <c r="D915" s="13">
        <v>4000</v>
      </c>
      <c r="E915" s="13">
        <f t="shared" si="74"/>
        <v>0</v>
      </c>
      <c r="F915" s="13" t="str">
        <f t="shared" si="71"/>
        <v>2012-08</v>
      </c>
      <c r="G915" s="13" t="str">
        <f t="shared" si="72"/>
        <v/>
      </c>
      <c r="H915" s="13" t="str">
        <f t="shared" si="70"/>
        <v/>
      </c>
      <c r="I915" s="13" t="str">
        <f t="shared" si="73"/>
        <v/>
      </c>
    </row>
    <row r="916" spans="1:9" x14ac:dyDescent="0.25">
      <c r="A916" s="13">
        <v>63</v>
      </c>
      <c r="B916" s="13" t="s">
        <v>622</v>
      </c>
      <c r="C916" s="16">
        <v>41131</v>
      </c>
      <c r="D916" s="13">
        <v>4000</v>
      </c>
      <c r="E916" s="13">
        <f t="shared" si="74"/>
        <v>0</v>
      </c>
      <c r="F916" s="13" t="str">
        <f t="shared" si="71"/>
        <v>2012-08</v>
      </c>
      <c r="G916" s="13" t="str">
        <f t="shared" si="72"/>
        <v/>
      </c>
      <c r="H916" s="13" t="str">
        <f t="shared" si="70"/>
        <v/>
      </c>
      <c r="I916" s="13" t="str">
        <f t="shared" si="73"/>
        <v/>
      </c>
    </row>
    <row r="917" spans="1:9" x14ac:dyDescent="0.25">
      <c r="A917" s="13">
        <v>63</v>
      </c>
      <c r="B917" s="13" t="s">
        <v>622</v>
      </c>
      <c r="C917" s="16">
        <v>41134</v>
      </c>
      <c r="D917" s="13">
        <v>4000</v>
      </c>
      <c r="E917" s="13">
        <f t="shared" si="74"/>
        <v>0</v>
      </c>
      <c r="F917" s="13" t="str">
        <f t="shared" si="71"/>
        <v>2012-08</v>
      </c>
      <c r="G917" s="13" t="str">
        <f t="shared" si="72"/>
        <v/>
      </c>
      <c r="H917" s="13" t="str">
        <f t="shared" si="70"/>
        <v/>
      </c>
      <c r="I917" s="13" t="str">
        <f t="shared" si="73"/>
        <v/>
      </c>
    </row>
    <row r="918" spans="1:9" x14ac:dyDescent="0.25">
      <c r="A918" s="13">
        <v>63</v>
      </c>
      <c r="B918" s="13" t="s">
        <v>622</v>
      </c>
      <c r="C918" s="16">
        <v>41136</v>
      </c>
      <c r="D918" s="13">
        <v>4000</v>
      </c>
      <c r="E918" s="13">
        <f t="shared" si="74"/>
        <v>0</v>
      </c>
      <c r="F918" s="13" t="str">
        <f t="shared" si="71"/>
        <v>2012-08</v>
      </c>
      <c r="G918" s="13" t="str">
        <f t="shared" si="72"/>
        <v/>
      </c>
      <c r="H918" s="13" t="str">
        <f t="shared" si="70"/>
        <v/>
      </c>
      <c r="I918" s="13" t="str">
        <f t="shared" si="73"/>
        <v/>
      </c>
    </row>
    <row r="919" spans="1:9" x14ac:dyDescent="0.25">
      <c r="A919" s="13">
        <v>63</v>
      </c>
      <c r="B919" s="13" t="s">
        <v>622</v>
      </c>
      <c r="C919" s="16">
        <v>41138</v>
      </c>
      <c r="D919" s="13">
        <v>4000</v>
      </c>
      <c r="E919" s="13">
        <f t="shared" si="74"/>
        <v>1</v>
      </c>
      <c r="F919" s="13" t="str">
        <f t="shared" si="71"/>
        <v>2012-08</v>
      </c>
      <c r="G919" s="13">
        <f t="shared" si="72"/>
        <v>4000</v>
      </c>
      <c r="H919" s="13" t="str">
        <f t="shared" si="70"/>
        <v/>
      </c>
      <c r="I919" s="13" t="str">
        <f t="shared" si="73"/>
        <v/>
      </c>
    </row>
    <row r="920" spans="1:9" x14ac:dyDescent="0.25">
      <c r="A920" s="13">
        <v>63</v>
      </c>
      <c r="B920" s="13" t="s">
        <v>623</v>
      </c>
      <c r="C920" s="16">
        <v>41164</v>
      </c>
      <c r="D920" s="13">
        <v>6</v>
      </c>
      <c r="E920" s="13">
        <f t="shared" si="74"/>
        <v>0</v>
      </c>
      <c r="F920" s="13" t="str">
        <f t="shared" si="71"/>
        <v>2012-09</v>
      </c>
      <c r="G920" s="13" t="str">
        <f t="shared" si="72"/>
        <v/>
      </c>
      <c r="H920" s="13">
        <f t="shared" si="70"/>
        <v>6</v>
      </c>
      <c r="I920" s="13" t="str">
        <f t="shared" si="73"/>
        <v>Higher</v>
      </c>
    </row>
    <row r="921" spans="1:9" x14ac:dyDescent="0.25">
      <c r="A921" s="13">
        <v>63</v>
      </c>
      <c r="B921" s="13" t="s">
        <v>623</v>
      </c>
      <c r="C921" s="16">
        <v>41192</v>
      </c>
      <c r="D921" s="13">
        <v>5</v>
      </c>
      <c r="E921" s="13">
        <f t="shared" si="74"/>
        <v>0</v>
      </c>
      <c r="F921" s="13" t="str">
        <f t="shared" si="71"/>
        <v>2012-10</v>
      </c>
      <c r="G921" s="13" t="str">
        <f t="shared" si="72"/>
        <v/>
      </c>
      <c r="H921" s="13">
        <f t="shared" si="70"/>
        <v>5</v>
      </c>
      <c r="I921" s="13" t="str">
        <f t="shared" si="73"/>
        <v/>
      </c>
    </row>
    <row r="922" spans="1:9" x14ac:dyDescent="0.25">
      <c r="A922" s="13">
        <v>64</v>
      </c>
      <c r="B922" s="13" t="s">
        <v>622</v>
      </c>
      <c r="C922" s="16">
        <v>41127</v>
      </c>
      <c r="D922" s="13">
        <v>5700</v>
      </c>
      <c r="E922" s="13">
        <f t="shared" si="74"/>
        <v>0</v>
      </c>
      <c r="F922" s="13" t="str">
        <f t="shared" si="71"/>
        <v>2012-08</v>
      </c>
      <c r="G922" s="13" t="str">
        <f t="shared" si="72"/>
        <v/>
      </c>
      <c r="H922" s="13" t="str">
        <f t="shared" si="70"/>
        <v/>
      </c>
      <c r="I922" s="13" t="str">
        <f t="shared" si="73"/>
        <v/>
      </c>
    </row>
    <row r="923" spans="1:9" x14ac:dyDescent="0.25">
      <c r="A923" s="13">
        <v>64</v>
      </c>
      <c r="B923" s="13" t="s">
        <v>622</v>
      </c>
      <c r="C923" s="16">
        <v>41129</v>
      </c>
      <c r="D923" s="13">
        <v>5700</v>
      </c>
      <c r="E923" s="13">
        <f t="shared" si="74"/>
        <v>0</v>
      </c>
      <c r="F923" s="13" t="str">
        <f t="shared" si="71"/>
        <v>2012-08</v>
      </c>
      <c r="G923" s="13" t="str">
        <f t="shared" si="72"/>
        <v/>
      </c>
      <c r="H923" s="13" t="str">
        <f t="shared" si="70"/>
        <v/>
      </c>
      <c r="I923" s="13" t="str">
        <f t="shared" si="73"/>
        <v/>
      </c>
    </row>
    <row r="924" spans="1:9" x14ac:dyDescent="0.25">
      <c r="A924" s="13">
        <v>64</v>
      </c>
      <c r="B924" s="13" t="s">
        <v>622</v>
      </c>
      <c r="C924" s="16">
        <v>41131</v>
      </c>
      <c r="D924" s="13">
        <v>5700</v>
      </c>
      <c r="E924" s="13">
        <f t="shared" si="74"/>
        <v>0</v>
      </c>
      <c r="F924" s="13" t="str">
        <f t="shared" si="71"/>
        <v>2012-08</v>
      </c>
      <c r="G924" s="13" t="str">
        <f t="shared" si="72"/>
        <v/>
      </c>
      <c r="H924" s="13" t="str">
        <f t="shared" si="70"/>
        <v/>
      </c>
      <c r="I924" s="13" t="str">
        <f t="shared" si="73"/>
        <v/>
      </c>
    </row>
    <row r="925" spans="1:9" x14ac:dyDescent="0.25">
      <c r="A925" s="13">
        <v>64</v>
      </c>
      <c r="B925" s="13" t="s">
        <v>622</v>
      </c>
      <c r="C925" s="16">
        <v>41134</v>
      </c>
      <c r="D925" s="13">
        <v>5700</v>
      </c>
      <c r="E925" s="13">
        <f t="shared" si="74"/>
        <v>0</v>
      </c>
      <c r="F925" s="13" t="str">
        <f t="shared" si="71"/>
        <v>2012-08</v>
      </c>
      <c r="G925" s="13" t="str">
        <f t="shared" si="72"/>
        <v/>
      </c>
      <c r="H925" s="13" t="str">
        <f t="shared" si="70"/>
        <v/>
      </c>
      <c r="I925" s="13" t="str">
        <f t="shared" si="73"/>
        <v/>
      </c>
    </row>
    <row r="926" spans="1:9" x14ac:dyDescent="0.25">
      <c r="A926" s="13">
        <v>64</v>
      </c>
      <c r="B926" s="13" t="s">
        <v>622</v>
      </c>
      <c r="C926" s="16">
        <v>41136</v>
      </c>
      <c r="D926" s="13">
        <v>5700</v>
      </c>
      <c r="E926" s="13">
        <f t="shared" si="74"/>
        <v>0</v>
      </c>
      <c r="F926" s="13" t="str">
        <f t="shared" si="71"/>
        <v>2012-08</v>
      </c>
      <c r="G926" s="13" t="str">
        <f t="shared" si="72"/>
        <v/>
      </c>
      <c r="H926" s="13" t="str">
        <f t="shared" si="70"/>
        <v/>
      </c>
      <c r="I926" s="13" t="str">
        <f t="shared" si="73"/>
        <v/>
      </c>
    </row>
    <row r="927" spans="1:9" x14ac:dyDescent="0.25">
      <c r="A927" s="13">
        <v>64</v>
      </c>
      <c r="B927" s="13" t="s">
        <v>622</v>
      </c>
      <c r="C927" s="16">
        <v>41138</v>
      </c>
      <c r="D927" s="13">
        <v>5700</v>
      </c>
      <c r="E927" s="13">
        <f t="shared" si="74"/>
        <v>0</v>
      </c>
      <c r="F927" s="13" t="str">
        <f t="shared" si="71"/>
        <v>2012-08</v>
      </c>
      <c r="G927" s="13" t="str">
        <f t="shared" si="72"/>
        <v/>
      </c>
      <c r="H927" s="13" t="str">
        <f t="shared" si="70"/>
        <v/>
      </c>
      <c r="I927" s="13" t="str">
        <f t="shared" si="73"/>
        <v/>
      </c>
    </row>
    <row r="928" spans="1:9" x14ac:dyDescent="0.25">
      <c r="A928" s="13">
        <v>64</v>
      </c>
      <c r="B928" s="13" t="s">
        <v>622</v>
      </c>
      <c r="C928" s="16">
        <v>41141</v>
      </c>
      <c r="D928" s="13">
        <v>5700</v>
      </c>
      <c r="E928" s="13">
        <f t="shared" si="74"/>
        <v>0</v>
      </c>
      <c r="F928" s="13" t="str">
        <f t="shared" si="71"/>
        <v>2012-08</v>
      </c>
      <c r="G928" s="13" t="str">
        <f t="shared" si="72"/>
        <v/>
      </c>
      <c r="H928" s="13" t="str">
        <f t="shared" si="70"/>
        <v/>
      </c>
      <c r="I928" s="13" t="str">
        <f t="shared" si="73"/>
        <v/>
      </c>
    </row>
    <row r="929" spans="1:9" x14ac:dyDescent="0.25">
      <c r="A929" s="13">
        <v>64</v>
      </c>
      <c r="B929" s="13" t="s">
        <v>622</v>
      </c>
      <c r="C929" s="16">
        <v>41143</v>
      </c>
      <c r="D929" s="13">
        <v>5700</v>
      </c>
      <c r="E929" s="13">
        <f t="shared" si="74"/>
        <v>0</v>
      </c>
      <c r="F929" s="13" t="str">
        <f t="shared" si="71"/>
        <v>2012-08</v>
      </c>
      <c r="G929" s="13" t="str">
        <f t="shared" si="72"/>
        <v/>
      </c>
      <c r="H929" s="13" t="str">
        <f t="shared" si="70"/>
        <v/>
      </c>
      <c r="I929" s="13" t="str">
        <f t="shared" si="73"/>
        <v/>
      </c>
    </row>
    <row r="930" spans="1:9" x14ac:dyDescent="0.25">
      <c r="A930" s="13">
        <v>64</v>
      </c>
      <c r="B930" s="13" t="s">
        <v>622</v>
      </c>
      <c r="C930" s="16">
        <v>41145</v>
      </c>
      <c r="D930" s="13">
        <v>5700</v>
      </c>
      <c r="E930" s="13">
        <f t="shared" si="74"/>
        <v>0</v>
      </c>
      <c r="F930" s="13" t="str">
        <f t="shared" si="71"/>
        <v>2012-08</v>
      </c>
      <c r="G930" s="13" t="str">
        <f t="shared" si="72"/>
        <v/>
      </c>
      <c r="H930" s="13" t="str">
        <f t="shared" si="70"/>
        <v/>
      </c>
      <c r="I930" s="13" t="str">
        <f t="shared" si="73"/>
        <v/>
      </c>
    </row>
    <row r="931" spans="1:9" x14ac:dyDescent="0.25">
      <c r="A931" s="13">
        <v>64</v>
      </c>
      <c r="B931" s="13" t="s">
        <v>622</v>
      </c>
      <c r="C931" s="16">
        <v>41149</v>
      </c>
      <c r="D931" s="13">
        <v>5700</v>
      </c>
      <c r="E931" s="13">
        <f t="shared" si="74"/>
        <v>0</v>
      </c>
      <c r="F931" s="13" t="str">
        <f t="shared" si="71"/>
        <v>2012-08</v>
      </c>
      <c r="G931" s="13" t="str">
        <f t="shared" si="72"/>
        <v/>
      </c>
      <c r="H931" s="13" t="str">
        <f t="shared" si="70"/>
        <v/>
      </c>
      <c r="I931" s="13" t="str">
        <f t="shared" si="73"/>
        <v/>
      </c>
    </row>
    <row r="932" spans="1:9" x14ac:dyDescent="0.25">
      <c r="A932" s="13">
        <v>64</v>
      </c>
      <c r="B932" s="13" t="s">
        <v>622</v>
      </c>
      <c r="C932" s="16">
        <v>41150</v>
      </c>
      <c r="D932" s="13">
        <v>5700</v>
      </c>
      <c r="E932" s="13">
        <f t="shared" si="74"/>
        <v>0</v>
      </c>
      <c r="F932" s="13" t="str">
        <f t="shared" si="71"/>
        <v>2012-08</v>
      </c>
      <c r="G932" s="13" t="str">
        <f t="shared" si="72"/>
        <v/>
      </c>
      <c r="H932" s="13" t="str">
        <f t="shared" si="70"/>
        <v/>
      </c>
      <c r="I932" s="13" t="str">
        <f t="shared" si="73"/>
        <v/>
      </c>
    </row>
    <row r="933" spans="1:9" x14ac:dyDescent="0.25">
      <c r="A933" s="13">
        <v>64</v>
      </c>
      <c r="B933" s="13" t="s">
        <v>622</v>
      </c>
      <c r="C933" s="16">
        <v>41152</v>
      </c>
      <c r="D933" s="13">
        <v>5700</v>
      </c>
      <c r="E933" s="13">
        <f t="shared" si="74"/>
        <v>0</v>
      </c>
      <c r="F933" s="13" t="str">
        <f t="shared" si="71"/>
        <v>2012-08</v>
      </c>
      <c r="G933" s="13" t="str">
        <f t="shared" si="72"/>
        <v/>
      </c>
      <c r="H933" s="13" t="str">
        <f t="shared" si="70"/>
        <v/>
      </c>
      <c r="I933" s="13" t="str">
        <f t="shared" si="73"/>
        <v/>
      </c>
    </row>
    <row r="934" spans="1:9" x14ac:dyDescent="0.25">
      <c r="A934" s="13">
        <v>64</v>
      </c>
      <c r="B934" s="13" t="s">
        <v>622</v>
      </c>
      <c r="C934" s="16">
        <v>41156</v>
      </c>
      <c r="D934" s="13">
        <v>5700</v>
      </c>
      <c r="E934" s="13">
        <f t="shared" si="74"/>
        <v>0</v>
      </c>
      <c r="F934" s="13" t="str">
        <f t="shared" si="71"/>
        <v>2012-09</v>
      </c>
      <c r="G934" s="13" t="str">
        <f t="shared" si="72"/>
        <v/>
      </c>
      <c r="H934" s="13" t="str">
        <f t="shared" si="70"/>
        <v/>
      </c>
      <c r="I934" s="13" t="str">
        <f t="shared" si="73"/>
        <v/>
      </c>
    </row>
    <row r="935" spans="1:9" x14ac:dyDescent="0.25">
      <c r="A935" s="13">
        <v>64</v>
      </c>
      <c r="B935" s="13" t="s">
        <v>622</v>
      </c>
      <c r="C935" s="16">
        <v>41157</v>
      </c>
      <c r="D935" s="13">
        <v>5700</v>
      </c>
      <c r="E935" s="13">
        <f t="shared" si="74"/>
        <v>0</v>
      </c>
      <c r="F935" s="13" t="str">
        <f t="shared" si="71"/>
        <v>2012-09</v>
      </c>
      <c r="G935" s="13" t="str">
        <f t="shared" si="72"/>
        <v/>
      </c>
      <c r="H935" s="13" t="str">
        <f t="shared" si="70"/>
        <v/>
      </c>
      <c r="I935" s="13" t="str">
        <f t="shared" si="73"/>
        <v/>
      </c>
    </row>
    <row r="936" spans="1:9" x14ac:dyDescent="0.25">
      <c r="A936" s="13">
        <v>65</v>
      </c>
      <c r="B936" s="13" t="s">
        <v>622</v>
      </c>
      <c r="C936" s="16">
        <v>41093</v>
      </c>
      <c r="D936" s="13">
        <v>14500</v>
      </c>
      <c r="E936" s="13">
        <f t="shared" si="74"/>
        <v>0</v>
      </c>
      <c r="F936" s="13" t="str">
        <f t="shared" si="71"/>
        <v>2012-07</v>
      </c>
      <c r="G936" s="13" t="str">
        <f t="shared" si="72"/>
        <v/>
      </c>
      <c r="H936" s="13" t="str">
        <f t="shared" si="70"/>
        <v/>
      </c>
      <c r="I936" s="13" t="str">
        <f t="shared" si="73"/>
        <v/>
      </c>
    </row>
    <row r="937" spans="1:9" x14ac:dyDescent="0.25">
      <c r="A937" s="13">
        <v>65</v>
      </c>
      <c r="B937" s="13" t="s">
        <v>622</v>
      </c>
      <c r="C937" s="16">
        <v>41095</v>
      </c>
      <c r="D937" s="13">
        <v>14500</v>
      </c>
      <c r="E937" s="13">
        <f t="shared" si="74"/>
        <v>0</v>
      </c>
      <c r="F937" s="13" t="str">
        <f t="shared" si="71"/>
        <v>2012-07</v>
      </c>
      <c r="G937" s="13" t="str">
        <f t="shared" si="72"/>
        <v/>
      </c>
      <c r="H937" s="13" t="str">
        <f t="shared" si="70"/>
        <v/>
      </c>
      <c r="I937" s="13" t="str">
        <f t="shared" si="73"/>
        <v/>
      </c>
    </row>
    <row r="938" spans="1:9" x14ac:dyDescent="0.25">
      <c r="A938" s="13">
        <v>65</v>
      </c>
      <c r="B938" s="13" t="s">
        <v>622</v>
      </c>
      <c r="C938" s="16">
        <v>41097</v>
      </c>
      <c r="D938" s="13">
        <v>16000</v>
      </c>
      <c r="E938" s="13">
        <f t="shared" si="74"/>
        <v>0</v>
      </c>
      <c r="F938" s="13" t="str">
        <f t="shared" si="71"/>
        <v>2012-07</v>
      </c>
      <c r="G938" s="13" t="str">
        <f t="shared" si="72"/>
        <v/>
      </c>
      <c r="H938" s="13" t="str">
        <f t="shared" si="70"/>
        <v/>
      </c>
      <c r="I938" s="13" t="str">
        <f t="shared" si="73"/>
        <v/>
      </c>
    </row>
    <row r="939" spans="1:9" x14ac:dyDescent="0.25">
      <c r="A939" s="13">
        <v>65</v>
      </c>
      <c r="B939" s="13" t="s">
        <v>622</v>
      </c>
      <c r="C939" s="16">
        <v>41100</v>
      </c>
      <c r="D939" s="13">
        <v>16000</v>
      </c>
      <c r="E939" s="13">
        <f t="shared" si="74"/>
        <v>0</v>
      </c>
      <c r="F939" s="13" t="str">
        <f t="shared" si="71"/>
        <v>2012-07</v>
      </c>
      <c r="G939" s="13" t="str">
        <f t="shared" si="72"/>
        <v/>
      </c>
      <c r="H939" s="13" t="str">
        <f t="shared" si="70"/>
        <v/>
      </c>
      <c r="I939" s="13" t="str">
        <f t="shared" si="73"/>
        <v/>
      </c>
    </row>
    <row r="940" spans="1:9" x14ac:dyDescent="0.25">
      <c r="A940" s="13">
        <v>65</v>
      </c>
      <c r="B940" s="13" t="s">
        <v>622</v>
      </c>
      <c r="C940" s="16">
        <v>41102</v>
      </c>
      <c r="D940" s="13">
        <v>16000</v>
      </c>
      <c r="E940" s="13">
        <f t="shared" si="74"/>
        <v>0</v>
      </c>
      <c r="F940" s="13" t="str">
        <f t="shared" si="71"/>
        <v>2012-07</v>
      </c>
      <c r="G940" s="13" t="str">
        <f t="shared" si="72"/>
        <v/>
      </c>
      <c r="H940" s="13" t="str">
        <f t="shared" si="70"/>
        <v/>
      </c>
      <c r="I940" s="13" t="str">
        <f t="shared" si="73"/>
        <v/>
      </c>
    </row>
    <row r="941" spans="1:9" x14ac:dyDescent="0.25">
      <c r="A941" s="13">
        <v>65</v>
      </c>
      <c r="B941" s="13" t="s">
        <v>622</v>
      </c>
      <c r="C941" s="16">
        <v>41104</v>
      </c>
      <c r="D941" s="13">
        <v>16000</v>
      </c>
      <c r="E941" s="13">
        <f t="shared" si="74"/>
        <v>0</v>
      </c>
      <c r="F941" s="13" t="str">
        <f t="shared" si="71"/>
        <v>2012-07</v>
      </c>
      <c r="G941" s="13" t="str">
        <f t="shared" si="72"/>
        <v/>
      </c>
      <c r="H941" s="13" t="str">
        <f t="shared" si="70"/>
        <v/>
      </c>
      <c r="I941" s="13" t="str">
        <f t="shared" si="73"/>
        <v/>
      </c>
    </row>
    <row r="942" spans="1:9" x14ac:dyDescent="0.25">
      <c r="A942" s="13">
        <v>65</v>
      </c>
      <c r="B942" s="13" t="s">
        <v>622</v>
      </c>
      <c r="C942" s="16">
        <v>41107</v>
      </c>
      <c r="D942" s="13">
        <v>16000</v>
      </c>
      <c r="E942" s="13">
        <f t="shared" si="74"/>
        <v>0</v>
      </c>
      <c r="F942" s="13" t="str">
        <f t="shared" si="71"/>
        <v>2012-07</v>
      </c>
      <c r="G942" s="13" t="str">
        <f t="shared" si="72"/>
        <v/>
      </c>
      <c r="H942" s="13" t="str">
        <f t="shared" si="70"/>
        <v/>
      </c>
      <c r="I942" s="13" t="str">
        <f t="shared" si="73"/>
        <v/>
      </c>
    </row>
    <row r="943" spans="1:9" x14ac:dyDescent="0.25">
      <c r="A943" s="13">
        <v>65</v>
      </c>
      <c r="B943" s="13" t="s">
        <v>622</v>
      </c>
      <c r="C943" s="16">
        <v>41109</v>
      </c>
      <c r="D943" s="13">
        <v>16000</v>
      </c>
      <c r="E943" s="13">
        <f t="shared" si="74"/>
        <v>0</v>
      </c>
      <c r="F943" s="13" t="str">
        <f t="shared" si="71"/>
        <v>2012-07</v>
      </c>
      <c r="G943" s="13" t="str">
        <f t="shared" si="72"/>
        <v/>
      </c>
      <c r="H943" s="13" t="str">
        <f t="shared" si="70"/>
        <v/>
      </c>
      <c r="I943" s="13" t="str">
        <f t="shared" si="73"/>
        <v/>
      </c>
    </row>
    <row r="944" spans="1:9" x14ac:dyDescent="0.25">
      <c r="A944" s="13">
        <v>65</v>
      </c>
      <c r="B944" s="13" t="s">
        <v>622</v>
      </c>
      <c r="C944" s="16">
        <v>41111</v>
      </c>
      <c r="D944" s="13">
        <v>19200</v>
      </c>
      <c r="E944" s="13">
        <f t="shared" si="74"/>
        <v>0</v>
      </c>
      <c r="F944" s="13" t="str">
        <f t="shared" si="71"/>
        <v>2012-07</v>
      </c>
      <c r="G944" s="13" t="str">
        <f t="shared" si="72"/>
        <v/>
      </c>
      <c r="H944" s="13" t="str">
        <f t="shared" si="70"/>
        <v/>
      </c>
      <c r="I944" s="13" t="str">
        <f t="shared" si="73"/>
        <v/>
      </c>
    </row>
    <row r="945" spans="1:9" x14ac:dyDescent="0.25">
      <c r="A945" s="13">
        <v>65</v>
      </c>
      <c r="B945" s="13" t="s">
        <v>622</v>
      </c>
      <c r="C945" s="16">
        <v>41114</v>
      </c>
      <c r="D945" s="13">
        <v>19200</v>
      </c>
      <c r="E945" s="13">
        <f t="shared" si="74"/>
        <v>0</v>
      </c>
      <c r="F945" s="13" t="str">
        <f t="shared" si="71"/>
        <v>2012-07</v>
      </c>
      <c r="G945" s="13" t="str">
        <f t="shared" si="72"/>
        <v/>
      </c>
      <c r="H945" s="13" t="str">
        <f t="shared" si="70"/>
        <v/>
      </c>
      <c r="I945" s="13" t="str">
        <f t="shared" si="73"/>
        <v/>
      </c>
    </row>
    <row r="946" spans="1:9" x14ac:dyDescent="0.25">
      <c r="A946" s="13">
        <v>65</v>
      </c>
      <c r="B946" s="13" t="s">
        <v>622</v>
      </c>
      <c r="C946" s="16">
        <v>41116</v>
      </c>
      <c r="D946" s="13">
        <v>19200</v>
      </c>
      <c r="E946" s="13">
        <f t="shared" si="74"/>
        <v>0</v>
      </c>
      <c r="F946" s="13" t="str">
        <f t="shared" si="71"/>
        <v>2012-07</v>
      </c>
      <c r="G946" s="13" t="str">
        <f t="shared" si="72"/>
        <v/>
      </c>
      <c r="H946" s="13" t="str">
        <f t="shared" si="70"/>
        <v/>
      </c>
      <c r="I946" s="13" t="str">
        <f t="shared" si="73"/>
        <v/>
      </c>
    </row>
    <row r="947" spans="1:9" x14ac:dyDescent="0.25">
      <c r="A947" s="13">
        <v>65</v>
      </c>
      <c r="B947" s="13" t="s">
        <v>622</v>
      </c>
      <c r="C947" s="16">
        <v>41118</v>
      </c>
      <c r="D947" s="13">
        <v>19200</v>
      </c>
      <c r="E947" s="13">
        <f t="shared" si="74"/>
        <v>0</v>
      </c>
      <c r="F947" s="13" t="str">
        <f t="shared" si="71"/>
        <v>2012-07</v>
      </c>
      <c r="G947" s="13" t="str">
        <f t="shared" si="72"/>
        <v/>
      </c>
      <c r="H947" s="13" t="str">
        <f t="shared" si="70"/>
        <v/>
      </c>
      <c r="I947" s="13" t="str">
        <f t="shared" si="73"/>
        <v/>
      </c>
    </row>
    <row r="948" spans="1:9" x14ac:dyDescent="0.25">
      <c r="A948" s="13">
        <v>65</v>
      </c>
      <c r="B948" s="13" t="s">
        <v>622</v>
      </c>
      <c r="C948" s="16">
        <v>41121</v>
      </c>
      <c r="D948" s="13">
        <v>19200</v>
      </c>
      <c r="E948" s="13">
        <f t="shared" si="74"/>
        <v>0</v>
      </c>
      <c r="F948" s="13" t="str">
        <f t="shared" si="71"/>
        <v>2012-07</v>
      </c>
      <c r="G948" s="13">
        <f t="shared" si="72"/>
        <v>17000</v>
      </c>
      <c r="H948" s="13" t="str">
        <f t="shared" si="70"/>
        <v/>
      </c>
      <c r="I948" s="13" t="str">
        <f t="shared" si="73"/>
        <v/>
      </c>
    </row>
    <row r="949" spans="1:9" x14ac:dyDescent="0.25">
      <c r="A949" s="13">
        <v>65</v>
      </c>
      <c r="B949" s="13" t="s">
        <v>622</v>
      </c>
      <c r="C949" s="16">
        <v>41123</v>
      </c>
      <c r="D949" s="13">
        <v>19200</v>
      </c>
      <c r="E949" s="13">
        <f t="shared" si="74"/>
        <v>0</v>
      </c>
      <c r="F949" s="13" t="str">
        <f t="shared" si="71"/>
        <v>2012-08</v>
      </c>
      <c r="G949" s="13" t="str">
        <f t="shared" si="72"/>
        <v/>
      </c>
      <c r="H949" s="13" t="str">
        <f t="shared" si="70"/>
        <v/>
      </c>
      <c r="I949" s="13" t="str">
        <f t="shared" si="73"/>
        <v/>
      </c>
    </row>
    <row r="950" spans="1:9" x14ac:dyDescent="0.25">
      <c r="A950" s="13">
        <v>65</v>
      </c>
      <c r="B950" s="13" t="s">
        <v>622</v>
      </c>
      <c r="C950" s="16">
        <v>41125</v>
      </c>
      <c r="D950" s="13">
        <v>20000</v>
      </c>
      <c r="E950" s="13">
        <f t="shared" si="74"/>
        <v>0</v>
      </c>
      <c r="F950" s="13" t="str">
        <f t="shared" si="71"/>
        <v>2012-08</v>
      </c>
      <c r="G950" s="13" t="str">
        <f t="shared" si="72"/>
        <v/>
      </c>
      <c r="H950" s="13" t="str">
        <f t="shared" si="70"/>
        <v/>
      </c>
      <c r="I950" s="13" t="str">
        <f t="shared" si="73"/>
        <v/>
      </c>
    </row>
    <row r="951" spans="1:9" x14ac:dyDescent="0.25">
      <c r="A951" s="13">
        <v>65</v>
      </c>
      <c r="B951" s="13" t="s">
        <v>622</v>
      </c>
      <c r="C951" s="16">
        <v>41128</v>
      </c>
      <c r="D951" s="13">
        <v>20000</v>
      </c>
      <c r="E951" s="13">
        <f t="shared" si="74"/>
        <v>0</v>
      </c>
      <c r="F951" s="13" t="str">
        <f t="shared" si="71"/>
        <v>2012-08</v>
      </c>
      <c r="G951" s="13" t="str">
        <f t="shared" si="72"/>
        <v/>
      </c>
      <c r="H951" s="13" t="str">
        <f t="shared" si="70"/>
        <v/>
      </c>
      <c r="I951" s="13" t="str">
        <f t="shared" si="73"/>
        <v/>
      </c>
    </row>
    <row r="952" spans="1:9" x14ac:dyDescent="0.25">
      <c r="A952" s="13">
        <v>65</v>
      </c>
      <c r="B952" s="13" t="s">
        <v>622</v>
      </c>
      <c r="C952" s="16">
        <v>41130</v>
      </c>
      <c r="D952" s="13">
        <v>20000</v>
      </c>
      <c r="E952" s="13">
        <f t="shared" si="74"/>
        <v>0</v>
      </c>
      <c r="F952" s="13" t="str">
        <f t="shared" si="71"/>
        <v>2012-08</v>
      </c>
      <c r="G952" s="13" t="str">
        <f t="shared" si="72"/>
        <v/>
      </c>
      <c r="H952" s="13" t="str">
        <f t="shared" si="70"/>
        <v/>
      </c>
      <c r="I952" s="13" t="str">
        <f t="shared" si="73"/>
        <v/>
      </c>
    </row>
    <row r="953" spans="1:9" x14ac:dyDescent="0.25">
      <c r="A953" s="13">
        <v>65</v>
      </c>
      <c r="B953" s="13" t="s">
        <v>622</v>
      </c>
      <c r="C953" s="16">
        <v>41132</v>
      </c>
      <c r="D953" s="13">
        <v>20000</v>
      </c>
      <c r="E953" s="13">
        <f t="shared" si="74"/>
        <v>0</v>
      </c>
      <c r="F953" s="13" t="str">
        <f t="shared" si="71"/>
        <v>2012-08</v>
      </c>
      <c r="G953" s="13" t="str">
        <f t="shared" si="72"/>
        <v/>
      </c>
      <c r="H953" s="13" t="str">
        <f t="shared" si="70"/>
        <v/>
      </c>
      <c r="I953" s="13" t="str">
        <f t="shared" si="73"/>
        <v/>
      </c>
    </row>
    <row r="954" spans="1:9" x14ac:dyDescent="0.25">
      <c r="A954" s="13">
        <v>65</v>
      </c>
      <c r="B954" s="13" t="s">
        <v>622</v>
      </c>
      <c r="C954" s="16">
        <v>41135</v>
      </c>
      <c r="D954" s="13">
        <v>20000</v>
      </c>
      <c r="E954" s="13">
        <f t="shared" si="74"/>
        <v>0</v>
      </c>
      <c r="F954" s="13" t="str">
        <f t="shared" si="71"/>
        <v>2012-08</v>
      </c>
      <c r="G954" s="13" t="str">
        <f t="shared" si="72"/>
        <v/>
      </c>
      <c r="H954" s="13" t="str">
        <f t="shared" si="70"/>
        <v/>
      </c>
      <c r="I954" s="13" t="str">
        <f t="shared" si="73"/>
        <v/>
      </c>
    </row>
    <row r="955" spans="1:9" x14ac:dyDescent="0.25">
      <c r="A955" s="13">
        <v>65</v>
      </c>
      <c r="B955" s="13" t="s">
        <v>622</v>
      </c>
      <c r="C955" s="16">
        <v>41137</v>
      </c>
      <c r="D955" s="13">
        <v>20000</v>
      </c>
      <c r="E955" s="13">
        <f t="shared" si="74"/>
        <v>0</v>
      </c>
      <c r="F955" s="13" t="str">
        <f t="shared" si="71"/>
        <v>2012-08</v>
      </c>
      <c r="G955" s="13" t="str">
        <f t="shared" si="72"/>
        <v/>
      </c>
      <c r="H955" s="13" t="str">
        <f t="shared" si="70"/>
        <v/>
      </c>
      <c r="I955" s="13" t="str">
        <f t="shared" si="73"/>
        <v/>
      </c>
    </row>
    <row r="956" spans="1:9" x14ac:dyDescent="0.25">
      <c r="A956" s="13">
        <v>65</v>
      </c>
      <c r="B956" s="13" t="s">
        <v>622</v>
      </c>
      <c r="C956" s="16">
        <v>41139</v>
      </c>
      <c r="D956" s="13">
        <v>20000</v>
      </c>
      <c r="E956" s="13">
        <f t="shared" si="74"/>
        <v>0</v>
      </c>
      <c r="F956" s="13" t="str">
        <f t="shared" si="71"/>
        <v>2012-08</v>
      </c>
      <c r="G956" s="13" t="str">
        <f t="shared" si="72"/>
        <v/>
      </c>
      <c r="H956" s="13" t="str">
        <f t="shared" si="70"/>
        <v/>
      </c>
      <c r="I956" s="13" t="str">
        <f t="shared" si="73"/>
        <v/>
      </c>
    </row>
    <row r="957" spans="1:9" x14ac:dyDescent="0.25">
      <c r="A957" s="13">
        <v>65</v>
      </c>
      <c r="B957" s="13" t="s">
        <v>622</v>
      </c>
      <c r="C957" s="16">
        <v>41142</v>
      </c>
      <c r="D957" s="13">
        <v>20000</v>
      </c>
      <c r="E957" s="13">
        <f t="shared" si="74"/>
        <v>0</v>
      </c>
      <c r="F957" s="13" t="str">
        <f t="shared" si="71"/>
        <v>2012-08</v>
      </c>
      <c r="G957" s="13" t="str">
        <f t="shared" si="72"/>
        <v/>
      </c>
      <c r="H957" s="13" t="str">
        <f t="shared" si="70"/>
        <v/>
      </c>
      <c r="I957" s="13" t="str">
        <f t="shared" si="73"/>
        <v/>
      </c>
    </row>
    <row r="958" spans="1:9" x14ac:dyDescent="0.25">
      <c r="A958" s="13">
        <v>65</v>
      </c>
      <c r="B958" s="13" t="s">
        <v>622</v>
      </c>
      <c r="C958" s="16">
        <v>41144</v>
      </c>
      <c r="D958" s="13">
        <v>20000</v>
      </c>
      <c r="E958" s="13">
        <f t="shared" si="74"/>
        <v>0</v>
      </c>
      <c r="F958" s="13" t="str">
        <f t="shared" si="71"/>
        <v>2012-08</v>
      </c>
      <c r="G958" s="13" t="str">
        <f t="shared" si="72"/>
        <v/>
      </c>
      <c r="H958" s="13" t="str">
        <f t="shared" si="70"/>
        <v/>
      </c>
      <c r="I958" s="13" t="str">
        <f t="shared" si="73"/>
        <v/>
      </c>
    </row>
    <row r="959" spans="1:9" x14ac:dyDescent="0.25">
      <c r="A959" s="13">
        <v>65</v>
      </c>
      <c r="B959" s="13" t="s">
        <v>622</v>
      </c>
      <c r="C959" s="16">
        <v>41146</v>
      </c>
      <c r="D959" s="13">
        <v>20000</v>
      </c>
      <c r="E959" s="13">
        <f t="shared" si="74"/>
        <v>0</v>
      </c>
      <c r="F959" s="13" t="str">
        <f t="shared" si="71"/>
        <v>2012-08</v>
      </c>
      <c r="G959" s="13" t="str">
        <f t="shared" si="72"/>
        <v/>
      </c>
      <c r="H959" s="13" t="str">
        <f t="shared" si="70"/>
        <v/>
      </c>
      <c r="I959" s="13" t="str">
        <f t="shared" si="73"/>
        <v/>
      </c>
    </row>
    <row r="960" spans="1:9" x14ac:dyDescent="0.25">
      <c r="A960" s="13">
        <v>65</v>
      </c>
      <c r="B960" s="13" t="s">
        <v>622</v>
      </c>
      <c r="C960" s="16">
        <v>41149</v>
      </c>
      <c r="D960" s="13">
        <v>20000</v>
      </c>
      <c r="E960" s="13">
        <f t="shared" si="74"/>
        <v>0</v>
      </c>
      <c r="F960" s="13" t="str">
        <f t="shared" si="71"/>
        <v>2012-08</v>
      </c>
      <c r="G960" s="13" t="str">
        <f t="shared" si="72"/>
        <v/>
      </c>
      <c r="H960" s="13" t="str">
        <f t="shared" si="70"/>
        <v/>
      </c>
      <c r="I960" s="13" t="str">
        <f t="shared" si="73"/>
        <v/>
      </c>
    </row>
    <row r="961" spans="1:9" x14ac:dyDescent="0.25">
      <c r="A961" s="13">
        <v>65</v>
      </c>
      <c r="B961" s="13" t="s">
        <v>622</v>
      </c>
      <c r="C961" s="16">
        <v>41151</v>
      </c>
      <c r="D961" s="13">
        <v>20000</v>
      </c>
      <c r="E961" s="13">
        <f t="shared" si="74"/>
        <v>0</v>
      </c>
      <c r="F961" s="13" t="str">
        <f t="shared" si="71"/>
        <v>2012-08</v>
      </c>
      <c r="G961" s="13">
        <f t="shared" si="72"/>
        <v>19938.461538461539</v>
      </c>
      <c r="H961" s="13" t="str">
        <f t="shared" si="70"/>
        <v/>
      </c>
      <c r="I961" s="13" t="str">
        <f t="shared" si="73"/>
        <v/>
      </c>
    </row>
    <row r="962" spans="1:9" x14ac:dyDescent="0.25">
      <c r="A962" s="13">
        <v>65</v>
      </c>
      <c r="B962" s="13" t="s">
        <v>622</v>
      </c>
      <c r="C962" s="16">
        <v>41153</v>
      </c>
      <c r="D962" s="13">
        <v>20000</v>
      </c>
      <c r="E962" s="13">
        <f t="shared" si="74"/>
        <v>0</v>
      </c>
      <c r="F962" s="13" t="str">
        <f t="shared" si="71"/>
        <v>2012-09</v>
      </c>
      <c r="G962" s="13" t="str">
        <f t="shared" si="72"/>
        <v/>
      </c>
      <c r="H962" s="13" t="str">
        <f t="shared" ref="H962:H1025" si="75">IF(AND(B962="Med B", F962&gt;=VLOOKUP(A962, A:F, 6, FALSE)), D962, "")</f>
        <v/>
      </c>
      <c r="I962" s="13" t="str">
        <f t="shared" si="73"/>
        <v/>
      </c>
    </row>
    <row r="963" spans="1:9" x14ac:dyDescent="0.25">
      <c r="A963" s="13">
        <v>65</v>
      </c>
      <c r="B963" s="13" t="s">
        <v>622</v>
      </c>
      <c r="C963" s="16">
        <v>41156</v>
      </c>
      <c r="D963" s="13">
        <v>20000</v>
      </c>
      <c r="E963" s="13">
        <f t="shared" si="74"/>
        <v>0</v>
      </c>
      <c r="F963" s="13" t="str">
        <f t="shared" ref="F963:F1026" si="76">TEXT(C963, "yyyy-mm")</f>
        <v>2012-09</v>
      </c>
      <c r="G963" s="13" t="str">
        <f t="shared" ref="G963:G1026" si="77">IF(AND(
    B963="Med A",
    C963=_xlfn.MAXIFS(C:C, A:A, A963, B:B, "Med A", F:F, F963),
    SUMIFS(E:E, A:A, A963) &gt; 0
  ),
  AVERAGEIFS(D:D, A:A, A963, B:B, "Med A", F:F, F963, C:C, "&gt;=" &amp; EOMONTH(C963, -1) + 1, C:C, "&lt;=" &amp; C963),
  "")</f>
        <v/>
      </c>
      <c r="H963" s="13" t="str">
        <f t="shared" si="75"/>
        <v/>
      </c>
      <c r="I963" s="13" t="str">
        <f t="shared" ref="I963:I1026" si="78">IF(E962=1,
  IF(AND(A963=A962, B963="Med B"),
    IF(COUNTIFS(A:A, A963, B:B, "Med B", F:F, "&gt;" &amp; F962) &gt; 0,
      IF(H963 &gt; H964, "Higher",
         IF(H963 = H964, "Same",
            IF(H963 &lt; H964, "Lower",
               IF(H964 = 0, "No dose", "")))),
      "No subsequent Med B"),
    ""), "")</f>
        <v/>
      </c>
    </row>
    <row r="964" spans="1:9" x14ac:dyDescent="0.25">
      <c r="A964" s="13">
        <v>65</v>
      </c>
      <c r="B964" s="13" t="s">
        <v>622</v>
      </c>
      <c r="C964" s="16">
        <v>41158</v>
      </c>
      <c r="D964" s="13">
        <v>20000</v>
      </c>
      <c r="E964" s="13">
        <f t="shared" ref="E964:E1027" si="79">IF(AND(B964="Med A", B965="Med B", A964=A965), 1, IF(AND(B964="Med B", B965="Med A", A964=A965), 1, 0))</f>
        <v>1</v>
      </c>
      <c r="F964" s="13" t="str">
        <f t="shared" si="76"/>
        <v>2012-09</v>
      </c>
      <c r="G964" s="13">
        <f t="shared" si="77"/>
        <v>20000</v>
      </c>
      <c r="H964" s="13" t="str">
        <f t="shared" si="75"/>
        <v/>
      </c>
      <c r="I964" s="13" t="str">
        <f t="shared" si="78"/>
        <v/>
      </c>
    </row>
    <row r="965" spans="1:9" x14ac:dyDescent="0.25">
      <c r="A965" s="13">
        <v>65</v>
      </c>
      <c r="B965" s="13" t="s">
        <v>623</v>
      </c>
      <c r="C965" s="16">
        <v>41165</v>
      </c>
      <c r="D965" s="13">
        <v>16</v>
      </c>
      <c r="E965" s="13">
        <f t="shared" si="79"/>
        <v>0</v>
      </c>
      <c r="F965" s="13" t="str">
        <f t="shared" si="76"/>
        <v>2012-09</v>
      </c>
      <c r="G965" s="13" t="str">
        <f t="shared" si="77"/>
        <v/>
      </c>
      <c r="H965" s="13">
        <f t="shared" si="75"/>
        <v>16</v>
      </c>
      <c r="I965" s="13" t="str">
        <f t="shared" si="78"/>
        <v>Same</v>
      </c>
    </row>
    <row r="966" spans="1:9" x14ac:dyDescent="0.25">
      <c r="A966" s="13">
        <v>65</v>
      </c>
      <c r="B966" s="13" t="s">
        <v>623</v>
      </c>
      <c r="C966" s="16">
        <v>41193</v>
      </c>
      <c r="D966" s="13">
        <v>16</v>
      </c>
      <c r="E966" s="13">
        <f t="shared" si="79"/>
        <v>0</v>
      </c>
      <c r="F966" s="13" t="str">
        <f t="shared" si="76"/>
        <v>2012-10</v>
      </c>
      <c r="G966" s="13" t="str">
        <f t="shared" si="77"/>
        <v/>
      </c>
      <c r="H966" s="13">
        <f t="shared" si="75"/>
        <v>16</v>
      </c>
      <c r="I966" s="13" t="str">
        <f t="shared" si="78"/>
        <v/>
      </c>
    </row>
    <row r="967" spans="1:9" x14ac:dyDescent="0.25">
      <c r="A967" s="13">
        <v>66</v>
      </c>
      <c r="B967" s="13" t="s">
        <v>622</v>
      </c>
      <c r="C967" s="16">
        <v>41092</v>
      </c>
      <c r="D967" s="13">
        <v>3000</v>
      </c>
      <c r="E967" s="13">
        <f t="shared" si="79"/>
        <v>0</v>
      </c>
      <c r="F967" s="13" t="str">
        <f t="shared" si="76"/>
        <v>2012-07</v>
      </c>
      <c r="G967" s="13" t="str">
        <f t="shared" si="77"/>
        <v/>
      </c>
      <c r="H967" s="13" t="str">
        <f t="shared" si="75"/>
        <v/>
      </c>
      <c r="I967" s="13" t="str">
        <f t="shared" si="78"/>
        <v/>
      </c>
    </row>
    <row r="968" spans="1:9" x14ac:dyDescent="0.25">
      <c r="A968" s="13">
        <v>66</v>
      </c>
      <c r="B968" s="13" t="s">
        <v>622</v>
      </c>
      <c r="C968" s="16">
        <v>41094</v>
      </c>
      <c r="D968" s="13">
        <v>3000</v>
      </c>
      <c r="E968" s="13">
        <f t="shared" si="79"/>
        <v>0</v>
      </c>
      <c r="F968" s="13" t="str">
        <f t="shared" si="76"/>
        <v>2012-07</v>
      </c>
      <c r="G968" s="13" t="str">
        <f t="shared" si="77"/>
        <v/>
      </c>
      <c r="H968" s="13" t="str">
        <f t="shared" si="75"/>
        <v/>
      </c>
      <c r="I968" s="13" t="str">
        <f t="shared" si="78"/>
        <v/>
      </c>
    </row>
    <row r="969" spans="1:9" x14ac:dyDescent="0.25">
      <c r="A969" s="13">
        <v>66</v>
      </c>
      <c r="B969" s="13" t="s">
        <v>622</v>
      </c>
      <c r="C969" s="16">
        <v>41096</v>
      </c>
      <c r="D969" s="13">
        <v>3000</v>
      </c>
      <c r="E969" s="13">
        <f t="shared" si="79"/>
        <v>0</v>
      </c>
      <c r="F969" s="13" t="str">
        <f t="shared" si="76"/>
        <v>2012-07</v>
      </c>
      <c r="G969" s="13" t="str">
        <f t="shared" si="77"/>
        <v/>
      </c>
      <c r="H969" s="13" t="str">
        <f t="shared" si="75"/>
        <v/>
      </c>
      <c r="I969" s="13" t="str">
        <f t="shared" si="78"/>
        <v/>
      </c>
    </row>
    <row r="970" spans="1:9" x14ac:dyDescent="0.25">
      <c r="A970" s="13">
        <v>66</v>
      </c>
      <c r="B970" s="13" t="s">
        <v>622</v>
      </c>
      <c r="C970" s="16">
        <v>41099</v>
      </c>
      <c r="D970" s="13">
        <v>3000</v>
      </c>
      <c r="E970" s="13">
        <f t="shared" si="79"/>
        <v>0</v>
      </c>
      <c r="F970" s="13" t="str">
        <f t="shared" si="76"/>
        <v>2012-07</v>
      </c>
      <c r="G970" s="13" t="str">
        <f t="shared" si="77"/>
        <v/>
      </c>
      <c r="H970" s="13" t="str">
        <f t="shared" si="75"/>
        <v/>
      </c>
      <c r="I970" s="13" t="str">
        <f t="shared" si="78"/>
        <v/>
      </c>
    </row>
    <row r="971" spans="1:9" x14ac:dyDescent="0.25">
      <c r="A971" s="13">
        <v>66</v>
      </c>
      <c r="B971" s="13" t="s">
        <v>622</v>
      </c>
      <c r="C971" s="16">
        <v>41101</v>
      </c>
      <c r="D971" s="13">
        <v>3000</v>
      </c>
      <c r="E971" s="13">
        <f t="shared" si="79"/>
        <v>0</v>
      </c>
      <c r="F971" s="13" t="str">
        <f t="shared" si="76"/>
        <v>2012-07</v>
      </c>
      <c r="G971" s="13" t="str">
        <f t="shared" si="77"/>
        <v/>
      </c>
      <c r="H971" s="13" t="str">
        <f t="shared" si="75"/>
        <v/>
      </c>
      <c r="I971" s="13" t="str">
        <f t="shared" si="78"/>
        <v/>
      </c>
    </row>
    <row r="972" spans="1:9" x14ac:dyDescent="0.25">
      <c r="A972" s="13">
        <v>66</v>
      </c>
      <c r="B972" s="13" t="s">
        <v>622</v>
      </c>
      <c r="C972" s="16">
        <v>41103</v>
      </c>
      <c r="D972" s="13">
        <v>3000</v>
      </c>
      <c r="E972" s="13">
        <f t="shared" si="79"/>
        <v>0</v>
      </c>
      <c r="F972" s="13" t="str">
        <f t="shared" si="76"/>
        <v>2012-07</v>
      </c>
      <c r="G972" s="13" t="str">
        <f t="shared" si="77"/>
        <v/>
      </c>
      <c r="H972" s="13" t="str">
        <f t="shared" si="75"/>
        <v/>
      </c>
      <c r="I972" s="13" t="str">
        <f t="shared" si="78"/>
        <v/>
      </c>
    </row>
    <row r="973" spans="1:9" x14ac:dyDescent="0.25">
      <c r="A973" s="13">
        <v>66</v>
      </c>
      <c r="B973" s="13" t="s">
        <v>622</v>
      </c>
      <c r="C973" s="16">
        <v>41106</v>
      </c>
      <c r="D973" s="13">
        <v>3000</v>
      </c>
      <c r="E973" s="13">
        <f t="shared" si="79"/>
        <v>0</v>
      </c>
      <c r="F973" s="13" t="str">
        <f t="shared" si="76"/>
        <v>2012-07</v>
      </c>
      <c r="G973" s="13" t="str">
        <f t="shared" si="77"/>
        <v/>
      </c>
      <c r="H973" s="13" t="str">
        <f t="shared" si="75"/>
        <v/>
      </c>
      <c r="I973" s="13" t="str">
        <f t="shared" si="78"/>
        <v/>
      </c>
    </row>
    <row r="974" spans="1:9" x14ac:dyDescent="0.25">
      <c r="A974" s="13">
        <v>66</v>
      </c>
      <c r="B974" s="13" t="s">
        <v>622</v>
      </c>
      <c r="C974" s="16">
        <v>41108</v>
      </c>
      <c r="D974" s="13">
        <v>3000</v>
      </c>
      <c r="E974" s="13">
        <f t="shared" si="79"/>
        <v>0</v>
      </c>
      <c r="F974" s="13" t="str">
        <f t="shared" si="76"/>
        <v>2012-07</v>
      </c>
      <c r="G974" s="13" t="str">
        <f t="shared" si="77"/>
        <v/>
      </c>
      <c r="H974" s="13" t="str">
        <f t="shared" si="75"/>
        <v/>
      </c>
      <c r="I974" s="13" t="str">
        <f t="shared" si="78"/>
        <v/>
      </c>
    </row>
    <row r="975" spans="1:9" x14ac:dyDescent="0.25">
      <c r="A975" s="13">
        <v>66</v>
      </c>
      <c r="B975" s="13" t="s">
        <v>622</v>
      </c>
      <c r="C975" s="16">
        <v>41110</v>
      </c>
      <c r="D975" s="13">
        <v>2700</v>
      </c>
      <c r="E975" s="13">
        <f t="shared" si="79"/>
        <v>0</v>
      </c>
      <c r="F975" s="13" t="str">
        <f t="shared" si="76"/>
        <v>2012-07</v>
      </c>
      <c r="G975" s="13" t="str">
        <f t="shared" si="77"/>
        <v/>
      </c>
      <c r="H975" s="13" t="str">
        <f t="shared" si="75"/>
        <v/>
      </c>
      <c r="I975" s="13" t="str">
        <f t="shared" si="78"/>
        <v/>
      </c>
    </row>
    <row r="976" spans="1:9" x14ac:dyDescent="0.25">
      <c r="A976" s="13">
        <v>66</v>
      </c>
      <c r="B976" s="13" t="s">
        <v>622</v>
      </c>
      <c r="C976" s="16">
        <v>41113</v>
      </c>
      <c r="D976" s="13">
        <v>2700</v>
      </c>
      <c r="E976" s="13">
        <f t="shared" si="79"/>
        <v>0</v>
      </c>
      <c r="F976" s="13" t="str">
        <f t="shared" si="76"/>
        <v>2012-07</v>
      </c>
      <c r="G976" s="13" t="str">
        <f t="shared" si="77"/>
        <v/>
      </c>
      <c r="H976" s="13" t="str">
        <f t="shared" si="75"/>
        <v/>
      </c>
      <c r="I976" s="13" t="str">
        <f t="shared" si="78"/>
        <v/>
      </c>
    </row>
    <row r="977" spans="1:9" x14ac:dyDescent="0.25">
      <c r="A977" s="13">
        <v>66</v>
      </c>
      <c r="B977" s="13" t="s">
        <v>622</v>
      </c>
      <c r="C977" s="16">
        <v>41115</v>
      </c>
      <c r="D977" s="13">
        <v>2700</v>
      </c>
      <c r="E977" s="13">
        <f t="shared" si="79"/>
        <v>0</v>
      </c>
      <c r="F977" s="13" t="str">
        <f t="shared" si="76"/>
        <v>2012-07</v>
      </c>
      <c r="G977" s="13" t="str">
        <f t="shared" si="77"/>
        <v/>
      </c>
      <c r="H977" s="13" t="str">
        <f t="shared" si="75"/>
        <v/>
      </c>
      <c r="I977" s="13" t="str">
        <f t="shared" si="78"/>
        <v/>
      </c>
    </row>
    <row r="978" spans="1:9" x14ac:dyDescent="0.25">
      <c r="A978" s="13">
        <v>66</v>
      </c>
      <c r="B978" s="13" t="s">
        <v>622</v>
      </c>
      <c r="C978" s="16">
        <v>41117</v>
      </c>
      <c r="D978" s="13">
        <v>2700</v>
      </c>
      <c r="E978" s="13">
        <f t="shared" si="79"/>
        <v>0</v>
      </c>
      <c r="F978" s="13" t="str">
        <f t="shared" si="76"/>
        <v>2012-07</v>
      </c>
      <c r="G978" s="13" t="str">
        <f t="shared" si="77"/>
        <v/>
      </c>
      <c r="H978" s="13" t="str">
        <f t="shared" si="75"/>
        <v/>
      </c>
      <c r="I978" s="13" t="str">
        <f t="shared" si="78"/>
        <v/>
      </c>
    </row>
    <row r="979" spans="1:9" x14ac:dyDescent="0.25">
      <c r="A979" s="13">
        <v>66</v>
      </c>
      <c r="B979" s="13" t="s">
        <v>622</v>
      </c>
      <c r="C979" s="16">
        <v>41120</v>
      </c>
      <c r="D979" s="13">
        <v>2700</v>
      </c>
      <c r="E979" s="13">
        <f t="shared" si="79"/>
        <v>0</v>
      </c>
      <c r="F979" s="13" t="str">
        <f t="shared" si="76"/>
        <v>2012-07</v>
      </c>
      <c r="G979" s="13">
        <f t="shared" si="77"/>
        <v>2884.6153846153848</v>
      </c>
      <c r="H979" s="13" t="str">
        <f t="shared" si="75"/>
        <v/>
      </c>
      <c r="I979" s="13" t="str">
        <f t="shared" si="78"/>
        <v/>
      </c>
    </row>
    <row r="980" spans="1:9" x14ac:dyDescent="0.25">
      <c r="A980" s="13">
        <v>66</v>
      </c>
      <c r="B980" s="13" t="s">
        <v>622</v>
      </c>
      <c r="C980" s="16">
        <v>41122</v>
      </c>
      <c r="D980" s="13">
        <v>2700</v>
      </c>
      <c r="E980" s="13">
        <f t="shared" si="79"/>
        <v>0</v>
      </c>
      <c r="F980" s="13" t="str">
        <f t="shared" si="76"/>
        <v>2012-08</v>
      </c>
      <c r="G980" s="13" t="str">
        <f t="shared" si="77"/>
        <v/>
      </c>
      <c r="H980" s="13" t="str">
        <f t="shared" si="75"/>
        <v/>
      </c>
      <c r="I980" s="13" t="str">
        <f t="shared" si="78"/>
        <v/>
      </c>
    </row>
    <row r="981" spans="1:9" x14ac:dyDescent="0.25">
      <c r="A981" s="13">
        <v>66</v>
      </c>
      <c r="B981" s="13" t="s">
        <v>622</v>
      </c>
      <c r="C981" s="16">
        <v>41124</v>
      </c>
      <c r="D981" s="13">
        <v>2700</v>
      </c>
      <c r="E981" s="13">
        <f t="shared" si="79"/>
        <v>0</v>
      </c>
      <c r="F981" s="13" t="str">
        <f t="shared" si="76"/>
        <v>2012-08</v>
      </c>
      <c r="G981" s="13" t="str">
        <f t="shared" si="77"/>
        <v/>
      </c>
      <c r="H981" s="13" t="str">
        <f t="shared" si="75"/>
        <v/>
      </c>
      <c r="I981" s="13" t="str">
        <f t="shared" si="78"/>
        <v/>
      </c>
    </row>
    <row r="982" spans="1:9" x14ac:dyDescent="0.25">
      <c r="A982" s="13">
        <v>66</v>
      </c>
      <c r="B982" s="13" t="s">
        <v>622</v>
      </c>
      <c r="C982" s="16">
        <v>41127</v>
      </c>
      <c r="D982" s="13">
        <v>2700</v>
      </c>
      <c r="E982" s="13">
        <f t="shared" si="79"/>
        <v>0</v>
      </c>
      <c r="F982" s="13" t="str">
        <f t="shared" si="76"/>
        <v>2012-08</v>
      </c>
      <c r="G982" s="13" t="str">
        <f t="shared" si="77"/>
        <v/>
      </c>
      <c r="H982" s="13" t="str">
        <f t="shared" si="75"/>
        <v/>
      </c>
      <c r="I982" s="13" t="str">
        <f t="shared" si="78"/>
        <v/>
      </c>
    </row>
    <row r="983" spans="1:9" x14ac:dyDescent="0.25">
      <c r="A983" s="13">
        <v>66</v>
      </c>
      <c r="B983" s="13" t="s">
        <v>622</v>
      </c>
      <c r="C983" s="16">
        <v>41129</v>
      </c>
      <c r="D983" s="13">
        <v>2700</v>
      </c>
      <c r="E983" s="13">
        <f t="shared" si="79"/>
        <v>0</v>
      </c>
      <c r="F983" s="13" t="str">
        <f t="shared" si="76"/>
        <v>2012-08</v>
      </c>
      <c r="G983" s="13" t="str">
        <f t="shared" si="77"/>
        <v/>
      </c>
      <c r="H983" s="13" t="str">
        <f t="shared" si="75"/>
        <v/>
      </c>
      <c r="I983" s="13" t="str">
        <f t="shared" si="78"/>
        <v/>
      </c>
    </row>
    <row r="984" spans="1:9" x14ac:dyDescent="0.25">
      <c r="A984" s="13">
        <v>66</v>
      </c>
      <c r="B984" s="13" t="s">
        <v>622</v>
      </c>
      <c r="C984" s="16">
        <v>41131</v>
      </c>
      <c r="D984" s="13">
        <v>2700</v>
      </c>
      <c r="E984" s="13">
        <f t="shared" si="79"/>
        <v>0</v>
      </c>
      <c r="F984" s="13" t="str">
        <f t="shared" si="76"/>
        <v>2012-08</v>
      </c>
      <c r="G984" s="13" t="str">
        <f t="shared" si="77"/>
        <v/>
      </c>
      <c r="H984" s="13" t="str">
        <f t="shared" si="75"/>
        <v/>
      </c>
      <c r="I984" s="13" t="str">
        <f t="shared" si="78"/>
        <v/>
      </c>
    </row>
    <row r="985" spans="1:9" x14ac:dyDescent="0.25">
      <c r="A985" s="13">
        <v>66</v>
      </c>
      <c r="B985" s="13" t="s">
        <v>622</v>
      </c>
      <c r="C985" s="16">
        <v>41134</v>
      </c>
      <c r="D985" s="13">
        <v>2700</v>
      </c>
      <c r="E985" s="13">
        <f t="shared" si="79"/>
        <v>0</v>
      </c>
      <c r="F985" s="13" t="str">
        <f t="shared" si="76"/>
        <v>2012-08</v>
      </c>
      <c r="G985" s="13" t="str">
        <f t="shared" si="77"/>
        <v/>
      </c>
      <c r="H985" s="13" t="str">
        <f t="shared" si="75"/>
        <v/>
      </c>
      <c r="I985" s="13" t="str">
        <f t="shared" si="78"/>
        <v/>
      </c>
    </row>
    <row r="986" spans="1:9" x14ac:dyDescent="0.25">
      <c r="A986" s="13">
        <v>66</v>
      </c>
      <c r="B986" s="13" t="s">
        <v>622</v>
      </c>
      <c r="C986" s="16">
        <v>41136</v>
      </c>
      <c r="D986" s="13">
        <v>2700</v>
      </c>
      <c r="E986" s="13">
        <f t="shared" si="79"/>
        <v>0</v>
      </c>
      <c r="F986" s="13" t="str">
        <f t="shared" si="76"/>
        <v>2012-08</v>
      </c>
      <c r="G986" s="13" t="str">
        <f t="shared" si="77"/>
        <v/>
      </c>
      <c r="H986" s="13" t="str">
        <f t="shared" si="75"/>
        <v/>
      </c>
      <c r="I986" s="13" t="str">
        <f t="shared" si="78"/>
        <v/>
      </c>
    </row>
    <row r="987" spans="1:9" x14ac:dyDescent="0.25">
      <c r="A987" s="13">
        <v>66</v>
      </c>
      <c r="B987" s="13" t="s">
        <v>622</v>
      </c>
      <c r="C987" s="16">
        <v>41138</v>
      </c>
      <c r="D987" s="13">
        <v>2700</v>
      </c>
      <c r="E987" s="13">
        <f t="shared" si="79"/>
        <v>0</v>
      </c>
      <c r="F987" s="13" t="str">
        <f t="shared" si="76"/>
        <v>2012-08</v>
      </c>
      <c r="G987" s="13" t="str">
        <f t="shared" si="77"/>
        <v/>
      </c>
      <c r="H987" s="13" t="str">
        <f t="shared" si="75"/>
        <v/>
      </c>
      <c r="I987" s="13" t="str">
        <f t="shared" si="78"/>
        <v/>
      </c>
    </row>
    <row r="988" spans="1:9" x14ac:dyDescent="0.25">
      <c r="A988" s="13">
        <v>66</v>
      </c>
      <c r="B988" s="13" t="s">
        <v>622</v>
      </c>
      <c r="C988" s="16">
        <v>41141</v>
      </c>
      <c r="D988" s="13">
        <v>2700</v>
      </c>
      <c r="E988" s="13">
        <f t="shared" si="79"/>
        <v>0</v>
      </c>
      <c r="F988" s="13" t="str">
        <f t="shared" si="76"/>
        <v>2012-08</v>
      </c>
      <c r="G988" s="13" t="str">
        <f t="shared" si="77"/>
        <v/>
      </c>
      <c r="H988" s="13" t="str">
        <f t="shared" si="75"/>
        <v/>
      </c>
      <c r="I988" s="13" t="str">
        <f t="shared" si="78"/>
        <v/>
      </c>
    </row>
    <row r="989" spans="1:9" x14ac:dyDescent="0.25">
      <c r="A989" s="13">
        <v>66</v>
      </c>
      <c r="B989" s="13" t="s">
        <v>622</v>
      </c>
      <c r="C989" s="16">
        <v>41143</v>
      </c>
      <c r="D989" s="13">
        <v>2700</v>
      </c>
      <c r="E989" s="13">
        <f t="shared" si="79"/>
        <v>0</v>
      </c>
      <c r="F989" s="13" t="str">
        <f t="shared" si="76"/>
        <v>2012-08</v>
      </c>
      <c r="G989" s="13" t="str">
        <f t="shared" si="77"/>
        <v/>
      </c>
      <c r="H989" s="13" t="str">
        <f t="shared" si="75"/>
        <v/>
      </c>
      <c r="I989" s="13" t="str">
        <f t="shared" si="78"/>
        <v/>
      </c>
    </row>
    <row r="990" spans="1:9" x14ac:dyDescent="0.25">
      <c r="A990" s="13">
        <v>66</v>
      </c>
      <c r="B990" s="13" t="s">
        <v>622</v>
      </c>
      <c r="C990" s="16">
        <v>41145</v>
      </c>
      <c r="D990" s="13">
        <v>2700</v>
      </c>
      <c r="E990" s="13">
        <f t="shared" si="79"/>
        <v>0</v>
      </c>
      <c r="F990" s="13" t="str">
        <f t="shared" si="76"/>
        <v>2012-08</v>
      </c>
      <c r="G990" s="13" t="str">
        <f t="shared" si="77"/>
        <v/>
      </c>
      <c r="H990" s="13" t="str">
        <f t="shared" si="75"/>
        <v/>
      </c>
      <c r="I990" s="13" t="str">
        <f t="shared" si="78"/>
        <v/>
      </c>
    </row>
    <row r="991" spans="1:9" x14ac:dyDescent="0.25">
      <c r="A991" s="13">
        <v>66</v>
      </c>
      <c r="B991" s="13" t="s">
        <v>622</v>
      </c>
      <c r="C991" s="16">
        <v>41148</v>
      </c>
      <c r="D991" s="13">
        <v>2700</v>
      </c>
      <c r="E991" s="13">
        <f t="shared" si="79"/>
        <v>0</v>
      </c>
      <c r="F991" s="13" t="str">
        <f t="shared" si="76"/>
        <v>2012-08</v>
      </c>
      <c r="G991" s="13" t="str">
        <f t="shared" si="77"/>
        <v/>
      </c>
      <c r="H991" s="13" t="str">
        <f t="shared" si="75"/>
        <v/>
      </c>
      <c r="I991" s="13" t="str">
        <f t="shared" si="78"/>
        <v/>
      </c>
    </row>
    <row r="992" spans="1:9" x14ac:dyDescent="0.25">
      <c r="A992" s="13">
        <v>66</v>
      </c>
      <c r="B992" s="13" t="s">
        <v>622</v>
      </c>
      <c r="C992" s="16">
        <v>41150</v>
      </c>
      <c r="D992" s="13">
        <v>2700</v>
      </c>
      <c r="E992" s="13">
        <f t="shared" si="79"/>
        <v>0</v>
      </c>
      <c r="F992" s="13" t="str">
        <f t="shared" si="76"/>
        <v>2012-08</v>
      </c>
      <c r="G992" s="13" t="str">
        <f t="shared" si="77"/>
        <v/>
      </c>
      <c r="H992" s="13" t="str">
        <f t="shared" si="75"/>
        <v/>
      </c>
      <c r="I992" s="13" t="str">
        <f t="shared" si="78"/>
        <v/>
      </c>
    </row>
    <row r="993" spans="1:9" x14ac:dyDescent="0.25">
      <c r="A993" s="13">
        <v>66</v>
      </c>
      <c r="B993" s="13" t="s">
        <v>622</v>
      </c>
      <c r="C993" s="16">
        <v>41152</v>
      </c>
      <c r="D993" s="13">
        <v>2700</v>
      </c>
      <c r="E993" s="13">
        <f t="shared" si="79"/>
        <v>0</v>
      </c>
      <c r="F993" s="13" t="str">
        <f t="shared" si="76"/>
        <v>2012-08</v>
      </c>
      <c r="G993" s="13">
        <f t="shared" si="77"/>
        <v>2700</v>
      </c>
      <c r="H993" s="13" t="str">
        <f t="shared" si="75"/>
        <v/>
      </c>
      <c r="I993" s="13" t="str">
        <f t="shared" si="78"/>
        <v/>
      </c>
    </row>
    <row r="994" spans="1:9" x14ac:dyDescent="0.25">
      <c r="A994" s="13">
        <v>66</v>
      </c>
      <c r="B994" s="13" t="s">
        <v>622</v>
      </c>
      <c r="C994" s="16">
        <v>41155</v>
      </c>
      <c r="D994" s="13">
        <v>2700</v>
      </c>
      <c r="E994" s="13">
        <f t="shared" si="79"/>
        <v>0</v>
      </c>
      <c r="F994" s="13" t="str">
        <f t="shared" si="76"/>
        <v>2012-09</v>
      </c>
      <c r="G994" s="13" t="str">
        <f t="shared" si="77"/>
        <v/>
      </c>
      <c r="H994" s="13" t="str">
        <f t="shared" si="75"/>
        <v/>
      </c>
      <c r="I994" s="13" t="str">
        <f t="shared" si="78"/>
        <v/>
      </c>
    </row>
    <row r="995" spans="1:9" x14ac:dyDescent="0.25">
      <c r="A995" s="13">
        <v>66</v>
      </c>
      <c r="B995" s="13" t="s">
        <v>622</v>
      </c>
      <c r="C995" s="16">
        <v>41157</v>
      </c>
      <c r="D995" s="13">
        <v>2700</v>
      </c>
      <c r="E995" s="13">
        <f t="shared" si="79"/>
        <v>1</v>
      </c>
      <c r="F995" s="13" t="str">
        <f t="shared" si="76"/>
        <v>2012-09</v>
      </c>
      <c r="G995" s="13">
        <f t="shared" si="77"/>
        <v>2700</v>
      </c>
      <c r="H995" s="13" t="str">
        <f t="shared" si="75"/>
        <v/>
      </c>
      <c r="I995" s="13" t="str">
        <f t="shared" si="78"/>
        <v/>
      </c>
    </row>
    <row r="996" spans="1:9" x14ac:dyDescent="0.25">
      <c r="A996" s="13">
        <v>66</v>
      </c>
      <c r="B996" s="13" t="s">
        <v>623</v>
      </c>
      <c r="C996" s="16">
        <v>41208</v>
      </c>
      <c r="D996" s="13">
        <v>6</v>
      </c>
      <c r="E996" s="13">
        <f t="shared" si="79"/>
        <v>0</v>
      </c>
      <c r="F996" s="13" t="str">
        <f t="shared" si="76"/>
        <v>2012-10</v>
      </c>
      <c r="G996" s="13" t="str">
        <f t="shared" si="77"/>
        <v/>
      </c>
      <c r="H996" s="13">
        <f t="shared" si="75"/>
        <v>6</v>
      </c>
      <c r="I996" s="13" t="str">
        <f t="shared" si="78"/>
        <v>Higher</v>
      </c>
    </row>
    <row r="997" spans="1:9" x14ac:dyDescent="0.25">
      <c r="A997" s="13">
        <v>66</v>
      </c>
      <c r="B997" s="13" t="s">
        <v>623</v>
      </c>
      <c r="C997" s="16">
        <v>41213</v>
      </c>
      <c r="D997" s="13">
        <v>2</v>
      </c>
      <c r="E997" s="13">
        <f t="shared" si="79"/>
        <v>0</v>
      </c>
      <c r="F997" s="13" t="str">
        <f t="shared" si="76"/>
        <v>2012-10</v>
      </c>
      <c r="G997" s="13" t="str">
        <f t="shared" si="77"/>
        <v/>
      </c>
      <c r="H997" s="13">
        <f t="shared" si="75"/>
        <v>2</v>
      </c>
      <c r="I997" s="13" t="str">
        <f t="shared" si="78"/>
        <v/>
      </c>
    </row>
    <row r="998" spans="1:9" x14ac:dyDescent="0.25">
      <c r="A998" s="13">
        <v>66</v>
      </c>
      <c r="B998" s="13" t="s">
        <v>623</v>
      </c>
      <c r="C998" s="16">
        <v>41227</v>
      </c>
      <c r="D998" s="13">
        <v>1</v>
      </c>
      <c r="E998" s="13">
        <f t="shared" si="79"/>
        <v>0</v>
      </c>
      <c r="F998" s="13" t="str">
        <f t="shared" si="76"/>
        <v>2012-11</v>
      </c>
      <c r="G998" s="13" t="str">
        <f t="shared" si="77"/>
        <v/>
      </c>
      <c r="H998" s="13">
        <f t="shared" si="75"/>
        <v>1</v>
      </c>
      <c r="I998" s="13" t="str">
        <f t="shared" si="78"/>
        <v/>
      </c>
    </row>
    <row r="999" spans="1:9" x14ac:dyDescent="0.25">
      <c r="A999" s="13">
        <v>67</v>
      </c>
      <c r="B999" s="13" t="s">
        <v>622</v>
      </c>
      <c r="C999" s="16">
        <v>41093</v>
      </c>
      <c r="D999" s="13">
        <v>10000</v>
      </c>
      <c r="E999" s="13">
        <f t="shared" si="79"/>
        <v>0</v>
      </c>
      <c r="F999" s="13" t="str">
        <f t="shared" si="76"/>
        <v>2012-07</v>
      </c>
      <c r="G999" s="13" t="str">
        <f t="shared" si="77"/>
        <v/>
      </c>
      <c r="H999" s="13" t="str">
        <f t="shared" si="75"/>
        <v/>
      </c>
      <c r="I999" s="13" t="str">
        <f t="shared" si="78"/>
        <v/>
      </c>
    </row>
    <row r="1000" spans="1:9" x14ac:dyDescent="0.25">
      <c r="A1000" s="13">
        <v>67</v>
      </c>
      <c r="B1000" s="13" t="s">
        <v>622</v>
      </c>
      <c r="C1000" s="16">
        <v>41095</v>
      </c>
      <c r="D1000" s="13">
        <v>10000</v>
      </c>
      <c r="E1000" s="13">
        <f t="shared" si="79"/>
        <v>0</v>
      </c>
      <c r="F1000" s="13" t="str">
        <f t="shared" si="76"/>
        <v>2012-07</v>
      </c>
      <c r="G1000" s="13" t="str">
        <f t="shared" si="77"/>
        <v/>
      </c>
      <c r="H1000" s="13" t="str">
        <f t="shared" si="75"/>
        <v/>
      </c>
      <c r="I1000" s="13" t="str">
        <f t="shared" si="78"/>
        <v/>
      </c>
    </row>
    <row r="1001" spans="1:9" x14ac:dyDescent="0.25">
      <c r="A1001" s="13">
        <v>67</v>
      </c>
      <c r="B1001" s="13" t="s">
        <v>622</v>
      </c>
      <c r="C1001" s="16">
        <v>41097</v>
      </c>
      <c r="D1001" s="13">
        <v>10000</v>
      </c>
      <c r="E1001" s="13">
        <f t="shared" si="79"/>
        <v>0</v>
      </c>
      <c r="F1001" s="13" t="str">
        <f t="shared" si="76"/>
        <v>2012-07</v>
      </c>
      <c r="G1001" s="13" t="str">
        <f t="shared" si="77"/>
        <v/>
      </c>
      <c r="H1001" s="13" t="str">
        <f t="shared" si="75"/>
        <v/>
      </c>
      <c r="I1001" s="13" t="str">
        <f t="shared" si="78"/>
        <v/>
      </c>
    </row>
    <row r="1002" spans="1:9" x14ac:dyDescent="0.25">
      <c r="A1002" s="13">
        <v>67</v>
      </c>
      <c r="B1002" s="13" t="s">
        <v>622</v>
      </c>
      <c r="C1002" s="16">
        <v>41100</v>
      </c>
      <c r="D1002" s="13">
        <v>10000</v>
      </c>
      <c r="E1002" s="13">
        <f t="shared" si="79"/>
        <v>0</v>
      </c>
      <c r="F1002" s="13" t="str">
        <f t="shared" si="76"/>
        <v>2012-07</v>
      </c>
      <c r="G1002" s="13" t="str">
        <f t="shared" si="77"/>
        <v/>
      </c>
      <c r="H1002" s="13" t="str">
        <f t="shared" si="75"/>
        <v/>
      </c>
      <c r="I1002" s="13" t="str">
        <f t="shared" si="78"/>
        <v/>
      </c>
    </row>
    <row r="1003" spans="1:9" x14ac:dyDescent="0.25">
      <c r="A1003" s="13">
        <v>67</v>
      </c>
      <c r="B1003" s="13" t="s">
        <v>622</v>
      </c>
      <c r="C1003" s="16">
        <v>41104</v>
      </c>
      <c r="D1003" s="13">
        <v>10000</v>
      </c>
      <c r="E1003" s="13">
        <f t="shared" si="79"/>
        <v>0</v>
      </c>
      <c r="F1003" s="13" t="str">
        <f t="shared" si="76"/>
        <v>2012-07</v>
      </c>
      <c r="G1003" s="13" t="str">
        <f t="shared" si="77"/>
        <v/>
      </c>
      <c r="H1003" s="13" t="str">
        <f t="shared" si="75"/>
        <v/>
      </c>
      <c r="I1003" s="13" t="str">
        <f t="shared" si="78"/>
        <v/>
      </c>
    </row>
    <row r="1004" spans="1:9" x14ac:dyDescent="0.25">
      <c r="A1004" s="13">
        <v>67</v>
      </c>
      <c r="B1004" s="13" t="s">
        <v>622</v>
      </c>
      <c r="C1004" s="16">
        <v>41107</v>
      </c>
      <c r="D1004" s="13">
        <v>10000</v>
      </c>
      <c r="E1004" s="13">
        <f t="shared" si="79"/>
        <v>0</v>
      </c>
      <c r="F1004" s="13" t="str">
        <f t="shared" si="76"/>
        <v>2012-07</v>
      </c>
      <c r="G1004" s="13" t="str">
        <f t="shared" si="77"/>
        <v/>
      </c>
      <c r="H1004" s="13" t="str">
        <f t="shared" si="75"/>
        <v/>
      </c>
      <c r="I1004" s="13" t="str">
        <f t="shared" si="78"/>
        <v/>
      </c>
    </row>
    <row r="1005" spans="1:9" x14ac:dyDescent="0.25">
      <c r="A1005" s="13">
        <v>67</v>
      </c>
      <c r="B1005" s="13" t="s">
        <v>622</v>
      </c>
      <c r="C1005" s="16">
        <v>41109</v>
      </c>
      <c r="D1005" s="13">
        <v>10000</v>
      </c>
      <c r="E1005" s="13">
        <f t="shared" si="79"/>
        <v>0</v>
      </c>
      <c r="F1005" s="13" t="str">
        <f t="shared" si="76"/>
        <v>2012-07</v>
      </c>
      <c r="G1005" s="13" t="str">
        <f t="shared" si="77"/>
        <v/>
      </c>
      <c r="H1005" s="13" t="str">
        <f t="shared" si="75"/>
        <v/>
      </c>
      <c r="I1005" s="13" t="str">
        <f t="shared" si="78"/>
        <v/>
      </c>
    </row>
    <row r="1006" spans="1:9" x14ac:dyDescent="0.25">
      <c r="A1006" s="13">
        <v>67</v>
      </c>
      <c r="B1006" s="13" t="s">
        <v>622</v>
      </c>
      <c r="C1006" s="16">
        <v>41111</v>
      </c>
      <c r="D1006" s="13">
        <v>8000</v>
      </c>
      <c r="E1006" s="13">
        <f t="shared" si="79"/>
        <v>0</v>
      </c>
      <c r="F1006" s="13" t="str">
        <f t="shared" si="76"/>
        <v>2012-07</v>
      </c>
      <c r="G1006" s="13" t="str">
        <f t="shared" si="77"/>
        <v/>
      </c>
      <c r="H1006" s="13" t="str">
        <f t="shared" si="75"/>
        <v/>
      </c>
      <c r="I1006" s="13" t="str">
        <f t="shared" si="78"/>
        <v/>
      </c>
    </row>
    <row r="1007" spans="1:9" x14ac:dyDescent="0.25">
      <c r="A1007" s="13">
        <v>67</v>
      </c>
      <c r="B1007" s="13" t="s">
        <v>622</v>
      </c>
      <c r="C1007" s="16">
        <v>41114</v>
      </c>
      <c r="D1007" s="13">
        <v>8000</v>
      </c>
      <c r="E1007" s="13">
        <f t="shared" si="79"/>
        <v>0</v>
      </c>
      <c r="F1007" s="13" t="str">
        <f t="shared" si="76"/>
        <v>2012-07</v>
      </c>
      <c r="G1007" s="13" t="str">
        <f t="shared" si="77"/>
        <v/>
      </c>
      <c r="H1007" s="13" t="str">
        <f t="shared" si="75"/>
        <v/>
      </c>
      <c r="I1007" s="13" t="str">
        <f t="shared" si="78"/>
        <v/>
      </c>
    </row>
    <row r="1008" spans="1:9" x14ac:dyDescent="0.25">
      <c r="A1008" s="13">
        <v>67</v>
      </c>
      <c r="B1008" s="13" t="s">
        <v>622</v>
      </c>
      <c r="C1008" s="16">
        <v>41116</v>
      </c>
      <c r="D1008" s="13">
        <v>8000</v>
      </c>
      <c r="E1008" s="13">
        <f t="shared" si="79"/>
        <v>0</v>
      </c>
      <c r="F1008" s="13" t="str">
        <f t="shared" si="76"/>
        <v>2012-07</v>
      </c>
      <c r="G1008" s="13" t="str">
        <f t="shared" si="77"/>
        <v/>
      </c>
      <c r="H1008" s="13" t="str">
        <f t="shared" si="75"/>
        <v/>
      </c>
      <c r="I1008" s="13" t="str">
        <f t="shared" si="78"/>
        <v/>
      </c>
    </row>
    <row r="1009" spans="1:9" x14ac:dyDescent="0.25">
      <c r="A1009" s="13">
        <v>67</v>
      </c>
      <c r="B1009" s="13" t="s">
        <v>622</v>
      </c>
      <c r="C1009" s="16">
        <v>41118</v>
      </c>
      <c r="D1009" s="13">
        <v>8000</v>
      </c>
      <c r="E1009" s="13">
        <f t="shared" si="79"/>
        <v>0</v>
      </c>
      <c r="F1009" s="13" t="str">
        <f t="shared" si="76"/>
        <v>2012-07</v>
      </c>
      <c r="G1009" s="13" t="str">
        <f t="shared" si="77"/>
        <v/>
      </c>
      <c r="H1009" s="13" t="str">
        <f t="shared" si="75"/>
        <v/>
      </c>
      <c r="I1009" s="13" t="str">
        <f t="shared" si="78"/>
        <v/>
      </c>
    </row>
    <row r="1010" spans="1:9" x14ac:dyDescent="0.25">
      <c r="A1010" s="13">
        <v>67</v>
      </c>
      <c r="B1010" s="13" t="s">
        <v>622</v>
      </c>
      <c r="C1010" s="16">
        <v>41121</v>
      </c>
      <c r="D1010" s="13">
        <v>8000</v>
      </c>
      <c r="E1010" s="13">
        <f t="shared" si="79"/>
        <v>0</v>
      </c>
      <c r="F1010" s="13" t="str">
        <f t="shared" si="76"/>
        <v>2012-07</v>
      </c>
      <c r="G1010" s="13">
        <f t="shared" si="77"/>
        <v>9166.6666666666661</v>
      </c>
      <c r="H1010" s="13" t="str">
        <f t="shared" si="75"/>
        <v/>
      </c>
      <c r="I1010" s="13" t="str">
        <f t="shared" si="78"/>
        <v/>
      </c>
    </row>
    <row r="1011" spans="1:9" x14ac:dyDescent="0.25">
      <c r="A1011" s="13">
        <v>67</v>
      </c>
      <c r="B1011" s="13" t="s">
        <v>622</v>
      </c>
      <c r="C1011" s="16">
        <v>41123</v>
      </c>
      <c r="D1011" s="13">
        <v>8000</v>
      </c>
      <c r="E1011" s="13">
        <f t="shared" si="79"/>
        <v>0</v>
      </c>
      <c r="F1011" s="13" t="str">
        <f t="shared" si="76"/>
        <v>2012-08</v>
      </c>
      <c r="G1011" s="13" t="str">
        <f t="shared" si="77"/>
        <v/>
      </c>
      <c r="H1011" s="13" t="str">
        <f t="shared" si="75"/>
        <v/>
      </c>
      <c r="I1011" s="13" t="str">
        <f t="shared" si="78"/>
        <v/>
      </c>
    </row>
    <row r="1012" spans="1:9" x14ac:dyDescent="0.25">
      <c r="A1012" s="13">
        <v>67</v>
      </c>
      <c r="B1012" s="13" t="s">
        <v>622</v>
      </c>
      <c r="C1012" s="16">
        <v>41125</v>
      </c>
      <c r="D1012" s="13">
        <v>8000</v>
      </c>
      <c r="E1012" s="13">
        <f t="shared" si="79"/>
        <v>0</v>
      </c>
      <c r="F1012" s="13" t="str">
        <f t="shared" si="76"/>
        <v>2012-08</v>
      </c>
      <c r="G1012" s="13" t="str">
        <f t="shared" si="77"/>
        <v/>
      </c>
      <c r="H1012" s="13" t="str">
        <f t="shared" si="75"/>
        <v/>
      </c>
      <c r="I1012" s="13" t="str">
        <f t="shared" si="78"/>
        <v/>
      </c>
    </row>
    <row r="1013" spans="1:9" x14ac:dyDescent="0.25">
      <c r="A1013" s="13">
        <v>67</v>
      </c>
      <c r="B1013" s="13" t="s">
        <v>622</v>
      </c>
      <c r="C1013" s="16">
        <v>41128</v>
      </c>
      <c r="D1013" s="13">
        <v>8000</v>
      </c>
      <c r="E1013" s="13">
        <f t="shared" si="79"/>
        <v>0</v>
      </c>
      <c r="F1013" s="13" t="str">
        <f t="shared" si="76"/>
        <v>2012-08</v>
      </c>
      <c r="G1013" s="13" t="str">
        <f t="shared" si="77"/>
        <v/>
      </c>
      <c r="H1013" s="13" t="str">
        <f t="shared" si="75"/>
        <v/>
      </c>
      <c r="I1013" s="13" t="str">
        <f t="shared" si="78"/>
        <v/>
      </c>
    </row>
    <row r="1014" spans="1:9" x14ac:dyDescent="0.25">
      <c r="A1014" s="13">
        <v>67</v>
      </c>
      <c r="B1014" s="13" t="s">
        <v>622</v>
      </c>
      <c r="C1014" s="16">
        <v>41130</v>
      </c>
      <c r="D1014" s="13">
        <v>8000</v>
      </c>
      <c r="E1014" s="13">
        <f t="shared" si="79"/>
        <v>0</v>
      </c>
      <c r="F1014" s="13" t="str">
        <f t="shared" si="76"/>
        <v>2012-08</v>
      </c>
      <c r="G1014" s="13" t="str">
        <f t="shared" si="77"/>
        <v/>
      </c>
      <c r="H1014" s="13" t="str">
        <f t="shared" si="75"/>
        <v/>
      </c>
      <c r="I1014" s="13" t="str">
        <f t="shared" si="78"/>
        <v/>
      </c>
    </row>
    <row r="1015" spans="1:9" x14ac:dyDescent="0.25">
      <c r="A1015" s="13">
        <v>67</v>
      </c>
      <c r="B1015" s="13" t="s">
        <v>622</v>
      </c>
      <c r="C1015" s="16">
        <v>41132</v>
      </c>
      <c r="D1015" s="13">
        <v>8000</v>
      </c>
      <c r="E1015" s="13">
        <f t="shared" si="79"/>
        <v>0</v>
      </c>
      <c r="F1015" s="13" t="str">
        <f t="shared" si="76"/>
        <v>2012-08</v>
      </c>
      <c r="G1015" s="13" t="str">
        <f t="shared" si="77"/>
        <v/>
      </c>
      <c r="H1015" s="13" t="str">
        <f t="shared" si="75"/>
        <v/>
      </c>
      <c r="I1015" s="13" t="str">
        <f t="shared" si="78"/>
        <v/>
      </c>
    </row>
    <row r="1016" spans="1:9" x14ac:dyDescent="0.25">
      <c r="A1016" s="13">
        <v>67</v>
      </c>
      <c r="B1016" s="13" t="s">
        <v>622</v>
      </c>
      <c r="C1016" s="16">
        <v>41135</v>
      </c>
      <c r="D1016" s="13">
        <v>8000</v>
      </c>
      <c r="E1016" s="13">
        <f t="shared" si="79"/>
        <v>0</v>
      </c>
      <c r="F1016" s="13" t="str">
        <f t="shared" si="76"/>
        <v>2012-08</v>
      </c>
      <c r="G1016" s="13" t="str">
        <f t="shared" si="77"/>
        <v/>
      </c>
      <c r="H1016" s="13" t="str">
        <f t="shared" si="75"/>
        <v/>
      </c>
      <c r="I1016" s="13" t="str">
        <f t="shared" si="78"/>
        <v/>
      </c>
    </row>
    <row r="1017" spans="1:9" x14ac:dyDescent="0.25">
      <c r="A1017" s="13">
        <v>67</v>
      </c>
      <c r="B1017" s="13" t="s">
        <v>622</v>
      </c>
      <c r="C1017" s="16">
        <v>41137</v>
      </c>
      <c r="D1017" s="13">
        <v>8000</v>
      </c>
      <c r="E1017" s="13">
        <f t="shared" si="79"/>
        <v>1</v>
      </c>
      <c r="F1017" s="13" t="str">
        <f t="shared" si="76"/>
        <v>2012-08</v>
      </c>
      <c r="G1017" s="13">
        <f t="shared" si="77"/>
        <v>8000</v>
      </c>
      <c r="H1017" s="13" t="str">
        <f t="shared" si="75"/>
        <v/>
      </c>
      <c r="I1017" s="13" t="str">
        <f t="shared" si="78"/>
        <v/>
      </c>
    </row>
    <row r="1018" spans="1:9" x14ac:dyDescent="0.25">
      <c r="A1018" s="13">
        <v>67</v>
      </c>
      <c r="B1018" s="13" t="s">
        <v>623</v>
      </c>
      <c r="C1018" s="16">
        <v>41193</v>
      </c>
      <c r="D1018" s="13">
        <v>1</v>
      </c>
      <c r="E1018" s="13">
        <f t="shared" si="79"/>
        <v>0</v>
      </c>
      <c r="F1018" s="13" t="str">
        <f t="shared" si="76"/>
        <v>2012-10</v>
      </c>
      <c r="G1018" s="13" t="str">
        <f t="shared" si="77"/>
        <v/>
      </c>
      <c r="H1018" s="13">
        <f t="shared" si="75"/>
        <v>1</v>
      </c>
      <c r="I1018" s="13" t="str">
        <f t="shared" si="78"/>
        <v>Lower</v>
      </c>
    </row>
    <row r="1019" spans="1:9" x14ac:dyDescent="0.25">
      <c r="A1019" s="13">
        <v>67</v>
      </c>
      <c r="B1019" s="13" t="s">
        <v>623</v>
      </c>
      <c r="C1019" s="16">
        <v>41228</v>
      </c>
      <c r="D1019" s="13">
        <v>2</v>
      </c>
      <c r="E1019" s="13">
        <f t="shared" si="79"/>
        <v>0</v>
      </c>
      <c r="F1019" s="13" t="str">
        <f t="shared" si="76"/>
        <v>2012-11</v>
      </c>
      <c r="G1019" s="13" t="str">
        <f t="shared" si="77"/>
        <v/>
      </c>
      <c r="H1019" s="13">
        <f t="shared" si="75"/>
        <v>2</v>
      </c>
      <c r="I1019" s="13" t="str">
        <f t="shared" si="78"/>
        <v/>
      </c>
    </row>
    <row r="1020" spans="1:9" x14ac:dyDescent="0.25">
      <c r="A1020" s="13">
        <v>68</v>
      </c>
      <c r="B1020" s="13" t="s">
        <v>623</v>
      </c>
      <c r="C1020" s="16">
        <v>41242</v>
      </c>
      <c r="D1020" s="13">
        <v>4</v>
      </c>
      <c r="E1020" s="13">
        <f t="shared" si="79"/>
        <v>0</v>
      </c>
      <c r="F1020" s="13" t="str">
        <f t="shared" si="76"/>
        <v>2012-11</v>
      </c>
      <c r="G1020" s="13" t="str">
        <f t="shared" si="77"/>
        <v/>
      </c>
      <c r="H1020" s="13">
        <f t="shared" si="75"/>
        <v>4</v>
      </c>
      <c r="I1020" s="13" t="str">
        <f t="shared" si="78"/>
        <v/>
      </c>
    </row>
    <row r="1021" spans="1:9" x14ac:dyDescent="0.25">
      <c r="A1021" s="13">
        <v>69</v>
      </c>
      <c r="B1021" s="13" t="s">
        <v>622</v>
      </c>
      <c r="C1021" s="16">
        <v>41093</v>
      </c>
      <c r="D1021" s="13">
        <v>1400</v>
      </c>
      <c r="E1021" s="13">
        <f t="shared" si="79"/>
        <v>0</v>
      </c>
      <c r="F1021" s="13" t="str">
        <f t="shared" si="76"/>
        <v>2012-07</v>
      </c>
      <c r="G1021" s="13" t="str">
        <f t="shared" si="77"/>
        <v/>
      </c>
      <c r="H1021" s="13" t="str">
        <f t="shared" si="75"/>
        <v/>
      </c>
      <c r="I1021" s="13" t="str">
        <f t="shared" si="78"/>
        <v/>
      </c>
    </row>
    <row r="1022" spans="1:9" x14ac:dyDescent="0.25">
      <c r="A1022" s="13">
        <v>69</v>
      </c>
      <c r="B1022" s="13" t="s">
        <v>622</v>
      </c>
      <c r="C1022" s="16">
        <v>41095</v>
      </c>
      <c r="D1022" s="13">
        <v>1400</v>
      </c>
      <c r="E1022" s="13">
        <f t="shared" si="79"/>
        <v>0</v>
      </c>
      <c r="F1022" s="13" t="str">
        <f t="shared" si="76"/>
        <v>2012-07</v>
      </c>
      <c r="G1022" s="13" t="str">
        <f t="shared" si="77"/>
        <v/>
      </c>
      <c r="H1022" s="13" t="str">
        <f t="shared" si="75"/>
        <v/>
      </c>
      <c r="I1022" s="13" t="str">
        <f t="shared" si="78"/>
        <v/>
      </c>
    </row>
    <row r="1023" spans="1:9" x14ac:dyDescent="0.25">
      <c r="A1023" s="13">
        <v>69</v>
      </c>
      <c r="B1023" s="13" t="s">
        <v>622</v>
      </c>
      <c r="C1023" s="16">
        <v>41097</v>
      </c>
      <c r="D1023" s="13">
        <v>1400</v>
      </c>
      <c r="E1023" s="13">
        <f t="shared" si="79"/>
        <v>0</v>
      </c>
      <c r="F1023" s="13" t="str">
        <f t="shared" si="76"/>
        <v>2012-07</v>
      </c>
      <c r="G1023" s="13" t="str">
        <f t="shared" si="77"/>
        <v/>
      </c>
      <c r="H1023" s="13" t="str">
        <f t="shared" si="75"/>
        <v/>
      </c>
      <c r="I1023" s="13" t="str">
        <f t="shared" si="78"/>
        <v/>
      </c>
    </row>
    <row r="1024" spans="1:9" x14ac:dyDescent="0.25">
      <c r="A1024" s="13">
        <v>69</v>
      </c>
      <c r="B1024" s="13" t="s">
        <v>622</v>
      </c>
      <c r="C1024" s="16">
        <v>41100</v>
      </c>
      <c r="D1024" s="13">
        <v>1400</v>
      </c>
      <c r="E1024" s="13">
        <f t="shared" si="79"/>
        <v>0</v>
      </c>
      <c r="F1024" s="13" t="str">
        <f t="shared" si="76"/>
        <v>2012-07</v>
      </c>
      <c r="G1024" s="13" t="str">
        <f t="shared" si="77"/>
        <v/>
      </c>
      <c r="H1024" s="13" t="str">
        <f t="shared" si="75"/>
        <v/>
      </c>
      <c r="I1024" s="13" t="str">
        <f t="shared" si="78"/>
        <v/>
      </c>
    </row>
    <row r="1025" spans="1:9" x14ac:dyDescent="0.25">
      <c r="A1025" s="13">
        <v>69</v>
      </c>
      <c r="B1025" s="13" t="s">
        <v>622</v>
      </c>
      <c r="C1025" s="16">
        <v>41102</v>
      </c>
      <c r="D1025" s="13">
        <v>1400</v>
      </c>
      <c r="E1025" s="13">
        <f t="shared" si="79"/>
        <v>0</v>
      </c>
      <c r="F1025" s="13" t="str">
        <f t="shared" si="76"/>
        <v>2012-07</v>
      </c>
      <c r="G1025" s="13" t="str">
        <f t="shared" si="77"/>
        <v/>
      </c>
      <c r="H1025" s="13" t="str">
        <f t="shared" si="75"/>
        <v/>
      </c>
      <c r="I1025" s="13" t="str">
        <f t="shared" si="78"/>
        <v/>
      </c>
    </row>
    <row r="1026" spans="1:9" x14ac:dyDescent="0.25">
      <c r="A1026" s="13">
        <v>69</v>
      </c>
      <c r="B1026" s="13" t="s">
        <v>622</v>
      </c>
      <c r="C1026" s="16">
        <v>41104</v>
      </c>
      <c r="D1026" s="13">
        <v>1400</v>
      </c>
      <c r="E1026" s="13">
        <f t="shared" si="79"/>
        <v>0</v>
      </c>
      <c r="F1026" s="13" t="str">
        <f t="shared" si="76"/>
        <v>2012-07</v>
      </c>
      <c r="G1026" s="13" t="str">
        <f t="shared" si="77"/>
        <v/>
      </c>
      <c r="H1026" s="13" t="str">
        <f t="shared" ref="H1026:H1089" si="80">IF(AND(B1026="Med B", F1026&gt;=VLOOKUP(A1026, A:F, 6, FALSE)), D1026, "")</f>
        <v/>
      </c>
      <c r="I1026" s="13" t="str">
        <f t="shared" si="78"/>
        <v/>
      </c>
    </row>
    <row r="1027" spans="1:9" x14ac:dyDescent="0.25">
      <c r="A1027" s="13">
        <v>69</v>
      </c>
      <c r="B1027" s="13" t="s">
        <v>622</v>
      </c>
      <c r="C1027" s="16">
        <v>41107</v>
      </c>
      <c r="D1027" s="13">
        <v>1400</v>
      </c>
      <c r="E1027" s="13">
        <f t="shared" si="79"/>
        <v>0</v>
      </c>
      <c r="F1027" s="13" t="str">
        <f t="shared" ref="F1027:F1090" si="81">TEXT(C1027, "yyyy-mm")</f>
        <v>2012-07</v>
      </c>
      <c r="G1027" s="13" t="str">
        <f t="shared" ref="G1027:G1090" si="82">IF(AND(
    B1027="Med A",
    C1027=_xlfn.MAXIFS(C:C, A:A, A1027, B:B, "Med A", F:F, F1027),
    SUMIFS(E:E, A:A, A1027) &gt; 0
  ),
  AVERAGEIFS(D:D, A:A, A1027, B:B, "Med A", F:F, F1027, C:C, "&gt;=" &amp; EOMONTH(C1027, -1) + 1, C:C, "&lt;=" &amp; C1027),
  "")</f>
        <v/>
      </c>
      <c r="H1027" s="13" t="str">
        <f t="shared" si="80"/>
        <v/>
      </c>
      <c r="I1027" s="13" t="str">
        <f t="shared" ref="I1027:I1090" si="83">IF(E1026=1,
  IF(AND(A1027=A1026, B1027="Med B"),
    IF(COUNTIFS(A:A, A1027, B:B, "Med B", F:F, "&gt;" &amp; F1026) &gt; 0,
      IF(H1027 &gt; H1028, "Higher",
         IF(H1027 = H1028, "Same",
            IF(H1027 &lt; H1028, "Lower",
               IF(H1028 = 0, "No dose", "")))),
      "No subsequent Med B"),
    ""), "")</f>
        <v/>
      </c>
    </row>
    <row r="1028" spans="1:9" x14ac:dyDescent="0.25">
      <c r="A1028" s="13">
        <v>69</v>
      </c>
      <c r="B1028" s="13" t="s">
        <v>622</v>
      </c>
      <c r="C1028" s="16">
        <v>41109</v>
      </c>
      <c r="D1028" s="13">
        <v>1400</v>
      </c>
      <c r="E1028" s="13">
        <f t="shared" ref="E1028:E1091" si="84">IF(AND(B1028="Med A", B1029="Med B", A1028=A1029), 1, IF(AND(B1028="Med B", B1029="Med A", A1028=A1029), 1, 0))</f>
        <v>0</v>
      </c>
      <c r="F1028" s="13" t="str">
        <f t="shared" si="81"/>
        <v>2012-07</v>
      </c>
      <c r="G1028" s="13" t="str">
        <f t="shared" si="82"/>
        <v/>
      </c>
      <c r="H1028" s="13" t="str">
        <f t="shared" si="80"/>
        <v/>
      </c>
      <c r="I1028" s="13" t="str">
        <f t="shared" si="83"/>
        <v/>
      </c>
    </row>
    <row r="1029" spans="1:9" x14ac:dyDescent="0.25">
      <c r="A1029" s="13">
        <v>69</v>
      </c>
      <c r="B1029" s="13" t="s">
        <v>622</v>
      </c>
      <c r="C1029" s="16">
        <v>41111</v>
      </c>
      <c r="D1029" s="13">
        <v>1600</v>
      </c>
      <c r="E1029" s="13">
        <f t="shared" si="84"/>
        <v>0</v>
      </c>
      <c r="F1029" s="13" t="str">
        <f t="shared" si="81"/>
        <v>2012-07</v>
      </c>
      <c r="G1029" s="13" t="str">
        <f t="shared" si="82"/>
        <v/>
      </c>
      <c r="H1029" s="13" t="str">
        <f t="shared" si="80"/>
        <v/>
      </c>
      <c r="I1029" s="13" t="str">
        <f t="shared" si="83"/>
        <v/>
      </c>
    </row>
    <row r="1030" spans="1:9" x14ac:dyDescent="0.25">
      <c r="A1030" s="13">
        <v>69</v>
      </c>
      <c r="B1030" s="13" t="s">
        <v>622</v>
      </c>
      <c r="C1030" s="16">
        <v>41114</v>
      </c>
      <c r="D1030" s="13">
        <v>1600</v>
      </c>
      <c r="E1030" s="13">
        <f t="shared" si="84"/>
        <v>0</v>
      </c>
      <c r="F1030" s="13" t="str">
        <f t="shared" si="81"/>
        <v>2012-07</v>
      </c>
      <c r="G1030" s="13" t="str">
        <f t="shared" si="82"/>
        <v/>
      </c>
      <c r="H1030" s="13" t="str">
        <f t="shared" si="80"/>
        <v/>
      </c>
      <c r="I1030" s="13" t="str">
        <f t="shared" si="83"/>
        <v/>
      </c>
    </row>
    <row r="1031" spans="1:9" x14ac:dyDescent="0.25">
      <c r="A1031" s="13">
        <v>69</v>
      </c>
      <c r="B1031" s="13" t="s">
        <v>622</v>
      </c>
      <c r="C1031" s="16">
        <v>41116</v>
      </c>
      <c r="D1031" s="13">
        <v>1600</v>
      </c>
      <c r="E1031" s="13">
        <f t="shared" si="84"/>
        <v>0</v>
      </c>
      <c r="F1031" s="13" t="str">
        <f t="shared" si="81"/>
        <v>2012-07</v>
      </c>
      <c r="G1031" s="13" t="str">
        <f t="shared" si="82"/>
        <v/>
      </c>
      <c r="H1031" s="13" t="str">
        <f t="shared" si="80"/>
        <v/>
      </c>
      <c r="I1031" s="13" t="str">
        <f t="shared" si="83"/>
        <v/>
      </c>
    </row>
    <row r="1032" spans="1:9" x14ac:dyDescent="0.25">
      <c r="A1032" s="13">
        <v>69</v>
      </c>
      <c r="B1032" s="13" t="s">
        <v>622</v>
      </c>
      <c r="C1032" s="16">
        <v>41118</v>
      </c>
      <c r="D1032" s="13">
        <v>1600</v>
      </c>
      <c r="E1032" s="13">
        <f t="shared" si="84"/>
        <v>0</v>
      </c>
      <c r="F1032" s="13" t="str">
        <f t="shared" si="81"/>
        <v>2012-07</v>
      </c>
      <c r="G1032" s="13" t="str">
        <f t="shared" si="82"/>
        <v/>
      </c>
      <c r="H1032" s="13" t="str">
        <f t="shared" si="80"/>
        <v/>
      </c>
      <c r="I1032" s="13" t="str">
        <f t="shared" si="83"/>
        <v/>
      </c>
    </row>
    <row r="1033" spans="1:9" x14ac:dyDescent="0.25">
      <c r="A1033" s="13">
        <v>69</v>
      </c>
      <c r="B1033" s="13" t="s">
        <v>622</v>
      </c>
      <c r="C1033" s="16">
        <v>41121</v>
      </c>
      <c r="D1033" s="13">
        <v>1600</v>
      </c>
      <c r="E1033" s="13">
        <f t="shared" si="84"/>
        <v>0</v>
      </c>
      <c r="F1033" s="13" t="str">
        <f t="shared" si="81"/>
        <v>2012-07</v>
      </c>
      <c r="G1033" s="13">
        <f t="shared" si="82"/>
        <v>1476.9230769230769</v>
      </c>
      <c r="H1033" s="13" t="str">
        <f t="shared" si="80"/>
        <v/>
      </c>
      <c r="I1033" s="13" t="str">
        <f t="shared" si="83"/>
        <v/>
      </c>
    </row>
    <row r="1034" spans="1:9" x14ac:dyDescent="0.25">
      <c r="A1034" s="13">
        <v>69</v>
      </c>
      <c r="B1034" s="13" t="s">
        <v>622</v>
      </c>
      <c r="C1034" s="16">
        <v>41123</v>
      </c>
      <c r="D1034" s="13">
        <v>1600</v>
      </c>
      <c r="E1034" s="13">
        <f t="shared" si="84"/>
        <v>0</v>
      </c>
      <c r="F1034" s="13" t="str">
        <f t="shared" si="81"/>
        <v>2012-08</v>
      </c>
      <c r="G1034" s="13" t="str">
        <f t="shared" si="82"/>
        <v/>
      </c>
      <c r="H1034" s="13" t="str">
        <f t="shared" si="80"/>
        <v/>
      </c>
      <c r="I1034" s="13" t="str">
        <f t="shared" si="83"/>
        <v/>
      </c>
    </row>
    <row r="1035" spans="1:9" x14ac:dyDescent="0.25">
      <c r="A1035" s="13">
        <v>69</v>
      </c>
      <c r="B1035" s="13" t="s">
        <v>622</v>
      </c>
      <c r="C1035" s="16">
        <v>41125</v>
      </c>
      <c r="D1035" s="13">
        <v>2000</v>
      </c>
      <c r="E1035" s="13">
        <f t="shared" si="84"/>
        <v>0</v>
      </c>
      <c r="F1035" s="13" t="str">
        <f t="shared" si="81"/>
        <v>2012-08</v>
      </c>
      <c r="G1035" s="13" t="str">
        <f t="shared" si="82"/>
        <v/>
      </c>
      <c r="H1035" s="13" t="str">
        <f t="shared" si="80"/>
        <v/>
      </c>
      <c r="I1035" s="13" t="str">
        <f t="shared" si="83"/>
        <v/>
      </c>
    </row>
    <row r="1036" spans="1:9" x14ac:dyDescent="0.25">
      <c r="A1036" s="13">
        <v>69</v>
      </c>
      <c r="B1036" s="13" t="s">
        <v>622</v>
      </c>
      <c r="C1036" s="16">
        <v>41128</v>
      </c>
      <c r="D1036" s="13">
        <v>2000</v>
      </c>
      <c r="E1036" s="13">
        <f t="shared" si="84"/>
        <v>0</v>
      </c>
      <c r="F1036" s="13" t="str">
        <f t="shared" si="81"/>
        <v>2012-08</v>
      </c>
      <c r="G1036" s="13" t="str">
        <f t="shared" si="82"/>
        <v/>
      </c>
      <c r="H1036" s="13" t="str">
        <f t="shared" si="80"/>
        <v/>
      </c>
      <c r="I1036" s="13" t="str">
        <f t="shared" si="83"/>
        <v/>
      </c>
    </row>
    <row r="1037" spans="1:9" x14ac:dyDescent="0.25">
      <c r="A1037" s="13">
        <v>69</v>
      </c>
      <c r="B1037" s="13" t="s">
        <v>622</v>
      </c>
      <c r="C1037" s="16">
        <v>41130</v>
      </c>
      <c r="D1037" s="13">
        <v>2000</v>
      </c>
      <c r="E1037" s="13">
        <f t="shared" si="84"/>
        <v>0</v>
      </c>
      <c r="F1037" s="13" t="str">
        <f t="shared" si="81"/>
        <v>2012-08</v>
      </c>
      <c r="G1037" s="13" t="str">
        <f t="shared" si="82"/>
        <v/>
      </c>
      <c r="H1037" s="13" t="str">
        <f t="shared" si="80"/>
        <v/>
      </c>
      <c r="I1037" s="13" t="str">
        <f t="shared" si="83"/>
        <v/>
      </c>
    </row>
    <row r="1038" spans="1:9" x14ac:dyDescent="0.25">
      <c r="A1038" s="13">
        <v>69</v>
      </c>
      <c r="B1038" s="13" t="s">
        <v>622</v>
      </c>
      <c r="C1038" s="16">
        <v>41132</v>
      </c>
      <c r="D1038" s="13">
        <v>2000</v>
      </c>
      <c r="E1038" s="13">
        <f t="shared" si="84"/>
        <v>0</v>
      </c>
      <c r="F1038" s="13" t="str">
        <f t="shared" si="81"/>
        <v>2012-08</v>
      </c>
      <c r="G1038" s="13" t="str">
        <f t="shared" si="82"/>
        <v/>
      </c>
      <c r="H1038" s="13" t="str">
        <f t="shared" si="80"/>
        <v/>
      </c>
      <c r="I1038" s="13" t="str">
        <f t="shared" si="83"/>
        <v/>
      </c>
    </row>
    <row r="1039" spans="1:9" x14ac:dyDescent="0.25">
      <c r="A1039" s="13">
        <v>69</v>
      </c>
      <c r="B1039" s="13" t="s">
        <v>622</v>
      </c>
      <c r="C1039" s="16">
        <v>41135</v>
      </c>
      <c r="D1039" s="13">
        <v>2000</v>
      </c>
      <c r="E1039" s="13">
        <f t="shared" si="84"/>
        <v>0</v>
      </c>
      <c r="F1039" s="13" t="str">
        <f t="shared" si="81"/>
        <v>2012-08</v>
      </c>
      <c r="G1039" s="13" t="str">
        <f t="shared" si="82"/>
        <v/>
      </c>
      <c r="H1039" s="13" t="str">
        <f t="shared" si="80"/>
        <v/>
      </c>
      <c r="I1039" s="13" t="str">
        <f t="shared" si="83"/>
        <v/>
      </c>
    </row>
    <row r="1040" spans="1:9" x14ac:dyDescent="0.25">
      <c r="A1040" s="13">
        <v>69</v>
      </c>
      <c r="B1040" s="13" t="s">
        <v>622</v>
      </c>
      <c r="C1040" s="16">
        <v>41137</v>
      </c>
      <c r="D1040" s="13">
        <v>2000</v>
      </c>
      <c r="E1040" s="13">
        <f t="shared" si="84"/>
        <v>0</v>
      </c>
      <c r="F1040" s="13" t="str">
        <f t="shared" si="81"/>
        <v>2012-08</v>
      </c>
      <c r="G1040" s="13" t="str">
        <f t="shared" si="82"/>
        <v/>
      </c>
      <c r="H1040" s="13" t="str">
        <f t="shared" si="80"/>
        <v/>
      </c>
      <c r="I1040" s="13" t="str">
        <f t="shared" si="83"/>
        <v/>
      </c>
    </row>
    <row r="1041" spans="1:9" x14ac:dyDescent="0.25">
      <c r="A1041" s="13">
        <v>69</v>
      </c>
      <c r="B1041" s="13" t="s">
        <v>622</v>
      </c>
      <c r="C1041" s="16">
        <v>41139</v>
      </c>
      <c r="D1041" s="13">
        <v>2400</v>
      </c>
      <c r="E1041" s="13">
        <f t="shared" si="84"/>
        <v>0</v>
      </c>
      <c r="F1041" s="13" t="str">
        <f t="shared" si="81"/>
        <v>2012-08</v>
      </c>
      <c r="G1041" s="13" t="str">
        <f t="shared" si="82"/>
        <v/>
      </c>
      <c r="H1041" s="13" t="str">
        <f t="shared" si="80"/>
        <v/>
      </c>
      <c r="I1041" s="13" t="str">
        <f t="shared" si="83"/>
        <v/>
      </c>
    </row>
    <row r="1042" spans="1:9" x14ac:dyDescent="0.25">
      <c r="A1042" s="13">
        <v>69</v>
      </c>
      <c r="B1042" s="13" t="s">
        <v>622</v>
      </c>
      <c r="C1042" s="16">
        <v>41142</v>
      </c>
      <c r="D1042" s="13">
        <v>2400</v>
      </c>
      <c r="E1042" s="13">
        <f t="shared" si="84"/>
        <v>0</v>
      </c>
      <c r="F1042" s="13" t="str">
        <f t="shared" si="81"/>
        <v>2012-08</v>
      </c>
      <c r="G1042" s="13" t="str">
        <f t="shared" si="82"/>
        <v/>
      </c>
      <c r="H1042" s="13" t="str">
        <f t="shared" si="80"/>
        <v/>
      </c>
      <c r="I1042" s="13" t="str">
        <f t="shared" si="83"/>
        <v/>
      </c>
    </row>
    <row r="1043" spans="1:9" x14ac:dyDescent="0.25">
      <c r="A1043" s="13">
        <v>69</v>
      </c>
      <c r="B1043" s="13" t="s">
        <v>622</v>
      </c>
      <c r="C1043" s="16">
        <v>41144</v>
      </c>
      <c r="D1043" s="13">
        <v>2400</v>
      </c>
      <c r="E1043" s="13">
        <f t="shared" si="84"/>
        <v>0</v>
      </c>
      <c r="F1043" s="13" t="str">
        <f t="shared" si="81"/>
        <v>2012-08</v>
      </c>
      <c r="G1043" s="13" t="str">
        <f t="shared" si="82"/>
        <v/>
      </c>
      <c r="H1043" s="13" t="str">
        <f t="shared" si="80"/>
        <v/>
      </c>
      <c r="I1043" s="13" t="str">
        <f t="shared" si="83"/>
        <v/>
      </c>
    </row>
    <row r="1044" spans="1:9" x14ac:dyDescent="0.25">
      <c r="A1044" s="13">
        <v>69</v>
      </c>
      <c r="B1044" s="13" t="s">
        <v>622</v>
      </c>
      <c r="C1044" s="16">
        <v>41146</v>
      </c>
      <c r="D1044" s="13">
        <v>2400</v>
      </c>
      <c r="E1044" s="13">
        <f t="shared" si="84"/>
        <v>0</v>
      </c>
      <c r="F1044" s="13" t="str">
        <f t="shared" si="81"/>
        <v>2012-08</v>
      </c>
      <c r="G1044" s="13" t="str">
        <f t="shared" si="82"/>
        <v/>
      </c>
      <c r="H1044" s="13" t="str">
        <f t="shared" si="80"/>
        <v/>
      </c>
      <c r="I1044" s="13" t="str">
        <f t="shared" si="83"/>
        <v/>
      </c>
    </row>
    <row r="1045" spans="1:9" x14ac:dyDescent="0.25">
      <c r="A1045" s="13">
        <v>69</v>
      </c>
      <c r="B1045" s="13" t="s">
        <v>622</v>
      </c>
      <c r="C1045" s="16">
        <v>41149</v>
      </c>
      <c r="D1045" s="13">
        <v>2400</v>
      </c>
      <c r="E1045" s="13">
        <f t="shared" si="84"/>
        <v>0</v>
      </c>
      <c r="F1045" s="13" t="str">
        <f t="shared" si="81"/>
        <v>2012-08</v>
      </c>
      <c r="G1045" s="13" t="str">
        <f t="shared" si="82"/>
        <v/>
      </c>
      <c r="H1045" s="13" t="str">
        <f t="shared" si="80"/>
        <v/>
      </c>
      <c r="I1045" s="13" t="str">
        <f t="shared" si="83"/>
        <v/>
      </c>
    </row>
    <row r="1046" spans="1:9" x14ac:dyDescent="0.25">
      <c r="A1046" s="13">
        <v>69</v>
      </c>
      <c r="B1046" s="13" t="s">
        <v>622</v>
      </c>
      <c r="C1046" s="16">
        <v>41151</v>
      </c>
      <c r="D1046" s="13">
        <v>2400</v>
      </c>
      <c r="E1046" s="13">
        <f t="shared" si="84"/>
        <v>0</v>
      </c>
      <c r="F1046" s="13" t="str">
        <f t="shared" si="81"/>
        <v>2012-08</v>
      </c>
      <c r="G1046" s="13">
        <f t="shared" si="82"/>
        <v>2153.8461538461538</v>
      </c>
      <c r="H1046" s="13" t="str">
        <f t="shared" si="80"/>
        <v/>
      </c>
      <c r="I1046" s="13" t="str">
        <f t="shared" si="83"/>
        <v/>
      </c>
    </row>
    <row r="1047" spans="1:9" x14ac:dyDescent="0.25">
      <c r="A1047" s="13">
        <v>69</v>
      </c>
      <c r="B1047" s="13" t="s">
        <v>622</v>
      </c>
      <c r="C1047" s="16">
        <v>41153</v>
      </c>
      <c r="D1047" s="13">
        <v>2400</v>
      </c>
      <c r="E1047" s="13">
        <f t="shared" si="84"/>
        <v>0</v>
      </c>
      <c r="F1047" s="13" t="str">
        <f t="shared" si="81"/>
        <v>2012-09</v>
      </c>
      <c r="G1047" s="13" t="str">
        <f t="shared" si="82"/>
        <v/>
      </c>
      <c r="H1047" s="13" t="str">
        <f t="shared" si="80"/>
        <v/>
      </c>
      <c r="I1047" s="13" t="str">
        <f t="shared" si="83"/>
        <v/>
      </c>
    </row>
    <row r="1048" spans="1:9" x14ac:dyDescent="0.25">
      <c r="A1048" s="13">
        <v>69</v>
      </c>
      <c r="B1048" s="13" t="s">
        <v>622</v>
      </c>
      <c r="C1048" s="16">
        <v>41156</v>
      </c>
      <c r="D1048" s="13">
        <v>2400</v>
      </c>
      <c r="E1048" s="13">
        <f t="shared" si="84"/>
        <v>0</v>
      </c>
      <c r="F1048" s="13" t="str">
        <f t="shared" si="81"/>
        <v>2012-09</v>
      </c>
      <c r="G1048" s="13" t="str">
        <f t="shared" si="82"/>
        <v/>
      </c>
      <c r="H1048" s="13" t="str">
        <f t="shared" si="80"/>
        <v/>
      </c>
      <c r="I1048" s="13" t="str">
        <f t="shared" si="83"/>
        <v/>
      </c>
    </row>
    <row r="1049" spans="1:9" x14ac:dyDescent="0.25">
      <c r="A1049" s="13">
        <v>69</v>
      </c>
      <c r="B1049" s="13" t="s">
        <v>622</v>
      </c>
      <c r="C1049" s="16">
        <v>41158</v>
      </c>
      <c r="D1049" s="13">
        <v>2400</v>
      </c>
      <c r="E1049" s="13">
        <f t="shared" si="84"/>
        <v>1</v>
      </c>
      <c r="F1049" s="13" t="str">
        <f t="shared" si="81"/>
        <v>2012-09</v>
      </c>
      <c r="G1049" s="13">
        <f t="shared" si="82"/>
        <v>2400</v>
      </c>
      <c r="H1049" s="13" t="str">
        <f t="shared" si="80"/>
        <v/>
      </c>
      <c r="I1049" s="13" t="str">
        <f t="shared" si="83"/>
        <v/>
      </c>
    </row>
    <row r="1050" spans="1:9" x14ac:dyDescent="0.25">
      <c r="A1050" s="13">
        <v>69</v>
      </c>
      <c r="B1050" s="13" t="s">
        <v>623</v>
      </c>
      <c r="C1050" s="16">
        <v>41165</v>
      </c>
      <c r="D1050" s="13">
        <v>5</v>
      </c>
      <c r="E1050" s="13">
        <f t="shared" si="84"/>
        <v>0</v>
      </c>
      <c r="F1050" s="13" t="str">
        <f t="shared" si="81"/>
        <v>2012-09</v>
      </c>
      <c r="G1050" s="13" t="str">
        <f t="shared" si="82"/>
        <v/>
      </c>
      <c r="H1050" s="13">
        <f t="shared" si="80"/>
        <v>5</v>
      </c>
      <c r="I1050" s="13" t="str">
        <f t="shared" si="83"/>
        <v>Same</v>
      </c>
    </row>
    <row r="1051" spans="1:9" x14ac:dyDescent="0.25">
      <c r="A1051" s="13">
        <v>69</v>
      </c>
      <c r="B1051" s="13" t="s">
        <v>623</v>
      </c>
      <c r="C1051" s="16">
        <v>41193</v>
      </c>
      <c r="D1051" s="13">
        <v>5</v>
      </c>
      <c r="E1051" s="13">
        <f t="shared" si="84"/>
        <v>0</v>
      </c>
      <c r="F1051" s="13" t="str">
        <f t="shared" si="81"/>
        <v>2012-10</v>
      </c>
      <c r="G1051" s="13" t="str">
        <f t="shared" si="82"/>
        <v/>
      </c>
      <c r="H1051" s="13">
        <f t="shared" si="80"/>
        <v>5</v>
      </c>
      <c r="I1051" s="13" t="str">
        <f t="shared" si="83"/>
        <v/>
      </c>
    </row>
    <row r="1052" spans="1:9" x14ac:dyDescent="0.25">
      <c r="A1052" s="13">
        <v>69</v>
      </c>
      <c r="B1052" s="13" t="s">
        <v>623</v>
      </c>
      <c r="C1052" s="16">
        <v>41228</v>
      </c>
      <c r="D1052" s="13">
        <v>5</v>
      </c>
      <c r="E1052" s="13">
        <f t="shared" si="84"/>
        <v>0</v>
      </c>
      <c r="F1052" s="13" t="str">
        <f t="shared" si="81"/>
        <v>2012-11</v>
      </c>
      <c r="G1052" s="13" t="str">
        <f t="shared" si="82"/>
        <v/>
      </c>
      <c r="H1052" s="13">
        <f t="shared" si="80"/>
        <v>5</v>
      </c>
      <c r="I1052" s="13" t="str">
        <f t="shared" si="83"/>
        <v/>
      </c>
    </row>
    <row r="1053" spans="1:9" x14ac:dyDescent="0.25">
      <c r="A1053" s="13">
        <v>70</v>
      </c>
      <c r="B1053" s="13" t="s">
        <v>622</v>
      </c>
      <c r="C1053" s="16">
        <v>41092</v>
      </c>
      <c r="D1053" s="13">
        <v>9500</v>
      </c>
      <c r="E1053" s="13">
        <f t="shared" si="84"/>
        <v>0</v>
      </c>
      <c r="F1053" s="13" t="str">
        <f t="shared" si="81"/>
        <v>2012-07</v>
      </c>
      <c r="G1053" s="13" t="str">
        <f t="shared" si="82"/>
        <v/>
      </c>
      <c r="H1053" s="13" t="str">
        <f t="shared" si="80"/>
        <v/>
      </c>
      <c r="I1053" s="13" t="str">
        <f t="shared" si="83"/>
        <v/>
      </c>
    </row>
    <row r="1054" spans="1:9" x14ac:dyDescent="0.25">
      <c r="A1054" s="13">
        <v>70</v>
      </c>
      <c r="B1054" s="13" t="s">
        <v>622</v>
      </c>
      <c r="C1054" s="16">
        <v>41094</v>
      </c>
      <c r="D1054" s="13">
        <v>9500</v>
      </c>
      <c r="E1054" s="13">
        <f t="shared" si="84"/>
        <v>0</v>
      </c>
      <c r="F1054" s="13" t="str">
        <f t="shared" si="81"/>
        <v>2012-07</v>
      </c>
      <c r="G1054" s="13" t="str">
        <f t="shared" si="82"/>
        <v/>
      </c>
      <c r="H1054" s="13" t="str">
        <f t="shared" si="80"/>
        <v/>
      </c>
      <c r="I1054" s="13" t="str">
        <f t="shared" si="83"/>
        <v/>
      </c>
    </row>
    <row r="1055" spans="1:9" x14ac:dyDescent="0.25">
      <c r="A1055" s="13">
        <v>70</v>
      </c>
      <c r="B1055" s="13" t="s">
        <v>622</v>
      </c>
      <c r="C1055" s="16">
        <v>41096</v>
      </c>
      <c r="D1055" s="13">
        <v>9500</v>
      </c>
      <c r="E1055" s="13">
        <f t="shared" si="84"/>
        <v>0</v>
      </c>
      <c r="F1055" s="13" t="str">
        <f t="shared" si="81"/>
        <v>2012-07</v>
      </c>
      <c r="G1055" s="13" t="str">
        <f t="shared" si="82"/>
        <v/>
      </c>
      <c r="H1055" s="13" t="str">
        <f t="shared" si="80"/>
        <v/>
      </c>
      <c r="I1055" s="13" t="str">
        <f t="shared" si="83"/>
        <v/>
      </c>
    </row>
    <row r="1056" spans="1:9" x14ac:dyDescent="0.25">
      <c r="A1056" s="13">
        <v>70</v>
      </c>
      <c r="B1056" s="13" t="s">
        <v>622</v>
      </c>
      <c r="C1056" s="16">
        <v>41099</v>
      </c>
      <c r="D1056" s="13">
        <v>9500</v>
      </c>
      <c r="E1056" s="13">
        <f t="shared" si="84"/>
        <v>0</v>
      </c>
      <c r="F1056" s="13" t="str">
        <f t="shared" si="81"/>
        <v>2012-07</v>
      </c>
      <c r="G1056" s="13" t="str">
        <f t="shared" si="82"/>
        <v/>
      </c>
      <c r="H1056" s="13" t="str">
        <f t="shared" si="80"/>
        <v/>
      </c>
      <c r="I1056" s="13" t="str">
        <f t="shared" si="83"/>
        <v/>
      </c>
    </row>
    <row r="1057" spans="1:9" x14ac:dyDescent="0.25">
      <c r="A1057" s="13">
        <v>70</v>
      </c>
      <c r="B1057" s="13" t="s">
        <v>622</v>
      </c>
      <c r="C1057" s="16">
        <v>41101</v>
      </c>
      <c r="D1057" s="13">
        <v>9500</v>
      </c>
      <c r="E1057" s="13">
        <f t="shared" si="84"/>
        <v>0</v>
      </c>
      <c r="F1057" s="13" t="str">
        <f t="shared" si="81"/>
        <v>2012-07</v>
      </c>
      <c r="G1057" s="13" t="str">
        <f t="shared" si="82"/>
        <v/>
      </c>
      <c r="H1057" s="13" t="str">
        <f t="shared" si="80"/>
        <v/>
      </c>
      <c r="I1057" s="13" t="str">
        <f t="shared" si="83"/>
        <v/>
      </c>
    </row>
    <row r="1058" spans="1:9" x14ac:dyDescent="0.25">
      <c r="A1058" s="13">
        <v>70</v>
      </c>
      <c r="B1058" s="13" t="s">
        <v>622</v>
      </c>
      <c r="C1058" s="16">
        <v>41103</v>
      </c>
      <c r="D1058" s="13">
        <v>9500</v>
      </c>
      <c r="E1058" s="13">
        <f t="shared" si="84"/>
        <v>0</v>
      </c>
      <c r="F1058" s="13" t="str">
        <f t="shared" si="81"/>
        <v>2012-07</v>
      </c>
      <c r="G1058" s="13" t="str">
        <f t="shared" si="82"/>
        <v/>
      </c>
      <c r="H1058" s="13" t="str">
        <f t="shared" si="80"/>
        <v/>
      </c>
      <c r="I1058" s="13" t="str">
        <f t="shared" si="83"/>
        <v/>
      </c>
    </row>
    <row r="1059" spans="1:9" x14ac:dyDescent="0.25">
      <c r="A1059" s="13">
        <v>70</v>
      </c>
      <c r="B1059" s="13" t="s">
        <v>622</v>
      </c>
      <c r="C1059" s="16">
        <v>41117</v>
      </c>
      <c r="D1059" s="13">
        <v>9500</v>
      </c>
      <c r="E1059" s="13">
        <f t="shared" si="84"/>
        <v>0</v>
      </c>
      <c r="F1059" s="13" t="str">
        <f t="shared" si="81"/>
        <v>2012-07</v>
      </c>
      <c r="G1059" s="13" t="str">
        <f t="shared" si="82"/>
        <v/>
      </c>
      <c r="H1059" s="13" t="str">
        <f t="shared" si="80"/>
        <v/>
      </c>
      <c r="I1059" s="13" t="str">
        <f t="shared" si="83"/>
        <v/>
      </c>
    </row>
    <row r="1060" spans="1:9" x14ac:dyDescent="0.25">
      <c r="A1060" s="13">
        <v>70</v>
      </c>
      <c r="B1060" s="13" t="s">
        <v>622</v>
      </c>
      <c r="C1060" s="16">
        <v>41120</v>
      </c>
      <c r="D1060" s="13">
        <v>9500</v>
      </c>
      <c r="E1060" s="13">
        <f t="shared" si="84"/>
        <v>0</v>
      </c>
      <c r="F1060" s="13" t="str">
        <f t="shared" si="81"/>
        <v>2012-07</v>
      </c>
      <c r="G1060" s="13" t="str">
        <f t="shared" si="82"/>
        <v/>
      </c>
      <c r="H1060" s="13" t="str">
        <f t="shared" si="80"/>
        <v/>
      </c>
      <c r="I1060" s="13" t="str">
        <f t="shared" si="83"/>
        <v/>
      </c>
    </row>
    <row r="1061" spans="1:9" x14ac:dyDescent="0.25">
      <c r="A1061" s="13">
        <v>70</v>
      </c>
      <c r="B1061" s="13" t="s">
        <v>622</v>
      </c>
      <c r="C1061" s="16">
        <v>41122</v>
      </c>
      <c r="D1061" s="13">
        <v>9500</v>
      </c>
      <c r="E1061" s="13">
        <f t="shared" si="84"/>
        <v>0</v>
      </c>
      <c r="F1061" s="13" t="str">
        <f t="shared" si="81"/>
        <v>2012-08</v>
      </c>
      <c r="G1061" s="13" t="str">
        <f t="shared" si="82"/>
        <v/>
      </c>
      <c r="H1061" s="13" t="str">
        <f t="shared" si="80"/>
        <v/>
      </c>
      <c r="I1061" s="13" t="str">
        <f t="shared" si="83"/>
        <v/>
      </c>
    </row>
    <row r="1062" spans="1:9" x14ac:dyDescent="0.25">
      <c r="A1062" s="13">
        <v>70</v>
      </c>
      <c r="B1062" s="13" t="s">
        <v>622</v>
      </c>
      <c r="C1062" s="16">
        <v>41124</v>
      </c>
      <c r="D1062" s="13">
        <v>9500</v>
      </c>
      <c r="E1062" s="13">
        <f t="shared" si="84"/>
        <v>0</v>
      </c>
      <c r="F1062" s="13" t="str">
        <f t="shared" si="81"/>
        <v>2012-08</v>
      </c>
      <c r="G1062" s="13" t="str">
        <f t="shared" si="82"/>
        <v/>
      </c>
      <c r="H1062" s="13" t="str">
        <f t="shared" si="80"/>
        <v/>
      </c>
      <c r="I1062" s="13" t="str">
        <f t="shared" si="83"/>
        <v/>
      </c>
    </row>
    <row r="1063" spans="1:9" x14ac:dyDescent="0.25">
      <c r="A1063" s="13">
        <v>71</v>
      </c>
      <c r="B1063" s="13" t="s">
        <v>622</v>
      </c>
      <c r="C1063" s="16">
        <v>41092</v>
      </c>
      <c r="D1063" s="13">
        <v>4100</v>
      </c>
      <c r="E1063" s="13">
        <f t="shared" si="84"/>
        <v>0</v>
      </c>
      <c r="F1063" s="13" t="str">
        <f t="shared" si="81"/>
        <v>2012-07</v>
      </c>
      <c r="G1063" s="13" t="str">
        <f t="shared" si="82"/>
        <v/>
      </c>
      <c r="H1063" s="13" t="str">
        <f t="shared" si="80"/>
        <v/>
      </c>
      <c r="I1063" s="13" t="str">
        <f t="shared" si="83"/>
        <v/>
      </c>
    </row>
    <row r="1064" spans="1:9" x14ac:dyDescent="0.25">
      <c r="A1064" s="13">
        <v>71</v>
      </c>
      <c r="B1064" s="13" t="s">
        <v>622</v>
      </c>
      <c r="C1064" s="16">
        <v>41094</v>
      </c>
      <c r="D1064" s="13">
        <v>4100</v>
      </c>
      <c r="E1064" s="13">
        <f t="shared" si="84"/>
        <v>0</v>
      </c>
      <c r="F1064" s="13" t="str">
        <f t="shared" si="81"/>
        <v>2012-07</v>
      </c>
      <c r="G1064" s="13" t="str">
        <f t="shared" si="82"/>
        <v/>
      </c>
      <c r="H1064" s="13" t="str">
        <f t="shared" si="80"/>
        <v/>
      </c>
      <c r="I1064" s="13" t="str">
        <f t="shared" si="83"/>
        <v/>
      </c>
    </row>
    <row r="1065" spans="1:9" x14ac:dyDescent="0.25">
      <c r="A1065" s="13">
        <v>72</v>
      </c>
      <c r="B1065" s="13" t="s">
        <v>623</v>
      </c>
      <c r="C1065" s="16">
        <v>41228</v>
      </c>
      <c r="D1065" s="13">
        <v>2</v>
      </c>
      <c r="E1065" s="13">
        <f t="shared" si="84"/>
        <v>0</v>
      </c>
      <c r="F1065" s="13" t="str">
        <f t="shared" si="81"/>
        <v>2012-11</v>
      </c>
      <c r="G1065" s="13" t="str">
        <f t="shared" si="82"/>
        <v/>
      </c>
      <c r="H1065" s="13">
        <f t="shared" si="80"/>
        <v>2</v>
      </c>
      <c r="I1065" s="13" t="str">
        <f t="shared" si="83"/>
        <v/>
      </c>
    </row>
    <row r="1066" spans="1:9" x14ac:dyDescent="0.25">
      <c r="A1066" s="13">
        <v>73</v>
      </c>
      <c r="B1066" s="13" t="s">
        <v>622</v>
      </c>
      <c r="C1066" s="16">
        <v>41152</v>
      </c>
      <c r="D1066" s="13">
        <v>10000</v>
      </c>
      <c r="E1066" s="13">
        <f t="shared" si="84"/>
        <v>0</v>
      </c>
      <c r="F1066" s="13" t="str">
        <f t="shared" si="81"/>
        <v>2012-08</v>
      </c>
      <c r="G1066" s="13">
        <f t="shared" si="82"/>
        <v>10000</v>
      </c>
      <c r="H1066" s="13" t="str">
        <f t="shared" si="80"/>
        <v/>
      </c>
      <c r="I1066" s="13" t="str">
        <f t="shared" si="83"/>
        <v/>
      </c>
    </row>
    <row r="1067" spans="1:9" x14ac:dyDescent="0.25">
      <c r="A1067" s="13">
        <v>73</v>
      </c>
      <c r="B1067" s="13" t="s">
        <v>622</v>
      </c>
      <c r="C1067" s="16">
        <v>41155</v>
      </c>
      <c r="D1067" s="13">
        <v>10000</v>
      </c>
      <c r="E1067" s="13">
        <f t="shared" si="84"/>
        <v>0</v>
      </c>
      <c r="F1067" s="13" t="str">
        <f t="shared" si="81"/>
        <v>2012-09</v>
      </c>
      <c r="G1067" s="13" t="str">
        <f t="shared" si="82"/>
        <v/>
      </c>
      <c r="H1067" s="13" t="str">
        <f t="shared" si="80"/>
        <v/>
      </c>
      <c r="I1067" s="13" t="str">
        <f t="shared" si="83"/>
        <v/>
      </c>
    </row>
    <row r="1068" spans="1:9" x14ac:dyDescent="0.25">
      <c r="A1068" s="13">
        <v>73</v>
      </c>
      <c r="B1068" s="13" t="s">
        <v>622</v>
      </c>
      <c r="C1068" s="16">
        <v>41157</v>
      </c>
      <c r="D1068" s="13">
        <v>10000</v>
      </c>
      <c r="E1068" s="13">
        <f t="shared" si="84"/>
        <v>1</v>
      </c>
      <c r="F1068" s="13" t="str">
        <f t="shared" si="81"/>
        <v>2012-09</v>
      </c>
      <c r="G1068" s="13">
        <f t="shared" si="82"/>
        <v>10000</v>
      </c>
      <c r="H1068" s="13" t="str">
        <f t="shared" si="80"/>
        <v/>
      </c>
      <c r="I1068" s="13" t="str">
        <f t="shared" si="83"/>
        <v/>
      </c>
    </row>
    <row r="1069" spans="1:9" x14ac:dyDescent="0.25">
      <c r="A1069" s="13">
        <v>73</v>
      </c>
      <c r="B1069" s="13" t="s">
        <v>623</v>
      </c>
      <c r="C1069" s="16">
        <v>41166</v>
      </c>
      <c r="D1069" s="13">
        <v>13</v>
      </c>
      <c r="E1069" s="13">
        <f t="shared" si="84"/>
        <v>0</v>
      </c>
      <c r="F1069" s="13" t="str">
        <f t="shared" si="81"/>
        <v>2012-09</v>
      </c>
      <c r="G1069" s="13" t="str">
        <f t="shared" si="82"/>
        <v/>
      </c>
      <c r="H1069" s="13">
        <f t="shared" si="80"/>
        <v>13</v>
      </c>
      <c r="I1069" s="13" t="str">
        <f t="shared" si="83"/>
        <v>Same</v>
      </c>
    </row>
    <row r="1070" spans="1:9" x14ac:dyDescent="0.25">
      <c r="A1070" s="13">
        <v>73</v>
      </c>
      <c r="B1070" s="13" t="s">
        <v>623</v>
      </c>
      <c r="C1070" s="16">
        <v>41192</v>
      </c>
      <c r="D1070" s="13">
        <v>13</v>
      </c>
      <c r="E1070" s="13">
        <f t="shared" si="84"/>
        <v>0</v>
      </c>
      <c r="F1070" s="13" t="str">
        <f t="shared" si="81"/>
        <v>2012-10</v>
      </c>
      <c r="G1070" s="13" t="str">
        <f t="shared" si="82"/>
        <v/>
      </c>
      <c r="H1070" s="13">
        <f t="shared" si="80"/>
        <v>13</v>
      </c>
      <c r="I1070" s="13" t="str">
        <f t="shared" si="83"/>
        <v/>
      </c>
    </row>
    <row r="1071" spans="1:9" x14ac:dyDescent="0.25">
      <c r="A1071" s="13">
        <v>73</v>
      </c>
      <c r="B1071" s="13" t="s">
        <v>623</v>
      </c>
      <c r="C1071" s="16">
        <v>41227</v>
      </c>
      <c r="D1071" s="13">
        <v>10</v>
      </c>
      <c r="E1071" s="13">
        <f t="shared" si="84"/>
        <v>0</v>
      </c>
      <c r="F1071" s="13" t="str">
        <f t="shared" si="81"/>
        <v>2012-11</v>
      </c>
      <c r="G1071" s="13" t="str">
        <f t="shared" si="82"/>
        <v/>
      </c>
      <c r="H1071" s="13">
        <f t="shared" si="80"/>
        <v>10</v>
      </c>
      <c r="I1071" s="13" t="str">
        <f t="shared" si="83"/>
        <v/>
      </c>
    </row>
    <row r="1072" spans="1:9" x14ac:dyDescent="0.25">
      <c r="A1072" s="13">
        <v>74</v>
      </c>
      <c r="B1072" s="13" t="s">
        <v>622</v>
      </c>
      <c r="C1072" s="16">
        <v>41092</v>
      </c>
      <c r="D1072" s="13">
        <v>200</v>
      </c>
      <c r="E1072" s="13">
        <f t="shared" si="84"/>
        <v>0</v>
      </c>
      <c r="F1072" s="13" t="str">
        <f t="shared" si="81"/>
        <v>2012-07</v>
      </c>
      <c r="G1072" s="13" t="str">
        <f t="shared" si="82"/>
        <v/>
      </c>
      <c r="H1072" s="13" t="str">
        <f t="shared" si="80"/>
        <v/>
      </c>
      <c r="I1072" s="13" t="str">
        <f t="shared" si="83"/>
        <v/>
      </c>
    </row>
    <row r="1073" spans="1:9" x14ac:dyDescent="0.25">
      <c r="A1073" s="13">
        <v>74</v>
      </c>
      <c r="B1073" s="13" t="s">
        <v>622</v>
      </c>
      <c r="C1073" s="16">
        <v>41099</v>
      </c>
      <c r="D1073" s="13">
        <v>200</v>
      </c>
      <c r="E1073" s="13">
        <f t="shared" si="84"/>
        <v>0</v>
      </c>
      <c r="F1073" s="13" t="str">
        <f t="shared" si="81"/>
        <v>2012-07</v>
      </c>
      <c r="G1073" s="13" t="str">
        <f t="shared" si="82"/>
        <v/>
      </c>
      <c r="H1073" s="13" t="str">
        <f t="shared" si="80"/>
        <v/>
      </c>
      <c r="I1073" s="13" t="str">
        <f t="shared" si="83"/>
        <v/>
      </c>
    </row>
    <row r="1074" spans="1:9" x14ac:dyDescent="0.25">
      <c r="A1074" s="13">
        <v>74</v>
      </c>
      <c r="B1074" s="13" t="s">
        <v>622</v>
      </c>
      <c r="C1074" s="16">
        <v>41110</v>
      </c>
      <c r="D1074" s="13">
        <v>200</v>
      </c>
      <c r="E1074" s="13">
        <f t="shared" si="84"/>
        <v>0</v>
      </c>
      <c r="F1074" s="13" t="str">
        <f t="shared" si="81"/>
        <v>2012-07</v>
      </c>
      <c r="G1074" s="13" t="str">
        <f t="shared" si="82"/>
        <v/>
      </c>
      <c r="H1074" s="13" t="str">
        <f t="shared" si="80"/>
        <v/>
      </c>
      <c r="I1074" s="13" t="str">
        <f t="shared" si="83"/>
        <v/>
      </c>
    </row>
    <row r="1075" spans="1:9" x14ac:dyDescent="0.25">
      <c r="A1075" s="13">
        <v>74</v>
      </c>
      <c r="B1075" s="13" t="s">
        <v>622</v>
      </c>
      <c r="C1075" s="16">
        <v>41113</v>
      </c>
      <c r="D1075" s="13">
        <v>200</v>
      </c>
      <c r="E1075" s="13">
        <f t="shared" si="84"/>
        <v>0</v>
      </c>
      <c r="F1075" s="13" t="str">
        <f t="shared" si="81"/>
        <v>2012-07</v>
      </c>
      <c r="G1075" s="13" t="str">
        <f t="shared" si="82"/>
        <v/>
      </c>
      <c r="H1075" s="13" t="str">
        <f t="shared" si="80"/>
        <v/>
      </c>
      <c r="I1075" s="13" t="str">
        <f t="shared" si="83"/>
        <v/>
      </c>
    </row>
    <row r="1076" spans="1:9" x14ac:dyDescent="0.25">
      <c r="A1076" s="13">
        <v>74</v>
      </c>
      <c r="B1076" s="13" t="s">
        <v>622</v>
      </c>
      <c r="C1076" s="16">
        <v>41115</v>
      </c>
      <c r="D1076" s="13">
        <v>200</v>
      </c>
      <c r="E1076" s="13">
        <f t="shared" si="84"/>
        <v>0</v>
      </c>
      <c r="F1076" s="13" t="str">
        <f t="shared" si="81"/>
        <v>2012-07</v>
      </c>
      <c r="G1076" s="13" t="str">
        <f t="shared" si="82"/>
        <v/>
      </c>
      <c r="H1076" s="13" t="str">
        <f t="shared" si="80"/>
        <v/>
      </c>
      <c r="I1076" s="13" t="str">
        <f t="shared" si="83"/>
        <v/>
      </c>
    </row>
    <row r="1077" spans="1:9" x14ac:dyDescent="0.25">
      <c r="A1077" s="13">
        <v>74</v>
      </c>
      <c r="B1077" s="13" t="s">
        <v>622</v>
      </c>
      <c r="C1077" s="16">
        <v>41117</v>
      </c>
      <c r="D1077" s="13">
        <v>3000</v>
      </c>
      <c r="E1077" s="13">
        <f t="shared" si="84"/>
        <v>0</v>
      </c>
      <c r="F1077" s="13" t="str">
        <f t="shared" si="81"/>
        <v>2012-07</v>
      </c>
      <c r="G1077" s="13" t="str">
        <f t="shared" si="82"/>
        <v/>
      </c>
      <c r="H1077" s="13" t="str">
        <f t="shared" si="80"/>
        <v/>
      </c>
      <c r="I1077" s="13" t="str">
        <f t="shared" si="83"/>
        <v/>
      </c>
    </row>
    <row r="1078" spans="1:9" x14ac:dyDescent="0.25">
      <c r="A1078" s="13">
        <v>74</v>
      </c>
      <c r="B1078" s="13" t="s">
        <v>622</v>
      </c>
      <c r="C1078" s="16">
        <v>41120</v>
      </c>
      <c r="D1078" s="13">
        <v>3000</v>
      </c>
      <c r="E1078" s="13">
        <f t="shared" si="84"/>
        <v>0</v>
      </c>
      <c r="F1078" s="13" t="str">
        <f t="shared" si="81"/>
        <v>2012-07</v>
      </c>
      <c r="G1078" s="13">
        <f t="shared" si="82"/>
        <v>1000</v>
      </c>
      <c r="H1078" s="13" t="str">
        <f t="shared" si="80"/>
        <v/>
      </c>
      <c r="I1078" s="13" t="str">
        <f t="shared" si="83"/>
        <v/>
      </c>
    </row>
    <row r="1079" spans="1:9" x14ac:dyDescent="0.25">
      <c r="A1079" s="13">
        <v>74</v>
      </c>
      <c r="B1079" s="13" t="s">
        <v>622</v>
      </c>
      <c r="C1079" s="16">
        <v>41122</v>
      </c>
      <c r="D1079" s="13">
        <v>3000</v>
      </c>
      <c r="E1079" s="13">
        <f t="shared" si="84"/>
        <v>0</v>
      </c>
      <c r="F1079" s="13" t="str">
        <f t="shared" si="81"/>
        <v>2012-08</v>
      </c>
      <c r="G1079" s="13" t="str">
        <f t="shared" si="82"/>
        <v/>
      </c>
      <c r="H1079" s="13" t="str">
        <f t="shared" si="80"/>
        <v/>
      </c>
      <c r="I1079" s="13" t="str">
        <f t="shared" si="83"/>
        <v/>
      </c>
    </row>
    <row r="1080" spans="1:9" x14ac:dyDescent="0.25">
      <c r="A1080" s="13">
        <v>74</v>
      </c>
      <c r="B1080" s="13" t="s">
        <v>622</v>
      </c>
      <c r="C1080" s="16">
        <v>41124</v>
      </c>
      <c r="D1080" s="13">
        <v>3000</v>
      </c>
      <c r="E1080" s="13">
        <f t="shared" si="84"/>
        <v>0</v>
      </c>
      <c r="F1080" s="13" t="str">
        <f t="shared" si="81"/>
        <v>2012-08</v>
      </c>
      <c r="G1080" s="13" t="str">
        <f t="shared" si="82"/>
        <v/>
      </c>
      <c r="H1080" s="13" t="str">
        <f t="shared" si="80"/>
        <v/>
      </c>
      <c r="I1080" s="13" t="str">
        <f t="shared" si="83"/>
        <v/>
      </c>
    </row>
    <row r="1081" spans="1:9" x14ac:dyDescent="0.25">
      <c r="A1081" s="13">
        <v>74</v>
      </c>
      <c r="B1081" s="13" t="s">
        <v>622</v>
      </c>
      <c r="C1081" s="16">
        <v>41127</v>
      </c>
      <c r="D1081" s="13">
        <v>3000</v>
      </c>
      <c r="E1081" s="13">
        <f t="shared" si="84"/>
        <v>0</v>
      </c>
      <c r="F1081" s="13" t="str">
        <f t="shared" si="81"/>
        <v>2012-08</v>
      </c>
      <c r="G1081" s="13" t="str">
        <f t="shared" si="82"/>
        <v/>
      </c>
      <c r="H1081" s="13" t="str">
        <f t="shared" si="80"/>
        <v/>
      </c>
      <c r="I1081" s="13" t="str">
        <f t="shared" si="83"/>
        <v/>
      </c>
    </row>
    <row r="1082" spans="1:9" x14ac:dyDescent="0.25">
      <c r="A1082" s="13">
        <v>74</v>
      </c>
      <c r="B1082" s="13" t="s">
        <v>622</v>
      </c>
      <c r="C1082" s="16">
        <v>41129</v>
      </c>
      <c r="D1082" s="13">
        <v>3000</v>
      </c>
      <c r="E1082" s="13">
        <f t="shared" si="84"/>
        <v>0</v>
      </c>
      <c r="F1082" s="13" t="str">
        <f t="shared" si="81"/>
        <v>2012-08</v>
      </c>
      <c r="G1082" s="13" t="str">
        <f t="shared" si="82"/>
        <v/>
      </c>
      <c r="H1082" s="13" t="str">
        <f t="shared" si="80"/>
        <v/>
      </c>
      <c r="I1082" s="13" t="str">
        <f t="shared" si="83"/>
        <v/>
      </c>
    </row>
    <row r="1083" spans="1:9" x14ac:dyDescent="0.25">
      <c r="A1083" s="13">
        <v>74</v>
      </c>
      <c r="B1083" s="13" t="s">
        <v>622</v>
      </c>
      <c r="C1083" s="16">
        <v>41131</v>
      </c>
      <c r="D1083" s="13">
        <v>3000</v>
      </c>
      <c r="E1083" s="13">
        <f t="shared" si="84"/>
        <v>0</v>
      </c>
      <c r="F1083" s="13" t="str">
        <f t="shared" si="81"/>
        <v>2012-08</v>
      </c>
      <c r="G1083" s="13" t="str">
        <f t="shared" si="82"/>
        <v/>
      </c>
      <c r="H1083" s="13" t="str">
        <f t="shared" si="80"/>
        <v/>
      </c>
      <c r="I1083" s="13" t="str">
        <f t="shared" si="83"/>
        <v/>
      </c>
    </row>
    <row r="1084" spans="1:9" x14ac:dyDescent="0.25">
      <c r="A1084" s="13">
        <v>74</v>
      </c>
      <c r="B1084" s="13" t="s">
        <v>622</v>
      </c>
      <c r="C1084" s="16">
        <v>41134</v>
      </c>
      <c r="D1084" s="13">
        <v>3000</v>
      </c>
      <c r="E1084" s="13">
        <f t="shared" si="84"/>
        <v>0</v>
      </c>
      <c r="F1084" s="13" t="str">
        <f t="shared" si="81"/>
        <v>2012-08</v>
      </c>
      <c r="G1084" s="13" t="str">
        <f t="shared" si="82"/>
        <v/>
      </c>
      <c r="H1084" s="13" t="str">
        <f t="shared" si="80"/>
        <v/>
      </c>
      <c r="I1084" s="13" t="str">
        <f t="shared" si="83"/>
        <v/>
      </c>
    </row>
    <row r="1085" spans="1:9" x14ac:dyDescent="0.25">
      <c r="A1085" s="13">
        <v>74</v>
      </c>
      <c r="B1085" s="13" t="s">
        <v>622</v>
      </c>
      <c r="C1085" s="16">
        <v>41136</v>
      </c>
      <c r="D1085" s="13">
        <v>3000</v>
      </c>
      <c r="E1085" s="13">
        <f t="shared" si="84"/>
        <v>0</v>
      </c>
      <c r="F1085" s="13" t="str">
        <f t="shared" si="81"/>
        <v>2012-08</v>
      </c>
      <c r="G1085" s="13" t="str">
        <f t="shared" si="82"/>
        <v/>
      </c>
      <c r="H1085" s="13" t="str">
        <f t="shared" si="80"/>
        <v/>
      </c>
      <c r="I1085" s="13" t="str">
        <f t="shared" si="83"/>
        <v/>
      </c>
    </row>
    <row r="1086" spans="1:9" x14ac:dyDescent="0.25">
      <c r="A1086" s="13">
        <v>74</v>
      </c>
      <c r="B1086" s="13" t="s">
        <v>622</v>
      </c>
      <c r="C1086" s="16">
        <v>41138</v>
      </c>
      <c r="D1086" s="13">
        <v>3000</v>
      </c>
      <c r="E1086" s="13">
        <f t="shared" si="84"/>
        <v>0</v>
      </c>
      <c r="F1086" s="13" t="str">
        <f t="shared" si="81"/>
        <v>2012-08</v>
      </c>
      <c r="G1086" s="13" t="str">
        <f t="shared" si="82"/>
        <v/>
      </c>
      <c r="H1086" s="13" t="str">
        <f t="shared" si="80"/>
        <v/>
      </c>
      <c r="I1086" s="13" t="str">
        <f t="shared" si="83"/>
        <v/>
      </c>
    </row>
    <row r="1087" spans="1:9" x14ac:dyDescent="0.25">
      <c r="A1087" s="13">
        <v>74</v>
      </c>
      <c r="B1087" s="13" t="s">
        <v>622</v>
      </c>
      <c r="C1087" s="16">
        <v>41141</v>
      </c>
      <c r="D1087" s="13">
        <v>3600</v>
      </c>
      <c r="E1087" s="13">
        <f t="shared" si="84"/>
        <v>0</v>
      </c>
      <c r="F1087" s="13" t="str">
        <f t="shared" si="81"/>
        <v>2012-08</v>
      </c>
      <c r="G1087" s="13" t="str">
        <f t="shared" si="82"/>
        <v/>
      </c>
      <c r="H1087" s="13" t="str">
        <f t="shared" si="80"/>
        <v/>
      </c>
      <c r="I1087" s="13" t="str">
        <f t="shared" si="83"/>
        <v/>
      </c>
    </row>
    <row r="1088" spans="1:9" x14ac:dyDescent="0.25">
      <c r="A1088" s="13">
        <v>74</v>
      </c>
      <c r="B1088" s="13" t="s">
        <v>622</v>
      </c>
      <c r="C1088" s="16">
        <v>41143</v>
      </c>
      <c r="D1088" s="13">
        <v>3600</v>
      </c>
      <c r="E1088" s="13">
        <f t="shared" si="84"/>
        <v>0</v>
      </c>
      <c r="F1088" s="13" t="str">
        <f t="shared" si="81"/>
        <v>2012-08</v>
      </c>
      <c r="G1088" s="13" t="str">
        <f t="shared" si="82"/>
        <v/>
      </c>
      <c r="H1088" s="13" t="str">
        <f t="shared" si="80"/>
        <v/>
      </c>
      <c r="I1088" s="13" t="str">
        <f t="shared" si="83"/>
        <v/>
      </c>
    </row>
    <row r="1089" spans="1:9" x14ac:dyDescent="0.25">
      <c r="A1089" s="13">
        <v>74</v>
      </c>
      <c r="B1089" s="13" t="s">
        <v>622</v>
      </c>
      <c r="C1089" s="16">
        <v>41145</v>
      </c>
      <c r="D1089" s="13">
        <v>3600</v>
      </c>
      <c r="E1089" s="13">
        <f t="shared" si="84"/>
        <v>0</v>
      </c>
      <c r="F1089" s="13" t="str">
        <f t="shared" si="81"/>
        <v>2012-08</v>
      </c>
      <c r="G1089" s="13" t="str">
        <f t="shared" si="82"/>
        <v/>
      </c>
      <c r="H1089" s="13" t="str">
        <f t="shared" si="80"/>
        <v/>
      </c>
      <c r="I1089" s="13" t="str">
        <f t="shared" si="83"/>
        <v/>
      </c>
    </row>
    <row r="1090" spans="1:9" x14ac:dyDescent="0.25">
      <c r="A1090" s="13">
        <v>74</v>
      </c>
      <c r="B1090" s="13" t="s">
        <v>622</v>
      </c>
      <c r="C1090" s="16">
        <v>41148</v>
      </c>
      <c r="D1090" s="13">
        <v>3600</v>
      </c>
      <c r="E1090" s="13">
        <f t="shared" si="84"/>
        <v>0</v>
      </c>
      <c r="F1090" s="13" t="str">
        <f t="shared" si="81"/>
        <v>2012-08</v>
      </c>
      <c r="G1090" s="13" t="str">
        <f t="shared" si="82"/>
        <v/>
      </c>
      <c r="H1090" s="13" t="str">
        <f t="shared" ref="H1090:H1153" si="85">IF(AND(B1090="Med B", F1090&gt;=VLOOKUP(A1090, A:F, 6, FALSE)), D1090, "")</f>
        <v/>
      </c>
      <c r="I1090" s="13" t="str">
        <f t="shared" si="83"/>
        <v/>
      </c>
    </row>
    <row r="1091" spans="1:9" x14ac:dyDescent="0.25">
      <c r="A1091" s="13">
        <v>74</v>
      </c>
      <c r="B1091" s="13" t="s">
        <v>622</v>
      </c>
      <c r="C1091" s="16">
        <v>41150</v>
      </c>
      <c r="D1091" s="13">
        <v>3600</v>
      </c>
      <c r="E1091" s="13">
        <f t="shared" si="84"/>
        <v>0</v>
      </c>
      <c r="F1091" s="13" t="str">
        <f t="shared" ref="F1091:F1154" si="86">TEXT(C1091, "yyyy-mm")</f>
        <v>2012-08</v>
      </c>
      <c r="G1091" s="13" t="str">
        <f t="shared" ref="G1091:G1154" si="87">IF(AND(
    B1091="Med A",
    C1091=_xlfn.MAXIFS(C:C, A:A, A1091, B:B, "Med A", F:F, F1091),
    SUMIFS(E:E, A:A, A1091) &gt; 0
  ),
  AVERAGEIFS(D:D, A:A, A1091, B:B, "Med A", F:F, F1091, C:C, "&gt;=" &amp; EOMONTH(C1091, -1) + 1, C:C, "&lt;=" &amp; C1091),
  "")</f>
        <v/>
      </c>
      <c r="H1091" s="13" t="str">
        <f t="shared" si="85"/>
        <v/>
      </c>
      <c r="I1091" s="13" t="str">
        <f t="shared" ref="I1091:I1154" si="88">IF(E1090=1,
  IF(AND(A1091=A1090, B1091="Med B"),
    IF(COUNTIFS(A:A, A1091, B:B, "Med B", F:F, "&gt;" &amp; F1090) &gt; 0,
      IF(H1091 &gt; H1092, "Higher",
         IF(H1091 = H1092, "Same",
            IF(H1091 &lt; H1092, "Lower",
               IF(H1092 = 0, "No dose", "")))),
      "No subsequent Med B"),
    ""), "")</f>
        <v/>
      </c>
    </row>
    <row r="1092" spans="1:9" x14ac:dyDescent="0.25">
      <c r="A1092" s="13">
        <v>74</v>
      </c>
      <c r="B1092" s="13" t="s">
        <v>622</v>
      </c>
      <c r="C1092" s="16">
        <v>41152</v>
      </c>
      <c r="D1092" s="13">
        <v>3600</v>
      </c>
      <c r="E1092" s="13">
        <f t="shared" ref="E1092:E1155" si="89">IF(AND(B1092="Med A", B1093="Med B", A1092=A1093), 1, IF(AND(B1092="Med B", B1093="Med A", A1092=A1093), 1, 0))</f>
        <v>0</v>
      </c>
      <c r="F1092" s="13" t="str">
        <f t="shared" si="86"/>
        <v>2012-08</v>
      </c>
      <c r="G1092" s="13">
        <f t="shared" si="87"/>
        <v>3257.1428571428573</v>
      </c>
      <c r="H1092" s="13" t="str">
        <f t="shared" si="85"/>
        <v/>
      </c>
      <c r="I1092" s="13" t="str">
        <f t="shared" si="88"/>
        <v/>
      </c>
    </row>
    <row r="1093" spans="1:9" x14ac:dyDescent="0.25">
      <c r="A1093" s="13">
        <v>74</v>
      </c>
      <c r="B1093" s="13" t="s">
        <v>622</v>
      </c>
      <c r="C1093" s="16">
        <v>41155</v>
      </c>
      <c r="D1093" s="13">
        <v>3600</v>
      </c>
      <c r="E1093" s="13">
        <f t="shared" si="89"/>
        <v>0</v>
      </c>
      <c r="F1093" s="13" t="str">
        <f t="shared" si="86"/>
        <v>2012-09</v>
      </c>
      <c r="G1093" s="13" t="str">
        <f t="shared" si="87"/>
        <v/>
      </c>
      <c r="H1093" s="13" t="str">
        <f t="shared" si="85"/>
        <v/>
      </c>
      <c r="I1093" s="13" t="str">
        <f t="shared" si="88"/>
        <v/>
      </c>
    </row>
    <row r="1094" spans="1:9" x14ac:dyDescent="0.25">
      <c r="A1094" s="13">
        <v>74</v>
      </c>
      <c r="B1094" s="13" t="s">
        <v>622</v>
      </c>
      <c r="C1094" s="16">
        <v>41157</v>
      </c>
      <c r="D1094" s="13">
        <v>3600</v>
      </c>
      <c r="E1094" s="13">
        <f t="shared" si="89"/>
        <v>1</v>
      </c>
      <c r="F1094" s="13" t="str">
        <f t="shared" si="86"/>
        <v>2012-09</v>
      </c>
      <c r="G1094" s="13">
        <f t="shared" si="87"/>
        <v>3600</v>
      </c>
      <c r="H1094" s="13" t="str">
        <f t="shared" si="85"/>
        <v/>
      </c>
      <c r="I1094" s="13" t="str">
        <f t="shared" si="88"/>
        <v/>
      </c>
    </row>
    <row r="1095" spans="1:9" x14ac:dyDescent="0.25">
      <c r="A1095" s="13">
        <v>74</v>
      </c>
      <c r="B1095" s="13" t="s">
        <v>623</v>
      </c>
      <c r="C1095" s="16">
        <v>41192</v>
      </c>
      <c r="D1095" s="13">
        <v>4</v>
      </c>
      <c r="E1095" s="13">
        <f t="shared" si="89"/>
        <v>0</v>
      </c>
      <c r="F1095" s="13" t="str">
        <f t="shared" si="86"/>
        <v>2012-10</v>
      </c>
      <c r="G1095" s="13" t="str">
        <f t="shared" si="87"/>
        <v/>
      </c>
      <c r="H1095" s="13">
        <f t="shared" si="85"/>
        <v>4</v>
      </c>
      <c r="I1095" s="13" t="str">
        <f t="shared" si="88"/>
        <v>Same</v>
      </c>
    </row>
    <row r="1096" spans="1:9" x14ac:dyDescent="0.25">
      <c r="A1096" s="13">
        <v>74</v>
      </c>
      <c r="B1096" s="13" t="s">
        <v>623</v>
      </c>
      <c r="C1096" s="16">
        <v>41227</v>
      </c>
      <c r="D1096" s="13">
        <v>4</v>
      </c>
      <c r="E1096" s="13">
        <f t="shared" si="89"/>
        <v>0</v>
      </c>
      <c r="F1096" s="13" t="str">
        <f t="shared" si="86"/>
        <v>2012-11</v>
      </c>
      <c r="G1096" s="13" t="str">
        <f t="shared" si="87"/>
        <v/>
      </c>
      <c r="H1096" s="13">
        <f t="shared" si="85"/>
        <v>4</v>
      </c>
      <c r="I1096" s="13" t="str">
        <f t="shared" si="88"/>
        <v/>
      </c>
    </row>
    <row r="1097" spans="1:9" x14ac:dyDescent="0.25">
      <c r="A1097" s="13">
        <v>75</v>
      </c>
      <c r="B1097" s="13" t="s">
        <v>622</v>
      </c>
      <c r="C1097" s="16">
        <v>41102</v>
      </c>
      <c r="D1097" s="13">
        <v>10000</v>
      </c>
      <c r="E1097" s="13">
        <f t="shared" si="89"/>
        <v>0</v>
      </c>
      <c r="F1097" s="13" t="str">
        <f t="shared" si="86"/>
        <v>2012-07</v>
      </c>
      <c r="G1097" s="13" t="str">
        <f t="shared" si="87"/>
        <v/>
      </c>
      <c r="H1097" s="13" t="str">
        <f t="shared" si="85"/>
        <v/>
      </c>
      <c r="I1097" s="13" t="str">
        <f t="shared" si="88"/>
        <v/>
      </c>
    </row>
    <row r="1098" spans="1:9" x14ac:dyDescent="0.25">
      <c r="A1098" s="13">
        <v>75</v>
      </c>
      <c r="B1098" s="13" t="s">
        <v>622</v>
      </c>
      <c r="C1098" s="16">
        <v>41104</v>
      </c>
      <c r="D1098" s="13">
        <v>10000</v>
      </c>
      <c r="E1098" s="13">
        <f t="shared" si="89"/>
        <v>0</v>
      </c>
      <c r="F1098" s="13" t="str">
        <f t="shared" si="86"/>
        <v>2012-07</v>
      </c>
      <c r="G1098" s="13" t="str">
        <f t="shared" si="87"/>
        <v/>
      </c>
      <c r="H1098" s="13" t="str">
        <f t="shared" si="85"/>
        <v/>
      </c>
      <c r="I1098" s="13" t="str">
        <f t="shared" si="88"/>
        <v/>
      </c>
    </row>
    <row r="1099" spans="1:9" x14ac:dyDescent="0.25">
      <c r="A1099" s="13">
        <v>75</v>
      </c>
      <c r="B1099" s="13" t="s">
        <v>622</v>
      </c>
      <c r="C1099" s="16">
        <v>41107</v>
      </c>
      <c r="D1099" s="13">
        <v>10000</v>
      </c>
      <c r="E1099" s="13">
        <f t="shared" si="89"/>
        <v>0</v>
      </c>
      <c r="F1099" s="13" t="str">
        <f t="shared" si="86"/>
        <v>2012-07</v>
      </c>
      <c r="G1099" s="13" t="str">
        <f t="shared" si="87"/>
        <v/>
      </c>
      <c r="H1099" s="13" t="str">
        <f t="shared" si="85"/>
        <v/>
      </c>
      <c r="I1099" s="13" t="str">
        <f t="shared" si="88"/>
        <v/>
      </c>
    </row>
    <row r="1100" spans="1:9" x14ac:dyDescent="0.25">
      <c r="A1100" s="13">
        <v>75</v>
      </c>
      <c r="B1100" s="13" t="s">
        <v>622</v>
      </c>
      <c r="C1100" s="16">
        <v>41109</v>
      </c>
      <c r="D1100" s="13">
        <v>10000</v>
      </c>
      <c r="E1100" s="13">
        <f t="shared" si="89"/>
        <v>0</v>
      </c>
      <c r="F1100" s="13" t="str">
        <f t="shared" si="86"/>
        <v>2012-07</v>
      </c>
      <c r="G1100" s="13" t="str">
        <f t="shared" si="87"/>
        <v/>
      </c>
      <c r="H1100" s="13" t="str">
        <f t="shared" si="85"/>
        <v/>
      </c>
      <c r="I1100" s="13" t="str">
        <f t="shared" si="88"/>
        <v/>
      </c>
    </row>
    <row r="1101" spans="1:9" x14ac:dyDescent="0.25">
      <c r="A1101" s="13">
        <v>75</v>
      </c>
      <c r="B1101" s="13" t="s">
        <v>622</v>
      </c>
      <c r="C1101" s="16">
        <v>41111</v>
      </c>
      <c r="D1101" s="13">
        <v>12000</v>
      </c>
      <c r="E1101" s="13">
        <f t="shared" si="89"/>
        <v>0</v>
      </c>
      <c r="F1101" s="13" t="str">
        <f t="shared" si="86"/>
        <v>2012-07</v>
      </c>
      <c r="G1101" s="13" t="str">
        <f t="shared" si="87"/>
        <v/>
      </c>
      <c r="H1101" s="13" t="str">
        <f t="shared" si="85"/>
        <v/>
      </c>
      <c r="I1101" s="13" t="str">
        <f t="shared" si="88"/>
        <v/>
      </c>
    </row>
    <row r="1102" spans="1:9" x14ac:dyDescent="0.25">
      <c r="A1102" s="13">
        <v>75</v>
      </c>
      <c r="B1102" s="13" t="s">
        <v>622</v>
      </c>
      <c r="C1102" s="16">
        <v>41114</v>
      </c>
      <c r="D1102" s="13">
        <v>12000</v>
      </c>
      <c r="E1102" s="13">
        <f t="shared" si="89"/>
        <v>0</v>
      </c>
      <c r="F1102" s="13" t="str">
        <f t="shared" si="86"/>
        <v>2012-07</v>
      </c>
      <c r="G1102" s="13" t="str">
        <f t="shared" si="87"/>
        <v/>
      </c>
      <c r="H1102" s="13" t="str">
        <f t="shared" si="85"/>
        <v/>
      </c>
      <c r="I1102" s="13" t="str">
        <f t="shared" si="88"/>
        <v/>
      </c>
    </row>
    <row r="1103" spans="1:9" x14ac:dyDescent="0.25">
      <c r="A1103" s="13">
        <v>75</v>
      </c>
      <c r="B1103" s="13" t="s">
        <v>622</v>
      </c>
      <c r="C1103" s="16">
        <v>41116</v>
      </c>
      <c r="D1103" s="13">
        <v>12000</v>
      </c>
      <c r="E1103" s="13">
        <f t="shared" si="89"/>
        <v>0</v>
      </c>
      <c r="F1103" s="13" t="str">
        <f t="shared" si="86"/>
        <v>2012-07</v>
      </c>
      <c r="G1103" s="13" t="str">
        <f t="shared" si="87"/>
        <v/>
      </c>
      <c r="H1103" s="13" t="str">
        <f t="shared" si="85"/>
        <v/>
      </c>
      <c r="I1103" s="13" t="str">
        <f t="shared" si="88"/>
        <v/>
      </c>
    </row>
    <row r="1104" spans="1:9" x14ac:dyDescent="0.25">
      <c r="A1104" s="13">
        <v>75</v>
      </c>
      <c r="B1104" s="13" t="s">
        <v>622</v>
      </c>
      <c r="C1104" s="16">
        <v>41118</v>
      </c>
      <c r="D1104" s="13">
        <v>12000</v>
      </c>
      <c r="E1104" s="13">
        <f t="shared" si="89"/>
        <v>0</v>
      </c>
      <c r="F1104" s="13" t="str">
        <f t="shared" si="86"/>
        <v>2012-07</v>
      </c>
      <c r="G1104" s="13">
        <f t="shared" si="87"/>
        <v>11000</v>
      </c>
      <c r="H1104" s="13" t="str">
        <f t="shared" si="85"/>
        <v/>
      </c>
      <c r="I1104" s="13" t="str">
        <f t="shared" si="88"/>
        <v/>
      </c>
    </row>
    <row r="1105" spans="1:9" x14ac:dyDescent="0.25">
      <c r="A1105" s="13">
        <v>75</v>
      </c>
      <c r="B1105" s="13" t="s">
        <v>622</v>
      </c>
      <c r="C1105" s="16">
        <v>41122</v>
      </c>
      <c r="D1105" s="13">
        <v>12000</v>
      </c>
      <c r="E1105" s="13">
        <f t="shared" si="89"/>
        <v>0</v>
      </c>
      <c r="F1105" s="13" t="str">
        <f t="shared" si="86"/>
        <v>2012-08</v>
      </c>
      <c r="G1105" s="13" t="str">
        <f t="shared" si="87"/>
        <v/>
      </c>
      <c r="H1105" s="13" t="str">
        <f t="shared" si="85"/>
        <v/>
      </c>
      <c r="I1105" s="13" t="str">
        <f t="shared" si="88"/>
        <v/>
      </c>
    </row>
    <row r="1106" spans="1:9" x14ac:dyDescent="0.25">
      <c r="A1106" s="13">
        <v>75</v>
      </c>
      <c r="B1106" s="13" t="s">
        <v>622</v>
      </c>
      <c r="C1106" s="16">
        <v>41123</v>
      </c>
      <c r="D1106" s="13">
        <v>12000</v>
      </c>
      <c r="E1106" s="13">
        <f t="shared" si="89"/>
        <v>0</v>
      </c>
      <c r="F1106" s="13" t="str">
        <f t="shared" si="86"/>
        <v>2012-08</v>
      </c>
      <c r="G1106" s="13" t="str">
        <f t="shared" si="87"/>
        <v/>
      </c>
      <c r="H1106" s="13" t="str">
        <f t="shared" si="85"/>
        <v/>
      </c>
      <c r="I1106" s="13" t="str">
        <f t="shared" si="88"/>
        <v/>
      </c>
    </row>
    <row r="1107" spans="1:9" x14ac:dyDescent="0.25">
      <c r="A1107" s="13">
        <v>75</v>
      </c>
      <c r="B1107" s="13" t="s">
        <v>622</v>
      </c>
      <c r="C1107" s="16">
        <v>41125</v>
      </c>
      <c r="D1107" s="13">
        <v>13200</v>
      </c>
      <c r="E1107" s="13">
        <f t="shared" si="89"/>
        <v>0</v>
      </c>
      <c r="F1107" s="13" t="str">
        <f t="shared" si="86"/>
        <v>2012-08</v>
      </c>
      <c r="G1107" s="13" t="str">
        <f t="shared" si="87"/>
        <v/>
      </c>
      <c r="H1107" s="13" t="str">
        <f t="shared" si="85"/>
        <v/>
      </c>
      <c r="I1107" s="13" t="str">
        <f t="shared" si="88"/>
        <v/>
      </c>
    </row>
    <row r="1108" spans="1:9" x14ac:dyDescent="0.25">
      <c r="A1108" s="13">
        <v>75</v>
      </c>
      <c r="B1108" s="13" t="s">
        <v>622</v>
      </c>
      <c r="C1108" s="16">
        <v>41128</v>
      </c>
      <c r="D1108" s="13">
        <v>13200</v>
      </c>
      <c r="E1108" s="13">
        <f t="shared" si="89"/>
        <v>0</v>
      </c>
      <c r="F1108" s="13" t="str">
        <f t="shared" si="86"/>
        <v>2012-08</v>
      </c>
      <c r="G1108" s="13" t="str">
        <f t="shared" si="87"/>
        <v/>
      </c>
      <c r="H1108" s="13" t="str">
        <f t="shared" si="85"/>
        <v/>
      </c>
      <c r="I1108" s="13" t="str">
        <f t="shared" si="88"/>
        <v/>
      </c>
    </row>
    <row r="1109" spans="1:9" x14ac:dyDescent="0.25">
      <c r="A1109" s="13">
        <v>75</v>
      </c>
      <c r="B1109" s="13" t="s">
        <v>622</v>
      </c>
      <c r="C1109" s="16">
        <v>41130</v>
      </c>
      <c r="D1109" s="13">
        <v>13200</v>
      </c>
      <c r="E1109" s="13">
        <f t="shared" si="89"/>
        <v>0</v>
      </c>
      <c r="F1109" s="13" t="str">
        <f t="shared" si="86"/>
        <v>2012-08</v>
      </c>
      <c r="G1109" s="13" t="str">
        <f t="shared" si="87"/>
        <v/>
      </c>
      <c r="H1109" s="13" t="str">
        <f t="shared" si="85"/>
        <v/>
      </c>
      <c r="I1109" s="13" t="str">
        <f t="shared" si="88"/>
        <v/>
      </c>
    </row>
    <row r="1110" spans="1:9" x14ac:dyDescent="0.25">
      <c r="A1110" s="13">
        <v>75</v>
      </c>
      <c r="B1110" s="13" t="s">
        <v>622</v>
      </c>
      <c r="C1110" s="16">
        <v>41132</v>
      </c>
      <c r="D1110" s="13">
        <v>13200</v>
      </c>
      <c r="E1110" s="13">
        <f t="shared" si="89"/>
        <v>0</v>
      </c>
      <c r="F1110" s="13" t="str">
        <f t="shared" si="86"/>
        <v>2012-08</v>
      </c>
      <c r="G1110" s="13" t="str">
        <f t="shared" si="87"/>
        <v/>
      </c>
      <c r="H1110" s="13" t="str">
        <f t="shared" si="85"/>
        <v/>
      </c>
      <c r="I1110" s="13" t="str">
        <f t="shared" si="88"/>
        <v/>
      </c>
    </row>
    <row r="1111" spans="1:9" x14ac:dyDescent="0.25">
      <c r="A1111" s="13">
        <v>75</v>
      </c>
      <c r="B1111" s="13" t="s">
        <v>622</v>
      </c>
      <c r="C1111" s="16">
        <v>41135</v>
      </c>
      <c r="D1111" s="13">
        <v>13200</v>
      </c>
      <c r="E1111" s="13">
        <f t="shared" si="89"/>
        <v>0</v>
      </c>
      <c r="F1111" s="13" t="str">
        <f t="shared" si="86"/>
        <v>2012-08</v>
      </c>
      <c r="G1111" s="13" t="str">
        <f t="shared" si="87"/>
        <v/>
      </c>
      <c r="H1111" s="13" t="str">
        <f t="shared" si="85"/>
        <v/>
      </c>
      <c r="I1111" s="13" t="str">
        <f t="shared" si="88"/>
        <v/>
      </c>
    </row>
    <row r="1112" spans="1:9" x14ac:dyDescent="0.25">
      <c r="A1112" s="13">
        <v>75</v>
      </c>
      <c r="B1112" s="13" t="s">
        <v>622</v>
      </c>
      <c r="C1112" s="16">
        <v>41137</v>
      </c>
      <c r="D1112" s="13">
        <v>13200</v>
      </c>
      <c r="E1112" s="13">
        <f t="shared" si="89"/>
        <v>0</v>
      </c>
      <c r="F1112" s="13" t="str">
        <f t="shared" si="86"/>
        <v>2012-08</v>
      </c>
      <c r="G1112" s="13" t="str">
        <f t="shared" si="87"/>
        <v/>
      </c>
      <c r="H1112" s="13" t="str">
        <f t="shared" si="85"/>
        <v/>
      </c>
      <c r="I1112" s="13" t="str">
        <f t="shared" si="88"/>
        <v/>
      </c>
    </row>
    <row r="1113" spans="1:9" x14ac:dyDescent="0.25">
      <c r="A1113" s="13">
        <v>75</v>
      </c>
      <c r="B1113" s="13" t="s">
        <v>622</v>
      </c>
      <c r="C1113" s="16">
        <v>41139</v>
      </c>
      <c r="D1113" s="13">
        <v>13200</v>
      </c>
      <c r="E1113" s="13">
        <f t="shared" si="89"/>
        <v>0</v>
      </c>
      <c r="F1113" s="13" t="str">
        <f t="shared" si="86"/>
        <v>2012-08</v>
      </c>
      <c r="G1113" s="13" t="str">
        <f t="shared" si="87"/>
        <v/>
      </c>
      <c r="H1113" s="13" t="str">
        <f t="shared" si="85"/>
        <v/>
      </c>
      <c r="I1113" s="13" t="str">
        <f t="shared" si="88"/>
        <v/>
      </c>
    </row>
    <row r="1114" spans="1:9" x14ac:dyDescent="0.25">
      <c r="A1114" s="13">
        <v>75</v>
      </c>
      <c r="B1114" s="13" t="s">
        <v>622</v>
      </c>
      <c r="C1114" s="16">
        <v>41142</v>
      </c>
      <c r="D1114" s="13">
        <v>13200</v>
      </c>
      <c r="E1114" s="13">
        <f t="shared" si="89"/>
        <v>0</v>
      </c>
      <c r="F1114" s="13" t="str">
        <f t="shared" si="86"/>
        <v>2012-08</v>
      </c>
      <c r="G1114" s="13" t="str">
        <f t="shared" si="87"/>
        <v/>
      </c>
      <c r="H1114" s="13" t="str">
        <f t="shared" si="85"/>
        <v/>
      </c>
      <c r="I1114" s="13" t="str">
        <f t="shared" si="88"/>
        <v/>
      </c>
    </row>
    <row r="1115" spans="1:9" x14ac:dyDescent="0.25">
      <c r="A1115" s="13">
        <v>75</v>
      </c>
      <c r="B1115" s="13" t="s">
        <v>622</v>
      </c>
      <c r="C1115" s="16">
        <v>41144</v>
      </c>
      <c r="D1115" s="13">
        <v>13200</v>
      </c>
      <c r="E1115" s="13">
        <f t="shared" si="89"/>
        <v>0</v>
      </c>
      <c r="F1115" s="13" t="str">
        <f t="shared" si="86"/>
        <v>2012-08</v>
      </c>
      <c r="G1115" s="13" t="str">
        <f t="shared" si="87"/>
        <v/>
      </c>
      <c r="H1115" s="13" t="str">
        <f t="shared" si="85"/>
        <v/>
      </c>
      <c r="I1115" s="13" t="str">
        <f t="shared" si="88"/>
        <v/>
      </c>
    </row>
    <row r="1116" spans="1:9" x14ac:dyDescent="0.25">
      <c r="A1116" s="13">
        <v>75</v>
      </c>
      <c r="B1116" s="13" t="s">
        <v>622</v>
      </c>
      <c r="C1116" s="16">
        <v>41146</v>
      </c>
      <c r="D1116" s="13">
        <v>13200</v>
      </c>
      <c r="E1116" s="13">
        <f t="shared" si="89"/>
        <v>0</v>
      </c>
      <c r="F1116" s="13" t="str">
        <f t="shared" si="86"/>
        <v>2012-08</v>
      </c>
      <c r="G1116" s="13" t="str">
        <f t="shared" si="87"/>
        <v/>
      </c>
      <c r="H1116" s="13" t="str">
        <f t="shared" si="85"/>
        <v/>
      </c>
      <c r="I1116" s="13" t="str">
        <f t="shared" si="88"/>
        <v/>
      </c>
    </row>
    <row r="1117" spans="1:9" x14ac:dyDescent="0.25">
      <c r="A1117" s="13">
        <v>75</v>
      </c>
      <c r="B1117" s="13" t="s">
        <v>622</v>
      </c>
      <c r="C1117" s="16">
        <v>41149</v>
      </c>
      <c r="D1117" s="13">
        <v>13200</v>
      </c>
      <c r="E1117" s="13">
        <f t="shared" si="89"/>
        <v>0</v>
      </c>
      <c r="F1117" s="13" t="str">
        <f t="shared" si="86"/>
        <v>2012-08</v>
      </c>
      <c r="G1117" s="13" t="str">
        <f t="shared" si="87"/>
        <v/>
      </c>
      <c r="H1117" s="13" t="str">
        <f t="shared" si="85"/>
        <v/>
      </c>
      <c r="I1117" s="13" t="str">
        <f t="shared" si="88"/>
        <v/>
      </c>
    </row>
    <row r="1118" spans="1:9" x14ac:dyDescent="0.25">
      <c r="A1118" s="13">
        <v>75</v>
      </c>
      <c r="B1118" s="13" t="s">
        <v>622</v>
      </c>
      <c r="C1118" s="16">
        <v>41151</v>
      </c>
      <c r="D1118" s="13">
        <v>13200</v>
      </c>
      <c r="E1118" s="13">
        <f t="shared" si="89"/>
        <v>0</v>
      </c>
      <c r="F1118" s="13" t="str">
        <f t="shared" si="86"/>
        <v>2012-08</v>
      </c>
      <c r="G1118" s="13">
        <f t="shared" si="87"/>
        <v>13028.571428571429</v>
      </c>
      <c r="H1118" s="13" t="str">
        <f t="shared" si="85"/>
        <v/>
      </c>
      <c r="I1118" s="13" t="str">
        <f t="shared" si="88"/>
        <v/>
      </c>
    </row>
    <row r="1119" spans="1:9" x14ac:dyDescent="0.25">
      <c r="A1119" s="13">
        <v>75</v>
      </c>
      <c r="B1119" s="13" t="s">
        <v>622</v>
      </c>
      <c r="C1119" s="16">
        <v>41153</v>
      </c>
      <c r="D1119" s="13">
        <v>13200</v>
      </c>
      <c r="E1119" s="13">
        <f t="shared" si="89"/>
        <v>0</v>
      </c>
      <c r="F1119" s="13" t="str">
        <f t="shared" si="86"/>
        <v>2012-09</v>
      </c>
      <c r="G1119" s="13" t="str">
        <f t="shared" si="87"/>
        <v/>
      </c>
      <c r="H1119" s="13" t="str">
        <f t="shared" si="85"/>
        <v/>
      </c>
      <c r="I1119" s="13" t="str">
        <f t="shared" si="88"/>
        <v/>
      </c>
    </row>
    <row r="1120" spans="1:9" x14ac:dyDescent="0.25">
      <c r="A1120" s="13">
        <v>75</v>
      </c>
      <c r="B1120" s="13" t="s">
        <v>622</v>
      </c>
      <c r="C1120" s="16">
        <v>41157</v>
      </c>
      <c r="D1120" s="13">
        <v>13200</v>
      </c>
      <c r="E1120" s="13">
        <f t="shared" si="89"/>
        <v>0</v>
      </c>
      <c r="F1120" s="13" t="str">
        <f t="shared" si="86"/>
        <v>2012-09</v>
      </c>
      <c r="G1120" s="13" t="str">
        <f t="shared" si="87"/>
        <v/>
      </c>
      <c r="H1120" s="13" t="str">
        <f t="shared" si="85"/>
        <v/>
      </c>
      <c r="I1120" s="13" t="str">
        <f t="shared" si="88"/>
        <v/>
      </c>
    </row>
    <row r="1121" spans="1:9" x14ac:dyDescent="0.25">
      <c r="A1121" s="13">
        <v>75</v>
      </c>
      <c r="B1121" s="13" t="s">
        <v>622</v>
      </c>
      <c r="C1121" s="16">
        <v>41158</v>
      </c>
      <c r="D1121" s="13">
        <v>13200</v>
      </c>
      <c r="E1121" s="13">
        <f t="shared" si="89"/>
        <v>1</v>
      </c>
      <c r="F1121" s="13" t="str">
        <f t="shared" si="86"/>
        <v>2012-09</v>
      </c>
      <c r="G1121" s="13">
        <f t="shared" si="87"/>
        <v>13200</v>
      </c>
      <c r="H1121" s="13" t="str">
        <f t="shared" si="85"/>
        <v/>
      </c>
      <c r="I1121" s="13" t="str">
        <f t="shared" si="88"/>
        <v/>
      </c>
    </row>
    <row r="1122" spans="1:9" x14ac:dyDescent="0.25">
      <c r="A1122" s="13">
        <v>75</v>
      </c>
      <c r="B1122" s="13" t="s">
        <v>623</v>
      </c>
      <c r="C1122" s="16">
        <v>41172</v>
      </c>
      <c r="D1122" s="13">
        <v>16</v>
      </c>
      <c r="E1122" s="13">
        <f t="shared" si="89"/>
        <v>0</v>
      </c>
      <c r="F1122" s="13" t="str">
        <f t="shared" si="86"/>
        <v>2012-09</v>
      </c>
      <c r="G1122" s="13" t="str">
        <f t="shared" si="87"/>
        <v/>
      </c>
      <c r="H1122" s="13">
        <f t="shared" si="85"/>
        <v>16</v>
      </c>
      <c r="I1122" s="13" t="str">
        <f t="shared" si="88"/>
        <v>Same</v>
      </c>
    </row>
    <row r="1123" spans="1:9" x14ac:dyDescent="0.25">
      <c r="A1123" s="13">
        <v>75</v>
      </c>
      <c r="B1123" s="13" t="s">
        <v>623</v>
      </c>
      <c r="C1123" s="16">
        <v>41198</v>
      </c>
      <c r="D1123" s="13">
        <v>16</v>
      </c>
      <c r="E1123" s="13">
        <f t="shared" si="89"/>
        <v>0</v>
      </c>
      <c r="F1123" s="13" t="str">
        <f t="shared" si="86"/>
        <v>2012-10</v>
      </c>
      <c r="G1123" s="13" t="str">
        <f t="shared" si="87"/>
        <v/>
      </c>
      <c r="H1123" s="13">
        <f t="shared" si="85"/>
        <v>16</v>
      </c>
      <c r="I1123" s="13" t="str">
        <f t="shared" si="88"/>
        <v/>
      </c>
    </row>
    <row r="1124" spans="1:9" x14ac:dyDescent="0.25">
      <c r="A1124" s="13">
        <v>76</v>
      </c>
      <c r="B1124" s="13" t="s">
        <v>623</v>
      </c>
      <c r="C1124" s="16">
        <v>41214</v>
      </c>
      <c r="D1124" s="13">
        <v>10</v>
      </c>
      <c r="E1124" s="13">
        <f t="shared" si="89"/>
        <v>0</v>
      </c>
      <c r="F1124" s="13" t="str">
        <f t="shared" si="86"/>
        <v>2012-11</v>
      </c>
      <c r="G1124" s="13" t="str">
        <f t="shared" si="87"/>
        <v/>
      </c>
      <c r="H1124" s="13">
        <f t="shared" si="85"/>
        <v>10</v>
      </c>
      <c r="I1124" s="13" t="str">
        <f t="shared" si="88"/>
        <v/>
      </c>
    </row>
    <row r="1125" spans="1:9" x14ac:dyDescent="0.25">
      <c r="A1125" s="13">
        <v>77</v>
      </c>
      <c r="B1125" s="13" t="s">
        <v>622</v>
      </c>
      <c r="C1125" s="16">
        <v>41111</v>
      </c>
      <c r="D1125" s="13">
        <v>7400</v>
      </c>
      <c r="E1125" s="13">
        <f t="shared" si="89"/>
        <v>0</v>
      </c>
      <c r="F1125" s="13" t="str">
        <f t="shared" si="86"/>
        <v>2012-07</v>
      </c>
      <c r="G1125" s="13" t="str">
        <f t="shared" si="87"/>
        <v/>
      </c>
      <c r="H1125" s="13" t="str">
        <f t="shared" si="85"/>
        <v/>
      </c>
      <c r="I1125" s="13" t="str">
        <f t="shared" si="88"/>
        <v/>
      </c>
    </row>
    <row r="1126" spans="1:9" x14ac:dyDescent="0.25">
      <c r="A1126" s="13">
        <v>77</v>
      </c>
      <c r="B1126" s="13" t="s">
        <v>622</v>
      </c>
      <c r="C1126" s="16">
        <v>41114</v>
      </c>
      <c r="D1126" s="13">
        <v>7400</v>
      </c>
      <c r="E1126" s="13">
        <f t="shared" si="89"/>
        <v>0</v>
      </c>
      <c r="F1126" s="13" t="str">
        <f t="shared" si="86"/>
        <v>2012-07</v>
      </c>
      <c r="G1126" s="13" t="str">
        <f t="shared" si="87"/>
        <v/>
      </c>
      <c r="H1126" s="13" t="str">
        <f t="shared" si="85"/>
        <v/>
      </c>
      <c r="I1126" s="13" t="str">
        <f t="shared" si="88"/>
        <v/>
      </c>
    </row>
    <row r="1127" spans="1:9" x14ac:dyDescent="0.25">
      <c r="A1127" s="13">
        <v>77</v>
      </c>
      <c r="B1127" s="13" t="s">
        <v>622</v>
      </c>
      <c r="C1127" s="16">
        <v>41118</v>
      </c>
      <c r="D1127" s="13">
        <v>7400</v>
      </c>
      <c r="E1127" s="13">
        <f t="shared" si="89"/>
        <v>0</v>
      </c>
      <c r="F1127" s="13" t="str">
        <f t="shared" si="86"/>
        <v>2012-07</v>
      </c>
      <c r="G1127" s="13" t="str">
        <f t="shared" si="87"/>
        <v/>
      </c>
      <c r="H1127" s="13" t="str">
        <f t="shared" si="85"/>
        <v/>
      </c>
      <c r="I1127" s="13" t="str">
        <f t="shared" si="88"/>
        <v/>
      </c>
    </row>
    <row r="1128" spans="1:9" x14ac:dyDescent="0.25">
      <c r="A1128" s="13">
        <v>77</v>
      </c>
      <c r="B1128" s="13" t="s">
        <v>622</v>
      </c>
      <c r="C1128" s="16">
        <v>41121</v>
      </c>
      <c r="D1128" s="13">
        <v>7400</v>
      </c>
      <c r="E1128" s="13">
        <f t="shared" si="89"/>
        <v>0</v>
      </c>
      <c r="F1128" s="13" t="str">
        <f t="shared" si="86"/>
        <v>2012-07</v>
      </c>
      <c r="G1128" s="13">
        <f t="shared" si="87"/>
        <v>7400</v>
      </c>
      <c r="H1128" s="13" t="str">
        <f t="shared" si="85"/>
        <v/>
      </c>
      <c r="I1128" s="13" t="str">
        <f t="shared" si="88"/>
        <v/>
      </c>
    </row>
    <row r="1129" spans="1:9" x14ac:dyDescent="0.25">
      <c r="A1129" s="13">
        <v>77</v>
      </c>
      <c r="B1129" s="13" t="s">
        <v>622</v>
      </c>
      <c r="C1129" s="16">
        <v>41125</v>
      </c>
      <c r="D1129" s="13">
        <v>7400</v>
      </c>
      <c r="E1129" s="13">
        <f t="shared" si="89"/>
        <v>0</v>
      </c>
      <c r="F1129" s="13" t="str">
        <f t="shared" si="86"/>
        <v>2012-08</v>
      </c>
      <c r="G1129" s="13" t="str">
        <f t="shared" si="87"/>
        <v/>
      </c>
      <c r="H1129" s="13" t="str">
        <f t="shared" si="85"/>
        <v/>
      </c>
      <c r="I1129" s="13" t="str">
        <f t="shared" si="88"/>
        <v/>
      </c>
    </row>
    <row r="1130" spans="1:9" x14ac:dyDescent="0.25">
      <c r="A1130" s="13">
        <v>77</v>
      </c>
      <c r="B1130" s="13" t="s">
        <v>622</v>
      </c>
      <c r="C1130" s="16">
        <v>41128</v>
      </c>
      <c r="D1130" s="13">
        <v>7400</v>
      </c>
      <c r="E1130" s="13">
        <f t="shared" si="89"/>
        <v>0</v>
      </c>
      <c r="F1130" s="13" t="str">
        <f t="shared" si="86"/>
        <v>2012-08</v>
      </c>
      <c r="G1130" s="13" t="str">
        <f t="shared" si="87"/>
        <v/>
      </c>
      <c r="H1130" s="13" t="str">
        <f t="shared" si="85"/>
        <v/>
      </c>
      <c r="I1130" s="13" t="str">
        <f t="shared" si="88"/>
        <v/>
      </c>
    </row>
    <row r="1131" spans="1:9" x14ac:dyDescent="0.25">
      <c r="A1131" s="13">
        <v>77</v>
      </c>
      <c r="B1131" s="13" t="s">
        <v>622</v>
      </c>
      <c r="C1131" s="16">
        <v>41132</v>
      </c>
      <c r="D1131" s="13">
        <v>7400</v>
      </c>
      <c r="E1131" s="13">
        <f t="shared" si="89"/>
        <v>0</v>
      </c>
      <c r="F1131" s="13" t="str">
        <f t="shared" si="86"/>
        <v>2012-08</v>
      </c>
      <c r="G1131" s="13" t="str">
        <f t="shared" si="87"/>
        <v/>
      </c>
      <c r="H1131" s="13" t="str">
        <f t="shared" si="85"/>
        <v/>
      </c>
      <c r="I1131" s="13" t="str">
        <f t="shared" si="88"/>
        <v/>
      </c>
    </row>
    <row r="1132" spans="1:9" x14ac:dyDescent="0.25">
      <c r="A1132" s="13">
        <v>77</v>
      </c>
      <c r="B1132" s="13" t="s">
        <v>622</v>
      </c>
      <c r="C1132" s="16">
        <v>41135</v>
      </c>
      <c r="D1132" s="13">
        <v>7400</v>
      </c>
      <c r="E1132" s="13">
        <f t="shared" si="89"/>
        <v>1</v>
      </c>
      <c r="F1132" s="13" t="str">
        <f t="shared" si="86"/>
        <v>2012-08</v>
      </c>
      <c r="G1132" s="13">
        <f t="shared" si="87"/>
        <v>7400</v>
      </c>
      <c r="H1132" s="13" t="str">
        <f t="shared" si="85"/>
        <v/>
      </c>
      <c r="I1132" s="13" t="str">
        <f t="shared" si="88"/>
        <v/>
      </c>
    </row>
    <row r="1133" spans="1:9" x14ac:dyDescent="0.25">
      <c r="A1133" s="13">
        <v>77</v>
      </c>
      <c r="B1133" s="13" t="s">
        <v>623</v>
      </c>
      <c r="C1133" s="16">
        <v>41166</v>
      </c>
      <c r="D1133" s="13">
        <v>8</v>
      </c>
      <c r="E1133" s="13">
        <f t="shared" si="89"/>
        <v>0</v>
      </c>
      <c r="F1133" s="13" t="str">
        <f t="shared" si="86"/>
        <v>2012-09</v>
      </c>
      <c r="G1133" s="13" t="str">
        <f t="shared" si="87"/>
        <v/>
      </c>
      <c r="H1133" s="13">
        <f t="shared" si="85"/>
        <v>8</v>
      </c>
      <c r="I1133" s="13" t="str">
        <f t="shared" si="88"/>
        <v>Lower</v>
      </c>
    </row>
    <row r="1134" spans="1:9" x14ac:dyDescent="0.25">
      <c r="A1134" s="13">
        <v>77</v>
      </c>
      <c r="B1134" s="13" t="s">
        <v>623</v>
      </c>
      <c r="C1134" s="16">
        <v>41243</v>
      </c>
      <c r="D1134" s="13">
        <v>10</v>
      </c>
      <c r="E1134" s="13">
        <f t="shared" si="89"/>
        <v>0</v>
      </c>
      <c r="F1134" s="13" t="str">
        <f t="shared" si="86"/>
        <v>2012-11</v>
      </c>
      <c r="G1134" s="13" t="str">
        <f t="shared" si="87"/>
        <v/>
      </c>
      <c r="H1134" s="13">
        <f t="shared" si="85"/>
        <v>10</v>
      </c>
      <c r="I1134" s="13" t="str">
        <f t="shared" si="88"/>
        <v/>
      </c>
    </row>
    <row r="1135" spans="1:9" x14ac:dyDescent="0.25">
      <c r="A1135" s="13">
        <v>78</v>
      </c>
      <c r="B1135" s="13" t="s">
        <v>622</v>
      </c>
      <c r="C1135" s="16">
        <v>41096</v>
      </c>
      <c r="D1135" s="13">
        <v>300</v>
      </c>
      <c r="E1135" s="13">
        <f t="shared" si="89"/>
        <v>0</v>
      </c>
      <c r="F1135" s="13" t="str">
        <f t="shared" si="86"/>
        <v>2012-07</v>
      </c>
      <c r="G1135" s="13" t="str">
        <f t="shared" si="87"/>
        <v/>
      </c>
      <c r="H1135" s="13" t="str">
        <f t="shared" si="85"/>
        <v/>
      </c>
      <c r="I1135" s="13" t="str">
        <f t="shared" si="88"/>
        <v/>
      </c>
    </row>
    <row r="1136" spans="1:9" x14ac:dyDescent="0.25">
      <c r="A1136" s="13">
        <v>78</v>
      </c>
      <c r="B1136" s="13" t="s">
        <v>622</v>
      </c>
      <c r="C1136" s="16">
        <v>41103</v>
      </c>
      <c r="D1136" s="13">
        <v>300</v>
      </c>
      <c r="E1136" s="13">
        <f t="shared" si="89"/>
        <v>0</v>
      </c>
      <c r="F1136" s="13" t="str">
        <f t="shared" si="86"/>
        <v>2012-07</v>
      </c>
      <c r="G1136" s="13" t="str">
        <f t="shared" si="87"/>
        <v/>
      </c>
      <c r="H1136" s="13" t="str">
        <f t="shared" si="85"/>
        <v/>
      </c>
      <c r="I1136" s="13" t="str">
        <f t="shared" si="88"/>
        <v/>
      </c>
    </row>
    <row r="1137" spans="1:9" x14ac:dyDescent="0.25">
      <c r="A1137" s="13">
        <v>78</v>
      </c>
      <c r="B1137" s="13" t="s">
        <v>622</v>
      </c>
      <c r="C1137" s="16">
        <v>41110</v>
      </c>
      <c r="D1137" s="13">
        <v>300</v>
      </c>
      <c r="E1137" s="13">
        <f t="shared" si="89"/>
        <v>0</v>
      </c>
      <c r="F1137" s="13" t="str">
        <f t="shared" si="86"/>
        <v>2012-07</v>
      </c>
      <c r="G1137" s="13" t="str">
        <f t="shared" si="87"/>
        <v/>
      </c>
      <c r="H1137" s="13" t="str">
        <f t="shared" si="85"/>
        <v/>
      </c>
      <c r="I1137" s="13" t="str">
        <f t="shared" si="88"/>
        <v/>
      </c>
    </row>
    <row r="1138" spans="1:9" x14ac:dyDescent="0.25">
      <c r="A1138" s="13">
        <v>78</v>
      </c>
      <c r="B1138" s="13" t="s">
        <v>622</v>
      </c>
      <c r="C1138" s="16">
        <v>41117</v>
      </c>
      <c r="D1138" s="13">
        <v>300</v>
      </c>
      <c r="E1138" s="13">
        <f t="shared" si="89"/>
        <v>0</v>
      </c>
      <c r="F1138" s="13" t="str">
        <f t="shared" si="86"/>
        <v>2012-07</v>
      </c>
      <c r="G1138" s="13" t="str">
        <f t="shared" si="87"/>
        <v/>
      </c>
      <c r="H1138" s="13" t="str">
        <f t="shared" si="85"/>
        <v/>
      </c>
      <c r="I1138" s="13" t="str">
        <f t="shared" si="88"/>
        <v/>
      </c>
    </row>
    <row r="1139" spans="1:9" x14ac:dyDescent="0.25">
      <c r="A1139" s="13">
        <v>78</v>
      </c>
      <c r="B1139" s="13" t="s">
        <v>622</v>
      </c>
      <c r="C1139" s="16">
        <v>41124</v>
      </c>
      <c r="D1139" s="13">
        <v>300</v>
      </c>
      <c r="E1139" s="13">
        <f t="shared" si="89"/>
        <v>0</v>
      </c>
      <c r="F1139" s="13" t="str">
        <f t="shared" si="86"/>
        <v>2012-08</v>
      </c>
      <c r="G1139" s="13" t="str">
        <f t="shared" si="87"/>
        <v/>
      </c>
      <c r="H1139" s="13" t="str">
        <f t="shared" si="85"/>
        <v/>
      </c>
      <c r="I1139" s="13" t="str">
        <f t="shared" si="88"/>
        <v/>
      </c>
    </row>
    <row r="1140" spans="1:9" x14ac:dyDescent="0.25">
      <c r="A1140" s="13">
        <v>78</v>
      </c>
      <c r="B1140" s="13" t="s">
        <v>622</v>
      </c>
      <c r="C1140" s="16">
        <v>41131</v>
      </c>
      <c r="D1140" s="13">
        <v>300</v>
      </c>
      <c r="E1140" s="13">
        <f t="shared" si="89"/>
        <v>0</v>
      </c>
      <c r="F1140" s="13" t="str">
        <f t="shared" si="86"/>
        <v>2012-08</v>
      </c>
      <c r="G1140" s="13" t="str">
        <f t="shared" si="87"/>
        <v/>
      </c>
      <c r="H1140" s="13" t="str">
        <f t="shared" si="85"/>
        <v/>
      </c>
      <c r="I1140" s="13" t="str">
        <f t="shared" si="88"/>
        <v/>
      </c>
    </row>
    <row r="1141" spans="1:9" x14ac:dyDescent="0.25">
      <c r="A1141" s="13">
        <v>78</v>
      </c>
      <c r="B1141" s="13" t="s">
        <v>622</v>
      </c>
      <c r="C1141" s="16">
        <v>41138</v>
      </c>
      <c r="D1141" s="13">
        <v>300</v>
      </c>
      <c r="E1141" s="13">
        <f t="shared" si="89"/>
        <v>0</v>
      </c>
      <c r="F1141" s="13" t="str">
        <f t="shared" si="86"/>
        <v>2012-08</v>
      </c>
      <c r="G1141" s="13" t="str">
        <f t="shared" si="87"/>
        <v/>
      </c>
      <c r="H1141" s="13" t="str">
        <f t="shared" si="85"/>
        <v/>
      </c>
      <c r="I1141" s="13" t="str">
        <f t="shared" si="88"/>
        <v/>
      </c>
    </row>
    <row r="1142" spans="1:9" x14ac:dyDescent="0.25">
      <c r="A1142" s="13">
        <v>79</v>
      </c>
      <c r="B1142" s="13" t="s">
        <v>622</v>
      </c>
      <c r="C1142" s="16">
        <v>41247</v>
      </c>
      <c r="D1142" s="13">
        <v>5600</v>
      </c>
      <c r="E1142" s="13">
        <f t="shared" si="89"/>
        <v>0</v>
      </c>
      <c r="F1142" s="13" t="str">
        <f t="shared" si="86"/>
        <v>2012-12</v>
      </c>
      <c r="G1142" s="13" t="str">
        <f t="shared" si="87"/>
        <v/>
      </c>
      <c r="H1142" s="13" t="str">
        <f t="shared" si="85"/>
        <v/>
      </c>
      <c r="I1142" s="13" t="str">
        <f t="shared" si="88"/>
        <v/>
      </c>
    </row>
    <row r="1143" spans="1:9" x14ac:dyDescent="0.25">
      <c r="A1143" s="13">
        <v>80</v>
      </c>
      <c r="B1143" s="13" t="s">
        <v>622</v>
      </c>
      <c r="C1143" s="16">
        <v>41092</v>
      </c>
      <c r="D1143" s="13">
        <v>9600</v>
      </c>
      <c r="E1143" s="13">
        <f t="shared" si="89"/>
        <v>0</v>
      </c>
      <c r="F1143" s="13" t="str">
        <f t="shared" si="86"/>
        <v>2012-07</v>
      </c>
      <c r="G1143" s="13" t="str">
        <f t="shared" si="87"/>
        <v/>
      </c>
      <c r="H1143" s="13" t="str">
        <f t="shared" si="85"/>
        <v/>
      </c>
      <c r="I1143" s="13" t="str">
        <f t="shared" si="88"/>
        <v/>
      </c>
    </row>
    <row r="1144" spans="1:9" x14ac:dyDescent="0.25">
      <c r="A1144" s="13">
        <v>80</v>
      </c>
      <c r="B1144" s="13" t="s">
        <v>622</v>
      </c>
      <c r="C1144" s="16">
        <v>41094</v>
      </c>
      <c r="D1144" s="13">
        <v>9600</v>
      </c>
      <c r="E1144" s="13">
        <f t="shared" si="89"/>
        <v>0</v>
      </c>
      <c r="F1144" s="13" t="str">
        <f t="shared" si="86"/>
        <v>2012-07</v>
      </c>
      <c r="G1144" s="13" t="str">
        <f t="shared" si="87"/>
        <v/>
      </c>
      <c r="H1144" s="13" t="str">
        <f t="shared" si="85"/>
        <v/>
      </c>
      <c r="I1144" s="13" t="str">
        <f t="shared" si="88"/>
        <v/>
      </c>
    </row>
    <row r="1145" spans="1:9" x14ac:dyDescent="0.25">
      <c r="A1145" s="13">
        <v>80</v>
      </c>
      <c r="B1145" s="13" t="s">
        <v>622</v>
      </c>
      <c r="C1145" s="16">
        <v>41096</v>
      </c>
      <c r="D1145" s="13">
        <v>9600</v>
      </c>
      <c r="E1145" s="13">
        <f t="shared" si="89"/>
        <v>0</v>
      </c>
      <c r="F1145" s="13" t="str">
        <f t="shared" si="86"/>
        <v>2012-07</v>
      </c>
      <c r="G1145" s="13" t="str">
        <f t="shared" si="87"/>
        <v/>
      </c>
      <c r="H1145" s="13" t="str">
        <f t="shared" si="85"/>
        <v/>
      </c>
      <c r="I1145" s="13" t="str">
        <f t="shared" si="88"/>
        <v/>
      </c>
    </row>
    <row r="1146" spans="1:9" x14ac:dyDescent="0.25">
      <c r="A1146" s="13">
        <v>80</v>
      </c>
      <c r="B1146" s="13" t="s">
        <v>622</v>
      </c>
      <c r="C1146" s="16">
        <v>41099</v>
      </c>
      <c r="D1146" s="13">
        <v>9600</v>
      </c>
      <c r="E1146" s="13">
        <f t="shared" si="89"/>
        <v>0</v>
      </c>
      <c r="F1146" s="13" t="str">
        <f t="shared" si="86"/>
        <v>2012-07</v>
      </c>
      <c r="G1146" s="13" t="str">
        <f t="shared" si="87"/>
        <v/>
      </c>
      <c r="H1146" s="13" t="str">
        <f t="shared" si="85"/>
        <v/>
      </c>
      <c r="I1146" s="13" t="str">
        <f t="shared" si="88"/>
        <v/>
      </c>
    </row>
    <row r="1147" spans="1:9" x14ac:dyDescent="0.25">
      <c r="A1147" s="13">
        <v>80</v>
      </c>
      <c r="B1147" s="13" t="s">
        <v>622</v>
      </c>
      <c r="C1147" s="16">
        <v>41101</v>
      </c>
      <c r="D1147" s="13">
        <v>9600</v>
      </c>
      <c r="E1147" s="13">
        <f t="shared" si="89"/>
        <v>0</v>
      </c>
      <c r="F1147" s="13" t="str">
        <f t="shared" si="86"/>
        <v>2012-07</v>
      </c>
      <c r="G1147" s="13" t="str">
        <f t="shared" si="87"/>
        <v/>
      </c>
      <c r="H1147" s="13" t="str">
        <f t="shared" si="85"/>
        <v/>
      </c>
      <c r="I1147" s="13" t="str">
        <f t="shared" si="88"/>
        <v/>
      </c>
    </row>
    <row r="1148" spans="1:9" x14ac:dyDescent="0.25">
      <c r="A1148" s="13">
        <v>80</v>
      </c>
      <c r="B1148" s="13" t="s">
        <v>622</v>
      </c>
      <c r="C1148" s="16">
        <v>41103</v>
      </c>
      <c r="D1148" s="13">
        <v>9600</v>
      </c>
      <c r="E1148" s="13">
        <f t="shared" si="89"/>
        <v>0</v>
      </c>
      <c r="F1148" s="13" t="str">
        <f t="shared" si="86"/>
        <v>2012-07</v>
      </c>
      <c r="G1148" s="13" t="str">
        <f t="shared" si="87"/>
        <v/>
      </c>
      <c r="H1148" s="13" t="str">
        <f t="shared" si="85"/>
        <v/>
      </c>
      <c r="I1148" s="13" t="str">
        <f t="shared" si="88"/>
        <v/>
      </c>
    </row>
    <row r="1149" spans="1:9" x14ac:dyDescent="0.25">
      <c r="A1149" s="13">
        <v>80</v>
      </c>
      <c r="B1149" s="13" t="s">
        <v>622</v>
      </c>
      <c r="C1149" s="16">
        <v>41106</v>
      </c>
      <c r="D1149" s="13">
        <v>9600</v>
      </c>
      <c r="E1149" s="13">
        <f t="shared" si="89"/>
        <v>0</v>
      </c>
      <c r="F1149" s="13" t="str">
        <f t="shared" si="86"/>
        <v>2012-07</v>
      </c>
      <c r="G1149" s="13" t="str">
        <f t="shared" si="87"/>
        <v/>
      </c>
      <c r="H1149" s="13" t="str">
        <f t="shared" si="85"/>
        <v/>
      </c>
      <c r="I1149" s="13" t="str">
        <f t="shared" si="88"/>
        <v/>
      </c>
    </row>
    <row r="1150" spans="1:9" x14ac:dyDescent="0.25">
      <c r="A1150" s="13">
        <v>80</v>
      </c>
      <c r="B1150" s="13" t="s">
        <v>622</v>
      </c>
      <c r="C1150" s="16">
        <v>41108</v>
      </c>
      <c r="D1150" s="13">
        <v>9600</v>
      </c>
      <c r="E1150" s="13">
        <f t="shared" si="89"/>
        <v>0</v>
      </c>
      <c r="F1150" s="13" t="str">
        <f t="shared" si="86"/>
        <v>2012-07</v>
      </c>
      <c r="G1150" s="13" t="str">
        <f t="shared" si="87"/>
        <v/>
      </c>
      <c r="H1150" s="13" t="str">
        <f t="shared" si="85"/>
        <v/>
      </c>
      <c r="I1150" s="13" t="str">
        <f t="shared" si="88"/>
        <v/>
      </c>
    </row>
    <row r="1151" spans="1:9" x14ac:dyDescent="0.25">
      <c r="A1151" s="13">
        <v>80</v>
      </c>
      <c r="B1151" s="13" t="s">
        <v>622</v>
      </c>
      <c r="C1151" s="16">
        <v>41110</v>
      </c>
      <c r="D1151" s="13">
        <v>9600</v>
      </c>
      <c r="E1151" s="13">
        <f t="shared" si="89"/>
        <v>0</v>
      </c>
      <c r="F1151" s="13" t="str">
        <f t="shared" si="86"/>
        <v>2012-07</v>
      </c>
      <c r="G1151" s="13" t="str">
        <f t="shared" si="87"/>
        <v/>
      </c>
      <c r="H1151" s="13" t="str">
        <f t="shared" si="85"/>
        <v/>
      </c>
      <c r="I1151" s="13" t="str">
        <f t="shared" si="88"/>
        <v/>
      </c>
    </row>
    <row r="1152" spans="1:9" x14ac:dyDescent="0.25">
      <c r="A1152" s="13">
        <v>80</v>
      </c>
      <c r="B1152" s="13" t="s">
        <v>622</v>
      </c>
      <c r="C1152" s="16">
        <v>41113</v>
      </c>
      <c r="D1152" s="13">
        <v>9600</v>
      </c>
      <c r="E1152" s="13">
        <f t="shared" si="89"/>
        <v>0</v>
      </c>
      <c r="F1152" s="13" t="str">
        <f t="shared" si="86"/>
        <v>2012-07</v>
      </c>
      <c r="G1152" s="13" t="str">
        <f t="shared" si="87"/>
        <v/>
      </c>
      <c r="H1152" s="13" t="str">
        <f t="shared" si="85"/>
        <v/>
      </c>
      <c r="I1152" s="13" t="str">
        <f t="shared" si="88"/>
        <v/>
      </c>
    </row>
    <row r="1153" spans="1:9" x14ac:dyDescent="0.25">
      <c r="A1153" s="13">
        <v>80</v>
      </c>
      <c r="B1153" s="13" t="s">
        <v>622</v>
      </c>
      <c r="C1153" s="16">
        <v>41115</v>
      </c>
      <c r="D1153" s="13">
        <v>9600</v>
      </c>
      <c r="E1153" s="13">
        <f t="shared" si="89"/>
        <v>0</v>
      </c>
      <c r="F1153" s="13" t="str">
        <f t="shared" si="86"/>
        <v>2012-07</v>
      </c>
      <c r="G1153" s="13" t="str">
        <f t="shared" si="87"/>
        <v/>
      </c>
      <c r="H1153" s="13" t="str">
        <f t="shared" si="85"/>
        <v/>
      </c>
      <c r="I1153" s="13" t="str">
        <f t="shared" si="88"/>
        <v/>
      </c>
    </row>
    <row r="1154" spans="1:9" x14ac:dyDescent="0.25">
      <c r="A1154" s="13">
        <v>80</v>
      </c>
      <c r="B1154" s="13" t="s">
        <v>622</v>
      </c>
      <c r="C1154" s="16">
        <v>41117</v>
      </c>
      <c r="D1154" s="13">
        <v>9600</v>
      </c>
      <c r="E1154" s="13">
        <f t="shared" si="89"/>
        <v>0</v>
      </c>
      <c r="F1154" s="13" t="str">
        <f t="shared" si="86"/>
        <v>2012-07</v>
      </c>
      <c r="G1154" s="13" t="str">
        <f t="shared" si="87"/>
        <v/>
      </c>
      <c r="H1154" s="13" t="str">
        <f t="shared" ref="H1154:H1217" si="90">IF(AND(B1154="Med B", F1154&gt;=VLOOKUP(A1154, A:F, 6, FALSE)), D1154, "")</f>
        <v/>
      </c>
      <c r="I1154" s="13" t="str">
        <f t="shared" si="88"/>
        <v/>
      </c>
    </row>
    <row r="1155" spans="1:9" x14ac:dyDescent="0.25">
      <c r="A1155" s="13">
        <v>80</v>
      </c>
      <c r="B1155" s="13" t="s">
        <v>622</v>
      </c>
      <c r="C1155" s="16">
        <v>41120</v>
      </c>
      <c r="D1155" s="13">
        <v>9600</v>
      </c>
      <c r="E1155" s="13">
        <f t="shared" si="89"/>
        <v>0</v>
      </c>
      <c r="F1155" s="13" t="str">
        <f t="shared" ref="F1155:F1218" si="91">TEXT(C1155, "yyyy-mm")</f>
        <v>2012-07</v>
      </c>
      <c r="G1155" s="13" t="str">
        <f t="shared" ref="G1155:G1218" si="92">IF(AND(
    B1155="Med A",
    C1155=_xlfn.MAXIFS(C:C, A:A, A1155, B:B, "Med A", F:F, F1155),
    SUMIFS(E:E, A:A, A1155) &gt; 0
  ),
  AVERAGEIFS(D:D, A:A, A1155, B:B, "Med A", F:F, F1155, C:C, "&gt;=" &amp; EOMONTH(C1155, -1) + 1, C:C, "&lt;=" &amp; C1155),
  "")</f>
        <v/>
      </c>
      <c r="H1155" s="13" t="str">
        <f t="shared" si="90"/>
        <v/>
      </c>
      <c r="I1155" s="13" t="str">
        <f t="shared" ref="I1155:I1218" si="93">IF(E1154=1,
  IF(AND(A1155=A1154, B1155="Med B"),
    IF(COUNTIFS(A:A, A1155, B:B, "Med B", F:F, "&gt;" &amp; F1154) &gt; 0,
      IF(H1155 &gt; H1156, "Higher",
         IF(H1155 = H1156, "Same",
            IF(H1155 &lt; H1156, "Lower",
               IF(H1156 = 0, "No dose", "")))),
      "No subsequent Med B"),
    ""), "")</f>
        <v/>
      </c>
    </row>
    <row r="1156" spans="1:9" x14ac:dyDescent="0.25">
      <c r="A1156" s="13">
        <v>80</v>
      </c>
      <c r="B1156" s="13" t="s">
        <v>622</v>
      </c>
      <c r="C1156" s="16">
        <v>41122</v>
      </c>
      <c r="D1156" s="13">
        <v>9600</v>
      </c>
      <c r="E1156" s="13">
        <f t="shared" ref="E1156:E1219" si="94">IF(AND(B1156="Med A", B1157="Med B", A1156=A1157), 1, IF(AND(B1156="Med B", B1157="Med A", A1156=A1157), 1, 0))</f>
        <v>0</v>
      </c>
      <c r="F1156" s="13" t="str">
        <f t="shared" si="91"/>
        <v>2012-08</v>
      </c>
      <c r="G1156" s="13" t="str">
        <f t="shared" si="92"/>
        <v/>
      </c>
      <c r="H1156" s="13" t="str">
        <f t="shared" si="90"/>
        <v/>
      </c>
      <c r="I1156" s="13" t="str">
        <f t="shared" si="93"/>
        <v/>
      </c>
    </row>
    <row r="1157" spans="1:9" x14ac:dyDescent="0.25">
      <c r="A1157" s="13">
        <v>80</v>
      </c>
      <c r="B1157" s="13" t="s">
        <v>622</v>
      </c>
      <c r="C1157" s="16">
        <v>41124</v>
      </c>
      <c r="D1157" s="13">
        <v>9600</v>
      </c>
      <c r="E1157" s="13">
        <f t="shared" si="94"/>
        <v>0</v>
      </c>
      <c r="F1157" s="13" t="str">
        <f t="shared" si="91"/>
        <v>2012-08</v>
      </c>
      <c r="G1157" s="13" t="str">
        <f t="shared" si="92"/>
        <v/>
      </c>
      <c r="H1157" s="13" t="str">
        <f t="shared" si="90"/>
        <v/>
      </c>
      <c r="I1157" s="13" t="str">
        <f t="shared" si="93"/>
        <v/>
      </c>
    </row>
    <row r="1158" spans="1:9" x14ac:dyDescent="0.25">
      <c r="A1158" s="13">
        <v>80</v>
      </c>
      <c r="B1158" s="13" t="s">
        <v>622</v>
      </c>
      <c r="C1158" s="16">
        <v>41127</v>
      </c>
      <c r="D1158" s="13">
        <v>9600</v>
      </c>
      <c r="E1158" s="13">
        <f t="shared" si="94"/>
        <v>0</v>
      </c>
      <c r="F1158" s="13" t="str">
        <f t="shared" si="91"/>
        <v>2012-08</v>
      </c>
      <c r="G1158" s="13" t="str">
        <f t="shared" si="92"/>
        <v/>
      </c>
      <c r="H1158" s="13" t="str">
        <f t="shared" si="90"/>
        <v/>
      </c>
      <c r="I1158" s="13" t="str">
        <f t="shared" si="93"/>
        <v/>
      </c>
    </row>
    <row r="1159" spans="1:9" x14ac:dyDescent="0.25">
      <c r="A1159" s="13">
        <v>80</v>
      </c>
      <c r="B1159" s="13" t="s">
        <v>622</v>
      </c>
      <c r="C1159" s="16">
        <v>41129</v>
      </c>
      <c r="D1159" s="13">
        <v>9600</v>
      </c>
      <c r="E1159" s="13">
        <f t="shared" si="94"/>
        <v>0</v>
      </c>
      <c r="F1159" s="13" t="str">
        <f t="shared" si="91"/>
        <v>2012-08</v>
      </c>
      <c r="G1159" s="13" t="str">
        <f t="shared" si="92"/>
        <v/>
      </c>
      <c r="H1159" s="13" t="str">
        <f t="shared" si="90"/>
        <v/>
      </c>
      <c r="I1159" s="13" t="str">
        <f t="shared" si="93"/>
        <v/>
      </c>
    </row>
    <row r="1160" spans="1:9" x14ac:dyDescent="0.25">
      <c r="A1160" s="13">
        <v>80</v>
      </c>
      <c r="B1160" s="13" t="s">
        <v>622</v>
      </c>
      <c r="C1160" s="16">
        <v>41131</v>
      </c>
      <c r="D1160" s="13">
        <v>9600</v>
      </c>
      <c r="E1160" s="13">
        <f t="shared" si="94"/>
        <v>0</v>
      </c>
      <c r="F1160" s="13" t="str">
        <f t="shared" si="91"/>
        <v>2012-08</v>
      </c>
      <c r="G1160" s="13" t="str">
        <f t="shared" si="92"/>
        <v/>
      </c>
      <c r="H1160" s="13" t="str">
        <f t="shared" si="90"/>
        <v/>
      </c>
      <c r="I1160" s="13" t="str">
        <f t="shared" si="93"/>
        <v/>
      </c>
    </row>
    <row r="1161" spans="1:9" x14ac:dyDescent="0.25">
      <c r="A1161" s="13">
        <v>80</v>
      </c>
      <c r="B1161" s="13" t="s">
        <v>622</v>
      </c>
      <c r="C1161" s="16">
        <v>41134</v>
      </c>
      <c r="D1161" s="13">
        <v>9600</v>
      </c>
      <c r="E1161" s="13">
        <f t="shared" si="94"/>
        <v>0</v>
      </c>
      <c r="F1161" s="13" t="str">
        <f t="shared" si="91"/>
        <v>2012-08</v>
      </c>
      <c r="G1161" s="13" t="str">
        <f t="shared" si="92"/>
        <v/>
      </c>
      <c r="H1161" s="13" t="str">
        <f t="shared" si="90"/>
        <v/>
      </c>
      <c r="I1161" s="13" t="str">
        <f t="shared" si="93"/>
        <v/>
      </c>
    </row>
    <row r="1162" spans="1:9" x14ac:dyDescent="0.25">
      <c r="A1162" s="13">
        <v>80</v>
      </c>
      <c r="B1162" s="13" t="s">
        <v>622</v>
      </c>
      <c r="C1162" s="16">
        <v>41136</v>
      </c>
      <c r="D1162" s="13">
        <v>9600</v>
      </c>
      <c r="E1162" s="13">
        <f t="shared" si="94"/>
        <v>0</v>
      </c>
      <c r="F1162" s="13" t="str">
        <f t="shared" si="91"/>
        <v>2012-08</v>
      </c>
      <c r="G1162" s="13" t="str">
        <f t="shared" si="92"/>
        <v/>
      </c>
      <c r="H1162" s="13" t="str">
        <f t="shared" si="90"/>
        <v/>
      </c>
      <c r="I1162" s="13" t="str">
        <f t="shared" si="93"/>
        <v/>
      </c>
    </row>
    <row r="1163" spans="1:9" x14ac:dyDescent="0.25">
      <c r="A1163" s="13">
        <v>80</v>
      </c>
      <c r="B1163" s="13" t="s">
        <v>622</v>
      </c>
      <c r="C1163" s="16">
        <v>41138</v>
      </c>
      <c r="D1163" s="13">
        <v>9600</v>
      </c>
      <c r="E1163" s="13">
        <f t="shared" si="94"/>
        <v>0</v>
      </c>
      <c r="F1163" s="13" t="str">
        <f t="shared" si="91"/>
        <v>2012-08</v>
      </c>
      <c r="G1163" s="13" t="str">
        <f t="shared" si="92"/>
        <v/>
      </c>
      <c r="H1163" s="13" t="str">
        <f t="shared" si="90"/>
        <v/>
      </c>
      <c r="I1163" s="13" t="str">
        <f t="shared" si="93"/>
        <v/>
      </c>
    </row>
    <row r="1164" spans="1:9" x14ac:dyDescent="0.25">
      <c r="A1164" s="13">
        <v>80</v>
      </c>
      <c r="B1164" s="13" t="s">
        <v>622</v>
      </c>
      <c r="C1164" s="16">
        <v>41141</v>
      </c>
      <c r="D1164" s="13">
        <v>9600</v>
      </c>
      <c r="E1164" s="13">
        <f t="shared" si="94"/>
        <v>0</v>
      </c>
      <c r="F1164" s="13" t="str">
        <f t="shared" si="91"/>
        <v>2012-08</v>
      </c>
      <c r="G1164" s="13" t="str">
        <f t="shared" si="92"/>
        <v/>
      </c>
      <c r="H1164" s="13" t="str">
        <f t="shared" si="90"/>
        <v/>
      </c>
      <c r="I1164" s="13" t="str">
        <f t="shared" si="93"/>
        <v/>
      </c>
    </row>
    <row r="1165" spans="1:9" x14ac:dyDescent="0.25">
      <c r="A1165" s="13">
        <v>80</v>
      </c>
      <c r="B1165" s="13" t="s">
        <v>622</v>
      </c>
      <c r="C1165" s="16">
        <v>41143</v>
      </c>
      <c r="D1165" s="13">
        <v>9600</v>
      </c>
      <c r="E1165" s="13">
        <f t="shared" si="94"/>
        <v>0</v>
      </c>
      <c r="F1165" s="13" t="str">
        <f t="shared" si="91"/>
        <v>2012-08</v>
      </c>
      <c r="G1165" s="13" t="str">
        <f t="shared" si="92"/>
        <v/>
      </c>
      <c r="H1165" s="13" t="str">
        <f t="shared" si="90"/>
        <v/>
      </c>
      <c r="I1165" s="13" t="str">
        <f t="shared" si="93"/>
        <v/>
      </c>
    </row>
    <row r="1166" spans="1:9" x14ac:dyDescent="0.25">
      <c r="A1166" s="13">
        <v>80</v>
      </c>
      <c r="B1166" s="13" t="s">
        <v>622</v>
      </c>
      <c r="C1166" s="16">
        <v>41145</v>
      </c>
      <c r="D1166" s="13">
        <v>9600</v>
      </c>
      <c r="E1166" s="13">
        <f t="shared" si="94"/>
        <v>0</v>
      </c>
      <c r="F1166" s="13" t="str">
        <f t="shared" si="91"/>
        <v>2012-08</v>
      </c>
      <c r="G1166" s="13" t="str">
        <f t="shared" si="92"/>
        <v/>
      </c>
      <c r="H1166" s="13" t="str">
        <f t="shared" si="90"/>
        <v/>
      </c>
      <c r="I1166" s="13" t="str">
        <f t="shared" si="93"/>
        <v/>
      </c>
    </row>
    <row r="1167" spans="1:9" x14ac:dyDescent="0.25">
      <c r="A1167" s="13">
        <v>80</v>
      </c>
      <c r="B1167" s="13" t="s">
        <v>622</v>
      </c>
      <c r="C1167" s="16">
        <v>41148</v>
      </c>
      <c r="D1167" s="13">
        <v>9600</v>
      </c>
      <c r="E1167" s="13">
        <f t="shared" si="94"/>
        <v>0</v>
      </c>
      <c r="F1167" s="13" t="str">
        <f t="shared" si="91"/>
        <v>2012-08</v>
      </c>
      <c r="G1167" s="13" t="str">
        <f t="shared" si="92"/>
        <v/>
      </c>
      <c r="H1167" s="13" t="str">
        <f t="shared" si="90"/>
        <v/>
      </c>
      <c r="I1167" s="13" t="str">
        <f t="shared" si="93"/>
        <v/>
      </c>
    </row>
    <row r="1168" spans="1:9" x14ac:dyDescent="0.25">
      <c r="A1168" s="13">
        <v>80</v>
      </c>
      <c r="B1168" s="13" t="s">
        <v>622</v>
      </c>
      <c r="C1168" s="16">
        <v>41150</v>
      </c>
      <c r="D1168" s="13">
        <v>9600</v>
      </c>
      <c r="E1168" s="13">
        <f t="shared" si="94"/>
        <v>0</v>
      </c>
      <c r="F1168" s="13" t="str">
        <f t="shared" si="91"/>
        <v>2012-08</v>
      </c>
      <c r="G1168" s="13" t="str">
        <f t="shared" si="92"/>
        <v/>
      </c>
      <c r="H1168" s="13" t="str">
        <f t="shared" si="90"/>
        <v/>
      </c>
      <c r="I1168" s="13" t="str">
        <f t="shared" si="93"/>
        <v/>
      </c>
    </row>
    <row r="1169" spans="1:9" x14ac:dyDescent="0.25">
      <c r="A1169" s="13">
        <v>80</v>
      </c>
      <c r="B1169" s="13" t="s">
        <v>622</v>
      </c>
      <c r="C1169" s="16">
        <v>41152</v>
      </c>
      <c r="D1169" s="13">
        <v>9600</v>
      </c>
      <c r="E1169" s="13">
        <f t="shared" si="94"/>
        <v>0</v>
      </c>
      <c r="F1169" s="13" t="str">
        <f t="shared" si="91"/>
        <v>2012-08</v>
      </c>
      <c r="G1169" s="13" t="str">
        <f t="shared" si="92"/>
        <v/>
      </c>
      <c r="H1169" s="13" t="str">
        <f t="shared" si="90"/>
        <v/>
      </c>
      <c r="I1169" s="13" t="str">
        <f t="shared" si="93"/>
        <v/>
      </c>
    </row>
    <row r="1170" spans="1:9" x14ac:dyDescent="0.25">
      <c r="A1170" s="13">
        <v>80</v>
      </c>
      <c r="B1170" s="13" t="s">
        <v>622</v>
      </c>
      <c r="C1170" s="16">
        <v>41155</v>
      </c>
      <c r="D1170" s="13">
        <v>9600</v>
      </c>
      <c r="E1170" s="13">
        <f t="shared" si="94"/>
        <v>0</v>
      </c>
      <c r="F1170" s="13" t="str">
        <f t="shared" si="91"/>
        <v>2012-09</v>
      </c>
      <c r="G1170" s="13" t="str">
        <f t="shared" si="92"/>
        <v/>
      </c>
      <c r="H1170" s="13" t="str">
        <f t="shared" si="90"/>
        <v/>
      </c>
      <c r="I1170" s="13" t="str">
        <f t="shared" si="93"/>
        <v/>
      </c>
    </row>
    <row r="1171" spans="1:9" x14ac:dyDescent="0.25">
      <c r="A1171" s="13">
        <v>80</v>
      </c>
      <c r="B1171" s="13" t="s">
        <v>622</v>
      </c>
      <c r="C1171" s="16">
        <v>41157</v>
      </c>
      <c r="D1171" s="13">
        <v>9600</v>
      </c>
      <c r="E1171" s="13">
        <f t="shared" si="94"/>
        <v>0</v>
      </c>
      <c r="F1171" s="13" t="str">
        <f t="shared" si="91"/>
        <v>2012-09</v>
      </c>
      <c r="G1171" s="13" t="str">
        <f t="shared" si="92"/>
        <v/>
      </c>
      <c r="H1171" s="13" t="str">
        <f t="shared" si="90"/>
        <v/>
      </c>
      <c r="I1171" s="13" t="str">
        <f t="shared" si="93"/>
        <v/>
      </c>
    </row>
    <row r="1172" spans="1:9" x14ac:dyDescent="0.25">
      <c r="A1172" s="13">
        <v>81</v>
      </c>
      <c r="B1172" s="13" t="s">
        <v>622</v>
      </c>
      <c r="C1172" s="16">
        <v>41093</v>
      </c>
      <c r="D1172" s="13">
        <v>4300</v>
      </c>
      <c r="E1172" s="13">
        <f t="shared" si="94"/>
        <v>0</v>
      </c>
      <c r="F1172" s="13" t="str">
        <f t="shared" si="91"/>
        <v>2012-07</v>
      </c>
      <c r="G1172" s="13" t="str">
        <f t="shared" si="92"/>
        <v/>
      </c>
      <c r="H1172" s="13" t="str">
        <f t="shared" si="90"/>
        <v/>
      </c>
      <c r="I1172" s="13" t="str">
        <f t="shared" si="93"/>
        <v/>
      </c>
    </row>
    <row r="1173" spans="1:9" x14ac:dyDescent="0.25">
      <c r="A1173" s="13">
        <v>81</v>
      </c>
      <c r="B1173" s="13" t="s">
        <v>622</v>
      </c>
      <c r="C1173" s="16">
        <v>41095</v>
      </c>
      <c r="D1173" s="13">
        <v>4300</v>
      </c>
      <c r="E1173" s="13">
        <f t="shared" si="94"/>
        <v>0</v>
      </c>
      <c r="F1173" s="13" t="str">
        <f t="shared" si="91"/>
        <v>2012-07</v>
      </c>
      <c r="G1173" s="13" t="str">
        <f t="shared" si="92"/>
        <v/>
      </c>
      <c r="H1173" s="13" t="str">
        <f t="shared" si="90"/>
        <v/>
      </c>
      <c r="I1173" s="13" t="str">
        <f t="shared" si="93"/>
        <v/>
      </c>
    </row>
    <row r="1174" spans="1:9" x14ac:dyDescent="0.25">
      <c r="A1174" s="13">
        <v>81</v>
      </c>
      <c r="B1174" s="13" t="s">
        <v>622</v>
      </c>
      <c r="C1174" s="16">
        <v>41097</v>
      </c>
      <c r="D1174" s="13">
        <v>4700</v>
      </c>
      <c r="E1174" s="13">
        <f t="shared" si="94"/>
        <v>0</v>
      </c>
      <c r="F1174" s="13" t="str">
        <f t="shared" si="91"/>
        <v>2012-07</v>
      </c>
      <c r="G1174" s="13" t="str">
        <f t="shared" si="92"/>
        <v/>
      </c>
      <c r="H1174" s="13" t="str">
        <f t="shared" si="90"/>
        <v/>
      </c>
      <c r="I1174" s="13" t="str">
        <f t="shared" si="93"/>
        <v/>
      </c>
    </row>
    <row r="1175" spans="1:9" x14ac:dyDescent="0.25">
      <c r="A1175" s="13">
        <v>81</v>
      </c>
      <c r="B1175" s="13" t="s">
        <v>622</v>
      </c>
      <c r="C1175" s="16">
        <v>41100</v>
      </c>
      <c r="D1175" s="13">
        <v>4700</v>
      </c>
      <c r="E1175" s="13">
        <f t="shared" si="94"/>
        <v>0</v>
      </c>
      <c r="F1175" s="13" t="str">
        <f t="shared" si="91"/>
        <v>2012-07</v>
      </c>
      <c r="G1175" s="13" t="str">
        <f t="shared" si="92"/>
        <v/>
      </c>
      <c r="H1175" s="13" t="str">
        <f t="shared" si="90"/>
        <v/>
      </c>
      <c r="I1175" s="13" t="str">
        <f t="shared" si="93"/>
        <v/>
      </c>
    </row>
    <row r="1176" spans="1:9" x14ac:dyDescent="0.25">
      <c r="A1176" s="13">
        <v>81</v>
      </c>
      <c r="B1176" s="13" t="s">
        <v>622</v>
      </c>
      <c r="C1176" s="16">
        <v>41102</v>
      </c>
      <c r="D1176" s="13">
        <v>4700</v>
      </c>
      <c r="E1176" s="13">
        <f t="shared" si="94"/>
        <v>0</v>
      </c>
      <c r="F1176" s="13" t="str">
        <f t="shared" si="91"/>
        <v>2012-07</v>
      </c>
      <c r="G1176" s="13" t="str">
        <f t="shared" si="92"/>
        <v/>
      </c>
      <c r="H1176" s="13" t="str">
        <f t="shared" si="90"/>
        <v/>
      </c>
      <c r="I1176" s="13" t="str">
        <f t="shared" si="93"/>
        <v/>
      </c>
    </row>
    <row r="1177" spans="1:9" x14ac:dyDescent="0.25">
      <c r="A1177" s="13">
        <v>81</v>
      </c>
      <c r="B1177" s="13" t="s">
        <v>622</v>
      </c>
      <c r="C1177" s="16">
        <v>41104</v>
      </c>
      <c r="D1177" s="13">
        <v>4700</v>
      </c>
      <c r="E1177" s="13">
        <f t="shared" si="94"/>
        <v>0</v>
      </c>
      <c r="F1177" s="13" t="str">
        <f t="shared" si="91"/>
        <v>2012-07</v>
      </c>
      <c r="G1177" s="13" t="str">
        <f t="shared" si="92"/>
        <v/>
      </c>
      <c r="H1177" s="13" t="str">
        <f t="shared" si="90"/>
        <v/>
      </c>
      <c r="I1177" s="13" t="str">
        <f t="shared" si="93"/>
        <v/>
      </c>
    </row>
    <row r="1178" spans="1:9" x14ac:dyDescent="0.25">
      <c r="A1178" s="13">
        <v>81</v>
      </c>
      <c r="B1178" s="13" t="s">
        <v>622</v>
      </c>
      <c r="C1178" s="16">
        <v>41107</v>
      </c>
      <c r="D1178" s="13">
        <v>4700</v>
      </c>
      <c r="E1178" s="13">
        <f t="shared" si="94"/>
        <v>0</v>
      </c>
      <c r="F1178" s="13" t="str">
        <f t="shared" si="91"/>
        <v>2012-07</v>
      </c>
      <c r="G1178" s="13" t="str">
        <f t="shared" si="92"/>
        <v/>
      </c>
      <c r="H1178" s="13" t="str">
        <f t="shared" si="90"/>
        <v/>
      </c>
      <c r="I1178" s="13" t="str">
        <f t="shared" si="93"/>
        <v/>
      </c>
    </row>
    <row r="1179" spans="1:9" x14ac:dyDescent="0.25">
      <c r="A1179" s="13">
        <v>81</v>
      </c>
      <c r="B1179" s="13" t="s">
        <v>622</v>
      </c>
      <c r="C1179" s="16">
        <v>41109</v>
      </c>
      <c r="D1179" s="13">
        <v>4700</v>
      </c>
      <c r="E1179" s="13">
        <f t="shared" si="94"/>
        <v>0</v>
      </c>
      <c r="F1179" s="13" t="str">
        <f t="shared" si="91"/>
        <v>2012-07</v>
      </c>
      <c r="G1179" s="13" t="str">
        <f t="shared" si="92"/>
        <v/>
      </c>
      <c r="H1179" s="13" t="str">
        <f t="shared" si="90"/>
        <v/>
      </c>
      <c r="I1179" s="13" t="str">
        <f t="shared" si="93"/>
        <v/>
      </c>
    </row>
    <row r="1180" spans="1:9" x14ac:dyDescent="0.25">
      <c r="A1180" s="13">
        <v>81</v>
      </c>
      <c r="B1180" s="13" t="s">
        <v>622</v>
      </c>
      <c r="C1180" s="16">
        <v>41114</v>
      </c>
      <c r="D1180" s="13">
        <v>5700</v>
      </c>
      <c r="E1180" s="13">
        <f t="shared" si="94"/>
        <v>0</v>
      </c>
      <c r="F1180" s="13" t="str">
        <f t="shared" si="91"/>
        <v>2012-07</v>
      </c>
      <c r="G1180" s="13" t="str">
        <f t="shared" si="92"/>
        <v/>
      </c>
      <c r="H1180" s="13" t="str">
        <f t="shared" si="90"/>
        <v/>
      </c>
      <c r="I1180" s="13" t="str">
        <f t="shared" si="93"/>
        <v/>
      </c>
    </row>
    <row r="1181" spans="1:9" x14ac:dyDescent="0.25">
      <c r="A1181" s="13">
        <v>81</v>
      </c>
      <c r="B1181" s="13" t="s">
        <v>622</v>
      </c>
      <c r="C1181" s="16">
        <v>41117</v>
      </c>
      <c r="D1181" s="13">
        <v>5700</v>
      </c>
      <c r="E1181" s="13">
        <f t="shared" si="94"/>
        <v>0</v>
      </c>
      <c r="F1181" s="13" t="str">
        <f t="shared" si="91"/>
        <v>2012-07</v>
      </c>
      <c r="G1181" s="13" t="str">
        <f t="shared" si="92"/>
        <v/>
      </c>
      <c r="H1181" s="13" t="str">
        <f t="shared" si="90"/>
        <v/>
      </c>
      <c r="I1181" s="13" t="str">
        <f t="shared" si="93"/>
        <v/>
      </c>
    </row>
    <row r="1182" spans="1:9" x14ac:dyDescent="0.25">
      <c r="A1182" s="13">
        <v>81</v>
      </c>
      <c r="B1182" s="13" t="s">
        <v>622</v>
      </c>
      <c r="C1182" s="16">
        <v>41118</v>
      </c>
      <c r="D1182" s="13">
        <v>5700</v>
      </c>
      <c r="E1182" s="13">
        <f t="shared" si="94"/>
        <v>0</v>
      </c>
      <c r="F1182" s="13" t="str">
        <f t="shared" si="91"/>
        <v>2012-07</v>
      </c>
      <c r="G1182" s="13" t="str">
        <f t="shared" si="92"/>
        <v/>
      </c>
      <c r="H1182" s="13" t="str">
        <f t="shared" si="90"/>
        <v/>
      </c>
      <c r="I1182" s="13" t="str">
        <f t="shared" si="93"/>
        <v/>
      </c>
    </row>
    <row r="1183" spans="1:9" x14ac:dyDescent="0.25">
      <c r="A1183" s="13">
        <v>81</v>
      </c>
      <c r="B1183" s="13" t="s">
        <v>622</v>
      </c>
      <c r="C1183" s="16">
        <v>41121</v>
      </c>
      <c r="D1183" s="13">
        <v>5700</v>
      </c>
      <c r="E1183" s="13">
        <f t="shared" si="94"/>
        <v>0</v>
      </c>
      <c r="F1183" s="13" t="str">
        <f t="shared" si="91"/>
        <v>2012-07</v>
      </c>
      <c r="G1183" s="13">
        <f t="shared" si="92"/>
        <v>4966.666666666667</v>
      </c>
      <c r="H1183" s="13" t="str">
        <f t="shared" si="90"/>
        <v/>
      </c>
      <c r="I1183" s="13" t="str">
        <f t="shared" si="93"/>
        <v/>
      </c>
    </row>
    <row r="1184" spans="1:9" x14ac:dyDescent="0.25">
      <c r="A1184" s="13">
        <v>81</v>
      </c>
      <c r="B1184" s="13" t="s">
        <v>622</v>
      </c>
      <c r="C1184" s="16">
        <v>41123</v>
      </c>
      <c r="D1184" s="13">
        <v>5700</v>
      </c>
      <c r="E1184" s="13">
        <f t="shared" si="94"/>
        <v>0</v>
      </c>
      <c r="F1184" s="13" t="str">
        <f t="shared" si="91"/>
        <v>2012-08</v>
      </c>
      <c r="G1184" s="13" t="str">
        <f t="shared" si="92"/>
        <v/>
      </c>
      <c r="H1184" s="13" t="str">
        <f t="shared" si="90"/>
        <v/>
      </c>
      <c r="I1184" s="13" t="str">
        <f t="shared" si="93"/>
        <v/>
      </c>
    </row>
    <row r="1185" spans="1:9" x14ac:dyDescent="0.25">
      <c r="A1185" s="13">
        <v>81</v>
      </c>
      <c r="B1185" s="13" t="s">
        <v>622</v>
      </c>
      <c r="C1185" s="16">
        <v>41125</v>
      </c>
      <c r="D1185" s="13">
        <v>6900</v>
      </c>
      <c r="E1185" s="13">
        <f t="shared" si="94"/>
        <v>0</v>
      </c>
      <c r="F1185" s="13" t="str">
        <f t="shared" si="91"/>
        <v>2012-08</v>
      </c>
      <c r="G1185" s="13" t="str">
        <f t="shared" si="92"/>
        <v/>
      </c>
      <c r="H1185" s="13" t="str">
        <f t="shared" si="90"/>
        <v/>
      </c>
      <c r="I1185" s="13" t="str">
        <f t="shared" si="93"/>
        <v/>
      </c>
    </row>
    <row r="1186" spans="1:9" x14ac:dyDescent="0.25">
      <c r="A1186" s="13">
        <v>81</v>
      </c>
      <c r="B1186" s="13" t="s">
        <v>622</v>
      </c>
      <c r="C1186" s="16">
        <v>41128</v>
      </c>
      <c r="D1186" s="13">
        <v>6900</v>
      </c>
      <c r="E1186" s="13">
        <f t="shared" si="94"/>
        <v>0</v>
      </c>
      <c r="F1186" s="13" t="str">
        <f t="shared" si="91"/>
        <v>2012-08</v>
      </c>
      <c r="G1186" s="13" t="str">
        <f t="shared" si="92"/>
        <v/>
      </c>
      <c r="H1186" s="13" t="str">
        <f t="shared" si="90"/>
        <v/>
      </c>
      <c r="I1186" s="13" t="str">
        <f t="shared" si="93"/>
        <v/>
      </c>
    </row>
    <row r="1187" spans="1:9" x14ac:dyDescent="0.25">
      <c r="A1187" s="13">
        <v>81</v>
      </c>
      <c r="B1187" s="13" t="s">
        <v>622</v>
      </c>
      <c r="C1187" s="16">
        <v>41130</v>
      </c>
      <c r="D1187" s="13">
        <v>6900</v>
      </c>
      <c r="E1187" s="13">
        <f t="shared" si="94"/>
        <v>0</v>
      </c>
      <c r="F1187" s="13" t="str">
        <f t="shared" si="91"/>
        <v>2012-08</v>
      </c>
      <c r="G1187" s="13" t="str">
        <f t="shared" si="92"/>
        <v/>
      </c>
      <c r="H1187" s="13" t="str">
        <f t="shared" si="90"/>
        <v/>
      </c>
      <c r="I1187" s="13" t="str">
        <f t="shared" si="93"/>
        <v/>
      </c>
    </row>
    <row r="1188" spans="1:9" x14ac:dyDescent="0.25">
      <c r="A1188" s="13">
        <v>81</v>
      </c>
      <c r="B1188" s="13" t="s">
        <v>622</v>
      </c>
      <c r="C1188" s="16">
        <v>41132</v>
      </c>
      <c r="D1188" s="13">
        <v>6900</v>
      </c>
      <c r="E1188" s="13">
        <f t="shared" si="94"/>
        <v>0</v>
      </c>
      <c r="F1188" s="13" t="str">
        <f t="shared" si="91"/>
        <v>2012-08</v>
      </c>
      <c r="G1188" s="13" t="str">
        <f t="shared" si="92"/>
        <v/>
      </c>
      <c r="H1188" s="13" t="str">
        <f t="shared" si="90"/>
        <v/>
      </c>
      <c r="I1188" s="13" t="str">
        <f t="shared" si="93"/>
        <v/>
      </c>
    </row>
    <row r="1189" spans="1:9" x14ac:dyDescent="0.25">
      <c r="A1189" s="13">
        <v>81</v>
      </c>
      <c r="B1189" s="13" t="s">
        <v>622</v>
      </c>
      <c r="C1189" s="16">
        <v>41135</v>
      </c>
      <c r="D1189" s="13">
        <v>6900</v>
      </c>
      <c r="E1189" s="13">
        <f t="shared" si="94"/>
        <v>0</v>
      </c>
      <c r="F1189" s="13" t="str">
        <f t="shared" si="91"/>
        <v>2012-08</v>
      </c>
      <c r="G1189" s="13" t="str">
        <f t="shared" si="92"/>
        <v/>
      </c>
      <c r="H1189" s="13" t="str">
        <f t="shared" si="90"/>
        <v/>
      </c>
      <c r="I1189" s="13" t="str">
        <f t="shared" si="93"/>
        <v/>
      </c>
    </row>
    <row r="1190" spans="1:9" x14ac:dyDescent="0.25">
      <c r="A1190" s="13">
        <v>81</v>
      </c>
      <c r="B1190" s="13" t="s">
        <v>622</v>
      </c>
      <c r="C1190" s="16">
        <v>41137</v>
      </c>
      <c r="D1190" s="13">
        <v>6900</v>
      </c>
      <c r="E1190" s="13">
        <f t="shared" si="94"/>
        <v>0</v>
      </c>
      <c r="F1190" s="13" t="str">
        <f t="shared" si="91"/>
        <v>2012-08</v>
      </c>
      <c r="G1190" s="13" t="str">
        <f t="shared" si="92"/>
        <v/>
      </c>
      <c r="H1190" s="13" t="str">
        <f t="shared" si="90"/>
        <v/>
      </c>
      <c r="I1190" s="13" t="str">
        <f t="shared" si="93"/>
        <v/>
      </c>
    </row>
    <row r="1191" spans="1:9" x14ac:dyDescent="0.25">
      <c r="A1191" s="13">
        <v>81</v>
      </c>
      <c r="B1191" s="13" t="s">
        <v>622</v>
      </c>
      <c r="C1191" s="16">
        <v>41139</v>
      </c>
      <c r="D1191" s="13">
        <v>7600</v>
      </c>
      <c r="E1191" s="13">
        <f t="shared" si="94"/>
        <v>0</v>
      </c>
      <c r="F1191" s="13" t="str">
        <f t="shared" si="91"/>
        <v>2012-08</v>
      </c>
      <c r="G1191" s="13" t="str">
        <f t="shared" si="92"/>
        <v/>
      </c>
      <c r="H1191" s="13" t="str">
        <f t="shared" si="90"/>
        <v/>
      </c>
      <c r="I1191" s="13" t="str">
        <f t="shared" si="93"/>
        <v/>
      </c>
    </row>
    <row r="1192" spans="1:9" x14ac:dyDescent="0.25">
      <c r="A1192" s="13">
        <v>81</v>
      </c>
      <c r="B1192" s="13" t="s">
        <v>622</v>
      </c>
      <c r="C1192" s="16">
        <v>41142</v>
      </c>
      <c r="D1192" s="13">
        <v>7600</v>
      </c>
      <c r="E1192" s="13">
        <f t="shared" si="94"/>
        <v>0</v>
      </c>
      <c r="F1192" s="13" t="str">
        <f t="shared" si="91"/>
        <v>2012-08</v>
      </c>
      <c r="G1192" s="13" t="str">
        <f t="shared" si="92"/>
        <v/>
      </c>
      <c r="H1192" s="13" t="str">
        <f t="shared" si="90"/>
        <v/>
      </c>
      <c r="I1192" s="13" t="str">
        <f t="shared" si="93"/>
        <v/>
      </c>
    </row>
    <row r="1193" spans="1:9" x14ac:dyDescent="0.25">
      <c r="A1193" s="13">
        <v>81</v>
      </c>
      <c r="B1193" s="13" t="s">
        <v>622</v>
      </c>
      <c r="C1193" s="16">
        <v>41144</v>
      </c>
      <c r="D1193" s="13">
        <v>7600</v>
      </c>
      <c r="E1193" s="13">
        <f t="shared" si="94"/>
        <v>0</v>
      </c>
      <c r="F1193" s="13" t="str">
        <f t="shared" si="91"/>
        <v>2012-08</v>
      </c>
      <c r="G1193" s="13" t="str">
        <f t="shared" si="92"/>
        <v/>
      </c>
      <c r="H1193" s="13" t="str">
        <f t="shared" si="90"/>
        <v/>
      </c>
      <c r="I1193" s="13" t="str">
        <f t="shared" si="93"/>
        <v/>
      </c>
    </row>
    <row r="1194" spans="1:9" x14ac:dyDescent="0.25">
      <c r="A1194" s="13">
        <v>81</v>
      </c>
      <c r="B1194" s="13" t="s">
        <v>622</v>
      </c>
      <c r="C1194" s="16">
        <v>41146</v>
      </c>
      <c r="D1194" s="13">
        <v>7600</v>
      </c>
      <c r="E1194" s="13">
        <f t="shared" si="94"/>
        <v>0</v>
      </c>
      <c r="F1194" s="13" t="str">
        <f t="shared" si="91"/>
        <v>2012-08</v>
      </c>
      <c r="G1194" s="13" t="str">
        <f t="shared" si="92"/>
        <v/>
      </c>
      <c r="H1194" s="13" t="str">
        <f t="shared" si="90"/>
        <v/>
      </c>
      <c r="I1194" s="13" t="str">
        <f t="shared" si="93"/>
        <v/>
      </c>
    </row>
    <row r="1195" spans="1:9" x14ac:dyDescent="0.25">
      <c r="A1195" s="13">
        <v>81</v>
      </c>
      <c r="B1195" s="13" t="s">
        <v>622</v>
      </c>
      <c r="C1195" s="16">
        <v>41149</v>
      </c>
      <c r="D1195" s="13">
        <v>7600</v>
      </c>
      <c r="E1195" s="13">
        <f t="shared" si="94"/>
        <v>0</v>
      </c>
      <c r="F1195" s="13" t="str">
        <f t="shared" si="91"/>
        <v>2012-08</v>
      </c>
      <c r="G1195" s="13" t="str">
        <f t="shared" si="92"/>
        <v/>
      </c>
      <c r="H1195" s="13" t="str">
        <f t="shared" si="90"/>
        <v/>
      </c>
      <c r="I1195" s="13" t="str">
        <f t="shared" si="93"/>
        <v/>
      </c>
    </row>
    <row r="1196" spans="1:9" x14ac:dyDescent="0.25">
      <c r="A1196" s="13">
        <v>81</v>
      </c>
      <c r="B1196" s="13" t="s">
        <v>622</v>
      </c>
      <c r="C1196" s="16">
        <v>41151</v>
      </c>
      <c r="D1196" s="13">
        <v>7600</v>
      </c>
      <c r="E1196" s="13">
        <f t="shared" si="94"/>
        <v>0</v>
      </c>
      <c r="F1196" s="13" t="str">
        <f t="shared" si="91"/>
        <v>2012-08</v>
      </c>
      <c r="G1196" s="13">
        <f t="shared" si="92"/>
        <v>7130.7692307692305</v>
      </c>
      <c r="H1196" s="13" t="str">
        <f t="shared" si="90"/>
        <v/>
      </c>
      <c r="I1196" s="13" t="str">
        <f t="shared" si="93"/>
        <v/>
      </c>
    </row>
    <row r="1197" spans="1:9" x14ac:dyDescent="0.25">
      <c r="A1197" s="13">
        <v>81</v>
      </c>
      <c r="B1197" s="13" t="s">
        <v>622</v>
      </c>
      <c r="C1197" s="16">
        <v>41153</v>
      </c>
      <c r="D1197" s="13">
        <v>7600</v>
      </c>
      <c r="E1197" s="13">
        <f t="shared" si="94"/>
        <v>0</v>
      </c>
      <c r="F1197" s="13" t="str">
        <f t="shared" si="91"/>
        <v>2012-09</v>
      </c>
      <c r="G1197" s="13" t="str">
        <f t="shared" si="92"/>
        <v/>
      </c>
      <c r="H1197" s="13" t="str">
        <f t="shared" si="90"/>
        <v/>
      </c>
      <c r="I1197" s="13" t="str">
        <f t="shared" si="93"/>
        <v/>
      </c>
    </row>
    <row r="1198" spans="1:9" x14ac:dyDescent="0.25">
      <c r="A1198" s="13">
        <v>81</v>
      </c>
      <c r="B1198" s="13" t="s">
        <v>622</v>
      </c>
      <c r="C1198" s="16">
        <v>41156</v>
      </c>
      <c r="D1198" s="13">
        <v>7600</v>
      </c>
      <c r="E1198" s="13">
        <f t="shared" si="94"/>
        <v>0</v>
      </c>
      <c r="F1198" s="13" t="str">
        <f t="shared" si="91"/>
        <v>2012-09</v>
      </c>
      <c r="G1198" s="13" t="str">
        <f t="shared" si="92"/>
        <v/>
      </c>
      <c r="H1198" s="13" t="str">
        <f t="shared" si="90"/>
        <v/>
      </c>
      <c r="I1198" s="13" t="str">
        <f t="shared" si="93"/>
        <v/>
      </c>
    </row>
    <row r="1199" spans="1:9" x14ac:dyDescent="0.25">
      <c r="A1199" s="13">
        <v>81</v>
      </c>
      <c r="B1199" s="13" t="s">
        <v>622</v>
      </c>
      <c r="C1199" s="16">
        <v>41158</v>
      </c>
      <c r="D1199" s="13">
        <v>8400</v>
      </c>
      <c r="E1199" s="13">
        <f t="shared" si="94"/>
        <v>1</v>
      </c>
      <c r="F1199" s="13" t="str">
        <f t="shared" si="91"/>
        <v>2012-09</v>
      </c>
      <c r="G1199" s="13">
        <f t="shared" si="92"/>
        <v>7866.666666666667</v>
      </c>
      <c r="H1199" s="13" t="str">
        <f t="shared" si="90"/>
        <v/>
      </c>
      <c r="I1199" s="13" t="str">
        <f t="shared" si="93"/>
        <v/>
      </c>
    </row>
    <row r="1200" spans="1:9" x14ac:dyDescent="0.25">
      <c r="A1200" s="13">
        <v>81</v>
      </c>
      <c r="B1200" s="13" t="s">
        <v>623</v>
      </c>
      <c r="C1200" s="16">
        <v>41165</v>
      </c>
      <c r="D1200" s="13">
        <v>10</v>
      </c>
      <c r="E1200" s="13">
        <f t="shared" si="94"/>
        <v>0</v>
      </c>
      <c r="F1200" s="13" t="str">
        <f t="shared" si="91"/>
        <v>2012-09</v>
      </c>
      <c r="G1200" s="13" t="str">
        <f t="shared" si="92"/>
        <v/>
      </c>
      <c r="H1200" s="13">
        <f t="shared" si="90"/>
        <v>10</v>
      </c>
      <c r="I1200" s="13" t="str">
        <f t="shared" si="93"/>
        <v>Same</v>
      </c>
    </row>
    <row r="1201" spans="1:9" x14ac:dyDescent="0.25">
      <c r="A1201" s="13">
        <v>81</v>
      </c>
      <c r="B1201" s="13" t="s">
        <v>623</v>
      </c>
      <c r="C1201" s="16">
        <v>41193</v>
      </c>
      <c r="D1201" s="13">
        <v>10</v>
      </c>
      <c r="E1201" s="13">
        <f t="shared" si="94"/>
        <v>0</v>
      </c>
      <c r="F1201" s="13" t="str">
        <f t="shared" si="91"/>
        <v>2012-10</v>
      </c>
      <c r="G1201" s="13" t="str">
        <f t="shared" si="92"/>
        <v/>
      </c>
      <c r="H1201" s="13">
        <f t="shared" si="90"/>
        <v>10</v>
      </c>
      <c r="I1201" s="13" t="str">
        <f t="shared" si="93"/>
        <v/>
      </c>
    </row>
    <row r="1202" spans="1:9" x14ac:dyDescent="0.25">
      <c r="A1202" s="13">
        <v>81</v>
      </c>
      <c r="B1202" s="13" t="s">
        <v>623</v>
      </c>
      <c r="C1202" s="16">
        <v>41228</v>
      </c>
      <c r="D1202" s="13">
        <v>13</v>
      </c>
      <c r="E1202" s="13">
        <f t="shared" si="94"/>
        <v>0</v>
      </c>
      <c r="F1202" s="13" t="str">
        <f t="shared" si="91"/>
        <v>2012-11</v>
      </c>
      <c r="G1202" s="13" t="str">
        <f t="shared" si="92"/>
        <v/>
      </c>
      <c r="H1202" s="13">
        <f t="shared" si="90"/>
        <v>13</v>
      </c>
      <c r="I1202" s="13" t="str">
        <f t="shared" si="93"/>
        <v/>
      </c>
    </row>
    <row r="1203" spans="1:9" x14ac:dyDescent="0.25">
      <c r="A1203" s="13">
        <v>82</v>
      </c>
      <c r="B1203" s="13" t="s">
        <v>622</v>
      </c>
      <c r="C1203" s="16">
        <v>41096</v>
      </c>
      <c r="D1203" s="13">
        <v>1000</v>
      </c>
      <c r="E1203" s="13">
        <f t="shared" si="94"/>
        <v>0</v>
      </c>
      <c r="F1203" s="13" t="str">
        <f t="shared" si="91"/>
        <v>2012-07</v>
      </c>
      <c r="G1203" s="13" t="str">
        <f t="shared" si="92"/>
        <v/>
      </c>
      <c r="H1203" s="13" t="str">
        <f t="shared" si="90"/>
        <v/>
      </c>
      <c r="I1203" s="13" t="str">
        <f t="shared" si="93"/>
        <v/>
      </c>
    </row>
    <row r="1204" spans="1:9" x14ac:dyDescent="0.25">
      <c r="A1204" s="13">
        <v>82</v>
      </c>
      <c r="B1204" s="13" t="s">
        <v>622</v>
      </c>
      <c r="C1204" s="16">
        <v>41099</v>
      </c>
      <c r="D1204" s="13">
        <v>1000</v>
      </c>
      <c r="E1204" s="13">
        <f t="shared" si="94"/>
        <v>0</v>
      </c>
      <c r="F1204" s="13" t="str">
        <f t="shared" si="91"/>
        <v>2012-07</v>
      </c>
      <c r="G1204" s="13" t="str">
        <f t="shared" si="92"/>
        <v/>
      </c>
      <c r="H1204" s="13" t="str">
        <f t="shared" si="90"/>
        <v/>
      </c>
      <c r="I1204" s="13" t="str">
        <f t="shared" si="93"/>
        <v/>
      </c>
    </row>
    <row r="1205" spans="1:9" x14ac:dyDescent="0.25">
      <c r="A1205" s="13">
        <v>82</v>
      </c>
      <c r="B1205" s="13" t="s">
        <v>622</v>
      </c>
      <c r="C1205" s="16">
        <v>41101</v>
      </c>
      <c r="D1205" s="13">
        <v>1000</v>
      </c>
      <c r="E1205" s="13">
        <f t="shared" si="94"/>
        <v>0</v>
      </c>
      <c r="F1205" s="13" t="str">
        <f t="shared" si="91"/>
        <v>2012-07</v>
      </c>
      <c r="G1205" s="13" t="str">
        <f t="shared" si="92"/>
        <v/>
      </c>
      <c r="H1205" s="13" t="str">
        <f t="shared" si="90"/>
        <v/>
      </c>
      <c r="I1205" s="13" t="str">
        <f t="shared" si="93"/>
        <v/>
      </c>
    </row>
    <row r="1206" spans="1:9" x14ac:dyDescent="0.25">
      <c r="A1206" s="13">
        <v>82</v>
      </c>
      <c r="B1206" s="13" t="s">
        <v>622</v>
      </c>
      <c r="C1206" s="16">
        <v>41103</v>
      </c>
      <c r="D1206" s="13">
        <v>1000</v>
      </c>
      <c r="E1206" s="13">
        <f t="shared" si="94"/>
        <v>0</v>
      </c>
      <c r="F1206" s="13" t="str">
        <f t="shared" si="91"/>
        <v>2012-07</v>
      </c>
      <c r="G1206" s="13" t="str">
        <f t="shared" si="92"/>
        <v/>
      </c>
      <c r="H1206" s="13" t="str">
        <f t="shared" si="90"/>
        <v/>
      </c>
      <c r="I1206" s="13" t="str">
        <f t="shared" si="93"/>
        <v/>
      </c>
    </row>
    <row r="1207" spans="1:9" x14ac:dyDescent="0.25">
      <c r="A1207" s="13">
        <v>82</v>
      </c>
      <c r="B1207" s="13" t="s">
        <v>622</v>
      </c>
      <c r="C1207" s="16">
        <v>41106</v>
      </c>
      <c r="D1207" s="13">
        <v>1000</v>
      </c>
      <c r="E1207" s="13">
        <f t="shared" si="94"/>
        <v>0</v>
      </c>
      <c r="F1207" s="13" t="str">
        <f t="shared" si="91"/>
        <v>2012-07</v>
      </c>
      <c r="G1207" s="13" t="str">
        <f t="shared" si="92"/>
        <v/>
      </c>
      <c r="H1207" s="13" t="str">
        <f t="shared" si="90"/>
        <v/>
      </c>
      <c r="I1207" s="13" t="str">
        <f t="shared" si="93"/>
        <v/>
      </c>
    </row>
    <row r="1208" spans="1:9" x14ac:dyDescent="0.25">
      <c r="A1208" s="13">
        <v>82</v>
      </c>
      <c r="B1208" s="13" t="s">
        <v>622</v>
      </c>
      <c r="C1208" s="16">
        <v>41108</v>
      </c>
      <c r="D1208" s="13">
        <v>1000</v>
      </c>
      <c r="E1208" s="13">
        <f t="shared" si="94"/>
        <v>0</v>
      </c>
      <c r="F1208" s="13" t="str">
        <f t="shared" si="91"/>
        <v>2012-07</v>
      </c>
      <c r="G1208" s="13" t="str">
        <f t="shared" si="92"/>
        <v/>
      </c>
      <c r="H1208" s="13" t="str">
        <f t="shared" si="90"/>
        <v/>
      </c>
      <c r="I1208" s="13" t="str">
        <f t="shared" si="93"/>
        <v/>
      </c>
    </row>
    <row r="1209" spans="1:9" x14ac:dyDescent="0.25">
      <c r="A1209" s="13">
        <v>82</v>
      </c>
      <c r="B1209" s="13" t="s">
        <v>622</v>
      </c>
      <c r="C1209" s="16">
        <v>41110</v>
      </c>
      <c r="D1209" s="13">
        <v>1000</v>
      </c>
      <c r="E1209" s="13">
        <f t="shared" si="94"/>
        <v>0</v>
      </c>
      <c r="F1209" s="13" t="str">
        <f t="shared" si="91"/>
        <v>2012-07</v>
      </c>
      <c r="G1209" s="13" t="str">
        <f t="shared" si="92"/>
        <v/>
      </c>
      <c r="H1209" s="13" t="str">
        <f t="shared" si="90"/>
        <v/>
      </c>
      <c r="I1209" s="13" t="str">
        <f t="shared" si="93"/>
        <v/>
      </c>
    </row>
    <row r="1210" spans="1:9" x14ac:dyDescent="0.25">
      <c r="A1210" s="13">
        <v>82</v>
      </c>
      <c r="B1210" s="13" t="s">
        <v>622</v>
      </c>
      <c r="C1210" s="16">
        <v>41113</v>
      </c>
      <c r="D1210" s="13">
        <v>1000</v>
      </c>
      <c r="E1210" s="13">
        <f t="shared" si="94"/>
        <v>0</v>
      </c>
      <c r="F1210" s="13" t="str">
        <f t="shared" si="91"/>
        <v>2012-07</v>
      </c>
      <c r="G1210" s="13" t="str">
        <f t="shared" si="92"/>
        <v/>
      </c>
      <c r="H1210" s="13" t="str">
        <f t="shared" si="90"/>
        <v/>
      </c>
      <c r="I1210" s="13" t="str">
        <f t="shared" si="93"/>
        <v/>
      </c>
    </row>
    <row r="1211" spans="1:9" x14ac:dyDescent="0.25">
      <c r="A1211" s="13">
        <v>82</v>
      </c>
      <c r="B1211" s="13" t="s">
        <v>622</v>
      </c>
      <c r="C1211" s="16">
        <v>41115</v>
      </c>
      <c r="D1211" s="13">
        <v>1000</v>
      </c>
      <c r="E1211" s="13">
        <f t="shared" si="94"/>
        <v>0</v>
      </c>
      <c r="F1211" s="13" t="str">
        <f t="shared" si="91"/>
        <v>2012-07</v>
      </c>
      <c r="G1211" s="13" t="str">
        <f t="shared" si="92"/>
        <v/>
      </c>
      <c r="H1211" s="13" t="str">
        <f t="shared" si="90"/>
        <v/>
      </c>
      <c r="I1211" s="13" t="str">
        <f t="shared" si="93"/>
        <v/>
      </c>
    </row>
    <row r="1212" spans="1:9" x14ac:dyDescent="0.25">
      <c r="A1212" s="13">
        <v>82</v>
      </c>
      <c r="B1212" s="13" t="s">
        <v>622</v>
      </c>
      <c r="C1212" s="16">
        <v>41117</v>
      </c>
      <c r="D1212" s="13">
        <v>1000</v>
      </c>
      <c r="E1212" s="13">
        <f t="shared" si="94"/>
        <v>0</v>
      </c>
      <c r="F1212" s="13" t="str">
        <f t="shared" si="91"/>
        <v>2012-07</v>
      </c>
      <c r="G1212" s="13" t="str">
        <f t="shared" si="92"/>
        <v/>
      </c>
      <c r="H1212" s="13" t="str">
        <f t="shared" si="90"/>
        <v/>
      </c>
      <c r="I1212" s="13" t="str">
        <f t="shared" si="93"/>
        <v/>
      </c>
    </row>
    <row r="1213" spans="1:9" x14ac:dyDescent="0.25">
      <c r="A1213" s="13">
        <v>82</v>
      </c>
      <c r="B1213" s="13" t="s">
        <v>622</v>
      </c>
      <c r="C1213" s="16">
        <v>41120</v>
      </c>
      <c r="D1213" s="13">
        <v>1000</v>
      </c>
      <c r="E1213" s="13">
        <f t="shared" si="94"/>
        <v>0</v>
      </c>
      <c r="F1213" s="13" t="str">
        <f t="shared" si="91"/>
        <v>2012-07</v>
      </c>
      <c r="G1213" s="13">
        <f t="shared" si="92"/>
        <v>1000</v>
      </c>
      <c r="H1213" s="13" t="str">
        <f t="shared" si="90"/>
        <v/>
      </c>
      <c r="I1213" s="13" t="str">
        <f t="shared" si="93"/>
        <v/>
      </c>
    </row>
    <row r="1214" spans="1:9" x14ac:dyDescent="0.25">
      <c r="A1214" s="13">
        <v>82</v>
      </c>
      <c r="B1214" s="13" t="s">
        <v>622</v>
      </c>
      <c r="C1214" s="16">
        <v>41122</v>
      </c>
      <c r="D1214" s="13">
        <v>1000</v>
      </c>
      <c r="E1214" s="13">
        <f t="shared" si="94"/>
        <v>0</v>
      </c>
      <c r="F1214" s="13" t="str">
        <f t="shared" si="91"/>
        <v>2012-08</v>
      </c>
      <c r="G1214" s="13" t="str">
        <f t="shared" si="92"/>
        <v/>
      </c>
      <c r="H1214" s="13" t="str">
        <f t="shared" si="90"/>
        <v/>
      </c>
      <c r="I1214" s="13" t="str">
        <f t="shared" si="93"/>
        <v/>
      </c>
    </row>
    <row r="1215" spans="1:9" x14ac:dyDescent="0.25">
      <c r="A1215" s="13">
        <v>82</v>
      </c>
      <c r="B1215" s="13" t="s">
        <v>622</v>
      </c>
      <c r="C1215" s="16">
        <v>41134</v>
      </c>
      <c r="D1215" s="13">
        <v>800</v>
      </c>
      <c r="E1215" s="13">
        <f t="shared" si="94"/>
        <v>0</v>
      </c>
      <c r="F1215" s="13" t="str">
        <f t="shared" si="91"/>
        <v>2012-08</v>
      </c>
      <c r="G1215" s="13" t="str">
        <f t="shared" si="92"/>
        <v/>
      </c>
      <c r="H1215" s="13" t="str">
        <f t="shared" si="90"/>
        <v/>
      </c>
      <c r="I1215" s="13" t="str">
        <f t="shared" si="93"/>
        <v/>
      </c>
    </row>
    <row r="1216" spans="1:9" x14ac:dyDescent="0.25">
      <c r="A1216" s="13">
        <v>82</v>
      </c>
      <c r="B1216" s="13" t="s">
        <v>622</v>
      </c>
      <c r="C1216" s="16">
        <v>41136</v>
      </c>
      <c r="D1216" s="13">
        <v>800</v>
      </c>
      <c r="E1216" s="13">
        <f t="shared" si="94"/>
        <v>0</v>
      </c>
      <c r="F1216" s="13" t="str">
        <f t="shared" si="91"/>
        <v>2012-08</v>
      </c>
      <c r="G1216" s="13" t="str">
        <f t="shared" si="92"/>
        <v/>
      </c>
      <c r="H1216" s="13" t="str">
        <f t="shared" si="90"/>
        <v/>
      </c>
      <c r="I1216" s="13" t="str">
        <f t="shared" si="93"/>
        <v/>
      </c>
    </row>
    <row r="1217" spans="1:9" x14ac:dyDescent="0.25">
      <c r="A1217" s="13">
        <v>82</v>
      </c>
      <c r="B1217" s="13" t="s">
        <v>622</v>
      </c>
      <c r="C1217" s="16">
        <v>41138</v>
      </c>
      <c r="D1217" s="13">
        <v>800</v>
      </c>
      <c r="E1217" s="13">
        <f t="shared" si="94"/>
        <v>0</v>
      </c>
      <c r="F1217" s="13" t="str">
        <f t="shared" si="91"/>
        <v>2012-08</v>
      </c>
      <c r="G1217" s="13" t="str">
        <f t="shared" si="92"/>
        <v/>
      </c>
      <c r="H1217" s="13" t="str">
        <f t="shared" si="90"/>
        <v/>
      </c>
      <c r="I1217" s="13" t="str">
        <f t="shared" si="93"/>
        <v/>
      </c>
    </row>
    <row r="1218" spans="1:9" x14ac:dyDescent="0.25">
      <c r="A1218" s="13">
        <v>82</v>
      </c>
      <c r="B1218" s="13" t="s">
        <v>622</v>
      </c>
      <c r="C1218" s="16">
        <v>41141</v>
      </c>
      <c r="D1218" s="13">
        <v>800</v>
      </c>
      <c r="E1218" s="13">
        <f t="shared" si="94"/>
        <v>0</v>
      </c>
      <c r="F1218" s="13" t="str">
        <f t="shared" si="91"/>
        <v>2012-08</v>
      </c>
      <c r="G1218" s="13" t="str">
        <f t="shared" si="92"/>
        <v/>
      </c>
      <c r="H1218" s="13" t="str">
        <f t="shared" ref="H1218:H1281" si="95">IF(AND(B1218="Med B", F1218&gt;=VLOOKUP(A1218, A:F, 6, FALSE)), D1218, "")</f>
        <v/>
      </c>
      <c r="I1218" s="13" t="str">
        <f t="shared" si="93"/>
        <v/>
      </c>
    </row>
    <row r="1219" spans="1:9" x14ac:dyDescent="0.25">
      <c r="A1219" s="13">
        <v>82</v>
      </c>
      <c r="B1219" s="13" t="s">
        <v>622</v>
      </c>
      <c r="C1219" s="16">
        <v>41143</v>
      </c>
      <c r="D1219" s="13">
        <v>800</v>
      </c>
      <c r="E1219" s="13">
        <f t="shared" si="94"/>
        <v>0</v>
      </c>
      <c r="F1219" s="13" t="str">
        <f t="shared" ref="F1219:F1282" si="96">TEXT(C1219, "yyyy-mm")</f>
        <v>2012-08</v>
      </c>
      <c r="G1219" s="13" t="str">
        <f t="shared" ref="G1219:G1282" si="97">IF(AND(
    B1219="Med A",
    C1219=_xlfn.MAXIFS(C:C, A:A, A1219, B:B, "Med A", F:F, F1219),
    SUMIFS(E:E, A:A, A1219) &gt; 0
  ),
  AVERAGEIFS(D:D, A:A, A1219, B:B, "Med A", F:F, F1219, C:C, "&gt;=" &amp; EOMONTH(C1219, -1) + 1, C:C, "&lt;=" &amp; C1219),
  "")</f>
        <v/>
      </c>
      <c r="H1219" s="13" t="str">
        <f t="shared" si="95"/>
        <v/>
      </c>
      <c r="I1219" s="13" t="str">
        <f t="shared" ref="I1219:I1282" si="98">IF(E1218=1,
  IF(AND(A1219=A1218, B1219="Med B"),
    IF(COUNTIFS(A:A, A1219, B:B, "Med B", F:F, "&gt;" &amp; F1218) &gt; 0,
      IF(H1219 &gt; H1220, "Higher",
         IF(H1219 = H1220, "Same",
            IF(H1219 &lt; H1220, "Lower",
               IF(H1220 = 0, "No dose", "")))),
      "No subsequent Med B"),
    ""), "")</f>
        <v/>
      </c>
    </row>
    <row r="1220" spans="1:9" x14ac:dyDescent="0.25">
      <c r="A1220" s="13">
        <v>82</v>
      </c>
      <c r="B1220" s="13" t="s">
        <v>622</v>
      </c>
      <c r="C1220" s="16">
        <v>41145</v>
      </c>
      <c r="D1220" s="13">
        <v>800</v>
      </c>
      <c r="E1220" s="13">
        <f t="shared" ref="E1220:E1283" si="99">IF(AND(B1220="Med A", B1221="Med B", A1220=A1221), 1, IF(AND(B1220="Med B", B1221="Med A", A1220=A1221), 1, 0))</f>
        <v>0</v>
      </c>
      <c r="F1220" s="13" t="str">
        <f t="shared" si="96"/>
        <v>2012-08</v>
      </c>
      <c r="G1220" s="13" t="str">
        <f t="shared" si="97"/>
        <v/>
      </c>
      <c r="H1220" s="13" t="str">
        <f t="shared" si="95"/>
        <v/>
      </c>
      <c r="I1220" s="13" t="str">
        <f t="shared" si="98"/>
        <v/>
      </c>
    </row>
    <row r="1221" spans="1:9" x14ac:dyDescent="0.25">
      <c r="A1221" s="13">
        <v>82</v>
      </c>
      <c r="B1221" s="13" t="s">
        <v>622</v>
      </c>
      <c r="C1221" s="16">
        <v>41148</v>
      </c>
      <c r="D1221" s="13">
        <v>800</v>
      </c>
      <c r="E1221" s="13">
        <f t="shared" si="99"/>
        <v>0</v>
      </c>
      <c r="F1221" s="13" t="str">
        <f t="shared" si="96"/>
        <v>2012-08</v>
      </c>
      <c r="G1221" s="13" t="str">
        <f t="shared" si="97"/>
        <v/>
      </c>
      <c r="H1221" s="13" t="str">
        <f t="shared" si="95"/>
        <v/>
      </c>
      <c r="I1221" s="13" t="str">
        <f t="shared" si="98"/>
        <v/>
      </c>
    </row>
    <row r="1222" spans="1:9" x14ac:dyDescent="0.25">
      <c r="A1222" s="13">
        <v>82</v>
      </c>
      <c r="B1222" s="13" t="s">
        <v>622</v>
      </c>
      <c r="C1222" s="16">
        <v>41150</v>
      </c>
      <c r="D1222" s="13">
        <v>800</v>
      </c>
      <c r="E1222" s="13">
        <f t="shared" si="99"/>
        <v>0</v>
      </c>
      <c r="F1222" s="13" t="str">
        <f t="shared" si="96"/>
        <v>2012-08</v>
      </c>
      <c r="G1222" s="13" t="str">
        <f t="shared" si="97"/>
        <v/>
      </c>
      <c r="H1222" s="13" t="str">
        <f t="shared" si="95"/>
        <v/>
      </c>
      <c r="I1222" s="13" t="str">
        <f t="shared" si="98"/>
        <v/>
      </c>
    </row>
    <row r="1223" spans="1:9" x14ac:dyDescent="0.25">
      <c r="A1223" s="13">
        <v>82</v>
      </c>
      <c r="B1223" s="13" t="s">
        <v>622</v>
      </c>
      <c r="C1223" s="16">
        <v>41152</v>
      </c>
      <c r="D1223" s="13">
        <v>800</v>
      </c>
      <c r="E1223" s="13">
        <f t="shared" si="99"/>
        <v>0</v>
      </c>
      <c r="F1223" s="13" t="str">
        <f t="shared" si="96"/>
        <v>2012-08</v>
      </c>
      <c r="G1223" s="13">
        <f t="shared" si="97"/>
        <v>820</v>
      </c>
      <c r="H1223" s="13" t="str">
        <f t="shared" si="95"/>
        <v/>
      </c>
      <c r="I1223" s="13" t="str">
        <f t="shared" si="98"/>
        <v/>
      </c>
    </row>
    <row r="1224" spans="1:9" x14ac:dyDescent="0.25">
      <c r="A1224" s="13">
        <v>82</v>
      </c>
      <c r="B1224" s="13" t="s">
        <v>622</v>
      </c>
      <c r="C1224" s="16">
        <v>41155</v>
      </c>
      <c r="D1224" s="13">
        <v>800</v>
      </c>
      <c r="E1224" s="13">
        <f t="shared" si="99"/>
        <v>0</v>
      </c>
      <c r="F1224" s="13" t="str">
        <f t="shared" si="96"/>
        <v>2012-09</v>
      </c>
      <c r="G1224" s="13" t="str">
        <f t="shared" si="97"/>
        <v/>
      </c>
      <c r="H1224" s="13" t="str">
        <f t="shared" si="95"/>
        <v/>
      </c>
      <c r="I1224" s="13" t="str">
        <f t="shared" si="98"/>
        <v/>
      </c>
    </row>
    <row r="1225" spans="1:9" x14ac:dyDescent="0.25">
      <c r="A1225" s="13">
        <v>82</v>
      </c>
      <c r="B1225" s="13" t="s">
        <v>622</v>
      </c>
      <c r="C1225" s="16">
        <v>41157</v>
      </c>
      <c r="D1225" s="13">
        <v>800</v>
      </c>
      <c r="E1225" s="13">
        <f t="shared" si="99"/>
        <v>1</v>
      </c>
      <c r="F1225" s="13" t="str">
        <f t="shared" si="96"/>
        <v>2012-09</v>
      </c>
      <c r="G1225" s="13">
        <f t="shared" si="97"/>
        <v>800</v>
      </c>
      <c r="H1225" s="13" t="str">
        <f t="shared" si="95"/>
        <v/>
      </c>
      <c r="I1225" s="13" t="str">
        <f t="shared" si="98"/>
        <v/>
      </c>
    </row>
    <row r="1226" spans="1:9" x14ac:dyDescent="0.25">
      <c r="A1226" s="13">
        <v>82</v>
      </c>
      <c r="B1226" s="13" t="s">
        <v>623</v>
      </c>
      <c r="C1226" s="16">
        <v>41164</v>
      </c>
      <c r="D1226" s="13">
        <v>2</v>
      </c>
      <c r="E1226" s="13">
        <f t="shared" si="99"/>
        <v>0</v>
      </c>
      <c r="F1226" s="13" t="str">
        <f t="shared" si="96"/>
        <v>2012-09</v>
      </c>
      <c r="G1226" s="13" t="str">
        <f t="shared" si="97"/>
        <v/>
      </c>
      <c r="H1226" s="13">
        <f t="shared" si="95"/>
        <v>2</v>
      </c>
      <c r="I1226" s="13" t="str">
        <f t="shared" si="98"/>
        <v>Higher</v>
      </c>
    </row>
    <row r="1227" spans="1:9" x14ac:dyDescent="0.25">
      <c r="A1227" s="13">
        <v>82</v>
      </c>
      <c r="B1227" s="13" t="s">
        <v>623</v>
      </c>
      <c r="C1227" s="16">
        <v>41192</v>
      </c>
      <c r="D1227" s="13">
        <v>1</v>
      </c>
      <c r="E1227" s="13">
        <f t="shared" si="99"/>
        <v>0</v>
      </c>
      <c r="F1227" s="13" t="str">
        <f t="shared" si="96"/>
        <v>2012-10</v>
      </c>
      <c r="G1227" s="13" t="str">
        <f t="shared" si="97"/>
        <v/>
      </c>
      <c r="H1227" s="13">
        <f t="shared" si="95"/>
        <v>1</v>
      </c>
      <c r="I1227" s="13" t="str">
        <f t="shared" si="98"/>
        <v/>
      </c>
    </row>
    <row r="1228" spans="1:9" x14ac:dyDescent="0.25">
      <c r="A1228" s="13">
        <v>82</v>
      </c>
      <c r="B1228" s="13" t="s">
        <v>623</v>
      </c>
      <c r="C1228" s="16">
        <v>41192</v>
      </c>
      <c r="D1228" s="13">
        <v>2</v>
      </c>
      <c r="E1228" s="13">
        <f t="shared" si="99"/>
        <v>0</v>
      </c>
      <c r="F1228" s="13" t="str">
        <f t="shared" si="96"/>
        <v>2012-10</v>
      </c>
      <c r="G1228" s="13" t="str">
        <f t="shared" si="97"/>
        <v/>
      </c>
      <c r="H1228" s="13">
        <f t="shared" si="95"/>
        <v>2</v>
      </c>
      <c r="I1228" s="13" t="str">
        <f t="shared" si="98"/>
        <v/>
      </c>
    </row>
    <row r="1229" spans="1:9" x14ac:dyDescent="0.25">
      <c r="A1229" s="13">
        <v>82</v>
      </c>
      <c r="B1229" s="13" t="s">
        <v>623</v>
      </c>
      <c r="C1229" s="16">
        <v>41227</v>
      </c>
      <c r="D1229" s="13">
        <v>3</v>
      </c>
      <c r="E1229" s="13">
        <f t="shared" si="99"/>
        <v>0</v>
      </c>
      <c r="F1229" s="13" t="str">
        <f t="shared" si="96"/>
        <v>2012-11</v>
      </c>
      <c r="G1229" s="13" t="str">
        <f t="shared" si="97"/>
        <v/>
      </c>
      <c r="H1229" s="13">
        <f t="shared" si="95"/>
        <v>3</v>
      </c>
      <c r="I1229" s="13" t="str">
        <f t="shared" si="98"/>
        <v/>
      </c>
    </row>
    <row r="1230" spans="1:9" x14ac:dyDescent="0.25">
      <c r="A1230" s="13">
        <v>83</v>
      </c>
      <c r="B1230" s="13" t="s">
        <v>622</v>
      </c>
      <c r="C1230" s="16">
        <v>41127</v>
      </c>
      <c r="D1230" s="13">
        <v>4400</v>
      </c>
      <c r="E1230" s="13">
        <f t="shared" si="99"/>
        <v>0</v>
      </c>
      <c r="F1230" s="13" t="str">
        <f t="shared" si="96"/>
        <v>2012-08</v>
      </c>
      <c r="G1230" s="13" t="str">
        <f t="shared" si="97"/>
        <v/>
      </c>
      <c r="H1230" s="13" t="str">
        <f t="shared" si="95"/>
        <v/>
      </c>
      <c r="I1230" s="13" t="str">
        <f t="shared" si="98"/>
        <v/>
      </c>
    </row>
    <row r="1231" spans="1:9" x14ac:dyDescent="0.25">
      <c r="A1231" s="13">
        <v>83</v>
      </c>
      <c r="B1231" s="13" t="s">
        <v>622</v>
      </c>
      <c r="C1231" s="16">
        <v>41129</v>
      </c>
      <c r="D1231" s="13">
        <v>4400</v>
      </c>
      <c r="E1231" s="13">
        <f t="shared" si="99"/>
        <v>0</v>
      </c>
      <c r="F1231" s="13" t="str">
        <f t="shared" si="96"/>
        <v>2012-08</v>
      </c>
      <c r="G1231" s="13" t="str">
        <f t="shared" si="97"/>
        <v/>
      </c>
      <c r="H1231" s="13" t="str">
        <f t="shared" si="95"/>
        <v/>
      </c>
      <c r="I1231" s="13" t="str">
        <f t="shared" si="98"/>
        <v/>
      </c>
    </row>
    <row r="1232" spans="1:9" x14ac:dyDescent="0.25">
      <c r="A1232" s="13">
        <v>83</v>
      </c>
      <c r="B1232" s="13" t="s">
        <v>622</v>
      </c>
      <c r="C1232" s="16">
        <v>41131</v>
      </c>
      <c r="D1232" s="13">
        <v>4400</v>
      </c>
      <c r="E1232" s="13">
        <f t="shared" si="99"/>
        <v>0</v>
      </c>
      <c r="F1232" s="13" t="str">
        <f t="shared" si="96"/>
        <v>2012-08</v>
      </c>
      <c r="G1232" s="13" t="str">
        <f t="shared" si="97"/>
        <v/>
      </c>
      <c r="H1232" s="13" t="str">
        <f t="shared" si="95"/>
        <v/>
      </c>
      <c r="I1232" s="13" t="str">
        <f t="shared" si="98"/>
        <v/>
      </c>
    </row>
    <row r="1233" spans="1:9" x14ac:dyDescent="0.25">
      <c r="A1233" s="13">
        <v>83</v>
      </c>
      <c r="B1233" s="13" t="s">
        <v>622</v>
      </c>
      <c r="C1233" s="16">
        <v>41134</v>
      </c>
      <c r="D1233" s="13">
        <v>4400</v>
      </c>
      <c r="E1233" s="13">
        <f t="shared" si="99"/>
        <v>0</v>
      </c>
      <c r="F1233" s="13" t="str">
        <f t="shared" si="96"/>
        <v>2012-08</v>
      </c>
      <c r="G1233" s="13" t="str">
        <f t="shared" si="97"/>
        <v/>
      </c>
      <c r="H1233" s="13" t="str">
        <f t="shared" si="95"/>
        <v/>
      </c>
      <c r="I1233" s="13" t="str">
        <f t="shared" si="98"/>
        <v/>
      </c>
    </row>
    <row r="1234" spans="1:9" x14ac:dyDescent="0.25">
      <c r="A1234" s="13">
        <v>83</v>
      </c>
      <c r="B1234" s="13" t="s">
        <v>622</v>
      </c>
      <c r="C1234" s="16">
        <v>41136</v>
      </c>
      <c r="D1234" s="13">
        <v>4400</v>
      </c>
      <c r="E1234" s="13">
        <f t="shared" si="99"/>
        <v>0</v>
      </c>
      <c r="F1234" s="13" t="str">
        <f t="shared" si="96"/>
        <v>2012-08</v>
      </c>
      <c r="G1234" s="13" t="str">
        <f t="shared" si="97"/>
        <v/>
      </c>
      <c r="H1234" s="13" t="str">
        <f t="shared" si="95"/>
        <v/>
      </c>
      <c r="I1234" s="13" t="str">
        <f t="shared" si="98"/>
        <v/>
      </c>
    </row>
    <row r="1235" spans="1:9" x14ac:dyDescent="0.25">
      <c r="A1235" s="13">
        <v>83</v>
      </c>
      <c r="B1235" s="13" t="s">
        <v>622</v>
      </c>
      <c r="C1235" s="16">
        <v>41138</v>
      </c>
      <c r="D1235" s="13">
        <v>4400</v>
      </c>
      <c r="E1235" s="13">
        <f t="shared" si="99"/>
        <v>0</v>
      </c>
      <c r="F1235" s="13" t="str">
        <f t="shared" si="96"/>
        <v>2012-08</v>
      </c>
      <c r="G1235" s="13" t="str">
        <f t="shared" si="97"/>
        <v/>
      </c>
      <c r="H1235" s="13" t="str">
        <f t="shared" si="95"/>
        <v/>
      </c>
      <c r="I1235" s="13" t="str">
        <f t="shared" si="98"/>
        <v/>
      </c>
    </row>
    <row r="1236" spans="1:9" x14ac:dyDescent="0.25">
      <c r="A1236" s="13">
        <v>83</v>
      </c>
      <c r="B1236" s="13" t="s">
        <v>622</v>
      </c>
      <c r="C1236" s="16">
        <v>41141</v>
      </c>
      <c r="D1236" s="13">
        <v>5300</v>
      </c>
      <c r="E1236" s="13">
        <f t="shared" si="99"/>
        <v>0</v>
      </c>
      <c r="F1236" s="13" t="str">
        <f t="shared" si="96"/>
        <v>2012-08</v>
      </c>
      <c r="G1236" s="13" t="str">
        <f t="shared" si="97"/>
        <v/>
      </c>
      <c r="H1236" s="13" t="str">
        <f t="shared" si="95"/>
        <v/>
      </c>
      <c r="I1236" s="13" t="str">
        <f t="shared" si="98"/>
        <v/>
      </c>
    </row>
    <row r="1237" spans="1:9" x14ac:dyDescent="0.25">
      <c r="A1237" s="13">
        <v>83</v>
      </c>
      <c r="B1237" s="13" t="s">
        <v>622</v>
      </c>
      <c r="C1237" s="16">
        <v>41143</v>
      </c>
      <c r="D1237" s="13">
        <v>5300</v>
      </c>
      <c r="E1237" s="13">
        <f t="shared" si="99"/>
        <v>0</v>
      </c>
      <c r="F1237" s="13" t="str">
        <f t="shared" si="96"/>
        <v>2012-08</v>
      </c>
      <c r="G1237" s="13" t="str">
        <f t="shared" si="97"/>
        <v/>
      </c>
      <c r="H1237" s="13" t="str">
        <f t="shared" si="95"/>
        <v/>
      </c>
      <c r="I1237" s="13" t="str">
        <f t="shared" si="98"/>
        <v/>
      </c>
    </row>
    <row r="1238" spans="1:9" x14ac:dyDescent="0.25">
      <c r="A1238" s="13">
        <v>83</v>
      </c>
      <c r="B1238" s="13" t="s">
        <v>622</v>
      </c>
      <c r="C1238" s="16">
        <v>41145</v>
      </c>
      <c r="D1238" s="13">
        <v>5300</v>
      </c>
      <c r="E1238" s="13">
        <f t="shared" si="99"/>
        <v>0</v>
      </c>
      <c r="F1238" s="13" t="str">
        <f t="shared" si="96"/>
        <v>2012-08</v>
      </c>
      <c r="G1238" s="13" t="str">
        <f t="shared" si="97"/>
        <v/>
      </c>
      <c r="H1238" s="13" t="str">
        <f t="shared" si="95"/>
        <v/>
      </c>
      <c r="I1238" s="13" t="str">
        <f t="shared" si="98"/>
        <v/>
      </c>
    </row>
    <row r="1239" spans="1:9" x14ac:dyDescent="0.25">
      <c r="A1239" s="13">
        <v>83</v>
      </c>
      <c r="B1239" s="13" t="s">
        <v>622</v>
      </c>
      <c r="C1239" s="16">
        <v>41148</v>
      </c>
      <c r="D1239" s="13">
        <v>5300</v>
      </c>
      <c r="E1239" s="13">
        <f t="shared" si="99"/>
        <v>0</v>
      </c>
      <c r="F1239" s="13" t="str">
        <f t="shared" si="96"/>
        <v>2012-08</v>
      </c>
      <c r="G1239" s="13" t="str">
        <f t="shared" si="97"/>
        <v/>
      </c>
      <c r="H1239" s="13" t="str">
        <f t="shared" si="95"/>
        <v/>
      </c>
      <c r="I1239" s="13" t="str">
        <f t="shared" si="98"/>
        <v/>
      </c>
    </row>
    <row r="1240" spans="1:9" x14ac:dyDescent="0.25">
      <c r="A1240" s="13">
        <v>83</v>
      </c>
      <c r="B1240" s="13" t="s">
        <v>622</v>
      </c>
      <c r="C1240" s="16">
        <v>41150</v>
      </c>
      <c r="D1240" s="13">
        <v>5300</v>
      </c>
      <c r="E1240" s="13">
        <f t="shared" si="99"/>
        <v>0</v>
      </c>
      <c r="F1240" s="13" t="str">
        <f t="shared" si="96"/>
        <v>2012-08</v>
      </c>
      <c r="G1240" s="13" t="str">
        <f t="shared" si="97"/>
        <v/>
      </c>
      <c r="H1240" s="13" t="str">
        <f t="shared" si="95"/>
        <v/>
      </c>
      <c r="I1240" s="13" t="str">
        <f t="shared" si="98"/>
        <v/>
      </c>
    </row>
    <row r="1241" spans="1:9" x14ac:dyDescent="0.25">
      <c r="A1241" s="13">
        <v>83</v>
      </c>
      <c r="B1241" s="13" t="s">
        <v>622</v>
      </c>
      <c r="C1241" s="16">
        <v>41152</v>
      </c>
      <c r="D1241" s="13">
        <v>5300</v>
      </c>
      <c r="E1241" s="13">
        <f t="shared" si="99"/>
        <v>0</v>
      </c>
      <c r="F1241" s="13" t="str">
        <f t="shared" si="96"/>
        <v>2012-08</v>
      </c>
      <c r="G1241" s="13">
        <f t="shared" si="97"/>
        <v>4850</v>
      </c>
      <c r="H1241" s="13" t="str">
        <f t="shared" si="95"/>
        <v/>
      </c>
      <c r="I1241" s="13" t="str">
        <f t="shared" si="98"/>
        <v/>
      </c>
    </row>
    <row r="1242" spans="1:9" x14ac:dyDescent="0.25">
      <c r="A1242" s="13">
        <v>83</v>
      </c>
      <c r="B1242" s="13" t="s">
        <v>622</v>
      </c>
      <c r="C1242" s="16">
        <v>41155</v>
      </c>
      <c r="D1242" s="13">
        <v>5300</v>
      </c>
      <c r="E1242" s="13">
        <f t="shared" si="99"/>
        <v>0</v>
      </c>
      <c r="F1242" s="13" t="str">
        <f t="shared" si="96"/>
        <v>2012-09</v>
      </c>
      <c r="G1242" s="13" t="str">
        <f t="shared" si="97"/>
        <v/>
      </c>
      <c r="H1242" s="13" t="str">
        <f t="shared" si="95"/>
        <v/>
      </c>
      <c r="I1242" s="13" t="str">
        <f t="shared" si="98"/>
        <v/>
      </c>
    </row>
    <row r="1243" spans="1:9" x14ac:dyDescent="0.25">
      <c r="A1243" s="13">
        <v>83</v>
      </c>
      <c r="B1243" s="13" t="s">
        <v>622</v>
      </c>
      <c r="C1243" s="16">
        <v>41157</v>
      </c>
      <c r="D1243" s="13">
        <v>5300</v>
      </c>
      <c r="E1243" s="13">
        <f t="shared" si="99"/>
        <v>1</v>
      </c>
      <c r="F1243" s="13" t="str">
        <f t="shared" si="96"/>
        <v>2012-09</v>
      </c>
      <c r="G1243" s="13">
        <f t="shared" si="97"/>
        <v>5300</v>
      </c>
      <c r="H1243" s="13" t="str">
        <f t="shared" si="95"/>
        <v/>
      </c>
      <c r="I1243" s="13" t="str">
        <f t="shared" si="98"/>
        <v/>
      </c>
    </row>
    <row r="1244" spans="1:9" x14ac:dyDescent="0.25">
      <c r="A1244" s="13">
        <v>83</v>
      </c>
      <c r="B1244" s="13" t="s">
        <v>623</v>
      </c>
      <c r="C1244" s="16">
        <v>41164</v>
      </c>
      <c r="D1244" s="13">
        <v>8</v>
      </c>
      <c r="E1244" s="13">
        <f t="shared" si="99"/>
        <v>0</v>
      </c>
      <c r="F1244" s="13" t="str">
        <f t="shared" si="96"/>
        <v>2012-09</v>
      </c>
      <c r="G1244" s="13" t="str">
        <f t="shared" si="97"/>
        <v/>
      </c>
      <c r="H1244" s="13">
        <f t="shared" si="95"/>
        <v>8</v>
      </c>
      <c r="I1244" s="13" t="str">
        <f t="shared" si="98"/>
        <v>Higher</v>
      </c>
    </row>
    <row r="1245" spans="1:9" x14ac:dyDescent="0.25">
      <c r="A1245" s="13">
        <v>83</v>
      </c>
      <c r="B1245" s="13" t="s">
        <v>623</v>
      </c>
      <c r="C1245" s="16">
        <v>41227</v>
      </c>
      <c r="D1245" s="13">
        <v>2</v>
      </c>
      <c r="E1245" s="13">
        <f t="shared" si="99"/>
        <v>0</v>
      </c>
      <c r="F1245" s="13" t="str">
        <f t="shared" si="96"/>
        <v>2012-11</v>
      </c>
      <c r="G1245" s="13" t="str">
        <f t="shared" si="97"/>
        <v/>
      </c>
      <c r="H1245" s="13">
        <f t="shared" si="95"/>
        <v>2</v>
      </c>
      <c r="I1245" s="13" t="str">
        <f t="shared" si="98"/>
        <v/>
      </c>
    </row>
    <row r="1246" spans="1:9" x14ac:dyDescent="0.25">
      <c r="A1246" s="13">
        <v>84</v>
      </c>
      <c r="B1246" s="13" t="s">
        <v>623</v>
      </c>
      <c r="C1246" s="16">
        <v>41194</v>
      </c>
      <c r="D1246" s="13">
        <v>3</v>
      </c>
      <c r="E1246" s="13">
        <f t="shared" si="99"/>
        <v>0</v>
      </c>
      <c r="F1246" s="13" t="str">
        <f t="shared" si="96"/>
        <v>2012-10</v>
      </c>
      <c r="G1246" s="13" t="str">
        <f t="shared" si="97"/>
        <v/>
      </c>
      <c r="H1246" s="13">
        <f t="shared" si="95"/>
        <v>3</v>
      </c>
      <c r="I1246" s="13" t="str">
        <f t="shared" si="98"/>
        <v/>
      </c>
    </row>
    <row r="1247" spans="1:9" x14ac:dyDescent="0.25">
      <c r="A1247" s="13">
        <v>85</v>
      </c>
      <c r="B1247" s="13" t="s">
        <v>622</v>
      </c>
      <c r="C1247" s="16">
        <v>41097</v>
      </c>
      <c r="D1247" s="13">
        <v>14400</v>
      </c>
      <c r="E1247" s="13">
        <f t="shared" si="99"/>
        <v>0</v>
      </c>
      <c r="F1247" s="13" t="str">
        <f t="shared" si="96"/>
        <v>2012-07</v>
      </c>
      <c r="G1247" s="13" t="str">
        <f t="shared" si="97"/>
        <v/>
      </c>
      <c r="H1247" s="13" t="str">
        <f t="shared" si="95"/>
        <v/>
      </c>
      <c r="I1247" s="13" t="str">
        <f t="shared" si="98"/>
        <v/>
      </c>
    </row>
    <row r="1248" spans="1:9" x14ac:dyDescent="0.25">
      <c r="A1248" s="13">
        <v>85</v>
      </c>
      <c r="B1248" s="13" t="s">
        <v>622</v>
      </c>
      <c r="C1248" s="16">
        <v>41100</v>
      </c>
      <c r="D1248" s="13">
        <v>14400</v>
      </c>
      <c r="E1248" s="13">
        <f t="shared" si="99"/>
        <v>0</v>
      </c>
      <c r="F1248" s="13" t="str">
        <f t="shared" si="96"/>
        <v>2012-07</v>
      </c>
      <c r="G1248" s="13" t="str">
        <f t="shared" si="97"/>
        <v/>
      </c>
      <c r="H1248" s="13" t="str">
        <f t="shared" si="95"/>
        <v/>
      </c>
      <c r="I1248" s="13" t="str">
        <f t="shared" si="98"/>
        <v/>
      </c>
    </row>
    <row r="1249" spans="1:9" x14ac:dyDescent="0.25">
      <c r="A1249" s="13">
        <v>85</v>
      </c>
      <c r="B1249" s="13" t="s">
        <v>622</v>
      </c>
      <c r="C1249" s="16">
        <v>41102</v>
      </c>
      <c r="D1249" s="13">
        <v>14400</v>
      </c>
      <c r="E1249" s="13">
        <f t="shared" si="99"/>
        <v>0</v>
      </c>
      <c r="F1249" s="13" t="str">
        <f t="shared" si="96"/>
        <v>2012-07</v>
      </c>
      <c r="G1249" s="13" t="str">
        <f t="shared" si="97"/>
        <v/>
      </c>
      <c r="H1249" s="13" t="str">
        <f t="shared" si="95"/>
        <v/>
      </c>
      <c r="I1249" s="13" t="str">
        <f t="shared" si="98"/>
        <v/>
      </c>
    </row>
    <row r="1250" spans="1:9" x14ac:dyDescent="0.25">
      <c r="A1250" s="13">
        <v>85</v>
      </c>
      <c r="B1250" s="13" t="s">
        <v>622</v>
      </c>
      <c r="C1250" s="16">
        <v>41104</v>
      </c>
      <c r="D1250" s="13">
        <v>14400</v>
      </c>
      <c r="E1250" s="13">
        <f t="shared" si="99"/>
        <v>0</v>
      </c>
      <c r="F1250" s="13" t="str">
        <f t="shared" si="96"/>
        <v>2012-07</v>
      </c>
      <c r="G1250" s="13" t="str">
        <f t="shared" si="97"/>
        <v/>
      </c>
      <c r="H1250" s="13" t="str">
        <f t="shared" si="95"/>
        <v/>
      </c>
      <c r="I1250" s="13" t="str">
        <f t="shared" si="98"/>
        <v/>
      </c>
    </row>
    <row r="1251" spans="1:9" x14ac:dyDescent="0.25">
      <c r="A1251" s="13">
        <v>85</v>
      </c>
      <c r="B1251" s="13" t="s">
        <v>622</v>
      </c>
      <c r="C1251" s="16">
        <v>41107</v>
      </c>
      <c r="D1251" s="13">
        <v>14400</v>
      </c>
      <c r="E1251" s="13">
        <f t="shared" si="99"/>
        <v>0</v>
      </c>
      <c r="F1251" s="13" t="str">
        <f t="shared" si="96"/>
        <v>2012-07</v>
      </c>
      <c r="G1251" s="13" t="str">
        <f t="shared" si="97"/>
        <v/>
      </c>
      <c r="H1251" s="13" t="str">
        <f t="shared" si="95"/>
        <v/>
      </c>
      <c r="I1251" s="13" t="str">
        <f t="shared" si="98"/>
        <v/>
      </c>
    </row>
    <row r="1252" spans="1:9" x14ac:dyDescent="0.25">
      <c r="A1252" s="13">
        <v>85</v>
      </c>
      <c r="B1252" s="13" t="s">
        <v>622</v>
      </c>
      <c r="C1252" s="16">
        <v>41109</v>
      </c>
      <c r="D1252" s="13">
        <v>14400</v>
      </c>
      <c r="E1252" s="13">
        <f t="shared" si="99"/>
        <v>0</v>
      </c>
      <c r="F1252" s="13" t="str">
        <f t="shared" si="96"/>
        <v>2012-07</v>
      </c>
      <c r="G1252" s="13" t="str">
        <f t="shared" si="97"/>
        <v/>
      </c>
      <c r="H1252" s="13" t="str">
        <f t="shared" si="95"/>
        <v/>
      </c>
      <c r="I1252" s="13" t="str">
        <f t="shared" si="98"/>
        <v/>
      </c>
    </row>
    <row r="1253" spans="1:9" x14ac:dyDescent="0.25">
      <c r="A1253" s="13">
        <v>85</v>
      </c>
      <c r="B1253" s="13" t="s">
        <v>622</v>
      </c>
      <c r="C1253" s="16">
        <v>41111</v>
      </c>
      <c r="D1253" s="13">
        <v>14400</v>
      </c>
      <c r="E1253" s="13">
        <f t="shared" si="99"/>
        <v>0</v>
      </c>
      <c r="F1253" s="13" t="str">
        <f t="shared" si="96"/>
        <v>2012-07</v>
      </c>
      <c r="G1253" s="13" t="str">
        <f t="shared" si="97"/>
        <v/>
      </c>
      <c r="H1253" s="13" t="str">
        <f t="shared" si="95"/>
        <v/>
      </c>
      <c r="I1253" s="13" t="str">
        <f t="shared" si="98"/>
        <v/>
      </c>
    </row>
    <row r="1254" spans="1:9" x14ac:dyDescent="0.25">
      <c r="A1254" s="13">
        <v>85</v>
      </c>
      <c r="B1254" s="13" t="s">
        <v>622</v>
      </c>
      <c r="C1254" s="16">
        <v>41114</v>
      </c>
      <c r="D1254" s="13">
        <v>14400</v>
      </c>
      <c r="E1254" s="13">
        <f t="shared" si="99"/>
        <v>0</v>
      </c>
      <c r="F1254" s="13" t="str">
        <f t="shared" si="96"/>
        <v>2012-07</v>
      </c>
      <c r="G1254" s="13" t="str">
        <f t="shared" si="97"/>
        <v/>
      </c>
      <c r="H1254" s="13" t="str">
        <f t="shared" si="95"/>
        <v/>
      </c>
      <c r="I1254" s="13" t="str">
        <f t="shared" si="98"/>
        <v/>
      </c>
    </row>
    <row r="1255" spans="1:9" x14ac:dyDescent="0.25">
      <c r="A1255" s="13">
        <v>85</v>
      </c>
      <c r="B1255" s="13" t="s">
        <v>622</v>
      </c>
      <c r="C1255" s="16">
        <v>41116</v>
      </c>
      <c r="D1255" s="13">
        <v>14400</v>
      </c>
      <c r="E1255" s="13">
        <f t="shared" si="99"/>
        <v>0</v>
      </c>
      <c r="F1255" s="13" t="str">
        <f t="shared" si="96"/>
        <v>2012-07</v>
      </c>
      <c r="G1255" s="13" t="str">
        <f t="shared" si="97"/>
        <v/>
      </c>
      <c r="H1255" s="13" t="str">
        <f t="shared" si="95"/>
        <v/>
      </c>
      <c r="I1255" s="13" t="str">
        <f t="shared" si="98"/>
        <v/>
      </c>
    </row>
    <row r="1256" spans="1:9" x14ac:dyDescent="0.25">
      <c r="A1256" s="13">
        <v>85</v>
      </c>
      <c r="B1256" s="13" t="s">
        <v>622</v>
      </c>
      <c r="C1256" s="16">
        <v>41118</v>
      </c>
      <c r="D1256" s="13">
        <v>14400</v>
      </c>
      <c r="E1256" s="13">
        <f t="shared" si="99"/>
        <v>0</v>
      </c>
      <c r="F1256" s="13" t="str">
        <f t="shared" si="96"/>
        <v>2012-07</v>
      </c>
      <c r="G1256" s="13" t="str">
        <f t="shared" si="97"/>
        <v/>
      </c>
      <c r="H1256" s="13" t="str">
        <f t="shared" si="95"/>
        <v/>
      </c>
      <c r="I1256" s="13" t="str">
        <f t="shared" si="98"/>
        <v/>
      </c>
    </row>
    <row r="1257" spans="1:9" x14ac:dyDescent="0.25">
      <c r="A1257" s="13">
        <v>85</v>
      </c>
      <c r="B1257" s="13" t="s">
        <v>622</v>
      </c>
      <c r="C1257" s="16">
        <v>41121</v>
      </c>
      <c r="D1257" s="13">
        <v>14400</v>
      </c>
      <c r="E1257" s="13">
        <f t="shared" si="99"/>
        <v>0</v>
      </c>
      <c r="F1257" s="13" t="str">
        <f t="shared" si="96"/>
        <v>2012-07</v>
      </c>
      <c r="G1257" s="13">
        <f t="shared" si="97"/>
        <v>14400</v>
      </c>
      <c r="H1257" s="13" t="str">
        <f t="shared" si="95"/>
        <v/>
      </c>
      <c r="I1257" s="13" t="str">
        <f t="shared" si="98"/>
        <v/>
      </c>
    </row>
    <row r="1258" spans="1:9" x14ac:dyDescent="0.25">
      <c r="A1258" s="13">
        <v>85</v>
      </c>
      <c r="B1258" s="13" t="s">
        <v>622</v>
      </c>
      <c r="C1258" s="16">
        <v>41123</v>
      </c>
      <c r="D1258" s="13">
        <v>14400</v>
      </c>
      <c r="E1258" s="13">
        <f t="shared" si="99"/>
        <v>0</v>
      </c>
      <c r="F1258" s="13" t="str">
        <f t="shared" si="96"/>
        <v>2012-08</v>
      </c>
      <c r="G1258" s="13" t="str">
        <f t="shared" si="97"/>
        <v/>
      </c>
      <c r="H1258" s="13" t="str">
        <f t="shared" si="95"/>
        <v/>
      </c>
      <c r="I1258" s="13" t="str">
        <f t="shared" si="98"/>
        <v/>
      </c>
    </row>
    <row r="1259" spans="1:9" x14ac:dyDescent="0.25">
      <c r="A1259" s="13">
        <v>85</v>
      </c>
      <c r="B1259" s="13" t="s">
        <v>622</v>
      </c>
      <c r="C1259" s="16">
        <v>41139</v>
      </c>
      <c r="D1259" s="13">
        <v>13000</v>
      </c>
      <c r="E1259" s="13">
        <f t="shared" si="99"/>
        <v>0</v>
      </c>
      <c r="F1259" s="13" t="str">
        <f t="shared" si="96"/>
        <v>2012-08</v>
      </c>
      <c r="G1259" s="13" t="str">
        <f t="shared" si="97"/>
        <v/>
      </c>
      <c r="H1259" s="13" t="str">
        <f t="shared" si="95"/>
        <v/>
      </c>
      <c r="I1259" s="13" t="str">
        <f t="shared" si="98"/>
        <v/>
      </c>
    </row>
    <row r="1260" spans="1:9" x14ac:dyDescent="0.25">
      <c r="A1260" s="13">
        <v>85</v>
      </c>
      <c r="B1260" s="13" t="s">
        <v>622</v>
      </c>
      <c r="C1260" s="16">
        <v>41142</v>
      </c>
      <c r="D1260" s="13">
        <v>13000</v>
      </c>
      <c r="E1260" s="13">
        <f t="shared" si="99"/>
        <v>0</v>
      </c>
      <c r="F1260" s="13" t="str">
        <f t="shared" si="96"/>
        <v>2012-08</v>
      </c>
      <c r="G1260" s="13" t="str">
        <f t="shared" si="97"/>
        <v/>
      </c>
      <c r="H1260" s="13" t="str">
        <f t="shared" si="95"/>
        <v/>
      </c>
      <c r="I1260" s="13" t="str">
        <f t="shared" si="98"/>
        <v/>
      </c>
    </row>
    <row r="1261" spans="1:9" x14ac:dyDescent="0.25">
      <c r="A1261" s="13">
        <v>85</v>
      </c>
      <c r="B1261" s="13" t="s">
        <v>622</v>
      </c>
      <c r="C1261" s="16">
        <v>41144</v>
      </c>
      <c r="D1261" s="13">
        <v>13000</v>
      </c>
      <c r="E1261" s="13">
        <f t="shared" si="99"/>
        <v>0</v>
      </c>
      <c r="F1261" s="13" t="str">
        <f t="shared" si="96"/>
        <v>2012-08</v>
      </c>
      <c r="G1261" s="13" t="str">
        <f t="shared" si="97"/>
        <v/>
      </c>
      <c r="H1261" s="13" t="str">
        <f t="shared" si="95"/>
        <v/>
      </c>
      <c r="I1261" s="13" t="str">
        <f t="shared" si="98"/>
        <v/>
      </c>
    </row>
    <row r="1262" spans="1:9" x14ac:dyDescent="0.25">
      <c r="A1262" s="13">
        <v>85</v>
      </c>
      <c r="B1262" s="13" t="s">
        <v>622</v>
      </c>
      <c r="C1262" s="16">
        <v>41146</v>
      </c>
      <c r="D1262" s="13">
        <v>13000</v>
      </c>
      <c r="E1262" s="13">
        <f t="shared" si="99"/>
        <v>0</v>
      </c>
      <c r="F1262" s="13" t="str">
        <f t="shared" si="96"/>
        <v>2012-08</v>
      </c>
      <c r="G1262" s="13" t="str">
        <f t="shared" si="97"/>
        <v/>
      </c>
      <c r="H1262" s="13" t="str">
        <f t="shared" si="95"/>
        <v/>
      </c>
      <c r="I1262" s="13" t="str">
        <f t="shared" si="98"/>
        <v/>
      </c>
    </row>
    <row r="1263" spans="1:9" x14ac:dyDescent="0.25">
      <c r="A1263" s="13">
        <v>85</v>
      </c>
      <c r="B1263" s="13" t="s">
        <v>622</v>
      </c>
      <c r="C1263" s="16">
        <v>41149</v>
      </c>
      <c r="D1263" s="13">
        <v>13000</v>
      </c>
      <c r="E1263" s="13">
        <f t="shared" si="99"/>
        <v>0</v>
      </c>
      <c r="F1263" s="13" t="str">
        <f t="shared" si="96"/>
        <v>2012-08</v>
      </c>
      <c r="G1263" s="13" t="str">
        <f t="shared" si="97"/>
        <v/>
      </c>
      <c r="H1263" s="13" t="str">
        <f t="shared" si="95"/>
        <v/>
      </c>
      <c r="I1263" s="13" t="str">
        <f t="shared" si="98"/>
        <v/>
      </c>
    </row>
    <row r="1264" spans="1:9" x14ac:dyDescent="0.25">
      <c r="A1264" s="13">
        <v>85</v>
      </c>
      <c r="B1264" s="13" t="s">
        <v>622</v>
      </c>
      <c r="C1264" s="16">
        <v>41151</v>
      </c>
      <c r="D1264" s="13">
        <v>13000</v>
      </c>
      <c r="E1264" s="13">
        <f t="shared" si="99"/>
        <v>0</v>
      </c>
      <c r="F1264" s="13" t="str">
        <f t="shared" si="96"/>
        <v>2012-08</v>
      </c>
      <c r="G1264" s="13">
        <f t="shared" si="97"/>
        <v>13200</v>
      </c>
      <c r="H1264" s="13" t="str">
        <f t="shared" si="95"/>
        <v/>
      </c>
      <c r="I1264" s="13" t="str">
        <f t="shared" si="98"/>
        <v/>
      </c>
    </row>
    <row r="1265" spans="1:9" x14ac:dyDescent="0.25">
      <c r="A1265" s="13">
        <v>85</v>
      </c>
      <c r="B1265" s="13" t="s">
        <v>622</v>
      </c>
      <c r="C1265" s="16">
        <v>41153</v>
      </c>
      <c r="D1265" s="13">
        <v>13000</v>
      </c>
      <c r="E1265" s="13">
        <f t="shared" si="99"/>
        <v>0</v>
      </c>
      <c r="F1265" s="13" t="str">
        <f t="shared" si="96"/>
        <v>2012-09</v>
      </c>
      <c r="G1265" s="13" t="str">
        <f t="shared" si="97"/>
        <v/>
      </c>
      <c r="H1265" s="13" t="str">
        <f t="shared" si="95"/>
        <v/>
      </c>
      <c r="I1265" s="13" t="str">
        <f t="shared" si="98"/>
        <v/>
      </c>
    </row>
    <row r="1266" spans="1:9" x14ac:dyDescent="0.25">
      <c r="A1266" s="13">
        <v>85</v>
      </c>
      <c r="B1266" s="13" t="s">
        <v>622</v>
      </c>
      <c r="C1266" s="16">
        <v>41156</v>
      </c>
      <c r="D1266" s="13">
        <v>13000</v>
      </c>
      <c r="E1266" s="13">
        <f t="shared" si="99"/>
        <v>0</v>
      </c>
      <c r="F1266" s="13" t="str">
        <f t="shared" si="96"/>
        <v>2012-09</v>
      </c>
      <c r="G1266" s="13" t="str">
        <f t="shared" si="97"/>
        <v/>
      </c>
      <c r="H1266" s="13" t="str">
        <f t="shared" si="95"/>
        <v/>
      </c>
      <c r="I1266" s="13" t="str">
        <f t="shared" si="98"/>
        <v/>
      </c>
    </row>
    <row r="1267" spans="1:9" x14ac:dyDescent="0.25">
      <c r="A1267" s="13">
        <v>85</v>
      </c>
      <c r="B1267" s="13" t="s">
        <v>622</v>
      </c>
      <c r="C1267" s="16">
        <v>41158</v>
      </c>
      <c r="D1267" s="13">
        <v>13000</v>
      </c>
      <c r="E1267" s="13">
        <f t="shared" si="99"/>
        <v>1</v>
      </c>
      <c r="F1267" s="13" t="str">
        <f t="shared" si="96"/>
        <v>2012-09</v>
      </c>
      <c r="G1267" s="13">
        <f t="shared" si="97"/>
        <v>13000</v>
      </c>
      <c r="H1267" s="13" t="str">
        <f t="shared" si="95"/>
        <v/>
      </c>
      <c r="I1267" s="13" t="str">
        <f t="shared" si="98"/>
        <v/>
      </c>
    </row>
    <row r="1268" spans="1:9" x14ac:dyDescent="0.25">
      <c r="A1268" s="13">
        <v>85</v>
      </c>
      <c r="B1268" s="13" t="s">
        <v>623</v>
      </c>
      <c r="C1268" s="16">
        <v>41165</v>
      </c>
      <c r="D1268" s="13">
        <v>16</v>
      </c>
      <c r="E1268" s="13">
        <f t="shared" si="99"/>
        <v>0</v>
      </c>
      <c r="F1268" s="13" t="str">
        <f t="shared" si="96"/>
        <v>2012-09</v>
      </c>
      <c r="G1268" s="13" t="str">
        <f t="shared" si="97"/>
        <v/>
      </c>
      <c r="H1268" s="13">
        <f t="shared" si="95"/>
        <v>16</v>
      </c>
      <c r="I1268" s="13" t="str">
        <f t="shared" si="98"/>
        <v>No subsequent Med B</v>
      </c>
    </row>
    <row r="1269" spans="1:9" x14ac:dyDescent="0.25">
      <c r="A1269" s="13">
        <v>86</v>
      </c>
      <c r="B1269" s="13" t="s">
        <v>622</v>
      </c>
      <c r="C1269" s="16">
        <v>41139</v>
      </c>
      <c r="D1269" s="13">
        <v>500</v>
      </c>
      <c r="E1269" s="13">
        <f t="shared" si="99"/>
        <v>0</v>
      </c>
      <c r="F1269" s="13" t="str">
        <f t="shared" si="96"/>
        <v>2012-08</v>
      </c>
      <c r="G1269" s="13" t="str">
        <f t="shared" si="97"/>
        <v/>
      </c>
      <c r="H1269" s="13" t="str">
        <f t="shared" si="95"/>
        <v/>
      </c>
      <c r="I1269" s="13" t="str">
        <f t="shared" si="98"/>
        <v/>
      </c>
    </row>
    <row r="1270" spans="1:9" x14ac:dyDescent="0.25">
      <c r="A1270" s="13">
        <v>86</v>
      </c>
      <c r="B1270" s="13" t="s">
        <v>622</v>
      </c>
      <c r="C1270" s="16">
        <v>41142</v>
      </c>
      <c r="D1270" s="13">
        <v>500</v>
      </c>
      <c r="E1270" s="13">
        <f t="shared" si="99"/>
        <v>0</v>
      </c>
      <c r="F1270" s="13" t="str">
        <f t="shared" si="96"/>
        <v>2012-08</v>
      </c>
      <c r="G1270" s="13" t="str">
        <f t="shared" si="97"/>
        <v/>
      </c>
      <c r="H1270" s="13" t="str">
        <f t="shared" si="95"/>
        <v/>
      </c>
      <c r="I1270" s="13" t="str">
        <f t="shared" si="98"/>
        <v/>
      </c>
    </row>
    <row r="1271" spans="1:9" x14ac:dyDescent="0.25">
      <c r="A1271" s="13">
        <v>86</v>
      </c>
      <c r="B1271" s="13" t="s">
        <v>622</v>
      </c>
      <c r="C1271" s="16">
        <v>41144</v>
      </c>
      <c r="D1271" s="13">
        <v>500</v>
      </c>
      <c r="E1271" s="13">
        <f t="shared" si="99"/>
        <v>0</v>
      </c>
      <c r="F1271" s="13" t="str">
        <f t="shared" si="96"/>
        <v>2012-08</v>
      </c>
      <c r="G1271" s="13" t="str">
        <f t="shared" si="97"/>
        <v/>
      </c>
      <c r="H1271" s="13" t="str">
        <f t="shared" si="95"/>
        <v/>
      </c>
      <c r="I1271" s="13" t="str">
        <f t="shared" si="98"/>
        <v/>
      </c>
    </row>
    <row r="1272" spans="1:9" x14ac:dyDescent="0.25">
      <c r="A1272" s="13">
        <v>86</v>
      </c>
      <c r="B1272" s="13" t="s">
        <v>622</v>
      </c>
      <c r="C1272" s="16">
        <v>41146</v>
      </c>
      <c r="D1272" s="13">
        <v>500</v>
      </c>
      <c r="E1272" s="13">
        <f t="shared" si="99"/>
        <v>0</v>
      </c>
      <c r="F1272" s="13" t="str">
        <f t="shared" si="96"/>
        <v>2012-08</v>
      </c>
      <c r="G1272" s="13" t="str">
        <f t="shared" si="97"/>
        <v/>
      </c>
      <c r="H1272" s="13" t="str">
        <f t="shared" si="95"/>
        <v/>
      </c>
      <c r="I1272" s="13" t="str">
        <f t="shared" si="98"/>
        <v/>
      </c>
    </row>
    <row r="1273" spans="1:9" x14ac:dyDescent="0.25">
      <c r="A1273" s="13">
        <v>86</v>
      </c>
      <c r="B1273" s="13" t="s">
        <v>622</v>
      </c>
      <c r="C1273" s="16">
        <v>41149</v>
      </c>
      <c r="D1273" s="13">
        <v>500</v>
      </c>
      <c r="E1273" s="13">
        <f t="shared" si="99"/>
        <v>0</v>
      </c>
      <c r="F1273" s="13" t="str">
        <f t="shared" si="96"/>
        <v>2012-08</v>
      </c>
      <c r="G1273" s="13" t="str">
        <f t="shared" si="97"/>
        <v/>
      </c>
      <c r="H1273" s="13" t="str">
        <f t="shared" si="95"/>
        <v/>
      </c>
      <c r="I1273" s="13" t="str">
        <f t="shared" si="98"/>
        <v/>
      </c>
    </row>
    <row r="1274" spans="1:9" x14ac:dyDescent="0.25">
      <c r="A1274" s="13">
        <v>86</v>
      </c>
      <c r="B1274" s="13" t="s">
        <v>622</v>
      </c>
      <c r="C1274" s="16">
        <v>41151</v>
      </c>
      <c r="D1274" s="13">
        <v>500</v>
      </c>
      <c r="E1274" s="13">
        <f t="shared" si="99"/>
        <v>0</v>
      </c>
      <c r="F1274" s="13" t="str">
        <f t="shared" si="96"/>
        <v>2012-08</v>
      </c>
      <c r="G1274" s="13">
        <f t="shared" si="97"/>
        <v>500</v>
      </c>
      <c r="H1274" s="13" t="str">
        <f t="shared" si="95"/>
        <v/>
      </c>
      <c r="I1274" s="13" t="str">
        <f t="shared" si="98"/>
        <v/>
      </c>
    </row>
    <row r="1275" spans="1:9" x14ac:dyDescent="0.25">
      <c r="A1275" s="13">
        <v>86</v>
      </c>
      <c r="B1275" s="13" t="s">
        <v>622</v>
      </c>
      <c r="C1275" s="16">
        <v>41153</v>
      </c>
      <c r="D1275" s="13">
        <v>500</v>
      </c>
      <c r="E1275" s="13">
        <f t="shared" si="99"/>
        <v>0</v>
      </c>
      <c r="F1275" s="13" t="str">
        <f t="shared" si="96"/>
        <v>2012-09</v>
      </c>
      <c r="G1275" s="13" t="str">
        <f t="shared" si="97"/>
        <v/>
      </c>
      <c r="H1275" s="13" t="str">
        <f t="shared" si="95"/>
        <v/>
      </c>
      <c r="I1275" s="13" t="str">
        <f t="shared" si="98"/>
        <v/>
      </c>
    </row>
    <row r="1276" spans="1:9" x14ac:dyDescent="0.25">
      <c r="A1276" s="13">
        <v>86</v>
      </c>
      <c r="B1276" s="13" t="s">
        <v>622</v>
      </c>
      <c r="C1276" s="16">
        <v>41156</v>
      </c>
      <c r="D1276" s="13">
        <v>500</v>
      </c>
      <c r="E1276" s="13">
        <f t="shared" si="99"/>
        <v>1</v>
      </c>
      <c r="F1276" s="13" t="str">
        <f t="shared" si="96"/>
        <v>2012-09</v>
      </c>
      <c r="G1276" s="13">
        <f t="shared" si="97"/>
        <v>500</v>
      </c>
      <c r="H1276" s="13" t="str">
        <f t="shared" si="95"/>
        <v/>
      </c>
      <c r="I1276" s="13" t="str">
        <f t="shared" si="98"/>
        <v/>
      </c>
    </row>
    <row r="1277" spans="1:9" x14ac:dyDescent="0.25">
      <c r="A1277" s="13">
        <v>86</v>
      </c>
      <c r="B1277" s="13" t="s">
        <v>623</v>
      </c>
      <c r="C1277" s="16">
        <v>41177</v>
      </c>
      <c r="D1277" s="13">
        <v>1</v>
      </c>
      <c r="E1277" s="13">
        <f t="shared" si="99"/>
        <v>0</v>
      </c>
      <c r="F1277" s="13" t="str">
        <f t="shared" si="96"/>
        <v>2012-09</v>
      </c>
      <c r="G1277" s="13" t="str">
        <f t="shared" si="97"/>
        <v/>
      </c>
      <c r="H1277" s="13">
        <f t="shared" si="95"/>
        <v>1</v>
      </c>
      <c r="I1277" s="13" t="str">
        <f t="shared" si="98"/>
        <v>Same</v>
      </c>
    </row>
    <row r="1278" spans="1:9" x14ac:dyDescent="0.25">
      <c r="A1278" s="13">
        <v>86</v>
      </c>
      <c r="B1278" s="13" t="s">
        <v>623</v>
      </c>
      <c r="C1278" s="16">
        <v>41193</v>
      </c>
      <c r="D1278" s="13">
        <v>1</v>
      </c>
      <c r="E1278" s="13">
        <f t="shared" si="99"/>
        <v>0</v>
      </c>
      <c r="F1278" s="13" t="str">
        <f t="shared" si="96"/>
        <v>2012-10</v>
      </c>
      <c r="G1278" s="13" t="str">
        <f t="shared" si="97"/>
        <v/>
      </c>
      <c r="H1278" s="13">
        <f t="shared" si="95"/>
        <v>1</v>
      </c>
      <c r="I1278" s="13" t="str">
        <f t="shared" si="98"/>
        <v/>
      </c>
    </row>
    <row r="1279" spans="1:9" x14ac:dyDescent="0.25">
      <c r="A1279" s="13">
        <v>87</v>
      </c>
      <c r="B1279" s="13" t="s">
        <v>622</v>
      </c>
      <c r="C1279" s="16">
        <v>41092</v>
      </c>
      <c r="D1279" s="13">
        <v>4400</v>
      </c>
      <c r="E1279" s="13">
        <f t="shared" si="99"/>
        <v>0</v>
      </c>
      <c r="F1279" s="13" t="str">
        <f t="shared" si="96"/>
        <v>2012-07</v>
      </c>
      <c r="G1279" s="13" t="str">
        <f t="shared" si="97"/>
        <v/>
      </c>
      <c r="H1279" s="13" t="str">
        <f t="shared" si="95"/>
        <v/>
      </c>
      <c r="I1279" s="13" t="str">
        <f t="shared" si="98"/>
        <v/>
      </c>
    </row>
    <row r="1280" spans="1:9" x14ac:dyDescent="0.25">
      <c r="A1280" s="13">
        <v>87</v>
      </c>
      <c r="B1280" s="13" t="s">
        <v>622</v>
      </c>
      <c r="C1280" s="16">
        <v>41094</v>
      </c>
      <c r="D1280" s="13">
        <v>4400</v>
      </c>
      <c r="E1280" s="13">
        <f t="shared" si="99"/>
        <v>0</v>
      </c>
      <c r="F1280" s="13" t="str">
        <f t="shared" si="96"/>
        <v>2012-07</v>
      </c>
      <c r="G1280" s="13" t="str">
        <f t="shared" si="97"/>
        <v/>
      </c>
      <c r="H1280" s="13" t="str">
        <f t="shared" si="95"/>
        <v/>
      </c>
      <c r="I1280" s="13" t="str">
        <f t="shared" si="98"/>
        <v/>
      </c>
    </row>
    <row r="1281" spans="1:9" x14ac:dyDescent="0.25">
      <c r="A1281" s="13">
        <v>87</v>
      </c>
      <c r="B1281" s="13" t="s">
        <v>622</v>
      </c>
      <c r="C1281" s="16">
        <v>41096</v>
      </c>
      <c r="D1281" s="13">
        <v>4400</v>
      </c>
      <c r="E1281" s="13">
        <f t="shared" si="99"/>
        <v>0</v>
      </c>
      <c r="F1281" s="13" t="str">
        <f t="shared" si="96"/>
        <v>2012-07</v>
      </c>
      <c r="G1281" s="13" t="str">
        <f t="shared" si="97"/>
        <v/>
      </c>
      <c r="H1281" s="13" t="str">
        <f t="shared" si="95"/>
        <v/>
      </c>
      <c r="I1281" s="13" t="str">
        <f t="shared" si="98"/>
        <v/>
      </c>
    </row>
    <row r="1282" spans="1:9" x14ac:dyDescent="0.25">
      <c r="A1282" s="13">
        <v>87</v>
      </c>
      <c r="B1282" s="13" t="s">
        <v>622</v>
      </c>
      <c r="C1282" s="16">
        <v>41099</v>
      </c>
      <c r="D1282" s="13">
        <v>4400</v>
      </c>
      <c r="E1282" s="13">
        <f t="shared" si="99"/>
        <v>0</v>
      </c>
      <c r="F1282" s="13" t="str">
        <f t="shared" si="96"/>
        <v>2012-07</v>
      </c>
      <c r="G1282" s="13" t="str">
        <f t="shared" si="97"/>
        <v/>
      </c>
      <c r="H1282" s="13" t="str">
        <f t="shared" ref="H1282:H1345" si="100">IF(AND(B1282="Med B", F1282&gt;=VLOOKUP(A1282, A:F, 6, FALSE)), D1282, "")</f>
        <v/>
      </c>
      <c r="I1282" s="13" t="str">
        <f t="shared" si="98"/>
        <v/>
      </c>
    </row>
    <row r="1283" spans="1:9" x14ac:dyDescent="0.25">
      <c r="A1283" s="13">
        <v>87</v>
      </c>
      <c r="B1283" s="13" t="s">
        <v>622</v>
      </c>
      <c r="C1283" s="16">
        <v>41101</v>
      </c>
      <c r="D1283" s="13">
        <v>4400</v>
      </c>
      <c r="E1283" s="13">
        <f t="shared" si="99"/>
        <v>0</v>
      </c>
      <c r="F1283" s="13" t="str">
        <f t="shared" ref="F1283:F1346" si="101">TEXT(C1283, "yyyy-mm")</f>
        <v>2012-07</v>
      </c>
      <c r="G1283" s="13" t="str">
        <f t="shared" ref="G1283:G1346" si="102">IF(AND(
    B1283="Med A",
    C1283=_xlfn.MAXIFS(C:C, A:A, A1283, B:B, "Med A", F:F, F1283),
    SUMIFS(E:E, A:A, A1283) &gt; 0
  ),
  AVERAGEIFS(D:D, A:A, A1283, B:B, "Med A", F:F, F1283, C:C, "&gt;=" &amp; EOMONTH(C1283, -1) + 1, C:C, "&lt;=" &amp; C1283),
  "")</f>
        <v/>
      </c>
      <c r="H1283" s="13" t="str">
        <f t="shared" si="100"/>
        <v/>
      </c>
      <c r="I1283" s="13" t="str">
        <f t="shared" ref="I1283:I1346" si="103">IF(E1282=1,
  IF(AND(A1283=A1282, B1283="Med B"),
    IF(COUNTIFS(A:A, A1283, B:B, "Med B", F:F, "&gt;" &amp; F1282) &gt; 0,
      IF(H1283 &gt; H1284, "Higher",
         IF(H1283 = H1284, "Same",
            IF(H1283 &lt; H1284, "Lower",
               IF(H1284 = 0, "No dose", "")))),
      "No subsequent Med B"),
    ""), "")</f>
        <v/>
      </c>
    </row>
    <row r="1284" spans="1:9" x14ac:dyDescent="0.25">
      <c r="A1284" s="13">
        <v>87</v>
      </c>
      <c r="B1284" s="13" t="s">
        <v>622</v>
      </c>
      <c r="C1284" s="16">
        <v>41103</v>
      </c>
      <c r="D1284" s="13">
        <v>4400</v>
      </c>
      <c r="E1284" s="13">
        <f t="shared" ref="E1284:E1347" si="104">IF(AND(B1284="Med A", B1285="Med B", A1284=A1285), 1, IF(AND(B1284="Med B", B1285="Med A", A1284=A1285), 1, 0))</f>
        <v>0</v>
      </c>
      <c r="F1284" s="13" t="str">
        <f t="shared" si="101"/>
        <v>2012-07</v>
      </c>
      <c r="G1284" s="13" t="str">
        <f t="shared" si="102"/>
        <v/>
      </c>
      <c r="H1284" s="13" t="str">
        <f t="shared" si="100"/>
        <v/>
      </c>
      <c r="I1284" s="13" t="str">
        <f t="shared" si="103"/>
        <v/>
      </c>
    </row>
    <row r="1285" spans="1:9" x14ac:dyDescent="0.25">
      <c r="A1285" s="13">
        <v>87</v>
      </c>
      <c r="B1285" s="13" t="s">
        <v>622</v>
      </c>
      <c r="C1285" s="16">
        <v>41106</v>
      </c>
      <c r="D1285" s="13">
        <v>4400</v>
      </c>
      <c r="E1285" s="13">
        <f t="shared" si="104"/>
        <v>0</v>
      </c>
      <c r="F1285" s="13" t="str">
        <f t="shared" si="101"/>
        <v>2012-07</v>
      </c>
      <c r="G1285" s="13" t="str">
        <f t="shared" si="102"/>
        <v/>
      </c>
      <c r="H1285" s="13" t="str">
        <f t="shared" si="100"/>
        <v/>
      </c>
      <c r="I1285" s="13" t="str">
        <f t="shared" si="103"/>
        <v/>
      </c>
    </row>
    <row r="1286" spans="1:9" x14ac:dyDescent="0.25">
      <c r="A1286" s="13">
        <v>87</v>
      </c>
      <c r="B1286" s="13" t="s">
        <v>622</v>
      </c>
      <c r="C1286" s="16">
        <v>41108</v>
      </c>
      <c r="D1286" s="13">
        <v>4400</v>
      </c>
      <c r="E1286" s="13">
        <f t="shared" si="104"/>
        <v>0</v>
      </c>
      <c r="F1286" s="13" t="str">
        <f t="shared" si="101"/>
        <v>2012-07</v>
      </c>
      <c r="G1286" s="13" t="str">
        <f t="shared" si="102"/>
        <v/>
      </c>
      <c r="H1286" s="13" t="str">
        <f t="shared" si="100"/>
        <v/>
      </c>
      <c r="I1286" s="13" t="str">
        <f t="shared" si="103"/>
        <v/>
      </c>
    </row>
    <row r="1287" spans="1:9" x14ac:dyDescent="0.25">
      <c r="A1287" s="13">
        <v>87</v>
      </c>
      <c r="B1287" s="13" t="s">
        <v>622</v>
      </c>
      <c r="C1287" s="16">
        <v>41113</v>
      </c>
      <c r="D1287" s="13">
        <v>4400</v>
      </c>
      <c r="E1287" s="13">
        <f t="shared" si="104"/>
        <v>0</v>
      </c>
      <c r="F1287" s="13" t="str">
        <f t="shared" si="101"/>
        <v>2012-07</v>
      </c>
      <c r="G1287" s="13" t="str">
        <f t="shared" si="102"/>
        <v/>
      </c>
      <c r="H1287" s="13" t="str">
        <f t="shared" si="100"/>
        <v/>
      </c>
      <c r="I1287" s="13" t="str">
        <f t="shared" si="103"/>
        <v/>
      </c>
    </row>
    <row r="1288" spans="1:9" x14ac:dyDescent="0.25">
      <c r="A1288" s="13">
        <v>87</v>
      </c>
      <c r="B1288" s="13" t="s">
        <v>622</v>
      </c>
      <c r="C1288" s="16">
        <v>41117</v>
      </c>
      <c r="D1288" s="13">
        <v>4400</v>
      </c>
      <c r="E1288" s="13">
        <f t="shared" si="104"/>
        <v>0</v>
      </c>
      <c r="F1288" s="13" t="str">
        <f t="shared" si="101"/>
        <v>2012-07</v>
      </c>
      <c r="G1288" s="13" t="str">
        <f t="shared" si="102"/>
        <v/>
      </c>
      <c r="H1288" s="13" t="str">
        <f t="shared" si="100"/>
        <v/>
      </c>
      <c r="I1288" s="13" t="str">
        <f t="shared" si="103"/>
        <v/>
      </c>
    </row>
    <row r="1289" spans="1:9" x14ac:dyDescent="0.25">
      <c r="A1289" s="13">
        <v>87</v>
      </c>
      <c r="B1289" s="13" t="s">
        <v>622</v>
      </c>
      <c r="C1289" s="16">
        <v>41120</v>
      </c>
      <c r="D1289" s="13">
        <v>4400</v>
      </c>
      <c r="E1289" s="13">
        <f t="shared" si="104"/>
        <v>0</v>
      </c>
      <c r="F1289" s="13" t="str">
        <f t="shared" si="101"/>
        <v>2012-07</v>
      </c>
      <c r="G1289" s="13">
        <f t="shared" si="102"/>
        <v>4400</v>
      </c>
      <c r="H1289" s="13" t="str">
        <f t="shared" si="100"/>
        <v/>
      </c>
      <c r="I1289" s="13" t="str">
        <f t="shared" si="103"/>
        <v/>
      </c>
    </row>
    <row r="1290" spans="1:9" x14ac:dyDescent="0.25">
      <c r="A1290" s="13">
        <v>87</v>
      </c>
      <c r="B1290" s="13" t="s">
        <v>622</v>
      </c>
      <c r="C1290" s="16">
        <v>41122</v>
      </c>
      <c r="D1290" s="13">
        <v>4400</v>
      </c>
      <c r="E1290" s="13">
        <f t="shared" si="104"/>
        <v>0</v>
      </c>
      <c r="F1290" s="13" t="str">
        <f t="shared" si="101"/>
        <v>2012-08</v>
      </c>
      <c r="G1290" s="13" t="str">
        <f t="shared" si="102"/>
        <v/>
      </c>
      <c r="H1290" s="13" t="str">
        <f t="shared" si="100"/>
        <v/>
      </c>
      <c r="I1290" s="13" t="str">
        <f t="shared" si="103"/>
        <v/>
      </c>
    </row>
    <row r="1291" spans="1:9" x14ac:dyDescent="0.25">
      <c r="A1291" s="13">
        <v>87</v>
      </c>
      <c r="B1291" s="13" t="s">
        <v>622</v>
      </c>
      <c r="C1291" s="16">
        <v>41141</v>
      </c>
      <c r="D1291" s="13">
        <v>3100</v>
      </c>
      <c r="E1291" s="13">
        <f t="shared" si="104"/>
        <v>0</v>
      </c>
      <c r="F1291" s="13" t="str">
        <f t="shared" si="101"/>
        <v>2012-08</v>
      </c>
      <c r="G1291" s="13" t="str">
        <f t="shared" si="102"/>
        <v/>
      </c>
      <c r="H1291" s="13" t="str">
        <f t="shared" si="100"/>
        <v/>
      </c>
      <c r="I1291" s="13" t="str">
        <f t="shared" si="103"/>
        <v/>
      </c>
    </row>
    <row r="1292" spans="1:9" x14ac:dyDescent="0.25">
      <c r="A1292" s="13">
        <v>87</v>
      </c>
      <c r="B1292" s="13" t="s">
        <v>622</v>
      </c>
      <c r="C1292" s="16">
        <v>41143</v>
      </c>
      <c r="D1292" s="13">
        <v>3100</v>
      </c>
      <c r="E1292" s="13">
        <f t="shared" si="104"/>
        <v>0</v>
      </c>
      <c r="F1292" s="13" t="str">
        <f t="shared" si="101"/>
        <v>2012-08</v>
      </c>
      <c r="G1292" s="13" t="str">
        <f t="shared" si="102"/>
        <v/>
      </c>
      <c r="H1292" s="13" t="str">
        <f t="shared" si="100"/>
        <v/>
      </c>
      <c r="I1292" s="13" t="str">
        <f t="shared" si="103"/>
        <v/>
      </c>
    </row>
    <row r="1293" spans="1:9" x14ac:dyDescent="0.25">
      <c r="A1293" s="13">
        <v>87</v>
      </c>
      <c r="B1293" s="13" t="s">
        <v>622</v>
      </c>
      <c r="C1293" s="16">
        <v>41145</v>
      </c>
      <c r="D1293" s="13">
        <v>3100</v>
      </c>
      <c r="E1293" s="13">
        <f t="shared" si="104"/>
        <v>0</v>
      </c>
      <c r="F1293" s="13" t="str">
        <f t="shared" si="101"/>
        <v>2012-08</v>
      </c>
      <c r="G1293" s="13" t="str">
        <f t="shared" si="102"/>
        <v/>
      </c>
      <c r="H1293" s="13" t="str">
        <f t="shared" si="100"/>
        <v/>
      </c>
      <c r="I1293" s="13" t="str">
        <f t="shared" si="103"/>
        <v/>
      </c>
    </row>
    <row r="1294" spans="1:9" x14ac:dyDescent="0.25">
      <c r="A1294" s="13">
        <v>87</v>
      </c>
      <c r="B1294" s="13" t="s">
        <v>622</v>
      </c>
      <c r="C1294" s="16">
        <v>41148</v>
      </c>
      <c r="D1294" s="13">
        <v>3100</v>
      </c>
      <c r="E1294" s="13">
        <f t="shared" si="104"/>
        <v>0</v>
      </c>
      <c r="F1294" s="13" t="str">
        <f t="shared" si="101"/>
        <v>2012-08</v>
      </c>
      <c r="G1294" s="13" t="str">
        <f t="shared" si="102"/>
        <v/>
      </c>
      <c r="H1294" s="13" t="str">
        <f t="shared" si="100"/>
        <v/>
      </c>
      <c r="I1294" s="13" t="str">
        <f t="shared" si="103"/>
        <v/>
      </c>
    </row>
    <row r="1295" spans="1:9" x14ac:dyDescent="0.25">
      <c r="A1295" s="13">
        <v>87</v>
      </c>
      <c r="B1295" s="13" t="s">
        <v>622</v>
      </c>
      <c r="C1295" s="16">
        <v>41150</v>
      </c>
      <c r="D1295" s="13">
        <v>3100</v>
      </c>
      <c r="E1295" s="13">
        <f t="shared" si="104"/>
        <v>0</v>
      </c>
      <c r="F1295" s="13" t="str">
        <f t="shared" si="101"/>
        <v>2012-08</v>
      </c>
      <c r="G1295" s="13" t="str">
        <f t="shared" si="102"/>
        <v/>
      </c>
      <c r="H1295" s="13" t="str">
        <f t="shared" si="100"/>
        <v/>
      </c>
      <c r="I1295" s="13" t="str">
        <f t="shared" si="103"/>
        <v/>
      </c>
    </row>
    <row r="1296" spans="1:9" x14ac:dyDescent="0.25">
      <c r="A1296" s="13">
        <v>87</v>
      </c>
      <c r="B1296" s="13" t="s">
        <v>622</v>
      </c>
      <c r="C1296" s="16">
        <v>41152</v>
      </c>
      <c r="D1296" s="13">
        <v>3100</v>
      </c>
      <c r="E1296" s="13">
        <f t="shared" si="104"/>
        <v>0</v>
      </c>
      <c r="F1296" s="13" t="str">
        <f t="shared" si="101"/>
        <v>2012-08</v>
      </c>
      <c r="G1296" s="13">
        <f t="shared" si="102"/>
        <v>3285.7142857142858</v>
      </c>
      <c r="H1296" s="13" t="str">
        <f t="shared" si="100"/>
        <v/>
      </c>
      <c r="I1296" s="13" t="str">
        <f t="shared" si="103"/>
        <v/>
      </c>
    </row>
    <row r="1297" spans="1:9" x14ac:dyDescent="0.25">
      <c r="A1297" s="13">
        <v>87</v>
      </c>
      <c r="B1297" s="13" t="s">
        <v>622</v>
      </c>
      <c r="C1297" s="16">
        <v>41155</v>
      </c>
      <c r="D1297" s="13">
        <v>3100</v>
      </c>
      <c r="E1297" s="13">
        <f t="shared" si="104"/>
        <v>0</v>
      </c>
      <c r="F1297" s="13" t="str">
        <f t="shared" si="101"/>
        <v>2012-09</v>
      </c>
      <c r="G1297" s="13" t="str">
        <f t="shared" si="102"/>
        <v/>
      </c>
      <c r="H1297" s="13" t="str">
        <f t="shared" si="100"/>
        <v/>
      </c>
      <c r="I1297" s="13" t="str">
        <f t="shared" si="103"/>
        <v/>
      </c>
    </row>
    <row r="1298" spans="1:9" x14ac:dyDescent="0.25">
      <c r="A1298" s="13">
        <v>87</v>
      </c>
      <c r="B1298" s="13" t="s">
        <v>622</v>
      </c>
      <c r="C1298" s="16">
        <v>41157</v>
      </c>
      <c r="D1298" s="13">
        <v>3100</v>
      </c>
      <c r="E1298" s="13">
        <f t="shared" si="104"/>
        <v>1</v>
      </c>
      <c r="F1298" s="13" t="str">
        <f t="shared" si="101"/>
        <v>2012-09</v>
      </c>
      <c r="G1298" s="13">
        <f t="shared" si="102"/>
        <v>3100</v>
      </c>
      <c r="H1298" s="13" t="str">
        <f t="shared" si="100"/>
        <v/>
      </c>
      <c r="I1298" s="13" t="str">
        <f t="shared" si="103"/>
        <v/>
      </c>
    </row>
    <row r="1299" spans="1:9" x14ac:dyDescent="0.25">
      <c r="A1299" s="13">
        <v>87</v>
      </c>
      <c r="B1299" s="13" t="s">
        <v>623</v>
      </c>
      <c r="C1299" s="16">
        <v>41164</v>
      </c>
      <c r="D1299" s="13">
        <v>6</v>
      </c>
      <c r="E1299" s="13">
        <f t="shared" si="104"/>
        <v>0</v>
      </c>
      <c r="F1299" s="13" t="str">
        <f t="shared" si="101"/>
        <v>2012-09</v>
      </c>
      <c r="G1299" s="13" t="str">
        <f t="shared" si="102"/>
        <v/>
      </c>
      <c r="H1299" s="13">
        <f t="shared" si="100"/>
        <v>6</v>
      </c>
      <c r="I1299" s="13" t="str">
        <f t="shared" si="103"/>
        <v>Same</v>
      </c>
    </row>
    <row r="1300" spans="1:9" x14ac:dyDescent="0.25">
      <c r="A1300" s="13">
        <v>87</v>
      </c>
      <c r="B1300" s="13" t="s">
        <v>623</v>
      </c>
      <c r="C1300" s="16">
        <v>41192</v>
      </c>
      <c r="D1300" s="13">
        <v>6</v>
      </c>
      <c r="E1300" s="13">
        <f t="shared" si="104"/>
        <v>0</v>
      </c>
      <c r="F1300" s="13" t="str">
        <f t="shared" si="101"/>
        <v>2012-10</v>
      </c>
      <c r="G1300" s="13" t="str">
        <f t="shared" si="102"/>
        <v/>
      </c>
      <c r="H1300" s="13">
        <f t="shared" si="100"/>
        <v>6</v>
      </c>
      <c r="I1300" s="13" t="str">
        <f t="shared" si="103"/>
        <v/>
      </c>
    </row>
    <row r="1301" spans="1:9" x14ac:dyDescent="0.25">
      <c r="A1301" s="13">
        <v>87</v>
      </c>
      <c r="B1301" s="13" t="s">
        <v>623</v>
      </c>
      <c r="C1301" s="16">
        <v>41227</v>
      </c>
      <c r="D1301" s="13">
        <v>8</v>
      </c>
      <c r="E1301" s="13">
        <f t="shared" si="104"/>
        <v>0</v>
      </c>
      <c r="F1301" s="13" t="str">
        <f t="shared" si="101"/>
        <v>2012-11</v>
      </c>
      <c r="G1301" s="13" t="str">
        <f t="shared" si="102"/>
        <v/>
      </c>
      <c r="H1301" s="13">
        <f t="shared" si="100"/>
        <v>8</v>
      </c>
      <c r="I1301" s="13" t="str">
        <f t="shared" si="103"/>
        <v/>
      </c>
    </row>
    <row r="1302" spans="1:9" x14ac:dyDescent="0.25">
      <c r="A1302" s="13">
        <v>88</v>
      </c>
      <c r="B1302" s="13" t="s">
        <v>623</v>
      </c>
      <c r="C1302" s="16">
        <v>41167</v>
      </c>
      <c r="D1302" s="13">
        <v>5</v>
      </c>
      <c r="E1302" s="13">
        <f t="shared" si="104"/>
        <v>0</v>
      </c>
      <c r="F1302" s="13" t="str">
        <f t="shared" si="101"/>
        <v>2012-09</v>
      </c>
      <c r="G1302" s="13" t="str">
        <f t="shared" si="102"/>
        <v/>
      </c>
      <c r="H1302" s="13">
        <f t="shared" si="100"/>
        <v>5</v>
      </c>
      <c r="I1302" s="13" t="str">
        <f t="shared" si="103"/>
        <v/>
      </c>
    </row>
    <row r="1303" spans="1:9" x14ac:dyDescent="0.25">
      <c r="A1303" s="13">
        <v>88</v>
      </c>
      <c r="B1303" s="13" t="s">
        <v>623</v>
      </c>
      <c r="C1303" s="16">
        <v>41193</v>
      </c>
      <c r="D1303" s="13">
        <v>5</v>
      </c>
      <c r="E1303" s="13">
        <f t="shared" si="104"/>
        <v>0</v>
      </c>
      <c r="F1303" s="13" t="str">
        <f t="shared" si="101"/>
        <v>2012-10</v>
      </c>
      <c r="G1303" s="13" t="str">
        <f t="shared" si="102"/>
        <v/>
      </c>
      <c r="H1303" s="13">
        <f t="shared" si="100"/>
        <v>5</v>
      </c>
      <c r="I1303" s="13" t="str">
        <f t="shared" si="103"/>
        <v/>
      </c>
    </row>
    <row r="1304" spans="1:9" x14ac:dyDescent="0.25">
      <c r="A1304" s="13">
        <v>89</v>
      </c>
      <c r="B1304" s="13" t="s">
        <v>622</v>
      </c>
      <c r="C1304" s="16">
        <v>41141</v>
      </c>
      <c r="D1304" s="13">
        <v>2200</v>
      </c>
      <c r="E1304" s="13">
        <f t="shared" si="104"/>
        <v>0</v>
      </c>
      <c r="F1304" s="13" t="str">
        <f t="shared" si="101"/>
        <v>2012-08</v>
      </c>
      <c r="G1304" s="13" t="str">
        <f t="shared" si="102"/>
        <v/>
      </c>
      <c r="H1304" s="13" t="str">
        <f t="shared" si="100"/>
        <v/>
      </c>
      <c r="I1304" s="13" t="str">
        <f t="shared" si="103"/>
        <v/>
      </c>
    </row>
    <row r="1305" spans="1:9" x14ac:dyDescent="0.25">
      <c r="A1305" s="13">
        <v>89</v>
      </c>
      <c r="B1305" s="13" t="s">
        <v>622</v>
      </c>
      <c r="C1305" s="16">
        <v>41143</v>
      </c>
      <c r="D1305" s="13">
        <v>2200</v>
      </c>
      <c r="E1305" s="13">
        <f t="shared" si="104"/>
        <v>0</v>
      </c>
      <c r="F1305" s="13" t="str">
        <f t="shared" si="101"/>
        <v>2012-08</v>
      </c>
      <c r="G1305" s="13" t="str">
        <f t="shared" si="102"/>
        <v/>
      </c>
      <c r="H1305" s="13" t="str">
        <f t="shared" si="100"/>
        <v/>
      </c>
      <c r="I1305" s="13" t="str">
        <f t="shared" si="103"/>
        <v/>
      </c>
    </row>
    <row r="1306" spans="1:9" x14ac:dyDescent="0.25">
      <c r="A1306" s="13">
        <v>89</v>
      </c>
      <c r="B1306" s="13" t="s">
        <v>622</v>
      </c>
      <c r="C1306" s="16">
        <v>41145</v>
      </c>
      <c r="D1306" s="13">
        <v>2200</v>
      </c>
      <c r="E1306" s="13">
        <f t="shared" si="104"/>
        <v>0</v>
      </c>
      <c r="F1306" s="13" t="str">
        <f t="shared" si="101"/>
        <v>2012-08</v>
      </c>
      <c r="G1306" s="13" t="str">
        <f t="shared" si="102"/>
        <v/>
      </c>
      <c r="H1306" s="13" t="str">
        <f t="shared" si="100"/>
        <v/>
      </c>
      <c r="I1306" s="13" t="str">
        <f t="shared" si="103"/>
        <v/>
      </c>
    </row>
    <row r="1307" spans="1:9" x14ac:dyDescent="0.25">
      <c r="A1307" s="13">
        <v>89</v>
      </c>
      <c r="B1307" s="13" t="s">
        <v>622</v>
      </c>
      <c r="C1307" s="16">
        <v>41148</v>
      </c>
      <c r="D1307" s="13">
        <v>2200</v>
      </c>
      <c r="E1307" s="13">
        <f t="shared" si="104"/>
        <v>0</v>
      </c>
      <c r="F1307" s="13" t="str">
        <f t="shared" si="101"/>
        <v>2012-08</v>
      </c>
      <c r="G1307" s="13" t="str">
        <f t="shared" si="102"/>
        <v/>
      </c>
      <c r="H1307" s="13" t="str">
        <f t="shared" si="100"/>
        <v/>
      </c>
      <c r="I1307" s="13" t="str">
        <f t="shared" si="103"/>
        <v/>
      </c>
    </row>
    <row r="1308" spans="1:9" x14ac:dyDescent="0.25">
      <c r="A1308" s="13">
        <v>89</v>
      </c>
      <c r="B1308" s="13" t="s">
        <v>622</v>
      </c>
      <c r="C1308" s="16">
        <v>41150</v>
      </c>
      <c r="D1308" s="13">
        <v>2200</v>
      </c>
      <c r="E1308" s="13">
        <f t="shared" si="104"/>
        <v>0</v>
      </c>
      <c r="F1308" s="13" t="str">
        <f t="shared" si="101"/>
        <v>2012-08</v>
      </c>
      <c r="G1308" s="13" t="str">
        <f t="shared" si="102"/>
        <v/>
      </c>
      <c r="H1308" s="13" t="str">
        <f t="shared" si="100"/>
        <v/>
      </c>
      <c r="I1308" s="13" t="str">
        <f t="shared" si="103"/>
        <v/>
      </c>
    </row>
    <row r="1309" spans="1:9" x14ac:dyDescent="0.25">
      <c r="A1309" s="13">
        <v>89</v>
      </c>
      <c r="B1309" s="13" t="s">
        <v>622</v>
      </c>
      <c r="C1309" s="16">
        <v>41152</v>
      </c>
      <c r="D1309" s="13">
        <v>2200</v>
      </c>
      <c r="E1309" s="13">
        <f t="shared" si="104"/>
        <v>0</v>
      </c>
      <c r="F1309" s="13" t="str">
        <f t="shared" si="101"/>
        <v>2012-08</v>
      </c>
      <c r="G1309" s="13" t="str">
        <f t="shared" si="102"/>
        <v/>
      </c>
      <c r="H1309" s="13" t="str">
        <f t="shared" si="100"/>
        <v/>
      </c>
      <c r="I1309" s="13" t="str">
        <f t="shared" si="103"/>
        <v/>
      </c>
    </row>
    <row r="1310" spans="1:9" x14ac:dyDescent="0.25">
      <c r="A1310" s="13">
        <v>89</v>
      </c>
      <c r="B1310" s="13" t="s">
        <v>622</v>
      </c>
      <c r="C1310" s="16">
        <v>41155</v>
      </c>
      <c r="D1310" s="13">
        <v>2200</v>
      </c>
      <c r="E1310" s="13">
        <f t="shared" si="104"/>
        <v>0</v>
      </c>
      <c r="F1310" s="13" t="str">
        <f t="shared" si="101"/>
        <v>2012-09</v>
      </c>
      <c r="G1310" s="13" t="str">
        <f t="shared" si="102"/>
        <v/>
      </c>
      <c r="H1310" s="13" t="str">
        <f t="shared" si="100"/>
        <v/>
      </c>
      <c r="I1310" s="13" t="str">
        <f t="shared" si="103"/>
        <v/>
      </c>
    </row>
    <row r="1311" spans="1:9" x14ac:dyDescent="0.25">
      <c r="A1311" s="13">
        <v>89</v>
      </c>
      <c r="B1311" s="13" t="s">
        <v>622</v>
      </c>
      <c r="C1311" s="16">
        <v>41157</v>
      </c>
      <c r="D1311" s="13">
        <v>2200</v>
      </c>
      <c r="E1311" s="13">
        <f t="shared" si="104"/>
        <v>0</v>
      </c>
      <c r="F1311" s="13" t="str">
        <f t="shared" si="101"/>
        <v>2012-09</v>
      </c>
      <c r="G1311" s="13" t="str">
        <f t="shared" si="102"/>
        <v/>
      </c>
      <c r="H1311" s="13" t="str">
        <f t="shared" si="100"/>
        <v/>
      </c>
      <c r="I1311" s="13" t="str">
        <f t="shared" si="103"/>
        <v/>
      </c>
    </row>
    <row r="1312" spans="1:9" x14ac:dyDescent="0.25">
      <c r="A1312" s="13">
        <v>90</v>
      </c>
      <c r="B1312" s="13" t="s">
        <v>622</v>
      </c>
      <c r="C1312" s="16">
        <v>41093</v>
      </c>
      <c r="D1312" s="13">
        <v>1000</v>
      </c>
      <c r="E1312" s="13">
        <f t="shared" si="104"/>
        <v>0</v>
      </c>
      <c r="F1312" s="13" t="str">
        <f t="shared" si="101"/>
        <v>2012-07</v>
      </c>
      <c r="G1312" s="13" t="str">
        <f t="shared" si="102"/>
        <v/>
      </c>
      <c r="H1312" s="13" t="str">
        <f t="shared" si="100"/>
        <v/>
      </c>
      <c r="I1312" s="13" t="str">
        <f t="shared" si="103"/>
        <v/>
      </c>
    </row>
    <row r="1313" spans="1:9" x14ac:dyDescent="0.25">
      <c r="A1313" s="13">
        <v>90</v>
      </c>
      <c r="B1313" s="13" t="s">
        <v>622</v>
      </c>
      <c r="C1313" s="16">
        <v>41095</v>
      </c>
      <c r="D1313" s="13">
        <v>1000</v>
      </c>
      <c r="E1313" s="13">
        <f t="shared" si="104"/>
        <v>0</v>
      </c>
      <c r="F1313" s="13" t="str">
        <f t="shared" si="101"/>
        <v>2012-07</v>
      </c>
      <c r="G1313" s="13" t="str">
        <f t="shared" si="102"/>
        <v/>
      </c>
      <c r="H1313" s="13" t="str">
        <f t="shared" si="100"/>
        <v/>
      </c>
      <c r="I1313" s="13" t="str">
        <f t="shared" si="103"/>
        <v/>
      </c>
    </row>
    <row r="1314" spans="1:9" x14ac:dyDescent="0.25">
      <c r="A1314" s="13">
        <v>90</v>
      </c>
      <c r="B1314" s="13" t="s">
        <v>622</v>
      </c>
      <c r="C1314" s="16">
        <v>41104</v>
      </c>
      <c r="D1314" s="13">
        <v>1000</v>
      </c>
      <c r="E1314" s="13">
        <f t="shared" si="104"/>
        <v>0</v>
      </c>
      <c r="F1314" s="13" t="str">
        <f t="shared" si="101"/>
        <v>2012-07</v>
      </c>
      <c r="G1314" s="13" t="str">
        <f t="shared" si="102"/>
        <v/>
      </c>
      <c r="H1314" s="13" t="str">
        <f t="shared" si="100"/>
        <v/>
      </c>
      <c r="I1314" s="13" t="str">
        <f t="shared" si="103"/>
        <v/>
      </c>
    </row>
    <row r="1315" spans="1:9" x14ac:dyDescent="0.25">
      <c r="A1315" s="13">
        <v>90</v>
      </c>
      <c r="B1315" s="13" t="s">
        <v>622</v>
      </c>
      <c r="C1315" s="16">
        <v>41107</v>
      </c>
      <c r="D1315" s="13">
        <v>1000</v>
      </c>
      <c r="E1315" s="13">
        <f t="shared" si="104"/>
        <v>0</v>
      </c>
      <c r="F1315" s="13" t="str">
        <f t="shared" si="101"/>
        <v>2012-07</v>
      </c>
      <c r="G1315" s="13" t="str">
        <f t="shared" si="102"/>
        <v/>
      </c>
      <c r="H1315" s="13" t="str">
        <f t="shared" si="100"/>
        <v/>
      </c>
      <c r="I1315" s="13" t="str">
        <f t="shared" si="103"/>
        <v/>
      </c>
    </row>
    <row r="1316" spans="1:9" x14ac:dyDescent="0.25">
      <c r="A1316" s="13">
        <v>90</v>
      </c>
      <c r="B1316" s="13" t="s">
        <v>622</v>
      </c>
      <c r="C1316" s="16">
        <v>41109</v>
      </c>
      <c r="D1316" s="13">
        <v>1000</v>
      </c>
      <c r="E1316" s="13">
        <f t="shared" si="104"/>
        <v>0</v>
      </c>
      <c r="F1316" s="13" t="str">
        <f t="shared" si="101"/>
        <v>2012-07</v>
      </c>
      <c r="G1316" s="13" t="str">
        <f t="shared" si="102"/>
        <v/>
      </c>
      <c r="H1316" s="13" t="str">
        <f t="shared" si="100"/>
        <v/>
      </c>
      <c r="I1316" s="13" t="str">
        <f t="shared" si="103"/>
        <v/>
      </c>
    </row>
    <row r="1317" spans="1:9" x14ac:dyDescent="0.25">
      <c r="A1317" s="13">
        <v>90</v>
      </c>
      <c r="B1317" s="13" t="s">
        <v>622</v>
      </c>
      <c r="C1317" s="16">
        <v>41111</v>
      </c>
      <c r="D1317" s="13">
        <v>1000</v>
      </c>
      <c r="E1317" s="13">
        <f t="shared" si="104"/>
        <v>0</v>
      </c>
      <c r="F1317" s="13" t="str">
        <f t="shared" si="101"/>
        <v>2012-07</v>
      </c>
      <c r="G1317" s="13" t="str">
        <f t="shared" si="102"/>
        <v/>
      </c>
      <c r="H1317" s="13" t="str">
        <f t="shared" si="100"/>
        <v/>
      </c>
      <c r="I1317" s="13" t="str">
        <f t="shared" si="103"/>
        <v/>
      </c>
    </row>
    <row r="1318" spans="1:9" x14ac:dyDescent="0.25">
      <c r="A1318" s="13">
        <v>90</v>
      </c>
      <c r="B1318" s="13" t="s">
        <v>622</v>
      </c>
      <c r="C1318" s="16">
        <v>41114</v>
      </c>
      <c r="D1318" s="13">
        <v>1000</v>
      </c>
      <c r="E1318" s="13">
        <f t="shared" si="104"/>
        <v>0</v>
      </c>
      <c r="F1318" s="13" t="str">
        <f t="shared" si="101"/>
        <v>2012-07</v>
      </c>
      <c r="G1318" s="13" t="str">
        <f t="shared" si="102"/>
        <v/>
      </c>
      <c r="H1318" s="13" t="str">
        <f t="shared" si="100"/>
        <v/>
      </c>
      <c r="I1318" s="13" t="str">
        <f t="shared" si="103"/>
        <v/>
      </c>
    </row>
    <row r="1319" spans="1:9" x14ac:dyDescent="0.25">
      <c r="A1319" s="13">
        <v>90</v>
      </c>
      <c r="B1319" s="13" t="s">
        <v>622</v>
      </c>
      <c r="C1319" s="16">
        <v>41116</v>
      </c>
      <c r="D1319" s="13">
        <v>1000</v>
      </c>
      <c r="E1319" s="13">
        <f t="shared" si="104"/>
        <v>0</v>
      </c>
      <c r="F1319" s="13" t="str">
        <f t="shared" si="101"/>
        <v>2012-07</v>
      </c>
      <c r="G1319" s="13" t="str">
        <f t="shared" si="102"/>
        <v/>
      </c>
      <c r="H1319" s="13" t="str">
        <f t="shared" si="100"/>
        <v/>
      </c>
      <c r="I1319" s="13" t="str">
        <f t="shared" si="103"/>
        <v/>
      </c>
    </row>
    <row r="1320" spans="1:9" x14ac:dyDescent="0.25">
      <c r="A1320" s="13">
        <v>90</v>
      </c>
      <c r="B1320" s="13" t="s">
        <v>622</v>
      </c>
      <c r="C1320" s="16">
        <v>41118</v>
      </c>
      <c r="D1320" s="13">
        <v>1000</v>
      </c>
      <c r="E1320" s="13">
        <f t="shared" si="104"/>
        <v>0</v>
      </c>
      <c r="F1320" s="13" t="str">
        <f t="shared" si="101"/>
        <v>2012-07</v>
      </c>
      <c r="G1320" s="13" t="str">
        <f t="shared" si="102"/>
        <v/>
      </c>
      <c r="H1320" s="13" t="str">
        <f t="shared" si="100"/>
        <v/>
      </c>
      <c r="I1320" s="13" t="str">
        <f t="shared" si="103"/>
        <v/>
      </c>
    </row>
    <row r="1321" spans="1:9" x14ac:dyDescent="0.25">
      <c r="A1321" s="13">
        <v>90</v>
      </c>
      <c r="B1321" s="13" t="s">
        <v>622</v>
      </c>
      <c r="C1321" s="16">
        <v>41121</v>
      </c>
      <c r="D1321" s="13">
        <v>1000</v>
      </c>
      <c r="E1321" s="13">
        <f t="shared" si="104"/>
        <v>0</v>
      </c>
      <c r="F1321" s="13" t="str">
        <f t="shared" si="101"/>
        <v>2012-07</v>
      </c>
      <c r="G1321" s="13">
        <f t="shared" si="102"/>
        <v>1000</v>
      </c>
      <c r="H1321" s="13" t="str">
        <f t="shared" si="100"/>
        <v/>
      </c>
      <c r="I1321" s="13" t="str">
        <f t="shared" si="103"/>
        <v/>
      </c>
    </row>
    <row r="1322" spans="1:9" x14ac:dyDescent="0.25">
      <c r="A1322" s="13">
        <v>90</v>
      </c>
      <c r="B1322" s="13" t="s">
        <v>622</v>
      </c>
      <c r="C1322" s="16">
        <v>41123</v>
      </c>
      <c r="D1322" s="13">
        <v>1000</v>
      </c>
      <c r="E1322" s="13">
        <f t="shared" si="104"/>
        <v>0</v>
      </c>
      <c r="F1322" s="13" t="str">
        <f t="shared" si="101"/>
        <v>2012-08</v>
      </c>
      <c r="G1322" s="13" t="str">
        <f t="shared" si="102"/>
        <v/>
      </c>
      <c r="H1322" s="13" t="str">
        <f t="shared" si="100"/>
        <v/>
      </c>
      <c r="I1322" s="13" t="str">
        <f t="shared" si="103"/>
        <v/>
      </c>
    </row>
    <row r="1323" spans="1:9" x14ac:dyDescent="0.25">
      <c r="A1323" s="13">
        <v>90</v>
      </c>
      <c r="B1323" s="13" t="s">
        <v>622</v>
      </c>
      <c r="C1323" s="16">
        <v>41139</v>
      </c>
      <c r="D1323" s="13">
        <v>1000</v>
      </c>
      <c r="E1323" s="13">
        <f t="shared" si="104"/>
        <v>0</v>
      </c>
      <c r="F1323" s="13" t="str">
        <f t="shared" si="101"/>
        <v>2012-08</v>
      </c>
      <c r="G1323" s="13" t="str">
        <f t="shared" si="102"/>
        <v/>
      </c>
      <c r="H1323" s="13" t="str">
        <f t="shared" si="100"/>
        <v/>
      </c>
      <c r="I1323" s="13" t="str">
        <f t="shared" si="103"/>
        <v/>
      </c>
    </row>
    <row r="1324" spans="1:9" x14ac:dyDescent="0.25">
      <c r="A1324" s="13">
        <v>90</v>
      </c>
      <c r="B1324" s="13" t="s">
        <v>622</v>
      </c>
      <c r="C1324" s="16">
        <v>41142</v>
      </c>
      <c r="D1324" s="13">
        <v>1000</v>
      </c>
      <c r="E1324" s="13">
        <f t="shared" si="104"/>
        <v>0</v>
      </c>
      <c r="F1324" s="13" t="str">
        <f t="shared" si="101"/>
        <v>2012-08</v>
      </c>
      <c r="G1324" s="13" t="str">
        <f t="shared" si="102"/>
        <v/>
      </c>
      <c r="H1324" s="13" t="str">
        <f t="shared" si="100"/>
        <v/>
      </c>
      <c r="I1324" s="13" t="str">
        <f t="shared" si="103"/>
        <v/>
      </c>
    </row>
    <row r="1325" spans="1:9" x14ac:dyDescent="0.25">
      <c r="A1325" s="13">
        <v>90</v>
      </c>
      <c r="B1325" s="13" t="s">
        <v>622</v>
      </c>
      <c r="C1325" s="16">
        <v>41144</v>
      </c>
      <c r="D1325" s="13">
        <v>1000</v>
      </c>
      <c r="E1325" s="13">
        <f t="shared" si="104"/>
        <v>0</v>
      </c>
      <c r="F1325" s="13" t="str">
        <f t="shared" si="101"/>
        <v>2012-08</v>
      </c>
      <c r="G1325" s="13" t="str">
        <f t="shared" si="102"/>
        <v/>
      </c>
      <c r="H1325" s="13" t="str">
        <f t="shared" si="100"/>
        <v/>
      </c>
      <c r="I1325" s="13" t="str">
        <f t="shared" si="103"/>
        <v/>
      </c>
    </row>
    <row r="1326" spans="1:9" x14ac:dyDescent="0.25">
      <c r="A1326" s="13">
        <v>90</v>
      </c>
      <c r="B1326" s="13" t="s">
        <v>622</v>
      </c>
      <c r="C1326" s="16">
        <v>41146</v>
      </c>
      <c r="D1326" s="13">
        <v>1000</v>
      </c>
      <c r="E1326" s="13">
        <f t="shared" si="104"/>
        <v>0</v>
      </c>
      <c r="F1326" s="13" t="str">
        <f t="shared" si="101"/>
        <v>2012-08</v>
      </c>
      <c r="G1326" s="13" t="str">
        <f t="shared" si="102"/>
        <v/>
      </c>
      <c r="H1326" s="13" t="str">
        <f t="shared" si="100"/>
        <v/>
      </c>
      <c r="I1326" s="13" t="str">
        <f t="shared" si="103"/>
        <v/>
      </c>
    </row>
    <row r="1327" spans="1:9" x14ac:dyDescent="0.25">
      <c r="A1327" s="13">
        <v>90</v>
      </c>
      <c r="B1327" s="13" t="s">
        <v>622</v>
      </c>
      <c r="C1327" s="16">
        <v>41149</v>
      </c>
      <c r="D1327" s="13">
        <v>1000</v>
      </c>
      <c r="E1327" s="13">
        <f t="shared" si="104"/>
        <v>0</v>
      </c>
      <c r="F1327" s="13" t="str">
        <f t="shared" si="101"/>
        <v>2012-08</v>
      </c>
      <c r="G1327" s="13" t="str">
        <f t="shared" si="102"/>
        <v/>
      </c>
      <c r="H1327" s="13" t="str">
        <f t="shared" si="100"/>
        <v/>
      </c>
      <c r="I1327" s="13" t="str">
        <f t="shared" si="103"/>
        <v/>
      </c>
    </row>
    <row r="1328" spans="1:9" x14ac:dyDescent="0.25">
      <c r="A1328" s="13">
        <v>90</v>
      </c>
      <c r="B1328" s="13" t="s">
        <v>622</v>
      </c>
      <c r="C1328" s="16">
        <v>41151</v>
      </c>
      <c r="D1328" s="13">
        <v>1000</v>
      </c>
      <c r="E1328" s="13">
        <f t="shared" si="104"/>
        <v>0</v>
      </c>
      <c r="F1328" s="13" t="str">
        <f t="shared" si="101"/>
        <v>2012-08</v>
      </c>
      <c r="G1328" s="13">
        <f t="shared" si="102"/>
        <v>1000</v>
      </c>
      <c r="H1328" s="13" t="str">
        <f t="shared" si="100"/>
        <v/>
      </c>
      <c r="I1328" s="13" t="str">
        <f t="shared" si="103"/>
        <v/>
      </c>
    </row>
    <row r="1329" spans="1:9" x14ac:dyDescent="0.25">
      <c r="A1329" s="13">
        <v>90</v>
      </c>
      <c r="B1329" s="13" t="s">
        <v>622</v>
      </c>
      <c r="C1329" s="16">
        <v>41153</v>
      </c>
      <c r="D1329" s="13">
        <v>1000</v>
      </c>
      <c r="E1329" s="13">
        <f t="shared" si="104"/>
        <v>0</v>
      </c>
      <c r="F1329" s="13" t="str">
        <f t="shared" si="101"/>
        <v>2012-09</v>
      </c>
      <c r="G1329" s="13" t="str">
        <f t="shared" si="102"/>
        <v/>
      </c>
      <c r="H1329" s="13" t="str">
        <f t="shared" si="100"/>
        <v/>
      </c>
      <c r="I1329" s="13" t="str">
        <f t="shared" si="103"/>
        <v/>
      </c>
    </row>
    <row r="1330" spans="1:9" x14ac:dyDescent="0.25">
      <c r="A1330" s="13">
        <v>90</v>
      </c>
      <c r="B1330" s="13" t="s">
        <v>622</v>
      </c>
      <c r="C1330" s="16">
        <v>41156</v>
      </c>
      <c r="D1330" s="13">
        <v>1000</v>
      </c>
      <c r="E1330" s="13">
        <f t="shared" si="104"/>
        <v>0</v>
      </c>
      <c r="F1330" s="13" t="str">
        <f t="shared" si="101"/>
        <v>2012-09</v>
      </c>
      <c r="G1330" s="13" t="str">
        <f t="shared" si="102"/>
        <v/>
      </c>
      <c r="H1330" s="13" t="str">
        <f t="shared" si="100"/>
        <v/>
      </c>
      <c r="I1330" s="13" t="str">
        <f t="shared" si="103"/>
        <v/>
      </c>
    </row>
    <row r="1331" spans="1:9" x14ac:dyDescent="0.25">
      <c r="A1331" s="13">
        <v>90</v>
      </c>
      <c r="B1331" s="13" t="s">
        <v>622</v>
      </c>
      <c r="C1331" s="16">
        <v>41158</v>
      </c>
      <c r="D1331" s="13">
        <v>1000</v>
      </c>
      <c r="E1331" s="13">
        <f t="shared" si="104"/>
        <v>1</v>
      </c>
      <c r="F1331" s="13" t="str">
        <f t="shared" si="101"/>
        <v>2012-09</v>
      </c>
      <c r="G1331" s="13">
        <f t="shared" si="102"/>
        <v>1000</v>
      </c>
      <c r="H1331" s="13" t="str">
        <f t="shared" si="100"/>
        <v/>
      </c>
      <c r="I1331" s="13" t="str">
        <f t="shared" si="103"/>
        <v/>
      </c>
    </row>
    <row r="1332" spans="1:9" x14ac:dyDescent="0.25">
      <c r="A1332" s="13">
        <v>90</v>
      </c>
      <c r="B1332" s="13" t="s">
        <v>623</v>
      </c>
      <c r="C1332" s="16">
        <v>41165</v>
      </c>
      <c r="D1332" s="13">
        <v>3</v>
      </c>
      <c r="E1332" s="13">
        <f t="shared" si="104"/>
        <v>0</v>
      </c>
      <c r="F1332" s="13" t="str">
        <f t="shared" si="101"/>
        <v>2012-09</v>
      </c>
      <c r="G1332" s="13" t="str">
        <f t="shared" si="102"/>
        <v/>
      </c>
      <c r="H1332" s="13">
        <f t="shared" si="100"/>
        <v>3</v>
      </c>
      <c r="I1332" s="13" t="str">
        <f t="shared" si="103"/>
        <v>Lower</v>
      </c>
    </row>
    <row r="1333" spans="1:9" x14ac:dyDescent="0.25">
      <c r="A1333" s="13">
        <v>90</v>
      </c>
      <c r="B1333" s="13" t="s">
        <v>623</v>
      </c>
      <c r="C1333" s="16">
        <v>41228</v>
      </c>
      <c r="D1333" s="13">
        <v>4</v>
      </c>
      <c r="E1333" s="13">
        <f t="shared" si="104"/>
        <v>0</v>
      </c>
      <c r="F1333" s="13" t="str">
        <f t="shared" si="101"/>
        <v>2012-11</v>
      </c>
      <c r="G1333" s="13" t="str">
        <f t="shared" si="102"/>
        <v/>
      </c>
      <c r="H1333" s="13">
        <f t="shared" si="100"/>
        <v>4</v>
      </c>
      <c r="I1333" s="13" t="str">
        <f t="shared" si="103"/>
        <v/>
      </c>
    </row>
    <row r="1334" spans="1:9" x14ac:dyDescent="0.25">
      <c r="A1334" s="13">
        <v>91</v>
      </c>
      <c r="B1334" s="13" t="s">
        <v>622</v>
      </c>
      <c r="C1334" s="16">
        <v>41093</v>
      </c>
      <c r="D1334" s="13">
        <v>100</v>
      </c>
      <c r="E1334" s="13">
        <f t="shared" si="104"/>
        <v>0</v>
      </c>
      <c r="F1334" s="13" t="str">
        <f t="shared" si="101"/>
        <v>2012-07</v>
      </c>
      <c r="G1334" s="13" t="str">
        <f t="shared" si="102"/>
        <v/>
      </c>
      <c r="H1334" s="13" t="str">
        <f t="shared" si="100"/>
        <v/>
      </c>
      <c r="I1334" s="13" t="str">
        <f t="shared" si="103"/>
        <v/>
      </c>
    </row>
    <row r="1335" spans="1:9" x14ac:dyDescent="0.25">
      <c r="A1335" s="13">
        <v>91</v>
      </c>
      <c r="B1335" s="13" t="s">
        <v>622</v>
      </c>
      <c r="C1335" s="16">
        <v>41100</v>
      </c>
      <c r="D1335" s="13">
        <v>100</v>
      </c>
      <c r="E1335" s="13">
        <f t="shared" si="104"/>
        <v>0</v>
      </c>
      <c r="F1335" s="13" t="str">
        <f t="shared" si="101"/>
        <v>2012-07</v>
      </c>
      <c r="G1335" s="13" t="str">
        <f t="shared" si="102"/>
        <v/>
      </c>
      <c r="H1335" s="13" t="str">
        <f t="shared" si="100"/>
        <v/>
      </c>
      <c r="I1335" s="13" t="str">
        <f t="shared" si="103"/>
        <v/>
      </c>
    </row>
    <row r="1336" spans="1:9" x14ac:dyDescent="0.25">
      <c r="A1336" s="13">
        <v>91</v>
      </c>
      <c r="B1336" s="13" t="s">
        <v>622</v>
      </c>
      <c r="C1336" s="16">
        <v>41107</v>
      </c>
      <c r="D1336" s="13">
        <v>100</v>
      </c>
      <c r="E1336" s="13">
        <f t="shared" si="104"/>
        <v>0</v>
      </c>
      <c r="F1336" s="13" t="str">
        <f t="shared" si="101"/>
        <v>2012-07</v>
      </c>
      <c r="G1336" s="13" t="str">
        <f t="shared" si="102"/>
        <v/>
      </c>
      <c r="H1336" s="13" t="str">
        <f t="shared" si="100"/>
        <v/>
      </c>
      <c r="I1336" s="13" t="str">
        <f t="shared" si="103"/>
        <v/>
      </c>
    </row>
    <row r="1337" spans="1:9" x14ac:dyDescent="0.25">
      <c r="A1337" s="13">
        <v>91</v>
      </c>
      <c r="B1337" s="13" t="s">
        <v>622</v>
      </c>
      <c r="C1337" s="16">
        <v>41118</v>
      </c>
      <c r="D1337" s="13">
        <v>100</v>
      </c>
      <c r="E1337" s="13">
        <f t="shared" si="104"/>
        <v>0</v>
      </c>
      <c r="F1337" s="13" t="str">
        <f t="shared" si="101"/>
        <v>2012-07</v>
      </c>
      <c r="G1337" s="13" t="str">
        <f t="shared" si="102"/>
        <v/>
      </c>
      <c r="H1337" s="13" t="str">
        <f t="shared" si="100"/>
        <v/>
      </c>
      <c r="I1337" s="13" t="str">
        <f t="shared" si="103"/>
        <v/>
      </c>
    </row>
    <row r="1338" spans="1:9" x14ac:dyDescent="0.25">
      <c r="A1338" s="13">
        <v>91</v>
      </c>
      <c r="B1338" s="13" t="s">
        <v>622</v>
      </c>
      <c r="C1338" s="16">
        <v>41121</v>
      </c>
      <c r="D1338" s="13">
        <v>100</v>
      </c>
      <c r="E1338" s="13">
        <f t="shared" si="104"/>
        <v>0</v>
      </c>
      <c r="F1338" s="13" t="str">
        <f t="shared" si="101"/>
        <v>2012-07</v>
      </c>
      <c r="G1338" s="13">
        <f t="shared" si="102"/>
        <v>100</v>
      </c>
      <c r="H1338" s="13" t="str">
        <f t="shared" si="100"/>
        <v/>
      </c>
      <c r="I1338" s="13" t="str">
        <f t="shared" si="103"/>
        <v/>
      </c>
    </row>
    <row r="1339" spans="1:9" x14ac:dyDescent="0.25">
      <c r="A1339" s="13">
        <v>91</v>
      </c>
      <c r="B1339" s="13" t="s">
        <v>622</v>
      </c>
      <c r="C1339" s="16">
        <v>41142</v>
      </c>
      <c r="D1339" s="13">
        <v>100</v>
      </c>
      <c r="E1339" s="13">
        <f t="shared" si="104"/>
        <v>0</v>
      </c>
      <c r="F1339" s="13" t="str">
        <f t="shared" si="101"/>
        <v>2012-08</v>
      </c>
      <c r="G1339" s="13" t="str">
        <f t="shared" si="102"/>
        <v/>
      </c>
      <c r="H1339" s="13" t="str">
        <f t="shared" si="100"/>
        <v/>
      </c>
      <c r="I1339" s="13" t="str">
        <f t="shared" si="103"/>
        <v/>
      </c>
    </row>
    <row r="1340" spans="1:9" x14ac:dyDescent="0.25">
      <c r="A1340" s="13">
        <v>91</v>
      </c>
      <c r="B1340" s="13" t="s">
        <v>622</v>
      </c>
      <c r="C1340" s="16">
        <v>41149</v>
      </c>
      <c r="D1340" s="13">
        <v>100</v>
      </c>
      <c r="E1340" s="13">
        <f t="shared" si="104"/>
        <v>0</v>
      </c>
      <c r="F1340" s="13" t="str">
        <f t="shared" si="101"/>
        <v>2012-08</v>
      </c>
      <c r="G1340" s="13">
        <f t="shared" si="102"/>
        <v>100</v>
      </c>
      <c r="H1340" s="13" t="str">
        <f t="shared" si="100"/>
        <v/>
      </c>
      <c r="I1340" s="13" t="str">
        <f t="shared" si="103"/>
        <v/>
      </c>
    </row>
    <row r="1341" spans="1:9" x14ac:dyDescent="0.25">
      <c r="A1341" s="13">
        <v>91</v>
      </c>
      <c r="B1341" s="13" t="s">
        <v>622</v>
      </c>
      <c r="C1341" s="16">
        <v>41156</v>
      </c>
      <c r="D1341" s="13">
        <v>100</v>
      </c>
      <c r="E1341" s="13">
        <f t="shared" si="104"/>
        <v>1</v>
      </c>
      <c r="F1341" s="13" t="str">
        <f t="shared" si="101"/>
        <v>2012-09</v>
      </c>
      <c r="G1341" s="13">
        <f t="shared" si="102"/>
        <v>100</v>
      </c>
      <c r="H1341" s="13" t="str">
        <f t="shared" si="100"/>
        <v/>
      </c>
      <c r="I1341" s="13" t="str">
        <f t="shared" si="103"/>
        <v/>
      </c>
    </row>
    <row r="1342" spans="1:9" x14ac:dyDescent="0.25">
      <c r="A1342" s="13">
        <v>91</v>
      </c>
      <c r="B1342" s="13" t="s">
        <v>623</v>
      </c>
      <c r="C1342" s="16">
        <v>41165</v>
      </c>
      <c r="D1342" s="13">
        <v>1</v>
      </c>
      <c r="E1342" s="13">
        <f t="shared" si="104"/>
        <v>0</v>
      </c>
      <c r="F1342" s="13" t="str">
        <f t="shared" si="101"/>
        <v>2012-09</v>
      </c>
      <c r="G1342" s="13" t="str">
        <f t="shared" si="102"/>
        <v/>
      </c>
      <c r="H1342" s="13">
        <f t="shared" si="100"/>
        <v>1</v>
      </c>
      <c r="I1342" s="13" t="str">
        <f t="shared" si="103"/>
        <v>Same</v>
      </c>
    </row>
    <row r="1343" spans="1:9" x14ac:dyDescent="0.25">
      <c r="A1343" s="13">
        <v>91</v>
      </c>
      <c r="B1343" s="13" t="s">
        <v>623</v>
      </c>
      <c r="C1343" s="16">
        <v>41208</v>
      </c>
      <c r="D1343" s="13">
        <v>1</v>
      </c>
      <c r="E1343" s="13">
        <f t="shared" si="104"/>
        <v>0</v>
      </c>
      <c r="F1343" s="13" t="str">
        <f t="shared" si="101"/>
        <v>2012-10</v>
      </c>
      <c r="G1343" s="13" t="str">
        <f t="shared" si="102"/>
        <v/>
      </c>
      <c r="H1343" s="13">
        <f t="shared" si="100"/>
        <v>1</v>
      </c>
      <c r="I1343" s="13" t="str">
        <f t="shared" si="103"/>
        <v/>
      </c>
    </row>
    <row r="1344" spans="1:9" x14ac:dyDescent="0.25">
      <c r="A1344" s="13">
        <v>92</v>
      </c>
      <c r="B1344" s="13" t="s">
        <v>622</v>
      </c>
      <c r="C1344" s="16">
        <v>41092</v>
      </c>
      <c r="D1344" s="13">
        <v>600</v>
      </c>
      <c r="E1344" s="13">
        <f t="shared" si="104"/>
        <v>0</v>
      </c>
      <c r="F1344" s="13" t="str">
        <f t="shared" si="101"/>
        <v>2012-07</v>
      </c>
      <c r="G1344" s="13" t="str">
        <f t="shared" si="102"/>
        <v/>
      </c>
      <c r="H1344" s="13" t="str">
        <f t="shared" si="100"/>
        <v/>
      </c>
      <c r="I1344" s="13" t="str">
        <f t="shared" si="103"/>
        <v/>
      </c>
    </row>
    <row r="1345" spans="1:9" x14ac:dyDescent="0.25">
      <c r="A1345" s="13">
        <v>92</v>
      </c>
      <c r="B1345" s="13" t="s">
        <v>622</v>
      </c>
      <c r="C1345" s="16">
        <v>41094</v>
      </c>
      <c r="D1345" s="13">
        <v>600</v>
      </c>
      <c r="E1345" s="13">
        <f t="shared" si="104"/>
        <v>0</v>
      </c>
      <c r="F1345" s="13" t="str">
        <f t="shared" si="101"/>
        <v>2012-07</v>
      </c>
      <c r="G1345" s="13" t="str">
        <f t="shared" si="102"/>
        <v/>
      </c>
      <c r="H1345" s="13" t="str">
        <f t="shared" si="100"/>
        <v/>
      </c>
      <c r="I1345" s="13" t="str">
        <f t="shared" si="103"/>
        <v/>
      </c>
    </row>
    <row r="1346" spans="1:9" x14ac:dyDescent="0.25">
      <c r="A1346" s="13">
        <v>92</v>
      </c>
      <c r="B1346" s="13" t="s">
        <v>622</v>
      </c>
      <c r="C1346" s="16">
        <v>41096</v>
      </c>
      <c r="D1346" s="13">
        <v>700</v>
      </c>
      <c r="E1346" s="13">
        <f t="shared" si="104"/>
        <v>0</v>
      </c>
      <c r="F1346" s="13" t="str">
        <f t="shared" si="101"/>
        <v>2012-07</v>
      </c>
      <c r="G1346" s="13" t="str">
        <f t="shared" si="102"/>
        <v/>
      </c>
      <c r="H1346" s="13" t="str">
        <f t="shared" ref="H1346:H1409" si="105">IF(AND(B1346="Med B", F1346&gt;=VLOOKUP(A1346, A:F, 6, FALSE)), D1346, "")</f>
        <v/>
      </c>
      <c r="I1346" s="13" t="str">
        <f t="shared" si="103"/>
        <v/>
      </c>
    </row>
    <row r="1347" spans="1:9" x14ac:dyDescent="0.25">
      <c r="A1347" s="13">
        <v>92</v>
      </c>
      <c r="B1347" s="13" t="s">
        <v>622</v>
      </c>
      <c r="C1347" s="16">
        <v>41099</v>
      </c>
      <c r="D1347" s="13">
        <v>700</v>
      </c>
      <c r="E1347" s="13">
        <f t="shared" si="104"/>
        <v>0</v>
      </c>
      <c r="F1347" s="13" t="str">
        <f t="shared" ref="F1347:F1410" si="106">TEXT(C1347, "yyyy-mm")</f>
        <v>2012-07</v>
      </c>
      <c r="G1347" s="13" t="str">
        <f t="shared" ref="G1347:G1410" si="107">IF(AND(
    B1347="Med A",
    C1347=_xlfn.MAXIFS(C:C, A:A, A1347, B:B, "Med A", F:F, F1347),
    SUMIFS(E:E, A:A, A1347) &gt; 0
  ),
  AVERAGEIFS(D:D, A:A, A1347, B:B, "Med A", F:F, F1347, C:C, "&gt;=" &amp; EOMONTH(C1347, -1) + 1, C:C, "&lt;=" &amp; C1347),
  "")</f>
        <v/>
      </c>
      <c r="H1347" s="13" t="str">
        <f t="shared" si="105"/>
        <v/>
      </c>
      <c r="I1347" s="13" t="str">
        <f t="shared" ref="I1347:I1410" si="108">IF(E1346=1,
  IF(AND(A1347=A1346, B1347="Med B"),
    IF(COUNTIFS(A:A, A1347, B:B, "Med B", F:F, "&gt;" &amp; F1346) &gt; 0,
      IF(H1347 &gt; H1348, "Higher",
         IF(H1347 = H1348, "Same",
            IF(H1347 &lt; H1348, "Lower",
               IF(H1348 = 0, "No dose", "")))),
      "No subsequent Med B"),
    ""), "")</f>
        <v/>
      </c>
    </row>
    <row r="1348" spans="1:9" x14ac:dyDescent="0.25">
      <c r="A1348" s="13">
        <v>92</v>
      </c>
      <c r="B1348" s="13" t="s">
        <v>622</v>
      </c>
      <c r="C1348" s="16">
        <v>41101</v>
      </c>
      <c r="D1348" s="13">
        <v>700</v>
      </c>
      <c r="E1348" s="13">
        <f t="shared" ref="E1348:E1411" si="109">IF(AND(B1348="Med A", B1349="Med B", A1348=A1349), 1, IF(AND(B1348="Med B", B1349="Med A", A1348=A1349), 1, 0))</f>
        <v>0</v>
      </c>
      <c r="F1348" s="13" t="str">
        <f t="shared" si="106"/>
        <v>2012-07</v>
      </c>
      <c r="G1348" s="13" t="str">
        <f t="shared" si="107"/>
        <v/>
      </c>
      <c r="H1348" s="13" t="str">
        <f t="shared" si="105"/>
        <v/>
      </c>
      <c r="I1348" s="13" t="str">
        <f t="shared" si="108"/>
        <v/>
      </c>
    </row>
    <row r="1349" spans="1:9" x14ac:dyDescent="0.25">
      <c r="A1349" s="13">
        <v>92</v>
      </c>
      <c r="B1349" s="13" t="s">
        <v>622</v>
      </c>
      <c r="C1349" s="16">
        <v>41103</v>
      </c>
      <c r="D1349" s="13">
        <v>700</v>
      </c>
      <c r="E1349" s="13">
        <f t="shared" si="109"/>
        <v>0</v>
      </c>
      <c r="F1349" s="13" t="str">
        <f t="shared" si="106"/>
        <v>2012-07</v>
      </c>
      <c r="G1349" s="13" t="str">
        <f t="shared" si="107"/>
        <v/>
      </c>
      <c r="H1349" s="13" t="str">
        <f t="shared" si="105"/>
        <v/>
      </c>
      <c r="I1349" s="13" t="str">
        <f t="shared" si="108"/>
        <v/>
      </c>
    </row>
    <row r="1350" spans="1:9" x14ac:dyDescent="0.25">
      <c r="A1350" s="13">
        <v>92</v>
      </c>
      <c r="B1350" s="13" t="s">
        <v>622</v>
      </c>
      <c r="C1350" s="16">
        <v>41106</v>
      </c>
      <c r="D1350" s="13">
        <v>700</v>
      </c>
      <c r="E1350" s="13">
        <f t="shared" si="109"/>
        <v>0</v>
      </c>
      <c r="F1350" s="13" t="str">
        <f t="shared" si="106"/>
        <v>2012-07</v>
      </c>
      <c r="G1350" s="13" t="str">
        <f t="shared" si="107"/>
        <v/>
      </c>
      <c r="H1350" s="13" t="str">
        <f t="shared" si="105"/>
        <v/>
      </c>
      <c r="I1350" s="13" t="str">
        <f t="shared" si="108"/>
        <v/>
      </c>
    </row>
    <row r="1351" spans="1:9" x14ac:dyDescent="0.25">
      <c r="A1351" s="13">
        <v>92</v>
      </c>
      <c r="B1351" s="13" t="s">
        <v>622</v>
      </c>
      <c r="C1351" s="16">
        <v>41108</v>
      </c>
      <c r="D1351" s="13">
        <v>700</v>
      </c>
      <c r="E1351" s="13">
        <f t="shared" si="109"/>
        <v>0</v>
      </c>
      <c r="F1351" s="13" t="str">
        <f t="shared" si="106"/>
        <v>2012-07</v>
      </c>
      <c r="G1351" s="13" t="str">
        <f t="shared" si="107"/>
        <v/>
      </c>
      <c r="H1351" s="13" t="str">
        <f t="shared" si="105"/>
        <v/>
      </c>
      <c r="I1351" s="13" t="str">
        <f t="shared" si="108"/>
        <v/>
      </c>
    </row>
    <row r="1352" spans="1:9" x14ac:dyDescent="0.25">
      <c r="A1352" s="13">
        <v>92</v>
      </c>
      <c r="B1352" s="13" t="s">
        <v>622</v>
      </c>
      <c r="C1352" s="16">
        <v>41110</v>
      </c>
      <c r="D1352" s="13">
        <v>700</v>
      </c>
      <c r="E1352" s="13">
        <f t="shared" si="109"/>
        <v>0</v>
      </c>
      <c r="F1352" s="13" t="str">
        <f t="shared" si="106"/>
        <v>2012-07</v>
      </c>
      <c r="G1352" s="13" t="str">
        <f t="shared" si="107"/>
        <v/>
      </c>
      <c r="H1352" s="13" t="str">
        <f t="shared" si="105"/>
        <v/>
      </c>
      <c r="I1352" s="13" t="str">
        <f t="shared" si="108"/>
        <v/>
      </c>
    </row>
    <row r="1353" spans="1:9" x14ac:dyDescent="0.25">
      <c r="A1353" s="13">
        <v>92</v>
      </c>
      <c r="B1353" s="13" t="s">
        <v>622</v>
      </c>
      <c r="C1353" s="16">
        <v>41113</v>
      </c>
      <c r="D1353" s="13">
        <v>700</v>
      </c>
      <c r="E1353" s="13">
        <f t="shared" si="109"/>
        <v>0</v>
      </c>
      <c r="F1353" s="13" t="str">
        <f t="shared" si="106"/>
        <v>2012-07</v>
      </c>
      <c r="G1353" s="13" t="str">
        <f t="shared" si="107"/>
        <v/>
      </c>
      <c r="H1353" s="13" t="str">
        <f t="shared" si="105"/>
        <v/>
      </c>
      <c r="I1353" s="13" t="str">
        <f t="shared" si="108"/>
        <v/>
      </c>
    </row>
    <row r="1354" spans="1:9" x14ac:dyDescent="0.25">
      <c r="A1354" s="13">
        <v>92</v>
      </c>
      <c r="B1354" s="13" t="s">
        <v>622</v>
      </c>
      <c r="C1354" s="16">
        <v>41115</v>
      </c>
      <c r="D1354" s="13">
        <v>700</v>
      </c>
      <c r="E1354" s="13">
        <f t="shared" si="109"/>
        <v>0</v>
      </c>
      <c r="F1354" s="13" t="str">
        <f t="shared" si="106"/>
        <v>2012-07</v>
      </c>
      <c r="G1354" s="13" t="str">
        <f t="shared" si="107"/>
        <v/>
      </c>
      <c r="H1354" s="13" t="str">
        <f t="shared" si="105"/>
        <v/>
      </c>
      <c r="I1354" s="13" t="str">
        <f t="shared" si="108"/>
        <v/>
      </c>
    </row>
    <row r="1355" spans="1:9" x14ac:dyDescent="0.25">
      <c r="A1355" s="13">
        <v>92</v>
      </c>
      <c r="B1355" s="13" t="s">
        <v>622</v>
      </c>
      <c r="C1355" s="16">
        <v>41116</v>
      </c>
      <c r="D1355" s="13">
        <v>700</v>
      </c>
      <c r="E1355" s="13">
        <f t="shared" si="109"/>
        <v>0</v>
      </c>
      <c r="F1355" s="13" t="str">
        <f t="shared" si="106"/>
        <v>2012-07</v>
      </c>
      <c r="G1355" s="13" t="str">
        <f t="shared" si="107"/>
        <v/>
      </c>
      <c r="H1355" s="13" t="str">
        <f t="shared" si="105"/>
        <v/>
      </c>
      <c r="I1355" s="13" t="str">
        <f t="shared" si="108"/>
        <v/>
      </c>
    </row>
    <row r="1356" spans="1:9" x14ac:dyDescent="0.25">
      <c r="A1356" s="13">
        <v>92</v>
      </c>
      <c r="B1356" s="13" t="s">
        <v>622</v>
      </c>
      <c r="C1356" s="16">
        <v>41120</v>
      </c>
      <c r="D1356" s="13">
        <v>700</v>
      </c>
      <c r="E1356" s="13">
        <f t="shared" si="109"/>
        <v>0</v>
      </c>
      <c r="F1356" s="13" t="str">
        <f t="shared" si="106"/>
        <v>2012-07</v>
      </c>
      <c r="G1356" s="13">
        <f t="shared" si="107"/>
        <v>684.61538461538464</v>
      </c>
      <c r="H1356" s="13" t="str">
        <f t="shared" si="105"/>
        <v/>
      </c>
      <c r="I1356" s="13" t="str">
        <f t="shared" si="108"/>
        <v/>
      </c>
    </row>
    <row r="1357" spans="1:9" x14ac:dyDescent="0.25">
      <c r="A1357" s="13">
        <v>92</v>
      </c>
      <c r="B1357" s="13" t="s">
        <v>622</v>
      </c>
      <c r="C1357" s="16">
        <v>41122</v>
      </c>
      <c r="D1357" s="13">
        <v>700</v>
      </c>
      <c r="E1357" s="13">
        <f t="shared" si="109"/>
        <v>0</v>
      </c>
      <c r="F1357" s="13" t="str">
        <f t="shared" si="106"/>
        <v>2012-08</v>
      </c>
      <c r="G1357" s="13" t="str">
        <f t="shared" si="107"/>
        <v/>
      </c>
      <c r="H1357" s="13" t="str">
        <f t="shared" si="105"/>
        <v/>
      </c>
      <c r="I1357" s="13" t="str">
        <f t="shared" si="108"/>
        <v/>
      </c>
    </row>
    <row r="1358" spans="1:9" x14ac:dyDescent="0.25">
      <c r="A1358" s="13">
        <v>92</v>
      </c>
      <c r="B1358" s="13" t="s">
        <v>622</v>
      </c>
      <c r="C1358" s="16">
        <v>41124</v>
      </c>
      <c r="D1358" s="13">
        <v>700</v>
      </c>
      <c r="E1358" s="13">
        <f t="shared" si="109"/>
        <v>0</v>
      </c>
      <c r="F1358" s="13" t="str">
        <f t="shared" si="106"/>
        <v>2012-08</v>
      </c>
      <c r="G1358" s="13" t="str">
        <f t="shared" si="107"/>
        <v/>
      </c>
      <c r="H1358" s="13" t="str">
        <f t="shared" si="105"/>
        <v/>
      </c>
      <c r="I1358" s="13" t="str">
        <f t="shared" si="108"/>
        <v/>
      </c>
    </row>
    <row r="1359" spans="1:9" x14ac:dyDescent="0.25">
      <c r="A1359" s="13">
        <v>92</v>
      </c>
      <c r="B1359" s="13" t="s">
        <v>622</v>
      </c>
      <c r="C1359" s="16">
        <v>41127</v>
      </c>
      <c r="D1359" s="13">
        <v>700</v>
      </c>
      <c r="E1359" s="13">
        <f t="shared" si="109"/>
        <v>0</v>
      </c>
      <c r="F1359" s="13" t="str">
        <f t="shared" si="106"/>
        <v>2012-08</v>
      </c>
      <c r="G1359" s="13" t="str">
        <f t="shared" si="107"/>
        <v/>
      </c>
      <c r="H1359" s="13" t="str">
        <f t="shared" si="105"/>
        <v/>
      </c>
      <c r="I1359" s="13" t="str">
        <f t="shared" si="108"/>
        <v/>
      </c>
    </row>
    <row r="1360" spans="1:9" x14ac:dyDescent="0.25">
      <c r="A1360" s="13">
        <v>92</v>
      </c>
      <c r="B1360" s="13" t="s">
        <v>622</v>
      </c>
      <c r="C1360" s="16">
        <v>41129</v>
      </c>
      <c r="D1360" s="13">
        <v>700</v>
      </c>
      <c r="E1360" s="13">
        <f t="shared" si="109"/>
        <v>0</v>
      </c>
      <c r="F1360" s="13" t="str">
        <f t="shared" si="106"/>
        <v>2012-08</v>
      </c>
      <c r="G1360" s="13" t="str">
        <f t="shared" si="107"/>
        <v/>
      </c>
      <c r="H1360" s="13" t="str">
        <f t="shared" si="105"/>
        <v/>
      </c>
      <c r="I1360" s="13" t="str">
        <f t="shared" si="108"/>
        <v/>
      </c>
    </row>
    <row r="1361" spans="1:9" x14ac:dyDescent="0.25">
      <c r="A1361" s="13">
        <v>92</v>
      </c>
      <c r="B1361" s="13" t="s">
        <v>622</v>
      </c>
      <c r="C1361" s="16">
        <v>41131</v>
      </c>
      <c r="D1361" s="13">
        <v>700</v>
      </c>
      <c r="E1361" s="13">
        <f t="shared" si="109"/>
        <v>0</v>
      </c>
      <c r="F1361" s="13" t="str">
        <f t="shared" si="106"/>
        <v>2012-08</v>
      </c>
      <c r="G1361" s="13" t="str">
        <f t="shared" si="107"/>
        <v/>
      </c>
      <c r="H1361" s="13" t="str">
        <f t="shared" si="105"/>
        <v/>
      </c>
      <c r="I1361" s="13" t="str">
        <f t="shared" si="108"/>
        <v/>
      </c>
    </row>
    <row r="1362" spans="1:9" x14ac:dyDescent="0.25">
      <c r="A1362" s="13">
        <v>92</v>
      </c>
      <c r="B1362" s="13" t="s">
        <v>622</v>
      </c>
      <c r="C1362" s="16">
        <v>41134</v>
      </c>
      <c r="D1362" s="13">
        <v>700</v>
      </c>
      <c r="E1362" s="13">
        <f t="shared" si="109"/>
        <v>0</v>
      </c>
      <c r="F1362" s="13" t="str">
        <f t="shared" si="106"/>
        <v>2012-08</v>
      </c>
      <c r="G1362" s="13" t="str">
        <f t="shared" si="107"/>
        <v/>
      </c>
      <c r="H1362" s="13" t="str">
        <f t="shared" si="105"/>
        <v/>
      </c>
      <c r="I1362" s="13" t="str">
        <f t="shared" si="108"/>
        <v/>
      </c>
    </row>
    <row r="1363" spans="1:9" x14ac:dyDescent="0.25">
      <c r="A1363" s="13">
        <v>92</v>
      </c>
      <c r="B1363" s="13" t="s">
        <v>622</v>
      </c>
      <c r="C1363" s="16">
        <v>41136</v>
      </c>
      <c r="D1363" s="13">
        <v>700</v>
      </c>
      <c r="E1363" s="13">
        <f t="shared" si="109"/>
        <v>0</v>
      </c>
      <c r="F1363" s="13" t="str">
        <f t="shared" si="106"/>
        <v>2012-08</v>
      </c>
      <c r="G1363" s="13" t="str">
        <f t="shared" si="107"/>
        <v/>
      </c>
      <c r="H1363" s="13" t="str">
        <f t="shared" si="105"/>
        <v/>
      </c>
      <c r="I1363" s="13" t="str">
        <f t="shared" si="108"/>
        <v/>
      </c>
    </row>
    <row r="1364" spans="1:9" x14ac:dyDescent="0.25">
      <c r="A1364" s="13">
        <v>92</v>
      </c>
      <c r="B1364" s="13" t="s">
        <v>622</v>
      </c>
      <c r="C1364" s="16">
        <v>41137</v>
      </c>
      <c r="D1364" s="13">
        <v>700</v>
      </c>
      <c r="E1364" s="13">
        <f t="shared" si="109"/>
        <v>0</v>
      </c>
      <c r="F1364" s="13" t="str">
        <f t="shared" si="106"/>
        <v>2012-08</v>
      </c>
      <c r="G1364" s="13" t="str">
        <f t="shared" si="107"/>
        <v/>
      </c>
      <c r="H1364" s="13" t="str">
        <f t="shared" si="105"/>
        <v/>
      </c>
      <c r="I1364" s="13" t="str">
        <f t="shared" si="108"/>
        <v/>
      </c>
    </row>
    <row r="1365" spans="1:9" x14ac:dyDescent="0.25">
      <c r="A1365" s="13">
        <v>92</v>
      </c>
      <c r="B1365" s="13" t="s">
        <v>622</v>
      </c>
      <c r="C1365" s="16">
        <v>41141</v>
      </c>
      <c r="D1365" s="13">
        <v>700</v>
      </c>
      <c r="E1365" s="13">
        <f t="shared" si="109"/>
        <v>0</v>
      </c>
      <c r="F1365" s="13" t="str">
        <f t="shared" si="106"/>
        <v>2012-08</v>
      </c>
      <c r="G1365" s="13" t="str">
        <f t="shared" si="107"/>
        <v/>
      </c>
      <c r="H1365" s="13" t="str">
        <f t="shared" si="105"/>
        <v/>
      </c>
      <c r="I1365" s="13" t="str">
        <f t="shared" si="108"/>
        <v/>
      </c>
    </row>
    <row r="1366" spans="1:9" x14ac:dyDescent="0.25">
      <c r="A1366" s="13">
        <v>92</v>
      </c>
      <c r="B1366" s="13" t="s">
        <v>622</v>
      </c>
      <c r="C1366" s="16">
        <v>41143</v>
      </c>
      <c r="D1366" s="13">
        <v>700</v>
      </c>
      <c r="E1366" s="13">
        <f t="shared" si="109"/>
        <v>0</v>
      </c>
      <c r="F1366" s="13" t="str">
        <f t="shared" si="106"/>
        <v>2012-08</v>
      </c>
      <c r="G1366" s="13" t="str">
        <f t="shared" si="107"/>
        <v/>
      </c>
      <c r="H1366" s="13" t="str">
        <f t="shared" si="105"/>
        <v/>
      </c>
      <c r="I1366" s="13" t="str">
        <f t="shared" si="108"/>
        <v/>
      </c>
    </row>
    <row r="1367" spans="1:9" x14ac:dyDescent="0.25">
      <c r="A1367" s="13">
        <v>92</v>
      </c>
      <c r="B1367" s="13" t="s">
        <v>622</v>
      </c>
      <c r="C1367" s="16">
        <v>41145</v>
      </c>
      <c r="D1367" s="13">
        <v>700</v>
      </c>
      <c r="E1367" s="13">
        <f t="shared" si="109"/>
        <v>0</v>
      </c>
      <c r="F1367" s="13" t="str">
        <f t="shared" si="106"/>
        <v>2012-08</v>
      </c>
      <c r="G1367" s="13" t="str">
        <f t="shared" si="107"/>
        <v/>
      </c>
      <c r="H1367" s="13" t="str">
        <f t="shared" si="105"/>
        <v/>
      </c>
      <c r="I1367" s="13" t="str">
        <f t="shared" si="108"/>
        <v/>
      </c>
    </row>
    <row r="1368" spans="1:9" x14ac:dyDescent="0.25">
      <c r="A1368" s="13">
        <v>92</v>
      </c>
      <c r="B1368" s="13" t="s">
        <v>622</v>
      </c>
      <c r="C1368" s="16">
        <v>41148</v>
      </c>
      <c r="D1368" s="13">
        <v>700</v>
      </c>
      <c r="E1368" s="13">
        <f t="shared" si="109"/>
        <v>0</v>
      </c>
      <c r="F1368" s="13" t="str">
        <f t="shared" si="106"/>
        <v>2012-08</v>
      </c>
      <c r="G1368" s="13" t="str">
        <f t="shared" si="107"/>
        <v/>
      </c>
      <c r="H1368" s="13" t="str">
        <f t="shared" si="105"/>
        <v/>
      </c>
      <c r="I1368" s="13" t="str">
        <f t="shared" si="108"/>
        <v/>
      </c>
    </row>
    <row r="1369" spans="1:9" x14ac:dyDescent="0.25">
      <c r="A1369" s="13">
        <v>92</v>
      </c>
      <c r="B1369" s="13" t="s">
        <v>622</v>
      </c>
      <c r="C1369" s="16">
        <v>41150</v>
      </c>
      <c r="D1369" s="13">
        <v>700</v>
      </c>
      <c r="E1369" s="13">
        <f t="shared" si="109"/>
        <v>0</v>
      </c>
      <c r="F1369" s="13" t="str">
        <f t="shared" si="106"/>
        <v>2012-08</v>
      </c>
      <c r="G1369" s="13" t="str">
        <f t="shared" si="107"/>
        <v/>
      </c>
      <c r="H1369" s="13" t="str">
        <f t="shared" si="105"/>
        <v/>
      </c>
      <c r="I1369" s="13" t="str">
        <f t="shared" si="108"/>
        <v/>
      </c>
    </row>
    <row r="1370" spans="1:9" x14ac:dyDescent="0.25">
      <c r="A1370" s="13">
        <v>92</v>
      </c>
      <c r="B1370" s="13" t="s">
        <v>622</v>
      </c>
      <c r="C1370" s="16">
        <v>41152</v>
      </c>
      <c r="D1370" s="13">
        <v>700</v>
      </c>
      <c r="E1370" s="13">
        <f t="shared" si="109"/>
        <v>0</v>
      </c>
      <c r="F1370" s="13" t="str">
        <f t="shared" si="106"/>
        <v>2012-08</v>
      </c>
      <c r="G1370" s="13">
        <f t="shared" si="107"/>
        <v>700</v>
      </c>
      <c r="H1370" s="13" t="str">
        <f t="shared" si="105"/>
        <v/>
      </c>
      <c r="I1370" s="13" t="str">
        <f t="shared" si="108"/>
        <v/>
      </c>
    </row>
    <row r="1371" spans="1:9" x14ac:dyDescent="0.25">
      <c r="A1371" s="13">
        <v>92</v>
      </c>
      <c r="B1371" s="13" t="s">
        <v>622</v>
      </c>
      <c r="C1371" s="16">
        <v>41155</v>
      </c>
      <c r="D1371" s="13">
        <v>700</v>
      </c>
      <c r="E1371" s="13">
        <f t="shared" si="109"/>
        <v>0</v>
      </c>
      <c r="F1371" s="13" t="str">
        <f t="shared" si="106"/>
        <v>2012-09</v>
      </c>
      <c r="G1371" s="13" t="str">
        <f t="shared" si="107"/>
        <v/>
      </c>
      <c r="H1371" s="13" t="str">
        <f t="shared" si="105"/>
        <v/>
      </c>
      <c r="I1371" s="13" t="str">
        <f t="shared" si="108"/>
        <v/>
      </c>
    </row>
    <row r="1372" spans="1:9" x14ac:dyDescent="0.25">
      <c r="A1372" s="13">
        <v>92</v>
      </c>
      <c r="B1372" s="13" t="s">
        <v>622</v>
      </c>
      <c r="C1372" s="16">
        <v>41157</v>
      </c>
      <c r="D1372" s="13">
        <v>700</v>
      </c>
      <c r="E1372" s="13">
        <f t="shared" si="109"/>
        <v>1</v>
      </c>
      <c r="F1372" s="13" t="str">
        <f t="shared" si="106"/>
        <v>2012-09</v>
      </c>
      <c r="G1372" s="13">
        <f t="shared" si="107"/>
        <v>700</v>
      </c>
      <c r="H1372" s="13" t="str">
        <f t="shared" si="105"/>
        <v/>
      </c>
      <c r="I1372" s="13" t="str">
        <f t="shared" si="108"/>
        <v/>
      </c>
    </row>
    <row r="1373" spans="1:9" x14ac:dyDescent="0.25">
      <c r="A1373" s="13">
        <v>92</v>
      </c>
      <c r="B1373" s="13" t="s">
        <v>623</v>
      </c>
      <c r="C1373" s="16">
        <v>41164</v>
      </c>
      <c r="D1373" s="13">
        <v>2</v>
      </c>
      <c r="E1373" s="13">
        <f t="shared" si="109"/>
        <v>0</v>
      </c>
      <c r="F1373" s="13" t="str">
        <f t="shared" si="106"/>
        <v>2012-09</v>
      </c>
      <c r="G1373" s="13" t="str">
        <f t="shared" si="107"/>
        <v/>
      </c>
      <c r="H1373" s="13">
        <f t="shared" si="105"/>
        <v>2</v>
      </c>
      <c r="I1373" s="13" t="str">
        <f t="shared" si="108"/>
        <v>Lower</v>
      </c>
    </row>
    <row r="1374" spans="1:9" x14ac:dyDescent="0.25">
      <c r="A1374" s="13">
        <v>92</v>
      </c>
      <c r="B1374" s="13" t="s">
        <v>623</v>
      </c>
      <c r="C1374" s="16">
        <v>41192</v>
      </c>
      <c r="D1374" s="13">
        <v>3</v>
      </c>
      <c r="E1374" s="13">
        <f t="shared" si="109"/>
        <v>0</v>
      </c>
      <c r="F1374" s="13" t="str">
        <f t="shared" si="106"/>
        <v>2012-10</v>
      </c>
      <c r="G1374" s="13" t="str">
        <f t="shared" si="107"/>
        <v/>
      </c>
      <c r="H1374" s="13">
        <f t="shared" si="105"/>
        <v>3</v>
      </c>
      <c r="I1374" s="13" t="str">
        <f t="shared" si="108"/>
        <v/>
      </c>
    </row>
    <row r="1375" spans="1:9" x14ac:dyDescent="0.25">
      <c r="A1375" s="13">
        <v>92</v>
      </c>
      <c r="B1375" s="13" t="s">
        <v>623</v>
      </c>
      <c r="C1375" s="16">
        <v>41227</v>
      </c>
      <c r="D1375" s="13">
        <v>3</v>
      </c>
      <c r="E1375" s="13">
        <f t="shared" si="109"/>
        <v>0</v>
      </c>
      <c r="F1375" s="13" t="str">
        <f t="shared" si="106"/>
        <v>2012-11</v>
      </c>
      <c r="G1375" s="13" t="str">
        <f t="shared" si="107"/>
        <v/>
      </c>
      <c r="H1375" s="13">
        <f t="shared" si="105"/>
        <v>3</v>
      </c>
      <c r="I1375" s="13" t="str">
        <f t="shared" si="108"/>
        <v/>
      </c>
    </row>
    <row r="1376" spans="1:9" x14ac:dyDescent="0.25">
      <c r="A1376" s="13">
        <v>93</v>
      </c>
      <c r="B1376" s="13" t="s">
        <v>622</v>
      </c>
      <c r="C1376" s="16">
        <v>41092</v>
      </c>
      <c r="D1376" s="13">
        <v>20000</v>
      </c>
      <c r="E1376" s="13">
        <f t="shared" si="109"/>
        <v>0</v>
      </c>
      <c r="F1376" s="13" t="str">
        <f t="shared" si="106"/>
        <v>2012-07</v>
      </c>
      <c r="G1376" s="13" t="str">
        <f t="shared" si="107"/>
        <v/>
      </c>
      <c r="H1376" s="13" t="str">
        <f t="shared" si="105"/>
        <v/>
      </c>
      <c r="I1376" s="13" t="str">
        <f t="shared" si="108"/>
        <v/>
      </c>
    </row>
    <row r="1377" spans="1:9" x14ac:dyDescent="0.25">
      <c r="A1377" s="13">
        <v>93</v>
      </c>
      <c r="B1377" s="13" t="s">
        <v>622</v>
      </c>
      <c r="C1377" s="16">
        <v>41110</v>
      </c>
      <c r="D1377" s="13">
        <v>20000</v>
      </c>
      <c r="E1377" s="13">
        <f t="shared" si="109"/>
        <v>0</v>
      </c>
      <c r="F1377" s="13" t="str">
        <f t="shared" si="106"/>
        <v>2012-07</v>
      </c>
      <c r="G1377" s="13" t="str">
        <f t="shared" si="107"/>
        <v/>
      </c>
      <c r="H1377" s="13" t="str">
        <f t="shared" si="105"/>
        <v/>
      </c>
      <c r="I1377" s="13" t="str">
        <f t="shared" si="108"/>
        <v/>
      </c>
    </row>
    <row r="1378" spans="1:9" x14ac:dyDescent="0.25">
      <c r="A1378" s="13">
        <v>93</v>
      </c>
      <c r="B1378" s="13" t="s">
        <v>622</v>
      </c>
      <c r="C1378" s="16">
        <v>41136</v>
      </c>
      <c r="D1378" s="13">
        <v>20000</v>
      </c>
      <c r="E1378" s="13">
        <f t="shared" si="109"/>
        <v>0</v>
      </c>
      <c r="F1378" s="13" t="str">
        <f t="shared" si="106"/>
        <v>2012-08</v>
      </c>
      <c r="G1378" s="13" t="str">
        <f t="shared" si="107"/>
        <v/>
      </c>
      <c r="H1378" s="13" t="str">
        <f t="shared" si="105"/>
        <v/>
      </c>
      <c r="I1378" s="13" t="str">
        <f t="shared" si="108"/>
        <v/>
      </c>
    </row>
    <row r="1379" spans="1:9" x14ac:dyDescent="0.25">
      <c r="A1379" s="13">
        <v>93</v>
      </c>
      <c r="B1379" s="13" t="s">
        <v>622</v>
      </c>
      <c r="C1379" s="16">
        <v>41138</v>
      </c>
      <c r="D1379" s="13">
        <v>20000</v>
      </c>
      <c r="E1379" s="13">
        <f t="shared" si="109"/>
        <v>0</v>
      </c>
      <c r="F1379" s="13" t="str">
        <f t="shared" si="106"/>
        <v>2012-08</v>
      </c>
      <c r="G1379" s="13" t="str">
        <f t="shared" si="107"/>
        <v/>
      </c>
      <c r="H1379" s="13" t="str">
        <f t="shared" si="105"/>
        <v/>
      </c>
      <c r="I1379" s="13" t="str">
        <f t="shared" si="108"/>
        <v/>
      </c>
    </row>
    <row r="1380" spans="1:9" x14ac:dyDescent="0.25">
      <c r="A1380" s="13">
        <v>93</v>
      </c>
      <c r="B1380" s="13" t="s">
        <v>622</v>
      </c>
      <c r="C1380" s="16">
        <v>41143</v>
      </c>
      <c r="D1380" s="13">
        <v>20000</v>
      </c>
      <c r="E1380" s="13">
        <f t="shared" si="109"/>
        <v>0</v>
      </c>
      <c r="F1380" s="13" t="str">
        <f t="shared" si="106"/>
        <v>2012-08</v>
      </c>
      <c r="G1380" s="13" t="str">
        <f t="shared" si="107"/>
        <v/>
      </c>
      <c r="H1380" s="13" t="str">
        <f t="shared" si="105"/>
        <v/>
      </c>
      <c r="I1380" s="13" t="str">
        <f t="shared" si="108"/>
        <v/>
      </c>
    </row>
    <row r="1381" spans="1:9" x14ac:dyDescent="0.25">
      <c r="A1381" s="13">
        <v>93</v>
      </c>
      <c r="B1381" s="13" t="s">
        <v>622</v>
      </c>
      <c r="C1381" s="16">
        <v>41150</v>
      </c>
      <c r="D1381" s="13">
        <v>20000</v>
      </c>
      <c r="E1381" s="13">
        <f t="shared" si="109"/>
        <v>0</v>
      </c>
      <c r="F1381" s="13" t="str">
        <f t="shared" si="106"/>
        <v>2012-08</v>
      </c>
      <c r="G1381" s="13" t="str">
        <f t="shared" si="107"/>
        <v/>
      </c>
      <c r="H1381" s="13" t="str">
        <f t="shared" si="105"/>
        <v/>
      </c>
      <c r="I1381" s="13" t="str">
        <f t="shared" si="108"/>
        <v/>
      </c>
    </row>
    <row r="1382" spans="1:9" x14ac:dyDescent="0.25">
      <c r="A1382" s="13">
        <v>94</v>
      </c>
      <c r="B1382" s="13" t="s">
        <v>622</v>
      </c>
      <c r="C1382" s="16">
        <v>41092</v>
      </c>
      <c r="D1382" s="13">
        <v>4200</v>
      </c>
      <c r="E1382" s="13">
        <f t="shared" si="109"/>
        <v>0</v>
      </c>
      <c r="F1382" s="13" t="str">
        <f t="shared" si="106"/>
        <v>2012-07</v>
      </c>
      <c r="G1382" s="13" t="str">
        <f t="shared" si="107"/>
        <v/>
      </c>
      <c r="H1382" s="13" t="str">
        <f t="shared" si="105"/>
        <v/>
      </c>
      <c r="I1382" s="13" t="str">
        <f t="shared" si="108"/>
        <v/>
      </c>
    </row>
    <row r="1383" spans="1:9" x14ac:dyDescent="0.25">
      <c r="A1383" s="13">
        <v>94</v>
      </c>
      <c r="B1383" s="13" t="s">
        <v>622</v>
      </c>
      <c r="C1383" s="16">
        <v>41096</v>
      </c>
      <c r="D1383" s="13">
        <v>4200</v>
      </c>
      <c r="E1383" s="13">
        <f t="shared" si="109"/>
        <v>0</v>
      </c>
      <c r="F1383" s="13" t="str">
        <f t="shared" si="106"/>
        <v>2012-07</v>
      </c>
      <c r="G1383" s="13" t="str">
        <f t="shared" si="107"/>
        <v/>
      </c>
      <c r="H1383" s="13" t="str">
        <f t="shared" si="105"/>
        <v/>
      </c>
      <c r="I1383" s="13" t="str">
        <f t="shared" si="108"/>
        <v/>
      </c>
    </row>
    <row r="1384" spans="1:9" x14ac:dyDescent="0.25">
      <c r="A1384" s="13">
        <v>94</v>
      </c>
      <c r="B1384" s="13" t="s">
        <v>622</v>
      </c>
      <c r="C1384" s="16">
        <v>41101</v>
      </c>
      <c r="D1384" s="13">
        <v>4800</v>
      </c>
      <c r="E1384" s="13">
        <f t="shared" si="109"/>
        <v>0</v>
      </c>
      <c r="F1384" s="13" t="str">
        <f t="shared" si="106"/>
        <v>2012-07</v>
      </c>
      <c r="G1384" s="13" t="str">
        <f t="shared" si="107"/>
        <v/>
      </c>
      <c r="H1384" s="13" t="str">
        <f t="shared" si="105"/>
        <v/>
      </c>
      <c r="I1384" s="13" t="str">
        <f t="shared" si="108"/>
        <v/>
      </c>
    </row>
    <row r="1385" spans="1:9" x14ac:dyDescent="0.25">
      <c r="A1385" s="13">
        <v>94</v>
      </c>
      <c r="B1385" s="13" t="s">
        <v>622</v>
      </c>
      <c r="C1385" s="16">
        <v>41103</v>
      </c>
      <c r="D1385" s="13">
        <v>4800</v>
      </c>
      <c r="E1385" s="13">
        <f t="shared" si="109"/>
        <v>0</v>
      </c>
      <c r="F1385" s="13" t="str">
        <f t="shared" si="106"/>
        <v>2012-07</v>
      </c>
      <c r="G1385" s="13" t="str">
        <f t="shared" si="107"/>
        <v/>
      </c>
      <c r="H1385" s="13" t="str">
        <f t="shared" si="105"/>
        <v/>
      </c>
      <c r="I1385" s="13" t="str">
        <f t="shared" si="108"/>
        <v/>
      </c>
    </row>
    <row r="1386" spans="1:9" x14ac:dyDescent="0.25">
      <c r="A1386" s="13">
        <v>94</v>
      </c>
      <c r="B1386" s="13" t="s">
        <v>622</v>
      </c>
      <c r="C1386" s="16">
        <v>41106</v>
      </c>
      <c r="D1386" s="13">
        <v>4800</v>
      </c>
      <c r="E1386" s="13">
        <f t="shared" si="109"/>
        <v>0</v>
      </c>
      <c r="F1386" s="13" t="str">
        <f t="shared" si="106"/>
        <v>2012-07</v>
      </c>
      <c r="G1386" s="13" t="str">
        <f t="shared" si="107"/>
        <v/>
      </c>
      <c r="H1386" s="13" t="str">
        <f t="shared" si="105"/>
        <v/>
      </c>
      <c r="I1386" s="13" t="str">
        <f t="shared" si="108"/>
        <v/>
      </c>
    </row>
    <row r="1387" spans="1:9" x14ac:dyDescent="0.25">
      <c r="A1387" s="13">
        <v>94</v>
      </c>
      <c r="B1387" s="13" t="s">
        <v>622</v>
      </c>
      <c r="C1387" s="16">
        <v>41108</v>
      </c>
      <c r="D1387" s="13">
        <v>4800</v>
      </c>
      <c r="E1387" s="13">
        <f t="shared" si="109"/>
        <v>0</v>
      </c>
      <c r="F1387" s="13" t="str">
        <f t="shared" si="106"/>
        <v>2012-07</v>
      </c>
      <c r="G1387" s="13" t="str">
        <f t="shared" si="107"/>
        <v/>
      </c>
      <c r="H1387" s="13" t="str">
        <f t="shared" si="105"/>
        <v/>
      </c>
      <c r="I1387" s="13" t="str">
        <f t="shared" si="108"/>
        <v/>
      </c>
    </row>
    <row r="1388" spans="1:9" x14ac:dyDescent="0.25">
      <c r="A1388" s="13">
        <v>94</v>
      </c>
      <c r="B1388" s="13" t="s">
        <v>622</v>
      </c>
      <c r="C1388" s="16">
        <v>41110</v>
      </c>
      <c r="D1388" s="13">
        <v>5800</v>
      </c>
      <c r="E1388" s="13">
        <f t="shared" si="109"/>
        <v>0</v>
      </c>
      <c r="F1388" s="13" t="str">
        <f t="shared" si="106"/>
        <v>2012-07</v>
      </c>
      <c r="G1388" s="13" t="str">
        <f t="shared" si="107"/>
        <v/>
      </c>
      <c r="H1388" s="13" t="str">
        <f t="shared" si="105"/>
        <v/>
      </c>
      <c r="I1388" s="13" t="str">
        <f t="shared" si="108"/>
        <v/>
      </c>
    </row>
    <row r="1389" spans="1:9" x14ac:dyDescent="0.25">
      <c r="A1389" s="13">
        <v>94</v>
      </c>
      <c r="B1389" s="13" t="s">
        <v>622</v>
      </c>
      <c r="C1389" s="16">
        <v>41113</v>
      </c>
      <c r="D1389" s="13">
        <v>5800</v>
      </c>
      <c r="E1389" s="13">
        <f t="shared" si="109"/>
        <v>0</v>
      </c>
      <c r="F1389" s="13" t="str">
        <f t="shared" si="106"/>
        <v>2012-07</v>
      </c>
      <c r="G1389" s="13" t="str">
        <f t="shared" si="107"/>
        <v/>
      </c>
      <c r="H1389" s="13" t="str">
        <f t="shared" si="105"/>
        <v/>
      </c>
      <c r="I1389" s="13" t="str">
        <f t="shared" si="108"/>
        <v/>
      </c>
    </row>
    <row r="1390" spans="1:9" x14ac:dyDescent="0.25">
      <c r="A1390" s="13">
        <v>94</v>
      </c>
      <c r="B1390" s="13" t="s">
        <v>622</v>
      </c>
      <c r="C1390" s="16">
        <v>41115</v>
      </c>
      <c r="D1390" s="13">
        <v>5800</v>
      </c>
      <c r="E1390" s="13">
        <f t="shared" si="109"/>
        <v>0</v>
      </c>
      <c r="F1390" s="13" t="str">
        <f t="shared" si="106"/>
        <v>2012-07</v>
      </c>
      <c r="G1390" s="13" t="str">
        <f t="shared" si="107"/>
        <v/>
      </c>
      <c r="H1390" s="13" t="str">
        <f t="shared" si="105"/>
        <v/>
      </c>
      <c r="I1390" s="13" t="str">
        <f t="shared" si="108"/>
        <v/>
      </c>
    </row>
    <row r="1391" spans="1:9" x14ac:dyDescent="0.25">
      <c r="A1391" s="13">
        <v>94</v>
      </c>
      <c r="B1391" s="13" t="s">
        <v>622</v>
      </c>
      <c r="C1391" s="16">
        <v>41117</v>
      </c>
      <c r="D1391" s="13">
        <v>5800</v>
      </c>
      <c r="E1391" s="13">
        <f t="shared" si="109"/>
        <v>0</v>
      </c>
      <c r="F1391" s="13" t="str">
        <f t="shared" si="106"/>
        <v>2012-07</v>
      </c>
      <c r="G1391" s="13" t="str">
        <f t="shared" si="107"/>
        <v/>
      </c>
      <c r="H1391" s="13" t="str">
        <f t="shared" si="105"/>
        <v/>
      </c>
      <c r="I1391" s="13" t="str">
        <f t="shared" si="108"/>
        <v/>
      </c>
    </row>
    <row r="1392" spans="1:9" x14ac:dyDescent="0.25">
      <c r="A1392" s="13">
        <v>94</v>
      </c>
      <c r="B1392" s="13" t="s">
        <v>622</v>
      </c>
      <c r="C1392" s="16">
        <v>41120</v>
      </c>
      <c r="D1392" s="13">
        <v>5800</v>
      </c>
      <c r="E1392" s="13">
        <f t="shared" si="109"/>
        <v>0</v>
      </c>
      <c r="F1392" s="13" t="str">
        <f t="shared" si="106"/>
        <v>2012-07</v>
      </c>
      <c r="G1392" s="13">
        <f t="shared" si="107"/>
        <v>5145.454545454545</v>
      </c>
      <c r="H1392" s="13" t="str">
        <f t="shared" si="105"/>
        <v/>
      </c>
      <c r="I1392" s="13" t="str">
        <f t="shared" si="108"/>
        <v/>
      </c>
    </row>
    <row r="1393" spans="1:9" x14ac:dyDescent="0.25">
      <c r="A1393" s="13">
        <v>94</v>
      </c>
      <c r="B1393" s="13" t="s">
        <v>622</v>
      </c>
      <c r="C1393" s="16">
        <v>41122</v>
      </c>
      <c r="D1393" s="13">
        <v>5800</v>
      </c>
      <c r="E1393" s="13">
        <f t="shared" si="109"/>
        <v>0</v>
      </c>
      <c r="F1393" s="13" t="str">
        <f t="shared" si="106"/>
        <v>2012-08</v>
      </c>
      <c r="G1393" s="13" t="str">
        <f t="shared" si="107"/>
        <v/>
      </c>
      <c r="H1393" s="13" t="str">
        <f t="shared" si="105"/>
        <v/>
      </c>
      <c r="I1393" s="13" t="str">
        <f t="shared" si="108"/>
        <v/>
      </c>
    </row>
    <row r="1394" spans="1:9" x14ac:dyDescent="0.25">
      <c r="A1394" s="13">
        <v>94</v>
      </c>
      <c r="B1394" s="13" t="s">
        <v>622</v>
      </c>
      <c r="C1394" s="16">
        <v>41124</v>
      </c>
      <c r="D1394" s="13">
        <v>6400</v>
      </c>
      <c r="E1394" s="13">
        <f t="shared" si="109"/>
        <v>0</v>
      </c>
      <c r="F1394" s="13" t="str">
        <f t="shared" si="106"/>
        <v>2012-08</v>
      </c>
      <c r="G1394" s="13" t="str">
        <f t="shared" si="107"/>
        <v/>
      </c>
      <c r="H1394" s="13" t="str">
        <f t="shared" si="105"/>
        <v/>
      </c>
      <c r="I1394" s="13" t="str">
        <f t="shared" si="108"/>
        <v/>
      </c>
    </row>
    <row r="1395" spans="1:9" x14ac:dyDescent="0.25">
      <c r="A1395" s="13">
        <v>94</v>
      </c>
      <c r="B1395" s="13" t="s">
        <v>622</v>
      </c>
      <c r="C1395" s="16">
        <v>41127</v>
      </c>
      <c r="D1395" s="13">
        <v>6400</v>
      </c>
      <c r="E1395" s="13">
        <f t="shared" si="109"/>
        <v>0</v>
      </c>
      <c r="F1395" s="13" t="str">
        <f t="shared" si="106"/>
        <v>2012-08</v>
      </c>
      <c r="G1395" s="13" t="str">
        <f t="shared" si="107"/>
        <v/>
      </c>
      <c r="H1395" s="13" t="str">
        <f t="shared" si="105"/>
        <v/>
      </c>
      <c r="I1395" s="13" t="str">
        <f t="shared" si="108"/>
        <v/>
      </c>
    </row>
    <row r="1396" spans="1:9" x14ac:dyDescent="0.25">
      <c r="A1396" s="13">
        <v>94</v>
      </c>
      <c r="B1396" s="13" t="s">
        <v>622</v>
      </c>
      <c r="C1396" s="16">
        <v>41129</v>
      </c>
      <c r="D1396" s="13">
        <v>6400</v>
      </c>
      <c r="E1396" s="13">
        <f t="shared" si="109"/>
        <v>0</v>
      </c>
      <c r="F1396" s="13" t="str">
        <f t="shared" si="106"/>
        <v>2012-08</v>
      </c>
      <c r="G1396" s="13" t="str">
        <f t="shared" si="107"/>
        <v/>
      </c>
      <c r="H1396" s="13" t="str">
        <f t="shared" si="105"/>
        <v/>
      </c>
      <c r="I1396" s="13" t="str">
        <f t="shared" si="108"/>
        <v/>
      </c>
    </row>
    <row r="1397" spans="1:9" x14ac:dyDescent="0.25">
      <c r="A1397" s="13">
        <v>94</v>
      </c>
      <c r="B1397" s="13" t="s">
        <v>622</v>
      </c>
      <c r="C1397" s="16">
        <v>41131</v>
      </c>
      <c r="D1397" s="13">
        <v>6400</v>
      </c>
      <c r="E1397" s="13">
        <f t="shared" si="109"/>
        <v>0</v>
      </c>
      <c r="F1397" s="13" t="str">
        <f t="shared" si="106"/>
        <v>2012-08</v>
      </c>
      <c r="G1397" s="13" t="str">
        <f t="shared" si="107"/>
        <v/>
      </c>
      <c r="H1397" s="13" t="str">
        <f t="shared" si="105"/>
        <v/>
      </c>
      <c r="I1397" s="13" t="str">
        <f t="shared" si="108"/>
        <v/>
      </c>
    </row>
    <row r="1398" spans="1:9" x14ac:dyDescent="0.25">
      <c r="A1398" s="13">
        <v>94</v>
      </c>
      <c r="B1398" s="13" t="s">
        <v>622</v>
      </c>
      <c r="C1398" s="16">
        <v>41134</v>
      </c>
      <c r="D1398" s="13">
        <v>6400</v>
      </c>
      <c r="E1398" s="13">
        <f t="shared" si="109"/>
        <v>0</v>
      </c>
      <c r="F1398" s="13" t="str">
        <f t="shared" si="106"/>
        <v>2012-08</v>
      </c>
      <c r="G1398" s="13" t="str">
        <f t="shared" si="107"/>
        <v/>
      </c>
      <c r="H1398" s="13" t="str">
        <f t="shared" si="105"/>
        <v/>
      </c>
      <c r="I1398" s="13" t="str">
        <f t="shared" si="108"/>
        <v/>
      </c>
    </row>
    <row r="1399" spans="1:9" x14ac:dyDescent="0.25">
      <c r="A1399" s="13">
        <v>94</v>
      </c>
      <c r="B1399" s="13" t="s">
        <v>622</v>
      </c>
      <c r="C1399" s="16">
        <v>41136</v>
      </c>
      <c r="D1399" s="13">
        <v>6400</v>
      </c>
      <c r="E1399" s="13">
        <f t="shared" si="109"/>
        <v>0</v>
      </c>
      <c r="F1399" s="13" t="str">
        <f t="shared" si="106"/>
        <v>2012-08</v>
      </c>
      <c r="G1399" s="13" t="str">
        <f t="shared" si="107"/>
        <v/>
      </c>
      <c r="H1399" s="13" t="str">
        <f t="shared" si="105"/>
        <v/>
      </c>
      <c r="I1399" s="13" t="str">
        <f t="shared" si="108"/>
        <v/>
      </c>
    </row>
    <row r="1400" spans="1:9" x14ac:dyDescent="0.25">
      <c r="A1400" s="13">
        <v>94</v>
      </c>
      <c r="B1400" s="13" t="s">
        <v>622</v>
      </c>
      <c r="C1400" s="16">
        <v>41138</v>
      </c>
      <c r="D1400" s="13">
        <v>6400</v>
      </c>
      <c r="E1400" s="13">
        <f t="shared" si="109"/>
        <v>0</v>
      </c>
      <c r="F1400" s="13" t="str">
        <f t="shared" si="106"/>
        <v>2012-08</v>
      </c>
      <c r="G1400" s="13" t="str">
        <f t="shared" si="107"/>
        <v/>
      </c>
      <c r="H1400" s="13" t="str">
        <f t="shared" si="105"/>
        <v/>
      </c>
      <c r="I1400" s="13" t="str">
        <f t="shared" si="108"/>
        <v/>
      </c>
    </row>
    <row r="1401" spans="1:9" x14ac:dyDescent="0.25">
      <c r="A1401" s="13">
        <v>94</v>
      </c>
      <c r="B1401" s="13" t="s">
        <v>622</v>
      </c>
      <c r="C1401" s="16">
        <v>41141</v>
      </c>
      <c r="D1401" s="13">
        <v>6400</v>
      </c>
      <c r="E1401" s="13">
        <f t="shared" si="109"/>
        <v>0</v>
      </c>
      <c r="F1401" s="13" t="str">
        <f t="shared" si="106"/>
        <v>2012-08</v>
      </c>
      <c r="G1401" s="13" t="str">
        <f t="shared" si="107"/>
        <v/>
      </c>
      <c r="H1401" s="13" t="str">
        <f t="shared" si="105"/>
        <v/>
      </c>
      <c r="I1401" s="13" t="str">
        <f t="shared" si="108"/>
        <v/>
      </c>
    </row>
    <row r="1402" spans="1:9" x14ac:dyDescent="0.25">
      <c r="A1402" s="13">
        <v>94</v>
      </c>
      <c r="B1402" s="13" t="s">
        <v>622</v>
      </c>
      <c r="C1402" s="16">
        <v>41143</v>
      </c>
      <c r="D1402" s="13">
        <v>6400</v>
      </c>
      <c r="E1402" s="13">
        <f t="shared" si="109"/>
        <v>0</v>
      </c>
      <c r="F1402" s="13" t="str">
        <f t="shared" si="106"/>
        <v>2012-08</v>
      </c>
      <c r="G1402" s="13" t="str">
        <f t="shared" si="107"/>
        <v/>
      </c>
      <c r="H1402" s="13" t="str">
        <f t="shared" si="105"/>
        <v/>
      </c>
      <c r="I1402" s="13" t="str">
        <f t="shared" si="108"/>
        <v/>
      </c>
    </row>
    <row r="1403" spans="1:9" x14ac:dyDescent="0.25">
      <c r="A1403" s="13">
        <v>94</v>
      </c>
      <c r="B1403" s="13" t="s">
        <v>622</v>
      </c>
      <c r="C1403" s="16">
        <v>41145</v>
      </c>
      <c r="D1403" s="13">
        <v>6400</v>
      </c>
      <c r="E1403" s="13">
        <f t="shared" si="109"/>
        <v>0</v>
      </c>
      <c r="F1403" s="13" t="str">
        <f t="shared" si="106"/>
        <v>2012-08</v>
      </c>
      <c r="G1403" s="13" t="str">
        <f t="shared" si="107"/>
        <v/>
      </c>
      <c r="H1403" s="13" t="str">
        <f t="shared" si="105"/>
        <v/>
      </c>
      <c r="I1403" s="13" t="str">
        <f t="shared" si="108"/>
        <v/>
      </c>
    </row>
    <row r="1404" spans="1:9" x14ac:dyDescent="0.25">
      <c r="A1404" s="13">
        <v>94</v>
      </c>
      <c r="B1404" s="13" t="s">
        <v>622</v>
      </c>
      <c r="C1404" s="16">
        <v>41148</v>
      </c>
      <c r="D1404" s="13">
        <v>6400</v>
      </c>
      <c r="E1404" s="13">
        <f t="shared" si="109"/>
        <v>0</v>
      </c>
      <c r="F1404" s="13" t="str">
        <f t="shared" si="106"/>
        <v>2012-08</v>
      </c>
      <c r="G1404" s="13" t="str">
        <f t="shared" si="107"/>
        <v/>
      </c>
      <c r="H1404" s="13" t="str">
        <f t="shared" si="105"/>
        <v/>
      </c>
      <c r="I1404" s="13" t="str">
        <f t="shared" si="108"/>
        <v/>
      </c>
    </row>
    <row r="1405" spans="1:9" x14ac:dyDescent="0.25">
      <c r="A1405" s="13">
        <v>94</v>
      </c>
      <c r="B1405" s="13" t="s">
        <v>622</v>
      </c>
      <c r="C1405" s="16">
        <v>41150</v>
      </c>
      <c r="D1405" s="13">
        <v>6400</v>
      </c>
      <c r="E1405" s="13">
        <f t="shared" si="109"/>
        <v>0</v>
      </c>
      <c r="F1405" s="13" t="str">
        <f t="shared" si="106"/>
        <v>2012-08</v>
      </c>
      <c r="G1405" s="13" t="str">
        <f t="shared" si="107"/>
        <v/>
      </c>
      <c r="H1405" s="13" t="str">
        <f t="shared" si="105"/>
        <v/>
      </c>
      <c r="I1405" s="13" t="str">
        <f t="shared" si="108"/>
        <v/>
      </c>
    </row>
    <row r="1406" spans="1:9" x14ac:dyDescent="0.25">
      <c r="A1406" s="13">
        <v>94</v>
      </c>
      <c r="B1406" s="13" t="s">
        <v>622</v>
      </c>
      <c r="C1406" s="16">
        <v>41152</v>
      </c>
      <c r="D1406" s="13">
        <v>6400</v>
      </c>
      <c r="E1406" s="13">
        <f t="shared" si="109"/>
        <v>0</v>
      </c>
      <c r="F1406" s="13" t="str">
        <f t="shared" si="106"/>
        <v>2012-08</v>
      </c>
      <c r="G1406" s="13">
        <f t="shared" si="107"/>
        <v>6357.1428571428569</v>
      </c>
      <c r="H1406" s="13" t="str">
        <f t="shared" si="105"/>
        <v/>
      </c>
      <c r="I1406" s="13" t="str">
        <f t="shared" si="108"/>
        <v/>
      </c>
    </row>
    <row r="1407" spans="1:9" x14ac:dyDescent="0.25">
      <c r="A1407" s="13">
        <v>94</v>
      </c>
      <c r="B1407" s="13" t="s">
        <v>622</v>
      </c>
      <c r="C1407" s="16">
        <v>41155</v>
      </c>
      <c r="D1407" s="13">
        <v>6400</v>
      </c>
      <c r="E1407" s="13">
        <f t="shared" si="109"/>
        <v>0</v>
      </c>
      <c r="F1407" s="13" t="str">
        <f t="shared" si="106"/>
        <v>2012-09</v>
      </c>
      <c r="G1407" s="13" t="str">
        <f t="shared" si="107"/>
        <v/>
      </c>
      <c r="H1407" s="13" t="str">
        <f t="shared" si="105"/>
        <v/>
      </c>
      <c r="I1407" s="13" t="str">
        <f t="shared" si="108"/>
        <v/>
      </c>
    </row>
    <row r="1408" spans="1:9" x14ac:dyDescent="0.25">
      <c r="A1408" s="13">
        <v>94</v>
      </c>
      <c r="B1408" s="13" t="s">
        <v>622</v>
      </c>
      <c r="C1408" s="16">
        <v>41157</v>
      </c>
      <c r="D1408" s="13">
        <v>6400</v>
      </c>
      <c r="E1408" s="13">
        <f t="shared" si="109"/>
        <v>1</v>
      </c>
      <c r="F1408" s="13" t="str">
        <f t="shared" si="106"/>
        <v>2012-09</v>
      </c>
      <c r="G1408" s="13">
        <f t="shared" si="107"/>
        <v>6400</v>
      </c>
      <c r="H1408" s="13" t="str">
        <f t="shared" si="105"/>
        <v/>
      </c>
      <c r="I1408" s="13" t="str">
        <f t="shared" si="108"/>
        <v/>
      </c>
    </row>
    <row r="1409" spans="1:9" x14ac:dyDescent="0.25">
      <c r="A1409" s="13">
        <v>94</v>
      </c>
      <c r="B1409" s="13" t="s">
        <v>623</v>
      </c>
      <c r="C1409" s="16">
        <v>41164</v>
      </c>
      <c r="D1409" s="13">
        <v>10</v>
      </c>
      <c r="E1409" s="13">
        <f t="shared" si="109"/>
        <v>0</v>
      </c>
      <c r="F1409" s="13" t="str">
        <f t="shared" si="106"/>
        <v>2012-09</v>
      </c>
      <c r="G1409" s="13" t="str">
        <f t="shared" si="107"/>
        <v/>
      </c>
      <c r="H1409" s="13">
        <f t="shared" si="105"/>
        <v>10</v>
      </c>
      <c r="I1409" s="13" t="str">
        <f t="shared" si="108"/>
        <v>Higher</v>
      </c>
    </row>
    <row r="1410" spans="1:9" x14ac:dyDescent="0.25">
      <c r="A1410" s="13">
        <v>94</v>
      </c>
      <c r="B1410" s="13" t="s">
        <v>623</v>
      </c>
      <c r="C1410" s="16">
        <v>41227</v>
      </c>
      <c r="D1410" s="13">
        <v>1</v>
      </c>
      <c r="E1410" s="13">
        <f t="shared" si="109"/>
        <v>0</v>
      </c>
      <c r="F1410" s="13" t="str">
        <f t="shared" si="106"/>
        <v>2012-11</v>
      </c>
      <c r="G1410" s="13" t="str">
        <f t="shared" si="107"/>
        <v/>
      </c>
      <c r="H1410" s="13">
        <f t="shared" ref="H1410:H1473" si="110">IF(AND(B1410="Med B", F1410&gt;=VLOOKUP(A1410, A:F, 6, FALSE)), D1410, "")</f>
        <v>1</v>
      </c>
      <c r="I1410" s="13" t="str">
        <f t="shared" si="108"/>
        <v/>
      </c>
    </row>
    <row r="1411" spans="1:9" x14ac:dyDescent="0.25">
      <c r="A1411" s="13">
        <v>95</v>
      </c>
      <c r="B1411" s="13" t="s">
        <v>622</v>
      </c>
      <c r="C1411" s="16">
        <v>41125</v>
      </c>
      <c r="D1411" s="13">
        <v>3000</v>
      </c>
      <c r="E1411" s="13">
        <f t="shared" si="109"/>
        <v>0</v>
      </c>
      <c r="F1411" s="13" t="str">
        <f t="shared" ref="F1411:F1474" si="111">TEXT(C1411, "yyyy-mm")</f>
        <v>2012-08</v>
      </c>
      <c r="G1411" s="13" t="str">
        <f t="shared" ref="G1411:G1474" si="112">IF(AND(
    B1411="Med A",
    C1411=_xlfn.MAXIFS(C:C, A:A, A1411, B:B, "Med A", F:F, F1411),
    SUMIFS(E:E, A:A, A1411) &gt; 0
  ),
  AVERAGEIFS(D:D, A:A, A1411, B:B, "Med A", F:F, F1411, C:C, "&gt;=" &amp; EOMONTH(C1411, -1) + 1, C:C, "&lt;=" &amp; C1411),
  "")</f>
        <v/>
      </c>
      <c r="H1411" s="13" t="str">
        <f t="shared" si="110"/>
        <v/>
      </c>
      <c r="I1411" s="13" t="str">
        <f t="shared" ref="I1411:I1474" si="113">IF(E1410=1,
  IF(AND(A1411=A1410, B1411="Med B"),
    IF(COUNTIFS(A:A, A1411, B:B, "Med B", F:F, "&gt;" &amp; F1410) &gt; 0,
      IF(H1411 &gt; H1412, "Higher",
         IF(H1411 = H1412, "Same",
            IF(H1411 &lt; H1412, "Lower",
               IF(H1412 = 0, "No dose", "")))),
      "No subsequent Med B"),
    ""), "")</f>
        <v/>
      </c>
    </row>
    <row r="1412" spans="1:9" x14ac:dyDescent="0.25">
      <c r="A1412" s="13">
        <v>95</v>
      </c>
      <c r="B1412" s="13" t="s">
        <v>622</v>
      </c>
      <c r="C1412" s="16">
        <v>41128</v>
      </c>
      <c r="D1412" s="13">
        <v>3000</v>
      </c>
      <c r="E1412" s="13">
        <f t="shared" ref="E1412:E1475" si="114">IF(AND(B1412="Med A", B1413="Med B", A1412=A1413), 1, IF(AND(B1412="Med B", B1413="Med A", A1412=A1413), 1, 0))</f>
        <v>0</v>
      </c>
      <c r="F1412" s="13" t="str">
        <f t="shared" si="111"/>
        <v>2012-08</v>
      </c>
      <c r="G1412" s="13" t="str">
        <f t="shared" si="112"/>
        <v/>
      </c>
      <c r="H1412" s="13" t="str">
        <f t="shared" si="110"/>
        <v/>
      </c>
      <c r="I1412" s="13" t="str">
        <f t="shared" si="113"/>
        <v/>
      </c>
    </row>
    <row r="1413" spans="1:9" x14ac:dyDescent="0.25">
      <c r="A1413" s="13">
        <v>95</v>
      </c>
      <c r="B1413" s="13" t="s">
        <v>622</v>
      </c>
      <c r="C1413" s="16">
        <v>41130</v>
      </c>
      <c r="D1413" s="13">
        <v>3000</v>
      </c>
      <c r="E1413" s="13">
        <f t="shared" si="114"/>
        <v>0</v>
      </c>
      <c r="F1413" s="13" t="str">
        <f t="shared" si="111"/>
        <v>2012-08</v>
      </c>
      <c r="G1413" s="13" t="str">
        <f t="shared" si="112"/>
        <v/>
      </c>
      <c r="H1413" s="13" t="str">
        <f t="shared" si="110"/>
        <v/>
      </c>
      <c r="I1413" s="13" t="str">
        <f t="shared" si="113"/>
        <v/>
      </c>
    </row>
    <row r="1414" spans="1:9" x14ac:dyDescent="0.25">
      <c r="A1414" s="13">
        <v>95</v>
      </c>
      <c r="B1414" s="13" t="s">
        <v>622</v>
      </c>
      <c r="C1414" s="16">
        <v>41132</v>
      </c>
      <c r="D1414" s="13">
        <v>3000</v>
      </c>
      <c r="E1414" s="13">
        <f t="shared" si="114"/>
        <v>0</v>
      </c>
      <c r="F1414" s="13" t="str">
        <f t="shared" si="111"/>
        <v>2012-08</v>
      </c>
      <c r="G1414" s="13" t="str">
        <f t="shared" si="112"/>
        <v/>
      </c>
      <c r="H1414" s="13" t="str">
        <f t="shared" si="110"/>
        <v/>
      </c>
      <c r="I1414" s="13" t="str">
        <f t="shared" si="113"/>
        <v/>
      </c>
    </row>
    <row r="1415" spans="1:9" x14ac:dyDescent="0.25">
      <c r="A1415" s="13">
        <v>95</v>
      </c>
      <c r="B1415" s="13" t="s">
        <v>622</v>
      </c>
      <c r="C1415" s="16">
        <v>41135</v>
      </c>
      <c r="D1415" s="13">
        <v>3000</v>
      </c>
      <c r="E1415" s="13">
        <f t="shared" si="114"/>
        <v>0</v>
      </c>
      <c r="F1415" s="13" t="str">
        <f t="shared" si="111"/>
        <v>2012-08</v>
      </c>
      <c r="G1415" s="13" t="str">
        <f t="shared" si="112"/>
        <v/>
      </c>
      <c r="H1415" s="13" t="str">
        <f t="shared" si="110"/>
        <v/>
      </c>
      <c r="I1415" s="13" t="str">
        <f t="shared" si="113"/>
        <v/>
      </c>
    </row>
    <row r="1416" spans="1:9" x14ac:dyDescent="0.25">
      <c r="A1416" s="13">
        <v>95</v>
      </c>
      <c r="B1416" s="13" t="s">
        <v>622</v>
      </c>
      <c r="C1416" s="16">
        <v>41137</v>
      </c>
      <c r="D1416" s="13">
        <v>3000</v>
      </c>
      <c r="E1416" s="13">
        <f t="shared" si="114"/>
        <v>0</v>
      </c>
      <c r="F1416" s="13" t="str">
        <f t="shared" si="111"/>
        <v>2012-08</v>
      </c>
      <c r="G1416" s="13" t="str">
        <f t="shared" si="112"/>
        <v/>
      </c>
      <c r="H1416" s="13" t="str">
        <f t="shared" si="110"/>
        <v/>
      </c>
      <c r="I1416" s="13" t="str">
        <f t="shared" si="113"/>
        <v/>
      </c>
    </row>
    <row r="1417" spans="1:9" x14ac:dyDescent="0.25">
      <c r="A1417" s="13">
        <v>95</v>
      </c>
      <c r="B1417" s="13" t="s">
        <v>622</v>
      </c>
      <c r="C1417" s="16">
        <v>41139</v>
      </c>
      <c r="D1417" s="13">
        <v>3600</v>
      </c>
      <c r="E1417" s="13">
        <f t="shared" si="114"/>
        <v>0</v>
      </c>
      <c r="F1417" s="13" t="str">
        <f t="shared" si="111"/>
        <v>2012-08</v>
      </c>
      <c r="G1417" s="13" t="str">
        <f t="shared" si="112"/>
        <v/>
      </c>
      <c r="H1417" s="13" t="str">
        <f t="shared" si="110"/>
        <v/>
      </c>
      <c r="I1417" s="13" t="str">
        <f t="shared" si="113"/>
        <v/>
      </c>
    </row>
    <row r="1418" spans="1:9" x14ac:dyDescent="0.25">
      <c r="A1418" s="13">
        <v>95</v>
      </c>
      <c r="B1418" s="13" t="s">
        <v>622</v>
      </c>
      <c r="C1418" s="16">
        <v>41142</v>
      </c>
      <c r="D1418" s="13">
        <v>3600</v>
      </c>
      <c r="E1418" s="13">
        <f t="shared" si="114"/>
        <v>0</v>
      </c>
      <c r="F1418" s="13" t="str">
        <f t="shared" si="111"/>
        <v>2012-08</v>
      </c>
      <c r="G1418" s="13" t="str">
        <f t="shared" si="112"/>
        <v/>
      </c>
      <c r="H1418" s="13" t="str">
        <f t="shared" si="110"/>
        <v/>
      </c>
      <c r="I1418" s="13" t="str">
        <f t="shared" si="113"/>
        <v/>
      </c>
    </row>
    <row r="1419" spans="1:9" x14ac:dyDescent="0.25">
      <c r="A1419" s="13">
        <v>95</v>
      </c>
      <c r="B1419" s="13" t="s">
        <v>622</v>
      </c>
      <c r="C1419" s="16">
        <v>41144</v>
      </c>
      <c r="D1419" s="13">
        <v>3600</v>
      </c>
      <c r="E1419" s="13">
        <f t="shared" si="114"/>
        <v>0</v>
      </c>
      <c r="F1419" s="13" t="str">
        <f t="shared" si="111"/>
        <v>2012-08</v>
      </c>
      <c r="G1419" s="13" t="str">
        <f t="shared" si="112"/>
        <v/>
      </c>
      <c r="H1419" s="13" t="str">
        <f t="shared" si="110"/>
        <v/>
      </c>
      <c r="I1419" s="13" t="str">
        <f t="shared" si="113"/>
        <v/>
      </c>
    </row>
    <row r="1420" spans="1:9" x14ac:dyDescent="0.25">
      <c r="A1420" s="13">
        <v>96</v>
      </c>
      <c r="B1420" s="13" t="s">
        <v>622</v>
      </c>
      <c r="C1420" s="16">
        <v>41097</v>
      </c>
      <c r="D1420" s="13">
        <v>1200</v>
      </c>
      <c r="E1420" s="13">
        <f t="shared" si="114"/>
        <v>0</v>
      </c>
      <c r="F1420" s="13" t="str">
        <f t="shared" si="111"/>
        <v>2012-07</v>
      </c>
      <c r="G1420" s="13" t="str">
        <f t="shared" si="112"/>
        <v/>
      </c>
      <c r="H1420" s="13" t="str">
        <f t="shared" si="110"/>
        <v/>
      </c>
      <c r="I1420" s="13" t="str">
        <f t="shared" si="113"/>
        <v/>
      </c>
    </row>
    <row r="1421" spans="1:9" x14ac:dyDescent="0.25">
      <c r="A1421" s="13">
        <v>96</v>
      </c>
      <c r="B1421" s="13" t="s">
        <v>622</v>
      </c>
      <c r="C1421" s="16">
        <v>41100</v>
      </c>
      <c r="D1421" s="13">
        <v>1200</v>
      </c>
      <c r="E1421" s="13">
        <f t="shared" si="114"/>
        <v>0</v>
      </c>
      <c r="F1421" s="13" t="str">
        <f t="shared" si="111"/>
        <v>2012-07</v>
      </c>
      <c r="G1421" s="13" t="str">
        <f t="shared" si="112"/>
        <v/>
      </c>
      <c r="H1421" s="13" t="str">
        <f t="shared" si="110"/>
        <v/>
      </c>
      <c r="I1421" s="13" t="str">
        <f t="shared" si="113"/>
        <v/>
      </c>
    </row>
    <row r="1422" spans="1:9" x14ac:dyDescent="0.25">
      <c r="A1422" s="13">
        <v>96</v>
      </c>
      <c r="B1422" s="13" t="s">
        <v>622</v>
      </c>
      <c r="C1422" s="16">
        <v>41102</v>
      </c>
      <c r="D1422" s="13">
        <v>1200</v>
      </c>
      <c r="E1422" s="13">
        <f t="shared" si="114"/>
        <v>0</v>
      </c>
      <c r="F1422" s="13" t="str">
        <f t="shared" si="111"/>
        <v>2012-07</v>
      </c>
      <c r="G1422" s="13" t="str">
        <f t="shared" si="112"/>
        <v/>
      </c>
      <c r="H1422" s="13" t="str">
        <f t="shared" si="110"/>
        <v/>
      </c>
      <c r="I1422" s="13" t="str">
        <f t="shared" si="113"/>
        <v/>
      </c>
    </row>
    <row r="1423" spans="1:9" x14ac:dyDescent="0.25">
      <c r="A1423" s="13">
        <v>96</v>
      </c>
      <c r="B1423" s="13" t="s">
        <v>622</v>
      </c>
      <c r="C1423" s="16">
        <v>41104</v>
      </c>
      <c r="D1423" s="13">
        <v>1200</v>
      </c>
      <c r="E1423" s="13">
        <f t="shared" si="114"/>
        <v>0</v>
      </c>
      <c r="F1423" s="13" t="str">
        <f t="shared" si="111"/>
        <v>2012-07</v>
      </c>
      <c r="G1423" s="13" t="str">
        <f t="shared" si="112"/>
        <v/>
      </c>
      <c r="H1423" s="13" t="str">
        <f t="shared" si="110"/>
        <v/>
      </c>
      <c r="I1423" s="13" t="str">
        <f t="shared" si="113"/>
        <v/>
      </c>
    </row>
    <row r="1424" spans="1:9" x14ac:dyDescent="0.25">
      <c r="A1424" s="13">
        <v>96</v>
      </c>
      <c r="B1424" s="13" t="s">
        <v>622</v>
      </c>
      <c r="C1424" s="16">
        <v>41107</v>
      </c>
      <c r="D1424" s="13">
        <v>1200</v>
      </c>
      <c r="E1424" s="13">
        <f t="shared" si="114"/>
        <v>0</v>
      </c>
      <c r="F1424" s="13" t="str">
        <f t="shared" si="111"/>
        <v>2012-07</v>
      </c>
      <c r="G1424" s="13" t="str">
        <f t="shared" si="112"/>
        <v/>
      </c>
      <c r="H1424" s="13" t="str">
        <f t="shared" si="110"/>
        <v/>
      </c>
      <c r="I1424" s="13" t="str">
        <f t="shared" si="113"/>
        <v/>
      </c>
    </row>
    <row r="1425" spans="1:9" x14ac:dyDescent="0.25">
      <c r="A1425" s="13">
        <v>96</v>
      </c>
      <c r="B1425" s="13" t="s">
        <v>622</v>
      </c>
      <c r="C1425" s="16">
        <v>41109</v>
      </c>
      <c r="D1425" s="13">
        <v>1200</v>
      </c>
      <c r="E1425" s="13">
        <f t="shared" si="114"/>
        <v>0</v>
      </c>
      <c r="F1425" s="13" t="str">
        <f t="shared" si="111"/>
        <v>2012-07</v>
      </c>
      <c r="G1425" s="13" t="str">
        <f t="shared" si="112"/>
        <v/>
      </c>
      <c r="H1425" s="13" t="str">
        <f t="shared" si="110"/>
        <v/>
      </c>
      <c r="I1425" s="13" t="str">
        <f t="shared" si="113"/>
        <v/>
      </c>
    </row>
    <row r="1426" spans="1:9" x14ac:dyDescent="0.25">
      <c r="A1426" s="13">
        <v>96</v>
      </c>
      <c r="B1426" s="13" t="s">
        <v>622</v>
      </c>
      <c r="C1426" s="16">
        <v>41111</v>
      </c>
      <c r="D1426" s="13">
        <v>1200</v>
      </c>
      <c r="E1426" s="13">
        <f t="shared" si="114"/>
        <v>0</v>
      </c>
      <c r="F1426" s="13" t="str">
        <f t="shared" si="111"/>
        <v>2012-07</v>
      </c>
      <c r="G1426" s="13" t="str">
        <f t="shared" si="112"/>
        <v/>
      </c>
      <c r="H1426" s="13" t="str">
        <f t="shared" si="110"/>
        <v/>
      </c>
      <c r="I1426" s="13" t="str">
        <f t="shared" si="113"/>
        <v/>
      </c>
    </row>
    <row r="1427" spans="1:9" x14ac:dyDescent="0.25">
      <c r="A1427" s="13">
        <v>96</v>
      </c>
      <c r="B1427" s="13" t="s">
        <v>622</v>
      </c>
      <c r="C1427" s="16">
        <v>41114</v>
      </c>
      <c r="D1427" s="13">
        <v>1200</v>
      </c>
      <c r="E1427" s="13">
        <f t="shared" si="114"/>
        <v>0</v>
      </c>
      <c r="F1427" s="13" t="str">
        <f t="shared" si="111"/>
        <v>2012-07</v>
      </c>
      <c r="G1427" s="13" t="str">
        <f t="shared" si="112"/>
        <v/>
      </c>
      <c r="H1427" s="13" t="str">
        <f t="shared" si="110"/>
        <v/>
      </c>
      <c r="I1427" s="13" t="str">
        <f t="shared" si="113"/>
        <v/>
      </c>
    </row>
    <row r="1428" spans="1:9" x14ac:dyDescent="0.25">
      <c r="A1428" s="13">
        <v>96</v>
      </c>
      <c r="B1428" s="13" t="s">
        <v>622</v>
      </c>
      <c r="C1428" s="16">
        <v>41116</v>
      </c>
      <c r="D1428" s="13">
        <v>1200</v>
      </c>
      <c r="E1428" s="13">
        <f t="shared" si="114"/>
        <v>0</v>
      </c>
      <c r="F1428" s="13" t="str">
        <f t="shared" si="111"/>
        <v>2012-07</v>
      </c>
      <c r="G1428" s="13" t="str">
        <f t="shared" si="112"/>
        <v/>
      </c>
      <c r="H1428" s="13" t="str">
        <f t="shared" si="110"/>
        <v/>
      </c>
      <c r="I1428" s="13" t="str">
        <f t="shared" si="113"/>
        <v/>
      </c>
    </row>
    <row r="1429" spans="1:9" x14ac:dyDescent="0.25">
      <c r="A1429" s="13">
        <v>96</v>
      </c>
      <c r="B1429" s="13" t="s">
        <v>622</v>
      </c>
      <c r="C1429" s="16">
        <v>41118</v>
      </c>
      <c r="D1429" s="13">
        <v>1200</v>
      </c>
      <c r="E1429" s="13">
        <f t="shared" si="114"/>
        <v>0</v>
      </c>
      <c r="F1429" s="13" t="str">
        <f t="shared" si="111"/>
        <v>2012-07</v>
      </c>
      <c r="G1429" s="13" t="str">
        <f t="shared" si="112"/>
        <v/>
      </c>
      <c r="H1429" s="13" t="str">
        <f t="shared" si="110"/>
        <v/>
      </c>
      <c r="I1429" s="13" t="str">
        <f t="shared" si="113"/>
        <v/>
      </c>
    </row>
    <row r="1430" spans="1:9" x14ac:dyDescent="0.25">
      <c r="A1430" s="13">
        <v>96</v>
      </c>
      <c r="B1430" s="13" t="s">
        <v>622</v>
      </c>
      <c r="C1430" s="16">
        <v>41121</v>
      </c>
      <c r="D1430" s="13">
        <v>1200</v>
      </c>
      <c r="E1430" s="13">
        <f t="shared" si="114"/>
        <v>0</v>
      </c>
      <c r="F1430" s="13" t="str">
        <f t="shared" si="111"/>
        <v>2012-07</v>
      </c>
      <c r="G1430" s="13">
        <f t="shared" si="112"/>
        <v>1200</v>
      </c>
      <c r="H1430" s="13" t="str">
        <f t="shared" si="110"/>
        <v/>
      </c>
      <c r="I1430" s="13" t="str">
        <f t="shared" si="113"/>
        <v/>
      </c>
    </row>
    <row r="1431" spans="1:9" x14ac:dyDescent="0.25">
      <c r="A1431" s="13">
        <v>96</v>
      </c>
      <c r="B1431" s="13" t="s">
        <v>622</v>
      </c>
      <c r="C1431" s="16">
        <v>41123</v>
      </c>
      <c r="D1431" s="13">
        <v>1200</v>
      </c>
      <c r="E1431" s="13">
        <f t="shared" si="114"/>
        <v>0</v>
      </c>
      <c r="F1431" s="13" t="str">
        <f t="shared" si="111"/>
        <v>2012-08</v>
      </c>
      <c r="G1431" s="13" t="str">
        <f t="shared" si="112"/>
        <v/>
      </c>
      <c r="H1431" s="13" t="str">
        <f t="shared" si="110"/>
        <v/>
      </c>
      <c r="I1431" s="13" t="str">
        <f t="shared" si="113"/>
        <v/>
      </c>
    </row>
    <row r="1432" spans="1:9" x14ac:dyDescent="0.25">
      <c r="A1432" s="13">
        <v>96</v>
      </c>
      <c r="B1432" s="13" t="s">
        <v>622</v>
      </c>
      <c r="C1432" s="16">
        <v>41125</v>
      </c>
      <c r="D1432" s="13">
        <v>1200</v>
      </c>
      <c r="E1432" s="13">
        <f t="shared" si="114"/>
        <v>0</v>
      </c>
      <c r="F1432" s="13" t="str">
        <f t="shared" si="111"/>
        <v>2012-08</v>
      </c>
      <c r="G1432" s="13" t="str">
        <f t="shared" si="112"/>
        <v/>
      </c>
      <c r="H1432" s="13" t="str">
        <f t="shared" si="110"/>
        <v/>
      </c>
      <c r="I1432" s="13" t="str">
        <f t="shared" si="113"/>
        <v/>
      </c>
    </row>
    <row r="1433" spans="1:9" x14ac:dyDescent="0.25">
      <c r="A1433" s="13">
        <v>96</v>
      </c>
      <c r="B1433" s="13" t="s">
        <v>622</v>
      </c>
      <c r="C1433" s="16">
        <v>41128</v>
      </c>
      <c r="D1433" s="13">
        <v>1200</v>
      </c>
      <c r="E1433" s="13">
        <f t="shared" si="114"/>
        <v>0</v>
      </c>
      <c r="F1433" s="13" t="str">
        <f t="shared" si="111"/>
        <v>2012-08</v>
      </c>
      <c r="G1433" s="13" t="str">
        <f t="shared" si="112"/>
        <v/>
      </c>
      <c r="H1433" s="13" t="str">
        <f t="shared" si="110"/>
        <v/>
      </c>
      <c r="I1433" s="13" t="str">
        <f t="shared" si="113"/>
        <v/>
      </c>
    </row>
    <row r="1434" spans="1:9" x14ac:dyDescent="0.25">
      <c r="A1434" s="13">
        <v>96</v>
      </c>
      <c r="B1434" s="13" t="s">
        <v>622</v>
      </c>
      <c r="C1434" s="16">
        <v>41130</v>
      </c>
      <c r="D1434" s="13">
        <v>1200</v>
      </c>
      <c r="E1434" s="13">
        <f t="shared" si="114"/>
        <v>0</v>
      </c>
      <c r="F1434" s="13" t="str">
        <f t="shared" si="111"/>
        <v>2012-08</v>
      </c>
      <c r="G1434" s="13" t="str">
        <f t="shared" si="112"/>
        <v/>
      </c>
      <c r="H1434" s="13" t="str">
        <f t="shared" si="110"/>
        <v/>
      </c>
      <c r="I1434" s="13" t="str">
        <f t="shared" si="113"/>
        <v/>
      </c>
    </row>
    <row r="1435" spans="1:9" x14ac:dyDescent="0.25">
      <c r="A1435" s="13">
        <v>96</v>
      </c>
      <c r="B1435" s="13" t="s">
        <v>622</v>
      </c>
      <c r="C1435" s="16">
        <v>41132</v>
      </c>
      <c r="D1435" s="13">
        <v>1200</v>
      </c>
      <c r="E1435" s="13">
        <f t="shared" si="114"/>
        <v>0</v>
      </c>
      <c r="F1435" s="13" t="str">
        <f t="shared" si="111"/>
        <v>2012-08</v>
      </c>
      <c r="G1435" s="13" t="str">
        <f t="shared" si="112"/>
        <v/>
      </c>
      <c r="H1435" s="13" t="str">
        <f t="shared" si="110"/>
        <v/>
      </c>
      <c r="I1435" s="13" t="str">
        <f t="shared" si="113"/>
        <v/>
      </c>
    </row>
    <row r="1436" spans="1:9" x14ac:dyDescent="0.25">
      <c r="A1436" s="13">
        <v>96</v>
      </c>
      <c r="B1436" s="13" t="s">
        <v>622</v>
      </c>
      <c r="C1436" s="16">
        <v>41135</v>
      </c>
      <c r="D1436" s="13">
        <v>1200</v>
      </c>
      <c r="E1436" s="13">
        <f t="shared" si="114"/>
        <v>0</v>
      </c>
      <c r="F1436" s="13" t="str">
        <f t="shared" si="111"/>
        <v>2012-08</v>
      </c>
      <c r="G1436" s="13" t="str">
        <f t="shared" si="112"/>
        <v/>
      </c>
      <c r="H1436" s="13" t="str">
        <f t="shared" si="110"/>
        <v/>
      </c>
      <c r="I1436" s="13" t="str">
        <f t="shared" si="113"/>
        <v/>
      </c>
    </row>
    <row r="1437" spans="1:9" x14ac:dyDescent="0.25">
      <c r="A1437" s="13">
        <v>96</v>
      </c>
      <c r="B1437" s="13" t="s">
        <v>622</v>
      </c>
      <c r="C1437" s="16">
        <v>41137</v>
      </c>
      <c r="D1437" s="13">
        <v>1200</v>
      </c>
      <c r="E1437" s="13">
        <f t="shared" si="114"/>
        <v>0</v>
      </c>
      <c r="F1437" s="13" t="str">
        <f t="shared" si="111"/>
        <v>2012-08</v>
      </c>
      <c r="G1437" s="13" t="str">
        <f t="shared" si="112"/>
        <v/>
      </c>
      <c r="H1437" s="13" t="str">
        <f t="shared" si="110"/>
        <v/>
      </c>
      <c r="I1437" s="13" t="str">
        <f t="shared" si="113"/>
        <v/>
      </c>
    </row>
    <row r="1438" spans="1:9" x14ac:dyDescent="0.25">
      <c r="A1438" s="13">
        <v>96</v>
      </c>
      <c r="B1438" s="13" t="s">
        <v>622</v>
      </c>
      <c r="C1438" s="16">
        <v>41139</v>
      </c>
      <c r="D1438" s="13">
        <v>1700</v>
      </c>
      <c r="E1438" s="13">
        <f t="shared" si="114"/>
        <v>0</v>
      </c>
      <c r="F1438" s="13" t="str">
        <f t="shared" si="111"/>
        <v>2012-08</v>
      </c>
      <c r="G1438" s="13" t="str">
        <f t="shared" si="112"/>
        <v/>
      </c>
      <c r="H1438" s="13" t="str">
        <f t="shared" si="110"/>
        <v/>
      </c>
      <c r="I1438" s="13" t="str">
        <f t="shared" si="113"/>
        <v/>
      </c>
    </row>
    <row r="1439" spans="1:9" x14ac:dyDescent="0.25">
      <c r="A1439" s="13">
        <v>96</v>
      </c>
      <c r="B1439" s="13" t="s">
        <v>622</v>
      </c>
      <c r="C1439" s="16">
        <v>41142</v>
      </c>
      <c r="D1439" s="13">
        <v>1700</v>
      </c>
      <c r="E1439" s="13">
        <f t="shared" si="114"/>
        <v>0</v>
      </c>
      <c r="F1439" s="13" t="str">
        <f t="shared" si="111"/>
        <v>2012-08</v>
      </c>
      <c r="G1439" s="13" t="str">
        <f t="shared" si="112"/>
        <v/>
      </c>
      <c r="H1439" s="13" t="str">
        <f t="shared" si="110"/>
        <v/>
      </c>
      <c r="I1439" s="13" t="str">
        <f t="shared" si="113"/>
        <v/>
      </c>
    </row>
    <row r="1440" spans="1:9" x14ac:dyDescent="0.25">
      <c r="A1440" s="13">
        <v>96</v>
      </c>
      <c r="B1440" s="13" t="s">
        <v>622</v>
      </c>
      <c r="C1440" s="16">
        <v>41144</v>
      </c>
      <c r="D1440" s="13">
        <v>1700</v>
      </c>
      <c r="E1440" s="13">
        <f t="shared" si="114"/>
        <v>0</v>
      </c>
      <c r="F1440" s="13" t="str">
        <f t="shared" si="111"/>
        <v>2012-08</v>
      </c>
      <c r="G1440" s="13" t="str">
        <f t="shared" si="112"/>
        <v/>
      </c>
      <c r="H1440" s="13" t="str">
        <f t="shared" si="110"/>
        <v/>
      </c>
      <c r="I1440" s="13" t="str">
        <f t="shared" si="113"/>
        <v/>
      </c>
    </row>
    <row r="1441" spans="1:9" x14ac:dyDescent="0.25">
      <c r="A1441" s="13">
        <v>96</v>
      </c>
      <c r="B1441" s="13" t="s">
        <v>622</v>
      </c>
      <c r="C1441" s="16">
        <v>41146</v>
      </c>
      <c r="D1441" s="13">
        <v>1700</v>
      </c>
      <c r="E1441" s="13">
        <f t="shared" si="114"/>
        <v>0</v>
      </c>
      <c r="F1441" s="13" t="str">
        <f t="shared" si="111"/>
        <v>2012-08</v>
      </c>
      <c r="G1441" s="13" t="str">
        <f t="shared" si="112"/>
        <v/>
      </c>
      <c r="H1441" s="13" t="str">
        <f t="shared" si="110"/>
        <v/>
      </c>
      <c r="I1441" s="13" t="str">
        <f t="shared" si="113"/>
        <v/>
      </c>
    </row>
    <row r="1442" spans="1:9" x14ac:dyDescent="0.25">
      <c r="A1442" s="13">
        <v>96</v>
      </c>
      <c r="B1442" s="13" t="s">
        <v>622</v>
      </c>
      <c r="C1442" s="16">
        <v>41149</v>
      </c>
      <c r="D1442" s="13">
        <v>1700</v>
      </c>
      <c r="E1442" s="13">
        <f t="shared" si="114"/>
        <v>0</v>
      </c>
      <c r="F1442" s="13" t="str">
        <f t="shared" si="111"/>
        <v>2012-08</v>
      </c>
      <c r="G1442" s="13" t="str">
        <f t="shared" si="112"/>
        <v/>
      </c>
      <c r="H1442" s="13" t="str">
        <f t="shared" si="110"/>
        <v/>
      </c>
      <c r="I1442" s="13" t="str">
        <f t="shared" si="113"/>
        <v/>
      </c>
    </row>
    <row r="1443" spans="1:9" x14ac:dyDescent="0.25">
      <c r="A1443" s="13">
        <v>96</v>
      </c>
      <c r="B1443" s="13" t="s">
        <v>622</v>
      </c>
      <c r="C1443" s="16">
        <v>41151</v>
      </c>
      <c r="D1443" s="13">
        <v>1700</v>
      </c>
      <c r="E1443" s="13">
        <f t="shared" si="114"/>
        <v>0</v>
      </c>
      <c r="F1443" s="13" t="str">
        <f t="shared" si="111"/>
        <v>2012-08</v>
      </c>
      <c r="G1443" s="13">
        <f t="shared" si="112"/>
        <v>1430.7692307692307</v>
      </c>
      <c r="H1443" s="13" t="str">
        <f t="shared" si="110"/>
        <v/>
      </c>
      <c r="I1443" s="13" t="str">
        <f t="shared" si="113"/>
        <v/>
      </c>
    </row>
    <row r="1444" spans="1:9" x14ac:dyDescent="0.25">
      <c r="A1444" s="13">
        <v>96</v>
      </c>
      <c r="B1444" s="13" t="s">
        <v>622</v>
      </c>
      <c r="C1444" s="16">
        <v>41153</v>
      </c>
      <c r="D1444" s="13">
        <v>1700</v>
      </c>
      <c r="E1444" s="13">
        <f t="shared" si="114"/>
        <v>0</v>
      </c>
      <c r="F1444" s="13" t="str">
        <f t="shared" si="111"/>
        <v>2012-09</v>
      </c>
      <c r="G1444" s="13" t="str">
        <f t="shared" si="112"/>
        <v/>
      </c>
      <c r="H1444" s="13" t="str">
        <f t="shared" si="110"/>
        <v/>
      </c>
      <c r="I1444" s="13" t="str">
        <f t="shared" si="113"/>
        <v/>
      </c>
    </row>
    <row r="1445" spans="1:9" x14ac:dyDescent="0.25">
      <c r="A1445" s="13">
        <v>96</v>
      </c>
      <c r="B1445" s="13" t="s">
        <v>622</v>
      </c>
      <c r="C1445" s="16">
        <v>41156</v>
      </c>
      <c r="D1445" s="13">
        <v>1700</v>
      </c>
      <c r="E1445" s="13">
        <f t="shared" si="114"/>
        <v>0</v>
      </c>
      <c r="F1445" s="13" t="str">
        <f t="shared" si="111"/>
        <v>2012-09</v>
      </c>
      <c r="G1445" s="13" t="str">
        <f t="shared" si="112"/>
        <v/>
      </c>
      <c r="H1445" s="13" t="str">
        <f t="shared" si="110"/>
        <v/>
      </c>
      <c r="I1445" s="13" t="str">
        <f t="shared" si="113"/>
        <v/>
      </c>
    </row>
    <row r="1446" spans="1:9" x14ac:dyDescent="0.25">
      <c r="A1446" s="13">
        <v>96</v>
      </c>
      <c r="B1446" s="13" t="s">
        <v>622</v>
      </c>
      <c r="C1446" s="16">
        <v>41158</v>
      </c>
      <c r="D1446" s="13">
        <v>1700</v>
      </c>
      <c r="E1446" s="13">
        <f t="shared" si="114"/>
        <v>1</v>
      </c>
      <c r="F1446" s="13" t="str">
        <f t="shared" si="111"/>
        <v>2012-09</v>
      </c>
      <c r="G1446" s="13">
        <f t="shared" si="112"/>
        <v>1700</v>
      </c>
      <c r="H1446" s="13" t="str">
        <f t="shared" si="110"/>
        <v/>
      </c>
      <c r="I1446" s="13" t="str">
        <f t="shared" si="113"/>
        <v/>
      </c>
    </row>
    <row r="1447" spans="1:9" x14ac:dyDescent="0.25">
      <c r="A1447" s="13">
        <v>96</v>
      </c>
      <c r="B1447" s="13" t="s">
        <v>623</v>
      </c>
      <c r="C1447" s="16">
        <v>41165</v>
      </c>
      <c r="D1447" s="13">
        <v>4</v>
      </c>
      <c r="E1447" s="13">
        <f t="shared" si="114"/>
        <v>0</v>
      </c>
      <c r="F1447" s="13" t="str">
        <f t="shared" si="111"/>
        <v>2012-09</v>
      </c>
      <c r="G1447" s="13" t="str">
        <f t="shared" si="112"/>
        <v/>
      </c>
      <c r="H1447" s="13">
        <f t="shared" si="110"/>
        <v>4</v>
      </c>
      <c r="I1447" s="13" t="str">
        <f t="shared" si="113"/>
        <v>Higher</v>
      </c>
    </row>
    <row r="1448" spans="1:9" x14ac:dyDescent="0.25">
      <c r="A1448" s="13">
        <v>96</v>
      </c>
      <c r="B1448" s="13" t="s">
        <v>623</v>
      </c>
      <c r="C1448" s="16">
        <v>41223</v>
      </c>
      <c r="D1448" s="13">
        <v>1</v>
      </c>
      <c r="E1448" s="13">
        <f t="shared" si="114"/>
        <v>0</v>
      </c>
      <c r="F1448" s="13" t="str">
        <f t="shared" si="111"/>
        <v>2012-11</v>
      </c>
      <c r="G1448" s="13" t="str">
        <f t="shared" si="112"/>
        <v/>
      </c>
      <c r="H1448" s="13">
        <f t="shared" si="110"/>
        <v>1</v>
      </c>
      <c r="I1448" s="13" t="str">
        <f t="shared" si="113"/>
        <v/>
      </c>
    </row>
    <row r="1449" spans="1:9" x14ac:dyDescent="0.25">
      <c r="A1449" s="13">
        <v>96</v>
      </c>
      <c r="B1449" s="13" t="s">
        <v>623</v>
      </c>
      <c r="C1449" s="16">
        <v>41228</v>
      </c>
      <c r="D1449" s="13">
        <v>1</v>
      </c>
      <c r="E1449" s="13">
        <f t="shared" si="114"/>
        <v>0</v>
      </c>
      <c r="F1449" s="13" t="str">
        <f t="shared" si="111"/>
        <v>2012-11</v>
      </c>
      <c r="G1449" s="13" t="str">
        <f t="shared" si="112"/>
        <v/>
      </c>
      <c r="H1449" s="13">
        <f t="shared" si="110"/>
        <v>1</v>
      </c>
      <c r="I1449" s="13" t="str">
        <f t="shared" si="113"/>
        <v/>
      </c>
    </row>
    <row r="1450" spans="1:9" x14ac:dyDescent="0.25">
      <c r="A1450" s="13">
        <v>97</v>
      </c>
      <c r="B1450" s="13" t="s">
        <v>622</v>
      </c>
      <c r="C1450" s="16">
        <v>41124</v>
      </c>
      <c r="D1450" s="13">
        <v>1400</v>
      </c>
      <c r="E1450" s="13">
        <f t="shared" si="114"/>
        <v>0</v>
      </c>
      <c r="F1450" s="13" t="str">
        <f t="shared" si="111"/>
        <v>2012-08</v>
      </c>
      <c r="G1450" s="13" t="str">
        <f t="shared" si="112"/>
        <v/>
      </c>
      <c r="H1450" s="13" t="str">
        <f t="shared" si="110"/>
        <v/>
      </c>
      <c r="I1450" s="13" t="str">
        <f t="shared" si="113"/>
        <v/>
      </c>
    </row>
    <row r="1451" spans="1:9" x14ac:dyDescent="0.25">
      <c r="A1451" s="13">
        <v>97</v>
      </c>
      <c r="B1451" s="13" t="s">
        <v>622</v>
      </c>
      <c r="C1451" s="16">
        <v>41131</v>
      </c>
      <c r="D1451" s="13">
        <v>1400</v>
      </c>
      <c r="E1451" s="13">
        <f t="shared" si="114"/>
        <v>0</v>
      </c>
      <c r="F1451" s="13" t="str">
        <f t="shared" si="111"/>
        <v>2012-08</v>
      </c>
      <c r="G1451" s="13" t="str">
        <f t="shared" si="112"/>
        <v/>
      </c>
      <c r="H1451" s="13" t="str">
        <f t="shared" si="110"/>
        <v/>
      </c>
      <c r="I1451" s="13" t="str">
        <f t="shared" si="113"/>
        <v/>
      </c>
    </row>
    <row r="1452" spans="1:9" x14ac:dyDescent="0.25">
      <c r="A1452" s="13">
        <v>97</v>
      </c>
      <c r="B1452" s="13" t="s">
        <v>622</v>
      </c>
      <c r="C1452" s="16">
        <v>41139</v>
      </c>
      <c r="D1452" s="13">
        <v>1400</v>
      </c>
      <c r="E1452" s="13">
        <f t="shared" si="114"/>
        <v>0</v>
      </c>
      <c r="F1452" s="13" t="str">
        <f t="shared" si="111"/>
        <v>2012-08</v>
      </c>
      <c r="G1452" s="13" t="str">
        <f t="shared" si="112"/>
        <v/>
      </c>
      <c r="H1452" s="13" t="str">
        <f t="shared" si="110"/>
        <v/>
      </c>
      <c r="I1452" s="13" t="str">
        <f t="shared" si="113"/>
        <v/>
      </c>
    </row>
    <row r="1453" spans="1:9" x14ac:dyDescent="0.25">
      <c r="A1453" s="13">
        <v>97</v>
      </c>
      <c r="B1453" s="13" t="s">
        <v>622</v>
      </c>
      <c r="C1453" s="16">
        <v>41152</v>
      </c>
      <c r="D1453" s="13">
        <v>1000</v>
      </c>
      <c r="E1453" s="13">
        <f t="shared" si="114"/>
        <v>0</v>
      </c>
      <c r="F1453" s="13" t="str">
        <f t="shared" si="111"/>
        <v>2012-08</v>
      </c>
      <c r="G1453" s="13">
        <f t="shared" si="112"/>
        <v>1300</v>
      </c>
      <c r="H1453" s="13" t="str">
        <f t="shared" si="110"/>
        <v/>
      </c>
      <c r="I1453" s="13" t="str">
        <f t="shared" si="113"/>
        <v/>
      </c>
    </row>
    <row r="1454" spans="1:9" x14ac:dyDescent="0.25">
      <c r="A1454" s="13">
        <v>97</v>
      </c>
      <c r="B1454" s="13" t="s">
        <v>622</v>
      </c>
      <c r="C1454" s="16">
        <v>41155</v>
      </c>
      <c r="D1454" s="13">
        <v>1000</v>
      </c>
      <c r="E1454" s="13">
        <f t="shared" si="114"/>
        <v>0</v>
      </c>
      <c r="F1454" s="13" t="str">
        <f t="shared" si="111"/>
        <v>2012-09</v>
      </c>
      <c r="G1454" s="13" t="str">
        <f t="shared" si="112"/>
        <v/>
      </c>
      <c r="H1454" s="13" t="str">
        <f t="shared" si="110"/>
        <v/>
      </c>
      <c r="I1454" s="13" t="str">
        <f t="shared" si="113"/>
        <v/>
      </c>
    </row>
    <row r="1455" spans="1:9" x14ac:dyDescent="0.25">
      <c r="A1455" s="13">
        <v>97</v>
      </c>
      <c r="B1455" s="13" t="s">
        <v>622</v>
      </c>
      <c r="C1455" s="16">
        <v>41157</v>
      </c>
      <c r="D1455" s="13">
        <v>1000</v>
      </c>
      <c r="E1455" s="13">
        <f t="shared" si="114"/>
        <v>1</v>
      </c>
      <c r="F1455" s="13" t="str">
        <f t="shared" si="111"/>
        <v>2012-09</v>
      </c>
      <c r="G1455" s="13">
        <f t="shared" si="112"/>
        <v>1000</v>
      </c>
      <c r="H1455" s="13" t="str">
        <f t="shared" si="110"/>
        <v/>
      </c>
      <c r="I1455" s="13" t="str">
        <f t="shared" si="113"/>
        <v/>
      </c>
    </row>
    <row r="1456" spans="1:9" x14ac:dyDescent="0.25">
      <c r="A1456" s="13">
        <v>97</v>
      </c>
      <c r="B1456" s="13" t="s">
        <v>623</v>
      </c>
      <c r="C1456" s="16">
        <v>41164</v>
      </c>
      <c r="D1456" s="13">
        <v>3</v>
      </c>
      <c r="E1456" s="13">
        <f t="shared" si="114"/>
        <v>0</v>
      </c>
      <c r="F1456" s="13" t="str">
        <f t="shared" si="111"/>
        <v>2012-09</v>
      </c>
      <c r="G1456" s="13" t="str">
        <f t="shared" si="112"/>
        <v/>
      </c>
      <c r="H1456" s="13">
        <f t="shared" si="110"/>
        <v>3</v>
      </c>
      <c r="I1456" s="13" t="str">
        <f t="shared" si="113"/>
        <v>Same</v>
      </c>
    </row>
    <row r="1457" spans="1:9" x14ac:dyDescent="0.25">
      <c r="A1457" s="13">
        <v>97</v>
      </c>
      <c r="B1457" s="13" t="s">
        <v>623</v>
      </c>
      <c r="C1457" s="16">
        <v>41192</v>
      </c>
      <c r="D1457" s="13">
        <v>3</v>
      </c>
      <c r="E1457" s="13">
        <f t="shared" si="114"/>
        <v>0</v>
      </c>
      <c r="F1457" s="13" t="str">
        <f t="shared" si="111"/>
        <v>2012-10</v>
      </c>
      <c r="G1457" s="13" t="str">
        <f t="shared" si="112"/>
        <v/>
      </c>
      <c r="H1457" s="13">
        <f t="shared" si="110"/>
        <v>3</v>
      </c>
      <c r="I1457" s="13" t="str">
        <f t="shared" si="113"/>
        <v/>
      </c>
    </row>
    <row r="1458" spans="1:9" x14ac:dyDescent="0.25">
      <c r="A1458" s="13">
        <v>98</v>
      </c>
      <c r="B1458" s="13" t="s">
        <v>622</v>
      </c>
      <c r="C1458" s="16">
        <v>41095</v>
      </c>
      <c r="D1458" s="13">
        <v>20000</v>
      </c>
      <c r="E1458" s="13">
        <f t="shared" si="114"/>
        <v>0</v>
      </c>
      <c r="F1458" s="13" t="str">
        <f t="shared" si="111"/>
        <v>2012-07</v>
      </c>
      <c r="G1458" s="13" t="str">
        <f t="shared" si="112"/>
        <v/>
      </c>
      <c r="H1458" s="13" t="str">
        <f t="shared" si="110"/>
        <v/>
      </c>
      <c r="I1458" s="13" t="str">
        <f t="shared" si="113"/>
        <v/>
      </c>
    </row>
    <row r="1459" spans="1:9" x14ac:dyDescent="0.25">
      <c r="A1459" s="13">
        <v>98</v>
      </c>
      <c r="B1459" s="13" t="s">
        <v>622</v>
      </c>
      <c r="C1459" s="16">
        <v>41097</v>
      </c>
      <c r="D1459" s="13">
        <v>20000</v>
      </c>
      <c r="E1459" s="13">
        <f t="shared" si="114"/>
        <v>0</v>
      </c>
      <c r="F1459" s="13" t="str">
        <f t="shared" si="111"/>
        <v>2012-07</v>
      </c>
      <c r="G1459" s="13" t="str">
        <f t="shared" si="112"/>
        <v/>
      </c>
      <c r="H1459" s="13" t="str">
        <f t="shared" si="110"/>
        <v/>
      </c>
      <c r="I1459" s="13" t="str">
        <f t="shared" si="113"/>
        <v/>
      </c>
    </row>
    <row r="1460" spans="1:9" x14ac:dyDescent="0.25">
      <c r="A1460" s="13">
        <v>98</v>
      </c>
      <c r="B1460" s="13" t="s">
        <v>622</v>
      </c>
      <c r="C1460" s="16">
        <v>41100</v>
      </c>
      <c r="D1460" s="13">
        <v>20000</v>
      </c>
      <c r="E1460" s="13">
        <f t="shared" si="114"/>
        <v>0</v>
      </c>
      <c r="F1460" s="13" t="str">
        <f t="shared" si="111"/>
        <v>2012-07</v>
      </c>
      <c r="G1460" s="13" t="str">
        <f t="shared" si="112"/>
        <v/>
      </c>
      <c r="H1460" s="13" t="str">
        <f t="shared" si="110"/>
        <v/>
      </c>
      <c r="I1460" s="13" t="str">
        <f t="shared" si="113"/>
        <v/>
      </c>
    </row>
    <row r="1461" spans="1:9" x14ac:dyDescent="0.25">
      <c r="A1461" s="13">
        <v>98</v>
      </c>
      <c r="B1461" s="13" t="s">
        <v>622</v>
      </c>
      <c r="C1461" s="16">
        <v>41102</v>
      </c>
      <c r="D1461" s="13">
        <v>20000</v>
      </c>
      <c r="E1461" s="13">
        <f t="shared" si="114"/>
        <v>0</v>
      </c>
      <c r="F1461" s="13" t="str">
        <f t="shared" si="111"/>
        <v>2012-07</v>
      </c>
      <c r="G1461" s="13" t="str">
        <f t="shared" si="112"/>
        <v/>
      </c>
      <c r="H1461" s="13" t="str">
        <f t="shared" si="110"/>
        <v/>
      </c>
      <c r="I1461" s="13" t="str">
        <f t="shared" si="113"/>
        <v/>
      </c>
    </row>
    <row r="1462" spans="1:9" x14ac:dyDescent="0.25">
      <c r="A1462" s="13">
        <v>98</v>
      </c>
      <c r="B1462" s="13" t="s">
        <v>622</v>
      </c>
      <c r="C1462" s="16">
        <v>41104</v>
      </c>
      <c r="D1462" s="13">
        <v>20000</v>
      </c>
      <c r="E1462" s="13">
        <f t="shared" si="114"/>
        <v>0</v>
      </c>
      <c r="F1462" s="13" t="str">
        <f t="shared" si="111"/>
        <v>2012-07</v>
      </c>
      <c r="G1462" s="13" t="str">
        <f t="shared" si="112"/>
        <v/>
      </c>
      <c r="H1462" s="13" t="str">
        <f t="shared" si="110"/>
        <v/>
      </c>
      <c r="I1462" s="13" t="str">
        <f t="shared" si="113"/>
        <v/>
      </c>
    </row>
    <row r="1463" spans="1:9" x14ac:dyDescent="0.25">
      <c r="A1463" s="13">
        <v>98</v>
      </c>
      <c r="B1463" s="13" t="s">
        <v>622</v>
      </c>
      <c r="C1463" s="16">
        <v>41108</v>
      </c>
      <c r="D1463" s="13">
        <v>20000</v>
      </c>
      <c r="E1463" s="13">
        <f t="shared" si="114"/>
        <v>0</v>
      </c>
      <c r="F1463" s="13" t="str">
        <f t="shared" si="111"/>
        <v>2012-07</v>
      </c>
      <c r="G1463" s="13" t="str">
        <f t="shared" si="112"/>
        <v/>
      </c>
      <c r="H1463" s="13" t="str">
        <f t="shared" si="110"/>
        <v/>
      </c>
      <c r="I1463" s="13" t="str">
        <f t="shared" si="113"/>
        <v/>
      </c>
    </row>
    <row r="1464" spans="1:9" x14ac:dyDescent="0.25">
      <c r="A1464" s="13">
        <v>98</v>
      </c>
      <c r="B1464" s="13" t="s">
        <v>622</v>
      </c>
      <c r="C1464" s="16">
        <v>41109</v>
      </c>
      <c r="D1464" s="13">
        <v>20000</v>
      </c>
      <c r="E1464" s="13">
        <f t="shared" si="114"/>
        <v>0</v>
      </c>
      <c r="F1464" s="13" t="str">
        <f t="shared" si="111"/>
        <v>2012-07</v>
      </c>
      <c r="G1464" s="13" t="str">
        <f t="shared" si="112"/>
        <v/>
      </c>
      <c r="H1464" s="13" t="str">
        <f t="shared" si="110"/>
        <v/>
      </c>
      <c r="I1464" s="13" t="str">
        <f t="shared" si="113"/>
        <v/>
      </c>
    </row>
    <row r="1465" spans="1:9" x14ac:dyDescent="0.25">
      <c r="A1465" s="13">
        <v>98</v>
      </c>
      <c r="B1465" s="13" t="s">
        <v>622</v>
      </c>
      <c r="C1465" s="16">
        <v>41111</v>
      </c>
      <c r="D1465" s="13">
        <v>20000</v>
      </c>
      <c r="E1465" s="13">
        <f t="shared" si="114"/>
        <v>0</v>
      </c>
      <c r="F1465" s="13" t="str">
        <f t="shared" si="111"/>
        <v>2012-07</v>
      </c>
      <c r="G1465" s="13" t="str">
        <f t="shared" si="112"/>
        <v/>
      </c>
      <c r="H1465" s="13" t="str">
        <f t="shared" si="110"/>
        <v/>
      </c>
      <c r="I1465" s="13" t="str">
        <f t="shared" si="113"/>
        <v/>
      </c>
    </row>
    <row r="1466" spans="1:9" x14ac:dyDescent="0.25">
      <c r="A1466" s="13">
        <v>98</v>
      </c>
      <c r="B1466" s="13" t="s">
        <v>622</v>
      </c>
      <c r="C1466" s="16">
        <v>41115</v>
      </c>
      <c r="D1466" s="13">
        <v>20000</v>
      </c>
      <c r="E1466" s="13">
        <f t="shared" si="114"/>
        <v>0</v>
      </c>
      <c r="F1466" s="13" t="str">
        <f t="shared" si="111"/>
        <v>2012-07</v>
      </c>
      <c r="G1466" s="13" t="str">
        <f t="shared" si="112"/>
        <v/>
      </c>
      <c r="H1466" s="13" t="str">
        <f t="shared" si="110"/>
        <v/>
      </c>
      <c r="I1466" s="13" t="str">
        <f t="shared" si="113"/>
        <v/>
      </c>
    </row>
    <row r="1467" spans="1:9" x14ac:dyDescent="0.25">
      <c r="A1467" s="13">
        <v>98</v>
      </c>
      <c r="B1467" s="13" t="s">
        <v>622</v>
      </c>
      <c r="C1467" s="16">
        <v>41118</v>
      </c>
      <c r="D1467" s="13">
        <v>20000</v>
      </c>
      <c r="E1467" s="13">
        <f t="shared" si="114"/>
        <v>0</v>
      </c>
      <c r="F1467" s="13" t="str">
        <f t="shared" si="111"/>
        <v>2012-07</v>
      </c>
      <c r="G1467" s="13">
        <f t="shared" si="112"/>
        <v>20000</v>
      </c>
      <c r="H1467" s="13" t="str">
        <f t="shared" si="110"/>
        <v/>
      </c>
      <c r="I1467" s="13" t="str">
        <f t="shared" si="113"/>
        <v/>
      </c>
    </row>
    <row r="1468" spans="1:9" x14ac:dyDescent="0.25">
      <c r="A1468" s="13">
        <v>98</v>
      </c>
      <c r="B1468" s="13" t="s">
        <v>622</v>
      </c>
      <c r="C1468" s="16">
        <v>41123</v>
      </c>
      <c r="D1468" s="13">
        <v>20000</v>
      </c>
      <c r="E1468" s="13">
        <f t="shared" si="114"/>
        <v>0</v>
      </c>
      <c r="F1468" s="13" t="str">
        <f t="shared" si="111"/>
        <v>2012-08</v>
      </c>
      <c r="G1468" s="13" t="str">
        <f t="shared" si="112"/>
        <v/>
      </c>
      <c r="H1468" s="13" t="str">
        <f t="shared" si="110"/>
        <v/>
      </c>
      <c r="I1468" s="13" t="str">
        <f t="shared" si="113"/>
        <v/>
      </c>
    </row>
    <row r="1469" spans="1:9" x14ac:dyDescent="0.25">
      <c r="A1469" s="13">
        <v>98</v>
      </c>
      <c r="B1469" s="13" t="s">
        <v>622</v>
      </c>
      <c r="C1469" s="16">
        <v>41125</v>
      </c>
      <c r="D1469" s="13">
        <v>20000</v>
      </c>
      <c r="E1469" s="13">
        <f t="shared" si="114"/>
        <v>0</v>
      </c>
      <c r="F1469" s="13" t="str">
        <f t="shared" si="111"/>
        <v>2012-08</v>
      </c>
      <c r="G1469" s="13" t="str">
        <f t="shared" si="112"/>
        <v/>
      </c>
      <c r="H1469" s="13" t="str">
        <f t="shared" si="110"/>
        <v/>
      </c>
      <c r="I1469" s="13" t="str">
        <f t="shared" si="113"/>
        <v/>
      </c>
    </row>
    <row r="1470" spans="1:9" x14ac:dyDescent="0.25">
      <c r="A1470" s="13">
        <v>98</v>
      </c>
      <c r="B1470" s="13" t="s">
        <v>622</v>
      </c>
      <c r="C1470" s="16">
        <v>41128</v>
      </c>
      <c r="D1470" s="13">
        <v>20000</v>
      </c>
      <c r="E1470" s="13">
        <f t="shared" si="114"/>
        <v>0</v>
      </c>
      <c r="F1470" s="13" t="str">
        <f t="shared" si="111"/>
        <v>2012-08</v>
      </c>
      <c r="G1470" s="13" t="str">
        <f t="shared" si="112"/>
        <v/>
      </c>
      <c r="H1470" s="13" t="str">
        <f t="shared" si="110"/>
        <v/>
      </c>
      <c r="I1470" s="13" t="str">
        <f t="shared" si="113"/>
        <v/>
      </c>
    </row>
    <row r="1471" spans="1:9" x14ac:dyDescent="0.25">
      <c r="A1471" s="13">
        <v>98</v>
      </c>
      <c r="B1471" s="13" t="s">
        <v>622</v>
      </c>
      <c r="C1471" s="16">
        <v>41130</v>
      </c>
      <c r="D1471" s="13">
        <v>20000</v>
      </c>
      <c r="E1471" s="13">
        <f t="shared" si="114"/>
        <v>0</v>
      </c>
      <c r="F1471" s="13" t="str">
        <f t="shared" si="111"/>
        <v>2012-08</v>
      </c>
      <c r="G1471" s="13" t="str">
        <f t="shared" si="112"/>
        <v/>
      </c>
      <c r="H1471" s="13" t="str">
        <f t="shared" si="110"/>
        <v/>
      </c>
      <c r="I1471" s="13" t="str">
        <f t="shared" si="113"/>
        <v/>
      </c>
    </row>
    <row r="1472" spans="1:9" x14ac:dyDescent="0.25">
      <c r="A1472" s="13">
        <v>98</v>
      </c>
      <c r="B1472" s="13" t="s">
        <v>622</v>
      </c>
      <c r="C1472" s="16">
        <v>41132</v>
      </c>
      <c r="D1472" s="13">
        <v>20000</v>
      </c>
      <c r="E1472" s="13">
        <f t="shared" si="114"/>
        <v>0</v>
      </c>
      <c r="F1472" s="13" t="str">
        <f t="shared" si="111"/>
        <v>2012-08</v>
      </c>
      <c r="G1472" s="13" t="str">
        <f t="shared" si="112"/>
        <v/>
      </c>
      <c r="H1472" s="13" t="str">
        <f t="shared" si="110"/>
        <v/>
      </c>
      <c r="I1472" s="13" t="str">
        <f t="shared" si="113"/>
        <v/>
      </c>
    </row>
    <row r="1473" spans="1:9" x14ac:dyDescent="0.25">
      <c r="A1473" s="13">
        <v>98</v>
      </c>
      <c r="B1473" s="13" t="s">
        <v>622</v>
      </c>
      <c r="C1473" s="16">
        <v>41135</v>
      </c>
      <c r="D1473" s="13">
        <v>20000</v>
      </c>
      <c r="E1473" s="13">
        <f t="shared" si="114"/>
        <v>0</v>
      </c>
      <c r="F1473" s="13" t="str">
        <f t="shared" si="111"/>
        <v>2012-08</v>
      </c>
      <c r="G1473" s="13" t="str">
        <f t="shared" si="112"/>
        <v/>
      </c>
      <c r="H1473" s="13" t="str">
        <f t="shared" si="110"/>
        <v/>
      </c>
      <c r="I1473" s="13" t="str">
        <f t="shared" si="113"/>
        <v/>
      </c>
    </row>
    <row r="1474" spans="1:9" x14ac:dyDescent="0.25">
      <c r="A1474" s="13">
        <v>98</v>
      </c>
      <c r="B1474" s="13" t="s">
        <v>622</v>
      </c>
      <c r="C1474" s="16">
        <v>41137</v>
      </c>
      <c r="D1474" s="13">
        <v>20000</v>
      </c>
      <c r="E1474" s="13">
        <f t="shared" si="114"/>
        <v>0</v>
      </c>
      <c r="F1474" s="13" t="str">
        <f t="shared" si="111"/>
        <v>2012-08</v>
      </c>
      <c r="G1474" s="13" t="str">
        <f t="shared" si="112"/>
        <v/>
      </c>
      <c r="H1474" s="13" t="str">
        <f t="shared" ref="H1474:H1537" si="115">IF(AND(B1474="Med B", F1474&gt;=VLOOKUP(A1474, A:F, 6, FALSE)), D1474, "")</f>
        <v/>
      </c>
      <c r="I1474" s="13" t="str">
        <f t="shared" si="113"/>
        <v/>
      </c>
    </row>
    <row r="1475" spans="1:9" x14ac:dyDescent="0.25">
      <c r="A1475" s="13">
        <v>98</v>
      </c>
      <c r="B1475" s="13" t="s">
        <v>622</v>
      </c>
      <c r="C1475" s="16">
        <v>41139</v>
      </c>
      <c r="D1475" s="13">
        <v>16000</v>
      </c>
      <c r="E1475" s="13">
        <f t="shared" si="114"/>
        <v>0</v>
      </c>
      <c r="F1475" s="13" t="str">
        <f t="shared" ref="F1475:F1538" si="116">TEXT(C1475, "yyyy-mm")</f>
        <v>2012-08</v>
      </c>
      <c r="G1475" s="13" t="str">
        <f t="shared" ref="G1475:G1538" si="117">IF(AND(
    B1475="Med A",
    C1475=_xlfn.MAXIFS(C:C, A:A, A1475, B:B, "Med A", F:F, F1475),
    SUMIFS(E:E, A:A, A1475) &gt; 0
  ),
  AVERAGEIFS(D:D, A:A, A1475, B:B, "Med A", F:F, F1475, C:C, "&gt;=" &amp; EOMONTH(C1475, -1) + 1, C:C, "&lt;=" &amp; C1475),
  "")</f>
        <v/>
      </c>
      <c r="H1475" s="13" t="str">
        <f t="shared" si="115"/>
        <v/>
      </c>
      <c r="I1475" s="13" t="str">
        <f t="shared" ref="I1475:I1538" si="118">IF(E1474=1,
  IF(AND(A1475=A1474, B1475="Med B"),
    IF(COUNTIFS(A:A, A1475, B:B, "Med B", F:F, "&gt;" &amp; F1474) &gt; 0,
      IF(H1475 &gt; H1476, "Higher",
         IF(H1475 = H1476, "Same",
            IF(H1475 &lt; H1476, "Lower",
               IF(H1476 = 0, "No dose", "")))),
      "No subsequent Med B"),
    ""), "")</f>
        <v/>
      </c>
    </row>
    <row r="1476" spans="1:9" x14ac:dyDescent="0.25">
      <c r="A1476" s="13">
        <v>98</v>
      </c>
      <c r="B1476" s="13" t="s">
        <v>622</v>
      </c>
      <c r="C1476" s="16">
        <v>41142</v>
      </c>
      <c r="D1476" s="13">
        <v>16000</v>
      </c>
      <c r="E1476" s="13">
        <f t="shared" ref="E1476:E1539" si="119">IF(AND(B1476="Med A", B1477="Med B", A1476=A1477), 1, IF(AND(B1476="Med B", B1477="Med A", A1476=A1477), 1, 0))</f>
        <v>0</v>
      </c>
      <c r="F1476" s="13" t="str">
        <f t="shared" si="116"/>
        <v>2012-08</v>
      </c>
      <c r="G1476" s="13" t="str">
        <f t="shared" si="117"/>
        <v/>
      </c>
      <c r="H1476" s="13" t="str">
        <f t="shared" si="115"/>
        <v/>
      </c>
      <c r="I1476" s="13" t="str">
        <f t="shared" si="118"/>
        <v/>
      </c>
    </row>
    <row r="1477" spans="1:9" x14ac:dyDescent="0.25">
      <c r="A1477" s="13">
        <v>98</v>
      </c>
      <c r="B1477" s="13" t="s">
        <v>622</v>
      </c>
      <c r="C1477" s="16">
        <v>41144</v>
      </c>
      <c r="D1477" s="13">
        <v>16000</v>
      </c>
      <c r="E1477" s="13">
        <f t="shared" si="119"/>
        <v>0</v>
      </c>
      <c r="F1477" s="13" t="str">
        <f t="shared" si="116"/>
        <v>2012-08</v>
      </c>
      <c r="G1477" s="13" t="str">
        <f t="shared" si="117"/>
        <v/>
      </c>
      <c r="H1477" s="13" t="str">
        <f t="shared" si="115"/>
        <v/>
      </c>
      <c r="I1477" s="13" t="str">
        <f t="shared" si="118"/>
        <v/>
      </c>
    </row>
    <row r="1478" spans="1:9" x14ac:dyDescent="0.25">
      <c r="A1478" s="13">
        <v>98</v>
      </c>
      <c r="B1478" s="13" t="s">
        <v>622</v>
      </c>
      <c r="C1478" s="16">
        <v>41149</v>
      </c>
      <c r="D1478" s="13">
        <v>16000</v>
      </c>
      <c r="E1478" s="13">
        <f t="shared" si="119"/>
        <v>0</v>
      </c>
      <c r="F1478" s="13" t="str">
        <f t="shared" si="116"/>
        <v>2012-08</v>
      </c>
      <c r="G1478" s="13" t="str">
        <f t="shared" si="117"/>
        <v/>
      </c>
      <c r="H1478" s="13" t="str">
        <f t="shared" si="115"/>
        <v/>
      </c>
      <c r="I1478" s="13" t="str">
        <f t="shared" si="118"/>
        <v/>
      </c>
    </row>
    <row r="1479" spans="1:9" x14ac:dyDescent="0.25">
      <c r="A1479" s="13">
        <v>98</v>
      </c>
      <c r="B1479" s="13" t="s">
        <v>622</v>
      </c>
      <c r="C1479" s="16">
        <v>41151</v>
      </c>
      <c r="D1479" s="13">
        <v>16000</v>
      </c>
      <c r="E1479" s="13">
        <f t="shared" si="119"/>
        <v>0</v>
      </c>
      <c r="F1479" s="13" t="str">
        <f t="shared" si="116"/>
        <v>2012-08</v>
      </c>
      <c r="G1479" s="13">
        <f t="shared" si="117"/>
        <v>18333.333333333332</v>
      </c>
      <c r="H1479" s="13" t="str">
        <f t="shared" si="115"/>
        <v/>
      </c>
      <c r="I1479" s="13" t="str">
        <f t="shared" si="118"/>
        <v/>
      </c>
    </row>
    <row r="1480" spans="1:9" x14ac:dyDescent="0.25">
      <c r="A1480" s="13">
        <v>98</v>
      </c>
      <c r="B1480" s="13" t="s">
        <v>622</v>
      </c>
      <c r="C1480" s="16">
        <v>41153</v>
      </c>
      <c r="D1480" s="13">
        <v>16000</v>
      </c>
      <c r="E1480" s="13">
        <f t="shared" si="119"/>
        <v>0</v>
      </c>
      <c r="F1480" s="13" t="str">
        <f t="shared" si="116"/>
        <v>2012-09</v>
      </c>
      <c r="G1480" s="13" t="str">
        <f t="shared" si="117"/>
        <v/>
      </c>
      <c r="H1480" s="13" t="str">
        <f t="shared" si="115"/>
        <v/>
      </c>
      <c r="I1480" s="13" t="str">
        <f t="shared" si="118"/>
        <v/>
      </c>
    </row>
    <row r="1481" spans="1:9" x14ac:dyDescent="0.25">
      <c r="A1481" s="13">
        <v>98</v>
      </c>
      <c r="B1481" s="13" t="s">
        <v>622</v>
      </c>
      <c r="C1481" s="16">
        <v>41158</v>
      </c>
      <c r="D1481" s="13">
        <v>16000</v>
      </c>
      <c r="E1481" s="13">
        <f t="shared" si="119"/>
        <v>1</v>
      </c>
      <c r="F1481" s="13" t="str">
        <f t="shared" si="116"/>
        <v>2012-09</v>
      </c>
      <c r="G1481" s="13">
        <f t="shared" si="117"/>
        <v>16000</v>
      </c>
      <c r="H1481" s="13" t="str">
        <f t="shared" si="115"/>
        <v/>
      </c>
      <c r="I1481" s="13" t="str">
        <f t="shared" si="118"/>
        <v/>
      </c>
    </row>
    <row r="1482" spans="1:9" x14ac:dyDescent="0.25">
      <c r="A1482" s="13">
        <v>98</v>
      </c>
      <c r="B1482" s="13" t="s">
        <v>623</v>
      </c>
      <c r="C1482" s="16">
        <v>41179</v>
      </c>
      <c r="D1482" s="13">
        <v>3</v>
      </c>
      <c r="E1482" s="13">
        <f t="shared" si="119"/>
        <v>0</v>
      </c>
      <c r="F1482" s="13" t="str">
        <f t="shared" si="116"/>
        <v>2012-09</v>
      </c>
      <c r="G1482" s="13" t="str">
        <f t="shared" si="117"/>
        <v/>
      </c>
      <c r="H1482" s="13">
        <f t="shared" si="115"/>
        <v>3</v>
      </c>
      <c r="I1482" s="13" t="str">
        <f t="shared" si="118"/>
        <v>Same</v>
      </c>
    </row>
    <row r="1483" spans="1:9" x14ac:dyDescent="0.25">
      <c r="A1483" s="13">
        <v>98</v>
      </c>
      <c r="B1483" s="13" t="s">
        <v>623</v>
      </c>
      <c r="C1483" s="16">
        <v>41193</v>
      </c>
      <c r="D1483" s="13">
        <v>3</v>
      </c>
      <c r="E1483" s="13">
        <f t="shared" si="119"/>
        <v>0</v>
      </c>
      <c r="F1483" s="13" t="str">
        <f t="shared" si="116"/>
        <v>2012-10</v>
      </c>
      <c r="G1483" s="13" t="str">
        <f t="shared" si="117"/>
        <v/>
      </c>
      <c r="H1483" s="13">
        <f t="shared" si="115"/>
        <v>3</v>
      </c>
      <c r="I1483" s="13" t="str">
        <f t="shared" si="118"/>
        <v/>
      </c>
    </row>
    <row r="1484" spans="1:9" x14ac:dyDescent="0.25">
      <c r="A1484" s="13">
        <v>98</v>
      </c>
      <c r="B1484" s="13" t="s">
        <v>623</v>
      </c>
      <c r="C1484" s="16">
        <v>41228</v>
      </c>
      <c r="D1484" s="13">
        <v>5</v>
      </c>
      <c r="E1484" s="13">
        <f t="shared" si="119"/>
        <v>0</v>
      </c>
      <c r="F1484" s="13" t="str">
        <f t="shared" si="116"/>
        <v>2012-11</v>
      </c>
      <c r="G1484" s="13" t="str">
        <f t="shared" si="117"/>
        <v/>
      </c>
      <c r="H1484" s="13">
        <f t="shared" si="115"/>
        <v>5</v>
      </c>
      <c r="I1484" s="13" t="str">
        <f t="shared" si="118"/>
        <v/>
      </c>
    </row>
    <row r="1485" spans="1:9" x14ac:dyDescent="0.25">
      <c r="A1485" s="13">
        <v>99</v>
      </c>
      <c r="B1485" s="13" t="s">
        <v>622</v>
      </c>
      <c r="C1485" s="16">
        <v>41092</v>
      </c>
      <c r="D1485" s="13">
        <v>2800</v>
      </c>
      <c r="E1485" s="13">
        <f t="shared" si="119"/>
        <v>0</v>
      </c>
      <c r="F1485" s="13" t="str">
        <f t="shared" si="116"/>
        <v>2012-07</v>
      </c>
      <c r="G1485" s="13" t="str">
        <f t="shared" si="117"/>
        <v/>
      </c>
      <c r="H1485" s="13" t="str">
        <f t="shared" si="115"/>
        <v/>
      </c>
      <c r="I1485" s="13" t="str">
        <f t="shared" si="118"/>
        <v/>
      </c>
    </row>
    <row r="1486" spans="1:9" x14ac:dyDescent="0.25">
      <c r="A1486" s="13">
        <v>99</v>
      </c>
      <c r="B1486" s="13" t="s">
        <v>622</v>
      </c>
      <c r="C1486" s="16">
        <v>41094</v>
      </c>
      <c r="D1486" s="13">
        <v>2800</v>
      </c>
      <c r="E1486" s="13">
        <f t="shared" si="119"/>
        <v>0</v>
      </c>
      <c r="F1486" s="13" t="str">
        <f t="shared" si="116"/>
        <v>2012-07</v>
      </c>
      <c r="G1486" s="13" t="str">
        <f t="shared" si="117"/>
        <v/>
      </c>
      <c r="H1486" s="13" t="str">
        <f t="shared" si="115"/>
        <v/>
      </c>
      <c r="I1486" s="13" t="str">
        <f t="shared" si="118"/>
        <v/>
      </c>
    </row>
    <row r="1487" spans="1:9" x14ac:dyDescent="0.25">
      <c r="A1487" s="13">
        <v>99</v>
      </c>
      <c r="B1487" s="13" t="s">
        <v>622</v>
      </c>
      <c r="C1487" s="16">
        <v>41096</v>
      </c>
      <c r="D1487" s="13">
        <v>3100</v>
      </c>
      <c r="E1487" s="13">
        <f t="shared" si="119"/>
        <v>0</v>
      </c>
      <c r="F1487" s="13" t="str">
        <f t="shared" si="116"/>
        <v>2012-07</v>
      </c>
      <c r="G1487" s="13" t="str">
        <f t="shared" si="117"/>
        <v/>
      </c>
      <c r="H1487" s="13" t="str">
        <f t="shared" si="115"/>
        <v/>
      </c>
      <c r="I1487" s="13" t="str">
        <f t="shared" si="118"/>
        <v/>
      </c>
    </row>
    <row r="1488" spans="1:9" x14ac:dyDescent="0.25">
      <c r="A1488" s="13">
        <v>99</v>
      </c>
      <c r="B1488" s="13" t="s">
        <v>622</v>
      </c>
      <c r="C1488" s="16">
        <v>41099</v>
      </c>
      <c r="D1488" s="13">
        <v>3100</v>
      </c>
      <c r="E1488" s="13">
        <f t="shared" si="119"/>
        <v>0</v>
      </c>
      <c r="F1488" s="13" t="str">
        <f t="shared" si="116"/>
        <v>2012-07</v>
      </c>
      <c r="G1488" s="13" t="str">
        <f t="shared" si="117"/>
        <v/>
      </c>
      <c r="H1488" s="13" t="str">
        <f t="shared" si="115"/>
        <v/>
      </c>
      <c r="I1488" s="13" t="str">
        <f t="shared" si="118"/>
        <v/>
      </c>
    </row>
    <row r="1489" spans="1:9" x14ac:dyDescent="0.25">
      <c r="A1489" s="13">
        <v>99</v>
      </c>
      <c r="B1489" s="13" t="s">
        <v>622</v>
      </c>
      <c r="C1489" s="16">
        <v>41101</v>
      </c>
      <c r="D1489" s="13">
        <v>3100</v>
      </c>
      <c r="E1489" s="13">
        <f t="shared" si="119"/>
        <v>0</v>
      </c>
      <c r="F1489" s="13" t="str">
        <f t="shared" si="116"/>
        <v>2012-07</v>
      </c>
      <c r="G1489" s="13" t="str">
        <f t="shared" si="117"/>
        <v/>
      </c>
      <c r="H1489" s="13" t="str">
        <f t="shared" si="115"/>
        <v/>
      </c>
      <c r="I1489" s="13" t="str">
        <f t="shared" si="118"/>
        <v/>
      </c>
    </row>
    <row r="1490" spans="1:9" x14ac:dyDescent="0.25">
      <c r="A1490" s="13">
        <v>99</v>
      </c>
      <c r="B1490" s="13" t="s">
        <v>622</v>
      </c>
      <c r="C1490" s="16">
        <v>41103</v>
      </c>
      <c r="D1490" s="13">
        <v>3100</v>
      </c>
      <c r="E1490" s="13">
        <f t="shared" si="119"/>
        <v>0</v>
      </c>
      <c r="F1490" s="13" t="str">
        <f t="shared" si="116"/>
        <v>2012-07</v>
      </c>
      <c r="G1490" s="13" t="str">
        <f t="shared" si="117"/>
        <v/>
      </c>
      <c r="H1490" s="13" t="str">
        <f t="shared" si="115"/>
        <v/>
      </c>
      <c r="I1490" s="13" t="str">
        <f t="shared" si="118"/>
        <v/>
      </c>
    </row>
    <row r="1491" spans="1:9" x14ac:dyDescent="0.25">
      <c r="A1491" s="13">
        <v>99</v>
      </c>
      <c r="B1491" s="13" t="s">
        <v>622</v>
      </c>
      <c r="C1491" s="16">
        <v>41106</v>
      </c>
      <c r="D1491" s="13">
        <v>3100</v>
      </c>
      <c r="E1491" s="13">
        <f t="shared" si="119"/>
        <v>0</v>
      </c>
      <c r="F1491" s="13" t="str">
        <f t="shared" si="116"/>
        <v>2012-07</v>
      </c>
      <c r="G1491" s="13" t="str">
        <f t="shared" si="117"/>
        <v/>
      </c>
      <c r="H1491" s="13" t="str">
        <f t="shared" si="115"/>
        <v/>
      </c>
      <c r="I1491" s="13" t="str">
        <f t="shared" si="118"/>
        <v/>
      </c>
    </row>
    <row r="1492" spans="1:9" x14ac:dyDescent="0.25">
      <c r="A1492" s="13">
        <v>99</v>
      </c>
      <c r="B1492" s="13" t="s">
        <v>622</v>
      </c>
      <c r="C1492" s="16">
        <v>41108</v>
      </c>
      <c r="D1492" s="13">
        <v>3100</v>
      </c>
      <c r="E1492" s="13">
        <f t="shared" si="119"/>
        <v>0</v>
      </c>
      <c r="F1492" s="13" t="str">
        <f t="shared" si="116"/>
        <v>2012-07</v>
      </c>
      <c r="G1492" s="13" t="str">
        <f t="shared" si="117"/>
        <v/>
      </c>
      <c r="H1492" s="13" t="str">
        <f t="shared" si="115"/>
        <v/>
      </c>
      <c r="I1492" s="13" t="str">
        <f t="shared" si="118"/>
        <v/>
      </c>
    </row>
    <row r="1493" spans="1:9" x14ac:dyDescent="0.25">
      <c r="A1493" s="13">
        <v>99</v>
      </c>
      <c r="B1493" s="13" t="s">
        <v>622</v>
      </c>
      <c r="C1493" s="16">
        <v>41110</v>
      </c>
      <c r="D1493" s="13">
        <v>3500</v>
      </c>
      <c r="E1493" s="13">
        <f t="shared" si="119"/>
        <v>0</v>
      </c>
      <c r="F1493" s="13" t="str">
        <f t="shared" si="116"/>
        <v>2012-07</v>
      </c>
      <c r="G1493" s="13" t="str">
        <f t="shared" si="117"/>
        <v/>
      </c>
      <c r="H1493" s="13" t="str">
        <f t="shared" si="115"/>
        <v/>
      </c>
      <c r="I1493" s="13" t="str">
        <f t="shared" si="118"/>
        <v/>
      </c>
    </row>
    <row r="1494" spans="1:9" x14ac:dyDescent="0.25">
      <c r="A1494" s="13">
        <v>99</v>
      </c>
      <c r="B1494" s="13" t="s">
        <v>622</v>
      </c>
      <c r="C1494" s="16">
        <v>41113</v>
      </c>
      <c r="D1494" s="13">
        <v>3500</v>
      </c>
      <c r="E1494" s="13">
        <f t="shared" si="119"/>
        <v>0</v>
      </c>
      <c r="F1494" s="13" t="str">
        <f t="shared" si="116"/>
        <v>2012-07</v>
      </c>
      <c r="G1494" s="13" t="str">
        <f t="shared" si="117"/>
        <v/>
      </c>
      <c r="H1494" s="13" t="str">
        <f t="shared" si="115"/>
        <v/>
      </c>
      <c r="I1494" s="13" t="str">
        <f t="shared" si="118"/>
        <v/>
      </c>
    </row>
    <row r="1495" spans="1:9" x14ac:dyDescent="0.25">
      <c r="A1495" s="13">
        <v>99</v>
      </c>
      <c r="B1495" s="13" t="s">
        <v>622</v>
      </c>
      <c r="C1495" s="16">
        <v>41115</v>
      </c>
      <c r="D1495" s="13">
        <v>3500</v>
      </c>
      <c r="E1495" s="13">
        <f t="shared" si="119"/>
        <v>0</v>
      </c>
      <c r="F1495" s="13" t="str">
        <f t="shared" si="116"/>
        <v>2012-07</v>
      </c>
      <c r="G1495" s="13" t="str">
        <f t="shared" si="117"/>
        <v/>
      </c>
      <c r="H1495" s="13" t="str">
        <f t="shared" si="115"/>
        <v/>
      </c>
      <c r="I1495" s="13" t="str">
        <f t="shared" si="118"/>
        <v/>
      </c>
    </row>
    <row r="1496" spans="1:9" x14ac:dyDescent="0.25">
      <c r="A1496" s="13">
        <v>99</v>
      </c>
      <c r="B1496" s="13" t="s">
        <v>622</v>
      </c>
      <c r="C1496" s="16">
        <v>41117</v>
      </c>
      <c r="D1496" s="13">
        <v>3500</v>
      </c>
      <c r="E1496" s="13">
        <f t="shared" si="119"/>
        <v>0</v>
      </c>
      <c r="F1496" s="13" t="str">
        <f t="shared" si="116"/>
        <v>2012-07</v>
      </c>
      <c r="G1496" s="13" t="str">
        <f t="shared" si="117"/>
        <v/>
      </c>
      <c r="H1496" s="13" t="str">
        <f t="shared" si="115"/>
        <v/>
      </c>
      <c r="I1496" s="13" t="str">
        <f t="shared" si="118"/>
        <v/>
      </c>
    </row>
    <row r="1497" spans="1:9" x14ac:dyDescent="0.25">
      <c r="A1497" s="13">
        <v>99</v>
      </c>
      <c r="B1497" s="13" t="s">
        <v>622</v>
      </c>
      <c r="C1497" s="16">
        <v>41120</v>
      </c>
      <c r="D1497" s="13">
        <v>3500</v>
      </c>
      <c r="E1497" s="13">
        <f t="shared" si="119"/>
        <v>0</v>
      </c>
      <c r="F1497" s="13" t="str">
        <f t="shared" si="116"/>
        <v>2012-07</v>
      </c>
      <c r="G1497" s="13">
        <f t="shared" si="117"/>
        <v>3207.6923076923076</v>
      </c>
      <c r="H1497" s="13" t="str">
        <f t="shared" si="115"/>
        <v/>
      </c>
      <c r="I1497" s="13" t="str">
        <f t="shared" si="118"/>
        <v/>
      </c>
    </row>
    <row r="1498" spans="1:9" x14ac:dyDescent="0.25">
      <c r="A1498" s="13">
        <v>99</v>
      </c>
      <c r="B1498" s="13" t="s">
        <v>622</v>
      </c>
      <c r="C1498" s="16">
        <v>41122</v>
      </c>
      <c r="D1498" s="13">
        <v>3500</v>
      </c>
      <c r="E1498" s="13">
        <f t="shared" si="119"/>
        <v>0</v>
      </c>
      <c r="F1498" s="13" t="str">
        <f t="shared" si="116"/>
        <v>2012-08</v>
      </c>
      <c r="G1498" s="13" t="str">
        <f t="shared" si="117"/>
        <v/>
      </c>
      <c r="H1498" s="13" t="str">
        <f t="shared" si="115"/>
        <v/>
      </c>
      <c r="I1498" s="13" t="str">
        <f t="shared" si="118"/>
        <v/>
      </c>
    </row>
    <row r="1499" spans="1:9" x14ac:dyDescent="0.25">
      <c r="A1499" s="13">
        <v>99</v>
      </c>
      <c r="B1499" s="13" t="s">
        <v>622</v>
      </c>
      <c r="C1499" s="16">
        <v>41124</v>
      </c>
      <c r="D1499" s="13">
        <v>3500</v>
      </c>
      <c r="E1499" s="13">
        <f t="shared" si="119"/>
        <v>0</v>
      </c>
      <c r="F1499" s="13" t="str">
        <f t="shared" si="116"/>
        <v>2012-08</v>
      </c>
      <c r="G1499" s="13" t="str">
        <f t="shared" si="117"/>
        <v/>
      </c>
      <c r="H1499" s="13" t="str">
        <f t="shared" si="115"/>
        <v/>
      </c>
      <c r="I1499" s="13" t="str">
        <f t="shared" si="118"/>
        <v/>
      </c>
    </row>
    <row r="1500" spans="1:9" x14ac:dyDescent="0.25">
      <c r="A1500" s="13">
        <v>99</v>
      </c>
      <c r="B1500" s="13" t="s">
        <v>622</v>
      </c>
      <c r="C1500" s="16">
        <v>41127</v>
      </c>
      <c r="D1500" s="13">
        <v>3500</v>
      </c>
      <c r="E1500" s="13">
        <f t="shared" si="119"/>
        <v>0</v>
      </c>
      <c r="F1500" s="13" t="str">
        <f t="shared" si="116"/>
        <v>2012-08</v>
      </c>
      <c r="G1500" s="13" t="str">
        <f t="shared" si="117"/>
        <v/>
      </c>
      <c r="H1500" s="13" t="str">
        <f t="shared" si="115"/>
        <v/>
      </c>
      <c r="I1500" s="13" t="str">
        <f t="shared" si="118"/>
        <v/>
      </c>
    </row>
    <row r="1501" spans="1:9" x14ac:dyDescent="0.25">
      <c r="A1501" s="13">
        <v>99</v>
      </c>
      <c r="B1501" s="13" t="s">
        <v>622</v>
      </c>
      <c r="C1501" s="16">
        <v>41129</v>
      </c>
      <c r="D1501" s="13">
        <v>3500</v>
      </c>
      <c r="E1501" s="13">
        <f t="shared" si="119"/>
        <v>0</v>
      </c>
      <c r="F1501" s="13" t="str">
        <f t="shared" si="116"/>
        <v>2012-08</v>
      </c>
      <c r="G1501" s="13" t="str">
        <f t="shared" si="117"/>
        <v/>
      </c>
      <c r="H1501" s="13" t="str">
        <f t="shared" si="115"/>
        <v/>
      </c>
      <c r="I1501" s="13" t="str">
        <f t="shared" si="118"/>
        <v/>
      </c>
    </row>
    <row r="1502" spans="1:9" x14ac:dyDescent="0.25">
      <c r="A1502" s="13">
        <v>99</v>
      </c>
      <c r="B1502" s="13" t="s">
        <v>622</v>
      </c>
      <c r="C1502" s="16">
        <v>41131</v>
      </c>
      <c r="D1502" s="13">
        <v>3500</v>
      </c>
      <c r="E1502" s="13">
        <f t="shared" si="119"/>
        <v>0</v>
      </c>
      <c r="F1502" s="13" t="str">
        <f t="shared" si="116"/>
        <v>2012-08</v>
      </c>
      <c r="G1502" s="13" t="str">
        <f t="shared" si="117"/>
        <v/>
      </c>
      <c r="H1502" s="13" t="str">
        <f t="shared" si="115"/>
        <v/>
      </c>
      <c r="I1502" s="13" t="str">
        <f t="shared" si="118"/>
        <v/>
      </c>
    </row>
    <row r="1503" spans="1:9" x14ac:dyDescent="0.25">
      <c r="A1503" s="13">
        <v>99</v>
      </c>
      <c r="B1503" s="13" t="s">
        <v>622</v>
      </c>
      <c r="C1503" s="16">
        <v>41134</v>
      </c>
      <c r="D1503" s="13">
        <v>3500</v>
      </c>
      <c r="E1503" s="13">
        <f t="shared" si="119"/>
        <v>0</v>
      </c>
      <c r="F1503" s="13" t="str">
        <f t="shared" si="116"/>
        <v>2012-08</v>
      </c>
      <c r="G1503" s="13" t="str">
        <f t="shared" si="117"/>
        <v/>
      </c>
      <c r="H1503" s="13" t="str">
        <f t="shared" si="115"/>
        <v/>
      </c>
      <c r="I1503" s="13" t="str">
        <f t="shared" si="118"/>
        <v/>
      </c>
    </row>
    <row r="1504" spans="1:9" x14ac:dyDescent="0.25">
      <c r="A1504" s="13">
        <v>99</v>
      </c>
      <c r="B1504" s="13" t="s">
        <v>622</v>
      </c>
      <c r="C1504" s="16">
        <v>41136</v>
      </c>
      <c r="D1504" s="13">
        <v>3500</v>
      </c>
      <c r="E1504" s="13">
        <f t="shared" si="119"/>
        <v>0</v>
      </c>
      <c r="F1504" s="13" t="str">
        <f t="shared" si="116"/>
        <v>2012-08</v>
      </c>
      <c r="G1504" s="13" t="str">
        <f t="shared" si="117"/>
        <v/>
      </c>
      <c r="H1504" s="13" t="str">
        <f t="shared" si="115"/>
        <v/>
      </c>
      <c r="I1504" s="13" t="str">
        <f t="shared" si="118"/>
        <v/>
      </c>
    </row>
    <row r="1505" spans="1:9" x14ac:dyDescent="0.25">
      <c r="A1505" s="13">
        <v>99</v>
      </c>
      <c r="B1505" s="13" t="s">
        <v>622</v>
      </c>
      <c r="C1505" s="16">
        <v>41138</v>
      </c>
      <c r="D1505" s="13">
        <v>3500</v>
      </c>
      <c r="E1505" s="13">
        <f t="shared" si="119"/>
        <v>0</v>
      </c>
      <c r="F1505" s="13" t="str">
        <f t="shared" si="116"/>
        <v>2012-08</v>
      </c>
      <c r="G1505" s="13" t="str">
        <f t="shared" si="117"/>
        <v/>
      </c>
      <c r="H1505" s="13" t="str">
        <f t="shared" si="115"/>
        <v/>
      </c>
      <c r="I1505" s="13" t="str">
        <f t="shared" si="118"/>
        <v/>
      </c>
    </row>
    <row r="1506" spans="1:9" x14ac:dyDescent="0.25">
      <c r="A1506" s="13">
        <v>99</v>
      </c>
      <c r="B1506" s="13" t="s">
        <v>622</v>
      </c>
      <c r="C1506" s="16">
        <v>41141</v>
      </c>
      <c r="D1506" s="13">
        <v>3500</v>
      </c>
      <c r="E1506" s="13">
        <f t="shared" si="119"/>
        <v>0</v>
      </c>
      <c r="F1506" s="13" t="str">
        <f t="shared" si="116"/>
        <v>2012-08</v>
      </c>
      <c r="G1506" s="13" t="str">
        <f t="shared" si="117"/>
        <v/>
      </c>
      <c r="H1506" s="13" t="str">
        <f t="shared" si="115"/>
        <v/>
      </c>
      <c r="I1506" s="13" t="str">
        <f t="shared" si="118"/>
        <v/>
      </c>
    </row>
    <row r="1507" spans="1:9" x14ac:dyDescent="0.25">
      <c r="A1507" s="13">
        <v>99</v>
      </c>
      <c r="B1507" s="13" t="s">
        <v>622</v>
      </c>
      <c r="C1507" s="16">
        <v>41143</v>
      </c>
      <c r="D1507" s="13">
        <v>3500</v>
      </c>
      <c r="E1507" s="13">
        <f t="shared" si="119"/>
        <v>0</v>
      </c>
      <c r="F1507" s="13" t="str">
        <f t="shared" si="116"/>
        <v>2012-08</v>
      </c>
      <c r="G1507" s="13" t="str">
        <f t="shared" si="117"/>
        <v/>
      </c>
      <c r="H1507" s="13" t="str">
        <f t="shared" si="115"/>
        <v/>
      </c>
      <c r="I1507" s="13" t="str">
        <f t="shared" si="118"/>
        <v/>
      </c>
    </row>
    <row r="1508" spans="1:9" x14ac:dyDescent="0.25">
      <c r="A1508" s="13">
        <v>99</v>
      </c>
      <c r="B1508" s="13" t="s">
        <v>622</v>
      </c>
      <c r="C1508" s="16">
        <v>41145</v>
      </c>
      <c r="D1508" s="13">
        <v>3500</v>
      </c>
      <c r="E1508" s="13">
        <f t="shared" si="119"/>
        <v>0</v>
      </c>
      <c r="F1508" s="13" t="str">
        <f t="shared" si="116"/>
        <v>2012-08</v>
      </c>
      <c r="G1508" s="13" t="str">
        <f t="shared" si="117"/>
        <v/>
      </c>
      <c r="H1508" s="13" t="str">
        <f t="shared" si="115"/>
        <v/>
      </c>
      <c r="I1508" s="13" t="str">
        <f t="shared" si="118"/>
        <v/>
      </c>
    </row>
    <row r="1509" spans="1:9" x14ac:dyDescent="0.25">
      <c r="A1509" s="13">
        <v>99</v>
      </c>
      <c r="B1509" s="13" t="s">
        <v>622</v>
      </c>
      <c r="C1509" s="16">
        <v>41148</v>
      </c>
      <c r="D1509" s="13">
        <v>3500</v>
      </c>
      <c r="E1509" s="13">
        <f t="shared" si="119"/>
        <v>0</v>
      </c>
      <c r="F1509" s="13" t="str">
        <f t="shared" si="116"/>
        <v>2012-08</v>
      </c>
      <c r="G1509" s="13" t="str">
        <f t="shared" si="117"/>
        <v/>
      </c>
      <c r="H1509" s="13" t="str">
        <f t="shared" si="115"/>
        <v/>
      </c>
      <c r="I1509" s="13" t="str">
        <f t="shared" si="118"/>
        <v/>
      </c>
    </row>
    <row r="1510" spans="1:9" x14ac:dyDescent="0.25">
      <c r="A1510" s="13">
        <v>99</v>
      </c>
      <c r="B1510" s="13" t="s">
        <v>622</v>
      </c>
      <c r="C1510" s="16">
        <v>41150</v>
      </c>
      <c r="D1510" s="13">
        <v>3500</v>
      </c>
      <c r="E1510" s="13">
        <f t="shared" si="119"/>
        <v>0</v>
      </c>
      <c r="F1510" s="13" t="str">
        <f t="shared" si="116"/>
        <v>2012-08</v>
      </c>
      <c r="G1510" s="13" t="str">
        <f t="shared" si="117"/>
        <v/>
      </c>
      <c r="H1510" s="13" t="str">
        <f t="shared" si="115"/>
        <v/>
      </c>
      <c r="I1510" s="13" t="str">
        <f t="shared" si="118"/>
        <v/>
      </c>
    </row>
    <row r="1511" spans="1:9" x14ac:dyDescent="0.25">
      <c r="A1511" s="13">
        <v>99</v>
      </c>
      <c r="B1511" s="13" t="s">
        <v>622</v>
      </c>
      <c r="C1511" s="16">
        <v>41152</v>
      </c>
      <c r="D1511" s="13">
        <v>3500</v>
      </c>
      <c r="E1511" s="13">
        <f t="shared" si="119"/>
        <v>0</v>
      </c>
      <c r="F1511" s="13" t="str">
        <f t="shared" si="116"/>
        <v>2012-08</v>
      </c>
      <c r="G1511" s="13">
        <f t="shared" si="117"/>
        <v>3500</v>
      </c>
      <c r="H1511" s="13" t="str">
        <f t="shared" si="115"/>
        <v/>
      </c>
      <c r="I1511" s="13" t="str">
        <f t="shared" si="118"/>
        <v/>
      </c>
    </row>
    <row r="1512" spans="1:9" x14ac:dyDescent="0.25">
      <c r="A1512" s="13">
        <v>99</v>
      </c>
      <c r="B1512" s="13" t="s">
        <v>622</v>
      </c>
      <c r="C1512" s="16">
        <v>41155</v>
      </c>
      <c r="D1512" s="13">
        <v>3500</v>
      </c>
      <c r="E1512" s="13">
        <f t="shared" si="119"/>
        <v>0</v>
      </c>
      <c r="F1512" s="13" t="str">
        <f t="shared" si="116"/>
        <v>2012-09</v>
      </c>
      <c r="G1512" s="13" t="str">
        <f t="shared" si="117"/>
        <v/>
      </c>
      <c r="H1512" s="13" t="str">
        <f t="shared" si="115"/>
        <v/>
      </c>
      <c r="I1512" s="13" t="str">
        <f t="shared" si="118"/>
        <v/>
      </c>
    </row>
    <row r="1513" spans="1:9" x14ac:dyDescent="0.25">
      <c r="A1513" s="13">
        <v>99</v>
      </c>
      <c r="B1513" s="13" t="s">
        <v>622</v>
      </c>
      <c r="C1513" s="16">
        <v>41157</v>
      </c>
      <c r="D1513" s="13">
        <v>3500</v>
      </c>
      <c r="E1513" s="13">
        <f t="shared" si="119"/>
        <v>1</v>
      </c>
      <c r="F1513" s="13" t="str">
        <f t="shared" si="116"/>
        <v>2012-09</v>
      </c>
      <c r="G1513" s="13">
        <f t="shared" si="117"/>
        <v>3500</v>
      </c>
      <c r="H1513" s="13" t="str">
        <f t="shared" si="115"/>
        <v/>
      </c>
      <c r="I1513" s="13" t="str">
        <f t="shared" si="118"/>
        <v/>
      </c>
    </row>
    <row r="1514" spans="1:9" x14ac:dyDescent="0.25">
      <c r="A1514" s="13">
        <v>99</v>
      </c>
      <c r="B1514" s="13" t="s">
        <v>623</v>
      </c>
      <c r="C1514" s="16">
        <v>41164</v>
      </c>
      <c r="D1514" s="13">
        <v>6</v>
      </c>
      <c r="E1514" s="13">
        <f t="shared" si="119"/>
        <v>0</v>
      </c>
      <c r="F1514" s="13" t="str">
        <f t="shared" si="116"/>
        <v>2012-09</v>
      </c>
      <c r="G1514" s="13" t="str">
        <f t="shared" si="117"/>
        <v/>
      </c>
      <c r="H1514" s="13">
        <f t="shared" si="115"/>
        <v>6</v>
      </c>
      <c r="I1514" s="13" t="str">
        <f t="shared" si="118"/>
        <v>Same</v>
      </c>
    </row>
    <row r="1515" spans="1:9" x14ac:dyDescent="0.25">
      <c r="A1515" s="13">
        <v>99</v>
      </c>
      <c r="B1515" s="13" t="s">
        <v>623</v>
      </c>
      <c r="C1515" s="16">
        <v>41192</v>
      </c>
      <c r="D1515" s="13">
        <v>6</v>
      </c>
      <c r="E1515" s="13">
        <f t="shared" si="119"/>
        <v>0</v>
      </c>
      <c r="F1515" s="13" t="str">
        <f t="shared" si="116"/>
        <v>2012-10</v>
      </c>
      <c r="G1515" s="13" t="str">
        <f t="shared" si="117"/>
        <v/>
      </c>
      <c r="H1515" s="13">
        <f t="shared" si="115"/>
        <v>6</v>
      </c>
      <c r="I1515" s="13" t="str">
        <f t="shared" si="118"/>
        <v/>
      </c>
    </row>
    <row r="1516" spans="1:9" x14ac:dyDescent="0.25">
      <c r="A1516" s="13">
        <v>100</v>
      </c>
      <c r="B1516" s="13" t="s">
        <v>622</v>
      </c>
      <c r="C1516" s="16">
        <v>41093</v>
      </c>
      <c r="D1516" s="13">
        <v>2500</v>
      </c>
      <c r="E1516" s="13">
        <f t="shared" si="119"/>
        <v>0</v>
      </c>
      <c r="F1516" s="13" t="str">
        <f t="shared" si="116"/>
        <v>2012-07</v>
      </c>
      <c r="G1516" s="13" t="str">
        <f t="shared" si="117"/>
        <v/>
      </c>
      <c r="H1516" s="13" t="str">
        <f t="shared" si="115"/>
        <v/>
      </c>
      <c r="I1516" s="13" t="str">
        <f t="shared" si="118"/>
        <v/>
      </c>
    </row>
    <row r="1517" spans="1:9" x14ac:dyDescent="0.25">
      <c r="A1517" s="13">
        <v>100</v>
      </c>
      <c r="B1517" s="13" t="s">
        <v>622</v>
      </c>
      <c r="C1517" s="16">
        <v>41095</v>
      </c>
      <c r="D1517" s="13">
        <v>2500</v>
      </c>
      <c r="E1517" s="13">
        <f t="shared" si="119"/>
        <v>0</v>
      </c>
      <c r="F1517" s="13" t="str">
        <f t="shared" si="116"/>
        <v>2012-07</v>
      </c>
      <c r="G1517" s="13" t="str">
        <f t="shared" si="117"/>
        <v/>
      </c>
      <c r="H1517" s="13" t="str">
        <f t="shared" si="115"/>
        <v/>
      </c>
      <c r="I1517" s="13" t="str">
        <f t="shared" si="118"/>
        <v/>
      </c>
    </row>
    <row r="1518" spans="1:9" x14ac:dyDescent="0.25">
      <c r="A1518" s="13">
        <v>100</v>
      </c>
      <c r="B1518" s="13" t="s">
        <v>622</v>
      </c>
      <c r="C1518" s="16">
        <v>41097</v>
      </c>
      <c r="D1518" s="13">
        <v>2500</v>
      </c>
      <c r="E1518" s="13">
        <f t="shared" si="119"/>
        <v>0</v>
      </c>
      <c r="F1518" s="13" t="str">
        <f t="shared" si="116"/>
        <v>2012-07</v>
      </c>
      <c r="G1518" s="13" t="str">
        <f t="shared" si="117"/>
        <v/>
      </c>
      <c r="H1518" s="13" t="str">
        <f t="shared" si="115"/>
        <v/>
      </c>
      <c r="I1518" s="13" t="str">
        <f t="shared" si="118"/>
        <v/>
      </c>
    </row>
    <row r="1519" spans="1:9" x14ac:dyDescent="0.25">
      <c r="A1519" s="13">
        <v>100</v>
      </c>
      <c r="B1519" s="13" t="s">
        <v>622</v>
      </c>
      <c r="C1519" s="16">
        <v>41100</v>
      </c>
      <c r="D1519" s="13">
        <v>2500</v>
      </c>
      <c r="E1519" s="13">
        <f t="shared" si="119"/>
        <v>0</v>
      </c>
      <c r="F1519" s="13" t="str">
        <f t="shared" si="116"/>
        <v>2012-07</v>
      </c>
      <c r="G1519" s="13" t="str">
        <f t="shared" si="117"/>
        <v/>
      </c>
      <c r="H1519" s="13" t="str">
        <f t="shared" si="115"/>
        <v/>
      </c>
      <c r="I1519" s="13" t="str">
        <f t="shared" si="118"/>
        <v/>
      </c>
    </row>
    <row r="1520" spans="1:9" x14ac:dyDescent="0.25">
      <c r="A1520" s="13">
        <v>100</v>
      </c>
      <c r="B1520" s="13" t="s">
        <v>622</v>
      </c>
      <c r="C1520" s="16">
        <v>41102</v>
      </c>
      <c r="D1520" s="13">
        <v>2500</v>
      </c>
      <c r="E1520" s="13">
        <f t="shared" si="119"/>
        <v>0</v>
      </c>
      <c r="F1520" s="13" t="str">
        <f t="shared" si="116"/>
        <v>2012-07</v>
      </c>
      <c r="G1520" s="13" t="str">
        <f t="shared" si="117"/>
        <v/>
      </c>
      <c r="H1520" s="13" t="str">
        <f t="shared" si="115"/>
        <v/>
      </c>
      <c r="I1520" s="13" t="str">
        <f t="shared" si="118"/>
        <v/>
      </c>
    </row>
    <row r="1521" spans="1:9" x14ac:dyDescent="0.25">
      <c r="A1521" s="13">
        <v>100</v>
      </c>
      <c r="B1521" s="13" t="s">
        <v>622</v>
      </c>
      <c r="C1521" s="16">
        <v>41104</v>
      </c>
      <c r="D1521" s="13">
        <v>2500</v>
      </c>
      <c r="E1521" s="13">
        <f t="shared" si="119"/>
        <v>0</v>
      </c>
      <c r="F1521" s="13" t="str">
        <f t="shared" si="116"/>
        <v>2012-07</v>
      </c>
      <c r="G1521" s="13" t="str">
        <f t="shared" si="117"/>
        <v/>
      </c>
      <c r="H1521" s="13" t="str">
        <f t="shared" si="115"/>
        <v/>
      </c>
      <c r="I1521" s="13" t="str">
        <f t="shared" si="118"/>
        <v/>
      </c>
    </row>
    <row r="1522" spans="1:9" x14ac:dyDescent="0.25">
      <c r="A1522" s="13">
        <v>100</v>
      </c>
      <c r="B1522" s="13" t="s">
        <v>622</v>
      </c>
      <c r="C1522" s="16">
        <v>41107</v>
      </c>
      <c r="D1522" s="13">
        <v>2500</v>
      </c>
      <c r="E1522" s="13">
        <f t="shared" si="119"/>
        <v>0</v>
      </c>
      <c r="F1522" s="13" t="str">
        <f t="shared" si="116"/>
        <v>2012-07</v>
      </c>
      <c r="G1522" s="13" t="str">
        <f t="shared" si="117"/>
        <v/>
      </c>
      <c r="H1522" s="13" t="str">
        <f t="shared" si="115"/>
        <v/>
      </c>
      <c r="I1522" s="13" t="str">
        <f t="shared" si="118"/>
        <v/>
      </c>
    </row>
    <row r="1523" spans="1:9" x14ac:dyDescent="0.25">
      <c r="A1523" s="13">
        <v>100</v>
      </c>
      <c r="B1523" s="13" t="s">
        <v>622</v>
      </c>
      <c r="C1523" s="16">
        <v>41109</v>
      </c>
      <c r="D1523" s="13">
        <v>2500</v>
      </c>
      <c r="E1523" s="13">
        <f t="shared" si="119"/>
        <v>0</v>
      </c>
      <c r="F1523" s="13" t="str">
        <f t="shared" si="116"/>
        <v>2012-07</v>
      </c>
      <c r="G1523" s="13" t="str">
        <f t="shared" si="117"/>
        <v/>
      </c>
      <c r="H1523" s="13" t="str">
        <f t="shared" si="115"/>
        <v/>
      </c>
      <c r="I1523" s="13" t="str">
        <f t="shared" si="118"/>
        <v/>
      </c>
    </row>
    <row r="1524" spans="1:9" x14ac:dyDescent="0.25">
      <c r="A1524" s="13">
        <v>100</v>
      </c>
      <c r="B1524" s="13" t="s">
        <v>622</v>
      </c>
      <c r="C1524" s="16">
        <v>41111</v>
      </c>
      <c r="D1524" s="13">
        <v>2500</v>
      </c>
      <c r="E1524" s="13">
        <f t="shared" si="119"/>
        <v>0</v>
      </c>
      <c r="F1524" s="13" t="str">
        <f t="shared" si="116"/>
        <v>2012-07</v>
      </c>
      <c r="G1524" s="13" t="str">
        <f t="shared" si="117"/>
        <v/>
      </c>
      <c r="H1524" s="13" t="str">
        <f t="shared" si="115"/>
        <v/>
      </c>
      <c r="I1524" s="13" t="str">
        <f t="shared" si="118"/>
        <v/>
      </c>
    </row>
    <row r="1525" spans="1:9" x14ac:dyDescent="0.25">
      <c r="A1525" s="13">
        <v>100</v>
      </c>
      <c r="B1525" s="13" t="s">
        <v>622</v>
      </c>
      <c r="C1525" s="16">
        <v>41121</v>
      </c>
      <c r="D1525" s="13">
        <v>2500</v>
      </c>
      <c r="E1525" s="13">
        <f t="shared" si="119"/>
        <v>0</v>
      </c>
      <c r="F1525" s="13" t="str">
        <f t="shared" si="116"/>
        <v>2012-07</v>
      </c>
      <c r="G1525" s="13">
        <f t="shared" si="117"/>
        <v>2500</v>
      </c>
      <c r="H1525" s="13" t="str">
        <f t="shared" si="115"/>
        <v/>
      </c>
      <c r="I1525" s="13" t="str">
        <f t="shared" si="118"/>
        <v/>
      </c>
    </row>
    <row r="1526" spans="1:9" x14ac:dyDescent="0.25">
      <c r="A1526" s="13">
        <v>100</v>
      </c>
      <c r="B1526" s="13" t="s">
        <v>622</v>
      </c>
      <c r="C1526" s="16">
        <v>41123</v>
      </c>
      <c r="D1526" s="13">
        <v>2500</v>
      </c>
      <c r="E1526" s="13">
        <f t="shared" si="119"/>
        <v>0</v>
      </c>
      <c r="F1526" s="13" t="str">
        <f t="shared" si="116"/>
        <v>2012-08</v>
      </c>
      <c r="G1526" s="13" t="str">
        <f t="shared" si="117"/>
        <v/>
      </c>
      <c r="H1526" s="13" t="str">
        <f t="shared" si="115"/>
        <v/>
      </c>
      <c r="I1526" s="13" t="str">
        <f t="shared" si="118"/>
        <v/>
      </c>
    </row>
    <row r="1527" spans="1:9" x14ac:dyDescent="0.25">
      <c r="A1527" s="13">
        <v>100</v>
      </c>
      <c r="B1527" s="13" t="s">
        <v>622</v>
      </c>
      <c r="C1527" s="16">
        <v>41128</v>
      </c>
      <c r="D1527" s="13">
        <v>2500</v>
      </c>
      <c r="E1527" s="13">
        <f t="shared" si="119"/>
        <v>0</v>
      </c>
      <c r="F1527" s="13" t="str">
        <f t="shared" si="116"/>
        <v>2012-08</v>
      </c>
      <c r="G1527" s="13" t="str">
        <f t="shared" si="117"/>
        <v/>
      </c>
      <c r="H1527" s="13" t="str">
        <f t="shared" si="115"/>
        <v/>
      </c>
      <c r="I1527" s="13" t="str">
        <f t="shared" si="118"/>
        <v/>
      </c>
    </row>
    <row r="1528" spans="1:9" x14ac:dyDescent="0.25">
      <c r="A1528" s="13">
        <v>100</v>
      </c>
      <c r="B1528" s="13" t="s">
        <v>622</v>
      </c>
      <c r="C1528" s="16">
        <v>41130</v>
      </c>
      <c r="D1528" s="13">
        <v>2500</v>
      </c>
      <c r="E1528" s="13">
        <f t="shared" si="119"/>
        <v>0</v>
      </c>
      <c r="F1528" s="13" t="str">
        <f t="shared" si="116"/>
        <v>2012-08</v>
      </c>
      <c r="G1528" s="13" t="str">
        <f t="shared" si="117"/>
        <v/>
      </c>
      <c r="H1528" s="13" t="str">
        <f t="shared" si="115"/>
        <v/>
      </c>
      <c r="I1528" s="13" t="str">
        <f t="shared" si="118"/>
        <v/>
      </c>
    </row>
    <row r="1529" spans="1:9" x14ac:dyDescent="0.25">
      <c r="A1529" s="13">
        <v>100</v>
      </c>
      <c r="B1529" s="13" t="s">
        <v>622</v>
      </c>
      <c r="C1529" s="16">
        <v>41132</v>
      </c>
      <c r="D1529" s="13">
        <v>3300</v>
      </c>
      <c r="E1529" s="13">
        <f t="shared" si="119"/>
        <v>0</v>
      </c>
      <c r="F1529" s="13" t="str">
        <f t="shared" si="116"/>
        <v>2012-08</v>
      </c>
      <c r="G1529" s="13" t="str">
        <f t="shared" si="117"/>
        <v/>
      </c>
      <c r="H1529" s="13" t="str">
        <f t="shared" si="115"/>
        <v/>
      </c>
      <c r="I1529" s="13" t="str">
        <f t="shared" si="118"/>
        <v/>
      </c>
    </row>
    <row r="1530" spans="1:9" x14ac:dyDescent="0.25">
      <c r="A1530" s="13">
        <v>100</v>
      </c>
      <c r="B1530" s="13" t="s">
        <v>622</v>
      </c>
      <c r="C1530" s="16">
        <v>41135</v>
      </c>
      <c r="D1530" s="13">
        <v>3300</v>
      </c>
      <c r="E1530" s="13">
        <f t="shared" si="119"/>
        <v>0</v>
      </c>
      <c r="F1530" s="13" t="str">
        <f t="shared" si="116"/>
        <v>2012-08</v>
      </c>
      <c r="G1530" s="13" t="str">
        <f t="shared" si="117"/>
        <v/>
      </c>
      <c r="H1530" s="13" t="str">
        <f t="shared" si="115"/>
        <v/>
      </c>
      <c r="I1530" s="13" t="str">
        <f t="shared" si="118"/>
        <v/>
      </c>
    </row>
    <row r="1531" spans="1:9" x14ac:dyDescent="0.25">
      <c r="A1531" s="13">
        <v>100</v>
      </c>
      <c r="B1531" s="13" t="s">
        <v>622</v>
      </c>
      <c r="C1531" s="16">
        <v>41137</v>
      </c>
      <c r="D1531" s="13">
        <v>3300</v>
      </c>
      <c r="E1531" s="13">
        <f t="shared" si="119"/>
        <v>0</v>
      </c>
      <c r="F1531" s="13" t="str">
        <f t="shared" si="116"/>
        <v>2012-08</v>
      </c>
      <c r="G1531" s="13" t="str">
        <f t="shared" si="117"/>
        <v/>
      </c>
      <c r="H1531" s="13" t="str">
        <f t="shared" si="115"/>
        <v/>
      </c>
      <c r="I1531" s="13" t="str">
        <f t="shared" si="118"/>
        <v/>
      </c>
    </row>
    <row r="1532" spans="1:9" x14ac:dyDescent="0.25">
      <c r="A1532" s="13">
        <v>100</v>
      </c>
      <c r="B1532" s="13" t="s">
        <v>622</v>
      </c>
      <c r="C1532" s="16">
        <v>41142</v>
      </c>
      <c r="D1532" s="13">
        <v>3300</v>
      </c>
      <c r="E1532" s="13">
        <f t="shared" si="119"/>
        <v>0</v>
      </c>
      <c r="F1532" s="13" t="str">
        <f t="shared" si="116"/>
        <v>2012-08</v>
      </c>
      <c r="G1532" s="13" t="str">
        <f t="shared" si="117"/>
        <v/>
      </c>
      <c r="H1532" s="13" t="str">
        <f t="shared" si="115"/>
        <v/>
      </c>
      <c r="I1532" s="13" t="str">
        <f t="shared" si="118"/>
        <v/>
      </c>
    </row>
    <row r="1533" spans="1:9" x14ac:dyDescent="0.25">
      <c r="A1533" s="13">
        <v>100</v>
      </c>
      <c r="B1533" s="13" t="s">
        <v>622</v>
      </c>
      <c r="C1533" s="16">
        <v>41146</v>
      </c>
      <c r="D1533" s="13">
        <v>3300</v>
      </c>
      <c r="E1533" s="13">
        <f t="shared" si="119"/>
        <v>0</v>
      </c>
      <c r="F1533" s="13" t="str">
        <f t="shared" si="116"/>
        <v>2012-08</v>
      </c>
      <c r="G1533" s="13" t="str">
        <f t="shared" si="117"/>
        <v/>
      </c>
      <c r="H1533" s="13" t="str">
        <f t="shared" si="115"/>
        <v/>
      </c>
      <c r="I1533" s="13" t="str">
        <f t="shared" si="118"/>
        <v/>
      </c>
    </row>
    <row r="1534" spans="1:9" x14ac:dyDescent="0.25">
      <c r="A1534" s="13">
        <v>100</v>
      </c>
      <c r="B1534" s="13" t="s">
        <v>622</v>
      </c>
      <c r="C1534" s="16">
        <v>41149</v>
      </c>
      <c r="D1534" s="13">
        <v>3300</v>
      </c>
      <c r="E1534" s="13">
        <f t="shared" si="119"/>
        <v>0</v>
      </c>
      <c r="F1534" s="13" t="str">
        <f t="shared" si="116"/>
        <v>2012-08</v>
      </c>
      <c r="G1534" s="13">
        <f t="shared" si="117"/>
        <v>3033.3333333333335</v>
      </c>
      <c r="H1534" s="13" t="str">
        <f t="shared" si="115"/>
        <v/>
      </c>
      <c r="I1534" s="13" t="str">
        <f t="shared" si="118"/>
        <v/>
      </c>
    </row>
    <row r="1535" spans="1:9" x14ac:dyDescent="0.25">
      <c r="A1535" s="13">
        <v>100</v>
      </c>
      <c r="B1535" s="13" t="s">
        <v>622</v>
      </c>
      <c r="C1535" s="16">
        <v>41153</v>
      </c>
      <c r="D1535" s="13">
        <v>3300</v>
      </c>
      <c r="E1535" s="13">
        <f t="shared" si="119"/>
        <v>0</v>
      </c>
      <c r="F1535" s="13" t="str">
        <f t="shared" si="116"/>
        <v>2012-09</v>
      </c>
      <c r="G1535" s="13" t="str">
        <f t="shared" si="117"/>
        <v/>
      </c>
      <c r="H1535" s="13" t="str">
        <f t="shared" si="115"/>
        <v/>
      </c>
      <c r="I1535" s="13" t="str">
        <f t="shared" si="118"/>
        <v/>
      </c>
    </row>
    <row r="1536" spans="1:9" x14ac:dyDescent="0.25">
      <c r="A1536" s="13">
        <v>100</v>
      </c>
      <c r="B1536" s="13" t="s">
        <v>622</v>
      </c>
      <c r="C1536" s="16">
        <v>41156</v>
      </c>
      <c r="D1536" s="13">
        <v>3300</v>
      </c>
      <c r="E1536" s="13">
        <f t="shared" si="119"/>
        <v>0</v>
      </c>
      <c r="F1536" s="13" t="str">
        <f t="shared" si="116"/>
        <v>2012-09</v>
      </c>
      <c r="G1536" s="13" t="str">
        <f t="shared" si="117"/>
        <v/>
      </c>
      <c r="H1536" s="13" t="str">
        <f t="shared" si="115"/>
        <v/>
      </c>
      <c r="I1536" s="13" t="str">
        <f t="shared" si="118"/>
        <v/>
      </c>
    </row>
    <row r="1537" spans="1:9" x14ac:dyDescent="0.25">
      <c r="A1537" s="13">
        <v>100</v>
      </c>
      <c r="B1537" s="13" t="s">
        <v>622</v>
      </c>
      <c r="C1537" s="16">
        <v>41158</v>
      </c>
      <c r="D1537" s="13">
        <v>4300</v>
      </c>
      <c r="E1537" s="13">
        <f t="shared" si="119"/>
        <v>1</v>
      </c>
      <c r="F1537" s="13" t="str">
        <f t="shared" si="116"/>
        <v>2012-09</v>
      </c>
      <c r="G1537" s="13">
        <f t="shared" si="117"/>
        <v>3633.3333333333335</v>
      </c>
      <c r="H1537" s="13" t="str">
        <f t="shared" si="115"/>
        <v/>
      </c>
      <c r="I1537" s="13" t="str">
        <f t="shared" si="118"/>
        <v/>
      </c>
    </row>
    <row r="1538" spans="1:9" x14ac:dyDescent="0.25">
      <c r="A1538" s="13">
        <v>100</v>
      </c>
      <c r="B1538" s="13" t="s">
        <v>623</v>
      </c>
      <c r="C1538" s="16">
        <v>41165</v>
      </c>
      <c r="D1538" s="13">
        <v>6</v>
      </c>
      <c r="E1538" s="13">
        <f t="shared" si="119"/>
        <v>0</v>
      </c>
      <c r="F1538" s="13" t="str">
        <f t="shared" si="116"/>
        <v>2012-09</v>
      </c>
      <c r="G1538" s="13" t="str">
        <f t="shared" si="117"/>
        <v/>
      </c>
      <c r="H1538" s="13">
        <f t="shared" ref="H1538:H1601" si="120">IF(AND(B1538="Med B", F1538&gt;=VLOOKUP(A1538, A:F, 6, FALSE)), D1538, "")</f>
        <v>6</v>
      </c>
      <c r="I1538" s="13" t="str">
        <f t="shared" si="118"/>
        <v>Same</v>
      </c>
    </row>
    <row r="1539" spans="1:9" x14ac:dyDescent="0.25">
      <c r="A1539" s="13">
        <v>100</v>
      </c>
      <c r="B1539" s="13" t="s">
        <v>623</v>
      </c>
      <c r="C1539" s="16">
        <v>41193</v>
      </c>
      <c r="D1539" s="13">
        <v>6</v>
      </c>
      <c r="E1539" s="13">
        <f t="shared" si="119"/>
        <v>0</v>
      </c>
      <c r="F1539" s="13" t="str">
        <f t="shared" ref="F1539:F1602" si="121">TEXT(C1539, "yyyy-mm")</f>
        <v>2012-10</v>
      </c>
      <c r="G1539" s="13" t="str">
        <f t="shared" ref="G1539:G1602" si="122">IF(AND(
    B1539="Med A",
    C1539=_xlfn.MAXIFS(C:C, A:A, A1539, B:B, "Med A", F:F, F1539),
    SUMIFS(E:E, A:A, A1539) &gt; 0
  ),
  AVERAGEIFS(D:D, A:A, A1539, B:B, "Med A", F:F, F1539, C:C, "&gt;=" &amp; EOMONTH(C1539, -1) + 1, C:C, "&lt;=" &amp; C1539),
  "")</f>
        <v/>
      </c>
      <c r="H1539" s="13">
        <f t="shared" si="120"/>
        <v>6</v>
      </c>
      <c r="I1539" s="13" t="str">
        <f t="shared" ref="I1539:I1602" si="123">IF(E1538=1,
  IF(AND(A1539=A1538, B1539="Med B"),
    IF(COUNTIFS(A:A, A1539, B:B, "Med B", F:F, "&gt;" &amp; F1538) &gt; 0,
      IF(H1539 &gt; H1540, "Higher",
         IF(H1539 = H1540, "Same",
            IF(H1539 &lt; H1540, "Lower",
               IF(H1540 = 0, "No dose", "")))),
      "No subsequent Med B"),
    ""), "")</f>
        <v/>
      </c>
    </row>
    <row r="1540" spans="1:9" x14ac:dyDescent="0.25">
      <c r="A1540" s="13">
        <v>100</v>
      </c>
      <c r="B1540" s="13" t="s">
        <v>623</v>
      </c>
      <c r="C1540" s="16">
        <v>41228</v>
      </c>
      <c r="D1540" s="13">
        <v>5</v>
      </c>
      <c r="E1540" s="13">
        <f t="shared" ref="E1540:E1603" si="124">IF(AND(B1540="Med A", B1541="Med B", A1540=A1541), 1, IF(AND(B1540="Med B", B1541="Med A", A1540=A1541), 1, 0))</f>
        <v>0</v>
      </c>
      <c r="F1540" s="13" t="str">
        <f t="shared" si="121"/>
        <v>2012-11</v>
      </c>
      <c r="G1540" s="13" t="str">
        <f t="shared" si="122"/>
        <v/>
      </c>
      <c r="H1540" s="13">
        <f t="shared" si="120"/>
        <v>5</v>
      </c>
      <c r="I1540" s="13" t="str">
        <f t="shared" si="123"/>
        <v/>
      </c>
    </row>
    <row r="1541" spans="1:9" x14ac:dyDescent="0.25">
      <c r="A1541" s="13">
        <v>101</v>
      </c>
      <c r="B1541" s="13" t="s">
        <v>622</v>
      </c>
      <c r="C1541" s="16">
        <v>41093</v>
      </c>
      <c r="D1541" s="13">
        <v>700</v>
      </c>
      <c r="E1541" s="13">
        <f t="shared" si="124"/>
        <v>0</v>
      </c>
      <c r="F1541" s="13" t="str">
        <f t="shared" si="121"/>
        <v>2012-07</v>
      </c>
      <c r="G1541" s="13" t="str">
        <f t="shared" si="122"/>
        <v/>
      </c>
      <c r="H1541" s="13" t="str">
        <f t="shared" si="120"/>
        <v/>
      </c>
      <c r="I1541" s="13" t="str">
        <f t="shared" si="123"/>
        <v/>
      </c>
    </row>
    <row r="1542" spans="1:9" x14ac:dyDescent="0.25">
      <c r="A1542" s="13">
        <v>101</v>
      </c>
      <c r="B1542" s="13" t="s">
        <v>622</v>
      </c>
      <c r="C1542" s="16">
        <v>41096</v>
      </c>
      <c r="D1542" s="13">
        <v>800</v>
      </c>
      <c r="E1542" s="13">
        <f t="shared" si="124"/>
        <v>0</v>
      </c>
      <c r="F1542" s="13" t="str">
        <f t="shared" si="121"/>
        <v>2012-07</v>
      </c>
      <c r="G1542" s="13" t="str">
        <f t="shared" si="122"/>
        <v/>
      </c>
      <c r="H1542" s="13" t="str">
        <f t="shared" si="120"/>
        <v/>
      </c>
      <c r="I1542" s="13" t="str">
        <f t="shared" si="123"/>
        <v/>
      </c>
    </row>
    <row r="1543" spans="1:9" x14ac:dyDescent="0.25">
      <c r="A1543" s="13">
        <v>101</v>
      </c>
      <c r="B1543" s="13" t="s">
        <v>622</v>
      </c>
      <c r="C1543" s="16">
        <v>41100</v>
      </c>
      <c r="D1543" s="13">
        <v>800</v>
      </c>
      <c r="E1543" s="13">
        <f t="shared" si="124"/>
        <v>0</v>
      </c>
      <c r="F1543" s="13" t="str">
        <f t="shared" si="121"/>
        <v>2012-07</v>
      </c>
      <c r="G1543" s="13" t="str">
        <f t="shared" si="122"/>
        <v/>
      </c>
      <c r="H1543" s="13" t="str">
        <f t="shared" si="120"/>
        <v/>
      </c>
      <c r="I1543" s="13" t="str">
        <f t="shared" si="123"/>
        <v/>
      </c>
    </row>
    <row r="1544" spans="1:9" x14ac:dyDescent="0.25">
      <c r="A1544" s="13">
        <v>101</v>
      </c>
      <c r="B1544" s="13" t="s">
        <v>622</v>
      </c>
      <c r="C1544" s="16">
        <v>41103</v>
      </c>
      <c r="D1544" s="13">
        <v>800</v>
      </c>
      <c r="E1544" s="13">
        <f t="shared" si="124"/>
        <v>0</v>
      </c>
      <c r="F1544" s="13" t="str">
        <f t="shared" si="121"/>
        <v>2012-07</v>
      </c>
      <c r="G1544" s="13" t="str">
        <f t="shared" si="122"/>
        <v/>
      </c>
      <c r="H1544" s="13" t="str">
        <f t="shared" si="120"/>
        <v/>
      </c>
      <c r="I1544" s="13" t="str">
        <f t="shared" si="123"/>
        <v/>
      </c>
    </row>
    <row r="1545" spans="1:9" x14ac:dyDescent="0.25">
      <c r="A1545" s="13">
        <v>101</v>
      </c>
      <c r="B1545" s="13" t="s">
        <v>622</v>
      </c>
      <c r="C1545" s="16">
        <v>41107</v>
      </c>
      <c r="D1545" s="13">
        <v>800</v>
      </c>
      <c r="E1545" s="13">
        <f t="shared" si="124"/>
        <v>0</v>
      </c>
      <c r="F1545" s="13" t="str">
        <f t="shared" si="121"/>
        <v>2012-07</v>
      </c>
      <c r="G1545" s="13" t="str">
        <f t="shared" si="122"/>
        <v/>
      </c>
      <c r="H1545" s="13" t="str">
        <f t="shared" si="120"/>
        <v/>
      </c>
      <c r="I1545" s="13" t="str">
        <f t="shared" si="123"/>
        <v/>
      </c>
    </row>
    <row r="1546" spans="1:9" x14ac:dyDescent="0.25">
      <c r="A1546" s="13">
        <v>101</v>
      </c>
      <c r="B1546" s="13" t="s">
        <v>622</v>
      </c>
      <c r="C1546" s="16">
        <v>41110</v>
      </c>
      <c r="D1546" s="13">
        <v>900</v>
      </c>
      <c r="E1546" s="13">
        <f t="shared" si="124"/>
        <v>0</v>
      </c>
      <c r="F1546" s="13" t="str">
        <f t="shared" si="121"/>
        <v>2012-07</v>
      </c>
      <c r="G1546" s="13" t="str">
        <f t="shared" si="122"/>
        <v/>
      </c>
      <c r="H1546" s="13" t="str">
        <f t="shared" si="120"/>
        <v/>
      </c>
      <c r="I1546" s="13" t="str">
        <f t="shared" si="123"/>
        <v/>
      </c>
    </row>
    <row r="1547" spans="1:9" x14ac:dyDescent="0.25">
      <c r="A1547" s="13">
        <v>101</v>
      </c>
      <c r="B1547" s="13" t="s">
        <v>622</v>
      </c>
      <c r="C1547" s="16">
        <v>41114</v>
      </c>
      <c r="D1547" s="13">
        <v>900</v>
      </c>
      <c r="E1547" s="13">
        <f t="shared" si="124"/>
        <v>0</v>
      </c>
      <c r="F1547" s="13" t="str">
        <f t="shared" si="121"/>
        <v>2012-07</v>
      </c>
      <c r="G1547" s="13" t="str">
        <f t="shared" si="122"/>
        <v/>
      </c>
      <c r="H1547" s="13" t="str">
        <f t="shared" si="120"/>
        <v/>
      </c>
      <c r="I1547" s="13" t="str">
        <f t="shared" si="123"/>
        <v/>
      </c>
    </row>
    <row r="1548" spans="1:9" x14ac:dyDescent="0.25">
      <c r="A1548" s="13">
        <v>101</v>
      </c>
      <c r="B1548" s="13" t="s">
        <v>622</v>
      </c>
      <c r="C1548" s="16">
        <v>41118</v>
      </c>
      <c r="D1548" s="13">
        <v>900</v>
      </c>
      <c r="E1548" s="13">
        <f t="shared" si="124"/>
        <v>0</v>
      </c>
      <c r="F1548" s="13" t="str">
        <f t="shared" si="121"/>
        <v>2012-07</v>
      </c>
      <c r="G1548" s="13" t="str">
        <f t="shared" si="122"/>
        <v/>
      </c>
      <c r="H1548" s="13" t="str">
        <f t="shared" si="120"/>
        <v/>
      </c>
      <c r="I1548" s="13" t="str">
        <f t="shared" si="123"/>
        <v/>
      </c>
    </row>
    <row r="1549" spans="1:9" x14ac:dyDescent="0.25">
      <c r="A1549" s="13">
        <v>101</v>
      </c>
      <c r="B1549" s="13" t="s">
        <v>622</v>
      </c>
      <c r="C1549" s="16">
        <v>41121</v>
      </c>
      <c r="D1549" s="13">
        <v>900</v>
      </c>
      <c r="E1549" s="13">
        <f t="shared" si="124"/>
        <v>0</v>
      </c>
      <c r="F1549" s="13" t="str">
        <f t="shared" si="121"/>
        <v>2012-07</v>
      </c>
      <c r="G1549" s="13">
        <f t="shared" si="122"/>
        <v>833.33333333333337</v>
      </c>
      <c r="H1549" s="13" t="str">
        <f t="shared" si="120"/>
        <v/>
      </c>
      <c r="I1549" s="13" t="str">
        <f t="shared" si="123"/>
        <v/>
      </c>
    </row>
    <row r="1550" spans="1:9" x14ac:dyDescent="0.25">
      <c r="A1550" s="13">
        <v>101</v>
      </c>
      <c r="B1550" s="13" t="s">
        <v>622</v>
      </c>
      <c r="C1550" s="16">
        <v>41124</v>
      </c>
      <c r="D1550" s="13">
        <v>900</v>
      </c>
      <c r="E1550" s="13">
        <f t="shared" si="124"/>
        <v>0</v>
      </c>
      <c r="F1550" s="13" t="str">
        <f t="shared" si="121"/>
        <v>2012-08</v>
      </c>
      <c r="G1550" s="13" t="str">
        <f t="shared" si="122"/>
        <v/>
      </c>
      <c r="H1550" s="13" t="str">
        <f t="shared" si="120"/>
        <v/>
      </c>
      <c r="I1550" s="13" t="str">
        <f t="shared" si="123"/>
        <v/>
      </c>
    </row>
    <row r="1551" spans="1:9" x14ac:dyDescent="0.25">
      <c r="A1551" s="13">
        <v>101</v>
      </c>
      <c r="B1551" s="13" t="s">
        <v>622</v>
      </c>
      <c r="C1551" s="16">
        <v>41128</v>
      </c>
      <c r="D1551" s="13">
        <v>900</v>
      </c>
      <c r="E1551" s="13">
        <f t="shared" si="124"/>
        <v>0</v>
      </c>
      <c r="F1551" s="13" t="str">
        <f t="shared" si="121"/>
        <v>2012-08</v>
      </c>
      <c r="G1551" s="13" t="str">
        <f t="shared" si="122"/>
        <v/>
      </c>
      <c r="H1551" s="13" t="str">
        <f t="shared" si="120"/>
        <v/>
      </c>
      <c r="I1551" s="13" t="str">
        <f t="shared" si="123"/>
        <v/>
      </c>
    </row>
    <row r="1552" spans="1:9" x14ac:dyDescent="0.25">
      <c r="A1552" s="13">
        <v>101</v>
      </c>
      <c r="B1552" s="13" t="s">
        <v>622</v>
      </c>
      <c r="C1552" s="16">
        <v>41131</v>
      </c>
      <c r="D1552" s="13">
        <v>900</v>
      </c>
      <c r="E1552" s="13">
        <f t="shared" si="124"/>
        <v>0</v>
      </c>
      <c r="F1552" s="13" t="str">
        <f t="shared" si="121"/>
        <v>2012-08</v>
      </c>
      <c r="G1552" s="13" t="str">
        <f t="shared" si="122"/>
        <v/>
      </c>
      <c r="H1552" s="13" t="str">
        <f t="shared" si="120"/>
        <v/>
      </c>
      <c r="I1552" s="13" t="str">
        <f t="shared" si="123"/>
        <v/>
      </c>
    </row>
    <row r="1553" spans="1:9" x14ac:dyDescent="0.25">
      <c r="A1553" s="13">
        <v>101</v>
      </c>
      <c r="B1553" s="13" t="s">
        <v>622</v>
      </c>
      <c r="C1553" s="16">
        <v>41135</v>
      </c>
      <c r="D1553" s="13">
        <v>900</v>
      </c>
      <c r="E1553" s="13">
        <f t="shared" si="124"/>
        <v>0</v>
      </c>
      <c r="F1553" s="13" t="str">
        <f t="shared" si="121"/>
        <v>2012-08</v>
      </c>
      <c r="G1553" s="13" t="str">
        <f t="shared" si="122"/>
        <v/>
      </c>
      <c r="H1553" s="13" t="str">
        <f t="shared" si="120"/>
        <v/>
      </c>
      <c r="I1553" s="13" t="str">
        <f t="shared" si="123"/>
        <v/>
      </c>
    </row>
    <row r="1554" spans="1:9" x14ac:dyDescent="0.25">
      <c r="A1554" s="13">
        <v>101</v>
      </c>
      <c r="B1554" s="13" t="s">
        <v>622</v>
      </c>
      <c r="C1554" s="16">
        <v>41138</v>
      </c>
      <c r="D1554" s="13">
        <v>1200</v>
      </c>
      <c r="E1554" s="13">
        <f t="shared" si="124"/>
        <v>0</v>
      </c>
      <c r="F1554" s="13" t="str">
        <f t="shared" si="121"/>
        <v>2012-08</v>
      </c>
      <c r="G1554" s="13" t="str">
        <f t="shared" si="122"/>
        <v/>
      </c>
      <c r="H1554" s="13" t="str">
        <f t="shared" si="120"/>
        <v/>
      </c>
      <c r="I1554" s="13" t="str">
        <f t="shared" si="123"/>
        <v/>
      </c>
    </row>
    <row r="1555" spans="1:9" x14ac:dyDescent="0.25">
      <c r="A1555" s="13">
        <v>101</v>
      </c>
      <c r="B1555" s="13" t="s">
        <v>622</v>
      </c>
      <c r="C1555" s="16">
        <v>41142</v>
      </c>
      <c r="D1555" s="13">
        <v>1200</v>
      </c>
      <c r="E1555" s="13">
        <f t="shared" si="124"/>
        <v>0</v>
      </c>
      <c r="F1555" s="13" t="str">
        <f t="shared" si="121"/>
        <v>2012-08</v>
      </c>
      <c r="G1555" s="13" t="str">
        <f t="shared" si="122"/>
        <v/>
      </c>
      <c r="H1555" s="13" t="str">
        <f t="shared" si="120"/>
        <v/>
      </c>
      <c r="I1555" s="13" t="str">
        <f t="shared" si="123"/>
        <v/>
      </c>
    </row>
    <row r="1556" spans="1:9" x14ac:dyDescent="0.25">
      <c r="A1556" s="13">
        <v>101</v>
      </c>
      <c r="B1556" s="13" t="s">
        <v>622</v>
      </c>
      <c r="C1556" s="16">
        <v>41146</v>
      </c>
      <c r="D1556" s="13">
        <v>1200</v>
      </c>
      <c r="E1556" s="13">
        <f t="shared" si="124"/>
        <v>0</v>
      </c>
      <c r="F1556" s="13" t="str">
        <f t="shared" si="121"/>
        <v>2012-08</v>
      </c>
      <c r="G1556" s="13" t="str">
        <f t="shared" si="122"/>
        <v/>
      </c>
      <c r="H1556" s="13" t="str">
        <f t="shared" si="120"/>
        <v/>
      </c>
      <c r="I1556" s="13" t="str">
        <f t="shared" si="123"/>
        <v/>
      </c>
    </row>
    <row r="1557" spans="1:9" x14ac:dyDescent="0.25">
      <c r="A1557" s="13">
        <v>101</v>
      </c>
      <c r="B1557" s="13" t="s">
        <v>622</v>
      </c>
      <c r="C1557" s="16">
        <v>41149</v>
      </c>
      <c r="D1557" s="13">
        <v>1200</v>
      </c>
      <c r="E1557" s="13">
        <f t="shared" si="124"/>
        <v>0</v>
      </c>
      <c r="F1557" s="13" t="str">
        <f t="shared" si="121"/>
        <v>2012-08</v>
      </c>
      <c r="G1557" s="13">
        <f t="shared" si="122"/>
        <v>1050</v>
      </c>
      <c r="H1557" s="13" t="str">
        <f t="shared" si="120"/>
        <v/>
      </c>
      <c r="I1557" s="13" t="str">
        <f t="shared" si="123"/>
        <v/>
      </c>
    </row>
    <row r="1558" spans="1:9" x14ac:dyDescent="0.25">
      <c r="A1558" s="13">
        <v>101</v>
      </c>
      <c r="B1558" s="13" t="s">
        <v>622</v>
      </c>
      <c r="C1558" s="16">
        <v>41153</v>
      </c>
      <c r="D1558" s="13">
        <v>2400</v>
      </c>
      <c r="E1558" s="13">
        <f t="shared" si="124"/>
        <v>0</v>
      </c>
      <c r="F1558" s="13" t="str">
        <f t="shared" si="121"/>
        <v>2012-09</v>
      </c>
      <c r="G1558" s="13" t="str">
        <f t="shared" si="122"/>
        <v/>
      </c>
      <c r="H1558" s="13" t="str">
        <f t="shared" si="120"/>
        <v/>
      </c>
      <c r="I1558" s="13" t="str">
        <f t="shared" si="123"/>
        <v/>
      </c>
    </row>
    <row r="1559" spans="1:9" x14ac:dyDescent="0.25">
      <c r="A1559" s="13">
        <v>101</v>
      </c>
      <c r="B1559" s="13" t="s">
        <v>622</v>
      </c>
      <c r="C1559" s="16">
        <v>41156</v>
      </c>
      <c r="D1559" s="13">
        <v>2400</v>
      </c>
      <c r="E1559" s="13">
        <f t="shared" si="124"/>
        <v>1</v>
      </c>
      <c r="F1559" s="13" t="str">
        <f t="shared" si="121"/>
        <v>2012-09</v>
      </c>
      <c r="G1559" s="13">
        <f t="shared" si="122"/>
        <v>2400</v>
      </c>
      <c r="H1559" s="13" t="str">
        <f t="shared" si="120"/>
        <v/>
      </c>
      <c r="I1559" s="13" t="str">
        <f t="shared" si="123"/>
        <v/>
      </c>
    </row>
    <row r="1560" spans="1:9" x14ac:dyDescent="0.25">
      <c r="A1560" s="13">
        <v>101</v>
      </c>
      <c r="B1560" s="13" t="s">
        <v>623</v>
      </c>
      <c r="C1560" s="16">
        <v>41166</v>
      </c>
      <c r="D1560" s="13">
        <v>4</v>
      </c>
      <c r="E1560" s="13">
        <f t="shared" si="124"/>
        <v>0</v>
      </c>
      <c r="F1560" s="13" t="str">
        <f t="shared" si="121"/>
        <v>2012-09</v>
      </c>
      <c r="G1560" s="13" t="str">
        <f t="shared" si="122"/>
        <v/>
      </c>
      <c r="H1560" s="13">
        <f t="shared" si="120"/>
        <v>4</v>
      </c>
      <c r="I1560" s="13" t="str">
        <f t="shared" si="123"/>
        <v>Higher</v>
      </c>
    </row>
    <row r="1561" spans="1:9" x14ac:dyDescent="0.25">
      <c r="A1561" s="13">
        <v>101</v>
      </c>
      <c r="B1561" s="13" t="s">
        <v>623</v>
      </c>
      <c r="C1561" s="16">
        <v>41195</v>
      </c>
      <c r="D1561" s="13">
        <v>3</v>
      </c>
      <c r="E1561" s="13">
        <f t="shared" si="124"/>
        <v>0</v>
      </c>
      <c r="F1561" s="13" t="str">
        <f t="shared" si="121"/>
        <v>2012-10</v>
      </c>
      <c r="G1561" s="13" t="str">
        <f t="shared" si="122"/>
        <v/>
      </c>
      <c r="H1561" s="13">
        <f t="shared" si="120"/>
        <v>3</v>
      </c>
      <c r="I1561" s="13" t="str">
        <f t="shared" si="123"/>
        <v/>
      </c>
    </row>
    <row r="1562" spans="1:9" x14ac:dyDescent="0.25">
      <c r="A1562" s="13">
        <v>101</v>
      </c>
      <c r="B1562" s="13" t="s">
        <v>623</v>
      </c>
      <c r="C1562" s="16">
        <v>41229</v>
      </c>
      <c r="D1562" s="13">
        <v>3</v>
      </c>
      <c r="E1562" s="13">
        <f t="shared" si="124"/>
        <v>0</v>
      </c>
      <c r="F1562" s="13" t="str">
        <f t="shared" si="121"/>
        <v>2012-11</v>
      </c>
      <c r="G1562" s="13" t="str">
        <f t="shared" si="122"/>
        <v/>
      </c>
      <c r="H1562" s="13">
        <f t="shared" si="120"/>
        <v>3</v>
      </c>
      <c r="I1562" s="13" t="str">
        <f t="shared" si="123"/>
        <v/>
      </c>
    </row>
    <row r="1563" spans="1:9" x14ac:dyDescent="0.25">
      <c r="A1563" s="13">
        <v>102</v>
      </c>
      <c r="B1563" s="13" t="s">
        <v>622</v>
      </c>
      <c r="C1563" s="16">
        <v>41243</v>
      </c>
      <c r="D1563" s="13">
        <v>4900</v>
      </c>
      <c r="E1563" s="13">
        <f t="shared" si="124"/>
        <v>0</v>
      </c>
      <c r="F1563" s="13" t="str">
        <f t="shared" si="121"/>
        <v>2012-11</v>
      </c>
      <c r="G1563" s="13" t="str">
        <f t="shared" si="122"/>
        <v/>
      </c>
      <c r="H1563" s="13" t="str">
        <f t="shared" si="120"/>
        <v/>
      </c>
      <c r="I1563" s="13" t="str">
        <f t="shared" si="123"/>
        <v/>
      </c>
    </row>
    <row r="1564" spans="1:9" x14ac:dyDescent="0.25">
      <c r="A1564" s="13">
        <v>103</v>
      </c>
      <c r="B1564" s="13" t="s">
        <v>622</v>
      </c>
      <c r="C1564" s="16">
        <v>41092</v>
      </c>
      <c r="D1564" s="13">
        <v>400</v>
      </c>
      <c r="E1564" s="13">
        <f t="shared" si="124"/>
        <v>0</v>
      </c>
      <c r="F1564" s="13" t="str">
        <f t="shared" si="121"/>
        <v>2012-07</v>
      </c>
      <c r="G1564" s="13" t="str">
        <f t="shared" si="122"/>
        <v/>
      </c>
      <c r="H1564" s="13" t="str">
        <f t="shared" si="120"/>
        <v/>
      </c>
      <c r="I1564" s="13" t="str">
        <f t="shared" si="123"/>
        <v/>
      </c>
    </row>
    <row r="1565" spans="1:9" x14ac:dyDescent="0.25">
      <c r="A1565" s="13">
        <v>103</v>
      </c>
      <c r="B1565" s="13" t="s">
        <v>622</v>
      </c>
      <c r="C1565" s="16">
        <v>41094</v>
      </c>
      <c r="D1565" s="13">
        <v>400</v>
      </c>
      <c r="E1565" s="13">
        <f t="shared" si="124"/>
        <v>0</v>
      </c>
      <c r="F1565" s="13" t="str">
        <f t="shared" si="121"/>
        <v>2012-07</v>
      </c>
      <c r="G1565" s="13" t="str">
        <f t="shared" si="122"/>
        <v/>
      </c>
      <c r="H1565" s="13" t="str">
        <f t="shared" si="120"/>
        <v/>
      </c>
      <c r="I1565" s="13" t="str">
        <f t="shared" si="123"/>
        <v/>
      </c>
    </row>
    <row r="1566" spans="1:9" x14ac:dyDescent="0.25">
      <c r="A1566" s="13">
        <v>104</v>
      </c>
      <c r="B1566" s="13" t="s">
        <v>622</v>
      </c>
      <c r="C1566" s="16">
        <v>41093</v>
      </c>
      <c r="D1566" s="13">
        <v>1000</v>
      </c>
      <c r="E1566" s="13">
        <f t="shared" si="124"/>
        <v>0</v>
      </c>
      <c r="F1566" s="13" t="str">
        <f t="shared" si="121"/>
        <v>2012-07</v>
      </c>
      <c r="G1566" s="13" t="str">
        <f t="shared" si="122"/>
        <v/>
      </c>
      <c r="H1566" s="13" t="str">
        <f t="shared" si="120"/>
        <v/>
      </c>
      <c r="I1566" s="13" t="str">
        <f t="shared" si="123"/>
        <v/>
      </c>
    </row>
    <row r="1567" spans="1:9" x14ac:dyDescent="0.25">
      <c r="A1567" s="13">
        <v>104</v>
      </c>
      <c r="B1567" s="13" t="s">
        <v>622</v>
      </c>
      <c r="C1567" s="16">
        <v>41095</v>
      </c>
      <c r="D1567" s="13">
        <v>1000</v>
      </c>
      <c r="E1567" s="13">
        <f t="shared" si="124"/>
        <v>0</v>
      </c>
      <c r="F1567" s="13" t="str">
        <f t="shared" si="121"/>
        <v>2012-07</v>
      </c>
      <c r="G1567" s="13" t="str">
        <f t="shared" si="122"/>
        <v/>
      </c>
      <c r="H1567" s="13" t="str">
        <f t="shared" si="120"/>
        <v/>
      </c>
      <c r="I1567" s="13" t="str">
        <f t="shared" si="123"/>
        <v/>
      </c>
    </row>
    <row r="1568" spans="1:9" x14ac:dyDescent="0.25">
      <c r="A1568" s="13">
        <v>104</v>
      </c>
      <c r="B1568" s="13" t="s">
        <v>622</v>
      </c>
      <c r="C1568" s="16">
        <v>41097</v>
      </c>
      <c r="D1568" s="13">
        <v>1000</v>
      </c>
      <c r="E1568" s="13">
        <f t="shared" si="124"/>
        <v>0</v>
      </c>
      <c r="F1568" s="13" t="str">
        <f t="shared" si="121"/>
        <v>2012-07</v>
      </c>
      <c r="G1568" s="13" t="str">
        <f t="shared" si="122"/>
        <v/>
      </c>
      <c r="H1568" s="13" t="str">
        <f t="shared" si="120"/>
        <v/>
      </c>
      <c r="I1568" s="13" t="str">
        <f t="shared" si="123"/>
        <v/>
      </c>
    </row>
    <row r="1569" spans="1:9" x14ac:dyDescent="0.25">
      <c r="A1569" s="13">
        <v>104</v>
      </c>
      <c r="B1569" s="13" t="s">
        <v>622</v>
      </c>
      <c r="C1569" s="16">
        <v>41100</v>
      </c>
      <c r="D1569" s="13">
        <v>1000</v>
      </c>
      <c r="E1569" s="13">
        <f t="shared" si="124"/>
        <v>0</v>
      </c>
      <c r="F1569" s="13" t="str">
        <f t="shared" si="121"/>
        <v>2012-07</v>
      </c>
      <c r="G1569" s="13" t="str">
        <f t="shared" si="122"/>
        <v/>
      </c>
      <c r="H1569" s="13" t="str">
        <f t="shared" si="120"/>
        <v/>
      </c>
      <c r="I1569" s="13" t="str">
        <f t="shared" si="123"/>
        <v/>
      </c>
    </row>
    <row r="1570" spans="1:9" x14ac:dyDescent="0.25">
      <c r="A1570" s="13">
        <v>104</v>
      </c>
      <c r="B1570" s="13" t="s">
        <v>622</v>
      </c>
      <c r="C1570" s="16">
        <v>41102</v>
      </c>
      <c r="D1570" s="13">
        <v>1000</v>
      </c>
      <c r="E1570" s="13">
        <f t="shared" si="124"/>
        <v>0</v>
      </c>
      <c r="F1570" s="13" t="str">
        <f t="shared" si="121"/>
        <v>2012-07</v>
      </c>
      <c r="G1570" s="13" t="str">
        <f t="shared" si="122"/>
        <v/>
      </c>
      <c r="H1570" s="13" t="str">
        <f t="shared" si="120"/>
        <v/>
      </c>
      <c r="I1570" s="13" t="str">
        <f t="shared" si="123"/>
        <v/>
      </c>
    </row>
    <row r="1571" spans="1:9" x14ac:dyDescent="0.25">
      <c r="A1571" s="13">
        <v>104</v>
      </c>
      <c r="B1571" s="13" t="s">
        <v>622</v>
      </c>
      <c r="C1571" s="16">
        <v>41104</v>
      </c>
      <c r="D1571" s="13">
        <v>1000</v>
      </c>
      <c r="E1571" s="13">
        <f t="shared" si="124"/>
        <v>0</v>
      </c>
      <c r="F1571" s="13" t="str">
        <f t="shared" si="121"/>
        <v>2012-07</v>
      </c>
      <c r="G1571" s="13" t="str">
        <f t="shared" si="122"/>
        <v/>
      </c>
      <c r="H1571" s="13" t="str">
        <f t="shared" si="120"/>
        <v/>
      </c>
      <c r="I1571" s="13" t="str">
        <f t="shared" si="123"/>
        <v/>
      </c>
    </row>
    <row r="1572" spans="1:9" x14ac:dyDescent="0.25">
      <c r="A1572" s="13">
        <v>104</v>
      </c>
      <c r="B1572" s="13" t="s">
        <v>622</v>
      </c>
      <c r="C1572" s="16">
        <v>41107</v>
      </c>
      <c r="D1572" s="13">
        <v>1000</v>
      </c>
      <c r="E1572" s="13">
        <f t="shared" si="124"/>
        <v>0</v>
      </c>
      <c r="F1572" s="13" t="str">
        <f t="shared" si="121"/>
        <v>2012-07</v>
      </c>
      <c r="G1572" s="13" t="str">
        <f t="shared" si="122"/>
        <v/>
      </c>
      <c r="H1572" s="13" t="str">
        <f t="shared" si="120"/>
        <v/>
      </c>
      <c r="I1572" s="13" t="str">
        <f t="shared" si="123"/>
        <v/>
      </c>
    </row>
    <row r="1573" spans="1:9" x14ac:dyDescent="0.25">
      <c r="A1573" s="13">
        <v>104</v>
      </c>
      <c r="B1573" s="13" t="s">
        <v>622</v>
      </c>
      <c r="C1573" s="16">
        <v>41109</v>
      </c>
      <c r="D1573" s="13">
        <v>1000</v>
      </c>
      <c r="E1573" s="13">
        <f t="shared" si="124"/>
        <v>0</v>
      </c>
      <c r="F1573" s="13" t="str">
        <f t="shared" si="121"/>
        <v>2012-07</v>
      </c>
      <c r="G1573" s="13" t="str">
        <f t="shared" si="122"/>
        <v/>
      </c>
      <c r="H1573" s="13" t="str">
        <f t="shared" si="120"/>
        <v/>
      </c>
      <c r="I1573" s="13" t="str">
        <f t="shared" si="123"/>
        <v/>
      </c>
    </row>
    <row r="1574" spans="1:9" x14ac:dyDescent="0.25">
      <c r="A1574" s="13">
        <v>104</v>
      </c>
      <c r="B1574" s="13" t="s">
        <v>622</v>
      </c>
      <c r="C1574" s="16">
        <v>41111</v>
      </c>
      <c r="D1574" s="13">
        <v>1000</v>
      </c>
      <c r="E1574" s="13">
        <f t="shared" si="124"/>
        <v>0</v>
      </c>
      <c r="F1574" s="13" t="str">
        <f t="shared" si="121"/>
        <v>2012-07</v>
      </c>
      <c r="G1574" s="13" t="str">
        <f t="shared" si="122"/>
        <v/>
      </c>
      <c r="H1574" s="13" t="str">
        <f t="shared" si="120"/>
        <v/>
      </c>
      <c r="I1574" s="13" t="str">
        <f t="shared" si="123"/>
        <v/>
      </c>
    </row>
    <row r="1575" spans="1:9" x14ac:dyDescent="0.25">
      <c r="A1575" s="13">
        <v>104</v>
      </c>
      <c r="B1575" s="13" t="s">
        <v>622</v>
      </c>
      <c r="C1575" s="16">
        <v>41114</v>
      </c>
      <c r="D1575" s="13">
        <v>1000</v>
      </c>
      <c r="E1575" s="13">
        <f t="shared" si="124"/>
        <v>0</v>
      </c>
      <c r="F1575" s="13" t="str">
        <f t="shared" si="121"/>
        <v>2012-07</v>
      </c>
      <c r="G1575" s="13" t="str">
        <f t="shared" si="122"/>
        <v/>
      </c>
      <c r="H1575" s="13" t="str">
        <f t="shared" si="120"/>
        <v/>
      </c>
      <c r="I1575" s="13" t="str">
        <f t="shared" si="123"/>
        <v/>
      </c>
    </row>
    <row r="1576" spans="1:9" x14ac:dyDescent="0.25">
      <c r="A1576" s="13">
        <v>104</v>
      </c>
      <c r="B1576" s="13" t="s">
        <v>622</v>
      </c>
      <c r="C1576" s="16">
        <v>41116</v>
      </c>
      <c r="D1576" s="13">
        <v>1000</v>
      </c>
      <c r="E1576" s="13">
        <f t="shared" si="124"/>
        <v>0</v>
      </c>
      <c r="F1576" s="13" t="str">
        <f t="shared" si="121"/>
        <v>2012-07</v>
      </c>
      <c r="G1576" s="13" t="str">
        <f t="shared" si="122"/>
        <v/>
      </c>
      <c r="H1576" s="13" t="str">
        <f t="shared" si="120"/>
        <v/>
      </c>
      <c r="I1576" s="13" t="str">
        <f t="shared" si="123"/>
        <v/>
      </c>
    </row>
    <row r="1577" spans="1:9" x14ac:dyDescent="0.25">
      <c r="A1577" s="13">
        <v>104</v>
      </c>
      <c r="B1577" s="13" t="s">
        <v>622</v>
      </c>
      <c r="C1577" s="16">
        <v>41118</v>
      </c>
      <c r="D1577" s="13">
        <v>1000</v>
      </c>
      <c r="E1577" s="13">
        <f t="shared" si="124"/>
        <v>0</v>
      </c>
      <c r="F1577" s="13" t="str">
        <f t="shared" si="121"/>
        <v>2012-07</v>
      </c>
      <c r="G1577" s="13" t="str">
        <f t="shared" si="122"/>
        <v/>
      </c>
      <c r="H1577" s="13" t="str">
        <f t="shared" si="120"/>
        <v/>
      </c>
      <c r="I1577" s="13" t="str">
        <f t="shared" si="123"/>
        <v/>
      </c>
    </row>
    <row r="1578" spans="1:9" x14ac:dyDescent="0.25">
      <c r="A1578" s="13">
        <v>104</v>
      </c>
      <c r="B1578" s="13" t="s">
        <v>622</v>
      </c>
      <c r="C1578" s="16">
        <v>41121</v>
      </c>
      <c r="D1578" s="13">
        <v>1000</v>
      </c>
      <c r="E1578" s="13">
        <f t="shared" si="124"/>
        <v>0</v>
      </c>
      <c r="F1578" s="13" t="str">
        <f t="shared" si="121"/>
        <v>2012-07</v>
      </c>
      <c r="G1578" s="13">
        <f t="shared" si="122"/>
        <v>1000</v>
      </c>
      <c r="H1578" s="13" t="str">
        <f t="shared" si="120"/>
        <v/>
      </c>
      <c r="I1578" s="13" t="str">
        <f t="shared" si="123"/>
        <v/>
      </c>
    </row>
    <row r="1579" spans="1:9" x14ac:dyDescent="0.25">
      <c r="A1579" s="13">
        <v>104</v>
      </c>
      <c r="B1579" s="13" t="s">
        <v>622</v>
      </c>
      <c r="C1579" s="16">
        <v>41123</v>
      </c>
      <c r="D1579" s="13">
        <v>1000</v>
      </c>
      <c r="E1579" s="13">
        <f t="shared" si="124"/>
        <v>0</v>
      </c>
      <c r="F1579" s="13" t="str">
        <f t="shared" si="121"/>
        <v>2012-08</v>
      </c>
      <c r="G1579" s="13" t="str">
        <f t="shared" si="122"/>
        <v/>
      </c>
      <c r="H1579" s="13" t="str">
        <f t="shared" si="120"/>
        <v/>
      </c>
      <c r="I1579" s="13" t="str">
        <f t="shared" si="123"/>
        <v/>
      </c>
    </row>
    <row r="1580" spans="1:9" x14ac:dyDescent="0.25">
      <c r="A1580" s="13">
        <v>104</v>
      </c>
      <c r="B1580" s="13" t="s">
        <v>622</v>
      </c>
      <c r="C1580" s="16">
        <v>41139</v>
      </c>
      <c r="D1580" s="13">
        <v>1000</v>
      </c>
      <c r="E1580" s="13">
        <f t="shared" si="124"/>
        <v>0</v>
      </c>
      <c r="F1580" s="13" t="str">
        <f t="shared" si="121"/>
        <v>2012-08</v>
      </c>
      <c r="G1580" s="13" t="str">
        <f t="shared" si="122"/>
        <v/>
      </c>
      <c r="H1580" s="13" t="str">
        <f t="shared" si="120"/>
        <v/>
      </c>
      <c r="I1580" s="13" t="str">
        <f t="shared" si="123"/>
        <v/>
      </c>
    </row>
    <row r="1581" spans="1:9" x14ac:dyDescent="0.25">
      <c r="A1581" s="13">
        <v>104</v>
      </c>
      <c r="B1581" s="13" t="s">
        <v>622</v>
      </c>
      <c r="C1581" s="16">
        <v>41142</v>
      </c>
      <c r="D1581" s="13">
        <v>1000</v>
      </c>
      <c r="E1581" s="13">
        <f t="shared" si="124"/>
        <v>0</v>
      </c>
      <c r="F1581" s="13" t="str">
        <f t="shared" si="121"/>
        <v>2012-08</v>
      </c>
      <c r="G1581" s="13" t="str">
        <f t="shared" si="122"/>
        <v/>
      </c>
      <c r="H1581" s="13" t="str">
        <f t="shared" si="120"/>
        <v/>
      </c>
      <c r="I1581" s="13" t="str">
        <f t="shared" si="123"/>
        <v/>
      </c>
    </row>
    <row r="1582" spans="1:9" x14ac:dyDescent="0.25">
      <c r="A1582" s="13">
        <v>104</v>
      </c>
      <c r="B1582" s="13" t="s">
        <v>622</v>
      </c>
      <c r="C1582" s="16">
        <v>41144</v>
      </c>
      <c r="D1582" s="13">
        <v>1000</v>
      </c>
      <c r="E1582" s="13">
        <f t="shared" si="124"/>
        <v>0</v>
      </c>
      <c r="F1582" s="13" t="str">
        <f t="shared" si="121"/>
        <v>2012-08</v>
      </c>
      <c r="G1582" s="13" t="str">
        <f t="shared" si="122"/>
        <v/>
      </c>
      <c r="H1582" s="13" t="str">
        <f t="shared" si="120"/>
        <v/>
      </c>
      <c r="I1582" s="13" t="str">
        <f t="shared" si="123"/>
        <v/>
      </c>
    </row>
    <row r="1583" spans="1:9" x14ac:dyDescent="0.25">
      <c r="A1583" s="13">
        <v>104</v>
      </c>
      <c r="B1583" s="13" t="s">
        <v>622</v>
      </c>
      <c r="C1583" s="16">
        <v>41146</v>
      </c>
      <c r="D1583" s="13">
        <v>1000</v>
      </c>
      <c r="E1583" s="13">
        <f t="shared" si="124"/>
        <v>0</v>
      </c>
      <c r="F1583" s="13" t="str">
        <f t="shared" si="121"/>
        <v>2012-08</v>
      </c>
      <c r="G1583" s="13" t="str">
        <f t="shared" si="122"/>
        <v/>
      </c>
      <c r="H1583" s="13" t="str">
        <f t="shared" si="120"/>
        <v/>
      </c>
      <c r="I1583" s="13" t="str">
        <f t="shared" si="123"/>
        <v/>
      </c>
    </row>
    <row r="1584" spans="1:9" x14ac:dyDescent="0.25">
      <c r="A1584" s="13">
        <v>104</v>
      </c>
      <c r="B1584" s="13" t="s">
        <v>622</v>
      </c>
      <c r="C1584" s="16">
        <v>41149</v>
      </c>
      <c r="D1584" s="13">
        <v>1000</v>
      </c>
      <c r="E1584" s="13">
        <f t="shared" si="124"/>
        <v>0</v>
      </c>
      <c r="F1584" s="13" t="str">
        <f t="shared" si="121"/>
        <v>2012-08</v>
      </c>
      <c r="G1584" s="13" t="str">
        <f t="shared" si="122"/>
        <v/>
      </c>
      <c r="H1584" s="13" t="str">
        <f t="shared" si="120"/>
        <v/>
      </c>
      <c r="I1584" s="13" t="str">
        <f t="shared" si="123"/>
        <v/>
      </c>
    </row>
    <row r="1585" spans="1:9" x14ac:dyDescent="0.25">
      <c r="A1585" s="13">
        <v>104</v>
      </c>
      <c r="B1585" s="13" t="s">
        <v>622</v>
      </c>
      <c r="C1585" s="16">
        <v>41151</v>
      </c>
      <c r="D1585" s="13">
        <v>1000</v>
      </c>
      <c r="E1585" s="13">
        <f t="shared" si="124"/>
        <v>0</v>
      </c>
      <c r="F1585" s="13" t="str">
        <f t="shared" si="121"/>
        <v>2012-08</v>
      </c>
      <c r="G1585" s="13">
        <f t="shared" si="122"/>
        <v>1000</v>
      </c>
      <c r="H1585" s="13" t="str">
        <f t="shared" si="120"/>
        <v/>
      </c>
      <c r="I1585" s="13" t="str">
        <f t="shared" si="123"/>
        <v/>
      </c>
    </row>
    <row r="1586" spans="1:9" x14ac:dyDescent="0.25">
      <c r="A1586" s="13">
        <v>104</v>
      </c>
      <c r="B1586" s="13" t="s">
        <v>622</v>
      </c>
      <c r="C1586" s="16">
        <v>41153</v>
      </c>
      <c r="D1586" s="13">
        <v>1000</v>
      </c>
      <c r="E1586" s="13">
        <f t="shared" si="124"/>
        <v>0</v>
      </c>
      <c r="F1586" s="13" t="str">
        <f t="shared" si="121"/>
        <v>2012-09</v>
      </c>
      <c r="G1586" s="13" t="str">
        <f t="shared" si="122"/>
        <v/>
      </c>
      <c r="H1586" s="13" t="str">
        <f t="shared" si="120"/>
        <v/>
      </c>
      <c r="I1586" s="13" t="str">
        <f t="shared" si="123"/>
        <v/>
      </c>
    </row>
    <row r="1587" spans="1:9" x14ac:dyDescent="0.25">
      <c r="A1587" s="13">
        <v>104</v>
      </c>
      <c r="B1587" s="13" t="s">
        <v>622</v>
      </c>
      <c r="C1587" s="16">
        <v>41156</v>
      </c>
      <c r="D1587" s="13">
        <v>1000</v>
      </c>
      <c r="E1587" s="13">
        <f t="shared" si="124"/>
        <v>0</v>
      </c>
      <c r="F1587" s="13" t="str">
        <f t="shared" si="121"/>
        <v>2012-09</v>
      </c>
      <c r="G1587" s="13" t="str">
        <f t="shared" si="122"/>
        <v/>
      </c>
      <c r="H1587" s="13" t="str">
        <f t="shared" si="120"/>
        <v/>
      </c>
      <c r="I1587" s="13" t="str">
        <f t="shared" si="123"/>
        <v/>
      </c>
    </row>
    <row r="1588" spans="1:9" x14ac:dyDescent="0.25">
      <c r="A1588" s="13">
        <v>104</v>
      </c>
      <c r="B1588" s="13" t="s">
        <v>622</v>
      </c>
      <c r="C1588" s="16">
        <v>41158</v>
      </c>
      <c r="D1588" s="13">
        <v>1200</v>
      </c>
      <c r="E1588" s="13">
        <f t="shared" si="124"/>
        <v>1</v>
      </c>
      <c r="F1588" s="13" t="str">
        <f t="shared" si="121"/>
        <v>2012-09</v>
      </c>
      <c r="G1588" s="13">
        <f t="shared" si="122"/>
        <v>1066.6666666666667</v>
      </c>
      <c r="H1588" s="13" t="str">
        <f t="shared" si="120"/>
        <v/>
      </c>
      <c r="I1588" s="13" t="str">
        <f t="shared" si="123"/>
        <v/>
      </c>
    </row>
    <row r="1589" spans="1:9" x14ac:dyDescent="0.25">
      <c r="A1589" s="13">
        <v>104</v>
      </c>
      <c r="B1589" s="13" t="s">
        <v>623</v>
      </c>
      <c r="C1589" s="16">
        <v>41165</v>
      </c>
      <c r="D1589" s="13">
        <v>3</v>
      </c>
      <c r="E1589" s="13">
        <f t="shared" si="124"/>
        <v>0</v>
      </c>
      <c r="F1589" s="13" t="str">
        <f t="shared" si="121"/>
        <v>2012-09</v>
      </c>
      <c r="G1589" s="13" t="str">
        <f t="shared" si="122"/>
        <v/>
      </c>
      <c r="H1589" s="13">
        <f t="shared" si="120"/>
        <v>3</v>
      </c>
      <c r="I1589" s="13" t="str">
        <f t="shared" si="123"/>
        <v>Higher</v>
      </c>
    </row>
    <row r="1590" spans="1:9" x14ac:dyDescent="0.25">
      <c r="A1590" s="13">
        <v>104</v>
      </c>
      <c r="B1590" s="13" t="s">
        <v>623</v>
      </c>
      <c r="C1590" s="16">
        <v>41193</v>
      </c>
      <c r="D1590" s="13">
        <v>2</v>
      </c>
      <c r="E1590" s="13">
        <f t="shared" si="124"/>
        <v>0</v>
      </c>
      <c r="F1590" s="13" t="str">
        <f t="shared" si="121"/>
        <v>2012-10</v>
      </c>
      <c r="G1590" s="13" t="str">
        <f t="shared" si="122"/>
        <v/>
      </c>
      <c r="H1590" s="13">
        <f t="shared" si="120"/>
        <v>2</v>
      </c>
      <c r="I1590" s="13" t="str">
        <f t="shared" si="123"/>
        <v/>
      </c>
    </row>
    <row r="1591" spans="1:9" x14ac:dyDescent="0.25">
      <c r="A1591" s="13">
        <v>105</v>
      </c>
      <c r="B1591" s="13" t="s">
        <v>622</v>
      </c>
      <c r="C1591" s="16">
        <v>41127</v>
      </c>
      <c r="D1591" s="13">
        <v>7300</v>
      </c>
      <c r="E1591" s="13">
        <f t="shared" si="124"/>
        <v>0</v>
      </c>
      <c r="F1591" s="13" t="str">
        <f t="shared" si="121"/>
        <v>2012-08</v>
      </c>
      <c r="G1591" s="13" t="str">
        <f t="shared" si="122"/>
        <v/>
      </c>
      <c r="H1591" s="13" t="str">
        <f t="shared" si="120"/>
        <v/>
      </c>
      <c r="I1591" s="13" t="str">
        <f t="shared" si="123"/>
        <v/>
      </c>
    </row>
    <row r="1592" spans="1:9" x14ac:dyDescent="0.25">
      <c r="A1592" s="13">
        <v>105</v>
      </c>
      <c r="B1592" s="13" t="s">
        <v>622</v>
      </c>
      <c r="C1592" s="16">
        <v>41129</v>
      </c>
      <c r="D1592" s="13">
        <v>7300</v>
      </c>
      <c r="E1592" s="13">
        <f t="shared" si="124"/>
        <v>0</v>
      </c>
      <c r="F1592" s="13" t="str">
        <f t="shared" si="121"/>
        <v>2012-08</v>
      </c>
      <c r="G1592" s="13" t="str">
        <f t="shared" si="122"/>
        <v/>
      </c>
      <c r="H1592" s="13" t="str">
        <f t="shared" si="120"/>
        <v/>
      </c>
      <c r="I1592" s="13" t="str">
        <f t="shared" si="123"/>
        <v/>
      </c>
    </row>
    <row r="1593" spans="1:9" x14ac:dyDescent="0.25">
      <c r="A1593" s="13">
        <v>105</v>
      </c>
      <c r="B1593" s="13" t="s">
        <v>622</v>
      </c>
      <c r="C1593" s="16">
        <v>41131</v>
      </c>
      <c r="D1593" s="13">
        <v>7300</v>
      </c>
      <c r="E1593" s="13">
        <f t="shared" si="124"/>
        <v>0</v>
      </c>
      <c r="F1593" s="13" t="str">
        <f t="shared" si="121"/>
        <v>2012-08</v>
      </c>
      <c r="G1593" s="13" t="str">
        <f t="shared" si="122"/>
        <v/>
      </c>
      <c r="H1593" s="13" t="str">
        <f t="shared" si="120"/>
        <v/>
      </c>
      <c r="I1593" s="13" t="str">
        <f t="shared" si="123"/>
        <v/>
      </c>
    </row>
    <row r="1594" spans="1:9" x14ac:dyDescent="0.25">
      <c r="A1594" s="13">
        <v>105</v>
      </c>
      <c r="B1594" s="13" t="s">
        <v>622</v>
      </c>
      <c r="C1594" s="16">
        <v>41134</v>
      </c>
      <c r="D1594" s="13">
        <v>7300</v>
      </c>
      <c r="E1594" s="13">
        <f t="shared" si="124"/>
        <v>0</v>
      </c>
      <c r="F1594" s="13" t="str">
        <f t="shared" si="121"/>
        <v>2012-08</v>
      </c>
      <c r="G1594" s="13" t="str">
        <f t="shared" si="122"/>
        <v/>
      </c>
      <c r="H1594" s="13" t="str">
        <f t="shared" si="120"/>
        <v/>
      </c>
      <c r="I1594" s="13" t="str">
        <f t="shared" si="123"/>
        <v/>
      </c>
    </row>
    <row r="1595" spans="1:9" x14ac:dyDescent="0.25">
      <c r="A1595" s="13">
        <v>105</v>
      </c>
      <c r="B1595" s="13" t="s">
        <v>622</v>
      </c>
      <c r="C1595" s="16">
        <v>41136</v>
      </c>
      <c r="D1595" s="13">
        <v>7300</v>
      </c>
      <c r="E1595" s="13">
        <f t="shared" si="124"/>
        <v>0</v>
      </c>
      <c r="F1595" s="13" t="str">
        <f t="shared" si="121"/>
        <v>2012-08</v>
      </c>
      <c r="G1595" s="13" t="str">
        <f t="shared" si="122"/>
        <v/>
      </c>
      <c r="H1595" s="13" t="str">
        <f t="shared" si="120"/>
        <v/>
      </c>
      <c r="I1595" s="13" t="str">
        <f t="shared" si="123"/>
        <v/>
      </c>
    </row>
    <row r="1596" spans="1:9" x14ac:dyDescent="0.25">
      <c r="A1596" s="13">
        <v>105</v>
      </c>
      <c r="B1596" s="13" t="s">
        <v>622</v>
      </c>
      <c r="C1596" s="16">
        <v>41150</v>
      </c>
      <c r="D1596" s="13">
        <v>7300</v>
      </c>
      <c r="E1596" s="13">
        <f t="shared" si="124"/>
        <v>0</v>
      </c>
      <c r="F1596" s="13" t="str">
        <f t="shared" si="121"/>
        <v>2012-08</v>
      </c>
      <c r="G1596" s="13" t="str">
        <f t="shared" si="122"/>
        <v/>
      </c>
      <c r="H1596" s="13" t="str">
        <f t="shared" si="120"/>
        <v/>
      </c>
      <c r="I1596" s="13" t="str">
        <f t="shared" si="123"/>
        <v/>
      </c>
    </row>
    <row r="1597" spans="1:9" x14ac:dyDescent="0.25">
      <c r="A1597" s="13">
        <v>105</v>
      </c>
      <c r="B1597" s="13" t="s">
        <v>622</v>
      </c>
      <c r="C1597" s="16">
        <v>41152</v>
      </c>
      <c r="D1597" s="13">
        <v>7300</v>
      </c>
      <c r="E1597" s="13">
        <f t="shared" si="124"/>
        <v>0</v>
      </c>
      <c r="F1597" s="13" t="str">
        <f t="shared" si="121"/>
        <v>2012-08</v>
      </c>
      <c r="G1597" s="13">
        <f t="shared" si="122"/>
        <v>7300</v>
      </c>
      <c r="H1597" s="13" t="str">
        <f t="shared" si="120"/>
        <v/>
      </c>
      <c r="I1597" s="13" t="str">
        <f t="shared" si="123"/>
        <v/>
      </c>
    </row>
    <row r="1598" spans="1:9" x14ac:dyDescent="0.25">
      <c r="A1598" s="13">
        <v>105</v>
      </c>
      <c r="B1598" s="13" t="s">
        <v>622</v>
      </c>
      <c r="C1598" s="16">
        <v>41155</v>
      </c>
      <c r="D1598" s="13">
        <v>7300</v>
      </c>
      <c r="E1598" s="13">
        <f t="shared" si="124"/>
        <v>0</v>
      </c>
      <c r="F1598" s="13" t="str">
        <f t="shared" si="121"/>
        <v>2012-09</v>
      </c>
      <c r="G1598" s="13" t="str">
        <f t="shared" si="122"/>
        <v/>
      </c>
      <c r="H1598" s="13" t="str">
        <f t="shared" si="120"/>
        <v/>
      </c>
      <c r="I1598" s="13" t="str">
        <f t="shared" si="123"/>
        <v/>
      </c>
    </row>
    <row r="1599" spans="1:9" x14ac:dyDescent="0.25">
      <c r="A1599" s="13">
        <v>105</v>
      </c>
      <c r="B1599" s="13" t="s">
        <v>622</v>
      </c>
      <c r="C1599" s="16">
        <v>41157</v>
      </c>
      <c r="D1599" s="13">
        <v>7300</v>
      </c>
      <c r="E1599" s="13">
        <f t="shared" si="124"/>
        <v>1</v>
      </c>
      <c r="F1599" s="13" t="str">
        <f t="shared" si="121"/>
        <v>2012-09</v>
      </c>
      <c r="G1599" s="13">
        <f t="shared" si="122"/>
        <v>7300</v>
      </c>
      <c r="H1599" s="13" t="str">
        <f t="shared" si="120"/>
        <v/>
      </c>
      <c r="I1599" s="13" t="str">
        <f t="shared" si="123"/>
        <v/>
      </c>
    </row>
    <row r="1600" spans="1:9" x14ac:dyDescent="0.25">
      <c r="A1600" s="13">
        <v>105</v>
      </c>
      <c r="B1600" s="13" t="s">
        <v>623</v>
      </c>
      <c r="C1600" s="16">
        <v>41164</v>
      </c>
      <c r="D1600" s="13">
        <v>10</v>
      </c>
      <c r="E1600" s="13">
        <f t="shared" si="124"/>
        <v>0</v>
      </c>
      <c r="F1600" s="13" t="str">
        <f t="shared" si="121"/>
        <v>2012-09</v>
      </c>
      <c r="G1600" s="13" t="str">
        <f t="shared" si="122"/>
        <v/>
      </c>
      <c r="H1600" s="13">
        <f t="shared" si="120"/>
        <v>10</v>
      </c>
      <c r="I1600" s="13" t="str">
        <f t="shared" si="123"/>
        <v>Lower</v>
      </c>
    </row>
    <row r="1601" spans="1:9" x14ac:dyDescent="0.25">
      <c r="A1601" s="13">
        <v>105</v>
      </c>
      <c r="B1601" s="13" t="s">
        <v>623</v>
      </c>
      <c r="C1601" s="16">
        <v>41223</v>
      </c>
      <c r="D1601" s="13">
        <v>13</v>
      </c>
      <c r="E1601" s="13">
        <f t="shared" si="124"/>
        <v>0</v>
      </c>
      <c r="F1601" s="13" t="str">
        <f t="shared" si="121"/>
        <v>2012-11</v>
      </c>
      <c r="G1601" s="13" t="str">
        <f t="shared" si="122"/>
        <v/>
      </c>
      <c r="H1601" s="13">
        <f t="shared" si="120"/>
        <v>13</v>
      </c>
      <c r="I1601" s="13" t="str">
        <f t="shared" si="123"/>
        <v/>
      </c>
    </row>
    <row r="1602" spans="1:9" x14ac:dyDescent="0.25">
      <c r="A1602" s="13">
        <v>105</v>
      </c>
      <c r="B1602" s="13" t="s">
        <v>623</v>
      </c>
      <c r="C1602" s="16">
        <v>41228</v>
      </c>
      <c r="D1602" s="13">
        <v>13</v>
      </c>
      <c r="E1602" s="13">
        <f t="shared" si="124"/>
        <v>0</v>
      </c>
      <c r="F1602" s="13" t="str">
        <f t="shared" si="121"/>
        <v>2012-11</v>
      </c>
      <c r="G1602" s="13" t="str">
        <f t="shared" si="122"/>
        <v/>
      </c>
      <c r="H1602" s="13">
        <f t="shared" ref="H1602:H1665" si="125">IF(AND(B1602="Med B", F1602&gt;=VLOOKUP(A1602, A:F, 6, FALSE)), D1602, "")</f>
        <v>13</v>
      </c>
      <c r="I1602" s="13" t="str">
        <f t="shared" si="123"/>
        <v/>
      </c>
    </row>
    <row r="1603" spans="1:9" x14ac:dyDescent="0.25">
      <c r="A1603" s="13">
        <v>106</v>
      </c>
      <c r="B1603" s="13" t="s">
        <v>622</v>
      </c>
      <c r="C1603" s="16">
        <v>41092</v>
      </c>
      <c r="D1603" s="13">
        <v>5000</v>
      </c>
      <c r="E1603" s="13">
        <f t="shared" si="124"/>
        <v>0</v>
      </c>
      <c r="F1603" s="13" t="str">
        <f t="shared" ref="F1603:F1666" si="126">TEXT(C1603, "yyyy-mm")</f>
        <v>2012-07</v>
      </c>
      <c r="G1603" s="13" t="str">
        <f t="shared" ref="G1603:G1666" si="127">IF(AND(
    B1603="Med A",
    C1603=_xlfn.MAXIFS(C:C, A:A, A1603, B:B, "Med A", F:F, F1603),
    SUMIFS(E:E, A:A, A1603) &gt; 0
  ),
  AVERAGEIFS(D:D, A:A, A1603, B:B, "Med A", F:F, F1603, C:C, "&gt;=" &amp; EOMONTH(C1603, -1) + 1, C:C, "&lt;=" &amp; C1603),
  "")</f>
        <v/>
      </c>
      <c r="H1603" s="13" t="str">
        <f t="shared" si="125"/>
        <v/>
      </c>
      <c r="I1603" s="13" t="str">
        <f t="shared" ref="I1603:I1666" si="128">IF(E1602=1,
  IF(AND(A1603=A1602, B1603="Med B"),
    IF(COUNTIFS(A:A, A1603, B:B, "Med B", F:F, "&gt;" &amp; F1602) &gt; 0,
      IF(H1603 &gt; H1604, "Higher",
         IF(H1603 = H1604, "Same",
            IF(H1603 &lt; H1604, "Lower",
               IF(H1604 = 0, "No dose", "")))),
      "No subsequent Med B"),
    ""), "")</f>
        <v/>
      </c>
    </row>
    <row r="1604" spans="1:9" x14ac:dyDescent="0.25">
      <c r="A1604" s="13">
        <v>106</v>
      </c>
      <c r="B1604" s="13" t="s">
        <v>622</v>
      </c>
      <c r="C1604" s="16">
        <v>41094</v>
      </c>
      <c r="D1604" s="13">
        <v>5000</v>
      </c>
      <c r="E1604" s="13">
        <f t="shared" ref="E1604:E1667" si="129">IF(AND(B1604="Med A", B1605="Med B", A1604=A1605), 1, IF(AND(B1604="Med B", B1605="Med A", A1604=A1605), 1, 0))</f>
        <v>0</v>
      </c>
      <c r="F1604" s="13" t="str">
        <f t="shared" si="126"/>
        <v>2012-07</v>
      </c>
      <c r="G1604" s="13" t="str">
        <f t="shared" si="127"/>
        <v/>
      </c>
      <c r="H1604" s="13" t="str">
        <f t="shared" si="125"/>
        <v/>
      </c>
      <c r="I1604" s="13" t="str">
        <f t="shared" si="128"/>
        <v/>
      </c>
    </row>
    <row r="1605" spans="1:9" x14ac:dyDescent="0.25">
      <c r="A1605" s="13">
        <v>106</v>
      </c>
      <c r="B1605" s="13" t="s">
        <v>622</v>
      </c>
      <c r="C1605" s="16">
        <v>41096</v>
      </c>
      <c r="D1605" s="13">
        <v>5000</v>
      </c>
      <c r="E1605" s="13">
        <f t="shared" si="129"/>
        <v>0</v>
      </c>
      <c r="F1605" s="13" t="str">
        <f t="shared" si="126"/>
        <v>2012-07</v>
      </c>
      <c r="G1605" s="13" t="str">
        <f t="shared" si="127"/>
        <v/>
      </c>
      <c r="H1605" s="13" t="str">
        <f t="shared" si="125"/>
        <v/>
      </c>
      <c r="I1605" s="13" t="str">
        <f t="shared" si="128"/>
        <v/>
      </c>
    </row>
    <row r="1606" spans="1:9" x14ac:dyDescent="0.25">
      <c r="A1606" s="13">
        <v>106</v>
      </c>
      <c r="B1606" s="13" t="s">
        <v>622</v>
      </c>
      <c r="C1606" s="16">
        <v>41099</v>
      </c>
      <c r="D1606" s="13">
        <v>5000</v>
      </c>
      <c r="E1606" s="13">
        <f t="shared" si="129"/>
        <v>0</v>
      </c>
      <c r="F1606" s="13" t="str">
        <f t="shared" si="126"/>
        <v>2012-07</v>
      </c>
      <c r="G1606" s="13" t="str">
        <f t="shared" si="127"/>
        <v/>
      </c>
      <c r="H1606" s="13" t="str">
        <f t="shared" si="125"/>
        <v/>
      </c>
      <c r="I1606" s="13" t="str">
        <f t="shared" si="128"/>
        <v/>
      </c>
    </row>
    <row r="1607" spans="1:9" x14ac:dyDescent="0.25">
      <c r="A1607" s="13">
        <v>106</v>
      </c>
      <c r="B1607" s="13" t="s">
        <v>622</v>
      </c>
      <c r="C1607" s="16">
        <v>41101</v>
      </c>
      <c r="D1607" s="13">
        <v>5000</v>
      </c>
      <c r="E1607" s="13">
        <f t="shared" si="129"/>
        <v>0</v>
      </c>
      <c r="F1607" s="13" t="str">
        <f t="shared" si="126"/>
        <v>2012-07</v>
      </c>
      <c r="G1607" s="13" t="str">
        <f t="shared" si="127"/>
        <v/>
      </c>
      <c r="H1607" s="13" t="str">
        <f t="shared" si="125"/>
        <v/>
      </c>
      <c r="I1607" s="13" t="str">
        <f t="shared" si="128"/>
        <v/>
      </c>
    </row>
    <row r="1608" spans="1:9" x14ac:dyDescent="0.25">
      <c r="A1608" s="13">
        <v>106</v>
      </c>
      <c r="B1608" s="13" t="s">
        <v>622</v>
      </c>
      <c r="C1608" s="16">
        <v>41103</v>
      </c>
      <c r="D1608" s="13">
        <v>5000</v>
      </c>
      <c r="E1608" s="13">
        <f t="shared" si="129"/>
        <v>0</v>
      </c>
      <c r="F1608" s="13" t="str">
        <f t="shared" si="126"/>
        <v>2012-07</v>
      </c>
      <c r="G1608" s="13" t="str">
        <f t="shared" si="127"/>
        <v/>
      </c>
      <c r="H1608" s="13" t="str">
        <f t="shared" si="125"/>
        <v/>
      </c>
      <c r="I1608" s="13" t="str">
        <f t="shared" si="128"/>
        <v/>
      </c>
    </row>
    <row r="1609" spans="1:9" x14ac:dyDescent="0.25">
      <c r="A1609" s="13">
        <v>106</v>
      </c>
      <c r="B1609" s="13" t="s">
        <v>622</v>
      </c>
      <c r="C1609" s="16">
        <v>41106</v>
      </c>
      <c r="D1609" s="13">
        <v>5000</v>
      </c>
      <c r="E1609" s="13">
        <f t="shared" si="129"/>
        <v>0</v>
      </c>
      <c r="F1609" s="13" t="str">
        <f t="shared" si="126"/>
        <v>2012-07</v>
      </c>
      <c r="G1609" s="13" t="str">
        <f t="shared" si="127"/>
        <v/>
      </c>
      <c r="H1609" s="13" t="str">
        <f t="shared" si="125"/>
        <v/>
      </c>
      <c r="I1609" s="13" t="str">
        <f t="shared" si="128"/>
        <v/>
      </c>
    </row>
    <row r="1610" spans="1:9" x14ac:dyDescent="0.25">
      <c r="A1610" s="13">
        <v>106</v>
      </c>
      <c r="B1610" s="13" t="s">
        <v>622</v>
      </c>
      <c r="C1610" s="16">
        <v>41108</v>
      </c>
      <c r="D1610" s="13">
        <v>5000</v>
      </c>
      <c r="E1610" s="13">
        <f t="shared" si="129"/>
        <v>0</v>
      </c>
      <c r="F1610" s="13" t="str">
        <f t="shared" si="126"/>
        <v>2012-07</v>
      </c>
      <c r="G1610" s="13" t="str">
        <f t="shared" si="127"/>
        <v/>
      </c>
      <c r="H1610" s="13" t="str">
        <f t="shared" si="125"/>
        <v/>
      </c>
      <c r="I1610" s="13" t="str">
        <f t="shared" si="128"/>
        <v/>
      </c>
    </row>
    <row r="1611" spans="1:9" x14ac:dyDescent="0.25">
      <c r="A1611" s="13">
        <v>106</v>
      </c>
      <c r="B1611" s="13" t="s">
        <v>622</v>
      </c>
      <c r="C1611" s="16">
        <v>41110</v>
      </c>
      <c r="D1611" s="13">
        <v>5500</v>
      </c>
      <c r="E1611" s="13">
        <f t="shared" si="129"/>
        <v>0</v>
      </c>
      <c r="F1611" s="13" t="str">
        <f t="shared" si="126"/>
        <v>2012-07</v>
      </c>
      <c r="G1611" s="13" t="str">
        <f t="shared" si="127"/>
        <v/>
      </c>
      <c r="H1611" s="13" t="str">
        <f t="shared" si="125"/>
        <v/>
      </c>
      <c r="I1611" s="13" t="str">
        <f t="shared" si="128"/>
        <v/>
      </c>
    </row>
    <row r="1612" spans="1:9" x14ac:dyDescent="0.25">
      <c r="A1612" s="13">
        <v>106</v>
      </c>
      <c r="B1612" s="13" t="s">
        <v>622</v>
      </c>
      <c r="C1612" s="16">
        <v>41113</v>
      </c>
      <c r="D1612" s="13">
        <v>5500</v>
      </c>
      <c r="E1612" s="13">
        <f t="shared" si="129"/>
        <v>0</v>
      </c>
      <c r="F1612" s="13" t="str">
        <f t="shared" si="126"/>
        <v>2012-07</v>
      </c>
      <c r="G1612" s="13" t="str">
        <f t="shared" si="127"/>
        <v/>
      </c>
      <c r="H1612" s="13" t="str">
        <f t="shared" si="125"/>
        <v/>
      </c>
      <c r="I1612" s="13" t="str">
        <f t="shared" si="128"/>
        <v/>
      </c>
    </row>
    <row r="1613" spans="1:9" x14ac:dyDescent="0.25">
      <c r="A1613" s="13">
        <v>106</v>
      </c>
      <c r="B1613" s="13" t="s">
        <v>622</v>
      </c>
      <c r="C1613" s="16">
        <v>41115</v>
      </c>
      <c r="D1613" s="13">
        <v>5500</v>
      </c>
      <c r="E1613" s="13">
        <f t="shared" si="129"/>
        <v>0</v>
      </c>
      <c r="F1613" s="13" t="str">
        <f t="shared" si="126"/>
        <v>2012-07</v>
      </c>
      <c r="G1613" s="13" t="str">
        <f t="shared" si="127"/>
        <v/>
      </c>
      <c r="H1613" s="13" t="str">
        <f t="shared" si="125"/>
        <v/>
      </c>
      <c r="I1613" s="13" t="str">
        <f t="shared" si="128"/>
        <v/>
      </c>
    </row>
    <row r="1614" spans="1:9" x14ac:dyDescent="0.25">
      <c r="A1614" s="13">
        <v>106</v>
      </c>
      <c r="B1614" s="13" t="s">
        <v>622</v>
      </c>
      <c r="C1614" s="16">
        <v>41117</v>
      </c>
      <c r="D1614" s="13">
        <v>5500</v>
      </c>
      <c r="E1614" s="13">
        <f t="shared" si="129"/>
        <v>0</v>
      </c>
      <c r="F1614" s="13" t="str">
        <f t="shared" si="126"/>
        <v>2012-07</v>
      </c>
      <c r="G1614" s="13" t="str">
        <f t="shared" si="127"/>
        <v/>
      </c>
      <c r="H1614" s="13" t="str">
        <f t="shared" si="125"/>
        <v/>
      </c>
      <c r="I1614" s="13" t="str">
        <f t="shared" si="128"/>
        <v/>
      </c>
    </row>
    <row r="1615" spans="1:9" x14ac:dyDescent="0.25">
      <c r="A1615" s="13">
        <v>106</v>
      </c>
      <c r="B1615" s="13" t="s">
        <v>622</v>
      </c>
      <c r="C1615" s="16">
        <v>41120</v>
      </c>
      <c r="D1615" s="13">
        <v>5500</v>
      </c>
      <c r="E1615" s="13">
        <f t="shared" si="129"/>
        <v>0</v>
      </c>
      <c r="F1615" s="13" t="str">
        <f t="shared" si="126"/>
        <v>2012-07</v>
      </c>
      <c r="G1615" s="13">
        <f t="shared" si="127"/>
        <v>5192.3076923076924</v>
      </c>
      <c r="H1615" s="13" t="str">
        <f t="shared" si="125"/>
        <v/>
      </c>
      <c r="I1615" s="13" t="str">
        <f t="shared" si="128"/>
        <v/>
      </c>
    </row>
    <row r="1616" spans="1:9" x14ac:dyDescent="0.25">
      <c r="A1616" s="13">
        <v>106</v>
      </c>
      <c r="B1616" s="13" t="s">
        <v>622</v>
      </c>
      <c r="C1616" s="16">
        <v>41123</v>
      </c>
      <c r="D1616" s="13">
        <v>5500</v>
      </c>
      <c r="E1616" s="13">
        <f t="shared" si="129"/>
        <v>0</v>
      </c>
      <c r="F1616" s="13" t="str">
        <f t="shared" si="126"/>
        <v>2012-08</v>
      </c>
      <c r="G1616" s="13" t="str">
        <f t="shared" si="127"/>
        <v/>
      </c>
      <c r="H1616" s="13" t="str">
        <f t="shared" si="125"/>
        <v/>
      </c>
      <c r="I1616" s="13" t="str">
        <f t="shared" si="128"/>
        <v/>
      </c>
    </row>
    <row r="1617" spans="1:9" x14ac:dyDescent="0.25">
      <c r="A1617" s="13">
        <v>106</v>
      </c>
      <c r="B1617" s="13" t="s">
        <v>622</v>
      </c>
      <c r="C1617" s="16">
        <v>41125</v>
      </c>
      <c r="D1617" s="13">
        <v>7200</v>
      </c>
      <c r="E1617" s="13">
        <f t="shared" si="129"/>
        <v>0</v>
      </c>
      <c r="F1617" s="13" t="str">
        <f t="shared" si="126"/>
        <v>2012-08</v>
      </c>
      <c r="G1617" s="13" t="str">
        <f t="shared" si="127"/>
        <v/>
      </c>
      <c r="H1617" s="13" t="str">
        <f t="shared" si="125"/>
        <v/>
      </c>
      <c r="I1617" s="13" t="str">
        <f t="shared" si="128"/>
        <v/>
      </c>
    </row>
    <row r="1618" spans="1:9" x14ac:dyDescent="0.25">
      <c r="A1618" s="13">
        <v>106</v>
      </c>
      <c r="B1618" s="13" t="s">
        <v>622</v>
      </c>
      <c r="C1618" s="16">
        <v>41128</v>
      </c>
      <c r="D1618" s="13">
        <v>7200</v>
      </c>
      <c r="E1618" s="13">
        <f t="shared" si="129"/>
        <v>0</v>
      </c>
      <c r="F1618" s="13" t="str">
        <f t="shared" si="126"/>
        <v>2012-08</v>
      </c>
      <c r="G1618" s="13" t="str">
        <f t="shared" si="127"/>
        <v/>
      </c>
      <c r="H1618" s="13" t="str">
        <f t="shared" si="125"/>
        <v/>
      </c>
      <c r="I1618" s="13" t="str">
        <f t="shared" si="128"/>
        <v/>
      </c>
    </row>
    <row r="1619" spans="1:9" x14ac:dyDescent="0.25">
      <c r="A1619" s="13">
        <v>106</v>
      </c>
      <c r="B1619" s="13" t="s">
        <v>622</v>
      </c>
      <c r="C1619" s="16">
        <v>41130</v>
      </c>
      <c r="D1619" s="13">
        <v>7200</v>
      </c>
      <c r="E1619" s="13">
        <f t="shared" si="129"/>
        <v>0</v>
      </c>
      <c r="F1619" s="13" t="str">
        <f t="shared" si="126"/>
        <v>2012-08</v>
      </c>
      <c r="G1619" s="13" t="str">
        <f t="shared" si="127"/>
        <v/>
      </c>
      <c r="H1619" s="13" t="str">
        <f t="shared" si="125"/>
        <v/>
      </c>
      <c r="I1619" s="13" t="str">
        <f t="shared" si="128"/>
        <v/>
      </c>
    </row>
    <row r="1620" spans="1:9" x14ac:dyDescent="0.25">
      <c r="A1620" s="13">
        <v>106</v>
      </c>
      <c r="B1620" s="13" t="s">
        <v>622</v>
      </c>
      <c r="C1620" s="16">
        <v>41132</v>
      </c>
      <c r="D1620" s="13">
        <v>7200</v>
      </c>
      <c r="E1620" s="13">
        <f t="shared" si="129"/>
        <v>0</v>
      </c>
      <c r="F1620" s="13" t="str">
        <f t="shared" si="126"/>
        <v>2012-08</v>
      </c>
      <c r="G1620" s="13" t="str">
        <f t="shared" si="127"/>
        <v/>
      </c>
      <c r="H1620" s="13" t="str">
        <f t="shared" si="125"/>
        <v/>
      </c>
      <c r="I1620" s="13" t="str">
        <f t="shared" si="128"/>
        <v/>
      </c>
    </row>
    <row r="1621" spans="1:9" x14ac:dyDescent="0.25">
      <c r="A1621" s="13">
        <v>106</v>
      </c>
      <c r="B1621" s="13" t="s">
        <v>622</v>
      </c>
      <c r="C1621" s="16">
        <v>41135</v>
      </c>
      <c r="D1621" s="13">
        <v>7200</v>
      </c>
      <c r="E1621" s="13">
        <f t="shared" si="129"/>
        <v>0</v>
      </c>
      <c r="F1621" s="13" t="str">
        <f t="shared" si="126"/>
        <v>2012-08</v>
      </c>
      <c r="G1621" s="13" t="str">
        <f t="shared" si="127"/>
        <v/>
      </c>
      <c r="H1621" s="13" t="str">
        <f t="shared" si="125"/>
        <v/>
      </c>
      <c r="I1621" s="13" t="str">
        <f t="shared" si="128"/>
        <v/>
      </c>
    </row>
    <row r="1622" spans="1:9" x14ac:dyDescent="0.25">
      <c r="A1622" s="13">
        <v>106</v>
      </c>
      <c r="B1622" s="13" t="s">
        <v>622</v>
      </c>
      <c r="C1622" s="16">
        <v>41137</v>
      </c>
      <c r="D1622" s="13">
        <v>7200</v>
      </c>
      <c r="E1622" s="13">
        <f t="shared" si="129"/>
        <v>0</v>
      </c>
      <c r="F1622" s="13" t="str">
        <f t="shared" si="126"/>
        <v>2012-08</v>
      </c>
      <c r="G1622" s="13" t="str">
        <f t="shared" si="127"/>
        <v/>
      </c>
      <c r="H1622" s="13" t="str">
        <f t="shared" si="125"/>
        <v/>
      </c>
      <c r="I1622" s="13" t="str">
        <f t="shared" si="128"/>
        <v/>
      </c>
    </row>
    <row r="1623" spans="1:9" x14ac:dyDescent="0.25">
      <c r="A1623" s="13">
        <v>106</v>
      </c>
      <c r="B1623" s="13" t="s">
        <v>622</v>
      </c>
      <c r="C1623" s="16">
        <v>41139</v>
      </c>
      <c r="D1623" s="13">
        <v>8000</v>
      </c>
      <c r="E1623" s="13">
        <f t="shared" si="129"/>
        <v>0</v>
      </c>
      <c r="F1623" s="13" t="str">
        <f t="shared" si="126"/>
        <v>2012-08</v>
      </c>
      <c r="G1623" s="13" t="str">
        <f t="shared" si="127"/>
        <v/>
      </c>
      <c r="H1623" s="13" t="str">
        <f t="shared" si="125"/>
        <v/>
      </c>
      <c r="I1623" s="13" t="str">
        <f t="shared" si="128"/>
        <v/>
      </c>
    </row>
    <row r="1624" spans="1:9" x14ac:dyDescent="0.25">
      <c r="A1624" s="13">
        <v>106</v>
      </c>
      <c r="B1624" s="13" t="s">
        <v>622</v>
      </c>
      <c r="C1624" s="16">
        <v>41142</v>
      </c>
      <c r="D1624" s="13">
        <v>8000</v>
      </c>
      <c r="E1624" s="13">
        <f t="shared" si="129"/>
        <v>0</v>
      </c>
      <c r="F1624" s="13" t="str">
        <f t="shared" si="126"/>
        <v>2012-08</v>
      </c>
      <c r="G1624" s="13" t="str">
        <f t="shared" si="127"/>
        <v/>
      </c>
      <c r="H1624" s="13" t="str">
        <f t="shared" si="125"/>
        <v/>
      </c>
      <c r="I1624" s="13" t="str">
        <f t="shared" si="128"/>
        <v/>
      </c>
    </row>
    <row r="1625" spans="1:9" x14ac:dyDescent="0.25">
      <c r="A1625" s="13">
        <v>106</v>
      </c>
      <c r="B1625" s="13" t="s">
        <v>622</v>
      </c>
      <c r="C1625" s="16">
        <v>41144</v>
      </c>
      <c r="D1625" s="13">
        <v>8000</v>
      </c>
      <c r="E1625" s="13">
        <f t="shared" si="129"/>
        <v>0</v>
      </c>
      <c r="F1625" s="13" t="str">
        <f t="shared" si="126"/>
        <v>2012-08</v>
      </c>
      <c r="G1625" s="13" t="str">
        <f t="shared" si="127"/>
        <v/>
      </c>
      <c r="H1625" s="13" t="str">
        <f t="shared" si="125"/>
        <v/>
      </c>
      <c r="I1625" s="13" t="str">
        <f t="shared" si="128"/>
        <v/>
      </c>
    </row>
    <row r="1626" spans="1:9" x14ac:dyDescent="0.25">
      <c r="A1626" s="13">
        <v>106</v>
      </c>
      <c r="B1626" s="13" t="s">
        <v>622</v>
      </c>
      <c r="C1626" s="16">
        <v>41146</v>
      </c>
      <c r="D1626" s="13">
        <v>8000</v>
      </c>
      <c r="E1626" s="13">
        <f t="shared" si="129"/>
        <v>0</v>
      </c>
      <c r="F1626" s="13" t="str">
        <f t="shared" si="126"/>
        <v>2012-08</v>
      </c>
      <c r="G1626" s="13" t="str">
        <f t="shared" si="127"/>
        <v/>
      </c>
      <c r="H1626" s="13" t="str">
        <f t="shared" si="125"/>
        <v/>
      </c>
      <c r="I1626" s="13" t="str">
        <f t="shared" si="128"/>
        <v/>
      </c>
    </row>
    <row r="1627" spans="1:9" x14ac:dyDescent="0.25">
      <c r="A1627" s="13">
        <v>106</v>
      </c>
      <c r="B1627" s="13" t="s">
        <v>622</v>
      </c>
      <c r="C1627" s="16">
        <v>41149</v>
      </c>
      <c r="D1627" s="13">
        <v>8000</v>
      </c>
      <c r="E1627" s="13">
        <f t="shared" si="129"/>
        <v>0</v>
      </c>
      <c r="F1627" s="13" t="str">
        <f t="shared" si="126"/>
        <v>2012-08</v>
      </c>
      <c r="G1627" s="13" t="str">
        <f t="shared" si="127"/>
        <v/>
      </c>
      <c r="H1627" s="13" t="str">
        <f t="shared" si="125"/>
        <v/>
      </c>
      <c r="I1627" s="13" t="str">
        <f t="shared" si="128"/>
        <v/>
      </c>
    </row>
    <row r="1628" spans="1:9" x14ac:dyDescent="0.25">
      <c r="A1628" s="13">
        <v>106</v>
      </c>
      <c r="B1628" s="13" t="s">
        <v>622</v>
      </c>
      <c r="C1628" s="16">
        <v>41151</v>
      </c>
      <c r="D1628" s="13">
        <v>8000</v>
      </c>
      <c r="E1628" s="13">
        <f t="shared" si="129"/>
        <v>0</v>
      </c>
      <c r="F1628" s="13" t="str">
        <f t="shared" si="126"/>
        <v>2012-08</v>
      </c>
      <c r="G1628" s="13">
        <f t="shared" si="127"/>
        <v>7438.4615384615381</v>
      </c>
      <c r="H1628" s="13" t="str">
        <f t="shared" si="125"/>
        <v/>
      </c>
      <c r="I1628" s="13" t="str">
        <f t="shared" si="128"/>
        <v/>
      </c>
    </row>
    <row r="1629" spans="1:9" x14ac:dyDescent="0.25">
      <c r="A1629" s="13">
        <v>106</v>
      </c>
      <c r="B1629" s="13" t="s">
        <v>622</v>
      </c>
      <c r="C1629" s="16">
        <v>41153</v>
      </c>
      <c r="D1629" s="13">
        <v>8000</v>
      </c>
      <c r="E1629" s="13">
        <f t="shared" si="129"/>
        <v>0</v>
      </c>
      <c r="F1629" s="13" t="str">
        <f t="shared" si="126"/>
        <v>2012-09</v>
      </c>
      <c r="G1629" s="13" t="str">
        <f t="shared" si="127"/>
        <v/>
      </c>
      <c r="H1629" s="13" t="str">
        <f t="shared" si="125"/>
        <v/>
      </c>
      <c r="I1629" s="13" t="str">
        <f t="shared" si="128"/>
        <v/>
      </c>
    </row>
    <row r="1630" spans="1:9" x14ac:dyDescent="0.25">
      <c r="A1630" s="13">
        <v>106</v>
      </c>
      <c r="B1630" s="13" t="s">
        <v>622</v>
      </c>
      <c r="C1630" s="16">
        <v>41156</v>
      </c>
      <c r="D1630" s="13">
        <v>8000</v>
      </c>
      <c r="E1630" s="13">
        <f t="shared" si="129"/>
        <v>0</v>
      </c>
      <c r="F1630" s="13" t="str">
        <f t="shared" si="126"/>
        <v>2012-09</v>
      </c>
      <c r="G1630" s="13" t="str">
        <f t="shared" si="127"/>
        <v/>
      </c>
      <c r="H1630" s="13" t="str">
        <f t="shared" si="125"/>
        <v/>
      </c>
      <c r="I1630" s="13" t="str">
        <f t="shared" si="128"/>
        <v/>
      </c>
    </row>
    <row r="1631" spans="1:9" x14ac:dyDescent="0.25">
      <c r="A1631" s="13">
        <v>106</v>
      </c>
      <c r="B1631" s="13" t="s">
        <v>622</v>
      </c>
      <c r="C1631" s="16">
        <v>41158</v>
      </c>
      <c r="D1631" s="13">
        <v>8000</v>
      </c>
      <c r="E1631" s="13">
        <f t="shared" si="129"/>
        <v>1</v>
      </c>
      <c r="F1631" s="13" t="str">
        <f t="shared" si="126"/>
        <v>2012-09</v>
      </c>
      <c r="G1631" s="13">
        <f t="shared" si="127"/>
        <v>8000</v>
      </c>
      <c r="H1631" s="13" t="str">
        <f t="shared" si="125"/>
        <v/>
      </c>
      <c r="I1631" s="13" t="str">
        <f t="shared" si="128"/>
        <v/>
      </c>
    </row>
    <row r="1632" spans="1:9" x14ac:dyDescent="0.25">
      <c r="A1632" s="13">
        <v>106</v>
      </c>
      <c r="B1632" s="13" t="s">
        <v>623</v>
      </c>
      <c r="C1632" s="16">
        <v>41165</v>
      </c>
      <c r="D1632" s="13">
        <v>13</v>
      </c>
      <c r="E1632" s="13">
        <f t="shared" si="129"/>
        <v>0</v>
      </c>
      <c r="F1632" s="13" t="str">
        <f t="shared" si="126"/>
        <v>2012-09</v>
      </c>
      <c r="G1632" s="13" t="str">
        <f t="shared" si="127"/>
        <v/>
      </c>
      <c r="H1632" s="13">
        <f t="shared" si="125"/>
        <v>13</v>
      </c>
      <c r="I1632" s="13" t="str">
        <f t="shared" si="128"/>
        <v>Same</v>
      </c>
    </row>
    <row r="1633" spans="1:9" x14ac:dyDescent="0.25">
      <c r="A1633" s="13">
        <v>106</v>
      </c>
      <c r="B1633" s="13" t="s">
        <v>623</v>
      </c>
      <c r="C1633" s="16">
        <v>41193</v>
      </c>
      <c r="D1633" s="13">
        <v>13</v>
      </c>
      <c r="E1633" s="13">
        <f t="shared" si="129"/>
        <v>0</v>
      </c>
      <c r="F1633" s="13" t="str">
        <f t="shared" si="126"/>
        <v>2012-10</v>
      </c>
      <c r="G1633" s="13" t="str">
        <f t="shared" si="127"/>
        <v/>
      </c>
      <c r="H1633" s="13">
        <f t="shared" si="125"/>
        <v>13</v>
      </c>
      <c r="I1633" s="13" t="str">
        <f t="shared" si="128"/>
        <v/>
      </c>
    </row>
    <row r="1634" spans="1:9" x14ac:dyDescent="0.25">
      <c r="A1634" s="13">
        <v>106</v>
      </c>
      <c r="B1634" s="13" t="s">
        <v>623</v>
      </c>
      <c r="C1634" s="16">
        <v>41228</v>
      </c>
      <c r="D1634" s="13">
        <v>13</v>
      </c>
      <c r="E1634" s="13">
        <f t="shared" si="129"/>
        <v>0</v>
      </c>
      <c r="F1634" s="13" t="str">
        <f t="shared" si="126"/>
        <v>2012-11</v>
      </c>
      <c r="G1634" s="13" t="str">
        <f t="shared" si="127"/>
        <v/>
      </c>
      <c r="H1634" s="13">
        <f t="shared" si="125"/>
        <v>13</v>
      </c>
      <c r="I1634" s="13" t="str">
        <f t="shared" si="128"/>
        <v/>
      </c>
    </row>
    <row r="1635" spans="1:9" x14ac:dyDescent="0.25">
      <c r="A1635" s="13">
        <v>107</v>
      </c>
      <c r="B1635" s="13" t="s">
        <v>622</v>
      </c>
      <c r="C1635" s="16">
        <v>41097</v>
      </c>
      <c r="D1635" s="13">
        <v>4400</v>
      </c>
      <c r="E1635" s="13">
        <f t="shared" si="129"/>
        <v>0</v>
      </c>
      <c r="F1635" s="13" t="str">
        <f t="shared" si="126"/>
        <v>2012-07</v>
      </c>
      <c r="G1635" s="13" t="str">
        <f t="shared" si="127"/>
        <v/>
      </c>
      <c r="H1635" s="13" t="str">
        <f t="shared" si="125"/>
        <v/>
      </c>
      <c r="I1635" s="13" t="str">
        <f t="shared" si="128"/>
        <v/>
      </c>
    </row>
    <row r="1636" spans="1:9" x14ac:dyDescent="0.25">
      <c r="A1636" s="13">
        <v>108</v>
      </c>
      <c r="B1636" s="13" t="s">
        <v>622</v>
      </c>
      <c r="C1636" s="16">
        <v>41093</v>
      </c>
      <c r="D1636" s="13">
        <v>4300</v>
      </c>
      <c r="E1636" s="13">
        <f t="shared" si="129"/>
        <v>0</v>
      </c>
      <c r="F1636" s="13" t="str">
        <f t="shared" si="126"/>
        <v>2012-07</v>
      </c>
      <c r="G1636" s="13" t="str">
        <f t="shared" si="127"/>
        <v/>
      </c>
      <c r="H1636" s="13" t="str">
        <f t="shared" si="125"/>
        <v/>
      </c>
      <c r="I1636" s="13" t="str">
        <f t="shared" si="128"/>
        <v/>
      </c>
    </row>
    <row r="1637" spans="1:9" x14ac:dyDescent="0.25">
      <c r="A1637" s="13">
        <v>108</v>
      </c>
      <c r="B1637" s="13" t="s">
        <v>622</v>
      </c>
      <c r="C1637" s="16">
        <v>41095</v>
      </c>
      <c r="D1637" s="13">
        <v>4300</v>
      </c>
      <c r="E1637" s="13">
        <f t="shared" si="129"/>
        <v>0</v>
      </c>
      <c r="F1637" s="13" t="str">
        <f t="shared" si="126"/>
        <v>2012-07</v>
      </c>
      <c r="G1637" s="13" t="str">
        <f t="shared" si="127"/>
        <v/>
      </c>
      <c r="H1637" s="13" t="str">
        <f t="shared" si="125"/>
        <v/>
      </c>
      <c r="I1637" s="13" t="str">
        <f t="shared" si="128"/>
        <v/>
      </c>
    </row>
    <row r="1638" spans="1:9" x14ac:dyDescent="0.25">
      <c r="A1638" s="13">
        <v>108</v>
      </c>
      <c r="B1638" s="13" t="s">
        <v>622</v>
      </c>
      <c r="C1638" s="16">
        <v>41097</v>
      </c>
      <c r="D1638" s="13">
        <v>4300</v>
      </c>
      <c r="E1638" s="13">
        <f t="shared" si="129"/>
        <v>0</v>
      </c>
      <c r="F1638" s="13" t="str">
        <f t="shared" si="126"/>
        <v>2012-07</v>
      </c>
      <c r="G1638" s="13" t="str">
        <f t="shared" si="127"/>
        <v/>
      </c>
      <c r="H1638" s="13" t="str">
        <f t="shared" si="125"/>
        <v/>
      </c>
      <c r="I1638" s="13" t="str">
        <f t="shared" si="128"/>
        <v/>
      </c>
    </row>
    <row r="1639" spans="1:9" x14ac:dyDescent="0.25">
      <c r="A1639" s="13">
        <v>108</v>
      </c>
      <c r="B1639" s="13" t="s">
        <v>622</v>
      </c>
      <c r="C1639" s="16">
        <v>41100</v>
      </c>
      <c r="D1639" s="13">
        <v>4300</v>
      </c>
      <c r="E1639" s="13">
        <f t="shared" si="129"/>
        <v>0</v>
      </c>
      <c r="F1639" s="13" t="str">
        <f t="shared" si="126"/>
        <v>2012-07</v>
      </c>
      <c r="G1639" s="13" t="str">
        <f t="shared" si="127"/>
        <v/>
      </c>
      <c r="H1639" s="13" t="str">
        <f t="shared" si="125"/>
        <v/>
      </c>
      <c r="I1639" s="13" t="str">
        <f t="shared" si="128"/>
        <v/>
      </c>
    </row>
    <row r="1640" spans="1:9" x14ac:dyDescent="0.25">
      <c r="A1640" s="13">
        <v>108</v>
      </c>
      <c r="B1640" s="13" t="s">
        <v>622</v>
      </c>
      <c r="C1640" s="16">
        <v>41102</v>
      </c>
      <c r="D1640" s="13">
        <v>4300</v>
      </c>
      <c r="E1640" s="13">
        <f t="shared" si="129"/>
        <v>0</v>
      </c>
      <c r="F1640" s="13" t="str">
        <f t="shared" si="126"/>
        <v>2012-07</v>
      </c>
      <c r="G1640" s="13" t="str">
        <f t="shared" si="127"/>
        <v/>
      </c>
      <c r="H1640" s="13" t="str">
        <f t="shared" si="125"/>
        <v/>
      </c>
      <c r="I1640" s="13" t="str">
        <f t="shared" si="128"/>
        <v/>
      </c>
    </row>
    <row r="1641" spans="1:9" x14ac:dyDescent="0.25">
      <c r="A1641" s="13">
        <v>108</v>
      </c>
      <c r="B1641" s="13" t="s">
        <v>622</v>
      </c>
      <c r="C1641" s="16">
        <v>41104</v>
      </c>
      <c r="D1641" s="13">
        <v>4300</v>
      </c>
      <c r="E1641" s="13">
        <f t="shared" si="129"/>
        <v>0</v>
      </c>
      <c r="F1641" s="13" t="str">
        <f t="shared" si="126"/>
        <v>2012-07</v>
      </c>
      <c r="G1641" s="13" t="str">
        <f t="shared" si="127"/>
        <v/>
      </c>
      <c r="H1641" s="13" t="str">
        <f t="shared" si="125"/>
        <v/>
      </c>
      <c r="I1641" s="13" t="str">
        <f t="shared" si="128"/>
        <v/>
      </c>
    </row>
    <row r="1642" spans="1:9" x14ac:dyDescent="0.25">
      <c r="A1642" s="13">
        <v>108</v>
      </c>
      <c r="B1642" s="13" t="s">
        <v>622</v>
      </c>
      <c r="C1642" s="16">
        <v>41107</v>
      </c>
      <c r="D1642" s="13">
        <v>4300</v>
      </c>
      <c r="E1642" s="13">
        <f t="shared" si="129"/>
        <v>0</v>
      </c>
      <c r="F1642" s="13" t="str">
        <f t="shared" si="126"/>
        <v>2012-07</v>
      </c>
      <c r="G1642" s="13" t="str">
        <f t="shared" si="127"/>
        <v/>
      </c>
      <c r="H1642" s="13" t="str">
        <f t="shared" si="125"/>
        <v/>
      </c>
      <c r="I1642" s="13" t="str">
        <f t="shared" si="128"/>
        <v/>
      </c>
    </row>
    <row r="1643" spans="1:9" x14ac:dyDescent="0.25">
      <c r="A1643" s="13">
        <v>108</v>
      </c>
      <c r="B1643" s="13" t="s">
        <v>622</v>
      </c>
      <c r="C1643" s="16">
        <v>41109</v>
      </c>
      <c r="D1643" s="13">
        <v>4300</v>
      </c>
      <c r="E1643" s="13">
        <f t="shared" si="129"/>
        <v>0</v>
      </c>
      <c r="F1643" s="13" t="str">
        <f t="shared" si="126"/>
        <v>2012-07</v>
      </c>
      <c r="G1643" s="13" t="str">
        <f t="shared" si="127"/>
        <v/>
      </c>
      <c r="H1643" s="13" t="str">
        <f t="shared" si="125"/>
        <v/>
      </c>
      <c r="I1643" s="13" t="str">
        <f t="shared" si="128"/>
        <v/>
      </c>
    </row>
    <row r="1644" spans="1:9" x14ac:dyDescent="0.25">
      <c r="A1644" s="13">
        <v>108</v>
      </c>
      <c r="B1644" s="13" t="s">
        <v>622</v>
      </c>
      <c r="C1644" s="16">
        <v>41111</v>
      </c>
      <c r="D1644" s="13">
        <v>3900</v>
      </c>
      <c r="E1644" s="13">
        <f t="shared" si="129"/>
        <v>0</v>
      </c>
      <c r="F1644" s="13" t="str">
        <f t="shared" si="126"/>
        <v>2012-07</v>
      </c>
      <c r="G1644" s="13" t="str">
        <f t="shared" si="127"/>
        <v/>
      </c>
      <c r="H1644" s="13" t="str">
        <f t="shared" si="125"/>
        <v/>
      </c>
      <c r="I1644" s="13" t="str">
        <f t="shared" si="128"/>
        <v/>
      </c>
    </row>
    <row r="1645" spans="1:9" x14ac:dyDescent="0.25">
      <c r="A1645" s="13">
        <v>108</v>
      </c>
      <c r="B1645" s="13" t="s">
        <v>622</v>
      </c>
      <c r="C1645" s="16">
        <v>41114</v>
      </c>
      <c r="D1645" s="13">
        <v>3900</v>
      </c>
      <c r="E1645" s="13">
        <f t="shared" si="129"/>
        <v>0</v>
      </c>
      <c r="F1645" s="13" t="str">
        <f t="shared" si="126"/>
        <v>2012-07</v>
      </c>
      <c r="G1645" s="13" t="str">
        <f t="shared" si="127"/>
        <v/>
      </c>
      <c r="H1645" s="13" t="str">
        <f t="shared" si="125"/>
        <v/>
      </c>
      <c r="I1645" s="13" t="str">
        <f t="shared" si="128"/>
        <v/>
      </c>
    </row>
    <row r="1646" spans="1:9" x14ac:dyDescent="0.25">
      <c r="A1646" s="13">
        <v>108</v>
      </c>
      <c r="B1646" s="13" t="s">
        <v>622</v>
      </c>
      <c r="C1646" s="16">
        <v>41116</v>
      </c>
      <c r="D1646" s="13">
        <v>3900</v>
      </c>
      <c r="E1646" s="13">
        <f t="shared" si="129"/>
        <v>0</v>
      </c>
      <c r="F1646" s="13" t="str">
        <f t="shared" si="126"/>
        <v>2012-07</v>
      </c>
      <c r="G1646" s="13" t="str">
        <f t="shared" si="127"/>
        <v/>
      </c>
      <c r="H1646" s="13" t="str">
        <f t="shared" si="125"/>
        <v/>
      </c>
      <c r="I1646" s="13" t="str">
        <f t="shared" si="128"/>
        <v/>
      </c>
    </row>
    <row r="1647" spans="1:9" x14ac:dyDescent="0.25">
      <c r="A1647" s="13">
        <v>108</v>
      </c>
      <c r="B1647" s="13" t="s">
        <v>622</v>
      </c>
      <c r="C1647" s="16">
        <v>41118</v>
      </c>
      <c r="D1647" s="13">
        <v>3900</v>
      </c>
      <c r="E1647" s="13">
        <f t="shared" si="129"/>
        <v>0</v>
      </c>
      <c r="F1647" s="13" t="str">
        <f t="shared" si="126"/>
        <v>2012-07</v>
      </c>
      <c r="G1647" s="13">
        <f t="shared" si="127"/>
        <v>4166.666666666667</v>
      </c>
      <c r="H1647" s="13" t="str">
        <f t="shared" si="125"/>
        <v/>
      </c>
      <c r="I1647" s="13" t="str">
        <f t="shared" si="128"/>
        <v/>
      </c>
    </row>
    <row r="1648" spans="1:9" x14ac:dyDescent="0.25">
      <c r="A1648" s="13">
        <v>108</v>
      </c>
      <c r="B1648" s="13" t="s">
        <v>622</v>
      </c>
      <c r="C1648" s="16">
        <v>41122</v>
      </c>
      <c r="D1648" s="13">
        <v>3900</v>
      </c>
      <c r="E1648" s="13">
        <f t="shared" si="129"/>
        <v>0</v>
      </c>
      <c r="F1648" s="13" t="str">
        <f t="shared" si="126"/>
        <v>2012-08</v>
      </c>
      <c r="G1648" s="13" t="str">
        <f t="shared" si="127"/>
        <v/>
      </c>
      <c r="H1648" s="13" t="str">
        <f t="shared" si="125"/>
        <v/>
      </c>
      <c r="I1648" s="13" t="str">
        <f t="shared" si="128"/>
        <v/>
      </c>
    </row>
    <row r="1649" spans="1:9" x14ac:dyDescent="0.25">
      <c r="A1649" s="13">
        <v>108</v>
      </c>
      <c r="B1649" s="13" t="s">
        <v>622</v>
      </c>
      <c r="C1649" s="16">
        <v>41123</v>
      </c>
      <c r="D1649" s="13">
        <v>3900</v>
      </c>
      <c r="E1649" s="13">
        <f t="shared" si="129"/>
        <v>0</v>
      </c>
      <c r="F1649" s="13" t="str">
        <f t="shared" si="126"/>
        <v>2012-08</v>
      </c>
      <c r="G1649" s="13" t="str">
        <f t="shared" si="127"/>
        <v/>
      </c>
      <c r="H1649" s="13" t="str">
        <f t="shared" si="125"/>
        <v/>
      </c>
      <c r="I1649" s="13" t="str">
        <f t="shared" si="128"/>
        <v/>
      </c>
    </row>
    <row r="1650" spans="1:9" x14ac:dyDescent="0.25">
      <c r="A1650" s="13">
        <v>108</v>
      </c>
      <c r="B1650" s="13" t="s">
        <v>622</v>
      </c>
      <c r="C1650" s="16">
        <v>41139</v>
      </c>
      <c r="D1650" s="13">
        <v>3200</v>
      </c>
      <c r="E1650" s="13">
        <f t="shared" si="129"/>
        <v>0</v>
      </c>
      <c r="F1650" s="13" t="str">
        <f t="shared" si="126"/>
        <v>2012-08</v>
      </c>
      <c r="G1650" s="13" t="str">
        <f t="shared" si="127"/>
        <v/>
      </c>
      <c r="H1650" s="13" t="str">
        <f t="shared" si="125"/>
        <v/>
      </c>
      <c r="I1650" s="13" t="str">
        <f t="shared" si="128"/>
        <v/>
      </c>
    </row>
    <row r="1651" spans="1:9" x14ac:dyDescent="0.25">
      <c r="A1651" s="13">
        <v>108</v>
      </c>
      <c r="B1651" s="13" t="s">
        <v>622</v>
      </c>
      <c r="C1651" s="16">
        <v>41142</v>
      </c>
      <c r="D1651" s="13">
        <v>3200</v>
      </c>
      <c r="E1651" s="13">
        <f t="shared" si="129"/>
        <v>0</v>
      </c>
      <c r="F1651" s="13" t="str">
        <f t="shared" si="126"/>
        <v>2012-08</v>
      </c>
      <c r="G1651" s="13" t="str">
        <f t="shared" si="127"/>
        <v/>
      </c>
      <c r="H1651" s="13" t="str">
        <f t="shared" si="125"/>
        <v/>
      </c>
      <c r="I1651" s="13" t="str">
        <f t="shared" si="128"/>
        <v/>
      </c>
    </row>
    <row r="1652" spans="1:9" x14ac:dyDescent="0.25">
      <c r="A1652" s="13">
        <v>108</v>
      </c>
      <c r="B1652" s="13" t="s">
        <v>622</v>
      </c>
      <c r="C1652" s="16">
        <v>41144</v>
      </c>
      <c r="D1652" s="13">
        <v>3200</v>
      </c>
      <c r="E1652" s="13">
        <f t="shared" si="129"/>
        <v>1</v>
      </c>
      <c r="F1652" s="13" t="str">
        <f t="shared" si="126"/>
        <v>2012-08</v>
      </c>
      <c r="G1652" s="13">
        <f t="shared" si="127"/>
        <v>3480</v>
      </c>
      <c r="H1652" s="13" t="str">
        <f t="shared" si="125"/>
        <v/>
      </c>
      <c r="I1652" s="13" t="str">
        <f t="shared" si="128"/>
        <v/>
      </c>
    </row>
    <row r="1653" spans="1:9" x14ac:dyDescent="0.25">
      <c r="A1653" s="13">
        <v>108</v>
      </c>
      <c r="B1653" s="13" t="s">
        <v>623</v>
      </c>
      <c r="C1653" s="16">
        <v>41193</v>
      </c>
      <c r="D1653" s="13">
        <v>1</v>
      </c>
      <c r="E1653" s="13">
        <f t="shared" si="129"/>
        <v>0</v>
      </c>
      <c r="F1653" s="13" t="str">
        <f t="shared" si="126"/>
        <v>2012-10</v>
      </c>
      <c r="G1653" s="13" t="str">
        <f t="shared" si="127"/>
        <v/>
      </c>
      <c r="H1653" s="13">
        <f t="shared" si="125"/>
        <v>1</v>
      </c>
      <c r="I1653" s="13" t="str">
        <f t="shared" si="128"/>
        <v>Same</v>
      </c>
    </row>
    <row r="1654" spans="1:9" x14ac:dyDescent="0.25">
      <c r="A1654" s="13">
        <v>108</v>
      </c>
      <c r="B1654" s="13" t="s">
        <v>623</v>
      </c>
      <c r="C1654" s="16">
        <v>41244</v>
      </c>
      <c r="D1654" s="13">
        <v>1</v>
      </c>
      <c r="E1654" s="13">
        <f t="shared" si="129"/>
        <v>0</v>
      </c>
      <c r="F1654" s="13" t="str">
        <f t="shared" si="126"/>
        <v>2012-12</v>
      </c>
      <c r="G1654" s="13" t="str">
        <f t="shared" si="127"/>
        <v/>
      </c>
      <c r="H1654" s="13">
        <f t="shared" si="125"/>
        <v>1</v>
      </c>
      <c r="I1654" s="13" t="str">
        <f t="shared" si="128"/>
        <v/>
      </c>
    </row>
    <row r="1655" spans="1:9" x14ac:dyDescent="0.25">
      <c r="A1655" s="13">
        <v>109</v>
      </c>
      <c r="B1655" s="13" t="s">
        <v>622</v>
      </c>
      <c r="C1655" s="16">
        <v>41092</v>
      </c>
      <c r="D1655" s="13">
        <v>200</v>
      </c>
      <c r="E1655" s="13">
        <f t="shared" si="129"/>
        <v>0</v>
      </c>
      <c r="F1655" s="13" t="str">
        <f t="shared" si="126"/>
        <v>2012-07</v>
      </c>
      <c r="G1655" s="13" t="str">
        <f t="shared" si="127"/>
        <v/>
      </c>
      <c r="H1655" s="13" t="str">
        <f t="shared" si="125"/>
        <v/>
      </c>
      <c r="I1655" s="13" t="str">
        <f t="shared" si="128"/>
        <v/>
      </c>
    </row>
    <row r="1656" spans="1:9" x14ac:dyDescent="0.25">
      <c r="A1656" s="13">
        <v>109</v>
      </c>
      <c r="B1656" s="13" t="s">
        <v>622</v>
      </c>
      <c r="C1656" s="16">
        <v>41094</v>
      </c>
      <c r="D1656" s="13">
        <v>200</v>
      </c>
      <c r="E1656" s="13">
        <f t="shared" si="129"/>
        <v>1</v>
      </c>
      <c r="F1656" s="13" t="str">
        <f t="shared" si="126"/>
        <v>2012-07</v>
      </c>
      <c r="G1656" s="13">
        <f t="shared" si="127"/>
        <v>200</v>
      </c>
      <c r="H1656" s="13" t="str">
        <f t="shared" si="125"/>
        <v/>
      </c>
      <c r="I1656" s="13" t="str">
        <f t="shared" si="128"/>
        <v/>
      </c>
    </row>
    <row r="1657" spans="1:9" x14ac:dyDescent="0.25">
      <c r="A1657" s="13">
        <v>109</v>
      </c>
      <c r="B1657" s="13" t="s">
        <v>623</v>
      </c>
      <c r="C1657" s="16">
        <v>41178</v>
      </c>
      <c r="D1657" s="13">
        <v>1</v>
      </c>
      <c r="E1657" s="13">
        <f t="shared" si="129"/>
        <v>0</v>
      </c>
      <c r="F1657" s="13" t="str">
        <f t="shared" si="126"/>
        <v>2012-09</v>
      </c>
      <c r="G1657" s="13" t="str">
        <f t="shared" si="127"/>
        <v/>
      </c>
      <c r="H1657" s="13">
        <f t="shared" si="125"/>
        <v>1</v>
      </c>
      <c r="I1657" s="13" t="str">
        <f t="shared" si="128"/>
        <v>Lower</v>
      </c>
    </row>
    <row r="1658" spans="1:9" x14ac:dyDescent="0.25">
      <c r="A1658" s="13">
        <v>109</v>
      </c>
      <c r="B1658" s="13" t="s">
        <v>623</v>
      </c>
      <c r="C1658" s="16">
        <v>41192</v>
      </c>
      <c r="D1658" s="13">
        <v>2</v>
      </c>
      <c r="E1658" s="13">
        <f t="shared" si="129"/>
        <v>0</v>
      </c>
      <c r="F1658" s="13" t="str">
        <f t="shared" si="126"/>
        <v>2012-10</v>
      </c>
      <c r="G1658" s="13" t="str">
        <f t="shared" si="127"/>
        <v/>
      </c>
      <c r="H1658" s="13">
        <f t="shared" si="125"/>
        <v>2</v>
      </c>
      <c r="I1658" s="13" t="str">
        <f t="shared" si="128"/>
        <v/>
      </c>
    </row>
    <row r="1659" spans="1:9" x14ac:dyDescent="0.25">
      <c r="A1659" s="13">
        <v>109</v>
      </c>
      <c r="B1659" s="13" t="s">
        <v>623</v>
      </c>
      <c r="C1659" s="16">
        <v>41227</v>
      </c>
      <c r="D1659" s="13">
        <v>3</v>
      </c>
      <c r="E1659" s="13">
        <f t="shared" si="129"/>
        <v>0</v>
      </c>
      <c r="F1659" s="13" t="str">
        <f t="shared" si="126"/>
        <v>2012-11</v>
      </c>
      <c r="G1659" s="13" t="str">
        <f t="shared" si="127"/>
        <v/>
      </c>
      <c r="H1659" s="13">
        <f t="shared" si="125"/>
        <v>3</v>
      </c>
      <c r="I1659" s="13" t="str">
        <f t="shared" si="128"/>
        <v/>
      </c>
    </row>
    <row r="1660" spans="1:9" x14ac:dyDescent="0.25">
      <c r="A1660" s="13">
        <v>110</v>
      </c>
      <c r="B1660" s="13" t="s">
        <v>622</v>
      </c>
      <c r="C1660" s="16">
        <v>41093</v>
      </c>
      <c r="D1660" s="13">
        <v>4900</v>
      </c>
      <c r="E1660" s="13">
        <f t="shared" si="129"/>
        <v>0</v>
      </c>
      <c r="F1660" s="13" t="str">
        <f t="shared" si="126"/>
        <v>2012-07</v>
      </c>
      <c r="G1660" s="13" t="str">
        <f t="shared" si="127"/>
        <v/>
      </c>
      <c r="H1660" s="13" t="str">
        <f t="shared" si="125"/>
        <v/>
      </c>
      <c r="I1660" s="13" t="str">
        <f t="shared" si="128"/>
        <v/>
      </c>
    </row>
    <row r="1661" spans="1:9" x14ac:dyDescent="0.25">
      <c r="A1661" s="13">
        <v>110</v>
      </c>
      <c r="B1661" s="13" t="s">
        <v>622</v>
      </c>
      <c r="C1661" s="16">
        <v>41095</v>
      </c>
      <c r="D1661" s="13">
        <v>4900</v>
      </c>
      <c r="E1661" s="13">
        <f t="shared" si="129"/>
        <v>0</v>
      </c>
      <c r="F1661" s="13" t="str">
        <f t="shared" si="126"/>
        <v>2012-07</v>
      </c>
      <c r="G1661" s="13" t="str">
        <f t="shared" si="127"/>
        <v/>
      </c>
      <c r="H1661" s="13" t="str">
        <f t="shared" si="125"/>
        <v/>
      </c>
      <c r="I1661" s="13" t="str">
        <f t="shared" si="128"/>
        <v/>
      </c>
    </row>
    <row r="1662" spans="1:9" x14ac:dyDescent="0.25">
      <c r="A1662" s="13">
        <v>110</v>
      </c>
      <c r="B1662" s="13" t="s">
        <v>622</v>
      </c>
      <c r="C1662" s="16">
        <v>41097</v>
      </c>
      <c r="D1662" s="13">
        <v>4900</v>
      </c>
      <c r="E1662" s="13">
        <f t="shared" si="129"/>
        <v>0</v>
      </c>
      <c r="F1662" s="13" t="str">
        <f t="shared" si="126"/>
        <v>2012-07</v>
      </c>
      <c r="G1662" s="13" t="str">
        <f t="shared" si="127"/>
        <v/>
      </c>
      <c r="H1662" s="13" t="str">
        <f t="shared" si="125"/>
        <v/>
      </c>
      <c r="I1662" s="13" t="str">
        <f t="shared" si="128"/>
        <v/>
      </c>
    </row>
    <row r="1663" spans="1:9" x14ac:dyDescent="0.25">
      <c r="A1663" s="13">
        <v>110</v>
      </c>
      <c r="B1663" s="13" t="s">
        <v>622</v>
      </c>
      <c r="C1663" s="16">
        <v>41100</v>
      </c>
      <c r="D1663" s="13">
        <v>4900</v>
      </c>
      <c r="E1663" s="13">
        <f t="shared" si="129"/>
        <v>0</v>
      </c>
      <c r="F1663" s="13" t="str">
        <f t="shared" si="126"/>
        <v>2012-07</v>
      </c>
      <c r="G1663" s="13" t="str">
        <f t="shared" si="127"/>
        <v/>
      </c>
      <c r="H1663" s="13" t="str">
        <f t="shared" si="125"/>
        <v/>
      </c>
      <c r="I1663" s="13" t="str">
        <f t="shared" si="128"/>
        <v/>
      </c>
    </row>
    <row r="1664" spans="1:9" x14ac:dyDescent="0.25">
      <c r="A1664" s="13">
        <v>110</v>
      </c>
      <c r="B1664" s="13" t="s">
        <v>622</v>
      </c>
      <c r="C1664" s="16">
        <v>41102</v>
      </c>
      <c r="D1664" s="13">
        <v>4900</v>
      </c>
      <c r="E1664" s="13">
        <f t="shared" si="129"/>
        <v>0</v>
      </c>
      <c r="F1664" s="13" t="str">
        <f t="shared" si="126"/>
        <v>2012-07</v>
      </c>
      <c r="G1664" s="13" t="str">
        <f t="shared" si="127"/>
        <v/>
      </c>
      <c r="H1664" s="13" t="str">
        <f t="shared" si="125"/>
        <v/>
      </c>
      <c r="I1664" s="13" t="str">
        <f t="shared" si="128"/>
        <v/>
      </c>
    </row>
    <row r="1665" spans="1:9" x14ac:dyDescent="0.25">
      <c r="A1665" s="13">
        <v>110</v>
      </c>
      <c r="B1665" s="13" t="s">
        <v>622</v>
      </c>
      <c r="C1665" s="16">
        <v>41104</v>
      </c>
      <c r="D1665" s="13">
        <v>4900</v>
      </c>
      <c r="E1665" s="13">
        <f t="shared" si="129"/>
        <v>0</v>
      </c>
      <c r="F1665" s="13" t="str">
        <f t="shared" si="126"/>
        <v>2012-07</v>
      </c>
      <c r="G1665" s="13" t="str">
        <f t="shared" si="127"/>
        <v/>
      </c>
      <c r="H1665" s="13" t="str">
        <f t="shared" si="125"/>
        <v/>
      </c>
      <c r="I1665" s="13" t="str">
        <f t="shared" si="128"/>
        <v/>
      </c>
    </row>
    <row r="1666" spans="1:9" x14ac:dyDescent="0.25">
      <c r="A1666" s="13">
        <v>110</v>
      </c>
      <c r="B1666" s="13" t="s">
        <v>622</v>
      </c>
      <c r="C1666" s="16">
        <v>41107</v>
      </c>
      <c r="D1666" s="13">
        <v>4900</v>
      </c>
      <c r="E1666" s="13">
        <f t="shared" si="129"/>
        <v>0</v>
      </c>
      <c r="F1666" s="13" t="str">
        <f t="shared" si="126"/>
        <v>2012-07</v>
      </c>
      <c r="G1666" s="13" t="str">
        <f t="shared" si="127"/>
        <v/>
      </c>
      <c r="H1666" s="13" t="str">
        <f t="shared" ref="H1666:H1729" si="130">IF(AND(B1666="Med B", F1666&gt;=VLOOKUP(A1666, A:F, 6, FALSE)), D1666, "")</f>
        <v/>
      </c>
      <c r="I1666" s="13" t="str">
        <f t="shared" si="128"/>
        <v/>
      </c>
    </row>
    <row r="1667" spans="1:9" x14ac:dyDescent="0.25">
      <c r="A1667" s="13">
        <v>110</v>
      </c>
      <c r="B1667" s="13" t="s">
        <v>622</v>
      </c>
      <c r="C1667" s="16">
        <v>41109</v>
      </c>
      <c r="D1667" s="13">
        <v>4900</v>
      </c>
      <c r="E1667" s="13">
        <f t="shared" si="129"/>
        <v>0</v>
      </c>
      <c r="F1667" s="13" t="str">
        <f t="shared" ref="F1667:F1730" si="131">TEXT(C1667, "yyyy-mm")</f>
        <v>2012-07</v>
      </c>
      <c r="G1667" s="13" t="str">
        <f t="shared" ref="G1667:G1730" si="132">IF(AND(
    B1667="Med A",
    C1667=_xlfn.MAXIFS(C:C, A:A, A1667, B:B, "Med A", F:F, F1667),
    SUMIFS(E:E, A:A, A1667) &gt; 0
  ),
  AVERAGEIFS(D:D, A:A, A1667, B:B, "Med A", F:F, F1667, C:C, "&gt;=" &amp; EOMONTH(C1667, -1) + 1, C:C, "&lt;=" &amp; C1667),
  "")</f>
        <v/>
      </c>
      <c r="H1667" s="13" t="str">
        <f t="shared" si="130"/>
        <v/>
      </c>
      <c r="I1667" s="13" t="str">
        <f t="shared" ref="I1667:I1730" si="133">IF(E1666=1,
  IF(AND(A1667=A1666, B1667="Med B"),
    IF(COUNTIFS(A:A, A1667, B:B, "Med B", F:F, "&gt;" &amp; F1666) &gt; 0,
      IF(H1667 &gt; H1668, "Higher",
         IF(H1667 = H1668, "Same",
            IF(H1667 &lt; H1668, "Lower",
               IF(H1668 = 0, "No dose", "")))),
      "No subsequent Med B"),
    ""), "")</f>
        <v/>
      </c>
    </row>
    <row r="1668" spans="1:9" x14ac:dyDescent="0.25">
      <c r="A1668" s="13">
        <v>110</v>
      </c>
      <c r="B1668" s="13" t="s">
        <v>622</v>
      </c>
      <c r="C1668" s="16">
        <v>41111</v>
      </c>
      <c r="D1668" s="13">
        <v>4900</v>
      </c>
      <c r="E1668" s="13">
        <f t="shared" ref="E1668:E1731" si="134">IF(AND(B1668="Med A", B1669="Med B", A1668=A1669), 1, IF(AND(B1668="Med B", B1669="Med A", A1668=A1669), 1, 0))</f>
        <v>0</v>
      </c>
      <c r="F1668" s="13" t="str">
        <f t="shared" si="131"/>
        <v>2012-07</v>
      </c>
      <c r="G1668" s="13" t="str">
        <f t="shared" si="132"/>
        <v/>
      </c>
      <c r="H1668" s="13" t="str">
        <f t="shared" si="130"/>
        <v/>
      </c>
      <c r="I1668" s="13" t="str">
        <f t="shared" si="133"/>
        <v/>
      </c>
    </row>
    <row r="1669" spans="1:9" x14ac:dyDescent="0.25">
      <c r="A1669" s="13">
        <v>110</v>
      </c>
      <c r="B1669" s="13" t="s">
        <v>622</v>
      </c>
      <c r="C1669" s="16">
        <v>41114</v>
      </c>
      <c r="D1669" s="13">
        <v>4900</v>
      </c>
      <c r="E1669" s="13">
        <f t="shared" si="134"/>
        <v>0</v>
      </c>
      <c r="F1669" s="13" t="str">
        <f t="shared" si="131"/>
        <v>2012-07</v>
      </c>
      <c r="G1669" s="13" t="str">
        <f t="shared" si="132"/>
        <v/>
      </c>
      <c r="H1669" s="13" t="str">
        <f t="shared" si="130"/>
        <v/>
      </c>
      <c r="I1669" s="13" t="str">
        <f t="shared" si="133"/>
        <v/>
      </c>
    </row>
    <row r="1670" spans="1:9" x14ac:dyDescent="0.25">
      <c r="A1670" s="13">
        <v>110</v>
      </c>
      <c r="B1670" s="13" t="s">
        <v>622</v>
      </c>
      <c r="C1670" s="16">
        <v>41116</v>
      </c>
      <c r="D1670" s="13">
        <v>4900</v>
      </c>
      <c r="E1670" s="13">
        <f t="shared" si="134"/>
        <v>0</v>
      </c>
      <c r="F1670" s="13" t="str">
        <f t="shared" si="131"/>
        <v>2012-07</v>
      </c>
      <c r="G1670" s="13" t="str">
        <f t="shared" si="132"/>
        <v/>
      </c>
      <c r="H1670" s="13" t="str">
        <f t="shared" si="130"/>
        <v/>
      </c>
      <c r="I1670" s="13" t="str">
        <f t="shared" si="133"/>
        <v/>
      </c>
    </row>
    <row r="1671" spans="1:9" x14ac:dyDescent="0.25">
      <c r="A1671" s="13">
        <v>110</v>
      </c>
      <c r="B1671" s="13" t="s">
        <v>622</v>
      </c>
      <c r="C1671" s="16">
        <v>41118</v>
      </c>
      <c r="D1671" s="13">
        <v>4900</v>
      </c>
      <c r="E1671" s="13">
        <f t="shared" si="134"/>
        <v>0</v>
      </c>
      <c r="F1671" s="13" t="str">
        <f t="shared" si="131"/>
        <v>2012-07</v>
      </c>
      <c r="G1671" s="13" t="str">
        <f t="shared" si="132"/>
        <v/>
      </c>
      <c r="H1671" s="13" t="str">
        <f t="shared" si="130"/>
        <v/>
      </c>
      <c r="I1671" s="13" t="str">
        <f t="shared" si="133"/>
        <v/>
      </c>
    </row>
    <row r="1672" spans="1:9" x14ac:dyDescent="0.25">
      <c r="A1672" s="13">
        <v>110</v>
      </c>
      <c r="B1672" s="13" t="s">
        <v>622</v>
      </c>
      <c r="C1672" s="16">
        <v>41121</v>
      </c>
      <c r="D1672" s="13">
        <v>4900</v>
      </c>
      <c r="E1672" s="13">
        <f t="shared" si="134"/>
        <v>0</v>
      </c>
      <c r="F1672" s="13" t="str">
        <f t="shared" si="131"/>
        <v>2012-07</v>
      </c>
      <c r="G1672" s="13">
        <f t="shared" si="132"/>
        <v>4900</v>
      </c>
      <c r="H1672" s="13" t="str">
        <f t="shared" si="130"/>
        <v/>
      </c>
      <c r="I1672" s="13" t="str">
        <f t="shared" si="133"/>
        <v/>
      </c>
    </row>
    <row r="1673" spans="1:9" x14ac:dyDescent="0.25">
      <c r="A1673" s="13">
        <v>110</v>
      </c>
      <c r="B1673" s="13" t="s">
        <v>622</v>
      </c>
      <c r="C1673" s="16">
        <v>41123</v>
      </c>
      <c r="D1673" s="13">
        <v>4900</v>
      </c>
      <c r="E1673" s="13">
        <f t="shared" si="134"/>
        <v>0</v>
      </c>
      <c r="F1673" s="13" t="str">
        <f t="shared" si="131"/>
        <v>2012-08</v>
      </c>
      <c r="G1673" s="13" t="str">
        <f t="shared" si="132"/>
        <v/>
      </c>
      <c r="H1673" s="13" t="str">
        <f t="shared" si="130"/>
        <v/>
      </c>
      <c r="I1673" s="13" t="str">
        <f t="shared" si="133"/>
        <v/>
      </c>
    </row>
    <row r="1674" spans="1:9" x14ac:dyDescent="0.25">
      <c r="A1674" s="13">
        <v>110</v>
      </c>
      <c r="B1674" s="13" t="s">
        <v>622</v>
      </c>
      <c r="C1674" s="16">
        <v>41125</v>
      </c>
      <c r="D1674" s="13">
        <v>5400</v>
      </c>
      <c r="E1674" s="13">
        <f t="shared" si="134"/>
        <v>0</v>
      </c>
      <c r="F1674" s="13" t="str">
        <f t="shared" si="131"/>
        <v>2012-08</v>
      </c>
      <c r="G1674" s="13" t="str">
        <f t="shared" si="132"/>
        <v/>
      </c>
      <c r="H1674" s="13" t="str">
        <f t="shared" si="130"/>
        <v/>
      </c>
      <c r="I1674" s="13" t="str">
        <f t="shared" si="133"/>
        <v/>
      </c>
    </row>
    <row r="1675" spans="1:9" x14ac:dyDescent="0.25">
      <c r="A1675" s="13">
        <v>110</v>
      </c>
      <c r="B1675" s="13" t="s">
        <v>622</v>
      </c>
      <c r="C1675" s="16">
        <v>41128</v>
      </c>
      <c r="D1675" s="13">
        <v>5400</v>
      </c>
      <c r="E1675" s="13">
        <f t="shared" si="134"/>
        <v>0</v>
      </c>
      <c r="F1675" s="13" t="str">
        <f t="shared" si="131"/>
        <v>2012-08</v>
      </c>
      <c r="G1675" s="13" t="str">
        <f t="shared" si="132"/>
        <v/>
      </c>
      <c r="H1675" s="13" t="str">
        <f t="shared" si="130"/>
        <v/>
      </c>
      <c r="I1675" s="13" t="str">
        <f t="shared" si="133"/>
        <v/>
      </c>
    </row>
    <row r="1676" spans="1:9" x14ac:dyDescent="0.25">
      <c r="A1676" s="13">
        <v>110</v>
      </c>
      <c r="B1676" s="13" t="s">
        <v>622</v>
      </c>
      <c r="C1676" s="16">
        <v>41130</v>
      </c>
      <c r="D1676" s="13">
        <v>5400</v>
      </c>
      <c r="E1676" s="13">
        <f t="shared" si="134"/>
        <v>0</v>
      </c>
      <c r="F1676" s="13" t="str">
        <f t="shared" si="131"/>
        <v>2012-08</v>
      </c>
      <c r="G1676" s="13" t="str">
        <f t="shared" si="132"/>
        <v/>
      </c>
      <c r="H1676" s="13" t="str">
        <f t="shared" si="130"/>
        <v/>
      </c>
      <c r="I1676" s="13" t="str">
        <f t="shared" si="133"/>
        <v/>
      </c>
    </row>
    <row r="1677" spans="1:9" x14ac:dyDescent="0.25">
      <c r="A1677" s="13">
        <v>110</v>
      </c>
      <c r="B1677" s="13" t="s">
        <v>622</v>
      </c>
      <c r="C1677" s="16">
        <v>41132</v>
      </c>
      <c r="D1677" s="13">
        <v>5400</v>
      </c>
      <c r="E1677" s="13">
        <f t="shared" si="134"/>
        <v>0</v>
      </c>
      <c r="F1677" s="13" t="str">
        <f t="shared" si="131"/>
        <v>2012-08</v>
      </c>
      <c r="G1677" s="13" t="str">
        <f t="shared" si="132"/>
        <v/>
      </c>
      <c r="H1677" s="13" t="str">
        <f t="shared" si="130"/>
        <v/>
      </c>
      <c r="I1677" s="13" t="str">
        <f t="shared" si="133"/>
        <v/>
      </c>
    </row>
    <row r="1678" spans="1:9" x14ac:dyDescent="0.25">
      <c r="A1678" s="13">
        <v>110</v>
      </c>
      <c r="B1678" s="13" t="s">
        <v>622</v>
      </c>
      <c r="C1678" s="16">
        <v>41135</v>
      </c>
      <c r="D1678" s="13">
        <v>5400</v>
      </c>
      <c r="E1678" s="13">
        <f t="shared" si="134"/>
        <v>0</v>
      </c>
      <c r="F1678" s="13" t="str">
        <f t="shared" si="131"/>
        <v>2012-08</v>
      </c>
      <c r="G1678" s="13" t="str">
        <f t="shared" si="132"/>
        <v/>
      </c>
      <c r="H1678" s="13" t="str">
        <f t="shared" si="130"/>
        <v/>
      </c>
      <c r="I1678" s="13" t="str">
        <f t="shared" si="133"/>
        <v/>
      </c>
    </row>
    <row r="1679" spans="1:9" x14ac:dyDescent="0.25">
      <c r="A1679" s="13">
        <v>110</v>
      </c>
      <c r="B1679" s="13" t="s">
        <v>622</v>
      </c>
      <c r="C1679" s="16">
        <v>41137</v>
      </c>
      <c r="D1679" s="13">
        <v>5400</v>
      </c>
      <c r="E1679" s="13">
        <f t="shared" si="134"/>
        <v>0</v>
      </c>
      <c r="F1679" s="13" t="str">
        <f t="shared" si="131"/>
        <v>2012-08</v>
      </c>
      <c r="G1679" s="13" t="str">
        <f t="shared" si="132"/>
        <v/>
      </c>
      <c r="H1679" s="13" t="str">
        <f t="shared" si="130"/>
        <v/>
      </c>
      <c r="I1679" s="13" t="str">
        <f t="shared" si="133"/>
        <v/>
      </c>
    </row>
    <row r="1680" spans="1:9" x14ac:dyDescent="0.25">
      <c r="A1680" s="13">
        <v>110</v>
      </c>
      <c r="B1680" s="13" t="s">
        <v>622</v>
      </c>
      <c r="C1680" s="16">
        <v>41139</v>
      </c>
      <c r="D1680" s="13">
        <v>5400</v>
      </c>
      <c r="E1680" s="13">
        <f t="shared" si="134"/>
        <v>0</v>
      </c>
      <c r="F1680" s="13" t="str">
        <f t="shared" si="131"/>
        <v>2012-08</v>
      </c>
      <c r="G1680" s="13" t="str">
        <f t="shared" si="132"/>
        <v/>
      </c>
      <c r="H1680" s="13" t="str">
        <f t="shared" si="130"/>
        <v/>
      </c>
      <c r="I1680" s="13" t="str">
        <f t="shared" si="133"/>
        <v/>
      </c>
    </row>
    <row r="1681" spans="1:9" x14ac:dyDescent="0.25">
      <c r="A1681" s="13">
        <v>110</v>
      </c>
      <c r="B1681" s="13" t="s">
        <v>622</v>
      </c>
      <c r="C1681" s="16">
        <v>41142</v>
      </c>
      <c r="D1681" s="13">
        <v>5400</v>
      </c>
      <c r="E1681" s="13">
        <f t="shared" si="134"/>
        <v>0</v>
      </c>
      <c r="F1681" s="13" t="str">
        <f t="shared" si="131"/>
        <v>2012-08</v>
      </c>
      <c r="G1681" s="13" t="str">
        <f t="shared" si="132"/>
        <v/>
      </c>
      <c r="H1681" s="13" t="str">
        <f t="shared" si="130"/>
        <v/>
      </c>
      <c r="I1681" s="13" t="str">
        <f t="shared" si="133"/>
        <v/>
      </c>
    </row>
    <row r="1682" spans="1:9" x14ac:dyDescent="0.25">
      <c r="A1682" s="13">
        <v>110</v>
      </c>
      <c r="B1682" s="13" t="s">
        <v>622</v>
      </c>
      <c r="C1682" s="16">
        <v>41144</v>
      </c>
      <c r="D1682" s="13">
        <v>5400</v>
      </c>
      <c r="E1682" s="13">
        <f t="shared" si="134"/>
        <v>0</v>
      </c>
      <c r="F1682" s="13" t="str">
        <f t="shared" si="131"/>
        <v>2012-08</v>
      </c>
      <c r="G1682" s="13" t="str">
        <f t="shared" si="132"/>
        <v/>
      </c>
      <c r="H1682" s="13" t="str">
        <f t="shared" si="130"/>
        <v/>
      </c>
      <c r="I1682" s="13" t="str">
        <f t="shared" si="133"/>
        <v/>
      </c>
    </row>
    <row r="1683" spans="1:9" x14ac:dyDescent="0.25">
      <c r="A1683" s="13">
        <v>110</v>
      </c>
      <c r="B1683" s="13" t="s">
        <v>622</v>
      </c>
      <c r="C1683" s="16">
        <v>41146</v>
      </c>
      <c r="D1683" s="13">
        <v>5400</v>
      </c>
      <c r="E1683" s="13">
        <f t="shared" si="134"/>
        <v>0</v>
      </c>
      <c r="F1683" s="13" t="str">
        <f t="shared" si="131"/>
        <v>2012-08</v>
      </c>
      <c r="G1683" s="13" t="str">
        <f t="shared" si="132"/>
        <v/>
      </c>
      <c r="H1683" s="13" t="str">
        <f t="shared" si="130"/>
        <v/>
      </c>
      <c r="I1683" s="13" t="str">
        <f t="shared" si="133"/>
        <v/>
      </c>
    </row>
    <row r="1684" spans="1:9" x14ac:dyDescent="0.25">
      <c r="A1684" s="13">
        <v>110</v>
      </c>
      <c r="B1684" s="13" t="s">
        <v>622</v>
      </c>
      <c r="C1684" s="16">
        <v>41149</v>
      </c>
      <c r="D1684" s="13">
        <v>5400</v>
      </c>
      <c r="E1684" s="13">
        <f t="shared" si="134"/>
        <v>0</v>
      </c>
      <c r="F1684" s="13" t="str">
        <f t="shared" si="131"/>
        <v>2012-08</v>
      </c>
      <c r="G1684" s="13" t="str">
        <f t="shared" si="132"/>
        <v/>
      </c>
      <c r="H1684" s="13" t="str">
        <f t="shared" si="130"/>
        <v/>
      </c>
      <c r="I1684" s="13" t="str">
        <f t="shared" si="133"/>
        <v/>
      </c>
    </row>
    <row r="1685" spans="1:9" x14ac:dyDescent="0.25">
      <c r="A1685" s="13">
        <v>110</v>
      </c>
      <c r="B1685" s="13" t="s">
        <v>622</v>
      </c>
      <c r="C1685" s="16">
        <v>41151</v>
      </c>
      <c r="D1685" s="13">
        <v>5400</v>
      </c>
      <c r="E1685" s="13">
        <f t="shared" si="134"/>
        <v>0</v>
      </c>
      <c r="F1685" s="13" t="str">
        <f t="shared" si="131"/>
        <v>2012-08</v>
      </c>
      <c r="G1685" s="13">
        <f t="shared" si="132"/>
        <v>5361.5384615384619</v>
      </c>
      <c r="H1685" s="13" t="str">
        <f t="shared" si="130"/>
        <v/>
      </c>
      <c r="I1685" s="13" t="str">
        <f t="shared" si="133"/>
        <v/>
      </c>
    </row>
    <row r="1686" spans="1:9" x14ac:dyDescent="0.25">
      <c r="A1686" s="13">
        <v>110</v>
      </c>
      <c r="B1686" s="13" t="s">
        <v>622</v>
      </c>
      <c r="C1686" s="16">
        <v>41153</v>
      </c>
      <c r="D1686" s="13">
        <v>5400</v>
      </c>
      <c r="E1686" s="13">
        <f t="shared" si="134"/>
        <v>0</v>
      </c>
      <c r="F1686" s="13" t="str">
        <f t="shared" si="131"/>
        <v>2012-09</v>
      </c>
      <c r="G1686" s="13" t="str">
        <f t="shared" si="132"/>
        <v/>
      </c>
      <c r="H1686" s="13" t="str">
        <f t="shared" si="130"/>
        <v/>
      </c>
      <c r="I1686" s="13" t="str">
        <f t="shared" si="133"/>
        <v/>
      </c>
    </row>
    <row r="1687" spans="1:9" x14ac:dyDescent="0.25">
      <c r="A1687" s="13">
        <v>110</v>
      </c>
      <c r="B1687" s="13" t="s">
        <v>622</v>
      </c>
      <c r="C1687" s="16">
        <v>41156</v>
      </c>
      <c r="D1687" s="13">
        <v>5400</v>
      </c>
      <c r="E1687" s="13">
        <f t="shared" si="134"/>
        <v>0</v>
      </c>
      <c r="F1687" s="13" t="str">
        <f t="shared" si="131"/>
        <v>2012-09</v>
      </c>
      <c r="G1687" s="13" t="str">
        <f t="shared" si="132"/>
        <v/>
      </c>
      <c r="H1687" s="13" t="str">
        <f t="shared" si="130"/>
        <v/>
      </c>
      <c r="I1687" s="13" t="str">
        <f t="shared" si="133"/>
        <v/>
      </c>
    </row>
    <row r="1688" spans="1:9" x14ac:dyDescent="0.25">
      <c r="A1688" s="13">
        <v>110</v>
      </c>
      <c r="B1688" s="13" t="s">
        <v>622</v>
      </c>
      <c r="C1688" s="16">
        <v>41158</v>
      </c>
      <c r="D1688" s="13">
        <v>5400</v>
      </c>
      <c r="E1688" s="13">
        <f t="shared" si="134"/>
        <v>1</v>
      </c>
      <c r="F1688" s="13" t="str">
        <f t="shared" si="131"/>
        <v>2012-09</v>
      </c>
      <c r="G1688" s="13">
        <f t="shared" si="132"/>
        <v>5400</v>
      </c>
      <c r="H1688" s="13" t="str">
        <f t="shared" si="130"/>
        <v/>
      </c>
      <c r="I1688" s="13" t="str">
        <f t="shared" si="133"/>
        <v/>
      </c>
    </row>
    <row r="1689" spans="1:9" x14ac:dyDescent="0.25">
      <c r="A1689" s="13">
        <v>110</v>
      </c>
      <c r="B1689" s="13" t="s">
        <v>623</v>
      </c>
      <c r="C1689" s="16">
        <v>41165</v>
      </c>
      <c r="D1689" s="13">
        <v>8</v>
      </c>
      <c r="E1689" s="13">
        <f t="shared" si="134"/>
        <v>0</v>
      </c>
      <c r="F1689" s="13" t="str">
        <f t="shared" si="131"/>
        <v>2012-09</v>
      </c>
      <c r="G1689" s="13" t="str">
        <f t="shared" si="132"/>
        <v/>
      </c>
      <c r="H1689" s="13">
        <f t="shared" si="130"/>
        <v>8</v>
      </c>
      <c r="I1689" s="13" t="str">
        <f t="shared" si="133"/>
        <v>Same</v>
      </c>
    </row>
    <row r="1690" spans="1:9" x14ac:dyDescent="0.25">
      <c r="A1690" s="13">
        <v>110</v>
      </c>
      <c r="B1690" s="13" t="s">
        <v>623</v>
      </c>
      <c r="C1690" s="16">
        <v>41193</v>
      </c>
      <c r="D1690" s="13">
        <v>8</v>
      </c>
      <c r="E1690" s="13">
        <f t="shared" si="134"/>
        <v>0</v>
      </c>
      <c r="F1690" s="13" t="str">
        <f t="shared" si="131"/>
        <v>2012-10</v>
      </c>
      <c r="G1690" s="13" t="str">
        <f t="shared" si="132"/>
        <v/>
      </c>
      <c r="H1690" s="13">
        <f t="shared" si="130"/>
        <v>8</v>
      </c>
      <c r="I1690" s="13" t="str">
        <f t="shared" si="133"/>
        <v/>
      </c>
    </row>
    <row r="1691" spans="1:9" x14ac:dyDescent="0.25">
      <c r="A1691" s="13">
        <v>110</v>
      </c>
      <c r="B1691" s="13" t="s">
        <v>623</v>
      </c>
      <c r="C1691" s="16">
        <v>41234</v>
      </c>
      <c r="D1691" s="13">
        <v>10</v>
      </c>
      <c r="E1691" s="13">
        <f t="shared" si="134"/>
        <v>0</v>
      </c>
      <c r="F1691" s="13" t="str">
        <f t="shared" si="131"/>
        <v>2012-11</v>
      </c>
      <c r="G1691" s="13" t="str">
        <f t="shared" si="132"/>
        <v/>
      </c>
      <c r="H1691" s="13">
        <f t="shared" si="130"/>
        <v>10</v>
      </c>
      <c r="I1691" s="13" t="str">
        <f t="shared" si="133"/>
        <v/>
      </c>
    </row>
    <row r="1692" spans="1:9" x14ac:dyDescent="0.25">
      <c r="A1692" s="13">
        <v>111</v>
      </c>
      <c r="B1692" s="13" t="s">
        <v>622</v>
      </c>
      <c r="C1692" s="16">
        <v>41093</v>
      </c>
      <c r="D1692" s="13">
        <v>700</v>
      </c>
      <c r="E1692" s="13">
        <f t="shared" si="134"/>
        <v>0</v>
      </c>
      <c r="F1692" s="13" t="str">
        <f t="shared" si="131"/>
        <v>2012-07</v>
      </c>
      <c r="G1692" s="13" t="str">
        <f t="shared" si="132"/>
        <v/>
      </c>
      <c r="H1692" s="13" t="str">
        <f t="shared" si="130"/>
        <v/>
      </c>
      <c r="I1692" s="13" t="str">
        <f t="shared" si="133"/>
        <v/>
      </c>
    </row>
    <row r="1693" spans="1:9" x14ac:dyDescent="0.25">
      <c r="A1693" s="13">
        <v>111</v>
      </c>
      <c r="B1693" s="13" t="s">
        <v>622</v>
      </c>
      <c r="C1693" s="16">
        <v>41095</v>
      </c>
      <c r="D1693" s="13">
        <v>700</v>
      </c>
      <c r="E1693" s="13">
        <f t="shared" si="134"/>
        <v>0</v>
      </c>
      <c r="F1693" s="13" t="str">
        <f t="shared" si="131"/>
        <v>2012-07</v>
      </c>
      <c r="G1693" s="13" t="str">
        <f t="shared" si="132"/>
        <v/>
      </c>
      <c r="H1693" s="13" t="str">
        <f t="shared" si="130"/>
        <v/>
      </c>
      <c r="I1693" s="13" t="str">
        <f t="shared" si="133"/>
        <v/>
      </c>
    </row>
    <row r="1694" spans="1:9" x14ac:dyDescent="0.25">
      <c r="A1694" s="13">
        <v>111</v>
      </c>
      <c r="B1694" s="13" t="s">
        <v>622</v>
      </c>
      <c r="C1694" s="16">
        <v>41097</v>
      </c>
      <c r="D1694" s="13">
        <v>700</v>
      </c>
      <c r="E1694" s="13">
        <f t="shared" si="134"/>
        <v>0</v>
      </c>
      <c r="F1694" s="13" t="str">
        <f t="shared" si="131"/>
        <v>2012-07</v>
      </c>
      <c r="G1694" s="13" t="str">
        <f t="shared" si="132"/>
        <v/>
      </c>
      <c r="H1694" s="13" t="str">
        <f t="shared" si="130"/>
        <v/>
      </c>
      <c r="I1694" s="13" t="str">
        <f t="shared" si="133"/>
        <v/>
      </c>
    </row>
    <row r="1695" spans="1:9" x14ac:dyDescent="0.25">
      <c r="A1695" s="13">
        <v>111</v>
      </c>
      <c r="B1695" s="13" t="s">
        <v>622</v>
      </c>
      <c r="C1695" s="16">
        <v>41100</v>
      </c>
      <c r="D1695" s="13">
        <v>700</v>
      </c>
      <c r="E1695" s="13">
        <f t="shared" si="134"/>
        <v>0</v>
      </c>
      <c r="F1695" s="13" t="str">
        <f t="shared" si="131"/>
        <v>2012-07</v>
      </c>
      <c r="G1695" s="13" t="str">
        <f t="shared" si="132"/>
        <v/>
      </c>
      <c r="H1695" s="13" t="str">
        <f t="shared" si="130"/>
        <v/>
      </c>
      <c r="I1695" s="13" t="str">
        <f t="shared" si="133"/>
        <v/>
      </c>
    </row>
    <row r="1696" spans="1:9" x14ac:dyDescent="0.25">
      <c r="A1696" s="13">
        <v>111</v>
      </c>
      <c r="B1696" s="13" t="s">
        <v>622</v>
      </c>
      <c r="C1696" s="16">
        <v>41102</v>
      </c>
      <c r="D1696" s="13">
        <v>700</v>
      </c>
      <c r="E1696" s="13">
        <f t="shared" si="134"/>
        <v>0</v>
      </c>
      <c r="F1696" s="13" t="str">
        <f t="shared" si="131"/>
        <v>2012-07</v>
      </c>
      <c r="G1696" s="13" t="str">
        <f t="shared" si="132"/>
        <v/>
      </c>
      <c r="H1696" s="13" t="str">
        <f t="shared" si="130"/>
        <v/>
      </c>
      <c r="I1696" s="13" t="str">
        <f t="shared" si="133"/>
        <v/>
      </c>
    </row>
    <row r="1697" spans="1:9" x14ac:dyDescent="0.25">
      <c r="A1697" s="13">
        <v>111</v>
      </c>
      <c r="B1697" s="13" t="s">
        <v>622</v>
      </c>
      <c r="C1697" s="16">
        <v>41104</v>
      </c>
      <c r="D1697" s="13">
        <v>700</v>
      </c>
      <c r="E1697" s="13">
        <f t="shared" si="134"/>
        <v>0</v>
      </c>
      <c r="F1697" s="13" t="str">
        <f t="shared" si="131"/>
        <v>2012-07</v>
      </c>
      <c r="G1697" s="13" t="str">
        <f t="shared" si="132"/>
        <v/>
      </c>
      <c r="H1697" s="13" t="str">
        <f t="shared" si="130"/>
        <v/>
      </c>
      <c r="I1697" s="13" t="str">
        <f t="shared" si="133"/>
        <v/>
      </c>
    </row>
    <row r="1698" spans="1:9" x14ac:dyDescent="0.25">
      <c r="A1698" s="13">
        <v>111</v>
      </c>
      <c r="B1698" s="13" t="s">
        <v>622</v>
      </c>
      <c r="C1698" s="16">
        <v>41107</v>
      </c>
      <c r="D1698" s="13">
        <v>700</v>
      </c>
      <c r="E1698" s="13">
        <f t="shared" si="134"/>
        <v>0</v>
      </c>
      <c r="F1698" s="13" t="str">
        <f t="shared" si="131"/>
        <v>2012-07</v>
      </c>
      <c r="G1698" s="13" t="str">
        <f t="shared" si="132"/>
        <v/>
      </c>
      <c r="H1698" s="13" t="str">
        <f t="shared" si="130"/>
        <v/>
      </c>
      <c r="I1698" s="13" t="str">
        <f t="shared" si="133"/>
        <v/>
      </c>
    </row>
    <row r="1699" spans="1:9" x14ac:dyDescent="0.25">
      <c r="A1699" s="13">
        <v>111</v>
      </c>
      <c r="B1699" s="13" t="s">
        <v>622</v>
      </c>
      <c r="C1699" s="16">
        <v>41109</v>
      </c>
      <c r="D1699" s="13">
        <v>700</v>
      </c>
      <c r="E1699" s="13">
        <f t="shared" si="134"/>
        <v>0</v>
      </c>
      <c r="F1699" s="13" t="str">
        <f t="shared" si="131"/>
        <v>2012-07</v>
      </c>
      <c r="G1699" s="13">
        <f t="shared" si="132"/>
        <v>700</v>
      </c>
      <c r="H1699" s="13" t="str">
        <f t="shared" si="130"/>
        <v/>
      </c>
      <c r="I1699" s="13" t="str">
        <f t="shared" si="133"/>
        <v/>
      </c>
    </row>
    <row r="1700" spans="1:9" x14ac:dyDescent="0.25">
      <c r="A1700" s="13">
        <v>111</v>
      </c>
      <c r="B1700" s="13" t="s">
        <v>622</v>
      </c>
      <c r="C1700" s="16">
        <v>41130</v>
      </c>
      <c r="D1700" s="13">
        <v>500</v>
      </c>
      <c r="E1700" s="13">
        <f t="shared" si="134"/>
        <v>0</v>
      </c>
      <c r="F1700" s="13" t="str">
        <f t="shared" si="131"/>
        <v>2012-08</v>
      </c>
      <c r="G1700" s="13" t="str">
        <f t="shared" si="132"/>
        <v/>
      </c>
      <c r="H1700" s="13" t="str">
        <f t="shared" si="130"/>
        <v/>
      </c>
      <c r="I1700" s="13" t="str">
        <f t="shared" si="133"/>
        <v/>
      </c>
    </row>
    <row r="1701" spans="1:9" x14ac:dyDescent="0.25">
      <c r="A1701" s="13">
        <v>111</v>
      </c>
      <c r="B1701" s="13" t="s">
        <v>622</v>
      </c>
      <c r="C1701" s="16">
        <v>41132</v>
      </c>
      <c r="D1701" s="13">
        <v>500</v>
      </c>
      <c r="E1701" s="13">
        <f t="shared" si="134"/>
        <v>0</v>
      </c>
      <c r="F1701" s="13" t="str">
        <f t="shared" si="131"/>
        <v>2012-08</v>
      </c>
      <c r="G1701" s="13" t="str">
        <f t="shared" si="132"/>
        <v/>
      </c>
      <c r="H1701" s="13" t="str">
        <f t="shared" si="130"/>
        <v/>
      </c>
      <c r="I1701" s="13" t="str">
        <f t="shared" si="133"/>
        <v/>
      </c>
    </row>
    <row r="1702" spans="1:9" x14ac:dyDescent="0.25">
      <c r="A1702" s="13">
        <v>111</v>
      </c>
      <c r="B1702" s="13" t="s">
        <v>622</v>
      </c>
      <c r="C1702" s="16">
        <v>41135</v>
      </c>
      <c r="D1702" s="13">
        <v>500</v>
      </c>
      <c r="E1702" s="13">
        <f t="shared" si="134"/>
        <v>0</v>
      </c>
      <c r="F1702" s="13" t="str">
        <f t="shared" si="131"/>
        <v>2012-08</v>
      </c>
      <c r="G1702" s="13" t="str">
        <f t="shared" si="132"/>
        <v/>
      </c>
      <c r="H1702" s="13" t="str">
        <f t="shared" si="130"/>
        <v/>
      </c>
      <c r="I1702" s="13" t="str">
        <f t="shared" si="133"/>
        <v/>
      </c>
    </row>
    <row r="1703" spans="1:9" x14ac:dyDescent="0.25">
      <c r="A1703" s="13">
        <v>111</v>
      </c>
      <c r="B1703" s="13" t="s">
        <v>622</v>
      </c>
      <c r="C1703" s="16">
        <v>41137</v>
      </c>
      <c r="D1703" s="13">
        <v>500</v>
      </c>
      <c r="E1703" s="13">
        <f t="shared" si="134"/>
        <v>0</v>
      </c>
      <c r="F1703" s="13" t="str">
        <f t="shared" si="131"/>
        <v>2012-08</v>
      </c>
      <c r="G1703" s="13" t="str">
        <f t="shared" si="132"/>
        <v/>
      </c>
      <c r="H1703" s="13" t="str">
        <f t="shared" si="130"/>
        <v/>
      </c>
      <c r="I1703" s="13" t="str">
        <f t="shared" si="133"/>
        <v/>
      </c>
    </row>
    <row r="1704" spans="1:9" x14ac:dyDescent="0.25">
      <c r="A1704" s="13">
        <v>111</v>
      </c>
      <c r="B1704" s="13" t="s">
        <v>622</v>
      </c>
      <c r="C1704" s="16">
        <v>41139</v>
      </c>
      <c r="D1704" s="13">
        <v>500</v>
      </c>
      <c r="E1704" s="13">
        <f t="shared" si="134"/>
        <v>0</v>
      </c>
      <c r="F1704" s="13" t="str">
        <f t="shared" si="131"/>
        <v>2012-08</v>
      </c>
      <c r="G1704" s="13" t="str">
        <f t="shared" si="132"/>
        <v/>
      </c>
      <c r="H1704" s="13" t="str">
        <f t="shared" si="130"/>
        <v/>
      </c>
      <c r="I1704" s="13" t="str">
        <f t="shared" si="133"/>
        <v/>
      </c>
    </row>
    <row r="1705" spans="1:9" x14ac:dyDescent="0.25">
      <c r="A1705" s="13">
        <v>111</v>
      </c>
      <c r="B1705" s="13" t="s">
        <v>622</v>
      </c>
      <c r="C1705" s="16">
        <v>41142</v>
      </c>
      <c r="D1705" s="13">
        <v>500</v>
      </c>
      <c r="E1705" s="13">
        <f t="shared" si="134"/>
        <v>0</v>
      </c>
      <c r="F1705" s="13" t="str">
        <f t="shared" si="131"/>
        <v>2012-08</v>
      </c>
      <c r="G1705" s="13" t="str">
        <f t="shared" si="132"/>
        <v/>
      </c>
      <c r="H1705" s="13" t="str">
        <f t="shared" si="130"/>
        <v/>
      </c>
      <c r="I1705" s="13" t="str">
        <f t="shared" si="133"/>
        <v/>
      </c>
    </row>
    <row r="1706" spans="1:9" x14ac:dyDescent="0.25">
      <c r="A1706" s="13">
        <v>111</v>
      </c>
      <c r="B1706" s="13" t="s">
        <v>622</v>
      </c>
      <c r="C1706" s="16">
        <v>41144</v>
      </c>
      <c r="D1706" s="13">
        <v>500</v>
      </c>
      <c r="E1706" s="13">
        <f t="shared" si="134"/>
        <v>0</v>
      </c>
      <c r="F1706" s="13" t="str">
        <f t="shared" si="131"/>
        <v>2012-08</v>
      </c>
      <c r="G1706" s="13" t="str">
        <f t="shared" si="132"/>
        <v/>
      </c>
      <c r="H1706" s="13" t="str">
        <f t="shared" si="130"/>
        <v/>
      </c>
      <c r="I1706" s="13" t="str">
        <f t="shared" si="133"/>
        <v/>
      </c>
    </row>
    <row r="1707" spans="1:9" x14ac:dyDescent="0.25">
      <c r="A1707" s="13">
        <v>111</v>
      </c>
      <c r="B1707" s="13" t="s">
        <v>622</v>
      </c>
      <c r="C1707" s="16">
        <v>41146</v>
      </c>
      <c r="D1707" s="13">
        <v>500</v>
      </c>
      <c r="E1707" s="13">
        <f t="shared" si="134"/>
        <v>0</v>
      </c>
      <c r="F1707" s="13" t="str">
        <f t="shared" si="131"/>
        <v>2012-08</v>
      </c>
      <c r="G1707" s="13" t="str">
        <f t="shared" si="132"/>
        <v/>
      </c>
      <c r="H1707" s="13" t="str">
        <f t="shared" si="130"/>
        <v/>
      </c>
      <c r="I1707" s="13" t="str">
        <f t="shared" si="133"/>
        <v/>
      </c>
    </row>
    <row r="1708" spans="1:9" x14ac:dyDescent="0.25">
      <c r="A1708" s="13">
        <v>111</v>
      </c>
      <c r="B1708" s="13" t="s">
        <v>622</v>
      </c>
      <c r="C1708" s="16">
        <v>41149</v>
      </c>
      <c r="D1708" s="13">
        <v>500</v>
      </c>
      <c r="E1708" s="13">
        <f t="shared" si="134"/>
        <v>0</v>
      </c>
      <c r="F1708" s="13" t="str">
        <f t="shared" si="131"/>
        <v>2012-08</v>
      </c>
      <c r="G1708" s="13" t="str">
        <f t="shared" si="132"/>
        <v/>
      </c>
      <c r="H1708" s="13" t="str">
        <f t="shared" si="130"/>
        <v/>
      </c>
      <c r="I1708" s="13" t="str">
        <f t="shared" si="133"/>
        <v/>
      </c>
    </row>
    <row r="1709" spans="1:9" x14ac:dyDescent="0.25">
      <c r="A1709" s="13">
        <v>111</v>
      </c>
      <c r="B1709" s="13" t="s">
        <v>622</v>
      </c>
      <c r="C1709" s="16">
        <v>41151</v>
      </c>
      <c r="D1709" s="13">
        <v>500</v>
      </c>
      <c r="E1709" s="13">
        <f t="shared" si="134"/>
        <v>0</v>
      </c>
      <c r="F1709" s="13" t="str">
        <f t="shared" si="131"/>
        <v>2012-08</v>
      </c>
      <c r="G1709" s="13">
        <f t="shared" si="132"/>
        <v>500</v>
      </c>
      <c r="H1709" s="13" t="str">
        <f t="shared" si="130"/>
        <v/>
      </c>
      <c r="I1709" s="13" t="str">
        <f t="shared" si="133"/>
        <v/>
      </c>
    </row>
    <row r="1710" spans="1:9" x14ac:dyDescent="0.25">
      <c r="A1710" s="13">
        <v>111</v>
      </c>
      <c r="B1710" s="13" t="s">
        <v>622</v>
      </c>
      <c r="C1710" s="16">
        <v>41153</v>
      </c>
      <c r="D1710" s="13">
        <v>500</v>
      </c>
      <c r="E1710" s="13">
        <f t="shared" si="134"/>
        <v>0</v>
      </c>
      <c r="F1710" s="13" t="str">
        <f t="shared" si="131"/>
        <v>2012-09</v>
      </c>
      <c r="G1710" s="13" t="str">
        <f t="shared" si="132"/>
        <v/>
      </c>
      <c r="H1710" s="13" t="str">
        <f t="shared" si="130"/>
        <v/>
      </c>
      <c r="I1710" s="13" t="str">
        <f t="shared" si="133"/>
        <v/>
      </c>
    </row>
    <row r="1711" spans="1:9" x14ac:dyDescent="0.25">
      <c r="A1711" s="13">
        <v>111</v>
      </c>
      <c r="B1711" s="13" t="s">
        <v>622</v>
      </c>
      <c r="C1711" s="16">
        <v>41156</v>
      </c>
      <c r="D1711" s="13">
        <v>500</v>
      </c>
      <c r="E1711" s="13">
        <f t="shared" si="134"/>
        <v>0</v>
      </c>
      <c r="F1711" s="13" t="str">
        <f t="shared" si="131"/>
        <v>2012-09</v>
      </c>
      <c r="G1711" s="13" t="str">
        <f t="shared" si="132"/>
        <v/>
      </c>
      <c r="H1711" s="13" t="str">
        <f t="shared" si="130"/>
        <v/>
      </c>
      <c r="I1711" s="13" t="str">
        <f t="shared" si="133"/>
        <v/>
      </c>
    </row>
    <row r="1712" spans="1:9" x14ac:dyDescent="0.25">
      <c r="A1712" s="13">
        <v>111</v>
      </c>
      <c r="B1712" s="13" t="s">
        <v>622</v>
      </c>
      <c r="C1712" s="16">
        <v>41158</v>
      </c>
      <c r="D1712" s="13">
        <v>500</v>
      </c>
      <c r="E1712" s="13">
        <f t="shared" si="134"/>
        <v>1</v>
      </c>
      <c r="F1712" s="13" t="str">
        <f t="shared" si="131"/>
        <v>2012-09</v>
      </c>
      <c r="G1712" s="13">
        <f t="shared" si="132"/>
        <v>500</v>
      </c>
      <c r="H1712" s="13" t="str">
        <f t="shared" si="130"/>
        <v/>
      </c>
      <c r="I1712" s="13" t="str">
        <f t="shared" si="133"/>
        <v/>
      </c>
    </row>
    <row r="1713" spans="1:9" x14ac:dyDescent="0.25">
      <c r="A1713" s="13">
        <v>111</v>
      </c>
      <c r="B1713" s="13" t="s">
        <v>623</v>
      </c>
      <c r="C1713" s="16">
        <v>41193</v>
      </c>
      <c r="D1713" s="13">
        <v>4</v>
      </c>
      <c r="E1713" s="13">
        <f t="shared" si="134"/>
        <v>0</v>
      </c>
      <c r="F1713" s="13" t="str">
        <f t="shared" si="131"/>
        <v>2012-10</v>
      </c>
      <c r="G1713" s="13" t="str">
        <f t="shared" si="132"/>
        <v/>
      </c>
      <c r="H1713" s="13">
        <f t="shared" si="130"/>
        <v>4</v>
      </c>
      <c r="I1713" s="13" t="str">
        <f t="shared" si="133"/>
        <v>Higher</v>
      </c>
    </row>
    <row r="1714" spans="1:9" x14ac:dyDescent="0.25">
      <c r="A1714" s="13">
        <v>111</v>
      </c>
      <c r="B1714" s="13" t="s">
        <v>623</v>
      </c>
      <c r="C1714" s="16">
        <v>41228</v>
      </c>
      <c r="D1714" s="13">
        <v>3</v>
      </c>
      <c r="E1714" s="13">
        <f t="shared" si="134"/>
        <v>0</v>
      </c>
      <c r="F1714" s="13" t="str">
        <f t="shared" si="131"/>
        <v>2012-11</v>
      </c>
      <c r="G1714" s="13" t="str">
        <f t="shared" si="132"/>
        <v/>
      </c>
      <c r="H1714" s="13">
        <f t="shared" si="130"/>
        <v>3</v>
      </c>
      <c r="I1714" s="13" t="str">
        <f t="shared" si="133"/>
        <v/>
      </c>
    </row>
    <row r="1715" spans="1:9" x14ac:dyDescent="0.25">
      <c r="A1715" s="13">
        <v>112</v>
      </c>
      <c r="B1715" s="13" t="s">
        <v>622</v>
      </c>
      <c r="C1715" s="16">
        <v>41092</v>
      </c>
      <c r="D1715" s="13">
        <v>3500</v>
      </c>
      <c r="E1715" s="13">
        <f t="shared" si="134"/>
        <v>0</v>
      </c>
      <c r="F1715" s="13" t="str">
        <f t="shared" si="131"/>
        <v>2012-07</v>
      </c>
      <c r="G1715" s="13" t="str">
        <f t="shared" si="132"/>
        <v/>
      </c>
      <c r="H1715" s="13" t="str">
        <f t="shared" si="130"/>
        <v/>
      </c>
      <c r="I1715" s="13" t="str">
        <f t="shared" si="133"/>
        <v/>
      </c>
    </row>
    <row r="1716" spans="1:9" x14ac:dyDescent="0.25">
      <c r="A1716" s="13">
        <v>112</v>
      </c>
      <c r="B1716" s="13" t="s">
        <v>622</v>
      </c>
      <c r="C1716" s="16">
        <v>41094</v>
      </c>
      <c r="D1716" s="13">
        <v>3500</v>
      </c>
      <c r="E1716" s="13">
        <f t="shared" si="134"/>
        <v>0</v>
      </c>
      <c r="F1716" s="13" t="str">
        <f t="shared" si="131"/>
        <v>2012-07</v>
      </c>
      <c r="G1716" s="13" t="str">
        <f t="shared" si="132"/>
        <v/>
      </c>
      <c r="H1716" s="13" t="str">
        <f t="shared" si="130"/>
        <v/>
      </c>
      <c r="I1716" s="13" t="str">
        <f t="shared" si="133"/>
        <v/>
      </c>
    </row>
    <row r="1717" spans="1:9" x14ac:dyDescent="0.25">
      <c r="A1717" s="13">
        <v>112</v>
      </c>
      <c r="B1717" s="13" t="s">
        <v>622</v>
      </c>
      <c r="C1717" s="16">
        <v>41096</v>
      </c>
      <c r="D1717" s="13">
        <v>3500</v>
      </c>
      <c r="E1717" s="13">
        <f t="shared" si="134"/>
        <v>0</v>
      </c>
      <c r="F1717" s="13" t="str">
        <f t="shared" si="131"/>
        <v>2012-07</v>
      </c>
      <c r="G1717" s="13" t="str">
        <f t="shared" si="132"/>
        <v/>
      </c>
      <c r="H1717" s="13" t="str">
        <f t="shared" si="130"/>
        <v/>
      </c>
      <c r="I1717" s="13" t="str">
        <f t="shared" si="133"/>
        <v/>
      </c>
    </row>
    <row r="1718" spans="1:9" x14ac:dyDescent="0.25">
      <c r="A1718" s="13">
        <v>112</v>
      </c>
      <c r="B1718" s="13" t="s">
        <v>622</v>
      </c>
      <c r="C1718" s="16">
        <v>41099</v>
      </c>
      <c r="D1718" s="13">
        <v>3500</v>
      </c>
      <c r="E1718" s="13">
        <f t="shared" si="134"/>
        <v>0</v>
      </c>
      <c r="F1718" s="13" t="str">
        <f t="shared" si="131"/>
        <v>2012-07</v>
      </c>
      <c r="G1718" s="13" t="str">
        <f t="shared" si="132"/>
        <v/>
      </c>
      <c r="H1718" s="13" t="str">
        <f t="shared" si="130"/>
        <v/>
      </c>
      <c r="I1718" s="13" t="str">
        <f t="shared" si="133"/>
        <v/>
      </c>
    </row>
    <row r="1719" spans="1:9" x14ac:dyDescent="0.25">
      <c r="A1719" s="13">
        <v>112</v>
      </c>
      <c r="B1719" s="13" t="s">
        <v>622</v>
      </c>
      <c r="C1719" s="16">
        <v>41101</v>
      </c>
      <c r="D1719" s="13">
        <v>3500</v>
      </c>
      <c r="E1719" s="13">
        <f t="shared" si="134"/>
        <v>0</v>
      </c>
      <c r="F1719" s="13" t="str">
        <f t="shared" si="131"/>
        <v>2012-07</v>
      </c>
      <c r="G1719" s="13" t="str">
        <f t="shared" si="132"/>
        <v/>
      </c>
      <c r="H1719" s="13" t="str">
        <f t="shared" si="130"/>
        <v/>
      </c>
      <c r="I1719" s="13" t="str">
        <f t="shared" si="133"/>
        <v/>
      </c>
    </row>
    <row r="1720" spans="1:9" x14ac:dyDescent="0.25">
      <c r="A1720" s="13">
        <v>112</v>
      </c>
      <c r="B1720" s="13" t="s">
        <v>622</v>
      </c>
      <c r="C1720" s="16">
        <v>41103</v>
      </c>
      <c r="D1720" s="13">
        <v>3500</v>
      </c>
      <c r="E1720" s="13">
        <f t="shared" si="134"/>
        <v>0</v>
      </c>
      <c r="F1720" s="13" t="str">
        <f t="shared" si="131"/>
        <v>2012-07</v>
      </c>
      <c r="G1720" s="13" t="str">
        <f t="shared" si="132"/>
        <v/>
      </c>
      <c r="H1720" s="13" t="str">
        <f t="shared" si="130"/>
        <v/>
      </c>
      <c r="I1720" s="13" t="str">
        <f t="shared" si="133"/>
        <v/>
      </c>
    </row>
    <row r="1721" spans="1:9" x14ac:dyDescent="0.25">
      <c r="A1721" s="13">
        <v>112</v>
      </c>
      <c r="B1721" s="13" t="s">
        <v>622</v>
      </c>
      <c r="C1721" s="16">
        <v>41106</v>
      </c>
      <c r="D1721" s="13">
        <v>3500</v>
      </c>
      <c r="E1721" s="13">
        <f t="shared" si="134"/>
        <v>0</v>
      </c>
      <c r="F1721" s="13" t="str">
        <f t="shared" si="131"/>
        <v>2012-07</v>
      </c>
      <c r="G1721" s="13" t="str">
        <f t="shared" si="132"/>
        <v/>
      </c>
      <c r="H1721" s="13" t="str">
        <f t="shared" si="130"/>
        <v/>
      </c>
      <c r="I1721" s="13" t="str">
        <f t="shared" si="133"/>
        <v/>
      </c>
    </row>
    <row r="1722" spans="1:9" x14ac:dyDescent="0.25">
      <c r="A1722" s="13">
        <v>112</v>
      </c>
      <c r="B1722" s="13" t="s">
        <v>622</v>
      </c>
      <c r="C1722" s="16">
        <v>41108</v>
      </c>
      <c r="D1722" s="13">
        <v>3500</v>
      </c>
      <c r="E1722" s="13">
        <f t="shared" si="134"/>
        <v>0</v>
      </c>
      <c r="F1722" s="13" t="str">
        <f t="shared" si="131"/>
        <v>2012-07</v>
      </c>
      <c r="G1722" s="13" t="str">
        <f t="shared" si="132"/>
        <v/>
      </c>
      <c r="H1722" s="13" t="str">
        <f t="shared" si="130"/>
        <v/>
      </c>
      <c r="I1722" s="13" t="str">
        <f t="shared" si="133"/>
        <v/>
      </c>
    </row>
    <row r="1723" spans="1:9" x14ac:dyDescent="0.25">
      <c r="A1723" s="13">
        <v>112</v>
      </c>
      <c r="B1723" s="13" t="s">
        <v>622</v>
      </c>
      <c r="C1723" s="16">
        <v>41110</v>
      </c>
      <c r="D1723" s="13">
        <v>3500</v>
      </c>
      <c r="E1723" s="13">
        <f t="shared" si="134"/>
        <v>0</v>
      </c>
      <c r="F1723" s="13" t="str">
        <f t="shared" si="131"/>
        <v>2012-07</v>
      </c>
      <c r="G1723" s="13" t="str">
        <f t="shared" si="132"/>
        <v/>
      </c>
      <c r="H1723" s="13" t="str">
        <f t="shared" si="130"/>
        <v/>
      </c>
      <c r="I1723" s="13" t="str">
        <f t="shared" si="133"/>
        <v/>
      </c>
    </row>
    <row r="1724" spans="1:9" x14ac:dyDescent="0.25">
      <c r="A1724" s="13">
        <v>112</v>
      </c>
      <c r="B1724" s="13" t="s">
        <v>622</v>
      </c>
      <c r="C1724" s="16">
        <v>41113</v>
      </c>
      <c r="D1724" s="13">
        <v>3500</v>
      </c>
      <c r="E1724" s="13">
        <f t="shared" si="134"/>
        <v>0</v>
      </c>
      <c r="F1724" s="13" t="str">
        <f t="shared" si="131"/>
        <v>2012-07</v>
      </c>
      <c r="G1724" s="13" t="str">
        <f t="shared" si="132"/>
        <v/>
      </c>
      <c r="H1724" s="13" t="str">
        <f t="shared" si="130"/>
        <v/>
      </c>
      <c r="I1724" s="13" t="str">
        <f t="shared" si="133"/>
        <v/>
      </c>
    </row>
    <row r="1725" spans="1:9" x14ac:dyDescent="0.25">
      <c r="A1725" s="13">
        <v>112</v>
      </c>
      <c r="B1725" s="13" t="s">
        <v>622</v>
      </c>
      <c r="C1725" s="16">
        <v>41115</v>
      </c>
      <c r="D1725" s="13">
        <v>3500</v>
      </c>
      <c r="E1725" s="13">
        <f t="shared" si="134"/>
        <v>0</v>
      </c>
      <c r="F1725" s="13" t="str">
        <f t="shared" si="131"/>
        <v>2012-07</v>
      </c>
      <c r="G1725" s="13" t="str">
        <f t="shared" si="132"/>
        <v/>
      </c>
      <c r="H1725" s="13" t="str">
        <f t="shared" si="130"/>
        <v/>
      </c>
      <c r="I1725" s="13" t="str">
        <f t="shared" si="133"/>
        <v/>
      </c>
    </row>
    <row r="1726" spans="1:9" x14ac:dyDescent="0.25">
      <c r="A1726" s="13">
        <v>112</v>
      </c>
      <c r="B1726" s="13" t="s">
        <v>622</v>
      </c>
      <c r="C1726" s="16">
        <v>41117</v>
      </c>
      <c r="D1726" s="13">
        <v>3500</v>
      </c>
      <c r="E1726" s="13">
        <f t="shared" si="134"/>
        <v>0</v>
      </c>
      <c r="F1726" s="13" t="str">
        <f t="shared" si="131"/>
        <v>2012-07</v>
      </c>
      <c r="G1726" s="13" t="str">
        <f t="shared" si="132"/>
        <v/>
      </c>
      <c r="H1726" s="13" t="str">
        <f t="shared" si="130"/>
        <v/>
      </c>
      <c r="I1726" s="13" t="str">
        <f t="shared" si="133"/>
        <v/>
      </c>
    </row>
    <row r="1727" spans="1:9" x14ac:dyDescent="0.25">
      <c r="A1727" s="13">
        <v>112</v>
      </c>
      <c r="B1727" s="13" t="s">
        <v>622</v>
      </c>
      <c r="C1727" s="16">
        <v>41120</v>
      </c>
      <c r="D1727" s="13">
        <v>3500</v>
      </c>
      <c r="E1727" s="13">
        <f t="shared" si="134"/>
        <v>0</v>
      </c>
      <c r="F1727" s="13" t="str">
        <f t="shared" si="131"/>
        <v>2012-07</v>
      </c>
      <c r="G1727" s="13">
        <f t="shared" si="132"/>
        <v>3500</v>
      </c>
      <c r="H1727" s="13" t="str">
        <f t="shared" si="130"/>
        <v/>
      </c>
      <c r="I1727" s="13" t="str">
        <f t="shared" si="133"/>
        <v/>
      </c>
    </row>
    <row r="1728" spans="1:9" x14ac:dyDescent="0.25">
      <c r="A1728" s="13">
        <v>112</v>
      </c>
      <c r="B1728" s="13" t="s">
        <v>622</v>
      </c>
      <c r="C1728" s="16">
        <v>41122</v>
      </c>
      <c r="D1728" s="13">
        <v>3500</v>
      </c>
      <c r="E1728" s="13">
        <f t="shared" si="134"/>
        <v>0</v>
      </c>
      <c r="F1728" s="13" t="str">
        <f t="shared" si="131"/>
        <v>2012-08</v>
      </c>
      <c r="G1728" s="13" t="str">
        <f t="shared" si="132"/>
        <v/>
      </c>
      <c r="H1728" s="13" t="str">
        <f t="shared" si="130"/>
        <v/>
      </c>
      <c r="I1728" s="13" t="str">
        <f t="shared" si="133"/>
        <v/>
      </c>
    </row>
    <row r="1729" spans="1:9" x14ac:dyDescent="0.25">
      <c r="A1729" s="13">
        <v>112</v>
      </c>
      <c r="B1729" s="13" t="s">
        <v>622</v>
      </c>
      <c r="C1729" s="16">
        <v>41141</v>
      </c>
      <c r="D1729" s="13">
        <v>2500</v>
      </c>
      <c r="E1729" s="13">
        <f t="shared" si="134"/>
        <v>0</v>
      </c>
      <c r="F1729" s="13" t="str">
        <f t="shared" si="131"/>
        <v>2012-08</v>
      </c>
      <c r="G1729" s="13" t="str">
        <f t="shared" si="132"/>
        <v/>
      </c>
      <c r="H1729" s="13" t="str">
        <f t="shared" si="130"/>
        <v/>
      </c>
      <c r="I1729" s="13" t="str">
        <f t="shared" si="133"/>
        <v/>
      </c>
    </row>
    <row r="1730" spans="1:9" x14ac:dyDescent="0.25">
      <c r="A1730" s="13">
        <v>112</v>
      </c>
      <c r="B1730" s="13" t="s">
        <v>622</v>
      </c>
      <c r="C1730" s="16">
        <v>41143</v>
      </c>
      <c r="D1730" s="13">
        <v>2500</v>
      </c>
      <c r="E1730" s="13">
        <f t="shared" si="134"/>
        <v>0</v>
      </c>
      <c r="F1730" s="13" t="str">
        <f t="shared" si="131"/>
        <v>2012-08</v>
      </c>
      <c r="G1730" s="13" t="str">
        <f t="shared" si="132"/>
        <v/>
      </c>
      <c r="H1730" s="13" t="str">
        <f t="shared" ref="H1730:H1793" si="135">IF(AND(B1730="Med B", F1730&gt;=VLOOKUP(A1730, A:F, 6, FALSE)), D1730, "")</f>
        <v/>
      </c>
      <c r="I1730" s="13" t="str">
        <f t="shared" si="133"/>
        <v/>
      </c>
    </row>
    <row r="1731" spans="1:9" x14ac:dyDescent="0.25">
      <c r="A1731" s="13">
        <v>112</v>
      </c>
      <c r="B1731" s="13" t="s">
        <v>622</v>
      </c>
      <c r="C1731" s="16">
        <v>41145</v>
      </c>
      <c r="D1731" s="13">
        <v>2500</v>
      </c>
      <c r="E1731" s="13">
        <f t="shared" si="134"/>
        <v>0</v>
      </c>
      <c r="F1731" s="13" t="str">
        <f t="shared" ref="F1731:F1794" si="136">TEXT(C1731, "yyyy-mm")</f>
        <v>2012-08</v>
      </c>
      <c r="G1731" s="13" t="str">
        <f t="shared" ref="G1731:G1794" si="137">IF(AND(
    B1731="Med A",
    C1731=_xlfn.MAXIFS(C:C, A:A, A1731, B:B, "Med A", F:F, F1731),
    SUMIFS(E:E, A:A, A1731) &gt; 0
  ),
  AVERAGEIFS(D:D, A:A, A1731, B:B, "Med A", F:F, F1731, C:C, "&gt;=" &amp; EOMONTH(C1731, -1) + 1, C:C, "&lt;=" &amp; C1731),
  "")</f>
        <v/>
      </c>
      <c r="H1731" s="13" t="str">
        <f t="shared" si="135"/>
        <v/>
      </c>
      <c r="I1731" s="13" t="str">
        <f t="shared" ref="I1731:I1794" si="138">IF(E1730=1,
  IF(AND(A1731=A1730, B1731="Med B"),
    IF(COUNTIFS(A:A, A1731, B:B, "Med B", F:F, "&gt;" &amp; F1730) &gt; 0,
      IF(H1731 &gt; H1732, "Higher",
         IF(H1731 = H1732, "Same",
            IF(H1731 &lt; H1732, "Lower",
               IF(H1732 = 0, "No dose", "")))),
      "No subsequent Med B"),
    ""), "")</f>
        <v/>
      </c>
    </row>
    <row r="1732" spans="1:9" x14ac:dyDescent="0.25">
      <c r="A1732" s="13">
        <v>112</v>
      </c>
      <c r="B1732" s="13" t="s">
        <v>622</v>
      </c>
      <c r="C1732" s="16">
        <v>41148</v>
      </c>
      <c r="D1732" s="13">
        <v>2500</v>
      </c>
      <c r="E1732" s="13">
        <f t="shared" ref="E1732:E1795" si="139">IF(AND(B1732="Med A", B1733="Med B", A1732=A1733), 1, IF(AND(B1732="Med B", B1733="Med A", A1732=A1733), 1, 0))</f>
        <v>0</v>
      </c>
      <c r="F1732" s="13" t="str">
        <f t="shared" si="136"/>
        <v>2012-08</v>
      </c>
      <c r="G1732" s="13" t="str">
        <f t="shared" si="137"/>
        <v/>
      </c>
      <c r="H1732" s="13" t="str">
        <f t="shared" si="135"/>
        <v/>
      </c>
      <c r="I1732" s="13" t="str">
        <f t="shared" si="138"/>
        <v/>
      </c>
    </row>
    <row r="1733" spans="1:9" x14ac:dyDescent="0.25">
      <c r="A1733" s="13">
        <v>112</v>
      </c>
      <c r="B1733" s="13" t="s">
        <v>622</v>
      </c>
      <c r="C1733" s="16">
        <v>41150</v>
      </c>
      <c r="D1733" s="13">
        <v>2500</v>
      </c>
      <c r="E1733" s="13">
        <f t="shared" si="139"/>
        <v>0</v>
      </c>
      <c r="F1733" s="13" t="str">
        <f t="shared" si="136"/>
        <v>2012-08</v>
      </c>
      <c r="G1733" s="13" t="str">
        <f t="shared" si="137"/>
        <v/>
      </c>
      <c r="H1733" s="13" t="str">
        <f t="shared" si="135"/>
        <v/>
      </c>
      <c r="I1733" s="13" t="str">
        <f t="shared" si="138"/>
        <v/>
      </c>
    </row>
    <row r="1734" spans="1:9" x14ac:dyDescent="0.25">
      <c r="A1734" s="13">
        <v>112</v>
      </c>
      <c r="B1734" s="13" t="s">
        <v>622</v>
      </c>
      <c r="C1734" s="16">
        <v>41152</v>
      </c>
      <c r="D1734" s="13">
        <v>2500</v>
      </c>
      <c r="E1734" s="13">
        <f t="shared" si="139"/>
        <v>0</v>
      </c>
      <c r="F1734" s="13" t="str">
        <f t="shared" si="136"/>
        <v>2012-08</v>
      </c>
      <c r="G1734" s="13">
        <f t="shared" si="137"/>
        <v>2642.8571428571427</v>
      </c>
      <c r="H1734" s="13" t="str">
        <f t="shared" si="135"/>
        <v/>
      </c>
      <c r="I1734" s="13" t="str">
        <f t="shared" si="138"/>
        <v/>
      </c>
    </row>
    <row r="1735" spans="1:9" x14ac:dyDescent="0.25">
      <c r="A1735" s="13">
        <v>112</v>
      </c>
      <c r="B1735" s="13" t="s">
        <v>622</v>
      </c>
      <c r="C1735" s="16">
        <v>41155</v>
      </c>
      <c r="D1735" s="13">
        <v>2500</v>
      </c>
      <c r="E1735" s="13">
        <f t="shared" si="139"/>
        <v>0</v>
      </c>
      <c r="F1735" s="13" t="str">
        <f t="shared" si="136"/>
        <v>2012-09</v>
      </c>
      <c r="G1735" s="13" t="str">
        <f t="shared" si="137"/>
        <v/>
      </c>
      <c r="H1735" s="13" t="str">
        <f t="shared" si="135"/>
        <v/>
      </c>
      <c r="I1735" s="13" t="str">
        <f t="shared" si="138"/>
        <v/>
      </c>
    </row>
    <row r="1736" spans="1:9" x14ac:dyDescent="0.25">
      <c r="A1736" s="13">
        <v>112</v>
      </c>
      <c r="B1736" s="13" t="s">
        <v>622</v>
      </c>
      <c r="C1736" s="16">
        <v>41157</v>
      </c>
      <c r="D1736" s="13">
        <v>2500</v>
      </c>
      <c r="E1736" s="13">
        <f t="shared" si="139"/>
        <v>1</v>
      </c>
      <c r="F1736" s="13" t="str">
        <f t="shared" si="136"/>
        <v>2012-09</v>
      </c>
      <c r="G1736" s="13">
        <f t="shared" si="137"/>
        <v>2500</v>
      </c>
      <c r="H1736" s="13" t="str">
        <f t="shared" si="135"/>
        <v/>
      </c>
      <c r="I1736" s="13" t="str">
        <f t="shared" si="138"/>
        <v/>
      </c>
    </row>
    <row r="1737" spans="1:9" x14ac:dyDescent="0.25">
      <c r="A1737" s="13">
        <v>112</v>
      </c>
      <c r="B1737" s="13" t="s">
        <v>623</v>
      </c>
      <c r="C1737" s="16">
        <v>41164</v>
      </c>
      <c r="D1737" s="13">
        <v>5</v>
      </c>
      <c r="E1737" s="13">
        <f t="shared" si="139"/>
        <v>0</v>
      </c>
      <c r="F1737" s="13" t="str">
        <f t="shared" si="136"/>
        <v>2012-09</v>
      </c>
      <c r="G1737" s="13" t="str">
        <f t="shared" si="137"/>
        <v/>
      </c>
      <c r="H1737" s="13">
        <f t="shared" si="135"/>
        <v>5</v>
      </c>
      <c r="I1737" s="13" t="str">
        <f t="shared" si="138"/>
        <v>Higher</v>
      </c>
    </row>
    <row r="1738" spans="1:9" x14ac:dyDescent="0.25">
      <c r="A1738" s="13">
        <v>112</v>
      </c>
      <c r="B1738" s="13" t="s">
        <v>623</v>
      </c>
      <c r="C1738" s="16">
        <v>41227</v>
      </c>
      <c r="D1738" s="13">
        <v>2</v>
      </c>
      <c r="E1738" s="13">
        <f t="shared" si="139"/>
        <v>0</v>
      </c>
      <c r="F1738" s="13" t="str">
        <f t="shared" si="136"/>
        <v>2012-11</v>
      </c>
      <c r="G1738" s="13" t="str">
        <f t="shared" si="137"/>
        <v/>
      </c>
      <c r="H1738" s="13">
        <f t="shared" si="135"/>
        <v>2</v>
      </c>
      <c r="I1738" s="13" t="str">
        <f t="shared" si="138"/>
        <v/>
      </c>
    </row>
    <row r="1739" spans="1:9" x14ac:dyDescent="0.25">
      <c r="A1739" s="13">
        <v>113</v>
      </c>
      <c r="B1739" s="13" t="s">
        <v>622</v>
      </c>
      <c r="C1739" s="16">
        <v>41097</v>
      </c>
      <c r="D1739" s="13">
        <v>8000</v>
      </c>
      <c r="E1739" s="13">
        <f t="shared" si="139"/>
        <v>0</v>
      </c>
      <c r="F1739" s="13" t="str">
        <f t="shared" si="136"/>
        <v>2012-07</v>
      </c>
      <c r="G1739" s="13" t="str">
        <f t="shared" si="137"/>
        <v/>
      </c>
      <c r="H1739" s="13" t="str">
        <f t="shared" si="135"/>
        <v/>
      </c>
      <c r="I1739" s="13" t="str">
        <f t="shared" si="138"/>
        <v/>
      </c>
    </row>
    <row r="1740" spans="1:9" x14ac:dyDescent="0.25">
      <c r="A1740" s="13">
        <v>113</v>
      </c>
      <c r="B1740" s="13" t="s">
        <v>622</v>
      </c>
      <c r="C1740" s="16">
        <v>41100</v>
      </c>
      <c r="D1740" s="13">
        <v>8000</v>
      </c>
      <c r="E1740" s="13">
        <f t="shared" si="139"/>
        <v>0</v>
      </c>
      <c r="F1740" s="13" t="str">
        <f t="shared" si="136"/>
        <v>2012-07</v>
      </c>
      <c r="G1740" s="13" t="str">
        <f t="shared" si="137"/>
        <v/>
      </c>
      <c r="H1740" s="13" t="str">
        <f t="shared" si="135"/>
        <v/>
      </c>
      <c r="I1740" s="13" t="str">
        <f t="shared" si="138"/>
        <v/>
      </c>
    </row>
    <row r="1741" spans="1:9" x14ac:dyDescent="0.25">
      <c r="A1741" s="13">
        <v>113</v>
      </c>
      <c r="B1741" s="13" t="s">
        <v>622</v>
      </c>
      <c r="C1741" s="16">
        <v>41102</v>
      </c>
      <c r="D1741" s="13">
        <v>8000</v>
      </c>
      <c r="E1741" s="13">
        <f t="shared" si="139"/>
        <v>0</v>
      </c>
      <c r="F1741" s="13" t="str">
        <f t="shared" si="136"/>
        <v>2012-07</v>
      </c>
      <c r="G1741" s="13" t="str">
        <f t="shared" si="137"/>
        <v/>
      </c>
      <c r="H1741" s="13" t="str">
        <f t="shared" si="135"/>
        <v/>
      </c>
      <c r="I1741" s="13" t="str">
        <f t="shared" si="138"/>
        <v/>
      </c>
    </row>
    <row r="1742" spans="1:9" x14ac:dyDescent="0.25">
      <c r="A1742" s="13">
        <v>113</v>
      </c>
      <c r="B1742" s="13" t="s">
        <v>622</v>
      </c>
      <c r="C1742" s="16">
        <v>41104</v>
      </c>
      <c r="D1742" s="13">
        <v>8000</v>
      </c>
      <c r="E1742" s="13">
        <f t="shared" si="139"/>
        <v>0</v>
      </c>
      <c r="F1742" s="13" t="str">
        <f t="shared" si="136"/>
        <v>2012-07</v>
      </c>
      <c r="G1742" s="13" t="str">
        <f t="shared" si="137"/>
        <v/>
      </c>
      <c r="H1742" s="13" t="str">
        <f t="shared" si="135"/>
        <v/>
      </c>
      <c r="I1742" s="13" t="str">
        <f t="shared" si="138"/>
        <v/>
      </c>
    </row>
    <row r="1743" spans="1:9" x14ac:dyDescent="0.25">
      <c r="A1743" s="13">
        <v>113</v>
      </c>
      <c r="B1743" s="13" t="s">
        <v>622</v>
      </c>
      <c r="C1743" s="16">
        <v>41107</v>
      </c>
      <c r="D1743" s="13">
        <v>8000</v>
      </c>
      <c r="E1743" s="13">
        <f t="shared" si="139"/>
        <v>0</v>
      </c>
      <c r="F1743" s="13" t="str">
        <f t="shared" si="136"/>
        <v>2012-07</v>
      </c>
      <c r="G1743" s="13" t="str">
        <f t="shared" si="137"/>
        <v/>
      </c>
      <c r="H1743" s="13" t="str">
        <f t="shared" si="135"/>
        <v/>
      </c>
      <c r="I1743" s="13" t="str">
        <f t="shared" si="138"/>
        <v/>
      </c>
    </row>
    <row r="1744" spans="1:9" x14ac:dyDescent="0.25">
      <c r="A1744" s="13">
        <v>113</v>
      </c>
      <c r="B1744" s="13" t="s">
        <v>622</v>
      </c>
      <c r="C1744" s="16">
        <v>41109</v>
      </c>
      <c r="D1744" s="13">
        <v>8000</v>
      </c>
      <c r="E1744" s="13">
        <f t="shared" si="139"/>
        <v>0</v>
      </c>
      <c r="F1744" s="13" t="str">
        <f t="shared" si="136"/>
        <v>2012-07</v>
      </c>
      <c r="G1744" s="13" t="str">
        <f t="shared" si="137"/>
        <v/>
      </c>
      <c r="H1744" s="13" t="str">
        <f t="shared" si="135"/>
        <v/>
      </c>
      <c r="I1744" s="13" t="str">
        <f t="shared" si="138"/>
        <v/>
      </c>
    </row>
    <row r="1745" spans="1:9" x14ac:dyDescent="0.25">
      <c r="A1745" s="13">
        <v>113</v>
      </c>
      <c r="B1745" s="13" t="s">
        <v>622</v>
      </c>
      <c r="C1745" s="16">
        <v>41111</v>
      </c>
      <c r="D1745" s="13">
        <v>8000</v>
      </c>
      <c r="E1745" s="13">
        <f t="shared" si="139"/>
        <v>0</v>
      </c>
      <c r="F1745" s="13" t="str">
        <f t="shared" si="136"/>
        <v>2012-07</v>
      </c>
      <c r="G1745" s="13" t="str">
        <f t="shared" si="137"/>
        <v/>
      </c>
      <c r="H1745" s="13" t="str">
        <f t="shared" si="135"/>
        <v/>
      </c>
      <c r="I1745" s="13" t="str">
        <f t="shared" si="138"/>
        <v/>
      </c>
    </row>
    <row r="1746" spans="1:9" x14ac:dyDescent="0.25">
      <c r="A1746" s="13">
        <v>113</v>
      </c>
      <c r="B1746" s="13" t="s">
        <v>622</v>
      </c>
      <c r="C1746" s="16">
        <v>41114</v>
      </c>
      <c r="D1746" s="13">
        <v>8000</v>
      </c>
      <c r="E1746" s="13">
        <f t="shared" si="139"/>
        <v>0</v>
      </c>
      <c r="F1746" s="13" t="str">
        <f t="shared" si="136"/>
        <v>2012-07</v>
      </c>
      <c r="G1746" s="13" t="str">
        <f t="shared" si="137"/>
        <v/>
      </c>
      <c r="H1746" s="13" t="str">
        <f t="shared" si="135"/>
        <v/>
      </c>
      <c r="I1746" s="13" t="str">
        <f t="shared" si="138"/>
        <v/>
      </c>
    </row>
    <row r="1747" spans="1:9" x14ac:dyDescent="0.25">
      <c r="A1747" s="13">
        <v>113</v>
      </c>
      <c r="B1747" s="13" t="s">
        <v>622</v>
      </c>
      <c r="C1747" s="16">
        <v>41116</v>
      </c>
      <c r="D1747" s="13">
        <v>8000</v>
      </c>
      <c r="E1747" s="13">
        <f t="shared" si="139"/>
        <v>0</v>
      </c>
      <c r="F1747" s="13" t="str">
        <f t="shared" si="136"/>
        <v>2012-07</v>
      </c>
      <c r="G1747" s="13" t="str">
        <f t="shared" si="137"/>
        <v/>
      </c>
      <c r="H1747" s="13" t="str">
        <f t="shared" si="135"/>
        <v/>
      </c>
      <c r="I1747" s="13" t="str">
        <f t="shared" si="138"/>
        <v/>
      </c>
    </row>
    <row r="1748" spans="1:9" x14ac:dyDescent="0.25">
      <c r="A1748" s="13">
        <v>113</v>
      </c>
      <c r="B1748" s="13" t="s">
        <v>622</v>
      </c>
      <c r="C1748" s="16">
        <v>41118</v>
      </c>
      <c r="D1748" s="13">
        <v>8000</v>
      </c>
      <c r="E1748" s="13">
        <f t="shared" si="139"/>
        <v>0</v>
      </c>
      <c r="F1748" s="13" t="str">
        <f t="shared" si="136"/>
        <v>2012-07</v>
      </c>
      <c r="G1748" s="13" t="str">
        <f t="shared" si="137"/>
        <v/>
      </c>
      <c r="H1748" s="13" t="str">
        <f t="shared" si="135"/>
        <v/>
      </c>
      <c r="I1748" s="13" t="str">
        <f t="shared" si="138"/>
        <v/>
      </c>
    </row>
    <row r="1749" spans="1:9" x14ac:dyDescent="0.25">
      <c r="A1749" s="13">
        <v>113</v>
      </c>
      <c r="B1749" s="13" t="s">
        <v>622</v>
      </c>
      <c r="C1749" s="16">
        <v>41121</v>
      </c>
      <c r="D1749" s="13">
        <v>8000</v>
      </c>
      <c r="E1749" s="13">
        <f t="shared" si="139"/>
        <v>0</v>
      </c>
      <c r="F1749" s="13" t="str">
        <f t="shared" si="136"/>
        <v>2012-07</v>
      </c>
      <c r="G1749" s="13">
        <f t="shared" si="137"/>
        <v>8000</v>
      </c>
      <c r="H1749" s="13" t="str">
        <f t="shared" si="135"/>
        <v/>
      </c>
      <c r="I1749" s="13" t="str">
        <f t="shared" si="138"/>
        <v/>
      </c>
    </row>
    <row r="1750" spans="1:9" x14ac:dyDescent="0.25">
      <c r="A1750" s="13">
        <v>113</v>
      </c>
      <c r="B1750" s="13" t="s">
        <v>622</v>
      </c>
      <c r="C1750" s="16">
        <v>41123</v>
      </c>
      <c r="D1750" s="13">
        <v>8000</v>
      </c>
      <c r="E1750" s="13">
        <f t="shared" si="139"/>
        <v>0</v>
      </c>
      <c r="F1750" s="13" t="str">
        <f t="shared" si="136"/>
        <v>2012-08</v>
      </c>
      <c r="G1750" s="13" t="str">
        <f t="shared" si="137"/>
        <v/>
      </c>
      <c r="H1750" s="13" t="str">
        <f t="shared" si="135"/>
        <v/>
      </c>
      <c r="I1750" s="13" t="str">
        <f t="shared" si="138"/>
        <v/>
      </c>
    </row>
    <row r="1751" spans="1:9" x14ac:dyDescent="0.25">
      <c r="A1751" s="13">
        <v>113</v>
      </c>
      <c r="B1751" s="13" t="s">
        <v>622</v>
      </c>
      <c r="C1751" s="16">
        <v>41125</v>
      </c>
      <c r="D1751" s="13">
        <v>8000</v>
      </c>
      <c r="E1751" s="13">
        <f t="shared" si="139"/>
        <v>0</v>
      </c>
      <c r="F1751" s="13" t="str">
        <f t="shared" si="136"/>
        <v>2012-08</v>
      </c>
      <c r="G1751" s="13" t="str">
        <f t="shared" si="137"/>
        <v/>
      </c>
      <c r="H1751" s="13" t="str">
        <f t="shared" si="135"/>
        <v/>
      </c>
      <c r="I1751" s="13" t="str">
        <f t="shared" si="138"/>
        <v/>
      </c>
    </row>
    <row r="1752" spans="1:9" x14ac:dyDescent="0.25">
      <c r="A1752" s="13">
        <v>113</v>
      </c>
      <c r="B1752" s="13" t="s">
        <v>622</v>
      </c>
      <c r="C1752" s="16">
        <v>41128</v>
      </c>
      <c r="D1752" s="13">
        <v>8000</v>
      </c>
      <c r="E1752" s="13">
        <f t="shared" si="139"/>
        <v>0</v>
      </c>
      <c r="F1752" s="13" t="str">
        <f t="shared" si="136"/>
        <v>2012-08</v>
      </c>
      <c r="G1752" s="13" t="str">
        <f t="shared" si="137"/>
        <v/>
      </c>
      <c r="H1752" s="13" t="str">
        <f t="shared" si="135"/>
        <v/>
      </c>
      <c r="I1752" s="13" t="str">
        <f t="shared" si="138"/>
        <v/>
      </c>
    </row>
    <row r="1753" spans="1:9" x14ac:dyDescent="0.25">
      <c r="A1753" s="13">
        <v>113</v>
      </c>
      <c r="B1753" s="13" t="s">
        <v>622</v>
      </c>
      <c r="C1753" s="16">
        <v>41130</v>
      </c>
      <c r="D1753" s="13">
        <v>8000</v>
      </c>
      <c r="E1753" s="13">
        <f t="shared" si="139"/>
        <v>0</v>
      </c>
      <c r="F1753" s="13" t="str">
        <f t="shared" si="136"/>
        <v>2012-08</v>
      </c>
      <c r="G1753" s="13" t="str">
        <f t="shared" si="137"/>
        <v/>
      </c>
      <c r="H1753" s="13" t="str">
        <f t="shared" si="135"/>
        <v/>
      </c>
      <c r="I1753" s="13" t="str">
        <f t="shared" si="138"/>
        <v/>
      </c>
    </row>
    <row r="1754" spans="1:9" x14ac:dyDescent="0.25">
      <c r="A1754" s="13">
        <v>113</v>
      </c>
      <c r="B1754" s="13" t="s">
        <v>622</v>
      </c>
      <c r="C1754" s="16">
        <v>41132</v>
      </c>
      <c r="D1754" s="13">
        <v>8000</v>
      </c>
      <c r="E1754" s="13">
        <f t="shared" si="139"/>
        <v>0</v>
      </c>
      <c r="F1754" s="13" t="str">
        <f t="shared" si="136"/>
        <v>2012-08</v>
      </c>
      <c r="G1754" s="13" t="str">
        <f t="shared" si="137"/>
        <v/>
      </c>
      <c r="H1754" s="13" t="str">
        <f t="shared" si="135"/>
        <v/>
      </c>
      <c r="I1754" s="13" t="str">
        <f t="shared" si="138"/>
        <v/>
      </c>
    </row>
    <row r="1755" spans="1:9" x14ac:dyDescent="0.25">
      <c r="A1755" s="13">
        <v>113</v>
      </c>
      <c r="B1755" s="13" t="s">
        <v>622</v>
      </c>
      <c r="C1755" s="16">
        <v>41135</v>
      </c>
      <c r="D1755" s="13">
        <v>8000</v>
      </c>
      <c r="E1755" s="13">
        <f t="shared" si="139"/>
        <v>0</v>
      </c>
      <c r="F1755" s="13" t="str">
        <f t="shared" si="136"/>
        <v>2012-08</v>
      </c>
      <c r="G1755" s="13" t="str">
        <f t="shared" si="137"/>
        <v/>
      </c>
      <c r="H1755" s="13" t="str">
        <f t="shared" si="135"/>
        <v/>
      </c>
      <c r="I1755" s="13" t="str">
        <f t="shared" si="138"/>
        <v/>
      </c>
    </row>
    <row r="1756" spans="1:9" x14ac:dyDescent="0.25">
      <c r="A1756" s="13">
        <v>113</v>
      </c>
      <c r="B1756" s="13" t="s">
        <v>622</v>
      </c>
      <c r="C1756" s="16">
        <v>41137</v>
      </c>
      <c r="D1756" s="13">
        <v>8000</v>
      </c>
      <c r="E1756" s="13">
        <f t="shared" si="139"/>
        <v>0</v>
      </c>
      <c r="F1756" s="13" t="str">
        <f t="shared" si="136"/>
        <v>2012-08</v>
      </c>
      <c r="G1756" s="13" t="str">
        <f t="shared" si="137"/>
        <v/>
      </c>
      <c r="H1756" s="13" t="str">
        <f t="shared" si="135"/>
        <v/>
      </c>
      <c r="I1756" s="13" t="str">
        <f t="shared" si="138"/>
        <v/>
      </c>
    </row>
    <row r="1757" spans="1:9" x14ac:dyDescent="0.25">
      <c r="A1757" s="13">
        <v>113</v>
      </c>
      <c r="B1757" s="13" t="s">
        <v>622</v>
      </c>
      <c r="C1757" s="16">
        <v>41139</v>
      </c>
      <c r="D1757" s="13">
        <v>9600</v>
      </c>
      <c r="E1757" s="13">
        <f t="shared" si="139"/>
        <v>0</v>
      </c>
      <c r="F1757" s="13" t="str">
        <f t="shared" si="136"/>
        <v>2012-08</v>
      </c>
      <c r="G1757" s="13" t="str">
        <f t="shared" si="137"/>
        <v/>
      </c>
      <c r="H1757" s="13" t="str">
        <f t="shared" si="135"/>
        <v/>
      </c>
      <c r="I1757" s="13" t="str">
        <f t="shared" si="138"/>
        <v/>
      </c>
    </row>
    <row r="1758" spans="1:9" x14ac:dyDescent="0.25">
      <c r="A1758" s="13">
        <v>113</v>
      </c>
      <c r="B1758" s="13" t="s">
        <v>622</v>
      </c>
      <c r="C1758" s="16">
        <v>41142</v>
      </c>
      <c r="D1758" s="13">
        <v>9600</v>
      </c>
      <c r="E1758" s="13">
        <f t="shared" si="139"/>
        <v>0</v>
      </c>
      <c r="F1758" s="13" t="str">
        <f t="shared" si="136"/>
        <v>2012-08</v>
      </c>
      <c r="G1758" s="13" t="str">
        <f t="shared" si="137"/>
        <v/>
      </c>
      <c r="H1758" s="13" t="str">
        <f t="shared" si="135"/>
        <v/>
      </c>
      <c r="I1758" s="13" t="str">
        <f t="shared" si="138"/>
        <v/>
      </c>
    </row>
    <row r="1759" spans="1:9" x14ac:dyDescent="0.25">
      <c r="A1759" s="13">
        <v>113</v>
      </c>
      <c r="B1759" s="13" t="s">
        <v>622</v>
      </c>
      <c r="C1759" s="16">
        <v>41144</v>
      </c>
      <c r="D1759" s="13">
        <v>9600</v>
      </c>
      <c r="E1759" s="13">
        <f t="shared" si="139"/>
        <v>0</v>
      </c>
      <c r="F1759" s="13" t="str">
        <f t="shared" si="136"/>
        <v>2012-08</v>
      </c>
      <c r="G1759" s="13" t="str">
        <f t="shared" si="137"/>
        <v/>
      </c>
      <c r="H1759" s="13" t="str">
        <f t="shared" si="135"/>
        <v/>
      </c>
      <c r="I1759" s="13" t="str">
        <f t="shared" si="138"/>
        <v/>
      </c>
    </row>
    <row r="1760" spans="1:9" x14ac:dyDescent="0.25">
      <c r="A1760" s="13">
        <v>113</v>
      </c>
      <c r="B1760" s="13" t="s">
        <v>622</v>
      </c>
      <c r="C1760" s="16">
        <v>41146</v>
      </c>
      <c r="D1760" s="13">
        <v>9600</v>
      </c>
      <c r="E1760" s="13">
        <f t="shared" si="139"/>
        <v>0</v>
      </c>
      <c r="F1760" s="13" t="str">
        <f t="shared" si="136"/>
        <v>2012-08</v>
      </c>
      <c r="G1760" s="13" t="str">
        <f t="shared" si="137"/>
        <v/>
      </c>
      <c r="H1760" s="13" t="str">
        <f t="shared" si="135"/>
        <v/>
      </c>
      <c r="I1760" s="13" t="str">
        <f t="shared" si="138"/>
        <v/>
      </c>
    </row>
    <row r="1761" spans="1:9" x14ac:dyDescent="0.25">
      <c r="A1761" s="13">
        <v>113</v>
      </c>
      <c r="B1761" s="13" t="s">
        <v>622</v>
      </c>
      <c r="C1761" s="16">
        <v>41149</v>
      </c>
      <c r="D1761" s="13">
        <v>9600</v>
      </c>
      <c r="E1761" s="13">
        <f t="shared" si="139"/>
        <v>0</v>
      </c>
      <c r="F1761" s="13" t="str">
        <f t="shared" si="136"/>
        <v>2012-08</v>
      </c>
      <c r="G1761" s="13" t="str">
        <f t="shared" si="137"/>
        <v/>
      </c>
      <c r="H1761" s="13" t="str">
        <f t="shared" si="135"/>
        <v/>
      </c>
      <c r="I1761" s="13" t="str">
        <f t="shared" si="138"/>
        <v/>
      </c>
    </row>
    <row r="1762" spans="1:9" x14ac:dyDescent="0.25">
      <c r="A1762" s="13">
        <v>113</v>
      </c>
      <c r="B1762" s="13" t="s">
        <v>622</v>
      </c>
      <c r="C1762" s="16">
        <v>41151</v>
      </c>
      <c r="D1762" s="13">
        <v>9600</v>
      </c>
      <c r="E1762" s="13">
        <f t="shared" si="139"/>
        <v>0</v>
      </c>
      <c r="F1762" s="13" t="str">
        <f t="shared" si="136"/>
        <v>2012-08</v>
      </c>
      <c r="G1762" s="13">
        <f t="shared" si="137"/>
        <v>8738.461538461539</v>
      </c>
      <c r="H1762" s="13" t="str">
        <f t="shared" si="135"/>
        <v/>
      </c>
      <c r="I1762" s="13" t="str">
        <f t="shared" si="138"/>
        <v/>
      </c>
    </row>
    <row r="1763" spans="1:9" x14ac:dyDescent="0.25">
      <c r="A1763" s="13">
        <v>113</v>
      </c>
      <c r="B1763" s="13" t="s">
        <v>622</v>
      </c>
      <c r="C1763" s="16">
        <v>41153</v>
      </c>
      <c r="D1763" s="13">
        <v>9600</v>
      </c>
      <c r="E1763" s="13">
        <f t="shared" si="139"/>
        <v>0</v>
      </c>
      <c r="F1763" s="13" t="str">
        <f t="shared" si="136"/>
        <v>2012-09</v>
      </c>
      <c r="G1763" s="13" t="str">
        <f t="shared" si="137"/>
        <v/>
      </c>
      <c r="H1763" s="13" t="str">
        <f t="shared" si="135"/>
        <v/>
      </c>
      <c r="I1763" s="13" t="str">
        <f t="shared" si="138"/>
        <v/>
      </c>
    </row>
    <row r="1764" spans="1:9" x14ac:dyDescent="0.25">
      <c r="A1764" s="13">
        <v>113</v>
      </c>
      <c r="B1764" s="13" t="s">
        <v>622</v>
      </c>
      <c r="C1764" s="16">
        <v>41156</v>
      </c>
      <c r="D1764" s="13">
        <v>9600</v>
      </c>
      <c r="E1764" s="13">
        <f t="shared" si="139"/>
        <v>0</v>
      </c>
      <c r="F1764" s="13" t="str">
        <f t="shared" si="136"/>
        <v>2012-09</v>
      </c>
      <c r="G1764" s="13" t="str">
        <f t="shared" si="137"/>
        <v/>
      </c>
      <c r="H1764" s="13" t="str">
        <f t="shared" si="135"/>
        <v/>
      </c>
      <c r="I1764" s="13" t="str">
        <f t="shared" si="138"/>
        <v/>
      </c>
    </row>
    <row r="1765" spans="1:9" x14ac:dyDescent="0.25">
      <c r="A1765" s="13">
        <v>113</v>
      </c>
      <c r="B1765" s="13" t="s">
        <v>622</v>
      </c>
      <c r="C1765" s="16">
        <v>41158</v>
      </c>
      <c r="D1765" s="13">
        <v>9600</v>
      </c>
      <c r="E1765" s="13">
        <f t="shared" si="139"/>
        <v>1</v>
      </c>
      <c r="F1765" s="13" t="str">
        <f t="shared" si="136"/>
        <v>2012-09</v>
      </c>
      <c r="G1765" s="13">
        <f t="shared" si="137"/>
        <v>9600</v>
      </c>
      <c r="H1765" s="13" t="str">
        <f t="shared" si="135"/>
        <v/>
      </c>
      <c r="I1765" s="13" t="str">
        <f t="shared" si="138"/>
        <v/>
      </c>
    </row>
    <row r="1766" spans="1:9" x14ac:dyDescent="0.25">
      <c r="A1766" s="13">
        <v>113</v>
      </c>
      <c r="B1766" s="13" t="s">
        <v>623</v>
      </c>
      <c r="C1766" s="16">
        <v>41165</v>
      </c>
      <c r="D1766" s="13">
        <v>10</v>
      </c>
      <c r="E1766" s="13">
        <f t="shared" si="139"/>
        <v>0</v>
      </c>
      <c r="F1766" s="13" t="str">
        <f t="shared" si="136"/>
        <v>2012-09</v>
      </c>
      <c r="G1766" s="13" t="str">
        <f t="shared" si="137"/>
        <v/>
      </c>
      <c r="H1766" s="13">
        <f t="shared" si="135"/>
        <v>10</v>
      </c>
      <c r="I1766" s="13" t="str">
        <f t="shared" si="138"/>
        <v>Same</v>
      </c>
    </row>
    <row r="1767" spans="1:9" x14ac:dyDescent="0.25">
      <c r="A1767" s="13">
        <v>113</v>
      </c>
      <c r="B1767" s="13" t="s">
        <v>623</v>
      </c>
      <c r="C1767" s="16">
        <v>41193</v>
      </c>
      <c r="D1767" s="13">
        <v>10</v>
      </c>
      <c r="E1767" s="13">
        <f t="shared" si="139"/>
        <v>0</v>
      </c>
      <c r="F1767" s="13" t="str">
        <f t="shared" si="136"/>
        <v>2012-10</v>
      </c>
      <c r="G1767" s="13" t="str">
        <f t="shared" si="137"/>
        <v/>
      </c>
      <c r="H1767" s="13">
        <f t="shared" si="135"/>
        <v>10</v>
      </c>
      <c r="I1767" s="13" t="str">
        <f t="shared" si="138"/>
        <v/>
      </c>
    </row>
    <row r="1768" spans="1:9" x14ac:dyDescent="0.25">
      <c r="A1768" s="13">
        <v>113</v>
      </c>
      <c r="B1768" s="13" t="s">
        <v>623</v>
      </c>
      <c r="C1768" s="16">
        <v>41228</v>
      </c>
      <c r="D1768" s="13">
        <v>10</v>
      </c>
      <c r="E1768" s="13">
        <f t="shared" si="139"/>
        <v>0</v>
      </c>
      <c r="F1768" s="13" t="str">
        <f t="shared" si="136"/>
        <v>2012-11</v>
      </c>
      <c r="G1768" s="13" t="str">
        <f t="shared" si="137"/>
        <v/>
      </c>
      <c r="H1768" s="13">
        <f t="shared" si="135"/>
        <v>10</v>
      </c>
      <c r="I1768" s="13" t="str">
        <f t="shared" si="138"/>
        <v/>
      </c>
    </row>
    <row r="1769" spans="1:9" x14ac:dyDescent="0.25">
      <c r="A1769" s="13">
        <v>114</v>
      </c>
      <c r="B1769" s="13" t="s">
        <v>622</v>
      </c>
      <c r="C1769" s="16">
        <v>41093</v>
      </c>
      <c r="D1769" s="13">
        <v>3700</v>
      </c>
      <c r="E1769" s="13">
        <f t="shared" si="139"/>
        <v>0</v>
      </c>
      <c r="F1769" s="13" t="str">
        <f t="shared" si="136"/>
        <v>2012-07</v>
      </c>
      <c r="G1769" s="13" t="str">
        <f t="shared" si="137"/>
        <v/>
      </c>
      <c r="H1769" s="13" t="str">
        <f t="shared" si="135"/>
        <v/>
      </c>
      <c r="I1769" s="13" t="str">
        <f t="shared" si="138"/>
        <v/>
      </c>
    </row>
    <row r="1770" spans="1:9" x14ac:dyDescent="0.25">
      <c r="A1770" s="13">
        <v>114</v>
      </c>
      <c r="B1770" s="13" t="s">
        <v>622</v>
      </c>
      <c r="C1770" s="16">
        <v>41095</v>
      </c>
      <c r="D1770" s="13">
        <v>3700</v>
      </c>
      <c r="E1770" s="13">
        <f t="shared" si="139"/>
        <v>0</v>
      </c>
      <c r="F1770" s="13" t="str">
        <f t="shared" si="136"/>
        <v>2012-07</v>
      </c>
      <c r="G1770" s="13" t="str">
        <f t="shared" si="137"/>
        <v/>
      </c>
      <c r="H1770" s="13" t="str">
        <f t="shared" si="135"/>
        <v/>
      </c>
      <c r="I1770" s="13" t="str">
        <f t="shared" si="138"/>
        <v/>
      </c>
    </row>
    <row r="1771" spans="1:9" x14ac:dyDescent="0.25">
      <c r="A1771" s="13">
        <v>114</v>
      </c>
      <c r="B1771" s="13" t="s">
        <v>622</v>
      </c>
      <c r="C1771" s="16">
        <v>41097</v>
      </c>
      <c r="D1771" s="13">
        <v>3700</v>
      </c>
      <c r="E1771" s="13">
        <f t="shared" si="139"/>
        <v>0</v>
      </c>
      <c r="F1771" s="13" t="str">
        <f t="shared" si="136"/>
        <v>2012-07</v>
      </c>
      <c r="G1771" s="13" t="str">
        <f t="shared" si="137"/>
        <v/>
      </c>
      <c r="H1771" s="13" t="str">
        <f t="shared" si="135"/>
        <v/>
      </c>
      <c r="I1771" s="13" t="str">
        <f t="shared" si="138"/>
        <v/>
      </c>
    </row>
    <row r="1772" spans="1:9" x14ac:dyDescent="0.25">
      <c r="A1772" s="13">
        <v>114</v>
      </c>
      <c r="B1772" s="13" t="s">
        <v>622</v>
      </c>
      <c r="C1772" s="16">
        <v>41100</v>
      </c>
      <c r="D1772" s="13">
        <v>3700</v>
      </c>
      <c r="E1772" s="13">
        <f t="shared" si="139"/>
        <v>0</v>
      </c>
      <c r="F1772" s="13" t="str">
        <f t="shared" si="136"/>
        <v>2012-07</v>
      </c>
      <c r="G1772" s="13" t="str">
        <f t="shared" si="137"/>
        <v/>
      </c>
      <c r="H1772" s="13" t="str">
        <f t="shared" si="135"/>
        <v/>
      </c>
      <c r="I1772" s="13" t="str">
        <f t="shared" si="138"/>
        <v/>
      </c>
    </row>
    <row r="1773" spans="1:9" x14ac:dyDescent="0.25">
      <c r="A1773" s="13">
        <v>114</v>
      </c>
      <c r="B1773" s="13" t="s">
        <v>622</v>
      </c>
      <c r="C1773" s="16">
        <v>41102</v>
      </c>
      <c r="D1773" s="13">
        <v>3700</v>
      </c>
      <c r="E1773" s="13">
        <f t="shared" si="139"/>
        <v>0</v>
      </c>
      <c r="F1773" s="13" t="str">
        <f t="shared" si="136"/>
        <v>2012-07</v>
      </c>
      <c r="G1773" s="13" t="str">
        <f t="shared" si="137"/>
        <v/>
      </c>
      <c r="H1773" s="13" t="str">
        <f t="shared" si="135"/>
        <v/>
      </c>
      <c r="I1773" s="13" t="str">
        <f t="shared" si="138"/>
        <v/>
      </c>
    </row>
    <row r="1774" spans="1:9" x14ac:dyDescent="0.25">
      <c r="A1774" s="13">
        <v>114</v>
      </c>
      <c r="B1774" s="13" t="s">
        <v>622</v>
      </c>
      <c r="C1774" s="16">
        <v>41104</v>
      </c>
      <c r="D1774" s="13">
        <v>3700</v>
      </c>
      <c r="E1774" s="13">
        <f t="shared" si="139"/>
        <v>0</v>
      </c>
      <c r="F1774" s="13" t="str">
        <f t="shared" si="136"/>
        <v>2012-07</v>
      </c>
      <c r="G1774" s="13" t="str">
        <f t="shared" si="137"/>
        <v/>
      </c>
      <c r="H1774" s="13" t="str">
        <f t="shared" si="135"/>
        <v/>
      </c>
      <c r="I1774" s="13" t="str">
        <f t="shared" si="138"/>
        <v/>
      </c>
    </row>
    <row r="1775" spans="1:9" x14ac:dyDescent="0.25">
      <c r="A1775" s="13">
        <v>114</v>
      </c>
      <c r="B1775" s="13" t="s">
        <v>622</v>
      </c>
      <c r="C1775" s="16">
        <v>41107</v>
      </c>
      <c r="D1775" s="13">
        <v>3700</v>
      </c>
      <c r="E1775" s="13">
        <f t="shared" si="139"/>
        <v>0</v>
      </c>
      <c r="F1775" s="13" t="str">
        <f t="shared" si="136"/>
        <v>2012-07</v>
      </c>
      <c r="G1775" s="13" t="str">
        <f t="shared" si="137"/>
        <v/>
      </c>
      <c r="H1775" s="13" t="str">
        <f t="shared" si="135"/>
        <v/>
      </c>
      <c r="I1775" s="13" t="str">
        <f t="shared" si="138"/>
        <v/>
      </c>
    </row>
    <row r="1776" spans="1:9" x14ac:dyDescent="0.25">
      <c r="A1776" s="13">
        <v>114</v>
      </c>
      <c r="B1776" s="13" t="s">
        <v>622</v>
      </c>
      <c r="C1776" s="16">
        <v>41109</v>
      </c>
      <c r="D1776" s="13">
        <v>3700</v>
      </c>
      <c r="E1776" s="13">
        <f t="shared" si="139"/>
        <v>0</v>
      </c>
      <c r="F1776" s="13" t="str">
        <f t="shared" si="136"/>
        <v>2012-07</v>
      </c>
      <c r="G1776" s="13" t="str">
        <f t="shared" si="137"/>
        <v/>
      </c>
      <c r="H1776" s="13" t="str">
        <f t="shared" si="135"/>
        <v/>
      </c>
      <c r="I1776" s="13" t="str">
        <f t="shared" si="138"/>
        <v/>
      </c>
    </row>
    <row r="1777" spans="1:9" x14ac:dyDescent="0.25">
      <c r="A1777" s="13">
        <v>114</v>
      </c>
      <c r="B1777" s="13" t="s">
        <v>622</v>
      </c>
      <c r="C1777" s="16">
        <v>41111</v>
      </c>
      <c r="D1777" s="13">
        <v>3700</v>
      </c>
      <c r="E1777" s="13">
        <f t="shared" si="139"/>
        <v>0</v>
      </c>
      <c r="F1777" s="13" t="str">
        <f t="shared" si="136"/>
        <v>2012-07</v>
      </c>
      <c r="G1777" s="13" t="str">
        <f t="shared" si="137"/>
        <v/>
      </c>
      <c r="H1777" s="13" t="str">
        <f t="shared" si="135"/>
        <v/>
      </c>
      <c r="I1777" s="13" t="str">
        <f t="shared" si="138"/>
        <v/>
      </c>
    </row>
    <row r="1778" spans="1:9" x14ac:dyDescent="0.25">
      <c r="A1778" s="13">
        <v>114</v>
      </c>
      <c r="B1778" s="13" t="s">
        <v>622</v>
      </c>
      <c r="C1778" s="16">
        <v>41114</v>
      </c>
      <c r="D1778" s="13">
        <v>3700</v>
      </c>
      <c r="E1778" s="13">
        <f t="shared" si="139"/>
        <v>0</v>
      </c>
      <c r="F1778" s="13" t="str">
        <f t="shared" si="136"/>
        <v>2012-07</v>
      </c>
      <c r="G1778" s="13" t="str">
        <f t="shared" si="137"/>
        <v/>
      </c>
      <c r="H1778" s="13" t="str">
        <f t="shared" si="135"/>
        <v/>
      </c>
      <c r="I1778" s="13" t="str">
        <f t="shared" si="138"/>
        <v/>
      </c>
    </row>
    <row r="1779" spans="1:9" x14ac:dyDescent="0.25">
      <c r="A1779" s="13">
        <v>114</v>
      </c>
      <c r="B1779" s="13" t="s">
        <v>622</v>
      </c>
      <c r="C1779" s="16">
        <v>41116</v>
      </c>
      <c r="D1779" s="13">
        <v>3700</v>
      </c>
      <c r="E1779" s="13">
        <f t="shared" si="139"/>
        <v>0</v>
      </c>
      <c r="F1779" s="13" t="str">
        <f t="shared" si="136"/>
        <v>2012-07</v>
      </c>
      <c r="G1779" s="13" t="str">
        <f t="shared" si="137"/>
        <v/>
      </c>
      <c r="H1779" s="13" t="str">
        <f t="shared" si="135"/>
        <v/>
      </c>
      <c r="I1779" s="13" t="str">
        <f t="shared" si="138"/>
        <v/>
      </c>
    </row>
    <row r="1780" spans="1:9" x14ac:dyDescent="0.25">
      <c r="A1780" s="13">
        <v>114</v>
      </c>
      <c r="B1780" s="13" t="s">
        <v>622</v>
      </c>
      <c r="C1780" s="16">
        <v>41118</v>
      </c>
      <c r="D1780" s="13">
        <v>3700</v>
      </c>
      <c r="E1780" s="13">
        <f t="shared" si="139"/>
        <v>0</v>
      </c>
      <c r="F1780" s="13" t="str">
        <f t="shared" si="136"/>
        <v>2012-07</v>
      </c>
      <c r="G1780" s="13" t="str">
        <f t="shared" si="137"/>
        <v/>
      </c>
      <c r="H1780" s="13" t="str">
        <f t="shared" si="135"/>
        <v/>
      </c>
      <c r="I1780" s="13" t="str">
        <f t="shared" si="138"/>
        <v/>
      </c>
    </row>
    <row r="1781" spans="1:9" x14ac:dyDescent="0.25">
      <c r="A1781" s="13">
        <v>114</v>
      </c>
      <c r="B1781" s="13" t="s">
        <v>622</v>
      </c>
      <c r="C1781" s="16">
        <v>41121</v>
      </c>
      <c r="D1781" s="13">
        <v>3700</v>
      </c>
      <c r="E1781" s="13">
        <f t="shared" si="139"/>
        <v>0</v>
      </c>
      <c r="F1781" s="13" t="str">
        <f t="shared" si="136"/>
        <v>2012-07</v>
      </c>
      <c r="G1781" s="13">
        <f t="shared" si="137"/>
        <v>3700</v>
      </c>
      <c r="H1781" s="13" t="str">
        <f t="shared" si="135"/>
        <v/>
      </c>
      <c r="I1781" s="13" t="str">
        <f t="shared" si="138"/>
        <v/>
      </c>
    </row>
    <row r="1782" spans="1:9" x14ac:dyDescent="0.25">
      <c r="A1782" s="13">
        <v>114</v>
      </c>
      <c r="B1782" s="13" t="s">
        <v>622</v>
      </c>
      <c r="C1782" s="16">
        <v>41123</v>
      </c>
      <c r="D1782" s="13">
        <v>3700</v>
      </c>
      <c r="E1782" s="13">
        <f t="shared" si="139"/>
        <v>0</v>
      </c>
      <c r="F1782" s="13" t="str">
        <f t="shared" si="136"/>
        <v>2012-08</v>
      </c>
      <c r="G1782" s="13" t="str">
        <f t="shared" si="137"/>
        <v/>
      </c>
      <c r="H1782" s="13" t="str">
        <f t="shared" si="135"/>
        <v/>
      </c>
      <c r="I1782" s="13" t="str">
        <f t="shared" si="138"/>
        <v/>
      </c>
    </row>
    <row r="1783" spans="1:9" x14ac:dyDescent="0.25">
      <c r="A1783" s="13">
        <v>114</v>
      </c>
      <c r="B1783" s="13" t="s">
        <v>622</v>
      </c>
      <c r="C1783" s="16">
        <v>41125</v>
      </c>
      <c r="D1783" s="13">
        <v>3700</v>
      </c>
      <c r="E1783" s="13">
        <f t="shared" si="139"/>
        <v>0</v>
      </c>
      <c r="F1783" s="13" t="str">
        <f t="shared" si="136"/>
        <v>2012-08</v>
      </c>
      <c r="G1783" s="13" t="str">
        <f t="shared" si="137"/>
        <v/>
      </c>
      <c r="H1783" s="13" t="str">
        <f t="shared" si="135"/>
        <v/>
      </c>
      <c r="I1783" s="13" t="str">
        <f t="shared" si="138"/>
        <v/>
      </c>
    </row>
    <row r="1784" spans="1:9" x14ac:dyDescent="0.25">
      <c r="A1784" s="13">
        <v>114</v>
      </c>
      <c r="B1784" s="13" t="s">
        <v>622</v>
      </c>
      <c r="C1784" s="16">
        <v>41128</v>
      </c>
      <c r="D1784" s="13">
        <v>3700</v>
      </c>
      <c r="E1784" s="13">
        <f t="shared" si="139"/>
        <v>0</v>
      </c>
      <c r="F1784" s="13" t="str">
        <f t="shared" si="136"/>
        <v>2012-08</v>
      </c>
      <c r="G1784" s="13" t="str">
        <f t="shared" si="137"/>
        <v/>
      </c>
      <c r="H1784" s="13" t="str">
        <f t="shared" si="135"/>
        <v/>
      </c>
      <c r="I1784" s="13" t="str">
        <f t="shared" si="138"/>
        <v/>
      </c>
    </row>
    <row r="1785" spans="1:9" x14ac:dyDescent="0.25">
      <c r="A1785" s="13">
        <v>114</v>
      </c>
      <c r="B1785" s="13" t="s">
        <v>622</v>
      </c>
      <c r="C1785" s="16">
        <v>41130</v>
      </c>
      <c r="D1785" s="13">
        <v>3700</v>
      </c>
      <c r="E1785" s="13">
        <f t="shared" si="139"/>
        <v>0</v>
      </c>
      <c r="F1785" s="13" t="str">
        <f t="shared" si="136"/>
        <v>2012-08</v>
      </c>
      <c r="G1785" s="13" t="str">
        <f t="shared" si="137"/>
        <v/>
      </c>
      <c r="H1785" s="13" t="str">
        <f t="shared" si="135"/>
        <v/>
      </c>
      <c r="I1785" s="13" t="str">
        <f t="shared" si="138"/>
        <v/>
      </c>
    </row>
    <row r="1786" spans="1:9" x14ac:dyDescent="0.25">
      <c r="A1786" s="13">
        <v>114</v>
      </c>
      <c r="B1786" s="13" t="s">
        <v>622</v>
      </c>
      <c r="C1786" s="16">
        <v>41132</v>
      </c>
      <c r="D1786" s="13">
        <v>3700</v>
      </c>
      <c r="E1786" s="13">
        <f t="shared" si="139"/>
        <v>0</v>
      </c>
      <c r="F1786" s="13" t="str">
        <f t="shared" si="136"/>
        <v>2012-08</v>
      </c>
      <c r="G1786" s="13" t="str">
        <f t="shared" si="137"/>
        <v/>
      </c>
      <c r="H1786" s="13" t="str">
        <f t="shared" si="135"/>
        <v/>
      </c>
      <c r="I1786" s="13" t="str">
        <f t="shared" si="138"/>
        <v/>
      </c>
    </row>
    <row r="1787" spans="1:9" x14ac:dyDescent="0.25">
      <c r="A1787" s="13">
        <v>114</v>
      </c>
      <c r="B1787" s="13" t="s">
        <v>622</v>
      </c>
      <c r="C1787" s="16">
        <v>41135</v>
      </c>
      <c r="D1787" s="13">
        <v>3700</v>
      </c>
      <c r="E1787" s="13">
        <f t="shared" si="139"/>
        <v>0</v>
      </c>
      <c r="F1787" s="13" t="str">
        <f t="shared" si="136"/>
        <v>2012-08</v>
      </c>
      <c r="G1787" s="13" t="str">
        <f t="shared" si="137"/>
        <v/>
      </c>
      <c r="H1787" s="13" t="str">
        <f t="shared" si="135"/>
        <v/>
      </c>
      <c r="I1787" s="13" t="str">
        <f t="shared" si="138"/>
        <v/>
      </c>
    </row>
    <row r="1788" spans="1:9" x14ac:dyDescent="0.25">
      <c r="A1788" s="13">
        <v>114</v>
      </c>
      <c r="B1788" s="13" t="s">
        <v>622</v>
      </c>
      <c r="C1788" s="16">
        <v>41139</v>
      </c>
      <c r="D1788" s="13">
        <v>3700</v>
      </c>
      <c r="E1788" s="13">
        <f t="shared" si="139"/>
        <v>0</v>
      </c>
      <c r="F1788" s="13" t="str">
        <f t="shared" si="136"/>
        <v>2012-08</v>
      </c>
      <c r="G1788" s="13" t="str">
        <f t="shared" si="137"/>
        <v/>
      </c>
      <c r="H1788" s="13" t="str">
        <f t="shared" si="135"/>
        <v/>
      </c>
      <c r="I1788" s="13" t="str">
        <f t="shared" si="138"/>
        <v/>
      </c>
    </row>
    <row r="1789" spans="1:9" x14ac:dyDescent="0.25">
      <c r="A1789" s="13">
        <v>114</v>
      </c>
      <c r="B1789" s="13" t="s">
        <v>622</v>
      </c>
      <c r="C1789" s="16">
        <v>41142</v>
      </c>
      <c r="D1789" s="13">
        <v>3700</v>
      </c>
      <c r="E1789" s="13">
        <f t="shared" si="139"/>
        <v>0</v>
      </c>
      <c r="F1789" s="13" t="str">
        <f t="shared" si="136"/>
        <v>2012-08</v>
      </c>
      <c r="G1789" s="13" t="str">
        <f t="shared" si="137"/>
        <v/>
      </c>
      <c r="H1789" s="13" t="str">
        <f t="shared" si="135"/>
        <v/>
      </c>
      <c r="I1789" s="13" t="str">
        <f t="shared" si="138"/>
        <v/>
      </c>
    </row>
    <row r="1790" spans="1:9" x14ac:dyDescent="0.25">
      <c r="A1790" s="13">
        <v>114</v>
      </c>
      <c r="B1790" s="13" t="s">
        <v>622</v>
      </c>
      <c r="C1790" s="16">
        <v>41144</v>
      </c>
      <c r="D1790" s="13">
        <v>5600</v>
      </c>
      <c r="E1790" s="13">
        <f t="shared" si="139"/>
        <v>0</v>
      </c>
      <c r="F1790" s="13" t="str">
        <f t="shared" si="136"/>
        <v>2012-08</v>
      </c>
      <c r="G1790" s="13" t="str">
        <f t="shared" si="137"/>
        <v/>
      </c>
      <c r="H1790" s="13" t="str">
        <f t="shared" si="135"/>
        <v/>
      </c>
      <c r="I1790" s="13" t="str">
        <f t="shared" si="138"/>
        <v/>
      </c>
    </row>
    <row r="1791" spans="1:9" x14ac:dyDescent="0.25">
      <c r="A1791" s="13">
        <v>114</v>
      </c>
      <c r="B1791" s="13" t="s">
        <v>622</v>
      </c>
      <c r="C1791" s="16">
        <v>41146</v>
      </c>
      <c r="D1791" s="13">
        <v>5600</v>
      </c>
      <c r="E1791" s="13">
        <f t="shared" si="139"/>
        <v>0</v>
      </c>
      <c r="F1791" s="13" t="str">
        <f t="shared" si="136"/>
        <v>2012-08</v>
      </c>
      <c r="G1791" s="13" t="str">
        <f t="shared" si="137"/>
        <v/>
      </c>
      <c r="H1791" s="13" t="str">
        <f t="shared" si="135"/>
        <v/>
      </c>
      <c r="I1791" s="13" t="str">
        <f t="shared" si="138"/>
        <v/>
      </c>
    </row>
    <row r="1792" spans="1:9" x14ac:dyDescent="0.25">
      <c r="A1792" s="13">
        <v>114</v>
      </c>
      <c r="B1792" s="13" t="s">
        <v>622</v>
      </c>
      <c r="C1792" s="16">
        <v>41151</v>
      </c>
      <c r="D1792" s="13">
        <v>5600</v>
      </c>
      <c r="E1792" s="13">
        <f t="shared" si="139"/>
        <v>0</v>
      </c>
      <c r="F1792" s="13" t="str">
        <f t="shared" si="136"/>
        <v>2012-08</v>
      </c>
      <c r="G1792" s="13">
        <f t="shared" si="137"/>
        <v>4218.181818181818</v>
      </c>
      <c r="H1792" s="13" t="str">
        <f t="shared" si="135"/>
        <v/>
      </c>
      <c r="I1792" s="13" t="str">
        <f t="shared" si="138"/>
        <v/>
      </c>
    </row>
    <row r="1793" spans="1:9" x14ac:dyDescent="0.25">
      <c r="A1793" s="13">
        <v>114</v>
      </c>
      <c r="B1793" s="13" t="s">
        <v>622</v>
      </c>
      <c r="C1793" s="16">
        <v>41153</v>
      </c>
      <c r="D1793" s="13">
        <v>5600</v>
      </c>
      <c r="E1793" s="13">
        <f t="shared" si="139"/>
        <v>0</v>
      </c>
      <c r="F1793" s="13" t="str">
        <f t="shared" si="136"/>
        <v>2012-09</v>
      </c>
      <c r="G1793" s="13" t="str">
        <f t="shared" si="137"/>
        <v/>
      </c>
      <c r="H1793" s="13" t="str">
        <f t="shared" si="135"/>
        <v/>
      </c>
      <c r="I1793" s="13" t="str">
        <f t="shared" si="138"/>
        <v/>
      </c>
    </row>
    <row r="1794" spans="1:9" x14ac:dyDescent="0.25">
      <c r="A1794" s="13">
        <v>114</v>
      </c>
      <c r="B1794" s="13" t="s">
        <v>622</v>
      </c>
      <c r="C1794" s="16">
        <v>41156</v>
      </c>
      <c r="D1794" s="13">
        <v>5600</v>
      </c>
      <c r="E1794" s="13">
        <f t="shared" si="139"/>
        <v>0</v>
      </c>
      <c r="F1794" s="13" t="str">
        <f t="shared" si="136"/>
        <v>2012-09</v>
      </c>
      <c r="G1794" s="13" t="str">
        <f t="shared" si="137"/>
        <v/>
      </c>
      <c r="H1794" s="13" t="str">
        <f t="shared" ref="H1794:H1857" si="140">IF(AND(B1794="Med B", F1794&gt;=VLOOKUP(A1794, A:F, 6, FALSE)), D1794, "")</f>
        <v/>
      </c>
      <c r="I1794" s="13" t="str">
        <f t="shared" si="138"/>
        <v/>
      </c>
    </row>
    <row r="1795" spans="1:9" x14ac:dyDescent="0.25">
      <c r="A1795" s="13">
        <v>114</v>
      </c>
      <c r="B1795" s="13" t="s">
        <v>622</v>
      </c>
      <c r="C1795" s="16">
        <v>41158</v>
      </c>
      <c r="D1795" s="13">
        <v>5600</v>
      </c>
      <c r="E1795" s="13">
        <f t="shared" si="139"/>
        <v>1</v>
      </c>
      <c r="F1795" s="13" t="str">
        <f t="shared" ref="F1795:F1858" si="141">TEXT(C1795, "yyyy-mm")</f>
        <v>2012-09</v>
      </c>
      <c r="G1795" s="13">
        <f t="shared" ref="G1795:G1858" si="142">IF(AND(
    B1795="Med A",
    C1795=_xlfn.MAXIFS(C:C, A:A, A1795, B:B, "Med A", F:F, F1795),
    SUMIFS(E:E, A:A, A1795) &gt; 0
  ),
  AVERAGEIFS(D:D, A:A, A1795, B:B, "Med A", F:F, F1795, C:C, "&gt;=" &amp; EOMONTH(C1795, -1) + 1, C:C, "&lt;=" &amp; C1795),
  "")</f>
        <v>5600</v>
      </c>
      <c r="H1795" s="13" t="str">
        <f t="shared" si="140"/>
        <v/>
      </c>
      <c r="I1795" s="13" t="str">
        <f t="shared" ref="I1795:I1858" si="143">IF(E1794=1,
  IF(AND(A1795=A1794, B1795="Med B"),
    IF(COUNTIFS(A:A, A1795, B:B, "Med B", F:F, "&gt;" &amp; F1794) &gt; 0,
      IF(H1795 &gt; H1796, "Higher",
         IF(H1795 = H1796, "Same",
            IF(H1795 &lt; H1796, "Lower",
               IF(H1796 = 0, "No dose", "")))),
      "No subsequent Med B"),
    ""), "")</f>
        <v/>
      </c>
    </row>
    <row r="1796" spans="1:9" x14ac:dyDescent="0.25">
      <c r="A1796" s="13">
        <v>114</v>
      </c>
      <c r="B1796" s="13" t="s">
        <v>623</v>
      </c>
      <c r="C1796" s="16">
        <v>41166</v>
      </c>
      <c r="D1796" s="13">
        <v>8</v>
      </c>
      <c r="E1796" s="13">
        <f t="shared" ref="E1796:E1859" si="144">IF(AND(B1796="Med A", B1797="Med B", A1796=A1797), 1, IF(AND(B1796="Med B", B1797="Med A", A1796=A1797), 1, 0))</f>
        <v>0</v>
      </c>
      <c r="F1796" s="13" t="str">
        <f t="shared" si="141"/>
        <v>2012-09</v>
      </c>
      <c r="G1796" s="13" t="str">
        <f t="shared" si="142"/>
        <v/>
      </c>
      <c r="H1796" s="13">
        <f t="shared" si="140"/>
        <v>8</v>
      </c>
      <c r="I1796" s="13" t="str">
        <f t="shared" si="143"/>
        <v>Same</v>
      </c>
    </row>
    <row r="1797" spans="1:9" x14ac:dyDescent="0.25">
      <c r="A1797" s="13">
        <v>114</v>
      </c>
      <c r="B1797" s="13" t="s">
        <v>623</v>
      </c>
      <c r="C1797" s="16">
        <v>41193</v>
      </c>
      <c r="D1797" s="13">
        <v>8</v>
      </c>
      <c r="E1797" s="13">
        <f t="shared" si="144"/>
        <v>0</v>
      </c>
      <c r="F1797" s="13" t="str">
        <f t="shared" si="141"/>
        <v>2012-10</v>
      </c>
      <c r="G1797" s="13" t="str">
        <f t="shared" si="142"/>
        <v/>
      </c>
      <c r="H1797" s="13">
        <f t="shared" si="140"/>
        <v>8</v>
      </c>
      <c r="I1797" s="13" t="str">
        <f t="shared" si="143"/>
        <v/>
      </c>
    </row>
    <row r="1798" spans="1:9" x14ac:dyDescent="0.25">
      <c r="A1798" s="13">
        <v>114</v>
      </c>
      <c r="B1798" s="13" t="s">
        <v>623</v>
      </c>
      <c r="C1798" s="16">
        <v>41228</v>
      </c>
      <c r="D1798" s="13">
        <v>8</v>
      </c>
      <c r="E1798" s="13">
        <f t="shared" si="144"/>
        <v>0</v>
      </c>
      <c r="F1798" s="13" t="str">
        <f t="shared" si="141"/>
        <v>2012-11</v>
      </c>
      <c r="G1798" s="13" t="str">
        <f t="shared" si="142"/>
        <v/>
      </c>
      <c r="H1798" s="13">
        <f t="shared" si="140"/>
        <v>8</v>
      </c>
      <c r="I1798" s="13" t="str">
        <f t="shared" si="143"/>
        <v/>
      </c>
    </row>
    <row r="1799" spans="1:9" x14ac:dyDescent="0.25">
      <c r="A1799" s="13">
        <v>115</v>
      </c>
      <c r="B1799" s="13" t="s">
        <v>622</v>
      </c>
      <c r="C1799" s="16">
        <v>41092</v>
      </c>
      <c r="D1799" s="13">
        <v>5800</v>
      </c>
      <c r="E1799" s="13">
        <f t="shared" si="144"/>
        <v>0</v>
      </c>
      <c r="F1799" s="13" t="str">
        <f t="shared" si="141"/>
        <v>2012-07</v>
      </c>
      <c r="G1799" s="13" t="str">
        <f t="shared" si="142"/>
        <v/>
      </c>
      <c r="H1799" s="13" t="str">
        <f t="shared" si="140"/>
        <v/>
      </c>
      <c r="I1799" s="13" t="str">
        <f t="shared" si="143"/>
        <v/>
      </c>
    </row>
    <row r="1800" spans="1:9" x14ac:dyDescent="0.25">
      <c r="A1800" s="13">
        <v>115</v>
      </c>
      <c r="B1800" s="13" t="s">
        <v>622</v>
      </c>
      <c r="C1800" s="16">
        <v>41094</v>
      </c>
      <c r="D1800" s="13">
        <v>5800</v>
      </c>
      <c r="E1800" s="13">
        <f t="shared" si="144"/>
        <v>0</v>
      </c>
      <c r="F1800" s="13" t="str">
        <f t="shared" si="141"/>
        <v>2012-07</v>
      </c>
      <c r="G1800" s="13" t="str">
        <f t="shared" si="142"/>
        <v/>
      </c>
      <c r="H1800" s="13" t="str">
        <f t="shared" si="140"/>
        <v/>
      </c>
      <c r="I1800" s="13" t="str">
        <f t="shared" si="143"/>
        <v/>
      </c>
    </row>
    <row r="1801" spans="1:9" x14ac:dyDescent="0.25">
      <c r="A1801" s="13">
        <v>115</v>
      </c>
      <c r="B1801" s="13" t="s">
        <v>622</v>
      </c>
      <c r="C1801" s="16">
        <v>41096</v>
      </c>
      <c r="D1801" s="13">
        <v>5800</v>
      </c>
      <c r="E1801" s="13">
        <f t="shared" si="144"/>
        <v>0</v>
      </c>
      <c r="F1801" s="13" t="str">
        <f t="shared" si="141"/>
        <v>2012-07</v>
      </c>
      <c r="G1801" s="13" t="str">
        <f t="shared" si="142"/>
        <v/>
      </c>
      <c r="H1801" s="13" t="str">
        <f t="shared" si="140"/>
        <v/>
      </c>
      <c r="I1801" s="13" t="str">
        <f t="shared" si="143"/>
        <v/>
      </c>
    </row>
    <row r="1802" spans="1:9" x14ac:dyDescent="0.25">
      <c r="A1802" s="13">
        <v>115</v>
      </c>
      <c r="B1802" s="13" t="s">
        <v>622</v>
      </c>
      <c r="C1802" s="16">
        <v>41099</v>
      </c>
      <c r="D1802" s="13">
        <v>5800</v>
      </c>
      <c r="E1802" s="13">
        <f t="shared" si="144"/>
        <v>0</v>
      </c>
      <c r="F1802" s="13" t="str">
        <f t="shared" si="141"/>
        <v>2012-07</v>
      </c>
      <c r="G1802" s="13" t="str">
        <f t="shared" si="142"/>
        <v/>
      </c>
      <c r="H1802" s="13" t="str">
        <f t="shared" si="140"/>
        <v/>
      </c>
      <c r="I1802" s="13" t="str">
        <f t="shared" si="143"/>
        <v/>
      </c>
    </row>
    <row r="1803" spans="1:9" x14ac:dyDescent="0.25">
      <c r="A1803" s="13">
        <v>115</v>
      </c>
      <c r="B1803" s="13" t="s">
        <v>622</v>
      </c>
      <c r="C1803" s="16">
        <v>41101</v>
      </c>
      <c r="D1803" s="13">
        <v>5800</v>
      </c>
      <c r="E1803" s="13">
        <f t="shared" si="144"/>
        <v>0</v>
      </c>
      <c r="F1803" s="13" t="str">
        <f t="shared" si="141"/>
        <v>2012-07</v>
      </c>
      <c r="G1803" s="13" t="str">
        <f t="shared" si="142"/>
        <v/>
      </c>
      <c r="H1803" s="13" t="str">
        <f t="shared" si="140"/>
        <v/>
      </c>
      <c r="I1803" s="13" t="str">
        <f t="shared" si="143"/>
        <v/>
      </c>
    </row>
    <row r="1804" spans="1:9" x14ac:dyDescent="0.25">
      <c r="A1804" s="13">
        <v>115</v>
      </c>
      <c r="B1804" s="13" t="s">
        <v>622</v>
      </c>
      <c r="C1804" s="16">
        <v>41103</v>
      </c>
      <c r="D1804" s="13">
        <v>5800</v>
      </c>
      <c r="E1804" s="13">
        <f t="shared" si="144"/>
        <v>0</v>
      </c>
      <c r="F1804" s="13" t="str">
        <f t="shared" si="141"/>
        <v>2012-07</v>
      </c>
      <c r="G1804" s="13" t="str">
        <f t="shared" si="142"/>
        <v/>
      </c>
      <c r="H1804" s="13" t="str">
        <f t="shared" si="140"/>
        <v/>
      </c>
      <c r="I1804" s="13" t="str">
        <f t="shared" si="143"/>
        <v/>
      </c>
    </row>
    <row r="1805" spans="1:9" x14ac:dyDescent="0.25">
      <c r="A1805" s="13">
        <v>116</v>
      </c>
      <c r="B1805" s="13" t="s">
        <v>622</v>
      </c>
      <c r="C1805" s="16">
        <v>41092</v>
      </c>
      <c r="D1805" s="13">
        <v>2900</v>
      </c>
      <c r="E1805" s="13">
        <f t="shared" si="144"/>
        <v>0</v>
      </c>
      <c r="F1805" s="13" t="str">
        <f t="shared" si="141"/>
        <v>2012-07</v>
      </c>
      <c r="G1805" s="13" t="str">
        <f t="shared" si="142"/>
        <v/>
      </c>
      <c r="H1805" s="13" t="str">
        <f t="shared" si="140"/>
        <v/>
      </c>
      <c r="I1805" s="13" t="str">
        <f t="shared" si="143"/>
        <v/>
      </c>
    </row>
    <row r="1806" spans="1:9" x14ac:dyDescent="0.25">
      <c r="A1806" s="13">
        <v>116</v>
      </c>
      <c r="B1806" s="13" t="s">
        <v>622</v>
      </c>
      <c r="C1806" s="16">
        <v>41094</v>
      </c>
      <c r="D1806" s="13">
        <v>2900</v>
      </c>
      <c r="E1806" s="13">
        <f t="shared" si="144"/>
        <v>0</v>
      </c>
      <c r="F1806" s="13" t="str">
        <f t="shared" si="141"/>
        <v>2012-07</v>
      </c>
      <c r="G1806" s="13" t="str">
        <f t="shared" si="142"/>
        <v/>
      </c>
      <c r="H1806" s="13" t="str">
        <f t="shared" si="140"/>
        <v/>
      </c>
      <c r="I1806" s="13" t="str">
        <f t="shared" si="143"/>
        <v/>
      </c>
    </row>
    <row r="1807" spans="1:9" x14ac:dyDescent="0.25">
      <c r="A1807" s="13">
        <v>116</v>
      </c>
      <c r="B1807" s="13" t="s">
        <v>622</v>
      </c>
      <c r="C1807" s="16">
        <v>41096</v>
      </c>
      <c r="D1807" s="13">
        <v>2900</v>
      </c>
      <c r="E1807" s="13">
        <f t="shared" si="144"/>
        <v>0</v>
      </c>
      <c r="F1807" s="13" t="str">
        <f t="shared" si="141"/>
        <v>2012-07</v>
      </c>
      <c r="G1807" s="13" t="str">
        <f t="shared" si="142"/>
        <v/>
      </c>
      <c r="H1807" s="13" t="str">
        <f t="shared" si="140"/>
        <v/>
      </c>
      <c r="I1807" s="13" t="str">
        <f t="shared" si="143"/>
        <v/>
      </c>
    </row>
    <row r="1808" spans="1:9" x14ac:dyDescent="0.25">
      <c r="A1808" s="13">
        <v>116</v>
      </c>
      <c r="B1808" s="13" t="s">
        <v>622</v>
      </c>
      <c r="C1808" s="16">
        <v>41099</v>
      </c>
      <c r="D1808" s="13">
        <v>2900</v>
      </c>
      <c r="E1808" s="13">
        <f t="shared" si="144"/>
        <v>0</v>
      </c>
      <c r="F1808" s="13" t="str">
        <f t="shared" si="141"/>
        <v>2012-07</v>
      </c>
      <c r="G1808" s="13" t="str">
        <f t="shared" si="142"/>
        <v/>
      </c>
      <c r="H1808" s="13" t="str">
        <f t="shared" si="140"/>
        <v/>
      </c>
      <c r="I1808" s="13" t="str">
        <f t="shared" si="143"/>
        <v/>
      </c>
    </row>
    <row r="1809" spans="1:9" x14ac:dyDescent="0.25">
      <c r="A1809" s="13">
        <v>116</v>
      </c>
      <c r="B1809" s="13" t="s">
        <v>622</v>
      </c>
      <c r="C1809" s="16">
        <v>41101</v>
      </c>
      <c r="D1809" s="13">
        <v>2900</v>
      </c>
      <c r="E1809" s="13">
        <f t="shared" si="144"/>
        <v>0</v>
      </c>
      <c r="F1809" s="13" t="str">
        <f t="shared" si="141"/>
        <v>2012-07</v>
      </c>
      <c r="G1809" s="13" t="str">
        <f t="shared" si="142"/>
        <v/>
      </c>
      <c r="H1809" s="13" t="str">
        <f t="shared" si="140"/>
        <v/>
      </c>
      <c r="I1809" s="13" t="str">
        <f t="shared" si="143"/>
        <v/>
      </c>
    </row>
    <row r="1810" spans="1:9" x14ac:dyDescent="0.25">
      <c r="A1810" s="13">
        <v>116</v>
      </c>
      <c r="B1810" s="13" t="s">
        <v>622</v>
      </c>
      <c r="C1810" s="16">
        <v>41106</v>
      </c>
      <c r="D1810" s="13">
        <v>2900</v>
      </c>
      <c r="E1810" s="13">
        <f t="shared" si="144"/>
        <v>0</v>
      </c>
      <c r="F1810" s="13" t="str">
        <f t="shared" si="141"/>
        <v>2012-07</v>
      </c>
      <c r="G1810" s="13" t="str">
        <f t="shared" si="142"/>
        <v/>
      </c>
      <c r="H1810" s="13" t="str">
        <f t="shared" si="140"/>
        <v/>
      </c>
      <c r="I1810" s="13" t="str">
        <f t="shared" si="143"/>
        <v/>
      </c>
    </row>
    <row r="1811" spans="1:9" x14ac:dyDescent="0.25">
      <c r="A1811" s="13">
        <v>116</v>
      </c>
      <c r="B1811" s="13" t="s">
        <v>622</v>
      </c>
      <c r="C1811" s="16">
        <v>41108</v>
      </c>
      <c r="D1811" s="13">
        <v>2900</v>
      </c>
      <c r="E1811" s="13">
        <f t="shared" si="144"/>
        <v>0</v>
      </c>
      <c r="F1811" s="13" t="str">
        <f t="shared" si="141"/>
        <v>2012-07</v>
      </c>
      <c r="G1811" s="13" t="str">
        <f t="shared" si="142"/>
        <v/>
      </c>
      <c r="H1811" s="13" t="str">
        <f t="shared" si="140"/>
        <v/>
      </c>
      <c r="I1811" s="13" t="str">
        <f t="shared" si="143"/>
        <v/>
      </c>
    </row>
    <row r="1812" spans="1:9" x14ac:dyDescent="0.25">
      <c r="A1812" s="13">
        <v>116</v>
      </c>
      <c r="B1812" s="13" t="s">
        <v>622</v>
      </c>
      <c r="C1812" s="16">
        <v>41110</v>
      </c>
      <c r="D1812" s="13">
        <v>3200</v>
      </c>
      <c r="E1812" s="13">
        <f t="shared" si="144"/>
        <v>0</v>
      </c>
      <c r="F1812" s="13" t="str">
        <f t="shared" si="141"/>
        <v>2012-07</v>
      </c>
      <c r="G1812" s="13" t="str">
        <f t="shared" si="142"/>
        <v/>
      </c>
      <c r="H1812" s="13" t="str">
        <f t="shared" si="140"/>
        <v/>
      </c>
      <c r="I1812" s="13" t="str">
        <f t="shared" si="143"/>
        <v/>
      </c>
    </row>
    <row r="1813" spans="1:9" x14ac:dyDescent="0.25">
      <c r="A1813" s="13">
        <v>116</v>
      </c>
      <c r="B1813" s="13" t="s">
        <v>622</v>
      </c>
      <c r="C1813" s="16">
        <v>41115</v>
      </c>
      <c r="D1813" s="13">
        <v>3200</v>
      </c>
      <c r="E1813" s="13">
        <f t="shared" si="144"/>
        <v>0</v>
      </c>
      <c r="F1813" s="13" t="str">
        <f t="shared" si="141"/>
        <v>2012-07</v>
      </c>
      <c r="G1813" s="13" t="str">
        <f t="shared" si="142"/>
        <v/>
      </c>
      <c r="H1813" s="13" t="str">
        <f t="shared" si="140"/>
        <v/>
      </c>
      <c r="I1813" s="13" t="str">
        <f t="shared" si="143"/>
        <v/>
      </c>
    </row>
    <row r="1814" spans="1:9" x14ac:dyDescent="0.25">
      <c r="A1814" s="13">
        <v>116</v>
      </c>
      <c r="B1814" s="13" t="s">
        <v>622</v>
      </c>
      <c r="C1814" s="16">
        <v>41117</v>
      </c>
      <c r="D1814" s="13">
        <v>3200</v>
      </c>
      <c r="E1814" s="13">
        <f t="shared" si="144"/>
        <v>0</v>
      </c>
      <c r="F1814" s="13" t="str">
        <f t="shared" si="141"/>
        <v>2012-07</v>
      </c>
      <c r="G1814" s="13" t="str">
        <f t="shared" si="142"/>
        <v/>
      </c>
      <c r="H1814" s="13" t="str">
        <f t="shared" si="140"/>
        <v/>
      </c>
      <c r="I1814" s="13" t="str">
        <f t="shared" si="143"/>
        <v/>
      </c>
    </row>
    <row r="1815" spans="1:9" x14ac:dyDescent="0.25">
      <c r="A1815" s="13">
        <v>116</v>
      </c>
      <c r="B1815" s="13" t="s">
        <v>622</v>
      </c>
      <c r="C1815" s="16">
        <v>41120</v>
      </c>
      <c r="D1815" s="13">
        <v>3200</v>
      </c>
      <c r="E1815" s="13">
        <f t="shared" si="144"/>
        <v>0</v>
      </c>
      <c r="F1815" s="13" t="str">
        <f t="shared" si="141"/>
        <v>2012-07</v>
      </c>
      <c r="G1815" s="13">
        <f t="shared" si="142"/>
        <v>3009.090909090909</v>
      </c>
      <c r="H1815" s="13" t="str">
        <f t="shared" si="140"/>
        <v/>
      </c>
      <c r="I1815" s="13" t="str">
        <f t="shared" si="143"/>
        <v/>
      </c>
    </row>
    <row r="1816" spans="1:9" x14ac:dyDescent="0.25">
      <c r="A1816" s="13">
        <v>116</v>
      </c>
      <c r="B1816" s="13" t="s">
        <v>622</v>
      </c>
      <c r="C1816" s="16">
        <v>41122</v>
      </c>
      <c r="D1816" s="13">
        <v>3200</v>
      </c>
      <c r="E1816" s="13">
        <f t="shared" si="144"/>
        <v>0</v>
      </c>
      <c r="F1816" s="13" t="str">
        <f t="shared" si="141"/>
        <v>2012-08</v>
      </c>
      <c r="G1816" s="13" t="str">
        <f t="shared" si="142"/>
        <v/>
      </c>
      <c r="H1816" s="13" t="str">
        <f t="shared" si="140"/>
        <v/>
      </c>
      <c r="I1816" s="13" t="str">
        <f t="shared" si="143"/>
        <v/>
      </c>
    </row>
    <row r="1817" spans="1:9" x14ac:dyDescent="0.25">
      <c r="A1817" s="13">
        <v>116</v>
      </c>
      <c r="B1817" s="13" t="s">
        <v>622</v>
      </c>
      <c r="C1817" s="16">
        <v>41124</v>
      </c>
      <c r="D1817" s="13">
        <v>3200</v>
      </c>
      <c r="E1817" s="13">
        <f t="shared" si="144"/>
        <v>0</v>
      </c>
      <c r="F1817" s="13" t="str">
        <f t="shared" si="141"/>
        <v>2012-08</v>
      </c>
      <c r="G1817" s="13" t="str">
        <f t="shared" si="142"/>
        <v/>
      </c>
      <c r="H1817" s="13" t="str">
        <f t="shared" si="140"/>
        <v/>
      </c>
      <c r="I1817" s="13" t="str">
        <f t="shared" si="143"/>
        <v/>
      </c>
    </row>
    <row r="1818" spans="1:9" x14ac:dyDescent="0.25">
      <c r="A1818" s="13">
        <v>116</v>
      </c>
      <c r="B1818" s="13" t="s">
        <v>622</v>
      </c>
      <c r="C1818" s="16">
        <v>41127</v>
      </c>
      <c r="D1818" s="13">
        <v>3200</v>
      </c>
      <c r="E1818" s="13">
        <f t="shared" si="144"/>
        <v>0</v>
      </c>
      <c r="F1818" s="13" t="str">
        <f t="shared" si="141"/>
        <v>2012-08</v>
      </c>
      <c r="G1818" s="13" t="str">
        <f t="shared" si="142"/>
        <v/>
      </c>
      <c r="H1818" s="13" t="str">
        <f t="shared" si="140"/>
        <v/>
      </c>
      <c r="I1818" s="13" t="str">
        <f t="shared" si="143"/>
        <v/>
      </c>
    </row>
    <row r="1819" spans="1:9" x14ac:dyDescent="0.25">
      <c r="A1819" s="13">
        <v>116</v>
      </c>
      <c r="B1819" s="13" t="s">
        <v>622</v>
      </c>
      <c r="C1819" s="16">
        <v>41129</v>
      </c>
      <c r="D1819" s="13">
        <v>3200</v>
      </c>
      <c r="E1819" s="13">
        <f t="shared" si="144"/>
        <v>0</v>
      </c>
      <c r="F1819" s="13" t="str">
        <f t="shared" si="141"/>
        <v>2012-08</v>
      </c>
      <c r="G1819" s="13" t="str">
        <f t="shared" si="142"/>
        <v/>
      </c>
      <c r="H1819" s="13" t="str">
        <f t="shared" si="140"/>
        <v/>
      </c>
      <c r="I1819" s="13" t="str">
        <f t="shared" si="143"/>
        <v/>
      </c>
    </row>
    <row r="1820" spans="1:9" x14ac:dyDescent="0.25">
      <c r="A1820" s="13">
        <v>116</v>
      </c>
      <c r="B1820" s="13" t="s">
        <v>622</v>
      </c>
      <c r="C1820" s="16">
        <v>41131</v>
      </c>
      <c r="D1820" s="13">
        <v>3200</v>
      </c>
      <c r="E1820" s="13">
        <f t="shared" si="144"/>
        <v>0</v>
      </c>
      <c r="F1820" s="13" t="str">
        <f t="shared" si="141"/>
        <v>2012-08</v>
      </c>
      <c r="G1820" s="13" t="str">
        <f t="shared" si="142"/>
        <v/>
      </c>
      <c r="H1820" s="13" t="str">
        <f t="shared" si="140"/>
        <v/>
      </c>
      <c r="I1820" s="13" t="str">
        <f t="shared" si="143"/>
        <v/>
      </c>
    </row>
    <row r="1821" spans="1:9" x14ac:dyDescent="0.25">
      <c r="A1821" s="13">
        <v>116</v>
      </c>
      <c r="B1821" s="13" t="s">
        <v>622</v>
      </c>
      <c r="C1821" s="16">
        <v>41134</v>
      </c>
      <c r="D1821" s="13">
        <v>3200</v>
      </c>
      <c r="E1821" s="13">
        <f t="shared" si="144"/>
        <v>0</v>
      </c>
      <c r="F1821" s="13" t="str">
        <f t="shared" si="141"/>
        <v>2012-08</v>
      </c>
      <c r="G1821" s="13" t="str">
        <f t="shared" si="142"/>
        <v/>
      </c>
      <c r="H1821" s="13" t="str">
        <f t="shared" si="140"/>
        <v/>
      </c>
      <c r="I1821" s="13" t="str">
        <f t="shared" si="143"/>
        <v/>
      </c>
    </row>
    <row r="1822" spans="1:9" x14ac:dyDescent="0.25">
      <c r="A1822" s="13">
        <v>116</v>
      </c>
      <c r="B1822" s="13" t="s">
        <v>622</v>
      </c>
      <c r="C1822" s="16">
        <v>41136</v>
      </c>
      <c r="D1822" s="13">
        <v>3200</v>
      </c>
      <c r="E1822" s="13">
        <f t="shared" si="144"/>
        <v>0</v>
      </c>
      <c r="F1822" s="13" t="str">
        <f t="shared" si="141"/>
        <v>2012-08</v>
      </c>
      <c r="G1822" s="13">
        <f t="shared" si="142"/>
        <v>3200</v>
      </c>
      <c r="H1822" s="13" t="str">
        <f t="shared" si="140"/>
        <v/>
      </c>
      <c r="I1822" s="13" t="str">
        <f t="shared" si="143"/>
        <v/>
      </c>
    </row>
    <row r="1823" spans="1:9" x14ac:dyDescent="0.25">
      <c r="A1823" s="13">
        <v>116</v>
      </c>
      <c r="B1823" s="13" t="s">
        <v>622</v>
      </c>
      <c r="C1823" s="16">
        <v>41155</v>
      </c>
      <c r="D1823" s="13">
        <v>2600</v>
      </c>
      <c r="E1823" s="13">
        <f t="shared" si="144"/>
        <v>1</v>
      </c>
      <c r="F1823" s="13" t="str">
        <f t="shared" si="141"/>
        <v>2012-09</v>
      </c>
      <c r="G1823" s="13">
        <f t="shared" si="142"/>
        <v>2600</v>
      </c>
      <c r="H1823" s="13" t="str">
        <f t="shared" si="140"/>
        <v/>
      </c>
      <c r="I1823" s="13" t="str">
        <f t="shared" si="143"/>
        <v/>
      </c>
    </row>
    <row r="1824" spans="1:9" x14ac:dyDescent="0.25">
      <c r="A1824" s="13">
        <v>116</v>
      </c>
      <c r="B1824" s="13" t="s">
        <v>623</v>
      </c>
      <c r="C1824" s="16">
        <v>41164</v>
      </c>
      <c r="D1824" s="13">
        <v>5</v>
      </c>
      <c r="E1824" s="13">
        <f t="shared" si="144"/>
        <v>0</v>
      </c>
      <c r="F1824" s="13" t="str">
        <f t="shared" si="141"/>
        <v>2012-09</v>
      </c>
      <c r="G1824" s="13" t="str">
        <f t="shared" si="142"/>
        <v/>
      </c>
      <c r="H1824" s="13">
        <f t="shared" si="140"/>
        <v>5</v>
      </c>
      <c r="I1824" s="13" t="str">
        <f t="shared" si="143"/>
        <v>Lower</v>
      </c>
    </row>
    <row r="1825" spans="1:9" x14ac:dyDescent="0.25">
      <c r="A1825" s="13">
        <v>116</v>
      </c>
      <c r="B1825" s="13" t="s">
        <v>623</v>
      </c>
      <c r="C1825" s="16">
        <v>41227</v>
      </c>
      <c r="D1825" s="13">
        <v>8</v>
      </c>
      <c r="E1825" s="13">
        <f t="shared" si="144"/>
        <v>0</v>
      </c>
      <c r="F1825" s="13" t="str">
        <f t="shared" si="141"/>
        <v>2012-11</v>
      </c>
      <c r="G1825" s="13" t="str">
        <f t="shared" si="142"/>
        <v/>
      </c>
      <c r="H1825" s="13">
        <f t="shared" si="140"/>
        <v>8</v>
      </c>
      <c r="I1825" s="13" t="str">
        <f t="shared" si="143"/>
        <v/>
      </c>
    </row>
    <row r="1826" spans="1:9" x14ac:dyDescent="0.25">
      <c r="A1826" s="13">
        <v>117</v>
      </c>
      <c r="B1826" s="13" t="s">
        <v>622</v>
      </c>
      <c r="C1826" s="16">
        <v>41092</v>
      </c>
      <c r="D1826" s="13">
        <v>8800</v>
      </c>
      <c r="E1826" s="13">
        <f t="shared" si="144"/>
        <v>0</v>
      </c>
      <c r="F1826" s="13" t="str">
        <f t="shared" si="141"/>
        <v>2012-07</v>
      </c>
      <c r="G1826" s="13" t="str">
        <f t="shared" si="142"/>
        <v/>
      </c>
      <c r="H1826" s="13" t="str">
        <f t="shared" si="140"/>
        <v/>
      </c>
      <c r="I1826" s="13" t="str">
        <f t="shared" si="143"/>
        <v/>
      </c>
    </row>
    <row r="1827" spans="1:9" x14ac:dyDescent="0.25">
      <c r="A1827" s="13">
        <v>117</v>
      </c>
      <c r="B1827" s="13" t="s">
        <v>622</v>
      </c>
      <c r="C1827" s="16">
        <v>41094</v>
      </c>
      <c r="D1827" s="13">
        <v>8800</v>
      </c>
      <c r="E1827" s="13">
        <f t="shared" si="144"/>
        <v>0</v>
      </c>
      <c r="F1827" s="13" t="str">
        <f t="shared" si="141"/>
        <v>2012-07</v>
      </c>
      <c r="G1827" s="13" t="str">
        <f t="shared" si="142"/>
        <v/>
      </c>
      <c r="H1827" s="13" t="str">
        <f t="shared" si="140"/>
        <v/>
      </c>
      <c r="I1827" s="13" t="str">
        <f t="shared" si="143"/>
        <v/>
      </c>
    </row>
    <row r="1828" spans="1:9" x14ac:dyDescent="0.25">
      <c r="A1828" s="13">
        <v>117</v>
      </c>
      <c r="B1828" s="13" t="s">
        <v>622</v>
      </c>
      <c r="C1828" s="16">
        <v>41096</v>
      </c>
      <c r="D1828" s="13">
        <v>9700</v>
      </c>
      <c r="E1828" s="13">
        <f t="shared" si="144"/>
        <v>0</v>
      </c>
      <c r="F1828" s="13" t="str">
        <f t="shared" si="141"/>
        <v>2012-07</v>
      </c>
      <c r="G1828" s="13" t="str">
        <f t="shared" si="142"/>
        <v/>
      </c>
      <c r="H1828" s="13" t="str">
        <f t="shared" si="140"/>
        <v/>
      </c>
      <c r="I1828" s="13" t="str">
        <f t="shared" si="143"/>
        <v/>
      </c>
    </row>
    <row r="1829" spans="1:9" x14ac:dyDescent="0.25">
      <c r="A1829" s="13">
        <v>117</v>
      </c>
      <c r="B1829" s="13" t="s">
        <v>622</v>
      </c>
      <c r="C1829" s="16">
        <v>41099</v>
      </c>
      <c r="D1829" s="13">
        <v>9700</v>
      </c>
      <c r="E1829" s="13">
        <f t="shared" si="144"/>
        <v>0</v>
      </c>
      <c r="F1829" s="13" t="str">
        <f t="shared" si="141"/>
        <v>2012-07</v>
      </c>
      <c r="G1829" s="13" t="str">
        <f t="shared" si="142"/>
        <v/>
      </c>
      <c r="H1829" s="13" t="str">
        <f t="shared" si="140"/>
        <v/>
      </c>
      <c r="I1829" s="13" t="str">
        <f t="shared" si="143"/>
        <v/>
      </c>
    </row>
    <row r="1830" spans="1:9" x14ac:dyDescent="0.25">
      <c r="A1830" s="13">
        <v>117</v>
      </c>
      <c r="B1830" s="13" t="s">
        <v>622</v>
      </c>
      <c r="C1830" s="16">
        <v>41101</v>
      </c>
      <c r="D1830" s="13">
        <v>9700</v>
      </c>
      <c r="E1830" s="13">
        <f t="shared" si="144"/>
        <v>0</v>
      </c>
      <c r="F1830" s="13" t="str">
        <f t="shared" si="141"/>
        <v>2012-07</v>
      </c>
      <c r="G1830" s="13" t="str">
        <f t="shared" si="142"/>
        <v/>
      </c>
      <c r="H1830" s="13" t="str">
        <f t="shared" si="140"/>
        <v/>
      </c>
      <c r="I1830" s="13" t="str">
        <f t="shared" si="143"/>
        <v/>
      </c>
    </row>
    <row r="1831" spans="1:9" x14ac:dyDescent="0.25">
      <c r="A1831" s="13">
        <v>117</v>
      </c>
      <c r="B1831" s="13" t="s">
        <v>622</v>
      </c>
      <c r="C1831" s="16">
        <v>41103</v>
      </c>
      <c r="D1831" s="13">
        <v>9700</v>
      </c>
      <c r="E1831" s="13">
        <f t="shared" si="144"/>
        <v>0</v>
      </c>
      <c r="F1831" s="13" t="str">
        <f t="shared" si="141"/>
        <v>2012-07</v>
      </c>
      <c r="G1831" s="13" t="str">
        <f t="shared" si="142"/>
        <v/>
      </c>
      <c r="H1831" s="13" t="str">
        <f t="shared" si="140"/>
        <v/>
      </c>
      <c r="I1831" s="13" t="str">
        <f t="shared" si="143"/>
        <v/>
      </c>
    </row>
    <row r="1832" spans="1:9" x14ac:dyDescent="0.25">
      <c r="A1832" s="13">
        <v>117</v>
      </c>
      <c r="B1832" s="13" t="s">
        <v>622</v>
      </c>
      <c r="C1832" s="16">
        <v>41106</v>
      </c>
      <c r="D1832" s="13">
        <v>9700</v>
      </c>
      <c r="E1832" s="13">
        <f t="shared" si="144"/>
        <v>0</v>
      </c>
      <c r="F1832" s="13" t="str">
        <f t="shared" si="141"/>
        <v>2012-07</v>
      </c>
      <c r="G1832" s="13" t="str">
        <f t="shared" si="142"/>
        <v/>
      </c>
      <c r="H1832" s="13" t="str">
        <f t="shared" si="140"/>
        <v/>
      </c>
      <c r="I1832" s="13" t="str">
        <f t="shared" si="143"/>
        <v/>
      </c>
    </row>
    <row r="1833" spans="1:9" x14ac:dyDescent="0.25">
      <c r="A1833" s="13">
        <v>117</v>
      </c>
      <c r="B1833" s="13" t="s">
        <v>622</v>
      </c>
      <c r="C1833" s="16">
        <v>41108</v>
      </c>
      <c r="D1833" s="13">
        <v>9700</v>
      </c>
      <c r="E1833" s="13">
        <f t="shared" si="144"/>
        <v>0</v>
      </c>
      <c r="F1833" s="13" t="str">
        <f t="shared" si="141"/>
        <v>2012-07</v>
      </c>
      <c r="G1833" s="13" t="str">
        <f t="shared" si="142"/>
        <v/>
      </c>
      <c r="H1833" s="13" t="str">
        <f t="shared" si="140"/>
        <v/>
      </c>
      <c r="I1833" s="13" t="str">
        <f t="shared" si="143"/>
        <v/>
      </c>
    </row>
    <row r="1834" spans="1:9" x14ac:dyDescent="0.25">
      <c r="A1834" s="13">
        <v>117</v>
      </c>
      <c r="B1834" s="13" t="s">
        <v>622</v>
      </c>
      <c r="C1834" s="16">
        <v>41110</v>
      </c>
      <c r="D1834" s="13">
        <v>10700</v>
      </c>
      <c r="E1834" s="13">
        <f t="shared" si="144"/>
        <v>0</v>
      </c>
      <c r="F1834" s="13" t="str">
        <f t="shared" si="141"/>
        <v>2012-07</v>
      </c>
      <c r="G1834" s="13" t="str">
        <f t="shared" si="142"/>
        <v/>
      </c>
      <c r="H1834" s="13" t="str">
        <f t="shared" si="140"/>
        <v/>
      </c>
      <c r="I1834" s="13" t="str">
        <f t="shared" si="143"/>
        <v/>
      </c>
    </row>
    <row r="1835" spans="1:9" x14ac:dyDescent="0.25">
      <c r="A1835" s="13">
        <v>117</v>
      </c>
      <c r="B1835" s="13" t="s">
        <v>622</v>
      </c>
      <c r="C1835" s="16">
        <v>41113</v>
      </c>
      <c r="D1835" s="13">
        <v>10700</v>
      </c>
      <c r="E1835" s="13">
        <f t="shared" si="144"/>
        <v>0</v>
      </c>
      <c r="F1835" s="13" t="str">
        <f t="shared" si="141"/>
        <v>2012-07</v>
      </c>
      <c r="G1835" s="13" t="str">
        <f t="shared" si="142"/>
        <v/>
      </c>
      <c r="H1835" s="13" t="str">
        <f t="shared" si="140"/>
        <v/>
      </c>
      <c r="I1835" s="13" t="str">
        <f t="shared" si="143"/>
        <v/>
      </c>
    </row>
    <row r="1836" spans="1:9" x14ac:dyDescent="0.25">
      <c r="A1836" s="13">
        <v>117</v>
      </c>
      <c r="B1836" s="13" t="s">
        <v>622</v>
      </c>
      <c r="C1836" s="16">
        <v>41117</v>
      </c>
      <c r="D1836" s="13">
        <v>10700</v>
      </c>
      <c r="E1836" s="13">
        <f t="shared" si="144"/>
        <v>0</v>
      </c>
      <c r="F1836" s="13" t="str">
        <f t="shared" si="141"/>
        <v>2012-07</v>
      </c>
      <c r="G1836" s="13" t="str">
        <f t="shared" si="142"/>
        <v/>
      </c>
      <c r="H1836" s="13" t="str">
        <f t="shared" si="140"/>
        <v/>
      </c>
      <c r="I1836" s="13" t="str">
        <f t="shared" si="143"/>
        <v/>
      </c>
    </row>
    <row r="1837" spans="1:9" x14ac:dyDescent="0.25">
      <c r="A1837" s="13">
        <v>117</v>
      </c>
      <c r="B1837" s="13" t="s">
        <v>622</v>
      </c>
      <c r="C1837" s="16">
        <v>41120</v>
      </c>
      <c r="D1837" s="13">
        <v>10700</v>
      </c>
      <c r="E1837" s="13">
        <f t="shared" si="144"/>
        <v>0</v>
      </c>
      <c r="F1837" s="13" t="str">
        <f t="shared" si="141"/>
        <v>2012-07</v>
      </c>
      <c r="G1837" s="13">
        <f t="shared" si="142"/>
        <v>9883.3333333333339</v>
      </c>
      <c r="H1837" s="13" t="str">
        <f t="shared" si="140"/>
        <v/>
      </c>
      <c r="I1837" s="13" t="str">
        <f t="shared" si="143"/>
        <v/>
      </c>
    </row>
    <row r="1838" spans="1:9" x14ac:dyDescent="0.25">
      <c r="A1838" s="13">
        <v>117</v>
      </c>
      <c r="B1838" s="13" t="s">
        <v>622</v>
      </c>
      <c r="C1838" s="16">
        <v>41122</v>
      </c>
      <c r="D1838" s="13">
        <v>10700</v>
      </c>
      <c r="E1838" s="13">
        <f t="shared" si="144"/>
        <v>0</v>
      </c>
      <c r="F1838" s="13" t="str">
        <f t="shared" si="141"/>
        <v>2012-08</v>
      </c>
      <c r="G1838" s="13" t="str">
        <f t="shared" si="142"/>
        <v/>
      </c>
      <c r="H1838" s="13" t="str">
        <f t="shared" si="140"/>
        <v/>
      </c>
      <c r="I1838" s="13" t="str">
        <f t="shared" si="143"/>
        <v/>
      </c>
    </row>
    <row r="1839" spans="1:9" x14ac:dyDescent="0.25">
      <c r="A1839" s="13">
        <v>117</v>
      </c>
      <c r="B1839" s="13" t="s">
        <v>622</v>
      </c>
      <c r="C1839" s="16">
        <v>41124</v>
      </c>
      <c r="D1839" s="13">
        <v>20000</v>
      </c>
      <c r="E1839" s="13">
        <f t="shared" si="144"/>
        <v>0</v>
      </c>
      <c r="F1839" s="13" t="str">
        <f t="shared" si="141"/>
        <v>2012-08</v>
      </c>
      <c r="G1839" s="13" t="str">
        <f t="shared" si="142"/>
        <v/>
      </c>
      <c r="H1839" s="13" t="str">
        <f t="shared" si="140"/>
        <v/>
      </c>
      <c r="I1839" s="13" t="str">
        <f t="shared" si="143"/>
        <v/>
      </c>
    </row>
    <row r="1840" spans="1:9" x14ac:dyDescent="0.25">
      <c r="A1840" s="13">
        <v>117</v>
      </c>
      <c r="B1840" s="13" t="s">
        <v>622</v>
      </c>
      <c r="C1840" s="16">
        <v>41127</v>
      </c>
      <c r="D1840" s="13">
        <v>20000</v>
      </c>
      <c r="E1840" s="13">
        <f t="shared" si="144"/>
        <v>0</v>
      </c>
      <c r="F1840" s="13" t="str">
        <f t="shared" si="141"/>
        <v>2012-08</v>
      </c>
      <c r="G1840" s="13" t="str">
        <f t="shared" si="142"/>
        <v/>
      </c>
      <c r="H1840" s="13" t="str">
        <f t="shared" si="140"/>
        <v/>
      </c>
      <c r="I1840" s="13" t="str">
        <f t="shared" si="143"/>
        <v/>
      </c>
    </row>
    <row r="1841" spans="1:9" x14ac:dyDescent="0.25">
      <c r="A1841" s="13">
        <v>117</v>
      </c>
      <c r="B1841" s="13" t="s">
        <v>622</v>
      </c>
      <c r="C1841" s="16">
        <v>41129</v>
      </c>
      <c r="D1841" s="13">
        <v>20000</v>
      </c>
      <c r="E1841" s="13">
        <f t="shared" si="144"/>
        <v>0</v>
      </c>
      <c r="F1841" s="13" t="str">
        <f t="shared" si="141"/>
        <v>2012-08</v>
      </c>
      <c r="G1841" s="13" t="str">
        <f t="shared" si="142"/>
        <v/>
      </c>
      <c r="H1841" s="13" t="str">
        <f t="shared" si="140"/>
        <v/>
      </c>
      <c r="I1841" s="13" t="str">
        <f t="shared" si="143"/>
        <v/>
      </c>
    </row>
    <row r="1842" spans="1:9" x14ac:dyDescent="0.25">
      <c r="A1842" s="13">
        <v>117</v>
      </c>
      <c r="B1842" s="13" t="s">
        <v>622</v>
      </c>
      <c r="C1842" s="16">
        <v>41131</v>
      </c>
      <c r="D1842" s="13">
        <v>20000</v>
      </c>
      <c r="E1842" s="13">
        <f t="shared" si="144"/>
        <v>0</v>
      </c>
      <c r="F1842" s="13" t="str">
        <f t="shared" si="141"/>
        <v>2012-08</v>
      </c>
      <c r="G1842" s="13" t="str">
        <f t="shared" si="142"/>
        <v/>
      </c>
      <c r="H1842" s="13" t="str">
        <f t="shared" si="140"/>
        <v/>
      </c>
      <c r="I1842" s="13" t="str">
        <f t="shared" si="143"/>
        <v/>
      </c>
    </row>
    <row r="1843" spans="1:9" x14ac:dyDescent="0.25">
      <c r="A1843" s="13">
        <v>117</v>
      </c>
      <c r="B1843" s="13" t="s">
        <v>622</v>
      </c>
      <c r="C1843" s="16">
        <v>41134</v>
      </c>
      <c r="D1843" s="13">
        <v>20000</v>
      </c>
      <c r="E1843" s="13">
        <f t="shared" si="144"/>
        <v>0</v>
      </c>
      <c r="F1843" s="13" t="str">
        <f t="shared" si="141"/>
        <v>2012-08</v>
      </c>
      <c r="G1843" s="13" t="str">
        <f t="shared" si="142"/>
        <v/>
      </c>
      <c r="H1843" s="13" t="str">
        <f t="shared" si="140"/>
        <v/>
      </c>
      <c r="I1843" s="13" t="str">
        <f t="shared" si="143"/>
        <v/>
      </c>
    </row>
    <row r="1844" spans="1:9" x14ac:dyDescent="0.25">
      <c r="A1844" s="13">
        <v>117</v>
      </c>
      <c r="B1844" s="13" t="s">
        <v>622</v>
      </c>
      <c r="C1844" s="16">
        <v>41136</v>
      </c>
      <c r="D1844" s="13">
        <v>20000</v>
      </c>
      <c r="E1844" s="13">
        <f t="shared" si="144"/>
        <v>0</v>
      </c>
      <c r="F1844" s="13" t="str">
        <f t="shared" si="141"/>
        <v>2012-08</v>
      </c>
      <c r="G1844" s="13" t="str">
        <f t="shared" si="142"/>
        <v/>
      </c>
      <c r="H1844" s="13" t="str">
        <f t="shared" si="140"/>
        <v/>
      </c>
      <c r="I1844" s="13" t="str">
        <f t="shared" si="143"/>
        <v/>
      </c>
    </row>
    <row r="1845" spans="1:9" x14ac:dyDescent="0.25">
      <c r="A1845" s="13">
        <v>117</v>
      </c>
      <c r="B1845" s="13" t="s">
        <v>622</v>
      </c>
      <c r="C1845" s="16">
        <v>41138</v>
      </c>
      <c r="D1845" s="13">
        <v>20000</v>
      </c>
      <c r="E1845" s="13">
        <f t="shared" si="144"/>
        <v>0</v>
      </c>
      <c r="F1845" s="13" t="str">
        <f t="shared" si="141"/>
        <v>2012-08</v>
      </c>
      <c r="G1845" s="13" t="str">
        <f t="shared" si="142"/>
        <v/>
      </c>
      <c r="H1845" s="13" t="str">
        <f t="shared" si="140"/>
        <v/>
      </c>
      <c r="I1845" s="13" t="str">
        <f t="shared" si="143"/>
        <v/>
      </c>
    </row>
    <row r="1846" spans="1:9" x14ac:dyDescent="0.25">
      <c r="A1846" s="13">
        <v>117</v>
      </c>
      <c r="B1846" s="13" t="s">
        <v>622</v>
      </c>
      <c r="C1846" s="16">
        <v>41141</v>
      </c>
      <c r="D1846" s="13">
        <v>20000</v>
      </c>
      <c r="E1846" s="13">
        <f t="shared" si="144"/>
        <v>0</v>
      </c>
      <c r="F1846" s="13" t="str">
        <f t="shared" si="141"/>
        <v>2012-08</v>
      </c>
      <c r="G1846" s="13" t="str">
        <f t="shared" si="142"/>
        <v/>
      </c>
      <c r="H1846" s="13" t="str">
        <f t="shared" si="140"/>
        <v/>
      </c>
      <c r="I1846" s="13" t="str">
        <f t="shared" si="143"/>
        <v/>
      </c>
    </row>
    <row r="1847" spans="1:9" x14ac:dyDescent="0.25">
      <c r="A1847" s="13">
        <v>117</v>
      </c>
      <c r="B1847" s="13" t="s">
        <v>622</v>
      </c>
      <c r="C1847" s="16">
        <v>41143</v>
      </c>
      <c r="D1847" s="13">
        <v>20000</v>
      </c>
      <c r="E1847" s="13">
        <f t="shared" si="144"/>
        <v>0</v>
      </c>
      <c r="F1847" s="13" t="str">
        <f t="shared" si="141"/>
        <v>2012-08</v>
      </c>
      <c r="G1847" s="13" t="str">
        <f t="shared" si="142"/>
        <v/>
      </c>
      <c r="H1847" s="13" t="str">
        <f t="shared" si="140"/>
        <v/>
      </c>
      <c r="I1847" s="13" t="str">
        <f t="shared" si="143"/>
        <v/>
      </c>
    </row>
    <row r="1848" spans="1:9" x14ac:dyDescent="0.25">
      <c r="A1848" s="13">
        <v>117</v>
      </c>
      <c r="B1848" s="13" t="s">
        <v>622</v>
      </c>
      <c r="C1848" s="16">
        <v>41145</v>
      </c>
      <c r="D1848" s="13">
        <v>20000</v>
      </c>
      <c r="E1848" s="13">
        <f t="shared" si="144"/>
        <v>0</v>
      </c>
      <c r="F1848" s="13" t="str">
        <f t="shared" si="141"/>
        <v>2012-08</v>
      </c>
      <c r="G1848" s="13" t="str">
        <f t="shared" si="142"/>
        <v/>
      </c>
      <c r="H1848" s="13" t="str">
        <f t="shared" si="140"/>
        <v/>
      </c>
      <c r="I1848" s="13" t="str">
        <f t="shared" si="143"/>
        <v/>
      </c>
    </row>
    <row r="1849" spans="1:9" x14ac:dyDescent="0.25">
      <c r="A1849" s="13">
        <v>117</v>
      </c>
      <c r="B1849" s="13" t="s">
        <v>622</v>
      </c>
      <c r="C1849" s="16">
        <v>41148</v>
      </c>
      <c r="D1849" s="13">
        <v>20000</v>
      </c>
      <c r="E1849" s="13">
        <f t="shared" si="144"/>
        <v>0</v>
      </c>
      <c r="F1849" s="13" t="str">
        <f t="shared" si="141"/>
        <v>2012-08</v>
      </c>
      <c r="G1849" s="13" t="str">
        <f t="shared" si="142"/>
        <v/>
      </c>
      <c r="H1849" s="13" t="str">
        <f t="shared" si="140"/>
        <v/>
      </c>
      <c r="I1849" s="13" t="str">
        <f t="shared" si="143"/>
        <v/>
      </c>
    </row>
    <row r="1850" spans="1:9" x14ac:dyDescent="0.25">
      <c r="A1850" s="13">
        <v>117</v>
      </c>
      <c r="B1850" s="13" t="s">
        <v>622</v>
      </c>
      <c r="C1850" s="16">
        <v>41150</v>
      </c>
      <c r="D1850" s="13">
        <v>20000</v>
      </c>
      <c r="E1850" s="13">
        <f t="shared" si="144"/>
        <v>0</v>
      </c>
      <c r="F1850" s="13" t="str">
        <f t="shared" si="141"/>
        <v>2012-08</v>
      </c>
      <c r="G1850" s="13" t="str">
        <f t="shared" si="142"/>
        <v/>
      </c>
      <c r="H1850" s="13" t="str">
        <f t="shared" si="140"/>
        <v/>
      </c>
      <c r="I1850" s="13" t="str">
        <f t="shared" si="143"/>
        <v/>
      </c>
    </row>
    <row r="1851" spans="1:9" x14ac:dyDescent="0.25">
      <c r="A1851" s="13">
        <v>117</v>
      </c>
      <c r="B1851" s="13" t="s">
        <v>622</v>
      </c>
      <c r="C1851" s="16">
        <v>41152</v>
      </c>
      <c r="D1851" s="13">
        <v>20000</v>
      </c>
      <c r="E1851" s="13">
        <f t="shared" si="144"/>
        <v>0</v>
      </c>
      <c r="F1851" s="13" t="str">
        <f t="shared" si="141"/>
        <v>2012-08</v>
      </c>
      <c r="G1851" s="13">
        <f t="shared" si="142"/>
        <v>19335.714285714286</v>
      </c>
      <c r="H1851" s="13" t="str">
        <f t="shared" si="140"/>
        <v/>
      </c>
      <c r="I1851" s="13" t="str">
        <f t="shared" si="143"/>
        <v/>
      </c>
    </row>
    <row r="1852" spans="1:9" x14ac:dyDescent="0.25">
      <c r="A1852" s="13">
        <v>117</v>
      </c>
      <c r="B1852" s="13" t="s">
        <v>622</v>
      </c>
      <c r="C1852" s="16">
        <v>41155</v>
      </c>
      <c r="D1852" s="13">
        <v>20000</v>
      </c>
      <c r="E1852" s="13">
        <f t="shared" si="144"/>
        <v>0</v>
      </c>
      <c r="F1852" s="13" t="str">
        <f t="shared" si="141"/>
        <v>2012-09</v>
      </c>
      <c r="G1852" s="13" t="str">
        <f t="shared" si="142"/>
        <v/>
      </c>
      <c r="H1852" s="13" t="str">
        <f t="shared" si="140"/>
        <v/>
      </c>
      <c r="I1852" s="13" t="str">
        <f t="shared" si="143"/>
        <v/>
      </c>
    </row>
    <row r="1853" spans="1:9" x14ac:dyDescent="0.25">
      <c r="A1853" s="13">
        <v>117</v>
      </c>
      <c r="B1853" s="13" t="s">
        <v>622</v>
      </c>
      <c r="C1853" s="16">
        <v>41157</v>
      </c>
      <c r="D1853" s="13">
        <v>20000</v>
      </c>
      <c r="E1853" s="13">
        <f t="shared" si="144"/>
        <v>1</v>
      </c>
      <c r="F1853" s="13" t="str">
        <f t="shared" si="141"/>
        <v>2012-09</v>
      </c>
      <c r="G1853" s="13">
        <f t="shared" si="142"/>
        <v>20000</v>
      </c>
      <c r="H1853" s="13" t="str">
        <f t="shared" si="140"/>
        <v/>
      </c>
      <c r="I1853" s="13" t="str">
        <f t="shared" si="143"/>
        <v/>
      </c>
    </row>
    <row r="1854" spans="1:9" x14ac:dyDescent="0.25">
      <c r="A1854" s="13">
        <v>117</v>
      </c>
      <c r="B1854" s="13" t="s">
        <v>623</v>
      </c>
      <c r="C1854" s="16">
        <v>41164</v>
      </c>
      <c r="D1854" s="13">
        <v>20</v>
      </c>
      <c r="E1854" s="13">
        <f t="shared" si="144"/>
        <v>0</v>
      </c>
      <c r="F1854" s="13" t="str">
        <f t="shared" si="141"/>
        <v>2012-09</v>
      </c>
      <c r="G1854" s="13" t="str">
        <f t="shared" si="142"/>
        <v/>
      </c>
      <c r="H1854" s="13">
        <f t="shared" si="140"/>
        <v>20</v>
      </c>
      <c r="I1854" s="13" t="str">
        <f t="shared" si="143"/>
        <v>Higher</v>
      </c>
    </row>
    <row r="1855" spans="1:9" x14ac:dyDescent="0.25">
      <c r="A1855" s="13">
        <v>117</v>
      </c>
      <c r="B1855" s="13" t="s">
        <v>623</v>
      </c>
      <c r="C1855" s="16">
        <v>41241</v>
      </c>
      <c r="D1855" s="13">
        <v>3</v>
      </c>
      <c r="E1855" s="13">
        <f t="shared" si="144"/>
        <v>0</v>
      </c>
      <c r="F1855" s="13" t="str">
        <f t="shared" si="141"/>
        <v>2012-11</v>
      </c>
      <c r="G1855" s="13" t="str">
        <f t="shared" si="142"/>
        <v/>
      </c>
      <c r="H1855" s="13">
        <f t="shared" si="140"/>
        <v>3</v>
      </c>
      <c r="I1855" s="13" t="str">
        <f t="shared" si="143"/>
        <v/>
      </c>
    </row>
    <row r="1856" spans="1:9" x14ac:dyDescent="0.25">
      <c r="A1856" s="13">
        <v>118</v>
      </c>
      <c r="B1856" s="13" t="s">
        <v>622</v>
      </c>
      <c r="C1856" s="16">
        <v>41093</v>
      </c>
      <c r="D1856" s="13">
        <v>1000</v>
      </c>
      <c r="E1856" s="13">
        <f t="shared" si="144"/>
        <v>0</v>
      </c>
      <c r="F1856" s="13" t="str">
        <f t="shared" si="141"/>
        <v>2012-07</v>
      </c>
      <c r="G1856" s="13" t="str">
        <f t="shared" si="142"/>
        <v/>
      </c>
      <c r="H1856" s="13" t="str">
        <f t="shared" si="140"/>
        <v/>
      </c>
      <c r="I1856" s="13" t="str">
        <f t="shared" si="143"/>
        <v/>
      </c>
    </row>
    <row r="1857" spans="1:9" x14ac:dyDescent="0.25">
      <c r="A1857" s="13">
        <v>118</v>
      </c>
      <c r="B1857" s="13" t="s">
        <v>622</v>
      </c>
      <c r="C1857" s="16">
        <v>41095</v>
      </c>
      <c r="D1857" s="13">
        <v>1000</v>
      </c>
      <c r="E1857" s="13">
        <f t="shared" si="144"/>
        <v>0</v>
      </c>
      <c r="F1857" s="13" t="str">
        <f t="shared" si="141"/>
        <v>2012-07</v>
      </c>
      <c r="G1857" s="13" t="str">
        <f t="shared" si="142"/>
        <v/>
      </c>
      <c r="H1857" s="13" t="str">
        <f t="shared" si="140"/>
        <v/>
      </c>
      <c r="I1857" s="13" t="str">
        <f t="shared" si="143"/>
        <v/>
      </c>
    </row>
    <row r="1858" spans="1:9" x14ac:dyDescent="0.25">
      <c r="A1858" s="13">
        <v>118</v>
      </c>
      <c r="B1858" s="13" t="s">
        <v>622</v>
      </c>
      <c r="C1858" s="16">
        <v>41100</v>
      </c>
      <c r="D1858" s="13">
        <v>1000</v>
      </c>
      <c r="E1858" s="13">
        <f t="shared" si="144"/>
        <v>0</v>
      </c>
      <c r="F1858" s="13" t="str">
        <f t="shared" si="141"/>
        <v>2012-07</v>
      </c>
      <c r="G1858" s="13" t="str">
        <f t="shared" si="142"/>
        <v/>
      </c>
      <c r="H1858" s="13" t="str">
        <f t="shared" ref="H1858:H1921" si="145">IF(AND(B1858="Med B", F1858&gt;=VLOOKUP(A1858, A:F, 6, FALSE)), D1858, "")</f>
        <v/>
      </c>
      <c r="I1858" s="13" t="str">
        <f t="shared" si="143"/>
        <v/>
      </c>
    </row>
    <row r="1859" spans="1:9" x14ac:dyDescent="0.25">
      <c r="A1859" s="13">
        <v>118</v>
      </c>
      <c r="B1859" s="13" t="s">
        <v>622</v>
      </c>
      <c r="C1859" s="16">
        <v>41102</v>
      </c>
      <c r="D1859" s="13">
        <v>1000</v>
      </c>
      <c r="E1859" s="13">
        <f t="shared" si="144"/>
        <v>0</v>
      </c>
      <c r="F1859" s="13" t="str">
        <f t="shared" ref="F1859:F1922" si="146">TEXT(C1859, "yyyy-mm")</f>
        <v>2012-07</v>
      </c>
      <c r="G1859" s="13" t="str">
        <f t="shared" ref="G1859:G1922" si="147">IF(AND(
    B1859="Med A",
    C1859=_xlfn.MAXIFS(C:C, A:A, A1859, B:B, "Med A", F:F, F1859),
    SUMIFS(E:E, A:A, A1859) &gt; 0
  ),
  AVERAGEIFS(D:D, A:A, A1859, B:B, "Med A", F:F, F1859, C:C, "&gt;=" &amp; EOMONTH(C1859, -1) + 1, C:C, "&lt;=" &amp; C1859),
  "")</f>
        <v/>
      </c>
      <c r="H1859" s="13" t="str">
        <f t="shared" si="145"/>
        <v/>
      </c>
      <c r="I1859" s="13" t="str">
        <f t="shared" ref="I1859:I1922" si="148">IF(E1858=1,
  IF(AND(A1859=A1858, B1859="Med B"),
    IF(COUNTIFS(A:A, A1859, B:B, "Med B", F:F, "&gt;" &amp; F1858) &gt; 0,
      IF(H1859 &gt; H1860, "Higher",
         IF(H1859 = H1860, "Same",
            IF(H1859 &lt; H1860, "Lower",
               IF(H1860 = 0, "No dose", "")))),
      "No subsequent Med B"),
    ""), "")</f>
        <v/>
      </c>
    </row>
    <row r="1860" spans="1:9" x14ac:dyDescent="0.25">
      <c r="A1860" s="13">
        <v>118</v>
      </c>
      <c r="B1860" s="13" t="s">
        <v>622</v>
      </c>
      <c r="C1860" s="16">
        <v>41107</v>
      </c>
      <c r="D1860" s="13">
        <v>1000</v>
      </c>
      <c r="E1860" s="13">
        <f t="shared" ref="E1860:E1923" si="149">IF(AND(B1860="Med A", B1861="Med B", A1860=A1861), 1, IF(AND(B1860="Med B", B1861="Med A", A1860=A1861), 1, 0))</f>
        <v>0</v>
      </c>
      <c r="F1860" s="13" t="str">
        <f t="shared" si="146"/>
        <v>2012-07</v>
      </c>
      <c r="G1860" s="13" t="str">
        <f t="shared" si="147"/>
        <v/>
      </c>
      <c r="H1860" s="13" t="str">
        <f t="shared" si="145"/>
        <v/>
      </c>
      <c r="I1860" s="13" t="str">
        <f t="shared" si="148"/>
        <v/>
      </c>
    </row>
    <row r="1861" spans="1:9" x14ac:dyDescent="0.25">
      <c r="A1861" s="13">
        <v>118</v>
      </c>
      <c r="B1861" s="13" t="s">
        <v>622</v>
      </c>
      <c r="C1861" s="16">
        <v>41109</v>
      </c>
      <c r="D1861" s="13">
        <v>1000</v>
      </c>
      <c r="E1861" s="13">
        <f t="shared" si="149"/>
        <v>0</v>
      </c>
      <c r="F1861" s="13" t="str">
        <f t="shared" si="146"/>
        <v>2012-07</v>
      </c>
      <c r="G1861" s="13" t="str">
        <f t="shared" si="147"/>
        <v/>
      </c>
      <c r="H1861" s="13" t="str">
        <f t="shared" si="145"/>
        <v/>
      </c>
      <c r="I1861" s="13" t="str">
        <f t="shared" si="148"/>
        <v/>
      </c>
    </row>
    <row r="1862" spans="1:9" x14ac:dyDescent="0.25">
      <c r="A1862" s="13">
        <v>118</v>
      </c>
      <c r="B1862" s="13" t="s">
        <v>622</v>
      </c>
      <c r="C1862" s="16">
        <v>41114</v>
      </c>
      <c r="D1862" s="13">
        <v>1000</v>
      </c>
      <c r="E1862" s="13">
        <f t="shared" si="149"/>
        <v>0</v>
      </c>
      <c r="F1862" s="13" t="str">
        <f t="shared" si="146"/>
        <v>2012-07</v>
      </c>
      <c r="G1862" s="13" t="str">
        <f t="shared" si="147"/>
        <v/>
      </c>
      <c r="H1862" s="13" t="str">
        <f t="shared" si="145"/>
        <v/>
      </c>
      <c r="I1862" s="13" t="str">
        <f t="shared" si="148"/>
        <v/>
      </c>
    </row>
    <row r="1863" spans="1:9" x14ac:dyDescent="0.25">
      <c r="A1863" s="13">
        <v>118</v>
      </c>
      <c r="B1863" s="13" t="s">
        <v>622</v>
      </c>
      <c r="C1863" s="16">
        <v>41116</v>
      </c>
      <c r="D1863" s="13">
        <v>1000</v>
      </c>
      <c r="E1863" s="13">
        <f t="shared" si="149"/>
        <v>0</v>
      </c>
      <c r="F1863" s="13" t="str">
        <f t="shared" si="146"/>
        <v>2012-07</v>
      </c>
      <c r="G1863" s="13" t="str">
        <f t="shared" si="147"/>
        <v/>
      </c>
      <c r="H1863" s="13" t="str">
        <f t="shared" si="145"/>
        <v/>
      </c>
      <c r="I1863" s="13" t="str">
        <f t="shared" si="148"/>
        <v/>
      </c>
    </row>
    <row r="1864" spans="1:9" x14ac:dyDescent="0.25">
      <c r="A1864" s="13">
        <v>118</v>
      </c>
      <c r="B1864" s="13" t="s">
        <v>622</v>
      </c>
      <c r="C1864" s="16">
        <v>41121</v>
      </c>
      <c r="D1864" s="13">
        <v>1000</v>
      </c>
      <c r="E1864" s="13">
        <f t="shared" si="149"/>
        <v>0</v>
      </c>
      <c r="F1864" s="13" t="str">
        <f t="shared" si="146"/>
        <v>2012-07</v>
      </c>
      <c r="G1864" s="13">
        <f t="shared" si="147"/>
        <v>1000</v>
      </c>
      <c r="H1864" s="13" t="str">
        <f t="shared" si="145"/>
        <v/>
      </c>
      <c r="I1864" s="13" t="str">
        <f t="shared" si="148"/>
        <v/>
      </c>
    </row>
    <row r="1865" spans="1:9" x14ac:dyDescent="0.25">
      <c r="A1865" s="13">
        <v>118</v>
      </c>
      <c r="B1865" s="13" t="s">
        <v>622</v>
      </c>
      <c r="C1865" s="16">
        <v>41123</v>
      </c>
      <c r="D1865" s="13">
        <v>1000</v>
      </c>
      <c r="E1865" s="13">
        <f t="shared" si="149"/>
        <v>0</v>
      </c>
      <c r="F1865" s="13" t="str">
        <f t="shared" si="146"/>
        <v>2012-08</v>
      </c>
      <c r="G1865" s="13" t="str">
        <f t="shared" si="147"/>
        <v/>
      </c>
      <c r="H1865" s="13" t="str">
        <f t="shared" si="145"/>
        <v/>
      </c>
      <c r="I1865" s="13" t="str">
        <f t="shared" si="148"/>
        <v/>
      </c>
    </row>
    <row r="1866" spans="1:9" x14ac:dyDescent="0.25">
      <c r="A1866" s="13">
        <v>118</v>
      </c>
      <c r="B1866" s="13" t="s">
        <v>622</v>
      </c>
      <c r="C1866" s="16">
        <v>41128</v>
      </c>
      <c r="D1866" s="13">
        <v>1000</v>
      </c>
      <c r="E1866" s="13">
        <f t="shared" si="149"/>
        <v>0</v>
      </c>
      <c r="F1866" s="13" t="str">
        <f t="shared" si="146"/>
        <v>2012-08</v>
      </c>
      <c r="G1866" s="13" t="str">
        <f t="shared" si="147"/>
        <v/>
      </c>
      <c r="H1866" s="13" t="str">
        <f t="shared" si="145"/>
        <v/>
      </c>
      <c r="I1866" s="13" t="str">
        <f t="shared" si="148"/>
        <v/>
      </c>
    </row>
    <row r="1867" spans="1:9" x14ac:dyDescent="0.25">
      <c r="A1867" s="13">
        <v>118</v>
      </c>
      <c r="B1867" s="13" t="s">
        <v>622</v>
      </c>
      <c r="C1867" s="16">
        <v>41130</v>
      </c>
      <c r="D1867" s="13">
        <v>1000</v>
      </c>
      <c r="E1867" s="13">
        <f t="shared" si="149"/>
        <v>0</v>
      </c>
      <c r="F1867" s="13" t="str">
        <f t="shared" si="146"/>
        <v>2012-08</v>
      </c>
      <c r="G1867" s="13" t="str">
        <f t="shared" si="147"/>
        <v/>
      </c>
      <c r="H1867" s="13" t="str">
        <f t="shared" si="145"/>
        <v/>
      </c>
      <c r="I1867" s="13" t="str">
        <f t="shared" si="148"/>
        <v/>
      </c>
    </row>
    <row r="1868" spans="1:9" x14ac:dyDescent="0.25">
      <c r="A1868" s="13">
        <v>118</v>
      </c>
      <c r="B1868" s="13" t="s">
        <v>622</v>
      </c>
      <c r="C1868" s="16">
        <v>41135</v>
      </c>
      <c r="D1868" s="13">
        <v>1000</v>
      </c>
      <c r="E1868" s="13">
        <f t="shared" si="149"/>
        <v>0</v>
      </c>
      <c r="F1868" s="13" t="str">
        <f t="shared" si="146"/>
        <v>2012-08</v>
      </c>
      <c r="G1868" s="13" t="str">
        <f t="shared" si="147"/>
        <v/>
      </c>
      <c r="H1868" s="13" t="str">
        <f t="shared" si="145"/>
        <v/>
      </c>
      <c r="I1868" s="13" t="str">
        <f t="shared" si="148"/>
        <v/>
      </c>
    </row>
    <row r="1869" spans="1:9" x14ac:dyDescent="0.25">
      <c r="A1869" s="13">
        <v>118</v>
      </c>
      <c r="B1869" s="13" t="s">
        <v>622</v>
      </c>
      <c r="C1869" s="16">
        <v>41137</v>
      </c>
      <c r="D1869" s="13">
        <v>1000</v>
      </c>
      <c r="E1869" s="13">
        <f t="shared" si="149"/>
        <v>0</v>
      </c>
      <c r="F1869" s="13" t="str">
        <f t="shared" si="146"/>
        <v>2012-08</v>
      </c>
      <c r="G1869" s="13">
        <f t="shared" si="147"/>
        <v>1000</v>
      </c>
      <c r="H1869" s="13" t="str">
        <f t="shared" si="145"/>
        <v/>
      </c>
      <c r="I1869" s="13" t="str">
        <f t="shared" si="148"/>
        <v/>
      </c>
    </row>
    <row r="1870" spans="1:9" x14ac:dyDescent="0.25">
      <c r="A1870" s="13">
        <v>118</v>
      </c>
      <c r="B1870" s="13" t="s">
        <v>622</v>
      </c>
      <c r="C1870" s="16">
        <v>41158</v>
      </c>
      <c r="D1870" s="13">
        <v>800</v>
      </c>
      <c r="E1870" s="13">
        <f t="shared" si="149"/>
        <v>1</v>
      </c>
      <c r="F1870" s="13" t="str">
        <f t="shared" si="146"/>
        <v>2012-09</v>
      </c>
      <c r="G1870" s="13">
        <f t="shared" si="147"/>
        <v>800</v>
      </c>
      <c r="H1870" s="13" t="str">
        <f t="shared" si="145"/>
        <v/>
      </c>
      <c r="I1870" s="13" t="str">
        <f t="shared" si="148"/>
        <v/>
      </c>
    </row>
    <row r="1871" spans="1:9" x14ac:dyDescent="0.25">
      <c r="A1871" s="13">
        <v>118</v>
      </c>
      <c r="B1871" s="13" t="s">
        <v>623</v>
      </c>
      <c r="C1871" s="16">
        <v>41165</v>
      </c>
      <c r="D1871" s="13">
        <v>2</v>
      </c>
      <c r="E1871" s="13">
        <f t="shared" si="149"/>
        <v>0</v>
      </c>
      <c r="F1871" s="13" t="str">
        <f t="shared" si="146"/>
        <v>2012-09</v>
      </c>
      <c r="G1871" s="13" t="str">
        <f t="shared" si="147"/>
        <v/>
      </c>
      <c r="H1871" s="13">
        <f t="shared" si="145"/>
        <v>2</v>
      </c>
      <c r="I1871" s="13" t="str">
        <f t="shared" si="148"/>
        <v>No subsequent Med B</v>
      </c>
    </row>
    <row r="1872" spans="1:9" x14ac:dyDescent="0.25">
      <c r="A1872" s="13">
        <v>119</v>
      </c>
      <c r="B1872" s="13" t="s">
        <v>622</v>
      </c>
      <c r="C1872" s="16">
        <v>41093</v>
      </c>
      <c r="D1872" s="13">
        <v>2400</v>
      </c>
      <c r="E1872" s="13">
        <f t="shared" si="149"/>
        <v>0</v>
      </c>
      <c r="F1872" s="13" t="str">
        <f t="shared" si="146"/>
        <v>2012-07</v>
      </c>
      <c r="G1872" s="13" t="str">
        <f t="shared" si="147"/>
        <v/>
      </c>
      <c r="H1872" s="13" t="str">
        <f t="shared" si="145"/>
        <v/>
      </c>
      <c r="I1872" s="13" t="str">
        <f t="shared" si="148"/>
        <v/>
      </c>
    </row>
    <row r="1873" spans="1:9" x14ac:dyDescent="0.25">
      <c r="A1873" s="13">
        <v>119</v>
      </c>
      <c r="B1873" s="13" t="s">
        <v>622</v>
      </c>
      <c r="C1873" s="16">
        <v>41095</v>
      </c>
      <c r="D1873" s="13">
        <v>2400</v>
      </c>
      <c r="E1873" s="13">
        <f t="shared" si="149"/>
        <v>0</v>
      </c>
      <c r="F1873" s="13" t="str">
        <f t="shared" si="146"/>
        <v>2012-07</v>
      </c>
      <c r="G1873" s="13" t="str">
        <f t="shared" si="147"/>
        <v/>
      </c>
      <c r="H1873" s="13" t="str">
        <f t="shared" si="145"/>
        <v/>
      </c>
      <c r="I1873" s="13" t="str">
        <f t="shared" si="148"/>
        <v/>
      </c>
    </row>
    <row r="1874" spans="1:9" x14ac:dyDescent="0.25">
      <c r="A1874" s="13">
        <v>119</v>
      </c>
      <c r="B1874" s="13" t="s">
        <v>622</v>
      </c>
      <c r="C1874" s="16">
        <v>41097</v>
      </c>
      <c r="D1874" s="13">
        <v>2400</v>
      </c>
      <c r="E1874" s="13">
        <f t="shared" si="149"/>
        <v>0</v>
      </c>
      <c r="F1874" s="13" t="str">
        <f t="shared" si="146"/>
        <v>2012-07</v>
      </c>
      <c r="G1874" s="13" t="str">
        <f t="shared" si="147"/>
        <v/>
      </c>
      <c r="H1874" s="13" t="str">
        <f t="shared" si="145"/>
        <v/>
      </c>
      <c r="I1874" s="13" t="str">
        <f t="shared" si="148"/>
        <v/>
      </c>
    </row>
    <row r="1875" spans="1:9" x14ac:dyDescent="0.25">
      <c r="A1875" s="13">
        <v>119</v>
      </c>
      <c r="B1875" s="13" t="s">
        <v>622</v>
      </c>
      <c r="C1875" s="16">
        <v>41102</v>
      </c>
      <c r="D1875" s="13">
        <v>2400</v>
      </c>
      <c r="E1875" s="13">
        <f t="shared" si="149"/>
        <v>0</v>
      </c>
      <c r="F1875" s="13" t="str">
        <f t="shared" si="146"/>
        <v>2012-07</v>
      </c>
      <c r="G1875" s="13" t="str">
        <f t="shared" si="147"/>
        <v/>
      </c>
      <c r="H1875" s="13" t="str">
        <f t="shared" si="145"/>
        <v/>
      </c>
      <c r="I1875" s="13" t="str">
        <f t="shared" si="148"/>
        <v/>
      </c>
    </row>
    <row r="1876" spans="1:9" x14ac:dyDescent="0.25">
      <c r="A1876" s="13">
        <v>119</v>
      </c>
      <c r="B1876" s="13" t="s">
        <v>622</v>
      </c>
      <c r="C1876" s="16">
        <v>41104</v>
      </c>
      <c r="D1876" s="13">
        <v>2400</v>
      </c>
      <c r="E1876" s="13">
        <f t="shared" si="149"/>
        <v>0</v>
      </c>
      <c r="F1876" s="13" t="str">
        <f t="shared" si="146"/>
        <v>2012-07</v>
      </c>
      <c r="G1876" s="13" t="str">
        <f t="shared" si="147"/>
        <v/>
      </c>
      <c r="H1876" s="13" t="str">
        <f t="shared" si="145"/>
        <v/>
      </c>
      <c r="I1876" s="13" t="str">
        <f t="shared" si="148"/>
        <v/>
      </c>
    </row>
    <row r="1877" spans="1:9" x14ac:dyDescent="0.25">
      <c r="A1877" s="13">
        <v>119</v>
      </c>
      <c r="B1877" s="13" t="s">
        <v>622</v>
      </c>
      <c r="C1877" s="16">
        <v>41109</v>
      </c>
      <c r="D1877" s="13">
        <v>2400</v>
      </c>
      <c r="E1877" s="13">
        <f t="shared" si="149"/>
        <v>0</v>
      </c>
      <c r="F1877" s="13" t="str">
        <f t="shared" si="146"/>
        <v>2012-07</v>
      </c>
      <c r="G1877" s="13" t="str">
        <f t="shared" si="147"/>
        <v/>
      </c>
      <c r="H1877" s="13" t="str">
        <f t="shared" si="145"/>
        <v/>
      </c>
      <c r="I1877" s="13" t="str">
        <f t="shared" si="148"/>
        <v/>
      </c>
    </row>
    <row r="1878" spans="1:9" x14ac:dyDescent="0.25">
      <c r="A1878" s="13">
        <v>119</v>
      </c>
      <c r="B1878" s="13" t="s">
        <v>622</v>
      </c>
      <c r="C1878" s="16">
        <v>41111</v>
      </c>
      <c r="D1878" s="13">
        <v>2900</v>
      </c>
      <c r="E1878" s="13">
        <f t="shared" si="149"/>
        <v>0</v>
      </c>
      <c r="F1878" s="13" t="str">
        <f t="shared" si="146"/>
        <v>2012-07</v>
      </c>
      <c r="G1878" s="13" t="str">
        <f t="shared" si="147"/>
        <v/>
      </c>
      <c r="H1878" s="13" t="str">
        <f t="shared" si="145"/>
        <v/>
      </c>
      <c r="I1878" s="13" t="str">
        <f t="shared" si="148"/>
        <v/>
      </c>
    </row>
    <row r="1879" spans="1:9" x14ac:dyDescent="0.25">
      <c r="A1879" s="13">
        <v>119</v>
      </c>
      <c r="B1879" s="13" t="s">
        <v>622</v>
      </c>
      <c r="C1879" s="16">
        <v>41115</v>
      </c>
      <c r="D1879" s="13">
        <v>2900</v>
      </c>
      <c r="E1879" s="13">
        <f t="shared" si="149"/>
        <v>0</v>
      </c>
      <c r="F1879" s="13" t="str">
        <f t="shared" si="146"/>
        <v>2012-07</v>
      </c>
      <c r="G1879" s="13" t="str">
        <f t="shared" si="147"/>
        <v/>
      </c>
      <c r="H1879" s="13" t="str">
        <f t="shared" si="145"/>
        <v/>
      </c>
      <c r="I1879" s="13" t="str">
        <f t="shared" si="148"/>
        <v/>
      </c>
    </row>
    <row r="1880" spans="1:9" x14ac:dyDescent="0.25">
      <c r="A1880" s="13">
        <v>119</v>
      </c>
      <c r="B1880" s="13" t="s">
        <v>622</v>
      </c>
      <c r="C1880" s="16">
        <v>41116</v>
      </c>
      <c r="D1880" s="13">
        <v>2900</v>
      </c>
      <c r="E1880" s="13">
        <f t="shared" si="149"/>
        <v>0</v>
      </c>
      <c r="F1880" s="13" t="str">
        <f t="shared" si="146"/>
        <v>2012-07</v>
      </c>
      <c r="G1880" s="13" t="str">
        <f t="shared" si="147"/>
        <v/>
      </c>
      <c r="H1880" s="13" t="str">
        <f t="shared" si="145"/>
        <v/>
      </c>
      <c r="I1880" s="13" t="str">
        <f t="shared" si="148"/>
        <v/>
      </c>
    </row>
    <row r="1881" spans="1:9" x14ac:dyDescent="0.25">
      <c r="A1881" s="13">
        <v>119</v>
      </c>
      <c r="B1881" s="13" t="s">
        <v>622</v>
      </c>
      <c r="C1881" s="16">
        <v>41118</v>
      </c>
      <c r="D1881" s="13">
        <v>2900</v>
      </c>
      <c r="E1881" s="13">
        <f t="shared" si="149"/>
        <v>0</v>
      </c>
      <c r="F1881" s="13" t="str">
        <f t="shared" si="146"/>
        <v>2012-07</v>
      </c>
      <c r="G1881" s="13" t="str">
        <f t="shared" si="147"/>
        <v/>
      </c>
      <c r="H1881" s="13" t="str">
        <f t="shared" si="145"/>
        <v/>
      </c>
      <c r="I1881" s="13" t="str">
        <f t="shared" si="148"/>
        <v/>
      </c>
    </row>
    <row r="1882" spans="1:9" x14ac:dyDescent="0.25">
      <c r="A1882" s="13">
        <v>119</v>
      </c>
      <c r="B1882" s="13" t="s">
        <v>622</v>
      </c>
      <c r="C1882" s="16">
        <v>41121</v>
      </c>
      <c r="D1882" s="13">
        <v>2900</v>
      </c>
      <c r="E1882" s="13">
        <f t="shared" si="149"/>
        <v>0</v>
      </c>
      <c r="F1882" s="13" t="str">
        <f t="shared" si="146"/>
        <v>2012-07</v>
      </c>
      <c r="G1882" s="13">
        <f t="shared" si="147"/>
        <v>2627.2727272727275</v>
      </c>
      <c r="H1882" s="13" t="str">
        <f t="shared" si="145"/>
        <v/>
      </c>
      <c r="I1882" s="13" t="str">
        <f t="shared" si="148"/>
        <v/>
      </c>
    </row>
    <row r="1883" spans="1:9" x14ac:dyDescent="0.25">
      <c r="A1883" s="13">
        <v>119</v>
      </c>
      <c r="B1883" s="13" t="s">
        <v>622</v>
      </c>
      <c r="C1883" s="16">
        <v>41123</v>
      </c>
      <c r="D1883" s="13">
        <v>2900</v>
      </c>
      <c r="E1883" s="13">
        <f t="shared" si="149"/>
        <v>0</v>
      </c>
      <c r="F1883" s="13" t="str">
        <f t="shared" si="146"/>
        <v>2012-08</v>
      </c>
      <c r="G1883" s="13" t="str">
        <f t="shared" si="147"/>
        <v/>
      </c>
      <c r="H1883" s="13" t="str">
        <f t="shared" si="145"/>
        <v/>
      </c>
      <c r="I1883" s="13" t="str">
        <f t="shared" si="148"/>
        <v/>
      </c>
    </row>
    <row r="1884" spans="1:9" x14ac:dyDescent="0.25">
      <c r="A1884" s="13">
        <v>119</v>
      </c>
      <c r="B1884" s="13" t="s">
        <v>622</v>
      </c>
      <c r="C1884" s="16">
        <v>41128</v>
      </c>
      <c r="D1884" s="13">
        <v>3500</v>
      </c>
      <c r="E1884" s="13">
        <f t="shared" si="149"/>
        <v>0</v>
      </c>
      <c r="F1884" s="13" t="str">
        <f t="shared" si="146"/>
        <v>2012-08</v>
      </c>
      <c r="G1884" s="13" t="str">
        <f t="shared" si="147"/>
        <v/>
      </c>
      <c r="H1884" s="13" t="str">
        <f t="shared" si="145"/>
        <v/>
      </c>
      <c r="I1884" s="13" t="str">
        <f t="shared" si="148"/>
        <v/>
      </c>
    </row>
    <row r="1885" spans="1:9" x14ac:dyDescent="0.25">
      <c r="A1885" s="13">
        <v>119</v>
      </c>
      <c r="B1885" s="13" t="s">
        <v>622</v>
      </c>
      <c r="C1885" s="16">
        <v>41130</v>
      </c>
      <c r="D1885" s="13">
        <v>3500</v>
      </c>
      <c r="E1885" s="13">
        <f t="shared" si="149"/>
        <v>0</v>
      </c>
      <c r="F1885" s="13" t="str">
        <f t="shared" si="146"/>
        <v>2012-08</v>
      </c>
      <c r="G1885" s="13" t="str">
        <f t="shared" si="147"/>
        <v/>
      </c>
      <c r="H1885" s="13" t="str">
        <f t="shared" si="145"/>
        <v/>
      </c>
      <c r="I1885" s="13" t="str">
        <f t="shared" si="148"/>
        <v/>
      </c>
    </row>
    <row r="1886" spans="1:9" x14ac:dyDescent="0.25">
      <c r="A1886" s="13">
        <v>119</v>
      </c>
      <c r="B1886" s="13" t="s">
        <v>622</v>
      </c>
      <c r="C1886" s="16">
        <v>41132</v>
      </c>
      <c r="D1886" s="13">
        <v>3500</v>
      </c>
      <c r="E1886" s="13">
        <f t="shared" si="149"/>
        <v>0</v>
      </c>
      <c r="F1886" s="13" t="str">
        <f t="shared" si="146"/>
        <v>2012-08</v>
      </c>
      <c r="G1886" s="13" t="str">
        <f t="shared" si="147"/>
        <v/>
      </c>
      <c r="H1886" s="13" t="str">
        <f t="shared" si="145"/>
        <v/>
      </c>
      <c r="I1886" s="13" t="str">
        <f t="shared" si="148"/>
        <v/>
      </c>
    </row>
    <row r="1887" spans="1:9" x14ac:dyDescent="0.25">
      <c r="A1887" s="13">
        <v>119</v>
      </c>
      <c r="B1887" s="13" t="s">
        <v>622</v>
      </c>
      <c r="C1887" s="16">
        <v>41135</v>
      </c>
      <c r="D1887" s="13">
        <v>3500</v>
      </c>
      <c r="E1887" s="13">
        <f t="shared" si="149"/>
        <v>0</v>
      </c>
      <c r="F1887" s="13" t="str">
        <f t="shared" si="146"/>
        <v>2012-08</v>
      </c>
      <c r="G1887" s="13" t="str">
        <f t="shared" si="147"/>
        <v/>
      </c>
      <c r="H1887" s="13" t="str">
        <f t="shared" si="145"/>
        <v/>
      </c>
      <c r="I1887" s="13" t="str">
        <f t="shared" si="148"/>
        <v/>
      </c>
    </row>
    <row r="1888" spans="1:9" x14ac:dyDescent="0.25">
      <c r="A1888" s="13">
        <v>119</v>
      </c>
      <c r="B1888" s="13" t="s">
        <v>622</v>
      </c>
      <c r="C1888" s="16">
        <v>41137</v>
      </c>
      <c r="D1888" s="13">
        <v>3500</v>
      </c>
      <c r="E1888" s="13">
        <f t="shared" si="149"/>
        <v>0</v>
      </c>
      <c r="F1888" s="13" t="str">
        <f t="shared" si="146"/>
        <v>2012-08</v>
      </c>
      <c r="G1888" s="13" t="str">
        <f t="shared" si="147"/>
        <v/>
      </c>
      <c r="H1888" s="13" t="str">
        <f t="shared" si="145"/>
        <v/>
      </c>
      <c r="I1888" s="13" t="str">
        <f t="shared" si="148"/>
        <v/>
      </c>
    </row>
    <row r="1889" spans="1:9" x14ac:dyDescent="0.25">
      <c r="A1889" s="13">
        <v>119</v>
      </c>
      <c r="B1889" s="13" t="s">
        <v>622</v>
      </c>
      <c r="C1889" s="16">
        <v>41139</v>
      </c>
      <c r="D1889" s="13">
        <v>4200</v>
      </c>
      <c r="E1889" s="13">
        <f t="shared" si="149"/>
        <v>0</v>
      </c>
      <c r="F1889" s="13" t="str">
        <f t="shared" si="146"/>
        <v>2012-08</v>
      </c>
      <c r="G1889" s="13" t="str">
        <f t="shared" si="147"/>
        <v/>
      </c>
      <c r="H1889" s="13" t="str">
        <f t="shared" si="145"/>
        <v/>
      </c>
      <c r="I1889" s="13" t="str">
        <f t="shared" si="148"/>
        <v/>
      </c>
    </row>
    <row r="1890" spans="1:9" x14ac:dyDescent="0.25">
      <c r="A1890" s="13">
        <v>119</v>
      </c>
      <c r="B1890" s="13" t="s">
        <v>622</v>
      </c>
      <c r="C1890" s="16">
        <v>41142</v>
      </c>
      <c r="D1890" s="13">
        <v>4200</v>
      </c>
      <c r="E1890" s="13">
        <f t="shared" si="149"/>
        <v>0</v>
      </c>
      <c r="F1890" s="13" t="str">
        <f t="shared" si="146"/>
        <v>2012-08</v>
      </c>
      <c r="G1890" s="13" t="str">
        <f t="shared" si="147"/>
        <v/>
      </c>
      <c r="H1890" s="13" t="str">
        <f t="shared" si="145"/>
        <v/>
      </c>
      <c r="I1890" s="13" t="str">
        <f t="shared" si="148"/>
        <v/>
      </c>
    </row>
    <row r="1891" spans="1:9" x14ac:dyDescent="0.25">
      <c r="A1891" s="13">
        <v>119</v>
      </c>
      <c r="B1891" s="13" t="s">
        <v>622</v>
      </c>
      <c r="C1891" s="16">
        <v>41144</v>
      </c>
      <c r="D1891" s="13">
        <v>4200</v>
      </c>
      <c r="E1891" s="13">
        <f t="shared" si="149"/>
        <v>0</v>
      </c>
      <c r="F1891" s="13" t="str">
        <f t="shared" si="146"/>
        <v>2012-08</v>
      </c>
      <c r="G1891" s="13" t="str">
        <f t="shared" si="147"/>
        <v/>
      </c>
      <c r="H1891" s="13" t="str">
        <f t="shared" si="145"/>
        <v/>
      </c>
      <c r="I1891" s="13" t="str">
        <f t="shared" si="148"/>
        <v/>
      </c>
    </row>
    <row r="1892" spans="1:9" x14ac:dyDescent="0.25">
      <c r="A1892" s="13">
        <v>119</v>
      </c>
      <c r="B1892" s="13" t="s">
        <v>622</v>
      </c>
      <c r="C1892" s="16">
        <v>41146</v>
      </c>
      <c r="D1892" s="13">
        <v>4200</v>
      </c>
      <c r="E1892" s="13">
        <f t="shared" si="149"/>
        <v>0</v>
      </c>
      <c r="F1892" s="13" t="str">
        <f t="shared" si="146"/>
        <v>2012-08</v>
      </c>
      <c r="G1892" s="13" t="str">
        <f t="shared" si="147"/>
        <v/>
      </c>
      <c r="H1892" s="13" t="str">
        <f t="shared" si="145"/>
        <v/>
      </c>
      <c r="I1892" s="13" t="str">
        <f t="shared" si="148"/>
        <v/>
      </c>
    </row>
    <row r="1893" spans="1:9" x14ac:dyDescent="0.25">
      <c r="A1893" s="13">
        <v>119</v>
      </c>
      <c r="B1893" s="13" t="s">
        <v>622</v>
      </c>
      <c r="C1893" s="16">
        <v>41149</v>
      </c>
      <c r="D1893" s="13">
        <v>4200</v>
      </c>
      <c r="E1893" s="13">
        <f t="shared" si="149"/>
        <v>0</v>
      </c>
      <c r="F1893" s="13" t="str">
        <f t="shared" si="146"/>
        <v>2012-08</v>
      </c>
      <c r="G1893" s="13" t="str">
        <f t="shared" si="147"/>
        <v/>
      </c>
      <c r="H1893" s="13" t="str">
        <f t="shared" si="145"/>
        <v/>
      </c>
      <c r="I1893" s="13" t="str">
        <f t="shared" si="148"/>
        <v/>
      </c>
    </row>
    <row r="1894" spans="1:9" x14ac:dyDescent="0.25">
      <c r="A1894" s="13">
        <v>119</v>
      </c>
      <c r="B1894" s="13" t="s">
        <v>622</v>
      </c>
      <c r="C1894" s="16">
        <v>41151</v>
      </c>
      <c r="D1894" s="13">
        <v>4200</v>
      </c>
      <c r="E1894" s="13">
        <f t="shared" si="149"/>
        <v>0</v>
      </c>
      <c r="F1894" s="13" t="str">
        <f t="shared" si="146"/>
        <v>2012-08</v>
      </c>
      <c r="G1894" s="13">
        <f t="shared" si="147"/>
        <v>3800</v>
      </c>
      <c r="H1894" s="13" t="str">
        <f t="shared" si="145"/>
        <v/>
      </c>
      <c r="I1894" s="13" t="str">
        <f t="shared" si="148"/>
        <v/>
      </c>
    </row>
    <row r="1895" spans="1:9" x14ac:dyDescent="0.25">
      <c r="A1895" s="13">
        <v>119</v>
      </c>
      <c r="B1895" s="13" t="s">
        <v>622</v>
      </c>
      <c r="C1895" s="16">
        <v>41156</v>
      </c>
      <c r="D1895" s="13">
        <v>4200</v>
      </c>
      <c r="E1895" s="13">
        <f t="shared" si="149"/>
        <v>0</v>
      </c>
      <c r="F1895" s="13" t="str">
        <f t="shared" si="146"/>
        <v>2012-09</v>
      </c>
      <c r="G1895" s="13" t="str">
        <f t="shared" si="147"/>
        <v/>
      </c>
      <c r="H1895" s="13" t="str">
        <f t="shared" si="145"/>
        <v/>
      </c>
      <c r="I1895" s="13" t="str">
        <f t="shared" si="148"/>
        <v/>
      </c>
    </row>
    <row r="1896" spans="1:9" x14ac:dyDescent="0.25">
      <c r="A1896" s="13">
        <v>119</v>
      </c>
      <c r="B1896" s="13" t="s">
        <v>622</v>
      </c>
      <c r="C1896" s="16">
        <v>41158</v>
      </c>
      <c r="D1896" s="13">
        <v>4200</v>
      </c>
      <c r="E1896" s="13">
        <f t="shared" si="149"/>
        <v>1</v>
      </c>
      <c r="F1896" s="13" t="str">
        <f t="shared" si="146"/>
        <v>2012-09</v>
      </c>
      <c r="G1896" s="13">
        <f t="shared" si="147"/>
        <v>4200</v>
      </c>
      <c r="H1896" s="13" t="str">
        <f t="shared" si="145"/>
        <v/>
      </c>
      <c r="I1896" s="13" t="str">
        <f t="shared" si="148"/>
        <v/>
      </c>
    </row>
    <row r="1897" spans="1:9" x14ac:dyDescent="0.25">
      <c r="A1897" s="13">
        <v>119</v>
      </c>
      <c r="B1897" s="13" t="s">
        <v>623</v>
      </c>
      <c r="C1897" s="16">
        <v>41165</v>
      </c>
      <c r="D1897" s="13">
        <v>8</v>
      </c>
      <c r="E1897" s="13">
        <f t="shared" si="149"/>
        <v>0</v>
      </c>
      <c r="F1897" s="13" t="str">
        <f t="shared" si="146"/>
        <v>2012-09</v>
      </c>
      <c r="G1897" s="13" t="str">
        <f t="shared" si="147"/>
        <v/>
      </c>
      <c r="H1897" s="13">
        <f t="shared" si="145"/>
        <v>8</v>
      </c>
      <c r="I1897" s="13" t="str">
        <f t="shared" si="148"/>
        <v>Same</v>
      </c>
    </row>
    <row r="1898" spans="1:9" x14ac:dyDescent="0.25">
      <c r="A1898" s="13">
        <v>119</v>
      </c>
      <c r="B1898" s="13" t="s">
        <v>623</v>
      </c>
      <c r="C1898" s="16">
        <v>41193</v>
      </c>
      <c r="D1898" s="13">
        <v>8</v>
      </c>
      <c r="E1898" s="13">
        <f t="shared" si="149"/>
        <v>0</v>
      </c>
      <c r="F1898" s="13" t="str">
        <f t="shared" si="146"/>
        <v>2012-10</v>
      </c>
      <c r="G1898" s="13" t="str">
        <f t="shared" si="147"/>
        <v/>
      </c>
      <c r="H1898" s="13">
        <f t="shared" si="145"/>
        <v>8</v>
      </c>
      <c r="I1898" s="13" t="str">
        <f t="shared" si="148"/>
        <v/>
      </c>
    </row>
    <row r="1899" spans="1:9" x14ac:dyDescent="0.25">
      <c r="A1899" s="13">
        <v>119</v>
      </c>
      <c r="B1899" s="13" t="s">
        <v>623</v>
      </c>
      <c r="C1899" s="16">
        <v>41242</v>
      </c>
      <c r="D1899" s="13">
        <v>4</v>
      </c>
      <c r="E1899" s="13">
        <f t="shared" si="149"/>
        <v>0</v>
      </c>
      <c r="F1899" s="13" t="str">
        <f t="shared" si="146"/>
        <v>2012-11</v>
      </c>
      <c r="G1899" s="13" t="str">
        <f t="shared" si="147"/>
        <v/>
      </c>
      <c r="H1899" s="13">
        <f t="shared" si="145"/>
        <v>4</v>
      </c>
      <c r="I1899" s="13" t="str">
        <f t="shared" si="148"/>
        <v/>
      </c>
    </row>
    <row r="1900" spans="1:9" x14ac:dyDescent="0.25">
      <c r="A1900" s="13">
        <v>120</v>
      </c>
      <c r="B1900" s="13" t="s">
        <v>623</v>
      </c>
      <c r="C1900" s="16">
        <v>41192</v>
      </c>
      <c r="D1900" s="13">
        <v>6</v>
      </c>
      <c r="E1900" s="13">
        <f t="shared" si="149"/>
        <v>0</v>
      </c>
      <c r="F1900" s="13" t="str">
        <f t="shared" si="146"/>
        <v>2012-10</v>
      </c>
      <c r="G1900" s="13" t="str">
        <f t="shared" si="147"/>
        <v/>
      </c>
      <c r="H1900" s="13">
        <f t="shared" si="145"/>
        <v>6</v>
      </c>
      <c r="I1900" s="13" t="str">
        <f t="shared" si="148"/>
        <v/>
      </c>
    </row>
    <row r="1901" spans="1:9" x14ac:dyDescent="0.25">
      <c r="A1901" s="13">
        <v>120</v>
      </c>
      <c r="B1901" s="13" t="s">
        <v>623</v>
      </c>
      <c r="C1901" s="16">
        <v>41241</v>
      </c>
      <c r="D1901" s="13">
        <v>8</v>
      </c>
      <c r="E1901" s="13">
        <f t="shared" si="149"/>
        <v>0</v>
      </c>
      <c r="F1901" s="13" t="str">
        <f t="shared" si="146"/>
        <v>2012-11</v>
      </c>
      <c r="G1901" s="13" t="str">
        <f t="shared" si="147"/>
        <v/>
      </c>
      <c r="H1901" s="13">
        <f t="shared" si="145"/>
        <v>8</v>
      </c>
      <c r="I1901" s="13" t="str">
        <f t="shared" si="148"/>
        <v/>
      </c>
    </row>
    <row r="1902" spans="1:9" x14ac:dyDescent="0.25">
      <c r="A1902" s="13">
        <v>121</v>
      </c>
      <c r="B1902" s="13" t="s">
        <v>622</v>
      </c>
      <c r="C1902" s="16">
        <v>41096</v>
      </c>
      <c r="D1902" s="13">
        <v>3500</v>
      </c>
      <c r="E1902" s="13">
        <f t="shared" si="149"/>
        <v>0</v>
      </c>
      <c r="F1902" s="13" t="str">
        <f t="shared" si="146"/>
        <v>2012-07</v>
      </c>
      <c r="G1902" s="13" t="str">
        <f t="shared" si="147"/>
        <v/>
      </c>
      <c r="H1902" s="13" t="str">
        <f t="shared" si="145"/>
        <v/>
      </c>
      <c r="I1902" s="13" t="str">
        <f t="shared" si="148"/>
        <v/>
      </c>
    </row>
    <row r="1903" spans="1:9" x14ac:dyDescent="0.25">
      <c r="A1903" s="13">
        <v>121</v>
      </c>
      <c r="B1903" s="13" t="s">
        <v>622</v>
      </c>
      <c r="C1903" s="16">
        <v>41099</v>
      </c>
      <c r="D1903" s="13">
        <v>3500</v>
      </c>
      <c r="E1903" s="13">
        <f t="shared" si="149"/>
        <v>0</v>
      </c>
      <c r="F1903" s="13" t="str">
        <f t="shared" si="146"/>
        <v>2012-07</v>
      </c>
      <c r="G1903" s="13" t="str">
        <f t="shared" si="147"/>
        <v/>
      </c>
      <c r="H1903" s="13" t="str">
        <f t="shared" si="145"/>
        <v/>
      </c>
      <c r="I1903" s="13" t="str">
        <f t="shared" si="148"/>
        <v/>
      </c>
    </row>
    <row r="1904" spans="1:9" x14ac:dyDescent="0.25">
      <c r="A1904" s="13">
        <v>121</v>
      </c>
      <c r="B1904" s="13" t="s">
        <v>622</v>
      </c>
      <c r="C1904" s="16">
        <v>41103</v>
      </c>
      <c r="D1904" s="13">
        <v>3500</v>
      </c>
      <c r="E1904" s="13">
        <f t="shared" si="149"/>
        <v>0</v>
      </c>
      <c r="F1904" s="13" t="str">
        <f t="shared" si="146"/>
        <v>2012-07</v>
      </c>
      <c r="G1904" s="13" t="str">
        <f t="shared" si="147"/>
        <v/>
      </c>
      <c r="H1904" s="13" t="str">
        <f t="shared" si="145"/>
        <v/>
      </c>
      <c r="I1904" s="13" t="str">
        <f t="shared" si="148"/>
        <v/>
      </c>
    </row>
    <row r="1905" spans="1:9" x14ac:dyDescent="0.25">
      <c r="A1905" s="13">
        <v>121</v>
      </c>
      <c r="B1905" s="13" t="s">
        <v>622</v>
      </c>
      <c r="C1905" s="16">
        <v>41106</v>
      </c>
      <c r="D1905" s="13">
        <v>3500</v>
      </c>
      <c r="E1905" s="13">
        <f t="shared" si="149"/>
        <v>0</v>
      </c>
      <c r="F1905" s="13" t="str">
        <f t="shared" si="146"/>
        <v>2012-07</v>
      </c>
      <c r="G1905" s="13" t="str">
        <f t="shared" si="147"/>
        <v/>
      </c>
      <c r="H1905" s="13" t="str">
        <f t="shared" si="145"/>
        <v/>
      </c>
      <c r="I1905" s="13" t="str">
        <f t="shared" si="148"/>
        <v/>
      </c>
    </row>
    <row r="1906" spans="1:9" x14ac:dyDescent="0.25">
      <c r="A1906" s="13">
        <v>121</v>
      </c>
      <c r="B1906" s="13" t="s">
        <v>622</v>
      </c>
      <c r="C1906" s="16">
        <v>41110</v>
      </c>
      <c r="D1906" s="13">
        <v>3500</v>
      </c>
      <c r="E1906" s="13">
        <f t="shared" si="149"/>
        <v>0</v>
      </c>
      <c r="F1906" s="13" t="str">
        <f t="shared" si="146"/>
        <v>2012-07</v>
      </c>
      <c r="G1906" s="13" t="str">
        <f t="shared" si="147"/>
        <v/>
      </c>
      <c r="H1906" s="13" t="str">
        <f t="shared" si="145"/>
        <v/>
      </c>
      <c r="I1906" s="13" t="str">
        <f t="shared" si="148"/>
        <v/>
      </c>
    </row>
    <row r="1907" spans="1:9" x14ac:dyDescent="0.25">
      <c r="A1907" s="13">
        <v>121</v>
      </c>
      <c r="B1907" s="13" t="s">
        <v>622</v>
      </c>
      <c r="C1907" s="16">
        <v>41113</v>
      </c>
      <c r="D1907" s="13">
        <v>3500</v>
      </c>
      <c r="E1907" s="13">
        <f t="shared" si="149"/>
        <v>0</v>
      </c>
      <c r="F1907" s="13" t="str">
        <f t="shared" si="146"/>
        <v>2012-07</v>
      </c>
      <c r="G1907" s="13" t="str">
        <f t="shared" si="147"/>
        <v/>
      </c>
      <c r="H1907" s="13" t="str">
        <f t="shared" si="145"/>
        <v/>
      </c>
      <c r="I1907" s="13" t="str">
        <f t="shared" si="148"/>
        <v/>
      </c>
    </row>
    <row r="1908" spans="1:9" x14ac:dyDescent="0.25">
      <c r="A1908" s="13">
        <v>121</v>
      </c>
      <c r="B1908" s="13" t="s">
        <v>622</v>
      </c>
      <c r="C1908" s="16">
        <v>41115</v>
      </c>
      <c r="D1908" s="13">
        <v>3500</v>
      </c>
      <c r="E1908" s="13">
        <f t="shared" si="149"/>
        <v>0</v>
      </c>
      <c r="F1908" s="13" t="str">
        <f t="shared" si="146"/>
        <v>2012-07</v>
      </c>
      <c r="G1908" s="13" t="str">
        <f t="shared" si="147"/>
        <v/>
      </c>
      <c r="H1908" s="13" t="str">
        <f t="shared" si="145"/>
        <v/>
      </c>
      <c r="I1908" s="13" t="str">
        <f t="shared" si="148"/>
        <v/>
      </c>
    </row>
    <row r="1909" spans="1:9" x14ac:dyDescent="0.25">
      <c r="A1909" s="13">
        <v>121</v>
      </c>
      <c r="B1909" s="13" t="s">
        <v>622</v>
      </c>
      <c r="C1909" s="16">
        <v>41117</v>
      </c>
      <c r="D1909" s="13">
        <v>3500</v>
      </c>
      <c r="E1909" s="13">
        <f t="shared" si="149"/>
        <v>0</v>
      </c>
      <c r="F1909" s="13" t="str">
        <f t="shared" si="146"/>
        <v>2012-07</v>
      </c>
      <c r="G1909" s="13" t="str">
        <f t="shared" si="147"/>
        <v/>
      </c>
      <c r="H1909" s="13" t="str">
        <f t="shared" si="145"/>
        <v/>
      </c>
      <c r="I1909" s="13" t="str">
        <f t="shared" si="148"/>
        <v/>
      </c>
    </row>
    <row r="1910" spans="1:9" x14ac:dyDescent="0.25">
      <c r="A1910" s="13">
        <v>121</v>
      </c>
      <c r="B1910" s="13" t="s">
        <v>622</v>
      </c>
      <c r="C1910" s="16">
        <v>41120</v>
      </c>
      <c r="D1910" s="13">
        <v>3500</v>
      </c>
      <c r="E1910" s="13">
        <f t="shared" si="149"/>
        <v>0</v>
      </c>
      <c r="F1910" s="13" t="str">
        <f t="shared" si="146"/>
        <v>2012-07</v>
      </c>
      <c r="G1910" s="13">
        <f t="shared" si="147"/>
        <v>3500</v>
      </c>
      <c r="H1910" s="13" t="str">
        <f t="shared" si="145"/>
        <v/>
      </c>
      <c r="I1910" s="13" t="str">
        <f t="shared" si="148"/>
        <v/>
      </c>
    </row>
    <row r="1911" spans="1:9" x14ac:dyDescent="0.25">
      <c r="A1911" s="13">
        <v>121</v>
      </c>
      <c r="B1911" s="13" t="s">
        <v>622</v>
      </c>
      <c r="C1911" s="16">
        <v>41122</v>
      </c>
      <c r="D1911" s="13">
        <v>3500</v>
      </c>
      <c r="E1911" s="13">
        <f t="shared" si="149"/>
        <v>0</v>
      </c>
      <c r="F1911" s="13" t="str">
        <f t="shared" si="146"/>
        <v>2012-08</v>
      </c>
      <c r="G1911" s="13" t="str">
        <f t="shared" si="147"/>
        <v/>
      </c>
      <c r="H1911" s="13" t="str">
        <f t="shared" si="145"/>
        <v/>
      </c>
      <c r="I1911" s="13" t="str">
        <f t="shared" si="148"/>
        <v/>
      </c>
    </row>
    <row r="1912" spans="1:9" x14ac:dyDescent="0.25">
      <c r="A1912" s="13">
        <v>121</v>
      </c>
      <c r="B1912" s="13" t="s">
        <v>622</v>
      </c>
      <c r="C1912" s="16">
        <v>41125</v>
      </c>
      <c r="D1912" s="13">
        <v>3500</v>
      </c>
      <c r="E1912" s="13">
        <f t="shared" si="149"/>
        <v>1</v>
      </c>
      <c r="F1912" s="13" t="str">
        <f t="shared" si="146"/>
        <v>2012-08</v>
      </c>
      <c r="G1912" s="13">
        <f t="shared" si="147"/>
        <v>3500</v>
      </c>
      <c r="H1912" s="13" t="str">
        <f t="shared" si="145"/>
        <v/>
      </c>
      <c r="I1912" s="13" t="str">
        <f t="shared" si="148"/>
        <v/>
      </c>
    </row>
    <row r="1913" spans="1:9" x14ac:dyDescent="0.25">
      <c r="A1913" s="13">
        <v>121</v>
      </c>
      <c r="B1913" s="13" t="s">
        <v>623</v>
      </c>
      <c r="C1913" s="16">
        <v>41194</v>
      </c>
      <c r="D1913" s="13">
        <v>5</v>
      </c>
      <c r="E1913" s="13">
        <f t="shared" si="149"/>
        <v>0</v>
      </c>
      <c r="F1913" s="13" t="str">
        <f t="shared" si="146"/>
        <v>2012-10</v>
      </c>
      <c r="G1913" s="13" t="str">
        <f t="shared" si="147"/>
        <v/>
      </c>
      <c r="H1913" s="13">
        <f t="shared" si="145"/>
        <v>5</v>
      </c>
      <c r="I1913" s="13" t="str">
        <f t="shared" si="148"/>
        <v>Lower</v>
      </c>
    </row>
    <row r="1914" spans="1:9" x14ac:dyDescent="0.25">
      <c r="A1914" s="13">
        <v>122</v>
      </c>
      <c r="B1914" s="13" t="s">
        <v>622</v>
      </c>
      <c r="C1914" s="16">
        <v>41101</v>
      </c>
      <c r="D1914" s="13">
        <v>20000</v>
      </c>
      <c r="E1914" s="13">
        <f t="shared" si="149"/>
        <v>0</v>
      </c>
      <c r="F1914" s="13" t="str">
        <f t="shared" si="146"/>
        <v>2012-07</v>
      </c>
      <c r="G1914" s="13" t="str">
        <f t="shared" si="147"/>
        <v/>
      </c>
      <c r="H1914" s="13" t="str">
        <f t="shared" si="145"/>
        <v/>
      </c>
      <c r="I1914" s="13" t="str">
        <f t="shared" si="148"/>
        <v/>
      </c>
    </row>
    <row r="1915" spans="1:9" x14ac:dyDescent="0.25">
      <c r="A1915" s="13">
        <v>122</v>
      </c>
      <c r="B1915" s="13" t="s">
        <v>622</v>
      </c>
      <c r="C1915" s="16">
        <v>41103</v>
      </c>
      <c r="D1915" s="13">
        <v>20000</v>
      </c>
      <c r="E1915" s="13">
        <f t="shared" si="149"/>
        <v>0</v>
      </c>
      <c r="F1915" s="13" t="str">
        <f t="shared" si="146"/>
        <v>2012-07</v>
      </c>
      <c r="G1915" s="13" t="str">
        <f t="shared" si="147"/>
        <v/>
      </c>
      <c r="H1915" s="13" t="str">
        <f t="shared" si="145"/>
        <v/>
      </c>
      <c r="I1915" s="13" t="str">
        <f t="shared" si="148"/>
        <v/>
      </c>
    </row>
    <row r="1916" spans="1:9" x14ac:dyDescent="0.25">
      <c r="A1916" s="13">
        <v>122</v>
      </c>
      <c r="B1916" s="13" t="s">
        <v>622</v>
      </c>
      <c r="C1916" s="16">
        <v>41106</v>
      </c>
      <c r="D1916" s="13">
        <v>20000</v>
      </c>
      <c r="E1916" s="13">
        <f t="shared" si="149"/>
        <v>0</v>
      </c>
      <c r="F1916" s="13" t="str">
        <f t="shared" si="146"/>
        <v>2012-07</v>
      </c>
      <c r="G1916" s="13" t="str">
        <f t="shared" si="147"/>
        <v/>
      </c>
      <c r="H1916" s="13" t="str">
        <f t="shared" si="145"/>
        <v/>
      </c>
      <c r="I1916" s="13" t="str">
        <f t="shared" si="148"/>
        <v/>
      </c>
    </row>
    <row r="1917" spans="1:9" x14ac:dyDescent="0.25">
      <c r="A1917" s="13">
        <v>122</v>
      </c>
      <c r="B1917" s="13" t="s">
        <v>622</v>
      </c>
      <c r="C1917" s="16">
        <v>41108</v>
      </c>
      <c r="D1917" s="13">
        <v>20000</v>
      </c>
      <c r="E1917" s="13">
        <f t="shared" si="149"/>
        <v>0</v>
      </c>
      <c r="F1917" s="13" t="str">
        <f t="shared" si="146"/>
        <v>2012-07</v>
      </c>
      <c r="G1917" s="13" t="str">
        <f t="shared" si="147"/>
        <v/>
      </c>
      <c r="H1917" s="13" t="str">
        <f t="shared" si="145"/>
        <v/>
      </c>
      <c r="I1917" s="13" t="str">
        <f t="shared" si="148"/>
        <v/>
      </c>
    </row>
    <row r="1918" spans="1:9" x14ac:dyDescent="0.25">
      <c r="A1918" s="13">
        <v>122</v>
      </c>
      <c r="B1918" s="13" t="s">
        <v>622</v>
      </c>
      <c r="C1918" s="16">
        <v>41110</v>
      </c>
      <c r="D1918" s="13">
        <v>20000</v>
      </c>
      <c r="E1918" s="13">
        <f t="shared" si="149"/>
        <v>0</v>
      </c>
      <c r="F1918" s="13" t="str">
        <f t="shared" si="146"/>
        <v>2012-07</v>
      </c>
      <c r="G1918" s="13" t="str">
        <f t="shared" si="147"/>
        <v/>
      </c>
      <c r="H1918" s="13" t="str">
        <f t="shared" si="145"/>
        <v/>
      </c>
      <c r="I1918" s="13" t="str">
        <f t="shared" si="148"/>
        <v/>
      </c>
    </row>
    <row r="1919" spans="1:9" x14ac:dyDescent="0.25">
      <c r="A1919" s="13">
        <v>122</v>
      </c>
      <c r="B1919" s="13" t="s">
        <v>622</v>
      </c>
      <c r="C1919" s="16">
        <v>41113</v>
      </c>
      <c r="D1919" s="13">
        <v>20000</v>
      </c>
      <c r="E1919" s="13">
        <f t="shared" si="149"/>
        <v>0</v>
      </c>
      <c r="F1919" s="13" t="str">
        <f t="shared" si="146"/>
        <v>2012-07</v>
      </c>
      <c r="G1919" s="13" t="str">
        <f t="shared" si="147"/>
        <v/>
      </c>
      <c r="H1919" s="13" t="str">
        <f t="shared" si="145"/>
        <v/>
      </c>
      <c r="I1919" s="13" t="str">
        <f t="shared" si="148"/>
        <v/>
      </c>
    </row>
    <row r="1920" spans="1:9" x14ac:dyDescent="0.25">
      <c r="A1920" s="13">
        <v>122</v>
      </c>
      <c r="B1920" s="13" t="s">
        <v>622</v>
      </c>
      <c r="C1920" s="16">
        <v>41115</v>
      </c>
      <c r="D1920" s="13">
        <v>20000</v>
      </c>
      <c r="E1920" s="13">
        <f t="shared" si="149"/>
        <v>0</v>
      </c>
      <c r="F1920" s="13" t="str">
        <f t="shared" si="146"/>
        <v>2012-07</v>
      </c>
      <c r="G1920" s="13" t="str">
        <f t="shared" si="147"/>
        <v/>
      </c>
      <c r="H1920" s="13" t="str">
        <f t="shared" si="145"/>
        <v/>
      </c>
      <c r="I1920" s="13" t="str">
        <f t="shared" si="148"/>
        <v/>
      </c>
    </row>
    <row r="1921" spans="1:9" x14ac:dyDescent="0.25">
      <c r="A1921" s="13">
        <v>122</v>
      </c>
      <c r="B1921" s="13" t="s">
        <v>622</v>
      </c>
      <c r="C1921" s="16">
        <v>41117</v>
      </c>
      <c r="D1921" s="13">
        <v>20000</v>
      </c>
      <c r="E1921" s="13">
        <f t="shared" si="149"/>
        <v>0</v>
      </c>
      <c r="F1921" s="13" t="str">
        <f t="shared" si="146"/>
        <v>2012-07</v>
      </c>
      <c r="G1921" s="13" t="str">
        <f t="shared" si="147"/>
        <v/>
      </c>
      <c r="H1921" s="13" t="str">
        <f t="shared" si="145"/>
        <v/>
      </c>
      <c r="I1921" s="13" t="str">
        <f t="shared" si="148"/>
        <v/>
      </c>
    </row>
    <row r="1922" spans="1:9" x14ac:dyDescent="0.25">
      <c r="A1922" s="13">
        <v>122</v>
      </c>
      <c r="B1922" s="13" t="s">
        <v>622</v>
      </c>
      <c r="C1922" s="16">
        <v>41120</v>
      </c>
      <c r="D1922" s="13">
        <v>20000</v>
      </c>
      <c r="E1922" s="13">
        <f t="shared" si="149"/>
        <v>0</v>
      </c>
      <c r="F1922" s="13" t="str">
        <f t="shared" si="146"/>
        <v>2012-07</v>
      </c>
      <c r="G1922" s="13">
        <f t="shared" si="147"/>
        <v>20000</v>
      </c>
      <c r="H1922" s="13" t="str">
        <f t="shared" ref="H1922:H1985" si="150">IF(AND(B1922="Med B", F1922&gt;=VLOOKUP(A1922, A:F, 6, FALSE)), D1922, "")</f>
        <v/>
      </c>
      <c r="I1922" s="13" t="str">
        <f t="shared" si="148"/>
        <v/>
      </c>
    </row>
    <row r="1923" spans="1:9" x14ac:dyDescent="0.25">
      <c r="A1923" s="13">
        <v>122</v>
      </c>
      <c r="B1923" s="13" t="s">
        <v>622</v>
      </c>
      <c r="C1923" s="16">
        <v>41122</v>
      </c>
      <c r="D1923" s="13">
        <v>20000</v>
      </c>
      <c r="E1923" s="13">
        <f t="shared" si="149"/>
        <v>0</v>
      </c>
      <c r="F1923" s="13" t="str">
        <f t="shared" ref="F1923:F1986" si="151">TEXT(C1923, "yyyy-mm")</f>
        <v>2012-08</v>
      </c>
      <c r="G1923" s="13">
        <f t="shared" ref="G1923:G1986" si="152">IF(AND(
    B1923="Med A",
    C1923=_xlfn.MAXIFS(C:C, A:A, A1923, B:B, "Med A", F:F, F1923),
    SUMIFS(E:E, A:A, A1923) &gt; 0
  ),
  AVERAGEIFS(D:D, A:A, A1923, B:B, "Med A", F:F, F1923, C:C, "&gt;=" &amp; EOMONTH(C1923, -1) + 1, C:C, "&lt;=" &amp; C1923),
  "")</f>
        <v>20000</v>
      </c>
      <c r="H1923" s="13" t="str">
        <f t="shared" si="150"/>
        <v/>
      </c>
      <c r="I1923" s="13" t="str">
        <f t="shared" ref="I1923:I1986" si="153">IF(E1922=1,
  IF(AND(A1923=A1922, B1923="Med B"),
    IF(COUNTIFS(A:A, A1923, B:B, "Med B", F:F, "&gt;" &amp; F1922) &gt; 0,
      IF(H1923 &gt; H1924, "Higher",
         IF(H1923 = H1924, "Same",
            IF(H1923 &lt; H1924, "Lower",
               IF(H1924 = 0, "No dose", "")))),
      "No subsequent Med B"),
    ""), "")</f>
        <v/>
      </c>
    </row>
    <row r="1924" spans="1:9" x14ac:dyDescent="0.25">
      <c r="A1924" s="13">
        <v>122</v>
      </c>
      <c r="B1924" s="13" t="s">
        <v>622</v>
      </c>
      <c r="C1924" s="16">
        <v>41157</v>
      </c>
      <c r="D1924" s="13">
        <v>18000</v>
      </c>
      <c r="E1924" s="13">
        <f t="shared" ref="E1924:E1987" si="154">IF(AND(B1924="Med A", B1925="Med B", A1924=A1925), 1, IF(AND(B1924="Med B", B1925="Med A", A1924=A1925), 1, 0))</f>
        <v>1</v>
      </c>
      <c r="F1924" s="13" t="str">
        <f t="shared" si="151"/>
        <v>2012-09</v>
      </c>
      <c r="G1924" s="13">
        <f t="shared" si="152"/>
        <v>18000</v>
      </c>
      <c r="H1924" s="13" t="str">
        <f t="shared" si="150"/>
        <v/>
      </c>
      <c r="I1924" s="13" t="str">
        <f t="shared" si="153"/>
        <v/>
      </c>
    </row>
    <row r="1925" spans="1:9" x14ac:dyDescent="0.25">
      <c r="A1925" s="13">
        <v>122</v>
      </c>
      <c r="B1925" s="13" t="s">
        <v>623</v>
      </c>
      <c r="C1925" s="16">
        <v>41164</v>
      </c>
      <c r="D1925" s="13">
        <v>16</v>
      </c>
      <c r="E1925" s="13">
        <f t="shared" si="154"/>
        <v>0</v>
      </c>
      <c r="F1925" s="13" t="str">
        <f t="shared" si="151"/>
        <v>2012-09</v>
      </c>
      <c r="G1925" s="13" t="str">
        <f t="shared" si="152"/>
        <v/>
      </c>
      <c r="H1925" s="13">
        <f t="shared" si="150"/>
        <v>16</v>
      </c>
      <c r="I1925" s="13" t="str">
        <f t="shared" si="153"/>
        <v>Higher</v>
      </c>
    </row>
    <row r="1926" spans="1:9" x14ac:dyDescent="0.25">
      <c r="A1926" s="13">
        <v>122</v>
      </c>
      <c r="B1926" s="13" t="s">
        <v>623</v>
      </c>
      <c r="C1926" s="16">
        <v>41227</v>
      </c>
      <c r="D1926" s="13">
        <v>1</v>
      </c>
      <c r="E1926" s="13">
        <f t="shared" si="154"/>
        <v>0</v>
      </c>
      <c r="F1926" s="13" t="str">
        <f t="shared" si="151"/>
        <v>2012-11</v>
      </c>
      <c r="G1926" s="13" t="str">
        <f t="shared" si="152"/>
        <v/>
      </c>
      <c r="H1926" s="13">
        <f t="shared" si="150"/>
        <v>1</v>
      </c>
      <c r="I1926" s="13" t="str">
        <f t="shared" si="153"/>
        <v/>
      </c>
    </row>
    <row r="1927" spans="1:9" x14ac:dyDescent="0.25">
      <c r="A1927" s="13">
        <v>123</v>
      </c>
      <c r="B1927" s="13" t="s">
        <v>623</v>
      </c>
      <c r="C1927" s="16">
        <v>41170</v>
      </c>
      <c r="D1927" s="13">
        <v>4</v>
      </c>
      <c r="E1927" s="13">
        <f t="shared" si="154"/>
        <v>0</v>
      </c>
      <c r="F1927" s="13" t="str">
        <f t="shared" si="151"/>
        <v>2012-09</v>
      </c>
      <c r="G1927" s="13" t="str">
        <f t="shared" si="152"/>
        <v/>
      </c>
      <c r="H1927" s="13">
        <f t="shared" si="150"/>
        <v>4</v>
      </c>
      <c r="I1927" s="13" t="str">
        <f t="shared" si="153"/>
        <v/>
      </c>
    </row>
    <row r="1928" spans="1:9" x14ac:dyDescent="0.25">
      <c r="A1928" s="13">
        <v>123</v>
      </c>
      <c r="B1928" s="13" t="s">
        <v>623</v>
      </c>
      <c r="C1928" s="16">
        <v>41223</v>
      </c>
      <c r="D1928" s="13">
        <v>1</v>
      </c>
      <c r="E1928" s="13">
        <f t="shared" si="154"/>
        <v>0</v>
      </c>
      <c r="F1928" s="13" t="str">
        <f t="shared" si="151"/>
        <v>2012-11</v>
      </c>
      <c r="G1928" s="13" t="str">
        <f t="shared" si="152"/>
        <v/>
      </c>
      <c r="H1928" s="13">
        <f t="shared" si="150"/>
        <v>1</v>
      </c>
      <c r="I1928" s="13" t="str">
        <f t="shared" si="153"/>
        <v/>
      </c>
    </row>
    <row r="1929" spans="1:9" x14ac:dyDescent="0.25">
      <c r="A1929" s="13">
        <v>123</v>
      </c>
      <c r="B1929" s="13" t="s">
        <v>623</v>
      </c>
      <c r="C1929" s="16">
        <v>41228</v>
      </c>
      <c r="D1929" s="13">
        <v>1</v>
      </c>
      <c r="E1929" s="13">
        <f t="shared" si="154"/>
        <v>0</v>
      </c>
      <c r="F1929" s="13" t="str">
        <f t="shared" si="151"/>
        <v>2012-11</v>
      </c>
      <c r="G1929" s="13" t="str">
        <f t="shared" si="152"/>
        <v/>
      </c>
      <c r="H1929" s="13">
        <f t="shared" si="150"/>
        <v>1</v>
      </c>
      <c r="I1929" s="13" t="str">
        <f t="shared" si="153"/>
        <v/>
      </c>
    </row>
    <row r="1930" spans="1:9" x14ac:dyDescent="0.25">
      <c r="A1930" s="13">
        <v>124</v>
      </c>
      <c r="B1930" s="13" t="s">
        <v>622</v>
      </c>
      <c r="C1930" s="16">
        <v>41121</v>
      </c>
      <c r="D1930" s="13">
        <v>6000</v>
      </c>
      <c r="E1930" s="13">
        <f t="shared" si="154"/>
        <v>0</v>
      </c>
      <c r="F1930" s="13" t="str">
        <f t="shared" si="151"/>
        <v>2012-07</v>
      </c>
      <c r="G1930" s="13" t="str">
        <f t="shared" si="152"/>
        <v/>
      </c>
      <c r="H1930" s="13" t="str">
        <f t="shared" si="150"/>
        <v/>
      </c>
      <c r="I1930" s="13" t="str">
        <f t="shared" si="153"/>
        <v/>
      </c>
    </row>
    <row r="1931" spans="1:9" x14ac:dyDescent="0.25">
      <c r="A1931" s="13">
        <v>125</v>
      </c>
      <c r="B1931" s="13" t="s">
        <v>622</v>
      </c>
      <c r="C1931" s="16">
        <v>41093</v>
      </c>
      <c r="D1931" s="13">
        <v>4300</v>
      </c>
      <c r="E1931" s="13">
        <f t="shared" si="154"/>
        <v>0</v>
      </c>
      <c r="F1931" s="13" t="str">
        <f t="shared" si="151"/>
        <v>2012-07</v>
      </c>
      <c r="G1931" s="13" t="str">
        <f t="shared" si="152"/>
        <v/>
      </c>
      <c r="H1931" s="13" t="str">
        <f t="shared" si="150"/>
        <v/>
      </c>
      <c r="I1931" s="13" t="str">
        <f t="shared" si="153"/>
        <v/>
      </c>
    </row>
    <row r="1932" spans="1:9" x14ac:dyDescent="0.25">
      <c r="A1932" s="13">
        <v>125</v>
      </c>
      <c r="B1932" s="13" t="s">
        <v>622</v>
      </c>
      <c r="C1932" s="16">
        <v>41095</v>
      </c>
      <c r="D1932" s="13">
        <v>4300</v>
      </c>
      <c r="E1932" s="13">
        <f t="shared" si="154"/>
        <v>0</v>
      </c>
      <c r="F1932" s="13" t="str">
        <f t="shared" si="151"/>
        <v>2012-07</v>
      </c>
      <c r="G1932" s="13" t="str">
        <f t="shared" si="152"/>
        <v/>
      </c>
      <c r="H1932" s="13" t="str">
        <f t="shared" si="150"/>
        <v/>
      </c>
      <c r="I1932" s="13" t="str">
        <f t="shared" si="153"/>
        <v/>
      </c>
    </row>
    <row r="1933" spans="1:9" x14ac:dyDescent="0.25">
      <c r="A1933" s="13">
        <v>125</v>
      </c>
      <c r="B1933" s="13" t="s">
        <v>622</v>
      </c>
      <c r="C1933" s="16">
        <v>41100</v>
      </c>
      <c r="D1933" s="13">
        <v>4300</v>
      </c>
      <c r="E1933" s="13">
        <f t="shared" si="154"/>
        <v>0</v>
      </c>
      <c r="F1933" s="13" t="str">
        <f t="shared" si="151"/>
        <v>2012-07</v>
      </c>
      <c r="G1933" s="13" t="str">
        <f t="shared" si="152"/>
        <v/>
      </c>
      <c r="H1933" s="13" t="str">
        <f t="shared" si="150"/>
        <v/>
      </c>
      <c r="I1933" s="13" t="str">
        <f t="shared" si="153"/>
        <v/>
      </c>
    </row>
    <row r="1934" spans="1:9" x14ac:dyDescent="0.25">
      <c r="A1934" s="13">
        <v>125</v>
      </c>
      <c r="B1934" s="13" t="s">
        <v>622</v>
      </c>
      <c r="C1934" s="16">
        <v>41102</v>
      </c>
      <c r="D1934" s="13">
        <v>4300</v>
      </c>
      <c r="E1934" s="13">
        <f t="shared" si="154"/>
        <v>0</v>
      </c>
      <c r="F1934" s="13" t="str">
        <f t="shared" si="151"/>
        <v>2012-07</v>
      </c>
      <c r="G1934" s="13" t="str">
        <f t="shared" si="152"/>
        <v/>
      </c>
      <c r="H1934" s="13" t="str">
        <f t="shared" si="150"/>
        <v/>
      </c>
      <c r="I1934" s="13" t="str">
        <f t="shared" si="153"/>
        <v/>
      </c>
    </row>
    <row r="1935" spans="1:9" x14ac:dyDescent="0.25">
      <c r="A1935" s="13">
        <v>125</v>
      </c>
      <c r="B1935" s="13" t="s">
        <v>622</v>
      </c>
      <c r="C1935" s="16">
        <v>41104</v>
      </c>
      <c r="D1935" s="13">
        <v>4300</v>
      </c>
      <c r="E1935" s="13">
        <f t="shared" si="154"/>
        <v>0</v>
      </c>
      <c r="F1935" s="13" t="str">
        <f t="shared" si="151"/>
        <v>2012-07</v>
      </c>
      <c r="G1935" s="13" t="str">
        <f t="shared" si="152"/>
        <v/>
      </c>
      <c r="H1935" s="13" t="str">
        <f t="shared" si="150"/>
        <v/>
      </c>
      <c r="I1935" s="13" t="str">
        <f t="shared" si="153"/>
        <v/>
      </c>
    </row>
    <row r="1936" spans="1:9" x14ac:dyDescent="0.25">
      <c r="A1936" s="13">
        <v>125</v>
      </c>
      <c r="B1936" s="13" t="s">
        <v>622</v>
      </c>
      <c r="C1936" s="16">
        <v>41107</v>
      </c>
      <c r="D1936" s="13">
        <v>4300</v>
      </c>
      <c r="E1936" s="13">
        <f t="shared" si="154"/>
        <v>0</v>
      </c>
      <c r="F1936" s="13" t="str">
        <f t="shared" si="151"/>
        <v>2012-07</v>
      </c>
      <c r="G1936" s="13" t="str">
        <f t="shared" si="152"/>
        <v/>
      </c>
      <c r="H1936" s="13" t="str">
        <f t="shared" si="150"/>
        <v/>
      </c>
      <c r="I1936" s="13" t="str">
        <f t="shared" si="153"/>
        <v/>
      </c>
    </row>
    <row r="1937" spans="1:9" x14ac:dyDescent="0.25">
      <c r="A1937" s="13">
        <v>125</v>
      </c>
      <c r="B1937" s="13" t="s">
        <v>622</v>
      </c>
      <c r="C1937" s="16">
        <v>41109</v>
      </c>
      <c r="D1937" s="13">
        <v>4300</v>
      </c>
      <c r="E1937" s="13">
        <f t="shared" si="154"/>
        <v>0</v>
      </c>
      <c r="F1937" s="13" t="str">
        <f t="shared" si="151"/>
        <v>2012-07</v>
      </c>
      <c r="G1937" s="13" t="str">
        <f t="shared" si="152"/>
        <v/>
      </c>
      <c r="H1937" s="13" t="str">
        <f t="shared" si="150"/>
        <v/>
      </c>
      <c r="I1937" s="13" t="str">
        <f t="shared" si="153"/>
        <v/>
      </c>
    </row>
    <row r="1938" spans="1:9" x14ac:dyDescent="0.25">
      <c r="A1938" s="13">
        <v>125</v>
      </c>
      <c r="B1938" s="13" t="s">
        <v>622</v>
      </c>
      <c r="C1938" s="16">
        <v>41111</v>
      </c>
      <c r="D1938" s="13">
        <v>4300</v>
      </c>
      <c r="E1938" s="13">
        <f t="shared" si="154"/>
        <v>0</v>
      </c>
      <c r="F1938" s="13" t="str">
        <f t="shared" si="151"/>
        <v>2012-07</v>
      </c>
      <c r="G1938" s="13" t="str">
        <f t="shared" si="152"/>
        <v/>
      </c>
      <c r="H1938" s="13" t="str">
        <f t="shared" si="150"/>
        <v/>
      </c>
      <c r="I1938" s="13" t="str">
        <f t="shared" si="153"/>
        <v/>
      </c>
    </row>
    <row r="1939" spans="1:9" x14ac:dyDescent="0.25">
      <c r="A1939" s="13">
        <v>125</v>
      </c>
      <c r="B1939" s="13" t="s">
        <v>622</v>
      </c>
      <c r="C1939" s="16">
        <v>41114</v>
      </c>
      <c r="D1939" s="13">
        <v>5200</v>
      </c>
      <c r="E1939" s="13">
        <f t="shared" si="154"/>
        <v>0</v>
      </c>
      <c r="F1939" s="13" t="str">
        <f t="shared" si="151"/>
        <v>2012-07</v>
      </c>
      <c r="G1939" s="13" t="str">
        <f t="shared" si="152"/>
        <v/>
      </c>
      <c r="H1939" s="13" t="str">
        <f t="shared" si="150"/>
        <v/>
      </c>
      <c r="I1939" s="13" t="str">
        <f t="shared" si="153"/>
        <v/>
      </c>
    </row>
    <row r="1940" spans="1:9" x14ac:dyDescent="0.25">
      <c r="A1940" s="13">
        <v>125</v>
      </c>
      <c r="B1940" s="13" t="s">
        <v>622</v>
      </c>
      <c r="C1940" s="16">
        <v>41116</v>
      </c>
      <c r="D1940" s="13">
        <v>5200</v>
      </c>
      <c r="E1940" s="13">
        <f t="shared" si="154"/>
        <v>0</v>
      </c>
      <c r="F1940" s="13" t="str">
        <f t="shared" si="151"/>
        <v>2012-07</v>
      </c>
      <c r="G1940" s="13" t="str">
        <f t="shared" si="152"/>
        <v/>
      </c>
      <c r="H1940" s="13" t="str">
        <f t="shared" si="150"/>
        <v/>
      </c>
      <c r="I1940" s="13" t="str">
        <f t="shared" si="153"/>
        <v/>
      </c>
    </row>
    <row r="1941" spans="1:9" x14ac:dyDescent="0.25">
      <c r="A1941" s="13">
        <v>125</v>
      </c>
      <c r="B1941" s="13" t="s">
        <v>622</v>
      </c>
      <c r="C1941" s="16">
        <v>41118</v>
      </c>
      <c r="D1941" s="13">
        <v>5200</v>
      </c>
      <c r="E1941" s="13">
        <f t="shared" si="154"/>
        <v>0</v>
      </c>
      <c r="F1941" s="13" t="str">
        <f t="shared" si="151"/>
        <v>2012-07</v>
      </c>
      <c r="G1941" s="13" t="str">
        <f t="shared" si="152"/>
        <v/>
      </c>
      <c r="H1941" s="13" t="str">
        <f t="shared" si="150"/>
        <v/>
      </c>
      <c r="I1941" s="13" t="str">
        <f t="shared" si="153"/>
        <v/>
      </c>
    </row>
    <row r="1942" spans="1:9" x14ac:dyDescent="0.25">
      <c r="A1942" s="13">
        <v>125</v>
      </c>
      <c r="B1942" s="13" t="s">
        <v>622</v>
      </c>
      <c r="C1942" s="16">
        <v>41121</v>
      </c>
      <c r="D1942" s="13">
        <v>5200</v>
      </c>
      <c r="E1942" s="13">
        <f t="shared" si="154"/>
        <v>0</v>
      </c>
      <c r="F1942" s="13" t="str">
        <f t="shared" si="151"/>
        <v>2012-07</v>
      </c>
      <c r="G1942" s="13">
        <f t="shared" si="152"/>
        <v>4600</v>
      </c>
      <c r="H1942" s="13" t="str">
        <f t="shared" si="150"/>
        <v/>
      </c>
      <c r="I1942" s="13" t="str">
        <f t="shared" si="153"/>
        <v/>
      </c>
    </row>
    <row r="1943" spans="1:9" x14ac:dyDescent="0.25">
      <c r="A1943" s="13">
        <v>125</v>
      </c>
      <c r="B1943" s="13" t="s">
        <v>622</v>
      </c>
      <c r="C1943" s="16">
        <v>41123</v>
      </c>
      <c r="D1943" s="13">
        <v>5200</v>
      </c>
      <c r="E1943" s="13">
        <f t="shared" si="154"/>
        <v>0</v>
      </c>
      <c r="F1943" s="13" t="str">
        <f t="shared" si="151"/>
        <v>2012-08</v>
      </c>
      <c r="G1943" s="13" t="str">
        <f t="shared" si="152"/>
        <v/>
      </c>
      <c r="H1943" s="13" t="str">
        <f t="shared" si="150"/>
        <v/>
      </c>
      <c r="I1943" s="13" t="str">
        <f t="shared" si="153"/>
        <v/>
      </c>
    </row>
    <row r="1944" spans="1:9" x14ac:dyDescent="0.25">
      <c r="A1944" s="13">
        <v>125</v>
      </c>
      <c r="B1944" s="13" t="s">
        <v>622</v>
      </c>
      <c r="C1944" s="16">
        <v>41125</v>
      </c>
      <c r="D1944" s="13">
        <v>7500</v>
      </c>
      <c r="E1944" s="13">
        <f t="shared" si="154"/>
        <v>0</v>
      </c>
      <c r="F1944" s="13" t="str">
        <f t="shared" si="151"/>
        <v>2012-08</v>
      </c>
      <c r="G1944" s="13" t="str">
        <f t="shared" si="152"/>
        <v/>
      </c>
      <c r="H1944" s="13" t="str">
        <f t="shared" si="150"/>
        <v/>
      </c>
      <c r="I1944" s="13" t="str">
        <f t="shared" si="153"/>
        <v/>
      </c>
    </row>
    <row r="1945" spans="1:9" x14ac:dyDescent="0.25">
      <c r="A1945" s="13">
        <v>125</v>
      </c>
      <c r="B1945" s="13" t="s">
        <v>622</v>
      </c>
      <c r="C1945" s="16">
        <v>41128</v>
      </c>
      <c r="D1945" s="13">
        <v>7500</v>
      </c>
      <c r="E1945" s="13">
        <f t="shared" si="154"/>
        <v>0</v>
      </c>
      <c r="F1945" s="13" t="str">
        <f t="shared" si="151"/>
        <v>2012-08</v>
      </c>
      <c r="G1945" s="13" t="str">
        <f t="shared" si="152"/>
        <v/>
      </c>
      <c r="H1945" s="13" t="str">
        <f t="shared" si="150"/>
        <v/>
      </c>
      <c r="I1945" s="13" t="str">
        <f t="shared" si="153"/>
        <v/>
      </c>
    </row>
    <row r="1946" spans="1:9" x14ac:dyDescent="0.25">
      <c r="A1946" s="13">
        <v>125</v>
      </c>
      <c r="B1946" s="13" t="s">
        <v>622</v>
      </c>
      <c r="C1946" s="16">
        <v>41130</v>
      </c>
      <c r="D1946" s="13">
        <v>7500</v>
      </c>
      <c r="E1946" s="13">
        <f t="shared" si="154"/>
        <v>0</v>
      </c>
      <c r="F1946" s="13" t="str">
        <f t="shared" si="151"/>
        <v>2012-08</v>
      </c>
      <c r="G1946" s="13" t="str">
        <f t="shared" si="152"/>
        <v/>
      </c>
      <c r="H1946" s="13" t="str">
        <f t="shared" si="150"/>
        <v/>
      </c>
      <c r="I1946" s="13" t="str">
        <f t="shared" si="153"/>
        <v/>
      </c>
    </row>
    <row r="1947" spans="1:9" x14ac:dyDescent="0.25">
      <c r="A1947" s="13">
        <v>125</v>
      </c>
      <c r="B1947" s="13" t="s">
        <v>622</v>
      </c>
      <c r="C1947" s="16">
        <v>41132</v>
      </c>
      <c r="D1947" s="13">
        <v>7500</v>
      </c>
      <c r="E1947" s="13">
        <f t="shared" si="154"/>
        <v>0</v>
      </c>
      <c r="F1947" s="13" t="str">
        <f t="shared" si="151"/>
        <v>2012-08</v>
      </c>
      <c r="G1947" s="13" t="str">
        <f t="shared" si="152"/>
        <v/>
      </c>
      <c r="H1947" s="13" t="str">
        <f t="shared" si="150"/>
        <v/>
      </c>
      <c r="I1947" s="13" t="str">
        <f t="shared" si="153"/>
        <v/>
      </c>
    </row>
    <row r="1948" spans="1:9" x14ac:dyDescent="0.25">
      <c r="A1948" s="13">
        <v>125</v>
      </c>
      <c r="B1948" s="13" t="s">
        <v>622</v>
      </c>
      <c r="C1948" s="16">
        <v>41135</v>
      </c>
      <c r="D1948" s="13">
        <v>7500</v>
      </c>
      <c r="E1948" s="13">
        <f t="shared" si="154"/>
        <v>0</v>
      </c>
      <c r="F1948" s="13" t="str">
        <f t="shared" si="151"/>
        <v>2012-08</v>
      </c>
      <c r="G1948" s="13" t="str">
        <f t="shared" si="152"/>
        <v/>
      </c>
      <c r="H1948" s="13" t="str">
        <f t="shared" si="150"/>
        <v/>
      </c>
      <c r="I1948" s="13" t="str">
        <f t="shared" si="153"/>
        <v/>
      </c>
    </row>
    <row r="1949" spans="1:9" x14ac:dyDescent="0.25">
      <c r="A1949" s="13">
        <v>125</v>
      </c>
      <c r="B1949" s="13" t="s">
        <v>622</v>
      </c>
      <c r="C1949" s="16">
        <v>41137</v>
      </c>
      <c r="D1949" s="13">
        <v>7500</v>
      </c>
      <c r="E1949" s="13">
        <f t="shared" si="154"/>
        <v>0</v>
      </c>
      <c r="F1949" s="13" t="str">
        <f t="shared" si="151"/>
        <v>2012-08</v>
      </c>
      <c r="G1949" s="13" t="str">
        <f t="shared" si="152"/>
        <v/>
      </c>
      <c r="H1949" s="13" t="str">
        <f t="shared" si="150"/>
        <v/>
      </c>
      <c r="I1949" s="13" t="str">
        <f t="shared" si="153"/>
        <v/>
      </c>
    </row>
    <row r="1950" spans="1:9" x14ac:dyDescent="0.25">
      <c r="A1950" s="13">
        <v>125</v>
      </c>
      <c r="B1950" s="13" t="s">
        <v>622</v>
      </c>
      <c r="C1950" s="16">
        <v>41142</v>
      </c>
      <c r="D1950" s="13">
        <v>7500</v>
      </c>
      <c r="E1950" s="13">
        <f t="shared" si="154"/>
        <v>0</v>
      </c>
      <c r="F1950" s="13" t="str">
        <f t="shared" si="151"/>
        <v>2012-08</v>
      </c>
      <c r="G1950" s="13" t="str">
        <f t="shared" si="152"/>
        <v/>
      </c>
      <c r="H1950" s="13" t="str">
        <f t="shared" si="150"/>
        <v/>
      </c>
      <c r="I1950" s="13" t="str">
        <f t="shared" si="153"/>
        <v/>
      </c>
    </row>
    <row r="1951" spans="1:9" x14ac:dyDescent="0.25">
      <c r="A1951" s="13">
        <v>125</v>
      </c>
      <c r="B1951" s="13" t="s">
        <v>622</v>
      </c>
      <c r="C1951" s="16">
        <v>41144</v>
      </c>
      <c r="D1951" s="13">
        <v>7500</v>
      </c>
      <c r="E1951" s="13">
        <f t="shared" si="154"/>
        <v>0</v>
      </c>
      <c r="F1951" s="13" t="str">
        <f t="shared" si="151"/>
        <v>2012-08</v>
      </c>
      <c r="G1951" s="13" t="str">
        <f t="shared" si="152"/>
        <v/>
      </c>
      <c r="H1951" s="13" t="str">
        <f t="shared" si="150"/>
        <v/>
      </c>
      <c r="I1951" s="13" t="str">
        <f t="shared" si="153"/>
        <v/>
      </c>
    </row>
    <row r="1952" spans="1:9" x14ac:dyDescent="0.25">
      <c r="A1952" s="13">
        <v>125</v>
      </c>
      <c r="B1952" s="13" t="s">
        <v>622</v>
      </c>
      <c r="C1952" s="16">
        <v>41149</v>
      </c>
      <c r="D1952" s="13">
        <v>7500</v>
      </c>
      <c r="E1952" s="13">
        <f t="shared" si="154"/>
        <v>0</v>
      </c>
      <c r="F1952" s="13" t="str">
        <f t="shared" si="151"/>
        <v>2012-08</v>
      </c>
      <c r="G1952" s="13" t="str">
        <f t="shared" si="152"/>
        <v/>
      </c>
      <c r="H1952" s="13" t="str">
        <f t="shared" si="150"/>
        <v/>
      </c>
      <c r="I1952" s="13" t="str">
        <f t="shared" si="153"/>
        <v/>
      </c>
    </row>
    <row r="1953" spans="1:9" x14ac:dyDescent="0.25">
      <c r="A1953" s="13">
        <v>125</v>
      </c>
      <c r="B1953" s="13" t="s">
        <v>622</v>
      </c>
      <c r="C1953" s="16">
        <v>41151</v>
      </c>
      <c r="D1953" s="13">
        <v>7500</v>
      </c>
      <c r="E1953" s="13">
        <f t="shared" si="154"/>
        <v>0</v>
      </c>
      <c r="F1953" s="13" t="str">
        <f t="shared" si="151"/>
        <v>2012-08</v>
      </c>
      <c r="G1953" s="13">
        <f t="shared" si="152"/>
        <v>7290.909090909091</v>
      </c>
      <c r="H1953" s="13" t="str">
        <f t="shared" si="150"/>
        <v/>
      </c>
      <c r="I1953" s="13" t="str">
        <f t="shared" si="153"/>
        <v/>
      </c>
    </row>
    <row r="1954" spans="1:9" x14ac:dyDescent="0.25">
      <c r="A1954" s="13">
        <v>125</v>
      </c>
      <c r="B1954" s="13" t="s">
        <v>622</v>
      </c>
      <c r="C1954" s="16">
        <v>41153</v>
      </c>
      <c r="D1954" s="13">
        <v>7500</v>
      </c>
      <c r="E1954" s="13">
        <f t="shared" si="154"/>
        <v>0</v>
      </c>
      <c r="F1954" s="13" t="str">
        <f t="shared" si="151"/>
        <v>2012-09</v>
      </c>
      <c r="G1954" s="13" t="str">
        <f t="shared" si="152"/>
        <v/>
      </c>
      <c r="H1954" s="13" t="str">
        <f t="shared" si="150"/>
        <v/>
      </c>
      <c r="I1954" s="13" t="str">
        <f t="shared" si="153"/>
        <v/>
      </c>
    </row>
    <row r="1955" spans="1:9" x14ac:dyDescent="0.25">
      <c r="A1955" s="13">
        <v>125</v>
      </c>
      <c r="B1955" s="13" t="s">
        <v>622</v>
      </c>
      <c r="C1955" s="16">
        <v>41156</v>
      </c>
      <c r="D1955" s="13">
        <v>7500</v>
      </c>
      <c r="E1955" s="13">
        <f t="shared" si="154"/>
        <v>0</v>
      </c>
      <c r="F1955" s="13" t="str">
        <f t="shared" si="151"/>
        <v>2012-09</v>
      </c>
      <c r="G1955" s="13" t="str">
        <f t="shared" si="152"/>
        <v/>
      </c>
      <c r="H1955" s="13" t="str">
        <f t="shared" si="150"/>
        <v/>
      </c>
      <c r="I1955" s="13" t="str">
        <f t="shared" si="153"/>
        <v/>
      </c>
    </row>
    <row r="1956" spans="1:9" x14ac:dyDescent="0.25">
      <c r="A1956" s="13">
        <v>125</v>
      </c>
      <c r="B1956" s="13" t="s">
        <v>622</v>
      </c>
      <c r="C1956" s="16">
        <v>41158</v>
      </c>
      <c r="D1956" s="13">
        <v>9800</v>
      </c>
      <c r="E1956" s="13">
        <f t="shared" si="154"/>
        <v>1</v>
      </c>
      <c r="F1956" s="13" t="str">
        <f t="shared" si="151"/>
        <v>2012-09</v>
      </c>
      <c r="G1956" s="13">
        <f t="shared" si="152"/>
        <v>8266.6666666666661</v>
      </c>
      <c r="H1956" s="13" t="str">
        <f t="shared" si="150"/>
        <v/>
      </c>
      <c r="I1956" s="13" t="str">
        <f t="shared" si="153"/>
        <v/>
      </c>
    </row>
    <row r="1957" spans="1:9" x14ac:dyDescent="0.25">
      <c r="A1957" s="13">
        <v>125</v>
      </c>
      <c r="B1957" s="13" t="s">
        <v>623</v>
      </c>
      <c r="C1957" s="16">
        <v>41165</v>
      </c>
      <c r="D1957" s="13">
        <v>10</v>
      </c>
      <c r="E1957" s="13">
        <f t="shared" si="154"/>
        <v>0</v>
      </c>
      <c r="F1957" s="13" t="str">
        <f t="shared" si="151"/>
        <v>2012-09</v>
      </c>
      <c r="G1957" s="13" t="str">
        <f t="shared" si="152"/>
        <v/>
      </c>
      <c r="H1957" s="13">
        <f t="shared" si="150"/>
        <v>10</v>
      </c>
      <c r="I1957" s="13" t="str">
        <f t="shared" si="153"/>
        <v>Lower</v>
      </c>
    </row>
    <row r="1958" spans="1:9" x14ac:dyDescent="0.25">
      <c r="A1958" s="13">
        <v>125</v>
      </c>
      <c r="B1958" s="13" t="s">
        <v>623</v>
      </c>
      <c r="C1958" s="16">
        <v>41193</v>
      </c>
      <c r="D1958" s="13">
        <v>13</v>
      </c>
      <c r="E1958" s="13">
        <f t="shared" si="154"/>
        <v>0</v>
      </c>
      <c r="F1958" s="13" t="str">
        <f t="shared" si="151"/>
        <v>2012-10</v>
      </c>
      <c r="G1958" s="13" t="str">
        <f t="shared" si="152"/>
        <v/>
      </c>
      <c r="H1958" s="13">
        <f t="shared" si="150"/>
        <v>13</v>
      </c>
      <c r="I1958" s="13" t="str">
        <f t="shared" si="153"/>
        <v/>
      </c>
    </row>
    <row r="1959" spans="1:9" x14ac:dyDescent="0.25">
      <c r="A1959" s="13">
        <v>125</v>
      </c>
      <c r="B1959" s="13" t="s">
        <v>623</v>
      </c>
      <c r="C1959" s="16">
        <v>41228</v>
      </c>
      <c r="D1959" s="13">
        <v>13</v>
      </c>
      <c r="E1959" s="13">
        <f t="shared" si="154"/>
        <v>0</v>
      </c>
      <c r="F1959" s="13" t="str">
        <f t="shared" si="151"/>
        <v>2012-11</v>
      </c>
      <c r="G1959" s="13" t="str">
        <f t="shared" si="152"/>
        <v/>
      </c>
      <c r="H1959" s="13">
        <f t="shared" si="150"/>
        <v>13</v>
      </c>
      <c r="I1959" s="13" t="str">
        <f t="shared" si="153"/>
        <v/>
      </c>
    </row>
    <row r="1960" spans="1:9" x14ac:dyDescent="0.25">
      <c r="A1960" s="13">
        <v>126</v>
      </c>
      <c r="B1960" s="13" t="s">
        <v>622</v>
      </c>
      <c r="C1960" s="16">
        <v>41096</v>
      </c>
      <c r="D1960" s="13">
        <v>7500</v>
      </c>
      <c r="E1960" s="13">
        <f t="shared" si="154"/>
        <v>0</v>
      </c>
      <c r="F1960" s="13" t="str">
        <f t="shared" si="151"/>
        <v>2012-07</v>
      </c>
      <c r="G1960" s="13" t="str">
        <f t="shared" si="152"/>
        <v/>
      </c>
      <c r="H1960" s="13" t="str">
        <f t="shared" si="150"/>
        <v/>
      </c>
      <c r="I1960" s="13" t="str">
        <f t="shared" si="153"/>
        <v/>
      </c>
    </row>
    <row r="1961" spans="1:9" x14ac:dyDescent="0.25">
      <c r="A1961" s="13">
        <v>126</v>
      </c>
      <c r="B1961" s="13" t="s">
        <v>622</v>
      </c>
      <c r="C1961" s="16">
        <v>41099</v>
      </c>
      <c r="D1961" s="13">
        <v>7500</v>
      </c>
      <c r="E1961" s="13">
        <f t="shared" si="154"/>
        <v>0</v>
      </c>
      <c r="F1961" s="13" t="str">
        <f t="shared" si="151"/>
        <v>2012-07</v>
      </c>
      <c r="G1961" s="13" t="str">
        <f t="shared" si="152"/>
        <v/>
      </c>
      <c r="H1961" s="13" t="str">
        <f t="shared" si="150"/>
        <v/>
      </c>
      <c r="I1961" s="13" t="str">
        <f t="shared" si="153"/>
        <v/>
      </c>
    </row>
    <row r="1962" spans="1:9" x14ac:dyDescent="0.25">
      <c r="A1962" s="13">
        <v>126</v>
      </c>
      <c r="B1962" s="13" t="s">
        <v>622</v>
      </c>
      <c r="C1962" s="16">
        <v>41101</v>
      </c>
      <c r="D1962" s="13">
        <v>7500</v>
      </c>
      <c r="E1962" s="13">
        <f t="shared" si="154"/>
        <v>0</v>
      </c>
      <c r="F1962" s="13" t="str">
        <f t="shared" si="151"/>
        <v>2012-07</v>
      </c>
      <c r="G1962" s="13" t="str">
        <f t="shared" si="152"/>
        <v/>
      </c>
      <c r="H1962" s="13" t="str">
        <f t="shared" si="150"/>
        <v/>
      </c>
      <c r="I1962" s="13" t="str">
        <f t="shared" si="153"/>
        <v/>
      </c>
    </row>
    <row r="1963" spans="1:9" x14ac:dyDescent="0.25">
      <c r="A1963" s="13">
        <v>126</v>
      </c>
      <c r="B1963" s="13" t="s">
        <v>622</v>
      </c>
      <c r="C1963" s="16">
        <v>41103</v>
      </c>
      <c r="D1963" s="13">
        <v>7500</v>
      </c>
      <c r="E1963" s="13">
        <f t="shared" si="154"/>
        <v>0</v>
      </c>
      <c r="F1963" s="13" t="str">
        <f t="shared" si="151"/>
        <v>2012-07</v>
      </c>
      <c r="G1963" s="13" t="str">
        <f t="shared" si="152"/>
        <v/>
      </c>
      <c r="H1963" s="13" t="str">
        <f t="shared" si="150"/>
        <v/>
      </c>
      <c r="I1963" s="13" t="str">
        <f t="shared" si="153"/>
        <v/>
      </c>
    </row>
    <row r="1964" spans="1:9" x14ac:dyDescent="0.25">
      <c r="A1964" s="13">
        <v>126</v>
      </c>
      <c r="B1964" s="13" t="s">
        <v>622</v>
      </c>
      <c r="C1964" s="16">
        <v>41106</v>
      </c>
      <c r="D1964" s="13">
        <v>7500</v>
      </c>
      <c r="E1964" s="13">
        <f t="shared" si="154"/>
        <v>0</v>
      </c>
      <c r="F1964" s="13" t="str">
        <f t="shared" si="151"/>
        <v>2012-07</v>
      </c>
      <c r="G1964" s="13" t="str">
        <f t="shared" si="152"/>
        <v/>
      </c>
      <c r="H1964" s="13" t="str">
        <f t="shared" si="150"/>
        <v/>
      </c>
      <c r="I1964" s="13" t="str">
        <f t="shared" si="153"/>
        <v/>
      </c>
    </row>
    <row r="1965" spans="1:9" x14ac:dyDescent="0.25">
      <c r="A1965" s="13">
        <v>126</v>
      </c>
      <c r="B1965" s="13" t="s">
        <v>622</v>
      </c>
      <c r="C1965" s="16">
        <v>41108</v>
      </c>
      <c r="D1965" s="13">
        <v>7500</v>
      </c>
      <c r="E1965" s="13">
        <f t="shared" si="154"/>
        <v>0</v>
      </c>
      <c r="F1965" s="13" t="str">
        <f t="shared" si="151"/>
        <v>2012-07</v>
      </c>
      <c r="G1965" s="13" t="str">
        <f t="shared" si="152"/>
        <v/>
      </c>
      <c r="H1965" s="13" t="str">
        <f t="shared" si="150"/>
        <v/>
      </c>
      <c r="I1965" s="13" t="str">
        <f t="shared" si="153"/>
        <v/>
      </c>
    </row>
    <row r="1966" spans="1:9" x14ac:dyDescent="0.25">
      <c r="A1966" s="13">
        <v>126</v>
      </c>
      <c r="B1966" s="13" t="s">
        <v>622</v>
      </c>
      <c r="C1966" s="16">
        <v>41110</v>
      </c>
      <c r="D1966" s="13">
        <v>7500</v>
      </c>
      <c r="E1966" s="13">
        <f t="shared" si="154"/>
        <v>0</v>
      </c>
      <c r="F1966" s="13" t="str">
        <f t="shared" si="151"/>
        <v>2012-07</v>
      </c>
      <c r="G1966" s="13" t="str">
        <f t="shared" si="152"/>
        <v/>
      </c>
      <c r="H1966" s="13" t="str">
        <f t="shared" si="150"/>
        <v/>
      </c>
      <c r="I1966" s="13" t="str">
        <f t="shared" si="153"/>
        <v/>
      </c>
    </row>
    <row r="1967" spans="1:9" x14ac:dyDescent="0.25">
      <c r="A1967" s="13">
        <v>126</v>
      </c>
      <c r="B1967" s="13" t="s">
        <v>622</v>
      </c>
      <c r="C1967" s="16">
        <v>41113</v>
      </c>
      <c r="D1967" s="13">
        <v>7500</v>
      </c>
      <c r="E1967" s="13">
        <f t="shared" si="154"/>
        <v>0</v>
      </c>
      <c r="F1967" s="13" t="str">
        <f t="shared" si="151"/>
        <v>2012-07</v>
      </c>
      <c r="G1967" s="13" t="str">
        <f t="shared" si="152"/>
        <v/>
      </c>
      <c r="H1967" s="13" t="str">
        <f t="shared" si="150"/>
        <v/>
      </c>
      <c r="I1967" s="13" t="str">
        <f t="shared" si="153"/>
        <v/>
      </c>
    </row>
    <row r="1968" spans="1:9" x14ac:dyDescent="0.25">
      <c r="A1968" s="13">
        <v>126</v>
      </c>
      <c r="B1968" s="13" t="s">
        <v>622</v>
      </c>
      <c r="C1968" s="16">
        <v>41115</v>
      </c>
      <c r="D1968" s="13">
        <v>7500</v>
      </c>
      <c r="E1968" s="13">
        <f t="shared" si="154"/>
        <v>0</v>
      </c>
      <c r="F1968" s="13" t="str">
        <f t="shared" si="151"/>
        <v>2012-07</v>
      </c>
      <c r="G1968" s="13" t="str">
        <f t="shared" si="152"/>
        <v/>
      </c>
      <c r="H1968" s="13" t="str">
        <f t="shared" si="150"/>
        <v/>
      </c>
      <c r="I1968" s="13" t="str">
        <f t="shared" si="153"/>
        <v/>
      </c>
    </row>
    <row r="1969" spans="1:9" x14ac:dyDescent="0.25">
      <c r="A1969" s="13">
        <v>126</v>
      </c>
      <c r="B1969" s="13" t="s">
        <v>622</v>
      </c>
      <c r="C1969" s="16">
        <v>41117</v>
      </c>
      <c r="D1969" s="13">
        <v>7500</v>
      </c>
      <c r="E1969" s="13">
        <f t="shared" si="154"/>
        <v>0</v>
      </c>
      <c r="F1969" s="13" t="str">
        <f t="shared" si="151"/>
        <v>2012-07</v>
      </c>
      <c r="G1969" s="13" t="str">
        <f t="shared" si="152"/>
        <v/>
      </c>
      <c r="H1969" s="13" t="str">
        <f t="shared" si="150"/>
        <v/>
      </c>
      <c r="I1969" s="13" t="str">
        <f t="shared" si="153"/>
        <v/>
      </c>
    </row>
    <row r="1970" spans="1:9" x14ac:dyDescent="0.25">
      <c r="A1970" s="13">
        <v>126</v>
      </c>
      <c r="B1970" s="13" t="s">
        <v>622</v>
      </c>
      <c r="C1970" s="16">
        <v>41120</v>
      </c>
      <c r="D1970" s="13">
        <v>7500</v>
      </c>
      <c r="E1970" s="13">
        <f t="shared" si="154"/>
        <v>0</v>
      </c>
      <c r="F1970" s="13" t="str">
        <f t="shared" si="151"/>
        <v>2012-07</v>
      </c>
      <c r="G1970" s="13">
        <f t="shared" si="152"/>
        <v>7500</v>
      </c>
      <c r="H1970" s="13" t="str">
        <f t="shared" si="150"/>
        <v/>
      </c>
      <c r="I1970" s="13" t="str">
        <f t="shared" si="153"/>
        <v/>
      </c>
    </row>
    <row r="1971" spans="1:9" x14ac:dyDescent="0.25">
      <c r="A1971" s="13">
        <v>126</v>
      </c>
      <c r="B1971" s="13" t="s">
        <v>622</v>
      </c>
      <c r="C1971" s="16">
        <v>41122</v>
      </c>
      <c r="D1971" s="13">
        <v>7500</v>
      </c>
      <c r="E1971" s="13">
        <f t="shared" si="154"/>
        <v>0</v>
      </c>
      <c r="F1971" s="13" t="str">
        <f t="shared" si="151"/>
        <v>2012-08</v>
      </c>
      <c r="G1971" s="13" t="str">
        <f t="shared" si="152"/>
        <v/>
      </c>
      <c r="H1971" s="13" t="str">
        <f t="shared" si="150"/>
        <v/>
      </c>
      <c r="I1971" s="13" t="str">
        <f t="shared" si="153"/>
        <v/>
      </c>
    </row>
    <row r="1972" spans="1:9" x14ac:dyDescent="0.25">
      <c r="A1972" s="13">
        <v>126</v>
      </c>
      <c r="B1972" s="13" t="s">
        <v>622</v>
      </c>
      <c r="C1972" s="16">
        <v>41124</v>
      </c>
      <c r="D1972" s="13">
        <v>7500</v>
      </c>
      <c r="E1972" s="13">
        <f t="shared" si="154"/>
        <v>0</v>
      </c>
      <c r="F1972" s="13" t="str">
        <f t="shared" si="151"/>
        <v>2012-08</v>
      </c>
      <c r="G1972" s="13" t="str">
        <f t="shared" si="152"/>
        <v/>
      </c>
      <c r="H1972" s="13" t="str">
        <f t="shared" si="150"/>
        <v/>
      </c>
      <c r="I1972" s="13" t="str">
        <f t="shared" si="153"/>
        <v/>
      </c>
    </row>
    <row r="1973" spans="1:9" x14ac:dyDescent="0.25">
      <c r="A1973" s="13">
        <v>126</v>
      </c>
      <c r="B1973" s="13" t="s">
        <v>622</v>
      </c>
      <c r="C1973" s="16">
        <v>41127</v>
      </c>
      <c r="D1973" s="13">
        <v>7500</v>
      </c>
      <c r="E1973" s="13">
        <f t="shared" si="154"/>
        <v>0</v>
      </c>
      <c r="F1973" s="13" t="str">
        <f t="shared" si="151"/>
        <v>2012-08</v>
      </c>
      <c r="G1973" s="13" t="str">
        <f t="shared" si="152"/>
        <v/>
      </c>
      <c r="H1973" s="13" t="str">
        <f t="shared" si="150"/>
        <v/>
      </c>
      <c r="I1973" s="13" t="str">
        <f t="shared" si="153"/>
        <v/>
      </c>
    </row>
    <row r="1974" spans="1:9" x14ac:dyDescent="0.25">
      <c r="A1974" s="13">
        <v>126</v>
      </c>
      <c r="B1974" s="13" t="s">
        <v>622</v>
      </c>
      <c r="C1974" s="16">
        <v>41129</v>
      </c>
      <c r="D1974" s="13">
        <v>7500</v>
      </c>
      <c r="E1974" s="13">
        <f t="shared" si="154"/>
        <v>0</v>
      </c>
      <c r="F1974" s="13" t="str">
        <f t="shared" si="151"/>
        <v>2012-08</v>
      </c>
      <c r="G1974" s="13" t="str">
        <f t="shared" si="152"/>
        <v/>
      </c>
      <c r="H1974" s="13" t="str">
        <f t="shared" si="150"/>
        <v/>
      </c>
      <c r="I1974" s="13" t="str">
        <f t="shared" si="153"/>
        <v/>
      </c>
    </row>
    <row r="1975" spans="1:9" x14ac:dyDescent="0.25">
      <c r="A1975" s="13">
        <v>126</v>
      </c>
      <c r="B1975" s="13" t="s">
        <v>622</v>
      </c>
      <c r="C1975" s="16">
        <v>41131</v>
      </c>
      <c r="D1975" s="13">
        <v>7500</v>
      </c>
      <c r="E1975" s="13">
        <f t="shared" si="154"/>
        <v>0</v>
      </c>
      <c r="F1975" s="13" t="str">
        <f t="shared" si="151"/>
        <v>2012-08</v>
      </c>
      <c r="G1975" s="13" t="str">
        <f t="shared" si="152"/>
        <v/>
      </c>
      <c r="H1975" s="13" t="str">
        <f t="shared" si="150"/>
        <v/>
      </c>
      <c r="I1975" s="13" t="str">
        <f t="shared" si="153"/>
        <v/>
      </c>
    </row>
    <row r="1976" spans="1:9" x14ac:dyDescent="0.25">
      <c r="A1976" s="13">
        <v>126</v>
      </c>
      <c r="B1976" s="13" t="s">
        <v>622</v>
      </c>
      <c r="C1976" s="16">
        <v>41134</v>
      </c>
      <c r="D1976" s="13">
        <v>7500</v>
      </c>
      <c r="E1976" s="13">
        <f t="shared" si="154"/>
        <v>0</v>
      </c>
      <c r="F1976" s="13" t="str">
        <f t="shared" si="151"/>
        <v>2012-08</v>
      </c>
      <c r="G1976" s="13" t="str">
        <f t="shared" si="152"/>
        <v/>
      </c>
      <c r="H1976" s="13" t="str">
        <f t="shared" si="150"/>
        <v/>
      </c>
      <c r="I1976" s="13" t="str">
        <f t="shared" si="153"/>
        <v/>
      </c>
    </row>
    <row r="1977" spans="1:9" x14ac:dyDescent="0.25">
      <c r="A1977" s="13">
        <v>126</v>
      </c>
      <c r="B1977" s="13" t="s">
        <v>622</v>
      </c>
      <c r="C1977" s="16">
        <v>41136</v>
      </c>
      <c r="D1977" s="13">
        <v>7500</v>
      </c>
      <c r="E1977" s="13">
        <f t="shared" si="154"/>
        <v>0</v>
      </c>
      <c r="F1977" s="13" t="str">
        <f t="shared" si="151"/>
        <v>2012-08</v>
      </c>
      <c r="G1977" s="13">
        <f t="shared" si="152"/>
        <v>7500</v>
      </c>
      <c r="H1977" s="13" t="str">
        <f t="shared" si="150"/>
        <v/>
      </c>
      <c r="I1977" s="13" t="str">
        <f t="shared" si="153"/>
        <v/>
      </c>
    </row>
    <row r="1978" spans="1:9" x14ac:dyDescent="0.25">
      <c r="A1978" s="13">
        <v>126</v>
      </c>
      <c r="B1978" s="13" t="s">
        <v>622</v>
      </c>
      <c r="C1978" s="16">
        <v>41155</v>
      </c>
      <c r="D1978" s="13">
        <v>6800</v>
      </c>
      <c r="E1978" s="13">
        <f t="shared" si="154"/>
        <v>0</v>
      </c>
      <c r="F1978" s="13" t="str">
        <f t="shared" si="151"/>
        <v>2012-09</v>
      </c>
      <c r="G1978" s="13" t="str">
        <f t="shared" si="152"/>
        <v/>
      </c>
      <c r="H1978" s="13" t="str">
        <f t="shared" si="150"/>
        <v/>
      </c>
      <c r="I1978" s="13" t="str">
        <f t="shared" si="153"/>
        <v/>
      </c>
    </row>
    <row r="1979" spans="1:9" x14ac:dyDescent="0.25">
      <c r="A1979" s="13">
        <v>126</v>
      </c>
      <c r="B1979" s="13" t="s">
        <v>622</v>
      </c>
      <c r="C1979" s="16">
        <v>41157</v>
      </c>
      <c r="D1979" s="13">
        <v>6800</v>
      </c>
      <c r="E1979" s="13">
        <f t="shared" si="154"/>
        <v>1</v>
      </c>
      <c r="F1979" s="13" t="str">
        <f t="shared" si="151"/>
        <v>2012-09</v>
      </c>
      <c r="G1979" s="13">
        <f t="shared" si="152"/>
        <v>6800</v>
      </c>
      <c r="H1979" s="13" t="str">
        <f t="shared" si="150"/>
        <v/>
      </c>
      <c r="I1979" s="13" t="str">
        <f t="shared" si="153"/>
        <v/>
      </c>
    </row>
    <row r="1980" spans="1:9" x14ac:dyDescent="0.25">
      <c r="A1980" s="13">
        <v>126</v>
      </c>
      <c r="B1980" s="13" t="s">
        <v>623</v>
      </c>
      <c r="C1980" s="16">
        <v>41164</v>
      </c>
      <c r="D1980" s="13">
        <v>10</v>
      </c>
      <c r="E1980" s="13">
        <f t="shared" si="154"/>
        <v>0</v>
      </c>
      <c r="F1980" s="13" t="str">
        <f t="shared" si="151"/>
        <v>2012-09</v>
      </c>
      <c r="G1980" s="13" t="str">
        <f t="shared" si="152"/>
        <v/>
      </c>
      <c r="H1980" s="13">
        <f t="shared" si="150"/>
        <v>10</v>
      </c>
      <c r="I1980" s="13" t="str">
        <f t="shared" si="153"/>
        <v>Higher</v>
      </c>
    </row>
    <row r="1981" spans="1:9" x14ac:dyDescent="0.25">
      <c r="A1981" s="13">
        <v>126</v>
      </c>
      <c r="B1981" s="13" t="s">
        <v>623</v>
      </c>
      <c r="C1981" s="16">
        <v>41227</v>
      </c>
      <c r="D1981" s="13">
        <v>2</v>
      </c>
      <c r="E1981" s="13">
        <f t="shared" si="154"/>
        <v>0</v>
      </c>
      <c r="F1981" s="13" t="str">
        <f t="shared" si="151"/>
        <v>2012-11</v>
      </c>
      <c r="G1981" s="13" t="str">
        <f t="shared" si="152"/>
        <v/>
      </c>
      <c r="H1981" s="13">
        <f t="shared" si="150"/>
        <v>2</v>
      </c>
      <c r="I1981" s="13" t="str">
        <f t="shared" si="153"/>
        <v/>
      </c>
    </row>
    <row r="1982" spans="1:9" x14ac:dyDescent="0.25">
      <c r="A1982" s="13">
        <v>127</v>
      </c>
      <c r="B1982" s="13" t="s">
        <v>623</v>
      </c>
      <c r="C1982" s="16">
        <v>41236</v>
      </c>
      <c r="D1982" s="13">
        <v>5</v>
      </c>
      <c r="E1982" s="13">
        <f t="shared" si="154"/>
        <v>0</v>
      </c>
      <c r="F1982" s="13" t="str">
        <f t="shared" si="151"/>
        <v>2012-11</v>
      </c>
      <c r="G1982" s="13" t="str">
        <f t="shared" si="152"/>
        <v/>
      </c>
      <c r="H1982" s="13">
        <f t="shared" si="150"/>
        <v>5</v>
      </c>
      <c r="I1982" s="13" t="str">
        <f t="shared" si="153"/>
        <v/>
      </c>
    </row>
    <row r="1983" spans="1:9" x14ac:dyDescent="0.25">
      <c r="A1983" s="13">
        <v>128</v>
      </c>
      <c r="B1983" s="13" t="s">
        <v>622</v>
      </c>
      <c r="C1983" s="16">
        <v>41093</v>
      </c>
      <c r="D1983" s="13">
        <v>1500</v>
      </c>
      <c r="E1983" s="13">
        <f t="shared" si="154"/>
        <v>0</v>
      </c>
      <c r="F1983" s="13" t="str">
        <f t="shared" si="151"/>
        <v>2012-07</v>
      </c>
      <c r="G1983" s="13" t="str">
        <f t="shared" si="152"/>
        <v/>
      </c>
      <c r="H1983" s="13" t="str">
        <f t="shared" si="150"/>
        <v/>
      </c>
      <c r="I1983" s="13" t="str">
        <f t="shared" si="153"/>
        <v/>
      </c>
    </row>
    <row r="1984" spans="1:9" x14ac:dyDescent="0.25">
      <c r="A1984" s="13">
        <v>128</v>
      </c>
      <c r="B1984" s="13" t="s">
        <v>622</v>
      </c>
      <c r="C1984" s="16">
        <v>41095</v>
      </c>
      <c r="D1984" s="13">
        <v>1500</v>
      </c>
      <c r="E1984" s="13">
        <f t="shared" si="154"/>
        <v>0</v>
      </c>
      <c r="F1984" s="13" t="str">
        <f t="shared" si="151"/>
        <v>2012-07</v>
      </c>
      <c r="G1984" s="13" t="str">
        <f t="shared" si="152"/>
        <v/>
      </c>
      <c r="H1984" s="13" t="str">
        <f t="shared" si="150"/>
        <v/>
      </c>
      <c r="I1984" s="13" t="str">
        <f t="shared" si="153"/>
        <v/>
      </c>
    </row>
    <row r="1985" spans="1:9" x14ac:dyDescent="0.25">
      <c r="A1985" s="13">
        <v>128</v>
      </c>
      <c r="B1985" s="13" t="s">
        <v>622</v>
      </c>
      <c r="C1985" s="16">
        <v>41097</v>
      </c>
      <c r="D1985" s="13">
        <v>1500</v>
      </c>
      <c r="E1985" s="13">
        <f t="shared" si="154"/>
        <v>0</v>
      </c>
      <c r="F1985" s="13" t="str">
        <f t="shared" si="151"/>
        <v>2012-07</v>
      </c>
      <c r="G1985" s="13" t="str">
        <f t="shared" si="152"/>
        <v/>
      </c>
      <c r="H1985" s="13" t="str">
        <f t="shared" si="150"/>
        <v/>
      </c>
      <c r="I1985" s="13" t="str">
        <f t="shared" si="153"/>
        <v/>
      </c>
    </row>
    <row r="1986" spans="1:9" x14ac:dyDescent="0.25">
      <c r="A1986" s="13">
        <v>128</v>
      </c>
      <c r="B1986" s="13" t="s">
        <v>622</v>
      </c>
      <c r="C1986" s="16">
        <v>41100</v>
      </c>
      <c r="D1986" s="13">
        <v>1500</v>
      </c>
      <c r="E1986" s="13">
        <f t="shared" si="154"/>
        <v>0</v>
      </c>
      <c r="F1986" s="13" t="str">
        <f t="shared" si="151"/>
        <v>2012-07</v>
      </c>
      <c r="G1986" s="13" t="str">
        <f t="shared" si="152"/>
        <v/>
      </c>
      <c r="H1986" s="13" t="str">
        <f t="shared" ref="H1986:H2023" si="155">IF(AND(B1986="Med B", F1986&gt;=VLOOKUP(A1986, A:F, 6, FALSE)), D1986, "")</f>
        <v/>
      </c>
      <c r="I1986" s="13" t="str">
        <f t="shared" si="153"/>
        <v/>
      </c>
    </row>
    <row r="1987" spans="1:9" x14ac:dyDescent="0.25">
      <c r="A1987" s="13">
        <v>128</v>
      </c>
      <c r="B1987" s="13" t="s">
        <v>622</v>
      </c>
      <c r="C1987" s="16">
        <v>41102</v>
      </c>
      <c r="D1987" s="13">
        <v>1500</v>
      </c>
      <c r="E1987" s="13">
        <f t="shared" si="154"/>
        <v>0</v>
      </c>
      <c r="F1987" s="13" t="str">
        <f t="shared" ref="F1987:F2023" si="156">TEXT(C1987, "yyyy-mm")</f>
        <v>2012-07</v>
      </c>
      <c r="G1987" s="13" t="str">
        <f t="shared" ref="G1987:G2023" si="157">IF(AND(
    B1987="Med A",
    C1987=_xlfn.MAXIFS(C:C, A:A, A1987, B:B, "Med A", F:F, F1987),
    SUMIFS(E:E, A:A, A1987) &gt; 0
  ),
  AVERAGEIFS(D:D, A:A, A1987, B:B, "Med A", F:F, F1987, C:C, "&gt;=" &amp; EOMONTH(C1987, -1) + 1, C:C, "&lt;=" &amp; C1987),
  "")</f>
        <v/>
      </c>
      <c r="H1987" s="13" t="str">
        <f t="shared" si="155"/>
        <v/>
      </c>
      <c r="I1987" s="13" t="str">
        <f t="shared" ref="I1987:I2023" si="158">IF(E1986=1,
  IF(AND(A1987=A1986, B1987="Med B"),
    IF(COUNTIFS(A:A, A1987, B:B, "Med B", F:F, "&gt;" &amp; F1986) &gt; 0,
      IF(H1987 &gt; H1988, "Higher",
         IF(H1987 = H1988, "Same",
            IF(H1987 &lt; H1988, "Lower",
               IF(H1988 = 0, "No dose", "")))),
      "No subsequent Med B"),
    ""), "")</f>
        <v/>
      </c>
    </row>
    <row r="1988" spans="1:9" x14ac:dyDescent="0.25">
      <c r="A1988" s="13">
        <v>128</v>
      </c>
      <c r="B1988" s="13" t="s">
        <v>622</v>
      </c>
      <c r="C1988" s="16">
        <v>41104</v>
      </c>
      <c r="D1988" s="13">
        <v>1500</v>
      </c>
      <c r="E1988" s="13">
        <f t="shared" ref="E1988:E2023" si="159">IF(AND(B1988="Med A", B1989="Med B", A1988=A1989), 1, IF(AND(B1988="Med B", B1989="Med A", A1988=A1989), 1, 0))</f>
        <v>0</v>
      </c>
      <c r="F1988" s="13" t="str">
        <f t="shared" si="156"/>
        <v>2012-07</v>
      </c>
      <c r="G1988" s="13" t="str">
        <f t="shared" si="157"/>
        <v/>
      </c>
      <c r="H1988" s="13" t="str">
        <f t="shared" si="155"/>
        <v/>
      </c>
      <c r="I1988" s="13" t="str">
        <f t="shared" si="158"/>
        <v/>
      </c>
    </row>
    <row r="1989" spans="1:9" x14ac:dyDescent="0.25">
      <c r="A1989" s="13">
        <v>128</v>
      </c>
      <c r="B1989" s="13" t="s">
        <v>622</v>
      </c>
      <c r="C1989" s="16">
        <v>41107</v>
      </c>
      <c r="D1989" s="13">
        <v>1500</v>
      </c>
      <c r="E1989" s="13">
        <f t="shared" si="159"/>
        <v>0</v>
      </c>
      <c r="F1989" s="13" t="str">
        <f t="shared" si="156"/>
        <v>2012-07</v>
      </c>
      <c r="G1989" s="13" t="str">
        <f t="shared" si="157"/>
        <v/>
      </c>
      <c r="H1989" s="13" t="str">
        <f t="shared" si="155"/>
        <v/>
      </c>
      <c r="I1989" s="13" t="str">
        <f t="shared" si="158"/>
        <v/>
      </c>
    </row>
    <row r="1990" spans="1:9" x14ac:dyDescent="0.25">
      <c r="A1990" s="13">
        <v>128</v>
      </c>
      <c r="B1990" s="13" t="s">
        <v>622</v>
      </c>
      <c r="C1990" s="16">
        <v>41109</v>
      </c>
      <c r="D1990" s="13">
        <v>1500</v>
      </c>
      <c r="E1990" s="13">
        <f t="shared" si="159"/>
        <v>0</v>
      </c>
      <c r="F1990" s="13" t="str">
        <f t="shared" si="156"/>
        <v>2012-07</v>
      </c>
      <c r="G1990" s="13" t="str">
        <f t="shared" si="157"/>
        <v/>
      </c>
      <c r="H1990" s="13" t="str">
        <f t="shared" si="155"/>
        <v/>
      </c>
      <c r="I1990" s="13" t="str">
        <f t="shared" si="158"/>
        <v/>
      </c>
    </row>
    <row r="1991" spans="1:9" x14ac:dyDescent="0.25">
      <c r="A1991" s="13">
        <v>128</v>
      </c>
      <c r="B1991" s="13" t="s">
        <v>622</v>
      </c>
      <c r="C1991" s="16">
        <v>41111</v>
      </c>
      <c r="D1991" s="13">
        <v>2300</v>
      </c>
      <c r="E1991" s="13">
        <f t="shared" si="159"/>
        <v>0</v>
      </c>
      <c r="F1991" s="13" t="str">
        <f t="shared" si="156"/>
        <v>2012-07</v>
      </c>
      <c r="G1991" s="13" t="str">
        <f t="shared" si="157"/>
        <v/>
      </c>
      <c r="H1991" s="13" t="str">
        <f t="shared" si="155"/>
        <v/>
      </c>
      <c r="I1991" s="13" t="str">
        <f t="shared" si="158"/>
        <v/>
      </c>
    </row>
    <row r="1992" spans="1:9" x14ac:dyDescent="0.25">
      <c r="A1992" s="13">
        <v>128</v>
      </c>
      <c r="B1992" s="13" t="s">
        <v>622</v>
      </c>
      <c r="C1992" s="16">
        <v>41114</v>
      </c>
      <c r="D1992" s="13">
        <v>2300</v>
      </c>
      <c r="E1992" s="13">
        <f t="shared" si="159"/>
        <v>0</v>
      </c>
      <c r="F1992" s="13" t="str">
        <f t="shared" si="156"/>
        <v>2012-07</v>
      </c>
      <c r="G1992" s="13" t="str">
        <f t="shared" si="157"/>
        <v/>
      </c>
      <c r="H1992" s="13" t="str">
        <f t="shared" si="155"/>
        <v/>
      </c>
      <c r="I1992" s="13" t="str">
        <f t="shared" si="158"/>
        <v/>
      </c>
    </row>
    <row r="1993" spans="1:9" x14ac:dyDescent="0.25">
      <c r="A1993" s="13">
        <v>128</v>
      </c>
      <c r="B1993" s="13" t="s">
        <v>622</v>
      </c>
      <c r="C1993" s="16">
        <v>41116</v>
      </c>
      <c r="D1993" s="13">
        <v>2300</v>
      </c>
      <c r="E1993" s="13">
        <f t="shared" si="159"/>
        <v>0</v>
      </c>
      <c r="F1993" s="13" t="str">
        <f t="shared" si="156"/>
        <v>2012-07</v>
      </c>
      <c r="G1993" s="13" t="str">
        <f t="shared" si="157"/>
        <v/>
      </c>
      <c r="H1993" s="13" t="str">
        <f t="shared" si="155"/>
        <v/>
      </c>
      <c r="I1993" s="13" t="str">
        <f t="shared" si="158"/>
        <v/>
      </c>
    </row>
    <row r="1994" spans="1:9" x14ac:dyDescent="0.25">
      <c r="A1994" s="13">
        <v>128</v>
      </c>
      <c r="B1994" s="13" t="s">
        <v>622</v>
      </c>
      <c r="C1994" s="16">
        <v>41118</v>
      </c>
      <c r="D1994" s="13">
        <v>2300</v>
      </c>
      <c r="E1994" s="13">
        <f t="shared" si="159"/>
        <v>0</v>
      </c>
      <c r="F1994" s="13" t="str">
        <f t="shared" si="156"/>
        <v>2012-07</v>
      </c>
      <c r="G1994" s="13" t="str">
        <f t="shared" si="157"/>
        <v/>
      </c>
      <c r="H1994" s="13" t="str">
        <f t="shared" si="155"/>
        <v/>
      </c>
      <c r="I1994" s="13" t="str">
        <f t="shared" si="158"/>
        <v/>
      </c>
    </row>
    <row r="1995" spans="1:9" x14ac:dyDescent="0.25">
      <c r="A1995" s="13">
        <v>128</v>
      </c>
      <c r="B1995" s="13" t="s">
        <v>622</v>
      </c>
      <c r="C1995" s="16">
        <v>41121</v>
      </c>
      <c r="D1995" s="13">
        <v>2300</v>
      </c>
      <c r="E1995" s="13">
        <f t="shared" si="159"/>
        <v>0</v>
      </c>
      <c r="F1995" s="13" t="str">
        <f t="shared" si="156"/>
        <v>2012-07</v>
      </c>
      <c r="G1995" s="13">
        <f t="shared" si="157"/>
        <v>1807.6923076923076</v>
      </c>
      <c r="H1995" s="13" t="str">
        <f t="shared" si="155"/>
        <v/>
      </c>
      <c r="I1995" s="13" t="str">
        <f t="shared" si="158"/>
        <v/>
      </c>
    </row>
    <row r="1996" spans="1:9" x14ac:dyDescent="0.25">
      <c r="A1996" s="13">
        <v>128</v>
      </c>
      <c r="B1996" s="13" t="s">
        <v>622</v>
      </c>
      <c r="C1996" s="16">
        <v>41123</v>
      </c>
      <c r="D1996" s="13">
        <v>2300</v>
      </c>
      <c r="E1996" s="13">
        <f t="shared" si="159"/>
        <v>0</v>
      </c>
      <c r="F1996" s="13" t="str">
        <f t="shared" si="156"/>
        <v>2012-08</v>
      </c>
      <c r="G1996" s="13" t="str">
        <f t="shared" si="157"/>
        <v/>
      </c>
      <c r="H1996" s="13" t="str">
        <f t="shared" si="155"/>
        <v/>
      </c>
      <c r="I1996" s="13" t="str">
        <f t="shared" si="158"/>
        <v/>
      </c>
    </row>
    <row r="1997" spans="1:9" x14ac:dyDescent="0.25">
      <c r="A1997" s="13">
        <v>128</v>
      </c>
      <c r="B1997" s="13" t="s">
        <v>622</v>
      </c>
      <c r="C1997" s="16">
        <v>41128</v>
      </c>
      <c r="D1997" s="13">
        <v>2300</v>
      </c>
      <c r="E1997" s="13">
        <f t="shared" si="159"/>
        <v>0</v>
      </c>
      <c r="F1997" s="13" t="str">
        <f t="shared" si="156"/>
        <v>2012-08</v>
      </c>
      <c r="G1997" s="13" t="str">
        <f t="shared" si="157"/>
        <v/>
      </c>
      <c r="H1997" s="13" t="str">
        <f t="shared" si="155"/>
        <v/>
      </c>
      <c r="I1997" s="13" t="str">
        <f t="shared" si="158"/>
        <v/>
      </c>
    </row>
    <row r="1998" spans="1:9" x14ac:dyDescent="0.25">
      <c r="A1998" s="13">
        <v>128</v>
      </c>
      <c r="B1998" s="13" t="s">
        <v>622</v>
      </c>
      <c r="C1998" s="16">
        <v>41130</v>
      </c>
      <c r="D1998" s="13">
        <v>2300</v>
      </c>
      <c r="E1998" s="13">
        <f t="shared" si="159"/>
        <v>0</v>
      </c>
      <c r="F1998" s="13" t="str">
        <f t="shared" si="156"/>
        <v>2012-08</v>
      </c>
      <c r="G1998" s="13" t="str">
        <f t="shared" si="157"/>
        <v/>
      </c>
      <c r="H1998" s="13" t="str">
        <f t="shared" si="155"/>
        <v/>
      </c>
      <c r="I1998" s="13" t="str">
        <f t="shared" si="158"/>
        <v/>
      </c>
    </row>
    <row r="1999" spans="1:9" x14ac:dyDescent="0.25">
      <c r="A1999" s="13">
        <v>128</v>
      </c>
      <c r="B1999" s="13" t="s">
        <v>622</v>
      </c>
      <c r="C1999" s="16">
        <v>41132</v>
      </c>
      <c r="D1999" s="13">
        <v>2300</v>
      </c>
      <c r="E1999" s="13">
        <f t="shared" si="159"/>
        <v>0</v>
      </c>
      <c r="F1999" s="13" t="str">
        <f t="shared" si="156"/>
        <v>2012-08</v>
      </c>
      <c r="G1999" s="13" t="str">
        <f t="shared" si="157"/>
        <v/>
      </c>
      <c r="H1999" s="13" t="str">
        <f t="shared" si="155"/>
        <v/>
      </c>
      <c r="I1999" s="13" t="str">
        <f t="shared" si="158"/>
        <v/>
      </c>
    </row>
    <row r="2000" spans="1:9" x14ac:dyDescent="0.25">
      <c r="A2000" s="13">
        <v>128</v>
      </c>
      <c r="B2000" s="13" t="s">
        <v>622</v>
      </c>
      <c r="C2000" s="16">
        <v>41135</v>
      </c>
      <c r="D2000" s="13">
        <v>2300</v>
      </c>
      <c r="E2000" s="13">
        <f t="shared" si="159"/>
        <v>0</v>
      </c>
      <c r="F2000" s="13" t="str">
        <f t="shared" si="156"/>
        <v>2012-08</v>
      </c>
      <c r="G2000" s="13" t="str">
        <f t="shared" si="157"/>
        <v/>
      </c>
      <c r="H2000" s="13" t="str">
        <f t="shared" si="155"/>
        <v/>
      </c>
      <c r="I2000" s="13" t="str">
        <f t="shared" si="158"/>
        <v/>
      </c>
    </row>
    <row r="2001" spans="1:9" x14ac:dyDescent="0.25">
      <c r="A2001" s="13">
        <v>128</v>
      </c>
      <c r="B2001" s="13" t="s">
        <v>622</v>
      </c>
      <c r="C2001" s="16">
        <v>41137</v>
      </c>
      <c r="D2001" s="13">
        <v>2300</v>
      </c>
      <c r="E2001" s="13">
        <f t="shared" si="159"/>
        <v>0</v>
      </c>
      <c r="F2001" s="13" t="str">
        <f t="shared" si="156"/>
        <v>2012-08</v>
      </c>
      <c r="G2001" s="13" t="str">
        <f t="shared" si="157"/>
        <v/>
      </c>
      <c r="H2001" s="13" t="str">
        <f t="shared" si="155"/>
        <v/>
      </c>
      <c r="I2001" s="13" t="str">
        <f t="shared" si="158"/>
        <v/>
      </c>
    </row>
    <row r="2002" spans="1:9" x14ac:dyDescent="0.25">
      <c r="A2002" s="13">
        <v>128</v>
      </c>
      <c r="B2002" s="13" t="s">
        <v>622</v>
      </c>
      <c r="C2002" s="16">
        <v>41139</v>
      </c>
      <c r="D2002" s="13">
        <v>2300</v>
      </c>
      <c r="E2002" s="13">
        <f t="shared" si="159"/>
        <v>0</v>
      </c>
      <c r="F2002" s="13" t="str">
        <f t="shared" si="156"/>
        <v>2012-08</v>
      </c>
      <c r="G2002" s="13" t="str">
        <f t="shared" si="157"/>
        <v/>
      </c>
      <c r="H2002" s="13" t="str">
        <f t="shared" si="155"/>
        <v/>
      </c>
      <c r="I2002" s="13" t="str">
        <f t="shared" si="158"/>
        <v/>
      </c>
    </row>
    <row r="2003" spans="1:9" x14ac:dyDescent="0.25">
      <c r="A2003" s="13">
        <v>128</v>
      </c>
      <c r="B2003" s="13" t="s">
        <v>622</v>
      </c>
      <c r="C2003" s="16">
        <v>41142</v>
      </c>
      <c r="D2003" s="13">
        <v>2300</v>
      </c>
      <c r="E2003" s="13">
        <f t="shared" si="159"/>
        <v>0</v>
      </c>
      <c r="F2003" s="13" t="str">
        <f t="shared" si="156"/>
        <v>2012-08</v>
      </c>
      <c r="G2003" s="13" t="str">
        <f t="shared" si="157"/>
        <v/>
      </c>
      <c r="H2003" s="13" t="str">
        <f t="shared" si="155"/>
        <v/>
      </c>
      <c r="I2003" s="13" t="str">
        <f t="shared" si="158"/>
        <v/>
      </c>
    </row>
    <row r="2004" spans="1:9" x14ac:dyDescent="0.25">
      <c r="A2004" s="13">
        <v>128</v>
      </c>
      <c r="B2004" s="13" t="s">
        <v>622</v>
      </c>
      <c r="C2004" s="16">
        <v>41144</v>
      </c>
      <c r="D2004" s="13">
        <v>2300</v>
      </c>
      <c r="E2004" s="13">
        <f t="shared" si="159"/>
        <v>0</v>
      </c>
      <c r="F2004" s="13" t="str">
        <f t="shared" si="156"/>
        <v>2012-08</v>
      </c>
      <c r="G2004" s="13" t="str">
        <f t="shared" si="157"/>
        <v/>
      </c>
      <c r="H2004" s="13" t="str">
        <f t="shared" si="155"/>
        <v/>
      </c>
      <c r="I2004" s="13" t="str">
        <f t="shared" si="158"/>
        <v/>
      </c>
    </row>
    <row r="2005" spans="1:9" x14ac:dyDescent="0.25">
      <c r="A2005" s="13">
        <v>128</v>
      </c>
      <c r="B2005" s="13" t="s">
        <v>622</v>
      </c>
      <c r="C2005" s="16">
        <v>41146</v>
      </c>
      <c r="D2005" s="13">
        <v>2300</v>
      </c>
      <c r="E2005" s="13">
        <f t="shared" si="159"/>
        <v>0</v>
      </c>
      <c r="F2005" s="13" t="str">
        <f t="shared" si="156"/>
        <v>2012-08</v>
      </c>
      <c r="G2005" s="13" t="str">
        <f t="shared" si="157"/>
        <v/>
      </c>
      <c r="H2005" s="13" t="str">
        <f t="shared" si="155"/>
        <v/>
      </c>
      <c r="I2005" s="13" t="str">
        <f t="shared" si="158"/>
        <v/>
      </c>
    </row>
    <row r="2006" spans="1:9" x14ac:dyDescent="0.25">
      <c r="A2006" s="13">
        <v>128</v>
      </c>
      <c r="B2006" s="13" t="s">
        <v>622</v>
      </c>
      <c r="C2006" s="16">
        <v>41149</v>
      </c>
      <c r="D2006" s="13">
        <v>2300</v>
      </c>
      <c r="E2006" s="13">
        <f t="shared" si="159"/>
        <v>0</v>
      </c>
      <c r="F2006" s="13" t="str">
        <f t="shared" si="156"/>
        <v>2012-08</v>
      </c>
      <c r="G2006" s="13" t="str">
        <f t="shared" si="157"/>
        <v/>
      </c>
      <c r="H2006" s="13" t="str">
        <f t="shared" si="155"/>
        <v/>
      </c>
      <c r="I2006" s="13" t="str">
        <f t="shared" si="158"/>
        <v/>
      </c>
    </row>
    <row r="2007" spans="1:9" x14ac:dyDescent="0.25">
      <c r="A2007" s="13">
        <v>128</v>
      </c>
      <c r="B2007" s="13" t="s">
        <v>622</v>
      </c>
      <c r="C2007" s="16">
        <v>41151</v>
      </c>
      <c r="D2007" s="13">
        <v>2300</v>
      </c>
      <c r="E2007" s="13">
        <f t="shared" si="159"/>
        <v>0</v>
      </c>
      <c r="F2007" s="13" t="str">
        <f t="shared" si="156"/>
        <v>2012-08</v>
      </c>
      <c r="G2007" s="13">
        <f t="shared" si="157"/>
        <v>2300</v>
      </c>
      <c r="H2007" s="13" t="str">
        <f t="shared" si="155"/>
        <v/>
      </c>
      <c r="I2007" s="13" t="str">
        <f t="shared" si="158"/>
        <v/>
      </c>
    </row>
    <row r="2008" spans="1:9" x14ac:dyDescent="0.25">
      <c r="A2008" s="13">
        <v>128</v>
      </c>
      <c r="B2008" s="13" t="s">
        <v>622</v>
      </c>
      <c r="C2008" s="16">
        <v>41153</v>
      </c>
      <c r="D2008" s="13">
        <v>2300</v>
      </c>
      <c r="E2008" s="13">
        <f t="shared" si="159"/>
        <v>0</v>
      </c>
      <c r="F2008" s="13" t="str">
        <f t="shared" si="156"/>
        <v>2012-09</v>
      </c>
      <c r="G2008" s="13" t="str">
        <f t="shared" si="157"/>
        <v/>
      </c>
      <c r="H2008" s="13" t="str">
        <f t="shared" si="155"/>
        <v/>
      </c>
      <c r="I2008" s="13" t="str">
        <f t="shared" si="158"/>
        <v/>
      </c>
    </row>
    <row r="2009" spans="1:9" x14ac:dyDescent="0.25">
      <c r="A2009" s="13">
        <v>128</v>
      </c>
      <c r="B2009" s="13" t="s">
        <v>622</v>
      </c>
      <c r="C2009" s="16">
        <v>41156</v>
      </c>
      <c r="D2009" s="13">
        <v>2300</v>
      </c>
      <c r="E2009" s="13">
        <f t="shared" si="159"/>
        <v>1</v>
      </c>
      <c r="F2009" s="13" t="str">
        <f t="shared" si="156"/>
        <v>2012-09</v>
      </c>
      <c r="G2009" s="13">
        <f t="shared" si="157"/>
        <v>2300</v>
      </c>
      <c r="H2009" s="13" t="str">
        <f t="shared" si="155"/>
        <v/>
      </c>
      <c r="I2009" s="13" t="str">
        <f t="shared" si="158"/>
        <v/>
      </c>
    </row>
    <row r="2010" spans="1:9" x14ac:dyDescent="0.25">
      <c r="A2010" s="13">
        <v>128</v>
      </c>
      <c r="B2010" s="13" t="s">
        <v>623</v>
      </c>
      <c r="C2010" s="16">
        <v>41177</v>
      </c>
      <c r="D2010" s="13">
        <v>1</v>
      </c>
      <c r="E2010" s="13">
        <f t="shared" si="159"/>
        <v>0</v>
      </c>
      <c r="F2010" s="13" t="str">
        <f t="shared" si="156"/>
        <v>2012-09</v>
      </c>
      <c r="G2010" s="13" t="str">
        <f t="shared" si="157"/>
        <v/>
      </c>
      <c r="H2010" s="13">
        <f t="shared" si="155"/>
        <v>1</v>
      </c>
      <c r="I2010" s="13" t="str">
        <f t="shared" si="158"/>
        <v>Same</v>
      </c>
    </row>
    <row r="2011" spans="1:9" x14ac:dyDescent="0.25">
      <c r="A2011" s="13">
        <v>128</v>
      </c>
      <c r="B2011" s="13" t="s">
        <v>623</v>
      </c>
      <c r="C2011" s="16">
        <v>41193</v>
      </c>
      <c r="D2011" s="13">
        <v>1</v>
      </c>
      <c r="E2011" s="13">
        <f t="shared" si="159"/>
        <v>0</v>
      </c>
      <c r="F2011" s="13" t="str">
        <f t="shared" si="156"/>
        <v>2012-10</v>
      </c>
      <c r="G2011" s="13" t="str">
        <f t="shared" si="157"/>
        <v/>
      </c>
      <c r="H2011" s="13">
        <f t="shared" si="155"/>
        <v>1</v>
      </c>
      <c r="I2011" s="13" t="str">
        <f t="shared" si="158"/>
        <v/>
      </c>
    </row>
    <row r="2012" spans="1:9" x14ac:dyDescent="0.25">
      <c r="A2012" s="13">
        <v>128</v>
      </c>
      <c r="B2012" s="13" t="s">
        <v>623</v>
      </c>
      <c r="C2012" s="16">
        <v>41228</v>
      </c>
      <c r="D2012" s="13">
        <v>2</v>
      </c>
      <c r="E2012" s="13">
        <f t="shared" si="159"/>
        <v>0</v>
      </c>
      <c r="F2012" s="13" t="str">
        <f t="shared" si="156"/>
        <v>2012-11</v>
      </c>
      <c r="G2012" s="13" t="str">
        <f t="shared" si="157"/>
        <v/>
      </c>
      <c r="H2012" s="13">
        <f t="shared" si="155"/>
        <v>2</v>
      </c>
      <c r="I2012" s="13" t="str">
        <f t="shared" si="158"/>
        <v/>
      </c>
    </row>
    <row r="2013" spans="1:9" x14ac:dyDescent="0.25">
      <c r="A2013" s="13">
        <v>129</v>
      </c>
      <c r="B2013" s="13" t="s">
        <v>622</v>
      </c>
      <c r="C2013" s="16">
        <v>41093</v>
      </c>
      <c r="D2013" s="13">
        <v>4000</v>
      </c>
      <c r="E2013" s="13">
        <f t="shared" si="159"/>
        <v>0</v>
      </c>
      <c r="F2013" s="13" t="str">
        <f t="shared" si="156"/>
        <v>2012-07</v>
      </c>
      <c r="G2013" s="13" t="str">
        <f t="shared" si="157"/>
        <v/>
      </c>
      <c r="H2013" s="13" t="str">
        <f t="shared" si="155"/>
        <v/>
      </c>
      <c r="I2013" s="13" t="str">
        <f t="shared" si="158"/>
        <v/>
      </c>
    </row>
    <row r="2014" spans="1:9" x14ac:dyDescent="0.25">
      <c r="A2014" s="13">
        <v>129</v>
      </c>
      <c r="B2014" s="13" t="s">
        <v>622</v>
      </c>
      <c r="C2014" s="16">
        <v>41095</v>
      </c>
      <c r="D2014" s="13">
        <v>4000</v>
      </c>
      <c r="E2014" s="13">
        <f t="shared" si="159"/>
        <v>0</v>
      </c>
      <c r="F2014" s="13" t="str">
        <f t="shared" si="156"/>
        <v>2012-07</v>
      </c>
      <c r="G2014" s="13">
        <f t="shared" si="157"/>
        <v>4000</v>
      </c>
      <c r="H2014" s="13" t="str">
        <f t="shared" si="155"/>
        <v/>
      </c>
      <c r="I2014" s="13" t="str">
        <f t="shared" si="158"/>
        <v/>
      </c>
    </row>
    <row r="2015" spans="1:9" x14ac:dyDescent="0.25">
      <c r="A2015" s="13">
        <v>129</v>
      </c>
      <c r="B2015" s="13" t="s">
        <v>622</v>
      </c>
      <c r="C2015" s="16">
        <v>41139</v>
      </c>
      <c r="D2015" s="13">
        <v>5200</v>
      </c>
      <c r="E2015" s="13">
        <f t="shared" si="159"/>
        <v>0</v>
      </c>
      <c r="F2015" s="13" t="str">
        <f t="shared" si="156"/>
        <v>2012-08</v>
      </c>
      <c r="G2015" s="13" t="str">
        <f t="shared" si="157"/>
        <v/>
      </c>
      <c r="H2015" s="13" t="str">
        <f t="shared" si="155"/>
        <v/>
      </c>
      <c r="I2015" s="13" t="str">
        <f t="shared" si="158"/>
        <v/>
      </c>
    </row>
    <row r="2016" spans="1:9" x14ac:dyDescent="0.25">
      <c r="A2016" s="13">
        <v>129</v>
      </c>
      <c r="B2016" s="13" t="s">
        <v>622</v>
      </c>
      <c r="C2016" s="16">
        <v>41141</v>
      </c>
      <c r="D2016" s="13">
        <v>5200</v>
      </c>
      <c r="E2016" s="13">
        <f t="shared" si="159"/>
        <v>0</v>
      </c>
      <c r="F2016" s="13" t="str">
        <f t="shared" si="156"/>
        <v>2012-08</v>
      </c>
      <c r="G2016" s="13" t="str">
        <f t="shared" si="157"/>
        <v/>
      </c>
      <c r="H2016" s="13" t="str">
        <f t="shared" si="155"/>
        <v/>
      </c>
      <c r="I2016" s="13" t="str">
        <f t="shared" si="158"/>
        <v/>
      </c>
    </row>
    <row r="2017" spans="1:9" x14ac:dyDescent="0.25">
      <c r="A2017" s="13">
        <v>129</v>
      </c>
      <c r="B2017" s="13" t="s">
        <v>622</v>
      </c>
      <c r="C2017" s="16">
        <v>41144</v>
      </c>
      <c r="D2017" s="13">
        <v>5200</v>
      </c>
      <c r="E2017" s="13">
        <f t="shared" si="159"/>
        <v>0</v>
      </c>
      <c r="F2017" s="13" t="str">
        <f t="shared" si="156"/>
        <v>2012-08</v>
      </c>
      <c r="G2017" s="13" t="str">
        <f t="shared" si="157"/>
        <v/>
      </c>
      <c r="H2017" s="13" t="str">
        <f t="shared" si="155"/>
        <v/>
      </c>
      <c r="I2017" s="13" t="str">
        <f t="shared" si="158"/>
        <v/>
      </c>
    </row>
    <row r="2018" spans="1:9" x14ac:dyDescent="0.25">
      <c r="A2018" s="13">
        <v>129</v>
      </c>
      <c r="B2018" s="13" t="s">
        <v>622</v>
      </c>
      <c r="C2018" s="16">
        <v>41146</v>
      </c>
      <c r="D2018" s="13">
        <v>5200</v>
      </c>
      <c r="E2018" s="13">
        <f t="shared" si="159"/>
        <v>0</v>
      </c>
      <c r="F2018" s="13" t="str">
        <f t="shared" si="156"/>
        <v>2012-08</v>
      </c>
      <c r="G2018" s="13" t="str">
        <f t="shared" si="157"/>
        <v/>
      </c>
      <c r="H2018" s="13" t="str">
        <f t="shared" si="155"/>
        <v/>
      </c>
      <c r="I2018" s="13" t="str">
        <f t="shared" si="158"/>
        <v/>
      </c>
    </row>
    <row r="2019" spans="1:9" x14ac:dyDescent="0.25">
      <c r="A2019" s="13">
        <v>129</v>
      </c>
      <c r="B2019" s="13" t="s">
        <v>622</v>
      </c>
      <c r="C2019" s="16">
        <v>41148</v>
      </c>
      <c r="D2019" s="13">
        <v>5200</v>
      </c>
      <c r="E2019" s="13">
        <f t="shared" si="159"/>
        <v>0</v>
      </c>
      <c r="F2019" s="13" t="str">
        <f t="shared" si="156"/>
        <v>2012-08</v>
      </c>
      <c r="G2019" s="13" t="str">
        <f t="shared" si="157"/>
        <v/>
      </c>
      <c r="H2019" s="13" t="str">
        <f t="shared" si="155"/>
        <v/>
      </c>
      <c r="I2019" s="13" t="str">
        <f t="shared" si="158"/>
        <v/>
      </c>
    </row>
    <row r="2020" spans="1:9" x14ac:dyDescent="0.25">
      <c r="A2020" s="13">
        <v>129</v>
      </c>
      <c r="B2020" s="13" t="s">
        <v>622</v>
      </c>
      <c r="C2020" s="16">
        <v>41151</v>
      </c>
      <c r="D2020" s="13">
        <v>5200</v>
      </c>
      <c r="E2020" s="13">
        <f t="shared" si="159"/>
        <v>0</v>
      </c>
      <c r="F2020" s="13" t="str">
        <f t="shared" si="156"/>
        <v>2012-08</v>
      </c>
      <c r="G2020" s="13">
        <f t="shared" si="157"/>
        <v>5200</v>
      </c>
      <c r="H2020" s="13" t="str">
        <f t="shared" si="155"/>
        <v/>
      </c>
      <c r="I2020" s="13" t="str">
        <f t="shared" si="158"/>
        <v/>
      </c>
    </row>
    <row r="2021" spans="1:9" x14ac:dyDescent="0.25">
      <c r="A2021" s="13">
        <v>129</v>
      </c>
      <c r="B2021" s="13" t="s">
        <v>622</v>
      </c>
      <c r="C2021" s="16">
        <v>41156</v>
      </c>
      <c r="D2021" s="13">
        <v>5200</v>
      </c>
      <c r="E2021" s="13">
        <f t="shared" si="159"/>
        <v>0</v>
      </c>
      <c r="F2021" s="13" t="str">
        <f t="shared" si="156"/>
        <v>2012-09</v>
      </c>
      <c r="G2021" s="13" t="str">
        <f t="shared" si="157"/>
        <v/>
      </c>
      <c r="H2021" s="13" t="str">
        <f t="shared" si="155"/>
        <v/>
      </c>
      <c r="I2021" s="13" t="str">
        <f t="shared" si="158"/>
        <v/>
      </c>
    </row>
    <row r="2022" spans="1:9" x14ac:dyDescent="0.25">
      <c r="A2022" s="13">
        <v>129</v>
      </c>
      <c r="B2022" s="13" t="s">
        <v>622</v>
      </c>
      <c r="C2022" s="16">
        <v>41158</v>
      </c>
      <c r="D2022" s="13">
        <v>6500</v>
      </c>
      <c r="E2022" s="13">
        <f t="shared" si="159"/>
        <v>1</v>
      </c>
      <c r="F2022" s="13" t="str">
        <f t="shared" si="156"/>
        <v>2012-09</v>
      </c>
      <c r="G2022" s="13">
        <f t="shared" si="157"/>
        <v>5850</v>
      </c>
      <c r="H2022" s="13" t="str">
        <f t="shared" si="155"/>
        <v/>
      </c>
      <c r="I2022" s="13" t="str">
        <f t="shared" si="158"/>
        <v/>
      </c>
    </row>
    <row r="2023" spans="1:9" x14ac:dyDescent="0.25">
      <c r="A2023" s="13">
        <v>129</v>
      </c>
      <c r="B2023" s="13" t="s">
        <v>623</v>
      </c>
      <c r="C2023" s="16">
        <v>41165</v>
      </c>
      <c r="D2023" s="13">
        <v>10</v>
      </c>
      <c r="E2023" s="13">
        <f t="shared" si="159"/>
        <v>0</v>
      </c>
      <c r="F2023" s="13" t="str">
        <f t="shared" si="156"/>
        <v>2012-09</v>
      </c>
      <c r="G2023" s="13" t="str">
        <f t="shared" si="157"/>
        <v/>
      </c>
      <c r="H2023" s="13">
        <f t="shared" si="155"/>
        <v>10</v>
      </c>
      <c r="I2023" s="13" t="str">
        <f t="shared" si="158"/>
        <v>No subsequent Med B</v>
      </c>
    </row>
  </sheetData>
  <autoFilter ref="A1:O2023" xr:uid="{3A6F28D3-0285-4385-A1C8-B3867C59AFCB}"/>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E9E90-ABC7-4130-9DAF-BC876014863F}">
  <dimension ref="A1:P2023"/>
  <sheetViews>
    <sheetView tabSelected="1" topLeftCell="H1" workbookViewId="0">
      <selection activeCell="P7" sqref="P7"/>
    </sheetView>
  </sheetViews>
  <sheetFormatPr defaultRowHeight="12.5" x14ac:dyDescent="0.25"/>
  <cols>
    <col min="7" max="7" width="18.26953125" style="23" bestFit="1" customWidth="1"/>
    <col min="8" max="8" width="18.26953125" bestFit="1" customWidth="1"/>
    <col min="9" max="10" width="27.7265625" bestFit="1" customWidth="1"/>
    <col min="11" max="11" width="12.54296875" bestFit="1" customWidth="1"/>
    <col min="12" max="13" width="29.81640625" bestFit="1" customWidth="1"/>
    <col min="14" max="14" width="12.7265625" bestFit="1" customWidth="1"/>
    <col min="15" max="15" width="5.453125" bestFit="1" customWidth="1"/>
    <col min="16" max="17" width="10.36328125" bestFit="1" customWidth="1"/>
    <col min="18" max="18" width="11.81640625" bestFit="1" customWidth="1"/>
    <col min="19" max="19" width="3.81640625" bestFit="1" customWidth="1"/>
    <col min="20" max="21" width="4.81640625" bestFit="1" customWidth="1"/>
    <col min="22" max="22" width="5.81640625" bestFit="1" customWidth="1"/>
    <col min="23" max="24" width="4.81640625" bestFit="1" customWidth="1"/>
    <col min="25" max="25" width="3.81640625" bestFit="1" customWidth="1"/>
    <col min="26" max="26" width="4.81640625" bestFit="1" customWidth="1"/>
    <col min="27" max="27" width="11.81640625" bestFit="1" customWidth="1"/>
    <col min="28" max="28" width="4.81640625" bestFit="1" customWidth="1"/>
    <col min="29" max="29" width="2.81640625" bestFit="1" customWidth="1"/>
    <col min="30" max="31" width="5.81640625" bestFit="1" customWidth="1"/>
    <col min="32" max="32" width="4.81640625" bestFit="1" customWidth="1"/>
    <col min="33" max="33" width="5.81640625" bestFit="1" customWidth="1"/>
    <col min="34" max="34" width="11.81640625" bestFit="1" customWidth="1"/>
    <col min="35" max="40" width="5.81640625" bestFit="1" customWidth="1"/>
    <col min="41" max="41" width="11.81640625" bestFit="1" customWidth="1"/>
    <col min="42" max="43" width="5.81640625" bestFit="1" customWidth="1"/>
    <col min="44" max="44" width="11.81640625" bestFit="1" customWidth="1"/>
    <col min="45" max="45" width="4.81640625" bestFit="1" customWidth="1"/>
    <col min="46" max="47" width="5.81640625" bestFit="1" customWidth="1"/>
    <col min="48" max="48" width="11.81640625" bestFit="1" customWidth="1"/>
    <col min="49" max="49" width="5.81640625" bestFit="1" customWidth="1"/>
    <col min="50" max="50" width="4.81640625" bestFit="1" customWidth="1"/>
    <col min="51" max="52" width="5.81640625" bestFit="1" customWidth="1"/>
    <col min="53" max="53" width="6.81640625" bestFit="1" customWidth="1"/>
    <col min="54" max="54" width="11.81640625" bestFit="1" customWidth="1"/>
    <col min="55" max="56" width="5.81640625" bestFit="1" customWidth="1"/>
    <col min="57" max="58" width="11.81640625" bestFit="1" customWidth="1"/>
    <col min="59" max="60" width="2.81640625" bestFit="1" customWidth="1"/>
    <col min="61" max="61" width="6.81640625" bestFit="1" customWidth="1"/>
    <col min="62" max="62" width="5.81640625" bestFit="1" customWidth="1"/>
    <col min="63" max="63" width="7.81640625" bestFit="1" customWidth="1"/>
    <col min="64" max="65" width="5.81640625" bestFit="1" customWidth="1"/>
    <col min="66" max="67" width="11.81640625" bestFit="1" customWidth="1"/>
    <col min="68" max="69" width="5.81640625" bestFit="1" customWidth="1"/>
    <col min="70" max="70" width="11.81640625" bestFit="1" customWidth="1"/>
    <col min="71" max="71" width="4.81640625" bestFit="1" customWidth="1"/>
    <col min="72" max="73" width="11.81640625" bestFit="1" customWidth="1"/>
    <col min="74" max="74" width="4.81640625" bestFit="1" customWidth="1"/>
    <col min="75" max="75" width="11.81640625" bestFit="1" customWidth="1"/>
    <col min="76" max="76" width="6.81640625" bestFit="1" customWidth="1"/>
    <col min="77" max="78" width="11.81640625" bestFit="1" customWidth="1"/>
    <col min="79" max="79" width="5.81640625" bestFit="1" customWidth="1"/>
    <col min="80" max="80" width="4.81640625" bestFit="1" customWidth="1"/>
    <col min="81" max="83" width="11.81640625" bestFit="1" customWidth="1"/>
    <col min="84" max="84" width="7.81640625" bestFit="1" customWidth="1"/>
    <col min="85" max="85" width="4.81640625" bestFit="1" customWidth="1"/>
    <col min="86" max="86" width="10.36328125" bestFit="1" customWidth="1"/>
  </cols>
  <sheetData>
    <row r="1" spans="1:16" x14ac:dyDescent="0.25">
      <c r="A1" s="11" t="s">
        <v>0</v>
      </c>
      <c r="B1" s="11" t="s">
        <v>621</v>
      </c>
      <c r="C1" s="11" t="s">
        <v>1</v>
      </c>
      <c r="D1" s="11" t="s">
        <v>2</v>
      </c>
      <c r="E1" s="11" t="s">
        <v>647</v>
      </c>
      <c r="F1" s="11" t="s">
        <v>648</v>
      </c>
      <c r="G1" s="24" t="s">
        <v>672</v>
      </c>
      <c r="H1" s="11" t="s">
        <v>673</v>
      </c>
      <c r="I1" s="11" t="s">
        <v>674</v>
      </c>
    </row>
    <row r="2" spans="1:16" x14ac:dyDescent="0.25">
      <c r="A2" s="11">
        <v>1</v>
      </c>
      <c r="B2" s="11" t="s">
        <v>622</v>
      </c>
      <c r="C2" s="12">
        <v>41092</v>
      </c>
      <c r="D2" s="15">
        <v>1500</v>
      </c>
      <c r="E2" s="13">
        <f>IF(AND(B2="Med A", A2=A3, B3="Med B"), 1, 0)</f>
        <v>0</v>
      </c>
      <c r="F2" s="13">
        <f>IF(AND(B2="Med B",COUNTIFS(A$1:A1,A2,B$1:B1,"Med B")=0,COUNTIFS(A$1:A1,A2,B$1:B1,"Med A")=0),1,0)</f>
        <v>0</v>
      </c>
      <c r="G2" s="9" t="str">
        <f>IF(E2=1,
  AVERAGEIFS(
    Question_10_Labs!D:D,
    Question_10_Labs!A:A, Question_10_admin!A2,
    Question_10_Labs!C:C, "LAB B",
    Question_10_Labs!B:B, "&lt;=" &amp; Question_10_admin!C2
  ),
  "")</f>
        <v/>
      </c>
      <c r="H2" s="13" t="str">
        <f>IF(E2=1,
  IFERROR(
    AVERAGEIFS(
      Question_10_Labs!D:D,
      Question_10_Labs!A:A, A2,
      Question_10_Labs!C:C, "LAB B",
      Question_10_Labs!B:B, "&gt;=" &amp; C2
    ),
    "No test done"
  ),
  ""
)</f>
        <v/>
      </c>
      <c r="I2" s="13" t="str">
        <f>IF(OR(G2="", H2=""), " ",
   IF(AND(ISNUMBER(G2), ISNUMBER(H2)),
       IF(G2 &gt; H2, "Higher",
          IF(G2 &lt; H2, "Lower", "Same")
       ),
       "No comparison"
   )
)</f>
        <v xml:space="preserve"> </v>
      </c>
      <c r="K2" s="5" t="s">
        <v>627</v>
      </c>
      <c r="L2" t="s">
        <v>677</v>
      </c>
      <c r="M2" t="s">
        <v>678</v>
      </c>
    </row>
    <row r="3" spans="1:16" x14ac:dyDescent="0.25">
      <c r="A3" s="11">
        <v>1</v>
      </c>
      <c r="B3" s="11" t="s">
        <v>622</v>
      </c>
      <c r="C3" s="12">
        <v>41096</v>
      </c>
      <c r="D3" s="15">
        <v>1500</v>
      </c>
      <c r="E3" s="13">
        <f t="shared" ref="E3:E66" si="0">IF(AND(B3="Med A", A3=A4, B4="Med B"), 1, 0)</f>
        <v>0</v>
      </c>
      <c r="F3" s="13">
        <f>IF(AND(B3="Med B",COUNTIFS(A$1:A2,A3,B$1:B2,"Med B")=0,COUNTIFS(A$1:A2,A3,B$1:B2,"Med A")=0),1,0)</f>
        <v>0</v>
      </c>
      <c r="G3" s="9" t="str">
        <f>IF(E3=1,
  AVERAGEIFS(
    Question_10_Labs!D:D,
    Question_10_Labs!A:A, Question_10_admin!A3,
    Question_10_Labs!C:C, "LAB B",
    Question_10_Labs!B:B, "&lt;=" &amp; Question_10_admin!C3
  ),
  "")</f>
        <v/>
      </c>
      <c r="H3" s="13" t="str">
        <f>IF(E3=1,
  IFERROR(
    AVERAGEIFS(
      Question_10_Labs!D:D,
      Question_10_Labs!A:A, A3,
      Question_10_Labs!C:C, "LAB B",
      Question_10_Labs!B:B, "&gt;=" &amp; C3
    ),
    "No test done"
  ),
  ""
)</f>
        <v/>
      </c>
      <c r="I3" s="13" t="str">
        <f t="shared" ref="I3:I66" si="1">IF(OR(G3="", H3=""), " ",
   IF(AND(ISNUMBER(G3), ISNUMBER(H3)),
       IF(G3 &gt; H3, "Higher",
          IF(G3 &lt; H3, "Lower", "Same")
       ),
       "No comparison"
   )
)</f>
        <v xml:space="preserve"> </v>
      </c>
      <c r="K3" s="6" t="s">
        <v>629</v>
      </c>
      <c r="L3">
        <v>11.7</v>
      </c>
      <c r="M3">
        <v>11.862637362637363</v>
      </c>
    </row>
    <row r="4" spans="1:16" x14ac:dyDescent="0.25">
      <c r="A4" s="11">
        <v>1</v>
      </c>
      <c r="B4" s="11" t="s">
        <v>622</v>
      </c>
      <c r="C4" s="12">
        <v>41099</v>
      </c>
      <c r="D4" s="15">
        <v>1500</v>
      </c>
      <c r="E4" s="13">
        <f t="shared" si="0"/>
        <v>0</v>
      </c>
      <c r="F4" s="13">
        <f>IF(AND(B4="Med B",COUNTIFS(A$1:A3,A4,B$1:B3,"Med B")=0,COUNTIFS(A$1:A3,A4,B$1:B3,"Med A")=0),1,0)</f>
        <v>0</v>
      </c>
      <c r="G4" s="9" t="str">
        <f>IF(E4=1,
  AVERAGEIFS(
    Question_10_Labs!D:D,
    Question_10_Labs!A:A, Question_10_admin!A4,
    Question_10_Labs!C:C, "LAB B",
    Question_10_Labs!B:B, "&lt;=" &amp; Question_10_admin!C4
  ),
  "")</f>
        <v/>
      </c>
      <c r="H4" s="13" t="str">
        <f>IF(E4=1,
  IFERROR(
    AVERAGEIFS(
      Question_10_Labs!D:D,
      Question_10_Labs!A:A, A4,
      Question_10_Labs!C:C, "LAB B",
      Question_10_Labs!B:B, "&gt;=" &amp; C4
    ),
    "No test done"
  ),
  ""
)</f>
        <v/>
      </c>
      <c r="I4" s="13" t="str">
        <f t="shared" si="1"/>
        <v xml:space="preserve"> </v>
      </c>
      <c r="K4" s="6" t="s">
        <v>630</v>
      </c>
      <c r="L4">
        <v>11.071805555555557</v>
      </c>
      <c r="M4">
        <v>10.922780182780182</v>
      </c>
    </row>
    <row r="5" spans="1:16" x14ac:dyDescent="0.25">
      <c r="A5" s="11">
        <v>1</v>
      </c>
      <c r="B5" s="11" t="s">
        <v>622</v>
      </c>
      <c r="C5" s="12">
        <v>41101</v>
      </c>
      <c r="D5" s="15">
        <v>1500</v>
      </c>
      <c r="E5" s="13">
        <f t="shared" si="0"/>
        <v>0</v>
      </c>
      <c r="F5" s="13">
        <f>IF(AND(B5="Med B",COUNTIFS(A$1:A4,A5,B$1:B4,"Med B")=0,COUNTIFS(A$1:A4,A5,B$1:B4,"Med A")=0),1,0)</f>
        <v>0</v>
      </c>
      <c r="G5" s="9" t="str">
        <f>IF(E5=1,
  AVERAGEIFS(
    Question_10_Labs!D:D,
    Question_10_Labs!A:A, Question_10_admin!A5,
    Question_10_Labs!C:C, "LAB B",
    Question_10_Labs!B:B, "&lt;=" &amp; Question_10_admin!C5
  ),
  "")</f>
        <v/>
      </c>
      <c r="H5" s="13" t="str">
        <f>IF(E5=1,
  IFERROR(
    AVERAGEIFS(
      Question_10_Labs!D:D,
      Question_10_Labs!A:A, A5,
      Question_10_Labs!C:C, "LAB B",
      Question_10_Labs!B:B, "&gt;=" &amp; C5
    ),
    "No test done"
  ),
  ""
)</f>
        <v/>
      </c>
      <c r="I5" s="13" t="str">
        <f t="shared" si="1"/>
        <v xml:space="preserve"> </v>
      </c>
      <c r="K5" s="6" t="s">
        <v>631</v>
      </c>
      <c r="L5">
        <v>10.388038379530913</v>
      </c>
      <c r="M5">
        <v>10.486064608134923</v>
      </c>
    </row>
    <row r="6" spans="1:16" x14ac:dyDescent="0.25">
      <c r="A6" s="11">
        <v>1</v>
      </c>
      <c r="B6" s="11" t="s">
        <v>622</v>
      </c>
      <c r="C6" s="12">
        <v>41103</v>
      </c>
      <c r="D6" s="15">
        <v>1500</v>
      </c>
      <c r="E6" s="13">
        <f t="shared" si="0"/>
        <v>0</v>
      </c>
      <c r="F6" s="13">
        <f>IF(AND(B6="Med B",COUNTIFS(A$1:A5,A6,B$1:B5,"Med B")=0,COUNTIFS(A$1:A5,A6,B$1:B5,"Med A")=0),1,0)</f>
        <v>0</v>
      </c>
      <c r="G6" s="9" t="str">
        <f>IF(E6=1,
  AVERAGEIFS(
    Question_10_Labs!D:D,
    Question_10_Labs!A:A, Question_10_admin!A6,
    Question_10_Labs!C:C, "LAB B",
    Question_10_Labs!B:B, "&lt;=" &amp; Question_10_admin!C6
  ),
  "")</f>
        <v/>
      </c>
      <c r="H6" s="13" t="str">
        <f>IF(E6=1,
  IFERROR(
    AVERAGEIFS(
      Question_10_Labs!D:D,
      Question_10_Labs!A:A, A6,
      Question_10_Labs!C:C, "LAB B",
      Question_10_Labs!B:B, "&gt;=" &amp; C6
    ),
    "No test done"
  ),
  ""
)</f>
        <v/>
      </c>
      <c r="I6" s="13" t="str">
        <f t="shared" si="1"/>
        <v xml:space="preserve"> </v>
      </c>
      <c r="K6" s="6" t="s">
        <v>632</v>
      </c>
      <c r="L6" t="e">
        <v>#DIV/0!</v>
      </c>
      <c r="M6" t="e">
        <v>#DIV/0!</v>
      </c>
    </row>
    <row r="7" spans="1:16" x14ac:dyDescent="0.25">
      <c r="A7" s="11">
        <v>1</v>
      </c>
      <c r="B7" s="11" t="s">
        <v>622</v>
      </c>
      <c r="C7" s="12">
        <v>41106</v>
      </c>
      <c r="D7" s="15">
        <v>1500</v>
      </c>
      <c r="E7" s="13">
        <f t="shared" si="0"/>
        <v>0</v>
      </c>
      <c r="F7" s="13">
        <f>IF(AND(B7="Med B",COUNTIFS(A$1:A6,A7,B$1:B6,"Med B")=0,COUNTIFS(A$1:A6,A7,B$1:B6,"Med A")=0),1,0)</f>
        <v>0</v>
      </c>
      <c r="G7" s="9" t="str">
        <f>IF(E7=1,
  AVERAGEIFS(
    Question_10_Labs!D:D,
    Question_10_Labs!A:A, Question_10_admin!A7,
    Question_10_Labs!C:C, "LAB B",
    Question_10_Labs!B:B, "&lt;=" &amp; Question_10_admin!C7
  ),
  "")</f>
        <v/>
      </c>
      <c r="H7" s="13" t="str">
        <f>IF(E7=1,
  IFERROR(
    AVERAGEIFS(
      Question_10_Labs!D:D,
      Question_10_Labs!A:A, A7,
      Question_10_Labs!C:C, "LAB B",
      Question_10_Labs!B:B, "&gt;=" &amp; C7
    ),
    "No test done"
  ),
  ""
)</f>
        <v/>
      </c>
      <c r="I7" s="13" t="str">
        <f t="shared" si="1"/>
        <v xml:space="preserve"> </v>
      </c>
      <c r="K7" s="6" t="s">
        <v>633</v>
      </c>
      <c r="L7" t="e">
        <v>#DIV/0!</v>
      </c>
      <c r="M7" t="e">
        <v>#DIV/0!</v>
      </c>
    </row>
    <row r="8" spans="1:16" x14ac:dyDescent="0.25">
      <c r="A8" s="11">
        <v>1</v>
      </c>
      <c r="B8" s="11" t="s">
        <v>622</v>
      </c>
      <c r="C8" s="12">
        <v>41110</v>
      </c>
      <c r="D8" s="15">
        <v>1500</v>
      </c>
      <c r="E8" s="13">
        <f t="shared" si="0"/>
        <v>0</v>
      </c>
      <c r="F8" s="13">
        <f>IF(AND(B8="Med B",COUNTIFS(A$1:A7,A8,B$1:B7,"Med B")=0,COUNTIFS(A$1:A7,A8,B$1:B7,"Med A")=0),1,0)</f>
        <v>0</v>
      </c>
      <c r="G8" s="9" t="str">
        <f>IF(E8=1,
  AVERAGEIFS(
    Question_10_Labs!D:D,
    Question_10_Labs!A:A, Question_10_admin!A8,
    Question_10_Labs!C:C, "LAB B",
    Question_10_Labs!B:B, "&lt;=" &amp; Question_10_admin!C8
  ),
  "")</f>
        <v/>
      </c>
      <c r="H8" s="13" t="str">
        <f>IF(E8=1,
  IFERROR(
    AVERAGEIFS(
      Question_10_Labs!D:D,
      Question_10_Labs!A:A, A8,
      Question_10_Labs!C:C, "LAB B",
      Question_10_Labs!B:B, "&gt;=" &amp; C8
    ),
    "No test done"
  ),
  ""
)</f>
        <v/>
      </c>
      <c r="I8" s="13" t="str">
        <f t="shared" si="1"/>
        <v xml:space="preserve"> </v>
      </c>
      <c r="K8" s="6" t="s">
        <v>634</v>
      </c>
      <c r="L8" t="e">
        <v>#DIV/0!</v>
      </c>
      <c r="M8" t="e">
        <v>#DIV/0!</v>
      </c>
    </row>
    <row r="9" spans="1:16" x14ac:dyDescent="0.25">
      <c r="A9" s="11">
        <v>1</v>
      </c>
      <c r="B9" s="11" t="s">
        <v>622</v>
      </c>
      <c r="C9" s="12">
        <v>41113</v>
      </c>
      <c r="D9" s="15">
        <v>1500</v>
      </c>
      <c r="E9" s="13">
        <f t="shared" si="0"/>
        <v>0</v>
      </c>
      <c r="F9" s="13">
        <f>IF(AND(B9="Med B",COUNTIFS(A$1:A8,A9,B$1:B8,"Med B")=0,COUNTIFS(A$1:A8,A9,B$1:B8,"Med A")=0),1,0)</f>
        <v>0</v>
      </c>
      <c r="G9" s="9" t="str">
        <f>IF(E9=1,
  AVERAGEIFS(
    Question_10_Labs!D:D,
    Question_10_Labs!A:A, Question_10_admin!A9,
    Question_10_Labs!C:C, "LAB B",
    Question_10_Labs!B:B, "&lt;=" &amp; Question_10_admin!C9
  ),
  "")</f>
        <v/>
      </c>
      <c r="H9" s="13" t="str">
        <f>IF(E9=1,
  IFERROR(
    AVERAGEIFS(
      Question_10_Labs!D:D,
      Question_10_Labs!A:A, A9,
      Question_10_Labs!C:C, "LAB B",
      Question_10_Labs!B:B, "&gt;=" &amp; C9
    ),
    "No test done"
  ),
  ""
)</f>
        <v/>
      </c>
      <c r="I9" s="13" t="str">
        <f t="shared" si="1"/>
        <v xml:space="preserve"> </v>
      </c>
      <c r="K9" s="6" t="s">
        <v>628</v>
      </c>
      <c r="L9">
        <v>10.521731334509111</v>
      </c>
      <c r="M9">
        <v>10.588548356913739</v>
      </c>
    </row>
    <row r="10" spans="1:16" x14ac:dyDescent="0.25">
      <c r="A10" s="11">
        <v>1</v>
      </c>
      <c r="B10" s="11" t="s">
        <v>622</v>
      </c>
      <c r="C10" s="12">
        <v>41115</v>
      </c>
      <c r="D10" s="15">
        <v>1700</v>
      </c>
      <c r="E10" s="13">
        <f t="shared" si="0"/>
        <v>0</v>
      </c>
      <c r="F10" s="13">
        <f>IF(AND(B10="Med B",COUNTIFS(A$1:A9,A10,B$1:B9,"Med B")=0,COUNTIFS(A$1:A9,A10,B$1:B9,"Med A")=0),1,0)</f>
        <v>0</v>
      </c>
      <c r="G10" s="9" t="str">
        <f>IF(E10=1,
  AVERAGEIFS(
    Question_10_Labs!D:D,
    Question_10_Labs!A:A, Question_10_admin!A10,
    Question_10_Labs!C:C, "LAB B",
    Question_10_Labs!B:B, "&lt;=" &amp; Question_10_admin!C10
  ),
  "")</f>
        <v/>
      </c>
      <c r="H10" s="13" t="str">
        <f>IF(E10=1,
  IFERROR(
    AVERAGEIFS(
      Question_10_Labs!D:D,
      Question_10_Labs!A:A, A10,
      Question_10_Labs!C:C, "LAB B",
      Question_10_Labs!B:B, "&gt;=" &amp; C10
    ),
    "No test done"
  ),
  ""
)</f>
        <v/>
      </c>
      <c r="I10" s="13" t="str">
        <f t="shared" si="1"/>
        <v xml:space="preserve"> </v>
      </c>
    </row>
    <row r="11" spans="1:16" x14ac:dyDescent="0.25">
      <c r="A11" s="11">
        <v>1</v>
      </c>
      <c r="B11" s="11" t="s">
        <v>622</v>
      </c>
      <c r="C11" s="12">
        <v>41117</v>
      </c>
      <c r="D11" s="15">
        <v>1700</v>
      </c>
      <c r="E11" s="13">
        <f t="shared" si="0"/>
        <v>0</v>
      </c>
      <c r="F11" s="13">
        <f>IF(AND(B11="Med B",COUNTIFS(A$1:A10,A11,B$1:B10,"Med B")=0,COUNTIFS(A$1:A10,A11,B$1:B10,"Med A")=0),1,0)</f>
        <v>0</v>
      </c>
      <c r="G11" s="9" t="str">
        <f>IF(E11=1,
  AVERAGEIFS(
    Question_10_Labs!D:D,
    Question_10_Labs!A:A, Question_10_admin!A11,
    Question_10_Labs!C:C, "LAB B",
    Question_10_Labs!B:B, "&lt;=" &amp; Question_10_admin!C11
  ),
  "")</f>
        <v/>
      </c>
      <c r="H11" s="13" t="str">
        <f>IF(E11=1,
  IFERROR(
    AVERAGEIFS(
      Question_10_Labs!D:D,
      Question_10_Labs!A:A, A11,
      Question_10_Labs!C:C, "LAB B",
      Question_10_Labs!B:B, "&gt;=" &amp; C11
    ),
    "No test done"
  ),
  ""
)</f>
        <v/>
      </c>
      <c r="I11" s="13" t="str">
        <f t="shared" si="1"/>
        <v xml:space="preserve"> </v>
      </c>
    </row>
    <row r="12" spans="1:16" x14ac:dyDescent="0.25">
      <c r="A12" s="11">
        <v>1</v>
      </c>
      <c r="B12" s="11" t="s">
        <v>622</v>
      </c>
      <c r="C12" s="12">
        <v>41120</v>
      </c>
      <c r="D12" s="15">
        <v>1700</v>
      </c>
      <c r="E12" s="13">
        <f t="shared" si="0"/>
        <v>0</v>
      </c>
      <c r="F12" s="13">
        <f>IF(AND(B12="Med B",COUNTIFS(A$1:A11,A12,B$1:B11,"Med B")=0,COUNTIFS(A$1:A11,A12,B$1:B11,"Med A")=0),1,0)</f>
        <v>0</v>
      </c>
      <c r="G12" s="9" t="str">
        <f>IF(E12=1,
  AVERAGEIFS(
    Question_10_Labs!D:D,
    Question_10_Labs!A:A, Question_10_admin!A12,
    Question_10_Labs!C:C, "LAB B",
    Question_10_Labs!B:B, "&lt;=" &amp; Question_10_admin!C12
  ),
  "")</f>
        <v/>
      </c>
      <c r="H12" s="13" t="str">
        <f>IF(E12=1,
  IFERROR(
    AVERAGEIFS(
      Question_10_Labs!D:D,
      Question_10_Labs!A:A, A12,
      Question_10_Labs!C:C, "LAB B",
      Question_10_Labs!B:B, "&gt;=" &amp; C12
    ),
    "No test done"
  ),
  ""
)</f>
        <v/>
      </c>
      <c r="I12" s="13" t="str">
        <f t="shared" si="1"/>
        <v xml:space="preserve"> </v>
      </c>
      <c r="K12" s="5" t="s">
        <v>676</v>
      </c>
      <c r="L12" s="5" t="s">
        <v>636</v>
      </c>
    </row>
    <row r="13" spans="1:16" x14ac:dyDescent="0.25">
      <c r="A13" s="11">
        <v>1</v>
      </c>
      <c r="B13" s="11" t="s">
        <v>622</v>
      </c>
      <c r="C13" s="12">
        <v>41122</v>
      </c>
      <c r="D13" s="15">
        <v>1700</v>
      </c>
      <c r="E13" s="13">
        <f t="shared" si="0"/>
        <v>0</v>
      </c>
      <c r="F13" s="13">
        <f>IF(AND(B13="Med B",COUNTIFS(A$1:A12,A13,B$1:B12,"Med B")=0,COUNTIFS(A$1:A12,A13,B$1:B12,"Med A")=0),1,0)</f>
        <v>0</v>
      </c>
      <c r="G13" s="9" t="str">
        <f>IF(E13=1,
  AVERAGEIFS(
    Question_10_Labs!D:D,
    Question_10_Labs!A:A, Question_10_admin!A13,
    Question_10_Labs!C:C, "LAB B",
    Question_10_Labs!B:B, "&lt;=" &amp; Question_10_admin!C13
  ),
  "")</f>
        <v/>
      </c>
      <c r="H13" s="13" t="str">
        <f>IF(E13=1,
  IFERROR(
    AVERAGEIFS(
      Question_10_Labs!D:D,
      Question_10_Labs!A:A, A13,
      Question_10_Labs!C:C, "LAB B",
      Question_10_Labs!B:B, "&gt;=" &amp; C13
    ),
    "No test done"
  ),
  ""
)</f>
        <v/>
      </c>
      <c r="I13" s="13" t="str">
        <f t="shared" si="1"/>
        <v xml:space="preserve"> </v>
      </c>
      <c r="K13" s="5" t="s">
        <v>627</v>
      </c>
      <c r="L13" t="s">
        <v>667</v>
      </c>
      <c r="M13" t="s">
        <v>668</v>
      </c>
      <c r="N13" t="s">
        <v>675</v>
      </c>
      <c r="O13" t="s">
        <v>669</v>
      </c>
      <c r="P13" t="s">
        <v>628</v>
      </c>
    </row>
    <row r="14" spans="1:16" x14ac:dyDescent="0.25">
      <c r="A14" s="11">
        <v>1</v>
      </c>
      <c r="B14" s="11" t="s">
        <v>622</v>
      </c>
      <c r="C14" s="12">
        <v>41124</v>
      </c>
      <c r="D14" s="15">
        <v>1700</v>
      </c>
      <c r="E14" s="13">
        <f t="shared" si="0"/>
        <v>0</v>
      </c>
      <c r="F14" s="13">
        <f>IF(AND(B14="Med B",COUNTIFS(A$1:A13,A14,B$1:B13,"Med B")=0,COUNTIFS(A$1:A13,A14,B$1:B13,"Med A")=0),1,0)</f>
        <v>0</v>
      </c>
      <c r="G14" s="9" t="str">
        <f>IF(E14=1,
  AVERAGEIFS(
    Question_10_Labs!D:D,
    Question_10_Labs!A:A, Question_10_admin!A14,
    Question_10_Labs!C:C, "LAB B",
    Question_10_Labs!B:B, "&lt;=" &amp; Question_10_admin!C14
  ),
  "")</f>
        <v/>
      </c>
      <c r="H14" s="13" t="str">
        <f>IF(E14=1,
  IFERROR(
    AVERAGEIFS(
      Question_10_Labs!D:D,
      Question_10_Labs!A:A, A14,
      Question_10_Labs!C:C, "LAB B",
      Question_10_Labs!B:B, "&gt;=" &amp; C14
    ),
    "No test done"
  ),
  ""
)</f>
        <v/>
      </c>
      <c r="I14" s="13" t="str">
        <f t="shared" si="1"/>
        <v xml:space="preserve"> </v>
      </c>
      <c r="K14" s="6" t="s">
        <v>629</v>
      </c>
      <c r="L14">
        <v>1</v>
      </c>
      <c r="M14">
        <v>1</v>
      </c>
      <c r="P14">
        <v>2</v>
      </c>
    </row>
    <row r="15" spans="1:16" x14ac:dyDescent="0.25">
      <c r="A15" s="11">
        <v>1</v>
      </c>
      <c r="B15" s="11" t="s">
        <v>622</v>
      </c>
      <c r="C15" s="12">
        <v>41127</v>
      </c>
      <c r="D15" s="15">
        <v>1700</v>
      </c>
      <c r="E15" s="13">
        <f t="shared" si="0"/>
        <v>0</v>
      </c>
      <c r="F15" s="13">
        <f>IF(AND(B15="Med B",COUNTIFS(A$1:A14,A15,B$1:B14,"Med B")=0,COUNTIFS(A$1:A14,A15,B$1:B14,"Med A")=0),1,0)</f>
        <v>0</v>
      </c>
      <c r="G15" s="9" t="str">
        <f>IF(E15=1,
  AVERAGEIFS(
    Question_10_Labs!D:D,
    Question_10_Labs!A:A, Question_10_admin!A15,
    Question_10_Labs!C:C, "LAB B",
    Question_10_Labs!B:B, "&lt;=" &amp; Question_10_admin!C15
  ),
  "")</f>
        <v/>
      </c>
      <c r="H15" s="13" t="str">
        <f>IF(E15=1,
  IFERROR(
    AVERAGEIFS(
      Question_10_Labs!D:D,
      Question_10_Labs!A:A, A15,
      Question_10_Labs!C:C, "LAB B",
      Question_10_Labs!B:B, "&gt;=" &amp; C15
    ),
    "No test done"
  ),
  ""
)</f>
        <v/>
      </c>
      <c r="I15" s="13" t="str">
        <f t="shared" si="1"/>
        <v xml:space="preserve"> </v>
      </c>
      <c r="K15" s="6" t="s">
        <v>630</v>
      </c>
      <c r="L15">
        <v>8</v>
      </c>
      <c r="M15">
        <v>4</v>
      </c>
      <c r="P15">
        <v>12</v>
      </c>
    </row>
    <row r="16" spans="1:16" x14ac:dyDescent="0.25">
      <c r="A16" s="11">
        <v>1</v>
      </c>
      <c r="B16" s="11" t="s">
        <v>622</v>
      </c>
      <c r="C16" s="12">
        <v>41129</v>
      </c>
      <c r="D16" s="15">
        <v>1700</v>
      </c>
      <c r="E16" s="13">
        <f t="shared" si="0"/>
        <v>0</v>
      </c>
      <c r="F16" s="13">
        <f>IF(AND(B16="Med B",COUNTIFS(A$1:A15,A16,B$1:B15,"Med B")=0,COUNTIFS(A$1:A15,A16,B$1:B15,"Med A")=0),1,0)</f>
        <v>0</v>
      </c>
      <c r="G16" s="9" t="str">
        <f>IF(E16=1,
  AVERAGEIFS(
    Question_10_Labs!D:D,
    Question_10_Labs!A:A, Question_10_admin!A16,
    Question_10_Labs!C:C, "LAB B",
    Question_10_Labs!B:B, "&lt;=" &amp; Question_10_admin!C16
  ),
  "")</f>
        <v/>
      </c>
      <c r="H16" s="13" t="str">
        <f>IF(E16=1,
  IFERROR(
    AVERAGEIFS(
      Question_10_Labs!D:D,
      Question_10_Labs!A:A, A16,
      Question_10_Labs!C:C, "LAB B",
      Question_10_Labs!B:B, "&gt;=" &amp; C16
    ),
    "No test done"
  ),
  ""
)</f>
        <v/>
      </c>
      <c r="I16" s="13" t="str">
        <f t="shared" si="1"/>
        <v xml:space="preserve"> </v>
      </c>
      <c r="K16" s="6" t="s">
        <v>631</v>
      </c>
      <c r="L16">
        <v>29</v>
      </c>
      <c r="M16">
        <v>34</v>
      </c>
      <c r="N16">
        <v>3</v>
      </c>
      <c r="O16">
        <v>1</v>
      </c>
      <c r="P16">
        <v>67</v>
      </c>
    </row>
    <row r="17" spans="1:16" x14ac:dyDescent="0.25">
      <c r="A17" s="11">
        <v>1</v>
      </c>
      <c r="B17" s="11" t="s">
        <v>622</v>
      </c>
      <c r="C17" s="12">
        <v>41131</v>
      </c>
      <c r="D17" s="15">
        <v>1700</v>
      </c>
      <c r="E17" s="13">
        <f t="shared" si="0"/>
        <v>0</v>
      </c>
      <c r="F17" s="13">
        <f>IF(AND(B17="Med B",COUNTIFS(A$1:A16,A17,B$1:B16,"Med B")=0,COUNTIFS(A$1:A16,A17,B$1:B16,"Med A")=0),1,0)</f>
        <v>0</v>
      </c>
      <c r="G17" s="9" t="str">
        <f>IF(E17=1,
  AVERAGEIFS(
    Question_10_Labs!D:D,
    Question_10_Labs!A:A, Question_10_admin!A17,
    Question_10_Labs!C:C, "LAB B",
    Question_10_Labs!B:B, "&lt;=" &amp; Question_10_admin!C17
  ),
  "")</f>
        <v/>
      </c>
      <c r="H17" s="13" t="str">
        <f>IF(E17=1,
  IFERROR(
    AVERAGEIFS(
      Question_10_Labs!D:D,
      Question_10_Labs!A:A, A17,
      Question_10_Labs!C:C, "LAB B",
      Question_10_Labs!B:B, "&gt;=" &amp; C17
    ),
    "No test done"
  ),
  ""
)</f>
        <v/>
      </c>
      <c r="I17" s="13" t="str">
        <f t="shared" si="1"/>
        <v xml:space="preserve"> </v>
      </c>
      <c r="K17" s="6" t="s">
        <v>628</v>
      </c>
      <c r="L17">
        <v>38</v>
      </c>
      <c r="M17">
        <v>39</v>
      </c>
      <c r="N17">
        <v>3</v>
      </c>
      <c r="O17">
        <v>1</v>
      </c>
      <c r="P17">
        <v>81</v>
      </c>
    </row>
    <row r="18" spans="1:16" x14ac:dyDescent="0.25">
      <c r="A18" s="11">
        <v>1</v>
      </c>
      <c r="B18" s="11" t="s">
        <v>622</v>
      </c>
      <c r="C18" s="12">
        <v>41134</v>
      </c>
      <c r="D18" s="15">
        <v>1700</v>
      </c>
      <c r="E18" s="13">
        <f t="shared" si="0"/>
        <v>0</v>
      </c>
      <c r="F18" s="13">
        <f>IF(AND(B18="Med B",COUNTIFS(A$1:A17,A18,B$1:B17,"Med B")=0,COUNTIFS(A$1:A17,A18,B$1:B17,"Med A")=0),1,0)</f>
        <v>0</v>
      </c>
      <c r="G18" s="9" t="str">
        <f>IF(E18=1,
  AVERAGEIFS(
    Question_10_Labs!D:D,
    Question_10_Labs!A:A, Question_10_admin!A18,
    Question_10_Labs!C:C, "LAB B",
    Question_10_Labs!B:B, "&lt;=" &amp; Question_10_admin!C18
  ),
  "")</f>
        <v/>
      </c>
      <c r="H18" s="13" t="str">
        <f>IF(E18=1,
  IFERROR(
    AVERAGEIFS(
      Question_10_Labs!D:D,
      Question_10_Labs!A:A, A18,
      Question_10_Labs!C:C, "LAB B",
      Question_10_Labs!B:B, "&gt;=" &amp; C18
    ),
    "No test done"
  ),
  ""
)</f>
        <v/>
      </c>
      <c r="I18" s="13" t="str">
        <f t="shared" si="1"/>
        <v xml:space="preserve"> </v>
      </c>
    </row>
    <row r="19" spans="1:16" x14ac:dyDescent="0.25">
      <c r="A19" s="11">
        <v>1</v>
      </c>
      <c r="B19" s="11" t="s">
        <v>622</v>
      </c>
      <c r="C19" s="12">
        <v>41138</v>
      </c>
      <c r="D19" s="15">
        <v>1700</v>
      </c>
      <c r="E19" s="13">
        <f t="shared" si="0"/>
        <v>0</v>
      </c>
      <c r="F19" s="13">
        <f>IF(AND(B19="Med B",COUNTIFS(A$1:A18,A19,B$1:B18,"Med B")=0,COUNTIFS(A$1:A18,A19,B$1:B18,"Med A")=0),1,0)</f>
        <v>0</v>
      </c>
      <c r="G19" s="9" t="str">
        <f>IF(E19=1,
  AVERAGEIFS(
    Question_10_Labs!D:D,
    Question_10_Labs!A:A, Question_10_admin!A19,
    Question_10_Labs!C:C, "LAB B",
    Question_10_Labs!B:B, "&lt;=" &amp; Question_10_admin!C19
  ),
  "")</f>
        <v/>
      </c>
      <c r="H19" s="13" t="str">
        <f>IF(E19=1,
  IFERROR(
    AVERAGEIFS(
      Question_10_Labs!D:D,
      Question_10_Labs!A:A, A19,
      Question_10_Labs!C:C, "LAB B",
      Question_10_Labs!B:B, "&gt;=" &amp; C19
    ),
    "No test done"
  ),
  ""
)</f>
        <v/>
      </c>
      <c r="I19" s="13" t="str">
        <f t="shared" si="1"/>
        <v xml:space="preserve"> </v>
      </c>
    </row>
    <row r="20" spans="1:16" x14ac:dyDescent="0.25">
      <c r="A20" s="11">
        <v>1</v>
      </c>
      <c r="B20" s="11" t="s">
        <v>622</v>
      </c>
      <c r="C20" s="12">
        <v>41141</v>
      </c>
      <c r="D20" s="15">
        <v>1700</v>
      </c>
      <c r="E20" s="13">
        <f t="shared" si="0"/>
        <v>0</v>
      </c>
      <c r="F20" s="13">
        <f>IF(AND(B20="Med B",COUNTIFS(A$1:A19,A20,B$1:B19,"Med B")=0,COUNTIFS(A$1:A19,A20,B$1:B19,"Med A")=0),1,0)</f>
        <v>0</v>
      </c>
      <c r="G20" s="9" t="str">
        <f>IF(E20=1,
  AVERAGEIFS(
    Question_10_Labs!D:D,
    Question_10_Labs!A:A, Question_10_admin!A20,
    Question_10_Labs!C:C, "LAB B",
    Question_10_Labs!B:B, "&lt;=" &amp; Question_10_admin!C20
  ),
  "")</f>
        <v/>
      </c>
      <c r="H20" s="13" t="str">
        <f>IF(E20=1,
  IFERROR(
    AVERAGEIFS(
      Question_10_Labs!D:D,
      Question_10_Labs!A:A, A20,
      Question_10_Labs!C:C, "LAB B",
      Question_10_Labs!B:B, "&gt;=" &amp; C20
    ),
    "No test done"
  ),
  ""
)</f>
        <v/>
      </c>
      <c r="I20" s="13" t="str">
        <f t="shared" si="1"/>
        <v xml:space="preserve"> </v>
      </c>
    </row>
    <row r="21" spans="1:16" x14ac:dyDescent="0.25">
      <c r="A21" s="11">
        <v>1</v>
      </c>
      <c r="B21" s="11" t="s">
        <v>622</v>
      </c>
      <c r="C21" s="12">
        <v>41143</v>
      </c>
      <c r="D21" s="15">
        <v>1700</v>
      </c>
      <c r="E21" s="13">
        <f t="shared" si="0"/>
        <v>0</v>
      </c>
      <c r="F21" s="13">
        <f>IF(AND(B21="Med B",COUNTIFS(A$1:A20,A21,B$1:B20,"Med B")=0,COUNTIFS(A$1:A20,A21,B$1:B20,"Med A")=0),1,0)</f>
        <v>0</v>
      </c>
      <c r="G21" s="9" t="str">
        <f>IF(E21=1,
  AVERAGEIFS(
    Question_10_Labs!D:D,
    Question_10_Labs!A:A, Question_10_admin!A21,
    Question_10_Labs!C:C, "LAB B",
    Question_10_Labs!B:B, "&lt;=" &amp; Question_10_admin!C21
  ),
  "")</f>
        <v/>
      </c>
      <c r="H21" s="13" t="str">
        <f>IF(E21=1,
  IFERROR(
    AVERAGEIFS(
      Question_10_Labs!D:D,
      Question_10_Labs!A:A, A21,
      Question_10_Labs!C:C, "LAB B",
      Question_10_Labs!B:B, "&gt;=" &amp; C21
    ),
    "No test done"
  ),
  ""
)</f>
        <v/>
      </c>
      <c r="I21" s="13" t="str">
        <f t="shared" si="1"/>
        <v xml:space="preserve"> </v>
      </c>
    </row>
    <row r="22" spans="1:16" x14ac:dyDescent="0.25">
      <c r="A22" s="11">
        <v>1</v>
      </c>
      <c r="B22" s="11" t="s">
        <v>622</v>
      </c>
      <c r="C22" s="12">
        <v>41145</v>
      </c>
      <c r="D22" s="15">
        <v>1900</v>
      </c>
      <c r="E22" s="13">
        <f t="shared" si="0"/>
        <v>0</v>
      </c>
      <c r="F22" s="13">
        <f>IF(AND(B22="Med B",COUNTIFS(A$1:A21,A22,B$1:B21,"Med B")=0,COUNTIFS(A$1:A21,A22,B$1:B21,"Med A")=0),1,0)</f>
        <v>0</v>
      </c>
      <c r="G22" s="9" t="str">
        <f>IF(E22=1,
  AVERAGEIFS(
    Question_10_Labs!D:D,
    Question_10_Labs!A:A, Question_10_admin!A22,
    Question_10_Labs!C:C, "LAB B",
    Question_10_Labs!B:B, "&lt;=" &amp; Question_10_admin!C22
  ),
  "")</f>
        <v/>
      </c>
      <c r="H22" s="13" t="str">
        <f>IF(E22=1,
  IFERROR(
    AVERAGEIFS(
      Question_10_Labs!D:D,
      Question_10_Labs!A:A, A22,
      Question_10_Labs!C:C, "LAB B",
      Question_10_Labs!B:B, "&gt;=" &amp; C22
    ),
    "No test done"
  ),
  ""
)</f>
        <v/>
      </c>
      <c r="I22" s="13" t="str">
        <f t="shared" si="1"/>
        <v xml:space="preserve"> </v>
      </c>
    </row>
    <row r="23" spans="1:16" x14ac:dyDescent="0.25">
      <c r="A23" s="11">
        <v>1</v>
      </c>
      <c r="B23" s="11" t="s">
        <v>622</v>
      </c>
      <c r="C23" s="12">
        <v>41148</v>
      </c>
      <c r="D23" s="15">
        <v>1900</v>
      </c>
      <c r="E23" s="13">
        <f t="shared" si="0"/>
        <v>0</v>
      </c>
      <c r="F23" s="13">
        <f>IF(AND(B23="Med B",COUNTIFS(A$1:A22,A23,B$1:B22,"Med B")=0,COUNTIFS(A$1:A22,A23,B$1:B22,"Med A")=0),1,0)</f>
        <v>0</v>
      </c>
      <c r="G23" s="9" t="str">
        <f>IF(E23=1,
  AVERAGEIFS(
    Question_10_Labs!D:D,
    Question_10_Labs!A:A, Question_10_admin!A23,
    Question_10_Labs!C:C, "LAB B",
    Question_10_Labs!B:B, "&lt;=" &amp; Question_10_admin!C23
  ),
  "")</f>
        <v/>
      </c>
      <c r="H23" s="13" t="str">
        <f>IF(E23=1,
  IFERROR(
    AVERAGEIFS(
      Question_10_Labs!D:D,
      Question_10_Labs!A:A, A23,
      Question_10_Labs!C:C, "LAB B",
      Question_10_Labs!B:B, "&gt;=" &amp; C23
    ),
    "No test done"
  ),
  ""
)</f>
        <v/>
      </c>
      <c r="I23" s="13" t="str">
        <f t="shared" si="1"/>
        <v xml:space="preserve"> </v>
      </c>
    </row>
    <row r="24" spans="1:16" x14ac:dyDescent="0.25">
      <c r="A24" s="11">
        <v>1</v>
      </c>
      <c r="B24" s="11" t="s">
        <v>622</v>
      </c>
      <c r="C24" s="12">
        <v>41150</v>
      </c>
      <c r="D24" s="15">
        <v>1900</v>
      </c>
      <c r="E24" s="13">
        <f t="shared" si="0"/>
        <v>0</v>
      </c>
      <c r="F24" s="13">
        <f>IF(AND(B24="Med B",COUNTIFS(A$1:A23,A24,B$1:B23,"Med B")=0,COUNTIFS(A$1:A23,A24,B$1:B23,"Med A")=0),1,0)</f>
        <v>0</v>
      </c>
      <c r="G24" s="9" t="str">
        <f>IF(E24=1,
  AVERAGEIFS(
    Question_10_Labs!D:D,
    Question_10_Labs!A:A, Question_10_admin!A24,
    Question_10_Labs!C:C, "LAB B",
    Question_10_Labs!B:B, "&lt;=" &amp; Question_10_admin!C24
  ),
  "")</f>
        <v/>
      </c>
      <c r="H24" s="13" t="str">
        <f>IF(E24=1,
  IFERROR(
    AVERAGEIFS(
      Question_10_Labs!D:D,
      Question_10_Labs!A:A, A24,
      Question_10_Labs!C:C, "LAB B",
      Question_10_Labs!B:B, "&gt;=" &amp; C24
    ),
    "No test done"
  ),
  ""
)</f>
        <v/>
      </c>
      <c r="I24" s="13" t="str">
        <f t="shared" si="1"/>
        <v xml:space="preserve"> </v>
      </c>
    </row>
    <row r="25" spans="1:16" x14ac:dyDescent="0.25">
      <c r="A25" s="11">
        <v>1</v>
      </c>
      <c r="B25" s="11" t="s">
        <v>622</v>
      </c>
      <c r="C25" s="12">
        <v>41152</v>
      </c>
      <c r="D25" s="15">
        <v>1900</v>
      </c>
      <c r="E25" s="13">
        <f t="shared" si="0"/>
        <v>0</v>
      </c>
      <c r="F25" s="13">
        <f>IF(AND(B25="Med B",COUNTIFS(A$1:A24,A25,B$1:B24,"Med B")=0,COUNTIFS(A$1:A24,A25,B$1:B24,"Med A")=0),1,0)</f>
        <v>0</v>
      </c>
      <c r="G25" s="9" t="str">
        <f>IF(E25=1,
  AVERAGEIFS(
    Question_10_Labs!D:D,
    Question_10_Labs!A:A, Question_10_admin!A25,
    Question_10_Labs!C:C, "LAB B",
    Question_10_Labs!B:B, "&lt;=" &amp; Question_10_admin!C25
  ),
  "")</f>
        <v/>
      </c>
      <c r="H25" s="13" t="str">
        <f>IF(E25=1,
  IFERROR(
    AVERAGEIFS(
      Question_10_Labs!D:D,
      Question_10_Labs!A:A, A25,
      Question_10_Labs!C:C, "LAB B",
      Question_10_Labs!B:B, "&gt;=" &amp; C25
    ),
    "No test done"
  ),
  ""
)</f>
        <v/>
      </c>
      <c r="I25" s="13" t="str">
        <f t="shared" si="1"/>
        <v xml:space="preserve"> </v>
      </c>
    </row>
    <row r="26" spans="1:16" x14ac:dyDescent="0.25">
      <c r="A26" s="11">
        <v>1</v>
      </c>
      <c r="B26" s="11" t="s">
        <v>622</v>
      </c>
      <c r="C26" s="12">
        <v>41155</v>
      </c>
      <c r="D26" s="15">
        <v>1900</v>
      </c>
      <c r="E26" s="13">
        <f t="shared" si="0"/>
        <v>0</v>
      </c>
      <c r="F26" s="13">
        <f>IF(AND(B26="Med B",COUNTIFS(A$1:A25,A26,B$1:B25,"Med B")=0,COUNTIFS(A$1:A25,A26,B$1:B25,"Med A")=0),1,0)</f>
        <v>0</v>
      </c>
      <c r="G26" s="9" t="str">
        <f>IF(E26=1,
  AVERAGEIFS(
    Question_10_Labs!D:D,
    Question_10_Labs!A:A, Question_10_admin!A26,
    Question_10_Labs!C:C, "LAB B",
    Question_10_Labs!B:B, "&lt;=" &amp; Question_10_admin!C26
  ),
  "")</f>
        <v/>
      </c>
      <c r="H26" s="13" t="str">
        <f>IF(E26=1,
  IFERROR(
    AVERAGEIFS(
      Question_10_Labs!D:D,
      Question_10_Labs!A:A, A26,
      Question_10_Labs!C:C, "LAB B",
      Question_10_Labs!B:B, "&gt;=" &amp; C26
    ),
    "No test done"
  ),
  ""
)</f>
        <v/>
      </c>
      <c r="I26" s="13" t="str">
        <f t="shared" si="1"/>
        <v xml:space="preserve"> </v>
      </c>
    </row>
    <row r="27" spans="1:16" x14ac:dyDescent="0.25">
      <c r="A27" s="11">
        <v>1</v>
      </c>
      <c r="B27" s="11" t="s">
        <v>622</v>
      </c>
      <c r="C27" s="12">
        <v>41157</v>
      </c>
      <c r="D27" s="15">
        <v>1900</v>
      </c>
      <c r="E27" s="13">
        <f t="shared" si="0"/>
        <v>1</v>
      </c>
      <c r="F27" s="13">
        <f>IF(AND(B27="Med B",COUNTIFS(A$1:A26,A27,B$1:B26,"Med B")=0,COUNTIFS(A$1:A26,A27,B$1:B26,"Med A")=0),1,0)</f>
        <v>0</v>
      </c>
      <c r="G27" s="9">
        <f>IF(E27=1,
  AVERAGEIFS(
    Question_10_Labs!D:D,
    Question_10_Labs!A:A, Question_10_admin!A27,
    Question_10_Labs!C:C, "LAB B",
    Question_10_Labs!B:B, "&lt;=" &amp; Question_10_admin!C27
  ),
  "")</f>
        <v>10.379999999999999</v>
      </c>
      <c r="H27" s="13">
        <f>IF(E27=1,
  IFERROR(
    AVERAGEIFS(
      Question_10_Labs!D:D,
      Question_10_Labs!A:A, A27,
      Question_10_Labs!C:C, "LAB B",
      Question_10_Labs!B:B, "&gt;=" &amp; C27
    ),
    "No test done"
  ),
  ""
)</f>
        <v>11.028571428571427</v>
      </c>
      <c r="I27" s="13" t="str">
        <f t="shared" si="1"/>
        <v>Lower</v>
      </c>
    </row>
    <row r="28" spans="1:16" x14ac:dyDescent="0.25">
      <c r="A28" s="11">
        <v>1</v>
      </c>
      <c r="B28" s="11" t="s">
        <v>623</v>
      </c>
      <c r="C28" s="12">
        <v>41164</v>
      </c>
      <c r="D28" s="15">
        <v>4</v>
      </c>
      <c r="E28" s="13">
        <f t="shared" si="0"/>
        <v>0</v>
      </c>
      <c r="F28" s="13">
        <f>IF(AND(B28="Med B",COUNTIFS(A$1:A27,A28,B$1:B27,"Med B")=0,COUNTIFS(A$1:A27,A28,B$1:B27,"Med A")=0),1,0)</f>
        <v>0</v>
      </c>
      <c r="G28" s="9" t="str">
        <f>IF(E28=1,
  AVERAGEIFS(
    Question_10_Labs!D:D,
    Question_10_Labs!A:A, Question_10_admin!A28,
    Question_10_Labs!C:C, "LAB B",
    Question_10_Labs!B:B, "&lt;=" &amp; Question_10_admin!C28
  ),
  "")</f>
        <v/>
      </c>
      <c r="H28" s="13" t="str">
        <f>IF(E28=1,
  IFERROR(
    AVERAGEIFS(
      Question_10_Labs!D:D,
      Question_10_Labs!A:A, A28,
      Question_10_Labs!C:C, "LAB B",
      Question_10_Labs!B:B, "&gt;=" &amp; C28
    ),
    "No test done"
  ),
  ""
)</f>
        <v/>
      </c>
      <c r="I28" s="13" t="str">
        <f t="shared" si="1"/>
        <v xml:space="preserve"> </v>
      </c>
    </row>
    <row r="29" spans="1:16" x14ac:dyDescent="0.25">
      <c r="A29" s="11">
        <v>1</v>
      </c>
      <c r="B29" s="11" t="s">
        <v>623</v>
      </c>
      <c r="C29" s="12">
        <v>41199</v>
      </c>
      <c r="D29" s="15">
        <v>3</v>
      </c>
      <c r="E29" s="13">
        <f t="shared" si="0"/>
        <v>0</v>
      </c>
      <c r="F29" s="13">
        <f>IF(AND(B29="Med B",COUNTIFS(A$1:A28,A29,B$1:B28,"Med B")=0,COUNTIFS(A$1:A28,A29,B$1:B28,"Med A")=0),1,0)</f>
        <v>0</v>
      </c>
      <c r="G29" s="9" t="str">
        <f>IF(E29=1,
  AVERAGEIFS(
    Question_10_Labs!D:D,
    Question_10_Labs!A:A, Question_10_admin!A29,
    Question_10_Labs!C:C, "LAB B",
    Question_10_Labs!B:B, "&lt;=" &amp; Question_10_admin!C29
  ),
  "")</f>
        <v/>
      </c>
      <c r="H29" s="13" t="str">
        <f>IF(E29=1,
  IFERROR(
    AVERAGEIFS(
      Question_10_Labs!D:D,
      Question_10_Labs!A:A, A29,
      Question_10_Labs!C:C, "LAB B",
      Question_10_Labs!B:B, "&gt;=" &amp; C29
    ),
    "No test done"
  ),
  ""
)</f>
        <v/>
      </c>
      <c r="I29" s="13" t="str">
        <f t="shared" si="1"/>
        <v xml:space="preserve"> </v>
      </c>
    </row>
    <row r="30" spans="1:16" x14ac:dyDescent="0.25">
      <c r="A30" s="11">
        <v>1</v>
      </c>
      <c r="B30" s="11" t="s">
        <v>623</v>
      </c>
      <c r="C30" s="12">
        <v>41241</v>
      </c>
      <c r="D30" s="15">
        <v>1</v>
      </c>
      <c r="E30" s="13">
        <f t="shared" si="0"/>
        <v>0</v>
      </c>
      <c r="F30" s="13">
        <f>IF(AND(B30="Med B",COUNTIFS(A$1:A29,A30,B$1:B29,"Med B")=0,COUNTIFS(A$1:A29,A30,B$1:B29,"Med A")=0),1,0)</f>
        <v>0</v>
      </c>
      <c r="G30" s="9" t="str">
        <f>IF(E30=1,
  AVERAGEIFS(
    Question_10_Labs!D:D,
    Question_10_Labs!A:A, Question_10_admin!A30,
    Question_10_Labs!C:C, "LAB B",
    Question_10_Labs!B:B, "&lt;=" &amp; Question_10_admin!C30
  ),
  "")</f>
        <v/>
      </c>
      <c r="H30" s="13" t="str">
        <f>IF(E30=1,
  IFERROR(
    AVERAGEIFS(
      Question_10_Labs!D:D,
      Question_10_Labs!A:A, A30,
      Question_10_Labs!C:C, "LAB B",
      Question_10_Labs!B:B, "&gt;=" &amp; C30
    ),
    "No test done"
  ),
  ""
)</f>
        <v/>
      </c>
      <c r="I30" s="13" t="str">
        <f t="shared" si="1"/>
        <v xml:space="preserve"> </v>
      </c>
    </row>
    <row r="31" spans="1:16" x14ac:dyDescent="0.25">
      <c r="A31" s="11">
        <v>2</v>
      </c>
      <c r="B31" s="11" t="s">
        <v>622</v>
      </c>
      <c r="C31" s="12">
        <v>41093</v>
      </c>
      <c r="D31" s="15">
        <v>1100</v>
      </c>
      <c r="E31" s="13">
        <f t="shared" si="0"/>
        <v>0</v>
      </c>
      <c r="F31" s="13">
        <f>IF(AND(B31="Med B",COUNTIFS(A$1:A30,A31,B$1:B30,"Med B")=0,COUNTIFS(A$1:A30,A31,B$1:B30,"Med A")=0),1,0)</f>
        <v>0</v>
      </c>
      <c r="G31" s="9" t="str">
        <f>IF(E31=1,
  AVERAGEIFS(
    Question_10_Labs!D:D,
    Question_10_Labs!A:A, Question_10_admin!A31,
    Question_10_Labs!C:C, "LAB B",
    Question_10_Labs!B:B, "&lt;=" &amp; Question_10_admin!C31
  ),
  "")</f>
        <v/>
      </c>
      <c r="H31" s="13" t="str">
        <f>IF(E31=1,
  IFERROR(
    AVERAGEIFS(
      Question_10_Labs!D:D,
      Question_10_Labs!A:A, A31,
      Question_10_Labs!C:C, "LAB B",
      Question_10_Labs!B:B, "&gt;=" &amp; C31
    ),
    "No test done"
  ),
  ""
)</f>
        <v/>
      </c>
      <c r="I31" s="13" t="str">
        <f t="shared" si="1"/>
        <v xml:space="preserve"> </v>
      </c>
    </row>
    <row r="32" spans="1:16" x14ac:dyDescent="0.25">
      <c r="A32" s="11">
        <v>2</v>
      </c>
      <c r="B32" s="11" t="s">
        <v>622</v>
      </c>
      <c r="C32" s="12">
        <v>41095</v>
      </c>
      <c r="D32" s="15">
        <v>1100</v>
      </c>
      <c r="E32" s="13">
        <f t="shared" si="0"/>
        <v>0</v>
      </c>
      <c r="F32" s="13">
        <f>IF(AND(B32="Med B",COUNTIFS(A$1:A31,A32,B$1:B31,"Med B")=0,COUNTIFS(A$1:A31,A32,B$1:B31,"Med A")=0),1,0)</f>
        <v>0</v>
      </c>
      <c r="G32" s="9" t="str">
        <f>IF(E32=1,
  AVERAGEIFS(
    Question_10_Labs!D:D,
    Question_10_Labs!A:A, Question_10_admin!A32,
    Question_10_Labs!C:C, "LAB B",
    Question_10_Labs!B:B, "&lt;=" &amp; Question_10_admin!C32
  ),
  "")</f>
        <v/>
      </c>
      <c r="H32" s="13" t="str">
        <f>IF(E32=1,
  IFERROR(
    AVERAGEIFS(
      Question_10_Labs!D:D,
      Question_10_Labs!A:A, A32,
      Question_10_Labs!C:C, "LAB B",
      Question_10_Labs!B:B, "&gt;=" &amp; C32
    ),
    "No test done"
  ),
  ""
)</f>
        <v/>
      </c>
      <c r="I32" s="13" t="str">
        <f t="shared" si="1"/>
        <v xml:space="preserve"> </v>
      </c>
    </row>
    <row r="33" spans="1:9" x14ac:dyDescent="0.25">
      <c r="A33" s="11">
        <v>2</v>
      </c>
      <c r="B33" s="11" t="s">
        <v>622</v>
      </c>
      <c r="C33" s="12">
        <v>41096</v>
      </c>
      <c r="D33" s="15">
        <v>1300</v>
      </c>
      <c r="E33" s="13">
        <f t="shared" si="0"/>
        <v>0</v>
      </c>
      <c r="F33" s="13">
        <f>IF(AND(B33="Med B",COUNTIFS(A$1:A32,A33,B$1:B32,"Med B")=0,COUNTIFS(A$1:A32,A33,B$1:B32,"Med A")=0),1,0)</f>
        <v>0</v>
      </c>
      <c r="G33" s="9" t="str">
        <f>IF(E33=1,
  AVERAGEIFS(
    Question_10_Labs!D:D,
    Question_10_Labs!A:A, Question_10_admin!A33,
    Question_10_Labs!C:C, "LAB B",
    Question_10_Labs!B:B, "&lt;=" &amp; Question_10_admin!C33
  ),
  "")</f>
        <v/>
      </c>
      <c r="H33" s="13" t="str">
        <f>IF(E33=1,
  IFERROR(
    AVERAGEIFS(
      Question_10_Labs!D:D,
      Question_10_Labs!A:A, A33,
      Question_10_Labs!C:C, "LAB B",
      Question_10_Labs!B:B, "&gt;=" &amp; C33
    ),
    "No test done"
  ),
  ""
)</f>
        <v/>
      </c>
      <c r="I33" s="13" t="str">
        <f t="shared" si="1"/>
        <v xml:space="preserve"> </v>
      </c>
    </row>
    <row r="34" spans="1:9" x14ac:dyDescent="0.25">
      <c r="A34" s="11">
        <v>2</v>
      </c>
      <c r="B34" s="11" t="s">
        <v>622</v>
      </c>
      <c r="C34" s="12">
        <v>41097</v>
      </c>
      <c r="D34" s="15">
        <v>1300</v>
      </c>
      <c r="E34" s="13">
        <f t="shared" si="0"/>
        <v>0</v>
      </c>
      <c r="F34" s="13">
        <f>IF(AND(B34="Med B",COUNTIFS(A$1:A33,A34,B$1:B33,"Med B")=0,COUNTIFS(A$1:A33,A34,B$1:B33,"Med A")=0),1,0)</f>
        <v>0</v>
      </c>
      <c r="G34" s="9" t="str">
        <f>IF(E34=1,
  AVERAGEIFS(
    Question_10_Labs!D:D,
    Question_10_Labs!A:A, Question_10_admin!A34,
    Question_10_Labs!C:C, "LAB B",
    Question_10_Labs!B:B, "&lt;=" &amp; Question_10_admin!C34
  ),
  "")</f>
        <v/>
      </c>
      <c r="H34" s="13" t="str">
        <f>IF(E34=1,
  IFERROR(
    AVERAGEIFS(
      Question_10_Labs!D:D,
      Question_10_Labs!A:A, A34,
      Question_10_Labs!C:C, "LAB B",
      Question_10_Labs!B:B, "&gt;=" &amp; C34
    ),
    "No test done"
  ),
  ""
)</f>
        <v/>
      </c>
      <c r="I34" s="13" t="str">
        <f t="shared" si="1"/>
        <v xml:space="preserve"> </v>
      </c>
    </row>
    <row r="35" spans="1:9" x14ac:dyDescent="0.25">
      <c r="A35" s="11">
        <v>2</v>
      </c>
      <c r="B35" s="11" t="s">
        <v>622</v>
      </c>
      <c r="C35" s="12">
        <v>41100</v>
      </c>
      <c r="D35" s="15">
        <v>1300</v>
      </c>
      <c r="E35" s="13">
        <f t="shared" si="0"/>
        <v>0</v>
      </c>
      <c r="F35" s="13">
        <f>IF(AND(B35="Med B",COUNTIFS(A$1:A34,A35,B$1:B34,"Med B")=0,COUNTIFS(A$1:A34,A35,B$1:B34,"Med A")=0),1,0)</f>
        <v>0</v>
      </c>
      <c r="G35" s="9" t="str">
        <f>IF(E35=1,
  AVERAGEIFS(
    Question_10_Labs!D:D,
    Question_10_Labs!A:A, Question_10_admin!A35,
    Question_10_Labs!C:C, "LAB B",
    Question_10_Labs!B:B, "&lt;=" &amp; Question_10_admin!C35
  ),
  "")</f>
        <v/>
      </c>
      <c r="H35" s="13" t="str">
        <f>IF(E35=1,
  IFERROR(
    AVERAGEIFS(
      Question_10_Labs!D:D,
      Question_10_Labs!A:A, A35,
      Question_10_Labs!C:C, "LAB B",
      Question_10_Labs!B:B, "&gt;=" &amp; C35
    ),
    "No test done"
  ),
  ""
)</f>
        <v/>
      </c>
      <c r="I35" s="13" t="str">
        <f t="shared" si="1"/>
        <v xml:space="preserve"> </v>
      </c>
    </row>
    <row r="36" spans="1:9" x14ac:dyDescent="0.25">
      <c r="A36" s="11">
        <v>2</v>
      </c>
      <c r="B36" s="11" t="s">
        <v>622</v>
      </c>
      <c r="C36" s="12">
        <v>41102</v>
      </c>
      <c r="D36" s="15">
        <v>1300</v>
      </c>
      <c r="E36" s="13">
        <f t="shared" si="0"/>
        <v>0</v>
      </c>
      <c r="F36" s="13">
        <f>IF(AND(B36="Med B",COUNTIFS(A$1:A35,A36,B$1:B35,"Med B")=0,COUNTIFS(A$1:A35,A36,B$1:B35,"Med A")=0),1,0)</f>
        <v>0</v>
      </c>
      <c r="G36" s="9" t="str">
        <f>IF(E36=1,
  AVERAGEIFS(
    Question_10_Labs!D:D,
    Question_10_Labs!A:A, Question_10_admin!A36,
    Question_10_Labs!C:C, "LAB B",
    Question_10_Labs!B:B, "&lt;=" &amp; Question_10_admin!C36
  ),
  "")</f>
        <v/>
      </c>
      <c r="H36" s="13" t="str">
        <f>IF(E36=1,
  IFERROR(
    AVERAGEIFS(
      Question_10_Labs!D:D,
      Question_10_Labs!A:A, A36,
      Question_10_Labs!C:C, "LAB B",
      Question_10_Labs!B:B, "&gt;=" &amp; C36
    ),
    "No test done"
  ),
  ""
)</f>
        <v/>
      </c>
      <c r="I36" s="13" t="str">
        <f t="shared" si="1"/>
        <v xml:space="preserve"> </v>
      </c>
    </row>
    <row r="37" spans="1:9" x14ac:dyDescent="0.25">
      <c r="A37" s="11">
        <v>2</v>
      </c>
      <c r="B37" s="11" t="s">
        <v>622</v>
      </c>
      <c r="C37" s="12">
        <v>41104</v>
      </c>
      <c r="D37" s="15">
        <v>1300</v>
      </c>
      <c r="E37" s="13">
        <f t="shared" si="0"/>
        <v>0</v>
      </c>
      <c r="F37" s="13">
        <f>IF(AND(B37="Med B",COUNTIFS(A$1:A36,A37,B$1:B36,"Med B")=0,COUNTIFS(A$1:A36,A37,B$1:B36,"Med A")=0),1,0)</f>
        <v>0</v>
      </c>
      <c r="G37" s="9" t="str">
        <f>IF(E37=1,
  AVERAGEIFS(
    Question_10_Labs!D:D,
    Question_10_Labs!A:A, Question_10_admin!A37,
    Question_10_Labs!C:C, "LAB B",
    Question_10_Labs!B:B, "&lt;=" &amp; Question_10_admin!C37
  ),
  "")</f>
        <v/>
      </c>
      <c r="H37" s="13" t="str">
        <f>IF(E37=1,
  IFERROR(
    AVERAGEIFS(
      Question_10_Labs!D:D,
      Question_10_Labs!A:A, A37,
      Question_10_Labs!C:C, "LAB B",
      Question_10_Labs!B:B, "&gt;=" &amp; C37
    ),
    "No test done"
  ),
  ""
)</f>
        <v/>
      </c>
      <c r="I37" s="13" t="str">
        <f t="shared" si="1"/>
        <v xml:space="preserve"> </v>
      </c>
    </row>
    <row r="38" spans="1:9" x14ac:dyDescent="0.25">
      <c r="A38" s="11">
        <v>2</v>
      </c>
      <c r="B38" s="11" t="s">
        <v>622</v>
      </c>
      <c r="C38" s="12">
        <v>41107</v>
      </c>
      <c r="D38" s="15">
        <v>1300</v>
      </c>
      <c r="E38" s="13">
        <f t="shared" si="0"/>
        <v>0</v>
      </c>
      <c r="F38" s="13">
        <f>IF(AND(B38="Med B",COUNTIFS(A$1:A37,A38,B$1:B37,"Med B")=0,COUNTIFS(A$1:A37,A38,B$1:B37,"Med A")=0),1,0)</f>
        <v>0</v>
      </c>
      <c r="G38" s="9" t="str">
        <f>IF(E38=1,
  AVERAGEIFS(
    Question_10_Labs!D:D,
    Question_10_Labs!A:A, Question_10_admin!A38,
    Question_10_Labs!C:C, "LAB B",
    Question_10_Labs!B:B, "&lt;=" &amp; Question_10_admin!C38
  ),
  "")</f>
        <v/>
      </c>
      <c r="H38" s="13" t="str">
        <f>IF(E38=1,
  IFERROR(
    AVERAGEIFS(
      Question_10_Labs!D:D,
      Question_10_Labs!A:A, A38,
      Question_10_Labs!C:C, "LAB B",
      Question_10_Labs!B:B, "&gt;=" &amp; C38
    ),
    "No test done"
  ),
  ""
)</f>
        <v/>
      </c>
      <c r="I38" s="13" t="str">
        <f t="shared" si="1"/>
        <v xml:space="preserve"> </v>
      </c>
    </row>
    <row r="39" spans="1:9" x14ac:dyDescent="0.25">
      <c r="A39" s="11">
        <v>2</v>
      </c>
      <c r="B39" s="11" t="s">
        <v>622</v>
      </c>
      <c r="C39" s="12">
        <v>41109</v>
      </c>
      <c r="D39" s="15">
        <v>1300</v>
      </c>
      <c r="E39" s="13">
        <f t="shared" si="0"/>
        <v>0</v>
      </c>
      <c r="F39" s="13">
        <f>IF(AND(B39="Med B",COUNTIFS(A$1:A38,A39,B$1:B38,"Med B")=0,COUNTIFS(A$1:A38,A39,B$1:B38,"Med A")=0),1,0)</f>
        <v>0</v>
      </c>
      <c r="G39" s="9" t="str">
        <f>IF(E39=1,
  AVERAGEIFS(
    Question_10_Labs!D:D,
    Question_10_Labs!A:A, Question_10_admin!A39,
    Question_10_Labs!C:C, "LAB B",
    Question_10_Labs!B:B, "&lt;=" &amp; Question_10_admin!C39
  ),
  "")</f>
        <v/>
      </c>
      <c r="H39" s="13" t="str">
        <f>IF(E39=1,
  IFERROR(
    AVERAGEIFS(
      Question_10_Labs!D:D,
      Question_10_Labs!A:A, A39,
      Question_10_Labs!C:C, "LAB B",
      Question_10_Labs!B:B, "&gt;=" &amp; C39
    ),
    "No test done"
  ),
  ""
)</f>
        <v/>
      </c>
      <c r="I39" s="13" t="str">
        <f t="shared" si="1"/>
        <v xml:space="preserve"> </v>
      </c>
    </row>
    <row r="40" spans="1:9" x14ac:dyDescent="0.25">
      <c r="A40" s="11">
        <v>2</v>
      </c>
      <c r="B40" s="11" t="s">
        <v>622</v>
      </c>
      <c r="C40" s="12">
        <v>41111</v>
      </c>
      <c r="D40" s="15">
        <v>1300</v>
      </c>
      <c r="E40" s="13">
        <f t="shared" si="0"/>
        <v>0</v>
      </c>
      <c r="F40" s="13">
        <f>IF(AND(B40="Med B",COUNTIFS(A$1:A39,A40,B$1:B39,"Med B")=0,COUNTIFS(A$1:A39,A40,B$1:B39,"Med A")=0),1,0)</f>
        <v>0</v>
      </c>
      <c r="G40" s="9" t="str">
        <f>IF(E40=1,
  AVERAGEIFS(
    Question_10_Labs!D:D,
    Question_10_Labs!A:A, Question_10_admin!A40,
    Question_10_Labs!C:C, "LAB B",
    Question_10_Labs!B:B, "&lt;=" &amp; Question_10_admin!C40
  ),
  "")</f>
        <v/>
      </c>
      <c r="H40" s="13" t="str">
        <f>IF(E40=1,
  IFERROR(
    AVERAGEIFS(
      Question_10_Labs!D:D,
      Question_10_Labs!A:A, A40,
      Question_10_Labs!C:C, "LAB B",
      Question_10_Labs!B:B, "&gt;=" &amp; C40
    ),
    "No test done"
  ),
  ""
)</f>
        <v/>
      </c>
      <c r="I40" s="13" t="str">
        <f t="shared" si="1"/>
        <v xml:space="preserve"> </v>
      </c>
    </row>
    <row r="41" spans="1:9" x14ac:dyDescent="0.25">
      <c r="A41" s="11">
        <v>2</v>
      </c>
      <c r="B41" s="11" t="s">
        <v>622</v>
      </c>
      <c r="C41" s="12">
        <v>41114</v>
      </c>
      <c r="D41" s="15">
        <v>1300</v>
      </c>
      <c r="E41" s="13">
        <f t="shared" si="0"/>
        <v>0</v>
      </c>
      <c r="F41" s="13">
        <f>IF(AND(B41="Med B",COUNTIFS(A$1:A40,A41,B$1:B40,"Med B")=0,COUNTIFS(A$1:A40,A41,B$1:B40,"Med A")=0),1,0)</f>
        <v>0</v>
      </c>
      <c r="G41" s="9" t="str">
        <f>IF(E41=1,
  AVERAGEIFS(
    Question_10_Labs!D:D,
    Question_10_Labs!A:A, Question_10_admin!A41,
    Question_10_Labs!C:C, "LAB B",
    Question_10_Labs!B:B, "&lt;=" &amp; Question_10_admin!C41
  ),
  "")</f>
        <v/>
      </c>
      <c r="H41" s="13" t="str">
        <f>IF(E41=1,
  IFERROR(
    AVERAGEIFS(
      Question_10_Labs!D:D,
      Question_10_Labs!A:A, A41,
      Question_10_Labs!C:C, "LAB B",
      Question_10_Labs!B:B, "&gt;=" &amp; C41
    ),
    "No test done"
  ),
  ""
)</f>
        <v/>
      </c>
      <c r="I41" s="13" t="str">
        <f t="shared" si="1"/>
        <v xml:space="preserve"> </v>
      </c>
    </row>
    <row r="42" spans="1:9" x14ac:dyDescent="0.25">
      <c r="A42" s="11">
        <v>2</v>
      </c>
      <c r="B42" s="11" t="s">
        <v>622</v>
      </c>
      <c r="C42" s="12">
        <v>41116</v>
      </c>
      <c r="D42" s="15">
        <v>1300</v>
      </c>
      <c r="E42" s="13">
        <f t="shared" si="0"/>
        <v>0</v>
      </c>
      <c r="F42" s="13">
        <f>IF(AND(B42="Med B",COUNTIFS(A$1:A41,A42,B$1:B41,"Med B")=0,COUNTIFS(A$1:A41,A42,B$1:B41,"Med A")=0),1,0)</f>
        <v>0</v>
      </c>
      <c r="G42" s="9" t="str">
        <f>IF(E42=1,
  AVERAGEIFS(
    Question_10_Labs!D:D,
    Question_10_Labs!A:A, Question_10_admin!A42,
    Question_10_Labs!C:C, "LAB B",
    Question_10_Labs!B:B, "&lt;=" &amp; Question_10_admin!C42
  ),
  "")</f>
        <v/>
      </c>
      <c r="H42" s="13" t="str">
        <f>IF(E42=1,
  IFERROR(
    AVERAGEIFS(
      Question_10_Labs!D:D,
      Question_10_Labs!A:A, A42,
      Question_10_Labs!C:C, "LAB B",
      Question_10_Labs!B:B, "&gt;=" &amp; C42
    ),
    "No test done"
  ),
  ""
)</f>
        <v/>
      </c>
      <c r="I42" s="13" t="str">
        <f t="shared" si="1"/>
        <v xml:space="preserve"> </v>
      </c>
    </row>
    <row r="43" spans="1:9" x14ac:dyDescent="0.25">
      <c r="A43" s="11">
        <v>2</v>
      </c>
      <c r="B43" s="11" t="s">
        <v>622</v>
      </c>
      <c r="C43" s="12">
        <v>41118</v>
      </c>
      <c r="D43" s="15">
        <v>1300</v>
      </c>
      <c r="E43" s="13">
        <f t="shared" si="0"/>
        <v>0</v>
      </c>
      <c r="F43" s="13">
        <f>IF(AND(B43="Med B",COUNTIFS(A$1:A42,A43,B$1:B42,"Med B")=0,COUNTIFS(A$1:A42,A43,B$1:B42,"Med A")=0),1,0)</f>
        <v>0</v>
      </c>
      <c r="G43" s="9" t="str">
        <f>IF(E43=1,
  AVERAGEIFS(
    Question_10_Labs!D:D,
    Question_10_Labs!A:A, Question_10_admin!A43,
    Question_10_Labs!C:C, "LAB B",
    Question_10_Labs!B:B, "&lt;=" &amp; Question_10_admin!C43
  ),
  "")</f>
        <v/>
      </c>
      <c r="H43" s="13" t="str">
        <f>IF(E43=1,
  IFERROR(
    AVERAGEIFS(
      Question_10_Labs!D:D,
      Question_10_Labs!A:A, A43,
      Question_10_Labs!C:C, "LAB B",
      Question_10_Labs!B:B, "&gt;=" &amp; C43
    ),
    "No test done"
  ),
  ""
)</f>
        <v/>
      </c>
      <c r="I43" s="13" t="str">
        <f t="shared" si="1"/>
        <v xml:space="preserve"> </v>
      </c>
    </row>
    <row r="44" spans="1:9" x14ac:dyDescent="0.25">
      <c r="A44" s="11">
        <v>2</v>
      </c>
      <c r="B44" s="11" t="s">
        <v>622</v>
      </c>
      <c r="C44" s="12">
        <v>41121</v>
      </c>
      <c r="D44" s="15">
        <v>1300</v>
      </c>
      <c r="E44" s="13">
        <f t="shared" si="0"/>
        <v>0</v>
      </c>
      <c r="F44" s="13">
        <f>IF(AND(B44="Med B",COUNTIFS(A$1:A43,A44,B$1:B43,"Med B")=0,COUNTIFS(A$1:A43,A44,B$1:B43,"Med A")=0),1,0)</f>
        <v>0</v>
      </c>
      <c r="G44" s="9" t="str">
        <f>IF(E44=1,
  AVERAGEIFS(
    Question_10_Labs!D:D,
    Question_10_Labs!A:A, Question_10_admin!A44,
    Question_10_Labs!C:C, "LAB B",
    Question_10_Labs!B:B, "&lt;=" &amp; Question_10_admin!C44
  ),
  "")</f>
        <v/>
      </c>
      <c r="H44" s="13" t="str">
        <f>IF(E44=1,
  IFERROR(
    AVERAGEIFS(
      Question_10_Labs!D:D,
      Question_10_Labs!A:A, A44,
      Question_10_Labs!C:C, "LAB B",
      Question_10_Labs!B:B, "&gt;=" &amp; C44
    ),
    "No test done"
  ),
  ""
)</f>
        <v/>
      </c>
      <c r="I44" s="13" t="str">
        <f t="shared" si="1"/>
        <v xml:space="preserve"> </v>
      </c>
    </row>
    <row r="45" spans="1:9" x14ac:dyDescent="0.25">
      <c r="A45" s="11">
        <v>2</v>
      </c>
      <c r="B45" s="11" t="s">
        <v>622</v>
      </c>
      <c r="C45" s="12">
        <v>41123</v>
      </c>
      <c r="D45" s="15">
        <v>1300</v>
      </c>
      <c r="E45" s="13">
        <f t="shared" si="0"/>
        <v>0</v>
      </c>
      <c r="F45" s="13">
        <f>IF(AND(B45="Med B",COUNTIFS(A$1:A44,A45,B$1:B44,"Med B")=0,COUNTIFS(A$1:A44,A45,B$1:B44,"Med A")=0),1,0)</f>
        <v>0</v>
      </c>
      <c r="G45" s="9" t="str">
        <f>IF(E45=1,
  AVERAGEIFS(
    Question_10_Labs!D:D,
    Question_10_Labs!A:A, Question_10_admin!A45,
    Question_10_Labs!C:C, "LAB B",
    Question_10_Labs!B:B, "&lt;=" &amp; Question_10_admin!C45
  ),
  "")</f>
        <v/>
      </c>
      <c r="H45" s="13" t="str">
        <f>IF(E45=1,
  IFERROR(
    AVERAGEIFS(
      Question_10_Labs!D:D,
      Question_10_Labs!A:A, A45,
      Question_10_Labs!C:C, "LAB B",
      Question_10_Labs!B:B, "&gt;=" &amp; C45
    ),
    "No test done"
  ),
  ""
)</f>
        <v/>
      </c>
      <c r="I45" s="13" t="str">
        <f t="shared" si="1"/>
        <v xml:space="preserve"> </v>
      </c>
    </row>
    <row r="46" spans="1:9" x14ac:dyDescent="0.25">
      <c r="A46" s="11">
        <v>2</v>
      </c>
      <c r="B46" s="11" t="s">
        <v>622</v>
      </c>
      <c r="C46" s="12">
        <v>41125</v>
      </c>
      <c r="D46" s="15">
        <v>1300</v>
      </c>
      <c r="E46" s="13">
        <f t="shared" si="0"/>
        <v>0</v>
      </c>
      <c r="F46" s="13">
        <f>IF(AND(B46="Med B",COUNTIFS(A$1:A45,A46,B$1:B45,"Med B")=0,COUNTIFS(A$1:A45,A46,B$1:B45,"Med A")=0),1,0)</f>
        <v>0</v>
      </c>
      <c r="G46" s="9" t="str">
        <f>IF(E46=1,
  AVERAGEIFS(
    Question_10_Labs!D:D,
    Question_10_Labs!A:A, Question_10_admin!A46,
    Question_10_Labs!C:C, "LAB B",
    Question_10_Labs!B:B, "&lt;=" &amp; Question_10_admin!C46
  ),
  "")</f>
        <v/>
      </c>
      <c r="H46" s="13" t="str">
        <f>IF(E46=1,
  IFERROR(
    AVERAGEIFS(
      Question_10_Labs!D:D,
      Question_10_Labs!A:A, A46,
      Question_10_Labs!C:C, "LAB B",
      Question_10_Labs!B:B, "&gt;=" &amp; C46
    ),
    "No test done"
  ),
  ""
)</f>
        <v/>
      </c>
      <c r="I46" s="13" t="str">
        <f t="shared" si="1"/>
        <v xml:space="preserve"> </v>
      </c>
    </row>
    <row r="47" spans="1:9" x14ac:dyDescent="0.25">
      <c r="A47" s="11">
        <v>2</v>
      </c>
      <c r="B47" s="11" t="s">
        <v>622</v>
      </c>
      <c r="C47" s="12">
        <v>41128</v>
      </c>
      <c r="D47" s="15">
        <v>1300</v>
      </c>
      <c r="E47" s="13">
        <f t="shared" si="0"/>
        <v>0</v>
      </c>
      <c r="F47" s="13">
        <f>IF(AND(B47="Med B",COUNTIFS(A$1:A46,A47,B$1:B46,"Med B")=0,COUNTIFS(A$1:A46,A47,B$1:B46,"Med A")=0),1,0)</f>
        <v>0</v>
      </c>
      <c r="G47" s="9" t="str">
        <f>IF(E47=1,
  AVERAGEIFS(
    Question_10_Labs!D:D,
    Question_10_Labs!A:A, Question_10_admin!A47,
    Question_10_Labs!C:C, "LAB B",
    Question_10_Labs!B:B, "&lt;=" &amp; Question_10_admin!C47
  ),
  "")</f>
        <v/>
      </c>
      <c r="H47" s="13" t="str">
        <f>IF(E47=1,
  IFERROR(
    AVERAGEIFS(
      Question_10_Labs!D:D,
      Question_10_Labs!A:A, A47,
      Question_10_Labs!C:C, "LAB B",
      Question_10_Labs!B:B, "&gt;=" &amp; C47
    ),
    "No test done"
  ),
  ""
)</f>
        <v/>
      </c>
      <c r="I47" s="13" t="str">
        <f t="shared" si="1"/>
        <v xml:space="preserve"> </v>
      </c>
    </row>
    <row r="48" spans="1:9" x14ac:dyDescent="0.25">
      <c r="A48" s="11">
        <v>2</v>
      </c>
      <c r="B48" s="11" t="s">
        <v>622</v>
      </c>
      <c r="C48" s="12">
        <v>41130</v>
      </c>
      <c r="D48" s="15">
        <v>1300</v>
      </c>
      <c r="E48" s="13">
        <f t="shared" si="0"/>
        <v>0</v>
      </c>
      <c r="F48" s="13">
        <f>IF(AND(B48="Med B",COUNTIFS(A$1:A47,A48,B$1:B47,"Med B")=0,COUNTIFS(A$1:A47,A48,B$1:B47,"Med A")=0),1,0)</f>
        <v>0</v>
      </c>
      <c r="G48" s="9" t="str">
        <f>IF(E48=1,
  AVERAGEIFS(
    Question_10_Labs!D:D,
    Question_10_Labs!A:A, Question_10_admin!A48,
    Question_10_Labs!C:C, "LAB B",
    Question_10_Labs!B:B, "&lt;=" &amp; Question_10_admin!C48
  ),
  "")</f>
        <v/>
      </c>
      <c r="H48" s="13" t="str">
        <f>IF(E48=1,
  IFERROR(
    AVERAGEIFS(
      Question_10_Labs!D:D,
      Question_10_Labs!A:A, A48,
      Question_10_Labs!C:C, "LAB B",
      Question_10_Labs!B:B, "&gt;=" &amp; C48
    ),
    "No test done"
  ),
  ""
)</f>
        <v/>
      </c>
      <c r="I48" s="13" t="str">
        <f t="shared" si="1"/>
        <v xml:space="preserve"> </v>
      </c>
    </row>
    <row r="49" spans="1:9" x14ac:dyDescent="0.25">
      <c r="A49" s="11">
        <v>2</v>
      </c>
      <c r="B49" s="11" t="s">
        <v>622</v>
      </c>
      <c r="C49" s="12">
        <v>41131</v>
      </c>
      <c r="D49" s="15">
        <v>1300</v>
      </c>
      <c r="E49" s="13">
        <f t="shared" si="0"/>
        <v>0</v>
      </c>
      <c r="F49" s="13">
        <f>IF(AND(B49="Med B",COUNTIFS(A$1:A48,A49,B$1:B48,"Med B")=0,COUNTIFS(A$1:A48,A49,B$1:B48,"Med A")=0),1,0)</f>
        <v>0</v>
      </c>
      <c r="G49" s="9" t="str">
        <f>IF(E49=1,
  AVERAGEIFS(
    Question_10_Labs!D:D,
    Question_10_Labs!A:A, Question_10_admin!A49,
    Question_10_Labs!C:C, "LAB B",
    Question_10_Labs!B:B, "&lt;=" &amp; Question_10_admin!C49
  ),
  "")</f>
        <v/>
      </c>
      <c r="H49" s="13" t="str">
        <f>IF(E49=1,
  IFERROR(
    AVERAGEIFS(
      Question_10_Labs!D:D,
      Question_10_Labs!A:A, A49,
      Question_10_Labs!C:C, "LAB B",
      Question_10_Labs!B:B, "&gt;=" &amp; C49
    ),
    "No test done"
  ),
  ""
)</f>
        <v/>
      </c>
      <c r="I49" s="13" t="str">
        <f t="shared" si="1"/>
        <v xml:space="preserve"> </v>
      </c>
    </row>
    <row r="50" spans="1:9" x14ac:dyDescent="0.25">
      <c r="A50" s="11">
        <v>2</v>
      </c>
      <c r="B50" s="11" t="s">
        <v>622</v>
      </c>
      <c r="C50" s="12">
        <v>41135</v>
      </c>
      <c r="D50" s="15">
        <v>1300</v>
      </c>
      <c r="E50" s="13">
        <f t="shared" si="0"/>
        <v>0</v>
      </c>
      <c r="F50" s="13">
        <f>IF(AND(B50="Med B",COUNTIFS(A$1:A49,A50,B$1:B49,"Med B")=0,COUNTIFS(A$1:A49,A50,B$1:B49,"Med A")=0),1,0)</f>
        <v>0</v>
      </c>
      <c r="G50" s="9" t="str">
        <f>IF(E50=1,
  AVERAGEIFS(
    Question_10_Labs!D:D,
    Question_10_Labs!A:A, Question_10_admin!A50,
    Question_10_Labs!C:C, "LAB B",
    Question_10_Labs!B:B, "&lt;=" &amp; Question_10_admin!C50
  ),
  "")</f>
        <v/>
      </c>
      <c r="H50" s="13" t="str">
        <f>IF(E50=1,
  IFERROR(
    AVERAGEIFS(
      Question_10_Labs!D:D,
      Question_10_Labs!A:A, A50,
      Question_10_Labs!C:C, "LAB B",
      Question_10_Labs!B:B, "&gt;=" &amp; C50
    ),
    "No test done"
  ),
  ""
)</f>
        <v/>
      </c>
      <c r="I50" s="13" t="str">
        <f t="shared" si="1"/>
        <v xml:space="preserve"> </v>
      </c>
    </row>
    <row r="51" spans="1:9" x14ac:dyDescent="0.25">
      <c r="A51" s="11">
        <v>2</v>
      </c>
      <c r="B51" s="11" t="s">
        <v>622</v>
      </c>
      <c r="C51" s="12">
        <v>41139</v>
      </c>
      <c r="D51" s="15">
        <v>1300</v>
      </c>
      <c r="E51" s="13">
        <f t="shared" si="0"/>
        <v>1</v>
      </c>
      <c r="F51" s="13">
        <f>IF(AND(B51="Med B",COUNTIFS(A$1:A50,A51,B$1:B50,"Med B")=0,COUNTIFS(A$1:A50,A51,B$1:B50,"Med A")=0),1,0)</f>
        <v>0</v>
      </c>
      <c r="G51" s="9">
        <f>IF(E51=1,
  AVERAGEIFS(
    Question_10_Labs!D:D,
    Question_10_Labs!A:A, Question_10_admin!A51,
    Question_10_Labs!C:C, "LAB B",
    Question_10_Labs!B:B, "&lt;=" &amp; Question_10_admin!C51
  ),
  "")</f>
        <v>11.024999999999999</v>
      </c>
      <c r="H51" s="13">
        <f>IF(E51=1,
  IFERROR(
    AVERAGEIFS(
      Question_10_Labs!D:D,
      Question_10_Labs!A:A, A51,
      Question_10_Labs!C:C, "LAB B",
      Question_10_Labs!B:B, "&gt;=" &amp; C51
    ),
    "No test done"
  ),
  ""
)</f>
        <v>11.6</v>
      </c>
      <c r="I51" s="13" t="str">
        <f t="shared" si="1"/>
        <v>Lower</v>
      </c>
    </row>
    <row r="52" spans="1:9" x14ac:dyDescent="0.25">
      <c r="A52" s="11">
        <v>2</v>
      </c>
      <c r="B52" s="11" t="s">
        <v>623</v>
      </c>
      <c r="C52" s="12">
        <v>41165</v>
      </c>
      <c r="D52" s="15">
        <v>3</v>
      </c>
      <c r="E52" s="13">
        <f t="shared" si="0"/>
        <v>0</v>
      </c>
      <c r="F52" s="13">
        <f>IF(AND(B52="Med B",COUNTIFS(A$1:A51,A52,B$1:B51,"Med B")=0,COUNTIFS(A$1:A51,A52,B$1:B51,"Med A")=0),1,0)</f>
        <v>0</v>
      </c>
      <c r="G52" s="9" t="str">
        <f>IF(E52=1,
  AVERAGEIFS(
    Question_10_Labs!D:D,
    Question_10_Labs!A:A, Question_10_admin!A52,
    Question_10_Labs!C:C, "LAB B",
    Question_10_Labs!B:B, "&lt;=" &amp; Question_10_admin!C52
  ),
  "")</f>
        <v/>
      </c>
      <c r="H52" s="13" t="str">
        <f>IF(E52=1,
  IFERROR(
    AVERAGEIFS(
      Question_10_Labs!D:D,
      Question_10_Labs!A:A, A52,
      Question_10_Labs!C:C, "LAB B",
      Question_10_Labs!B:B, "&gt;=" &amp; C52
    ),
    "No test done"
  ),
  ""
)</f>
        <v/>
      </c>
      <c r="I52" s="13" t="str">
        <f t="shared" si="1"/>
        <v xml:space="preserve"> </v>
      </c>
    </row>
    <row r="53" spans="1:9" x14ac:dyDescent="0.25">
      <c r="A53" s="11">
        <v>3</v>
      </c>
      <c r="B53" s="11" t="s">
        <v>622</v>
      </c>
      <c r="C53" s="12">
        <v>41092</v>
      </c>
      <c r="D53" s="15">
        <v>100</v>
      </c>
      <c r="E53" s="13">
        <f t="shared" si="0"/>
        <v>0</v>
      </c>
      <c r="F53" s="13">
        <f>IF(AND(B53="Med B",COUNTIFS(A$1:A52,A53,B$1:B52,"Med B")=0,COUNTIFS(A$1:A52,A53,B$1:B52,"Med A")=0),1,0)</f>
        <v>0</v>
      </c>
      <c r="G53" s="9" t="str">
        <f>IF(E53=1,
  AVERAGEIFS(
    Question_10_Labs!D:D,
    Question_10_Labs!A:A, Question_10_admin!A53,
    Question_10_Labs!C:C, "LAB B",
    Question_10_Labs!B:B, "&lt;=" &amp; Question_10_admin!C53
  ),
  "")</f>
        <v/>
      </c>
      <c r="H53" s="13" t="str">
        <f>IF(E53=1,
  IFERROR(
    AVERAGEIFS(
      Question_10_Labs!D:D,
      Question_10_Labs!A:A, A53,
      Question_10_Labs!C:C, "LAB B",
      Question_10_Labs!B:B, "&gt;=" &amp; C53
    ),
    "No test done"
  ),
  ""
)</f>
        <v/>
      </c>
      <c r="I53" s="13" t="str">
        <f t="shared" si="1"/>
        <v xml:space="preserve"> </v>
      </c>
    </row>
    <row r="54" spans="1:9" x14ac:dyDescent="0.25">
      <c r="A54" s="11">
        <v>3</v>
      </c>
      <c r="B54" s="11" t="s">
        <v>622</v>
      </c>
      <c r="C54" s="12">
        <v>41094</v>
      </c>
      <c r="D54" s="15">
        <v>100</v>
      </c>
      <c r="E54" s="13">
        <f t="shared" si="0"/>
        <v>0</v>
      </c>
      <c r="F54" s="13">
        <f>IF(AND(B54="Med B",COUNTIFS(A$1:A53,A54,B$1:B53,"Med B")=0,COUNTIFS(A$1:A53,A54,B$1:B53,"Med A")=0),1,0)</f>
        <v>0</v>
      </c>
      <c r="G54" s="9" t="str">
        <f>IF(E54=1,
  AVERAGEIFS(
    Question_10_Labs!D:D,
    Question_10_Labs!A:A, Question_10_admin!A54,
    Question_10_Labs!C:C, "LAB B",
    Question_10_Labs!B:B, "&lt;=" &amp; Question_10_admin!C54
  ),
  "")</f>
        <v/>
      </c>
      <c r="H54" s="13" t="str">
        <f>IF(E54=1,
  IFERROR(
    AVERAGEIFS(
      Question_10_Labs!D:D,
      Question_10_Labs!A:A, A54,
      Question_10_Labs!C:C, "LAB B",
      Question_10_Labs!B:B, "&gt;=" &amp; C54
    ),
    "No test done"
  ),
  ""
)</f>
        <v/>
      </c>
      <c r="I54" s="13" t="str">
        <f t="shared" si="1"/>
        <v xml:space="preserve"> </v>
      </c>
    </row>
    <row r="55" spans="1:9" x14ac:dyDescent="0.25">
      <c r="A55" s="11">
        <v>4</v>
      </c>
      <c r="B55" s="11" t="s">
        <v>622</v>
      </c>
      <c r="C55" s="12">
        <v>41092</v>
      </c>
      <c r="D55" s="15">
        <v>1200</v>
      </c>
      <c r="E55" s="13">
        <f t="shared" si="0"/>
        <v>0</v>
      </c>
      <c r="F55" s="13">
        <f>IF(AND(B55="Med B",COUNTIFS(A$1:A54,A55,B$1:B54,"Med B")=0,COUNTIFS(A$1:A54,A55,B$1:B54,"Med A")=0),1,0)</f>
        <v>0</v>
      </c>
      <c r="G55" s="9" t="str">
        <f>IF(E55=1,
  AVERAGEIFS(
    Question_10_Labs!D:D,
    Question_10_Labs!A:A, Question_10_admin!A55,
    Question_10_Labs!C:C, "LAB B",
    Question_10_Labs!B:B, "&lt;=" &amp; Question_10_admin!C55
  ),
  "")</f>
        <v/>
      </c>
      <c r="H55" s="13" t="str">
        <f>IF(E55=1,
  IFERROR(
    AVERAGEIFS(
      Question_10_Labs!D:D,
      Question_10_Labs!A:A, A55,
      Question_10_Labs!C:C, "LAB B",
      Question_10_Labs!B:B, "&gt;=" &amp; C55
    ),
    "No test done"
  ),
  ""
)</f>
        <v/>
      </c>
      <c r="I55" s="13" t="str">
        <f t="shared" si="1"/>
        <v xml:space="preserve"> </v>
      </c>
    </row>
    <row r="56" spans="1:9" x14ac:dyDescent="0.25">
      <c r="A56" s="11">
        <v>4</v>
      </c>
      <c r="B56" s="11" t="s">
        <v>622</v>
      </c>
      <c r="C56" s="12">
        <v>41094</v>
      </c>
      <c r="D56" s="15">
        <v>1200</v>
      </c>
      <c r="E56" s="13">
        <f t="shared" si="0"/>
        <v>0</v>
      </c>
      <c r="F56" s="13">
        <f>IF(AND(B56="Med B",COUNTIFS(A$1:A55,A56,B$1:B55,"Med B")=0,COUNTIFS(A$1:A55,A56,B$1:B55,"Med A")=0),1,0)</f>
        <v>0</v>
      </c>
      <c r="G56" s="9" t="str">
        <f>IF(E56=1,
  AVERAGEIFS(
    Question_10_Labs!D:D,
    Question_10_Labs!A:A, Question_10_admin!A56,
    Question_10_Labs!C:C, "LAB B",
    Question_10_Labs!B:B, "&lt;=" &amp; Question_10_admin!C56
  ),
  "")</f>
        <v/>
      </c>
      <c r="H56" s="13" t="str">
        <f>IF(E56=1,
  IFERROR(
    AVERAGEIFS(
      Question_10_Labs!D:D,
      Question_10_Labs!A:A, A56,
      Question_10_Labs!C:C, "LAB B",
      Question_10_Labs!B:B, "&gt;=" &amp; C56
    ),
    "No test done"
  ),
  ""
)</f>
        <v/>
      </c>
      <c r="I56" s="13" t="str">
        <f t="shared" si="1"/>
        <v xml:space="preserve"> </v>
      </c>
    </row>
    <row r="57" spans="1:9" x14ac:dyDescent="0.25">
      <c r="A57" s="11">
        <v>4</v>
      </c>
      <c r="B57" s="11" t="s">
        <v>622</v>
      </c>
      <c r="C57" s="12">
        <v>41096</v>
      </c>
      <c r="D57" s="15">
        <v>1200</v>
      </c>
      <c r="E57" s="13">
        <f t="shared" si="0"/>
        <v>0</v>
      </c>
      <c r="F57" s="13">
        <f>IF(AND(B57="Med B",COUNTIFS(A$1:A56,A57,B$1:B56,"Med B")=0,COUNTIFS(A$1:A56,A57,B$1:B56,"Med A")=0),1,0)</f>
        <v>0</v>
      </c>
      <c r="G57" s="9" t="str">
        <f>IF(E57=1,
  AVERAGEIFS(
    Question_10_Labs!D:D,
    Question_10_Labs!A:A, Question_10_admin!A57,
    Question_10_Labs!C:C, "LAB B",
    Question_10_Labs!B:B, "&lt;=" &amp; Question_10_admin!C57
  ),
  "")</f>
        <v/>
      </c>
      <c r="H57" s="13" t="str">
        <f>IF(E57=1,
  IFERROR(
    AVERAGEIFS(
      Question_10_Labs!D:D,
      Question_10_Labs!A:A, A57,
      Question_10_Labs!C:C, "LAB B",
      Question_10_Labs!B:B, "&gt;=" &amp; C57
    ),
    "No test done"
  ),
  ""
)</f>
        <v/>
      </c>
      <c r="I57" s="13" t="str">
        <f t="shared" si="1"/>
        <v xml:space="preserve"> </v>
      </c>
    </row>
    <row r="58" spans="1:9" x14ac:dyDescent="0.25">
      <c r="A58" s="11">
        <v>4</v>
      </c>
      <c r="B58" s="11" t="s">
        <v>622</v>
      </c>
      <c r="C58" s="12">
        <v>41099</v>
      </c>
      <c r="D58" s="15">
        <v>1200</v>
      </c>
      <c r="E58" s="13">
        <f t="shared" si="0"/>
        <v>0</v>
      </c>
      <c r="F58" s="13">
        <f>IF(AND(B58="Med B",COUNTIFS(A$1:A57,A58,B$1:B57,"Med B")=0,COUNTIFS(A$1:A57,A58,B$1:B57,"Med A")=0),1,0)</f>
        <v>0</v>
      </c>
      <c r="G58" s="9" t="str">
        <f>IF(E58=1,
  AVERAGEIFS(
    Question_10_Labs!D:D,
    Question_10_Labs!A:A, Question_10_admin!A58,
    Question_10_Labs!C:C, "LAB B",
    Question_10_Labs!B:B, "&lt;=" &amp; Question_10_admin!C58
  ),
  "")</f>
        <v/>
      </c>
      <c r="H58" s="13" t="str">
        <f>IF(E58=1,
  IFERROR(
    AVERAGEIFS(
      Question_10_Labs!D:D,
      Question_10_Labs!A:A, A58,
      Question_10_Labs!C:C, "LAB B",
      Question_10_Labs!B:B, "&gt;=" &amp; C58
    ),
    "No test done"
  ),
  ""
)</f>
        <v/>
      </c>
      <c r="I58" s="13" t="str">
        <f t="shared" si="1"/>
        <v xml:space="preserve"> </v>
      </c>
    </row>
    <row r="59" spans="1:9" x14ac:dyDescent="0.25">
      <c r="A59" s="11">
        <v>4</v>
      </c>
      <c r="B59" s="11" t="s">
        <v>622</v>
      </c>
      <c r="C59" s="12">
        <v>41101</v>
      </c>
      <c r="D59" s="15">
        <v>1200</v>
      </c>
      <c r="E59" s="13">
        <f t="shared" si="0"/>
        <v>0</v>
      </c>
      <c r="F59" s="13">
        <f>IF(AND(B59="Med B",COUNTIFS(A$1:A58,A59,B$1:B58,"Med B")=0,COUNTIFS(A$1:A58,A59,B$1:B58,"Med A")=0),1,0)</f>
        <v>0</v>
      </c>
      <c r="G59" s="9" t="str">
        <f>IF(E59=1,
  AVERAGEIFS(
    Question_10_Labs!D:D,
    Question_10_Labs!A:A, Question_10_admin!A59,
    Question_10_Labs!C:C, "LAB B",
    Question_10_Labs!B:B, "&lt;=" &amp; Question_10_admin!C59
  ),
  "")</f>
        <v/>
      </c>
      <c r="H59" s="13" t="str">
        <f>IF(E59=1,
  IFERROR(
    AVERAGEIFS(
      Question_10_Labs!D:D,
      Question_10_Labs!A:A, A59,
      Question_10_Labs!C:C, "LAB B",
      Question_10_Labs!B:B, "&gt;=" &amp; C59
    ),
    "No test done"
  ),
  ""
)</f>
        <v/>
      </c>
      <c r="I59" s="13" t="str">
        <f t="shared" si="1"/>
        <v xml:space="preserve"> </v>
      </c>
    </row>
    <row r="60" spans="1:9" x14ac:dyDescent="0.25">
      <c r="A60" s="11">
        <v>4</v>
      </c>
      <c r="B60" s="11" t="s">
        <v>622</v>
      </c>
      <c r="C60" s="12">
        <v>41103</v>
      </c>
      <c r="D60" s="15">
        <v>1200</v>
      </c>
      <c r="E60" s="13">
        <f t="shared" si="0"/>
        <v>0</v>
      </c>
      <c r="F60" s="13">
        <f>IF(AND(B60="Med B",COUNTIFS(A$1:A59,A60,B$1:B59,"Med B")=0,COUNTIFS(A$1:A59,A60,B$1:B59,"Med A")=0),1,0)</f>
        <v>0</v>
      </c>
      <c r="G60" s="9" t="str">
        <f>IF(E60=1,
  AVERAGEIFS(
    Question_10_Labs!D:D,
    Question_10_Labs!A:A, Question_10_admin!A60,
    Question_10_Labs!C:C, "LAB B",
    Question_10_Labs!B:B, "&lt;=" &amp; Question_10_admin!C60
  ),
  "")</f>
        <v/>
      </c>
      <c r="H60" s="13" t="str">
        <f>IF(E60=1,
  IFERROR(
    AVERAGEIFS(
      Question_10_Labs!D:D,
      Question_10_Labs!A:A, A60,
      Question_10_Labs!C:C, "LAB B",
      Question_10_Labs!B:B, "&gt;=" &amp; C60
    ),
    "No test done"
  ),
  ""
)</f>
        <v/>
      </c>
      <c r="I60" s="13" t="str">
        <f t="shared" si="1"/>
        <v xml:space="preserve"> </v>
      </c>
    </row>
    <row r="61" spans="1:9" x14ac:dyDescent="0.25">
      <c r="A61" s="11">
        <v>4</v>
      </c>
      <c r="B61" s="11" t="s">
        <v>622</v>
      </c>
      <c r="C61" s="12">
        <v>41106</v>
      </c>
      <c r="D61" s="15">
        <v>1200</v>
      </c>
      <c r="E61" s="13">
        <f t="shared" si="0"/>
        <v>0</v>
      </c>
      <c r="F61" s="13">
        <f>IF(AND(B61="Med B",COUNTIFS(A$1:A60,A61,B$1:B60,"Med B")=0,COUNTIFS(A$1:A60,A61,B$1:B60,"Med A")=0),1,0)</f>
        <v>0</v>
      </c>
      <c r="G61" s="9" t="str">
        <f>IF(E61=1,
  AVERAGEIFS(
    Question_10_Labs!D:D,
    Question_10_Labs!A:A, Question_10_admin!A61,
    Question_10_Labs!C:C, "LAB B",
    Question_10_Labs!B:B, "&lt;=" &amp; Question_10_admin!C61
  ),
  "")</f>
        <v/>
      </c>
      <c r="H61" s="13" t="str">
        <f>IF(E61=1,
  IFERROR(
    AVERAGEIFS(
      Question_10_Labs!D:D,
      Question_10_Labs!A:A, A61,
      Question_10_Labs!C:C, "LAB B",
      Question_10_Labs!B:B, "&gt;=" &amp; C61
    ),
    "No test done"
  ),
  ""
)</f>
        <v/>
      </c>
      <c r="I61" s="13" t="str">
        <f t="shared" si="1"/>
        <v xml:space="preserve"> </v>
      </c>
    </row>
    <row r="62" spans="1:9" x14ac:dyDescent="0.25">
      <c r="A62" s="11">
        <v>4</v>
      </c>
      <c r="B62" s="11" t="s">
        <v>622</v>
      </c>
      <c r="C62" s="12">
        <v>41108</v>
      </c>
      <c r="D62" s="15">
        <v>1200</v>
      </c>
      <c r="E62" s="13">
        <f t="shared" si="0"/>
        <v>0</v>
      </c>
      <c r="F62" s="13">
        <f>IF(AND(B62="Med B",COUNTIFS(A$1:A61,A62,B$1:B61,"Med B")=0,COUNTIFS(A$1:A61,A62,B$1:B61,"Med A")=0),1,0)</f>
        <v>0</v>
      </c>
      <c r="G62" s="9" t="str">
        <f>IF(E62=1,
  AVERAGEIFS(
    Question_10_Labs!D:D,
    Question_10_Labs!A:A, Question_10_admin!A62,
    Question_10_Labs!C:C, "LAB B",
    Question_10_Labs!B:B, "&lt;=" &amp; Question_10_admin!C62
  ),
  "")</f>
        <v/>
      </c>
      <c r="H62" s="13" t="str">
        <f>IF(E62=1,
  IFERROR(
    AVERAGEIFS(
      Question_10_Labs!D:D,
      Question_10_Labs!A:A, A62,
      Question_10_Labs!C:C, "LAB B",
      Question_10_Labs!B:B, "&gt;=" &amp; C62
    ),
    "No test done"
  ),
  ""
)</f>
        <v/>
      </c>
      <c r="I62" s="13" t="str">
        <f t="shared" si="1"/>
        <v xml:space="preserve"> </v>
      </c>
    </row>
    <row r="63" spans="1:9" x14ac:dyDescent="0.25">
      <c r="A63" s="11">
        <v>4</v>
      </c>
      <c r="B63" s="11" t="s">
        <v>622</v>
      </c>
      <c r="C63" s="12">
        <v>41110</v>
      </c>
      <c r="D63" s="15">
        <v>1200</v>
      </c>
      <c r="E63" s="13">
        <f t="shared" si="0"/>
        <v>0</v>
      </c>
      <c r="F63" s="13">
        <f>IF(AND(B63="Med B",COUNTIFS(A$1:A62,A63,B$1:B62,"Med B")=0,COUNTIFS(A$1:A62,A63,B$1:B62,"Med A")=0),1,0)</f>
        <v>0</v>
      </c>
      <c r="G63" s="9" t="str">
        <f>IF(E63=1,
  AVERAGEIFS(
    Question_10_Labs!D:D,
    Question_10_Labs!A:A, Question_10_admin!A63,
    Question_10_Labs!C:C, "LAB B",
    Question_10_Labs!B:B, "&lt;=" &amp; Question_10_admin!C63
  ),
  "")</f>
        <v/>
      </c>
      <c r="H63" s="13" t="str">
        <f>IF(E63=1,
  IFERROR(
    AVERAGEIFS(
      Question_10_Labs!D:D,
      Question_10_Labs!A:A, A63,
      Question_10_Labs!C:C, "LAB B",
      Question_10_Labs!B:B, "&gt;=" &amp; C63
    ),
    "No test done"
  ),
  ""
)</f>
        <v/>
      </c>
      <c r="I63" s="13" t="str">
        <f t="shared" si="1"/>
        <v xml:space="preserve"> </v>
      </c>
    </row>
    <row r="64" spans="1:9" x14ac:dyDescent="0.25">
      <c r="A64" s="11">
        <v>4</v>
      </c>
      <c r="B64" s="11" t="s">
        <v>622</v>
      </c>
      <c r="C64" s="12">
        <v>41113</v>
      </c>
      <c r="D64" s="15">
        <v>1200</v>
      </c>
      <c r="E64" s="13">
        <f t="shared" si="0"/>
        <v>0</v>
      </c>
      <c r="F64" s="13">
        <f>IF(AND(B64="Med B",COUNTIFS(A$1:A63,A64,B$1:B63,"Med B")=0,COUNTIFS(A$1:A63,A64,B$1:B63,"Med A")=0),1,0)</f>
        <v>0</v>
      </c>
      <c r="G64" s="9" t="str">
        <f>IF(E64=1,
  AVERAGEIFS(
    Question_10_Labs!D:D,
    Question_10_Labs!A:A, Question_10_admin!A64,
    Question_10_Labs!C:C, "LAB B",
    Question_10_Labs!B:B, "&lt;=" &amp; Question_10_admin!C64
  ),
  "")</f>
        <v/>
      </c>
      <c r="H64" s="13" t="str">
        <f>IF(E64=1,
  IFERROR(
    AVERAGEIFS(
      Question_10_Labs!D:D,
      Question_10_Labs!A:A, A64,
      Question_10_Labs!C:C, "LAB B",
      Question_10_Labs!B:B, "&gt;=" &amp; C64
    ),
    "No test done"
  ),
  ""
)</f>
        <v/>
      </c>
      <c r="I64" s="13" t="str">
        <f t="shared" si="1"/>
        <v xml:space="preserve"> </v>
      </c>
    </row>
    <row r="65" spans="1:9" x14ac:dyDescent="0.25">
      <c r="A65" s="11">
        <v>4</v>
      </c>
      <c r="B65" s="11" t="s">
        <v>622</v>
      </c>
      <c r="C65" s="12">
        <v>41115</v>
      </c>
      <c r="D65" s="15">
        <v>1200</v>
      </c>
      <c r="E65" s="13">
        <f t="shared" si="0"/>
        <v>0</v>
      </c>
      <c r="F65" s="13">
        <f>IF(AND(B65="Med B",COUNTIFS(A$1:A64,A65,B$1:B64,"Med B")=0,COUNTIFS(A$1:A64,A65,B$1:B64,"Med A")=0),1,0)</f>
        <v>0</v>
      </c>
      <c r="G65" s="9" t="str">
        <f>IF(E65=1,
  AVERAGEIFS(
    Question_10_Labs!D:D,
    Question_10_Labs!A:A, Question_10_admin!A65,
    Question_10_Labs!C:C, "LAB B",
    Question_10_Labs!B:B, "&lt;=" &amp; Question_10_admin!C65
  ),
  "")</f>
        <v/>
      </c>
      <c r="H65" s="13" t="str">
        <f>IF(E65=1,
  IFERROR(
    AVERAGEIFS(
      Question_10_Labs!D:D,
      Question_10_Labs!A:A, A65,
      Question_10_Labs!C:C, "LAB B",
      Question_10_Labs!B:B, "&gt;=" &amp; C65
    ),
    "No test done"
  ),
  ""
)</f>
        <v/>
      </c>
      <c r="I65" s="13" t="str">
        <f t="shared" si="1"/>
        <v xml:space="preserve"> </v>
      </c>
    </row>
    <row r="66" spans="1:9" x14ac:dyDescent="0.25">
      <c r="A66" s="11">
        <v>4</v>
      </c>
      <c r="B66" s="11" t="s">
        <v>622</v>
      </c>
      <c r="C66" s="12">
        <v>41117</v>
      </c>
      <c r="D66" s="15">
        <v>1200</v>
      </c>
      <c r="E66" s="13">
        <f t="shared" si="0"/>
        <v>0</v>
      </c>
      <c r="F66" s="13">
        <f>IF(AND(B66="Med B",COUNTIFS(A$1:A65,A66,B$1:B65,"Med B")=0,COUNTIFS(A$1:A65,A66,B$1:B65,"Med A")=0),1,0)</f>
        <v>0</v>
      </c>
      <c r="G66" s="9" t="str">
        <f>IF(E66=1,
  AVERAGEIFS(
    Question_10_Labs!D:D,
    Question_10_Labs!A:A, Question_10_admin!A66,
    Question_10_Labs!C:C, "LAB B",
    Question_10_Labs!B:B, "&lt;=" &amp; Question_10_admin!C66
  ),
  "")</f>
        <v/>
      </c>
      <c r="H66" s="13" t="str">
        <f>IF(E66=1,
  IFERROR(
    AVERAGEIFS(
      Question_10_Labs!D:D,
      Question_10_Labs!A:A, A66,
      Question_10_Labs!C:C, "LAB B",
      Question_10_Labs!B:B, "&gt;=" &amp; C66
    ),
    "No test done"
  ),
  ""
)</f>
        <v/>
      </c>
      <c r="I66" s="13" t="str">
        <f t="shared" si="1"/>
        <v xml:space="preserve"> </v>
      </c>
    </row>
    <row r="67" spans="1:9" x14ac:dyDescent="0.25">
      <c r="A67" s="11">
        <v>4</v>
      </c>
      <c r="B67" s="11" t="s">
        <v>622</v>
      </c>
      <c r="C67" s="12">
        <v>41120</v>
      </c>
      <c r="D67" s="15">
        <v>1200</v>
      </c>
      <c r="E67" s="13">
        <f t="shared" ref="E67:E130" si="2">IF(AND(B67="Med A", A67=A68, B68="Med B"), 1, 0)</f>
        <v>0</v>
      </c>
      <c r="F67" s="13">
        <f>IF(AND(B67="Med B",COUNTIFS(A$1:A66,A67,B$1:B66,"Med B")=0,COUNTIFS(A$1:A66,A67,B$1:B66,"Med A")=0),1,0)</f>
        <v>0</v>
      </c>
      <c r="G67" s="9" t="str">
        <f>IF(E67=1,
  AVERAGEIFS(
    Question_10_Labs!D:D,
    Question_10_Labs!A:A, Question_10_admin!A67,
    Question_10_Labs!C:C, "LAB B",
    Question_10_Labs!B:B, "&lt;=" &amp; Question_10_admin!C67
  ),
  "")</f>
        <v/>
      </c>
      <c r="H67" s="13" t="str">
        <f>IF(E67=1,
  IFERROR(
    AVERAGEIFS(
      Question_10_Labs!D:D,
      Question_10_Labs!A:A, A67,
      Question_10_Labs!C:C, "LAB B",
      Question_10_Labs!B:B, "&gt;=" &amp; C67
    ),
    "No test done"
  ),
  ""
)</f>
        <v/>
      </c>
      <c r="I67" s="13" t="str">
        <f t="shared" ref="I67:I130" si="3">IF(OR(G67="", H67=""), " ",
   IF(AND(ISNUMBER(G67), ISNUMBER(H67)),
       IF(G67 &gt; H67, "Higher",
          IF(G67 &lt; H67, "Lower", "Same")
       ),
       "No comparison"
   )
)</f>
        <v xml:space="preserve"> </v>
      </c>
    </row>
    <row r="68" spans="1:9" x14ac:dyDescent="0.25">
      <c r="A68" s="11">
        <v>4</v>
      </c>
      <c r="B68" s="11" t="s">
        <v>622</v>
      </c>
      <c r="C68" s="12">
        <v>41122</v>
      </c>
      <c r="D68" s="15">
        <v>1200</v>
      </c>
      <c r="E68" s="13">
        <f t="shared" si="2"/>
        <v>0</v>
      </c>
      <c r="F68" s="13">
        <f>IF(AND(B68="Med B",COUNTIFS(A$1:A67,A68,B$1:B67,"Med B")=0,COUNTIFS(A$1:A67,A68,B$1:B67,"Med A")=0),1,0)</f>
        <v>0</v>
      </c>
      <c r="G68" s="9" t="str">
        <f>IF(E68=1,
  AVERAGEIFS(
    Question_10_Labs!D:D,
    Question_10_Labs!A:A, Question_10_admin!A68,
    Question_10_Labs!C:C, "LAB B",
    Question_10_Labs!B:B, "&lt;=" &amp; Question_10_admin!C68
  ),
  "")</f>
        <v/>
      </c>
      <c r="H68" s="13" t="str">
        <f>IF(E68=1,
  IFERROR(
    AVERAGEIFS(
      Question_10_Labs!D:D,
      Question_10_Labs!A:A, A68,
      Question_10_Labs!C:C, "LAB B",
      Question_10_Labs!B:B, "&gt;=" &amp; C68
    ),
    "No test done"
  ),
  ""
)</f>
        <v/>
      </c>
      <c r="I68" s="13" t="str">
        <f t="shared" si="3"/>
        <v xml:space="preserve"> </v>
      </c>
    </row>
    <row r="69" spans="1:9" x14ac:dyDescent="0.25">
      <c r="A69" s="11">
        <v>4</v>
      </c>
      <c r="B69" s="11" t="s">
        <v>622</v>
      </c>
      <c r="C69" s="12">
        <v>41124</v>
      </c>
      <c r="D69" s="15">
        <v>1200</v>
      </c>
      <c r="E69" s="13">
        <f t="shared" si="2"/>
        <v>0</v>
      </c>
      <c r="F69" s="13">
        <f>IF(AND(B69="Med B",COUNTIFS(A$1:A68,A69,B$1:B68,"Med B")=0,COUNTIFS(A$1:A68,A69,B$1:B68,"Med A")=0),1,0)</f>
        <v>0</v>
      </c>
      <c r="G69" s="9" t="str">
        <f>IF(E69=1,
  AVERAGEIFS(
    Question_10_Labs!D:D,
    Question_10_Labs!A:A, Question_10_admin!A69,
    Question_10_Labs!C:C, "LAB B",
    Question_10_Labs!B:B, "&lt;=" &amp; Question_10_admin!C69
  ),
  "")</f>
        <v/>
      </c>
      <c r="H69" s="13" t="str">
        <f>IF(E69=1,
  IFERROR(
    AVERAGEIFS(
      Question_10_Labs!D:D,
      Question_10_Labs!A:A, A69,
      Question_10_Labs!C:C, "LAB B",
      Question_10_Labs!B:B, "&gt;=" &amp; C69
    ),
    "No test done"
  ),
  ""
)</f>
        <v/>
      </c>
      <c r="I69" s="13" t="str">
        <f t="shared" si="3"/>
        <v xml:space="preserve"> </v>
      </c>
    </row>
    <row r="70" spans="1:9" x14ac:dyDescent="0.25">
      <c r="A70" s="11">
        <v>4</v>
      </c>
      <c r="B70" s="11" t="s">
        <v>622</v>
      </c>
      <c r="C70" s="12">
        <v>41127</v>
      </c>
      <c r="D70" s="15">
        <v>1300</v>
      </c>
      <c r="E70" s="13">
        <f t="shared" si="2"/>
        <v>0</v>
      </c>
      <c r="F70" s="13">
        <f>IF(AND(B70="Med B",COUNTIFS(A$1:A69,A70,B$1:B69,"Med B")=0,COUNTIFS(A$1:A69,A70,B$1:B69,"Med A")=0),1,0)</f>
        <v>0</v>
      </c>
      <c r="G70" s="9" t="str">
        <f>IF(E70=1,
  AVERAGEIFS(
    Question_10_Labs!D:D,
    Question_10_Labs!A:A, Question_10_admin!A70,
    Question_10_Labs!C:C, "LAB B",
    Question_10_Labs!B:B, "&lt;=" &amp; Question_10_admin!C70
  ),
  "")</f>
        <v/>
      </c>
      <c r="H70" s="13" t="str">
        <f>IF(E70=1,
  IFERROR(
    AVERAGEIFS(
      Question_10_Labs!D:D,
      Question_10_Labs!A:A, A70,
      Question_10_Labs!C:C, "LAB B",
      Question_10_Labs!B:B, "&gt;=" &amp; C70
    ),
    "No test done"
  ),
  ""
)</f>
        <v/>
      </c>
      <c r="I70" s="13" t="str">
        <f t="shared" si="3"/>
        <v xml:space="preserve"> </v>
      </c>
    </row>
    <row r="71" spans="1:9" x14ac:dyDescent="0.25">
      <c r="A71" s="11">
        <v>4</v>
      </c>
      <c r="B71" s="11" t="s">
        <v>622</v>
      </c>
      <c r="C71" s="12">
        <v>41129</v>
      </c>
      <c r="D71" s="15">
        <v>1300</v>
      </c>
      <c r="E71" s="13">
        <f t="shared" si="2"/>
        <v>0</v>
      </c>
      <c r="F71" s="13">
        <f>IF(AND(B71="Med B",COUNTIFS(A$1:A70,A71,B$1:B70,"Med B")=0,COUNTIFS(A$1:A70,A71,B$1:B70,"Med A")=0),1,0)</f>
        <v>0</v>
      </c>
      <c r="G71" s="9" t="str">
        <f>IF(E71=1,
  AVERAGEIFS(
    Question_10_Labs!D:D,
    Question_10_Labs!A:A, Question_10_admin!A71,
    Question_10_Labs!C:C, "LAB B",
    Question_10_Labs!B:B, "&lt;=" &amp; Question_10_admin!C71
  ),
  "")</f>
        <v/>
      </c>
      <c r="H71" s="13" t="str">
        <f>IF(E71=1,
  IFERROR(
    AVERAGEIFS(
      Question_10_Labs!D:D,
      Question_10_Labs!A:A, A71,
      Question_10_Labs!C:C, "LAB B",
      Question_10_Labs!B:B, "&gt;=" &amp; C71
    ),
    "No test done"
  ),
  ""
)</f>
        <v/>
      </c>
      <c r="I71" s="13" t="str">
        <f t="shared" si="3"/>
        <v xml:space="preserve"> </v>
      </c>
    </row>
    <row r="72" spans="1:9" x14ac:dyDescent="0.25">
      <c r="A72" s="11">
        <v>4</v>
      </c>
      <c r="B72" s="11" t="s">
        <v>622</v>
      </c>
      <c r="C72" s="12">
        <v>41131</v>
      </c>
      <c r="D72" s="15">
        <v>1300</v>
      </c>
      <c r="E72" s="13">
        <f t="shared" si="2"/>
        <v>0</v>
      </c>
      <c r="F72" s="13">
        <f>IF(AND(B72="Med B",COUNTIFS(A$1:A71,A72,B$1:B71,"Med B")=0,COUNTIFS(A$1:A71,A72,B$1:B71,"Med A")=0),1,0)</f>
        <v>0</v>
      </c>
      <c r="G72" s="9" t="str">
        <f>IF(E72=1,
  AVERAGEIFS(
    Question_10_Labs!D:D,
    Question_10_Labs!A:A, Question_10_admin!A72,
    Question_10_Labs!C:C, "LAB B",
    Question_10_Labs!B:B, "&lt;=" &amp; Question_10_admin!C72
  ),
  "")</f>
        <v/>
      </c>
      <c r="H72" s="13" t="str">
        <f>IF(E72=1,
  IFERROR(
    AVERAGEIFS(
      Question_10_Labs!D:D,
      Question_10_Labs!A:A, A72,
      Question_10_Labs!C:C, "LAB B",
      Question_10_Labs!B:B, "&gt;=" &amp; C72
    ),
    "No test done"
  ),
  ""
)</f>
        <v/>
      </c>
      <c r="I72" s="13" t="str">
        <f t="shared" si="3"/>
        <v xml:space="preserve"> </v>
      </c>
    </row>
    <row r="73" spans="1:9" x14ac:dyDescent="0.25">
      <c r="A73" s="11">
        <v>4</v>
      </c>
      <c r="B73" s="11" t="s">
        <v>622</v>
      </c>
      <c r="C73" s="12">
        <v>41134</v>
      </c>
      <c r="D73" s="15">
        <v>1300</v>
      </c>
      <c r="E73" s="13">
        <f t="shared" si="2"/>
        <v>0</v>
      </c>
      <c r="F73" s="13">
        <f>IF(AND(B73="Med B",COUNTIFS(A$1:A72,A73,B$1:B72,"Med B")=0,COUNTIFS(A$1:A72,A73,B$1:B72,"Med A")=0),1,0)</f>
        <v>0</v>
      </c>
      <c r="G73" s="9" t="str">
        <f>IF(E73=1,
  AVERAGEIFS(
    Question_10_Labs!D:D,
    Question_10_Labs!A:A, Question_10_admin!A73,
    Question_10_Labs!C:C, "LAB B",
    Question_10_Labs!B:B, "&lt;=" &amp; Question_10_admin!C73
  ),
  "")</f>
        <v/>
      </c>
      <c r="H73" s="13" t="str">
        <f>IF(E73=1,
  IFERROR(
    AVERAGEIFS(
      Question_10_Labs!D:D,
      Question_10_Labs!A:A, A73,
      Question_10_Labs!C:C, "LAB B",
      Question_10_Labs!B:B, "&gt;=" &amp; C73
    ),
    "No test done"
  ),
  ""
)</f>
        <v/>
      </c>
      <c r="I73" s="13" t="str">
        <f t="shared" si="3"/>
        <v xml:space="preserve"> </v>
      </c>
    </row>
    <row r="74" spans="1:9" x14ac:dyDescent="0.25">
      <c r="A74" s="11">
        <v>4</v>
      </c>
      <c r="B74" s="11" t="s">
        <v>622</v>
      </c>
      <c r="C74" s="12">
        <v>41136</v>
      </c>
      <c r="D74" s="15">
        <v>1300</v>
      </c>
      <c r="E74" s="13">
        <f t="shared" si="2"/>
        <v>0</v>
      </c>
      <c r="F74" s="13">
        <f>IF(AND(B74="Med B",COUNTIFS(A$1:A73,A74,B$1:B73,"Med B")=0,COUNTIFS(A$1:A73,A74,B$1:B73,"Med A")=0),1,0)</f>
        <v>0</v>
      </c>
      <c r="G74" s="9" t="str">
        <f>IF(E74=1,
  AVERAGEIFS(
    Question_10_Labs!D:D,
    Question_10_Labs!A:A, Question_10_admin!A74,
    Question_10_Labs!C:C, "LAB B",
    Question_10_Labs!B:B, "&lt;=" &amp; Question_10_admin!C74
  ),
  "")</f>
        <v/>
      </c>
      <c r="H74" s="13" t="str">
        <f>IF(E74=1,
  IFERROR(
    AVERAGEIFS(
      Question_10_Labs!D:D,
      Question_10_Labs!A:A, A74,
      Question_10_Labs!C:C, "LAB B",
      Question_10_Labs!B:B, "&gt;=" &amp; C74
    ),
    "No test done"
  ),
  ""
)</f>
        <v/>
      </c>
      <c r="I74" s="13" t="str">
        <f t="shared" si="3"/>
        <v xml:space="preserve"> </v>
      </c>
    </row>
    <row r="75" spans="1:9" x14ac:dyDescent="0.25">
      <c r="A75" s="11">
        <v>4</v>
      </c>
      <c r="B75" s="11" t="s">
        <v>622</v>
      </c>
      <c r="C75" s="12">
        <v>41138</v>
      </c>
      <c r="D75" s="15">
        <v>1300</v>
      </c>
      <c r="E75" s="13">
        <f t="shared" si="2"/>
        <v>0</v>
      </c>
      <c r="F75" s="13">
        <f>IF(AND(B75="Med B",COUNTIFS(A$1:A74,A75,B$1:B74,"Med B")=0,COUNTIFS(A$1:A74,A75,B$1:B74,"Med A")=0),1,0)</f>
        <v>0</v>
      </c>
      <c r="G75" s="9" t="str">
        <f>IF(E75=1,
  AVERAGEIFS(
    Question_10_Labs!D:D,
    Question_10_Labs!A:A, Question_10_admin!A75,
    Question_10_Labs!C:C, "LAB B",
    Question_10_Labs!B:B, "&lt;=" &amp; Question_10_admin!C75
  ),
  "")</f>
        <v/>
      </c>
      <c r="H75" s="13" t="str">
        <f>IF(E75=1,
  IFERROR(
    AVERAGEIFS(
      Question_10_Labs!D:D,
      Question_10_Labs!A:A, A75,
      Question_10_Labs!C:C, "LAB B",
      Question_10_Labs!B:B, "&gt;=" &amp; C75
    ),
    "No test done"
  ),
  ""
)</f>
        <v/>
      </c>
      <c r="I75" s="13" t="str">
        <f t="shared" si="3"/>
        <v xml:space="preserve"> </v>
      </c>
    </row>
    <row r="76" spans="1:9" x14ac:dyDescent="0.25">
      <c r="A76" s="11">
        <v>4</v>
      </c>
      <c r="B76" s="11" t="s">
        <v>622</v>
      </c>
      <c r="C76" s="12">
        <v>41142</v>
      </c>
      <c r="D76" s="15">
        <v>1300</v>
      </c>
      <c r="E76" s="13">
        <f t="shared" si="2"/>
        <v>0</v>
      </c>
      <c r="F76" s="13">
        <f>IF(AND(B76="Med B",COUNTIFS(A$1:A75,A76,B$1:B75,"Med B")=0,COUNTIFS(A$1:A75,A76,B$1:B75,"Med A")=0),1,0)</f>
        <v>0</v>
      </c>
      <c r="G76" s="9" t="str">
        <f>IF(E76=1,
  AVERAGEIFS(
    Question_10_Labs!D:D,
    Question_10_Labs!A:A, Question_10_admin!A76,
    Question_10_Labs!C:C, "LAB B",
    Question_10_Labs!B:B, "&lt;=" &amp; Question_10_admin!C76
  ),
  "")</f>
        <v/>
      </c>
      <c r="H76" s="13" t="str">
        <f>IF(E76=1,
  IFERROR(
    AVERAGEIFS(
      Question_10_Labs!D:D,
      Question_10_Labs!A:A, A76,
      Question_10_Labs!C:C, "LAB B",
      Question_10_Labs!B:B, "&gt;=" &amp; C76
    ),
    "No test done"
  ),
  ""
)</f>
        <v/>
      </c>
      <c r="I76" s="13" t="str">
        <f t="shared" si="3"/>
        <v xml:space="preserve"> </v>
      </c>
    </row>
    <row r="77" spans="1:9" x14ac:dyDescent="0.25">
      <c r="A77" s="11">
        <v>4</v>
      </c>
      <c r="B77" s="11" t="s">
        <v>622</v>
      </c>
      <c r="C77" s="12">
        <v>41143</v>
      </c>
      <c r="D77" s="15">
        <v>1300</v>
      </c>
      <c r="E77" s="13">
        <f t="shared" si="2"/>
        <v>0</v>
      </c>
      <c r="F77" s="13">
        <f>IF(AND(B77="Med B",COUNTIFS(A$1:A76,A77,B$1:B76,"Med B")=0,COUNTIFS(A$1:A76,A77,B$1:B76,"Med A")=0),1,0)</f>
        <v>0</v>
      </c>
      <c r="G77" s="9" t="str">
        <f>IF(E77=1,
  AVERAGEIFS(
    Question_10_Labs!D:D,
    Question_10_Labs!A:A, Question_10_admin!A77,
    Question_10_Labs!C:C, "LAB B",
    Question_10_Labs!B:B, "&lt;=" &amp; Question_10_admin!C77
  ),
  "")</f>
        <v/>
      </c>
      <c r="H77" s="13" t="str">
        <f>IF(E77=1,
  IFERROR(
    AVERAGEIFS(
      Question_10_Labs!D:D,
      Question_10_Labs!A:A, A77,
      Question_10_Labs!C:C, "LAB B",
      Question_10_Labs!B:B, "&gt;=" &amp; C77
    ),
    "No test done"
  ),
  ""
)</f>
        <v/>
      </c>
      <c r="I77" s="13" t="str">
        <f t="shared" si="3"/>
        <v xml:space="preserve"> </v>
      </c>
    </row>
    <row r="78" spans="1:9" x14ac:dyDescent="0.25">
      <c r="A78" s="11">
        <v>4</v>
      </c>
      <c r="B78" s="11" t="s">
        <v>622</v>
      </c>
      <c r="C78" s="12">
        <v>41145</v>
      </c>
      <c r="D78" s="15">
        <v>1300</v>
      </c>
      <c r="E78" s="13">
        <f t="shared" si="2"/>
        <v>0</v>
      </c>
      <c r="F78" s="13">
        <f>IF(AND(B78="Med B",COUNTIFS(A$1:A77,A78,B$1:B77,"Med B")=0,COUNTIFS(A$1:A77,A78,B$1:B77,"Med A")=0),1,0)</f>
        <v>0</v>
      </c>
      <c r="G78" s="9" t="str">
        <f>IF(E78=1,
  AVERAGEIFS(
    Question_10_Labs!D:D,
    Question_10_Labs!A:A, Question_10_admin!A78,
    Question_10_Labs!C:C, "LAB B",
    Question_10_Labs!B:B, "&lt;=" &amp; Question_10_admin!C78
  ),
  "")</f>
        <v/>
      </c>
      <c r="H78" s="13" t="str">
        <f>IF(E78=1,
  IFERROR(
    AVERAGEIFS(
      Question_10_Labs!D:D,
      Question_10_Labs!A:A, A78,
      Question_10_Labs!C:C, "LAB B",
      Question_10_Labs!B:B, "&gt;=" &amp; C78
    ),
    "No test done"
  ),
  ""
)</f>
        <v/>
      </c>
      <c r="I78" s="13" t="str">
        <f t="shared" si="3"/>
        <v xml:space="preserve"> </v>
      </c>
    </row>
    <row r="79" spans="1:9" x14ac:dyDescent="0.25">
      <c r="A79" s="11">
        <v>4</v>
      </c>
      <c r="B79" s="11" t="s">
        <v>622</v>
      </c>
      <c r="C79" s="12">
        <v>41148</v>
      </c>
      <c r="D79" s="15">
        <v>1300</v>
      </c>
      <c r="E79" s="13">
        <f t="shared" si="2"/>
        <v>0</v>
      </c>
      <c r="F79" s="13">
        <f>IF(AND(B79="Med B",COUNTIFS(A$1:A78,A79,B$1:B78,"Med B")=0,COUNTIFS(A$1:A78,A79,B$1:B78,"Med A")=0),1,0)</f>
        <v>0</v>
      </c>
      <c r="G79" s="9" t="str">
        <f>IF(E79=1,
  AVERAGEIFS(
    Question_10_Labs!D:D,
    Question_10_Labs!A:A, Question_10_admin!A79,
    Question_10_Labs!C:C, "LAB B",
    Question_10_Labs!B:B, "&lt;=" &amp; Question_10_admin!C79
  ),
  "")</f>
        <v/>
      </c>
      <c r="H79" s="13" t="str">
        <f>IF(E79=1,
  IFERROR(
    AVERAGEIFS(
      Question_10_Labs!D:D,
      Question_10_Labs!A:A, A79,
      Question_10_Labs!C:C, "LAB B",
      Question_10_Labs!B:B, "&gt;=" &amp; C79
    ),
    "No test done"
  ),
  ""
)</f>
        <v/>
      </c>
      <c r="I79" s="13" t="str">
        <f t="shared" si="3"/>
        <v xml:space="preserve"> </v>
      </c>
    </row>
    <row r="80" spans="1:9" x14ac:dyDescent="0.25">
      <c r="A80" s="11">
        <v>4</v>
      </c>
      <c r="B80" s="11" t="s">
        <v>622</v>
      </c>
      <c r="C80" s="12">
        <v>41150</v>
      </c>
      <c r="D80" s="15">
        <v>1300</v>
      </c>
      <c r="E80" s="13">
        <f t="shared" si="2"/>
        <v>0</v>
      </c>
      <c r="F80" s="13">
        <f>IF(AND(B80="Med B",COUNTIFS(A$1:A79,A80,B$1:B79,"Med B")=0,COUNTIFS(A$1:A79,A80,B$1:B79,"Med A")=0),1,0)</f>
        <v>0</v>
      </c>
      <c r="G80" s="9" t="str">
        <f>IF(E80=1,
  AVERAGEIFS(
    Question_10_Labs!D:D,
    Question_10_Labs!A:A, Question_10_admin!A80,
    Question_10_Labs!C:C, "LAB B",
    Question_10_Labs!B:B, "&lt;=" &amp; Question_10_admin!C80
  ),
  "")</f>
        <v/>
      </c>
      <c r="H80" s="13" t="str">
        <f>IF(E80=1,
  IFERROR(
    AVERAGEIFS(
      Question_10_Labs!D:D,
      Question_10_Labs!A:A, A80,
      Question_10_Labs!C:C, "LAB B",
      Question_10_Labs!B:B, "&gt;=" &amp; C80
    ),
    "No test done"
  ),
  ""
)</f>
        <v/>
      </c>
      <c r="I80" s="13" t="str">
        <f t="shared" si="3"/>
        <v xml:space="preserve"> </v>
      </c>
    </row>
    <row r="81" spans="1:9" x14ac:dyDescent="0.25">
      <c r="A81" s="11">
        <v>4</v>
      </c>
      <c r="B81" s="11" t="s">
        <v>622</v>
      </c>
      <c r="C81" s="12">
        <v>41152</v>
      </c>
      <c r="D81" s="15">
        <v>1300</v>
      </c>
      <c r="E81" s="13">
        <f t="shared" si="2"/>
        <v>0</v>
      </c>
      <c r="F81" s="13">
        <f>IF(AND(B81="Med B",COUNTIFS(A$1:A80,A81,B$1:B80,"Med B")=0,COUNTIFS(A$1:A80,A81,B$1:B80,"Med A")=0),1,0)</f>
        <v>0</v>
      </c>
      <c r="G81" s="9" t="str">
        <f>IF(E81=1,
  AVERAGEIFS(
    Question_10_Labs!D:D,
    Question_10_Labs!A:A, Question_10_admin!A81,
    Question_10_Labs!C:C, "LAB B",
    Question_10_Labs!B:B, "&lt;=" &amp; Question_10_admin!C81
  ),
  "")</f>
        <v/>
      </c>
      <c r="H81" s="13" t="str">
        <f>IF(E81=1,
  IFERROR(
    AVERAGEIFS(
      Question_10_Labs!D:D,
      Question_10_Labs!A:A, A81,
      Question_10_Labs!C:C, "LAB B",
      Question_10_Labs!B:B, "&gt;=" &amp; C81
    ),
    "No test done"
  ),
  ""
)</f>
        <v/>
      </c>
      <c r="I81" s="13" t="str">
        <f t="shared" si="3"/>
        <v xml:space="preserve"> </v>
      </c>
    </row>
    <row r="82" spans="1:9" x14ac:dyDescent="0.25">
      <c r="A82" s="11">
        <v>4</v>
      </c>
      <c r="B82" s="11" t="s">
        <v>622</v>
      </c>
      <c r="C82" s="12">
        <v>41155</v>
      </c>
      <c r="D82" s="15">
        <v>1300</v>
      </c>
      <c r="E82" s="13">
        <f t="shared" si="2"/>
        <v>0</v>
      </c>
      <c r="F82" s="13">
        <f>IF(AND(B82="Med B",COUNTIFS(A$1:A81,A82,B$1:B81,"Med B")=0,COUNTIFS(A$1:A81,A82,B$1:B81,"Med A")=0),1,0)</f>
        <v>0</v>
      </c>
      <c r="G82" s="9" t="str">
        <f>IF(E82=1,
  AVERAGEIFS(
    Question_10_Labs!D:D,
    Question_10_Labs!A:A, Question_10_admin!A82,
    Question_10_Labs!C:C, "LAB B",
    Question_10_Labs!B:B, "&lt;=" &amp; Question_10_admin!C82
  ),
  "")</f>
        <v/>
      </c>
      <c r="H82" s="13" t="str">
        <f>IF(E82=1,
  IFERROR(
    AVERAGEIFS(
      Question_10_Labs!D:D,
      Question_10_Labs!A:A, A82,
      Question_10_Labs!C:C, "LAB B",
      Question_10_Labs!B:B, "&gt;=" &amp; C82
    ),
    "No test done"
  ),
  ""
)</f>
        <v/>
      </c>
      <c r="I82" s="13" t="str">
        <f t="shared" si="3"/>
        <v xml:space="preserve"> </v>
      </c>
    </row>
    <row r="83" spans="1:9" x14ac:dyDescent="0.25">
      <c r="A83" s="11">
        <v>4</v>
      </c>
      <c r="B83" s="11" t="s">
        <v>622</v>
      </c>
      <c r="C83" s="12">
        <v>41157</v>
      </c>
      <c r="D83" s="15">
        <v>1300</v>
      </c>
      <c r="E83" s="13">
        <f t="shared" si="2"/>
        <v>1</v>
      </c>
      <c r="F83" s="13">
        <f>IF(AND(B83="Med B",COUNTIFS(A$1:A82,A83,B$1:B82,"Med B")=0,COUNTIFS(A$1:A82,A83,B$1:B82,"Med A")=0),1,0)</f>
        <v>0</v>
      </c>
      <c r="G83" s="9">
        <f>IF(E83=1,
  AVERAGEIFS(
    Question_10_Labs!D:D,
    Question_10_Labs!A:A, Question_10_admin!A83,
    Question_10_Labs!C:C, "LAB B",
    Question_10_Labs!B:B, "&lt;=" &amp; Question_10_admin!C83
  ),
  "")</f>
        <v>10.779999999999998</v>
      </c>
      <c r="H83" s="13">
        <f>IF(E83=1,
  IFERROR(
    AVERAGEIFS(
      Question_10_Labs!D:D,
      Question_10_Labs!A:A, A83,
      Question_10_Labs!C:C, "LAB B",
      Question_10_Labs!B:B, "&gt;=" &amp; C83
    ),
    "No test done"
  ),
  ""
)</f>
        <v>11.9</v>
      </c>
      <c r="I83" s="13" t="str">
        <f t="shared" si="3"/>
        <v>Lower</v>
      </c>
    </row>
    <row r="84" spans="1:9" x14ac:dyDescent="0.25">
      <c r="A84" s="11">
        <v>4</v>
      </c>
      <c r="B84" s="11" t="s">
        <v>623</v>
      </c>
      <c r="C84" s="12">
        <v>41164</v>
      </c>
      <c r="D84" s="15">
        <v>3</v>
      </c>
      <c r="E84" s="13">
        <f t="shared" si="2"/>
        <v>0</v>
      </c>
      <c r="F84" s="13">
        <f>IF(AND(B84="Med B",COUNTIFS(A$1:A83,A84,B$1:B83,"Med B")=0,COUNTIFS(A$1:A83,A84,B$1:B83,"Med A")=0),1,0)</f>
        <v>0</v>
      </c>
      <c r="G84" s="9" t="str">
        <f>IF(E84=1,
  AVERAGEIFS(
    Question_10_Labs!D:D,
    Question_10_Labs!A:A, Question_10_admin!A84,
    Question_10_Labs!C:C, "LAB B",
    Question_10_Labs!B:B, "&lt;=" &amp; Question_10_admin!C84
  ),
  "")</f>
        <v/>
      </c>
      <c r="H84" s="13" t="str">
        <f>IF(E84=1,
  IFERROR(
    AVERAGEIFS(
      Question_10_Labs!D:D,
      Question_10_Labs!A:A, A84,
      Question_10_Labs!C:C, "LAB B",
      Question_10_Labs!B:B, "&gt;=" &amp; C84
    ),
    "No test done"
  ),
  ""
)</f>
        <v/>
      </c>
      <c r="I84" s="13" t="str">
        <f t="shared" si="3"/>
        <v xml:space="preserve"> </v>
      </c>
    </row>
    <row r="85" spans="1:9" x14ac:dyDescent="0.25">
      <c r="A85" s="11">
        <v>4</v>
      </c>
      <c r="B85" s="11" t="s">
        <v>623</v>
      </c>
      <c r="C85" s="12">
        <v>41227</v>
      </c>
      <c r="D85" s="15">
        <v>1</v>
      </c>
      <c r="E85" s="13">
        <f t="shared" si="2"/>
        <v>0</v>
      </c>
      <c r="F85" s="13">
        <f>IF(AND(B85="Med B",COUNTIFS(A$1:A84,A85,B$1:B84,"Med B")=0,COUNTIFS(A$1:A84,A85,B$1:B84,"Med A")=0),1,0)</f>
        <v>0</v>
      </c>
      <c r="G85" s="9" t="str">
        <f>IF(E85=1,
  AVERAGEIFS(
    Question_10_Labs!D:D,
    Question_10_Labs!A:A, Question_10_admin!A85,
    Question_10_Labs!C:C, "LAB B",
    Question_10_Labs!B:B, "&lt;=" &amp; Question_10_admin!C85
  ),
  "")</f>
        <v/>
      </c>
      <c r="H85" s="13" t="str">
        <f>IF(E85=1,
  IFERROR(
    AVERAGEIFS(
      Question_10_Labs!D:D,
      Question_10_Labs!A:A, A85,
      Question_10_Labs!C:C, "LAB B",
      Question_10_Labs!B:B, "&gt;=" &amp; C85
    ),
    "No test done"
  ),
  ""
)</f>
        <v/>
      </c>
      <c r="I85" s="13" t="str">
        <f t="shared" si="3"/>
        <v xml:space="preserve"> </v>
      </c>
    </row>
    <row r="86" spans="1:9" x14ac:dyDescent="0.25">
      <c r="A86" s="11">
        <v>5</v>
      </c>
      <c r="B86" s="11" t="s">
        <v>622</v>
      </c>
      <c r="C86" s="12">
        <v>41096</v>
      </c>
      <c r="D86" s="15">
        <v>5700</v>
      </c>
      <c r="E86" s="13">
        <f t="shared" si="2"/>
        <v>0</v>
      </c>
      <c r="F86" s="13">
        <f>IF(AND(B86="Med B",COUNTIFS(A$1:A85,A86,B$1:B85,"Med B")=0,COUNTIFS(A$1:A85,A86,B$1:B85,"Med A")=0),1,0)</f>
        <v>0</v>
      </c>
      <c r="G86" s="9" t="str">
        <f>IF(E86=1,
  AVERAGEIFS(
    Question_10_Labs!D:D,
    Question_10_Labs!A:A, Question_10_admin!A86,
    Question_10_Labs!C:C, "LAB B",
    Question_10_Labs!B:B, "&lt;=" &amp; Question_10_admin!C86
  ),
  "")</f>
        <v/>
      </c>
      <c r="H86" s="13" t="str">
        <f>IF(E86=1,
  IFERROR(
    AVERAGEIFS(
      Question_10_Labs!D:D,
      Question_10_Labs!A:A, A86,
      Question_10_Labs!C:C, "LAB B",
      Question_10_Labs!B:B, "&gt;=" &amp; C86
    ),
    "No test done"
  ),
  ""
)</f>
        <v/>
      </c>
      <c r="I86" s="13" t="str">
        <f t="shared" si="3"/>
        <v xml:space="preserve"> </v>
      </c>
    </row>
    <row r="87" spans="1:9" x14ac:dyDescent="0.25">
      <c r="A87" s="11">
        <v>5</v>
      </c>
      <c r="B87" s="11" t="s">
        <v>622</v>
      </c>
      <c r="C87" s="12">
        <v>41099</v>
      </c>
      <c r="D87" s="15">
        <v>5700</v>
      </c>
      <c r="E87" s="13">
        <f t="shared" si="2"/>
        <v>0</v>
      </c>
      <c r="F87" s="13">
        <f>IF(AND(B87="Med B",COUNTIFS(A$1:A86,A87,B$1:B86,"Med B")=0,COUNTIFS(A$1:A86,A87,B$1:B86,"Med A")=0),1,0)</f>
        <v>0</v>
      </c>
      <c r="G87" s="9" t="str">
        <f>IF(E87=1,
  AVERAGEIFS(
    Question_10_Labs!D:D,
    Question_10_Labs!A:A, Question_10_admin!A87,
    Question_10_Labs!C:C, "LAB B",
    Question_10_Labs!B:B, "&lt;=" &amp; Question_10_admin!C87
  ),
  "")</f>
        <v/>
      </c>
      <c r="H87" s="13" t="str">
        <f>IF(E87=1,
  IFERROR(
    AVERAGEIFS(
      Question_10_Labs!D:D,
      Question_10_Labs!A:A, A87,
      Question_10_Labs!C:C, "LAB B",
      Question_10_Labs!B:B, "&gt;=" &amp; C87
    ),
    "No test done"
  ),
  ""
)</f>
        <v/>
      </c>
      <c r="I87" s="13" t="str">
        <f t="shared" si="3"/>
        <v xml:space="preserve"> </v>
      </c>
    </row>
    <row r="88" spans="1:9" x14ac:dyDescent="0.25">
      <c r="A88" s="11">
        <v>5</v>
      </c>
      <c r="B88" s="11" t="s">
        <v>622</v>
      </c>
      <c r="C88" s="12">
        <v>41101</v>
      </c>
      <c r="D88" s="15">
        <v>5700</v>
      </c>
      <c r="E88" s="13">
        <f t="shared" si="2"/>
        <v>0</v>
      </c>
      <c r="F88" s="13">
        <f>IF(AND(B88="Med B",COUNTIFS(A$1:A87,A88,B$1:B87,"Med B")=0,COUNTIFS(A$1:A87,A88,B$1:B87,"Med A")=0),1,0)</f>
        <v>0</v>
      </c>
      <c r="G88" s="9" t="str">
        <f>IF(E88=1,
  AVERAGEIFS(
    Question_10_Labs!D:D,
    Question_10_Labs!A:A, Question_10_admin!A88,
    Question_10_Labs!C:C, "LAB B",
    Question_10_Labs!B:B, "&lt;=" &amp; Question_10_admin!C88
  ),
  "")</f>
        <v/>
      </c>
      <c r="H88" s="13" t="str">
        <f>IF(E88=1,
  IFERROR(
    AVERAGEIFS(
      Question_10_Labs!D:D,
      Question_10_Labs!A:A, A88,
      Question_10_Labs!C:C, "LAB B",
      Question_10_Labs!B:B, "&gt;=" &amp; C88
    ),
    "No test done"
  ),
  ""
)</f>
        <v/>
      </c>
      <c r="I88" s="13" t="str">
        <f t="shared" si="3"/>
        <v xml:space="preserve"> </v>
      </c>
    </row>
    <row r="89" spans="1:9" x14ac:dyDescent="0.25">
      <c r="A89" s="11">
        <v>5</v>
      </c>
      <c r="B89" s="11" t="s">
        <v>622</v>
      </c>
      <c r="C89" s="12">
        <v>41103</v>
      </c>
      <c r="D89" s="15">
        <v>5700</v>
      </c>
      <c r="E89" s="13">
        <f t="shared" si="2"/>
        <v>0</v>
      </c>
      <c r="F89" s="13">
        <f>IF(AND(B89="Med B",COUNTIFS(A$1:A88,A89,B$1:B88,"Med B")=0,COUNTIFS(A$1:A88,A89,B$1:B88,"Med A")=0),1,0)</f>
        <v>0</v>
      </c>
      <c r="G89" s="9" t="str">
        <f>IF(E89=1,
  AVERAGEIFS(
    Question_10_Labs!D:D,
    Question_10_Labs!A:A, Question_10_admin!A89,
    Question_10_Labs!C:C, "LAB B",
    Question_10_Labs!B:B, "&lt;=" &amp; Question_10_admin!C89
  ),
  "")</f>
        <v/>
      </c>
      <c r="H89" s="13" t="str">
        <f>IF(E89=1,
  IFERROR(
    AVERAGEIFS(
      Question_10_Labs!D:D,
      Question_10_Labs!A:A, A89,
      Question_10_Labs!C:C, "LAB B",
      Question_10_Labs!B:B, "&gt;=" &amp; C89
    ),
    "No test done"
  ),
  ""
)</f>
        <v/>
      </c>
      <c r="I89" s="13" t="str">
        <f t="shared" si="3"/>
        <v xml:space="preserve"> </v>
      </c>
    </row>
    <row r="90" spans="1:9" x14ac:dyDescent="0.25">
      <c r="A90" s="11">
        <v>5</v>
      </c>
      <c r="B90" s="11" t="s">
        <v>622</v>
      </c>
      <c r="C90" s="12">
        <v>41106</v>
      </c>
      <c r="D90" s="15">
        <v>5700</v>
      </c>
      <c r="E90" s="13">
        <f t="shared" si="2"/>
        <v>0</v>
      </c>
      <c r="F90" s="13">
        <f>IF(AND(B90="Med B",COUNTIFS(A$1:A89,A90,B$1:B89,"Med B")=0,COUNTIFS(A$1:A89,A90,B$1:B89,"Med A")=0),1,0)</f>
        <v>0</v>
      </c>
      <c r="G90" s="9" t="str">
        <f>IF(E90=1,
  AVERAGEIFS(
    Question_10_Labs!D:D,
    Question_10_Labs!A:A, Question_10_admin!A90,
    Question_10_Labs!C:C, "LAB B",
    Question_10_Labs!B:B, "&lt;=" &amp; Question_10_admin!C90
  ),
  "")</f>
        <v/>
      </c>
      <c r="H90" s="13" t="str">
        <f>IF(E90=1,
  IFERROR(
    AVERAGEIFS(
      Question_10_Labs!D:D,
      Question_10_Labs!A:A, A90,
      Question_10_Labs!C:C, "LAB B",
      Question_10_Labs!B:B, "&gt;=" &amp; C90
    ),
    "No test done"
  ),
  ""
)</f>
        <v/>
      </c>
      <c r="I90" s="13" t="str">
        <f t="shared" si="3"/>
        <v xml:space="preserve"> </v>
      </c>
    </row>
    <row r="91" spans="1:9" x14ac:dyDescent="0.25">
      <c r="A91" s="11">
        <v>5</v>
      </c>
      <c r="B91" s="11" t="s">
        <v>622</v>
      </c>
      <c r="C91" s="12">
        <v>41108</v>
      </c>
      <c r="D91" s="15">
        <v>5700</v>
      </c>
      <c r="E91" s="13">
        <f t="shared" si="2"/>
        <v>0</v>
      </c>
      <c r="F91" s="13">
        <f>IF(AND(B91="Med B",COUNTIFS(A$1:A90,A91,B$1:B90,"Med B")=0,COUNTIFS(A$1:A90,A91,B$1:B90,"Med A")=0),1,0)</f>
        <v>0</v>
      </c>
      <c r="G91" s="9" t="str">
        <f>IF(E91=1,
  AVERAGEIFS(
    Question_10_Labs!D:D,
    Question_10_Labs!A:A, Question_10_admin!A91,
    Question_10_Labs!C:C, "LAB B",
    Question_10_Labs!B:B, "&lt;=" &amp; Question_10_admin!C91
  ),
  "")</f>
        <v/>
      </c>
      <c r="H91" s="13" t="str">
        <f>IF(E91=1,
  IFERROR(
    AVERAGEIFS(
      Question_10_Labs!D:D,
      Question_10_Labs!A:A, A91,
      Question_10_Labs!C:C, "LAB B",
      Question_10_Labs!B:B, "&gt;=" &amp; C91
    ),
    "No test done"
  ),
  ""
)</f>
        <v/>
      </c>
      <c r="I91" s="13" t="str">
        <f t="shared" si="3"/>
        <v xml:space="preserve"> </v>
      </c>
    </row>
    <row r="92" spans="1:9" x14ac:dyDescent="0.25">
      <c r="A92" s="11">
        <v>5</v>
      </c>
      <c r="B92" s="11" t="s">
        <v>622</v>
      </c>
      <c r="C92" s="12">
        <v>41110</v>
      </c>
      <c r="D92" s="15">
        <v>5700</v>
      </c>
      <c r="E92" s="13">
        <f t="shared" si="2"/>
        <v>0</v>
      </c>
      <c r="F92" s="13">
        <f>IF(AND(B92="Med B",COUNTIFS(A$1:A91,A92,B$1:B91,"Med B")=0,COUNTIFS(A$1:A91,A92,B$1:B91,"Med A")=0),1,0)</f>
        <v>0</v>
      </c>
      <c r="G92" s="9" t="str">
        <f>IF(E92=1,
  AVERAGEIFS(
    Question_10_Labs!D:D,
    Question_10_Labs!A:A, Question_10_admin!A92,
    Question_10_Labs!C:C, "LAB B",
    Question_10_Labs!B:B, "&lt;=" &amp; Question_10_admin!C92
  ),
  "")</f>
        <v/>
      </c>
      <c r="H92" s="13" t="str">
        <f>IF(E92=1,
  IFERROR(
    AVERAGEIFS(
      Question_10_Labs!D:D,
      Question_10_Labs!A:A, A92,
      Question_10_Labs!C:C, "LAB B",
      Question_10_Labs!B:B, "&gt;=" &amp; C92
    ),
    "No test done"
  ),
  ""
)</f>
        <v/>
      </c>
      <c r="I92" s="13" t="str">
        <f t="shared" si="3"/>
        <v xml:space="preserve"> </v>
      </c>
    </row>
    <row r="93" spans="1:9" x14ac:dyDescent="0.25">
      <c r="A93" s="11">
        <v>5</v>
      </c>
      <c r="B93" s="11" t="s">
        <v>622</v>
      </c>
      <c r="C93" s="12">
        <v>41113</v>
      </c>
      <c r="D93" s="15">
        <v>5700</v>
      </c>
      <c r="E93" s="13">
        <f t="shared" si="2"/>
        <v>0</v>
      </c>
      <c r="F93" s="13">
        <f>IF(AND(B93="Med B",COUNTIFS(A$1:A92,A93,B$1:B92,"Med B")=0,COUNTIFS(A$1:A92,A93,B$1:B92,"Med A")=0),1,0)</f>
        <v>0</v>
      </c>
      <c r="G93" s="9" t="str">
        <f>IF(E93=1,
  AVERAGEIFS(
    Question_10_Labs!D:D,
    Question_10_Labs!A:A, Question_10_admin!A93,
    Question_10_Labs!C:C, "LAB B",
    Question_10_Labs!B:B, "&lt;=" &amp; Question_10_admin!C93
  ),
  "")</f>
        <v/>
      </c>
      <c r="H93" s="13" t="str">
        <f>IF(E93=1,
  IFERROR(
    AVERAGEIFS(
      Question_10_Labs!D:D,
      Question_10_Labs!A:A, A93,
      Question_10_Labs!C:C, "LAB B",
      Question_10_Labs!B:B, "&gt;=" &amp; C93
    ),
    "No test done"
  ),
  ""
)</f>
        <v/>
      </c>
      <c r="I93" s="13" t="str">
        <f t="shared" si="3"/>
        <v xml:space="preserve"> </v>
      </c>
    </row>
    <row r="94" spans="1:9" x14ac:dyDescent="0.25">
      <c r="A94" s="11">
        <v>5</v>
      </c>
      <c r="B94" s="11" t="s">
        <v>622</v>
      </c>
      <c r="C94" s="12">
        <v>41115</v>
      </c>
      <c r="D94" s="15">
        <v>5700</v>
      </c>
      <c r="E94" s="13">
        <f t="shared" si="2"/>
        <v>0</v>
      </c>
      <c r="F94" s="13">
        <f>IF(AND(B94="Med B",COUNTIFS(A$1:A93,A94,B$1:B93,"Med B")=0,COUNTIFS(A$1:A93,A94,B$1:B93,"Med A")=0),1,0)</f>
        <v>0</v>
      </c>
      <c r="G94" s="9" t="str">
        <f>IF(E94=1,
  AVERAGEIFS(
    Question_10_Labs!D:D,
    Question_10_Labs!A:A, Question_10_admin!A94,
    Question_10_Labs!C:C, "LAB B",
    Question_10_Labs!B:B, "&lt;=" &amp; Question_10_admin!C94
  ),
  "")</f>
        <v/>
      </c>
      <c r="H94" s="13" t="str">
        <f>IF(E94=1,
  IFERROR(
    AVERAGEIFS(
      Question_10_Labs!D:D,
      Question_10_Labs!A:A, A94,
      Question_10_Labs!C:C, "LAB B",
      Question_10_Labs!B:B, "&gt;=" &amp; C94
    ),
    "No test done"
  ),
  ""
)</f>
        <v/>
      </c>
      <c r="I94" s="13" t="str">
        <f t="shared" si="3"/>
        <v xml:space="preserve"> </v>
      </c>
    </row>
    <row r="95" spans="1:9" x14ac:dyDescent="0.25">
      <c r="A95" s="11">
        <v>5</v>
      </c>
      <c r="B95" s="11" t="s">
        <v>622</v>
      </c>
      <c r="C95" s="12">
        <v>41117</v>
      </c>
      <c r="D95" s="15">
        <v>5700</v>
      </c>
      <c r="E95" s="13">
        <f t="shared" si="2"/>
        <v>0</v>
      </c>
      <c r="F95" s="13">
        <f>IF(AND(B95="Med B",COUNTIFS(A$1:A94,A95,B$1:B94,"Med B")=0,COUNTIFS(A$1:A94,A95,B$1:B94,"Med A")=0),1,0)</f>
        <v>0</v>
      </c>
      <c r="G95" s="9" t="str">
        <f>IF(E95=1,
  AVERAGEIFS(
    Question_10_Labs!D:D,
    Question_10_Labs!A:A, Question_10_admin!A95,
    Question_10_Labs!C:C, "LAB B",
    Question_10_Labs!B:B, "&lt;=" &amp; Question_10_admin!C95
  ),
  "")</f>
        <v/>
      </c>
      <c r="H95" s="13" t="str">
        <f>IF(E95=1,
  IFERROR(
    AVERAGEIFS(
      Question_10_Labs!D:D,
      Question_10_Labs!A:A, A95,
      Question_10_Labs!C:C, "LAB B",
      Question_10_Labs!B:B, "&gt;=" &amp; C95
    ),
    "No test done"
  ),
  ""
)</f>
        <v/>
      </c>
      <c r="I95" s="13" t="str">
        <f t="shared" si="3"/>
        <v xml:space="preserve"> </v>
      </c>
    </row>
    <row r="96" spans="1:9" x14ac:dyDescent="0.25">
      <c r="A96" s="11">
        <v>5</v>
      </c>
      <c r="B96" s="11" t="s">
        <v>622</v>
      </c>
      <c r="C96" s="12">
        <v>41122</v>
      </c>
      <c r="D96" s="15">
        <v>5700</v>
      </c>
      <c r="E96" s="13">
        <f t="shared" si="2"/>
        <v>0</v>
      </c>
      <c r="F96" s="13">
        <f>IF(AND(B96="Med B",COUNTIFS(A$1:A95,A96,B$1:B95,"Med B")=0,COUNTIFS(A$1:A95,A96,B$1:B95,"Med A")=0),1,0)</f>
        <v>0</v>
      </c>
      <c r="G96" s="9" t="str">
        <f>IF(E96=1,
  AVERAGEIFS(
    Question_10_Labs!D:D,
    Question_10_Labs!A:A, Question_10_admin!A96,
    Question_10_Labs!C:C, "LAB B",
    Question_10_Labs!B:B, "&lt;=" &amp; Question_10_admin!C96
  ),
  "")</f>
        <v/>
      </c>
      <c r="H96" s="13" t="str">
        <f>IF(E96=1,
  IFERROR(
    AVERAGEIFS(
      Question_10_Labs!D:D,
      Question_10_Labs!A:A, A96,
      Question_10_Labs!C:C, "LAB B",
      Question_10_Labs!B:B, "&gt;=" &amp; C96
    ),
    "No test done"
  ),
  ""
)</f>
        <v/>
      </c>
      <c r="I96" s="13" t="str">
        <f t="shared" si="3"/>
        <v xml:space="preserve"> </v>
      </c>
    </row>
    <row r="97" spans="1:9" x14ac:dyDescent="0.25">
      <c r="A97" s="11">
        <v>5</v>
      </c>
      <c r="B97" s="11" t="s">
        <v>622</v>
      </c>
      <c r="C97" s="12">
        <v>41124</v>
      </c>
      <c r="D97" s="15">
        <v>5700</v>
      </c>
      <c r="E97" s="13">
        <f t="shared" si="2"/>
        <v>0</v>
      </c>
      <c r="F97" s="13">
        <f>IF(AND(B97="Med B",COUNTIFS(A$1:A96,A97,B$1:B96,"Med B")=0,COUNTIFS(A$1:A96,A97,B$1:B96,"Med A")=0),1,0)</f>
        <v>0</v>
      </c>
      <c r="G97" s="9" t="str">
        <f>IF(E97=1,
  AVERAGEIFS(
    Question_10_Labs!D:D,
    Question_10_Labs!A:A, Question_10_admin!A97,
    Question_10_Labs!C:C, "LAB B",
    Question_10_Labs!B:B, "&lt;=" &amp; Question_10_admin!C97
  ),
  "")</f>
        <v/>
      </c>
      <c r="H97" s="13" t="str">
        <f>IF(E97=1,
  IFERROR(
    AVERAGEIFS(
      Question_10_Labs!D:D,
      Question_10_Labs!A:A, A97,
      Question_10_Labs!C:C, "LAB B",
      Question_10_Labs!B:B, "&gt;=" &amp; C97
    ),
    "No test done"
  ),
  ""
)</f>
        <v/>
      </c>
      <c r="I97" s="13" t="str">
        <f t="shared" si="3"/>
        <v xml:space="preserve"> </v>
      </c>
    </row>
    <row r="98" spans="1:9" x14ac:dyDescent="0.25">
      <c r="A98" s="11">
        <v>5</v>
      </c>
      <c r="B98" s="11" t="s">
        <v>622</v>
      </c>
      <c r="C98" s="12">
        <v>41127</v>
      </c>
      <c r="D98" s="15">
        <v>5700</v>
      </c>
      <c r="E98" s="13">
        <f t="shared" si="2"/>
        <v>0</v>
      </c>
      <c r="F98" s="13">
        <f>IF(AND(B98="Med B",COUNTIFS(A$1:A97,A98,B$1:B97,"Med B")=0,COUNTIFS(A$1:A97,A98,B$1:B97,"Med A")=0),1,0)</f>
        <v>0</v>
      </c>
      <c r="G98" s="9" t="str">
        <f>IF(E98=1,
  AVERAGEIFS(
    Question_10_Labs!D:D,
    Question_10_Labs!A:A, Question_10_admin!A98,
    Question_10_Labs!C:C, "LAB B",
    Question_10_Labs!B:B, "&lt;=" &amp; Question_10_admin!C98
  ),
  "")</f>
        <v/>
      </c>
      <c r="H98" s="13" t="str">
        <f>IF(E98=1,
  IFERROR(
    AVERAGEIFS(
      Question_10_Labs!D:D,
      Question_10_Labs!A:A, A98,
      Question_10_Labs!C:C, "LAB B",
      Question_10_Labs!B:B, "&gt;=" &amp; C98
    ),
    "No test done"
  ),
  ""
)</f>
        <v/>
      </c>
      <c r="I98" s="13" t="str">
        <f t="shared" si="3"/>
        <v xml:space="preserve"> </v>
      </c>
    </row>
    <row r="99" spans="1:9" x14ac:dyDescent="0.25">
      <c r="A99" s="11">
        <v>5</v>
      </c>
      <c r="B99" s="11" t="s">
        <v>622</v>
      </c>
      <c r="C99" s="12">
        <v>41129</v>
      </c>
      <c r="D99" s="15">
        <v>5700</v>
      </c>
      <c r="E99" s="13">
        <f t="shared" si="2"/>
        <v>0</v>
      </c>
      <c r="F99" s="13">
        <f>IF(AND(B99="Med B",COUNTIFS(A$1:A98,A99,B$1:B98,"Med B")=0,COUNTIFS(A$1:A98,A99,B$1:B98,"Med A")=0),1,0)</f>
        <v>0</v>
      </c>
      <c r="G99" s="9" t="str">
        <f>IF(E99=1,
  AVERAGEIFS(
    Question_10_Labs!D:D,
    Question_10_Labs!A:A, Question_10_admin!A99,
    Question_10_Labs!C:C, "LAB B",
    Question_10_Labs!B:B, "&lt;=" &amp; Question_10_admin!C99
  ),
  "")</f>
        <v/>
      </c>
      <c r="H99" s="13" t="str">
        <f>IF(E99=1,
  IFERROR(
    AVERAGEIFS(
      Question_10_Labs!D:D,
      Question_10_Labs!A:A, A99,
      Question_10_Labs!C:C, "LAB B",
      Question_10_Labs!B:B, "&gt;=" &amp; C99
    ),
    "No test done"
  ),
  ""
)</f>
        <v/>
      </c>
      <c r="I99" s="13" t="str">
        <f t="shared" si="3"/>
        <v xml:space="preserve"> </v>
      </c>
    </row>
    <row r="100" spans="1:9" x14ac:dyDescent="0.25">
      <c r="A100" s="11">
        <v>5</v>
      </c>
      <c r="B100" s="11" t="s">
        <v>622</v>
      </c>
      <c r="C100" s="12">
        <v>41131</v>
      </c>
      <c r="D100" s="15">
        <v>5700</v>
      </c>
      <c r="E100" s="13">
        <f t="shared" si="2"/>
        <v>0</v>
      </c>
      <c r="F100" s="13">
        <f>IF(AND(B100="Med B",COUNTIFS(A$1:A99,A100,B$1:B99,"Med B")=0,COUNTIFS(A$1:A99,A100,B$1:B99,"Med A")=0),1,0)</f>
        <v>0</v>
      </c>
      <c r="G100" s="9" t="str">
        <f>IF(E100=1,
  AVERAGEIFS(
    Question_10_Labs!D:D,
    Question_10_Labs!A:A, Question_10_admin!A100,
    Question_10_Labs!C:C, "LAB B",
    Question_10_Labs!B:B, "&lt;=" &amp; Question_10_admin!C100
  ),
  "")</f>
        <v/>
      </c>
      <c r="H100" s="13" t="str">
        <f>IF(E100=1,
  IFERROR(
    AVERAGEIFS(
      Question_10_Labs!D:D,
      Question_10_Labs!A:A, A100,
      Question_10_Labs!C:C, "LAB B",
      Question_10_Labs!B:B, "&gt;=" &amp; C100
    ),
    "No test done"
  ),
  ""
)</f>
        <v/>
      </c>
      <c r="I100" s="13" t="str">
        <f t="shared" si="3"/>
        <v xml:space="preserve"> </v>
      </c>
    </row>
    <row r="101" spans="1:9" x14ac:dyDescent="0.25">
      <c r="A101" s="11">
        <v>5</v>
      </c>
      <c r="B101" s="11" t="s">
        <v>622</v>
      </c>
      <c r="C101" s="12">
        <v>41134</v>
      </c>
      <c r="D101" s="15">
        <v>5700</v>
      </c>
      <c r="E101" s="13">
        <f t="shared" si="2"/>
        <v>0</v>
      </c>
      <c r="F101" s="13">
        <f>IF(AND(B101="Med B",COUNTIFS(A$1:A100,A101,B$1:B100,"Med B")=0,COUNTIFS(A$1:A100,A101,B$1:B100,"Med A")=0),1,0)</f>
        <v>0</v>
      </c>
      <c r="G101" s="9" t="str">
        <f>IF(E101=1,
  AVERAGEIFS(
    Question_10_Labs!D:D,
    Question_10_Labs!A:A, Question_10_admin!A101,
    Question_10_Labs!C:C, "LAB B",
    Question_10_Labs!B:B, "&lt;=" &amp; Question_10_admin!C101
  ),
  "")</f>
        <v/>
      </c>
      <c r="H101" s="13" t="str">
        <f>IF(E101=1,
  IFERROR(
    AVERAGEIFS(
      Question_10_Labs!D:D,
      Question_10_Labs!A:A, A101,
      Question_10_Labs!C:C, "LAB B",
      Question_10_Labs!B:B, "&gt;=" &amp; C101
    ),
    "No test done"
  ),
  ""
)</f>
        <v/>
      </c>
      <c r="I101" s="13" t="str">
        <f t="shared" si="3"/>
        <v xml:space="preserve"> </v>
      </c>
    </row>
    <row r="102" spans="1:9" x14ac:dyDescent="0.25">
      <c r="A102" s="11">
        <v>5</v>
      </c>
      <c r="B102" s="11" t="s">
        <v>622</v>
      </c>
      <c r="C102" s="12">
        <v>41136</v>
      </c>
      <c r="D102" s="15">
        <v>5700</v>
      </c>
      <c r="E102" s="13">
        <f t="shared" si="2"/>
        <v>1</v>
      </c>
      <c r="F102" s="13">
        <f>IF(AND(B102="Med B",COUNTIFS(A$1:A101,A102,B$1:B101,"Med B")=0,COUNTIFS(A$1:A101,A102,B$1:B101,"Med A")=0),1,0)</f>
        <v>0</v>
      </c>
      <c r="G102" s="9">
        <f>IF(E102=1,
  AVERAGEIFS(
    Question_10_Labs!D:D,
    Question_10_Labs!A:A, Question_10_admin!A102,
    Question_10_Labs!C:C, "LAB B",
    Question_10_Labs!B:B, "&lt;=" &amp; Question_10_admin!C102
  ),
  "")</f>
        <v>11.55</v>
      </c>
      <c r="H102" s="13">
        <f>IF(E102=1,
  IFERROR(
    AVERAGEIFS(
      Question_10_Labs!D:D,
      Question_10_Labs!A:A, A102,
      Question_10_Labs!C:C, "LAB B",
      Question_10_Labs!B:B, "&gt;=" &amp; C102
    ),
    "No test done"
  ),
  ""
)</f>
        <v>10.760000000000002</v>
      </c>
      <c r="I102" s="13" t="str">
        <f t="shared" si="3"/>
        <v>Higher</v>
      </c>
    </row>
    <row r="103" spans="1:9" x14ac:dyDescent="0.25">
      <c r="A103" s="11">
        <v>5</v>
      </c>
      <c r="B103" s="11" t="s">
        <v>623</v>
      </c>
      <c r="C103" s="12">
        <v>41164</v>
      </c>
      <c r="D103" s="15">
        <v>8</v>
      </c>
      <c r="E103" s="13">
        <f t="shared" si="2"/>
        <v>0</v>
      </c>
      <c r="F103" s="13">
        <f>IF(AND(B103="Med B",COUNTIFS(A$1:A102,A103,B$1:B102,"Med B")=0,COUNTIFS(A$1:A102,A103,B$1:B102,"Med A")=0),1,0)</f>
        <v>0</v>
      </c>
      <c r="G103" s="9" t="str">
        <f>IF(E103=1,
  AVERAGEIFS(
    Question_10_Labs!D:D,
    Question_10_Labs!A:A, Question_10_admin!A103,
    Question_10_Labs!C:C, "LAB B",
    Question_10_Labs!B:B, "&lt;=" &amp; Question_10_admin!C103
  ),
  "")</f>
        <v/>
      </c>
      <c r="H103" s="13" t="str">
        <f>IF(E103=1,
  IFERROR(
    AVERAGEIFS(
      Question_10_Labs!D:D,
      Question_10_Labs!A:A, A103,
      Question_10_Labs!C:C, "LAB B",
      Question_10_Labs!B:B, "&gt;=" &amp; C103
    ),
    "No test done"
  ),
  ""
)</f>
        <v/>
      </c>
      <c r="I103" s="13" t="str">
        <f t="shared" si="3"/>
        <v xml:space="preserve"> </v>
      </c>
    </row>
    <row r="104" spans="1:9" x14ac:dyDescent="0.25">
      <c r="A104" s="11">
        <v>5</v>
      </c>
      <c r="B104" s="11" t="s">
        <v>623</v>
      </c>
      <c r="C104" s="12">
        <v>41199</v>
      </c>
      <c r="D104" s="15">
        <v>8</v>
      </c>
      <c r="E104" s="13">
        <f t="shared" si="2"/>
        <v>0</v>
      </c>
      <c r="F104" s="13">
        <f>IF(AND(B104="Med B",COUNTIFS(A$1:A103,A104,B$1:B103,"Med B")=0,COUNTIFS(A$1:A103,A104,B$1:B103,"Med A")=0),1,0)</f>
        <v>0</v>
      </c>
      <c r="G104" s="9" t="str">
        <f>IF(E104=1,
  AVERAGEIFS(
    Question_10_Labs!D:D,
    Question_10_Labs!A:A, Question_10_admin!A104,
    Question_10_Labs!C:C, "LAB B",
    Question_10_Labs!B:B, "&lt;=" &amp; Question_10_admin!C104
  ),
  "")</f>
        <v/>
      </c>
      <c r="H104" s="13" t="str">
        <f>IF(E104=1,
  IFERROR(
    AVERAGEIFS(
      Question_10_Labs!D:D,
      Question_10_Labs!A:A, A104,
      Question_10_Labs!C:C, "LAB B",
      Question_10_Labs!B:B, "&gt;=" &amp; C104
    ),
    "No test done"
  ),
  ""
)</f>
        <v/>
      </c>
      <c r="I104" s="13" t="str">
        <f t="shared" si="3"/>
        <v xml:space="preserve"> </v>
      </c>
    </row>
    <row r="105" spans="1:9" x14ac:dyDescent="0.25">
      <c r="A105" s="11">
        <v>5</v>
      </c>
      <c r="B105" s="11" t="s">
        <v>623</v>
      </c>
      <c r="C105" s="12">
        <v>41227</v>
      </c>
      <c r="D105" s="15">
        <v>8</v>
      </c>
      <c r="E105" s="13">
        <f t="shared" si="2"/>
        <v>0</v>
      </c>
      <c r="F105" s="13">
        <f>IF(AND(B105="Med B",COUNTIFS(A$1:A104,A105,B$1:B104,"Med B")=0,COUNTIFS(A$1:A104,A105,B$1:B104,"Med A")=0),1,0)</f>
        <v>0</v>
      </c>
      <c r="G105" s="9" t="str">
        <f>IF(E105=1,
  AVERAGEIFS(
    Question_10_Labs!D:D,
    Question_10_Labs!A:A, Question_10_admin!A105,
    Question_10_Labs!C:C, "LAB B",
    Question_10_Labs!B:B, "&lt;=" &amp; Question_10_admin!C105
  ),
  "")</f>
        <v/>
      </c>
      <c r="H105" s="13" t="str">
        <f>IF(E105=1,
  IFERROR(
    AVERAGEIFS(
      Question_10_Labs!D:D,
      Question_10_Labs!A:A, A105,
      Question_10_Labs!C:C, "LAB B",
      Question_10_Labs!B:B, "&gt;=" &amp; C105
    ),
    "No test done"
  ),
  ""
)</f>
        <v/>
      </c>
      <c r="I105" s="13" t="str">
        <f t="shared" si="3"/>
        <v xml:space="preserve"> </v>
      </c>
    </row>
    <row r="106" spans="1:9" x14ac:dyDescent="0.25">
      <c r="A106" s="11">
        <v>6</v>
      </c>
      <c r="B106" s="11" t="s">
        <v>622</v>
      </c>
      <c r="C106" s="12">
        <v>41246</v>
      </c>
      <c r="D106" s="15">
        <v>3800</v>
      </c>
      <c r="E106" s="13">
        <f t="shared" si="2"/>
        <v>0</v>
      </c>
      <c r="F106" s="13">
        <f>IF(AND(B106="Med B",COUNTIFS(A$1:A105,A106,B$1:B105,"Med B")=0,COUNTIFS(A$1:A105,A106,B$1:B105,"Med A")=0),1,0)</f>
        <v>0</v>
      </c>
      <c r="G106" s="9" t="str">
        <f>IF(E106=1,
  AVERAGEIFS(
    Question_10_Labs!D:D,
    Question_10_Labs!A:A, Question_10_admin!A106,
    Question_10_Labs!C:C, "LAB B",
    Question_10_Labs!B:B, "&lt;=" &amp; Question_10_admin!C106
  ),
  "")</f>
        <v/>
      </c>
      <c r="H106" s="13" t="str">
        <f>IF(E106=1,
  IFERROR(
    AVERAGEIFS(
      Question_10_Labs!D:D,
      Question_10_Labs!A:A, A106,
      Question_10_Labs!C:C, "LAB B",
      Question_10_Labs!B:B, "&gt;=" &amp; C106
    ),
    "No test done"
  ),
  ""
)</f>
        <v/>
      </c>
      <c r="I106" s="13" t="str">
        <f t="shared" si="3"/>
        <v xml:space="preserve"> </v>
      </c>
    </row>
    <row r="107" spans="1:9" x14ac:dyDescent="0.25">
      <c r="A107" s="11">
        <v>7</v>
      </c>
      <c r="B107" s="11" t="s">
        <v>622</v>
      </c>
      <c r="C107" s="12">
        <v>41093</v>
      </c>
      <c r="D107" s="15">
        <v>6400</v>
      </c>
      <c r="E107" s="13">
        <f t="shared" si="2"/>
        <v>0</v>
      </c>
      <c r="F107" s="13">
        <f>IF(AND(B107="Med B",COUNTIFS(A$1:A106,A107,B$1:B106,"Med B")=0,COUNTIFS(A$1:A106,A107,B$1:B106,"Med A")=0),1,0)</f>
        <v>0</v>
      </c>
      <c r="G107" s="9" t="str">
        <f>IF(E107=1,
  AVERAGEIFS(
    Question_10_Labs!D:D,
    Question_10_Labs!A:A, Question_10_admin!A107,
    Question_10_Labs!C:C, "LAB B",
    Question_10_Labs!B:B, "&lt;=" &amp; Question_10_admin!C107
  ),
  "")</f>
        <v/>
      </c>
      <c r="H107" s="13" t="str">
        <f>IF(E107=1,
  IFERROR(
    AVERAGEIFS(
      Question_10_Labs!D:D,
      Question_10_Labs!A:A, A107,
      Question_10_Labs!C:C, "LAB B",
      Question_10_Labs!B:B, "&gt;=" &amp; C107
    ),
    "No test done"
  ),
  ""
)</f>
        <v/>
      </c>
      <c r="I107" s="13" t="str">
        <f t="shared" si="3"/>
        <v xml:space="preserve"> </v>
      </c>
    </row>
    <row r="108" spans="1:9" x14ac:dyDescent="0.25">
      <c r="A108" s="11">
        <v>7</v>
      </c>
      <c r="B108" s="11" t="s">
        <v>622</v>
      </c>
      <c r="C108" s="12">
        <v>41097</v>
      </c>
      <c r="D108" s="15">
        <v>6400</v>
      </c>
      <c r="E108" s="13">
        <f t="shared" si="2"/>
        <v>0</v>
      </c>
      <c r="F108" s="13">
        <f>IF(AND(B108="Med B",COUNTIFS(A$1:A107,A108,B$1:B107,"Med B")=0,COUNTIFS(A$1:A107,A108,B$1:B107,"Med A")=0),1,0)</f>
        <v>0</v>
      </c>
      <c r="G108" s="9" t="str">
        <f>IF(E108=1,
  AVERAGEIFS(
    Question_10_Labs!D:D,
    Question_10_Labs!A:A, Question_10_admin!A108,
    Question_10_Labs!C:C, "LAB B",
    Question_10_Labs!B:B, "&lt;=" &amp; Question_10_admin!C108
  ),
  "")</f>
        <v/>
      </c>
      <c r="H108" s="13" t="str">
        <f>IF(E108=1,
  IFERROR(
    AVERAGEIFS(
      Question_10_Labs!D:D,
      Question_10_Labs!A:A, A108,
      Question_10_Labs!C:C, "LAB B",
      Question_10_Labs!B:B, "&gt;=" &amp; C108
    ),
    "No test done"
  ),
  ""
)</f>
        <v/>
      </c>
      <c r="I108" s="13" t="str">
        <f t="shared" si="3"/>
        <v xml:space="preserve"> </v>
      </c>
    </row>
    <row r="109" spans="1:9" x14ac:dyDescent="0.25">
      <c r="A109" s="11">
        <v>7</v>
      </c>
      <c r="B109" s="11" t="s">
        <v>622</v>
      </c>
      <c r="C109" s="12">
        <v>41100</v>
      </c>
      <c r="D109" s="15">
        <v>6400</v>
      </c>
      <c r="E109" s="13">
        <f t="shared" si="2"/>
        <v>0</v>
      </c>
      <c r="F109" s="13">
        <f>IF(AND(B109="Med B",COUNTIFS(A$1:A108,A109,B$1:B108,"Med B")=0,COUNTIFS(A$1:A108,A109,B$1:B108,"Med A")=0),1,0)</f>
        <v>0</v>
      </c>
      <c r="G109" s="9" t="str">
        <f>IF(E109=1,
  AVERAGEIFS(
    Question_10_Labs!D:D,
    Question_10_Labs!A:A, Question_10_admin!A109,
    Question_10_Labs!C:C, "LAB B",
    Question_10_Labs!B:B, "&lt;=" &amp; Question_10_admin!C109
  ),
  "")</f>
        <v/>
      </c>
      <c r="H109" s="13" t="str">
        <f>IF(E109=1,
  IFERROR(
    AVERAGEIFS(
      Question_10_Labs!D:D,
      Question_10_Labs!A:A, A109,
      Question_10_Labs!C:C, "LAB B",
      Question_10_Labs!B:B, "&gt;=" &amp; C109
    ),
    "No test done"
  ),
  ""
)</f>
        <v/>
      </c>
      <c r="I109" s="13" t="str">
        <f t="shared" si="3"/>
        <v xml:space="preserve"> </v>
      </c>
    </row>
    <row r="110" spans="1:9" x14ac:dyDescent="0.25">
      <c r="A110" s="11">
        <v>7</v>
      </c>
      <c r="B110" s="11" t="s">
        <v>622</v>
      </c>
      <c r="C110" s="12">
        <v>41102</v>
      </c>
      <c r="D110" s="15">
        <v>6400</v>
      </c>
      <c r="E110" s="13">
        <f t="shared" si="2"/>
        <v>0</v>
      </c>
      <c r="F110" s="13">
        <f>IF(AND(B110="Med B",COUNTIFS(A$1:A109,A110,B$1:B109,"Med B")=0,COUNTIFS(A$1:A109,A110,B$1:B109,"Med A")=0),1,0)</f>
        <v>0</v>
      </c>
      <c r="G110" s="9" t="str">
        <f>IF(E110=1,
  AVERAGEIFS(
    Question_10_Labs!D:D,
    Question_10_Labs!A:A, Question_10_admin!A110,
    Question_10_Labs!C:C, "LAB B",
    Question_10_Labs!B:B, "&lt;=" &amp; Question_10_admin!C110
  ),
  "")</f>
        <v/>
      </c>
      <c r="H110" s="13" t="str">
        <f>IF(E110=1,
  IFERROR(
    AVERAGEIFS(
      Question_10_Labs!D:D,
      Question_10_Labs!A:A, A110,
      Question_10_Labs!C:C, "LAB B",
      Question_10_Labs!B:B, "&gt;=" &amp; C110
    ),
    "No test done"
  ),
  ""
)</f>
        <v/>
      </c>
      <c r="I110" s="13" t="str">
        <f t="shared" si="3"/>
        <v xml:space="preserve"> </v>
      </c>
    </row>
    <row r="111" spans="1:9" x14ac:dyDescent="0.25">
      <c r="A111" s="11">
        <v>7</v>
      </c>
      <c r="B111" s="11" t="s">
        <v>622</v>
      </c>
      <c r="C111" s="12">
        <v>41104</v>
      </c>
      <c r="D111" s="15">
        <v>6400</v>
      </c>
      <c r="E111" s="13">
        <f t="shared" si="2"/>
        <v>0</v>
      </c>
      <c r="F111" s="13">
        <f>IF(AND(B111="Med B",COUNTIFS(A$1:A110,A111,B$1:B110,"Med B")=0,COUNTIFS(A$1:A110,A111,B$1:B110,"Med A")=0),1,0)</f>
        <v>0</v>
      </c>
      <c r="G111" s="9" t="str">
        <f>IF(E111=1,
  AVERAGEIFS(
    Question_10_Labs!D:D,
    Question_10_Labs!A:A, Question_10_admin!A111,
    Question_10_Labs!C:C, "LAB B",
    Question_10_Labs!B:B, "&lt;=" &amp; Question_10_admin!C111
  ),
  "")</f>
        <v/>
      </c>
      <c r="H111" s="13" t="str">
        <f>IF(E111=1,
  IFERROR(
    AVERAGEIFS(
      Question_10_Labs!D:D,
      Question_10_Labs!A:A, A111,
      Question_10_Labs!C:C, "LAB B",
      Question_10_Labs!B:B, "&gt;=" &amp; C111
    ),
    "No test done"
  ),
  ""
)</f>
        <v/>
      </c>
      <c r="I111" s="13" t="str">
        <f t="shared" si="3"/>
        <v xml:space="preserve"> </v>
      </c>
    </row>
    <row r="112" spans="1:9" x14ac:dyDescent="0.25">
      <c r="A112" s="11">
        <v>7</v>
      </c>
      <c r="B112" s="11" t="s">
        <v>622</v>
      </c>
      <c r="C112" s="12">
        <v>41107</v>
      </c>
      <c r="D112" s="15">
        <v>6400</v>
      </c>
      <c r="E112" s="13">
        <f t="shared" si="2"/>
        <v>0</v>
      </c>
      <c r="F112" s="13">
        <f>IF(AND(B112="Med B",COUNTIFS(A$1:A111,A112,B$1:B111,"Med B")=0,COUNTIFS(A$1:A111,A112,B$1:B111,"Med A")=0),1,0)</f>
        <v>0</v>
      </c>
      <c r="G112" s="9" t="str">
        <f>IF(E112=1,
  AVERAGEIFS(
    Question_10_Labs!D:D,
    Question_10_Labs!A:A, Question_10_admin!A112,
    Question_10_Labs!C:C, "LAB B",
    Question_10_Labs!B:B, "&lt;=" &amp; Question_10_admin!C112
  ),
  "")</f>
        <v/>
      </c>
      <c r="H112" s="13" t="str">
        <f>IF(E112=1,
  IFERROR(
    AVERAGEIFS(
      Question_10_Labs!D:D,
      Question_10_Labs!A:A, A112,
      Question_10_Labs!C:C, "LAB B",
      Question_10_Labs!B:B, "&gt;=" &amp; C112
    ),
    "No test done"
  ),
  ""
)</f>
        <v/>
      </c>
      <c r="I112" s="13" t="str">
        <f t="shared" si="3"/>
        <v xml:space="preserve"> </v>
      </c>
    </row>
    <row r="113" spans="1:9" x14ac:dyDescent="0.25">
      <c r="A113" s="11">
        <v>7</v>
      </c>
      <c r="B113" s="11" t="s">
        <v>622</v>
      </c>
      <c r="C113" s="12">
        <v>41109</v>
      </c>
      <c r="D113" s="15">
        <v>6400</v>
      </c>
      <c r="E113" s="13">
        <f t="shared" si="2"/>
        <v>0</v>
      </c>
      <c r="F113" s="13">
        <f>IF(AND(B113="Med B",COUNTIFS(A$1:A112,A113,B$1:B112,"Med B")=0,COUNTIFS(A$1:A112,A113,B$1:B112,"Med A")=0),1,0)</f>
        <v>0</v>
      </c>
      <c r="G113" s="9" t="str">
        <f>IF(E113=1,
  AVERAGEIFS(
    Question_10_Labs!D:D,
    Question_10_Labs!A:A, Question_10_admin!A113,
    Question_10_Labs!C:C, "LAB B",
    Question_10_Labs!B:B, "&lt;=" &amp; Question_10_admin!C113
  ),
  "")</f>
        <v/>
      </c>
      <c r="H113" s="13" t="str">
        <f>IF(E113=1,
  IFERROR(
    AVERAGEIFS(
      Question_10_Labs!D:D,
      Question_10_Labs!A:A, A113,
      Question_10_Labs!C:C, "LAB B",
      Question_10_Labs!B:B, "&gt;=" &amp; C113
    ),
    "No test done"
  ),
  ""
)</f>
        <v/>
      </c>
      <c r="I113" s="13" t="str">
        <f t="shared" si="3"/>
        <v xml:space="preserve"> </v>
      </c>
    </row>
    <row r="114" spans="1:9" x14ac:dyDescent="0.25">
      <c r="A114" s="11">
        <v>8</v>
      </c>
      <c r="B114" s="11" t="s">
        <v>622</v>
      </c>
      <c r="C114" s="12">
        <v>41093</v>
      </c>
      <c r="D114" s="15">
        <v>2000</v>
      </c>
      <c r="E114" s="13">
        <f t="shared" si="2"/>
        <v>0</v>
      </c>
      <c r="F114" s="13">
        <f>IF(AND(B114="Med B",COUNTIFS(A$1:A113,A114,B$1:B113,"Med B")=0,COUNTIFS(A$1:A113,A114,B$1:B113,"Med A")=0),1,0)</f>
        <v>0</v>
      </c>
      <c r="G114" s="9" t="str">
        <f>IF(E114=1,
  AVERAGEIFS(
    Question_10_Labs!D:D,
    Question_10_Labs!A:A, Question_10_admin!A114,
    Question_10_Labs!C:C, "LAB B",
    Question_10_Labs!B:B, "&lt;=" &amp; Question_10_admin!C114
  ),
  "")</f>
        <v/>
      </c>
      <c r="H114" s="13" t="str">
        <f>IF(E114=1,
  IFERROR(
    AVERAGEIFS(
      Question_10_Labs!D:D,
      Question_10_Labs!A:A, A114,
      Question_10_Labs!C:C, "LAB B",
      Question_10_Labs!B:B, "&gt;=" &amp; C114
    ),
    "No test done"
  ),
  ""
)</f>
        <v/>
      </c>
      <c r="I114" s="13" t="str">
        <f t="shared" si="3"/>
        <v xml:space="preserve"> </v>
      </c>
    </row>
    <row r="115" spans="1:9" x14ac:dyDescent="0.25">
      <c r="A115" s="11">
        <v>8</v>
      </c>
      <c r="B115" s="11" t="s">
        <v>622</v>
      </c>
      <c r="C115" s="12">
        <v>41095</v>
      </c>
      <c r="D115" s="15">
        <v>2000</v>
      </c>
      <c r="E115" s="13">
        <f t="shared" si="2"/>
        <v>0</v>
      </c>
      <c r="F115" s="13">
        <f>IF(AND(B115="Med B",COUNTIFS(A$1:A114,A115,B$1:B114,"Med B")=0,COUNTIFS(A$1:A114,A115,B$1:B114,"Med A")=0),1,0)</f>
        <v>0</v>
      </c>
      <c r="G115" s="9" t="str">
        <f>IF(E115=1,
  AVERAGEIFS(
    Question_10_Labs!D:D,
    Question_10_Labs!A:A, Question_10_admin!A115,
    Question_10_Labs!C:C, "LAB B",
    Question_10_Labs!B:B, "&lt;=" &amp; Question_10_admin!C115
  ),
  "")</f>
        <v/>
      </c>
      <c r="H115" s="13" t="str">
        <f>IF(E115=1,
  IFERROR(
    AVERAGEIFS(
      Question_10_Labs!D:D,
      Question_10_Labs!A:A, A115,
      Question_10_Labs!C:C, "LAB B",
      Question_10_Labs!B:B, "&gt;=" &amp; C115
    ),
    "No test done"
  ),
  ""
)</f>
        <v/>
      </c>
      <c r="I115" s="13" t="str">
        <f t="shared" si="3"/>
        <v xml:space="preserve"> </v>
      </c>
    </row>
    <row r="116" spans="1:9" x14ac:dyDescent="0.25">
      <c r="A116" s="11">
        <v>8</v>
      </c>
      <c r="B116" s="11" t="s">
        <v>622</v>
      </c>
      <c r="C116" s="12">
        <v>41097</v>
      </c>
      <c r="D116" s="15">
        <v>2000</v>
      </c>
      <c r="E116" s="13">
        <f t="shared" si="2"/>
        <v>0</v>
      </c>
      <c r="F116" s="13">
        <f>IF(AND(B116="Med B",COUNTIFS(A$1:A115,A116,B$1:B115,"Med B")=0,COUNTIFS(A$1:A115,A116,B$1:B115,"Med A")=0),1,0)</f>
        <v>0</v>
      </c>
      <c r="G116" s="9" t="str">
        <f>IF(E116=1,
  AVERAGEIFS(
    Question_10_Labs!D:D,
    Question_10_Labs!A:A, Question_10_admin!A116,
    Question_10_Labs!C:C, "LAB B",
    Question_10_Labs!B:B, "&lt;=" &amp; Question_10_admin!C116
  ),
  "")</f>
        <v/>
      </c>
      <c r="H116" s="13" t="str">
        <f>IF(E116=1,
  IFERROR(
    AVERAGEIFS(
      Question_10_Labs!D:D,
      Question_10_Labs!A:A, A116,
      Question_10_Labs!C:C, "LAB B",
      Question_10_Labs!B:B, "&gt;=" &amp; C116
    ),
    "No test done"
  ),
  ""
)</f>
        <v/>
      </c>
      <c r="I116" s="13" t="str">
        <f t="shared" si="3"/>
        <v xml:space="preserve"> </v>
      </c>
    </row>
    <row r="117" spans="1:9" x14ac:dyDescent="0.25">
      <c r="A117" s="11">
        <v>8</v>
      </c>
      <c r="B117" s="11" t="s">
        <v>622</v>
      </c>
      <c r="C117" s="12">
        <v>41100</v>
      </c>
      <c r="D117" s="15">
        <v>2000</v>
      </c>
      <c r="E117" s="13">
        <f t="shared" si="2"/>
        <v>0</v>
      </c>
      <c r="F117" s="13">
        <f>IF(AND(B117="Med B",COUNTIFS(A$1:A116,A117,B$1:B116,"Med B")=0,COUNTIFS(A$1:A116,A117,B$1:B116,"Med A")=0),1,0)</f>
        <v>0</v>
      </c>
      <c r="G117" s="9" t="str">
        <f>IF(E117=1,
  AVERAGEIFS(
    Question_10_Labs!D:D,
    Question_10_Labs!A:A, Question_10_admin!A117,
    Question_10_Labs!C:C, "LAB B",
    Question_10_Labs!B:B, "&lt;=" &amp; Question_10_admin!C117
  ),
  "")</f>
        <v/>
      </c>
      <c r="H117" s="13" t="str">
        <f>IF(E117=1,
  IFERROR(
    AVERAGEIFS(
      Question_10_Labs!D:D,
      Question_10_Labs!A:A, A117,
      Question_10_Labs!C:C, "LAB B",
      Question_10_Labs!B:B, "&gt;=" &amp; C117
    ),
    "No test done"
  ),
  ""
)</f>
        <v/>
      </c>
      <c r="I117" s="13" t="str">
        <f t="shared" si="3"/>
        <v xml:space="preserve"> </v>
      </c>
    </row>
    <row r="118" spans="1:9" x14ac:dyDescent="0.25">
      <c r="A118" s="11">
        <v>8</v>
      </c>
      <c r="B118" s="11" t="s">
        <v>622</v>
      </c>
      <c r="C118" s="12">
        <v>41102</v>
      </c>
      <c r="D118" s="15">
        <v>2000</v>
      </c>
      <c r="E118" s="13">
        <f t="shared" si="2"/>
        <v>0</v>
      </c>
      <c r="F118" s="13">
        <f>IF(AND(B118="Med B",COUNTIFS(A$1:A117,A118,B$1:B117,"Med B")=0,COUNTIFS(A$1:A117,A118,B$1:B117,"Med A")=0),1,0)</f>
        <v>0</v>
      </c>
      <c r="G118" s="9" t="str">
        <f>IF(E118=1,
  AVERAGEIFS(
    Question_10_Labs!D:D,
    Question_10_Labs!A:A, Question_10_admin!A118,
    Question_10_Labs!C:C, "LAB B",
    Question_10_Labs!B:B, "&lt;=" &amp; Question_10_admin!C118
  ),
  "")</f>
        <v/>
      </c>
      <c r="H118" s="13" t="str">
        <f>IF(E118=1,
  IFERROR(
    AVERAGEIFS(
      Question_10_Labs!D:D,
      Question_10_Labs!A:A, A118,
      Question_10_Labs!C:C, "LAB B",
      Question_10_Labs!B:B, "&gt;=" &amp; C118
    ),
    "No test done"
  ),
  ""
)</f>
        <v/>
      </c>
      <c r="I118" s="13" t="str">
        <f t="shared" si="3"/>
        <v xml:space="preserve"> </v>
      </c>
    </row>
    <row r="119" spans="1:9" x14ac:dyDescent="0.25">
      <c r="A119" s="11">
        <v>8</v>
      </c>
      <c r="B119" s="11" t="s">
        <v>622</v>
      </c>
      <c r="C119" s="12">
        <v>41104</v>
      </c>
      <c r="D119" s="15">
        <v>2000</v>
      </c>
      <c r="E119" s="13">
        <f t="shared" si="2"/>
        <v>0</v>
      </c>
      <c r="F119" s="13">
        <f>IF(AND(B119="Med B",COUNTIFS(A$1:A118,A119,B$1:B118,"Med B")=0,COUNTIFS(A$1:A118,A119,B$1:B118,"Med A")=0),1,0)</f>
        <v>0</v>
      </c>
      <c r="G119" s="9" t="str">
        <f>IF(E119=1,
  AVERAGEIFS(
    Question_10_Labs!D:D,
    Question_10_Labs!A:A, Question_10_admin!A119,
    Question_10_Labs!C:C, "LAB B",
    Question_10_Labs!B:B, "&lt;=" &amp; Question_10_admin!C119
  ),
  "")</f>
        <v/>
      </c>
      <c r="H119" s="13" t="str">
        <f>IF(E119=1,
  IFERROR(
    AVERAGEIFS(
      Question_10_Labs!D:D,
      Question_10_Labs!A:A, A119,
      Question_10_Labs!C:C, "LAB B",
      Question_10_Labs!B:B, "&gt;=" &amp; C119
    ),
    "No test done"
  ),
  ""
)</f>
        <v/>
      </c>
      <c r="I119" s="13" t="str">
        <f t="shared" si="3"/>
        <v xml:space="preserve"> </v>
      </c>
    </row>
    <row r="120" spans="1:9" x14ac:dyDescent="0.25">
      <c r="A120" s="11">
        <v>8</v>
      </c>
      <c r="B120" s="11" t="s">
        <v>622</v>
      </c>
      <c r="C120" s="12">
        <v>41107</v>
      </c>
      <c r="D120" s="15">
        <v>2000</v>
      </c>
      <c r="E120" s="13">
        <f t="shared" si="2"/>
        <v>0</v>
      </c>
      <c r="F120" s="13">
        <f>IF(AND(B120="Med B",COUNTIFS(A$1:A119,A120,B$1:B119,"Med B")=0,COUNTIFS(A$1:A119,A120,B$1:B119,"Med A")=0),1,0)</f>
        <v>0</v>
      </c>
      <c r="G120" s="9" t="str">
        <f>IF(E120=1,
  AVERAGEIFS(
    Question_10_Labs!D:D,
    Question_10_Labs!A:A, Question_10_admin!A120,
    Question_10_Labs!C:C, "LAB B",
    Question_10_Labs!B:B, "&lt;=" &amp; Question_10_admin!C120
  ),
  "")</f>
        <v/>
      </c>
      <c r="H120" s="13" t="str">
        <f>IF(E120=1,
  IFERROR(
    AVERAGEIFS(
      Question_10_Labs!D:D,
      Question_10_Labs!A:A, A120,
      Question_10_Labs!C:C, "LAB B",
      Question_10_Labs!B:B, "&gt;=" &amp; C120
    ),
    "No test done"
  ),
  ""
)</f>
        <v/>
      </c>
      <c r="I120" s="13" t="str">
        <f t="shared" si="3"/>
        <v xml:space="preserve"> </v>
      </c>
    </row>
    <row r="121" spans="1:9" x14ac:dyDescent="0.25">
      <c r="A121" s="11">
        <v>8</v>
      </c>
      <c r="B121" s="11" t="s">
        <v>622</v>
      </c>
      <c r="C121" s="12">
        <v>41109</v>
      </c>
      <c r="D121" s="15">
        <v>2000</v>
      </c>
      <c r="E121" s="13">
        <f t="shared" si="2"/>
        <v>0</v>
      </c>
      <c r="F121" s="13">
        <f>IF(AND(B121="Med B",COUNTIFS(A$1:A120,A121,B$1:B120,"Med B")=0,COUNTIFS(A$1:A120,A121,B$1:B120,"Med A")=0),1,0)</f>
        <v>0</v>
      </c>
      <c r="G121" s="9" t="str">
        <f>IF(E121=1,
  AVERAGEIFS(
    Question_10_Labs!D:D,
    Question_10_Labs!A:A, Question_10_admin!A121,
    Question_10_Labs!C:C, "LAB B",
    Question_10_Labs!B:B, "&lt;=" &amp; Question_10_admin!C121
  ),
  "")</f>
        <v/>
      </c>
      <c r="H121" s="13" t="str">
        <f>IF(E121=1,
  IFERROR(
    AVERAGEIFS(
      Question_10_Labs!D:D,
      Question_10_Labs!A:A, A121,
      Question_10_Labs!C:C, "LAB B",
      Question_10_Labs!B:B, "&gt;=" &amp; C121
    ),
    "No test done"
  ),
  ""
)</f>
        <v/>
      </c>
      <c r="I121" s="13" t="str">
        <f t="shared" si="3"/>
        <v xml:space="preserve"> </v>
      </c>
    </row>
    <row r="122" spans="1:9" x14ac:dyDescent="0.25">
      <c r="A122" s="11">
        <v>8</v>
      </c>
      <c r="B122" s="11" t="s">
        <v>622</v>
      </c>
      <c r="C122" s="12">
        <v>41111</v>
      </c>
      <c r="D122" s="15">
        <v>2000</v>
      </c>
      <c r="E122" s="13">
        <f t="shared" si="2"/>
        <v>0</v>
      </c>
      <c r="F122" s="13">
        <f>IF(AND(B122="Med B",COUNTIFS(A$1:A121,A122,B$1:B121,"Med B")=0,COUNTIFS(A$1:A121,A122,B$1:B121,"Med A")=0),1,0)</f>
        <v>0</v>
      </c>
      <c r="G122" s="9" t="str">
        <f>IF(E122=1,
  AVERAGEIFS(
    Question_10_Labs!D:D,
    Question_10_Labs!A:A, Question_10_admin!A122,
    Question_10_Labs!C:C, "LAB B",
    Question_10_Labs!B:B, "&lt;=" &amp; Question_10_admin!C122
  ),
  "")</f>
        <v/>
      </c>
      <c r="H122" s="13" t="str">
        <f>IF(E122=1,
  IFERROR(
    AVERAGEIFS(
      Question_10_Labs!D:D,
      Question_10_Labs!A:A, A122,
      Question_10_Labs!C:C, "LAB B",
      Question_10_Labs!B:B, "&gt;=" &amp; C122
    ),
    "No test done"
  ),
  ""
)</f>
        <v/>
      </c>
      <c r="I122" s="13" t="str">
        <f t="shared" si="3"/>
        <v xml:space="preserve"> </v>
      </c>
    </row>
    <row r="123" spans="1:9" x14ac:dyDescent="0.25">
      <c r="A123" s="11">
        <v>8</v>
      </c>
      <c r="B123" s="11" t="s">
        <v>622</v>
      </c>
      <c r="C123" s="12">
        <v>41114</v>
      </c>
      <c r="D123" s="15">
        <v>2000</v>
      </c>
      <c r="E123" s="13">
        <f t="shared" si="2"/>
        <v>0</v>
      </c>
      <c r="F123" s="13">
        <f>IF(AND(B123="Med B",COUNTIFS(A$1:A122,A123,B$1:B122,"Med B")=0,COUNTIFS(A$1:A122,A123,B$1:B122,"Med A")=0),1,0)</f>
        <v>0</v>
      </c>
      <c r="G123" s="9" t="str">
        <f>IF(E123=1,
  AVERAGEIFS(
    Question_10_Labs!D:D,
    Question_10_Labs!A:A, Question_10_admin!A123,
    Question_10_Labs!C:C, "LAB B",
    Question_10_Labs!B:B, "&lt;=" &amp; Question_10_admin!C123
  ),
  "")</f>
        <v/>
      </c>
      <c r="H123" s="13" t="str">
        <f>IF(E123=1,
  IFERROR(
    AVERAGEIFS(
      Question_10_Labs!D:D,
      Question_10_Labs!A:A, A123,
      Question_10_Labs!C:C, "LAB B",
      Question_10_Labs!B:B, "&gt;=" &amp; C123
    ),
    "No test done"
  ),
  ""
)</f>
        <v/>
      </c>
      <c r="I123" s="13" t="str">
        <f t="shared" si="3"/>
        <v xml:space="preserve"> </v>
      </c>
    </row>
    <row r="124" spans="1:9" x14ac:dyDescent="0.25">
      <c r="A124" s="11">
        <v>8</v>
      </c>
      <c r="B124" s="11" t="s">
        <v>622</v>
      </c>
      <c r="C124" s="12">
        <v>41116</v>
      </c>
      <c r="D124" s="15">
        <v>2000</v>
      </c>
      <c r="E124" s="13">
        <f t="shared" si="2"/>
        <v>0</v>
      </c>
      <c r="F124" s="13">
        <f>IF(AND(B124="Med B",COUNTIFS(A$1:A123,A124,B$1:B123,"Med B")=0,COUNTIFS(A$1:A123,A124,B$1:B123,"Med A")=0),1,0)</f>
        <v>0</v>
      </c>
      <c r="G124" s="9" t="str">
        <f>IF(E124=1,
  AVERAGEIFS(
    Question_10_Labs!D:D,
    Question_10_Labs!A:A, Question_10_admin!A124,
    Question_10_Labs!C:C, "LAB B",
    Question_10_Labs!B:B, "&lt;=" &amp; Question_10_admin!C124
  ),
  "")</f>
        <v/>
      </c>
      <c r="H124" s="13" t="str">
        <f>IF(E124=1,
  IFERROR(
    AVERAGEIFS(
      Question_10_Labs!D:D,
      Question_10_Labs!A:A, A124,
      Question_10_Labs!C:C, "LAB B",
      Question_10_Labs!B:B, "&gt;=" &amp; C124
    ),
    "No test done"
  ),
  ""
)</f>
        <v/>
      </c>
      <c r="I124" s="13" t="str">
        <f t="shared" si="3"/>
        <v xml:space="preserve"> </v>
      </c>
    </row>
    <row r="125" spans="1:9" x14ac:dyDescent="0.25">
      <c r="A125" s="11">
        <v>8</v>
      </c>
      <c r="B125" s="11" t="s">
        <v>622</v>
      </c>
      <c r="C125" s="12">
        <v>41118</v>
      </c>
      <c r="D125" s="15">
        <v>2000</v>
      </c>
      <c r="E125" s="13">
        <f t="shared" si="2"/>
        <v>0</v>
      </c>
      <c r="F125" s="13">
        <f>IF(AND(B125="Med B",COUNTIFS(A$1:A124,A125,B$1:B124,"Med B")=0,COUNTIFS(A$1:A124,A125,B$1:B124,"Med A")=0),1,0)</f>
        <v>0</v>
      </c>
      <c r="G125" s="9" t="str">
        <f>IF(E125=1,
  AVERAGEIFS(
    Question_10_Labs!D:D,
    Question_10_Labs!A:A, Question_10_admin!A125,
    Question_10_Labs!C:C, "LAB B",
    Question_10_Labs!B:B, "&lt;=" &amp; Question_10_admin!C125
  ),
  "")</f>
        <v/>
      </c>
      <c r="H125" s="13" t="str">
        <f>IF(E125=1,
  IFERROR(
    AVERAGEIFS(
      Question_10_Labs!D:D,
      Question_10_Labs!A:A, A125,
      Question_10_Labs!C:C, "LAB B",
      Question_10_Labs!B:B, "&gt;=" &amp; C125
    ),
    "No test done"
  ),
  ""
)</f>
        <v/>
      </c>
      <c r="I125" s="13" t="str">
        <f t="shared" si="3"/>
        <v xml:space="preserve"> </v>
      </c>
    </row>
    <row r="126" spans="1:9" x14ac:dyDescent="0.25">
      <c r="A126" s="11">
        <v>8</v>
      </c>
      <c r="B126" s="11" t="s">
        <v>622</v>
      </c>
      <c r="C126" s="12">
        <v>41121</v>
      </c>
      <c r="D126" s="15">
        <v>2000</v>
      </c>
      <c r="E126" s="13">
        <f t="shared" si="2"/>
        <v>0</v>
      </c>
      <c r="F126" s="13">
        <f>IF(AND(B126="Med B",COUNTIFS(A$1:A125,A126,B$1:B125,"Med B")=0,COUNTIFS(A$1:A125,A126,B$1:B125,"Med A")=0),1,0)</f>
        <v>0</v>
      </c>
      <c r="G126" s="9" t="str">
        <f>IF(E126=1,
  AVERAGEIFS(
    Question_10_Labs!D:D,
    Question_10_Labs!A:A, Question_10_admin!A126,
    Question_10_Labs!C:C, "LAB B",
    Question_10_Labs!B:B, "&lt;=" &amp; Question_10_admin!C126
  ),
  "")</f>
        <v/>
      </c>
      <c r="H126" s="13" t="str">
        <f>IF(E126=1,
  IFERROR(
    AVERAGEIFS(
      Question_10_Labs!D:D,
      Question_10_Labs!A:A, A126,
      Question_10_Labs!C:C, "LAB B",
      Question_10_Labs!B:B, "&gt;=" &amp; C126
    ),
    "No test done"
  ),
  ""
)</f>
        <v/>
      </c>
      <c r="I126" s="13" t="str">
        <f t="shared" si="3"/>
        <v xml:space="preserve"> </v>
      </c>
    </row>
    <row r="127" spans="1:9" x14ac:dyDescent="0.25">
      <c r="A127" s="11">
        <v>8</v>
      </c>
      <c r="B127" s="11" t="s">
        <v>622</v>
      </c>
      <c r="C127" s="12">
        <v>41123</v>
      </c>
      <c r="D127" s="15">
        <v>2000</v>
      </c>
      <c r="E127" s="13">
        <f t="shared" si="2"/>
        <v>0</v>
      </c>
      <c r="F127" s="13">
        <f>IF(AND(B127="Med B",COUNTIFS(A$1:A126,A127,B$1:B126,"Med B")=0,COUNTIFS(A$1:A126,A127,B$1:B126,"Med A")=0),1,0)</f>
        <v>0</v>
      </c>
      <c r="G127" s="9" t="str">
        <f>IF(E127=1,
  AVERAGEIFS(
    Question_10_Labs!D:D,
    Question_10_Labs!A:A, Question_10_admin!A127,
    Question_10_Labs!C:C, "LAB B",
    Question_10_Labs!B:B, "&lt;=" &amp; Question_10_admin!C127
  ),
  "")</f>
        <v/>
      </c>
      <c r="H127" s="13" t="str">
        <f>IF(E127=1,
  IFERROR(
    AVERAGEIFS(
      Question_10_Labs!D:D,
      Question_10_Labs!A:A, A127,
      Question_10_Labs!C:C, "LAB B",
      Question_10_Labs!B:B, "&gt;=" &amp; C127
    ),
    "No test done"
  ),
  ""
)</f>
        <v/>
      </c>
      <c r="I127" s="13" t="str">
        <f t="shared" si="3"/>
        <v xml:space="preserve"> </v>
      </c>
    </row>
    <row r="128" spans="1:9" x14ac:dyDescent="0.25">
      <c r="A128" s="11">
        <v>8</v>
      </c>
      <c r="B128" s="11" t="s">
        <v>622</v>
      </c>
      <c r="C128" s="12">
        <v>41125</v>
      </c>
      <c r="D128" s="15">
        <v>2000</v>
      </c>
      <c r="E128" s="13">
        <f t="shared" si="2"/>
        <v>0</v>
      </c>
      <c r="F128" s="13">
        <f>IF(AND(B128="Med B",COUNTIFS(A$1:A127,A128,B$1:B127,"Med B")=0,COUNTIFS(A$1:A127,A128,B$1:B127,"Med A")=0),1,0)</f>
        <v>0</v>
      </c>
      <c r="G128" s="9" t="str">
        <f>IF(E128=1,
  AVERAGEIFS(
    Question_10_Labs!D:D,
    Question_10_Labs!A:A, Question_10_admin!A128,
    Question_10_Labs!C:C, "LAB B",
    Question_10_Labs!B:B, "&lt;=" &amp; Question_10_admin!C128
  ),
  "")</f>
        <v/>
      </c>
      <c r="H128" s="13" t="str">
        <f>IF(E128=1,
  IFERROR(
    AVERAGEIFS(
      Question_10_Labs!D:D,
      Question_10_Labs!A:A, A128,
      Question_10_Labs!C:C, "LAB B",
      Question_10_Labs!B:B, "&gt;=" &amp; C128
    ),
    "No test done"
  ),
  ""
)</f>
        <v/>
      </c>
      <c r="I128" s="13" t="str">
        <f t="shared" si="3"/>
        <v xml:space="preserve"> </v>
      </c>
    </row>
    <row r="129" spans="1:9" x14ac:dyDescent="0.25">
      <c r="A129" s="11">
        <v>8</v>
      </c>
      <c r="B129" s="11" t="s">
        <v>622</v>
      </c>
      <c r="C129" s="12">
        <v>41128</v>
      </c>
      <c r="D129" s="15">
        <v>2000</v>
      </c>
      <c r="E129" s="13">
        <f t="shared" si="2"/>
        <v>0</v>
      </c>
      <c r="F129" s="13">
        <f>IF(AND(B129="Med B",COUNTIFS(A$1:A128,A129,B$1:B128,"Med B")=0,COUNTIFS(A$1:A128,A129,B$1:B128,"Med A")=0),1,0)</f>
        <v>0</v>
      </c>
      <c r="G129" s="9" t="str">
        <f>IF(E129=1,
  AVERAGEIFS(
    Question_10_Labs!D:D,
    Question_10_Labs!A:A, Question_10_admin!A129,
    Question_10_Labs!C:C, "LAB B",
    Question_10_Labs!B:B, "&lt;=" &amp; Question_10_admin!C129
  ),
  "")</f>
        <v/>
      </c>
      <c r="H129" s="13" t="str">
        <f>IF(E129=1,
  IFERROR(
    AVERAGEIFS(
      Question_10_Labs!D:D,
      Question_10_Labs!A:A, A129,
      Question_10_Labs!C:C, "LAB B",
      Question_10_Labs!B:B, "&gt;=" &amp; C129
    ),
    "No test done"
  ),
  ""
)</f>
        <v/>
      </c>
      <c r="I129" s="13" t="str">
        <f t="shared" si="3"/>
        <v xml:space="preserve"> </v>
      </c>
    </row>
    <row r="130" spans="1:9" x14ac:dyDescent="0.25">
      <c r="A130" s="11">
        <v>8</v>
      </c>
      <c r="B130" s="11" t="s">
        <v>622</v>
      </c>
      <c r="C130" s="12">
        <v>41130</v>
      </c>
      <c r="D130" s="15">
        <v>2000</v>
      </c>
      <c r="E130" s="13">
        <f t="shared" si="2"/>
        <v>0</v>
      </c>
      <c r="F130" s="13">
        <f>IF(AND(B130="Med B",COUNTIFS(A$1:A129,A130,B$1:B129,"Med B")=0,COUNTIFS(A$1:A129,A130,B$1:B129,"Med A")=0),1,0)</f>
        <v>0</v>
      </c>
      <c r="G130" s="9" t="str">
        <f>IF(E130=1,
  AVERAGEIFS(
    Question_10_Labs!D:D,
    Question_10_Labs!A:A, Question_10_admin!A130,
    Question_10_Labs!C:C, "LAB B",
    Question_10_Labs!B:B, "&lt;=" &amp; Question_10_admin!C130
  ),
  "")</f>
        <v/>
      </c>
      <c r="H130" s="13" t="str">
        <f>IF(E130=1,
  IFERROR(
    AVERAGEIFS(
      Question_10_Labs!D:D,
      Question_10_Labs!A:A, A130,
      Question_10_Labs!C:C, "LAB B",
      Question_10_Labs!B:B, "&gt;=" &amp; C130
    ),
    "No test done"
  ),
  ""
)</f>
        <v/>
      </c>
      <c r="I130" s="13" t="str">
        <f t="shared" si="3"/>
        <v xml:space="preserve"> </v>
      </c>
    </row>
    <row r="131" spans="1:9" x14ac:dyDescent="0.25">
      <c r="A131" s="11">
        <v>8</v>
      </c>
      <c r="B131" s="11" t="s">
        <v>622</v>
      </c>
      <c r="C131" s="12">
        <v>41132</v>
      </c>
      <c r="D131" s="15">
        <v>2000</v>
      </c>
      <c r="E131" s="13">
        <f t="shared" ref="E131:E194" si="4">IF(AND(B131="Med A", A131=A132, B132="Med B"), 1, 0)</f>
        <v>0</v>
      </c>
      <c r="F131" s="13">
        <f>IF(AND(B131="Med B",COUNTIFS(A$1:A130,A131,B$1:B130,"Med B")=0,COUNTIFS(A$1:A130,A131,B$1:B130,"Med A")=0),1,0)</f>
        <v>0</v>
      </c>
      <c r="G131" s="9" t="str">
        <f>IF(E131=1,
  AVERAGEIFS(
    Question_10_Labs!D:D,
    Question_10_Labs!A:A, Question_10_admin!A131,
    Question_10_Labs!C:C, "LAB B",
    Question_10_Labs!B:B, "&lt;=" &amp; Question_10_admin!C131
  ),
  "")</f>
        <v/>
      </c>
      <c r="H131" s="13" t="str">
        <f>IF(E131=1,
  IFERROR(
    AVERAGEIFS(
      Question_10_Labs!D:D,
      Question_10_Labs!A:A, A131,
      Question_10_Labs!C:C, "LAB B",
      Question_10_Labs!B:B, "&gt;=" &amp; C131
    ),
    "No test done"
  ),
  ""
)</f>
        <v/>
      </c>
      <c r="I131" s="13" t="str">
        <f t="shared" ref="I131:I194" si="5">IF(OR(G131="", H131=""), " ",
   IF(AND(ISNUMBER(G131), ISNUMBER(H131)),
       IF(G131 &gt; H131, "Higher",
          IF(G131 &lt; H131, "Lower", "Same")
       ),
       "No comparison"
   )
)</f>
        <v xml:space="preserve"> </v>
      </c>
    </row>
    <row r="132" spans="1:9" x14ac:dyDescent="0.25">
      <c r="A132" s="11">
        <v>8</v>
      </c>
      <c r="B132" s="11" t="s">
        <v>622</v>
      </c>
      <c r="C132" s="12">
        <v>41135</v>
      </c>
      <c r="D132" s="15">
        <v>2000</v>
      </c>
      <c r="E132" s="13">
        <f t="shared" si="4"/>
        <v>0</v>
      </c>
      <c r="F132" s="13">
        <f>IF(AND(B132="Med B",COUNTIFS(A$1:A131,A132,B$1:B131,"Med B")=0,COUNTIFS(A$1:A131,A132,B$1:B131,"Med A")=0),1,0)</f>
        <v>0</v>
      </c>
      <c r="G132" s="9" t="str">
        <f>IF(E132=1,
  AVERAGEIFS(
    Question_10_Labs!D:D,
    Question_10_Labs!A:A, Question_10_admin!A132,
    Question_10_Labs!C:C, "LAB B",
    Question_10_Labs!B:B, "&lt;=" &amp; Question_10_admin!C132
  ),
  "")</f>
        <v/>
      </c>
      <c r="H132" s="13" t="str">
        <f>IF(E132=1,
  IFERROR(
    AVERAGEIFS(
      Question_10_Labs!D:D,
      Question_10_Labs!A:A, A132,
      Question_10_Labs!C:C, "LAB B",
      Question_10_Labs!B:B, "&gt;=" &amp; C132
    ),
    "No test done"
  ),
  ""
)</f>
        <v/>
      </c>
      <c r="I132" s="13" t="str">
        <f t="shared" si="5"/>
        <v xml:space="preserve"> </v>
      </c>
    </row>
    <row r="133" spans="1:9" x14ac:dyDescent="0.25">
      <c r="A133" s="11">
        <v>8</v>
      </c>
      <c r="B133" s="11" t="s">
        <v>622</v>
      </c>
      <c r="C133" s="12">
        <v>41137</v>
      </c>
      <c r="D133" s="15">
        <v>2000</v>
      </c>
      <c r="E133" s="13">
        <f t="shared" si="4"/>
        <v>0</v>
      </c>
      <c r="F133" s="13">
        <f>IF(AND(B133="Med B",COUNTIFS(A$1:A132,A133,B$1:B132,"Med B")=0,COUNTIFS(A$1:A132,A133,B$1:B132,"Med A")=0),1,0)</f>
        <v>0</v>
      </c>
      <c r="G133" s="9" t="str">
        <f>IF(E133=1,
  AVERAGEIFS(
    Question_10_Labs!D:D,
    Question_10_Labs!A:A, Question_10_admin!A133,
    Question_10_Labs!C:C, "LAB B",
    Question_10_Labs!B:B, "&lt;=" &amp; Question_10_admin!C133
  ),
  "")</f>
        <v/>
      </c>
      <c r="H133" s="13" t="str">
        <f>IF(E133=1,
  IFERROR(
    AVERAGEIFS(
      Question_10_Labs!D:D,
      Question_10_Labs!A:A, A133,
      Question_10_Labs!C:C, "LAB B",
      Question_10_Labs!B:B, "&gt;=" &amp; C133
    ),
    "No test done"
  ),
  ""
)</f>
        <v/>
      </c>
      <c r="I133" s="13" t="str">
        <f t="shared" si="5"/>
        <v xml:space="preserve"> </v>
      </c>
    </row>
    <row r="134" spans="1:9" x14ac:dyDescent="0.25">
      <c r="A134" s="11">
        <v>8</v>
      </c>
      <c r="B134" s="11" t="s">
        <v>622</v>
      </c>
      <c r="C134" s="12">
        <v>41139</v>
      </c>
      <c r="D134" s="15">
        <v>2400</v>
      </c>
      <c r="E134" s="13">
        <f t="shared" si="4"/>
        <v>0</v>
      </c>
      <c r="F134" s="13">
        <f>IF(AND(B134="Med B",COUNTIFS(A$1:A133,A134,B$1:B133,"Med B")=0,COUNTIFS(A$1:A133,A134,B$1:B133,"Med A")=0),1,0)</f>
        <v>0</v>
      </c>
      <c r="G134" s="9" t="str">
        <f>IF(E134=1,
  AVERAGEIFS(
    Question_10_Labs!D:D,
    Question_10_Labs!A:A, Question_10_admin!A134,
    Question_10_Labs!C:C, "LAB B",
    Question_10_Labs!B:B, "&lt;=" &amp; Question_10_admin!C134
  ),
  "")</f>
        <v/>
      </c>
      <c r="H134" s="13" t="str">
        <f>IF(E134=1,
  IFERROR(
    AVERAGEIFS(
      Question_10_Labs!D:D,
      Question_10_Labs!A:A, A134,
      Question_10_Labs!C:C, "LAB B",
      Question_10_Labs!B:B, "&gt;=" &amp; C134
    ),
    "No test done"
  ),
  ""
)</f>
        <v/>
      </c>
      <c r="I134" s="13" t="str">
        <f t="shared" si="5"/>
        <v xml:space="preserve"> </v>
      </c>
    </row>
    <row r="135" spans="1:9" x14ac:dyDescent="0.25">
      <c r="A135" s="11">
        <v>8</v>
      </c>
      <c r="B135" s="11" t="s">
        <v>622</v>
      </c>
      <c r="C135" s="12">
        <v>41142</v>
      </c>
      <c r="D135" s="15">
        <v>2400</v>
      </c>
      <c r="E135" s="13">
        <f t="shared" si="4"/>
        <v>0</v>
      </c>
      <c r="F135" s="13">
        <f>IF(AND(B135="Med B",COUNTIFS(A$1:A134,A135,B$1:B134,"Med B")=0,COUNTIFS(A$1:A134,A135,B$1:B134,"Med A")=0),1,0)</f>
        <v>0</v>
      </c>
      <c r="G135" s="9" t="str">
        <f>IF(E135=1,
  AVERAGEIFS(
    Question_10_Labs!D:D,
    Question_10_Labs!A:A, Question_10_admin!A135,
    Question_10_Labs!C:C, "LAB B",
    Question_10_Labs!B:B, "&lt;=" &amp; Question_10_admin!C135
  ),
  "")</f>
        <v/>
      </c>
      <c r="H135" s="13" t="str">
        <f>IF(E135=1,
  IFERROR(
    AVERAGEIFS(
      Question_10_Labs!D:D,
      Question_10_Labs!A:A, A135,
      Question_10_Labs!C:C, "LAB B",
      Question_10_Labs!B:B, "&gt;=" &amp; C135
    ),
    "No test done"
  ),
  ""
)</f>
        <v/>
      </c>
      <c r="I135" s="13" t="str">
        <f t="shared" si="5"/>
        <v xml:space="preserve"> </v>
      </c>
    </row>
    <row r="136" spans="1:9" x14ac:dyDescent="0.25">
      <c r="A136" s="11">
        <v>8</v>
      </c>
      <c r="B136" s="11" t="s">
        <v>622</v>
      </c>
      <c r="C136" s="12">
        <v>41144</v>
      </c>
      <c r="D136" s="15">
        <v>2400</v>
      </c>
      <c r="E136" s="13">
        <f t="shared" si="4"/>
        <v>0</v>
      </c>
      <c r="F136" s="13">
        <f>IF(AND(B136="Med B",COUNTIFS(A$1:A135,A136,B$1:B135,"Med B")=0,COUNTIFS(A$1:A135,A136,B$1:B135,"Med A")=0),1,0)</f>
        <v>0</v>
      </c>
      <c r="G136" s="9" t="str">
        <f>IF(E136=1,
  AVERAGEIFS(
    Question_10_Labs!D:D,
    Question_10_Labs!A:A, Question_10_admin!A136,
    Question_10_Labs!C:C, "LAB B",
    Question_10_Labs!B:B, "&lt;=" &amp; Question_10_admin!C136
  ),
  "")</f>
        <v/>
      </c>
      <c r="H136" s="13" t="str">
        <f>IF(E136=1,
  IFERROR(
    AVERAGEIFS(
      Question_10_Labs!D:D,
      Question_10_Labs!A:A, A136,
      Question_10_Labs!C:C, "LAB B",
      Question_10_Labs!B:B, "&gt;=" &amp; C136
    ),
    "No test done"
  ),
  ""
)</f>
        <v/>
      </c>
      <c r="I136" s="13" t="str">
        <f t="shared" si="5"/>
        <v xml:space="preserve"> </v>
      </c>
    </row>
    <row r="137" spans="1:9" x14ac:dyDescent="0.25">
      <c r="A137" s="11">
        <v>8</v>
      </c>
      <c r="B137" s="11" t="s">
        <v>622</v>
      </c>
      <c r="C137" s="12">
        <v>41146</v>
      </c>
      <c r="D137" s="15">
        <v>2400</v>
      </c>
      <c r="E137" s="13">
        <f t="shared" si="4"/>
        <v>0</v>
      </c>
      <c r="F137" s="13">
        <f>IF(AND(B137="Med B",COUNTIFS(A$1:A136,A137,B$1:B136,"Med B")=0,COUNTIFS(A$1:A136,A137,B$1:B136,"Med A")=0),1,0)</f>
        <v>0</v>
      </c>
      <c r="G137" s="9" t="str">
        <f>IF(E137=1,
  AVERAGEIFS(
    Question_10_Labs!D:D,
    Question_10_Labs!A:A, Question_10_admin!A137,
    Question_10_Labs!C:C, "LAB B",
    Question_10_Labs!B:B, "&lt;=" &amp; Question_10_admin!C137
  ),
  "")</f>
        <v/>
      </c>
      <c r="H137" s="13" t="str">
        <f>IF(E137=1,
  IFERROR(
    AVERAGEIFS(
      Question_10_Labs!D:D,
      Question_10_Labs!A:A, A137,
      Question_10_Labs!C:C, "LAB B",
      Question_10_Labs!B:B, "&gt;=" &amp; C137
    ),
    "No test done"
  ),
  ""
)</f>
        <v/>
      </c>
      <c r="I137" s="13" t="str">
        <f t="shared" si="5"/>
        <v xml:space="preserve"> </v>
      </c>
    </row>
    <row r="138" spans="1:9" x14ac:dyDescent="0.25">
      <c r="A138" s="11">
        <v>8</v>
      </c>
      <c r="B138" s="11" t="s">
        <v>622</v>
      </c>
      <c r="C138" s="12">
        <v>41149</v>
      </c>
      <c r="D138" s="15">
        <v>2400</v>
      </c>
      <c r="E138" s="13">
        <f t="shared" si="4"/>
        <v>0</v>
      </c>
      <c r="F138" s="13">
        <f>IF(AND(B138="Med B",COUNTIFS(A$1:A137,A138,B$1:B137,"Med B")=0,COUNTIFS(A$1:A137,A138,B$1:B137,"Med A")=0),1,0)</f>
        <v>0</v>
      </c>
      <c r="G138" s="9" t="str">
        <f>IF(E138=1,
  AVERAGEIFS(
    Question_10_Labs!D:D,
    Question_10_Labs!A:A, Question_10_admin!A138,
    Question_10_Labs!C:C, "LAB B",
    Question_10_Labs!B:B, "&lt;=" &amp; Question_10_admin!C138
  ),
  "")</f>
        <v/>
      </c>
      <c r="H138" s="13" t="str">
        <f>IF(E138=1,
  IFERROR(
    AVERAGEIFS(
      Question_10_Labs!D:D,
      Question_10_Labs!A:A, A138,
      Question_10_Labs!C:C, "LAB B",
      Question_10_Labs!B:B, "&gt;=" &amp; C138
    ),
    "No test done"
  ),
  ""
)</f>
        <v/>
      </c>
      <c r="I138" s="13" t="str">
        <f t="shared" si="5"/>
        <v xml:space="preserve"> </v>
      </c>
    </row>
    <row r="139" spans="1:9" x14ac:dyDescent="0.25">
      <c r="A139" s="11">
        <v>8</v>
      </c>
      <c r="B139" s="11" t="s">
        <v>622</v>
      </c>
      <c r="C139" s="12">
        <v>41151</v>
      </c>
      <c r="D139" s="15">
        <v>2400</v>
      </c>
      <c r="E139" s="13">
        <f t="shared" si="4"/>
        <v>0</v>
      </c>
      <c r="F139" s="13">
        <f>IF(AND(B139="Med B",COUNTIFS(A$1:A138,A139,B$1:B138,"Med B")=0,COUNTIFS(A$1:A138,A139,B$1:B138,"Med A")=0),1,0)</f>
        <v>0</v>
      </c>
      <c r="G139" s="9" t="str">
        <f>IF(E139=1,
  AVERAGEIFS(
    Question_10_Labs!D:D,
    Question_10_Labs!A:A, Question_10_admin!A139,
    Question_10_Labs!C:C, "LAB B",
    Question_10_Labs!B:B, "&lt;=" &amp; Question_10_admin!C139
  ),
  "")</f>
        <v/>
      </c>
      <c r="H139" s="13" t="str">
        <f>IF(E139=1,
  IFERROR(
    AVERAGEIFS(
      Question_10_Labs!D:D,
      Question_10_Labs!A:A, A139,
      Question_10_Labs!C:C, "LAB B",
      Question_10_Labs!B:B, "&gt;=" &amp; C139
    ),
    "No test done"
  ),
  ""
)</f>
        <v/>
      </c>
      <c r="I139" s="13" t="str">
        <f t="shared" si="5"/>
        <v xml:space="preserve"> </v>
      </c>
    </row>
    <row r="140" spans="1:9" x14ac:dyDescent="0.25">
      <c r="A140" s="11">
        <v>8</v>
      </c>
      <c r="B140" s="11" t="s">
        <v>622</v>
      </c>
      <c r="C140" s="12">
        <v>41153</v>
      </c>
      <c r="D140" s="15">
        <v>2400</v>
      </c>
      <c r="E140" s="13">
        <f t="shared" si="4"/>
        <v>0</v>
      </c>
      <c r="F140" s="13">
        <f>IF(AND(B140="Med B",COUNTIFS(A$1:A139,A140,B$1:B139,"Med B")=0,COUNTIFS(A$1:A139,A140,B$1:B139,"Med A")=0),1,0)</f>
        <v>0</v>
      </c>
      <c r="G140" s="9" t="str">
        <f>IF(E140=1,
  AVERAGEIFS(
    Question_10_Labs!D:D,
    Question_10_Labs!A:A, Question_10_admin!A140,
    Question_10_Labs!C:C, "LAB B",
    Question_10_Labs!B:B, "&lt;=" &amp; Question_10_admin!C140
  ),
  "")</f>
        <v/>
      </c>
      <c r="H140" s="13" t="str">
        <f>IF(E140=1,
  IFERROR(
    AVERAGEIFS(
      Question_10_Labs!D:D,
      Question_10_Labs!A:A, A140,
      Question_10_Labs!C:C, "LAB B",
      Question_10_Labs!B:B, "&gt;=" &amp; C140
    ),
    "No test done"
  ),
  ""
)</f>
        <v/>
      </c>
      <c r="I140" s="13" t="str">
        <f t="shared" si="5"/>
        <v xml:space="preserve"> </v>
      </c>
    </row>
    <row r="141" spans="1:9" x14ac:dyDescent="0.25">
      <c r="A141" s="11">
        <v>8</v>
      </c>
      <c r="B141" s="11" t="s">
        <v>622</v>
      </c>
      <c r="C141" s="12">
        <v>41156</v>
      </c>
      <c r="D141" s="15">
        <v>2400</v>
      </c>
      <c r="E141" s="13">
        <f t="shared" si="4"/>
        <v>0</v>
      </c>
      <c r="F141" s="13">
        <f>IF(AND(B141="Med B",COUNTIFS(A$1:A140,A141,B$1:B140,"Med B")=0,COUNTIFS(A$1:A140,A141,B$1:B140,"Med A")=0),1,0)</f>
        <v>0</v>
      </c>
      <c r="G141" s="9" t="str">
        <f>IF(E141=1,
  AVERAGEIFS(
    Question_10_Labs!D:D,
    Question_10_Labs!A:A, Question_10_admin!A141,
    Question_10_Labs!C:C, "LAB B",
    Question_10_Labs!B:B, "&lt;=" &amp; Question_10_admin!C141
  ),
  "")</f>
        <v/>
      </c>
      <c r="H141" s="13" t="str">
        <f>IF(E141=1,
  IFERROR(
    AVERAGEIFS(
      Question_10_Labs!D:D,
      Question_10_Labs!A:A, A141,
      Question_10_Labs!C:C, "LAB B",
      Question_10_Labs!B:B, "&gt;=" &amp; C141
    ),
    "No test done"
  ),
  ""
)</f>
        <v/>
      </c>
      <c r="I141" s="13" t="str">
        <f t="shared" si="5"/>
        <v xml:space="preserve"> </v>
      </c>
    </row>
    <row r="142" spans="1:9" x14ac:dyDescent="0.25">
      <c r="A142" s="11">
        <v>8</v>
      </c>
      <c r="B142" s="11" t="s">
        <v>622</v>
      </c>
      <c r="C142" s="12">
        <v>41158</v>
      </c>
      <c r="D142" s="15">
        <v>2900</v>
      </c>
      <c r="E142" s="13">
        <f t="shared" si="4"/>
        <v>1</v>
      </c>
      <c r="F142" s="13">
        <f>IF(AND(B142="Med B",COUNTIFS(A$1:A141,A142,B$1:B141,"Med B")=0,COUNTIFS(A$1:A141,A142,B$1:B141,"Med A")=0),1,0)</f>
        <v>0</v>
      </c>
      <c r="G142" s="9">
        <f>IF(E142=1,
  AVERAGEIFS(
    Question_10_Labs!D:D,
    Question_10_Labs!A:A, Question_10_admin!A142,
    Question_10_Labs!C:C, "LAB B",
    Question_10_Labs!B:B, "&lt;=" &amp; Question_10_admin!C142
  ),
  "")</f>
        <v>10.620000000000001</v>
      </c>
      <c r="H142" s="13">
        <f>IF(E142=1,
  IFERROR(
    AVERAGEIFS(
      Question_10_Labs!D:D,
      Question_10_Labs!A:A, A142,
      Question_10_Labs!C:C, "LAB B",
      Question_10_Labs!B:B, "&gt;=" &amp; C142
    ),
    "No test done"
  ),
  ""
)</f>
        <v>10.375</v>
      </c>
      <c r="I142" s="13" t="str">
        <f t="shared" si="5"/>
        <v>Higher</v>
      </c>
    </row>
    <row r="143" spans="1:9" x14ac:dyDescent="0.25">
      <c r="A143" s="11">
        <v>8</v>
      </c>
      <c r="B143" s="11" t="s">
        <v>623</v>
      </c>
      <c r="C143" s="12">
        <v>41165</v>
      </c>
      <c r="D143" s="15">
        <v>5</v>
      </c>
      <c r="E143" s="13">
        <f t="shared" si="4"/>
        <v>0</v>
      </c>
      <c r="F143" s="13">
        <f>IF(AND(B143="Med B",COUNTIFS(A$1:A142,A143,B$1:B142,"Med B")=0,COUNTIFS(A$1:A142,A143,B$1:B142,"Med A")=0),1,0)</f>
        <v>0</v>
      </c>
      <c r="G143" s="9" t="str">
        <f>IF(E143=1,
  AVERAGEIFS(
    Question_10_Labs!D:D,
    Question_10_Labs!A:A, Question_10_admin!A143,
    Question_10_Labs!C:C, "LAB B",
    Question_10_Labs!B:B, "&lt;=" &amp; Question_10_admin!C143
  ),
  "")</f>
        <v/>
      </c>
      <c r="H143" s="13" t="str">
        <f>IF(E143=1,
  IFERROR(
    AVERAGEIFS(
      Question_10_Labs!D:D,
      Question_10_Labs!A:A, A143,
      Question_10_Labs!C:C, "LAB B",
      Question_10_Labs!B:B, "&gt;=" &amp; C143
    ),
    "No test done"
  ),
  ""
)</f>
        <v/>
      </c>
      <c r="I143" s="13" t="str">
        <f t="shared" si="5"/>
        <v xml:space="preserve"> </v>
      </c>
    </row>
    <row r="144" spans="1:9" x14ac:dyDescent="0.25">
      <c r="A144" s="11">
        <v>8</v>
      </c>
      <c r="B144" s="11" t="s">
        <v>623</v>
      </c>
      <c r="C144" s="12">
        <v>41193</v>
      </c>
      <c r="D144" s="15">
        <v>4</v>
      </c>
      <c r="E144" s="13">
        <f t="shared" si="4"/>
        <v>0</v>
      </c>
      <c r="F144" s="13">
        <f>IF(AND(B144="Med B",COUNTIFS(A$1:A143,A144,B$1:B143,"Med B")=0,COUNTIFS(A$1:A143,A144,B$1:B143,"Med A")=0),1,0)</f>
        <v>0</v>
      </c>
      <c r="G144" s="9" t="str">
        <f>IF(E144=1,
  AVERAGEIFS(
    Question_10_Labs!D:D,
    Question_10_Labs!A:A, Question_10_admin!A144,
    Question_10_Labs!C:C, "LAB B",
    Question_10_Labs!B:B, "&lt;=" &amp; Question_10_admin!C144
  ),
  "")</f>
        <v/>
      </c>
      <c r="H144" s="13" t="str">
        <f>IF(E144=1,
  IFERROR(
    AVERAGEIFS(
      Question_10_Labs!D:D,
      Question_10_Labs!A:A, A144,
      Question_10_Labs!C:C, "LAB B",
      Question_10_Labs!B:B, "&gt;=" &amp; C144
    ),
    "No test done"
  ),
  ""
)</f>
        <v/>
      </c>
      <c r="I144" s="13" t="str">
        <f t="shared" si="5"/>
        <v xml:space="preserve"> </v>
      </c>
    </row>
    <row r="145" spans="1:9" x14ac:dyDescent="0.25">
      <c r="A145" s="11">
        <v>8</v>
      </c>
      <c r="B145" s="11" t="s">
        <v>623</v>
      </c>
      <c r="C145" s="12">
        <v>41228</v>
      </c>
      <c r="D145" s="15">
        <v>4</v>
      </c>
      <c r="E145" s="13">
        <f t="shared" si="4"/>
        <v>0</v>
      </c>
      <c r="F145" s="13">
        <f>IF(AND(B145="Med B",COUNTIFS(A$1:A144,A145,B$1:B144,"Med B")=0,COUNTIFS(A$1:A144,A145,B$1:B144,"Med A")=0),1,0)</f>
        <v>0</v>
      </c>
      <c r="G145" s="9" t="str">
        <f>IF(E145=1,
  AVERAGEIFS(
    Question_10_Labs!D:D,
    Question_10_Labs!A:A, Question_10_admin!A145,
    Question_10_Labs!C:C, "LAB B",
    Question_10_Labs!B:B, "&lt;=" &amp; Question_10_admin!C145
  ),
  "")</f>
        <v/>
      </c>
      <c r="H145" s="13" t="str">
        <f>IF(E145=1,
  IFERROR(
    AVERAGEIFS(
      Question_10_Labs!D:D,
      Question_10_Labs!A:A, A145,
      Question_10_Labs!C:C, "LAB B",
      Question_10_Labs!B:B, "&gt;=" &amp; C145
    ),
    "No test done"
  ),
  ""
)</f>
        <v/>
      </c>
      <c r="I145" s="13" t="str">
        <f t="shared" si="5"/>
        <v xml:space="preserve"> </v>
      </c>
    </row>
    <row r="146" spans="1:9" x14ac:dyDescent="0.25">
      <c r="A146" s="11">
        <v>9</v>
      </c>
      <c r="B146" s="11" t="s">
        <v>622</v>
      </c>
      <c r="C146" s="12">
        <v>41093</v>
      </c>
      <c r="D146" s="15">
        <v>4000</v>
      </c>
      <c r="E146" s="13">
        <f t="shared" si="4"/>
        <v>0</v>
      </c>
      <c r="F146" s="13">
        <f>IF(AND(B146="Med B",COUNTIFS(A$1:A145,A146,B$1:B145,"Med B")=0,COUNTIFS(A$1:A145,A146,B$1:B145,"Med A")=0),1,0)</f>
        <v>0</v>
      </c>
      <c r="G146" s="9" t="str">
        <f>IF(E146=1,
  AVERAGEIFS(
    Question_10_Labs!D:D,
    Question_10_Labs!A:A, Question_10_admin!A146,
    Question_10_Labs!C:C, "LAB B",
    Question_10_Labs!B:B, "&lt;=" &amp; Question_10_admin!C146
  ),
  "")</f>
        <v/>
      </c>
      <c r="H146" s="13" t="str">
        <f>IF(E146=1,
  IFERROR(
    AVERAGEIFS(
      Question_10_Labs!D:D,
      Question_10_Labs!A:A, A146,
      Question_10_Labs!C:C, "LAB B",
      Question_10_Labs!B:B, "&gt;=" &amp; C146
    ),
    "No test done"
  ),
  ""
)</f>
        <v/>
      </c>
      <c r="I146" s="13" t="str">
        <f t="shared" si="5"/>
        <v xml:space="preserve"> </v>
      </c>
    </row>
    <row r="147" spans="1:9" x14ac:dyDescent="0.25">
      <c r="A147" s="11">
        <v>9</v>
      </c>
      <c r="B147" s="11" t="s">
        <v>622</v>
      </c>
      <c r="C147" s="12">
        <v>41095</v>
      </c>
      <c r="D147" s="15">
        <v>4000</v>
      </c>
      <c r="E147" s="13">
        <f t="shared" si="4"/>
        <v>0</v>
      </c>
      <c r="F147" s="13">
        <f>IF(AND(B147="Med B",COUNTIFS(A$1:A146,A147,B$1:B146,"Med B")=0,COUNTIFS(A$1:A146,A147,B$1:B146,"Med A")=0),1,0)</f>
        <v>0</v>
      </c>
      <c r="G147" s="9" t="str">
        <f>IF(E147=1,
  AVERAGEIFS(
    Question_10_Labs!D:D,
    Question_10_Labs!A:A, Question_10_admin!A147,
    Question_10_Labs!C:C, "LAB B",
    Question_10_Labs!B:B, "&lt;=" &amp; Question_10_admin!C147
  ),
  "")</f>
        <v/>
      </c>
      <c r="H147" s="13" t="str">
        <f>IF(E147=1,
  IFERROR(
    AVERAGEIFS(
      Question_10_Labs!D:D,
      Question_10_Labs!A:A, A147,
      Question_10_Labs!C:C, "LAB B",
      Question_10_Labs!B:B, "&gt;=" &amp; C147
    ),
    "No test done"
  ),
  ""
)</f>
        <v/>
      </c>
      <c r="I147" s="13" t="str">
        <f t="shared" si="5"/>
        <v xml:space="preserve"> </v>
      </c>
    </row>
    <row r="148" spans="1:9" x14ac:dyDescent="0.25">
      <c r="A148" s="11">
        <v>9</v>
      </c>
      <c r="B148" s="11" t="s">
        <v>622</v>
      </c>
      <c r="C148" s="12">
        <v>41097</v>
      </c>
      <c r="D148" s="15">
        <v>3200</v>
      </c>
      <c r="E148" s="13">
        <f t="shared" si="4"/>
        <v>0</v>
      </c>
      <c r="F148" s="13">
        <f>IF(AND(B148="Med B",COUNTIFS(A$1:A147,A148,B$1:B147,"Med B")=0,COUNTIFS(A$1:A147,A148,B$1:B147,"Med A")=0),1,0)</f>
        <v>0</v>
      </c>
      <c r="G148" s="9" t="str">
        <f>IF(E148=1,
  AVERAGEIFS(
    Question_10_Labs!D:D,
    Question_10_Labs!A:A, Question_10_admin!A148,
    Question_10_Labs!C:C, "LAB B",
    Question_10_Labs!B:B, "&lt;=" &amp; Question_10_admin!C148
  ),
  "")</f>
        <v/>
      </c>
      <c r="H148" s="13" t="str">
        <f>IF(E148=1,
  IFERROR(
    AVERAGEIFS(
      Question_10_Labs!D:D,
      Question_10_Labs!A:A, A148,
      Question_10_Labs!C:C, "LAB B",
      Question_10_Labs!B:B, "&gt;=" &amp; C148
    ),
    "No test done"
  ),
  ""
)</f>
        <v/>
      </c>
      <c r="I148" s="13" t="str">
        <f t="shared" si="5"/>
        <v xml:space="preserve"> </v>
      </c>
    </row>
    <row r="149" spans="1:9" x14ac:dyDescent="0.25">
      <c r="A149" s="11">
        <v>9</v>
      </c>
      <c r="B149" s="11" t="s">
        <v>622</v>
      </c>
      <c r="C149" s="12">
        <v>41100</v>
      </c>
      <c r="D149" s="15">
        <v>3200</v>
      </c>
      <c r="E149" s="13">
        <f t="shared" si="4"/>
        <v>0</v>
      </c>
      <c r="F149" s="13">
        <f>IF(AND(B149="Med B",COUNTIFS(A$1:A148,A149,B$1:B148,"Med B")=0,COUNTIFS(A$1:A148,A149,B$1:B148,"Med A")=0),1,0)</f>
        <v>0</v>
      </c>
      <c r="G149" s="9" t="str">
        <f>IF(E149=1,
  AVERAGEIFS(
    Question_10_Labs!D:D,
    Question_10_Labs!A:A, Question_10_admin!A149,
    Question_10_Labs!C:C, "LAB B",
    Question_10_Labs!B:B, "&lt;=" &amp; Question_10_admin!C149
  ),
  "")</f>
        <v/>
      </c>
      <c r="H149" s="13" t="str">
        <f>IF(E149=1,
  IFERROR(
    AVERAGEIFS(
      Question_10_Labs!D:D,
      Question_10_Labs!A:A, A149,
      Question_10_Labs!C:C, "LAB B",
      Question_10_Labs!B:B, "&gt;=" &amp; C149
    ),
    "No test done"
  ),
  ""
)</f>
        <v/>
      </c>
      <c r="I149" s="13" t="str">
        <f t="shared" si="5"/>
        <v xml:space="preserve"> </v>
      </c>
    </row>
    <row r="150" spans="1:9" x14ac:dyDescent="0.25">
      <c r="A150" s="11">
        <v>9</v>
      </c>
      <c r="B150" s="11" t="s">
        <v>622</v>
      </c>
      <c r="C150" s="12">
        <v>41102</v>
      </c>
      <c r="D150" s="15">
        <v>3200</v>
      </c>
      <c r="E150" s="13">
        <f t="shared" si="4"/>
        <v>0</v>
      </c>
      <c r="F150" s="13">
        <f>IF(AND(B150="Med B",COUNTIFS(A$1:A149,A150,B$1:B149,"Med B")=0,COUNTIFS(A$1:A149,A150,B$1:B149,"Med A")=0),1,0)</f>
        <v>0</v>
      </c>
      <c r="G150" s="9" t="str">
        <f>IF(E150=1,
  AVERAGEIFS(
    Question_10_Labs!D:D,
    Question_10_Labs!A:A, Question_10_admin!A150,
    Question_10_Labs!C:C, "LAB B",
    Question_10_Labs!B:B, "&lt;=" &amp; Question_10_admin!C150
  ),
  "")</f>
        <v/>
      </c>
      <c r="H150" s="13" t="str">
        <f>IF(E150=1,
  IFERROR(
    AVERAGEIFS(
      Question_10_Labs!D:D,
      Question_10_Labs!A:A, A150,
      Question_10_Labs!C:C, "LAB B",
      Question_10_Labs!B:B, "&gt;=" &amp; C150
    ),
    "No test done"
  ),
  ""
)</f>
        <v/>
      </c>
      <c r="I150" s="13" t="str">
        <f t="shared" si="5"/>
        <v xml:space="preserve"> </v>
      </c>
    </row>
    <row r="151" spans="1:9" x14ac:dyDescent="0.25">
      <c r="A151" s="11">
        <v>9</v>
      </c>
      <c r="B151" s="11" t="s">
        <v>622</v>
      </c>
      <c r="C151" s="12">
        <v>41104</v>
      </c>
      <c r="D151" s="15">
        <v>3200</v>
      </c>
      <c r="E151" s="13">
        <f t="shared" si="4"/>
        <v>0</v>
      </c>
      <c r="F151" s="13">
        <f>IF(AND(B151="Med B",COUNTIFS(A$1:A150,A151,B$1:B150,"Med B")=0,COUNTIFS(A$1:A150,A151,B$1:B150,"Med A")=0),1,0)</f>
        <v>0</v>
      </c>
      <c r="G151" s="9" t="str">
        <f>IF(E151=1,
  AVERAGEIFS(
    Question_10_Labs!D:D,
    Question_10_Labs!A:A, Question_10_admin!A151,
    Question_10_Labs!C:C, "LAB B",
    Question_10_Labs!B:B, "&lt;=" &amp; Question_10_admin!C151
  ),
  "")</f>
        <v/>
      </c>
      <c r="H151" s="13" t="str">
        <f>IF(E151=1,
  IFERROR(
    AVERAGEIFS(
      Question_10_Labs!D:D,
      Question_10_Labs!A:A, A151,
      Question_10_Labs!C:C, "LAB B",
      Question_10_Labs!B:B, "&gt;=" &amp; C151
    ),
    "No test done"
  ),
  ""
)</f>
        <v/>
      </c>
      <c r="I151" s="13" t="str">
        <f t="shared" si="5"/>
        <v xml:space="preserve"> </v>
      </c>
    </row>
    <row r="152" spans="1:9" x14ac:dyDescent="0.25">
      <c r="A152" s="11">
        <v>9</v>
      </c>
      <c r="B152" s="11" t="s">
        <v>622</v>
      </c>
      <c r="C152" s="12">
        <v>41107</v>
      </c>
      <c r="D152" s="15">
        <v>3200</v>
      </c>
      <c r="E152" s="13">
        <f t="shared" si="4"/>
        <v>0</v>
      </c>
      <c r="F152" s="13">
        <f>IF(AND(B152="Med B",COUNTIFS(A$1:A151,A152,B$1:B151,"Med B")=0,COUNTIFS(A$1:A151,A152,B$1:B151,"Med A")=0),1,0)</f>
        <v>0</v>
      </c>
      <c r="G152" s="9" t="str">
        <f>IF(E152=1,
  AVERAGEIFS(
    Question_10_Labs!D:D,
    Question_10_Labs!A:A, Question_10_admin!A152,
    Question_10_Labs!C:C, "LAB B",
    Question_10_Labs!B:B, "&lt;=" &amp; Question_10_admin!C152
  ),
  "")</f>
        <v/>
      </c>
      <c r="H152" s="13" t="str">
        <f>IF(E152=1,
  IFERROR(
    AVERAGEIFS(
      Question_10_Labs!D:D,
      Question_10_Labs!A:A, A152,
      Question_10_Labs!C:C, "LAB B",
      Question_10_Labs!B:B, "&gt;=" &amp; C152
    ),
    "No test done"
  ),
  ""
)</f>
        <v/>
      </c>
      <c r="I152" s="13" t="str">
        <f t="shared" si="5"/>
        <v xml:space="preserve"> </v>
      </c>
    </row>
    <row r="153" spans="1:9" x14ac:dyDescent="0.25">
      <c r="A153" s="11">
        <v>9</v>
      </c>
      <c r="B153" s="11" t="s">
        <v>622</v>
      </c>
      <c r="C153" s="12">
        <v>41109</v>
      </c>
      <c r="D153" s="15">
        <v>3200</v>
      </c>
      <c r="E153" s="13">
        <f t="shared" si="4"/>
        <v>0</v>
      </c>
      <c r="F153" s="13">
        <f>IF(AND(B153="Med B",COUNTIFS(A$1:A152,A153,B$1:B152,"Med B")=0,COUNTIFS(A$1:A152,A153,B$1:B152,"Med A")=0),1,0)</f>
        <v>0</v>
      </c>
      <c r="G153" s="9" t="str">
        <f>IF(E153=1,
  AVERAGEIFS(
    Question_10_Labs!D:D,
    Question_10_Labs!A:A, Question_10_admin!A153,
    Question_10_Labs!C:C, "LAB B",
    Question_10_Labs!B:B, "&lt;=" &amp; Question_10_admin!C153
  ),
  "")</f>
        <v/>
      </c>
      <c r="H153" s="13" t="str">
        <f>IF(E153=1,
  IFERROR(
    AVERAGEIFS(
      Question_10_Labs!D:D,
      Question_10_Labs!A:A, A153,
      Question_10_Labs!C:C, "LAB B",
      Question_10_Labs!B:B, "&gt;=" &amp; C153
    ),
    "No test done"
  ),
  ""
)</f>
        <v/>
      </c>
      <c r="I153" s="13" t="str">
        <f t="shared" si="5"/>
        <v xml:space="preserve"> </v>
      </c>
    </row>
    <row r="154" spans="1:9" x14ac:dyDescent="0.25">
      <c r="A154" s="11">
        <v>9</v>
      </c>
      <c r="B154" s="11" t="s">
        <v>622</v>
      </c>
      <c r="C154" s="12">
        <v>41139</v>
      </c>
      <c r="D154" s="15">
        <v>4500</v>
      </c>
      <c r="E154" s="13">
        <f t="shared" si="4"/>
        <v>0</v>
      </c>
      <c r="F154" s="13">
        <f>IF(AND(B154="Med B",COUNTIFS(A$1:A153,A154,B$1:B153,"Med B")=0,COUNTIFS(A$1:A153,A154,B$1:B153,"Med A")=0),1,0)</f>
        <v>0</v>
      </c>
      <c r="G154" s="9" t="str">
        <f>IF(E154=1,
  AVERAGEIFS(
    Question_10_Labs!D:D,
    Question_10_Labs!A:A, Question_10_admin!A154,
    Question_10_Labs!C:C, "LAB B",
    Question_10_Labs!B:B, "&lt;=" &amp; Question_10_admin!C154
  ),
  "")</f>
        <v/>
      </c>
      <c r="H154" s="13" t="str">
        <f>IF(E154=1,
  IFERROR(
    AVERAGEIFS(
      Question_10_Labs!D:D,
      Question_10_Labs!A:A, A154,
      Question_10_Labs!C:C, "LAB B",
      Question_10_Labs!B:B, "&gt;=" &amp; C154
    ),
    "No test done"
  ),
  ""
)</f>
        <v/>
      </c>
      <c r="I154" s="13" t="str">
        <f t="shared" si="5"/>
        <v xml:space="preserve"> </v>
      </c>
    </row>
    <row r="155" spans="1:9" x14ac:dyDescent="0.25">
      <c r="A155" s="11">
        <v>9</v>
      </c>
      <c r="B155" s="11" t="s">
        <v>622</v>
      </c>
      <c r="C155" s="12">
        <v>41142</v>
      </c>
      <c r="D155" s="15">
        <v>4500</v>
      </c>
      <c r="E155" s="13">
        <f t="shared" si="4"/>
        <v>0</v>
      </c>
      <c r="F155" s="13">
        <f>IF(AND(B155="Med B",COUNTIFS(A$1:A154,A155,B$1:B154,"Med B")=0,COUNTIFS(A$1:A154,A155,B$1:B154,"Med A")=0),1,0)</f>
        <v>0</v>
      </c>
      <c r="G155" s="9" t="str">
        <f>IF(E155=1,
  AVERAGEIFS(
    Question_10_Labs!D:D,
    Question_10_Labs!A:A, Question_10_admin!A155,
    Question_10_Labs!C:C, "LAB B",
    Question_10_Labs!B:B, "&lt;=" &amp; Question_10_admin!C155
  ),
  "")</f>
        <v/>
      </c>
      <c r="H155" s="13" t="str">
        <f>IF(E155=1,
  IFERROR(
    AVERAGEIFS(
      Question_10_Labs!D:D,
      Question_10_Labs!A:A, A155,
      Question_10_Labs!C:C, "LAB B",
      Question_10_Labs!B:B, "&gt;=" &amp; C155
    ),
    "No test done"
  ),
  ""
)</f>
        <v/>
      </c>
      <c r="I155" s="13" t="str">
        <f t="shared" si="5"/>
        <v xml:space="preserve"> </v>
      </c>
    </row>
    <row r="156" spans="1:9" x14ac:dyDescent="0.25">
      <c r="A156" s="11">
        <v>9</v>
      </c>
      <c r="B156" s="11" t="s">
        <v>622</v>
      </c>
      <c r="C156" s="12">
        <v>41144</v>
      </c>
      <c r="D156" s="15">
        <v>4500</v>
      </c>
      <c r="E156" s="13">
        <f t="shared" si="4"/>
        <v>0</v>
      </c>
      <c r="F156" s="13">
        <f>IF(AND(B156="Med B",COUNTIFS(A$1:A155,A156,B$1:B155,"Med B")=0,COUNTIFS(A$1:A155,A156,B$1:B155,"Med A")=0),1,0)</f>
        <v>0</v>
      </c>
      <c r="G156" s="9" t="str">
        <f>IF(E156=1,
  AVERAGEIFS(
    Question_10_Labs!D:D,
    Question_10_Labs!A:A, Question_10_admin!A156,
    Question_10_Labs!C:C, "LAB B",
    Question_10_Labs!B:B, "&lt;=" &amp; Question_10_admin!C156
  ),
  "")</f>
        <v/>
      </c>
      <c r="H156" s="13" t="str">
        <f>IF(E156=1,
  IFERROR(
    AVERAGEIFS(
      Question_10_Labs!D:D,
      Question_10_Labs!A:A, A156,
      Question_10_Labs!C:C, "LAB B",
      Question_10_Labs!B:B, "&gt;=" &amp; C156
    ),
    "No test done"
  ),
  ""
)</f>
        <v/>
      </c>
      <c r="I156" s="13" t="str">
        <f t="shared" si="5"/>
        <v xml:space="preserve"> </v>
      </c>
    </row>
    <row r="157" spans="1:9" x14ac:dyDescent="0.25">
      <c r="A157" s="11">
        <v>9</v>
      </c>
      <c r="B157" s="11" t="s">
        <v>622</v>
      </c>
      <c r="C157" s="12">
        <v>41146</v>
      </c>
      <c r="D157" s="15">
        <v>4500</v>
      </c>
      <c r="E157" s="13">
        <f t="shared" si="4"/>
        <v>0</v>
      </c>
      <c r="F157" s="13">
        <f>IF(AND(B157="Med B",COUNTIFS(A$1:A156,A157,B$1:B156,"Med B")=0,COUNTIFS(A$1:A156,A157,B$1:B156,"Med A")=0),1,0)</f>
        <v>0</v>
      </c>
      <c r="G157" s="9" t="str">
        <f>IF(E157=1,
  AVERAGEIFS(
    Question_10_Labs!D:D,
    Question_10_Labs!A:A, Question_10_admin!A157,
    Question_10_Labs!C:C, "LAB B",
    Question_10_Labs!B:B, "&lt;=" &amp; Question_10_admin!C157
  ),
  "")</f>
        <v/>
      </c>
      <c r="H157" s="13" t="str">
        <f>IF(E157=1,
  IFERROR(
    AVERAGEIFS(
      Question_10_Labs!D:D,
      Question_10_Labs!A:A, A157,
      Question_10_Labs!C:C, "LAB B",
      Question_10_Labs!B:B, "&gt;=" &amp; C157
    ),
    "No test done"
  ),
  ""
)</f>
        <v/>
      </c>
      <c r="I157" s="13" t="str">
        <f t="shared" si="5"/>
        <v xml:space="preserve"> </v>
      </c>
    </row>
    <row r="158" spans="1:9" x14ac:dyDescent="0.25">
      <c r="A158" s="11">
        <v>9</v>
      </c>
      <c r="B158" s="11" t="s">
        <v>622</v>
      </c>
      <c r="C158" s="12">
        <v>41149</v>
      </c>
      <c r="D158" s="15">
        <v>4500</v>
      </c>
      <c r="E158" s="13">
        <f t="shared" si="4"/>
        <v>0</v>
      </c>
      <c r="F158" s="13">
        <f>IF(AND(B158="Med B",COUNTIFS(A$1:A157,A158,B$1:B157,"Med B")=0,COUNTIFS(A$1:A157,A158,B$1:B157,"Med A")=0),1,0)</f>
        <v>0</v>
      </c>
      <c r="G158" s="9" t="str">
        <f>IF(E158=1,
  AVERAGEIFS(
    Question_10_Labs!D:D,
    Question_10_Labs!A:A, Question_10_admin!A158,
    Question_10_Labs!C:C, "LAB B",
    Question_10_Labs!B:B, "&lt;=" &amp; Question_10_admin!C158
  ),
  "")</f>
        <v/>
      </c>
      <c r="H158" s="13" t="str">
        <f>IF(E158=1,
  IFERROR(
    AVERAGEIFS(
      Question_10_Labs!D:D,
      Question_10_Labs!A:A, A158,
      Question_10_Labs!C:C, "LAB B",
      Question_10_Labs!B:B, "&gt;=" &amp; C158
    ),
    "No test done"
  ),
  ""
)</f>
        <v/>
      </c>
      <c r="I158" s="13" t="str">
        <f t="shared" si="5"/>
        <v xml:space="preserve"> </v>
      </c>
    </row>
    <row r="159" spans="1:9" x14ac:dyDescent="0.25">
      <c r="A159" s="11">
        <v>9</v>
      </c>
      <c r="B159" s="11" t="s">
        <v>622</v>
      </c>
      <c r="C159" s="12">
        <v>41151</v>
      </c>
      <c r="D159" s="15">
        <v>4500</v>
      </c>
      <c r="E159" s="13">
        <f t="shared" si="4"/>
        <v>0</v>
      </c>
      <c r="F159" s="13">
        <f>IF(AND(B159="Med B",COUNTIFS(A$1:A158,A159,B$1:B158,"Med B")=0,COUNTIFS(A$1:A158,A159,B$1:B158,"Med A")=0),1,0)</f>
        <v>0</v>
      </c>
      <c r="G159" s="9" t="str">
        <f>IF(E159=1,
  AVERAGEIFS(
    Question_10_Labs!D:D,
    Question_10_Labs!A:A, Question_10_admin!A159,
    Question_10_Labs!C:C, "LAB B",
    Question_10_Labs!B:B, "&lt;=" &amp; Question_10_admin!C159
  ),
  "")</f>
        <v/>
      </c>
      <c r="H159" s="13" t="str">
        <f>IF(E159=1,
  IFERROR(
    AVERAGEIFS(
      Question_10_Labs!D:D,
      Question_10_Labs!A:A, A159,
      Question_10_Labs!C:C, "LAB B",
      Question_10_Labs!B:B, "&gt;=" &amp; C159
    ),
    "No test done"
  ),
  ""
)</f>
        <v/>
      </c>
      <c r="I159" s="13" t="str">
        <f t="shared" si="5"/>
        <v xml:space="preserve"> </v>
      </c>
    </row>
    <row r="160" spans="1:9" x14ac:dyDescent="0.25">
      <c r="A160" s="11">
        <v>9</v>
      </c>
      <c r="B160" s="11" t="s">
        <v>622</v>
      </c>
      <c r="C160" s="12">
        <v>41153</v>
      </c>
      <c r="D160" s="15">
        <v>4500</v>
      </c>
      <c r="E160" s="13">
        <f t="shared" si="4"/>
        <v>0</v>
      </c>
      <c r="F160" s="13">
        <f>IF(AND(B160="Med B",COUNTIFS(A$1:A159,A160,B$1:B159,"Med B")=0,COUNTIFS(A$1:A159,A160,B$1:B159,"Med A")=0),1,0)</f>
        <v>0</v>
      </c>
      <c r="G160" s="9" t="str">
        <f>IF(E160=1,
  AVERAGEIFS(
    Question_10_Labs!D:D,
    Question_10_Labs!A:A, Question_10_admin!A160,
    Question_10_Labs!C:C, "LAB B",
    Question_10_Labs!B:B, "&lt;=" &amp; Question_10_admin!C160
  ),
  "")</f>
        <v/>
      </c>
      <c r="H160" s="13" t="str">
        <f>IF(E160=1,
  IFERROR(
    AVERAGEIFS(
      Question_10_Labs!D:D,
      Question_10_Labs!A:A, A160,
      Question_10_Labs!C:C, "LAB B",
      Question_10_Labs!B:B, "&gt;=" &amp; C160
    ),
    "No test done"
  ),
  ""
)</f>
        <v/>
      </c>
      <c r="I160" s="13" t="str">
        <f t="shared" si="5"/>
        <v xml:space="preserve"> </v>
      </c>
    </row>
    <row r="161" spans="1:9" x14ac:dyDescent="0.25">
      <c r="A161" s="11">
        <v>9</v>
      </c>
      <c r="B161" s="11" t="s">
        <v>622</v>
      </c>
      <c r="C161" s="12">
        <v>41156</v>
      </c>
      <c r="D161" s="15">
        <v>4500</v>
      </c>
      <c r="E161" s="13">
        <f t="shared" si="4"/>
        <v>0</v>
      </c>
      <c r="F161" s="13">
        <f>IF(AND(B161="Med B",COUNTIFS(A$1:A160,A161,B$1:B160,"Med B")=0,COUNTIFS(A$1:A160,A161,B$1:B160,"Med A")=0),1,0)</f>
        <v>0</v>
      </c>
      <c r="G161" s="9" t="str">
        <f>IF(E161=1,
  AVERAGEIFS(
    Question_10_Labs!D:D,
    Question_10_Labs!A:A, Question_10_admin!A161,
    Question_10_Labs!C:C, "LAB B",
    Question_10_Labs!B:B, "&lt;=" &amp; Question_10_admin!C161
  ),
  "")</f>
        <v/>
      </c>
      <c r="H161" s="13" t="str">
        <f>IF(E161=1,
  IFERROR(
    AVERAGEIFS(
      Question_10_Labs!D:D,
      Question_10_Labs!A:A, A161,
      Question_10_Labs!C:C, "LAB B",
      Question_10_Labs!B:B, "&gt;=" &amp; C161
    ),
    "No test done"
  ),
  ""
)</f>
        <v/>
      </c>
      <c r="I161" s="13" t="str">
        <f t="shared" si="5"/>
        <v xml:space="preserve"> </v>
      </c>
    </row>
    <row r="162" spans="1:9" x14ac:dyDescent="0.25">
      <c r="A162" s="11">
        <v>9</v>
      </c>
      <c r="B162" s="11" t="s">
        <v>622</v>
      </c>
      <c r="C162" s="12">
        <v>41158</v>
      </c>
      <c r="D162" s="15">
        <v>4500</v>
      </c>
      <c r="E162" s="13">
        <f t="shared" si="4"/>
        <v>1</v>
      </c>
      <c r="F162" s="13">
        <f>IF(AND(B162="Med B",COUNTIFS(A$1:A161,A162,B$1:B161,"Med B")=0,COUNTIFS(A$1:A161,A162,B$1:B161,"Med A")=0),1,0)</f>
        <v>0</v>
      </c>
      <c r="G162" s="9">
        <f>IF(E162=1,
  AVERAGEIFS(
    Question_10_Labs!D:D,
    Question_10_Labs!A:A, Question_10_admin!A162,
    Question_10_Labs!C:C, "LAB B",
    Question_10_Labs!B:B, "&lt;=" &amp; Question_10_admin!C162
  ),
  "")</f>
        <v>10.683333333333332</v>
      </c>
      <c r="H162" s="13">
        <f>IF(E162=1,
  IFERROR(
    AVERAGEIFS(
      Question_10_Labs!D:D,
      Question_10_Labs!A:A, A162,
      Question_10_Labs!C:C, "LAB B",
      Question_10_Labs!B:B, "&gt;=" &amp; C162
    ),
    "No test done"
  ),
  ""
)</f>
        <v>10.35</v>
      </c>
      <c r="I162" s="13" t="str">
        <f t="shared" si="5"/>
        <v>Higher</v>
      </c>
    </row>
    <row r="163" spans="1:9" x14ac:dyDescent="0.25">
      <c r="A163" s="11">
        <v>9</v>
      </c>
      <c r="B163" s="11" t="s">
        <v>623</v>
      </c>
      <c r="C163" s="12">
        <v>41165</v>
      </c>
      <c r="D163" s="15">
        <v>8</v>
      </c>
      <c r="E163" s="13">
        <f t="shared" si="4"/>
        <v>0</v>
      </c>
      <c r="F163" s="13">
        <f>IF(AND(B163="Med B",COUNTIFS(A$1:A162,A163,B$1:B162,"Med B")=0,COUNTIFS(A$1:A162,A163,B$1:B162,"Med A")=0),1,0)</f>
        <v>0</v>
      </c>
      <c r="G163" s="9" t="str">
        <f>IF(E163=1,
  AVERAGEIFS(
    Question_10_Labs!D:D,
    Question_10_Labs!A:A, Question_10_admin!A163,
    Question_10_Labs!C:C, "LAB B",
    Question_10_Labs!B:B, "&lt;=" &amp; Question_10_admin!C163
  ),
  "")</f>
        <v/>
      </c>
      <c r="H163" s="13" t="str">
        <f>IF(E163=1,
  IFERROR(
    AVERAGEIFS(
      Question_10_Labs!D:D,
      Question_10_Labs!A:A, A163,
      Question_10_Labs!C:C, "LAB B",
      Question_10_Labs!B:B, "&gt;=" &amp; C163
    ),
    "No test done"
  ),
  ""
)</f>
        <v/>
      </c>
      <c r="I163" s="13" t="str">
        <f t="shared" si="5"/>
        <v xml:space="preserve"> </v>
      </c>
    </row>
    <row r="164" spans="1:9" x14ac:dyDescent="0.25">
      <c r="A164" s="11">
        <v>9</v>
      </c>
      <c r="B164" s="11" t="s">
        <v>623</v>
      </c>
      <c r="C164" s="12">
        <v>41193</v>
      </c>
      <c r="D164" s="15">
        <v>6</v>
      </c>
      <c r="E164" s="13">
        <f t="shared" si="4"/>
        <v>0</v>
      </c>
      <c r="F164" s="13">
        <f>IF(AND(B164="Med B",COUNTIFS(A$1:A163,A164,B$1:B163,"Med B")=0,COUNTIFS(A$1:A163,A164,B$1:B163,"Med A")=0),1,0)</f>
        <v>0</v>
      </c>
      <c r="G164" s="9" t="str">
        <f>IF(E164=1,
  AVERAGEIFS(
    Question_10_Labs!D:D,
    Question_10_Labs!A:A, Question_10_admin!A164,
    Question_10_Labs!C:C, "LAB B",
    Question_10_Labs!B:B, "&lt;=" &amp; Question_10_admin!C164
  ),
  "")</f>
        <v/>
      </c>
      <c r="H164" s="13" t="str">
        <f>IF(E164=1,
  IFERROR(
    AVERAGEIFS(
      Question_10_Labs!D:D,
      Question_10_Labs!A:A, A164,
      Question_10_Labs!C:C, "LAB B",
      Question_10_Labs!B:B, "&gt;=" &amp; C164
    ),
    "No test done"
  ),
  ""
)</f>
        <v/>
      </c>
      <c r="I164" s="13" t="str">
        <f t="shared" si="5"/>
        <v xml:space="preserve"> </v>
      </c>
    </row>
    <row r="165" spans="1:9" x14ac:dyDescent="0.25">
      <c r="A165" s="11">
        <v>9</v>
      </c>
      <c r="B165" s="11" t="s">
        <v>623</v>
      </c>
      <c r="C165" s="12">
        <v>41228</v>
      </c>
      <c r="D165" s="15">
        <v>6</v>
      </c>
      <c r="E165" s="13">
        <f t="shared" si="4"/>
        <v>0</v>
      </c>
      <c r="F165" s="13">
        <f>IF(AND(B165="Med B",COUNTIFS(A$1:A164,A165,B$1:B164,"Med B")=0,COUNTIFS(A$1:A164,A165,B$1:B164,"Med A")=0),1,0)</f>
        <v>0</v>
      </c>
      <c r="G165" s="9" t="str">
        <f>IF(E165=1,
  AVERAGEIFS(
    Question_10_Labs!D:D,
    Question_10_Labs!A:A, Question_10_admin!A165,
    Question_10_Labs!C:C, "LAB B",
    Question_10_Labs!B:B, "&lt;=" &amp; Question_10_admin!C165
  ),
  "")</f>
        <v/>
      </c>
      <c r="H165" s="13" t="str">
        <f>IF(E165=1,
  IFERROR(
    AVERAGEIFS(
      Question_10_Labs!D:D,
      Question_10_Labs!A:A, A165,
      Question_10_Labs!C:C, "LAB B",
      Question_10_Labs!B:B, "&gt;=" &amp; C165
    ),
    "No test done"
  ),
  ""
)</f>
        <v/>
      </c>
      <c r="I165" s="13" t="str">
        <f t="shared" si="5"/>
        <v xml:space="preserve"> </v>
      </c>
    </row>
    <row r="166" spans="1:9" x14ac:dyDescent="0.25">
      <c r="A166" s="11">
        <v>10</v>
      </c>
      <c r="B166" s="11" t="s">
        <v>622</v>
      </c>
      <c r="C166" s="12">
        <v>41153</v>
      </c>
      <c r="D166" s="15">
        <v>3600</v>
      </c>
      <c r="E166" s="13">
        <f t="shared" si="4"/>
        <v>0</v>
      </c>
      <c r="F166" s="13">
        <f>IF(AND(B166="Med B",COUNTIFS(A$1:A165,A166,B$1:B165,"Med B")=0,COUNTIFS(A$1:A165,A166,B$1:B165,"Med A")=0),1,0)</f>
        <v>0</v>
      </c>
      <c r="G166" s="9" t="str">
        <f>IF(E166=1,
  AVERAGEIFS(
    Question_10_Labs!D:D,
    Question_10_Labs!A:A, Question_10_admin!A166,
    Question_10_Labs!C:C, "LAB B",
    Question_10_Labs!B:B, "&lt;=" &amp; Question_10_admin!C166
  ),
  "")</f>
        <v/>
      </c>
      <c r="H166" s="13" t="str">
        <f>IF(E166=1,
  IFERROR(
    AVERAGEIFS(
      Question_10_Labs!D:D,
      Question_10_Labs!A:A, A166,
      Question_10_Labs!C:C, "LAB B",
      Question_10_Labs!B:B, "&gt;=" &amp; C166
    ),
    "No test done"
  ),
  ""
)</f>
        <v/>
      </c>
      <c r="I166" s="13" t="str">
        <f t="shared" si="5"/>
        <v xml:space="preserve"> </v>
      </c>
    </row>
    <row r="167" spans="1:9" x14ac:dyDescent="0.25">
      <c r="A167" s="11">
        <v>10</v>
      </c>
      <c r="B167" s="11" t="s">
        <v>622</v>
      </c>
      <c r="C167" s="12">
        <v>41156</v>
      </c>
      <c r="D167" s="15">
        <v>3600</v>
      </c>
      <c r="E167" s="13">
        <f t="shared" si="4"/>
        <v>0</v>
      </c>
      <c r="F167" s="13">
        <f>IF(AND(B167="Med B",COUNTIFS(A$1:A166,A167,B$1:B166,"Med B")=0,COUNTIFS(A$1:A166,A167,B$1:B166,"Med A")=0),1,0)</f>
        <v>0</v>
      </c>
      <c r="G167" s="9" t="str">
        <f>IF(E167=1,
  AVERAGEIFS(
    Question_10_Labs!D:D,
    Question_10_Labs!A:A, Question_10_admin!A167,
    Question_10_Labs!C:C, "LAB B",
    Question_10_Labs!B:B, "&lt;=" &amp; Question_10_admin!C167
  ),
  "")</f>
        <v/>
      </c>
      <c r="H167" s="13" t="str">
        <f>IF(E167=1,
  IFERROR(
    AVERAGEIFS(
      Question_10_Labs!D:D,
      Question_10_Labs!A:A, A167,
      Question_10_Labs!C:C, "LAB B",
      Question_10_Labs!B:B, "&gt;=" &amp; C167
    ),
    "No test done"
  ),
  ""
)</f>
        <v/>
      </c>
      <c r="I167" s="13" t="str">
        <f t="shared" si="5"/>
        <v xml:space="preserve"> </v>
      </c>
    </row>
    <row r="168" spans="1:9" x14ac:dyDescent="0.25">
      <c r="A168" s="11">
        <v>10</v>
      </c>
      <c r="B168" s="11" t="s">
        <v>622</v>
      </c>
      <c r="C168" s="12">
        <v>41158</v>
      </c>
      <c r="D168" s="15">
        <v>4700</v>
      </c>
      <c r="E168" s="13">
        <f t="shared" si="4"/>
        <v>1</v>
      </c>
      <c r="F168" s="13">
        <f>IF(AND(B168="Med B",COUNTIFS(A$1:A167,A168,B$1:B167,"Med B")=0,COUNTIFS(A$1:A167,A168,B$1:B167,"Med A")=0),1,0)</f>
        <v>0</v>
      </c>
      <c r="G168" s="9">
        <f>IF(E168=1,
  AVERAGEIFS(
    Question_10_Labs!D:D,
    Question_10_Labs!A:A, Question_10_admin!A168,
    Question_10_Labs!C:C, "LAB B",
    Question_10_Labs!B:B, "&lt;=" &amp; Question_10_admin!C168
  ),
  "")</f>
        <v>9.3500000000000014</v>
      </c>
      <c r="H168" s="13">
        <f>IF(E168=1,
  IFERROR(
    AVERAGEIFS(
      Question_10_Labs!D:D,
      Question_10_Labs!A:A, A168,
      Question_10_Labs!C:C, "LAB B",
      Question_10_Labs!B:B, "&gt;=" &amp; C168
    ),
    "No test done"
  ),
  ""
)</f>
        <v>10.280000000000001</v>
      </c>
      <c r="I168" s="13" t="str">
        <f t="shared" si="5"/>
        <v>Lower</v>
      </c>
    </row>
    <row r="169" spans="1:9" x14ac:dyDescent="0.25">
      <c r="A169" s="11">
        <v>10</v>
      </c>
      <c r="B169" s="11" t="s">
        <v>623</v>
      </c>
      <c r="C169" s="12">
        <v>41165</v>
      </c>
      <c r="D169" s="15">
        <v>8</v>
      </c>
      <c r="E169" s="13">
        <f t="shared" si="4"/>
        <v>0</v>
      </c>
      <c r="F169" s="13">
        <f>IF(AND(B169="Med B",COUNTIFS(A$1:A168,A169,B$1:B168,"Med B")=0,COUNTIFS(A$1:A168,A169,B$1:B168,"Med A")=0),1,0)</f>
        <v>0</v>
      </c>
      <c r="G169" s="9" t="str">
        <f>IF(E169=1,
  AVERAGEIFS(
    Question_10_Labs!D:D,
    Question_10_Labs!A:A, Question_10_admin!A169,
    Question_10_Labs!C:C, "LAB B",
    Question_10_Labs!B:B, "&lt;=" &amp; Question_10_admin!C169
  ),
  "")</f>
        <v/>
      </c>
      <c r="H169" s="13" t="str">
        <f>IF(E169=1,
  IFERROR(
    AVERAGEIFS(
      Question_10_Labs!D:D,
      Question_10_Labs!A:A, A169,
      Question_10_Labs!C:C, "LAB B",
      Question_10_Labs!B:B, "&gt;=" &amp; C169
    ),
    "No test done"
  ),
  ""
)</f>
        <v/>
      </c>
      <c r="I169" s="13" t="str">
        <f t="shared" si="5"/>
        <v xml:space="preserve"> </v>
      </c>
    </row>
    <row r="170" spans="1:9" x14ac:dyDescent="0.25">
      <c r="A170" s="11">
        <v>10</v>
      </c>
      <c r="B170" s="11" t="s">
        <v>623</v>
      </c>
      <c r="C170" s="12">
        <v>41193</v>
      </c>
      <c r="D170" s="15">
        <v>8</v>
      </c>
      <c r="E170" s="13">
        <f t="shared" si="4"/>
        <v>0</v>
      </c>
      <c r="F170" s="13">
        <f>IF(AND(B170="Med B",COUNTIFS(A$1:A169,A170,B$1:B169,"Med B")=0,COUNTIFS(A$1:A169,A170,B$1:B169,"Med A")=0),1,0)</f>
        <v>0</v>
      </c>
      <c r="G170" s="9" t="str">
        <f>IF(E170=1,
  AVERAGEIFS(
    Question_10_Labs!D:D,
    Question_10_Labs!A:A, Question_10_admin!A170,
    Question_10_Labs!C:C, "LAB B",
    Question_10_Labs!B:B, "&lt;=" &amp; Question_10_admin!C170
  ),
  "")</f>
        <v/>
      </c>
      <c r="H170" s="13" t="str">
        <f>IF(E170=1,
  IFERROR(
    AVERAGEIFS(
      Question_10_Labs!D:D,
      Question_10_Labs!A:A, A170,
      Question_10_Labs!C:C, "LAB B",
      Question_10_Labs!B:B, "&gt;=" &amp; C170
    ),
    "No test done"
  ),
  ""
)</f>
        <v/>
      </c>
      <c r="I170" s="13" t="str">
        <f t="shared" si="5"/>
        <v xml:space="preserve"> </v>
      </c>
    </row>
    <row r="171" spans="1:9" x14ac:dyDescent="0.25">
      <c r="A171" s="11">
        <v>10</v>
      </c>
      <c r="B171" s="11" t="s">
        <v>623</v>
      </c>
      <c r="C171" s="12">
        <v>41228</v>
      </c>
      <c r="D171" s="15">
        <v>8</v>
      </c>
      <c r="E171" s="13">
        <f t="shared" si="4"/>
        <v>0</v>
      </c>
      <c r="F171" s="13">
        <f>IF(AND(B171="Med B",COUNTIFS(A$1:A170,A171,B$1:B170,"Med B")=0,COUNTIFS(A$1:A170,A171,B$1:B170,"Med A")=0),1,0)</f>
        <v>0</v>
      </c>
      <c r="G171" s="9" t="str">
        <f>IF(E171=1,
  AVERAGEIFS(
    Question_10_Labs!D:D,
    Question_10_Labs!A:A, Question_10_admin!A171,
    Question_10_Labs!C:C, "LAB B",
    Question_10_Labs!B:B, "&lt;=" &amp; Question_10_admin!C171
  ),
  "")</f>
        <v/>
      </c>
      <c r="H171" s="13" t="str">
        <f>IF(E171=1,
  IFERROR(
    AVERAGEIFS(
      Question_10_Labs!D:D,
      Question_10_Labs!A:A, A171,
      Question_10_Labs!C:C, "LAB B",
      Question_10_Labs!B:B, "&gt;=" &amp; C171
    ),
    "No test done"
  ),
  ""
)</f>
        <v/>
      </c>
      <c r="I171" s="13" t="str">
        <f t="shared" si="5"/>
        <v xml:space="preserve"> </v>
      </c>
    </row>
    <row r="172" spans="1:9" x14ac:dyDescent="0.25">
      <c r="A172" s="11">
        <v>11</v>
      </c>
      <c r="B172" s="11" t="s">
        <v>623</v>
      </c>
      <c r="C172" s="12">
        <v>41239</v>
      </c>
      <c r="D172" s="15">
        <v>2</v>
      </c>
      <c r="E172" s="13">
        <f t="shared" si="4"/>
        <v>0</v>
      </c>
      <c r="F172" s="13">
        <f>IF(AND(B172="Med B",COUNTIFS(A$1:A171,A172,B$1:B171,"Med B")=0,COUNTIFS(A$1:A171,A172,B$1:B171,"Med A")=0),1,0)</f>
        <v>1</v>
      </c>
      <c r="G172" s="9" t="str">
        <f>IF(E172=1,
  AVERAGEIFS(
    Question_10_Labs!D:D,
    Question_10_Labs!A:A, Question_10_admin!A172,
    Question_10_Labs!C:C, "LAB B",
    Question_10_Labs!B:B, "&lt;=" &amp; Question_10_admin!C172
  ),
  "")</f>
        <v/>
      </c>
      <c r="H172" s="13" t="str">
        <f>IF(E172=1,
  IFERROR(
    AVERAGEIFS(
      Question_10_Labs!D:D,
      Question_10_Labs!A:A, A172,
      Question_10_Labs!C:C, "LAB B",
      Question_10_Labs!B:B, "&gt;=" &amp; C172
    ),
    "No test done"
  ),
  ""
)</f>
        <v/>
      </c>
      <c r="I172" s="13" t="str">
        <f t="shared" si="5"/>
        <v xml:space="preserve"> </v>
      </c>
    </row>
    <row r="173" spans="1:9" x14ac:dyDescent="0.25">
      <c r="A173" s="11">
        <v>12</v>
      </c>
      <c r="B173" s="11" t="s">
        <v>622</v>
      </c>
      <c r="C173" s="12">
        <v>41092</v>
      </c>
      <c r="D173" s="15">
        <v>4000</v>
      </c>
      <c r="E173" s="13">
        <f t="shared" si="4"/>
        <v>0</v>
      </c>
      <c r="F173" s="13">
        <f>IF(AND(B173="Med B",COUNTIFS(A$1:A172,A173,B$1:B172,"Med B")=0,COUNTIFS(A$1:A172,A173,B$1:B172,"Med A")=0),1,0)</f>
        <v>0</v>
      </c>
      <c r="G173" s="9" t="str">
        <f>IF(E173=1,
  AVERAGEIFS(
    Question_10_Labs!D:D,
    Question_10_Labs!A:A, Question_10_admin!A173,
    Question_10_Labs!C:C, "LAB B",
    Question_10_Labs!B:B, "&lt;=" &amp; Question_10_admin!C173
  ),
  "")</f>
        <v/>
      </c>
      <c r="H173" s="13" t="str">
        <f>IF(E173=1,
  IFERROR(
    AVERAGEIFS(
      Question_10_Labs!D:D,
      Question_10_Labs!A:A, A173,
      Question_10_Labs!C:C, "LAB B",
      Question_10_Labs!B:B, "&gt;=" &amp; C173
    ),
    "No test done"
  ),
  ""
)</f>
        <v/>
      </c>
      <c r="I173" s="13" t="str">
        <f t="shared" si="5"/>
        <v xml:space="preserve"> </v>
      </c>
    </row>
    <row r="174" spans="1:9" x14ac:dyDescent="0.25">
      <c r="A174" s="11">
        <v>12</v>
      </c>
      <c r="B174" s="11" t="s">
        <v>622</v>
      </c>
      <c r="C174" s="12">
        <v>41096</v>
      </c>
      <c r="D174" s="15">
        <v>4000</v>
      </c>
      <c r="E174" s="13">
        <f t="shared" si="4"/>
        <v>0</v>
      </c>
      <c r="F174" s="13">
        <f>IF(AND(B174="Med B",COUNTIFS(A$1:A173,A174,B$1:B173,"Med B")=0,COUNTIFS(A$1:A173,A174,B$1:B173,"Med A")=0),1,0)</f>
        <v>0</v>
      </c>
      <c r="G174" s="9" t="str">
        <f>IF(E174=1,
  AVERAGEIFS(
    Question_10_Labs!D:D,
    Question_10_Labs!A:A, Question_10_admin!A174,
    Question_10_Labs!C:C, "LAB B",
    Question_10_Labs!B:B, "&lt;=" &amp; Question_10_admin!C174
  ),
  "")</f>
        <v/>
      </c>
      <c r="H174" s="13" t="str">
        <f>IF(E174=1,
  IFERROR(
    AVERAGEIFS(
      Question_10_Labs!D:D,
      Question_10_Labs!A:A, A174,
      Question_10_Labs!C:C, "LAB B",
      Question_10_Labs!B:B, "&gt;=" &amp; C174
    ),
    "No test done"
  ),
  ""
)</f>
        <v/>
      </c>
      <c r="I174" s="13" t="str">
        <f t="shared" si="5"/>
        <v xml:space="preserve"> </v>
      </c>
    </row>
    <row r="175" spans="1:9" x14ac:dyDescent="0.25">
      <c r="A175" s="11">
        <v>12</v>
      </c>
      <c r="B175" s="11" t="s">
        <v>622</v>
      </c>
      <c r="C175" s="12">
        <v>41100</v>
      </c>
      <c r="D175" s="15">
        <v>4000</v>
      </c>
      <c r="E175" s="13">
        <f t="shared" si="4"/>
        <v>0</v>
      </c>
      <c r="F175" s="13">
        <f>IF(AND(B175="Med B",COUNTIFS(A$1:A174,A175,B$1:B174,"Med B")=0,COUNTIFS(A$1:A174,A175,B$1:B174,"Med A")=0),1,0)</f>
        <v>0</v>
      </c>
      <c r="G175" s="9" t="str">
        <f>IF(E175=1,
  AVERAGEIFS(
    Question_10_Labs!D:D,
    Question_10_Labs!A:A, Question_10_admin!A175,
    Question_10_Labs!C:C, "LAB B",
    Question_10_Labs!B:B, "&lt;=" &amp; Question_10_admin!C175
  ),
  "")</f>
        <v/>
      </c>
      <c r="H175" s="13" t="str">
        <f>IF(E175=1,
  IFERROR(
    AVERAGEIFS(
      Question_10_Labs!D:D,
      Question_10_Labs!A:A, A175,
      Question_10_Labs!C:C, "LAB B",
      Question_10_Labs!B:B, "&gt;=" &amp; C175
    ),
    "No test done"
  ),
  ""
)</f>
        <v/>
      </c>
      <c r="I175" s="13" t="str">
        <f t="shared" si="5"/>
        <v xml:space="preserve"> </v>
      </c>
    </row>
    <row r="176" spans="1:9" x14ac:dyDescent="0.25">
      <c r="A176" s="11">
        <v>12</v>
      </c>
      <c r="B176" s="11" t="s">
        <v>622</v>
      </c>
      <c r="C176" s="12">
        <v>41101</v>
      </c>
      <c r="D176" s="15">
        <v>4000</v>
      </c>
      <c r="E176" s="13">
        <f t="shared" si="4"/>
        <v>0</v>
      </c>
      <c r="F176" s="13">
        <f>IF(AND(B176="Med B",COUNTIFS(A$1:A175,A176,B$1:B175,"Med B")=0,COUNTIFS(A$1:A175,A176,B$1:B175,"Med A")=0),1,0)</f>
        <v>0</v>
      </c>
      <c r="G176" s="9" t="str">
        <f>IF(E176=1,
  AVERAGEIFS(
    Question_10_Labs!D:D,
    Question_10_Labs!A:A, Question_10_admin!A176,
    Question_10_Labs!C:C, "LAB B",
    Question_10_Labs!B:B, "&lt;=" &amp; Question_10_admin!C176
  ),
  "")</f>
        <v/>
      </c>
      <c r="H176" s="13" t="str">
        <f>IF(E176=1,
  IFERROR(
    AVERAGEIFS(
      Question_10_Labs!D:D,
      Question_10_Labs!A:A, A176,
      Question_10_Labs!C:C, "LAB B",
      Question_10_Labs!B:B, "&gt;=" &amp; C176
    ),
    "No test done"
  ),
  ""
)</f>
        <v/>
      </c>
      <c r="I176" s="13" t="str">
        <f t="shared" si="5"/>
        <v xml:space="preserve"> </v>
      </c>
    </row>
    <row r="177" spans="1:9" x14ac:dyDescent="0.25">
      <c r="A177" s="11">
        <v>12</v>
      </c>
      <c r="B177" s="11" t="s">
        <v>622</v>
      </c>
      <c r="C177" s="12">
        <v>41106</v>
      </c>
      <c r="D177" s="15">
        <v>4000</v>
      </c>
      <c r="E177" s="13">
        <f t="shared" si="4"/>
        <v>0</v>
      </c>
      <c r="F177" s="13">
        <f>IF(AND(B177="Med B",COUNTIFS(A$1:A176,A177,B$1:B176,"Med B")=0,COUNTIFS(A$1:A176,A177,B$1:B176,"Med A")=0),1,0)</f>
        <v>0</v>
      </c>
      <c r="G177" s="9" t="str">
        <f>IF(E177=1,
  AVERAGEIFS(
    Question_10_Labs!D:D,
    Question_10_Labs!A:A, Question_10_admin!A177,
    Question_10_Labs!C:C, "LAB B",
    Question_10_Labs!B:B, "&lt;=" &amp; Question_10_admin!C177
  ),
  "")</f>
        <v/>
      </c>
      <c r="H177" s="13" t="str">
        <f>IF(E177=1,
  IFERROR(
    AVERAGEIFS(
      Question_10_Labs!D:D,
      Question_10_Labs!A:A, A177,
      Question_10_Labs!C:C, "LAB B",
      Question_10_Labs!B:B, "&gt;=" &amp; C177
    ),
    "No test done"
  ),
  ""
)</f>
        <v/>
      </c>
      <c r="I177" s="13" t="str">
        <f t="shared" si="5"/>
        <v xml:space="preserve"> </v>
      </c>
    </row>
    <row r="178" spans="1:9" x14ac:dyDescent="0.25">
      <c r="A178" s="11">
        <v>12</v>
      </c>
      <c r="B178" s="11" t="s">
        <v>622</v>
      </c>
      <c r="C178" s="12">
        <v>41110</v>
      </c>
      <c r="D178" s="15">
        <v>4000</v>
      </c>
      <c r="E178" s="13">
        <f t="shared" si="4"/>
        <v>0</v>
      </c>
      <c r="F178" s="13">
        <f>IF(AND(B178="Med B",COUNTIFS(A$1:A177,A178,B$1:B177,"Med B")=0,COUNTIFS(A$1:A177,A178,B$1:B177,"Med A")=0),1,0)</f>
        <v>0</v>
      </c>
      <c r="G178" s="9" t="str">
        <f>IF(E178=1,
  AVERAGEIFS(
    Question_10_Labs!D:D,
    Question_10_Labs!A:A, Question_10_admin!A178,
    Question_10_Labs!C:C, "LAB B",
    Question_10_Labs!B:B, "&lt;=" &amp; Question_10_admin!C178
  ),
  "")</f>
        <v/>
      </c>
      <c r="H178" s="13" t="str">
        <f>IF(E178=1,
  IFERROR(
    AVERAGEIFS(
      Question_10_Labs!D:D,
      Question_10_Labs!A:A, A178,
      Question_10_Labs!C:C, "LAB B",
      Question_10_Labs!B:B, "&gt;=" &amp; C178
    ),
    "No test done"
  ),
  ""
)</f>
        <v/>
      </c>
      <c r="I178" s="13" t="str">
        <f t="shared" si="5"/>
        <v xml:space="preserve"> </v>
      </c>
    </row>
    <row r="179" spans="1:9" x14ac:dyDescent="0.25">
      <c r="A179" s="11">
        <v>12</v>
      </c>
      <c r="B179" s="11" t="s">
        <v>622</v>
      </c>
      <c r="C179" s="12">
        <v>41113</v>
      </c>
      <c r="D179" s="15">
        <v>4000</v>
      </c>
      <c r="E179" s="13">
        <f t="shared" si="4"/>
        <v>0</v>
      </c>
      <c r="F179" s="13">
        <f>IF(AND(B179="Med B",COUNTIFS(A$1:A178,A179,B$1:B178,"Med B")=0,COUNTIFS(A$1:A178,A179,B$1:B178,"Med A")=0),1,0)</f>
        <v>0</v>
      </c>
      <c r="G179" s="9" t="str">
        <f>IF(E179=1,
  AVERAGEIFS(
    Question_10_Labs!D:D,
    Question_10_Labs!A:A, Question_10_admin!A179,
    Question_10_Labs!C:C, "LAB B",
    Question_10_Labs!B:B, "&lt;=" &amp; Question_10_admin!C179
  ),
  "")</f>
        <v/>
      </c>
      <c r="H179" s="13" t="str">
        <f>IF(E179=1,
  IFERROR(
    AVERAGEIFS(
      Question_10_Labs!D:D,
      Question_10_Labs!A:A, A179,
      Question_10_Labs!C:C, "LAB B",
      Question_10_Labs!B:B, "&gt;=" &amp; C179
    ),
    "No test done"
  ),
  ""
)</f>
        <v/>
      </c>
      <c r="I179" s="13" t="str">
        <f t="shared" si="5"/>
        <v xml:space="preserve"> </v>
      </c>
    </row>
    <row r="180" spans="1:9" x14ac:dyDescent="0.25">
      <c r="A180" s="11">
        <v>12</v>
      </c>
      <c r="B180" s="11" t="s">
        <v>622</v>
      </c>
      <c r="C180" s="12">
        <v>41115</v>
      </c>
      <c r="D180" s="15">
        <v>4800</v>
      </c>
      <c r="E180" s="13">
        <f t="shared" si="4"/>
        <v>0</v>
      </c>
      <c r="F180" s="13">
        <f>IF(AND(B180="Med B",COUNTIFS(A$1:A179,A180,B$1:B179,"Med B")=0,COUNTIFS(A$1:A179,A180,B$1:B179,"Med A")=0),1,0)</f>
        <v>0</v>
      </c>
      <c r="G180" s="9" t="str">
        <f>IF(E180=1,
  AVERAGEIFS(
    Question_10_Labs!D:D,
    Question_10_Labs!A:A, Question_10_admin!A180,
    Question_10_Labs!C:C, "LAB B",
    Question_10_Labs!B:B, "&lt;=" &amp; Question_10_admin!C180
  ),
  "")</f>
        <v/>
      </c>
      <c r="H180" s="13" t="str">
        <f>IF(E180=1,
  IFERROR(
    AVERAGEIFS(
      Question_10_Labs!D:D,
      Question_10_Labs!A:A, A180,
      Question_10_Labs!C:C, "LAB B",
      Question_10_Labs!B:B, "&gt;=" &amp; C180
    ),
    "No test done"
  ),
  ""
)</f>
        <v/>
      </c>
      <c r="I180" s="13" t="str">
        <f t="shared" si="5"/>
        <v xml:space="preserve"> </v>
      </c>
    </row>
    <row r="181" spans="1:9" x14ac:dyDescent="0.25">
      <c r="A181" s="11">
        <v>12</v>
      </c>
      <c r="B181" s="11" t="s">
        <v>622</v>
      </c>
      <c r="C181" s="12">
        <v>41117</v>
      </c>
      <c r="D181" s="15">
        <v>4800</v>
      </c>
      <c r="E181" s="13">
        <f t="shared" si="4"/>
        <v>0</v>
      </c>
      <c r="F181" s="13">
        <f>IF(AND(B181="Med B",COUNTIFS(A$1:A180,A181,B$1:B180,"Med B")=0,COUNTIFS(A$1:A180,A181,B$1:B180,"Med A")=0),1,0)</f>
        <v>0</v>
      </c>
      <c r="G181" s="9" t="str">
        <f>IF(E181=1,
  AVERAGEIFS(
    Question_10_Labs!D:D,
    Question_10_Labs!A:A, Question_10_admin!A181,
    Question_10_Labs!C:C, "LAB B",
    Question_10_Labs!B:B, "&lt;=" &amp; Question_10_admin!C181
  ),
  "")</f>
        <v/>
      </c>
      <c r="H181" s="13" t="str">
        <f>IF(E181=1,
  IFERROR(
    AVERAGEIFS(
      Question_10_Labs!D:D,
      Question_10_Labs!A:A, A181,
      Question_10_Labs!C:C, "LAB B",
      Question_10_Labs!B:B, "&gt;=" &amp; C181
    ),
    "No test done"
  ),
  ""
)</f>
        <v/>
      </c>
      <c r="I181" s="13" t="str">
        <f t="shared" si="5"/>
        <v xml:space="preserve"> </v>
      </c>
    </row>
    <row r="182" spans="1:9" x14ac:dyDescent="0.25">
      <c r="A182" s="11">
        <v>12</v>
      </c>
      <c r="B182" s="11" t="s">
        <v>622</v>
      </c>
      <c r="C182" s="12">
        <v>41120</v>
      </c>
      <c r="D182" s="15">
        <v>4800</v>
      </c>
      <c r="E182" s="13">
        <f t="shared" si="4"/>
        <v>0</v>
      </c>
      <c r="F182" s="13">
        <f>IF(AND(B182="Med B",COUNTIFS(A$1:A181,A182,B$1:B181,"Med B")=0,COUNTIFS(A$1:A181,A182,B$1:B181,"Med A")=0),1,0)</f>
        <v>0</v>
      </c>
      <c r="G182" s="9" t="str">
        <f>IF(E182=1,
  AVERAGEIFS(
    Question_10_Labs!D:D,
    Question_10_Labs!A:A, Question_10_admin!A182,
    Question_10_Labs!C:C, "LAB B",
    Question_10_Labs!B:B, "&lt;=" &amp; Question_10_admin!C182
  ),
  "")</f>
        <v/>
      </c>
      <c r="H182" s="13" t="str">
        <f>IF(E182=1,
  IFERROR(
    AVERAGEIFS(
      Question_10_Labs!D:D,
      Question_10_Labs!A:A, A182,
      Question_10_Labs!C:C, "LAB B",
      Question_10_Labs!B:B, "&gt;=" &amp; C182
    ),
    "No test done"
  ),
  ""
)</f>
        <v/>
      </c>
      <c r="I182" s="13" t="str">
        <f t="shared" si="5"/>
        <v xml:space="preserve"> </v>
      </c>
    </row>
    <row r="183" spans="1:9" x14ac:dyDescent="0.25">
      <c r="A183" s="11">
        <v>12</v>
      </c>
      <c r="B183" s="11" t="s">
        <v>622</v>
      </c>
      <c r="C183" s="12">
        <v>41124</v>
      </c>
      <c r="D183" s="15">
        <v>4800</v>
      </c>
      <c r="E183" s="13">
        <f t="shared" si="4"/>
        <v>0</v>
      </c>
      <c r="F183" s="13">
        <f>IF(AND(B183="Med B",COUNTIFS(A$1:A182,A183,B$1:B182,"Med B")=0,COUNTIFS(A$1:A182,A183,B$1:B182,"Med A")=0),1,0)</f>
        <v>0</v>
      </c>
      <c r="G183" s="9" t="str">
        <f>IF(E183=1,
  AVERAGEIFS(
    Question_10_Labs!D:D,
    Question_10_Labs!A:A, Question_10_admin!A183,
    Question_10_Labs!C:C, "LAB B",
    Question_10_Labs!B:B, "&lt;=" &amp; Question_10_admin!C183
  ),
  "")</f>
        <v/>
      </c>
      <c r="H183" s="13" t="str">
        <f>IF(E183=1,
  IFERROR(
    AVERAGEIFS(
      Question_10_Labs!D:D,
      Question_10_Labs!A:A, A183,
      Question_10_Labs!C:C, "LAB B",
      Question_10_Labs!B:B, "&gt;=" &amp; C183
    ),
    "No test done"
  ),
  ""
)</f>
        <v/>
      </c>
      <c r="I183" s="13" t="str">
        <f t="shared" si="5"/>
        <v xml:space="preserve"> </v>
      </c>
    </row>
    <row r="184" spans="1:9" x14ac:dyDescent="0.25">
      <c r="A184" s="11">
        <v>12</v>
      </c>
      <c r="B184" s="11" t="s">
        <v>622</v>
      </c>
      <c r="C184" s="12">
        <v>41127</v>
      </c>
      <c r="D184" s="15">
        <v>6200</v>
      </c>
      <c r="E184" s="13">
        <f t="shared" si="4"/>
        <v>0</v>
      </c>
      <c r="F184" s="13">
        <f>IF(AND(B184="Med B",COUNTIFS(A$1:A183,A184,B$1:B183,"Med B")=0,COUNTIFS(A$1:A183,A184,B$1:B183,"Med A")=0),1,0)</f>
        <v>0</v>
      </c>
      <c r="G184" s="9" t="str">
        <f>IF(E184=1,
  AVERAGEIFS(
    Question_10_Labs!D:D,
    Question_10_Labs!A:A, Question_10_admin!A184,
    Question_10_Labs!C:C, "LAB B",
    Question_10_Labs!B:B, "&lt;=" &amp; Question_10_admin!C184
  ),
  "")</f>
        <v/>
      </c>
      <c r="H184" s="13" t="str">
        <f>IF(E184=1,
  IFERROR(
    AVERAGEIFS(
      Question_10_Labs!D:D,
      Question_10_Labs!A:A, A184,
      Question_10_Labs!C:C, "LAB B",
      Question_10_Labs!B:B, "&gt;=" &amp; C184
    ),
    "No test done"
  ),
  ""
)</f>
        <v/>
      </c>
      <c r="I184" s="13" t="str">
        <f t="shared" si="5"/>
        <v xml:space="preserve"> </v>
      </c>
    </row>
    <row r="185" spans="1:9" x14ac:dyDescent="0.25">
      <c r="A185" s="11">
        <v>12</v>
      </c>
      <c r="B185" s="11" t="s">
        <v>622</v>
      </c>
      <c r="C185" s="12">
        <v>41149</v>
      </c>
      <c r="D185" s="15">
        <v>5800</v>
      </c>
      <c r="E185" s="13">
        <f t="shared" si="4"/>
        <v>0</v>
      </c>
      <c r="F185" s="13">
        <f>IF(AND(B185="Med B",COUNTIFS(A$1:A184,A185,B$1:B184,"Med B")=0,COUNTIFS(A$1:A184,A185,B$1:B184,"Med A")=0),1,0)</f>
        <v>0</v>
      </c>
      <c r="G185" s="9" t="str">
        <f>IF(E185=1,
  AVERAGEIFS(
    Question_10_Labs!D:D,
    Question_10_Labs!A:A, Question_10_admin!A185,
    Question_10_Labs!C:C, "LAB B",
    Question_10_Labs!B:B, "&lt;=" &amp; Question_10_admin!C185
  ),
  "")</f>
        <v/>
      </c>
      <c r="H185" s="13" t="str">
        <f>IF(E185=1,
  IFERROR(
    AVERAGEIFS(
      Question_10_Labs!D:D,
      Question_10_Labs!A:A, A185,
      Question_10_Labs!C:C, "LAB B",
      Question_10_Labs!B:B, "&gt;=" &amp; C185
    ),
    "No test done"
  ),
  ""
)</f>
        <v/>
      </c>
      <c r="I185" s="13" t="str">
        <f t="shared" si="5"/>
        <v xml:space="preserve"> </v>
      </c>
    </row>
    <row r="186" spans="1:9" x14ac:dyDescent="0.25">
      <c r="A186" s="11">
        <v>12</v>
      </c>
      <c r="B186" s="11" t="s">
        <v>622</v>
      </c>
      <c r="C186" s="12">
        <v>41150</v>
      </c>
      <c r="D186" s="15">
        <v>5800</v>
      </c>
      <c r="E186" s="13">
        <f t="shared" si="4"/>
        <v>0</v>
      </c>
      <c r="F186" s="13">
        <f>IF(AND(B186="Med B",COUNTIFS(A$1:A185,A186,B$1:B185,"Med B")=0,COUNTIFS(A$1:A185,A186,B$1:B185,"Med A")=0),1,0)</f>
        <v>0</v>
      </c>
      <c r="G186" s="9" t="str">
        <f>IF(E186=1,
  AVERAGEIFS(
    Question_10_Labs!D:D,
    Question_10_Labs!A:A, Question_10_admin!A186,
    Question_10_Labs!C:C, "LAB B",
    Question_10_Labs!B:B, "&lt;=" &amp; Question_10_admin!C186
  ),
  "")</f>
        <v/>
      </c>
      <c r="H186" s="13" t="str">
        <f>IF(E186=1,
  IFERROR(
    AVERAGEIFS(
      Question_10_Labs!D:D,
      Question_10_Labs!A:A, A186,
      Question_10_Labs!C:C, "LAB B",
      Question_10_Labs!B:B, "&gt;=" &amp; C186
    ),
    "No test done"
  ),
  ""
)</f>
        <v/>
      </c>
      <c r="I186" s="13" t="str">
        <f t="shared" si="5"/>
        <v xml:space="preserve"> </v>
      </c>
    </row>
    <row r="187" spans="1:9" x14ac:dyDescent="0.25">
      <c r="A187" s="11">
        <v>12</v>
      </c>
      <c r="B187" s="11" t="s">
        <v>622</v>
      </c>
      <c r="C187" s="12">
        <v>41152</v>
      </c>
      <c r="D187" s="15">
        <v>7800</v>
      </c>
      <c r="E187" s="13">
        <f t="shared" si="4"/>
        <v>0</v>
      </c>
      <c r="F187" s="13">
        <f>IF(AND(B187="Med B",COUNTIFS(A$1:A186,A187,B$1:B186,"Med B")=0,COUNTIFS(A$1:A186,A187,B$1:B186,"Med A")=0),1,0)</f>
        <v>0</v>
      </c>
      <c r="G187" s="9" t="str">
        <f>IF(E187=1,
  AVERAGEIFS(
    Question_10_Labs!D:D,
    Question_10_Labs!A:A, Question_10_admin!A187,
    Question_10_Labs!C:C, "LAB B",
    Question_10_Labs!B:B, "&lt;=" &amp; Question_10_admin!C187
  ),
  "")</f>
        <v/>
      </c>
      <c r="H187" s="13" t="str">
        <f>IF(E187=1,
  IFERROR(
    AVERAGEIFS(
      Question_10_Labs!D:D,
      Question_10_Labs!A:A, A187,
      Question_10_Labs!C:C, "LAB B",
      Question_10_Labs!B:B, "&gt;=" &amp; C187
    ),
    "No test done"
  ),
  ""
)</f>
        <v/>
      </c>
      <c r="I187" s="13" t="str">
        <f t="shared" si="5"/>
        <v xml:space="preserve"> </v>
      </c>
    </row>
    <row r="188" spans="1:9" x14ac:dyDescent="0.25">
      <c r="A188" s="11">
        <v>12</v>
      </c>
      <c r="B188" s="11" t="s">
        <v>622</v>
      </c>
      <c r="C188" s="12">
        <v>41155</v>
      </c>
      <c r="D188" s="15">
        <v>7800</v>
      </c>
      <c r="E188" s="13">
        <f t="shared" si="4"/>
        <v>0</v>
      </c>
      <c r="F188" s="13">
        <f>IF(AND(B188="Med B",COUNTIFS(A$1:A187,A188,B$1:B187,"Med B")=0,COUNTIFS(A$1:A187,A188,B$1:B187,"Med A")=0),1,0)</f>
        <v>0</v>
      </c>
      <c r="G188" s="9" t="str">
        <f>IF(E188=1,
  AVERAGEIFS(
    Question_10_Labs!D:D,
    Question_10_Labs!A:A, Question_10_admin!A188,
    Question_10_Labs!C:C, "LAB B",
    Question_10_Labs!B:B, "&lt;=" &amp; Question_10_admin!C188
  ),
  "")</f>
        <v/>
      </c>
      <c r="H188" s="13" t="str">
        <f>IF(E188=1,
  IFERROR(
    AVERAGEIFS(
      Question_10_Labs!D:D,
      Question_10_Labs!A:A, A188,
      Question_10_Labs!C:C, "LAB B",
      Question_10_Labs!B:B, "&gt;=" &amp; C188
    ),
    "No test done"
  ),
  ""
)</f>
        <v/>
      </c>
      <c r="I188" s="13" t="str">
        <f t="shared" si="5"/>
        <v xml:space="preserve"> </v>
      </c>
    </row>
    <row r="189" spans="1:9" x14ac:dyDescent="0.25">
      <c r="A189" s="11">
        <v>12</v>
      </c>
      <c r="B189" s="11" t="s">
        <v>622</v>
      </c>
      <c r="C189" s="12">
        <v>41157</v>
      </c>
      <c r="D189" s="15">
        <v>7800</v>
      </c>
      <c r="E189" s="13">
        <f t="shared" si="4"/>
        <v>1</v>
      </c>
      <c r="F189" s="13">
        <f>IF(AND(B189="Med B",COUNTIFS(A$1:A188,A189,B$1:B188,"Med B")=0,COUNTIFS(A$1:A188,A189,B$1:B188,"Med A")=0),1,0)</f>
        <v>0</v>
      </c>
      <c r="G189" s="9">
        <f>IF(E189=1,
  AVERAGEIFS(
    Question_10_Labs!D:D,
    Question_10_Labs!A:A, Question_10_admin!A189,
    Question_10_Labs!C:C, "LAB B",
    Question_10_Labs!B:B, "&lt;=" &amp; Question_10_admin!C189
  ),
  "")</f>
        <v>9.2833333333333314</v>
      </c>
      <c r="H189" s="13">
        <f>IF(E189=1,
  IFERROR(
    AVERAGEIFS(
      Question_10_Labs!D:D,
      Question_10_Labs!A:A, A189,
      Question_10_Labs!C:C, "LAB B",
      Question_10_Labs!B:B, "&gt;=" &amp; C189
    ),
    "No test done"
  ),
  ""
)</f>
        <v>9.8250000000000011</v>
      </c>
      <c r="I189" s="13" t="str">
        <f t="shared" si="5"/>
        <v>Lower</v>
      </c>
    </row>
    <row r="190" spans="1:9" x14ac:dyDescent="0.25">
      <c r="A190" s="11">
        <v>12</v>
      </c>
      <c r="B190" s="11" t="s">
        <v>623</v>
      </c>
      <c r="C190" s="12">
        <v>41164</v>
      </c>
      <c r="D190" s="15">
        <v>10</v>
      </c>
      <c r="E190" s="13">
        <f t="shared" si="4"/>
        <v>0</v>
      </c>
      <c r="F190" s="13">
        <f>IF(AND(B190="Med B",COUNTIFS(A$1:A189,A190,B$1:B189,"Med B")=0,COUNTIFS(A$1:A189,A190,B$1:B189,"Med A")=0),1,0)</f>
        <v>0</v>
      </c>
      <c r="G190" s="9" t="str">
        <f>IF(E190=1,
  AVERAGEIFS(
    Question_10_Labs!D:D,
    Question_10_Labs!A:A, Question_10_admin!A190,
    Question_10_Labs!C:C, "LAB B",
    Question_10_Labs!B:B, "&lt;=" &amp; Question_10_admin!C190
  ),
  "")</f>
        <v/>
      </c>
      <c r="H190" s="13" t="str">
        <f>IF(E190=1,
  IFERROR(
    AVERAGEIFS(
      Question_10_Labs!D:D,
      Question_10_Labs!A:A, A190,
      Question_10_Labs!C:C, "LAB B",
      Question_10_Labs!B:B, "&gt;=" &amp; C190
    ),
    "No test done"
  ),
  ""
)</f>
        <v/>
      </c>
      <c r="I190" s="13" t="str">
        <f t="shared" si="5"/>
        <v xml:space="preserve"> </v>
      </c>
    </row>
    <row r="191" spans="1:9" x14ac:dyDescent="0.25">
      <c r="A191" s="11">
        <v>12</v>
      </c>
      <c r="B191" s="11" t="s">
        <v>623</v>
      </c>
      <c r="C191" s="12">
        <v>41192</v>
      </c>
      <c r="D191" s="15">
        <v>10</v>
      </c>
      <c r="E191" s="13">
        <f t="shared" si="4"/>
        <v>0</v>
      </c>
      <c r="F191" s="13">
        <f>IF(AND(B191="Med B",COUNTIFS(A$1:A190,A191,B$1:B190,"Med B")=0,COUNTIFS(A$1:A190,A191,B$1:B190,"Med A")=0),1,0)</f>
        <v>0</v>
      </c>
      <c r="G191" s="9" t="str">
        <f>IF(E191=1,
  AVERAGEIFS(
    Question_10_Labs!D:D,
    Question_10_Labs!A:A, Question_10_admin!A191,
    Question_10_Labs!C:C, "LAB B",
    Question_10_Labs!B:B, "&lt;=" &amp; Question_10_admin!C191
  ),
  "")</f>
        <v/>
      </c>
      <c r="H191" s="13" t="str">
        <f>IF(E191=1,
  IFERROR(
    AVERAGEIFS(
      Question_10_Labs!D:D,
      Question_10_Labs!A:A, A191,
      Question_10_Labs!C:C, "LAB B",
      Question_10_Labs!B:B, "&gt;=" &amp; C191
    ),
    "No test done"
  ),
  ""
)</f>
        <v/>
      </c>
      <c r="I191" s="13" t="str">
        <f t="shared" si="5"/>
        <v xml:space="preserve"> </v>
      </c>
    </row>
    <row r="192" spans="1:9" x14ac:dyDescent="0.25">
      <c r="A192" s="11">
        <v>13</v>
      </c>
      <c r="B192" s="11" t="s">
        <v>622</v>
      </c>
      <c r="C192" s="12">
        <v>41236</v>
      </c>
      <c r="D192" s="15">
        <v>20000</v>
      </c>
      <c r="E192" s="13">
        <f t="shared" si="4"/>
        <v>0</v>
      </c>
      <c r="F192" s="13">
        <f>IF(AND(B192="Med B",COUNTIFS(A$1:A191,A192,B$1:B191,"Med B")=0,COUNTIFS(A$1:A191,A192,B$1:B191,"Med A")=0),1,0)</f>
        <v>0</v>
      </c>
      <c r="G192" s="9" t="str">
        <f>IF(E192=1,
  AVERAGEIFS(
    Question_10_Labs!D:D,
    Question_10_Labs!A:A, Question_10_admin!A192,
    Question_10_Labs!C:C, "LAB B",
    Question_10_Labs!B:B, "&lt;=" &amp; Question_10_admin!C192
  ),
  "")</f>
        <v/>
      </c>
      <c r="H192" s="13" t="str">
        <f>IF(E192=1,
  IFERROR(
    AVERAGEIFS(
      Question_10_Labs!D:D,
      Question_10_Labs!A:A, A192,
      Question_10_Labs!C:C, "LAB B",
      Question_10_Labs!B:B, "&gt;=" &amp; C192
    ),
    "No test done"
  ),
  ""
)</f>
        <v/>
      </c>
      <c r="I192" s="13" t="str">
        <f t="shared" si="5"/>
        <v xml:space="preserve"> </v>
      </c>
    </row>
    <row r="193" spans="1:9" x14ac:dyDescent="0.25">
      <c r="A193" s="11">
        <v>13</v>
      </c>
      <c r="B193" s="11" t="s">
        <v>622</v>
      </c>
      <c r="C193" s="12">
        <v>41239</v>
      </c>
      <c r="D193" s="15">
        <v>20000</v>
      </c>
      <c r="E193" s="13">
        <f t="shared" si="4"/>
        <v>0</v>
      </c>
      <c r="F193" s="13">
        <f>IF(AND(B193="Med B",COUNTIFS(A$1:A192,A193,B$1:B192,"Med B")=0,COUNTIFS(A$1:A192,A193,B$1:B192,"Med A")=0),1,0)</f>
        <v>0</v>
      </c>
      <c r="G193" s="9" t="str">
        <f>IF(E193=1,
  AVERAGEIFS(
    Question_10_Labs!D:D,
    Question_10_Labs!A:A, Question_10_admin!A193,
    Question_10_Labs!C:C, "LAB B",
    Question_10_Labs!B:B, "&lt;=" &amp; Question_10_admin!C193
  ),
  "")</f>
        <v/>
      </c>
      <c r="H193" s="13" t="str">
        <f>IF(E193=1,
  IFERROR(
    AVERAGEIFS(
      Question_10_Labs!D:D,
      Question_10_Labs!A:A, A193,
      Question_10_Labs!C:C, "LAB B",
      Question_10_Labs!B:B, "&gt;=" &amp; C193
    ),
    "No test done"
  ),
  ""
)</f>
        <v/>
      </c>
      <c r="I193" s="13" t="str">
        <f t="shared" si="5"/>
        <v xml:space="preserve"> </v>
      </c>
    </row>
    <row r="194" spans="1:9" x14ac:dyDescent="0.25">
      <c r="A194" s="11">
        <v>14</v>
      </c>
      <c r="B194" s="11" t="s">
        <v>622</v>
      </c>
      <c r="C194" s="12">
        <v>41092</v>
      </c>
      <c r="D194" s="15">
        <v>300</v>
      </c>
      <c r="E194" s="13">
        <f t="shared" si="4"/>
        <v>0</v>
      </c>
      <c r="F194" s="13">
        <f>IF(AND(B194="Med B",COUNTIFS(A$1:A193,A194,B$1:B193,"Med B")=0,COUNTIFS(A$1:A193,A194,B$1:B193,"Med A")=0),1,0)</f>
        <v>0</v>
      </c>
      <c r="G194" s="9" t="str">
        <f>IF(E194=1,
  AVERAGEIFS(
    Question_10_Labs!D:D,
    Question_10_Labs!A:A, Question_10_admin!A194,
    Question_10_Labs!C:C, "LAB B",
    Question_10_Labs!B:B, "&lt;=" &amp; Question_10_admin!C194
  ),
  "")</f>
        <v/>
      </c>
      <c r="H194" s="13" t="str">
        <f>IF(E194=1,
  IFERROR(
    AVERAGEIFS(
      Question_10_Labs!D:D,
      Question_10_Labs!A:A, A194,
      Question_10_Labs!C:C, "LAB B",
      Question_10_Labs!B:B, "&gt;=" &amp; C194
    ),
    "No test done"
  ),
  ""
)</f>
        <v/>
      </c>
      <c r="I194" s="13" t="str">
        <f t="shared" si="5"/>
        <v xml:space="preserve"> </v>
      </c>
    </row>
    <row r="195" spans="1:9" x14ac:dyDescent="0.25">
      <c r="A195" s="11">
        <v>14</v>
      </c>
      <c r="B195" s="11" t="s">
        <v>622</v>
      </c>
      <c r="C195" s="12">
        <v>41099</v>
      </c>
      <c r="D195" s="15">
        <v>300</v>
      </c>
      <c r="E195" s="13">
        <f t="shared" ref="E195:E258" si="6">IF(AND(B195="Med A", A195=A196, B196="Med B"), 1, 0)</f>
        <v>0</v>
      </c>
      <c r="F195" s="13">
        <f>IF(AND(B195="Med B",COUNTIFS(A$1:A194,A195,B$1:B194,"Med B")=0,COUNTIFS(A$1:A194,A195,B$1:B194,"Med A")=0),1,0)</f>
        <v>0</v>
      </c>
      <c r="G195" s="9" t="str">
        <f>IF(E195=1,
  AVERAGEIFS(
    Question_10_Labs!D:D,
    Question_10_Labs!A:A, Question_10_admin!A195,
    Question_10_Labs!C:C, "LAB B",
    Question_10_Labs!B:B, "&lt;=" &amp; Question_10_admin!C195
  ),
  "")</f>
        <v/>
      </c>
      <c r="H195" s="13" t="str">
        <f>IF(E195=1,
  IFERROR(
    AVERAGEIFS(
      Question_10_Labs!D:D,
      Question_10_Labs!A:A, A195,
      Question_10_Labs!C:C, "LAB B",
      Question_10_Labs!B:B, "&gt;=" &amp; C195
    ),
    "No test done"
  ),
  ""
)</f>
        <v/>
      </c>
      <c r="I195" s="13" t="str">
        <f t="shared" ref="I195:I258" si="7">IF(OR(G195="", H195=""), " ",
   IF(AND(ISNUMBER(G195), ISNUMBER(H195)),
       IF(G195 &gt; H195, "Higher",
          IF(G195 &lt; H195, "Lower", "Same")
       ),
       "No comparison"
   )
)</f>
        <v xml:space="preserve"> </v>
      </c>
    </row>
    <row r="196" spans="1:9" x14ac:dyDescent="0.25">
      <c r="A196" s="11">
        <v>14</v>
      </c>
      <c r="B196" s="11" t="s">
        <v>622</v>
      </c>
      <c r="C196" s="12">
        <v>41106</v>
      </c>
      <c r="D196" s="15">
        <v>300</v>
      </c>
      <c r="E196" s="13">
        <f t="shared" si="6"/>
        <v>0</v>
      </c>
      <c r="F196" s="13">
        <f>IF(AND(B196="Med B",COUNTIFS(A$1:A195,A196,B$1:B195,"Med B")=0,COUNTIFS(A$1:A195,A196,B$1:B195,"Med A")=0),1,0)</f>
        <v>0</v>
      </c>
      <c r="G196" s="9" t="str">
        <f>IF(E196=1,
  AVERAGEIFS(
    Question_10_Labs!D:D,
    Question_10_Labs!A:A, Question_10_admin!A196,
    Question_10_Labs!C:C, "LAB B",
    Question_10_Labs!B:B, "&lt;=" &amp; Question_10_admin!C196
  ),
  "")</f>
        <v/>
      </c>
      <c r="H196" s="13" t="str">
        <f>IF(E196=1,
  IFERROR(
    AVERAGEIFS(
      Question_10_Labs!D:D,
      Question_10_Labs!A:A, A196,
      Question_10_Labs!C:C, "LAB B",
      Question_10_Labs!B:B, "&gt;=" &amp; C196
    ),
    "No test done"
  ),
  ""
)</f>
        <v/>
      </c>
      <c r="I196" s="13" t="str">
        <f t="shared" si="7"/>
        <v xml:space="preserve"> </v>
      </c>
    </row>
    <row r="197" spans="1:9" x14ac:dyDescent="0.25">
      <c r="A197" s="11">
        <v>14</v>
      </c>
      <c r="B197" s="11" t="s">
        <v>622</v>
      </c>
      <c r="C197" s="12">
        <v>41113</v>
      </c>
      <c r="D197" s="15">
        <v>300</v>
      </c>
      <c r="E197" s="13">
        <f t="shared" si="6"/>
        <v>0</v>
      </c>
      <c r="F197" s="13">
        <f>IF(AND(B197="Med B",COUNTIFS(A$1:A196,A197,B$1:B196,"Med B")=0,COUNTIFS(A$1:A196,A197,B$1:B196,"Med A")=0),1,0)</f>
        <v>0</v>
      </c>
      <c r="G197" s="9" t="str">
        <f>IF(E197=1,
  AVERAGEIFS(
    Question_10_Labs!D:D,
    Question_10_Labs!A:A, Question_10_admin!A197,
    Question_10_Labs!C:C, "LAB B",
    Question_10_Labs!B:B, "&lt;=" &amp; Question_10_admin!C197
  ),
  "")</f>
        <v/>
      </c>
      <c r="H197" s="13" t="str">
        <f>IF(E197=1,
  IFERROR(
    AVERAGEIFS(
      Question_10_Labs!D:D,
      Question_10_Labs!A:A, A197,
      Question_10_Labs!C:C, "LAB B",
      Question_10_Labs!B:B, "&gt;=" &amp; C197
    ),
    "No test done"
  ),
  ""
)</f>
        <v/>
      </c>
      <c r="I197" s="13" t="str">
        <f t="shared" si="7"/>
        <v xml:space="preserve"> </v>
      </c>
    </row>
    <row r="198" spans="1:9" x14ac:dyDescent="0.25">
      <c r="A198" s="11">
        <v>14</v>
      </c>
      <c r="B198" s="11" t="s">
        <v>622</v>
      </c>
      <c r="C198" s="12">
        <v>41120</v>
      </c>
      <c r="D198" s="15">
        <v>300</v>
      </c>
      <c r="E198" s="13">
        <f t="shared" si="6"/>
        <v>0</v>
      </c>
      <c r="F198" s="13">
        <f>IF(AND(B198="Med B",COUNTIFS(A$1:A197,A198,B$1:B197,"Med B")=0,COUNTIFS(A$1:A197,A198,B$1:B197,"Med A")=0),1,0)</f>
        <v>0</v>
      </c>
      <c r="G198" s="9" t="str">
        <f>IF(E198=1,
  AVERAGEIFS(
    Question_10_Labs!D:D,
    Question_10_Labs!A:A, Question_10_admin!A198,
    Question_10_Labs!C:C, "LAB B",
    Question_10_Labs!B:B, "&lt;=" &amp; Question_10_admin!C198
  ),
  "")</f>
        <v/>
      </c>
      <c r="H198" s="13" t="str">
        <f>IF(E198=1,
  IFERROR(
    AVERAGEIFS(
      Question_10_Labs!D:D,
      Question_10_Labs!A:A, A198,
      Question_10_Labs!C:C, "LAB B",
      Question_10_Labs!B:B, "&gt;=" &amp; C198
    ),
    "No test done"
  ),
  ""
)</f>
        <v/>
      </c>
      <c r="I198" s="13" t="str">
        <f t="shared" si="7"/>
        <v xml:space="preserve"> </v>
      </c>
    </row>
    <row r="199" spans="1:9" x14ac:dyDescent="0.25">
      <c r="A199" s="11">
        <v>14</v>
      </c>
      <c r="B199" s="11" t="s">
        <v>622</v>
      </c>
      <c r="C199" s="12">
        <v>41127</v>
      </c>
      <c r="D199" s="15">
        <v>300</v>
      </c>
      <c r="E199" s="13">
        <f t="shared" si="6"/>
        <v>0</v>
      </c>
      <c r="F199" s="13">
        <f>IF(AND(B199="Med B",COUNTIFS(A$1:A198,A199,B$1:B198,"Med B")=0,COUNTIFS(A$1:A198,A199,B$1:B198,"Med A")=0),1,0)</f>
        <v>0</v>
      </c>
      <c r="G199" s="9" t="str">
        <f>IF(E199=1,
  AVERAGEIFS(
    Question_10_Labs!D:D,
    Question_10_Labs!A:A, Question_10_admin!A199,
    Question_10_Labs!C:C, "LAB B",
    Question_10_Labs!B:B, "&lt;=" &amp; Question_10_admin!C199
  ),
  "")</f>
        <v/>
      </c>
      <c r="H199" s="13" t="str">
        <f>IF(E199=1,
  IFERROR(
    AVERAGEIFS(
      Question_10_Labs!D:D,
      Question_10_Labs!A:A, A199,
      Question_10_Labs!C:C, "LAB B",
      Question_10_Labs!B:B, "&gt;=" &amp; C199
    ),
    "No test done"
  ),
  ""
)</f>
        <v/>
      </c>
      <c r="I199" s="13" t="str">
        <f t="shared" si="7"/>
        <v xml:space="preserve"> </v>
      </c>
    </row>
    <row r="200" spans="1:9" x14ac:dyDescent="0.25">
      <c r="A200" s="11">
        <v>14</v>
      </c>
      <c r="B200" s="11" t="s">
        <v>622</v>
      </c>
      <c r="C200" s="12">
        <v>41134</v>
      </c>
      <c r="D200" s="15">
        <v>300</v>
      </c>
      <c r="E200" s="13">
        <f t="shared" si="6"/>
        <v>0</v>
      </c>
      <c r="F200" s="13">
        <f>IF(AND(B200="Med B",COUNTIFS(A$1:A199,A200,B$1:B199,"Med B")=0,COUNTIFS(A$1:A199,A200,B$1:B199,"Med A")=0),1,0)</f>
        <v>0</v>
      </c>
      <c r="G200" s="9" t="str">
        <f>IF(E200=1,
  AVERAGEIFS(
    Question_10_Labs!D:D,
    Question_10_Labs!A:A, Question_10_admin!A200,
    Question_10_Labs!C:C, "LAB B",
    Question_10_Labs!B:B, "&lt;=" &amp; Question_10_admin!C200
  ),
  "")</f>
        <v/>
      </c>
      <c r="H200" s="13" t="str">
        <f>IF(E200=1,
  IFERROR(
    AVERAGEIFS(
      Question_10_Labs!D:D,
      Question_10_Labs!A:A, A200,
      Question_10_Labs!C:C, "LAB B",
      Question_10_Labs!B:B, "&gt;=" &amp; C200
    ),
    "No test done"
  ),
  ""
)</f>
        <v/>
      </c>
      <c r="I200" s="13" t="str">
        <f t="shared" si="7"/>
        <v xml:space="preserve"> </v>
      </c>
    </row>
    <row r="201" spans="1:9" x14ac:dyDescent="0.25">
      <c r="A201" s="11">
        <v>14</v>
      </c>
      <c r="B201" s="11" t="s">
        <v>622</v>
      </c>
      <c r="C201" s="12">
        <v>41141</v>
      </c>
      <c r="D201" s="15">
        <v>300</v>
      </c>
      <c r="E201" s="13">
        <f t="shared" si="6"/>
        <v>0</v>
      </c>
      <c r="F201" s="13">
        <f>IF(AND(B201="Med B",COUNTIFS(A$1:A200,A201,B$1:B200,"Med B")=0,COUNTIFS(A$1:A200,A201,B$1:B200,"Med A")=0),1,0)</f>
        <v>0</v>
      </c>
      <c r="G201" s="9" t="str">
        <f>IF(E201=1,
  AVERAGEIFS(
    Question_10_Labs!D:D,
    Question_10_Labs!A:A, Question_10_admin!A201,
    Question_10_Labs!C:C, "LAB B",
    Question_10_Labs!B:B, "&lt;=" &amp; Question_10_admin!C201
  ),
  "")</f>
        <v/>
      </c>
      <c r="H201" s="13" t="str">
        <f>IF(E201=1,
  IFERROR(
    AVERAGEIFS(
      Question_10_Labs!D:D,
      Question_10_Labs!A:A, A201,
      Question_10_Labs!C:C, "LAB B",
      Question_10_Labs!B:B, "&gt;=" &amp; C201
    ),
    "No test done"
  ),
  ""
)</f>
        <v/>
      </c>
      <c r="I201" s="13" t="str">
        <f t="shared" si="7"/>
        <v xml:space="preserve"> </v>
      </c>
    </row>
    <row r="202" spans="1:9" x14ac:dyDescent="0.25">
      <c r="A202" s="11">
        <v>14</v>
      </c>
      <c r="B202" s="11" t="s">
        <v>622</v>
      </c>
      <c r="C202" s="12">
        <v>41148</v>
      </c>
      <c r="D202" s="15">
        <v>300</v>
      </c>
      <c r="E202" s="13">
        <f t="shared" si="6"/>
        <v>0</v>
      </c>
      <c r="F202" s="13">
        <f>IF(AND(B202="Med B",COUNTIFS(A$1:A201,A202,B$1:B201,"Med B")=0,COUNTIFS(A$1:A201,A202,B$1:B201,"Med A")=0),1,0)</f>
        <v>0</v>
      </c>
      <c r="G202" s="9" t="str">
        <f>IF(E202=1,
  AVERAGEIFS(
    Question_10_Labs!D:D,
    Question_10_Labs!A:A, Question_10_admin!A202,
    Question_10_Labs!C:C, "LAB B",
    Question_10_Labs!B:B, "&lt;=" &amp; Question_10_admin!C202
  ),
  "")</f>
        <v/>
      </c>
      <c r="H202" s="13" t="str">
        <f>IF(E202=1,
  IFERROR(
    AVERAGEIFS(
      Question_10_Labs!D:D,
      Question_10_Labs!A:A, A202,
      Question_10_Labs!C:C, "LAB B",
      Question_10_Labs!B:B, "&gt;=" &amp; C202
    ),
    "No test done"
  ),
  ""
)</f>
        <v/>
      </c>
      <c r="I202" s="13" t="str">
        <f t="shared" si="7"/>
        <v xml:space="preserve"> </v>
      </c>
    </row>
    <row r="203" spans="1:9" x14ac:dyDescent="0.25">
      <c r="A203" s="11">
        <v>14</v>
      </c>
      <c r="B203" s="11" t="s">
        <v>622</v>
      </c>
      <c r="C203" s="12">
        <v>41155</v>
      </c>
      <c r="D203" s="15">
        <v>300</v>
      </c>
      <c r="E203" s="13">
        <f t="shared" si="6"/>
        <v>0</v>
      </c>
      <c r="F203" s="13">
        <f>IF(AND(B203="Med B",COUNTIFS(A$1:A202,A203,B$1:B202,"Med B")=0,COUNTIFS(A$1:A202,A203,B$1:B202,"Med A")=0),1,0)</f>
        <v>0</v>
      </c>
      <c r="G203" s="9" t="str">
        <f>IF(E203=1,
  AVERAGEIFS(
    Question_10_Labs!D:D,
    Question_10_Labs!A:A, Question_10_admin!A203,
    Question_10_Labs!C:C, "LAB B",
    Question_10_Labs!B:B, "&lt;=" &amp; Question_10_admin!C203
  ),
  "")</f>
        <v/>
      </c>
      <c r="H203" s="13" t="str">
        <f>IF(E203=1,
  IFERROR(
    AVERAGEIFS(
      Question_10_Labs!D:D,
      Question_10_Labs!A:A, A203,
      Question_10_Labs!C:C, "LAB B",
      Question_10_Labs!B:B, "&gt;=" &amp; C203
    ),
    "No test done"
  ),
  ""
)</f>
        <v/>
      </c>
      <c r="I203" s="13" t="str">
        <f t="shared" si="7"/>
        <v xml:space="preserve"> </v>
      </c>
    </row>
    <row r="204" spans="1:9" x14ac:dyDescent="0.25">
      <c r="A204" s="11">
        <v>15</v>
      </c>
      <c r="B204" s="11" t="s">
        <v>622</v>
      </c>
      <c r="C204" s="12">
        <v>41096</v>
      </c>
      <c r="D204" s="15">
        <v>1400</v>
      </c>
      <c r="E204" s="13">
        <f t="shared" si="6"/>
        <v>0</v>
      </c>
      <c r="F204" s="13">
        <f>IF(AND(B204="Med B",COUNTIFS(A$1:A203,A204,B$1:B203,"Med B")=0,COUNTIFS(A$1:A203,A204,B$1:B203,"Med A")=0),1,0)</f>
        <v>0</v>
      </c>
      <c r="G204" s="9" t="str">
        <f>IF(E204=1,
  AVERAGEIFS(
    Question_10_Labs!D:D,
    Question_10_Labs!A:A, Question_10_admin!A204,
    Question_10_Labs!C:C, "LAB B",
    Question_10_Labs!B:B, "&lt;=" &amp; Question_10_admin!C204
  ),
  "")</f>
        <v/>
      </c>
      <c r="H204" s="13" t="str">
        <f>IF(E204=1,
  IFERROR(
    AVERAGEIFS(
      Question_10_Labs!D:D,
      Question_10_Labs!A:A, A204,
      Question_10_Labs!C:C, "LAB B",
      Question_10_Labs!B:B, "&gt;=" &amp; C204
    ),
    "No test done"
  ),
  ""
)</f>
        <v/>
      </c>
      <c r="I204" s="13" t="str">
        <f t="shared" si="7"/>
        <v xml:space="preserve"> </v>
      </c>
    </row>
    <row r="205" spans="1:9" x14ac:dyDescent="0.25">
      <c r="A205" s="11">
        <v>15</v>
      </c>
      <c r="B205" s="11" t="s">
        <v>622</v>
      </c>
      <c r="C205" s="12">
        <v>41099</v>
      </c>
      <c r="D205" s="15">
        <v>1400</v>
      </c>
      <c r="E205" s="13">
        <f t="shared" si="6"/>
        <v>0</v>
      </c>
      <c r="F205" s="13">
        <f>IF(AND(B205="Med B",COUNTIFS(A$1:A204,A205,B$1:B204,"Med B")=0,COUNTIFS(A$1:A204,A205,B$1:B204,"Med A")=0),1,0)</f>
        <v>0</v>
      </c>
      <c r="G205" s="9" t="str">
        <f>IF(E205=1,
  AVERAGEIFS(
    Question_10_Labs!D:D,
    Question_10_Labs!A:A, Question_10_admin!A205,
    Question_10_Labs!C:C, "LAB B",
    Question_10_Labs!B:B, "&lt;=" &amp; Question_10_admin!C205
  ),
  "")</f>
        <v/>
      </c>
      <c r="H205" s="13" t="str">
        <f>IF(E205=1,
  IFERROR(
    AVERAGEIFS(
      Question_10_Labs!D:D,
      Question_10_Labs!A:A, A205,
      Question_10_Labs!C:C, "LAB B",
      Question_10_Labs!B:B, "&gt;=" &amp; C205
    ),
    "No test done"
  ),
  ""
)</f>
        <v/>
      </c>
      <c r="I205" s="13" t="str">
        <f t="shared" si="7"/>
        <v xml:space="preserve"> </v>
      </c>
    </row>
    <row r="206" spans="1:9" x14ac:dyDescent="0.25">
      <c r="A206" s="11">
        <v>15</v>
      </c>
      <c r="B206" s="11" t="s">
        <v>622</v>
      </c>
      <c r="C206" s="12">
        <v>41101</v>
      </c>
      <c r="D206" s="15">
        <v>1400</v>
      </c>
      <c r="E206" s="13">
        <f t="shared" si="6"/>
        <v>0</v>
      </c>
      <c r="F206" s="13">
        <f>IF(AND(B206="Med B",COUNTIFS(A$1:A205,A206,B$1:B205,"Med B")=0,COUNTIFS(A$1:A205,A206,B$1:B205,"Med A")=0),1,0)</f>
        <v>0</v>
      </c>
      <c r="G206" s="9" t="str">
        <f>IF(E206=1,
  AVERAGEIFS(
    Question_10_Labs!D:D,
    Question_10_Labs!A:A, Question_10_admin!A206,
    Question_10_Labs!C:C, "LAB B",
    Question_10_Labs!B:B, "&lt;=" &amp; Question_10_admin!C206
  ),
  "")</f>
        <v/>
      </c>
      <c r="H206" s="13" t="str">
        <f>IF(E206=1,
  IFERROR(
    AVERAGEIFS(
      Question_10_Labs!D:D,
      Question_10_Labs!A:A, A206,
      Question_10_Labs!C:C, "LAB B",
      Question_10_Labs!B:B, "&gt;=" &amp; C206
    ),
    "No test done"
  ),
  ""
)</f>
        <v/>
      </c>
      <c r="I206" s="13" t="str">
        <f t="shared" si="7"/>
        <v xml:space="preserve"> </v>
      </c>
    </row>
    <row r="207" spans="1:9" x14ac:dyDescent="0.25">
      <c r="A207" s="11">
        <v>15</v>
      </c>
      <c r="B207" s="11" t="s">
        <v>622</v>
      </c>
      <c r="C207" s="12">
        <v>41103</v>
      </c>
      <c r="D207" s="15">
        <v>1400</v>
      </c>
      <c r="E207" s="13">
        <f t="shared" si="6"/>
        <v>0</v>
      </c>
      <c r="F207" s="13">
        <f>IF(AND(B207="Med B",COUNTIFS(A$1:A206,A207,B$1:B206,"Med B")=0,COUNTIFS(A$1:A206,A207,B$1:B206,"Med A")=0),1,0)</f>
        <v>0</v>
      </c>
      <c r="G207" s="9" t="str">
        <f>IF(E207=1,
  AVERAGEIFS(
    Question_10_Labs!D:D,
    Question_10_Labs!A:A, Question_10_admin!A207,
    Question_10_Labs!C:C, "LAB B",
    Question_10_Labs!B:B, "&lt;=" &amp; Question_10_admin!C207
  ),
  "")</f>
        <v/>
      </c>
      <c r="H207" s="13" t="str">
        <f>IF(E207=1,
  IFERROR(
    AVERAGEIFS(
      Question_10_Labs!D:D,
      Question_10_Labs!A:A, A207,
      Question_10_Labs!C:C, "LAB B",
      Question_10_Labs!B:B, "&gt;=" &amp; C207
    ),
    "No test done"
  ),
  ""
)</f>
        <v/>
      </c>
      <c r="I207" s="13" t="str">
        <f t="shared" si="7"/>
        <v xml:space="preserve"> </v>
      </c>
    </row>
    <row r="208" spans="1:9" x14ac:dyDescent="0.25">
      <c r="A208" s="11">
        <v>15</v>
      </c>
      <c r="B208" s="11" t="s">
        <v>622</v>
      </c>
      <c r="C208" s="12">
        <v>41106</v>
      </c>
      <c r="D208" s="15">
        <v>1400</v>
      </c>
      <c r="E208" s="13">
        <f t="shared" si="6"/>
        <v>0</v>
      </c>
      <c r="F208" s="13">
        <f>IF(AND(B208="Med B",COUNTIFS(A$1:A207,A208,B$1:B207,"Med B")=0,COUNTIFS(A$1:A207,A208,B$1:B207,"Med A")=0),1,0)</f>
        <v>0</v>
      </c>
      <c r="G208" s="9" t="str">
        <f>IF(E208=1,
  AVERAGEIFS(
    Question_10_Labs!D:D,
    Question_10_Labs!A:A, Question_10_admin!A208,
    Question_10_Labs!C:C, "LAB B",
    Question_10_Labs!B:B, "&lt;=" &amp; Question_10_admin!C208
  ),
  "")</f>
        <v/>
      </c>
      <c r="H208" s="13" t="str">
        <f>IF(E208=1,
  IFERROR(
    AVERAGEIFS(
      Question_10_Labs!D:D,
      Question_10_Labs!A:A, A208,
      Question_10_Labs!C:C, "LAB B",
      Question_10_Labs!B:B, "&gt;=" &amp; C208
    ),
    "No test done"
  ),
  ""
)</f>
        <v/>
      </c>
      <c r="I208" s="13" t="str">
        <f t="shared" si="7"/>
        <v xml:space="preserve"> </v>
      </c>
    </row>
    <row r="209" spans="1:9" x14ac:dyDescent="0.25">
      <c r="A209" s="11">
        <v>15</v>
      </c>
      <c r="B209" s="11" t="s">
        <v>622</v>
      </c>
      <c r="C209" s="12">
        <v>41108</v>
      </c>
      <c r="D209" s="15">
        <v>1400</v>
      </c>
      <c r="E209" s="13">
        <f t="shared" si="6"/>
        <v>0</v>
      </c>
      <c r="F209" s="13">
        <f>IF(AND(B209="Med B",COUNTIFS(A$1:A208,A209,B$1:B208,"Med B")=0,COUNTIFS(A$1:A208,A209,B$1:B208,"Med A")=0),1,0)</f>
        <v>0</v>
      </c>
      <c r="G209" s="9" t="str">
        <f>IF(E209=1,
  AVERAGEIFS(
    Question_10_Labs!D:D,
    Question_10_Labs!A:A, Question_10_admin!A209,
    Question_10_Labs!C:C, "LAB B",
    Question_10_Labs!B:B, "&lt;=" &amp; Question_10_admin!C209
  ),
  "")</f>
        <v/>
      </c>
      <c r="H209" s="13" t="str">
        <f>IF(E209=1,
  IFERROR(
    AVERAGEIFS(
      Question_10_Labs!D:D,
      Question_10_Labs!A:A, A209,
      Question_10_Labs!C:C, "LAB B",
      Question_10_Labs!B:B, "&gt;=" &amp; C209
    ),
    "No test done"
  ),
  ""
)</f>
        <v/>
      </c>
      <c r="I209" s="13" t="str">
        <f t="shared" si="7"/>
        <v xml:space="preserve"> </v>
      </c>
    </row>
    <row r="210" spans="1:9" x14ac:dyDescent="0.25">
      <c r="A210" s="11">
        <v>15</v>
      </c>
      <c r="B210" s="11" t="s">
        <v>622</v>
      </c>
      <c r="C210" s="12">
        <v>41110</v>
      </c>
      <c r="D210" s="15">
        <v>1400</v>
      </c>
      <c r="E210" s="13">
        <f t="shared" si="6"/>
        <v>0</v>
      </c>
      <c r="F210" s="13">
        <f>IF(AND(B210="Med B",COUNTIFS(A$1:A209,A210,B$1:B209,"Med B")=0,COUNTIFS(A$1:A209,A210,B$1:B209,"Med A")=0),1,0)</f>
        <v>0</v>
      </c>
      <c r="G210" s="9" t="str">
        <f>IF(E210=1,
  AVERAGEIFS(
    Question_10_Labs!D:D,
    Question_10_Labs!A:A, Question_10_admin!A210,
    Question_10_Labs!C:C, "LAB B",
    Question_10_Labs!B:B, "&lt;=" &amp; Question_10_admin!C210
  ),
  "")</f>
        <v/>
      </c>
      <c r="H210" s="13" t="str">
        <f>IF(E210=1,
  IFERROR(
    AVERAGEIFS(
      Question_10_Labs!D:D,
      Question_10_Labs!A:A, A210,
      Question_10_Labs!C:C, "LAB B",
      Question_10_Labs!B:B, "&gt;=" &amp; C210
    ),
    "No test done"
  ),
  ""
)</f>
        <v/>
      </c>
      <c r="I210" s="13" t="str">
        <f t="shared" si="7"/>
        <v xml:space="preserve"> </v>
      </c>
    </row>
    <row r="211" spans="1:9" x14ac:dyDescent="0.25">
      <c r="A211" s="11">
        <v>15</v>
      </c>
      <c r="B211" s="11" t="s">
        <v>622</v>
      </c>
      <c r="C211" s="12">
        <v>41113</v>
      </c>
      <c r="D211" s="15">
        <v>1400</v>
      </c>
      <c r="E211" s="13">
        <f t="shared" si="6"/>
        <v>0</v>
      </c>
      <c r="F211" s="13">
        <f>IF(AND(B211="Med B",COUNTIFS(A$1:A210,A211,B$1:B210,"Med B")=0,COUNTIFS(A$1:A210,A211,B$1:B210,"Med A")=0),1,0)</f>
        <v>0</v>
      </c>
      <c r="G211" s="9" t="str">
        <f>IF(E211=1,
  AVERAGEIFS(
    Question_10_Labs!D:D,
    Question_10_Labs!A:A, Question_10_admin!A211,
    Question_10_Labs!C:C, "LAB B",
    Question_10_Labs!B:B, "&lt;=" &amp; Question_10_admin!C211
  ),
  "")</f>
        <v/>
      </c>
      <c r="H211" s="13" t="str">
        <f>IF(E211=1,
  IFERROR(
    AVERAGEIFS(
      Question_10_Labs!D:D,
      Question_10_Labs!A:A, A211,
      Question_10_Labs!C:C, "LAB B",
      Question_10_Labs!B:B, "&gt;=" &amp; C211
    ),
    "No test done"
  ),
  ""
)</f>
        <v/>
      </c>
      <c r="I211" s="13" t="str">
        <f t="shared" si="7"/>
        <v xml:space="preserve"> </v>
      </c>
    </row>
    <row r="212" spans="1:9" x14ac:dyDescent="0.25">
      <c r="A212" s="11">
        <v>15</v>
      </c>
      <c r="B212" s="11" t="s">
        <v>622</v>
      </c>
      <c r="C212" s="12">
        <v>41115</v>
      </c>
      <c r="D212" s="15">
        <v>1400</v>
      </c>
      <c r="E212" s="13">
        <f t="shared" si="6"/>
        <v>0</v>
      </c>
      <c r="F212" s="13">
        <f>IF(AND(B212="Med B",COUNTIFS(A$1:A211,A212,B$1:B211,"Med B")=0,COUNTIFS(A$1:A211,A212,B$1:B211,"Med A")=0),1,0)</f>
        <v>0</v>
      </c>
      <c r="G212" s="9" t="str">
        <f>IF(E212=1,
  AVERAGEIFS(
    Question_10_Labs!D:D,
    Question_10_Labs!A:A, Question_10_admin!A212,
    Question_10_Labs!C:C, "LAB B",
    Question_10_Labs!B:B, "&lt;=" &amp; Question_10_admin!C212
  ),
  "")</f>
        <v/>
      </c>
      <c r="H212" s="13" t="str">
        <f>IF(E212=1,
  IFERROR(
    AVERAGEIFS(
      Question_10_Labs!D:D,
      Question_10_Labs!A:A, A212,
      Question_10_Labs!C:C, "LAB B",
      Question_10_Labs!B:B, "&gt;=" &amp; C212
    ),
    "No test done"
  ),
  ""
)</f>
        <v/>
      </c>
      <c r="I212" s="13" t="str">
        <f t="shared" si="7"/>
        <v xml:space="preserve"> </v>
      </c>
    </row>
    <row r="213" spans="1:9" x14ac:dyDescent="0.25">
      <c r="A213" s="11">
        <v>15</v>
      </c>
      <c r="B213" s="11" t="s">
        <v>622</v>
      </c>
      <c r="C213" s="12">
        <v>41117</v>
      </c>
      <c r="D213" s="15">
        <v>1400</v>
      </c>
      <c r="E213" s="13">
        <f t="shared" si="6"/>
        <v>0</v>
      </c>
      <c r="F213" s="13">
        <f>IF(AND(B213="Med B",COUNTIFS(A$1:A212,A213,B$1:B212,"Med B")=0,COUNTIFS(A$1:A212,A213,B$1:B212,"Med A")=0),1,0)</f>
        <v>0</v>
      </c>
      <c r="G213" s="9" t="str">
        <f>IF(E213=1,
  AVERAGEIFS(
    Question_10_Labs!D:D,
    Question_10_Labs!A:A, Question_10_admin!A213,
    Question_10_Labs!C:C, "LAB B",
    Question_10_Labs!B:B, "&lt;=" &amp; Question_10_admin!C213
  ),
  "")</f>
        <v/>
      </c>
      <c r="H213" s="13" t="str">
        <f>IF(E213=1,
  IFERROR(
    AVERAGEIFS(
      Question_10_Labs!D:D,
      Question_10_Labs!A:A, A213,
      Question_10_Labs!C:C, "LAB B",
      Question_10_Labs!B:B, "&gt;=" &amp; C213
    ),
    "No test done"
  ),
  ""
)</f>
        <v/>
      </c>
      <c r="I213" s="13" t="str">
        <f t="shared" si="7"/>
        <v xml:space="preserve"> </v>
      </c>
    </row>
    <row r="214" spans="1:9" x14ac:dyDescent="0.25">
      <c r="A214" s="11">
        <v>15</v>
      </c>
      <c r="B214" s="11" t="s">
        <v>622</v>
      </c>
      <c r="C214" s="12">
        <v>41121</v>
      </c>
      <c r="D214" s="15">
        <v>1400</v>
      </c>
      <c r="E214" s="13">
        <f t="shared" si="6"/>
        <v>0</v>
      </c>
      <c r="F214" s="13">
        <f>IF(AND(B214="Med B",COUNTIFS(A$1:A213,A214,B$1:B213,"Med B")=0,COUNTIFS(A$1:A213,A214,B$1:B213,"Med A")=0),1,0)</f>
        <v>0</v>
      </c>
      <c r="G214" s="9" t="str">
        <f>IF(E214=1,
  AVERAGEIFS(
    Question_10_Labs!D:D,
    Question_10_Labs!A:A, Question_10_admin!A214,
    Question_10_Labs!C:C, "LAB B",
    Question_10_Labs!B:B, "&lt;=" &amp; Question_10_admin!C214
  ),
  "")</f>
        <v/>
      </c>
      <c r="H214" s="13" t="str">
        <f>IF(E214=1,
  IFERROR(
    AVERAGEIFS(
      Question_10_Labs!D:D,
      Question_10_Labs!A:A, A214,
      Question_10_Labs!C:C, "LAB B",
      Question_10_Labs!B:B, "&gt;=" &amp; C214
    ),
    "No test done"
  ),
  ""
)</f>
        <v/>
      </c>
      <c r="I214" s="13" t="str">
        <f t="shared" si="7"/>
        <v xml:space="preserve"> </v>
      </c>
    </row>
    <row r="215" spans="1:9" x14ac:dyDescent="0.25">
      <c r="A215" s="11">
        <v>15</v>
      </c>
      <c r="B215" s="11" t="s">
        <v>622</v>
      </c>
      <c r="C215" s="12">
        <v>41122</v>
      </c>
      <c r="D215" s="15">
        <v>1400</v>
      </c>
      <c r="E215" s="13">
        <f t="shared" si="6"/>
        <v>0</v>
      </c>
      <c r="F215" s="13">
        <f>IF(AND(B215="Med B",COUNTIFS(A$1:A214,A215,B$1:B214,"Med B")=0,COUNTIFS(A$1:A214,A215,B$1:B214,"Med A")=0),1,0)</f>
        <v>0</v>
      </c>
      <c r="G215" s="9" t="str">
        <f>IF(E215=1,
  AVERAGEIFS(
    Question_10_Labs!D:D,
    Question_10_Labs!A:A, Question_10_admin!A215,
    Question_10_Labs!C:C, "LAB B",
    Question_10_Labs!B:B, "&lt;=" &amp; Question_10_admin!C215
  ),
  "")</f>
        <v/>
      </c>
      <c r="H215" s="13" t="str">
        <f>IF(E215=1,
  IFERROR(
    AVERAGEIFS(
      Question_10_Labs!D:D,
      Question_10_Labs!A:A, A215,
      Question_10_Labs!C:C, "LAB B",
      Question_10_Labs!B:B, "&gt;=" &amp; C215
    ),
    "No test done"
  ),
  ""
)</f>
        <v/>
      </c>
      <c r="I215" s="13" t="str">
        <f t="shared" si="7"/>
        <v xml:space="preserve"> </v>
      </c>
    </row>
    <row r="216" spans="1:9" x14ac:dyDescent="0.25">
      <c r="A216" s="11">
        <v>15</v>
      </c>
      <c r="B216" s="11" t="s">
        <v>622</v>
      </c>
      <c r="C216" s="12">
        <v>41155</v>
      </c>
      <c r="D216" s="15">
        <v>1000</v>
      </c>
      <c r="E216" s="13">
        <f t="shared" si="6"/>
        <v>0</v>
      </c>
      <c r="F216" s="13">
        <f>IF(AND(B216="Med B",COUNTIFS(A$1:A215,A216,B$1:B215,"Med B")=0,COUNTIFS(A$1:A215,A216,B$1:B215,"Med A")=0),1,0)</f>
        <v>0</v>
      </c>
      <c r="G216" s="9" t="str">
        <f>IF(E216=1,
  AVERAGEIFS(
    Question_10_Labs!D:D,
    Question_10_Labs!A:A, Question_10_admin!A216,
    Question_10_Labs!C:C, "LAB B",
    Question_10_Labs!B:B, "&lt;=" &amp; Question_10_admin!C216
  ),
  "")</f>
        <v/>
      </c>
      <c r="H216" s="13" t="str">
        <f>IF(E216=1,
  IFERROR(
    AVERAGEIFS(
      Question_10_Labs!D:D,
      Question_10_Labs!A:A, A216,
      Question_10_Labs!C:C, "LAB B",
      Question_10_Labs!B:B, "&gt;=" &amp; C216
    ),
    "No test done"
  ),
  ""
)</f>
        <v/>
      </c>
      <c r="I216" s="13" t="str">
        <f t="shared" si="7"/>
        <v xml:space="preserve"> </v>
      </c>
    </row>
    <row r="217" spans="1:9" x14ac:dyDescent="0.25">
      <c r="A217" s="11">
        <v>15</v>
      </c>
      <c r="B217" s="11" t="s">
        <v>622</v>
      </c>
      <c r="C217" s="12">
        <v>41157</v>
      </c>
      <c r="D217" s="15">
        <v>1000</v>
      </c>
      <c r="E217" s="13">
        <f t="shared" si="6"/>
        <v>1</v>
      </c>
      <c r="F217" s="13">
        <f>IF(AND(B217="Med B",COUNTIFS(A$1:A216,A217,B$1:B216,"Med B")=0,COUNTIFS(A$1:A216,A217,B$1:B216,"Med A")=0),1,0)</f>
        <v>0</v>
      </c>
      <c r="G217" s="9">
        <f>IF(E217=1,
  AVERAGEIFS(
    Question_10_Labs!D:D,
    Question_10_Labs!A:A, Question_10_admin!A217,
    Question_10_Labs!C:C, "LAB B",
    Question_10_Labs!B:B, "&lt;=" &amp; Question_10_admin!C217
  ),
  "")</f>
        <v>11.485714285714286</v>
      </c>
      <c r="H217" s="13">
        <f>IF(E217=1,
  IFERROR(
    AVERAGEIFS(
      Question_10_Labs!D:D,
      Question_10_Labs!A:A, A217,
      Question_10_Labs!C:C, "LAB B",
      Question_10_Labs!B:B, "&gt;=" &amp; C217
    ),
    "No test done"
  ),
  ""
)</f>
        <v>11.485714285714286</v>
      </c>
      <c r="I217" s="13" t="str">
        <f t="shared" si="7"/>
        <v>Same</v>
      </c>
    </row>
    <row r="218" spans="1:9" x14ac:dyDescent="0.25">
      <c r="A218" s="11">
        <v>15</v>
      </c>
      <c r="B218" s="11" t="s">
        <v>623</v>
      </c>
      <c r="C218" s="12">
        <v>41164</v>
      </c>
      <c r="D218" s="15">
        <v>3</v>
      </c>
      <c r="E218" s="13">
        <f t="shared" si="6"/>
        <v>0</v>
      </c>
      <c r="F218" s="13">
        <f>IF(AND(B218="Med B",COUNTIFS(A$1:A217,A218,B$1:B217,"Med B")=0,COUNTIFS(A$1:A217,A218,B$1:B217,"Med A")=0),1,0)</f>
        <v>0</v>
      </c>
      <c r="G218" s="9" t="str">
        <f>IF(E218=1,
  AVERAGEIFS(
    Question_10_Labs!D:D,
    Question_10_Labs!A:A, Question_10_admin!A218,
    Question_10_Labs!C:C, "LAB B",
    Question_10_Labs!B:B, "&lt;=" &amp; Question_10_admin!C218
  ),
  "")</f>
        <v/>
      </c>
      <c r="H218" s="13" t="str">
        <f>IF(E218=1,
  IFERROR(
    AVERAGEIFS(
      Question_10_Labs!D:D,
      Question_10_Labs!A:A, A218,
      Question_10_Labs!C:C, "LAB B",
      Question_10_Labs!B:B, "&gt;=" &amp; C218
    ),
    "No test done"
  ),
  ""
)</f>
        <v/>
      </c>
      <c r="I218" s="13" t="str">
        <f t="shared" si="7"/>
        <v xml:space="preserve"> </v>
      </c>
    </row>
    <row r="219" spans="1:9" x14ac:dyDescent="0.25">
      <c r="A219" s="11">
        <v>15</v>
      </c>
      <c r="B219" s="11" t="s">
        <v>623</v>
      </c>
      <c r="C219" s="12">
        <v>41227</v>
      </c>
      <c r="D219" s="15">
        <v>1</v>
      </c>
      <c r="E219" s="13">
        <f t="shared" si="6"/>
        <v>0</v>
      </c>
      <c r="F219" s="13">
        <f>IF(AND(B219="Med B",COUNTIFS(A$1:A218,A219,B$1:B218,"Med B")=0,COUNTIFS(A$1:A218,A219,B$1:B218,"Med A")=0),1,0)</f>
        <v>0</v>
      </c>
      <c r="G219" s="9" t="str">
        <f>IF(E219=1,
  AVERAGEIFS(
    Question_10_Labs!D:D,
    Question_10_Labs!A:A, Question_10_admin!A219,
    Question_10_Labs!C:C, "LAB B",
    Question_10_Labs!B:B, "&lt;=" &amp; Question_10_admin!C219
  ),
  "")</f>
        <v/>
      </c>
      <c r="H219" s="13" t="str">
        <f>IF(E219=1,
  IFERROR(
    AVERAGEIFS(
      Question_10_Labs!D:D,
      Question_10_Labs!A:A, A219,
      Question_10_Labs!C:C, "LAB B",
      Question_10_Labs!B:B, "&gt;=" &amp; C219
    ),
    "No test done"
  ),
  ""
)</f>
        <v/>
      </c>
      <c r="I219" s="13" t="str">
        <f t="shared" si="7"/>
        <v xml:space="preserve"> </v>
      </c>
    </row>
    <row r="220" spans="1:9" x14ac:dyDescent="0.25">
      <c r="A220" s="11">
        <v>16</v>
      </c>
      <c r="B220" s="11" t="s">
        <v>622</v>
      </c>
      <c r="C220" s="12">
        <v>41093</v>
      </c>
      <c r="D220" s="15">
        <v>5000</v>
      </c>
      <c r="E220" s="13">
        <f t="shared" si="6"/>
        <v>0</v>
      </c>
      <c r="F220" s="13">
        <f>IF(AND(B220="Med B",COUNTIFS(A$1:A219,A220,B$1:B219,"Med B")=0,COUNTIFS(A$1:A219,A220,B$1:B219,"Med A")=0),1,0)</f>
        <v>0</v>
      </c>
      <c r="G220" s="9" t="str">
        <f>IF(E220=1,
  AVERAGEIFS(
    Question_10_Labs!D:D,
    Question_10_Labs!A:A, Question_10_admin!A220,
    Question_10_Labs!C:C, "LAB B",
    Question_10_Labs!B:B, "&lt;=" &amp; Question_10_admin!C220
  ),
  "")</f>
        <v/>
      </c>
      <c r="H220" s="13" t="str">
        <f>IF(E220=1,
  IFERROR(
    AVERAGEIFS(
      Question_10_Labs!D:D,
      Question_10_Labs!A:A, A220,
      Question_10_Labs!C:C, "LAB B",
      Question_10_Labs!B:B, "&gt;=" &amp; C220
    ),
    "No test done"
  ),
  ""
)</f>
        <v/>
      </c>
      <c r="I220" s="13" t="str">
        <f t="shared" si="7"/>
        <v xml:space="preserve"> </v>
      </c>
    </row>
    <row r="221" spans="1:9" x14ac:dyDescent="0.25">
      <c r="A221" s="11">
        <v>16</v>
      </c>
      <c r="B221" s="11" t="s">
        <v>622</v>
      </c>
      <c r="C221" s="12">
        <v>41095</v>
      </c>
      <c r="D221" s="15">
        <v>5000</v>
      </c>
      <c r="E221" s="13">
        <f t="shared" si="6"/>
        <v>0</v>
      </c>
      <c r="F221" s="13">
        <f>IF(AND(B221="Med B",COUNTIFS(A$1:A220,A221,B$1:B220,"Med B")=0,COUNTIFS(A$1:A220,A221,B$1:B220,"Med A")=0),1,0)</f>
        <v>0</v>
      </c>
      <c r="G221" s="9" t="str">
        <f>IF(E221=1,
  AVERAGEIFS(
    Question_10_Labs!D:D,
    Question_10_Labs!A:A, Question_10_admin!A221,
    Question_10_Labs!C:C, "LAB B",
    Question_10_Labs!B:B, "&lt;=" &amp; Question_10_admin!C221
  ),
  "")</f>
        <v/>
      </c>
      <c r="H221" s="13" t="str">
        <f>IF(E221=1,
  IFERROR(
    AVERAGEIFS(
      Question_10_Labs!D:D,
      Question_10_Labs!A:A, A221,
      Question_10_Labs!C:C, "LAB B",
      Question_10_Labs!B:B, "&gt;=" &amp; C221
    ),
    "No test done"
  ),
  ""
)</f>
        <v/>
      </c>
      <c r="I221" s="13" t="str">
        <f t="shared" si="7"/>
        <v xml:space="preserve"> </v>
      </c>
    </row>
    <row r="222" spans="1:9" x14ac:dyDescent="0.25">
      <c r="A222" s="11">
        <v>16</v>
      </c>
      <c r="B222" s="11" t="s">
        <v>622</v>
      </c>
      <c r="C222" s="12">
        <v>41097</v>
      </c>
      <c r="D222" s="15">
        <v>5000</v>
      </c>
      <c r="E222" s="13">
        <f t="shared" si="6"/>
        <v>0</v>
      </c>
      <c r="F222" s="13">
        <f>IF(AND(B222="Med B",COUNTIFS(A$1:A221,A222,B$1:B221,"Med B")=0,COUNTIFS(A$1:A221,A222,B$1:B221,"Med A")=0),1,0)</f>
        <v>0</v>
      </c>
      <c r="G222" s="9" t="str">
        <f>IF(E222=1,
  AVERAGEIFS(
    Question_10_Labs!D:D,
    Question_10_Labs!A:A, Question_10_admin!A222,
    Question_10_Labs!C:C, "LAB B",
    Question_10_Labs!B:B, "&lt;=" &amp; Question_10_admin!C222
  ),
  "")</f>
        <v/>
      </c>
      <c r="H222" s="13" t="str">
        <f>IF(E222=1,
  IFERROR(
    AVERAGEIFS(
      Question_10_Labs!D:D,
      Question_10_Labs!A:A, A222,
      Question_10_Labs!C:C, "LAB B",
      Question_10_Labs!B:B, "&gt;=" &amp; C222
    ),
    "No test done"
  ),
  ""
)</f>
        <v/>
      </c>
      <c r="I222" s="13" t="str">
        <f t="shared" si="7"/>
        <v xml:space="preserve"> </v>
      </c>
    </row>
    <row r="223" spans="1:9" x14ac:dyDescent="0.25">
      <c r="A223" s="11">
        <v>16</v>
      </c>
      <c r="B223" s="11" t="s">
        <v>622</v>
      </c>
      <c r="C223" s="12">
        <v>41100</v>
      </c>
      <c r="D223" s="15">
        <v>5000</v>
      </c>
      <c r="E223" s="13">
        <f t="shared" si="6"/>
        <v>0</v>
      </c>
      <c r="F223" s="13">
        <f>IF(AND(B223="Med B",COUNTIFS(A$1:A222,A223,B$1:B222,"Med B")=0,COUNTIFS(A$1:A222,A223,B$1:B222,"Med A")=0),1,0)</f>
        <v>0</v>
      </c>
      <c r="G223" s="9" t="str">
        <f>IF(E223=1,
  AVERAGEIFS(
    Question_10_Labs!D:D,
    Question_10_Labs!A:A, Question_10_admin!A223,
    Question_10_Labs!C:C, "LAB B",
    Question_10_Labs!B:B, "&lt;=" &amp; Question_10_admin!C223
  ),
  "")</f>
        <v/>
      </c>
      <c r="H223" s="13" t="str">
        <f>IF(E223=1,
  IFERROR(
    AVERAGEIFS(
      Question_10_Labs!D:D,
      Question_10_Labs!A:A, A223,
      Question_10_Labs!C:C, "LAB B",
      Question_10_Labs!B:B, "&gt;=" &amp; C223
    ),
    "No test done"
  ),
  ""
)</f>
        <v/>
      </c>
      <c r="I223" s="13" t="str">
        <f t="shared" si="7"/>
        <v xml:space="preserve"> </v>
      </c>
    </row>
    <row r="224" spans="1:9" x14ac:dyDescent="0.25">
      <c r="A224" s="11">
        <v>16</v>
      </c>
      <c r="B224" s="11" t="s">
        <v>622</v>
      </c>
      <c r="C224" s="12">
        <v>41102</v>
      </c>
      <c r="D224" s="15">
        <v>5000</v>
      </c>
      <c r="E224" s="13">
        <f t="shared" si="6"/>
        <v>0</v>
      </c>
      <c r="F224" s="13">
        <f>IF(AND(B224="Med B",COUNTIFS(A$1:A223,A224,B$1:B223,"Med B")=0,COUNTIFS(A$1:A223,A224,B$1:B223,"Med A")=0),1,0)</f>
        <v>0</v>
      </c>
      <c r="G224" s="9" t="str">
        <f>IF(E224=1,
  AVERAGEIFS(
    Question_10_Labs!D:D,
    Question_10_Labs!A:A, Question_10_admin!A224,
    Question_10_Labs!C:C, "LAB B",
    Question_10_Labs!B:B, "&lt;=" &amp; Question_10_admin!C224
  ),
  "")</f>
        <v/>
      </c>
      <c r="H224" s="13" t="str">
        <f>IF(E224=1,
  IFERROR(
    AVERAGEIFS(
      Question_10_Labs!D:D,
      Question_10_Labs!A:A, A224,
      Question_10_Labs!C:C, "LAB B",
      Question_10_Labs!B:B, "&gt;=" &amp; C224
    ),
    "No test done"
  ),
  ""
)</f>
        <v/>
      </c>
      <c r="I224" s="13" t="str">
        <f t="shared" si="7"/>
        <v xml:space="preserve"> </v>
      </c>
    </row>
    <row r="225" spans="1:9" x14ac:dyDescent="0.25">
      <c r="A225" s="11">
        <v>16</v>
      </c>
      <c r="B225" s="11" t="s">
        <v>622</v>
      </c>
      <c r="C225" s="12">
        <v>41104</v>
      </c>
      <c r="D225" s="15">
        <v>5000</v>
      </c>
      <c r="E225" s="13">
        <f t="shared" si="6"/>
        <v>0</v>
      </c>
      <c r="F225" s="13">
        <f>IF(AND(B225="Med B",COUNTIFS(A$1:A224,A225,B$1:B224,"Med B")=0,COUNTIFS(A$1:A224,A225,B$1:B224,"Med A")=0),1,0)</f>
        <v>0</v>
      </c>
      <c r="G225" s="9" t="str">
        <f>IF(E225=1,
  AVERAGEIFS(
    Question_10_Labs!D:D,
    Question_10_Labs!A:A, Question_10_admin!A225,
    Question_10_Labs!C:C, "LAB B",
    Question_10_Labs!B:B, "&lt;=" &amp; Question_10_admin!C225
  ),
  "")</f>
        <v/>
      </c>
      <c r="H225" s="13" t="str">
        <f>IF(E225=1,
  IFERROR(
    AVERAGEIFS(
      Question_10_Labs!D:D,
      Question_10_Labs!A:A, A225,
      Question_10_Labs!C:C, "LAB B",
      Question_10_Labs!B:B, "&gt;=" &amp; C225
    ),
    "No test done"
  ),
  ""
)</f>
        <v/>
      </c>
      <c r="I225" s="13" t="str">
        <f t="shared" si="7"/>
        <v xml:space="preserve"> </v>
      </c>
    </row>
    <row r="226" spans="1:9" x14ac:dyDescent="0.25">
      <c r="A226" s="11">
        <v>16</v>
      </c>
      <c r="B226" s="11" t="s">
        <v>622</v>
      </c>
      <c r="C226" s="12">
        <v>41109</v>
      </c>
      <c r="D226" s="15">
        <v>5000</v>
      </c>
      <c r="E226" s="13">
        <f t="shared" si="6"/>
        <v>0</v>
      </c>
      <c r="F226" s="13">
        <f>IF(AND(B226="Med B",COUNTIFS(A$1:A225,A226,B$1:B225,"Med B")=0,COUNTIFS(A$1:A225,A226,B$1:B225,"Med A")=0),1,0)</f>
        <v>0</v>
      </c>
      <c r="G226" s="9" t="str">
        <f>IF(E226=1,
  AVERAGEIFS(
    Question_10_Labs!D:D,
    Question_10_Labs!A:A, Question_10_admin!A226,
    Question_10_Labs!C:C, "LAB B",
    Question_10_Labs!B:B, "&lt;=" &amp; Question_10_admin!C226
  ),
  "")</f>
        <v/>
      </c>
      <c r="H226" s="13" t="str">
        <f>IF(E226=1,
  IFERROR(
    AVERAGEIFS(
      Question_10_Labs!D:D,
      Question_10_Labs!A:A, A226,
      Question_10_Labs!C:C, "LAB B",
      Question_10_Labs!B:B, "&gt;=" &amp; C226
    ),
    "No test done"
  ),
  ""
)</f>
        <v/>
      </c>
      <c r="I226" s="13" t="str">
        <f t="shared" si="7"/>
        <v xml:space="preserve"> </v>
      </c>
    </row>
    <row r="227" spans="1:9" x14ac:dyDescent="0.25">
      <c r="A227" s="11">
        <v>16</v>
      </c>
      <c r="B227" s="11" t="s">
        <v>622</v>
      </c>
      <c r="C227" s="12">
        <v>41111</v>
      </c>
      <c r="D227" s="15">
        <v>4500</v>
      </c>
      <c r="E227" s="13">
        <f t="shared" si="6"/>
        <v>0</v>
      </c>
      <c r="F227" s="13">
        <f>IF(AND(B227="Med B",COUNTIFS(A$1:A226,A227,B$1:B226,"Med B")=0,COUNTIFS(A$1:A226,A227,B$1:B226,"Med A")=0),1,0)</f>
        <v>0</v>
      </c>
      <c r="G227" s="9" t="str">
        <f>IF(E227=1,
  AVERAGEIFS(
    Question_10_Labs!D:D,
    Question_10_Labs!A:A, Question_10_admin!A227,
    Question_10_Labs!C:C, "LAB B",
    Question_10_Labs!B:B, "&lt;=" &amp; Question_10_admin!C227
  ),
  "")</f>
        <v/>
      </c>
      <c r="H227" s="13" t="str">
        <f>IF(E227=1,
  IFERROR(
    AVERAGEIFS(
      Question_10_Labs!D:D,
      Question_10_Labs!A:A, A227,
      Question_10_Labs!C:C, "LAB B",
      Question_10_Labs!B:B, "&gt;=" &amp; C227
    ),
    "No test done"
  ),
  ""
)</f>
        <v/>
      </c>
      <c r="I227" s="13" t="str">
        <f t="shared" si="7"/>
        <v xml:space="preserve"> </v>
      </c>
    </row>
    <row r="228" spans="1:9" x14ac:dyDescent="0.25">
      <c r="A228" s="11">
        <v>16</v>
      </c>
      <c r="B228" s="11" t="s">
        <v>622</v>
      </c>
      <c r="C228" s="12">
        <v>41114</v>
      </c>
      <c r="D228" s="15">
        <v>4500</v>
      </c>
      <c r="E228" s="13">
        <f t="shared" si="6"/>
        <v>0</v>
      </c>
      <c r="F228" s="13">
        <f>IF(AND(B228="Med B",COUNTIFS(A$1:A227,A228,B$1:B227,"Med B")=0,COUNTIFS(A$1:A227,A228,B$1:B227,"Med A")=0),1,0)</f>
        <v>0</v>
      </c>
      <c r="G228" s="9" t="str">
        <f>IF(E228=1,
  AVERAGEIFS(
    Question_10_Labs!D:D,
    Question_10_Labs!A:A, Question_10_admin!A228,
    Question_10_Labs!C:C, "LAB B",
    Question_10_Labs!B:B, "&lt;=" &amp; Question_10_admin!C228
  ),
  "")</f>
        <v/>
      </c>
      <c r="H228" s="13" t="str">
        <f>IF(E228=1,
  IFERROR(
    AVERAGEIFS(
      Question_10_Labs!D:D,
      Question_10_Labs!A:A, A228,
      Question_10_Labs!C:C, "LAB B",
      Question_10_Labs!B:B, "&gt;=" &amp; C228
    ),
    "No test done"
  ),
  ""
)</f>
        <v/>
      </c>
      <c r="I228" s="13" t="str">
        <f t="shared" si="7"/>
        <v xml:space="preserve"> </v>
      </c>
    </row>
    <row r="229" spans="1:9" x14ac:dyDescent="0.25">
      <c r="A229" s="11">
        <v>16</v>
      </c>
      <c r="B229" s="11" t="s">
        <v>622</v>
      </c>
      <c r="C229" s="12">
        <v>41116</v>
      </c>
      <c r="D229" s="15">
        <v>4500</v>
      </c>
      <c r="E229" s="13">
        <f t="shared" si="6"/>
        <v>0</v>
      </c>
      <c r="F229" s="13">
        <f>IF(AND(B229="Med B",COUNTIFS(A$1:A228,A229,B$1:B228,"Med B")=0,COUNTIFS(A$1:A228,A229,B$1:B228,"Med A")=0),1,0)</f>
        <v>0</v>
      </c>
      <c r="G229" s="9" t="str">
        <f>IF(E229=1,
  AVERAGEIFS(
    Question_10_Labs!D:D,
    Question_10_Labs!A:A, Question_10_admin!A229,
    Question_10_Labs!C:C, "LAB B",
    Question_10_Labs!B:B, "&lt;=" &amp; Question_10_admin!C229
  ),
  "")</f>
        <v/>
      </c>
      <c r="H229" s="13" t="str">
        <f>IF(E229=1,
  IFERROR(
    AVERAGEIFS(
      Question_10_Labs!D:D,
      Question_10_Labs!A:A, A229,
      Question_10_Labs!C:C, "LAB B",
      Question_10_Labs!B:B, "&gt;=" &amp; C229
    ),
    "No test done"
  ),
  ""
)</f>
        <v/>
      </c>
      <c r="I229" s="13" t="str">
        <f t="shared" si="7"/>
        <v xml:space="preserve"> </v>
      </c>
    </row>
    <row r="230" spans="1:9" x14ac:dyDescent="0.25">
      <c r="A230" s="11">
        <v>16</v>
      </c>
      <c r="B230" s="11" t="s">
        <v>622</v>
      </c>
      <c r="C230" s="12">
        <v>41118</v>
      </c>
      <c r="D230" s="15">
        <v>4500</v>
      </c>
      <c r="E230" s="13">
        <f t="shared" si="6"/>
        <v>0</v>
      </c>
      <c r="F230" s="13">
        <f>IF(AND(B230="Med B",COUNTIFS(A$1:A229,A230,B$1:B229,"Med B")=0,COUNTIFS(A$1:A229,A230,B$1:B229,"Med A")=0),1,0)</f>
        <v>0</v>
      </c>
      <c r="G230" s="9" t="str">
        <f>IF(E230=1,
  AVERAGEIFS(
    Question_10_Labs!D:D,
    Question_10_Labs!A:A, Question_10_admin!A230,
    Question_10_Labs!C:C, "LAB B",
    Question_10_Labs!B:B, "&lt;=" &amp; Question_10_admin!C230
  ),
  "")</f>
        <v/>
      </c>
      <c r="H230" s="13" t="str">
        <f>IF(E230=1,
  IFERROR(
    AVERAGEIFS(
      Question_10_Labs!D:D,
      Question_10_Labs!A:A, A230,
      Question_10_Labs!C:C, "LAB B",
      Question_10_Labs!B:B, "&gt;=" &amp; C230
    ),
    "No test done"
  ),
  ""
)</f>
        <v/>
      </c>
      <c r="I230" s="13" t="str">
        <f t="shared" si="7"/>
        <v xml:space="preserve"> </v>
      </c>
    </row>
    <row r="231" spans="1:9" x14ac:dyDescent="0.25">
      <c r="A231" s="11">
        <v>16</v>
      </c>
      <c r="B231" s="11" t="s">
        <v>622</v>
      </c>
      <c r="C231" s="12">
        <v>41121</v>
      </c>
      <c r="D231" s="15">
        <v>4500</v>
      </c>
      <c r="E231" s="13">
        <f t="shared" si="6"/>
        <v>0</v>
      </c>
      <c r="F231" s="13">
        <f>IF(AND(B231="Med B",COUNTIFS(A$1:A230,A231,B$1:B230,"Med B")=0,COUNTIFS(A$1:A230,A231,B$1:B230,"Med A")=0),1,0)</f>
        <v>0</v>
      </c>
      <c r="G231" s="9" t="str">
        <f>IF(E231=1,
  AVERAGEIFS(
    Question_10_Labs!D:D,
    Question_10_Labs!A:A, Question_10_admin!A231,
    Question_10_Labs!C:C, "LAB B",
    Question_10_Labs!B:B, "&lt;=" &amp; Question_10_admin!C231
  ),
  "")</f>
        <v/>
      </c>
      <c r="H231" s="13" t="str">
        <f>IF(E231=1,
  IFERROR(
    AVERAGEIFS(
      Question_10_Labs!D:D,
      Question_10_Labs!A:A, A231,
      Question_10_Labs!C:C, "LAB B",
      Question_10_Labs!B:B, "&gt;=" &amp; C231
    ),
    "No test done"
  ),
  ""
)</f>
        <v/>
      </c>
      <c r="I231" s="13" t="str">
        <f t="shared" si="7"/>
        <v xml:space="preserve"> </v>
      </c>
    </row>
    <row r="232" spans="1:9" x14ac:dyDescent="0.25">
      <c r="A232" s="11">
        <v>16</v>
      </c>
      <c r="B232" s="11" t="s">
        <v>622</v>
      </c>
      <c r="C232" s="12">
        <v>41123</v>
      </c>
      <c r="D232" s="15">
        <v>4500</v>
      </c>
      <c r="E232" s="13">
        <f t="shared" si="6"/>
        <v>0</v>
      </c>
      <c r="F232" s="13">
        <f>IF(AND(B232="Med B",COUNTIFS(A$1:A231,A232,B$1:B231,"Med B")=0,COUNTIFS(A$1:A231,A232,B$1:B231,"Med A")=0),1,0)</f>
        <v>0</v>
      </c>
      <c r="G232" s="9" t="str">
        <f>IF(E232=1,
  AVERAGEIFS(
    Question_10_Labs!D:D,
    Question_10_Labs!A:A, Question_10_admin!A232,
    Question_10_Labs!C:C, "LAB B",
    Question_10_Labs!B:B, "&lt;=" &amp; Question_10_admin!C232
  ),
  "")</f>
        <v/>
      </c>
      <c r="H232" s="13" t="str">
        <f>IF(E232=1,
  IFERROR(
    AVERAGEIFS(
      Question_10_Labs!D:D,
      Question_10_Labs!A:A, A232,
      Question_10_Labs!C:C, "LAB B",
      Question_10_Labs!B:B, "&gt;=" &amp; C232
    ),
    "No test done"
  ),
  ""
)</f>
        <v/>
      </c>
      <c r="I232" s="13" t="str">
        <f t="shared" si="7"/>
        <v xml:space="preserve"> </v>
      </c>
    </row>
    <row r="233" spans="1:9" x14ac:dyDescent="0.25">
      <c r="A233" s="11">
        <v>16</v>
      </c>
      <c r="B233" s="11" t="s">
        <v>622</v>
      </c>
      <c r="C233" s="12">
        <v>41125</v>
      </c>
      <c r="D233" s="15">
        <v>4500</v>
      </c>
      <c r="E233" s="13">
        <f t="shared" si="6"/>
        <v>0</v>
      </c>
      <c r="F233" s="13">
        <f>IF(AND(B233="Med B",COUNTIFS(A$1:A232,A233,B$1:B232,"Med B")=0,COUNTIFS(A$1:A232,A233,B$1:B232,"Med A")=0),1,0)</f>
        <v>0</v>
      </c>
      <c r="G233" s="9" t="str">
        <f>IF(E233=1,
  AVERAGEIFS(
    Question_10_Labs!D:D,
    Question_10_Labs!A:A, Question_10_admin!A233,
    Question_10_Labs!C:C, "LAB B",
    Question_10_Labs!B:B, "&lt;=" &amp; Question_10_admin!C233
  ),
  "")</f>
        <v/>
      </c>
      <c r="H233" s="13" t="str">
        <f>IF(E233=1,
  IFERROR(
    AVERAGEIFS(
      Question_10_Labs!D:D,
      Question_10_Labs!A:A, A233,
      Question_10_Labs!C:C, "LAB B",
      Question_10_Labs!B:B, "&gt;=" &amp; C233
    ),
    "No test done"
  ),
  ""
)</f>
        <v/>
      </c>
      <c r="I233" s="13" t="str">
        <f t="shared" si="7"/>
        <v xml:space="preserve"> </v>
      </c>
    </row>
    <row r="234" spans="1:9" x14ac:dyDescent="0.25">
      <c r="A234" s="11">
        <v>16</v>
      </c>
      <c r="B234" s="11" t="s">
        <v>622</v>
      </c>
      <c r="C234" s="12">
        <v>41128</v>
      </c>
      <c r="D234" s="15">
        <v>4500</v>
      </c>
      <c r="E234" s="13">
        <f t="shared" si="6"/>
        <v>0</v>
      </c>
      <c r="F234" s="13">
        <f>IF(AND(B234="Med B",COUNTIFS(A$1:A233,A234,B$1:B233,"Med B")=0,COUNTIFS(A$1:A233,A234,B$1:B233,"Med A")=0),1,0)</f>
        <v>0</v>
      </c>
      <c r="G234" s="9" t="str">
        <f>IF(E234=1,
  AVERAGEIFS(
    Question_10_Labs!D:D,
    Question_10_Labs!A:A, Question_10_admin!A234,
    Question_10_Labs!C:C, "LAB B",
    Question_10_Labs!B:B, "&lt;=" &amp; Question_10_admin!C234
  ),
  "")</f>
        <v/>
      </c>
      <c r="H234" s="13" t="str">
        <f>IF(E234=1,
  IFERROR(
    AVERAGEIFS(
      Question_10_Labs!D:D,
      Question_10_Labs!A:A, A234,
      Question_10_Labs!C:C, "LAB B",
      Question_10_Labs!B:B, "&gt;=" &amp; C234
    ),
    "No test done"
  ),
  ""
)</f>
        <v/>
      </c>
      <c r="I234" s="13" t="str">
        <f t="shared" si="7"/>
        <v xml:space="preserve"> </v>
      </c>
    </row>
    <row r="235" spans="1:9" x14ac:dyDescent="0.25">
      <c r="A235" s="11">
        <v>16</v>
      </c>
      <c r="B235" s="11" t="s">
        <v>622</v>
      </c>
      <c r="C235" s="12">
        <v>41130</v>
      </c>
      <c r="D235" s="15">
        <v>4500</v>
      </c>
      <c r="E235" s="13">
        <f t="shared" si="6"/>
        <v>0</v>
      </c>
      <c r="F235" s="13">
        <f>IF(AND(B235="Med B",COUNTIFS(A$1:A234,A235,B$1:B234,"Med B")=0,COUNTIFS(A$1:A234,A235,B$1:B234,"Med A")=0),1,0)</f>
        <v>0</v>
      </c>
      <c r="G235" s="9" t="str">
        <f>IF(E235=1,
  AVERAGEIFS(
    Question_10_Labs!D:D,
    Question_10_Labs!A:A, Question_10_admin!A235,
    Question_10_Labs!C:C, "LAB B",
    Question_10_Labs!B:B, "&lt;=" &amp; Question_10_admin!C235
  ),
  "")</f>
        <v/>
      </c>
      <c r="H235" s="13" t="str">
        <f>IF(E235=1,
  IFERROR(
    AVERAGEIFS(
      Question_10_Labs!D:D,
      Question_10_Labs!A:A, A235,
      Question_10_Labs!C:C, "LAB B",
      Question_10_Labs!B:B, "&gt;=" &amp; C235
    ),
    "No test done"
  ),
  ""
)</f>
        <v/>
      </c>
      <c r="I235" s="13" t="str">
        <f t="shared" si="7"/>
        <v xml:space="preserve"> </v>
      </c>
    </row>
    <row r="236" spans="1:9" x14ac:dyDescent="0.25">
      <c r="A236" s="11">
        <v>16</v>
      </c>
      <c r="B236" s="11" t="s">
        <v>622</v>
      </c>
      <c r="C236" s="12">
        <v>41132</v>
      </c>
      <c r="D236" s="15">
        <v>4500</v>
      </c>
      <c r="E236" s="13">
        <f t="shared" si="6"/>
        <v>0</v>
      </c>
      <c r="F236" s="13">
        <f>IF(AND(B236="Med B",COUNTIFS(A$1:A235,A236,B$1:B235,"Med B")=0,COUNTIFS(A$1:A235,A236,B$1:B235,"Med A")=0),1,0)</f>
        <v>0</v>
      </c>
      <c r="G236" s="9" t="str">
        <f>IF(E236=1,
  AVERAGEIFS(
    Question_10_Labs!D:D,
    Question_10_Labs!A:A, Question_10_admin!A236,
    Question_10_Labs!C:C, "LAB B",
    Question_10_Labs!B:B, "&lt;=" &amp; Question_10_admin!C236
  ),
  "")</f>
        <v/>
      </c>
      <c r="H236" s="13" t="str">
        <f>IF(E236=1,
  IFERROR(
    AVERAGEIFS(
      Question_10_Labs!D:D,
      Question_10_Labs!A:A, A236,
      Question_10_Labs!C:C, "LAB B",
      Question_10_Labs!B:B, "&gt;=" &amp; C236
    ),
    "No test done"
  ),
  ""
)</f>
        <v/>
      </c>
      <c r="I236" s="13" t="str">
        <f t="shared" si="7"/>
        <v xml:space="preserve"> </v>
      </c>
    </row>
    <row r="237" spans="1:9" x14ac:dyDescent="0.25">
      <c r="A237" s="11">
        <v>16</v>
      </c>
      <c r="B237" s="11" t="s">
        <v>622</v>
      </c>
      <c r="C237" s="12">
        <v>41135</v>
      </c>
      <c r="D237" s="15">
        <v>4500</v>
      </c>
      <c r="E237" s="13">
        <f t="shared" si="6"/>
        <v>0</v>
      </c>
      <c r="F237" s="13">
        <f>IF(AND(B237="Med B",COUNTIFS(A$1:A236,A237,B$1:B236,"Med B")=0,COUNTIFS(A$1:A236,A237,B$1:B236,"Med A")=0),1,0)</f>
        <v>0</v>
      </c>
      <c r="G237" s="9" t="str">
        <f>IF(E237=1,
  AVERAGEIFS(
    Question_10_Labs!D:D,
    Question_10_Labs!A:A, Question_10_admin!A237,
    Question_10_Labs!C:C, "LAB B",
    Question_10_Labs!B:B, "&lt;=" &amp; Question_10_admin!C237
  ),
  "")</f>
        <v/>
      </c>
      <c r="H237" s="13" t="str">
        <f>IF(E237=1,
  IFERROR(
    AVERAGEIFS(
      Question_10_Labs!D:D,
      Question_10_Labs!A:A, A237,
      Question_10_Labs!C:C, "LAB B",
      Question_10_Labs!B:B, "&gt;=" &amp; C237
    ),
    "No test done"
  ),
  ""
)</f>
        <v/>
      </c>
      <c r="I237" s="13" t="str">
        <f t="shared" si="7"/>
        <v xml:space="preserve"> </v>
      </c>
    </row>
    <row r="238" spans="1:9" x14ac:dyDescent="0.25">
      <c r="A238" s="11">
        <v>16</v>
      </c>
      <c r="B238" s="11" t="s">
        <v>622</v>
      </c>
      <c r="C238" s="12">
        <v>41137</v>
      </c>
      <c r="D238" s="15">
        <v>4500</v>
      </c>
      <c r="E238" s="13">
        <f t="shared" si="6"/>
        <v>0</v>
      </c>
      <c r="F238" s="13">
        <f>IF(AND(B238="Med B",COUNTIFS(A$1:A237,A238,B$1:B237,"Med B")=0,COUNTIFS(A$1:A237,A238,B$1:B237,"Med A")=0),1,0)</f>
        <v>0</v>
      </c>
      <c r="G238" s="9" t="str">
        <f>IF(E238=1,
  AVERAGEIFS(
    Question_10_Labs!D:D,
    Question_10_Labs!A:A, Question_10_admin!A238,
    Question_10_Labs!C:C, "LAB B",
    Question_10_Labs!B:B, "&lt;=" &amp; Question_10_admin!C238
  ),
  "")</f>
        <v/>
      </c>
      <c r="H238" s="13" t="str">
        <f>IF(E238=1,
  IFERROR(
    AVERAGEIFS(
      Question_10_Labs!D:D,
      Question_10_Labs!A:A, A238,
      Question_10_Labs!C:C, "LAB B",
      Question_10_Labs!B:B, "&gt;=" &amp; C238
    ),
    "No test done"
  ),
  ""
)</f>
        <v/>
      </c>
      <c r="I238" s="13" t="str">
        <f t="shared" si="7"/>
        <v xml:space="preserve"> </v>
      </c>
    </row>
    <row r="239" spans="1:9" x14ac:dyDescent="0.25">
      <c r="A239" s="11">
        <v>16</v>
      </c>
      <c r="B239" s="11" t="s">
        <v>622</v>
      </c>
      <c r="C239" s="12">
        <v>41139</v>
      </c>
      <c r="D239" s="15">
        <v>5900</v>
      </c>
      <c r="E239" s="13">
        <f t="shared" si="6"/>
        <v>0</v>
      </c>
      <c r="F239" s="13">
        <f>IF(AND(B239="Med B",COUNTIFS(A$1:A238,A239,B$1:B238,"Med B")=0,COUNTIFS(A$1:A238,A239,B$1:B238,"Med A")=0),1,0)</f>
        <v>0</v>
      </c>
      <c r="G239" s="9" t="str">
        <f>IF(E239=1,
  AVERAGEIFS(
    Question_10_Labs!D:D,
    Question_10_Labs!A:A, Question_10_admin!A239,
    Question_10_Labs!C:C, "LAB B",
    Question_10_Labs!B:B, "&lt;=" &amp; Question_10_admin!C239
  ),
  "")</f>
        <v/>
      </c>
      <c r="H239" s="13" t="str">
        <f>IF(E239=1,
  IFERROR(
    AVERAGEIFS(
      Question_10_Labs!D:D,
      Question_10_Labs!A:A, A239,
      Question_10_Labs!C:C, "LAB B",
      Question_10_Labs!B:B, "&gt;=" &amp; C239
    ),
    "No test done"
  ),
  ""
)</f>
        <v/>
      </c>
      <c r="I239" s="13" t="str">
        <f t="shared" si="7"/>
        <v xml:space="preserve"> </v>
      </c>
    </row>
    <row r="240" spans="1:9" x14ac:dyDescent="0.25">
      <c r="A240" s="11">
        <v>16</v>
      </c>
      <c r="B240" s="11" t="s">
        <v>622</v>
      </c>
      <c r="C240" s="12">
        <v>41142</v>
      </c>
      <c r="D240" s="15">
        <v>5900</v>
      </c>
      <c r="E240" s="13">
        <f t="shared" si="6"/>
        <v>0</v>
      </c>
      <c r="F240" s="13">
        <f>IF(AND(B240="Med B",COUNTIFS(A$1:A239,A240,B$1:B239,"Med B")=0,COUNTIFS(A$1:A239,A240,B$1:B239,"Med A")=0),1,0)</f>
        <v>0</v>
      </c>
      <c r="G240" s="9" t="str">
        <f>IF(E240=1,
  AVERAGEIFS(
    Question_10_Labs!D:D,
    Question_10_Labs!A:A, Question_10_admin!A240,
    Question_10_Labs!C:C, "LAB B",
    Question_10_Labs!B:B, "&lt;=" &amp; Question_10_admin!C240
  ),
  "")</f>
        <v/>
      </c>
      <c r="H240" s="13" t="str">
        <f>IF(E240=1,
  IFERROR(
    AVERAGEIFS(
      Question_10_Labs!D:D,
      Question_10_Labs!A:A, A240,
      Question_10_Labs!C:C, "LAB B",
      Question_10_Labs!B:B, "&gt;=" &amp; C240
    ),
    "No test done"
  ),
  ""
)</f>
        <v/>
      </c>
      <c r="I240" s="13" t="str">
        <f t="shared" si="7"/>
        <v xml:space="preserve"> </v>
      </c>
    </row>
    <row r="241" spans="1:9" x14ac:dyDescent="0.25">
      <c r="A241" s="11">
        <v>16</v>
      </c>
      <c r="B241" s="11" t="s">
        <v>622</v>
      </c>
      <c r="C241" s="12">
        <v>41144</v>
      </c>
      <c r="D241" s="15">
        <v>5900</v>
      </c>
      <c r="E241" s="13">
        <f t="shared" si="6"/>
        <v>0</v>
      </c>
      <c r="F241" s="13">
        <f>IF(AND(B241="Med B",COUNTIFS(A$1:A240,A241,B$1:B240,"Med B")=0,COUNTIFS(A$1:A240,A241,B$1:B240,"Med A")=0),1,0)</f>
        <v>0</v>
      </c>
      <c r="G241" s="9" t="str">
        <f>IF(E241=1,
  AVERAGEIFS(
    Question_10_Labs!D:D,
    Question_10_Labs!A:A, Question_10_admin!A241,
    Question_10_Labs!C:C, "LAB B",
    Question_10_Labs!B:B, "&lt;=" &amp; Question_10_admin!C241
  ),
  "")</f>
        <v/>
      </c>
      <c r="H241" s="13" t="str">
        <f>IF(E241=1,
  IFERROR(
    AVERAGEIFS(
      Question_10_Labs!D:D,
      Question_10_Labs!A:A, A241,
      Question_10_Labs!C:C, "LAB B",
      Question_10_Labs!B:B, "&gt;=" &amp; C241
    ),
    "No test done"
  ),
  ""
)</f>
        <v/>
      </c>
      <c r="I241" s="13" t="str">
        <f t="shared" si="7"/>
        <v xml:space="preserve"> </v>
      </c>
    </row>
    <row r="242" spans="1:9" x14ac:dyDescent="0.25">
      <c r="A242" s="11">
        <v>16</v>
      </c>
      <c r="B242" s="11" t="s">
        <v>622</v>
      </c>
      <c r="C242" s="12">
        <v>41146</v>
      </c>
      <c r="D242" s="15">
        <v>5900</v>
      </c>
      <c r="E242" s="13">
        <f t="shared" si="6"/>
        <v>0</v>
      </c>
      <c r="F242" s="13">
        <f>IF(AND(B242="Med B",COUNTIFS(A$1:A241,A242,B$1:B241,"Med B")=0,COUNTIFS(A$1:A241,A242,B$1:B241,"Med A")=0),1,0)</f>
        <v>0</v>
      </c>
      <c r="G242" s="9" t="str">
        <f>IF(E242=1,
  AVERAGEIFS(
    Question_10_Labs!D:D,
    Question_10_Labs!A:A, Question_10_admin!A242,
    Question_10_Labs!C:C, "LAB B",
    Question_10_Labs!B:B, "&lt;=" &amp; Question_10_admin!C242
  ),
  "")</f>
        <v/>
      </c>
      <c r="H242" s="13" t="str">
        <f>IF(E242=1,
  IFERROR(
    AVERAGEIFS(
      Question_10_Labs!D:D,
      Question_10_Labs!A:A, A242,
      Question_10_Labs!C:C, "LAB B",
      Question_10_Labs!B:B, "&gt;=" &amp; C242
    ),
    "No test done"
  ),
  ""
)</f>
        <v/>
      </c>
      <c r="I242" s="13" t="str">
        <f t="shared" si="7"/>
        <v xml:space="preserve"> </v>
      </c>
    </row>
    <row r="243" spans="1:9" x14ac:dyDescent="0.25">
      <c r="A243" s="11">
        <v>16</v>
      </c>
      <c r="B243" s="11" t="s">
        <v>622</v>
      </c>
      <c r="C243" s="12">
        <v>41149</v>
      </c>
      <c r="D243" s="15">
        <v>5900</v>
      </c>
      <c r="E243" s="13">
        <f t="shared" si="6"/>
        <v>0</v>
      </c>
      <c r="F243" s="13">
        <f>IF(AND(B243="Med B",COUNTIFS(A$1:A242,A243,B$1:B242,"Med B")=0,COUNTIFS(A$1:A242,A243,B$1:B242,"Med A")=0),1,0)</f>
        <v>0</v>
      </c>
      <c r="G243" s="9" t="str">
        <f>IF(E243=1,
  AVERAGEIFS(
    Question_10_Labs!D:D,
    Question_10_Labs!A:A, Question_10_admin!A243,
    Question_10_Labs!C:C, "LAB B",
    Question_10_Labs!B:B, "&lt;=" &amp; Question_10_admin!C243
  ),
  "")</f>
        <v/>
      </c>
      <c r="H243" s="13" t="str">
        <f>IF(E243=1,
  IFERROR(
    AVERAGEIFS(
      Question_10_Labs!D:D,
      Question_10_Labs!A:A, A243,
      Question_10_Labs!C:C, "LAB B",
      Question_10_Labs!B:B, "&gt;=" &amp; C243
    ),
    "No test done"
  ),
  ""
)</f>
        <v/>
      </c>
      <c r="I243" s="13" t="str">
        <f t="shared" si="7"/>
        <v xml:space="preserve"> </v>
      </c>
    </row>
    <row r="244" spans="1:9" x14ac:dyDescent="0.25">
      <c r="A244" s="11">
        <v>16</v>
      </c>
      <c r="B244" s="11" t="s">
        <v>622</v>
      </c>
      <c r="C244" s="12">
        <v>41151</v>
      </c>
      <c r="D244" s="15">
        <v>5900</v>
      </c>
      <c r="E244" s="13">
        <f t="shared" si="6"/>
        <v>0</v>
      </c>
      <c r="F244" s="13">
        <f>IF(AND(B244="Med B",COUNTIFS(A$1:A243,A244,B$1:B243,"Med B")=0,COUNTIFS(A$1:A243,A244,B$1:B243,"Med A")=0),1,0)</f>
        <v>0</v>
      </c>
      <c r="G244" s="9" t="str">
        <f>IF(E244=1,
  AVERAGEIFS(
    Question_10_Labs!D:D,
    Question_10_Labs!A:A, Question_10_admin!A244,
    Question_10_Labs!C:C, "LAB B",
    Question_10_Labs!B:B, "&lt;=" &amp; Question_10_admin!C244
  ),
  "")</f>
        <v/>
      </c>
      <c r="H244" s="13" t="str">
        <f>IF(E244=1,
  IFERROR(
    AVERAGEIFS(
      Question_10_Labs!D:D,
      Question_10_Labs!A:A, A244,
      Question_10_Labs!C:C, "LAB B",
      Question_10_Labs!B:B, "&gt;=" &amp; C244
    ),
    "No test done"
  ),
  ""
)</f>
        <v/>
      </c>
      <c r="I244" s="13" t="str">
        <f t="shared" si="7"/>
        <v xml:space="preserve"> </v>
      </c>
    </row>
    <row r="245" spans="1:9" x14ac:dyDescent="0.25">
      <c r="A245" s="11">
        <v>16</v>
      </c>
      <c r="B245" s="11" t="s">
        <v>622</v>
      </c>
      <c r="C245" s="12">
        <v>41153</v>
      </c>
      <c r="D245" s="15">
        <v>5900</v>
      </c>
      <c r="E245" s="13">
        <f t="shared" si="6"/>
        <v>0</v>
      </c>
      <c r="F245" s="13">
        <f>IF(AND(B245="Med B",COUNTIFS(A$1:A244,A245,B$1:B244,"Med B")=0,COUNTIFS(A$1:A244,A245,B$1:B244,"Med A")=0),1,0)</f>
        <v>0</v>
      </c>
      <c r="G245" s="9" t="str">
        <f>IF(E245=1,
  AVERAGEIFS(
    Question_10_Labs!D:D,
    Question_10_Labs!A:A, Question_10_admin!A245,
    Question_10_Labs!C:C, "LAB B",
    Question_10_Labs!B:B, "&lt;=" &amp; Question_10_admin!C245
  ),
  "")</f>
        <v/>
      </c>
      <c r="H245" s="13" t="str">
        <f>IF(E245=1,
  IFERROR(
    AVERAGEIFS(
      Question_10_Labs!D:D,
      Question_10_Labs!A:A, A245,
      Question_10_Labs!C:C, "LAB B",
      Question_10_Labs!B:B, "&gt;=" &amp; C245
    ),
    "No test done"
  ),
  ""
)</f>
        <v/>
      </c>
      <c r="I245" s="13" t="str">
        <f t="shared" si="7"/>
        <v xml:space="preserve"> </v>
      </c>
    </row>
    <row r="246" spans="1:9" x14ac:dyDescent="0.25">
      <c r="A246" s="11">
        <v>16</v>
      </c>
      <c r="B246" s="11" t="s">
        <v>622</v>
      </c>
      <c r="C246" s="12">
        <v>41156</v>
      </c>
      <c r="D246" s="15">
        <v>5900</v>
      </c>
      <c r="E246" s="13">
        <f t="shared" si="6"/>
        <v>0</v>
      </c>
      <c r="F246" s="13">
        <f>IF(AND(B246="Med B",COUNTIFS(A$1:A245,A246,B$1:B245,"Med B")=0,COUNTIFS(A$1:A245,A246,B$1:B245,"Med A")=0),1,0)</f>
        <v>0</v>
      </c>
      <c r="G246" s="9" t="str">
        <f>IF(E246=1,
  AVERAGEIFS(
    Question_10_Labs!D:D,
    Question_10_Labs!A:A, Question_10_admin!A246,
    Question_10_Labs!C:C, "LAB B",
    Question_10_Labs!B:B, "&lt;=" &amp; Question_10_admin!C246
  ),
  "")</f>
        <v/>
      </c>
      <c r="H246" s="13" t="str">
        <f>IF(E246=1,
  IFERROR(
    AVERAGEIFS(
      Question_10_Labs!D:D,
      Question_10_Labs!A:A, A246,
      Question_10_Labs!C:C, "LAB B",
      Question_10_Labs!B:B, "&gt;=" &amp; C246
    ),
    "No test done"
  ),
  ""
)</f>
        <v/>
      </c>
      <c r="I246" s="13" t="str">
        <f t="shared" si="7"/>
        <v xml:space="preserve"> </v>
      </c>
    </row>
    <row r="247" spans="1:9" x14ac:dyDescent="0.25">
      <c r="A247" s="11">
        <v>16</v>
      </c>
      <c r="B247" s="11" t="s">
        <v>622</v>
      </c>
      <c r="C247" s="12">
        <v>41158</v>
      </c>
      <c r="D247" s="15">
        <v>5900</v>
      </c>
      <c r="E247" s="13">
        <f t="shared" si="6"/>
        <v>1</v>
      </c>
      <c r="F247" s="13">
        <f>IF(AND(B247="Med B",COUNTIFS(A$1:A246,A247,B$1:B246,"Med B")=0,COUNTIFS(A$1:A246,A247,B$1:B246,"Med A")=0),1,0)</f>
        <v>0</v>
      </c>
      <c r="G247" s="9">
        <f>IF(E247=1,
  AVERAGEIFS(
    Question_10_Labs!D:D,
    Question_10_Labs!A:A, Question_10_admin!A247,
    Question_10_Labs!C:C, "LAB B",
    Question_10_Labs!B:B, "&lt;=" &amp; Question_10_admin!C247
  ),
  "")</f>
        <v>10.559999999999999</v>
      </c>
      <c r="H247" s="13">
        <f>IF(E247=1,
  IFERROR(
    AVERAGEIFS(
      Question_10_Labs!D:D,
      Question_10_Labs!A:A, A247,
      Question_10_Labs!C:C, "LAB B",
      Question_10_Labs!B:B, "&gt;=" &amp; C247
    ),
    "No test done"
  ),
  ""
)</f>
        <v>10.683333333333332</v>
      </c>
      <c r="I247" s="13" t="str">
        <f t="shared" si="7"/>
        <v>Lower</v>
      </c>
    </row>
    <row r="248" spans="1:9" x14ac:dyDescent="0.25">
      <c r="A248" s="11">
        <v>16</v>
      </c>
      <c r="B248" s="11" t="s">
        <v>623</v>
      </c>
      <c r="C248" s="12">
        <v>41165</v>
      </c>
      <c r="D248" s="15">
        <v>8</v>
      </c>
      <c r="E248" s="13">
        <f t="shared" si="6"/>
        <v>0</v>
      </c>
      <c r="F248" s="13">
        <f>IF(AND(B248="Med B",COUNTIFS(A$1:A247,A248,B$1:B247,"Med B")=0,COUNTIFS(A$1:A247,A248,B$1:B247,"Med A")=0),1,0)</f>
        <v>0</v>
      </c>
      <c r="G248" s="9" t="str">
        <f>IF(E248=1,
  AVERAGEIFS(
    Question_10_Labs!D:D,
    Question_10_Labs!A:A, Question_10_admin!A248,
    Question_10_Labs!C:C, "LAB B",
    Question_10_Labs!B:B, "&lt;=" &amp; Question_10_admin!C248
  ),
  "")</f>
        <v/>
      </c>
      <c r="H248" s="13" t="str">
        <f>IF(E248=1,
  IFERROR(
    AVERAGEIFS(
      Question_10_Labs!D:D,
      Question_10_Labs!A:A, A248,
      Question_10_Labs!C:C, "LAB B",
      Question_10_Labs!B:B, "&gt;=" &amp; C248
    ),
    "No test done"
  ),
  ""
)</f>
        <v/>
      </c>
      <c r="I248" s="13" t="str">
        <f t="shared" si="7"/>
        <v xml:space="preserve"> </v>
      </c>
    </row>
    <row r="249" spans="1:9" x14ac:dyDescent="0.25">
      <c r="A249" s="11">
        <v>16</v>
      </c>
      <c r="B249" s="11" t="s">
        <v>623</v>
      </c>
      <c r="C249" s="12">
        <v>41223</v>
      </c>
      <c r="D249" s="15">
        <v>2</v>
      </c>
      <c r="E249" s="13">
        <f t="shared" si="6"/>
        <v>0</v>
      </c>
      <c r="F249" s="13">
        <f>IF(AND(B249="Med B",COUNTIFS(A$1:A248,A249,B$1:B248,"Med B")=0,COUNTIFS(A$1:A248,A249,B$1:B248,"Med A")=0),1,0)</f>
        <v>0</v>
      </c>
      <c r="G249" s="9" t="str">
        <f>IF(E249=1,
  AVERAGEIFS(
    Question_10_Labs!D:D,
    Question_10_Labs!A:A, Question_10_admin!A249,
    Question_10_Labs!C:C, "LAB B",
    Question_10_Labs!B:B, "&lt;=" &amp; Question_10_admin!C249
  ),
  "")</f>
        <v/>
      </c>
      <c r="H249" s="13" t="str">
        <f>IF(E249=1,
  IFERROR(
    AVERAGEIFS(
      Question_10_Labs!D:D,
      Question_10_Labs!A:A, A249,
      Question_10_Labs!C:C, "LAB B",
      Question_10_Labs!B:B, "&gt;=" &amp; C249
    ),
    "No test done"
  ),
  ""
)</f>
        <v/>
      </c>
      <c r="I249" s="13" t="str">
        <f t="shared" si="7"/>
        <v xml:space="preserve"> </v>
      </c>
    </row>
    <row r="250" spans="1:9" x14ac:dyDescent="0.25">
      <c r="A250" s="11">
        <v>17</v>
      </c>
      <c r="B250" s="11" t="s">
        <v>622</v>
      </c>
      <c r="C250" s="12">
        <v>41093</v>
      </c>
      <c r="D250" s="15">
        <v>800</v>
      </c>
      <c r="E250" s="13">
        <f t="shared" si="6"/>
        <v>0</v>
      </c>
      <c r="F250" s="13">
        <f>IF(AND(B250="Med B",COUNTIFS(A$1:A249,A250,B$1:B249,"Med B")=0,COUNTIFS(A$1:A249,A250,B$1:B249,"Med A")=0),1,0)</f>
        <v>0</v>
      </c>
      <c r="G250" s="9" t="str">
        <f>IF(E250=1,
  AVERAGEIFS(
    Question_10_Labs!D:D,
    Question_10_Labs!A:A, Question_10_admin!A250,
    Question_10_Labs!C:C, "LAB B",
    Question_10_Labs!B:B, "&lt;=" &amp; Question_10_admin!C250
  ),
  "")</f>
        <v/>
      </c>
      <c r="H250" s="13" t="str">
        <f>IF(E250=1,
  IFERROR(
    AVERAGEIFS(
      Question_10_Labs!D:D,
      Question_10_Labs!A:A, A250,
      Question_10_Labs!C:C, "LAB B",
      Question_10_Labs!B:B, "&gt;=" &amp; C250
    ),
    "No test done"
  ),
  ""
)</f>
        <v/>
      </c>
      <c r="I250" s="13" t="str">
        <f t="shared" si="7"/>
        <v xml:space="preserve"> </v>
      </c>
    </row>
    <row r="251" spans="1:9" x14ac:dyDescent="0.25">
      <c r="A251" s="11">
        <v>17</v>
      </c>
      <c r="B251" s="11" t="s">
        <v>622</v>
      </c>
      <c r="C251" s="12">
        <v>41095</v>
      </c>
      <c r="D251" s="15">
        <v>800</v>
      </c>
      <c r="E251" s="13">
        <f t="shared" si="6"/>
        <v>0</v>
      </c>
      <c r="F251" s="13">
        <f>IF(AND(B251="Med B",COUNTIFS(A$1:A250,A251,B$1:B250,"Med B")=0,COUNTIFS(A$1:A250,A251,B$1:B250,"Med A")=0),1,0)</f>
        <v>0</v>
      </c>
      <c r="G251" s="9" t="str">
        <f>IF(E251=1,
  AVERAGEIFS(
    Question_10_Labs!D:D,
    Question_10_Labs!A:A, Question_10_admin!A251,
    Question_10_Labs!C:C, "LAB B",
    Question_10_Labs!B:B, "&lt;=" &amp; Question_10_admin!C251
  ),
  "")</f>
        <v/>
      </c>
      <c r="H251" s="13" t="str">
        <f>IF(E251=1,
  IFERROR(
    AVERAGEIFS(
      Question_10_Labs!D:D,
      Question_10_Labs!A:A, A251,
      Question_10_Labs!C:C, "LAB B",
      Question_10_Labs!B:B, "&gt;=" &amp; C251
    ),
    "No test done"
  ),
  ""
)</f>
        <v/>
      </c>
      <c r="I251" s="13" t="str">
        <f t="shared" si="7"/>
        <v xml:space="preserve"> </v>
      </c>
    </row>
    <row r="252" spans="1:9" x14ac:dyDescent="0.25">
      <c r="A252" s="11">
        <v>17</v>
      </c>
      <c r="B252" s="11" t="s">
        <v>622</v>
      </c>
      <c r="C252" s="12">
        <v>41100</v>
      </c>
      <c r="D252" s="15">
        <v>900</v>
      </c>
      <c r="E252" s="13">
        <f t="shared" si="6"/>
        <v>0</v>
      </c>
      <c r="F252" s="13">
        <f>IF(AND(B252="Med B",COUNTIFS(A$1:A251,A252,B$1:B251,"Med B")=0,COUNTIFS(A$1:A251,A252,B$1:B251,"Med A")=0),1,0)</f>
        <v>0</v>
      </c>
      <c r="G252" s="9" t="str">
        <f>IF(E252=1,
  AVERAGEIFS(
    Question_10_Labs!D:D,
    Question_10_Labs!A:A, Question_10_admin!A252,
    Question_10_Labs!C:C, "LAB B",
    Question_10_Labs!B:B, "&lt;=" &amp; Question_10_admin!C252
  ),
  "")</f>
        <v/>
      </c>
      <c r="H252" s="13" t="str">
        <f>IF(E252=1,
  IFERROR(
    AVERAGEIFS(
      Question_10_Labs!D:D,
      Question_10_Labs!A:A, A252,
      Question_10_Labs!C:C, "LAB B",
      Question_10_Labs!B:B, "&gt;=" &amp; C252
    ),
    "No test done"
  ),
  ""
)</f>
        <v/>
      </c>
      <c r="I252" s="13" t="str">
        <f t="shared" si="7"/>
        <v xml:space="preserve"> </v>
      </c>
    </row>
    <row r="253" spans="1:9" x14ac:dyDescent="0.25">
      <c r="A253" s="11">
        <v>17</v>
      </c>
      <c r="B253" s="11" t="s">
        <v>622</v>
      </c>
      <c r="C253" s="12">
        <v>41102</v>
      </c>
      <c r="D253" s="15">
        <v>900</v>
      </c>
      <c r="E253" s="13">
        <f t="shared" si="6"/>
        <v>0</v>
      </c>
      <c r="F253" s="13">
        <f>IF(AND(B253="Med B",COUNTIFS(A$1:A252,A253,B$1:B252,"Med B")=0,COUNTIFS(A$1:A252,A253,B$1:B252,"Med A")=0),1,0)</f>
        <v>0</v>
      </c>
      <c r="G253" s="9" t="str">
        <f>IF(E253=1,
  AVERAGEIFS(
    Question_10_Labs!D:D,
    Question_10_Labs!A:A, Question_10_admin!A253,
    Question_10_Labs!C:C, "LAB B",
    Question_10_Labs!B:B, "&lt;=" &amp; Question_10_admin!C253
  ),
  "")</f>
        <v/>
      </c>
      <c r="H253" s="13" t="str">
        <f>IF(E253=1,
  IFERROR(
    AVERAGEIFS(
      Question_10_Labs!D:D,
      Question_10_Labs!A:A, A253,
      Question_10_Labs!C:C, "LAB B",
      Question_10_Labs!B:B, "&gt;=" &amp; C253
    ),
    "No test done"
  ),
  ""
)</f>
        <v/>
      </c>
      <c r="I253" s="13" t="str">
        <f t="shared" si="7"/>
        <v xml:space="preserve"> </v>
      </c>
    </row>
    <row r="254" spans="1:9" x14ac:dyDescent="0.25">
      <c r="A254" s="11">
        <v>17</v>
      </c>
      <c r="B254" s="11" t="s">
        <v>622</v>
      </c>
      <c r="C254" s="12">
        <v>41123</v>
      </c>
      <c r="D254" s="15">
        <v>5000</v>
      </c>
      <c r="E254" s="13">
        <f t="shared" si="6"/>
        <v>0</v>
      </c>
      <c r="F254" s="13">
        <f>IF(AND(B254="Med B",COUNTIFS(A$1:A253,A254,B$1:B253,"Med B")=0,COUNTIFS(A$1:A253,A254,B$1:B253,"Med A")=0),1,0)</f>
        <v>0</v>
      </c>
      <c r="G254" s="9" t="str">
        <f>IF(E254=1,
  AVERAGEIFS(
    Question_10_Labs!D:D,
    Question_10_Labs!A:A, Question_10_admin!A254,
    Question_10_Labs!C:C, "LAB B",
    Question_10_Labs!B:B, "&lt;=" &amp; Question_10_admin!C254
  ),
  "")</f>
        <v/>
      </c>
      <c r="H254" s="13" t="str">
        <f>IF(E254=1,
  IFERROR(
    AVERAGEIFS(
      Question_10_Labs!D:D,
      Question_10_Labs!A:A, A254,
      Question_10_Labs!C:C, "LAB B",
      Question_10_Labs!B:B, "&gt;=" &amp; C254
    ),
    "No test done"
  ),
  ""
)</f>
        <v/>
      </c>
      <c r="I254" s="13" t="str">
        <f t="shared" si="7"/>
        <v xml:space="preserve"> </v>
      </c>
    </row>
    <row r="255" spans="1:9" x14ac:dyDescent="0.25">
      <c r="A255" s="11">
        <v>17</v>
      </c>
      <c r="B255" s="11" t="s">
        <v>622</v>
      </c>
      <c r="C255" s="12">
        <v>41125</v>
      </c>
      <c r="D255" s="15">
        <v>5000</v>
      </c>
      <c r="E255" s="13">
        <f t="shared" si="6"/>
        <v>0</v>
      </c>
      <c r="F255" s="13">
        <f>IF(AND(B255="Med B",COUNTIFS(A$1:A254,A255,B$1:B254,"Med B")=0,COUNTIFS(A$1:A254,A255,B$1:B254,"Med A")=0),1,0)</f>
        <v>0</v>
      </c>
      <c r="G255" s="9" t="str">
        <f>IF(E255=1,
  AVERAGEIFS(
    Question_10_Labs!D:D,
    Question_10_Labs!A:A, Question_10_admin!A255,
    Question_10_Labs!C:C, "LAB B",
    Question_10_Labs!B:B, "&lt;=" &amp; Question_10_admin!C255
  ),
  "")</f>
        <v/>
      </c>
      <c r="H255" s="13" t="str">
        <f>IF(E255=1,
  IFERROR(
    AVERAGEIFS(
      Question_10_Labs!D:D,
      Question_10_Labs!A:A, A255,
      Question_10_Labs!C:C, "LAB B",
      Question_10_Labs!B:B, "&gt;=" &amp; C255
    ),
    "No test done"
  ),
  ""
)</f>
        <v/>
      </c>
      <c r="I255" s="13" t="str">
        <f t="shared" si="7"/>
        <v xml:space="preserve"> </v>
      </c>
    </row>
    <row r="256" spans="1:9" x14ac:dyDescent="0.25">
      <c r="A256" s="11">
        <v>17</v>
      </c>
      <c r="B256" s="11" t="s">
        <v>622</v>
      </c>
      <c r="C256" s="12">
        <v>41128</v>
      </c>
      <c r="D256" s="15">
        <v>5000</v>
      </c>
      <c r="E256" s="13">
        <f t="shared" si="6"/>
        <v>0</v>
      </c>
      <c r="F256" s="13">
        <f>IF(AND(B256="Med B",COUNTIFS(A$1:A255,A256,B$1:B255,"Med B")=0,COUNTIFS(A$1:A255,A256,B$1:B255,"Med A")=0),1,0)</f>
        <v>0</v>
      </c>
      <c r="G256" s="9" t="str">
        <f>IF(E256=1,
  AVERAGEIFS(
    Question_10_Labs!D:D,
    Question_10_Labs!A:A, Question_10_admin!A256,
    Question_10_Labs!C:C, "LAB B",
    Question_10_Labs!B:B, "&lt;=" &amp; Question_10_admin!C256
  ),
  "")</f>
        <v/>
      </c>
      <c r="H256" s="13" t="str">
        <f>IF(E256=1,
  IFERROR(
    AVERAGEIFS(
      Question_10_Labs!D:D,
      Question_10_Labs!A:A, A256,
      Question_10_Labs!C:C, "LAB B",
      Question_10_Labs!B:B, "&gt;=" &amp; C256
    ),
    "No test done"
  ),
  ""
)</f>
        <v/>
      </c>
      <c r="I256" s="13" t="str">
        <f t="shared" si="7"/>
        <v xml:space="preserve"> </v>
      </c>
    </row>
    <row r="257" spans="1:9" x14ac:dyDescent="0.25">
      <c r="A257" s="11">
        <v>17</v>
      </c>
      <c r="B257" s="11" t="s">
        <v>622</v>
      </c>
      <c r="C257" s="12">
        <v>41149</v>
      </c>
      <c r="D257" s="15">
        <v>3200</v>
      </c>
      <c r="E257" s="13">
        <f t="shared" si="6"/>
        <v>0</v>
      </c>
      <c r="F257" s="13">
        <f>IF(AND(B257="Med B",COUNTIFS(A$1:A256,A257,B$1:B256,"Med B")=0,COUNTIFS(A$1:A256,A257,B$1:B256,"Med A")=0),1,0)</f>
        <v>0</v>
      </c>
      <c r="G257" s="9" t="str">
        <f>IF(E257=1,
  AVERAGEIFS(
    Question_10_Labs!D:D,
    Question_10_Labs!A:A, Question_10_admin!A257,
    Question_10_Labs!C:C, "LAB B",
    Question_10_Labs!B:B, "&lt;=" &amp; Question_10_admin!C257
  ),
  "")</f>
        <v/>
      </c>
      <c r="H257" s="13" t="str">
        <f>IF(E257=1,
  IFERROR(
    AVERAGEIFS(
      Question_10_Labs!D:D,
      Question_10_Labs!A:A, A257,
      Question_10_Labs!C:C, "LAB B",
      Question_10_Labs!B:B, "&gt;=" &amp; C257
    ),
    "No test done"
  ),
  ""
)</f>
        <v/>
      </c>
      <c r="I257" s="13" t="str">
        <f t="shared" si="7"/>
        <v xml:space="preserve"> </v>
      </c>
    </row>
    <row r="258" spans="1:9" x14ac:dyDescent="0.25">
      <c r="A258" s="11">
        <v>17</v>
      </c>
      <c r="B258" s="11" t="s">
        <v>622</v>
      </c>
      <c r="C258" s="12">
        <v>41151</v>
      </c>
      <c r="D258" s="15">
        <v>3200</v>
      </c>
      <c r="E258" s="13">
        <f t="shared" si="6"/>
        <v>0</v>
      </c>
      <c r="F258" s="13">
        <f>IF(AND(B258="Med B",COUNTIFS(A$1:A257,A258,B$1:B257,"Med B")=0,COUNTIFS(A$1:A257,A258,B$1:B257,"Med A")=0),1,0)</f>
        <v>0</v>
      </c>
      <c r="G258" s="9" t="str">
        <f>IF(E258=1,
  AVERAGEIFS(
    Question_10_Labs!D:D,
    Question_10_Labs!A:A, Question_10_admin!A258,
    Question_10_Labs!C:C, "LAB B",
    Question_10_Labs!B:B, "&lt;=" &amp; Question_10_admin!C258
  ),
  "")</f>
        <v/>
      </c>
      <c r="H258" s="13" t="str">
        <f>IF(E258=1,
  IFERROR(
    AVERAGEIFS(
      Question_10_Labs!D:D,
      Question_10_Labs!A:A, A258,
      Question_10_Labs!C:C, "LAB B",
      Question_10_Labs!B:B, "&gt;=" &amp; C258
    ),
    "No test done"
  ),
  ""
)</f>
        <v/>
      </c>
      <c r="I258" s="13" t="str">
        <f t="shared" si="7"/>
        <v xml:space="preserve"> </v>
      </c>
    </row>
    <row r="259" spans="1:9" x14ac:dyDescent="0.25">
      <c r="A259" s="11">
        <v>17</v>
      </c>
      <c r="B259" s="11" t="s">
        <v>622</v>
      </c>
      <c r="C259" s="12">
        <v>41153</v>
      </c>
      <c r="D259" s="15">
        <v>3200</v>
      </c>
      <c r="E259" s="13">
        <f t="shared" ref="E259:E322" si="8">IF(AND(B259="Med A", A259=A260, B260="Med B"), 1, 0)</f>
        <v>0</v>
      </c>
      <c r="F259" s="13">
        <f>IF(AND(B259="Med B",COUNTIFS(A$1:A258,A259,B$1:B258,"Med B")=0,COUNTIFS(A$1:A258,A259,B$1:B258,"Med A")=0),1,0)</f>
        <v>0</v>
      </c>
      <c r="G259" s="9" t="str">
        <f>IF(E259=1,
  AVERAGEIFS(
    Question_10_Labs!D:D,
    Question_10_Labs!A:A, Question_10_admin!A259,
    Question_10_Labs!C:C, "LAB B",
    Question_10_Labs!B:B, "&lt;=" &amp; Question_10_admin!C259
  ),
  "")</f>
        <v/>
      </c>
      <c r="H259" s="13" t="str">
        <f>IF(E259=1,
  IFERROR(
    AVERAGEIFS(
      Question_10_Labs!D:D,
      Question_10_Labs!A:A, A259,
      Question_10_Labs!C:C, "LAB B",
      Question_10_Labs!B:B, "&gt;=" &amp; C259
    ),
    "No test done"
  ),
  ""
)</f>
        <v/>
      </c>
      <c r="I259" s="13" t="str">
        <f t="shared" ref="I259:I322" si="9">IF(OR(G259="", H259=""), " ",
   IF(AND(ISNUMBER(G259), ISNUMBER(H259)),
       IF(G259 &gt; H259, "Higher",
          IF(G259 &lt; H259, "Lower", "Same")
       ),
       "No comparison"
   )
)</f>
        <v xml:space="preserve"> </v>
      </c>
    </row>
    <row r="260" spans="1:9" x14ac:dyDescent="0.25">
      <c r="A260" s="11">
        <v>17</v>
      </c>
      <c r="B260" s="11" t="s">
        <v>622</v>
      </c>
      <c r="C260" s="12">
        <v>41156</v>
      </c>
      <c r="D260" s="15">
        <v>3200</v>
      </c>
      <c r="E260" s="13">
        <f t="shared" si="8"/>
        <v>0</v>
      </c>
      <c r="F260" s="13">
        <f>IF(AND(B260="Med B",COUNTIFS(A$1:A259,A260,B$1:B259,"Med B")=0,COUNTIFS(A$1:A259,A260,B$1:B259,"Med A")=0),1,0)</f>
        <v>0</v>
      </c>
      <c r="G260" s="9" t="str">
        <f>IF(E260=1,
  AVERAGEIFS(
    Question_10_Labs!D:D,
    Question_10_Labs!A:A, Question_10_admin!A260,
    Question_10_Labs!C:C, "LAB B",
    Question_10_Labs!B:B, "&lt;=" &amp; Question_10_admin!C260
  ),
  "")</f>
        <v/>
      </c>
      <c r="H260" s="13" t="str">
        <f>IF(E260=1,
  IFERROR(
    AVERAGEIFS(
      Question_10_Labs!D:D,
      Question_10_Labs!A:A, A260,
      Question_10_Labs!C:C, "LAB B",
      Question_10_Labs!B:B, "&gt;=" &amp; C260
    ),
    "No test done"
  ),
  ""
)</f>
        <v/>
      </c>
      <c r="I260" s="13" t="str">
        <f t="shared" si="9"/>
        <v xml:space="preserve"> </v>
      </c>
    </row>
    <row r="261" spans="1:9" x14ac:dyDescent="0.25">
      <c r="A261" s="11">
        <v>17</v>
      </c>
      <c r="B261" s="11" t="s">
        <v>622</v>
      </c>
      <c r="C261" s="12">
        <v>41158</v>
      </c>
      <c r="D261" s="15">
        <v>3200</v>
      </c>
      <c r="E261" s="13">
        <f t="shared" si="8"/>
        <v>1</v>
      </c>
      <c r="F261" s="13">
        <f>IF(AND(B261="Med B",COUNTIFS(A$1:A260,A261,B$1:B260,"Med B")=0,COUNTIFS(A$1:A260,A261,B$1:B260,"Med A")=0),1,0)</f>
        <v>0</v>
      </c>
      <c r="G261" s="9">
        <f>IF(E261=1,
  AVERAGEIFS(
    Question_10_Labs!D:D,
    Question_10_Labs!A:A, Question_10_admin!A261,
    Question_10_Labs!C:C, "LAB B",
    Question_10_Labs!B:B, "&lt;=" &amp; Question_10_admin!C261
  ),
  "")</f>
        <v>11.112500000000001</v>
      </c>
      <c r="H261" s="13">
        <f>IF(E261=1,
  IFERROR(
    AVERAGEIFS(
      Question_10_Labs!D:D,
      Question_10_Labs!A:A, A261,
      Question_10_Labs!C:C, "LAB B",
      Question_10_Labs!B:B, "&gt;=" &amp; C261
    ),
    "No test done"
  ),
  ""
)</f>
        <v>10.050000000000001</v>
      </c>
      <c r="I261" s="13" t="str">
        <f t="shared" si="9"/>
        <v>Higher</v>
      </c>
    </row>
    <row r="262" spans="1:9" x14ac:dyDescent="0.25">
      <c r="A262" s="11">
        <v>17</v>
      </c>
      <c r="B262" s="11" t="s">
        <v>623</v>
      </c>
      <c r="C262" s="12">
        <v>41165</v>
      </c>
      <c r="D262" s="15">
        <v>6</v>
      </c>
      <c r="E262" s="13">
        <f t="shared" si="8"/>
        <v>0</v>
      </c>
      <c r="F262" s="13">
        <f>IF(AND(B262="Med B",COUNTIFS(A$1:A261,A262,B$1:B261,"Med B")=0,COUNTIFS(A$1:A261,A262,B$1:B261,"Med A")=0),1,0)</f>
        <v>0</v>
      </c>
      <c r="G262" s="9" t="str">
        <f>IF(E262=1,
  AVERAGEIFS(
    Question_10_Labs!D:D,
    Question_10_Labs!A:A, Question_10_admin!A262,
    Question_10_Labs!C:C, "LAB B",
    Question_10_Labs!B:B, "&lt;=" &amp; Question_10_admin!C262
  ),
  "")</f>
        <v/>
      </c>
      <c r="H262" s="13" t="str">
        <f>IF(E262=1,
  IFERROR(
    AVERAGEIFS(
      Question_10_Labs!D:D,
      Question_10_Labs!A:A, A262,
      Question_10_Labs!C:C, "LAB B",
      Question_10_Labs!B:B, "&gt;=" &amp; C262
    ),
    "No test done"
  ),
  ""
)</f>
        <v/>
      </c>
      <c r="I262" s="13" t="str">
        <f t="shared" si="9"/>
        <v xml:space="preserve"> </v>
      </c>
    </row>
    <row r="263" spans="1:9" x14ac:dyDescent="0.25">
      <c r="A263" s="11">
        <v>17</v>
      </c>
      <c r="B263" s="11" t="s">
        <v>623</v>
      </c>
      <c r="C263" s="12">
        <v>41193</v>
      </c>
      <c r="D263" s="15">
        <v>5</v>
      </c>
      <c r="E263" s="13">
        <f t="shared" si="8"/>
        <v>0</v>
      </c>
      <c r="F263" s="13">
        <f>IF(AND(B263="Med B",COUNTIFS(A$1:A262,A263,B$1:B262,"Med B")=0,COUNTIFS(A$1:A262,A263,B$1:B262,"Med A")=0),1,0)</f>
        <v>0</v>
      </c>
      <c r="G263" s="9" t="str">
        <f>IF(E263=1,
  AVERAGEIFS(
    Question_10_Labs!D:D,
    Question_10_Labs!A:A, Question_10_admin!A263,
    Question_10_Labs!C:C, "LAB B",
    Question_10_Labs!B:B, "&lt;=" &amp; Question_10_admin!C263
  ),
  "")</f>
        <v/>
      </c>
      <c r="H263" s="13" t="str">
        <f>IF(E263=1,
  IFERROR(
    AVERAGEIFS(
      Question_10_Labs!D:D,
      Question_10_Labs!A:A, A263,
      Question_10_Labs!C:C, "LAB B",
      Question_10_Labs!B:B, "&gt;=" &amp; C263
    ),
    "No test done"
  ),
  ""
)</f>
        <v/>
      </c>
      <c r="I263" s="13" t="str">
        <f t="shared" si="9"/>
        <v xml:space="preserve"> </v>
      </c>
    </row>
    <row r="264" spans="1:9" x14ac:dyDescent="0.25">
      <c r="A264" s="11">
        <v>17</v>
      </c>
      <c r="B264" s="11" t="s">
        <v>623</v>
      </c>
      <c r="C264" s="12">
        <v>41228</v>
      </c>
      <c r="D264" s="15">
        <v>16</v>
      </c>
      <c r="E264" s="13">
        <f t="shared" si="8"/>
        <v>0</v>
      </c>
      <c r="F264" s="13">
        <f>IF(AND(B264="Med B",COUNTIFS(A$1:A263,A264,B$1:B263,"Med B")=0,COUNTIFS(A$1:A263,A264,B$1:B263,"Med A")=0),1,0)</f>
        <v>0</v>
      </c>
      <c r="G264" s="9" t="str">
        <f>IF(E264=1,
  AVERAGEIFS(
    Question_10_Labs!D:D,
    Question_10_Labs!A:A, Question_10_admin!A264,
    Question_10_Labs!C:C, "LAB B",
    Question_10_Labs!B:B, "&lt;=" &amp; Question_10_admin!C264
  ),
  "")</f>
        <v/>
      </c>
      <c r="H264" s="13" t="str">
        <f>IF(E264=1,
  IFERROR(
    AVERAGEIFS(
      Question_10_Labs!D:D,
      Question_10_Labs!A:A, A264,
      Question_10_Labs!C:C, "LAB B",
      Question_10_Labs!B:B, "&gt;=" &amp; C264
    ),
    "No test done"
  ),
  ""
)</f>
        <v/>
      </c>
      <c r="I264" s="13" t="str">
        <f t="shared" si="9"/>
        <v xml:space="preserve"> </v>
      </c>
    </row>
    <row r="265" spans="1:9" x14ac:dyDescent="0.25">
      <c r="A265" s="11">
        <v>18</v>
      </c>
      <c r="B265" s="11" t="s">
        <v>622</v>
      </c>
      <c r="C265" s="12">
        <v>41096</v>
      </c>
      <c r="D265" s="15">
        <v>3300</v>
      </c>
      <c r="E265" s="13">
        <f t="shared" si="8"/>
        <v>0</v>
      </c>
      <c r="F265" s="13">
        <f>IF(AND(B265="Med B",COUNTIFS(A$1:A264,A265,B$1:B264,"Med B")=0,COUNTIFS(A$1:A264,A265,B$1:B264,"Med A")=0),1,0)</f>
        <v>0</v>
      </c>
      <c r="G265" s="9" t="str">
        <f>IF(E265=1,
  AVERAGEIFS(
    Question_10_Labs!D:D,
    Question_10_Labs!A:A, Question_10_admin!A265,
    Question_10_Labs!C:C, "LAB B",
    Question_10_Labs!B:B, "&lt;=" &amp; Question_10_admin!C265
  ),
  "")</f>
        <v/>
      </c>
      <c r="H265" s="13" t="str">
        <f>IF(E265=1,
  IFERROR(
    AVERAGEIFS(
      Question_10_Labs!D:D,
      Question_10_Labs!A:A, A265,
      Question_10_Labs!C:C, "LAB B",
      Question_10_Labs!B:B, "&gt;=" &amp; C265
    ),
    "No test done"
  ),
  ""
)</f>
        <v/>
      </c>
      <c r="I265" s="13" t="str">
        <f t="shared" si="9"/>
        <v xml:space="preserve"> </v>
      </c>
    </row>
    <row r="266" spans="1:9" x14ac:dyDescent="0.25">
      <c r="A266" s="11">
        <v>18</v>
      </c>
      <c r="B266" s="11" t="s">
        <v>622</v>
      </c>
      <c r="C266" s="12">
        <v>41099</v>
      </c>
      <c r="D266" s="15">
        <v>3300</v>
      </c>
      <c r="E266" s="13">
        <f t="shared" si="8"/>
        <v>0</v>
      </c>
      <c r="F266" s="13">
        <f>IF(AND(B266="Med B",COUNTIFS(A$1:A265,A266,B$1:B265,"Med B")=0,COUNTIFS(A$1:A265,A266,B$1:B265,"Med A")=0),1,0)</f>
        <v>0</v>
      </c>
      <c r="G266" s="9" t="str">
        <f>IF(E266=1,
  AVERAGEIFS(
    Question_10_Labs!D:D,
    Question_10_Labs!A:A, Question_10_admin!A266,
    Question_10_Labs!C:C, "LAB B",
    Question_10_Labs!B:B, "&lt;=" &amp; Question_10_admin!C266
  ),
  "")</f>
        <v/>
      </c>
      <c r="H266" s="13" t="str">
        <f>IF(E266=1,
  IFERROR(
    AVERAGEIFS(
      Question_10_Labs!D:D,
      Question_10_Labs!A:A, A266,
      Question_10_Labs!C:C, "LAB B",
      Question_10_Labs!B:B, "&gt;=" &amp; C266
    ),
    "No test done"
  ),
  ""
)</f>
        <v/>
      </c>
      <c r="I266" s="13" t="str">
        <f t="shared" si="9"/>
        <v xml:space="preserve"> </v>
      </c>
    </row>
    <row r="267" spans="1:9" x14ac:dyDescent="0.25">
      <c r="A267" s="11">
        <v>18</v>
      </c>
      <c r="B267" s="11" t="s">
        <v>622</v>
      </c>
      <c r="C267" s="12">
        <v>41101</v>
      </c>
      <c r="D267" s="15">
        <v>3300</v>
      </c>
      <c r="E267" s="13">
        <f t="shared" si="8"/>
        <v>0</v>
      </c>
      <c r="F267" s="13">
        <f>IF(AND(B267="Med B",COUNTIFS(A$1:A266,A267,B$1:B266,"Med B")=0,COUNTIFS(A$1:A266,A267,B$1:B266,"Med A")=0),1,0)</f>
        <v>0</v>
      </c>
      <c r="G267" s="9" t="str">
        <f>IF(E267=1,
  AVERAGEIFS(
    Question_10_Labs!D:D,
    Question_10_Labs!A:A, Question_10_admin!A267,
    Question_10_Labs!C:C, "LAB B",
    Question_10_Labs!B:B, "&lt;=" &amp; Question_10_admin!C267
  ),
  "")</f>
        <v/>
      </c>
      <c r="H267" s="13" t="str">
        <f>IF(E267=1,
  IFERROR(
    AVERAGEIFS(
      Question_10_Labs!D:D,
      Question_10_Labs!A:A, A267,
      Question_10_Labs!C:C, "LAB B",
      Question_10_Labs!B:B, "&gt;=" &amp; C267
    ),
    "No test done"
  ),
  ""
)</f>
        <v/>
      </c>
      <c r="I267" s="13" t="str">
        <f t="shared" si="9"/>
        <v xml:space="preserve"> </v>
      </c>
    </row>
    <row r="268" spans="1:9" x14ac:dyDescent="0.25">
      <c r="A268" s="11">
        <v>18</v>
      </c>
      <c r="B268" s="11" t="s">
        <v>622</v>
      </c>
      <c r="C268" s="12">
        <v>41103</v>
      </c>
      <c r="D268" s="15">
        <v>3300</v>
      </c>
      <c r="E268" s="13">
        <f t="shared" si="8"/>
        <v>0</v>
      </c>
      <c r="F268" s="13">
        <f>IF(AND(B268="Med B",COUNTIFS(A$1:A267,A268,B$1:B267,"Med B")=0,COUNTIFS(A$1:A267,A268,B$1:B267,"Med A")=0),1,0)</f>
        <v>0</v>
      </c>
      <c r="G268" s="9" t="str">
        <f>IF(E268=1,
  AVERAGEIFS(
    Question_10_Labs!D:D,
    Question_10_Labs!A:A, Question_10_admin!A268,
    Question_10_Labs!C:C, "LAB B",
    Question_10_Labs!B:B, "&lt;=" &amp; Question_10_admin!C268
  ),
  "")</f>
        <v/>
      </c>
      <c r="H268" s="13" t="str">
        <f>IF(E268=1,
  IFERROR(
    AVERAGEIFS(
      Question_10_Labs!D:D,
      Question_10_Labs!A:A, A268,
      Question_10_Labs!C:C, "LAB B",
      Question_10_Labs!B:B, "&gt;=" &amp; C268
    ),
    "No test done"
  ),
  ""
)</f>
        <v/>
      </c>
      <c r="I268" s="13" t="str">
        <f t="shared" si="9"/>
        <v xml:space="preserve"> </v>
      </c>
    </row>
    <row r="269" spans="1:9" x14ac:dyDescent="0.25">
      <c r="A269" s="11">
        <v>18</v>
      </c>
      <c r="B269" s="11" t="s">
        <v>622</v>
      </c>
      <c r="C269" s="12">
        <v>41106</v>
      </c>
      <c r="D269" s="15">
        <v>3300</v>
      </c>
      <c r="E269" s="13">
        <f t="shared" si="8"/>
        <v>0</v>
      </c>
      <c r="F269" s="13">
        <f>IF(AND(B269="Med B",COUNTIFS(A$1:A268,A269,B$1:B268,"Med B")=0,COUNTIFS(A$1:A268,A269,B$1:B268,"Med A")=0),1,0)</f>
        <v>0</v>
      </c>
      <c r="G269" s="9" t="str">
        <f>IF(E269=1,
  AVERAGEIFS(
    Question_10_Labs!D:D,
    Question_10_Labs!A:A, Question_10_admin!A269,
    Question_10_Labs!C:C, "LAB B",
    Question_10_Labs!B:B, "&lt;=" &amp; Question_10_admin!C269
  ),
  "")</f>
        <v/>
      </c>
      <c r="H269" s="13" t="str">
        <f>IF(E269=1,
  IFERROR(
    AVERAGEIFS(
      Question_10_Labs!D:D,
      Question_10_Labs!A:A, A269,
      Question_10_Labs!C:C, "LAB B",
      Question_10_Labs!B:B, "&gt;=" &amp; C269
    ),
    "No test done"
  ),
  ""
)</f>
        <v/>
      </c>
      <c r="I269" s="13" t="str">
        <f t="shared" si="9"/>
        <v xml:space="preserve"> </v>
      </c>
    </row>
    <row r="270" spans="1:9" x14ac:dyDescent="0.25">
      <c r="A270" s="11">
        <v>18</v>
      </c>
      <c r="B270" s="11" t="s">
        <v>622</v>
      </c>
      <c r="C270" s="12">
        <v>41108</v>
      </c>
      <c r="D270" s="15">
        <v>3300</v>
      </c>
      <c r="E270" s="13">
        <f t="shared" si="8"/>
        <v>0</v>
      </c>
      <c r="F270" s="13">
        <f>IF(AND(B270="Med B",COUNTIFS(A$1:A269,A270,B$1:B269,"Med B")=0,COUNTIFS(A$1:A269,A270,B$1:B269,"Med A")=0),1,0)</f>
        <v>0</v>
      </c>
      <c r="G270" s="9" t="str">
        <f>IF(E270=1,
  AVERAGEIFS(
    Question_10_Labs!D:D,
    Question_10_Labs!A:A, Question_10_admin!A270,
    Question_10_Labs!C:C, "LAB B",
    Question_10_Labs!B:B, "&lt;=" &amp; Question_10_admin!C270
  ),
  "")</f>
        <v/>
      </c>
      <c r="H270" s="13" t="str">
        <f>IF(E270=1,
  IFERROR(
    AVERAGEIFS(
      Question_10_Labs!D:D,
      Question_10_Labs!A:A, A270,
      Question_10_Labs!C:C, "LAB B",
      Question_10_Labs!B:B, "&gt;=" &amp; C270
    ),
    "No test done"
  ),
  ""
)</f>
        <v/>
      </c>
      <c r="I270" s="13" t="str">
        <f t="shared" si="9"/>
        <v xml:space="preserve"> </v>
      </c>
    </row>
    <row r="271" spans="1:9" x14ac:dyDescent="0.25">
      <c r="A271" s="11">
        <v>18</v>
      </c>
      <c r="B271" s="11" t="s">
        <v>622</v>
      </c>
      <c r="C271" s="12">
        <v>41110</v>
      </c>
      <c r="D271" s="15">
        <v>4300</v>
      </c>
      <c r="E271" s="13">
        <f t="shared" si="8"/>
        <v>0</v>
      </c>
      <c r="F271" s="13">
        <f>IF(AND(B271="Med B",COUNTIFS(A$1:A270,A271,B$1:B270,"Med B")=0,COUNTIFS(A$1:A270,A271,B$1:B270,"Med A")=0),1,0)</f>
        <v>0</v>
      </c>
      <c r="G271" s="9" t="str">
        <f>IF(E271=1,
  AVERAGEIFS(
    Question_10_Labs!D:D,
    Question_10_Labs!A:A, Question_10_admin!A271,
    Question_10_Labs!C:C, "LAB B",
    Question_10_Labs!B:B, "&lt;=" &amp; Question_10_admin!C271
  ),
  "")</f>
        <v/>
      </c>
      <c r="H271" s="13" t="str">
        <f>IF(E271=1,
  IFERROR(
    AVERAGEIFS(
      Question_10_Labs!D:D,
      Question_10_Labs!A:A, A271,
      Question_10_Labs!C:C, "LAB B",
      Question_10_Labs!B:B, "&gt;=" &amp; C271
    ),
    "No test done"
  ),
  ""
)</f>
        <v/>
      </c>
      <c r="I271" s="13" t="str">
        <f t="shared" si="9"/>
        <v xml:space="preserve"> </v>
      </c>
    </row>
    <row r="272" spans="1:9" x14ac:dyDescent="0.25">
      <c r="A272" s="11">
        <v>18</v>
      </c>
      <c r="B272" s="11" t="s">
        <v>622</v>
      </c>
      <c r="C272" s="12">
        <v>41113</v>
      </c>
      <c r="D272" s="15">
        <v>4300</v>
      </c>
      <c r="E272" s="13">
        <f t="shared" si="8"/>
        <v>0</v>
      </c>
      <c r="F272" s="13">
        <f>IF(AND(B272="Med B",COUNTIFS(A$1:A271,A272,B$1:B271,"Med B")=0,COUNTIFS(A$1:A271,A272,B$1:B271,"Med A")=0),1,0)</f>
        <v>0</v>
      </c>
      <c r="G272" s="9" t="str">
        <f>IF(E272=1,
  AVERAGEIFS(
    Question_10_Labs!D:D,
    Question_10_Labs!A:A, Question_10_admin!A272,
    Question_10_Labs!C:C, "LAB B",
    Question_10_Labs!B:B, "&lt;=" &amp; Question_10_admin!C272
  ),
  "")</f>
        <v/>
      </c>
      <c r="H272" s="13" t="str">
        <f>IF(E272=1,
  IFERROR(
    AVERAGEIFS(
      Question_10_Labs!D:D,
      Question_10_Labs!A:A, A272,
      Question_10_Labs!C:C, "LAB B",
      Question_10_Labs!B:B, "&gt;=" &amp; C272
    ),
    "No test done"
  ),
  ""
)</f>
        <v/>
      </c>
      <c r="I272" s="13" t="str">
        <f t="shared" si="9"/>
        <v xml:space="preserve"> </v>
      </c>
    </row>
    <row r="273" spans="1:9" x14ac:dyDescent="0.25">
      <c r="A273" s="11">
        <v>18</v>
      </c>
      <c r="B273" s="11" t="s">
        <v>622</v>
      </c>
      <c r="C273" s="12">
        <v>41115</v>
      </c>
      <c r="D273" s="15">
        <v>4300</v>
      </c>
      <c r="E273" s="13">
        <f t="shared" si="8"/>
        <v>0</v>
      </c>
      <c r="F273" s="13">
        <f>IF(AND(B273="Med B",COUNTIFS(A$1:A272,A273,B$1:B272,"Med B")=0,COUNTIFS(A$1:A272,A273,B$1:B272,"Med A")=0),1,0)</f>
        <v>0</v>
      </c>
      <c r="G273" s="9" t="str">
        <f>IF(E273=1,
  AVERAGEIFS(
    Question_10_Labs!D:D,
    Question_10_Labs!A:A, Question_10_admin!A273,
    Question_10_Labs!C:C, "LAB B",
    Question_10_Labs!B:B, "&lt;=" &amp; Question_10_admin!C273
  ),
  "")</f>
        <v/>
      </c>
      <c r="H273" s="13" t="str">
        <f>IF(E273=1,
  IFERROR(
    AVERAGEIFS(
      Question_10_Labs!D:D,
      Question_10_Labs!A:A, A273,
      Question_10_Labs!C:C, "LAB B",
      Question_10_Labs!B:B, "&gt;=" &amp; C273
    ),
    "No test done"
  ),
  ""
)</f>
        <v/>
      </c>
      <c r="I273" s="13" t="str">
        <f t="shared" si="9"/>
        <v xml:space="preserve"> </v>
      </c>
    </row>
    <row r="274" spans="1:9" x14ac:dyDescent="0.25">
      <c r="A274" s="11">
        <v>18</v>
      </c>
      <c r="B274" s="11" t="s">
        <v>622</v>
      </c>
      <c r="C274" s="12">
        <v>41117</v>
      </c>
      <c r="D274" s="15">
        <v>4300</v>
      </c>
      <c r="E274" s="13">
        <f t="shared" si="8"/>
        <v>0</v>
      </c>
      <c r="F274" s="13">
        <f>IF(AND(B274="Med B",COUNTIFS(A$1:A273,A274,B$1:B273,"Med B")=0,COUNTIFS(A$1:A273,A274,B$1:B273,"Med A")=0),1,0)</f>
        <v>0</v>
      </c>
      <c r="G274" s="9" t="str">
        <f>IF(E274=1,
  AVERAGEIFS(
    Question_10_Labs!D:D,
    Question_10_Labs!A:A, Question_10_admin!A274,
    Question_10_Labs!C:C, "LAB B",
    Question_10_Labs!B:B, "&lt;=" &amp; Question_10_admin!C274
  ),
  "")</f>
        <v/>
      </c>
      <c r="H274" s="13" t="str">
        <f>IF(E274=1,
  IFERROR(
    AVERAGEIFS(
      Question_10_Labs!D:D,
      Question_10_Labs!A:A, A274,
      Question_10_Labs!C:C, "LAB B",
      Question_10_Labs!B:B, "&gt;=" &amp; C274
    ),
    "No test done"
  ),
  ""
)</f>
        <v/>
      </c>
      <c r="I274" s="13" t="str">
        <f t="shared" si="9"/>
        <v xml:space="preserve"> </v>
      </c>
    </row>
    <row r="275" spans="1:9" x14ac:dyDescent="0.25">
      <c r="A275" s="11">
        <v>18</v>
      </c>
      <c r="B275" s="11" t="s">
        <v>622</v>
      </c>
      <c r="C275" s="12">
        <v>41120</v>
      </c>
      <c r="D275" s="15">
        <v>4300</v>
      </c>
      <c r="E275" s="13">
        <f t="shared" si="8"/>
        <v>0</v>
      </c>
      <c r="F275" s="13">
        <f>IF(AND(B275="Med B",COUNTIFS(A$1:A274,A275,B$1:B274,"Med B")=0,COUNTIFS(A$1:A274,A275,B$1:B274,"Med A")=0),1,0)</f>
        <v>0</v>
      </c>
      <c r="G275" s="9" t="str">
        <f>IF(E275=1,
  AVERAGEIFS(
    Question_10_Labs!D:D,
    Question_10_Labs!A:A, Question_10_admin!A275,
    Question_10_Labs!C:C, "LAB B",
    Question_10_Labs!B:B, "&lt;=" &amp; Question_10_admin!C275
  ),
  "")</f>
        <v/>
      </c>
      <c r="H275" s="13" t="str">
        <f>IF(E275=1,
  IFERROR(
    AVERAGEIFS(
      Question_10_Labs!D:D,
      Question_10_Labs!A:A, A275,
      Question_10_Labs!C:C, "LAB B",
      Question_10_Labs!B:B, "&gt;=" &amp; C275
    ),
    "No test done"
  ),
  ""
)</f>
        <v/>
      </c>
      <c r="I275" s="13" t="str">
        <f t="shared" si="9"/>
        <v xml:space="preserve"> </v>
      </c>
    </row>
    <row r="276" spans="1:9" x14ac:dyDescent="0.25">
      <c r="A276" s="11">
        <v>18</v>
      </c>
      <c r="B276" s="11" t="s">
        <v>622</v>
      </c>
      <c r="C276" s="12">
        <v>41122</v>
      </c>
      <c r="D276" s="15">
        <v>4300</v>
      </c>
      <c r="E276" s="13">
        <f t="shared" si="8"/>
        <v>0</v>
      </c>
      <c r="F276" s="13">
        <f>IF(AND(B276="Med B",COUNTIFS(A$1:A275,A276,B$1:B275,"Med B")=0,COUNTIFS(A$1:A275,A276,B$1:B275,"Med A")=0),1,0)</f>
        <v>0</v>
      </c>
      <c r="G276" s="9" t="str">
        <f>IF(E276=1,
  AVERAGEIFS(
    Question_10_Labs!D:D,
    Question_10_Labs!A:A, Question_10_admin!A276,
    Question_10_Labs!C:C, "LAB B",
    Question_10_Labs!B:B, "&lt;=" &amp; Question_10_admin!C276
  ),
  "")</f>
        <v/>
      </c>
      <c r="H276" s="13" t="str">
        <f>IF(E276=1,
  IFERROR(
    AVERAGEIFS(
      Question_10_Labs!D:D,
      Question_10_Labs!A:A, A276,
      Question_10_Labs!C:C, "LAB B",
      Question_10_Labs!B:B, "&gt;=" &amp; C276
    ),
    "No test done"
  ),
  ""
)</f>
        <v/>
      </c>
      <c r="I276" s="13" t="str">
        <f t="shared" si="9"/>
        <v xml:space="preserve"> </v>
      </c>
    </row>
    <row r="277" spans="1:9" x14ac:dyDescent="0.25">
      <c r="A277" s="11">
        <v>18</v>
      </c>
      <c r="B277" s="11" t="s">
        <v>622</v>
      </c>
      <c r="C277" s="12">
        <v>41124</v>
      </c>
      <c r="D277" s="15">
        <v>4300</v>
      </c>
      <c r="E277" s="13">
        <f t="shared" si="8"/>
        <v>0</v>
      </c>
      <c r="F277" s="13">
        <f>IF(AND(B277="Med B",COUNTIFS(A$1:A276,A277,B$1:B276,"Med B")=0,COUNTIFS(A$1:A276,A277,B$1:B276,"Med A")=0),1,0)</f>
        <v>0</v>
      </c>
      <c r="G277" s="9" t="str">
        <f>IF(E277=1,
  AVERAGEIFS(
    Question_10_Labs!D:D,
    Question_10_Labs!A:A, Question_10_admin!A277,
    Question_10_Labs!C:C, "LAB B",
    Question_10_Labs!B:B, "&lt;=" &amp; Question_10_admin!C277
  ),
  "")</f>
        <v/>
      </c>
      <c r="H277" s="13" t="str">
        <f>IF(E277=1,
  IFERROR(
    AVERAGEIFS(
      Question_10_Labs!D:D,
      Question_10_Labs!A:A, A277,
      Question_10_Labs!C:C, "LAB B",
      Question_10_Labs!B:B, "&gt;=" &amp; C277
    ),
    "No test done"
  ),
  ""
)</f>
        <v/>
      </c>
      <c r="I277" s="13" t="str">
        <f t="shared" si="9"/>
        <v xml:space="preserve"> </v>
      </c>
    </row>
    <row r="278" spans="1:9" x14ac:dyDescent="0.25">
      <c r="A278" s="11">
        <v>18</v>
      </c>
      <c r="B278" s="11" t="s">
        <v>622</v>
      </c>
      <c r="C278" s="12">
        <v>41127</v>
      </c>
      <c r="D278" s="15">
        <v>4800</v>
      </c>
      <c r="E278" s="13">
        <f t="shared" si="8"/>
        <v>0</v>
      </c>
      <c r="F278" s="13">
        <f>IF(AND(B278="Med B",COUNTIFS(A$1:A277,A278,B$1:B277,"Med B")=0,COUNTIFS(A$1:A277,A278,B$1:B277,"Med A")=0),1,0)</f>
        <v>0</v>
      </c>
      <c r="G278" s="9" t="str">
        <f>IF(E278=1,
  AVERAGEIFS(
    Question_10_Labs!D:D,
    Question_10_Labs!A:A, Question_10_admin!A278,
    Question_10_Labs!C:C, "LAB B",
    Question_10_Labs!B:B, "&lt;=" &amp; Question_10_admin!C278
  ),
  "")</f>
        <v/>
      </c>
      <c r="H278" s="13" t="str">
        <f>IF(E278=1,
  IFERROR(
    AVERAGEIFS(
      Question_10_Labs!D:D,
      Question_10_Labs!A:A, A278,
      Question_10_Labs!C:C, "LAB B",
      Question_10_Labs!B:B, "&gt;=" &amp; C278
    ),
    "No test done"
  ),
  ""
)</f>
        <v/>
      </c>
      <c r="I278" s="13" t="str">
        <f t="shared" si="9"/>
        <v xml:space="preserve"> </v>
      </c>
    </row>
    <row r="279" spans="1:9" x14ac:dyDescent="0.25">
      <c r="A279" s="11">
        <v>18</v>
      </c>
      <c r="B279" s="11" t="s">
        <v>622</v>
      </c>
      <c r="C279" s="12">
        <v>41129</v>
      </c>
      <c r="D279" s="15">
        <v>4800</v>
      </c>
      <c r="E279" s="13">
        <f t="shared" si="8"/>
        <v>0</v>
      </c>
      <c r="F279" s="13">
        <f>IF(AND(B279="Med B",COUNTIFS(A$1:A278,A279,B$1:B278,"Med B")=0,COUNTIFS(A$1:A278,A279,B$1:B278,"Med A")=0),1,0)</f>
        <v>0</v>
      </c>
      <c r="G279" s="9" t="str">
        <f>IF(E279=1,
  AVERAGEIFS(
    Question_10_Labs!D:D,
    Question_10_Labs!A:A, Question_10_admin!A279,
    Question_10_Labs!C:C, "LAB B",
    Question_10_Labs!B:B, "&lt;=" &amp; Question_10_admin!C279
  ),
  "")</f>
        <v/>
      </c>
      <c r="H279" s="13" t="str">
        <f>IF(E279=1,
  IFERROR(
    AVERAGEIFS(
      Question_10_Labs!D:D,
      Question_10_Labs!A:A, A279,
      Question_10_Labs!C:C, "LAB B",
      Question_10_Labs!B:B, "&gt;=" &amp; C279
    ),
    "No test done"
  ),
  ""
)</f>
        <v/>
      </c>
      <c r="I279" s="13" t="str">
        <f t="shared" si="9"/>
        <v xml:space="preserve"> </v>
      </c>
    </row>
    <row r="280" spans="1:9" x14ac:dyDescent="0.25">
      <c r="A280" s="11">
        <v>18</v>
      </c>
      <c r="B280" s="11" t="s">
        <v>622</v>
      </c>
      <c r="C280" s="12">
        <v>41131</v>
      </c>
      <c r="D280" s="15">
        <v>4800</v>
      </c>
      <c r="E280" s="13">
        <f t="shared" si="8"/>
        <v>0</v>
      </c>
      <c r="F280" s="13">
        <f>IF(AND(B280="Med B",COUNTIFS(A$1:A279,A280,B$1:B279,"Med B")=0,COUNTIFS(A$1:A279,A280,B$1:B279,"Med A")=0),1,0)</f>
        <v>0</v>
      </c>
      <c r="G280" s="9" t="str">
        <f>IF(E280=1,
  AVERAGEIFS(
    Question_10_Labs!D:D,
    Question_10_Labs!A:A, Question_10_admin!A280,
    Question_10_Labs!C:C, "LAB B",
    Question_10_Labs!B:B, "&lt;=" &amp; Question_10_admin!C280
  ),
  "")</f>
        <v/>
      </c>
      <c r="H280" s="13" t="str">
        <f>IF(E280=1,
  IFERROR(
    AVERAGEIFS(
      Question_10_Labs!D:D,
      Question_10_Labs!A:A, A280,
      Question_10_Labs!C:C, "LAB B",
      Question_10_Labs!B:B, "&gt;=" &amp; C280
    ),
    "No test done"
  ),
  ""
)</f>
        <v/>
      </c>
      <c r="I280" s="13" t="str">
        <f t="shared" si="9"/>
        <v xml:space="preserve"> </v>
      </c>
    </row>
    <row r="281" spans="1:9" x14ac:dyDescent="0.25">
      <c r="A281" s="11">
        <v>18</v>
      </c>
      <c r="B281" s="11" t="s">
        <v>622</v>
      </c>
      <c r="C281" s="12">
        <v>41134</v>
      </c>
      <c r="D281" s="15">
        <v>4800</v>
      </c>
      <c r="E281" s="13">
        <f t="shared" si="8"/>
        <v>0</v>
      </c>
      <c r="F281" s="13">
        <f>IF(AND(B281="Med B",COUNTIFS(A$1:A280,A281,B$1:B280,"Med B")=0,COUNTIFS(A$1:A280,A281,B$1:B280,"Med A")=0),1,0)</f>
        <v>0</v>
      </c>
      <c r="G281" s="9" t="str">
        <f>IF(E281=1,
  AVERAGEIFS(
    Question_10_Labs!D:D,
    Question_10_Labs!A:A, Question_10_admin!A281,
    Question_10_Labs!C:C, "LAB B",
    Question_10_Labs!B:B, "&lt;=" &amp; Question_10_admin!C281
  ),
  "")</f>
        <v/>
      </c>
      <c r="H281" s="13" t="str">
        <f>IF(E281=1,
  IFERROR(
    AVERAGEIFS(
      Question_10_Labs!D:D,
      Question_10_Labs!A:A, A281,
      Question_10_Labs!C:C, "LAB B",
      Question_10_Labs!B:B, "&gt;=" &amp; C281
    ),
    "No test done"
  ),
  ""
)</f>
        <v/>
      </c>
      <c r="I281" s="13" t="str">
        <f t="shared" si="9"/>
        <v xml:space="preserve"> </v>
      </c>
    </row>
    <row r="282" spans="1:9" x14ac:dyDescent="0.25">
      <c r="A282" s="11">
        <v>18</v>
      </c>
      <c r="B282" s="11" t="s">
        <v>622</v>
      </c>
      <c r="C282" s="12">
        <v>41136</v>
      </c>
      <c r="D282" s="15">
        <v>4800</v>
      </c>
      <c r="E282" s="13">
        <f t="shared" si="8"/>
        <v>0</v>
      </c>
      <c r="F282" s="13">
        <f>IF(AND(B282="Med B",COUNTIFS(A$1:A281,A282,B$1:B281,"Med B")=0,COUNTIFS(A$1:A281,A282,B$1:B281,"Med A")=0),1,0)</f>
        <v>0</v>
      </c>
      <c r="G282" s="9" t="str">
        <f>IF(E282=1,
  AVERAGEIFS(
    Question_10_Labs!D:D,
    Question_10_Labs!A:A, Question_10_admin!A282,
    Question_10_Labs!C:C, "LAB B",
    Question_10_Labs!B:B, "&lt;=" &amp; Question_10_admin!C282
  ),
  "")</f>
        <v/>
      </c>
      <c r="H282" s="13" t="str">
        <f>IF(E282=1,
  IFERROR(
    AVERAGEIFS(
      Question_10_Labs!D:D,
      Question_10_Labs!A:A, A282,
      Question_10_Labs!C:C, "LAB B",
      Question_10_Labs!B:B, "&gt;=" &amp; C282
    ),
    "No test done"
  ),
  ""
)</f>
        <v/>
      </c>
      <c r="I282" s="13" t="str">
        <f t="shared" si="9"/>
        <v xml:space="preserve"> </v>
      </c>
    </row>
    <row r="283" spans="1:9" x14ac:dyDescent="0.25">
      <c r="A283" s="11">
        <v>18</v>
      </c>
      <c r="B283" s="11" t="s">
        <v>622</v>
      </c>
      <c r="C283" s="12">
        <v>41138</v>
      </c>
      <c r="D283" s="15">
        <v>4800</v>
      </c>
      <c r="E283" s="13">
        <f t="shared" si="8"/>
        <v>0</v>
      </c>
      <c r="F283" s="13">
        <f>IF(AND(B283="Med B",COUNTIFS(A$1:A282,A283,B$1:B282,"Med B")=0,COUNTIFS(A$1:A282,A283,B$1:B282,"Med A")=0),1,0)</f>
        <v>0</v>
      </c>
      <c r="G283" s="9" t="str">
        <f>IF(E283=1,
  AVERAGEIFS(
    Question_10_Labs!D:D,
    Question_10_Labs!A:A, Question_10_admin!A283,
    Question_10_Labs!C:C, "LAB B",
    Question_10_Labs!B:B, "&lt;=" &amp; Question_10_admin!C283
  ),
  "")</f>
        <v/>
      </c>
      <c r="H283" s="13" t="str">
        <f>IF(E283=1,
  IFERROR(
    AVERAGEIFS(
      Question_10_Labs!D:D,
      Question_10_Labs!A:A, A283,
      Question_10_Labs!C:C, "LAB B",
      Question_10_Labs!B:B, "&gt;=" &amp; C283
    ),
    "No test done"
  ),
  ""
)</f>
        <v/>
      </c>
      <c r="I283" s="13" t="str">
        <f t="shared" si="9"/>
        <v xml:space="preserve"> </v>
      </c>
    </row>
    <row r="284" spans="1:9" x14ac:dyDescent="0.25">
      <c r="A284" s="11">
        <v>18</v>
      </c>
      <c r="B284" s="11" t="s">
        <v>622</v>
      </c>
      <c r="C284" s="12">
        <v>41141</v>
      </c>
      <c r="D284" s="15">
        <v>5800</v>
      </c>
      <c r="E284" s="13">
        <f t="shared" si="8"/>
        <v>0</v>
      </c>
      <c r="F284" s="13">
        <f>IF(AND(B284="Med B",COUNTIFS(A$1:A283,A284,B$1:B283,"Med B")=0,COUNTIFS(A$1:A283,A284,B$1:B283,"Med A")=0),1,0)</f>
        <v>0</v>
      </c>
      <c r="G284" s="9" t="str">
        <f>IF(E284=1,
  AVERAGEIFS(
    Question_10_Labs!D:D,
    Question_10_Labs!A:A, Question_10_admin!A284,
    Question_10_Labs!C:C, "LAB B",
    Question_10_Labs!B:B, "&lt;=" &amp; Question_10_admin!C284
  ),
  "")</f>
        <v/>
      </c>
      <c r="H284" s="13" t="str">
        <f>IF(E284=1,
  IFERROR(
    AVERAGEIFS(
      Question_10_Labs!D:D,
      Question_10_Labs!A:A, A284,
      Question_10_Labs!C:C, "LAB B",
      Question_10_Labs!B:B, "&gt;=" &amp; C284
    ),
    "No test done"
  ),
  ""
)</f>
        <v/>
      </c>
      <c r="I284" s="13" t="str">
        <f t="shared" si="9"/>
        <v xml:space="preserve"> </v>
      </c>
    </row>
    <row r="285" spans="1:9" x14ac:dyDescent="0.25">
      <c r="A285" s="11">
        <v>18</v>
      </c>
      <c r="B285" s="11" t="s">
        <v>622</v>
      </c>
      <c r="C285" s="12">
        <v>41143</v>
      </c>
      <c r="D285" s="15">
        <v>5800</v>
      </c>
      <c r="E285" s="13">
        <f t="shared" si="8"/>
        <v>0</v>
      </c>
      <c r="F285" s="13">
        <f>IF(AND(B285="Med B",COUNTIFS(A$1:A284,A285,B$1:B284,"Med B")=0,COUNTIFS(A$1:A284,A285,B$1:B284,"Med A")=0),1,0)</f>
        <v>0</v>
      </c>
      <c r="G285" s="9" t="str">
        <f>IF(E285=1,
  AVERAGEIFS(
    Question_10_Labs!D:D,
    Question_10_Labs!A:A, Question_10_admin!A285,
    Question_10_Labs!C:C, "LAB B",
    Question_10_Labs!B:B, "&lt;=" &amp; Question_10_admin!C285
  ),
  "")</f>
        <v/>
      </c>
      <c r="H285" s="13" t="str">
        <f>IF(E285=1,
  IFERROR(
    AVERAGEIFS(
      Question_10_Labs!D:D,
      Question_10_Labs!A:A, A285,
      Question_10_Labs!C:C, "LAB B",
      Question_10_Labs!B:B, "&gt;=" &amp; C285
    ),
    "No test done"
  ),
  ""
)</f>
        <v/>
      </c>
      <c r="I285" s="13" t="str">
        <f t="shared" si="9"/>
        <v xml:space="preserve"> </v>
      </c>
    </row>
    <row r="286" spans="1:9" x14ac:dyDescent="0.25">
      <c r="A286" s="11">
        <v>18</v>
      </c>
      <c r="B286" s="11" t="s">
        <v>622</v>
      </c>
      <c r="C286" s="12">
        <v>41145</v>
      </c>
      <c r="D286" s="15">
        <v>5800</v>
      </c>
      <c r="E286" s="13">
        <f t="shared" si="8"/>
        <v>0</v>
      </c>
      <c r="F286" s="13">
        <f>IF(AND(B286="Med B",COUNTIFS(A$1:A285,A286,B$1:B285,"Med B")=0,COUNTIFS(A$1:A285,A286,B$1:B285,"Med A")=0),1,0)</f>
        <v>0</v>
      </c>
      <c r="G286" s="9" t="str">
        <f>IF(E286=1,
  AVERAGEIFS(
    Question_10_Labs!D:D,
    Question_10_Labs!A:A, Question_10_admin!A286,
    Question_10_Labs!C:C, "LAB B",
    Question_10_Labs!B:B, "&lt;=" &amp; Question_10_admin!C286
  ),
  "")</f>
        <v/>
      </c>
      <c r="H286" s="13" t="str">
        <f>IF(E286=1,
  IFERROR(
    AVERAGEIFS(
      Question_10_Labs!D:D,
      Question_10_Labs!A:A, A286,
      Question_10_Labs!C:C, "LAB B",
      Question_10_Labs!B:B, "&gt;=" &amp; C286
    ),
    "No test done"
  ),
  ""
)</f>
        <v/>
      </c>
      <c r="I286" s="13" t="str">
        <f t="shared" si="9"/>
        <v xml:space="preserve"> </v>
      </c>
    </row>
    <row r="287" spans="1:9" x14ac:dyDescent="0.25">
      <c r="A287" s="11">
        <v>18</v>
      </c>
      <c r="B287" s="11" t="s">
        <v>622</v>
      </c>
      <c r="C287" s="12">
        <v>41148</v>
      </c>
      <c r="D287" s="15">
        <v>5800</v>
      </c>
      <c r="E287" s="13">
        <f t="shared" si="8"/>
        <v>0</v>
      </c>
      <c r="F287" s="13">
        <f>IF(AND(B287="Med B",COUNTIFS(A$1:A286,A287,B$1:B286,"Med B")=0,COUNTIFS(A$1:A286,A287,B$1:B286,"Med A")=0),1,0)</f>
        <v>0</v>
      </c>
      <c r="G287" s="9" t="str">
        <f>IF(E287=1,
  AVERAGEIFS(
    Question_10_Labs!D:D,
    Question_10_Labs!A:A, Question_10_admin!A287,
    Question_10_Labs!C:C, "LAB B",
    Question_10_Labs!B:B, "&lt;=" &amp; Question_10_admin!C287
  ),
  "")</f>
        <v/>
      </c>
      <c r="H287" s="13" t="str">
        <f>IF(E287=1,
  IFERROR(
    AVERAGEIFS(
      Question_10_Labs!D:D,
      Question_10_Labs!A:A, A287,
      Question_10_Labs!C:C, "LAB B",
      Question_10_Labs!B:B, "&gt;=" &amp; C287
    ),
    "No test done"
  ),
  ""
)</f>
        <v/>
      </c>
      <c r="I287" s="13" t="str">
        <f t="shared" si="9"/>
        <v xml:space="preserve"> </v>
      </c>
    </row>
    <row r="288" spans="1:9" x14ac:dyDescent="0.25">
      <c r="A288" s="11">
        <v>18</v>
      </c>
      <c r="B288" s="11" t="s">
        <v>622</v>
      </c>
      <c r="C288" s="12">
        <v>41150</v>
      </c>
      <c r="D288" s="15">
        <v>5800</v>
      </c>
      <c r="E288" s="13">
        <f t="shared" si="8"/>
        <v>0</v>
      </c>
      <c r="F288" s="13">
        <f>IF(AND(B288="Med B",COUNTIFS(A$1:A287,A288,B$1:B287,"Med B")=0,COUNTIFS(A$1:A287,A288,B$1:B287,"Med A")=0),1,0)</f>
        <v>0</v>
      </c>
      <c r="G288" s="9" t="str">
        <f>IF(E288=1,
  AVERAGEIFS(
    Question_10_Labs!D:D,
    Question_10_Labs!A:A, Question_10_admin!A288,
    Question_10_Labs!C:C, "LAB B",
    Question_10_Labs!B:B, "&lt;=" &amp; Question_10_admin!C288
  ),
  "")</f>
        <v/>
      </c>
      <c r="H288" s="13" t="str">
        <f>IF(E288=1,
  IFERROR(
    AVERAGEIFS(
      Question_10_Labs!D:D,
      Question_10_Labs!A:A, A288,
      Question_10_Labs!C:C, "LAB B",
      Question_10_Labs!B:B, "&gt;=" &amp; C288
    ),
    "No test done"
  ),
  ""
)</f>
        <v/>
      </c>
      <c r="I288" s="13" t="str">
        <f t="shared" si="9"/>
        <v xml:space="preserve"> </v>
      </c>
    </row>
    <row r="289" spans="1:9" x14ac:dyDescent="0.25">
      <c r="A289" s="11">
        <v>18</v>
      </c>
      <c r="B289" s="11" t="s">
        <v>622</v>
      </c>
      <c r="C289" s="12">
        <v>41152</v>
      </c>
      <c r="D289" s="15">
        <v>5800</v>
      </c>
      <c r="E289" s="13">
        <f t="shared" si="8"/>
        <v>0</v>
      </c>
      <c r="F289" s="13">
        <f>IF(AND(B289="Med B",COUNTIFS(A$1:A288,A289,B$1:B288,"Med B")=0,COUNTIFS(A$1:A288,A289,B$1:B288,"Med A")=0),1,0)</f>
        <v>0</v>
      </c>
      <c r="G289" s="9" t="str">
        <f>IF(E289=1,
  AVERAGEIFS(
    Question_10_Labs!D:D,
    Question_10_Labs!A:A, Question_10_admin!A289,
    Question_10_Labs!C:C, "LAB B",
    Question_10_Labs!B:B, "&lt;=" &amp; Question_10_admin!C289
  ),
  "")</f>
        <v/>
      </c>
      <c r="H289" s="13" t="str">
        <f>IF(E289=1,
  IFERROR(
    AVERAGEIFS(
      Question_10_Labs!D:D,
      Question_10_Labs!A:A, A289,
      Question_10_Labs!C:C, "LAB B",
      Question_10_Labs!B:B, "&gt;=" &amp; C289
    ),
    "No test done"
  ),
  ""
)</f>
        <v/>
      </c>
      <c r="I289" s="13" t="str">
        <f t="shared" si="9"/>
        <v xml:space="preserve"> </v>
      </c>
    </row>
    <row r="290" spans="1:9" x14ac:dyDescent="0.25">
      <c r="A290" s="11">
        <v>18</v>
      </c>
      <c r="B290" s="11" t="s">
        <v>622</v>
      </c>
      <c r="C290" s="12">
        <v>41155</v>
      </c>
      <c r="D290" s="15">
        <v>5800</v>
      </c>
      <c r="E290" s="13">
        <f t="shared" si="8"/>
        <v>0</v>
      </c>
      <c r="F290" s="13">
        <f>IF(AND(B290="Med B",COUNTIFS(A$1:A289,A290,B$1:B289,"Med B")=0,COUNTIFS(A$1:A289,A290,B$1:B289,"Med A")=0),1,0)</f>
        <v>0</v>
      </c>
      <c r="G290" s="9" t="str">
        <f>IF(E290=1,
  AVERAGEIFS(
    Question_10_Labs!D:D,
    Question_10_Labs!A:A, Question_10_admin!A290,
    Question_10_Labs!C:C, "LAB B",
    Question_10_Labs!B:B, "&lt;=" &amp; Question_10_admin!C290
  ),
  "")</f>
        <v/>
      </c>
      <c r="H290" s="13" t="str">
        <f>IF(E290=1,
  IFERROR(
    AVERAGEIFS(
      Question_10_Labs!D:D,
      Question_10_Labs!A:A, A290,
      Question_10_Labs!C:C, "LAB B",
      Question_10_Labs!B:B, "&gt;=" &amp; C290
    ),
    "No test done"
  ),
  ""
)</f>
        <v/>
      </c>
      <c r="I290" s="13" t="str">
        <f t="shared" si="9"/>
        <v xml:space="preserve"> </v>
      </c>
    </row>
    <row r="291" spans="1:9" x14ac:dyDescent="0.25">
      <c r="A291" s="11">
        <v>18</v>
      </c>
      <c r="B291" s="11" t="s">
        <v>622</v>
      </c>
      <c r="C291" s="12">
        <v>41157</v>
      </c>
      <c r="D291" s="15">
        <v>5800</v>
      </c>
      <c r="E291" s="13">
        <f t="shared" si="8"/>
        <v>1</v>
      </c>
      <c r="F291" s="13">
        <f>IF(AND(B291="Med B",COUNTIFS(A$1:A290,A291,B$1:B290,"Med B")=0,COUNTIFS(A$1:A290,A291,B$1:B290,"Med A")=0),1,0)</f>
        <v>0</v>
      </c>
      <c r="G291" s="9">
        <f>IF(E291=1,
  AVERAGEIFS(
    Question_10_Labs!D:D,
    Question_10_Labs!A:A, Question_10_admin!A291,
    Question_10_Labs!C:C, "LAB B",
    Question_10_Labs!B:B, "&lt;=" &amp; Question_10_admin!C291
  ),
  "")</f>
        <v>10</v>
      </c>
      <c r="H291" s="13">
        <f>IF(E291=1,
  IFERROR(
    AVERAGEIFS(
      Question_10_Labs!D:D,
      Question_10_Labs!A:A, A291,
      Question_10_Labs!C:C, "LAB B",
      Question_10_Labs!B:B, "&gt;=" &amp; C291
    ),
    "No test done"
  ),
  ""
)</f>
        <v>10.4</v>
      </c>
      <c r="I291" s="13" t="str">
        <f t="shared" si="9"/>
        <v>Lower</v>
      </c>
    </row>
    <row r="292" spans="1:9" x14ac:dyDescent="0.25">
      <c r="A292" s="11">
        <v>18</v>
      </c>
      <c r="B292" s="11" t="s">
        <v>623</v>
      </c>
      <c r="C292" s="12">
        <v>41173</v>
      </c>
      <c r="D292" s="15">
        <v>8</v>
      </c>
      <c r="E292" s="13">
        <f t="shared" si="8"/>
        <v>0</v>
      </c>
      <c r="F292" s="13">
        <f>IF(AND(B292="Med B",COUNTIFS(A$1:A291,A292,B$1:B291,"Med B")=0,COUNTIFS(A$1:A291,A292,B$1:B291,"Med A")=0),1,0)</f>
        <v>0</v>
      </c>
      <c r="G292" s="9" t="str">
        <f>IF(E292=1,
  AVERAGEIFS(
    Question_10_Labs!D:D,
    Question_10_Labs!A:A, Question_10_admin!A292,
    Question_10_Labs!C:C, "LAB B",
    Question_10_Labs!B:B, "&lt;=" &amp; Question_10_admin!C292
  ),
  "")</f>
        <v/>
      </c>
      <c r="H292" s="13" t="str">
        <f>IF(E292=1,
  IFERROR(
    AVERAGEIFS(
      Question_10_Labs!D:D,
      Question_10_Labs!A:A, A292,
      Question_10_Labs!C:C, "LAB B",
      Question_10_Labs!B:B, "&gt;=" &amp; C292
    ),
    "No test done"
  ),
  ""
)</f>
        <v/>
      </c>
      <c r="I292" s="13" t="str">
        <f t="shared" si="9"/>
        <v xml:space="preserve"> </v>
      </c>
    </row>
    <row r="293" spans="1:9" x14ac:dyDescent="0.25">
      <c r="A293" s="11">
        <v>18</v>
      </c>
      <c r="B293" s="11" t="s">
        <v>623</v>
      </c>
      <c r="C293" s="12">
        <v>41192</v>
      </c>
      <c r="D293" s="15">
        <v>8</v>
      </c>
      <c r="E293" s="13">
        <f t="shared" si="8"/>
        <v>0</v>
      </c>
      <c r="F293" s="13">
        <f>IF(AND(B293="Med B",COUNTIFS(A$1:A292,A293,B$1:B292,"Med B")=0,COUNTIFS(A$1:A292,A293,B$1:B292,"Med A")=0),1,0)</f>
        <v>0</v>
      </c>
      <c r="G293" s="9" t="str">
        <f>IF(E293=1,
  AVERAGEIFS(
    Question_10_Labs!D:D,
    Question_10_Labs!A:A, Question_10_admin!A293,
    Question_10_Labs!C:C, "LAB B",
    Question_10_Labs!B:B, "&lt;=" &amp; Question_10_admin!C293
  ),
  "")</f>
        <v/>
      </c>
      <c r="H293" s="13" t="str">
        <f>IF(E293=1,
  IFERROR(
    AVERAGEIFS(
      Question_10_Labs!D:D,
      Question_10_Labs!A:A, A293,
      Question_10_Labs!C:C, "LAB B",
      Question_10_Labs!B:B, "&gt;=" &amp; C293
    ),
    "No test done"
  ),
  ""
)</f>
        <v/>
      </c>
      <c r="I293" s="13" t="str">
        <f t="shared" si="9"/>
        <v xml:space="preserve"> </v>
      </c>
    </row>
    <row r="294" spans="1:9" x14ac:dyDescent="0.25">
      <c r="A294" s="11">
        <v>18</v>
      </c>
      <c r="B294" s="11" t="s">
        <v>623</v>
      </c>
      <c r="C294" s="12">
        <v>41228</v>
      </c>
      <c r="D294" s="15">
        <v>8</v>
      </c>
      <c r="E294" s="13">
        <f t="shared" si="8"/>
        <v>0</v>
      </c>
      <c r="F294" s="13">
        <f>IF(AND(B294="Med B",COUNTIFS(A$1:A293,A294,B$1:B293,"Med B")=0,COUNTIFS(A$1:A293,A294,B$1:B293,"Med A")=0),1,0)</f>
        <v>0</v>
      </c>
      <c r="G294" s="9" t="str">
        <f>IF(E294=1,
  AVERAGEIFS(
    Question_10_Labs!D:D,
    Question_10_Labs!A:A, Question_10_admin!A294,
    Question_10_Labs!C:C, "LAB B",
    Question_10_Labs!B:B, "&lt;=" &amp; Question_10_admin!C294
  ),
  "")</f>
        <v/>
      </c>
      <c r="H294" s="13" t="str">
        <f>IF(E294=1,
  IFERROR(
    AVERAGEIFS(
      Question_10_Labs!D:D,
      Question_10_Labs!A:A, A294,
      Question_10_Labs!C:C, "LAB B",
      Question_10_Labs!B:B, "&gt;=" &amp; C294
    ),
    "No test done"
  ),
  ""
)</f>
        <v/>
      </c>
      <c r="I294" s="13" t="str">
        <f t="shared" si="9"/>
        <v xml:space="preserve"> </v>
      </c>
    </row>
    <row r="295" spans="1:9" x14ac:dyDescent="0.25">
      <c r="A295" s="11">
        <v>19</v>
      </c>
      <c r="B295" s="11" t="s">
        <v>622</v>
      </c>
      <c r="C295" s="12">
        <v>41092</v>
      </c>
      <c r="D295" s="15">
        <v>1700</v>
      </c>
      <c r="E295" s="13">
        <f t="shared" si="8"/>
        <v>0</v>
      </c>
      <c r="F295" s="13">
        <f>IF(AND(B295="Med B",COUNTIFS(A$1:A294,A295,B$1:B294,"Med B")=0,COUNTIFS(A$1:A294,A295,B$1:B294,"Med A")=0),1,0)</f>
        <v>0</v>
      </c>
      <c r="G295" s="9" t="str">
        <f>IF(E295=1,
  AVERAGEIFS(
    Question_10_Labs!D:D,
    Question_10_Labs!A:A, Question_10_admin!A295,
    Question_10_Labs!C:C, "LAB B",
    Question_10_Labs!B:B, "&lt;=" &amp; Question_10_admin!C295
  ),
  "")</f>
        <v/>
      </c>
      <c r="H295" s="13" t="str">
        <f>IF(E295=1,
  IFERROR(
    AVERAGEIFS(
      Question_10_Labs!D:D,
      Question_10_Labs!A:A, A295,
      Question_10_Labs!C:C, "LAB B",
      Question_10_Labs!B:B, "&gt;=" &amp; C295
    ),
    "No test done"
  ),
  ""
)</f>
        <v/>
      </c>
      <c r="I295" s="13" t="str">
        <f t="shared" si="9"/>
        <v xml:space="preserve"> </v>
      </c>
    </row>
    <row r="296" spans="1:9" x14ac:dyDescent="0.25">
      <c r="A296" s="11">
        <v>19</v>
      </c>
      <c r="B296" s="11" t="s">
        <v>622</v>
      </c>
      <c r="C296" s="12">
        <v>41094</v>
      </c>
      <c r="D296" s="15">
        <v>1700</v>
      </c>
      <c r="E296" s="13">
        <f t="shared" si="8"/>
        <v>0</v>
      </c>
      <c r="F296" s="13">
        <f>IF(AND(B296="Med B",COUNTIFS(A$1:A295,A296,B$1:B295,"Med B")=0,COUNTIFS(A$1:A295,A296,B$1:B295,"Med A")=0),1,0)</f>
        <v>0</v>
      </c>
      <c r="G296" s="9" t="str">
        <f>IF(E296=1,
  AVERAGEIFS(
    Question_10_Labs!D:D,
    Question_10_Labs!A:A, Question_10_admin!A296,
    Question_10_Labs!C:C, "LAB B",
    Question_10_Labs!B:B, "&lt;=" &amp; Question_10_admin!C296
  ),
  "")</f>
        <v/>
      </c>
      <c r="H296" s="13" t="str">
        <f>IF(E296=1,
  IFERROR(
    AVERAGEIFS(
      Question_10_Labs!D:D,
      Question_10_Labs!A:A, A296,
      Question_10_Labs!C:C, "LAB B",
      Question_10_Labs!B:B, "&gt;=" &amp; C296
    ),
    "No test done"
  ),
  ""
)</f>
        <v/>
      </c>
      <c r="I296" s="13" t="str">
        <f t="shared" si="9"/>
        <v xml:space="preserve"> </v>
      </c>
    </row>
    <row r="297" spans="1:9" x14ac:dyDescent="0.25">
      <c r="A297" s="11">
        <v>19</v>
      </c>
      <c r="B297" s="11" t="s">
        <v>622</v>
      </c>
      <c r="C297" s="12">
        <v>41096</v>
      </c>
      <c r="D297" s="15">
        <v>1700</v>
      </c>
      <c r="E297" s="13">
        <f t="shared" si="8"/>
        <v>0</v>
      </c>
      <c r="F297" s="13">
        <f>IF(AND(B297="Med B",COUNTIFS(A$1:A296,A297,B$1:B296,"Med B")=0,COUNTIFS(A$1:A296,A297,B$1:B296,"Med A")=0),1,0)</f>
        <v>0</v>
      </c>
      <c r="G297" s="9" t="str">
        <f>IF(E297=1,
  AVERAGEIFS(
    Question_10_Labs!D:D,
    Question_10_Labs!A:A, Question_10_admin!A297,
    Question_10_Labs!C:C, "LAB B",
    Question_10_Labs!B:B, "&lt;=" &amp; Question_10_admin!C297
  ),
  "")</f>
        <v/>
      </c>
      <c r="H297" s="13" t="str">
        <f>IF(E297=1,
  IFERROR(
    AVERAGEIFS(
      Question_10_Labs!D:D,
      Question_10_Labs!A:A, A297,
      Question_10_Labs!C:C, "LAB B",
      Question_10_Labs!B:B, "&gt;=" &amp; C297
    ),
    "No test done"
  ),
  ""
)</f>
        <v/>
      </c>
      <c r="I297" s="13" t="str">
        <f t="shared" si="9"/>
        <v xml:space="preserve"> </v>
      </c>
    </row>
    <row r="298" spans="1:9" x14ac:dyDescent="0.25">
      <c r="A298" s="11">
        <v>19</v>
      </c>
      <c r="B298" s="11" t="s">
        <v>622</v>
      </c>
      <c r="C298" s="12">
        <v>41099</v>
      </c>
      <c r="D298" s="15">
        <v>1700</v>
      </c>
      <c r="E298" s="13">
        <f t="shared" si="8"/>
        <v>0</v>
      </c>
      <c r="F298" s="13">
        <f>IF(AND(B298="Med B",COUNTIFS(A$1:A297,A298,B$1:B297,"Med B")=0,COUNTIFS(A$1:A297,A298,B$1:B297,"Med A")=0),1,0)</f>
        <v>0</v>
      </c>
      <c r="G298" s="9" t="str">
        <f>IF(E298=1,
  AVERAGEIFS(
    Question_10_Labs!D:D,
    Question_10_Labs!A:A, Question_10_admin!A298,
    Question_10_Labs!C:C, "LAB B",
    Question_10_Labs!B:B, "&lt;=" &amp; Question_10_admin!C298
  ),
  "")</f>
        <v/>
      </c>
      <c r="H298" s="13" t="str">
        <f>IF(E298=1,
  IFERROR(
    AVERAGEIFS(
      Question_10_Labs!D:D,
      Question_10_Labs!A:A, A298,
      Question_10_Labs!C:C, "LAB B",
      Question_10_Labs!B:B, "&gt;=" &amp; C298
    ),
    "No test done"
  ),
  ""
)</f>
        <v/>
      </c>
      <c r="I298" s="13" t="str">
        <f t="shared" si="9"/>
        <v xml:space="preserve"> </v>
      </c>
    </row>
    <row r="299" spans="1:9" x14ac:dyDescent="0.25">
      <c r="A299" s="11">
        <v>19</v>
      </c>
      <c r="B299" s="11" t="s">
        <v>622</v>
      </c>
      <c r="C299" s="12">
        <v>41101</v>
      </c>
      <c r="D299" s="15">
        <v>1700</v>
      </c>
      <c r="E299" s="13">
        <f t="shared" si="8"/>
        <v>0</v>
      </c>
      <c r="F299" s="13">
        <f>IF(AND(B299="Med B",COUNTIFS(A$1:A298,A299,B$1:B298,"Med B")=0,COUNTIFS(A$1:A298,A299,B$1:B298,"Med A")=0),1,0)</f>
        <v>0</v>
      </c>
      <c r="G299" s="9" t="str">
        <f>IF(E299=1,
  AVERAGEIFS(
    Question_10_Labs!D:D,
    Question_10_Labs!A:A, Question_10_admin!A299,
    Question_10_Labs!C:C, "LAB B",
    Question_10_Labs!B:B, "&lt;=" &amp; Question_10_admin!C299
  ),
  "")</f>
        <v/>
      </c>
      <c r="H299" s="13" t="str">
        <f>IF(E299=1,
  IFERROR(
    AVERAGEIFS(
      Question_10_Labs!D:D,
      Question_10_Labs!A:A, A299,
      Question_10_Labs!C:C, "LAB B",
      Question_10_Labs!B:B, "&gt;=" &amp; C299
    ),
    "No test done"
  ),
  ""
)</f>
        <v/>
      </c>
      <c r="I299" s="13" t="str">
        <f t="shared" si="9"/>
        <v xml:space="preserve"> </v>
      </c>
    </row>
    <row r="300" spans="1:9" x14ac:dyDescent="0.25">
      <c r="A300" s="11">
        <v>19</v>
      </c>
      <c r="B300" s="11" t="s">
        <v>622</v>
      </c>
      <c r="C300" s="12">
        <v>41103</v>
      </c>
      <c r="D300" s="15">
        <v>1700</v>
      </c>
      <c r="E300" s="13">
        <f t="shared" si="8"/>
        <v>0</v>
      </c>
      <c r="F300" s="13">
        <f>IF(AND(B300="Med B",COUNTIFS(A$1:A299,A300,B$1:B299,"Med B")=0,COUNTIFS(A$1:A299,A300,B$1:B299,"Med A")=0),1,0)</f>
        <v>0</v>
      </c>
      <c r="G300" s="9" t="str">
        <f>IF(E300=1,
  AVERAGEIFS(
    Question_10_Labs!D:D,
    Question_10_Labs!A:A, Question_10_admin!A300,
    Question_10_Labs!C:C, "LAB B",
    Question_10_Labs!B:B, "&lt;=" &amp; Question_10_admin!C300
  ),
  "")</f>
        <v/>
      </c>
      <c r="H300" s="13" t="str">
        <f>IF(E300=1,
  IFERROR(
    AVERAGEIFS(
      Question_10_Labs!D:D,
      Question_10_Labs!A:A, A300,
      Question_10_Labs!C:C, "LAB B",
      Question_10_Labs!B:B, "&gt;=" &amp; C300
    ),
    "No test done"
  ),
  ""
)</f>
        <v/>
      </c>
      <c r="I300" s="13" t="str">
        <f t="shared" si="9"/>
        <v xml:space="preserve"> </v>
      </c>
    </row>
    <row r="301" spans="1:9" x14ac:dyDescent="0.25">
      <c r="A301" s="11">
        <v>19</v>
      </c>
      <c r="B301" s="11" t="s">
        <v>622</v>
      </c>
      <c r="C301" s="12">
        <v>41106</v>
      </c>
      <c r="D301" s="15">
        <v>1700</v>
      </c>
      <c r="E301" s="13">
        <f t="shared" si="8"/>
        <v>0</v>
      </c>
      <c r="F301" s="13">
        <f>IF(AND(B301="Med B",COUNTIFS(A$1:A300,A301,B$1:B300,"Med B")=0,COUNTIFS(A$1:A300,A301,B$1:B300,"Med A")=0),1,0)</f>
        <v>0</v>
      </c>
      <c r="G301" s="9" t="str">
        <f>IF(E301=1,
  AVERAGEIFS(
    Question_10_Labs!D:D,
    Question_10_Labs!A:A, Question_10_admin!A301,
    Question_10_Labs!C:C, "LAB B",
    Question_10_Labs!B:B, "&lt;=" &amp; Question_10_admin!C301
  ),
  "")</f>
        <v/>
      </c>
      <c r="H301" s="13" t="str">
        <f>IF(E301=1,
  IFERROR(
    AVERAGEIFS(
      Question_10_Labs!D:D,
      Question_10_Labs!A:A, A301,
      Question_10_Labs!C:C, "LAB B",
      Question_10_Labs!B:B, "&gt;=" &amp; C301
    ),
    "No test done"
  ),
  ""
)</f>
        <v/>
      </c>
      <c r="I301" s="13" t="str">
        <f t="shared" si="9"/>
        <v xml:space="preserve"> </v>
      </c>
    </row>
    <row r="302" spans="1:9" x14ac:dyDescent="0.25">
      <c r="A302" s="11">
        <v>19</v>
      </c>
      <c r="B302" s="11" t="s">
        <v>622</v>
      </c>
      <c r="C302" s="12">
        <v>41108</v>
      </c>
      <c r="D302" s="15">
        <v>1700</v>
      </c>
      <c r="E302" s="13">
        <f t="shared" si="8"/>
        <v>0</v>
      </c>
      <c r="F302" s="13">
        <f>IF(AND(B302="Med B",COUNTIFS(A$1:A301,A302,B$1:B301,"Med B")=0,COUNTIFS(A$1:A301,A302,B$1:B301,"Med A")=0),1,0)</f>
        <v>0</v>
      </c>
      <c r="G302" s="9" t="str">
        <f>IF(E302=1,
  AVERAGEIFS(
    Question_10_Labs!D:D,
    Question_10_Labs!A:A, Question_10_admin!A302,
    Question_10_Labs!C:C, "LAB B",
    Question_10_Labs!B:B, "&lt;=" &amp; Question_10_admin!C302
  ),
  "")</f>
        <v/>
      </c>
      <c r="H302" s="13" t="str">
        <f>IF(E302=1,
  IFERROR(
    AVERAGEIFS(
      Question_10_Labs!D:D,
      Question_10_Labs!A:A, A302,
      Question_10_Labs!C:C, "LAB B",
      Question_10_Labs!B:B, "&gt;=" &amp; C302
    ),
    "No test done"
  ),
  ""
)</f>
        <v/>
      </c>
      <c r="I302" s="13" t="str">
        <f t="shared" si="9"/>
        <v xml:space="preserve"> </v>
      </c>
    </row>
    <row r="303" spans="1:9" x14ac:dyDescent="0.25">
      <c r="A303" s="11">
        <v>19</v>
      </c>
      <c r="B303" s="11" t="s">
        <v>622</v>
      </c>
      <c r="C303" s="12">
        <v>41110</v>
      </c>
      <c r="D303" s="15">
        <v>1700</v>
      </c>
      <c r="E303" s="13">
        <f t="shared" si="8"/>
        <v>0</v>
      </c>
      <c r="F303" s="13">
        <f>IF(AND(B303="Med B",COUNTIFS(A$1:A302,A303,B$1:B302,"Med B")=0,COUNTIFS(A$1:A302,A303,B$1:B302,"Med A")=0),1,0)</f>
        <v>0</v>
      </c>
      <c r="G303" s="9" t="str">
        <f>IF(E303=1,
  AVERAGEIFS(
    Question_10_Labs!D:D,
    Question_10_Labs!A:A, Question_10_admin!A303,
    Question_10_Labs!C:C, "LAB B",
    Question_10_Labs!B:B, "&lt;=" &amp; Question_10_admin!C303
  ),
  "")</f>
        <v/>
      </c>
      <c r="H303" s="13" t="str">
        <f>IF(E303=1,
  IFERROR(
    AVERAGEIFS(
      Question_10_Labs!D:D,
      Question_10_Labs!A:A, A303,
      Question_10_Labs!C:C, "LAB B",
      Question_10_Labs!B:B, "&gt;=" &amp; C303
    ),
    "No test done"
  ),
  ""
)</f>
        <v/>
      </c>
      <c r="I303" s="13" t="str">
        <f t="shared" si="9"/>
        <v xml:space="preserve"> </v>
      </c>
    </row>
    <row r="304" spans="1:9" x14ac:dyDescent="0.25">
      <c r="A304" s="11">
        <v>19</v>
      </c>
      <c r="B304" s="11" t="s">
        <v>622</v>
      </c>
      <c r="C304" s="12">
        <v>41113</v>
      </c>
      <c r="D304" s="15">
        <v>1700</v>
      </c>
      <c r="E304" s="13">
        <f t="shared" si="8"/>
        <v>0</v>
      </c>
      <c r="F304" s="13">
        <f>IF(AND(B304="Med B",COUNTIFS(A$1:A303,A304,B$1:B303,"Med B")=0,COUNTIFS(A$1:A303,A304,B$1:B303,"Med A")=0),1,0)</f>
        <v>0</v>
      </c>
      <c r="G304" s="9" t="str">
        <f>IF(E304=1,
  AVERAGEIFS(
    Question_10_Labs!D:D,
    Question_10_Labs!A:A, Question_10_admin!A304,
    Question_10_Labs!C:C, "LAB B",
    Question_10_Labs!B:B, "&lt;=" &amp; Question_10_admin!C304
  ),
  "")</f>
        <v/>
      </c>
      <c r="H304" s="13" t="str">
        <f>IF(E304=1,
  IFERROR(
    AVERAGEIFS(
      Question_10_Labs!D:D,
      Question_10_Labs!A:A, A304,
      Question_10_Labs!C:C, "LAB B",
      Question_10_Labs!B:B, "&gt;=" &amp; C304
    ),
    "No test done"
  ),
  ""
)</f>
        <v/>
      </c>
      <c r="I304" s="13" t="str">
        <f t="shared" si="9"/>
        <v xml:space="preserve"> </v>
      </c>
    </row>
    <row r="305" spans="1:9" x14ac:dyDescent="0.25">
      <c r="A305" s="11">
        <v>19</v>
      </c>
      <c r="B305" s="11" t="s">
        <v>622</v>
      </c>
      <c r="C305" s="12">
        <v>41115</v>
      </c>
      <c r="D305" s="15">
        <v>1700</v>
      </c>
      <c r="E305" s="13">
        <f t="shared" si="8"/>
        <v>0</v>
      </c>
      <c r="F305" s="13">
        <f>IF(AND(B305="Med B",COUNTIFS(A$1:A304,A305,B$1:B304,"Med B")=0,COUNTIFS(A$1:A304,A305,B$1:B304,"Med A")=0),1,0)</f>
        <v>0</v>
      </c>
      <c r="G305" s="9" t="str">
        <f>IF(E305=1,
  AVERAGEIFS(
    Question_10_Labs!D:D,
    Question_10_Labs!A:A, Question_10_admin!A305,
    Question_10_Labs!C:C, "LAB B",
    Question_10_Labs!B:B, "&lt;=" &amp; Question_10_admin!C305
  ),
  "")</f>
        <v/>
      </c>
      <c r="H305" s="13" t="str">
        <f>IF(E305=1,
  IFERROR(
    AVERAGEIFS(
      Question_10_Labs!D:D,
      Question_10_Labs!A:A, A305,
      Question_10_Labs!C:C, "LAB B",
      Question_10_Labs!B:B, "&gt;=" &amp; C305
    ),
    "No test done"
  ),
  ""
)</f>
        <v/>
      </c>
      <c r="I305" s="13" t="str">
        <f t="shared" si="9"/>
        <v xml:space="preserve"> </v>
      </c>
    </row>
    <row r="306" spans="1:9" x14ac:dyDescent="0.25">
      <c r="A306" s="11">
        <v>19</v>
      </c>
      <c r="B306" s="11" t="s">
        <v>622</v>
      </c>
      <c r="C306" s="12">
        <v>41117</v>
      </c>
      <c r="D306" s="15">
        <v>1700</v>
      </c>
      <c r="E306" s="13">
        <f t="shared" si="8"/>
        <v>0</v>
      </c>
      <c r="F306" s="13">
        <f>IF(AND(B306="Med B",COUNTIFS(A$1:A305,A306,B$1:B305,"Med B")=0,COUNTIFS(A$1:A305,A306,B$1:B305,"Med A")=0),1,0)</f>
        <v>0</v>
      </c>
      <c r="G306" s="9" t="str">
        <f>IF(E306=1,
  AVERAGEIFS(
    Question_10_Labs!D:D,
    Question_10_Labs!A:A, Question_10_admin!A306,
    Question_10_Labs!C:C, "LAB B",
    Question_10_Labs!B:B, "&lt;=" &amp; Question_10_admin!C306
  ),
  "")</f>
        <v/>
      </c>
      <c r="H306" s="13" t="str">
        <f>IF(E306=1,
  IFERROR(
    AVERAGEIFS(
      Question_10_Labs!D:D,
      Question_10_Labs!A:A, A306,
      Question_10_Labs!C:C, "LAB B",
      Question_10_Labs!B:B, "&gt;=" &amp; C306
    ),
    "No test done"
  ),
  ""
)</f>
        <v/>
      </c>
      <c r="I306" s="13" t="str">
        <f t="shared" si="9"/>
        <v xml:space="preserve"> </v>
      </c>
    </row>
    <row r="307" spans="1:9" x14ac:dyDescent="0.25">
      <c r="A307" s="11">
        <v>19</v>
      </c>
      <c r="B307" s="11" t="s">
        <v>622</v>
      </c>
      <c r="C307" s="12">
        <v>41120</v>
      </c>
      <c r="D307" s="15">
        <v>1700</v>
      </c>
      <c r="E307" s="13">
        <f t="shared" si="8"/>
        <v>0</v>
      </c>
      <c r="F307" s="13">
        <f>IF(AND(B307="Med B",COUNTIFS(A$1:A306,A307,B$1:B306,"Med B")=0,COUNTIFS(A$1:A306,A307,B$1:B306,"Med A")=0),1,0)</f>
        <v>0</v>
      </c>
      <c r="G307" s="9" t="str">
        <f>IF(E307=1,
  AVERAGEIFS(
    Question_10_Labs!D:D,
    Question_10_Labs!A:A, Question_10_admin!A307,
    Question_10_Labs!C:C, "LAB B",
    Question_10_Labs!B:B, "&lt;=" &amp; Question_10_admin!C307
  ),
  "")</f>
        <v/>
      </c>
      <c r="H307" s="13" t="str">
        <f>IF(E307=1,
  IFERROR(
    AVERAGEIFS(
      Question_10_Labs!D:D,
      Question_10_Labs!A:A, A307,
      Question_10_Labs!C:C, "LAB B",
      Question_10_Labs!B:B, "&gt;=" &amp; C307
    ),
    "No test done"
  ),
  ""
)</f>
        <v/>
      </c>
      <c r="I307" s="13" t="str">
        <f t="shared" si="9"/>
        <v xml:space="preserve"> </v>
      </c>
    </row>
    <row r="308" spans="1:9" x14ac:dyDescent="0.25">
      <c r="A308" s="11">
        <v>19</v>
      </c>
      <c r="B308" s="11" t="s">
        <v>622</v>
      </c>
      <c r="C308" s="12">
        <v>41122</v>
      </c>
      <c r="D308" s="15">
        <v>1700</v>
      </c>
      <c r="E308" s="13">
        <f t="shared" si="8"/>
        <v>0</v>
      </c>
      <c r="F308" s="13">
        <f>IF(AND(B308="Med B",COUNTIFS(A$1:A307,A308,B$1:B307,"Med B")=0,COUNTIFS(A$1:A307,A308,B$1:B307,"Med A")=0),1,0)</f>
        <v>0</v>
      </c>
      <c r="G308" s="9" t="str">
        <f>IF(E308=1,
  AVERAGEIFS(
    Question_10_Labs!D:D,
    Question_10_Labs!A:A, Question_10_admin!A308,
    Question_10_Labs!C:C, "LAB B",
    Question_10_Labs!B:B, "&lt;=" &amp; Question_10_admin!C308
  ),
  "")</f>
        <v/>
      </c>
      <c r="H308" s="13" t="str">
        <f>IF(E308=1,
  IFERROR(
    AVERAGEIFS(
      Question_10_Labs!D:D,
      Question_10_Labs!A:A, A308,
      Question_10_Labs!C:C, "LAB B",
      Question_10_Labs!B:B, "&gt;=" &amp; C308
    ),
    "No test done"
  ),
  ""
)</f>
        <v/>
      </c>
      <c r="I308" s="13" t="str">
        <f t="shared" si="9"/>
        <v xml:space="preserve"> </v>
      </c>
    </row>
    <row r="309" spans="1:9" x14ac:dyDescent="0.25">
      <c r="A309" s="11">
        <v>19</v>
      </c>
      <c r="B309" s="11" t="s">
        <v>622</v>
      </c>
      <c r="C309" s="12">
        <v>41124</v>
      </c>
      <c r="D309" s="15">
        <v>1700</v>
      </c>
      <c r="E309" s="13">
        <f t="shared" si="8"/>
        <v>0</v>
      </c>
      <c r="F309" s="13">
        <f>IF(AND(B309="Med B",COUNTIFS(A$1:A308,A309,B$1:B308,"Med B")=0,COUNTIFS(A$1:A308,A309,B$1:B308,"Med A")=0),1,0)</f>
        <v>0</v>
      </c>
      <c r="G309" s="9" t="str">
        <f>IF(E309=1,
  AVERAGEIFS(
    Question_10_Labs!D:D,
    Question_10_Labs!A:A, Question_10_admin!A309,
    Question_10_Labs!C:C, "LAB B",
    Question_10_Labs!B:B, "&lt;=" &amp; Question_10_admin!C309
  ),
  "")</f>
        <v/>
      </c>
      <c r="H309" s="13" t="str">
        <f>IF(E309=1,
  IFERROR(
    AVERAGEIFS(
      Question_10_Labs!D:D,
      Question_10_Labs!A:A, A309,
      Question_10_Labs!C:C, "LAB B",
      Question_10_Labs!B:B, "&gt;=" &amp; C309
    ),
    "No test done"
  ),
  ""
)</f>
        <v/>
      </c>
      <c r="I309" s="13" t="str">
        <f t="shared" si="9"/>
        <v xml:space="preserve"> </v>
      </c>
    </row>
    <row r="310" spans="1:9" x14ac:dyDescent="0.25">
      <c r="A310" s="11">
        <v>19</v>
      </c>
      <c r="B310" s="11" t="s">
        <v>622</v>
      </c>
      <c r="C310" s="12">
        <v>41127</v>
      </c>
      <c r="D310" s="15">
        <v>1700</v>
      </c>
      <c r="E310" s="13">
        <f t="shared" si="8"/>
        <v>0</v>
      </c>
      <c r="F310" s="13">
        <f>IF(AND(B310="Med B",COUNTIFS(A$1:A309,A310,B$1:B309,"Med B")=0,COUNTIFS(A$1:A309,A310,B$1:B309,"Med A")=0),1,0)</f>
        <v>0</v>
      </c>
      <c r="G310" s="9" t="str">
        <f>IF(E310=1,
  AVERAGEIFS(
    Question_10_Labs!D:D,
    Question_10_Labs!A:A, Question_10_admin!A310,
    Question_10_Labs!C:C, "LAB B",
    Question_10_Labs!B:B, "&lt;=" &amp; Question_10_admin!C310
  ),
  "")</f>
        <v/>
      </c>
      <c r="H310" s="13" t="str">
        <f>IF(E310=1,
  IFERROR(
    AVERAGEIFS(
      Question_10_Labs!D:D,
      Question_10_Labs!A:A, A310,
      Question_10_Labs!C:C, "LAB B",
      Question_10_Labs!B:B, "&gt;=" &amp; C310
    ),
    "No test done"
  ),
  ""
)</f>
        <v/>
      </c>
      <c r="I310" s="13" t="str">
        <f t="shared" si="9"/>
        <v xml:space="preserve"> </v>
      </c>
    </row>
    <row r="311" spans="1:9" x14ac:dyDescent="0.25">
      <c r="A311" s="11">
        <v>19</v>
      </c>
      <c r="B311" s="11" t="s">
        <v>622</v>
      </c>
      <c r="C311" s="12">
        <v>41129</v>
      </c>
      <c r="D311" s="15">
        <v>1700</v>
      </c>
      <c r="E311" s="13">
        <f t="shared" si="8"/>
        <v>0</v>
      </c>
      <c r="F311" s="13">
        <f>IF(AND(B311="Med B",COUNTIFS(A$1:A310,A311,B$1:B310,"Med B")=0,COUNTIFS(A$1:A310,A311,B$1:B310,"Med A")=0),1,0)</f>
        <v>0</v>
      </c>
      <c r="G311" s="9" t="str">
        <f>IF(E311=1,
  AVERAGEIFS(
    Question_10_Labs!D:D,
    Question_10_Labs!A:A, Question_10_admin!A311,
    Question_10_Labs!C:C, "LAB B",
    Question_10_Labs!B:B, "&lt;=" &amp; Question_10_admin!C311
  ),
  "")</f>
        <v/>
      </c>
      <c r="H311" s="13" t="str">
        <f>IF(E311=1,
  IFERROR(
    AVERAGEIFS(
      Question_10_Labs!D:D,
      Question_10_Labs!A:A, A311,
      Question_10_Labs!C:C, "LAB B",
      Question_10_Labs!B:B, "&gt;=" &amp; C311
    ),
    "No test done"
  ),
  ""
)</f>
        <v/>
      </c>
      <c r="I311" s="13" t="str">
        <f t="shared" si="9"/>
        <v xml:space="preserve"> </v>
      </c>
    </row>
    <row r="312" spans="1:9" x14ac:dyDescent="0.25">
      <c r="A312" s="11">
        <v>19</v>
      </c>
      <c r="B312" s="11" t="s">
        <v>622</v>
      </c>
      <c r="C312" s="12">
        <v>41131</v>
      </c>
      <c r="D312" s="15">
        <v>1700</v>
      </c>
      <c r="E312" s="13">
        <f t="shared" si="8"/>
        <v>0</v>
      </c>
      <c r="F312" s="13">
        <f>IF(AND(B312="Med B",COUNTIFS(A$1:A311,A312,B$1:B311,"Med B")=0,COUNTIFS(A$1:A311,A312,B$1:B311,"Med A")=0),1,0)</f>
        <v>0</v>
      </c>
      <c r="G312" s="9" t="str">
        <f>IF(E312=1,
  AVERAGEIFS(
    Question_10_Labs!D:D,
    Question_10_Labs!A:A, Question_10_admin!A312,
    Question_10_Labs!C:C, "LAB B",
    Question_10_Labs!B:B, "&lt;=" &amp; Question_10_admin!C312
  ),
  "")</f>
        <v/>
      </c>
      <c r="H312" s="13" t="str">
        <f>IF(E312=1,
  IFERROR(
    AVERAGEIFS(
      Question_10_Labs!D:D,
      Question_10_Labs!A:A, A312,
      Question_10_Labs!C:C, "LAB B",
      Question_10_Labs!B:B, "&gt;=" &amp; C312
    ),
    "No test done"
  ),
  ""
)</f>
        <v/>
      </c>
      <c r="I312" s="13" t="str">
        <f t="shared" si="9"/>
        <v xml:space="preserve"> </v>
      </c>
    </row>
    <row r="313" spans="1:9" x14ac:dyDescent="0.25">
      <c r="A313" s="11">
        <v>19</v>
      </c>
      <c r="B313" s="11" t="s">
        <v>622</v>
      </c>
      <c r="C313" s="12">
        <v>41134</v>
      </c>
      <c r="D313" s="15">
        <v>1700</v>
      </c>
      <c r="E313" s="13">
        <f t="shared" si="8"/>
        <v>0</v>
      </c>
      <c r="F313" s="13">
        <f>IF(AND(B313="Med B",COUNTIFS(A$1:A312,A313,B$1:B312,"Med B")=0,COUNTIFS(A$1:A312,A313,B$1:B312,"Med A")=0),1,0)</f>
        <v>0</v>
      </c>
      <c r="G313" s="9" t="str">
        <f>IF(E313=1,
  AVERAGEIFS(
    Question_10_Labs!D:D,
    Question_10_Labs!A:A, Question_10_admin!A313,
    Question_10_Labs!C:C, "LAB B",
    Question_10_Labs!B:B, "&lt;=" &amp; Question_10_admin!C313
  ),
  "")</f>
        <v/>
      </c>
      <c r="H313" s="13" t="str">
        <f>IF(E313=1,
  IFERROR(
    AVERAGEIFS(
      Question_10_Labs!D:D,
      Question_10_Labs!A:A, A313,
      Question_10_Labs!C:C, "LAB B",
      Question_10_Labs!B:B, "&gt;=" &amp; C313
    ),
    "No test done"
  ),
  ""
)</f>
        <v/>
      </c>
      <c r="I313" s="13" t="str">
        <f t="shared" si="9"/>
        <v xml:space="preserve"> </v>
      </c>
    </row>
    <row r="314" spans="1:9" x14ac:dyDescent="0.25">
      <c r="A314" s="11">
        <v>19</v>
      </c>
      <c r="B314" s="11" t="s">
        <v>622</v>
      </c>
      <c r="C314" s="12">
        <v>41136</v>
      </c>
      <c r="D314" s="15">
        <v>1700</v>
      </c>
      <c r="E314" s="13">
        <f t="shared" si="8"/>
        <v>0</v>
      </c>
      <c r="F314" s="13">
        <f>IF(AND(B314="Med B",COUNTIFS(A$1:A313,A314,B$1:B313,"Med B")=0,COUNTIFS(A$1:A313,A314,B$1:B313,"Med A")=0),1,0)</f>
        <v>0</v>
      </c>
      <c r="G314" s="9" t="str">
        <f>IF(E314=1,
  AVERAGEIFS(
    Question_10_Labs!D:D,
    Question_10_Labs!A:A, Question_10_admin!A314,
    Question_10_Labs!C:C, "LAB B",
    Question_10_Labs!B:B, "&lt;=" &amp; Question_10_admin!C314
  ),
  "")</f>
        <v/>
      </c>
      <c r="H314" s="13" t="str">
        <f>IF(E314=1,
  IFERROR(
    AVERAGEIFS(
      Question_10_Labs!D:D,
      Question_10_Labs!A:A, A314,
      Question_10_Labs!C:C, "LAB B",
      Question_10_Labs!B:B, "&gt;=" &amp; C314
    ),
    "No test done"
  ),
  ""
)</f>
        <v/>
      </c>
      <c r="I314" s="13" t="str">
        <f t="shared" si="9"/>
        <v xml:space="preserve"> </v>
      </c>
    </row>
    <row r="315" spans="1:9" x14ac:dyDescent="0.25">
      <c r="A315" s="11">
        <v>19</v>
      </c>
      <c r="B315" s="11" t="s">
        <v>622</v>
      </c>
      <c r="C315" s="12">
        <v>41138</v>
      </c>
      <c r="D315" s="15">
        <v>1700</v>
      </c>
      <c r="E315" s="13">
        <f t="shared" si="8"/>
        <v>0</v>
      </c>
      <c r="F315" s="13">
        <f>IF(AND(B315="Med B",COUNTIFS(A$1:A314,A315,B$1:B314,"Med B")=0,COUNTIFS(A$1:A314,A315,B$1:B314,"Med A")=0),1,0)</f>
        <v>0</v>
      </c>
      <c r="G315" s="9" t="str">
        <f>IF(E315=1,
  AVERAGEIFS(
    Question_10_Labs!D:D,
    Question_10_Labs!A:A, Question_10_admin!A315,
    Question_10_Labs!C:C, "LAB B",
    Question_10_Labs!B:B, "&lt;=" &amp; Question_10_admin!C315
  ),
  "")</f>
        <v/>
      </c>
      <c r="H315" s="13" t="str">
        <f>IF(E315=1,
  IFERROR(
    AVERAGEIFS(
      Question_10_Labs!D:D,
      Question_10_Labs!A:A, A315,
      Question_10_Labs!C:C, "LAB B",
      Question_10_Labs!B:B, "&gt;=" &amp; C315
    ),
    "No test done"
  ),
  ""
)</f>
        <v/>
      </c>
      <c r="I315" s="13" t="str">
        <f t="shared" si="9"/>
        <v xml:space="preserve"> </v>
      </c>
    </row>
    <row r="316" spans="1:9" x14ac:dyDescent="0.25">
      <c r="A316" s="11">
        <v>19</v>
      </c>
      <c r="B316" s="11" t="s">
        <v>622</v>
      </c>
      <c r="C316" s="12">
        <v>41141</v>
      </c>
      <c r="D316" s="15">
        <v>1700</v>
      </c>
      <c r="E316" s="13">
        <f t="shared" si="8"/>
        <v>0</v>
      </c>
      <c r="F316" s="13">
        <f>IF(AND(B316="Med B",COUNTIFS(A$1:A315,A316,B$1:B315,"Med B")=0,COUNTIFS(A$1:A315,A316,B$1:B315,"Med A")=0),1,0)</f>
        <v>0</v>
      </c>
      <c r="G316" s="9" t="str">
        <f>IF(E316=1,
  AVERAGEIFS(
    Question_10_Labs!D:D,
    Question_10_Labs!A:A, Question_10_admin!A316,
    Question_10_Labs!C:C, "LAB B",
    Question_10_Labs!B:B, "&lt;=" &amp; Question_10_admin!C316
  ),
  "")</f>
        <v/>
      </c>
      <c r="H316" s="13" t="str">
        <f>IF(E316=1,
  IFERROR(
    AVERAGEIFS(
      Question_10_Labs!D:D,
      Question_10_Labs!A:A, A316,
      Question_10_Labs!C:C, "LAB B",
      Question_10_Labs!B:B, "&gt;=" &amp; C316
    ),
    "No test done"
  ),
  ""
)</f>
        <v/>
      </c>
      <c r="I316" s="13" t="str">
        <f t="shared" si="9"/>
        <v xml:space="preserve"> </v>
      </c>
    </row>
    <row r="317" spans="1:9" x14ac:dyDescent="0.25">
      <c r="A317" s="11">
        <v>19</v>
      </c>
      <c r="B317" s="11" t="s">
        <v>622</v>
      </c>
      <c r="C317" s="12">
        <v>41143</v>
      </c>
      <c r="D317" s="15">
        <v>1700</v>
      </c>
      <c r="E317" s="13">
        <f t="shared" si="8"/>
        <v>0</v>
      </c>
      <c r="F317" s="13">
        <f>IF(AND(B317="Med B",COUNTIFS(A$1:A316,A317,B$1:B316,"Med B")=0,COUNTIFS(A$1:A316,A317,B$1:B316,"Med A")=0),1,0)</f>
        <v>0</v>
      </c>
      <c r="G317" s="9" t="str">
        <f>IF(E317=1,
  AVERAGEIFS(
    Question_10_Labs!D:D,
    Question_10_Labs!A:A, Question_10_admin!A317,
    Question_10_Labs!C:C, "LAB B",
    Question_10_Labs!B:B, "&lt;=" &amp; Question_10_admin!C317
  ),
  "")</f>
        <v/>
      </c>
      <c r="H317" s="13" t="str">
        <f>IF(E317=1,
  IFERROR(
    AVERAGEIFS(
      Question_10_Labs!D:D,
      Question_10_Labs!A:A, A317,
      Question_10_Labs!C:C, "LAB B",
      Question_10_Labs!B:B, "&gt;=" &amp; C317
    ),
    "No test done"
  ),
  ""
)</f>
        <v/>
      </c>
      <c r="I317" s="13" t="str">
        <f t="shared" si="9"/>
        <v xml:space="preserve"> </v>
      </c>
    </row>
    <row r="318" spans="1:9" x14ac:dyDescent="0.25">
      <c r="A318" s="11">
        <v>19</v>
      </c>
      <c r="B318" s="11" t="s">
        <v>622</v>
      </c>
      <c r="C318" s="12">
        <v>41145</v>
      </c>
      <c r="D318" s="15">
        <v>1700</v>
      </c>
      <c r="E318" s="13">
        <f t="shared" si="8"/>
        <v>0</v>
      </c>
      <c r="F318" s="13">
        <f>IF(AND(B318="Med B",COUNTIFS(A$1:A317,A318,B$1:B317,"Med B")=0,COUNTIFS(A$1:A317,A318,B$1:B317,"Med A")=0),1,0)</f>
        <v>0</v>
      </c>
      <c r="G318" s="9" t="str">
        <f>IF(E318=1,
  AVERAGEIFS(
    Question_10_Labs!D:D,
    Question_10_Labs!A:A, Question_10_admin!A318,
    Question_10_Labs!C:C, "LAB B",
    Question_10_Labs!B:B, "&lt;=" &amp; Question_10_admin!C318
  ),
  "")</f>
        <v/>
      </c>
      <c r="H318" s="13" t="str">
        <f>IF(E318=1,
  IFERROR(
    AVERAGEIFS(
      Question_10_Labs!D:D,
      Question_10_Labs!A:A, A318,
      Question_10_Labs!C:C, "LAB B",
      Question_10_Labs!B:B, "&gt;=" &amp; C318
    ),
    "No test done"
  ),
  ""
)</f>
        <v/>
      </c>
      <c r="I318" s="13" t="str">
        <f t="shared" si="9"/>
        <v xml:space="preserve"> </v>
      </c>
    </row>
    <row r="319" spans="1:9" x14ac:dyDescent="0.25">
      <c r="A319" s="11">
        <v>19</v>
      </c>
      <c r="B319" s="11" t="s">
        <v>622</v>
      </c>
      <c r="C319" s="12">
        <v>41148</v>
      </c>
      <c r="D319" s="15">
        <v>1700</v>
      </c>
      <c r="E319" s="13">
        <f t="shared" si="8"/>
        <v>0</v>
      </c>
      <c r="F319" s="13">
        <f>IF(AND(B319="Med B",COUNTIFS(A$1:A318,A319,B$1:B318,"Med B")=0,COUNTIFS(A$1:A318,A319,B$1:B318,"Med A")=0),1,0)</f>
        <v>0</v>
      </c>
      <c r="G319" s="9" t="str">
        <f>IF(E319=1,
  AVERAGEIFS(
    Question_10_Labs!D:D,
    Question_10_Labs!A:A, Question_10_admin!A319,
    Question_10_Labs!C:C, "LAB B",
    Question_10_Labs!B:B, "&lt;=" &amp; Question_10_admin!C319
  ),
  "")</f>
        <v/>
      </c>
      <c r="H319" s="13" t="str">
        <f>IF(E319=1,
  IFERROR(
    AVERAGEIFS(
      Question_10_Labs!D:D,
      Question_10_Labs!A:A, A319,
      Question_10_Labs!C:C, "LAB B",
      Question_10_Labs!B:B, "&gt;=" &amp; C319
    ),
    "No test done"
  ),
  ""
)</f>
        <v/>
      </c>
      <c r="I319" s="13" t="str">
        <f t="shared" si="9"/>
        <v xml:space="preserve"> </v>
      </c>
    </row>
    <row r="320" spans="1:9" x14ac:dyDescent="0.25">
      <c r="A320" s="11">
        <v>19</v>
      </c>
      <c r="B320" s="11" t="s">
        <v>622</v>
      </c>
      <c r="C320" s="12">
        <v>41150</v>
      </c>
      <c r="D320" s="15">
        <v>1700</v>
      </c>
      <c r="E320" s="13">
        <f t="shared" si="8"/>
        <v>0</v>
      </c>
      <c r="F320" s="13">
        <f>IF(AND(B320="Med B",COUNTIFS(A$1:A319,A320,B$1:B319,"Med B")=0,COUNTIFS(A$1:A319,A320,B$1:B319,"Med A")=0),1,0)</f>
        <v>0</v>
      </c>
      <c r="G320" s="9" t="str">
        <f>IF(E320=1,
  AVERAGEIFS(
    Question_10_Labs!D:D,
    Question_10_Labs!A:A, Question_10_admin!A320,
    Question_10_Labs!C:C, "LAB B",
    Question_10_Labs!B:B, "&lt;=" &amp; Question_10_admin!C320
  ),
  "")</f>
        <v/>
      </c>
      <c r="H320" s="13" t="str">
        <f>IF(E320=1,
  IFERROR(
    AVERAGEIFS(
      Question_10_Labs!D:D,
      Question_10_Labs!A:A, A320,
      Question_10_Labs!C:C, "LAB B",
      Question_10_Labs!B:B, "&gt;=" &amp; C320
    ),
    "No test done"
  ),
  ""
)</f>
        <v/>
      </c>
      <c r="I320" s="13" t="str">
        <f t="shared" si="9"/>
        <v xml:space="preserve"> </v>
      </c>
    </row>
    <row r="321" spans="1:9" x14ac:dyDescent="0.25">
      <c r="A321" s="11">
        <v>19</v>
      </c>
      <c r="B321" s="11" t="s">
        <v>622</v>
      </c>
      <c r="C321" s="12">
        <v>41152</v>
      </c>
      <c r="D321" s="15">
        <v>1700</v>
      </c>
      <c r="E321" s="13">
        <f t="shared" si="8"/>
        <v>0</v>
      </c>
      <c r="F321" s="13">
        <f>IF(AND(B321="Med B",COUNTIFS(A$1:A320,A321,B$1:B320,"Med B")=0,COUNTIFS(A$1:A320,A321,B$1:B320,"Med A")=0),1,0)</f>
        <v>0</v>
      </c>
      <c r="G321" s="9" t="str">
        <f>IF(E321=1,
  AVERAGEIFS(
    Question_10_Labs!D:D,
    Question_10_Labs!A:A, Question_10_admin!A321,
    Question_10_Labs!C:C, "LAB B",
    Question_10_Labs!B:B, "&lt;=" &amp; Question_10_admin!C321
  ),
  "")</f>
        <v/>
      </c>
      <c r="H321" s="13" t="str">
        <f>IF(E321=1,
  IFERROR(
    AVERAGEIFS(
      Question_10_Labs!D:D,
      Question_10_Labs!A:A, A321,
      Question_10_Labs!C:C, "LAB B",
      Question_10_Labs!B:B, "&gt;=" &amp; C321
    ),
    "No test done"
  ),
  ""
)</f>
        <v/>
      </c>
      <c r="I321" s="13" t="str">
        <f t="shared" si="9"/>
        <v xml:space="preserve"> </v>
      </c>
    </row>
    <row r="322" spans="1:9" x14ac:dyDescent="0.25">
      <c r="A322" s="11">
        <v>19</v>
      </c>
      <c r="B322" s="11" t="s">
        <v>622</v>
      </c>
      <c r="C322" s="12">
        <v>41155</v>
      </c>
      <c r="D322" s="15">
        <v>1700</v>
      </c>
      <c r="E322" s="13">
        <f t="shared" si="8"/>
        <v>0</v>
      </c>
      <c r="F322" s="13">
        <f>IF(AND(B322="Med B",COUNTIFS(A$1:A321,A322,B$1:B321,"Med B")=0,COUNTIFS(A$1:A321,A322,B$1:B321,"Med A")=0),1,0)</f>
        <v>0</v>
      </c>
      <c r="G322" s="9" t="str">
        <f>IF(E322=1,
  AVERAGEIFS(
    Question_10_Labs!D:D,
    Question_10_Labs!A:A, Question_10_admin!A322,
    Question_10_Labs!C:C, "LAB B",
    Question_10_Labs!B:B, "&lt;=" &amp; Question_10_admin!C322
  ),
  "")</f>
        <v/>
      </c>
      <c r="H322" s="13" t="str">
        <f>IF(E322=1,
  IFERROR(
    AVERAGEIFS(
      Question_10_Labs!D:D,
      Question_10_Labs!A:A, A322,
      Question_10_Labs!C:C, "LAB B",
      Question_10_Labs!B:B, "&gt;=" &amp; C322
    ),
    "No test done"
  ),
  ""
)</f>
        <v/>
      </c>
      <c r="I322" s="13" t="str">
        <f t="shared" si="9"/>
        <v xml:space="preserve"> </v>
      </c>
    </row>
    <row r="323" spans="1:9" x14ac:dyDescent="0.25">
      <c r="A323" s="11">
        <v>19</v>
      </c>
      <c r="B323" s="11" t="s">
        <v>622</v>
      </c>
      <c r="C323" s="12">
        <v>41157</v>
      </c>
      <c r="D323" s="15">
        <v>1700</v>
      </c>
      <c r="E323" s="13">
        <f t="shared" ref="E323:E386" si="10">IF(AND(B323="Med A", A323=A324, B324="Med B"), 1, 0)</f>
        <v>1</v>
      </c>
      <c r="F323" s="13">
        <f>IF(AND(B323="Med B",COUNTIFS(A$1:A322,A323,B$1:B322,"Med B")=0,COUNTIFS(A$1:A322,A323,B$1:B322,"Med A")=0),1,0)</f>
        <v>0</v>
      </c>
      <c r="G323" s="9">
        <f>IF(E323=1,
  AVERAGEIFS(
    Question_10_Labs!D:D,
    Question_10_Labs!A:A, Question_10_admin!A323,
    Question_10_Labs!C:C, "LAB B",
    Question_10_Labs!B:B, "&lt;=" &amp; Question_10_admin!C323
  ),
  "")</f>
        <v>10.860000000000001</v>
      </c>
      <c r="H323" s="13">
        <f>IF(E323=1,
  IFERROR(
    AVERAGEIFS(
      Question_10_Labs!D:D,
      Question_10_Labs!A:A, A323,
      Question_10_Labs!C:C, "LAB B",
      Question_10_Labs!B:B, "&gt;=" &amp; C323
    ),
    "No test done"
  ),
  ""
)</f>
        <v>10.485714285714284</v>
      </c>
      <c r="I323" s="13" t="str">
        <f t="shared" ref="I323:I386" si="11">IF(OR(G323="", H323=""), " ",
   IF(AND(ISNUMBER(G323), ISNUMBER(H323)),
       IF(G323 &gt; H323, "Higher",
          IF(G323 &lt; H323, "Lower", "Same")
       ),
       "No comparison"
   )
)</f>
        <v>Higher</v>
      </c>
    </row>
    <row r="324" spans="1:9" x14ac:dyDescent="0.25">
      <c r="A324" s="11">
        <v>19</v>
      </c>
      <c r="B324" s="11" t="s">
        <v>623</v>
      </c>
      <c r="C324" s="12">
        <v>41164</v>
      </c>
      <c r="D324" s="15">
        <v>4</v>
      </c>
      <c r="E324" s="13">
        <f t="shared" si="10"/>
        <v>0</v>
      </c>
      <c r="F324" s="13">
        <f>IF(AND(B324="Med B",COUNTIFS(A$1:A323,A324,B$1:B323,"Med B")=0,COUNTIFS(A$1:A323,A324,B$1:B323,"Med A")=0),1,0)</f>
        <v>0</v>
      </c>
      <c r="G324" s="9" t="str">
        <f>IF(E324=1,
  AVERAGEIFS(
    Question_10_Labs!D:D,
    Question_10_Labs!A:A, Question_10_admin!A324,
    Question_10_Labs!C:C, "LAB B",
    Question_10_Labs!B:B, "&lt;=" &amp; Question_10_admin!C324
  ),
  "")</f>
        <v/>
      </c>
      <c r="H324" s="13" t="str">
        <f>IF(E324=1,
  IFERROR(
    AVERAGEIFS(
      Question_10_Labs!D:D,
      Question_10_Labs!A:A, A324,
      Question_10_Labs!C:C, "LAB B",
      Question_10_Labs!B:B, "&gt;=" &amp; C324
    ),
    "No test done"
  ),
  ""
)</f>
        <v/>
      </c>
      <c r="I324" s="13" t="str">
        <f t="shared" si="11"/>
        <v xml:space="preserve"> </v>
      </c>
    </row>
    <row r="325" spans="1:9" x14ac:dyDescent="0.25">
      <c r="A325" s="11">
        <v>19</v>
      </c>
      <c r="B325" s="11" t="s">
        <v>623</v>
      </c>
      <c r="C325" s="12">
        <v>41192</v>
      </c>
      <c r="D325" s="15">
        <v>3</v>
      </c>
      <c r="E325" s="13">
        <f t="shared" si="10"/>
        <v>0</v>
      </c>
      <c r="F325" s="13">
        <f>IF(AND(B325="Med B",COUNTIFS(A$1:A324,A325,B$1:B324,"Med B")=0,COUNTIFS(A$1:A324,A325,B$1:B324,"Med A")=0),1,0)</f>
        <v>0</v>
      </c>
      <c r="G325" s="9" t="str">
        <f>IF(E325=1,
  AVERAGEIFS(
    Question_10_Labs!D:D,
    Question_10_Labs!A:A, Question_10_admin!A325,
    Question_10_Labs!C:C, "LAB B",
    Question_10_Labs!B:B, "&lt;=" &amp; Question_10_admin!C325
  ),
  "")</f>
        <v/>
      </c>
      <c r="H325" s="13" t="str">
        <f>IF(E325=1,
  IFERROR(
    AVERAGEIFS(
      Question_10_Labs!D:D,
      Question_10_Labs!A:A, A325,
      Question_10_Labs!C:C, "LAB B",
      Question_10_Labs!B:B, "&gt;=" &amp; C325
    ),
    "No test done"
  ),
  ""
)</f>
        <v/>
      </c>
      <c r="I325" s="13" t="str">
        <f t="shared" si="11"/>
        <v xml:space="preserve"> </v>
      </c>
    </row>
    <row r="326" spans="1:9" x14ac:dyDescent="0.25">
      <c r="A326" s="11">
        <v>19</v>
      </c>
      <c r="B326" s="11" t="s">
        <v>623</v>
      </c>
      <c r="C326" s="12">
        <v>41227</v>
      </c>
      <c r="D326" s="15">
        <v>5</v>
      </c>
      <c r="E326" s="13">
        <f t="shared" si="10"/>
        <v>0</v>
      </c>
      <c r="F326" s="13">
        <f>IF(AND(B326="Med B",COUNTIFS(A$1:A325,A326,B$1:B325,"Med B")=0,COUNTIFS(A$1:A325,A326,B$1:B325,"Med A")=0),1,0)</f>
        <v>0</v>
      </c>
      <c r="G326" s="9" t="str">
        <f>IF(E326=1,
  AVERAGEIFS(
    Question_10_Labs!D:D,
    Question_10_Labs!A:A, Question_10_admin!A326,
    Question_10_Labs!C:C, "LAB B",
    Question_10_Labs!B:B, "&lt;=" &amp; Question_10_admin!C326
  ),
  "")</f>
        <v/>
      </c>
      <c r="H326" s="13" t="str">
        <f>IF(E326=1,
  IFERROR(
    AVERAGEIFS(
      Question_10_Labs!D:D,
      Question_10_Labs!A:A, A326,
      Question_10_Labs!C:C, "LAB B",
      Question_10_Labs!B:B, "&gt;=" &amp; C326
    ),
    "No test done"
  ),
  ""
)</f>
        <v/>
      </c>
      <c r="I326" s="13" t="str">
        <f t="shared" si="11"/>
        <v xml:space="preserve"> </v>
      </c>
    </row>
    <row r="327" spans="1:9" x14ac:dyDescent="0.25">
      <c r="A327" s="11">
        <v>20</v>
      </c>
      <c r="B327" s="11" t="s">
        <v>622</v>
      </c>
      <c r="C327" s="12">
        <v>41092</v>
      </c>
      <c r="D327" s="15">
        <v>3400</v>
      </c>
      <c r="E327" s="13">
        <f t="shared" si="10"/>
        <v>0</v>
      </c>
      <c r="F327" s="13">
        <f>IF(AND(B327="Med B",COUNTIFS(A$1:A326,A327,B$1:B326,"Med B")=0,COUNTIFS(A$1:A326,A327,B$1:B326,"Med A")=0),1,0)</f>
        <v>0</v>
      </c>
      <c r="G327" s="9" t="str">
        <f>IF(E327=1,
  AVERAGEIFS(
    Question_10_Labs!D:D,
    Question_10_Labs!A:A, Question_10_admin!A327,
    Question_10_Labs!C:C, "LAB B",
    Question_10_Labs!B:B, "&lt;=" &amp; Question_10_admin!C327
  ),
  "")</f>
        <v/>
      </c>
      <c r="H327" s="13" t="str">
        <f>IF(E327=1,
  IFERROR(
    AVERAGEIFS(
      Question_10_Labs!D:D,
      Question_10_Labs!A:A, A327,
      Question_10_Labs!C:C, "LAB B",
      Question_10_Labs!B:B, "&gt;=" &amp; C327
    ),
    "No test done"
  ),
  ""
)</f>
        <v/>
      </c>
      <c r="I327" s="13" t="str">
        <f t="shared" si="11"/>
        <v xml:space="preserve"> </v>
      </c>
    </row>
    <row r="328" spans="1:9" x14ac:dyDescent="0.25">
      <c r="A328" s="11">
        <v>20</v>
      </c>
      <c r="B328" s="11" t="s">
        <v>622</v>
      </c>
      <c r="C328" s="12">
        <v>41094</v>
      </c>
      <c r="D328" s="15">
        <v>3400</v>
      </c>
      <c r="E328" s="13">
        <f t="shared" si="10"/>
        <v>0</v>
      </c>
      <c r="F328" s="13">
        <f>IF(AND(B328="Med B",COUNTIFS(A$1:A327,A328,B$1:B327,"Med B")=0,COUNTIFS(A$1:A327,A328,B$1:B327,"Med A")=0),1,0)</f>
        <v>0</v>
      </c>
      <c r="G328" s="9" t="str">
        <f>IF(E328=1,
  AVERAGEIFS(
    Question_10_Labs!D:D,
    Question_10_Labs!A:A, Question_10_admin!A328,
    Question_10_Labs!C:C, "LAB B",
    Question_10_Labs!B:B, "&lt;=" &amp; Question_10_admin!C328
  ),
  "")</f>
        <v/>
      </c>
      <c r="H328" s="13" t="str">
        <f>IF(E328=1,
  IFERROR(
    AVERAGEIFS(
      Question_10_Labs!D:D,
      Question_10_Labs!A:A, A328,
      Question_10_Labs!C:C, "LAB B",
      Question_10_Labs!B:B, "&gt;=" &amp; C328
    ),
    "No test done"
  ),
  ""
)</f>
        <v/>
      </c>
      <c r="I328" s="13" t="str">
        <f t="shared" si="11"/>
        <v xml:space="preserve"> </v>
      </c>
    </row>
    <row r="329" spans="1:9" x14ac:dyDescent="0.25">
      <c r="A329" s="11">
        <v>20</v>
      </c>
      <c r="B329" s="11" t="s">
        <v>622</v>
      </c>
      <c r="C329" s="12">
        <v>41096</v>
      </c>
      <c r="D329" s="15">
        <v>3400</v>
      </c>
      <c r="E329" s="13">
        <f t="shared" si="10"/>
        <v>0</v>
      </c>
      <c r="F329" s="13">
        <f>IF(AND(B329="Med B",COUNTIFS(A$1:A328,A329,B$1:B328,"Med B")=0,COUNTIFS(A$1:A328,A329,B$1:B328,"Med A")=0),1,0)</f>
        <v>0</v>
      </c>
      <c r="G329" s="9" t="str">
        <f>IF(E329=1,
  AVERAGEIFS(
    Question_10_Labs!D:D,
    Question_10_Labs!A:A, Question_10_admin!A329,
    Question_10_Labs!C:C, "LAB B",
    Question_10_Labs!B:B, "&lt;=" &amp; Question_10_admin!C329
  ),
  "")</f>
        <v/>
      </c>
      <c r="H329" s="13" t="str">
        <f>IF(E329=1,
  IFERROR(
    AVERAGEIFS(
      Question_10_Labs!D:D,
      Question_10_Labs!A:A, A329,
      Question_10_Labs!C:C, "LAB B",
      Question_10_Labs!B:B, "&gt;=" &amp; C329
    ),
    "No test done"
  ),
  ""
)</f>
        <v/>
      </c>
      <c r="I329" s="13" t="str">
        <f t="shared" si="11"/>
        <v xml:space="preserve"> </v>
      </c>
    </row>
    <row r="330" spans="1:9" x14ac:dyDescent="0.25">
      <c r="A330" s="11">
        <v>20</v>
      </c>
      <c r="B330" s="11" t="s">
        <v>622</v>
      </c>
      <c r="C330" s="12">
        <v>41099</v>
      </c>
      <c r="D330" s="15">
        <v>3400</v>
      </c>
      <c r="E330" s="13">
        <f t="shared" si="10"/>
        <v>0</v>
      </c>
      <c r="F330" s="13">
        <f>IF(AND(B330="Med B",COUNTIFS(A$1:A329,A330,B$1:B329,"Med B")=0,COUNTIFS(A$1:A329,A330,B$1:B329,"Med A")=0),1,0)</f>
        <v>0</v>
      </c>
      <c r="G330" s="9" t="str">
        <f>IF(E330=1,
  AVERAGEIFS(
    Question_10_Labs!D:D,
    Question_10_Labs!A:A, Question_10_admin!A330,
    Question_10_Labs!C:C, "LAB B",
    Question_10_Labs!B:B, "&lt;=" &amp; Question_10_admin!C330
  ),
  "")</f>
        <v/>
      </c>
      <c r="H330" s="13" t="str">
        <f>IF(E330=1,
  IFERROR(
    AVERAGEIFS(
      Question_10_Labs!D:D,
      Question_10_Labs!A:A, A330,
      Question_10_Labs!C:C, "LAB B",
      Question_10_Labs!B:B, "&gt;=" &amp; C330
    ),
    "No test done"
  ),
  ""
)</f>
        <v/>
      </c>
      <c r="I330" s="13" t="str">
        <f t="shared" si="11"/>
        <v xml:space="preserve"> </v>
      </c>
    </row>
    <row r="331" spans="1:9" x14ac:dyDescent="0.25">
      <c r="A331" s="11">
        <v>20</v>
      </c>
      <c r="B331" s="11" t="s">
        <v>622</v>
      </c>
      <c r="C331" s="12">
        <v>41101</v>
      </c>
      <c r="D331" s="15">
        <v>3400</v>
      </c>
      <c r="E331" s="13">
        <f t="shared" si="10"/>
        <v>0</v>
      </c>
      <c r="F331" s="13">
        <f>IF(AND(B331="Med B",COUNTIFS(A$1:A330,A331,B$1:B330,"Med B")=0,COUNTIFS(A$1:A330,A331,B$1:B330,"Med A")=0),1,0)</f>
        <v>0</v>
      </c>
      <c r="G331" s="9" t="str">
        <f>IF(E331=1,
  AVERAGEIFS(
    Question_10_Labs!D:D,
    Question_10_Labs!A:A, Question_10_admin!A331,
    Question_10_Labs!C:C, "LAB B",
    Question_10_Labs!B:B, "&lt;=" &amp; Question_10_admin!C331
  ),
  "")</f>
        <v/>
      </c>
      <c r="H331" s="13" t="str">
        <f>IF(E331=1,
  IFERROR(
    AVERAGEIFS(
      Question_10_Labs!D:D,
      Question_10_Labs!A:A, A331,
      Question_10_Labs!C:C, "LAB B",
      Question_10_Labs!B:B, "&gt;=" &amp; C331
    ),
    "No test done"
  ),
  ""
)</f>
        <v/>
      </c>
      <c r="I331" s="13" t="str">
        <f t="shared" si="11"/>
        <v xml:space="preserve"> </v>
      </c>
    </row>
    <row r="332" spans="1:9" x14ac:dyDescent="0.25">
      <c r="A332" s="11">
        <v>20</v>
      </c>
      <c r="B332" s="11" t="s">
        <v>622</v>
      </c>
      <c r="C332" s="12">
        <v>41103</v>
      </c>
      <c r="D332" s="15">
        <v>3400</v>
      </c>
      <c r="E332" s="13">
        <f t="shared" si="10"/>
        <v>0</v>
      </c>
      <c r="F332" s="13">
        <f>IF(AND(B332="Med B",COUNTIFS(A$1:A331,A332,B$1:B331,"Med B")=0,COUNTIFS(A$1:A331,A332,B$1:B331,"Med A")=0),1,0)</f>
        <v>0</v>
      </c>
      <c r="G332" s="9" t="str">
        <f>IF(E332=1,
  AVERAGEIFS(
    Question_10_Labs!D:D,
    Question_10_Labs!A:A, Question_10_admin!A332,
    Question_10_Labs!C:C, "LAB B",
    Question_10_Labs!B:B, "&lt;=" &amp; Question_10_admin!C332
  ),
  "")</f>
        <v/>
      </c>
      <c r="H332" s="13" t="str">
        <f>IF(E332=1,
  IFERROR(
    AVERAGEIFS(
      Question_10_Labs!D:D,
      Question_10_Labs!A:A, A332,
      Question_10_Labs!C:C, "LAB B",
      Question_10_Labs!B:B, "&gt;=" &amp; C332
    ),
    "No test done"
  ),
  ""
)</f>
        <v/>
      </c>
      <c r="I332" s="13" t="str">
        <f t="shared" si="11"/>
        <v xml:space="preserve"> </v>
      </c>
    </row>
    <row r="333" spans="1:9" x14ac:dyDescent="0.25">
      <c r="A333" s="11">
        <v>20</v>
      </c>
      <c r="B333" s="11" t="s">
        <v>622</v>
      </c>
      <c r="C333" s="12">
        <v>41106</v>
      </c>
      <c r="D333" s="15">
        <v>3400</v>
      </c>
      <c r="E333" s="13">
        <f t="shared" si="10"/>
        <v>0</v>
      </c>
      <c r="F333" s="13">
        <f>IF(AND(B333="Med B",COUNTIFS(A$1:A332,A333,B$1:B332,"Med B")=0,COUNTIFS(A$1:A332,A333,B$1:B332,"Med A")=0),1,0)</f>
        <v>0</v>
      </c>
      <c r="G333" s="9" t="str">
        <f>IF(E333=1,
  AVERAGEIFS(
    Question_10_Labs!D:D,
    Question_10_Labs!A:A, Question_10_admin!A333,
    Question_10_Labs!C:C, "LAB B",
    Question_10_Labs!B:B, "&lt;=" &amp; Question_10_admin!C333
  ),
  "")</f>
        <v/>
      </c>
      <c r="H333" s="13" t="str">
        <f>IF(E333=1,
  IFERROR(
    AVERAGEIFS(
      Question_10_Labs!D:D,
      Question_10_Labs!A:A, A333,
      Question_10_Labs!C:C, "LAB B",
      Question_10_Labs!B:B, "&gt;=" &amp; C333
    ),
    "No test done"
  ),
  ""
)</f>
        <v/>
      </c>
      <c r="I333" s="13" t="str">
        <f t="shared" si="11"/>
        <v xml:space="preserve"> </v>
      </c>
    </row>
    <row r="334" spans="1:9" x14ac:dyDescent="0.25">
      <c r="A334" s="11">
        <v>20</v>
      </c>
      <c r="B334" s="11" t="s">
        <v>622</v>
      </c>
      <c r="C334" s="12">
        <v>41108</v>
      </c>
      <c r="D334" s="15">
        <v>3400</v>
      </c>
      <c r="E334" s="13">
        <f t="shared" si="10"/>
        <v>0</v>
      </c>
      <c r="F334" s="13">
        <f>IF(AND(B334="Med B",COUNTIFS(A$1:A333,A334,B$1:B333,"Med B")=0,COUNTIFS(A$1:A333,A334,B$1:B333,"Med A")=0),1,0)</f>
        <v>0</v>
      </c>
      <c r="G334" s="9" t="str">
        <f>IF(E334=1,
  AVERAGEIFS(
    Question_10_Labs!D:D,
    Question_10_Labs!A:A, Question_10_admin!A334,
    Question_10_Labs!C:C, "LAB B",
    Question_10_Labs!B:B, "&lt;=" &amp; Question_10_admin!C334
  ),
  "")</f>
        <v/>
      </c>
      <c r="H334" s="13" t="str">
        <f>IF(E334=1,
  IFERROR(
    AVERAGEIFS(
      Question_10_Labs!D:D,
      Question_10_Labs!A:A, A334,
      Question_10_Labs!C:C, "LAB B",
      Question_10_Labs!B:B, "&gt;=" &amp; C334
    ),
    "No test done"
  ),
  ""
)</f>
        <v/>
      </c>
      <c r="I334" s="13" t="str">
        <f t="shared" si="11"/>
        <v xml:space="preserve"> </v>
      </c>
    </row>
    <row r="335" spans="1:9" x14ac:dyDescent="0.25">
      <c r="A335" s="11">
        <v>20</v>
      </c>
      <c r="B335" s="11" t="s">
        <v>622</v>
      </c>
      <c r="C335" s="12">
        <v>41110</v>
      </c>
      <c r="D335" s="15">
        <v>4100</v>
      </c>
      <c r="E335" s="13">
        <f t="shared" si="10"/>
        <v>0</v>
      </c>
      <c r="F335" s="13">
        <f>IF(AND(B335="Med B",COUNTIFS(A$1:A334,A335,B$1:B334,"Med B")=0,COUNTIFS(A$1:A334,A335,B$1:B334,"Med A")=0),1,0)</f>
        <v>0</v>
      </c>
      <c r="G335" s="9" t="str">
        <f>IF(E335=1,
  AVERAGEIFS(
    Question_10_Labs!D:D,
    Question_10_Labs!A:A, Question_10_admin!A335,
    Question_10_Labs!C:C, "LAB B",
    Question_10_Labs!B:B, "&lt;=" &amp; Question_10_admin!C335
  ),
  "")</f>
        <v/>
      </c>
      <c r="H335" s="13" t="str">
        <f>IF(E335=1,
  IFERROR(
    AVERAGEIFS(
      Question_10_Labs!D:D,
      Question_10_Labs!A:A, A335,
      Question_10_Labs!C:C, "LAB B",
      Question_10_Labs!B:B, "&gt;=" &amp; C335
    ),
    "No test done"
  ),
  ""
)</f>
        <v/>
      </c>
      <c r="I335" s="13" t="str">
        <f t="shared" si="11"/>
        <v xml:space="preserve"> </v>
      </c>
    </row>
    <row r="336" spans="1:9" x14ac:dyDescent="0.25">
      <c r="A336" s="11">
        <v>20</v>
      </c>
      <c r="B336" s="11" t="s">
        <v>622</v>
      </c>
      <c r="C336" s="12">
        <v>41113</v>
      </c>
      <c r="D336" s="15">
        <v>4100</v>
      </c>
      <c r="E336" s="13">
        <f t="shared" si="10"/>
        <v>0</v>
      </c>
      <c r="F336" s="13">
        <f>IF(AND(B336="Med B",COUNTIFS(A$1:A335,A336,B$1:B335,"Med B")=0,COUNTIFS(A$1:A335,A336,B$1:B335,"Med A")=0),1,0)</f>
        <v>0</v>
      </c>
      <c r="G336" s="9" t="str">
        <f>IF(E336=1,
  AVERAGEIFS(
    Question_10_Labs!D:D,
    Question_10_Labs!A:A, Question_10_admin!A336,
    Question_10_Labs!C:C, "LAB B",
    Question_10_Labs!B:B, "&lt;=" &amp; Question_10_admin!C336
  ),
  "")</f>
        <v/>
      </c>
      <c r="H336" s="13" t="str">
        <f>IF(E336=1,
  IFERROR(
    AVERAGEIFS(
      Question_10_Labs!D:D,
      Question_10_Labs!A:A, A336,
      Question_10_Labs!C:C, "LAB B",
      Question_10_Labs!B:B, "&gt;=" &amp; C336
    ),
    "No test done"
  ),
  ""
)</f>
        <v/>
      </c>
      <c r="I336" s="13" t="str">
        <f t="shared" si="11"/>
        <v xml:space="preserve"> </v>
      </c>
    </row>
    <row r="337" spans="1:9" x14ac:dyDescent="0.25">
      <c r="A337" s="11">
        <v>20</v>
      </c>
      <c r="B337" s="11" t="s">
        <v>622</v>
      </c>
      <c r="C337" s="12">
        <v>41115</v>
      </c>
      <c r="D337" s="15">
        <v>4100</v>
      </c>
      <c r="E337" s="13">
        <f t="shared" si="10"/>
        <v>0</v>
      </c>
      <c r="F337" s="13">
        <f>IF(AND(B337="Med B",COUNTIFS(A$1:A336,A337,B$1:B336,"Med B")=0,COUNTIFS(A$1:A336,A337,B$1:B336,"Med A")=0),1,0)</f>
        <v>0</v>
      </c>
      <c r="G337" s="9" t="str">
        <f>IF(E337=1,
  AVERAGEIFS(
    Question_10_Labs!D:D,
    Question_10_Labs!A:A, Question_10_admin!A337,
    Question_10_Labs!C:C, "LAB B",
    Question_10_Labs!B:B, "&lt;=" &amp; Question_10_admin!C337
  ),
  "")</f>
        <v/>
      </c>
      <c r="H337" s="13" t="str">
        <f>IF(E337=1,
  IFERROR(
    AVERAGEIFS(
      Question_10_Labs!D:D,
      Question_10_Labs!A:A, A337,
      Question_10_Labs!C:C, "LAB B",
      Question_10_Labs!B:B, "&gt;=" &amp; C337
    ),
    "No test done"
  ),
  ""
)</f>
        <v/>
      </c>
      <c r="I337" s="13" t="str">
        <f t="shared" si="11"/>
        <v xml:space="preserve"> </v>
      </c>
    </row>
    <row r="338" spans="1:9" x14ac:dyDescent="0.25">
      <c r="A338" s="11">
        <v>20</v>
      </c>
      <c r="B338" s="11" t="s">
        <v>622</v>
      </c>
      <c r="C338" s="12">
        <v>41117</v>
      </c>
      <c r="D338" s="15">
        <v>4100</v>
      </c>
      <c r="E338" s="13">
        <f t="shared" si="10"/>
        <v>0</v>
      </c>
      <c r="F338" s="13">
        <f>IF(AND(B338="Med B",COUNTIFS(A$1:A337,A338,B$1:B337,"Med B")=0,COUNTIFS(A$1:A337,A338,B$1:B337,"Med A")=0),1,0)</f>
        <v>0</v>
      </c>
      <c r="G338" s="9" t="str">
        <f>IF(E338=1,
  AVERAGEIFS(
    Question_10_Labs!D:D,
    Question_10_Labs!A:A, Question_10_admin!A338,
    Question_10_Labs!C:C, "LAB B",
    Question_10_Labs!B:B, "&lt;=" &amp; Question_10_admin!C338
  ),
  "")</f>
        <v/>
      </c>
      <c r="H338" s="13" t="str">
        <f>IF(E338=1,
  IFERROR(
    AVERAGEIFS(
      Question_10_Labs!D:D,
      Question_10_Labs!A:A, A338,
      Question_10_Labs!C:C, "LAB B",
      Question_10_Labs!B:B, "&gt;=" &amp; C338
    ),
    "No test done"
  ),
  ""
)</f>
        <v/>
      </c>
      <c r="I338" s="13" t="str">
        <f t="shared" si="11"/>
        <v xml:space="preserve"> </v>
      </c>
    </row>
    <row r="339" spans="1:9" x14ac:dyDescent="0.25">
      <c r="A339" s="11">
        <v>20</v>
      </c>
      <c r="B339" s="11" t="s">
        <v>622</v>
      </c>
      <c r="C339" s="12">
        <v>41120</v>
      </c>
      <c r="D339" s="15">
        <v>4100</v>
      </c>
      <c r="E339" s="13">
        <f t="shared" si="10"/>
        <v>0</v>
      </c>
      <c r="F339" s="13">
        <f>IF(AND(B339="Med B",COUNTIFS(A$1:A338,A339,B$1:B338,"Med B")=0,COUNTIFS(A$1:A338,A339,B$1:B338,"Med A")=0),1,0)</f>
        <v>0</v>
      </c>
      <c r="G339" s="9" t="str">
        <f>IF(E339=1,
  AVERAGEIFS(
    Question_10_Labs!D:D,
    Question_10_Labs!A:A, Question_10_admin!A339,
    Question_10_Labs!C:C, "LAB B",
    Question_10_Labs!B:B, "&lt;=" &amp; Question_10_admin!C339
  ),
  "")</f>
        <v/>
      </c>
      <c r="H339" s="13" t="str">
        <f>IF(E339=1,
  IFERROR(
    AVERAGEIFS(
      Question_10_Labs!D:D,
      Question_10_Labs!A:A, A339,
      Question_10_Labs!C:C, "LAB B",
      Question_10_Labs!B:B, "&gt;=" &amp; C339
    ),
    "No test done"
  ),
  ""
)</f>
        <v/>
      </c>
      <c r="I339" s="13" t="str">
        <f t="shared" si="11"/>
        <v xml:space="preserve"> </v>
      </c>
    </row>
    <row r="340" spans="1:9" x14ac:dyDescent="0.25">
      <c r="A340" s="11">
        <v>20</v>
      </c>
      <c r="B340" s="11" t="s">
        <v>622</v>
      </c>
      <c r="C340" s="12">
        <v>41122</v>
      </c>
      <c r="D340" s="15">
        <v>4100</v>
      </c>
      <c r="E340" s="13">
        <f t="shared" si="10"/>
        <v>0</v>
      </c>
      <c r="F340" s="13">
        <f>IF(AND(B340="Med B",COUNTIFS(A$1:A339,A340,B$1:B339,"Med B")=0,COUNTIFS(A$1:A339,A340,B$1:B339,"Med A")=0),1,0)</f>
        <v>0</v>
      </c>
      <c r="G340" s="9" t="str">
        <f>IF(E340=1,
  AVERAGEIFS(
    Question_10_Labs!D:D,
    Question_10_Labs!A:A, Question_10_admin!A340,
    Question_10_Labs!C:C, "LAB B",
    Question_10_Labs!B:B, "&lt;=" &amp; Question_10_admin!C340
  ),
  "")</f>
        <v/>
      </c>
      <c r="H340" s="13" t="str">
        <f>IF(E340=1,
  IFERROR(
    AVERAGEIFS(
      Question_10_Labs!D:D,
      Question_10_Labs!A:A, A340,
      Question_10_Labs!C:C, "LAB B",
      Question_10_Labs!B:B, "&gt;=" &amp; C340
    ),
    "No test done"
  ),
  ""
)</f>
        <v/>
      </c>
      <c r="I340" s="13" t="str">
        <f t="shared" si="11"/>
        <v xml:space="preserve"> </v>
      </c>
    </row>
    <row r="341" spans="1:9" x14ac:dyDescent="0.25">
      <c r="A341" s="11">
        <v>20</v>
      </c>
      <c r="B341" s="11" t="s">
        <v>622</v>
      </c>
      <c r="C341" s="12">
        <v>41124</v>
      </c>
      <c r="D341" s="15">
        <v>4600</v>
      </c>
      <c r="E341" s="13">
        <f t="shared" si="10"/>
        <v>0</v>
      </c>
      <c r="F341" s="13">
        <f>IF(AND(B341="Med B",COUNTIFS(A$1:A340,A341,B$1:B340,"Med B")=0,COUNTIFS(A$1:A340,A341,B$1:B340,"Med A")=0),1,0)</f>
        <v>0</v>
      </c>
      <c r="G341" s="9" t="str">
        <f>IF(E341=1,
  AVERAGEIFS(
    Question_10_Labs!D:D,
    Question_10_Labs!A:A, Question_10_admin!A341,
    Question_10_Labs!C:C, "LAB B",
    Question_10_Labs!B:B, "&lt;=" &amp; Question_10_admin!C341
  ),
  "")</f>
        <v/>
      </c>
      <c r="H341" s="13" t="str">
        <f>IF(E341=1,
  IFERROR(
    AVERAGEIFS(
      Question_10_Labs!D:D,
      Question_10_Labs!A:A, A341,
      Question_10_Labs!C:C, "LAB B",
      Question_10_Labs!B:B, "&gt;=" &amp; C341
    ),
    "No test done"
  ),
  ""
)</f>
        <v/>
      </c>
      <c r="I341" s="13" t="str">
        <f t="shared" si="11"/>
        <v xml:space="preserve"> </v>
      </c>
    </row>
    <row r="342" spans="1:9" x14ac:dyDescent="0.25">
      <c r="A342" s="11">
        <v>20</v>
      </c>
      <c r="B342" s="11" t="s">
        <v>622</v>
      </c>
      <c r="C342" s="12">
        <v>41127</v>
      </c>
      <c r="D342" s="15">
        <v>4600</v>
      </c>
      <c r="E342" s="13">
        <f t="shared" si="10"/>
        <v>0</v>
      </c>
      <c r="F342" s="13">
        <f>IF(AND(B342="Med B",COUNTIFS(A$1:A341,A342,B$1:B341,"Med B")=0,COUNTIFS(A$1:A341,A342,B$1:B341,"Med A")=0),1,0)</f>
        <v>0</v>
      </c>
      <c r="G342" s="9" t="str">
        <f>IF(E342=1,
  AVERAGEIFS(
    Question_10_Labs!D:D,
    Question_10_Labs!A:A, Question_10_admin!A342,
    Question_10_Labs!C:C, "LAB B",
    Question_10_Labs!B:B, "&lt;=" &amp; Question_10_admin!C342
  ),
  "")</f>
        <v/>
      </c>
      <c r="H342" s="13" t="str">
        <f>IF(E342=1,
  IFERROR(
    AVERAGEIFS(
      Question_10_Labs!D:D,
      Question_10_Labs!A:A, A342,
      Question_10_Labs!C:C, "LAB B",
      Question_10_Labs!B:B, "&gt;=" &amp; C342
    ),
    "No test done"
  ),
  ""
)</f>
        <v/>
      </c>
      <c r="I342" s="13" t="str">
        <f t="shared" si="11"/>
        <v xml:space="preserve"> </v>
      </c>
    </row>
    <row r="343" spans="1:9" x14ac:dyDescent="0.25">
      <c r="A343" s="11">
        <v>20</v>
      </c>
      <c r="B343" s="11" t="s">
        <v>622</v>
      </c>
      <c r="C343" s="12">
        <v>41129</v>
      </c>
      <c r="D343" s="15">
        <v>4600</v>
      </c>
      <c r="E343" s="13">
        <f t="shared" si="10"/>
        <v>0</v>
      </c>
      <c r="F343" s="13">
        <f>IF(AND(B343="Med B",COUNTIFS(A$1:A342,A343,B$1:B342,"Med B")=0,COUNTIFS(A$1:A342,A343,B$1:B342,"Med A")=0),1,0)</f>
        <v>0</v>
      </c>
      <c r="G343" s="9" t="str">
        <f>IF(E343=1,
  AVERAGEIFS(
    Question_10_Labs!D:D,
    Question_10_Labs!A:A, Question_10_admin!A343,
    Question_10_Labs!C:C, "LAB B",
    Question_10_Labs!B:B, "&lt;=" &amp; Question_10_admin!C343
  ),
  "")</f>
        <v/>
      </c>
      <c r="H343" s="13" t="str">
        <f>IF(E343=1,
  IFERROR(
    AVERAGEIFS(
      Question_10_Labs!D:D,
      Question_10_Labs!A:A, A343,
      Question_10_Labs!C:C, "LAB B",
      Question_10_Labs!B:B, "&gt;=" &amp; C343
    ),
    "No test done"
  ),
  ""
)</f>
        <v/>
      </c>
      <c r="I343" s="13" t="str">
        <f t="shared" si="11"/>
        <v xml:space="preserve"> </v>
      </c>
    </row>
    <row r="344" spans="1:9" x14ac:dyDescent="0.25">
      <c r="A344" s="11">
        <v>20</v>
      </c>
      <c r="B344" s="11" t="s">
        <v>622</v>
      </c>
      <c r="C344" s="12">
        <v>41131</v>
      </c>
      <c r="D344" s="15">
        <v>4600</v>
      </c>
      <c r="E344" s="13">
        <f t="shared" si="10"/>
        <v>0</v>
      </c>
      <c r="F344" s="13">
        <f>IF(AND(B344="Med B",COUNTIFS(A$1:A343,A344,B$1:B343,"Med B")=0,COUNTIFS(A$1:A343,A344,B$1:B343,"Med A")=0),1,0)</f>
        <v>0</v>
      </c>
      <c r="G344" s="9" t="str">
        <f>IF(E344=1,
  AVERAGEIFS(
    Question_10_Labs!D:D,
    Question_10_Labs!A:A, Question_10_admin!A344,
    Question_10_Labs!C:C, "LAB B",
    Question_10_Labs!B:B, "&lt;=" &amp; Question_10_admin!C344
  ),
  "")</f>
        <v/>
      </c>
      <c r="H344" s="13" t="str">
        <f>IF(E344=1,
  IFERROR(
    AVERAGEIFS(
      Question_10_Labs!D:D,
      Question_10_Labs!A:A, A344,
      Question_10_Labs!C:C, "LAB B",
      Question_10_Labs!B:B, "&gt;=" &amp; C344
    ),
    "No test done"
  ),
  ""
)</f>
        <v/>
      </c>
      <c r="I344" s="13" t="str">
        <f t="shared" si="11"/>
        <v xml:space="preserve"> </v>
      </c>
    </row>
    <row r="345" spans="1:9" x14ac:dyDescent="0.25">
      <c r="A345" s="11">
        <v>20</v>
      </c>
      <c r="B345" s="11" t="s">
        <v>622</v>
      </c>
      <c r="C345" s="12">
        <v>41134</v>
      </c>
      <c r="D345" s="15">
        <v>4600</v>
      </c>
      <c r="E345" s="13">
        <f t="shared" si="10"/>
        <v>0</v>
      </c>
      <c r="F345" s="13">
        <f>IF(AND(B345="Med B",COUNTIFS(A$1:A344,A345,B$1:B344,"Med B")=0,COUNTIFS(A$1:A344,A345,B$1:B344,"Med A")=0),1,0)</f>
        <v>0</v>
      </c>
      <c r="G345" s="9" t="str">
        <f>IF(E345=1,
  AVERAGEIFS(
    Question_10_Labs!D:D,
    Question_10_Labs!A:A, Question_10_admin!A345,
    Question_10_Labs!C:C, "LAB B",
    Question_10_Labs!B:B, "&lt;=" &amp; Question_10_admin!C345
  ),
  "")</f>
        <v/>
      </c>
      <c r="H345" s="13" t="str">
        <f>IF(E345=1,
  IFERROR(
    AVERAGEIFS(
      Question_10_Labs!D:D,
      Question_10_Labs!A:A, A345,
      Question_10_Labs!C:C, "LAB B",
      Question_10_Labs!B:B, "&gt;=" &amp; C345
    ),
    "No test done"
  ),
  ""
)</f>
        <v/>
      </c>
      <c r="I345" s="13" t="str">
        <f t="shared" si="11"/>
        <v xml:space="preserve"> </v>
      </c>
    </row>
    <row r="346" spans="1:9" x14ac:dyDescent="0.25">
      <c r="A346" s="11">
        <v>20</v>
      </c>
      <c r="B346" s="11" t="s">
        <v>622</v>
      </c>
      <c r="C346" s="12">
        <v>41136</v>
      </c>
      <c r="D346" s="15">
        <v>4600</v>
      </c>
      <c r="E346" s="13">
        <f t="shared" si="10"/>
        <v>0</v>
      </c>
      <c r="F346" s="13">
        <f>IF(AND(B346="Med B",COUNTIFS(A$1:A345,A346,B$1:B345,"Med B")=0,COUNTIFS(A$1:A345,A346,B$1:B345,"Med A")=0),1,0)</f>
        <v>0</v>
      </c>
      <c r="G346" s="9" t="str">
        <f>IF(E346=1,
  AVERAGEIFS(
    Question_10_Labs!D:D,
    Question_10_Labs!A:A, Question_10_admin!A346,
    Question_10_Labs!C:C, "LAB B",
    Question_10_Labs!B:B, "&lt;=" &amp; Question_10_admin!C346
  ),
  "")</f>
        <v/>
      </c>
      <c r="H346" s="13" t="str">
        <f>IF(E346=1,
  IFERROR(
    AVERAGEIFS(
      Question_10_Labs!D:D,
      Question_10_Labs!A:A, A346,
      Question_10_Labs!C:C, "LAB B",
      Question_10_Labs!B:B, "&gt;=" &amp; C346
    ),
    "No test done"
  ),
  ""
)</f>
        <v/>
      </c>
      <c r="I346" s="13" t="str">
        <f t="shared" si="11"/>
        <v xml:space="preserve"> </v>
      </c>
    </row>
    <row r="347" spans="1:9" x14ac:dyDescent="0.25">
      <c r="A347" s="11">
        <v>20</v>
      </c>
      <c r="B347" s="11" t="s">
        <v>622</v>
      </c>
      <c r="C347" s="12">
        <v>41138</v>
      </c>
      <c r="D347" s="15">
        <v>4600</v>
      </c>
      <c r="E347" s="13">
        <f t="shared" si="10"/>
        <v>0</v>
      </c>
      <c r="F347" s="13">
        <f>IF(AND(B347="Med B",COUNTIFS(A$1:A346,A347,B$1:B346,"Med B")=0,COUNTIFS(A$1:A346,A347,B$1:B346,"Med A")=0),1,0)</f>
        <v>0</v>
      </c>
      <c r="G347" s="9" t="str">
        <f>IF(E347=1,
  AVERAGEIFS(
    Question_10_Labs!D:D,
    Question_10_Labs!A:A, Question_10_admin!A347,
    Question_10_Labs!C:C, "LAB B",
    Question_10_Labs!B:B, "&lt;=" &amp; Question_10_admin!C347
  ),
  "")</f>
        <v/>
      </c>
      <c r="H347" s="13" t="str">
        <f>IF(E347=1,
  IFERROR(
    AVERAGEIFS(
      Question_10_Labs!D:D,
      Question_10_Labs!A:A, A347,
      Question_10_Labs!C:C, "LAB B",
      Question_10_Labs!B:B, "&gt;=" &amp; C347
    ),
    "No test done"
  ),
  ""
)</f>
        <v/>
      </c>
      <c r="I347" s="13" t="str">
        <f t="shared" si="11"/>
        <v xml:space="preserve"> </v>
      </c>
    </row>
    <row r="348" spans="1:9" x14ac:dyDescent="0.25">
      <c r="A348" s="11">
        <v>20</v>
      </c>
      <c r="B348" s="11" t="s">
        <v>622</v>
      </c>
      <c r="C348" s="12">
        <v>41141</v>
      </c>
      <c r="D348" s="15">
        <v>5600</v>
      </c>
      <c r="E348" s="13">
        <f t="shared" si="10"/>
        <v>0</v>
      </c>
      <c r="F348" s="13">
        <f>IF(AND(B348="Med B",COUNTIFS(A$1:A347,A348,B$1:B347,"Med B")=0,COUNTIFS(A$1:A347,A348,B$1:B347,"Med A")=0),1,0)</f>
        <v>0</v>
      </c>
      <c r="G348" s="9" t="str">
        <f>IF(E348=1,
  AVERAGEIFS(
    Question_10_Labs!D:D,
    Question_10_Labs!A:A, Question_10_admin!A348,
    Question_10_Labs!C:C, "LAB B",
    Question_10_Labs!B:B, "&lt;=" &amp; Question_10_admin!C348
  ),
  "")</f>
        <v/>
      </c>
      <c r="H348" s="13" t="str">
        <f>IF(E348=1,
  IFERROR(
    AVERAGEIFS(
      Question_10_Labs!D:D,
      Question_10_Labs!A:A, A348,
      Question_10_Labs!C:C, "LAB B",
      Question_10_Labs!B:B, "&gt;=" &amp; C348
    ),
    "No test done"
  ),
  ""
)</f>
        <v/>
      </c>
      <c r="I348" s="13" t="str">
        <f t="shared" si="11"/>
        <v xml:space="preserve"> </v>
      </c>
    </row>
    <row r="349" spans="1:9" x14ac:dyDescent="0.25">
      <c r="A349" s="11">
        <v>20</v>
      </c>
      <c r="B349" s="11" t="s">
        <v>622</v>
      </c>
      <c r="C349" s="12">
        <v>41143</v>
      </c>
      <c r="D349" s="15">
        <v>5600</v>
      </c>
      <c r="E349" s="13">
        <f t="shared" si="10"/>
        <v>0</v>
      </c>
      <c r="F349" s="13">
        <f>IF(AND(B349="Med B",COUNTIFS(A$1:A348,A349,B$1:B348,"Med B")=0,COUNTIFS(A$1:A348,A349,B$1:B348,"Med A")=0),1,0)</f>
        <v>0</v>
      </c>
      <c r="G349" s="9" t="str">
        <f>IF(E349=1,
  AVERAGEIFS(
    Question_10_Labs!D:D,
    Question_10_Labs!A:A, Question_10_admin!A349,
    Question_10_Labs!C:C, "LAB B",
    Question_10_Labs!B:B, "&lt;=" &amp; Question_10_admin!C349
  ),
  "")</f>
        <v/>
      </c>
      <c r="H349" s="13" t="str">
        <f>IF(E349=1,
  IFERROR(
    AVERAGEIFS(
      Question_10_Labs!D:D,
      Question_10_Labs!A:A, A349,
      Question_10_Labs!C:C, "LAB B",
      Question_10_Labs!B:B, "&gt;=" &amp; C349
    ),
    "No test done"
  ),
  ""
)</f>
        <v/>
      </c>
      <c r="I349" s="13" t="str">
        <f t="shared" si="11"/>
        <v xml:space="preserve"> </v>
      </c>
    </row>
    <row r="350" spans="1:9" x14ac:dyDescent="0.25">
      <c r="A350" s="11">
        <v>20</v>
      </c>
      <c r="B350" s="11" t="s">
        <v>622</v>
      </c>
      <c r="C350" s="12">
        <v>41145</v>
      </c>
      <c r="D350" s="15">
        <v>5600</v>
      </c>
      <c r="E350" s="13">
        <f t="shared" si="10"/>
        <v>0</v>
      </c>
      <c r="F350" s="13">
        <f>IF(AND(B350="Med B",COUNTIFS(A$1:A349,A350,B$1:B349,"Med B")=0,COUNTIFS(A$1:A349,A350,B$1:B349,"Med A")=0),1,0)</f>
        <v>0</v>
      </c>
      <c r="G350" s="9" t="str">
        <f>IF(E350=1,
  AVERAGEIFS(
    Question_10_Labs!D:D,
    Question_10_Labs!A:A, Question_10_admin!A350,
    Question_10_Labs!C:C, "LAB B",
    Question_10_Labs!B:B, "&lt;=" &amp; Question_10_admin!C350
  ),
  "")</f>
        <v/>
      </c>
      <c r="H350" s="13" t="str">
        <f>IF(E350=1,
  IFERROR(
    AVERAGEIFS(
      Question_10_Labs!D:D,
      Question_10_Labs!A:A, A350,
      Question_10_Labs!C:C, "LAB B",
      Question_10_Labs!B:B, "&gt;=" &amp; C350
    ),
    "No test done"
  ),
  ""
)</f>
        <v/>
      </c>
      <c r="I350" s="13" t="str">
        <f t="shared" si="11"/>
        <v xml:space="preserve"> </v>
      </c>
    </row>
    <row r="351" spans="1:9" x14ac:dyDescent="0.25">
      <c r="A351" s="11">
        <v>20</v>
      </c>
      <c r="B351" s="11" t="s">
        <v>622</v>
      </c>
      <c r="C351" s="12">
        <v>41148</v>
      </c>
      <c r="D351" s="15">
        <v>5600</v>
      </c>
      <c r="E351" s="13">
        <f t="shared" si="10"/>
        <v>0</v>
      </c>
      <c r="F351" s="13">
        <f>IF(AND(B351="Med B",COUNTIFS(A$1:A350,A351,B$1:B350,"Med B")=0,COUNTIFS(A$1:A350,A351,B$1:B350,"Med A")=0),1,0)</f>
        <v>0</v>
      </c>
      <c r="G351" s="9" t="str">
        <f>IF(E351=1,
  AVERAGEIFS(
    Question_10_Labs!D:D,
    Question_10_Labs!A:A, Question_10_admin!A351,
    Question_10_Labs!C:C, "LAB B",
    Question_10_Labs!B:B, "&lt;=" &amp; Question_10_admin!C351
  ),
  "")</f>
        <v/>
      </c>
      <c r="H351" s="13" t="str">
        <f>IF(E351=1,
  IFERROR(
    AVERAGEIFS(
      Question_10_Labs!D:D,
      Question_10_Labs!A:A, A351,
      Question_10_Labs!C:C, "LAB B",
      Question_10_Labs!B:B, "&gt;=" &amp; C351
    ),
    "No test done"
  ),
  ""
)</f>
        <v/>
      </c>
      <c r="I351" s="13" t="str">
        <f t="shared" si="11"/>
        <v xml:space="preserve"> </v>
      </c>
    </row>
    <row r="352" spans="1:9" x14ac:dyDescent="0.25">
      <c r="A352" s="11">
        <v>20</v>
      </c>
      <c r="B352" s="11" t="s">
        <v>622</v>
      </c>
      <c r="C352" s="12">
        <v>41150</v>
      </c>
      <c r="D352" s="15">
        <v>5600</v>
      </c>
      <c r="E352" s="13">
        <f t="shared" si="10"/>
        <v>0</v>
      </c>
      <c r="F352" s="13">
        <f>IF(AND(B352="Med B",COUNTIFS(A$1:A351,A352,B$1:B351,"Med B")=0,COUNTIFS(A$1:A351,A352,B$1:B351,"Med A")=0),1,0)</f>
        <v>0</v>
      </c>
      <c r="G352" s="9" t="str">
        <f>IF(E352=1,
  AVERAGEIFS(
    Question_10_Labs!D:D,
    Question_10_Labs!A:A, Question_10_admin!A352,
    Question_10_Labs!C:C, "LAB B",
    Question_10_Labs!B:B, "&lt;=" &amp; Question_10_admin!C352
  ),
  "")</f>
        <v/>
      </c>
      <c r="H352" s="13" t="str">
        <f>IF(E352=1,
  IFERROR(
    AVERAGEIFS(
      Question_10_Labs!D:D,
      Question_10_Labs!A:A, A352,
      Question_10_Labs!C:C, "LAB B",
      Question_10_Labs!B:B, "&gt;=" &amp; C352
    ),
    "No test done"
  ),
  ""
)</f>
        <v/>
      </c>
      <c r="I352" s="13" t="str">
        <f t="shared" si="11"/>
        <v xml:space="preserve"> </v>
      </c>
    </row>
    <row r="353" spans="1:9" x14ac:dyDescent="0.25">
      <c r="A353" s="11">
        <v>20</v>
      </c>
      <c r="B353" s="11" t="s">
        <v>622</v>
      </c>
      <c r="C353" s="12">
        <v>41152</v>
      </c>
      <c r="D353" s="15">
        <v>5600</v>
      </c>
      <c r="E353" s="13">
        <f t="shared" si="10"/>
        <v>0</v>
      </c>
      <c r="F353" s="13">
        <f>IF(AND(B353="Med B",COUNTIFS(A$1:A352,A353,B$1:B352,"Med B")=0,COUNTIFS(A$1:A352,A353,B$1:B352,"Med A")=0),1,0)</f>
        <v>0</v>
      </c>
      <c r="G353" s="9" t="str">
        <f>IF(E353=1,
  AVERAGEIFS(
    Question_10_Labs!D:D,
    Question_10_Labs!A:A, Question_10_admin!A353,
    Question_10_Labs!C:C, "LAB B",
    Question_10_Labs!B:B, "&lt;=" &amp; Question_10_admin!C353
  ),
  "")</f>
        <v/>
      </c>
      <c r="H353" s="13" t="str">
        <f>IF(E353=1,
  IFERROR(
    AVERAGEIFS(
      Question_10_Labs!D:D,
      Question_10_Labs!A:A, A353,
      Question_10_Labs!C:C, "LAB B",
      Question_10_Labs!B:B, "&gt;=" &amp; C353
    ),
    "No test done"
  ),
  ""
)</f>
        <v/>
      </c>
      <c r="I353" s="13" t="str">
        <f t="shared" si="11"/>
        <v xml:space="preserve"> </v>
      </c>
    </row>
    <row r="354" spans="1:9" x14ac:dyDescent="0.25">
      <c r="A354" s="11">
        <v>20</v>
      </c>
      <c r="B354" s="11" t="s">
        <v>622</v>
      </c>
      <c r="C354" s="12">
        <v>41155</v>
      </c>
      <c r="D354" s="15">
        <v>5600</v>
      </c>
      <c r="E354" s="13">
        <f t="shared" si="10"/>
        <v>0</v>
      </c>
      <c r="F354" s="13">
        <f>IF(AND(B354="Med B",COUNTIFS(A$1:A353,A354,B$1:B353,"Med B")=0,COUNTIFS(A$1:A353,A354,B$1:B353,"Med A")=0),1,0)</f>
        <v>0</v>
      </c>
      <c r="G354" s="9" t="str">
        <f>IF(E354=1,
  AVERAGEIFS(
    Question_10_Labs!D:D,
    Question_10_Labs!A:A, Question_10_admin!A354,
    Question_10_Labs!C:C, "LAB B",
    Question_10_Labs!B:B, "&lt;=" &amp; Question_10_admin!C354
  ),
  "")</f>
        <v/>
      </c>
      <c r="H354" s="13" t="str">
        <f>IF(E354=1,
  IFERROR(
    AVERAGEIFS(
      Question_10_Labs!D:D,
      Question_10_Labs!A:A, A354,
      Question_10_Labs!C:C, "LAB B",
      Question_10_Labs!B:B, "&gt;=" &amp; C354
    ),
    "No test done"
  ),
  ""
)</f>
        <v/>
      </c>
      <c r="I354" s="13" t="str">
        <f t="shared" si="11"/>
        <v xml:space="preserve"> </v>
      </c>
    </row>
    <row r="355" spans="1:9" x14ac:dyDescent="0.25">
      <c r="A355" s="11">
        <v>20</v>
      </c>
      <c r="B355" s="11" t="s">
        <v>622</v>
      </c>
      <c r="C355" s="12">
        <v>41157</v>
      </c>
      <c r="D355" s="15">
        <v>5600</v>
      </c>
      <c r="E355" s="13">
        <f t="shared" si="10"/>
        <v>1</v>
      </c>
      <c r="F355" s="13">
        <f>IF(AND(B355="Med B",COUNTIFS(A$1:A354,A355,B$1:B354,"Med B")=0,COUNTIFS(A$1:A354,A355,B$1:B354,"Med A")=0),1,0)</f>
        <v>0</v>
      </c>
      <c r="G355" s="9">
        <f>IF(E355=1,
  AVERAGEIFS(
    Question_10_Labs!D:D,
    Question_10_Labs!A:A, Question_10_admin!A355,
    Question_10_Labs!C:C, "LAB B",
    Question_10_Labs!B:B, "&lt;=" &amp; Question_10_admin!C355
  ),
  "")</f>
        <v>9.4599999999999991</v>
      </c>
      <c r="H355" s="13">
        <f>IF(E355=1,
  IFERROR(
    AVERAGEIFS(
      Question_10_Labs!D:D,
      Question_10_Labs!A:A, A355,
      Question_10_Labs!C:C, "LAB B",
      Question_10_Labs!B:B, "&gt;=" &amp; C355
    ),
    "No test done"
  ),
  ""
)</f>
        <v>10.928571428571429</v>
      </c>
      <c r="I355" s="13" t="str">
        <f t="shared" si="11"/>
        <v>Lower</v>
      </c>
    </row>
    <row r="356" spans="1:9" x14ac:dyDescent="0.25">
      <c r="A356" s="11">
        <v>20</v>
      </c>
      <c r="B356" s="11" t="s">
        <v>623</v>
      </c>
      <c r="C356" s="12">
        <v>41164</v>
      </c>
      <c r="D356" s="15">
        <v>8</v>
      </c>
      <c r="E356" s="13">
        <f t="shared" si="10"/>
        <v>0</v>
      </c>
      <c r="F356" s="13">
        <f>IF(AND(B356="Med B",COUNTIFS(A$1:A355,A356,B$1:B355,"Med B")=0,COUNTIFS(A$1:A355,A356,B$1:B355,"Med A")=0),1,0)</f>
        <v>0</v>
      </c>
      <c r="G356" s="9" t="str">
        <f>IF(E356=1,
  AVERAGEIFS(
    Question_10_Labs!D:D,
    Question_10_Labs!A:A, Question_10_admin!A356,
    Question_10_Labs!C:C, "LAB B",
    Question_10_Labs!B:B, "&lt;=" &amp; Question_10_admin!C356
  ),
  "")</f>
        <v/>
      </c>
      <c r="H356" s="13" t="str">
        <f>IF(E356=1,
  IFERROR(
    AVERAGEIFS(
      Question_10_Labs!D:D,
      Question_10_Labs!A:A, A356,
      Question_10_Labs!C:C, "LAB B",
      Question_10_Labs!B:B, "&gt;=" &amp; C356
    ),
    "No test done"
  ),
  ""
)</f>
        <v/>
      </c>
      <c r="I356" s="13" t="str">
        <f t="shared" si="11"/>
        <v xml:space="preserve"> </v>
      </c>
    </row>
    <row r="357" spans="1:9" x14ac:dyDescent="0.25">
      <c r="A357" s="11">
        <v>20</v>
      </c>
      <c r="B357" s="11" t="s">
        <v>623</v>
      </c>
      <c r="C357" s="12">
        <v>41227</v>
      </c>
      <c r="D357" s="15">
        <v>2</v>
      </c>
      <c r="E357" s="13">
        <f t="shared" si="10"/>
        <v>0</v>
      </c>
      <c r="F357" s="13">
        <f>IF(AND(B357="Med B",COUNTIFS(A$1:A356,A357,B$1:B356,"Med B")=0,COUNTIFS(A$1:A356,A357,B$1:B356,"Med A")=0),1,0)</f>
        <v>0</v>
      </c>
      <c r="G357" s="9" t="str">
        <f>IF(E357=1,
  AVERAGEIFS(
    Question_10_Labs!D:D,
    Question_10_Labs!A:A, Question_10_admin!A357,
    Question_10_Labs!C:C, "LAB B",
    Question_10_Labs!B:B, "&lt;=" &amp; Question_10_admin!C357
  ),
  "")</f>
        <v/>
      </c>
      <c r="H357" s="13" t="str">
        <f>IF(E357=1,
  IFERROR(
    AVERAGEIFS(
      Question_10_Labs!D:D,
      Question_10_Labs!A:A, A357,
      Question_10_Labs!C:C, "LAB B",
      Question_10_Labs!B:B, "&gt;=" &amp; C357
    ),
    "No test done"
  ),
  ""
)</f>
        <v/>
      </c>
      <c r="I357" s="13" t="str">
        <f t="shared" si="11"/>
        <v xml:space="preserve"> </v>
      </c>
    </row>
    <row r="358" spans="1:9" x14ac:dyDescent="0.25">
      <c r="A358" s="11">
        <v>21</v>
      </c>
      <c r="B358" s="11" t="s">
        <v>622</v>
      </c>
      <c r="C358" s="12">
        <v>41092</v>
      </c>
      <c r="D358" s="15">
        <v>1900</v>
      </c>
      <c r="E358" s="13">
        <f t="shared" si="10"/>
        <v>0</v>
      </c>
      <c r="F358" s="13">
        <f>IF(AND(B358="Med B",COUNTIFS(A$1:A357,A358,B$1:B357,"Med B")=0,COUNTIFS(A$1:A357,A358,B$1:B357,"Med A")=0),1,0)</f>
        <v>0</v>
      </c>
      <c r="G358" s="9" t="str">
        <f>IF(E358=1,
  AVERAGEIFS(
    Question_10_Labs!D:D,
    Question_10_Labs!A:A, Question_10_admin!A358,
    Question_10_Labs!C:C, "LAB B",
    Question_10_Labs!B:B, "&lt;=" &amp; Question_10_admin!C358
  ),
  "")</f>
        <v/>
      </c>
      <c r="H358" s="13" t="str">
        <f>IF(E358=1,
  IFERROR(
    AVERAGEIFS(
      Question_10_Labs!D:D,
      Question_10_Labs!A:A, A358,
      Question_10_Labs!C:C, "LAB B",
      Question_10_Labs!B:B, "&gt;=" &amp; C358
    ),
    "No test done"
  ),
  ""
)</f>
        <v/>
      </c>
      <c r="I358" s="13" t="str">
        <f t="shared" si="11"/>
        <v xml:space="preserve"> </v>
      </c>
    </row>
    <row r="359" spans="1:9" x14ac:dyDescent="0.25">
      <c r="A359" s="11">
        <v>21</v>
      </c>
      <c r="B359" s="11" t="s">
        <v>622</v>
      </c>
      <c r="C359" s="12">
        <v>41094</v>
      </c>
      <c r="D359" s="15">
        <v>1900</v>
      </c>
      <c r="E359" s="13">
        <f t="shared" si="10"/>
        <v>0</v>
      </c>
      <c r="F359" s="13">
        <f>IF(AND(B359="Med B",COUNTIFS(A$1:A358,A359,B$1:B358,"Med B")=0,COUNTIFS(A$1:A358,A359,B$1:B358,"Med A")=0),1,0)</f>
        <v>0</v>
      </c>
      <c r="G359" s="9" t="str">
        <f>IF(E359=1,
  AVERAGEIFS(
    Question_10_Labs!D:D,
    Question_10_Labs!A:A, Question_10_admin!A359,
    Question_10_Labs!C:C, "LAB B",
    Question_10_Labs!B:B, "&lt;=" &amp; Question_10_admin!C359
  ),
  "")</f>
        <v/>
      </c>
      <c r="H359" s="13" t="str">
        <f>IF(E359=1,
  IFERROR(
    AVERAGEIFS(
      Question_10_Labs!D:D,
      Question_10_Labs!A:A, A359,
      Question_10_Labs!C:C, "LAB B",
      Question_10_Labs!B:B, "&gt;=" &amp; C359
    ),
    "No test done"
  ),
  ""
)</f>
        <v/>
      </c>
      <c r="I359" s="13" t="str">
        <f t="shared" si="11"/>
        <v xml:space="preserve"> </v>
      </c>
    </row>
    <row r="360" spans="1:9" x14ac:dyDescent="0.25">
      <c r="A360" s="11">
        <v>21</v>
      </c>
      <c r="B360" s="11" t="s">
        <v>622</v>
      </c>
      <c r="C360" s="12">
        <v>41096</v>
      </c>
      <c r="D360" s="15">
        <v>1900</v>
      </c>
      <c r="E360" s="13">
        <f t="shared" si="10"/>
        <v>0</v>
      </c>
      <c r="F360" s="13">
        <f>IF(AND(B360="Med B",COUNTIFS(A$1:A359,A360,B$1:B359,"Med B")=0,COUNTIFS(A$1:A359,A360,B$1:B359,"Med A")=0),1,0)</f>
        <v>0</v>
      </c>
      <c r="G360" s="9" t="str">
        <f>IF(E360=1,
  AVERAGEIFS(
    Question_10_Labs!D:D,
    Question_10_Labs!A:A, Question_10_admin!A360,
    Question_10_Labs!C:C, "LAB B",
    Question_10_Labs!B:B, "&lt;=" &amp; Question_10_admin!C360
  ),
  "")</f>
        <v/>
      </c>
      <c r="H360" s="13" t="str">
        <f>IF(E360=1,
  IFERROR(
    AVERAGEIFS(
      Question_10_Labs!D:D,
      Question_10_Labs!A:A, A360,
      Question_10_Labs!C:C, "LAB B",
      Question_10_Labs!B:B, "&gt;=" &amp; C360
    ),
    "No test done"
  ),
  ""
)</f>
        <v/>
      </c>
      <c r="I360" s="13" t="str">
        <f t="shared" si="11"/>
        <v xml:space="preserve"> </v>
      </c>
    </row>
    <row r="361" spans="1:9" x14ac:dyDescent="0.25">
      <c r="A361" s="11">
        <v>21</v>
      </c>
      <c r="B361" s="11" t="s">
        <v>622</v>
      </c>
      <c r="C361" s="12">
        <v>41099</v>
      </c>
      <c r="D361" s="15">
        <v>1900</v>
      </c>
      <c r="E361" s="13">
        <f t="shared" si="10"/>
        <v>0</v>
      </c>
      <c r="F361" s="13">
        <f>IF(AND(B361="Med B",COUNTIFS(A$1:A360,A361,B$1:B360,"Med B")=0,COUNTIFS(A$1:A360,A361,B$1:B360,"Med A")=0),1,0)</f>
        <v>0</v>
      </c>
      <c r="G361" s="9" t="str">
        <f>IF(E361=1,
  AVERAGEIFS(
    Question_10_Labs!D:D,
    Question_10_Labs!A:A, Question_10_admin!A361,
    Question_10_Labs!C:C, "LAB B",
    Question_10_Labs!B:B, "&lt;=" &amp; Question_10_admin!C361
  ),
  "")</f>
        <v/>
      </c>
      <c r="H361" s="13" t="str">
        <f>IF(E361=1,
  IFERROR(
    AVERAGEIFS(
      Question_10_Labs!D:D,
      Question_10_Labs!A:A, A361,
      Question_10_Labs!C:C, "LAB B",
      Question_10_Labs!B:B, "&gt;=" &amp; C361
    ),
    "No test done"
  ),
  ""
)</f>
        <v/>
      </c>
      <c r="I361" s="13" t="str">
        <f t="shared" si="11"/>
        <v xml:space="preserve"> </v>
      </c>
    </row>
    <row r="362" spans="1:9" x14ac:dyDescent="0.25">
      <c r="A362" s="11">
        <v>21</v>
      </c>
      <c r="B362" s="11" t="s">
        <v>622</v>
      </c>
      <c r="C362" s="12">
        <v>41101</v>
      </c>
      <c r="D362" s="15">
        <v>1900</v>
      </c>
      <c r="E362" s="13">
        <f t="shared" si="10"/>
        <v>0</v>
      </c>
      <c r="F362" s="13">
        <f>IF(AND(B362="Med B",COUNTIFS(A$1:A361,A362,B$1:B361,"Med B")=0,COUNTIFS(A$1:A361,A362,B$1:B361,"Med A")=0),1,0)</f>
        <v>0</v>
      </c>
      <c r="G362" s="9" t="str">
        <f>IF(E362=1,
  AVERAGEIFS(
    Question_10_Labs!D:D,
    Question_10_Labs!A:A, Question_10_admin!A362,
    Question_10_Labs!C:C, "LAB B",
    Question_10_Labs!B:B, "&lt;=" &amp; Question_10_admin!C362
  ),
  "")</f>
        <v/>
      </c>
      <c r="H362" s="13" t="str">
        <f>IF(E362=1,
  IFERROR(
    AVERAGEIFS(
      Question_10_Labs!D:D,
      Question_10_Labs!A:A, A362,
      Question_10_Labs!C:C, "LAB B",
      Question_10_Labs!B:B, "&gt;=" &amp; C362
    ),
    "No test done"
  ),
  ""
)</f>
        <v/>
      </c>
      <c r="I362" s="13" t="str">
        <f t="shared" si="11"/>
        <v xml:space="preserve"> </v>
      </c>
    </row>
    <row r="363" spans="1:9" x14ac:dyDescent="0.25">
      <c r="A363" s="11">
        <v>21</v>
      </c>
      <c r="B363" s="11" t="s">
        <v>622</v>
      </c>
      <c r="C363" s="12">
        <v>41103</v>
      </c>
      <c r="D363" s="15">
        <v>1900</v>
      </c>
      <c r="E363" s="13">
        <f t="shared" si="10"/>
        <v>0</v>
      </c>
      <c r="F363" s="13">
        <f>IF(AND(B363="Med B",COUNTIFS(A$1:A362,A363,B$1:B362,"Med B")=0,COUNTIFS(A$1:A362,A363,B$1:B362,"Med A")=0),1,0)</f>
        <v>0</v>
      </c>
      <c r="G363" s="9" t="str">
        <f>IF(E363=1,
  AVERAGEIFS(
    Question_10_Labs!D:D,
    Question_10_Labs!A:A, Question_10_admin!A363,
    Question_10_Labs!C:C, "LAB B",
    Question_10_Labs!B:B, "&lt;=" &amp; Question_10_admin!C363
  ),
  "")</f>
        <v/>
      </c>
      <c r="H363" s="13" t="str">
        <f>IF(E363=1,
  IFERROR(
    AVERAGEIFS(
      Question_10_Labs!D:D,
      Question_10_Labs!A:A, A363,
      Question_10_Labs!C:C, "LAB B",
      Question_10_Labs!B:B, "&gt;=" &amp; C363
    ),
    "No test done"
  ),
  ""
)</f>
        <v/>
      </c>
      <c r="I363" s="13" t="str">
        <f t="shared" si="11"/>
        <v xml:space="preserve"> </v>
      </c>
    </row>
    <row r="364" spans="1:9" x14ac:dyDescent="0.25">
      <c r="A364" s="11">
        <v>21</v>
      </c>
      <c r="B364" s="11" t="s">
        <v>622</v>
      </c>
      <c r="C364" s="12">
        <v>41106</v>
      </c>
      <c r="D364" s="15">
        <v>1900</v>
      </c>
      <c r="E364" s="13">
        <f t="shared" si="10"/>
        <v>0</v>
      </c>
      <c r="F364" s="13">
        <f>IF(AND(B364="Med B",COUNTIFS(A$1:A363,A364,B$1:B363,"Med B")=0,COUNTIFS(A$1:A363,A364,B$1:B363,"Med A")=0),1,0)</f>
        <v>0</v>
      </c>
      <c r="G364" s="9" t="str">
        <f>IF(E364=1,
  AVERAGEIFS(
    Question_10_Labs!D:D,
    Question_10_Labs!A:A, Question_10_admin!A364,
    Question_10_Labs!C:C, "LAB B",
    Question_10_Labs!B:B, "&lt;=" &amp; Question_10_admin!C364
  ),
  "")</f>
        <v/>
      </c>
      <c r="H364" s="13" t="str">
        <f>IF(E364=1,
  IFERROR(
    AVERAGEIFS(
      Question_10_Labs!D:D,
      Question_10_Labs!A:A, A364,
      Question_10_Labs!C:C, "LAB B",
      Question_10_Labs!B:B, "&gt;=" &amp; C364
    ),
    "No test done"
  ),
  ""
)</f>
        <v/>
      </c>
      <c r="I364" s="13" t="str">
        <f t="shared" si="11"/>
        <v xml:space="preserve"> </v>
      </c>
    </row>
    <row r="365" spans="1:9" x14ac:dyDescent="0.25">
      <c r="A365" s="11">
        <v>21</v>
      </c>
      <c r="B365" s="11" t="s">
        <v>622</v>
      </c>
      <c r="C365" s="12">
        <v>41108</v>
      </c>
      <c r="D365" s="15">
        <v>1900</v>
      </c>
      <c r="E365" s="13">
        <f t="shared" si="10"/>
        <v>0</v>
      </c>
      <c r="F365" s="13">
        <f>IF(AND(B365="Med B",COUNTIFS(A$1:A364,A365,B$1:B364,"Med B")=0,COUNTIFS(A$1:A364,A365,B$1:B364,"Med A")=0),1,0)</f>
        <v>0</v>
      </c>
      <c r="G365" s="9" t="str">
        <f>IF(E365=1,
  AVERAGEIFS(
    Question_10_Labs!D:D,
    Question_10_Labs!A:A, Question_10_admin!A365,
    Question_10_Labs!C:C, "LAB B",
    Question_10_Labs!B:B, "&lt;=" &amp; Question_10_admin!C365
  ),
  "")</f>
        <v/>
      </c>
      <c r="H365" s="13" t="str">
        <f>IF(E365=1,
  IFERROR(
    AVERAGEIFS(
      Question_10_Labs!D:D,
      Question_10_Labs!A:A, A365,
      Question_10_Labs!C:C, "LAB B",
      Question_10_Labs!B:B, "&gt;=" &amp; C365
    ),
    "No test done"
  ),
  ""
)</f>
        <v/>
      </c>
      <c r="I365" s="13" t="str">
        <f t="shared" si="11"/>
        <v xml:space="preserve"> </v>
      </c>
    </row>
    <row r="366" spans="1:9" x14ac:dyDescent="0.25">
      <c r="A366" s="11">
        <v>21</v>
      </c>
      <c r="B366" s="11" t="s">
        <v>622</v>
      </c>
      <c r="C366" s="12">
        <v>41110</v>
      </c>
      <c r="D366" s="15">
        <v>2500</v>
      </c>
      <c r="E366" s="13">
        <f t="shared" si="10"/>
        <v>0</v>
      </c>
      <c r="F366" s="13">
        <f>IF(AND(B366="Med B",COUNTIFS(A$1:A365,A366,B$1:B365,"Med B")=0,COUNTIFS(A$1:A365,A366,B$1:B365,"Med A")=0),1,0)</f>
        <v>0</v>
      </c>
      <c r="G366" s="9" t="str">
        <f>IF(E366=1,
  AVERAGEIFS(
    Question_10_Labs!D:D,
    Question_10_Labs!A:A, Question_10_admin!A366,
    Question_10_Labs!C:C, "LAB B",
    Question_10_Labs!B:B, "&lt;=" &amp; Question_10_admin!C366
  ),
  "")</f>
        <v/>
      </c>
      <c r="H366" s="13" t="str">
        <f>IF(E366=1,
  IFERROR(
    AVERAGEIFS(
      Question_10_Labs!D:D,
      Question_10_Labs!A:A, A366,
      Question_10_Labs!C:C, "LAB B",
      Question_10_Labs!B:B, "&gt;=" &amp; C366
    ),
    "No test done"
  ),
  ""
)</f>
        <v/>
      </c>
      <c r="I366" s="13" t="str">
        <f t="shared" si="11"/>
        <v xml:space="preserve"> </v>
      </c>
    </row>
    <row r="367" spans="1:9" x14ac:dyDescent="0.25">
      <c r="A367" s="11">
        <v>21</v>
      </c>
      <c r="B367" s="11" t="s">
        <v>622</v>
      </c>
      <c r="C367" s="12">
        <v>41113</v>
      </c>
      <c r="D367" s="15">
        <v>2500</v>
      </c>
      <c r="E367" s="13">
        <f t="shared" si="10"/>
        <v>0</v>
      </c>
      <c r="F367" s="13">
        <f>IF(AND(B367="Med B",COUNTIFS(A$1:A366,A367,B$1:B366,"Med B")=0,COUNTIFS(A$1:A366,A367,B$1:B366,"Med A")=0),1,0)</f>
        <v>0</v>
      </c>
      <c r="G367" s="9" t="str">
        <f>IF(E367=1,
  AVERAGEIFS(
    Question_10_Labs!D:D,
    Question_10_Labs!A:A, Question_10_admin!A367,
    Question_10_Labs!C:C, "LAB B",
    Question_10_Labs!B:B, "&lt;=" &amp; Question_10_admin!C367
  ),
  "")</f>
        <v/>
      </c>
      <c r="H367" s="13" t="str">
        <f>IF(E367=1,
  IFERROR(
    AVERAGEIFS(
      Question_10_Labs!D:D,
      Question_10_Labs!A:A, A367,
      Question_10_Labs!C:C, "LAB B",
      Question_10_Labs!B:B, "&gt;=" &amp; C367
    ),
    "No test done"
  ),
  ""
)</f>
        <v/>
      </c>
      <c r="I367" s="13" t="str">
        <f t="shared" si="11"/>
        <v xml:space="preserve"> </v>
      </c>
    </row>
    <row r="368" spans="1:9" x14ac:dyDescent="0.25">
      <c r="A368" s="11">
        <v>21</v>
      </c>
      <c r="B368" s="11" t="s">
        <v>622</v>
      </c>
      <c r="C368" s="12">
        <v>41117</v>
      </c>
      <c r="D368" s="15">
        <v>2500</v>
      </c>
      <c r="E368" s="13">
        <f t="shared" si="10"/>
        <v>0</v>
      </c>
      <c r="F368" s="13">
        <f>IF(AND(B368="Med B",COUNTIFS(A$1:A367,A368,B$1:B367,"Med B")=0,COUNTIFS(A$1:A367,A368,B$1:B367,"Med A")=0),1,0)</f>
        <v>0</v>
      </c>
      <c r="G368" s="9" t="str">
        <f>IF(E368=1,
  AVERAGEIFS(
    Question_10_Labs!D:D,
    Question_10_Labs!A:A, Question_10_admin!A368,
    Question_10_Labs!C:C, "LAB B",
    Question_10_Labs!B:B, "&lt;=" &amp; Question_10_admin!C368
  ),
  "")</f>
        <v/>
      </c>
      <c r="H368" s="13" t="str">
        <f>IF(E368=1,
  IFERROR(
    AVERAGEIFS(
      Question_10_Labs!D:D,
      Question_10_Labs!A:A, A368,
      Question_10_Labs!C:C, "LAB B",
      Question_10_Labs!B:B, "&gt;=" &amp; C368
    ),
    "No test done"
  ),
  ""
)</f>
        <v/>
      </c>
      <c r="I368" s="13" t="str">
        <f t="shared" si="11"/>
        <v xml:space="preserve"> </v>
      </c>
    </row>
    <row r="369" spans="1:9" x14ac:dyDescent="0.25">
      <c r="A369" s="11">
        <v>21</v>
      </c>
      <c r="B369" s="11" t="s">
        <v>622</v>
      </c>
      <c r="C369" s="12">
        <v>41120</v>
      </c>
      <c r="D369" s="15">
        <v>2500</v>
      </c>
      <c r="E369" s="13">
        <f t="shared" si="10"/>
        <v>0</v>
      </c>
      <c r="F369" s="13">
        <f>IF(AND(B369="Med B",COUNTIFS(A$1:A368,A369,B$1:B368,"Med B")=0,COUNTIFS(A$1:A368,A369,B$1:B368,"Med A")=0),1,0)</f>
        <v>0</v>
      </c>
      <c r="G369" s="9" t="str">
        <f>IF(E369=1,
  AVERAGEIFS(
    Question_10_Labs!D:D,
    Question_10_Labs!A:A, Question_10_admin!A369,
    Question_10_Labs!C:C, "LAB B",
    Question_10_Labs!B:B, "&lt;=" &amp; Question_10_admin!C369
  ),
  "")</f>
        <v/>
      </c>
      <c r="H369" s="13" t="str">
        <f>IF(E369=1,
  IFERROR(
    AVERAGEIFS(
      Question_10_Labs!D:D,
      Question_10_Labs!A:A, A369,
      Question_10_Labs!C:C, "LAB B",
      Question_10_Labs!B:B, "&gt;=" &amp; C369
    ),
    "No test done"
  ),
  ""
)</f>
        <v/>
      </c>
      <c r="I369" s="13" t="str">
        <f t="shared" si="11"/>
        <v xml:space="preserve"> </v>
      </c>
    </row>
    <row r="370" spans="1:9" x14ac:dyDescent="0.25">
      <c r="A370" s="11">
        <v>21</v>
      </c>
      <c r="B370" s="11" t="s">
        <v>622</v>
      </c>
      <c r="C370" s="12">
        <v>41122</v>
      </c>
      <c r="D370" s="15">
        <v>2500</v>
      </c>
      <c r="E370" s="13">
        <f t="shared" si="10"/>
        <v>0</v>
      </c>
      <c r="F370" s="13">
        <f>IF(AND(B370="Med B",COUNTIFS(A$1:A369,A370,B$1:B369,"Med B")=0,COUNTIFS(A$1:A369,A370,B$1:B369,"Med A")=0),1,0)</f>
        <v>0</v>
      </c>
      <c r="G370" s="9" t="str">
        <f>IF(E370=1,
  AVERAGEIFS(
    Question_10_Labs!D:D,
    Question_10_Labs!A:A, Question_10_admin!A370,
    Question_10_Labs!C:C, "LAB B",
    Question_10_Labs!B:B, "&lt;=" &amp; Question_10_admin!C370
  ),
  "")</f>
        <v/>
      </c>
      <c r="H370" s="13" t="str">
        <f>IF(E370=1,
  IFERROR(
    AVERAGEIFS(
      Question_10_Labs!D:D,
      Question_10_Labs!A:A, A370,
      Question_10_Labs!C:C, "LAB B",
      Question_10_Labs!B:B, "&gt;=" &amp; C370
    ),
    "No test done"
  ),
  ""
)</f>
        <v/>
      </c>
      <c r="I370" s="13" t="str">
        <f t="shared" si="11"/>
        <v xml:space="preserve"> </v>
      </c>
    </row>
    <row r="371" spans="1:9" x14ac:dyDescent="0.25">
      <c r="A371" s="11">
        <v>21</v>
      </c>
      <c r="B371" s="11" t="s">
        <v>622</v>
      </c>
      <c r="C371" s="12">
        <v>41127</v>
      </c>
      <c r="D371" s="15">
        <v>2500</v>
      </c>
      <c r="E371" s="13">
        <f t="shared" si="10"/>
        <v>0</v>
      </c>
      <c r="F371" s="13">
        <f>IF(AND(B371="Med B",COUNTIFS(A$1:A370,A371,B$1:B370,"Med B")=0,COUNTIFS(A$1:A370,A371,B$1:B370,"Med A")=0),1,0)</f>
        <v>0</v>
      </c>
      <c r="G371" s="9" t="str">
        <f>IF(E371=1,
  AVERAGEIFS(
    Question_10_Labs!D:D,
    Question_10_Labs!A:A, Question_10_admin!A371,
    Question_10_Labs!C:C, "LAB B",
    Question_10_Labs!B:B, "&lt;=" &amp; Question_10_admin!C371
  ),
  "")</f>
        <v/>
      </c>
      <c r="H371" s="13" t="str">
        <f>IF(E371=1,
  IFERROR(
    AVERAGEIFS(
      Question_10_Labs!D:D,
      Question_10_Labs!A:A, A371,
      Question_10_Labs!C:C, "LAB B",
      Question_10_Labs!B:B, "&gt;=" &amp; C371
    ),
    "No test done"
  ),
  ""
)</f>
        <v/>
      </c>
      <c r="I371" s="13" t="str">
        <f t="shared" si="11"/>
        <v xml:space="preserve"> </v>
      </c>
    </row>
    <row r="372" spans="1:9" x14ac:dyDescent="0.25">
      <c r="A372" s="11">
        <v>21</v>
      </c>
      <c r="B372" s="11" t="s">
        <v>622</v>
      </c>
      <c r="C372" s="12">
        <v>41129</v>
      </c>
      <c r="D372" s="15">
        <v>2500</v>
      </c>
      <c r="E372" s="13">
        <f t="shared" si="10"/>
        <v>0</v>
      </c>
      <c r="F372" s="13">
        <f>IF(AND(B372="Med B",COUNTIFS(A$1:A371,A372,B$1:B371,"Med B")=0,COUNTIFS(A$1:A371,A372,B$1:B371,"Med A")=0),1,0)</f>
        <v>0</v>
      </c>
      <c r="G372" s="9" t="str">
        <f>IF(E372=1,
  AVERAGEIFS(
    Question_10_Labs!D:D,
    Question_10_Labs!A:A, Question_10_admin!A372,
    Question_10_Labs!C:C, "LAB B",
    Question_10_Labs!B:B, "&lt;=" &amp; Question_10_admin!C372
  ),
  "")</f>
        <v/>
      </c>
      <c r="H372" s="13" t="str">
        <f>IF(E372=1,
  IFERROR(
    AVERAGEIFS(
      Question_10_Labs!D:D,
      Question_10_Labs!A:A, A372,
      Question_10_Labs!C:C, "LAB B",
      Question_10_Labs!B:B, "&gt;=" &amp; C372
    ),
    "No test done"
  ),
  ""
)</f>
        <v/>
      </c>
      <c r="I372" s="13" t="str">
        <f t="shared" si="11"/>
        <v xml:space="preserve"> </v>
      </c>
    </row>
    <row r="373" spans="1:9" x14ac:dyDescent="0.25">
      <c r="A373" s="11">
        <v>21</v>
      </c>
      <c r="B373" s="11" t="s">
        <v>622</v>
      </c>
      <c r="C373" s="12">
        <v>41131</v>
      </c>
      <c r="D373" s="15">
        <v>2500</v>
      </c>
      <c r="E373" s="13">
        <f t="shared" si="10"/>
        <v>0</v>
      </c>
      <c r="F373" s="13">
        <f>IF(AND(B373="Med B",COUNTIFS(A$1:A372,A373,B$1:B372,"Med B")=0,COUNTIFS(A$1:A372,A373,B$1:B372,"Med A")=0),1,0)</f>
        <v>0</v>
      </c>
      <c r="G373" s="9" t="str">
        <f>IF(E373=1,
  AVERAGEIFS(
    Question_10_Labs!D:D,
    Question_10_Labs!A:A, Question_10_admin!A373,
    Question_10_Labs!C:C, "LAB B",
    Question_10_Labs!B:B, "&lt;=" &amp; Question_10_admin!C373
  ),
  "")</f>
        <v/>
      </c>
      <c r="H373" s="13" t="str">
        <f>IF(E373=1,
  IFERROR(
    AVERAGEIFS(
      Question_10_Labs!D:D,
      Question_10_Labs!A:A, A373,
      Question_10_Labs!C:C, "LAB B",
      Question_10_Labs!B:B, "&gt;=" &amp; C373
    ),
    "No test done"
  ),
  ""
)</f>
        <v/>
      </c>
      <c r="I373" s="13" t="str">
        <f t="shared" si="11"/>
        <v xml:space="preserve"> </v>
      </c>
    </row>
    <row r="374" spans="1:9" x14ac:dyDescent="0.25">
      <c r="A374" s="11">
        <v>21</v>
      </c>
      <c r="B374" s="11" t="s">
        <v>622</v>
      </c>
      <c r="C374" s="12">
        <v>41134</v>
      </c>
      <c r="D374" s="15">
        <v>2500</v>
      </c>
      <c r="E374" s="13">
        <f t="shared" si="10"/>
        <v>0</v>
      </c>
      <c r="F374" s="13">
        <f>IF(AND(B374="Med B",COUNTIFS(A$1:A373,A374,B$1:B373,"Med B")=0,COUNTIFS(A$1:A373,A374,B$1:B373,"Med A")=0),1,0)</f>
        <v>0</v>
      </c>
      <c r="G374" s="9" t="str">
        <f>IF(E374=1,
  AVERAGEIFS(
    Question_10_Labs!D:D,
    Question_10_Labs!A:A, Question_10_admin!A374,
    Question_10_Labs!C:C, "LAB B",
    Question_10_Labs!B:B, "&lt;=" &amp; Question_10_admin!C374
  ),
  "")</f>
        <v/>
      </c>
      <c r="H374" s="13" t="str">
        <f>IF(E374=1,
  IFERROR(
    AVERAGEIFS(
      Question_10_Labs!D:D,
      Question_10_Labs!A:A, A374,
      Question_10_Labs!C:C, "LAB B",
      Question_10_Labs!B:B, "&gt;=" &amp; C374
    ),
    "No test done"
  ),
  ""
)</f>
        <v/>
      </c>
      <c r="I374" s="13" t="str">
        <f t="shared" si="11"/>
        <v xml:space="preserve"> </v>
      </c>
    </row>
    <row r="375" spans="1:9" x14ac:dyDescent="0.25">
      <c r="A375" s="11">
        <v>21</v>
      </c>
      <c r="B375" s="11" t="s">
        <v>622</v>
      </c>
      <c r="C375" s="12">
        <v>41136</v>
      </c>
      <c r="D375" s="15">
        <v>2500</v>
      </c>
      <c r="E375" s="13">
        <f t="shared" si="10"/>
        <v>0</v>
      </c>
      <c r="F375" s="13">
        <f>IF(AND(B375="Med B",COUNTIFS(A$1:A374,A375,B$1:B374,"Med B")=0,COUNTIFS(A$1:A374,A375,B$1:B374,"Med A")=0),1,0)</f>
        <v>0</v>
      </c>
      <c r="G375" s="9" t="str">
        <f>IF(E375=1,
  AVERAGEIFS(
    Question_10_Labs!D:D,
    Question_10_Labs!A:A, Question_10_admin!A375,
    Question_10_Labs!C:C, "LAB B",
    Question_10_Labs!B:B, "&lt;=" &amp; Question_10_admin!C375
  ),
  "")</f>
        <v/>
      </c>
      <c r="H375" s="13" t="str">
        <f>IF(E375=1,
  IFERROR(
    AVERAGEIFS(
      Question_10_Labs!D:D,
      Question_10_Labs!A:A, A375,
      Question_10_Labs!C:C, "LAB B",
      Question_10_Labs!B:B, "&gt;=" &amp; C375
    ),
    "No test done"
  ),
  ""
)</f>
        <v/>
      </c>
      <c r="I375" s="13" t="str">
        <f t="shared" si="11"/>
        <v xml:space="preserve"> </v>
      </c>
    </row>
    <row r="376" spans="1:9" x14ac:dyDescent="0.25">
      <c r="A376" s="11">
        <v>21</v>
      </c>
      <c r="B376" s="11" t="s">
        <v>622</v>
      </c>
      <c r="C376" s="12">
        <v>41138</v>
      </c>
      <c r="D376" s="15">
        <v>3300</v>
      </c>
      <c r="E376" s="13">
        <f t="shared" si="10"/>
        <v>0</v>
      </c>
      <c r="F376" s="13">
        <f>IF(AND(B376="Med B",COUNTIFS(A$1:A375,A376,B$1:B375,"Med B")=0,COUNTIFS(A$1:A375,A376,B$1:B375,"Med A")=0),1,0)</f>
        <v>0</v>
      </c>
      <c r="G376" s="9" t="str">
        <f>IF(E376=1,
  AVERAGEIFS(
    Question_10_Labs!D:D,
    Question_10_Labs!A:A, Question_10_admin!A376,
    Question_10_Labs!C:C, "LAB B",
    Question_10_Labs!B:B, "&lt;=" &amp; Question_10_admin!C376
  ),
  "")</f>
        <v/>
      </c>
      <c r="H376" s="13" t="str">
        <f>IF(E376=1,
  IFERROR(
    AVERAGEIFS(
      Question_10_Labs!D:D,
      Question_10_Labs!A:A, A376,
      Question_10_Labs!C:C, "LAB B",
      Question_10_Labs!B:B, "&gt;=" &amp; C376
    ),
    "No test done"
  ),
  ""
)</f>
        <v/>
      </c>
      <c r="I376" s="13" t="str">
        <f t="shared" si="11"/>
        <v xml:space="preserve"> </v>
      </c>
    </row>
    <row r="377" spans="1:9" x14ac:dyDescent="0.25">
      <c r="A377" s="11">
        <v>21</v>
      </c>
      <c r="B377" s="11" t="s">
        <v>622</v>
      </c>
      <c r="C377" s="12">
        <v>41141</v>
      </c>
      <c r="D377" s="15">
        <v>3300</v>
      </c>
      <c r="E377" s="13">
        <f t="shared" si="10"/>
        <v>0</v>
      </c>
      <c r="F377" s="13">
        <f>IF(AND(B377="Med B",COUNTIFS(A$1:A376,A377,B$1:B376,"Med B")=0,COUNTIFS(A$1:A376,A377,B$1:B376,"Med A")=0),1,0)</f>
        <v>0</v>
      </c>
      <c r="G377" s="9" t="str">
        <f>IF(E377=1,
  AVERAGEIFS(
    Question_10_Labs!D:D,
    Question_10_Labs!A:A, Question_10_admin!A377,
    Question_10_Labs!C:C, "LAB B",
    Question_10_Labs!B:B, "&lt;=" &amp; Question_10_admin!C377
  ),
  "")</f>
        <v/>
      </c>
      <c r="H377" s="13" t="str">
        <f>IF(E377=1,
  IFERROR(
    AVERAGEIFS(
      Question_10_Labs!D:D,
      Question_10_Labs!A:A, A377,
      Question_10_Labs!C:C, "LAB B",
      Question_10_Labs!B:B, "&gt;=" &amp; C377
    ),
    "No test done"
  ),
  ""
)</f>
        <v/>
      </c>
      <c r="I377" s="13" t="str">
        <f t="shared" si="11"/>
        <v xml:space="preserve"> </v>
      </c>
    </row>
    <row r="378" spans="1:9" x14ac:dyDescent="0.25">
      <c r="A378" s="11">
        <v>21</v>
      </c>
      <c r="B378" s="11" t="s">
        <v>622</v>
      </c>
      <c r="C378" s="12">
        <v>41143</v>
      </c>
      <c r="D378" s="15">
        <v>3300</v>
      </c>
      <c r="E378" s="13">
        <f t="shared" si="10"/>
        <v>0</v>
      </c>
      <c r="F378" s="13">
        <f>IF(AND(B378="Med B",COUNTIFS(A$1:A377,A378,B$1:B377,"Med B")=0,COUNTIFS(A$1:A377,A378,B$1:B377,"Med A")=0),1,0)</f>
        <v>0</v>
      </c>
      <c r="G378" s="9" t="str">
        <f>IF(E378=1,
  AVERAGEIFS(
    Question_10_Labs!D:D,
    Question_10_Labs!A:A, Question_10_admin!A378,
    Question_10_Labs!C:C, "LAB B",
    Question_10_Labs!B:B, "&lt;=" &amp; Question_10_admin!C378
  ),
  "")</f>
        <v/>
      </c>
      <c r="H378" s="13" t="str">
        <f>IF(E378=1,
  IFERROR(
    AVERAGEIFS(
      Question_10_Labs!D:D,
      Question_10_Labs!A:A, A378,
      Question_10_Labs!C:C, "LAB B",
      Question_10_Labs!B:B, "&gt;=" &amp; C378
    ),
    "No test done"
  ),
  ""
)</f>
        <v/>
      </c>
      <c r="I378" s="13" t="str">
        <f t="shared" si="11"/>
        <v xml:space="preserve"> </v>
      </c>
    </row>
    <row r="379" spans="1:9" x14ac:dyDescent="0.25">
      <c r="A379" s="11">
        <v>21</v>
      </c>
      <c r="B379" s="11" t="s">
        <v>622</v>
      </c>
      <c r="C379" s="12">
        <v>41145</v>
      </c>
      <c r="D379" s="15">
        <v>3300</v>
      </c>
      <c r="E379" s="13">
        <f t="shared" si="10"/>
        <v>0</v>
      </c>
      <c r="F379" s="13">
        <f>IF(AND(B379="Med B",COUNTIFS(A$1:A378,A379,B$1:B378,"Med B")=0,COUNTIFS(A$1:A378,A379,B$1:B378,"Med A")=0),1,0)</f>
        <v>0</v>
      </c>
      <c r="G379" s="9" t="str">
        <f>IF(E379=1,
  AVERAGEIFS(
    Question_10_Labs!D:D,
    Question_10_Labs!A:A, Question_10_admin!A379,
    Question_10_Labs!C:C, "LAB B",
    Question_10_Labs!B:B, "&lt;=" &amp; Question_10_admin!C379
  ),
  "")</f>
        <v/>
      </c>
      <c r="H379" s="13" t="str">
        <f>IF(E379=1,
  IFERROR(
    AVERAGEIFS(
      Question_10_Labs!D:D,
      Question_10_Labs!A:A, A379,
      Question_10_Labs!C:C, "LAB B",
      Question_10_Labs!B:B, "&gt;=" &amp; C379
    ),
    "No test done"
  ),
  ""
)</f>
        <v/>
      </c>
      <c r="I379" s="13" t="str">
        <f t="shared" si="11"/>
        <v xml:space="preserve"> </v>
      </c>
    </row>
    <row r="380" spans="1:9" x14ac:dyDescent="0.25">
      <c r="A380" s="11">
        <v>21</v>
      </c>
      <c r="B380" s="11" t="s">
        <v>622</v>
      </c>
      <c r="C380" s="12">
        <v>41148</v>
      </c>
      <c r="D380" s="15">
        <v>3300</v>
      </c>
      <c r="E380" s="13">
        <f t="shared" si="10"/>
        <v>0</v>
      </c>
      <c r="F380" s="13">
        <f>IF(AND(B380="Med B",COUNTIFS(A$1:A379,A380,B$1:B379,"Med B")=0,COUNTIFS(A$1:A379,A380,B$1:B379,"Med A")=0),1,0)</f>
        <v>0</v>
      </c>
      <c r="G380" s="9" t="str">
        <f>IF(E380=1,
  AVERAGEIFS(
    Question_10_Labs!D:D,
    Question_10_Labs!A:A, Question_10_admin!A380,
    Question_10_Labs!C:C, "LAB B",
    Question_10_Labs!B:B, "&lt;=" &amp; Question_10_admin!C380
  ),
  "")</f>
        <v/>
      </c>
      <c r="H380" s="13" t="str">
        <f>IF(E380=1,
  IFERROR(
    AVERAGEIFS(
      Question_10_Labs!D:D,
      Question_10_Labs!A:A, A380,
      Question_10_Labs!C:C, "LAB B",
      Question_10_Labs!B:B, "&gt;=" &amp; C380
    ),
    "No test done"
  ),
  ""
)</f>
        <v/>
      </c>
      <c r="I380" s="13" t="str">
        <f t="shared" si="11"/>
        <v xml:space="preserve"> </v>
      </c>
    </row>
    <row r="381" spans="1:9" x14ac:dyDescent="0.25">
      <c r="A381" s="11">
        <v>21</v>
      </c>
      <c r="B381" s="11" t="s">
        <v>622</v>
      </c>
      <c r="C381" s="12">
        <v>41150</v>
      </c>
      <c r="D381" s="15">
        <v>3300</v>
      </c>
      <c r="E381" s="13">
        <f t="shared" si="10"/>
        <v>0</v>
      </c>
      <c r="F381" s="13">
        <f>IF(AND(B381="Med B",COUNTIFS(A$1:A380,A381,B$1:B380,"Med B")=0,COUNTIFS(A$1:A380,A381,B$1:B380,"Med A")=0),1,0)</f>
        <v>0</v>
      </c>
      <c r="G381" s="9" t="str">
        <f>IF(E381=1,
  AVERAGEIFS(
    Question_10_Labs!D:D,
    Question_10_Labs!A:A, Question_10_admin!A381,
    Question_10_Labs!C:C, "LAB B",
    Question_10_Labs!B:B, "&lt;=" &amp; Question_10_admin!C381
  ),
  "")</f>
        <v/>
      </c>
      <c r="H381" s="13" t="str">
        <f>IF(E381=1,
  IFERROR(
    AVERAGEIFS(
      Question_10_Labs!D:D,
      Question_10_Labs!A:A, A381,
      Question_10_Labs!C:C, "LAB B",
      Question_10_Labs!B:B, "&gt;=" &amp; C381
    ),
    "No test done"
  ),
  ""
)</f>
        <v/>
      </c>
      <c r="I381" s="13" t="str">
        <f t="shared" si="11"/>
        <v xml:space="preserve"> </v>
      </c>
    </row>
    <row r="382" spans="1:9" x14ac:dyDescent="0.25">
      <c r="A382" s="11">
        <v>21</v>
      </c>
      <c r="B382" s="11" t="s">
        <v>622</v>
      </c>
      <c r="C382" s="12">
        <v>41155</v>
      </c>
      <c r="D382" s="15">
        <v>3300</v>
      </c>
      <c r="E382" s="13">
        <f t="shared" si="10"/>
        <v>0</v>
      </c>
      <c r="F382" s="13">
        <f>IF(AND(B382="Med B",COUNTIFS(A$1:A381,A382,B$1:B381,"Med B")=0,COUNTIFS(A$1:A381,A382,B$1:B381,"Med A")=0),1,0)</f>
        <v>0</v>
      </c>
      <c r="G382" s="9" t="str">
        <f>IF(E382=1,
  AVERAGEIFS(
    Question_10_Labs!D:D,
    Question_10_Labs!A:A, Question_10_admin!A382,
    Question_10_Labs!C:C, "LAB B",
    Question_10_Labs!B:B, "&lt;=" &amp; Question_10_admin!C382
  ),
  "")</f>
        <v/>
      </c>
      <c r="H382" s="13" t="str">
        <f>IF(E382=1,
  IFERROR(
    AVERAGEIFS(
      Question_10_Labs!D:D,
      Question_10_Labs!A:A, A382,
      Question_10_Labs!C:C, "LAB B",
      Question_10_Labs!B:B, "&gt;=" &amp; C382
    ),
    "No test done"
  ),
  ""
)</f>
        <v/>
      </c>
      <c r="I382" s="13" t="str">
        <f t="shared" si="11"/>
        <v xml:space="preserve"> </v>
      </c>
    </row>
    <row r="383" spans="1:9" x14ac:dyDescent="0.25">
      <c r="A383" s="11">
        <v>21</v>
      </c>
      <c r="B383" s="11" t="s">
        <v>622</v>
      </c>
      <c r="C383" s="12">
        <v>41157</v>
      </c>
      <c r="D383" s="15">
        <v>3300</v>
      </c>
      <c r="E383" s="13">
        <f t="shared" si="10"/>
        <v>1</v>
      </c>
      <c r="F383" s="13">
        <f>IF(AND(B383="Med B",COUNTIFS(A$1:A382,A383,B$1:B382,"Med B")=0,COUNTIFS(A$1:A382,A383,B$1:B382,"Med A")=0),1,0)</f>
        <v>0</v>
      </c>
      <c r="G383" s="9">
        <f>IF(E383=1,
  AVERAGEIFS(
    Question_10_Labs!D:D,
    Question_10_Labs!A:A, Question_10_admin!A383,
    Question_10_Labs!C:C, "LAB B",
    Question_10_Labs!B:B, "&lt;=" &amp; Question_10_admin!C383
  ),
  "")</f>
        <v>10</v>
      </c>
      <c r="H383" s="13">
        <f>IF(E383=1,
  IFERROR(
    AVERAGEIFS(
      Question_10_Labs!D:D,
      Question_10_Labs!A:A, A383,
      Question_10_Labs!C:C, "LAB B",
      Question_10_Labs!B:B, "&gt;=" &amp; C383
    ),
    "No test done"
  ),
  ""
)</f>
        <v>10.7</v>
      </c>
      <c r="I383" s="13" t="str">
        <f t="shared" si="11"/>
        <v>Lower</v>
      </c>
    </row>
    <row r="384" spans="1:9" x14ac:dyDescent="0.25">
      <c r="A384" s="11">
        <v>21</v>
      </c>
      <c r="B384" s="11" t="s">
        <v>623</v>
      </c>
      <c r="C384" s="12">
        <v>41164</v>
      </c>
      <c r="D384" s="15">
        <v>6</v>
      </c>
      <c r="E384" s="13">
        <f t="shared" si="10"/>
        <v>0</v>
      </c>
      <c r="F384" s="13">
        <f>IF(AND(B384="Med B",COUNTIFS(A$1:A383,A384,B$1:B383,"Med B")=0,COUNTIFS(A$1:A383,A384,B$1:B383,"Med A")=0),1,0)</f>
        <v>0</v>
      </c>
      <c r="G384" s="9" t="str">
        <f>IF(E384=1,
  AVERAGEIFS(
    Question_10_Labs!D:D,
    Question_10_Labs!A:A, Question_10_admin!A384,
    Question_10_Labs!C:C, "LAB B",
    Question_10_Labs!B:B, "&lt;=" &amp; Question_10_admin!C384
  ),
  "")</f>
        <v/>
      </c>
      <c r="H384" s="13" t="str">
        <f>IF(E384=1,
  IFERROR(
    AVERAGEIFS(
      Question_10_Labs!D:D,
      Question_10_Labs!A:A, A384,
      Question_10_Labs!C:C, "LAB B",
      Question_10_Labs!B:B, "&gt;=" &amp; C384
    ),
    "No test done"
  ),
  ""
)</f>
        <v/>
      </c>
      <c r="I384" s="13" t="str">
        <f t="shared" si="11"/>
        <v xml:space="preserve"> </v>
      </c>
    </row>
    <row r="385" spans="1:9" x14ac:dyDescent="0.25">
      <c r="A385" s="11">
        <v>21</v>
      </c>
      <c r="B385" s="11" t="s">
        <v>623</v>
      </c>
      <c r="C385" s="12">
        <v>41192</v>
      </c>
      <c r="D385" s="15">
        <v>6</v>
      </c>
      <c r="E385" s="13">
        <f t="shared" si="10"/>
        <v>0</v>
      </c>
      <c r="F385" s="13">
        <f>IF(AND(B385="Med B",COUNTIFS(A$1:A384,A385,B$1:B384,"Med B")=0,COUNTIFS(A$1:A384,A385,B$1:B384,"Med A")=0),1,0)</f>
        <v>0</v>
      </c>
      <c r="G385" s="9" t="str">
        <f>IF(E385=1,
  AVERAGEIFS(
    Question_10_Labs!D:D,
    Question_10_Labs!A:A, Question_10_admin!A385,
    Question_10_Labs!C:C, "LAB B",
    Question_10_Labs!B:B, "&lt;=" &amp; Question_10_admin!C385
  ),
  "")</f>
        <v/>
      </c>
      <c r="H385" s="13" t="str">
        <f>IF(E385=1,
  IFERROR(
    AVERAGEIFS(
      Question_10_Labs!D:D,
      Question_10_Labs!A:A, A385,
      Question_10_Labs!C:C, "LAB B",
      Question_10_Labs!B:B, "&gt;=" &amp; C385
    ),
    "No test done"
  ),
  ""
)</f>
        <v/>
      </c>
      <c r="I385" s="13" t="str">
        <f t="shared" si="11"/>
        <v xml:space="preserve"> </v>
      </c>
    </row>
    <row r="386" spans="1:9" x14ac:dyDescent="0.25">
      <c r="A386" s="11">
        <v>22</v>
      </c>
      <c r="B386" s="11" t="s">
        <v>622</v>
      </c>
      <c r="C386" s="12">
        <v>41092</v>
      </c>
      <c r="D386" s="15">
        <v>8000</v>
      </c>
      <c r="E386" s="13">
        <f t="shared" si="10"/>
        <v>0</v>
      </c>
      <c r="F386" s="13">
        <f>IF(AND(B386="Med B",COUNTIFS(A$1:A385,A386,B$1:B385,"Med B")=0,COUNTIFS(A$1:A385,A386,B$1:B385,"Med A")=0),1,0)</f>
        <v>0</v>
      </c>
      <c r="G386" s="9" t="str">
        <f>IF(E386=1,
  AVERAGEIFS(
    Question_10_Labs!D:D,
    Question_10_Labs!A:A, Question_10_admin!A386,
    Question_10_Labs!C:C, "LAB B",
    Question_10_Labs!B:B, "&lt;=" &amp; Question_10_admin!C386
  ),
  "")</f>
        <v/>
      </c>
      <c r="H386" s="13" t="str">
        <f>IF(E386=1,
  IFERROR(
    AVERAGEIFS(
      Question_10_Labs!D:D,
      Question_10_Labs!A:A, A386,
      Question_10_Labs!C:C, "LAB B",
      Question_10_Labs!B:B, "&gt;=" &amp; C386
    ),
    "No test done"
  ),
  ""
)</f>
        <v/>
      </c>
      <c r="I386" s="13" t="str">
        <f t="shared" si="11"/>
        <v xml:space="preserve"> </v>
      </c>
    </row>
    <row r="387" spans="1:9" x14ac:dyDescent="0.25">
      <c r="A387" s="11">
        <v>22</v>
      </c>
      <c r="B387" s="11" t="s">
        <v>622</v>
      </c>
      <c r="C387" s="12">
        <v>41094</v>
      </c>
      <c r="D387" s="15">
        <v>8000</v>
      </c>
      <c r="E387" s="13">
        <f t="shared" ref="E387:E450" si="12">IF(AND(B387="Med A", A387=A388, B388="Med B"), 1, 0)</f>
        <v>0</v>
      </c>
      <c r="F387" s="13">
        <f>IF(AND(B387="Med B",COUNTIFS(A$1:A386,A387,B$1:B386,"Med B")=0,COUNTIFS(A$1:A386,A387,B$1:B386,"Med A")=0),1,0)</f>
        <v>0</v>
      </c>
      <c r="G387" s="9" t="str">
        <f>IF(E387=1,
  AVERAGEIFS(
    Question_10_Labs!D:D,
    Question_10_Labs!A:A, Question_10_admin!A387,
    Question_10_Labs!C:C, "LAB B",
    Question_10_Labs!B:B, "&lt;=" &amp; Question_10_admin!C387
  ),
  "")</f>
        <v/>
      </c>
      <c r="H387" s="13" t="str">
        <f>IF(E387=1,
  IFERROR(
    AVERAGEIFS(
      Question_10_Labs!D:D,
      Question_10_Labs!A:A, A387,
      Question_10_Labs!C:C, "LAB B",
      Question_10_Labs!B:B, "&gt;=" &amp; C387
    ),
    "No test done"
  ),
  ""
)</f>
        <v/>
      </c>
      <c r="I387" s="13" t="str">
        <f t="shared" ref="I387:I450" si="13">IF(OR(G387="", H387=""), " ",
   IF(AND(ISNUMBER(G387), ISNUMBER(H387)),
       IF(G387 &gt; H387, "Higher",
          IF(G387 &lt; H387, "Lower", "Same")
       ),
       "No comparison"
   )
)</f>
        <v xml:space="preserve"> </v>
      </c>
    </row>
    <row r="388" spans="1:9" x14ac:dyDescent="0.25">
      <c r="A388" s="11">
        <v>22</v>
      </c>
      <c r="B388" s="11" t="s">
        <v>622</v>
      </c>
      <c r="C388" s="12">
        <v>41113</v>
      </c>
      <c r="D388" s="15">
        <v>5600</v>
      </c>
      <c r="E388" s="13">
        <f t="shared" si="12"/>
        <v>0</v>
      </c>
      <c r="F388" s="13">
        <f>IF(AND(B388="Med B",COUNTIFS(A$1:A387,A388,B$1:B387,"Med B")=0,COUNTIFS(A$1:A387,A388,B$1:B387,"Med A")=0),1,0)</f>
        <v>0</v>
      </c>
      <c r="G388" s="9" t="str">
        <f>IF(E388=1,
  AVERAGEIFS(
    Question_10_Labs!D:D,
    Question_10_Labs!A:A, Question_10_admin!A388,
    Question_10_Labs!C:C, "LAB B",
    Question_10_Labs!B:B, "&lt;=" &amp; Question_10_admin!C388
  ),
  "")</f>
        <v/>
      </c>
      <c r="H388" s="13" t="str">
        <f>IF(E388=1,
  IFERROR(
    AVERAGEIFS(
      Question_10_Labs!D:D,
      Question_10_Labs!A:A, A388,
      Question_10_Labs!C:C, "LAB B",
      Question_10_Labs!B:B, "&gt;=" &amp; C388
    ),
    "No test done"
  ),
  ""
)</f>
        <v/>
      </c>
      <c r="I388" s="13" t="str">
        <f t="shared" si="13"/>
        <v xml:space="preserve"> </v>
      </c>
    </row>
    <row r="389" spans="1:9" x14ac:dyDescent="0.25">
      <c r="A389" s="11">
        <v>22</v>
      </c>
      <c r="B389" s="11" t="s">
        <v>622</v>
      </c>
      <c r="C389" s="12">
        <v>41115</v>
      </c>
      <c r="D389" s="15">
        <v>5600</v>
      </c>
      <c r="E389" s="13">
        <f t="shared" si="12"/>
        <v>0</v>
      </c>
      <c r="F389" s="13">
        <f>IF(AND(B389="Med B",COUNTIFS(A$1:A388,A389,B$1:B388,"Med B")=0,COUNTIFS(A$1:A388,A389,B$1:B388,"Med A")=0),1,0)</f>
        <v>0</v>
      </c>
      <c r="G389" s="9" t="str">
        <f>IF(E389=1,
  AVERAGEIFS(
    Question_10_Labs!D:D,
    Question_10_Labs!A:A, Question_10_admin!A389,
    Question_10_Labs!C:C, "LAB B",
    Question_10_Labs!B:B, "&lt;=" &amp; Question_10_admin!C389
  ),
  "")</f>
        <v/>
      </c>
      <c r="H389" s="13" t="str">
        <f>IF(E389=1,
  IFERROR(
    AVERAGEIFS(
      Question_10_Labs!D:D,
      Question_10_Labs!A:A, A389,
      Question_10_Labs!C:C, "LAB B",
      Question_10_Labs!B:B, "&gt;=" &amp; C389
    ),
    "No test done"
  ),
  ""
)</f>
        <v/>
      </c>
      <c r="I389" s="13" t="str">
        <f t="shared" si="13"/>
        <v xml:space="preserve"> </v>
      </c>
    </row>
    <row r="390" spans="1:9" x14ac:dyDescent="0.25">
      <c r="A390" s="11">
        <v>22</v>
      </c>
      <c r="B390" s="11" t="s">
        <v>622</v>
      </c>
      <c r="C390" s="12">
        <v>41117</v>
      </c>
      <c r="D390" s="15">
        <v>5600</v>
      </c>
      <c r="E390" s="13">
        <f t="shared" si="12"/>
        <v>0</v>
      </c>
      <c r="F390" s="13">
        <f>IF(AND(B390="Med B",COUNTIFS(A$1:A389,A390,B$1:B389,"Med B")=0,COUNTIFS(A$1:A389,A390,B$1:B389,"Med A")=0),1,0)</f>
        <v>0</v>
      </c>
      <c r="G390" s="9" t="str">
        <f>IF(E390=1,
  AVERAGEIFS(
    Question_10_Labs!D:D,
    Question_10_Labs!A:A, Question_10_admin!A390,
    Question_10_Labs!C:C, "LAB B",
    Question_10_Labs!B:B, "&lt;=" &amp; Question_10_admin!C390
  ),
  "")</f>
        <v/>
      </c>
      <c r="H390" s="13" t="str">
        <f>IF(E390=1,
  IFERROR(
    AVERAGEIFS(
      Question_10_Labs!D:D,
      Question_10_Labs!A:A, A390,
      Question_10_Labs!C:C, "LAB B",
      Question_10_Labs!B:B, "&gt;=" &amp; C390
    ),
    "No test done"
  ),
  ""
)</f>
        <v/>
      </c>
      <c r="I390" s="13" t="str">
        <f t="shared" si="13"/>
        <v xml:space="preserve"> </v>
      </c>
    </row>
    <row r="391" spans="1:9" x14ac:dyDescent="0.25">
      <c r="A391" s="11">
        <v>22</v>
      </c>
      <c r="B391" s="11" t="s">
        <v>622</v>
      </c>
      <c r="C391" s="12">
        <v>41120</v>
      </c>
      <c r="D391" s="15">
        <v>5600</v>
      </c>
      <c r="E391" s="13">
        <f t="shared" si="12"/>
        <v>0</v>
      </c>
      <c r="F391" s="13">
        <f>IF(AND(B391="Med B",COUNTIFS(A$1:A390,A391,B$1:B390,"Med B")=0,COUNTIFS(A$1:A390,A391,B$1:B390,"Med A")=0),1,0)</f>
        <v>0</v>
      </c>
      <c r="G391" s="9" t="str">
        <f>IF(E391=1,
  AVERAGEIFS(
    Question_10_Labs!D:D,
    Question_10_Labs!A:A, Question_10_admin!A391,
    Question_10_Labs!C:C, "LAB B",
    Question_10_Labs!B:B, "&lt;=" &amp; Question_10_admin!C391
  ),
  "")</f>
        <v/>
      </c>
      <c r="H391" s="13" t="str">
        <f>IF(E391=1,
  IFERROR(
    AVERAGEIFS(
      Question_10_Labs!D:D,
      Question_10_Labs!A:A, A391,
      Question_10_Labs!C:C, "LAB B",
      Question_10_Labs!B:B, "&gt;=" &amp; C391
    ),
    "No test done"
  ),
  ""
)</f>
        <v/>
      </c>
      <c r="I391" s="13" t="str">
        <f t="shared" si="13"/>
        <v xml:space="preserve"> </v>
      </c>
    </row>
    <row r="392" spans="1:9" x14ac:dyDescent="0.25">
      <c r="A392" s="11">
        <v>22</v>
      </c>
      <c r="B392" s="11" t="s">
        <v>622</v>
      </c>
      <c r="C392" s="12">
        <v>41122</v>
      </c>
      <c r="D392" s="15">
        <v>5600</v>
      </c>
      <c r="E392" s="13">
        <f t="shared" si="12"/>
        <v>0</v>
      </c>
      <c r="F392" s="13">
        <f>IF(AND(B392="Med B",COUNTIFS(A$1:A391,A392,B$1:B391,"Med B")=0,COUNTIFS(A$1:A391,A392,B$1:B391,"Med A")=0),1,0)</f>
        <v>0</v>
      </c>
      <c r="G392" s="9" t="str">
        <f>IF(E392=1,
  AVERAGEIFS(
    Question_10_Labs!D:D,
    Question_10_Labs!A:A, Question_10_admin!A392,
    Question_10_Labs!C:C, "LAB B",
    Question_10_Labs!B:B, "&lt;=" &amp; Question_10_admin!C392
  ),
  "")</f>
        <v/>
      </c>
      <c r="H392" s="13" t="str">
        <f>IF(E392=1,
  IFERROR(
    AVERAGEIFS(
      Question_10_Labs!D:D,
      Question_10_Labs!A:A, A392,
      Question_10_Labs!C:C, "LAB B",
      Question_10_Labs!B:B, "&gt;=" &amp; C392
    ),
    "No test done"
  ),
  ""
)</f>
        <v/>
      </c>
      <c r="I392" s="13" t="str">
        <f t="shared" si="13"/>
        <v xml:space="preserve"> </v>
      </c>
    </row>
    <row r="393" spans="1:9" x14ac:dyDescent="0.25">
      <c r="A393" s="11">
        <v>22</v>
      </c>
      <c r="B393" s="11" t="s">
        <v>622</v>
      </c>
      <c r="C393" s="12">
        <v>41124</v>
      </c>
      <c r="D393" s="15">
        <v>7300</v>
      </c>
      <c r="E393" s="13">
        <f t="shared" si="12"/>
        <v>0</v>
      </c>
      <c r="F393" s="13">
        <f>IF(AND(B393="Med B",COUNTIFS(A$1:A392,A393,B$1:B392,"Med B")=0,COUNTIFS(A$1:A392,A393,B$1:B392,"Med A")=0),1,0)</f>
        <v>0</v>
      </c>
      <c r="G393" s="9" t="str">
        <f>IF(E393=1,
  AVERAGEIFS(
    Question_10_Labs!D:D,
    Question_10_Labs!A:A, Question_10_admin!A393,
    Question_10_Labs!C:C, "LAB B",
    Question_10_Labs!B:B, "&lt;=" &amp; Question_10_admin!C393
  ),
  "")</f>
        <v/>
      </c>
      <c r="H393" s="13" t="str">
        <f>IF(E393=1,
  IFERROR(
    AVERAGEIFS(
      Question_10_Labs!D:D,
      Question_10_Labs!A:A, A393,
      Question_10_Labs!C:C, "LAB B",
      Question_10_Labs!B:B, "&gt;=" &amp; C393
    ),
    "No test done"
  ),
  ""
)</f>
        <v/>
      </c>
      <c r="I393" s="13" t="str">
        <f t="shared" si="13"/>
        <v xml:space="preserve"> </v>
      </c>
    </row>
    <row r="394" spans="1:9" x14ac:dyDescent="0.25">
      <c r="A394" s="11">
        <v>22</v>
      </c>
      <c r="B394" s="11" t="s">
        <v>622</v>
      </c>
      <c r="C394" s="12">
        <v>41127</v>
      </c>
      <c r="D394" s="15">
        <v>7300</v>
      </c>
      <c r="E394" s="13">
        <f t="shared" si="12"/>
        <v>0</v>
      </c>
      <c r="F394" s="13">
        <f>IF(AND(B394="Med B",COUNTIFS(A$1:A393,A394,B$1:B393,"Med B")=0,COUNTIFS(A$1:A393,A394,B$1:B393,"Med A")=0),1,0)</f>
        <v>0</v>
      </c>
      <c r="G394" s="9" t="str">
        <f>IF(E394=1,
  AVERAGEIFS(
    Question_10_Labs!D:D,
    Question_10_Labs!A:A, Question_10_admin!A394,
    Question_10_Labs!C:C, "LAB B",
    Question_10_Labs!B:B, "&lt;=" &amp; Question_10_admin!C394
  ),
  "")</f>
        <v/>
      </c>
      <c r="H394" s="13" t="str">
        <f>IF(E394=1,
  IFERROR(
    AVERAGEIFS(
      Question_10_Labs!D:D,
      Question_10_Labs!A:A, A394,
      Question_10_Labs!C:C, "LAB B",
      Question_10_Labs!B:B, "&gt;=" &amp; C394
    ),
    "No test done"
  ),
  ""
)</f>
        <v/>
      </c>
      <c r="I394" s="13" t="str">
        <f t="shared" si="13"/>
        <v xml:space="preserve"> </v>
      </c>
    </row>
    <row r="395" spans="1:9" x14ac:dyDescent="0.25">
      <c r="A395" s="11">
        <v>22</v>
      </c>
      <c r="B395" s="11" t="s">
        <v>622</v>
      </c>
      <c r="C395" s="12">
        <v>41129</v>
      </c>
      <c r="D395" s="15">
        <v>7300</v>
      </c>
      <c r="E395" s="13">
        <f t="shared" si="12"/>
        <v>0</v>
      </c>
      <c r="F395" s="13">
        <f>IF(AND(B395="Med B",COUNTIFS(A$1:A394,A395,B$1:B394,"Med B")=0,COUNTIFS(A$1:A394,A395,B$1:B394,"Med A")=0),1,0)</f>
        <v>0</v>
      </c>
      <c r="G395" s="9" t="str">
        <f>IF(E395=1,
  AVERAGEIFS(
    Question_10_Labs!D:D,
    Question_10_Labs!A:A, Question_10_admin!A395,
    Question_10_Labs!C:C, "LAB B",
    Question_10_Labs!B:B, "&lt;=" &amp; Question_10_admin!C395
  ),
  "")</f>
        <v/>
      </c>
      <c r="H395" s="13" t="str">
        <f>IF(E395=1,
  IFERROR(
    AVERAGEIFS(
      Question_10_Labs!D:D,
      Question_10_Labs!A:A, A395,
      Question_10_Labs!C:C, "LAB B",
      Question_10_Labs!B:B, "&gt;=" &amp; C395
    ),
    "No test done"
  ),
  ""
)</f>
        <v/>
      </c>
      <c r="I395" s="13" t="str">
        <f t="shared" si="13"/>
        <v xml:space="preserve"> </v>
      </c>
    </row>
    <row r="396" spans="1:9" x14ac:dyDescent="0.25">
      <c r="A396" s="11">
        <v>22</v>
      </c>
      <c r="B396" s="11" t="s">
        <v>622</v>
      </c>
      <c r="C396" s="12">
        <v>41131</v>
      </c>
      <c r="D396" s="15">
        <v>7300</v>
      </c>
      <c r="E396" s="13">
        <f t="shared" si="12"/>
        <v>0</v>
      </c>
      <c r="F396" s="13">
        <f>IF(AND(B396="Med B",COUNTIFS(A$1:A395,A396,B$1:B395,"Med B")=0,COUNTIFS(A$1:A395,A396,B$1:B395,"Med A")=0),1,0)</f>
        <v>0</v>
      </c>
      <c r="G396" s="9" t="str">
        <f>IF(E396=1,
  AVERAGEIFS(
    Question_10_Labs!D:D,
    Question_10_Labs!A:A, Question_10_admin!A396,
    Question_10_Labs!C:C, "LAB B",
    Question_10_Labs!B:B, "&lt;=" &amp; Question_10_admin!C396
  ),
  "")</f>
        <v/>
      </c>
      <c r="H396" s="13" t="str">
        <f>IF(E396=1,
  IFERROR(
    AVERAGEIFS(
      Question_10_Labs!D:D,
      Question_10_Labs!A:A, A396,
      Question_10_Labs!C:C, "LAB B",
      Question_10_Labs!B:B, "&gt;=" &amp; C396
    ),
    "No test done"
  ),
  ""
)</f>
        <v/>
      </c>
      <c r="I396" s="13" t="str">
        <f t="shared" si="13"/>
        <v xml:space="preserve"> </v>
      </c>
    </row>
    <row r="397" spans="1:9" x14ac:dyDescent="0.25">
      <c r="A397" s="11">
        <v>22</v>
      </c>
      <c r="B397" s="11" t="s">
        <v>622</v>
      </c>
      <c r="C397" s="12">
        <v>41134</v>
      </c>
      <c r="D397" s="15">
        <v>7300</v>
      </c>
      <c r="E397" s="13">
        <f t="shared" si="12"/>
        <v>0</v>
      </c>
      <c r="F397" s="13">
        <f>IF(AND(B397="Med B",COUNTIFS(A$1:A396,A397,B$1:B396,"Med B")=0,COUNTIFS(A$1:A396,A397,B$1:B396,"Med A")=0),1,0)</f>
        <v>0</v>
      </c>
      <c r="G397" s="9" t="str">
        <f>IF(E397=1,
  AVERAGEIFS(
    Question_10_Labs!D:D,
    Question_10_Labs!A:A, Question_10_admin!A397,
    Question_10_Labs!C:C, "LAB B",
    Question_10_Labs!B:B, "&lt;=" &amp; Question_10_admin!C397
  ),
  "")</f>
        <v/>
      </c>
      <c r="H397" s="13" t="str">
        <f>IF(E397=1,
  IFERROR(
    AVERAGEIFS(
      Question_10_Labs!D:D,
      Question_10_Labs!A:A, A397,
      Question_10_Labs!C:C, "LAB B",
      Question_10_Labs!B:B, "&gt;=" &amp; C397
    ),
    "No test done"
  ),
  ""
)</f>
        <v/>
      </c>
      <c r="I397" s="13" t="str">
        <f t="shared" si="13"/>
        <v xml:space="preserve"> </v>
      </c>
    </row>
    <row r="398" spans="1:9" x14ac:dyDescent="0.25">
      <c r="A398" s="11">
        <v>22</v>
      </c>
      <c r="B398" s="11" t="s">
        <v>622</v>
      </c>
      <c r="C398" s="12">
        <v>41136</v>
      </c>
      <c r="D398" s="15">
        <v>7300</v>
      </c>
      <c r="E398" s="13">
        <f t="shared" si="12"/>
        <v>0</v>
      </c>
      <c r="F398" s="13">
        <f>IF(AND(B398="Med B",COUNTIFS(A$1:A397,A398,B$1:B397,"Med B")=0,COUNTIFS(A$1:A397,A398,B$1:B397,"Med A")=0),1,0)</f>
        <v>0</v>
      </c>
      <c r="G398" s="9" t="str">
        <f>IF(E398=1,
  AVERAGEIFS(
    Question_10_Labs!D:D,
    Question_10_Labs!A:A, Question_10_admin!A398,
    Question_10_Labs!C:C, "LAB B",
    Question_10_Labs!B:B, "&lt;=" &amp; Question_10_admin!C398
  ),
  "")</f>
        <v/>
      </c>
      <c r="H398" s="13" t="str">
        <f>IF(E398=1,
  IFERROR(
    AVERAGEIFS(
      Question_10_Labs!D:D,
      Question_10_Labs!A:A, A398,
      Question_10_Labs!C:C, "LAB B",
      Question_10_Labs!B:B, "&gt;=" &amp; C398
    ),
    "No test done"
  ),
  ""
)</f>
        <v/>
      </c>
      <c r="I398" s="13" t="str">
        <f t="shared" si="13"/>
        <v xml:space="preserve"> </v>
      </c>
    </row>
    <row r="399" spans="1:9" x14ac:dyDescent="0.25">
      <c r="A399" s="11">
        <v>22</v>
      </c>
      <c r="B399" s="11" t="s">
        <v>622</v>
      </c>
      <c r="C399" s="12">
        <v>41138</v>
      </c>
      <c r="D399" s="15">
        <v>7300</v>
      </c>
      <c r="E399" s="13">
        <f t="shared" si="12"/>
        <v>0</v>
      </c>
      <c r="F399" s="13">
        <f>IF(AND(B399="Med B",COUNTIFS(A$1:A398,A399,B$1:B398,"Med B")=0,COUNTIFS(A$1:A398,A399,B$1:B398,"Med A")=0),1,0)</f>
        <v>0</v>
      </c>
      <c r="G399" s="9" t="str">
        <f>IF(E399=1,
  AVERAGEIFS(
    Question_10_Labs!D:D,
    Question_10_Labs!A:A, Question_10_admin!A399,
    Question_10_Labs!C:C, "LAB B",
    Question_10_Labs!B:B, "&lt;=" &amp; Question_10_admin!C399
  ),
  "")</f>
        <v/>
      </c>
      <c r="H399" s="13" t="str">
        <f>IF(E399=1,
  IFERROR(
    AVERAGEIFS(
      Question_10_Labs!D:D,
      Question_10_Labs!A:A, A399,
      Question_10_Labs!C:C, "LAB B",
      Question_10_Labs!B:B, "&gt;=" &amp; C399
    ),
    "No test done"
  ),
  ""
)</f>
        <v/>
      </c>
      <c r="I399" s="13" t="str">
        <f t="shared" si="13"/>
        <v xml:space="preserve"> </v>
      </c>
    </row>
    <row r="400" spans="1:9" x14ac:dyDescent="0.25">
      <c r="A400" s="11">
        <v>22</v>
      </c>
      <c r="B400" s="11" t="s">
        <v>622</v>
      </c>
      <c r="C400" s="12">
        <v>41141</v>
      </c>
      <c r="D400" s="15">
        <v>7300</v>
      </c>
      <c r="E400" s="13">
        <f t="shared" si="12"/>
        <v>0</v>
      </c>
      <c r="F400" s="13">
        <f>IF(AND(B400="Med B",COUNTIFS(A$1:A399,A400,B$1:B399,"Med B")=0,COUNTIFS(A$1:A399,A400,B$1:B399,"Med A")=0),1,0)</f>
        <v>0</v>
      </c>
      <c r="G400" s="9" t="str">
        <f>IF(E400=1,
  AVERAGEIFS(
    Question_10_Labs!D:D,
    Question_10_Labs!A:A, Question_10_admin!A400,
    Question_10_Labs!C:C, "LAB B",
    Question_10_Labs!B:B, "&lt;=" &amp; Question_10_admin!C400
  ),
  "")</f>
        <v/>
      </c>
      <c r="H400" s="13" t="str">
        <f>IF(E400=1,
  IFERROR(
    AVERAGEIFS(
      Question_10_Labs!D:D,
      Question_10_Labs!A:A, A400,
      Question_10_Labs!C:C, "LAB B",
      Question_10_Labs!B:B, "&gt;=" &amp; C400
    ),
    "No test done"
  ),
  ""
)</f>
        <v/>
      </c>
      <c r="I400" s="13" t="str">
        <f t="shared" si="13"/>
        <v xml:space="preserve"> </v>
      </c>
    </row>
    <row r="401" spans="1:9" x14ac:dyDescent="0.25">
      <c r="A401" s="11">
        <v>22</v>
      </c>
      <c r="B401" s="11" t="s">
        <v>622</v>
      </c>
      <c r="C401" s="12">
        <v>41143</v>
      </c>
      <c r="D401" s="15">
        <v>7300</v>
      </c>
      <c r="E401" s="13">
        <f t="shared" si="12"/>
        <v>0</v>
      </c>
      <c r="F401" s="13">
        <f>IF(AND(B401="Med B",COUNTIFS(A$1:A400,A401,B$1:B400,"Med B")=0,COUNTIFS(A$1:A400,A401,B$1:B400,"Med A")=0),1,0)</f>
        <v>0</v>
      </c>
      <c r="G401" s="9" t="str">
        <f>IF(E401=1,
  AVERAGEIFS(
    Question_10_Labs!D:D,
    Question_10_Labs!A:A, Question_10_admin!A401,
    Question_10_Labs!C:C, "LAB B",
    Question_10_Labs!B:B, "&lt;=" &amp; Question_10_admin!C401
  ),
  "")</f>
        <v/>
      </c>
      <c r="H401" s="13" t="str">
        <f>IF(E401=1,
  IFERROR(
    AVERAGEIFS(
      Question_10_Labs!D:D,
      Question_10_Labs!A:A, A401,
      Question_10_Labs!C:C, "LAB B",
      Question_10_Labs!B:B, "&gt;=" &amp; C401
    ),
    "No test done"
  ),
  ""
)</f>
        <v/>
      </c>
      <c r="I401" s="13" t="str">
        <f t="shared" si="13"/>
        <v xml:space="preserve"> </v>
      </c>
    </row>
    <row r="402" spans="1:9" x14ac:dyDescent="0.25">
      <c r="A402" s="11">
        <v>22</v>
      </c>
      <c r="B402" s="11" t="s">
        <v>622</v>
      </c>
      <c r="C402" s="12">
        <v>41145</v>
      </c>
      <c r="D402" s="15">
        <v>7300</v>
      </c>
      <c r="E402" s="13">
        <f t="shared" si="12"/>
        <v>0</v>
      </c>
      <c r="F402" s="13">
        <f>IF(AND(B402="Med B",COUNTIFS(A$1:A401,A402,B$1:B401,"Med B")=0,COUNTIFS(A$1:A401,A402,B$1:B401,"Med A")=0),1,0)</f>
        <v>0</v>
      </c>
      <c r="G402" s="9" t="str">
        <f>IF(E402=1,
  AVERAGEIFS(
    Question_10_Labs!D:D,
    Question_10_Labs!A:A, Question_10_admin!A402,
    Question_10_Labs!C:C, "LAB B",
    Question_10_Labs!B:B, "&lt;=" &amp; Question_10_admin!C402
  ),
  "")</f>
        <v/>
      </c>
      <c r="H402" s="13" t="str">
        <f>IF(E402=1,
  IFERROR(
    AVERAGEIFS(
      Question_10_Labs!D:D,
      Question_10_Labs!A:A, A402,
      Question_10_Labs!C:C, "LAB B",
      Question_10_Labs!B:B, "&gt;=" &amp; C402
    ),
    "No test done"
  ),
  ""
)</f>
        <v/>
      </c>
      <c r="I402" s="13" t="str">
        <f t="shared" si="13"/>
        <v xml:space="preserve"> </v>
      </c>
    </row>
    <row r="403" spans="1:9" x14ac:dyDescent="0.25">
      <c r="A403" s="11">
        <v>22</v>
      </c>
      <c r="B403" s="11" t="s">
        <v>622</v>
      </c>
      <c r="C403" s="12">
        <v>41148</v>
      </c>
      <c r="D403" s="15">
        <v>7300</v>
      </c>
      <c r="E403" s="13">
        <f t="shared" si="12"/>
        <v>0</v>
      </c>
      <c r="F403" s="13">
        <f>IF(AND(B403="Med B",COUNTIFS(A$1:A402,A403,B$1:B402,"Med B")=0,COUNTIFS(A$1:A402,A403,B$1:B402,"Med A")=0),1,0)</f>
        <v>0</v>
      </c>
      <c r="G403" s="9" t="str">
        <f>IF(E403=1,
  AVERAGEIFS(
    Question_10_Labs!D:D,
    Question_10_Labs!A:A, Question_10_admin!A403,
    Question_10_Labs!C:C, "LAB B",
    Question_10_Labs!B:B, "&lt;=" &amp; Question_10_admin!C403
  ),
  "")</f>
        <v/>
      </c>
      <c r="H403" s="13" t="str">
        <f>IF(E403=1,
  IFERROR(
    AVERAGEIFS(
      Question_10_Labs!D:D,
      Question_10_Labs!A:A, A403,
      Question_10_Labs!C:C, "LAB B",
      Question_10_Labs!B:B, "&gt;=" &amp; C403
    ),
    "No test done"
  ),
  ""
)</f>
        <v/>
      </c>
      <c r="I403" s="13" t="str">
        <f t="shared" si="13"/>
        <v xml:space="preserve"> </v>
      </c>
    </row>
    <row r="404" spans="1:9" x14ac:dyDescent="0.25">
      <c r="A404" s="11">
        <v>22</v>
      </c>
      <c r="B404" s="11" t="s">
        <v>622</v>
      </c>
      <c r="C404" s="12">
        <v>41150</v>
      </c>
      <c r="D404" s="15">
        <v>7300</v>
      </c>
      <c r="E404" s="13">
        <f t="shared" si="12"/>
        <v>0</v>
      </c>
      <c r="F404" s="13">
        <f>IF(AND(B404="Med B",COUNTIFS(A$1:A403,A404,B$1:B403,"Med B")=0,COUNTIFS(A$1:A403,A404,B$1:B403,"Med A")=0),1,0)</f>
        <v>0</v>
      </c>
      <c r="G404" s="9" t="str">
        <f>IF(E404=1,
  AVERAGEIFS(
    Question_10_Labs!D:D,
    Question_10_Labs!A:A, Question_10_admin!A404,
    Question_10_Labs!C:C, "LAB B",
    Question_10_Labs!B:B, "&lt;=" &amp; Question_10_admin!C404
  ),
  "")</f>
        <v/>
      </c>
      <c r="H404" s="13" t="str">
        <f>IF(E404=1,
  IFERROR(
    AVERAGEIFS(
      Question_10_Labs!D:D,
      Question_10_Labs!A:A, A404,
      Question_10_Labs!C:C, "LAB B",
      Question_10_Labs!B:B, "&gt;=" &amp; C404
    ),
    "No test done"
  ),
  ""
)</f>
        <v/>
      </c>
      <c r="I404" s="13" t="str">
        <f t="shared" si="13"/>
        <v xml:space="preserve"> </v>
      </c>
    </row>
    <row r="405" spans="1:9" x14ac:dyDescent="0.25">
      <c r="A405" s="11">
        <v>22</v>
      </c>
      <c r="B405" s="11" t="s">
        <v>622</v>
      </c>
      <c r="C405" s="12">
        <v>41155</v>
      </c>
      <c r="D405" s="15">
        <v>7300</v>
      </c>
      <c r="E405" s="13">
        <f t="shared" si="12"/>
        <v>0</v>
      </c>
      <c r="F405" s="13">
        <f>IF(AND(B405="Med B",COUNTIFS(A$1:A404,A405,B$1:B404,"Med B")=0,COUNTIFS(A$1:A404,A405,B$1:B404,"Med A")=0),1,0)</f>
        <v>0</v>
      </c>
      <c r="G405" s="9" t="str">
        <f>IF(E405=1,
  AVERAGEIFS(
    Question_10_Labs!D:D,
    Question_10_Labs!A:A, Question_10_admin!A405,
    Question_10_Labs!C:C, "LAB B",
    Question_10_Labs!B:B, "&lt;=" &amp; Question_10_admin!C405
  ),
  "")</f>
        <v/>
      </c>
      <c r="H405" s="13" t="str">
        <f>IF(E405=1,
  IFERROR(
    AVERAGEIFS(
      Question_10_Labs!D:D,
      Question_10_Labs!A:A, A405,
      Question_10_Labs!C:C, "LAB B",
      Question_10_Labs!B:B, "&gt;=" &amp; C405
    ),
    "No test done"
  ),
  ""
)</f>
        <v/>
      </c>
      <c r="I405" s="13" t="str">
        <f t="shared" si="13"/>
        <v xml:space="preserve"> </v>
      </c>
    </row>
    <row r="406" spans="1:9" x14ac:dyDescent="0.25">
      <c r="A406" s="11">
        <v>22</v>
      </c>
      <c r="B406" s="11" t="s">
        <v>622</v>
      </c>
      <c r="C406" s="12">
        <v>41157</v>
      </c>
      <c r="D406" s="15">
        <v>7300</v>
      </c>
      <c r="E406" s="13">
        <f t="shared" si="12"/>
        <v>1</v>
      </c>
      <c r="F406" s="13">
        <f>IF(AND(B406="Med B",COUNTIFS(A$1:A405,A406,B$1:B405,"Med B")=0,COUNTIFS(A$1:A405,A406,B$1:B405,"Med A")=0),1,0)</f>
        <v>0</v>
      </c>
      <c r="G406" s="9">
        <f>IF(E406=1,
  AVERAGEIFS(
    Question_10_Labs!D:D,
    Question_10_Labs!A:A, Question_10_admin!A406,
    Question_10_Labs!C:C, "LAB B",
    Question_10_Labs!B:B, "&lt;=" &amp; Question_10_admin!C406
  ),
  "")</f>
        <v>11.166666666666666</v>
      </c>
      <c r="H406" s="13">
        <f>IF(E406=1,
  IFERROR(
    AVERAGEIFS(
      Question_10_Labs!D:D,
      Question_10_Labs!A:A, A406,
      Question_10_Labs!C:C, "LAB B",
      Question_10_Labs!B:B, "&gt;=" &amp; C406
    ),
    "No test done"
  ),
  ""
)</f>
        <v>10.12857142857143</v>
      </c>
      <c r="I406" s="13" t="str">
        <f t="shared" si="13"/>
        <v>Higher</v>
      </c>
    </row>
    <row r="407" spans="1:9" x14ac:dyDescent="0.25">
      <c r="A407" s="11">
        <v>22</v>
      </c>
      <c r="B407" s="11" t="s">
        <v>623</v>
      </c>
      <c r="C407" s="12">
        <v>41192</v>
      </c>
      <c r="D407" s="15">
        <v>2</v>
      </c>
      <c r="E407" s="13">
        <f t="shared" si="12"/>
        <v>0</v>
      </c>
      <c r="F407" s="13">
        <f>IF(AND(B407="Med B",COUNTIFS(A$1:A406,A407,B$1:B406,"Med B")=0,COUNTIFS(A$1:A406,A407,B$1:B406,"Med A")=0),1,0)</f>
        <v>0</v>
      </c>
      <c r="G407" s="9" t="str">
        <f>IF(E407=1,
  AVERAGEIFS(
    Question_10_Labs!D:D,
    Question_10_Labs!A:A, Question_10_admin!A407,
    Question_10_Labs!C:C, "LAB B",
    Question_10_Labs!B:B, "&lt;=" &amp; Question_10_admin!C407
  ),
  "")</f>
        <v/>
      </c>
      <c r="H407" s="13" t="str">
        <f>IF(E407=1,
  IFERROR(
    AVERAGEIFS(
      Question_10_Labs!D:D,
      Question_10_Labs!A:A, A407,
      Question_10_Labs!C:C, "LAB B",
      Question_10_Labs!B:B, "&gt;=" &amp; C407
    ),
    "No test done"
  ),
  ""
)</f>
        <v/>
      </c>
      <c r="I407" s="13" t="str">
        <f t="shared" si="13"/>
        <v xml:space="preserve"> </v>
      </c>
    </row>
    <row r="408" spans="1:9" x14ac:dyDescent="0.25">
      <c r="A408" s="11">
        <v>22</v>
      </c>
      <c r="B408" s="11" t="s">
        <v>623</v>
      </c>
      <c r="C408" s="12">
        <v>41227</v>
      </c>
      <c r="D408" s="15">
        <v>4</v>
      </c>
      <c r="E408" s="13">
        <f t="shared" si="12"/>
        <v>0</v>
      </c>
      <c r="F408" s="13">
        <f>IF(AND(B408="Med B",COUNTIFS(A$1:A407,A408,B$1:B407,"Med B")=0,COUNTIFS(A$1:A407,A408,B$1:B407,"Med A")=0),1,0)</f>
        <v>0</v>
      </c>
      <c r="G408" s="9" t="str">
        <f>IF(E408=1,
  AVERAGEIFS(
    Question_10_Labs!D:D,
    Question_10_Labs!A:A, Question_10_admin!A408,
    Question_10_Labs!C:C, "LAB B",
    Question_10_Labs!B:B, "&lt;=" &amp; Question_10_admin!C408
  ),
  "")</f>
        <v/>
      </c>
      <c r="H408" s="13" t="str">
        <f>IF(E408=1,
  IFERROR(
    AVERAGEIFS(
      Question_10_Labs!D:D,
      Question_10_Labs!A:A, A408,
      Question_10_Labs!C:C, "LAB B",
      Question_10_Labs!B:B, "&gt;=" &amp; C408
    ),
    "No test done"
  ),
  ""
)</f>
        <v/>
      </c>
      <c r="I408" s="13" t="str">
        <f t="shared" si="13"/>
        <v xml:space="preserve"> </v>
      </c>
    </row>
    <row r="409" spans="1:9" x14ac:dyDescent="0.25">
      <c r="A409" s="11">
        <v>23</v>
      </c>
      <c r="B409" s="11" t="s">
        <v>622</v>
      </c>
      <c r="C409" s="12">
        <v>41102</v>
      </c>
      <c r="D409" s="15">
        <v>7000</v>
      </c>
      <c r="E409" s="13">
        <f t="shared" si="12"/>
        <v>0</v>
      </c>
      <c r="F409" s="13">
        <f>IF(AND(B409="Med B",COUNTIFS(A$1:A408,A409,B$1:B408,"Med B")=0,COUNTIFS(A$1:A408,A409,B$1:B408,"Med A")=0),1,0)</f>
        <v>0</v>
      </c>
      <c r="G409" s="9" t="str">
        <f>IF(E409=1,
  AVERAGEIFS(
    Question_10_Labs!D:D,
    Question_10_Labs!A:A, Question_10_admin!A409,
    Question_10_Labs!C:C, "LAB B",
    Question_10_Labs!B:B, "&lt;=" &amp; Question_10_admin!C409
  ),
  "")</f>
        <v/>
      </c>
      <c r="H409" s="13" t="str">
        <f>IF(E409=1,
  IFERROR(
    AVERAGEIFS(
      Question_10_Labs!D:D,
      Question_10_Labs!A:A, A409,
      Question_10_Labs!C:C, "LAB B",
      Question_10_Labs!B:B, "&gt;=" &amp; C409
    ),
    "No test done"
  ),
  ""
)</f>
        <v/>
      </c>
      <c r="I409" s="13" t="str">
        <f t="shared" si="13"/>
        <v xml:space="preserve"> </v>
      </c>
    </row>
    <row r="410" spans="1:9" x14ac:dyDescent="0.25">
      <c r="A410" s="11">
        <v>23</v>
      </c>
      <c r="B410" s="11" t="s">
        <v>622</v>
      </c>
      <c r="C410" s="12">
        <v>41104</v>
      </c>
      <c r="D410" s="15">
        <v>7000</v>
      </c>
      <c r="E410" s="13">
        <f t="shared" si="12"/>
        <v>0</v>
      </c>
      <c r="F410" s="13">
        <f>IF(AND(B410="Med B",COUNTIFS(A$1:A409,A410,B$1:B409,"Med B")=0,COUNTIFS(A$1:A409,A410,B$1:B409,"Med A")=0),1,0)</f>
        <v>0</v>
      </c>
      <c r="G410" s="9" t="str">
        <f>IF(E410=1,
  AVERAGEIFS(
    Question_10_Labs!D:D,
    Question_10_Labs!A:A, Question_10_admin!A410,
    Question_10_Labs!C:C, "LAB B",
    Question_10_Labs!B:B, "&lt;=" &amp; Question_10_admin!C410
  ),
  "")</f>
        <v/>
      </c>
      <c r="H410" s="13" t="str">
        <f>IF(E410=1,
  IFERROR(
    AVERAGEIFS(
      Question_10_Labs!D:D,
      Question_10_Labs!A:A, A410,
      Question_10_Labs!C:C, "LAB B",
      Question_10_Labs!B:B, "&gt;=" &amp; C410
    ),
    "No test done"
  ),
  ""
)</f>
        <v/>
      </c>
      <c r="I410" s="13" t="str">
        <f t="shared" si="13"/>
        <v xml:space="preserve"> </v>
      </c>
    </row>
    <row r="411" spans="1:9" x14ac:dyDescent="0.25">
      <c r="A411" s="11">
        <v>23</v>
      </c>
      <c r="B411" s="11" t="s">
        <v>622</v>
      </c>
      <c r="C411" s="12">
        <v>41109</v>
      </c>
      <c r="D411" s="15">
        <v>7000</v>
      </c>
      <c r="E411" s="13">
        <f t="shared" si="12"/>
        <v>0</v>
      </c>
      <c r="F411" s="13">
        <f>IF(AND(B411="Med B",COUNTIFS(A$1:A410,A411,B$1:B410,"Med B")=0,COUNTIFS(A$1:A410,A411,B$1:B410,"Med A")=0),1,0)</f>
        <v>0</v>
      </c>
      <c r="G411" s="9" t="str">
        <f>IF(E411=1,
  AVERAGEIFS(
    Question_10_Labs!D:D,
    Question_10_Labs!A:A, Question_10_admin!A411,
    Question_10_Labs!C:C, "LAB B",
    Question_10_Labs!B:B, "&lt;=" &amp; Question_10_admin!C411
  ),
  "")</f>
        <v/>
      </c>
      <c r="H411" s="13" t="str">
        <f>IF(E411=1,
  IFERROR(
    AVERAGEIFS(
      Question_10_Labs!D:D,
      Question_10_Labs!A:A, A411,
      Question_10_Labs!C:C, "LAB B",
      Question_10_Labs!B:B, "&gt;=" &amp; C411
    ),
    "No test done"
  ),
  ""
)</f>
        <v/>
      </c>
      <c r="I411" s="13" t="str">
        <f t="shared" si="13"/>
        <v xml:space="preserve"> </v>
      </c>
    </row>
    <row r="412" spans="1:9" x14ac:dyDescent="0.25">
      <c r="A412" s="11">
        <v>23</v>
      </c>
      <c r="B412" s="11" t="s">
        <v>622</v>
      </c>
      <c r="C412" s="12">
        <v>41111</v>
      </c>
      <c r="D412" s="15">
        <v>9100</v>
      </c>
      <c r="E412" s="13">
        <f t="shared" si="12"/>
        <v>0</v>
      </c>
      <c r="F412" s="13">
        <f>IF(AND(B412="Med B",COUNTIFS(A$1:A411,A412,B$1:B411,"Med B")=0,COUNTIFS(A$1:A411,A412,B$1:B411,"Med A")=0),1,0)</f>
        <v>0</v>
      </c>
      <c r="G412" s="9" t="str">
        <f>IF(E412=1,
  AVERAGEIFS(
    Question_10_Labs!D:D,
    Question_10_Labs!A:A, Question_10_admin!A412,
    Question_10_Labs!C:C, "LAB B",
    Question_10_Labs!B:B, "&lt;=" &amp; Question_10_admin!C412
  ),
  "")</f>
        <v/>
      </c>
      <c r="H412" s="13" t="str">
        <f>IF(E412=1,
  IFERROR(
    AVERAGEIFS(
      Question_10_Labs!D:D,
      Question_10_Labs!A:A, A412,
      Question_10_Labs!C:C, "LAB B",
      Question_10_Labs!B:B, "&gt;=" &amp; C412
    ),
    "No test done"
  ),
  ""
)</f>
        <v/>
      </c>
      <c r="I412" s="13" t="str">
        <f t="shared" si="13"/>
        <v xml:space="preserve"> </v>
      </c>
    </row>
    <row r="413" spans="1:9" x14ac:dyDescent="0.25">
      <c r="A413" s="11">
        <v>23</v>
      </c>
      <c r="B413" s="11" t="s">
        <v>622</v>
      </c>
      <c r="C413" s="12">
        <v>41114</v>
      </c>
      <c r="D413" s="15">
        <v>9100</v>
      </c>
      <c r="E413" s="13">
        <f t="shared" si="12"/>
        <v>0</v>
      </c>
      <c r="F413" s="13">
        <f>IF(AND(B413="Med B",COUNTIFS(A$1:A412,A413,B$1:B412,"Med B")=0,COUNTIFS(A$1:A412,A413,B$1:B412,"Med A")=0),1,0)</f>
        <v>0</v>
      </c>
      <c r="G413" s="9" t="str">
        <f>IF(E413=1,
  AVERAGEIFS(
    Question_10_Labs!D:D,
    Question_10_Labs!A:A, Question_10_admin!A413,
    Question_10_Labs!C:C, "LAB B",
    Question_10_Labs!B:B, "&lt;=" &amp; Question_10_admin!C413
  ),
  "")</f>
        <v/>
      </c>
      <c r="H413" s="13" t="str">
        <f>IF(E413=1,
  IFERROR(
    AVERAGEIFS(
      Question_10_Labs!D:D,
      Question_10_Labs!A:A, A413,
      Question_10_Labs!C:C, "LAB B",
      Question_10_Labs!B:B, "&gt;=" &amp; C413
    ),
    "No test done"
  ),
  ""
)</f>
        <v/>
      </c>
      <c r="I413" s="13" t="str">
        <f t="shared" si="13"/>
        <v xml:space="preserve"> </v>
      </c>
    </row>
    <row r="414" spans="1:9" x14ac:dyDescent="0.25">
      <c r="A414" s="11">
        <v>23</v>
      </c>
      <c r="B414" s="11" t="s">
        <v>622</v>
      </c>
      <c r="C414" s="12">
        <v>41118</v>
      </c>
      <c r="D414" s="15">
        <v>9100</v>
      </c>
      <c r="E414" s="13">
        <f t="shared" si="12"/>
        <v>0</v>
      </c>
      <c r="F414" s="13">
        <f>IF(AND(B414="Med B",COUNTIFS(A$1:A413,A414,B$1:B413,"Med B")=0,COUNTIFS(A$1:A413,A414,B$1:B413,"Med A")=0),1,0)</f>
        <v>0</v>
      </c>
      <c r="G414" s="9" t="str">
        <f>IF(E414=1,
  AVERAGEIFS(
    Question_10_Labs!D:D,
    Question_10_Labs!A:A, Question_10_admin!A414,
    Question_10_Labs!C:C, "LAB B",
    Question_10_Labs!B:B, "&lt;=" &amp; Question_10_admin!C414
  ),
  "")</f>
        <v/>
      </c>
      <c r="H414" s="13" t="str">
        <f>IF(E414=1,
  IFERROR(
    AVERAGEIFS(
      Question_10_Labs!D:D,
      Question_10_Labs!A:A, A414,
      Question_10_Labs!C:C, "LAB B",
      Question_10_Labs!B:B, "&gt;=" &amp; C414
    ),
    "No test done"
  ),
  ""
)</f>
        <v/>
      </c>
      <c r="I414" s="13" t="str">
        <f t="shared" si="13"/>
        <v xml:space="preserve"> </v>
      </c>
    </row>
    <row r="415" spans="1:9" x14ac:dyDescent="0.25">
      <c r="A415" s="11">
        <v>23</v>
      </c>
      <c r="B415" s="11" t="s">
        <v>622</v>
      </c>
      <c r="C415" s="12">
        <v>41121</v>
      </c>
      <c r="D415" s="15">
        <v>9100</v>
      </c>
      <c r="E415" s="13">
        <f t="shared" si="12"/>
        <v>0</v>
      </c>
      <c r="F415" s="13">
        <f>IF(AND(B415="Med B",COUNTIFS(A$1:A414,A415,B$1:B414,"Med B")=0,COUNTIFS(A$1:A414,A415,B$1:B414,"Med A")=0),1,0)</f>
        <v>0</v>
      </c>
      <c r="G415" s="9" t="str">
        <f>IF(E415=1,
  AVERAGEIFS(
    Question_10_Labs!D:D,
    Question_10_Labs!A:A, Question_10_admin!A415,
    Question_10_Labs!C:C, "LAB B",
    Question_10_Labs!B:B, "&lt;=" &amp; Question_10_admin!C415
  ),
  "")</f>
        <v/>
      </c>
      <c r="H415" s="13" t="str">
        <f>IF(E415=1,
  IFERROR(
    AVERAGEIFS(
      Question_10_Labs!D:D,
      Question_10_Labs!A:A, A415,
      Question_10_Labs!C:C, "LAB B",
      Question_10_Labs!B:B, "&gt;=" &amp; C415
    ),
    "No test done"
  ),
  ""
)</f>
        <v/>
      </c>
      <c r="I415" s="13" t="str">
        <f t="shared" si="13"/>
        <v xml:space="preserve"> </v>
      </c>
    </row>
    <row r="416" spans="1:9" x14ac:dyDescent="0.25">
      <c r="A416" s="11">
        <v>23</v>
      </c>
      <c r="B416" s="11" t="s">
        <v>622</v>
      </c>
      <c r="C416" s="12">
        <v>41124</v>
      </c>
      <c r="D416" s="15">
        <v>9100</v>
      </c>
      <c r="E416" s="13">
        <f t="shared" si="12"/>
        <v>0</v>
      </c>
      <c r="F416" s="13">
        <f>IF(AND(B416="Med B",COUNTIFS(A$1:A415,A416,B$1:B415,"Med B")=0,COUNTIFS(A$1:A415,A416,B$1:B415,"Med A")=0),1,0)</f>
        <v>0</v>
      </c>
      <c r="G416" s="9" t="str">
        <f>IF(E416=1,
  AVERAGEIFS(
    Question_10_Labs!D:D,
    Question_10_Labs!A:A, Question_10_admin!A416,
    Question_10_Labs!C:C, "LAB B",
    Question_10_Labs!B:B, "&lt;=" &amp; Question_10_admin!C416
  ),
  "")</f>
        <v/>
      </c>
      <c r="H416" s="13" t="str">
        <f>IF(E416=1,
  IFERROR(
    AVERAGEIFS(
      Question_10_Labs!D:D,
      Question_10_Labs!A:A, A416,
      Question_10_Labs!C:C, "LAB B",
      Question_10_Labs!B:B, "&gt;=" &amp; C416
    ),
    "No test done"
  ),
  ""
)</f>
        <v/>
      </c>
      <c r="I416" s="13" t="str">
        <f t="shared" si="13"/>
        <v xml:space="preserve"> </v>
      </c>
    </row>
    <row r="417" spans="1:9" x14ac:dyDescent="0.25">
      <c r="A417" s="11">
        <v>23</v>
      </c>
      <c r="B417" s="11" t="s">
        <v>622</v>
      </c>
      <c r="C417" s="12">
        <v>41128</v>
      </c>
      <c r="D417" s="15">
        <v>9100</v>
      </c>
      <c r="E417" s="13">
        <f t="shared" si="12"/>
        <v>0</v>
      </c>
      <c r="F417" s="13">
        <f>IF(AND(B417="Med B",COUNTIFS(A$1:A416,A417,B$1:B416,"Med B")=0,COUNTIFS(A$1:A416,A417,B$1:B416,"Med A")=0),1,0)</f>
        <v>0</v>
      </c>
      <c r="G417" s="9" t="str">
        <f>IF(E417=1,
  AVERAGEIFS(
    Question_10_Labs!D:D,
    Question_10_Labs!A:A, Question_10_admin!A417,
    Question_10_Labs!C:C, "LAB B",
    Question_10_Labs!B:B, "&lt;=" &amp; Question_10_admin!C417
  ),
  "")</f>
        <v/>
      </c>
      <c r="H417" s="13" t="str">
        <f>IF(E417=1,
  IFERROR(
    AVERAGEIFS(
      Question_10_Labs!D:D,
      Question_10_Labs!A:A, A417,
      Question_10_Labs!C:C, "LAB B",
      Question_10_Labs!B:B, "&gt;=" &amp; C417
    ),
    "No test done"
  ),
  ""
)</f>
        <v/>
      </c>
      <c r="I417" s="13" t="str">
        <f t="shared" si="13"/>
        <v xml:space="preserve"> </v>
      </c>
    </row>
    <row r="418" spans="1:9" x14ac:dyDescent="0.25">
      <c r="A418" s="11">
        <v>23</v>
      </c>
      <c r="B418" s="11" t="s">
        <v>622</v>
      </c>
      <c r="C418" s="12">
        <v>41132</v>
      </c>
      <c r="D418" s="15">
        <v>11400</v>
      </c>
      <c r="E418" s="13">
        <f t="shared" si="12"/>
        <v>0</v>
      </c>
      <c r="F418" s="13">
        <f>IF(AND(B418="Med B",COUNTIFS(A$1:A417,A418,B$1:B417,"Med B")=0,COUNTIFS(A$1:A417,A418,B$1:B417,"Med A")=0),1,0)</f>
        <v>0</v>
      </c>
      <c r="G418" s="9" t="str">
        <f>IF(E418=1,
  AVERAGEIFS(
    Question_10_Labs!D:D,
    Question_10_Labs!A:A, Question_10_admin!A418,
    Question_10_Labs!C:C, "LAB B",
    Question_10_Labs!B:B, "&lt;=" &amp; Question_10_admin!C418
  ),
  "")</f>
        <v/>
      </c>
      <c r="H418" s="13" t="str">
        <f>IF(E418=1,
  IFERROR(
    AVERAGEIFS(
      Question_10_Labs!D:D,
      Question_10_Labs!A:A, A418,
      Question_10_Labs!C:C, "LAB B",
      Question_10_Labs!B:B, "&gt;=" &amp; C418
    ),
    "No test done"
  ),
  ""
)</f>
        <v/>
      </c>
      <c r="I418" s="13" t="str">
        <f t="shared" si="13"/>
        <v xml:space="preserve"> </v>
      </c>
    </row>
    <row r="419" spans="1:9" x14ac:dyDescent="0.25">
      <c r="A419" s="11">
        <v>23</v>
      </c>
      <c r="B419" s="11" t="s">
        <v>622</v>
      </c>
      <c r="C419" s="12">
        <v>41136</v>
      </c>
      <c r="D419" s="15">
        <v>11400</v>
      </c>
      <c r="E419" s="13">
        <f t="shared" si="12"/>
        <v>0</v>
      </c>
      <c r="F419" s="13">
        <f>IF(AND(B419="Med B",COUNTIFS(A$1:A418,A419,B$1:B418,"Med B")=0,COUNTIFS(A$1:A418,A419,B$1:B418,"Med A")=0),1,0)</f>
        <v>0</v>
      </c>
      <c r="G419" s="9" t="str">
        <f>IF(E419=1,
  AVERAGEIFS(
    Question_10_Labs!D:D,
    Question_10_Labs!A:A, Question_10_admin!A419,
    Question_10_Labs!C:C, "LAB B",
    Question_10_Labs!B:B, "&lt;=" &amp; Question_10_admin!C419
  ),
  "")</f>
        <v/>
      </c>
      <c r="H419" s="13" t="str">
        <f>IF(E419=1,
  IFERROR(
    AVERAGEIFS(
      Question_10_Labs!D:D,
      Question_10_Labs!A:A, A419,
      Question_10_Labs!C:C, "LAB B",
      Question_10_Labs!B:B, "&gt;=" &amp; C419
    ),
    "No test done"
  ),
  ""
)</f>
        <v/>
      </c>
      <c r="I419" s="13" t="str">
        <f t="shared" si="13"/>
        <v xml:space="preserve"> </v>
      </c>
    </row>
    <row r="420" spans="1:9" x14ac:dyDescent="0.25">
      <c r="A420" s="11">
        <v>23</v>
      </c>
      <c r="B420" s="11" t="s">
        <v>622</v>
      </c>
      <c r="C420" s="12">
        <v>41142</v>
      </c>
      <c r="D420" s="15">
        <v>11400</v>
      </c>
      <c r="E420" s="13">
        <f t="shared" si="12"/>
        <v>0</v>
      </c>
      <c r="F420" s="13">
        <f>IF(AND(B420="Med B",COUNTIFS(A$1:A419,A420,B$1:B419,"Med B")=0,COUNTIFS(A$1:A419,A420,B$1:B419,"Med A")=0),1,0)</f>
        <v>0</v>
      </c>
      <c r="G420" s="9" t="str">
        <f>IF(E420=1,
  AVERAGEIFS(
    Question_10_Labs!D:D,
    Question_10_Labs!A:A, Question_10_admin!A420,
    Question_10_Labs!C:C, "LAB B",
    Question_10_Labs!B:B, "&lt;=" &amp; Question_10_admin!C420
  ),
  "")</f>
        <v/>
      </c>
      <c r="H420" s="13" t="str">
        <f>IF(E420=1,
  IFERROR(
    AVERAGEIFS(
      Question_10_Labs!D:D,
      Question_10_Labs!A:A, A420,
      Question_10_Labs!C:C, "LAB B",
      Question_10_Labs!B:B, "&gt;=" &amp; C420
    ),
    "No test done"
  ),
  ""
)</f>
        <v/>
      </c>
      <c r="I420" s="13" t="str">
        <f t="shared" si="13"/>
        <v xml:space="preserve"> </v>
      </c>
    </row>
    <row r="421" spans="1:9" x14ac:dyDescent="0.25">
      <c r="A421" s="11">
        <v>24</v>
      </c>
      <c r="B421" s="11" t="s">
        <v>623</v>
      </c>
      <c r="C421" s="12">
        <v>41177</v>
      </c>
      <c r="D421" s="15">
        <v>3</v>
      </c>
      <c r="E421" s="13">
        <f t="shared" si="12"/>
        <v>0</v>
      </c>
      <c r="F421" s="13">
        <f>IF(AND(B421="Med B",COUNTIFS(A$1:A420,A421,B$1:B420,"Med B")=0,COUNTIFS(A$1:A420,A421,B$1:B420,"Med A")=0),1,0)</f>
        <v>1</v>
      </c>
      <c r="G421" s="9" t="str">
        <f>IF(E421=1,
  AVERAGEIFS(
    Question_10_Labs!D:D,
    Question_10_Labs!A:A, Question_10_admin!A421,
    Question_10_Labs!C:C, "LAB B",
    Question_10_Labs!B:B, "&lt;=" &amp; Question_10_admin!C421
  ),
  "")</f>
        <v/>
      </c>
      <c r="H421" s="13" t="str">
        <f>IF(E421=1,
  IFERROR(
    AVERAGEIFS(
      Question_10_Labs!D:D,
      Question_10_Labs!A:A, A421,
      Question_10_Labs!C:C, "LAB B",
      Question_10_Labs!B:B, "&gt;=" &amp; C421
    ),
    "No test done"
  ),
  ""
)</f>
        <v/>
      </c>
      <c r="I421" s="13" t="str">
        <f t="shared" si="13"/>
        <v xml:space="preserve"> </v>
      </c>
    </row>
    <row r="422" spans="1:9" x14ac:dyDescent="0.25">
      <c r="A422" s="11">
        <v>24</v>
      </c>
      <c r="B422" s="11" t="s">
        <v>623</v>
      </c>
      <c r="C422" s="12">
        <v>41188</v>
      </c>
      <c r="D422" s="15">
        <v>5</v>
      </c>
      <c r="E422" s="13">
        <f t="shared" si="12"/>
        <v>0</v>
      </c>
      <c r="F422" s="13">
        <f>IF(AND(B422="Med B",COUNTIFS(A$1:A421,A422,B$1:B421,"Med B")=0,COUNTIFS(A$1:A421,A422,B$1:B421,"Med A")=0),1,0)</f>
        <v>0</v>
      </c>
      <c r="G422" s="9" t="str">
        <f>IF(E422=1,
  AVERAGEIFS(
    Question_10_Labs!D:D,
    Question_10_Labs!A:A, Question_10_admin!A422,
    Question_10_Labs!C:C, "LAB B",
    Question_10_Labs!B:B, "&lt;=" &amp; Question_10_admin!C422
  ),
  "")</f>
        <v/>
      </c>
      <c r="H422" s="13" t="str">
        <f>IF(E422=1,
  IFERROR(
    AVERAGEIFS(
      Question_10_Labs!D:D,
      Question_10_Labs!A:A, A422,
      Question_10_Labs!C:C, "LAB B",
      Question_10_Labs!B:B, "&gt;=" &amp; C422
    ),
    "No test done"
  ),
  ""
)</f>
        <v/>
      </c>
      <c r="I422" s="13" t="str">
        <f t="shared" si="13"/>
        <v xml:space="preserve"> </v>
      </c>
    </row>
    <row r="423" spans="1:9" x14ac:dyDescent="0.25">
      <c r="A423" s="11">
        <v>25</v>
      </c>
      <c r="B423" s="11" t="s">
        <v>622</v>
      </c>
      <c r="C423" s="12">
        <v>41148</v>
      </c>
      <c r="D423" s="15">
        <v>3000</v>
      </c>
      <c r="E423" s="13">
        <f t="shared" si="12"/>
        <v>0</v>
      </c>
      <c r="F423" s="13">
        <f>IF(AND(B423="Med B",COUNTIFS(A$1:A422,A423,B$1:B422,"Med B")=0,COUNTIFS(A$1:A422,A423,B$1:B422,"Med A")=0),1,0)</f>
        <v>0</v>
      </c>
      <c r="G423" s="9" t="str">
        <f>IF(E423=1,
  AVERAGEIFS(
    Question_10_Labs!D:D,
    Question_10_Labs!A:A, Question_10_admin!A423,
    Question_10_Labs!C:C, "LAB B",
    Question_10_Labs!B:B, "&lt;=" &amp; Question_10_admin!C423
  ),
  "")</f>
        <v/>
      </c>
      <c r="H423" s="13" t="str">
        <f>IF(E423=1,
  IFERROR(
    AVERAGEIFS(
      Question_10_Labs!D:D,
      Question_10_Labs!A:A, A423,
      Question_10_Labs!C:C, "LAB B",
      Question_10_Labs!B:B, "&gt;=" &amp; C423
    ),
    "No test done"
  ),
  ""
)</f>
        <v/>
      </c>
      <c r="I423" s="13" t="str">
        <f t="shared" si="13"/>
        <v xml:space="preserve"> </v>
      </c>
    </row>
    <row r="424" spans="1:9" x14ac:dyDescent="0.25">
      <c r="A424" s="11">
        <v>25</v>
      </c>
      <c r="B424" s="11" t="s">
        <v>622</v>
      </c>
      <c r="C424" s="12">
        <v>41150</v>
      </c>
      <c r="D424" s="15">
        <v>3000</v>
      </c>
      <c r="E424" s="13">
        <f t="shared" si="12"/>
        <v>0</v>
      </c>
      <c r="F424" s="13">
        <f>IF(AND(B424="Med B",COUNTIFS(A$1:A423,A424,B$1:B423,"Med B")=0,COUNTIFS(A$1:A423,A424,B$1:B423,"Med A")=0),1,0)</f>
        <v>0</v>
      </c>
      <c r="G424" s="9" t="str">
        <f>IF(E424=1,
  AVERAGEIFS(
    Question_10_Labs!D:D,
    Question_10_Labs!A:A, Question_10_admin!A424,
    Question_10_Labs!C:C, "LAB B",
    Question_10_Labs!B:B, "&lt;=" &amp; Question_10_admin!C424
  ),
  "")</f>
        <v/>
      </c>
      <c r="H424" s="13" t="str">
        <f>IF(E424=1,
  IFERROR(
    AVERAGEIFS(
      Question_10_Labs!D:D,
      Question_10_Labs!A:A, A424,
      Question_10_Labs!C:C, "LAB B",
      Question_10_Labs!B:B, "&gt;=" &amp; C424
    ),
    "No test done"
  ),
  ""
)</f>
        <v/>
      </c>
      <c r="I424" s="13" t="str">
        <f t="shared" si="13"/>
        <v xml:space="preserve"> </v>
      </c>
    </row>
    <row r="425" spans="1:9" x14ac:dyDescent="0.25">
      <c r="A425" s="11">
        <v>25</v>
      </c>
      <c r="B425" s="11" t="s">
        <v>622</v>
      </c>
      <c r="C425" s="12">
        <v>41152</v>
      </c>
      <c r="D425" s="15">
        <v>3000</v>
      </c>
      <c r="E425" s="13">
        <f t="shared" si="12"/>
        <v>0</v>
      </c>
      <c r="F425" s="13">
        <f>IF(AND(B425="Med B",COUNTIFS(A$1:A424,A425,B$1:B424,"Med B")=0,COUNTIFS(A$1:A424,A425,B$1:B424,"Med A")=0),1,0)</f>
        <v>0</v>
      </c>
      <c r="G425" s="9" t="str">
        <f>IF(E425=1,
  AVERAGEIFS(
    Question_10_Labs!D:D,
    Question_10_Labs!A:A, Question_10_admin!A425,
    Question_10_Labs!C:C, "LAB B",
    Question_10_Labs!B:B, "&lt;=" &amp; Question_10_admin!C425
  ),
  "")</f>
        <v/>
      </c>
      <c r="H425" s="13" t="str">
        <f>IF(E425=1,
  IFERROR(
    AVERAGEIFS(
      Question_10_Labs!D:D,
      Question_10_Labs!A:A, A425,
      Question_10_Labs!C:C, "LAB B",
      Question_10_Labs!B:B, "&gt;=" &amp; C425
    ),
    "No test done"
  ),
  ""
)</f>
        <v/>
      </c>
      <c r="I425" s="13" t="str">
        <f t="shared" si="13"/>
        <v xml:space="preserve"> </v>
      </c>
    </row>
    <row r="426" spans="1:9" x14ac:dyDescent="0.25">
      <c r="A426" s="11">
        <v>25</v>
      </c>
      <c r="B426" s="11" t="s">
        <v>622</v>
      </c>
      <c r="C426" s="12">
        <v>41155</v>
      </c>
      <c r="D426" s="15">
        <v>3000</v>
      </c>
      <c r="E426" s="13">
        <f t="shared" si="12"/>
        <v>0</v>
      </c>
      <c r="F426" s="13">
        <f>IF(AND(B426="Med B",COUNTIFS(A$1:A425,A426,B$1:B425,"Med B")=0,COUNTIFS(A$1:A425,A426,B$1:B425,"Med A")=0),1,0)</f>
        <v>0</v>
      </c>
      <c r="G426" s="9" t="str">
        <f>IF(E426=1,
  AVERAGEIFS(
    Question_10_Labs!D:D,
    Question_10_Labs!A:A, Question_10_admin!A426,
    Question_10_Labs!C:C, "LAB B",
    Question_10_Labs!B:B, "&lt;=" &amp; Question_10_admin!C426
  ),
  "")</f>
        <v/>
      </c>
      <c r="H426" s="13" t="str">
        <f>IF(E426=1,
  IFERROR(
    AVERAGEIFS(
      Question_10_Labs!D:D,
      Question_10_Labs!A:A, A426,
      Question_10_Labs!C:C, "LAB B",
      Question_10_Labs!B:B, "&gt;=" &amp; C426
    ),
    "No test done"
  ),
  ""
)</f>
        <v/>
      </c>
      <c r="I426" s="13" t="str">
        <f t="shared" si="13"/>
        <v xml:space="preserve"> </v>
      </c>
    </row>
    <row r="427" spans="1:9" x14ac:dyDescent="0.25">
      <c r="A427" s="11">
        <v>25</v>
      </c>
      <c r="B427" s="11" t="s">
        <v>622</v>
      </c>
      <c r="C427" s="12">
        <v>41157</v>
      </c>
      <c r="D427" s="15">
        <v>3000</v>
      </c>
      <c r="E427" s="13">
        <f t="shared" si="12"/>
        <v>1</v>
      </c>
      <c r="F427" s="13">
        <f>IF(AND(B427="Med B",COUNTIFS(A$1:A426,A427,B$1:B426,"Med B")=0,COUNTIFS(A$1:A426,A427,B$1:B426,"Med A")=0),1,0)</f>
        <v>0</v>
      </c>
      <c r="G427" s="9">
        <f>IF(E427=1,
  AVERAGEIFS(
    Question_10_Labs!D:D,
    Question_10_Labs!A:A, Question_10_admin!A427,
    Question_10_Labs!C:C, "LAB B",
    Question_10_Labs!B:B, "&lt;=" &amp; Question_10_admin!C427
  ),
  "")</f>
        <v>9.4499999999999993</v>
      </c>
      <c r="H427" s="13">
        <f>IF(E427=1,
  IFERROR(
    AVERAGEIFS(
      Question_10_Labs!D:D,
      Question_10_Labs!A:A, A427,
      Question_10_Labs!C:C, "LAB B",
      Question_10_Labs!B:B, "&gt;=" &amp; C427
    ),
    "No test done"
  ),
  ""
)</f>
        <v>10.200000000000001</v>
      </c>
      <c r="I427" s="13" t="str">
        <f t="shared" si="13"/>
        <v>Lower</v>
      </c>
    </row>
    <row r="428" spans="1:9" x14ac:dyDescent="0.25">
      <c r="A428" s="11">
        <v>25</v>
      </c>
      <c r="B428" s="11" t="s">
        <v>623</v>
      </c>
      <c r="C428" s="12">
        <v>41164</v>
      </c>
      <c r="D428" s="15">
        <v>6</v>
      </c>
      <c r="E428" s="13">
        <f t="shared" si="12"/>
        <v>0</v>
      </c>
      <c r="F428" s="13">
        <f>IF(AND(B428="Med B",COUNTIFS(A$1:A427,A428,B$1:B427,"Med B")=0,COUNTIFS(A$1:A427,A428,B$1:B427,"Med A")=0),1,0)</f>
        <v>0</v>
      </c>
      <c r="G428" s="9" t="str">
        <f>IF(E428=1,
  AVERAGEIFS(
    Question_10_Labs!D:D,
    Question_10_Labs!A:A, Question_10_admin!A428,
    Question_10_Labs!C:C, "LAB B",
    Question_10_Labs!B:B, "&lt;=" &amp; Question_10_admin!C428
  ),
  "")</f>
        <v/>
      </c>
      <c r="H428" s="13" t="str">
        <f>IF(E428=1,
  IFERROR(
    AVERAGEIFS(
      Question_10_Labs!D:D,
      Question_10_Labs!A:A, A428,
      Question_10_Labs!C:C, "LAB B",
      Question_10_Labs!B:B, "&gt;=" &amp; C428
    ),
    "No test done"
  ),
  ""
)</f>
        <v/>
      </c>
      <c r="I428" s="13" t="str">
        <f t="shared" si="13"/>
        <v xml:space="preserve"> </v>
      </c>
    </row>
    <row r="429" spans="1:9" x14ac:dyDescent="0.25">
      <c r="A429" s="11">
        <v>25</v>
      </c>
      <c r="B429" s="11" t="s">
        <v>623</v>
      </c>
      <c r="C429" s="12">
        <v>41194</v>
      </c>
      <c r="D429" s="15">
        <v>6</v>
      </c>
      <c r="E429" s="13">
        <f t="shared" si="12"/>
        <v>0</v>
      </c>
      <c r="F429" s="13">
        <f>IF(AND(B429="Med B",COUNTIFS(A$1:A428,A429,B$1:B428,"Med B")=0,COUNTIFS(A$1:A428,A429,B$1:B428,"Med A")=0),1,0)</f>
        <v>0</v>
      </c>
      <c r="G429" s="9" t="str">
        <f>IF(E429=1,
  AVERAGEIFS(
    Question_10_Labs!D:D,
    Question_10_Labs!A:A, Question_10_admin!A429,
    Question_10_Labs!C:C, "LAB B",
    Question_10_Labs!B:B, "&lt;=" &amp; Question_10_admin!C429
  ),
  "")</f>
        <v/>
      </c>
      <c r="H429" s="13" t="str">
        <f>IF(E429=1,
  IFERROR(
    AVERAGEIFS(
      Question_10_Labs!D:D,
      Question_10_Labs!A:A, A429,
      Question_10_Labs!C:C, "LAB B",
      Question_10_Labs!B:B, "&gt;=" &amp; C429
    ),
    "No test done"
  ),
  ""
)</f>
        <v/>
      </c>
      <c r="I429" s="13" t="str">
        <f t="shared" si="13"/>
        <v xml:space="preserve"> </v>
      </c>
    </row>
    <row r="430" spans="1:9" x14ac:dyDescent="0.25">
      <c r="A430" s="11">
        <v>25</v>
      </c>
      <c r="B430" s="11" t="s">
        <v>623</v>
      </c>
      <c r="C430" s="12">
        <v>41227</v>
      </c>
      <c r="D430" s="15">
        <v>6</v>
      </c>
      <c r="E430" s="13">
        <f t="shared" si="12"/>
        <v>0</v>
      </c>
      <c r="F430" s="13">
        <f>IF(AND(B430="Med B",COUNTIFS(A$1:A429,A430,B$1:B429,"Med B")=0,COUNTIFS(A$1:A429,A430,B$1:B429,"Med A")=0),1,0)</f>
        <v>0</v>
      </c>
      <c r="G430" s="9" t="str">
        <f>IF(E430=1,
  AVERAGEIFS(
    Question_10_Labs!D:D,
    Question_10_Labs!A:A, Question_10_admin!A430,
    Question_10_Labs!C:C, "LAB B",
    Question_10_Labs!B:B, "&lt;=" &amp; Question_10_admin!C430
  ),
  "")</f>
        <v/>
      </c>
      <c r="H430" s="13" t="str">
        <f>IF(E430=1,
  IFERROR(
    AVERAGEIFS(
      Question_10_Labs!D:D,
      Question_10_Labs!A:A, A430,
      Question_10_Labs!C:C, "LAB B",
      Question_10_Labs!B:B, "&gt;=" &amp; C430
    ),
    "No test done"
  ),
  ""
)</f>
        <v/>
      </c>
      <c r="I430" s="13" t="str">
        <f t="shared" si="13"/>
        <v xml:space="preserve"> </v>
      </c>
    </row>
    <row r="431" spans="1:9" x14ac:dyDescent="0.25">
      <c r="A431" s="11">
        <v>26</v>
      </c>
      <c r="B431" s="11" t="s">
        <v>622</v>
      </c>
      <c r="C431" s="12">
        <v>41127</v>
      </c>
      <c r="D431" s="15">
        <v>13800</v>
      </c>
      <c r="E431" s="13">
        <f t="shared" si="12"/>
        <v>0</v>
      </c>
      <c r="F431" s="13">
        <f>IF(AND(B431="Med B",COUNTIFS(A$1:A430,A431,B$1:B430,"Med B")=0,COUNTIFS(A$1:A430,A431,B$1:B430,"Med A")=0),1,0)</f>
        <v>0</v>
      </c>
      <c r="G431" s="9" t="str">
        <f>IF(E431=1,
  AVERAGEIFS(
    Question_10_Labs!D:D,
    Question_10_Labs!A:A, Question_10_admin!A431,
    Question_10_Labs!C:C, "LAB B",
    Question_10_Labs!B:B, "&lt;=" &amp; Question_10_admin!C431
  ),
  "")</f>
        <v/>
      </c>
      <c r="H431" s="13" t="str">
        <f>IF(E431=1,
  IFERROR(
    AVERAGEIFS(
      Question_10_Labs!D:D,
      Question_10_Labs!A:A, A431,
      Question_10_Labs!C:C, "LAB B",
      Question_10_Labs!B:B, "&gt;=" &amp; C431
    ),
    "No test done"
  ),
  ""
)</f>
        <v/>
      </c>
      <c r="I431" s="13" t="str">
        <f t="shared" si="13"/>
        <v xml:space="preserve"> </v>
      </c>
    </row>
    <row r="432" spans="1:9" x14ac:dyDescent="0.25">
      <c r="A432" s="11">
        <v>27</v>
      </c>
      <c r="B432" s="11" t="s">
        <v>622</v>
      </c>
      <c r="C432" s="12">
        <v>41233</v>
      </c>
      <c r="D432" s="15">
        <v>1200</v>
      </c>
      <c r="E432" s="13">
        <f t="shared" si="12"/>
        <v>0</v>
      </c>
      <c r="F432" s="13">
        <f>IF(AND(B432="Med B",COUNTIFS(A$1:A431,A432,B$1:B431,"Med B")=0,COUNTIFS(A$1:A431,A432,B$1:B431,"Med A")=0),1,0)</f>
        <v>0</v>
      </c>
      <c r="G432" s="9" t="str">
        <f>IF(E432=1,
  AVERAGEIFS(
    Question_10_Labs!D:D,
    Question_10_Labs!A:A, Question_10_admin!A432,
    Question_10_Labs!C:C, "LAB B",
    Question_10_Labs!B:B, "&lt;=" &amp; Question_10_admin!C432
  ),
  "")</f>
        <v/>
      </c>
      <c r="H432" s="13" t="str">
        <f>IF(E432=1,
  IFERROR(
    AVERAGEIFS(
      Question_10_Labs!D:D,
      Question_10_Labs!A:A, A432,
      Question_10_Labs!C:C, "LAB B",
      Question_10_Labs!B:B, "&gt;=" &amp; C432
    ),
    "No test done"
  ),
  ""
)</f>
        <v/>
      </c>
      <c r="I432" s="13" t="str">
        <f t="shared" si="13"/>
        <v xml:space="preserve"> </v>
      </c>
    </row>
    <row r="433" spans="1:9" x14ac:dyDescent="0.25">
      <c r="A433" s="11">
        <v>27</v>
      </c>
      <c r="B433" s="11" t="s">
        <v>622</v>
      </c>
      <c r="C433" s="12">
        <v>41236</v>
      </c>
      <c r="D433" s="15">
        <v>1200</v>
      </c>
      <c r="E433" s="13">
        <f t="shared" si="12"/>
        <v>0</v>
      </c>
      <c r="F433" s="13">
        <f>IF(AND(B433="Med B",COUNTIFS(A$1:A432,A433,B$1:B432,"Med B")=0,COUNTIFS(A$1:A432,A433,B$1:B432,"Med A")=0),1,0)</f>
        <v>0</v>
      </c>
      <c r="G433" s="9" t="str">
        <f>IF(E433=1,
  AVERAGEIFS(
    Question_10_Labs!D:D,
    Question_10_Labs!A:A, Question_10_admin!A433,
    Question_10_Labs!C:C, "LAB B",
    Question_10_Labs!B:B, "&lt;=" &amp; Question_10_admin!C433
  ),
  "")</f>
        <v/>
      </c>
      <c r="H433" s="13" t="str">
        <f>IF(E433=1,
  IFERROR(
    AVERAGEIFS(
      Question_10_Labs!D:D,
      Question_10_Labs!A:A, A433,
      Question_10_Labs!C:C, "LAB B",
      Question_10_Labs!B:B, "&gt;=" &amp; C433
    ),
    "No test done"
  ),
  ""
)</f>
        <v/>
      </c>
      <c r="I433" s="13" t="str">
        <f t="shared" si="13"/>
        <v xml:space="preserve"> </v>
      </c>
    </row>
    <row r="434" spans="1:9" x14ac:dyDescent="0.25">
      <c r="A434" s="11">
        <v>28</v>
      </c>
      <c r="B434" s="11" t="s">
        <v>622</v>
      </c>
      <c r="C434" s="12">
        <v>41099</v>
      </c>
      <c r="D434" s="15">
        <v>5500</v>
      </c>
      <c r="E434" s="13">
        <f t="shared" si="12"/>
        <v>0</v>
      </c>
      <c r="F434" s="13">
        <f>IF(AND(B434="Med B",COUNTIFS(A$1:A433,A434,B$1:B433,"Med B")=0,COUNTIFS(A$1:A433,A434,B$1:B433,"Med A")=0),1,0)</f>
        <v>0</v>
      </c>
      <c r="G434" s="9" t="str">
        <f>IF(E434=1,
  AVERAGEIFS(
    Question_10_Labs!D:D,
    Question_10_Labs!A:A, Question_10_admin!A434,
    Question_10_Labs!C:C, "LAB B",
    Question_10_Labs!B:B, "&lt;=" &amp; Question_10_admin!C434
  ),
  "")</f>
        <v/>
      </c>
      <c r="H434" s="13" t="str">
        <f>IF(E434=1,
  IFERROR(
    AVERAGEIFS(
      Question_10_Labs!D:D,
      Question_10_Labs!A:A, A434,
      Question_10_Labs!C:C, "LAB B",
      Question_10_Labs!B:B, "&gt;=" &amp; C434
    ),
    "No test done"
  ),
  ""
)</f>
        <v/>
      </c>
      <c r="I434" s="13" t="str">
        <f t="shared" si="13"/>
        <v xml:space="preserve"> </v>
      </c>
    </row>
    <row r="435" spans="1:9" x14ac:dyDescent="0.25">
      <c r="A435" s="11">
        <v>28</v>
      </c>
      <c r="B435" s="11" t="s">
        <v>622</v>
      </c>
      <c r="C435" s="12">
        <v>41101</v>
      </c>
      <c r="D435" s="15">
        <v>5500</v>
      </c>
      <c r="E435" s="13">
        <f t="shared" si="12"/>
        <v>0</v>
      </c>
      <c r="F435" s="13">
        <f>IF(AND(B435="Med B",COUNTIFS(A$1:A434,A435,B$1:B434,"Med B")=0,COUNTIFS(A$1:A434,A435,B$1:B434,"Med A")=0),1,0)</f>
        <v>0</v>
      </c>
      <c r="G435" s="9" t="str">
        <f>IF(E435=1,
  AVERAGEIFS(
    Question_10_Labs!D:D,
    Question_10_Labs!A:A, Question_10_admin!A435,
    Question_10_Labs!C:C, "LAB B",
    Question_10_Labs!B:B, "&lt;=" &amp; Question_10_admin!C435
  ),
  "")</f>
        <v/>
      </c>
      <c r="H435" s="13" t="str">
        <f>IF(E435=1,
  IFERROR(
    AVERAGEIFS(
      Question_10_Labs!D:D,
      Question_10_Labs!A:A, A435,
      Question_10_Labs!C:C, "LAB B",
      Question_10_Labs!B:B, "&gt;=" &amp; C435
    ),
    "No test done"
  ),
  ""
)</f>
        <v/>
      </c>
      <c r="I435" s="13" t="str">
        <f t="shared" si="13"/>
        <v xml:space="preserve"> </v>
      </c>
    </row>
    <row r="436" spans="1:9" x14ac:dyDescent="0.25">
      <c r="A436" s="11">
        <v>28</v>
      </c>
      <c r="B436" s="11" t="s">
        <v>622</v>
      </c>
      <c r="C436" s="12">
        <v>41103</v>
      </c>
      <c r="D436" s="15">
        <v>5500</v>
      </c>
      <c r="E436" s="13">
        <f t="shared" si="12"/>
        <v>0</v>
      </c>
      <c r="F436" s="13">
        <f>IF(AND(B436="Med B",COUNTIFS(A$1:A435,A436,B$1:B435,"Med B")=0,COUNTIFS(A$1:A435,A436,B$1:B435,"Med A")=0),1,0)</f>
        <v>0</v>
      </c>
      <c r="G436" s="9" t="str">
        <f>IF(E436=1,
  AVERAGEIFS(
    Question_10_Labs!D:D,
    Question_10_Labs!A:A, Question_10_admin!A436,
    Question_10_Labs!C:C, "LAB B",
    Question_10_Labs!B:B, "&lt;=" &amp; Question_10_admin!C436
  ),
  "")</f>
        <v/>
      </c>
      <c r="H436" s="13" t="str">
        <f>IF(E436=1,
  IFERROR(
    AVERAGEIFS(
      Question_10_Labs!D:D,
      Question_10_Labs!A:A, A436,
      Question_10_Labs!C:C, "LAB B",
      Question_10_Labs!B:B, "&gt;=" &amp; C436
    ),
    "No test done"
  ),
  ""
)</f>
        <v/>
      </c>
      <c r="I436" s="13" t="str">
        <f t="shared" si="13"/>
        <v xml:space="preserve"> </v>
      </c>
    </row>
    <row r="437" spans="1:9" x14ac:dyDescent="0.25">
      <c r="A437" s="11">
        <v>28</v>
      </c>
      <c r="B437" s="11" t="s">
        <v>622</v>
      </c>
      <c r="C437" s="12">
        <v>41106</v>
      </c>
      <c r="D437" s="15">
        <v>5500</v>
      </c>
      <c r="E437" s="13">
        <f t="shared" si="12"/>
        <v>0</v>
      </c>
      <c r="F437" s="13">
        <f>IF(AND(B437="Med B",COUNTIFS(A$1:A436,A437,B$1:B436,"Med B")=0,COUNTIFS(A$1:A436,A437,B$1:B436,"Med A")=0),1,0)</f>
        <v>0</v>
      </c>
      <c r="G437" s="9" t="str">
        <f>IF(E437=1,
  AVERAGEIFS(
    Question_10_Labs!D:D,
    Question_10_Labs!A:A, Question_10_admin!A437,
    Question_10_Labs!C:C, "LAB B",
    Question_10_Labs!B:B, "&lt;=" &amp; Question_10_admin!C437
  ),
  "")</f>
        <v/>
      </c>
      <c r="H437" s="13" t="str">
        <f>IF(E437=1,
  IFERROR(
    AVERAGEIFS(
      Question_10_Labs!D:D,
      Question_10_Labs!A:A, A437,
      Question_10_Labs!C:C, "LAB B",
      Question_10_Labs!B:B, "&gt;=" &amp; C437
    ),
    "No test done"
  ),
  ""
)</f>
        <v/>
      </c>
      <c r="I437" s="13" t="str">
        <f t="shared" si="13"/>
        <v xml:space="preserve"> </v>
      </c>
    </row>
    <row r="438" spans="1:9" x14ac:dyDescent="0.25">
      <c r="A438" s="11">
        <v>28</v>
      </c>
      <c r="B438" s="11" t="s">
        <v>622</v>
      </c>
      <c r="C438" s="12">
        <v>41108</v>
      </c>
      <c r="D438" s="15">
        <v>5500</v>
      </c>
      <c r="E438" s="13">
        <f t="shared" si="12"/>
        <v>0</v>
      </c>
      <c r="F438" s="13">
        <f>IF(AND(B438="Med B",COUNTIFS(A$1:A437,A438,B$1:B437,"Med B")=0,COUNTIFS(A$1:A437,A438,B$1:B437,"Med A")=0),1,0)</f>
        <v>0</v>
      </c>
      <c r="G438" s="9" t="str">
        <f>IF(E438=1,
  AVERAGEIFS(
    Question_10_Labs!D:D,
    Question_10_Labs!A:A, Question_10_admin!A438,
    Question_10_Labs!C:C, "LAB B",
    Question_10_Labs!B:B, "&lt;=" &amp; Question_10_admin!C438
  ),
  "")</f>
        <v/>
      </c>
      <c r="H438" s="13" t="str">
        <f>IF(E438=1,
  IFERROR(
    AVERAGEIFS(
      Question_10_Labs!D:D,
      Question_10_Labs!A:A, A438,
      Question_10_Labs!C:C, "LAB B",
      Question_10_Labs!B:B, "&gt;=" &amp; C438
    ),
    "No test done"
  ),
  ""
)</f>
        <v/>
      </c>
      <c r="I438" s="13" t="str">
        <f t="shared" si="13"/>
        <v xml:space="preserve"> </v>
      </c>
    </row>
    <row r="439" spans="1:9" x14ac:dyDescent="0.25">
      <c r="A439" s="11">
        <v>28</v>
      </c>
      <c r="B439" s="11" t="s">
        <v>622</v>
      </c>
      <c r="C439" s="12">
        <v>41110</v>
      </c>
      <c r="D439" s="15">
        <v>5500</v>
      </c>
      <c r="E439" s="13">
        <f t="shared" si="12"/>
        <v>0</v>
      </c>
      <c r="F439" s="13">
        <f>IF(AND(B439="Med B",COUNTIFS(A$1:A438,A439,B$1:B438,"Med B")=0,COUNTIFS(A$1:A438,A439,B$1:B438,"Med A")=0),1,0)</f>
        <v>0</v>
      </c>
      <c r="G439" s="9" t="str">
        <f>IF(E439=1,
  AVERAGEIFS(
    Question_10_Labs!D:D,
    Question_10_Labs!A:A, Question_10_admin!A439,
    Question_10_Labs!C:C, "LAB B",
    Question_10_Labs!B:B, "&lt;=" &amp; Question_10_admin!C439
  ),
  "")</f>
        <v/>
      </c>
      <c r="H439" s="13" t="str">
        <f>IF(E439=1,
  IFERROR(
    AVERAGEIFS(
      Question_10_Labs!D:D,
      Question_10_Labs!A:A, A439,
      Question_10_Labs!C:C, "LAB B",
      Question_10_Labs!B:B, "&gt;=" &amp; C439
    ),
    "No test done"
  ),
  ""
)</f>
        <v/>
      </c>
      <c r="I439" s="13" t="str">
        <f t="shared" si="13"/>
        <v xml:space="preserve"> </v>
      </c>
    </row>
    <row r="440" spans="1:9" x14ac:dyDescent="0.25">
      <c r="A440" s="11">
        <v>28</v>
      </c>
      <c r="B440" s="11" t="s">
        <v>622</v>
      </c>
      <c r="C440" s="12">
        <v>41113</v>
      </c>
      <c r="D440" s="15">
        <v>5500</v>
      </c>
      <c r="E440" s="13">
        <f t="shared" si="12"/>
        <v>0</v>
      </c>
      <c r="F440" s="13">
        <f>IF(AND(B440="Med B",COUNTIFS(A$1:A439,A440,B$1:B439,"Med B")=0,COUNTIFS(A$1:A439,A440,B$1:B439,"Med A")=0),1,0)</f>
        <v>0</v>
      </c>
      <c r="G440" s="9" t="str">
        <f>IF(E440=1,
  AVERAGEIFS(
    Question_10_Labs!D:D,
    Question_10_Labs!A:A, Question_10_admin!A440,
    Question_10_Labs!C:C, "LAB B",
    Question_10_Labs!B:B, "&lt;=" &amp; Question_10_admin!C440
  ),
  "")</f>
        <v/>
      </c>
      <c r="H440" s="13" t="str">
        <f>IF(E440=1,
  IFERROR(
    AVERAGEIFS(
      Question_10_Labs!D:D,
      Question_10_Labs!A:A, A440,
      Question_10_Labs!C:C, "LAB B",
      Question_10_Labs!B:B, "&gt;=" &amp; C440
    ),
    "No test done"
  ),
  ""
)</f>
        <v/>
      </c>
      <c r="I440" s="13" t="str">
        <f t="shared" si="13"/>
        <v xml:space="preserve"> </v>
      </c>
    </row>
    <row r="441" spans="1:9" x14ac:dyDescent="0.25">
      <c r="A441" s="11">
        <v>28</v>
      </c>
      <c r="B441" s="11" t="s">
        <v>622</v>
      </c>
      <c r="C441" s="12">
        <v>41115</v>
      </c>
      <c r="D441" s="15">
        <v>5500</v>
      </c>
      <c r="E441" s="13">
        <f t="shared" si="12"/>
        <v>0</v>
      </c>
      <c r="F441" s="13">
        <f>IF(AND(B441="Med B",COUNTIFS(A$1:A440,A441,B$1:B440,"Med B")=0,COUNTIFS(A$1:A440,A441,B$1:B440,"Med A")=0),1,0)</f>
        <v>0</v>
      </c>
      <c r="G441" s="9" t="str">
        <f>IF(E441=1,
  AVERAGEIFS(
    Question_10_Labs!D:D,
    Question_10_Labs!A:A, Question_10_admin!A441,
    Question_10_Labs!C:C, "LAB B",
    Question_10_Labs!B:B, "&lt;=" &amp; Question_10_admin!C441
  ),
  "")</f>
        <v/>
      </c>
      <c r="H441" s="13" t="str">
        <f>IF(E441=1,
  IFERROR(
    AVERAGEIFS(
      Question_10_Labs!D:D,
      Question_10_Labs!A:A, A441,
      Question_10_Labs!C:C, "LAB B",
      Question_10_Labs!B:B, "&gt;=" &amp; C441
    ),
    "No test done"
  ),
  ""
)</f>
        <v/>
      </c>
      <c r="I441" s="13" t="str">
        <f t="shared" si="13"/>
        <v xml:space="preserve"> </v>
      </c>
    </row>
    <row r="442" spans="1:9" x14ac:dyDescent="0.25">
      <c r="A442" s="11">
        <v>28</v>
      </c>
      <c r="B442" s="11" t="s">
        <v>622</v>
      </c>
      <c r="C442" s="12">
        <v>41117</v>
      </c>
      <c r="D442" s="15">
        <v>5500</v>
      </c>
      <c r="E442" s="13">
        <f t="shared" si="12"/>
        <v>0</v>
      </c>
      <c r="F442" s="13">
        <f>IF(AND(B442="Med B",COUNTIFS(A$1:A441,A442,B$1:B441,"Med B")=0,COUNTIFS(A$1:A441,A442,B$1:B441,"Med A")=0),1,0)</f>
        <v>0</v>
      </c>
      <c r="G442" s="9" t="str">
        <f>IF(E442=1,
  AVERAGEIFS(
    Question_10_Labs!D:D,
    Question_10_Labs!A:A, Question_10_admin!A442,
    Question_10_Labs!C:C, "LAB B",
    Question_10_Labs!B:B, "&lt;=" &amp; Question_10_admin!C442
  ),
  "")</f>
        <v/>
      </c>
      <c r="H442" s="13" t="str">
        <f>IF(E442=1,
  IFERROR(
    AVERAGEIFS(
      Question_10_Labs!D:D,
      Question_10_Labs!A:A, A442,
      Question_10_Labs!C:C, "LAB B",
      Question_10_Labs!B:B, "&gt;=" &amp; C442
    ),
    "No test done"
  ),
  ""
)</f>
        <v/>
      </c>
      <c r="I442" s="13" t="str">
        <f t="shared" si="13"/>
        <v xml:space="preserve"> </v>
      </c>
    </row>
    <row r="443" spans="1:9" x14ac:dyDescent="0.25">
      <c r="A443" s="11">
        <v>28</v>
      </c>
      <c r="B443" s="11" t="s">
        <v>622</v>
      </c>
      <c r="C443" s="12">
        <v>41120</v>
      </c>
      <c r="D443" s="15">
        <v>5500</v>
      </c>
      <c r="E443" s="13">
        <f t="shared" si="12"/>
        <v>0</v>
      </c>
      <c r="F443" s="13">
        <f>IF(AND(B443="Med B",COUNTIFS(A$1:A442,A443,B$1:B442,"Med B")=0,COUNTIFS(A$1:A442,A443,B$1:B442,"Med A")=0),1,0)</f>
        <v>0</v>
      </c>
      <c r="G443" s="9" t="str">
        <f>IF(E443=1,
  AVERAGEIFS(
    Question_10_Labs!D:D,
    Question_10_Labs!A:A, Question_10_admin!A443,
    Question_10_Labs!C:C, "LAB B",
    Question_10_Labs!B:B, "&lt;=" &amp; Question_10_admin!C443
  ),
  "")</f>
        <v/>
      </c>
      <c r="H443" s="13" t="str">
        <f>IF(E443=1,
  IFERROR(
    AVERAGEIFS(
      Question_10_Labs!D:D,
      Question_10_Labs!A:A, A443,
      Question_10_Labs!C:C, "LAB B",
      Question_10_Labs!B:B, "&gt;=" &amp; C443
    ),
    "No test done"
  ),
  ""
)</f>
        <v/>
      </c>
      <c r="I443" s="13" t="str">
        <f t="shared" si="13"/>
        <v xml:space="preserve"> </v>
      </c>
    </row>
    <row r="444" spans="1:9" x14ac:dyDescent="0.25">
      <c r="A444" s="11">
        <v>28</v>
      </c>
      <c r="B444" s="11" t="s">
        <v>622</v>
      </c>
      <c r="C444" s="12">
        <v>41122</v>
      </c>
      <c r="D444" s="15">
        <v>5500</v>
      </c>
      <c r="E444" s="13">
        <f t="shared" si="12"/>
        <v>0</v>
      </c>
      <c r="F444" s="13">
        <f>IF(AND(B444="Med B",COUNTIFS(A$1:A443,A444,B$1:B443,"Med B")=0,COUNTIFS(A$1:A443,A444,B$1:B443,"Med A")=0),1,0)</f>
        <v>0</v>
      </c>
      <c r="G444" s="9" t="str">
        <f>IF(E444=1,
  AVERAGEIFS(
    Question_10_Labs!D:D,
    Question_10_Labs!A:A, Question_10_admin!A444,
    Question_10_Labs!C:C, "LAB B",
    Question_10_Labs!B:B, "&lt;=" &amp; Question_10_admin!C444
  ),
  "")</f>
        <v/>
      </c>
      <c r="H444" s="13" t="str">
        <f>IF(E444=1,
  IFERROR(
    AVERAGEIFS(
      Question_10_Labs!D:D,
      Question_10_Labs!A:A, A444,
      Question_10_Labs!C:C, "LAB B",
      Question_10_Labs!B:B, "&gt;=" &amp; C444
    ),
    "No test done"
  ),
  ""
)</f>
        <v/>
      </c>
      <c r="I444" s="13" t="str">
        <f t="shared" si="13"/>
        <v xml:space="preserve"> </v>
      </c>
    </row>
    <row r="445" spans="1:9" x14ac:dyDescent="0.25">
      <c r="A445" s="11">
        <v>28</v>
      </c>
      <c r="B445" s="11" t="s">
        <v>622</v>
      </c>
      <c r="C445" s="12">
        <v>41124</v>
      </c>
      <c r="D445" s="15">
        <v>5000</v>
      </c>
      <c r="E445" s="13">
        <f t="shared" si="12"/>
        <v>0</v>
      </c>
      <c r="F445" s="13">
        <f>IF(AND(B445="Med B",COUNTIFS(A$1:A444,A445,B$1:B444,"Med B")=0,COUNTIFS(A$1:A444,A445,B$1:B444,"Med A")=0),1,0)</f>
        <v>0</v>
      </c>
      <c r="G445" s="9" t="str">
        <f>IF(E445=1,
  AVERAGEIFS(
    Question_10_Labs!D:D,
    Question_10_Labs!A:A, Question_10_admin!A445,
    Question_10_Labs!C:C, "LAB B",
    Question_10_Labs!B:B, "&lt;=" &amp; Question_10_admin!C445
  ),
  "")</f>
        <v/>
      </c>
      <c r="H445" s="13" t="str">
        <f>IF(E445=1,
  IFERROR(
    AVERAGEIFS(
      Question_10_Labs!D:D,
      Question_10_Labs!A:A, A445,
      Question_10_Labs!C:C, "LAB B",
      Question_10_Labs!B:B, "&gt;=" &amp; C445
    ),
    "No test done"
  ),
  ""
)</f>
        <v/>
      </c>
      <c r="I445" s="13" t="str">
        <f t="shared" si="13"/>
        <v xml:space="preserve"> </v>
      </c>
    </row>
    <row r="446" spans="1:9" x14ac:dyDescent="0.25">
      <c r="A446" s="11">
        <v>28</v>
      </c>
      <c r="B446" s="11" t="s">
        <v>622</v>
      </c>
      <c r="C446" s="12">
        <v>41127</v>
      </c>
      <c r="D446" s="15">
        <v>5000</v>
      </c>
      <c r="E446" s="13">
        <f t="shared" si="12"/>
        <v>0</v>
      </c>
      <c r="F446" s="13">
        <f>IF(AND(B446="Med B",COUNTIFS(A$1:A445,A446,B$1:B445,"Med B")=0,COUNTIFS(A$1:A445,A446,B$1:B445,"Med A")=0),1,0)</f>
        <v>0</v>
      </c>
      <c r="G446" s="9" t="str">
        <f>IF(E446=1,
  AVERAGEIFS(
    Question_10_Labs!D:D,
    Question_10_Labs!A:A, Question_10_admin!A446,
    Question_10_Labs!C:C, "LAB B",
    Question_10_Labs!B:B, "&lt;=" &amp; Question_10_admin!C446
  ),
  "")</f>
        <v/>
      </c>
      <c r="H446" s="13" t="str">
        <f>IF(E446=1,
  IFERROR(
    AVERAGEIFS(
      Question_10_Labs!D:D,
      Question_10_Labs!A:A, A446,
      Question_10_Labs!C:C, "LAB B",
      Question_10_Labs!B:B, "&gt;=" &amp; C446
    ),
    "No test done"
  ),
  ""
)</f>
        <v/>
      </c>
      <c r="I446" s="13" t="str">
        <f t="shared" si="13"/>
        <v xml:space="preserve"> </v>
      </c>
    </row>
    <row r="447" spans="1:9" x14ac:dyDescent="0.25">
      <c r="A447" s="11">
        <v>28</v>
      </c>
      <c r="B447" s="11" t="s">
        <v>622</v>
      </c>
      <c r="C447" s="12">
        <v>41129</v>
      </c>
      <c r="D447" s="15">
        <v>5000</v>
      </c>
      <c r="E447" s="13">
        <f t="shared" si="12"/>
        <v>0</v>
      </c>
      <c r="F447" s="13">
        <f>IF(AND(B447="Med B",COUNTIFS(A$1:A446,A447,B$1:B446,"Med B")=0,COUNTIFS(A$1:A446,A447,B$1:B446,"Med A")=0),1,0)</f>
        <v>0</v>
      </c>
      <c r="G447" s="9" t="str">
        <f>IF(E447=1,
  AVERAGEIFS(
    Question_10_Labs!D:D,
    Question_10_Labs!A:A, Question_10_admin!A447,
    Question_10_Labs!C:C, "LAB B",
    Question_10_Labs!B:B, "&lt;=" &amp; Question_10_admin!C447
  ),
  "")</f>
        <v/>
      </c>
      <c r="H447" s="13" t="str">
        <f>IF(E447=1,
  IFERROR(
    AVERAGEIFS(
      Question_10_Labs!D:D,
      Question_10_Labs!A:A, A447,
      Question_10_Labs!C:C, "LAB B",
      Question_10_Labs!B:B, "&gt;=" &amp; C447
    ),
    "No test done"
  ),
  ""
)</f>
        <v/>
      </c>
      <c r="I447" s="13" t="str">
        <f t="shared" si="13"/>
        <v xml:space="preserve"> </v>
      </c>
    </row>
    <row r="448" spans="1:9" x14ac:dyDescent="0.25">
      <c r="A448" s="11">
        <v>28</v>
      </c>
      <c r="B448" s="11" t="s">
        <v>622</v>
      </c>
      <c r="C448" s="12">
        <v>41131</v>
      </c>
      <c r="D448" s="15">
        <v>5000</v>
      </c>
      <c r="E448" s="13">
        <f t="shared" si="12"/>
        <v>0</v>
      </c>
      <c r="F448" s="13">
        <f>IF(AND(B448="Med B",COUNTIFS(A$1:A447,A448,B$1:B447,"Med B")=0,COUNTIFS(A$1:A447,A448,B$1:B447,"Med A")=0),1,0)</f>
        <v>0</v>
      </c>
      <c r="G448" s="9" t="str">
        <f>IF(E448=1,
  AVERAGEIFS(
    Question_10_Labs!D:D,
    Question_10_Labs!A:A, Question_10_admin!A448,
    Question_10_Labs!C:C, "LAB B",
    Question_10_Labs!B:B, "&lt;=" &amp; Question_10_admin!C448
  ),
  "")</f>
        <v/>
      </c>
      <c r="H448" s="13" t="str">
        <f>IF(E448=1,
  IFERROR(
    AVERAGEIFS(
      Question_10_Labs!D:D,
      Question_10_Labs!A:A, A448,
      Question_10_Labs!C:C, "LAB B",
      Question_10_Labs!B:B, "&gt;=" &amp; C448
    ),
    "No test done"
  ),
  ""
)</f>
        <v/>
      </c>
      <c r="I448" s="13" t="str">
        <f t="shared" si="13"/>
        <v xml:space="preserve"> </v>
      </c>
    </row>
    <row r="449" spans="1:9" x14ac:dyDescent="0.25">
      <c r="A449" s="11">
        <v>28</v>
      </c>
      <c r="B449" s="11" t="s">
        <v>622</v>
      </c>
      <c r="C449" s="12">
        <v>41134</v>
      </c>
      <c r="D449" s="15">
        <v>5000</v>
      </c>
      <c r="E449" s="13">
        <f t="shared" si="12"/>
        <v>0</v>
      </c>
      <c r="F449" s="13">
        <f>IF(AND(B449="Med B",COUNTIFS(A$1:A448,A449,B$1:B448,"Med B")=0,COUNTIFS(A$1:A448,A449,B$1:B448,"Med A")=0),1,0)</f>
        <v>0</v>
      </c>
      <c r="G449" s="9" t="str">
        <f>IF(E449=1,
  AVERAGEIFS(
    Question_10_Labs!D:D,
    Question_10_Labs!A:A, Question_10_admin!A449,
    Question_10_Labs!C:C, "LAB B",
    Question_10_Labs!B:B, "&lt;=" &amp; Question_10_admin!C449
  ),
  "")</f>
        <v/>
      </c>
      <c r="H449" s="13" t="str">
        <f>IF(E449=1,
  IFERROR(
    AVERAGEIFS(
      Question_10_Labs!D:D,
      Question_10_Labs!A:A, A449,
      Question_10_Labs!C:C, "LAB B",
      Question_10_Labs!B:B, "&gt;=" &amp; C449
    ),
    "No test done"
  ),
  ""
)</f>
        <v/>
      </c>
      <c r="I449" s="13" t="str">
        <f t="shared" si="13"/>
        <v xml:space="preserve"> </v>
      </c>
    </row>
    <row r="450" spans="1:9" x14ac:dyDescent="0.25">
      <c r="A450" s="11">
        <v>28</v>
      </c>
      <c r="B450" s="11" t="s">
        <v>622</v>
      </c>
      <c r="C450" s="12">
        <v>41136</v>
      </c>
      <c r="D450" s="15">
        <v>5000</v>
      </c>
      <c r="E450" s="13">
        <f t="shared" si="12"/>
        <v>0</v>
      </c>
      <c r="F450" s="13">
        <f>IF(AND(B450="Med B",COUNTIFS(A$1:A449,A450,B$1:B449,"Med B")=0,COUNTIFS(A$1:A449,A450,B$1:B449,"Med A")=0),1,0)</f>
        <v>0</v>
      </c>
      <c r="G450" s="9" t="str">
        <f>IF(E450=1,
  AVERAGEIFS(
    Question_10_Labs!D:D,
    Question_10_Labs!A:A, Question_10_admin!A450,
    Question_10_Labs!C:C, "LAB B",
    Question_10_Labs!B:B, "&lt;=" &amp; Question_10_admin!C450
  ),
  "")</f>
        <v/>
      </c>
      <c r="H450" s="13" t="str">
        <f>IF(E450=1,
  IFERROR(
    AVERAGEIFS(
      Question_10_Labs!D:D,
      Question_10_Labs!A:A, A450,
      Question_10_Labs!C:C, "LAB B",
      Question_10_Labs!B:B, "&gt;=" &amp; C450
    ),
    "No test done"
  ),
  ""
)</f>
        <v/>
      </c>
      <c r="I450" s="13" t="str">
        <f t="shared" si="13"/>
        <v xml:space="preserve"> </v>
      </c>
    </row>
    <row r="451" spans="1:9" x14ac:dyDescent="0.25">
      <c r="A451" s="11">
        <v>28</v>
      </c>
      <c r="B451" s="11" t="s">
        <v>622</v>
      </c>
      <c r="C451" s="12">
        <v>41138</v>
      </c>
      <c r="D451" s="15">
        <v>5000</v>
      </c>
      <c r="E451" s="13">
        <f t="shared" ref="E451:E514" si="14">IF(AND(B451="Med A", A451=A452, B452="Med B"), 1, 0)</f>
        <v>1</v>
      </c>
      <c r="F451" s="13">
        <f>IF(AND(B451="Med B",COUNTIFS(A$1:A450,A451,B$1:B450,"Med B")=0,COUNTIFS(A$1:A450,A451,B$1:B450,"Med A")=0),1,0)</f>
        <v>0</v>
      </c>
      <c r="G451" s="9">
        <f>IF(E451=1,
  AVERAGEIFS(
    Question_10_Labs!D:D,
    Question_10_Labs!A:A, Question_10_admin!A451,
    Question_10_Labs!C:C, "LAB B",
    Question_10_Labs!B:B, "&lt;=" &amp; Question_10_admin!C451
  ),
  "")</f>
        <v>11.149999999999999</v>
      </c>
      <c r="H451" s="13">
        <f>IF(E451=1,
  IFERROR(
    AVERAGEIFS(
      Question_10_Labs!D:D,
      Question_10_Labs!A:A, A451,
      Question_10_Labs!C:C, "LAB B",
      Question_10_Labs!B:B, "&gt;=" &amp; C451
    ),
    "No test done"
  ),
  ""
)</f>
        <v>10.875</v>
      </c>
      <c r="I451" s="13" t="str">
        <f t="shared" ref="I451:I514" si="15">IF(OR(G451="", H451=""), " ",
   IF(AND(ISNUMBER(G451), ISNUMBER(H451)),
       IF(G451 &gt; H451, "Higher",
          IF(G451 &lt; H451, "Lower", "Same")
       ),
       "No comparison"
   )
)</f>
        <v>Higher</v>
      </c>
    </row>
    <row r="452" spans="1:9" x14ac:dyDescent="0.25">
      <c r="A452" s="11">
        <v>28</v>
      </c>
      <c r="B452" s="11" t="s">
        <v>623</v>
      </c>
      <c r="C452" s="12">
        <v>41164</v>
      </c>
      <c r="D452" s="15">
        <v>6</v>
      </c>
      <c r="E452" s="13">
        <f t="shared" si="14"/>
        <v>0</v>
      </c>
      <c r="F452" s="13">
        <f>IF(AND(B452="Med B",COUNTIFS(A$1:A451,A452,B$1:B451,"Med B")=0,COUNTIFS(A$1:A451,A452,B$1:B451,"Med A")=0),1,0)</f>
        <v>0</v>
      </c>
      <c r="G452" s="9" t="str">
        <f>IF(E452=1,
  AVERAGEIFS(
    Question_10_Labs!D:D,
    Question_10_Labs!A:A, Question_10_admin!A452,
    Question_10_Labs!C:C, "LAB B",
    Question_10_Labs!B:B, "&lt;=" &amp; Question_10_admin!C452
  ),
  "")</f>
        <v/>
      </c>
      <c r="H452" s="13" t="str">
        <f>IF(E452=1,
  IFERROR(
    AVERAGEIFS(
      Question_10_Labs!D:D,
      Question_10_Labs!A:A, A452,
      Question_10_Labs!C:C, "LAB B",
      Question_10_Labs!B:B, "&gt;=" &amp; C452
    ),
    "No test done"
  ),
  ""
)</f>
        <v/>
      </c>
      <c r="I452" s="13" t="str">
        <f t="shared" si="15"/>
        <v xml:space="preserve"> </v>
      </c>
    </row>
    <row r="453" spans="1:9" x14ac:dyDescent="0.25">
      <c r="A453" s="11">
        <v>28</v>
      </c>
      <c r="B453" s="11" t="s">
        <v>623</v>
      </c>
      <c r="C453" s="12">
        <v>41227</v>
      </c>
      <c r="D453" s="15">
        <v>2</v>
      </c>
      <c r="E453" s="13">
        <f t="shared" si="14"/>
        <v>0</v>
      </c>
      <c r="F453" s="13">
        <f>IF(AND(B453="Med B",COUNTIFS(A$1:A452,A453,B$1:B452,"Med B")=0,COUNTIFS(A$1:A452,A453,B$1:B452,"Med A")=0),1,0)</f>
        <v>0</v>
      </c>
      <c r="G453" s="9" t="str">
        <f>IF(E453=1,
  AVERAGEIFS(
    Question_10_Labs!D:D,
    Question_10_Labs!A:A, Question_10_admin!A453,
    Question_10_Labs!C:C, "LAB B",
    Question_10_Labs!B:B, "&lt;=" &amp; Question_10_admin!C453
  ),
  "")</f>
        <v/>
      </c>
      <c r="H453" s="13" t="str">
        <f>IF(E453=1,
  IFERROR(
    AVERAGEIFS(
      Question_10_Labs!D:D,
      Question_10_Labs!A:A, A453,
      Question_10_Labs!C:C, "LAB B",
      Question_10_Labs!B:B, "&gt;=" &amp; C453
    ),
    "No test done"
  ),
  ""
)</f>
        <v/>
      </c>
      <c r="I453" s="13" t="str">
        <f t="shared" si="15"/>
        <v xml:space="preserve"> </v>
      </c>
    </row>
    <row r="454" spans="1:9" x14ac:dyDescent="0.25">
      <c r="A454" s="11">
        <v>29</v>
      </c>
      <c r="B454" s="11" t="s">
        <v>622</v>
      </c>
      <c r="C454" s="12">
        <v>41093</v>
      </c>
      <c r="D454" s="15">
        <v>4800</v>
      </c>
      <c r="E454" s="13">
        <f t="shared" si="14"/>
        <v>0</v>
      </c>
      <c r="F454" s="13">
        <f>IF(AND(B454="Med B",COUNTIFS(A$1:A453,A454,B$1:B453,"Med B")=0,COUNTIFS(A$1:A453,A454,B$1:B453,"Med A")=0),1,0)</f>
        <v>0</v>
      </c>
      <c r="G454" s="9" t="str">
        <f>IF(E454=1,
  AVERAGEIFS(
    Question_10_Labs!D:D,
    Question_10_Labs!A:A, Question_10_admin!A454,
    Question_10_Labs!C:C, "LAB B",
    Question_10_Labs!B:B, "&lt;=" &amp; Question_10_admin!C454
  ),
  "")</f>
        <v/>
      </c>
      <c r="H454" s="13" t="str">
        <f>IF(E454=1,
  IFERROR(
    AVERAGEIFS(
      Question_10_Labs!D:D,
      Question_10_Labs!A:A, A454,
      Question_10_Labs!C:C, "LAB B",
      Question_10_Labs!B:B, "&gt;=" &amp; C454
    ),
    "No test done"
  ),
  ""
)</f>
        <v/>
      </c>
      <c r="I454" s="13" t="str">
        <f t="shared" si="15"/>
        <v xml:space="preserve"> </v>
      </c>
    </row>
    <row r="455" spans="1:9" x14ac:dyDescent="0.25">
      <c r="A455" s="11">
        <v>29</v>
      </c>
      <c r="B455" s="11" t="s">
        <v>622</v>
      </c>
      <c r="C455" s="12">
        <v>41095</v>
      </c>
      <c r="D455" s="15">
        <v>4800</v>
      </c>
      <c r="E455" s="13">
        <f t="shared" si="14"/>
        <v>0</v>
      </c>
      <c r="F455" s="13">
        <f>IF(AND(B455="Med B",COUNTIFS(A$1:A454,A455,B$1:B454,"Med B")=0,COUNTIFS(A$1:A454,A455,B$1:B454,"Med A")=0),1,0)</f>
        <v>0</v>
      </c>
      <c r="G455" s="9" t="str">
        <f>IF(E455=1,
  AVERAGEIFS(
    Question_10_Labs!D:D,
    Question_10_Labs!A:A, Question_10_admin!A455,
    Question_10_Labs!C:C, "LAB B",
    Question_10_Labs!B:B, "&lt;=" &amp; Question_10_admin!C455
  ),
  "")</f>
        <v/>
      </c>
      <c r="H455" s="13" t="str">
        <f>IF(E455=1,
  IFERROR(
    AVERAGEIFS(
      Question_10_Labs!D:D,
      Question_10_Labs!A:A, A455,
      Question_10_Labs!C:C, "LAB B",
      Question_10_Labs!B:B, "&gt;=" &amp; C455
    ),
    "No test done"
  ),
  ""
)</f>
        <v/>
      </c>
      <c r="I455" s="13" t="str">
        <f t="shared" si="15"/>
        <v xml:space="preserve"> </v>
      </c>
    </row>
    <row r="456" spans="1:9" x14ac:dyDescent="0.25">
      <c r="A456" s="11">
        <v>29</v>
      </c>
      <c r="B456" s="11" t="s">
        <v>622</v>
      </c>
      <c r="C456" s="12">
        <v>41111</v>
      </c>
      <c r="D456" s="15">
        <v>4400</v>
      </c>
      <c r="E456" s="13">
        <f t="shared" si="14"/>
        <v>0</v>
      </c>
      <c r="F456" s="13">
        <f>IF(AND(B456="Med B",COUNTIFS(A$1:A455,A456,B$1:B455,"Med B")=0,COUNTIFS(A$1:A455,A456,B$1:B455,"Med A")=0),1,0)</f>
        <v>0</v>
      </c>
      <c r="G456" s="9" t="str">
        <f>IF(E456=1,
  AVERAGEIFS(
    Question_10_Labs!D:D,
    Question_10_Labs!A:A, Question_10_admin!A456,
    Question_10_Labs!C:C, "LAB B",
    Question_10_Labs!B:B, "&lt;=" &amp; Question_10_admin!C456
  ),
  "")</f>
        <v/>
      </c>
      <c r="H456" s="13" t="str">
        <f>IF(E456=1,
  IFERROR(
    AVERAGEIFS(
      Question_10_Labs!D:D,
      Question_10_Labs!A:A, A456,
      Question_10_Labs!C:C, "LAB B",
      Question_10_Labs!B:B, "&gt;=" &amp; C456
    ),
    "No test done"
  ),
  ""
)</f>
        <v/>
      </c>
      <c r="I456" s="13" t="str">
        <f t="shared" si="15"/>
        <v xml:space="preserve"> </v>
      </c>
    </row>
    <row r="457" spans="1:9" x14ac:dyDescent="0.25">
      <c r="A457" s="11">
        <v>29</v>
      </c>
      <c r="B457" s="11" t="s">
        <v>622</v>
      </c>
      <c r="C457" s="12">
        <v>41116</v>
      </c>
      <c r="D457" s="15">
        <v>4400</v>
      </c>
      <c r="E457" s="13">
        <f t="shared" si="14"/>
        <v>0</v>
      </c>
      <c r="F457" s="13">
        <f>IF(AND(B457="Med B",COUNTIFS(A$1:A456,A457,B$1:B456,"Med B")=0,COUNTIFS(A$1:A456,A457,B$1:B456,"Med A")=0),1,0)</f>
        <v>0</v>
      </c>
      <c r="G457" s="9" t="str">
        <f>IF(E457=1,
  AVERAGEIFS(
    Question_10_Labs!D:D,
    Question_10_Labs!A:A, Question_10_admin!A457,
    Question_10_Labs!C:C, "LAB B",
    Question_10_Labs!B:B, "&lt;=" &amp; Question_10_admin!C457
  ),
  "")</f>
        <v/>
      </c>
      <c r="H457" s="13" t="str">
        <f>IF(E457=1,
  IFERROR(
    AVERAGEIFS(
      Question_10_Labs!D:D,
      Question_10_Labs!A:A, A457,
      Question_10_Labs!C:C, "LAB B",
      Question_10_Labs!B:B, "&gt;=" &amp; C457
    ),
    "No test done"
  ),
  ""
)</f>
        <v/>
      </c>
      <c r="I457" s="13" t="str">
        <f t="shared" si="15"/>
        <v xml:space="preserve"> </v>
      </c>
    </row>
    <row r="458" spans="1:9" x14ac:dyDescent="0.25">
      <c r="A458" s="11">
        <v>29</v>
      </c>
      <c r="B458" s="11" t="s">
        <v>622</v>
      </c>
      <c r="C458" s="12">
        <v>41118</v>
      </c>
      <c r="D458" s="15">
        <v>4400</v>
      </c>
      <c r="E458" s="13">
        <f t="shared" si="14"/>
        <v>0</v>
      </c>
      <c r="F458" s="13">
        <f>IF(AND(B458="Med B",COUNTIFS(A$1:A457,A458,B$1:B457,"Med B")=0,COUNTIFS(A$1:A457,A458,B$1:B457,"Med A")=0),1,0)</f>
        <v>0</v>
      </c>
      <c r="G458" s="9" t="str">
        <f>IF(E458=1,
  AVERAGEIFS(
    Question_10_Labs!D:D,
    Question_10_Labs!A:A, Question_10_admin!A458,
    Question_10_Labs!C:C, "LAB B",
    Question_10_Labs!B:B, "&lt;=" &amp; Question_10_admin!C458
  ),
  "")</f>
        <v/>
      </c>
      <c r="H458" s="13" t="str">
        <f>IF(E458=1,
  IFERROR(
    AVERAGEIFS(
      Question_10_Labs!D:D,
      Question_10_Labs!A:A, A458,
      Question_10_Labs!C:C, "LAB B",
      Question_10_Labs!B:B, "&gt;=" &amp; C458
    ),
    "No test done"
  ),
  ""
)</f>
        <v/>
      </c>
      <c r="I458" s="13" t="str">
        <f t="shared" si="15"/>
        <v xml:space="preserve"> </v>
      </c>
    </row>
    <row r="459" spans="1:9" x14ac:dyDescent="0.25">
      <c r="A459" s="11">
        <v>29</v>
      </c>
      <c r="B459" s="11" t="s">
        <v>622</v>
      </c>
      <c r="C459" s="12">
        <v>41121</v>
      </c>
      <c r="D459" s="15">
        <v>4400</v>
      </c>
      <c r="E459" s="13">
        <f t="shared" si="14"/>
        <v>0</v>
      </c>
      <c r="F459" s="13">
        <f>IF(AND(B459="Med B",COUNTIFS(A$1:A458,A459,B$1:B458,"Med B")=0,COUNTIFS(A$1:A458,A459,B$1:B458,"Med A")=0),1,0)</f>
        <v>0</v>
      </c>
      <c r="G459" s="9" t="str">
        <f>IF(E459=1,
  AVERAGEIFS(
    Question_10_Labs!D:D,
    Question_10_Labs!A:A, Question_10_admin!A459,
    Question_10_Labs!C:C, "LAB B",
    Question_10_Labs!B:B, "&lt;=" &amp; Question_10_admin!C459
  ),
  "")</f>
        <v/>
      </c>
      <c r="H459" s="13" t="str">
        <f>IF(E459=1,
  IFERROR(
    AVERAGEIFS(
      Question_10_Labs!D:D,
      Question_10_Labs!A:A, A459,
      Question_10_Labs!C:C, "LAB B",
      Question_10_Labs!B:B, "&gt;=" &amp; C459
    ),
    "No test done"
  ),
  ""
)</f>
        <v/>
      </c>
      <c r="I459" s="13" t="str">
        <f t="shared" si="15"/>
        <v xml:space="preserve"> </v>
      </c>
    </row>
    <row r="460" spans="1:9" x14ac:dyDescent="0.25">
      <c r="A460" s="11">
        <v>29</v>
      </c>
      <c r="B460" s="11" t="s">
        <v>622</v>
      </c>
      <c r="C460" s="12">
        <v>41123</v>
      </c>
      <c r="D460" s="15">
        <v>4400</v>
      </c>
      <c r="E460" s="13">
        <f t="shared" si="14"/>
        <v>0</v>
      </c>
      <c r="F460" s="13">
        <f>IF(AND(B460="Med B",COUNTIFS(A$1:A459,A460,B$1:B459,"Med B")=0,COUNTIFS(A$1:A459,A460,B$1:B459,"Med A")=0),1,0)</f>
        <v>0</v>
      </c>
      <c r="G460" s="9" t="str">
        <f>IF(E460=1,
  AVERAGEIFS(
    Question_10_Labs!D:D,
    Question_10_Labs!A:A, Question_10_admin!A460,
    Question_10_Labs!C:C, "LAB B",
    Question_10_Labs!B:B, "&lt;=" &amp; Question_10_admin!C460
  ),
  "")</f>
        <v/>
      </c>
      <c r="H460" s="13" t="str">
        <f>IF(E460=1,
  IFERROR(
    AVERAGEIFS(
      Question_10_Labs!D:D,
      Question_10_Labs!A:A, A460,
      Question_10_Labs!C:C, "LAB B",
      Question_10_Labs!B:B, "&gt;=" &amp; C460
    ),
    "No test done"
  ),
  ""
)</f>
        <v/>
      </c>
      <c r="I460" s="13" t="str">
        <f t="shared" si="15"/>
        <v xml:space="preserve"> </v>
      </c>
    </row>
    <row r="461" spans="1:9" x14ac:dyDescent="0.25">
      <c r="A461" s="11">
        <v>29</v>
      </c>
      <c r="B461" s="11" t="s">
        <v>622</v>
      </c>
      <c r="C461" s="12">
        <v>41139</v>
      </c>
      <c r="D461" s="15">
        <v>4400</v>
      </c>
      <c r="E461" s="13">
        <f t="shared" si="14"/>
        <v>0</v>
      </c>
      <c r="F461" s="13">
        <f>IF(AND(B461="Med B",COUNTIFS(A$1:A460,A461,B$1:B460,"Med B")=0,COUNTIFS(A$1:A460,A461,B$1:B460,"Med A")=0),1,0)</f>
        <v>0</v>
      </c>
      <c r="G461" s="9" t="str">
        <f>IF(E461=1,
  AVERAGEIFS(
    Question_10_Labs!D:D,
    Question_10_Labs!A:A, Question_10_admin!A461,
    Question_10_Labs!C:C, "LAB B",
    Question_10_Labs!B:B, "&lt;=" &amp; Question_10_admin!C461
  ),
  "")</f>
        <v/>
      </c>
      <c r="H461" s="13" t="str">
        <f>IF(E461=1,
  IFERROR(
    AVERAGEIFS(
      Question_10_Labs!D:D,
      Question_10_Labs!A:A, A461,
      Question_10_Labs!C:C, "LAB B",
      Question_10_Labs!B:B, "&gt;=" &amp; C461
    ),
    "No test done"
  ),
  ""
)</f>
        <v/>
      </c>
      <c r="I461" s="13" t="str">
        <f t="shared" si="15"/>
        <v xml:space="preserve"> </v>
      </c>
    </row>
    <row r="462" spans="1:9" x14ac:dyDescent="0.25">
      <c r="A462" s="11">
        <v>29</v>
      </c>
      <c r="B462" s="11" t="s">
        <v>622</v>
      </c>
      <c r="C462" s="12">
        <v>41142</v>
      </c>
      <c r="D462" s="15">
        <v>4400</v>
      </c>
      <c r="E462" s="13">
        <f t="shared" si="14"/>
        <v>0</v>
      </c>
      <c r="F462" s="13">
        <f>IF(AND(B462="Med B",COUNTIFS(A$1:A461,A462,B$1:B461,"Med B")=0,COUNTIFS(A$1:A461,A462,B$1:B461,"Med A")=0),1,0)</f>
        <v>0</v>
      </c>
      <c r="G462" s="9" t="str">
        <f>IF(E462=1,
  AVERAGEIFS(
    Question_10_Labs!D:D,
    Question_10_Labs!A:A, Question_10_admin!A462,
    Question_10_Labs!C:C, "LAB B",
    Question_10_Labs!B:B, "&lt;=" &amp; Question_10_admin!C462
  ),
  "")</f>
        <v/>
      </c>
      <c r="H462" s="13" t="str">
        <f>IF(E462=1,
  IFERROR(
    AVERAGEIFS(
      Question_10_Labs!D:D,
      Question_10_Labs!A:A, A462,
      Question_10_Labs!C:C, "LAB B",
      Question_10_Labs!B:B, "&gt;=" &amp; C462
    ),
    "No test done"
  ),
  ""
)</f>
        <v/>
      </c>
      <c r="I462" s="13" t="str">
        <f t="shared" si="15"/>
        <v xml:space="preserve"> </v>
      </c>
    </row>
    <row r="463" spans="1:9" x14ac:dyDescent="0.25">
      <c r="A463" s="11">
        <v>29</v>
      </c>
      <c r="B463" s="11" t="s">
        <v>622</v>
      </c>
      <c r="C463" s="12">
        <v>41144</v>
      </c>
      <c r="D463" s="15">
        <v>4400</v>
      </c>
      <c r="E463" s="13">
        <f t="shared" si="14"/>
        <v>0</v>
      </c>
      <c r="F463" s="13">
        <f>IF(AND(B463="Med B",COUNTIFS(A$1:A462,A463,B$1:B462,"Med B")=0,COUNTIFS(A$1:A462,A463,B$1:B462,"Med A")=0),1,0)</f>
        <v>0</v>
      </c>
      <c r="G463" s="9" t="str">
        <f>IF(E463=1,
  AVERAGEIFS(
    Question_10_Labs!D:D,
    Question_10_Labs!A:A, Question_10_admin!A463,
    Question_10_Labs!C:C, "LAB B",
    Question_10_Labs!B:B, "&lt;=" &amp; Question_10_admin!C463
  ),
  "")</f>
        <v/>
      </c>
      <c r="H463" s="13" t="str">
        <f>IF(E463=1,
  IFERROR(
    AVERAGEIFS(
      Question_10_Labs!D:D,
      Question_10_Labs!A:A, A463,
      Question_10_Labs!C:C, "LAB B",
      Question_10_Labs!B:B, "&gt;=" &amp; C463
    ),
    "No test done"
  ),
  ""
)</f>
        <v/>
      </c>
      <c r="I463" s="13" t="str">
        <f t="shared" si="15"/>
        <v xml:space="preserve"> </v>
      </c>
    </row>
    <row r="464" spans="1:9" x14ac:dyDescent="0.25">
      <c r="A464" s="11">
        <v>29</v>
      </c>
      <c r="B464" s="11" t="s">
        <v>622</v>
      </c>
      <c r="C464" s="12">
        <v>41146</v>
      </c>
      <c r="D464" s="15">
        <v>4400</v>
      </c>
      <c r="E464" s="13">
        <f t="shared" si="14"/>
        <v>0</v>
      </c>
      <c r="F464" s="13">
        <f>IF(AND(B464="Med B",COUNTIFS(A$1:A463,A464,B$1:B463,"Med B")=0,COUNTIFS(A$1:A463,A464,B$1:B463,"Med A")=0),1,0)</f>
        <v>0</v>
      </c>
      <c r="G464" s="9" t="str">
        <f>IF(E464=1,
  AVERAGEIFS(
    Question_10_Labs!D:D,
    Question_10_Labs!A:A, Question_10_admin!A464,
    Question_10_Labs!C:C, "LAB B",
    Question_10_Labs!B:B, "&lt;=" &amp; Question_10_admin!C464
  ),
  "")</f>
        <v/>
      </c>
      <c r="H464" s="13" t="str">
        <f>IF(E464=1,
  IFERROR(
    AVERAGEIFS(
      Question_10_Labs!D:D,
      Question_10_Labs!A:A, A464,
      Question_10_Labs!C:C, "LAB B",
      Question_10_Labs!B:B, "&gt;=" &amp; C464
    ),
    "No test done"
  ),
  ""
)</f>
        <v/>
      </c>
      <c r="I464" s="13" t="str">
        <f t="shared" si="15"/>
        <v xml:space="preserve"> </v>
      </c>
    </row>
    <row r="465" spans="1:9" x14ac:dyDescent="0.25">
      <c r="A465" s="11">
        <v>29</v>
      </c>
      <c r="B465" s="11" t="s">
        <v>622</v>
      </c>
      <c r="C465" s="12">
        <v>41153</v>
      </c>
      <c r="D465" s="15">
        <v>4400</v>
      </c>
      <c r="E465" s="13">
        <f t="shared" si="14"/>
        <v>0</v>
      </c>
      <c r="F465" s="13">
        <f>IF(AND(B465="Med B",COUNTIFS(A$1:A464,A465,B$1:B464,"Med B")=0,COUNTIFS(A$1:A464,A465,B$1:B464,"Med A")=0),1,0)</f>
        <v>0</v>
      </c>
      <c r="G465" s="9" t="str">
        <f>IF(E465=1,
  AVERAGEIFS(
    Question_10_Labs!D:D,
    Question_10_Labs!A:A, Question_10_admin!A465,
    Question_10_Labs!C:C, "LAB B",
    Question_10_Labs!B:B, "&lt;=" &amp; Question_10_admin!C465
  ),
  "")</f>
        <v/>
      </c>
      <c r="H465" s="13" t="str">
        <f>IF(E465=1,
  IFERROR(
    AVERAGEIFS(
      Question_10_Labs!D:D,
      Question_10_Labs!A:A, A465,
      Question_10_Labs!C:C, "LAB B",
      Question_10_Labs!B:B, "&gt;=" &amp; C465
    ),
    "No test done"
  ),
  ""
)</f>
        <v/>
      </c>
      <c r="I465" s="13" t="str">
        <f t="shared" si="15"/>
        <v xml:space="preserve"> </v>
      </c>
    </row>
    <row r="466" spans="1:9" x14ac:dyDescent="0.25">
      <c r="A466" s="11">
        <v>29</v>
      </c>
      <c r="B466" s="11" t="s">
        <v>622</v>
      </c>
      <c r="C466" s="12">
        <v>41156</v>
      </c>
      <c r="D466" s="15">
        <v>4400</v>
      </c>
      <c r="E466" s="13">
        <f t="shared" si="14"/>
        <v>1</v>
      </c>
      <c r="F466" s="13">
        <f>IF(AND(B466="Med B",COUNTIFS(A$1:A465,A466,B$1:B465,"Med B")=0,COUNTIFS(A$1:A465,A466,B$1:B465,"Med A")=0),1,0)</f>
        <v>0</v>
      </c>
      <c r="G466" s="9">
        <f>IF(E466=1,
  AVERAGEIFS(
    Question_10_Labs!D:D,
    Question_10_Labs!A:A, Question_10_admin!A466,
    Question_10_Labs!C:C, "LAB B",
    Question_10_Labs!B:B, "&lt;=" &amp; Question_10_admin!C466
  ),
  "")</f>
        <v>10.985714285714286</v>
      </c>
      <c r="H466" s="13">
        <f>IF(E466=1,
  IFERROR(
    AVERAGEIFS(
      Question_10_Labs!D:D,
      Question_10_Labs!A:A, A466,
      Question_10_Labs!C:C, "LAB B",
      Question_10_Labs!B:B, "&gt;=" &amp; C466
    ),
    "No test done"
  ),
  ""
)</f>
        <v>10.299999999999999</v>
      </c>
      <c r="I466" s="13" t="str">
        <f t="shared" si="15"/>
        <v>Higher</v>
      </c>
    </row>
    <row r="467" spans="1:9" x14ac:dyDescent="0.25">
      <c r="A467" s="11">
        <v>29</v>
      </c>
      <c r="B467" s="11" t="s">
        <v>623</v>
      </c>
      <c r="C467" s="12">
        <v>41165</v>
      </c>
      <c r="D467" s="15">
        <v>8</v>
      </c>
      <c r="E467" s="13">
        <f t="shared" si="14"/>
        <v>0</v>
      </c>
      <c r="F467" s="13">
        <f>IF(AND(B467="Med B",COUNTIFS(A$1:A466,A467,B$1:B466,"Med B")=0,COUNTIFS(A$1:A466,A467,B$1:B466,"Med A")=0),1,0)</f>
        <v>0</v>
      </c>
      <c r="G467" s="9" t="str">
        <f>IF(E467=1,
  AVERAGEIFS(
    Question_10_Labs!D:D,
    Question_10_Labs!A:A, Question_10_admin!A467,
    Question_10_Labs!C:C, "LAB B",
    Question_10_Labs!B:B, "&lt;=" &amp; Question_10_admin!C467
  ),
  "")</f>
        <v/>
      </c>
      <c r="H467" s="13" t="str">
        <f>IF(E467=1,
  IFERROR(
    AVERAGEIFS(
      Question_10_Labs!D:D,
      Question_10_Labs!A:A, A467,
      Question_10_Labs!C:C, "LAB B",
      Question_10_Labs!B:B, "&gt;=" &amp; C467
    ),
    "No test done"
  ),
  ""
)</f>
        <v/>
      </c>
      <c r="I467" s="13" t="str">
        <f t="shared" si="15"/>
        <v xml:space="preserve"> </v>
      </c>
    </row>
    <row r="468" spans="1:9" x14ac:dyDescent="0.25">
      <c r="A468" s="11">
        <v>29</v>
      </c>
      <c r="B468" s="11" t="s">
        <v>623</v>
      </c>
      <c r="C468" s="12">
        <v>41230</v>
      </c>
      <c r="D468" s="15">
        <v>10</v>
      </c>
      <c r="E468" s="13">
        <f t="shared" si="14"/>
        <v>0</v>
      </c>
      <c r="F468" s="13">
        <f>IF(AND(B468="Med B",COUNTIFS(A$1:A467,A468,B$1:B467,"Med B")=0,COUNTIFS(A$1:A467,A468,B$1:B467,"Med A")=0),1,0)</f>
        <v>0</v>
      </c>
      <c r="G468" s="9" t="str">
        <f>IF(E468=1,
  AVERAGEIFS(
    Question_10_Labs!D:D,
    Question_10_Labs!A:A, Question_10_admin!A468,
    Question_10_Labs!C:C, "LAB B",
    Question_10_Labs!B:B, "&lt;=" &amp; Question_10_admin!C468
  ),
  "")</f>
        <v/>
      </c>
      <c r="H468" s="13" t="str">
        <f>IF(E468=1,
  IFERROR(
    AVERAGEIFS(
      Question_10_Labs!D:D,
      Question_10_Labs!A:A, A468,
      Question_10_Labs!C:C, "LAB B",
      Question_10_Labs!B:B, "&gt;=" &amp; C468
    ),
    "No test done"
  ),
  ""
)</f>
        <v/>
      </c>
      <c r="I468" s="13" t="str">
        <f t="shared" si="15"/>
        <v xml:space="preserve"> </v>
      </c>
    </row>
    <row r="469" spans="1:9" x14ac:dyDescent="0.25">
      <c r="A469" s="11">
        <v>30</v>
      </c>
      <c r="B469" s="11" t="s">
        <v>622</v>
      </c>
      <c r="C469" s="12">
        <v>41092</v>
      </c>
      <c r="D469" s="15">
        <v>900</v>
      </c>
      <c r="E469" s="13">
        <f t="shared" si="14"/>
        <v>0</v>
      </c>
      <c r="F469" s="13">
        <f>IF(AND(B469="Med B",COUNTIFS(A$1:A468,A469,B$1:B468,"Med B")=0,COUNTIFS(A$1:A468,A469,B$1:B468,"Med A")=0),1,0)</f>
        <v>0</v>
      </c>
      <c r="G469" s="9" t="str">
        <f>IF(E469=1,
  AVERAGEIFS(
    Question_10_Labs!D:D,
    Question_10_Labs!A:A, Question_10_admin!A469,
    Question_10_Labs!C:C, "LAB B",
    Question_10_Labs!B:B, "&lt;=" &amp; Question_10_admin!C469
  ),
  "")</f>
        <v/>
      </c>
      <c r="H469" s="13" t="str">
        <f>IF(E469=1,
  IFERROR(
    AVERAGEIFS(
      Question_10_Labs!D:D,
      Question_10_Labs!A:A, A469,
      Question_10_Labs!C:C, "LAB B",
      Question_10_Labs!B:B, "&gt;=" &amp; C469
    ),
    "No test done"
  ),
  ""
)</f>
        <v/>
      </c>
      <c r="I469" s="13" t="str">
        <f t="shared" si="15"/>
        <v xml:space="preserve"> </v>
      </c>
    </row>
    <row r="470" spans="1:9" x14ac:dyDescent="0.25">
      <c r="A470" s="11">
        <v>30</v>
      </c>
      <c r="B470" s="11" t="s">
        <v>622</v>
      </c>
      <c r="C470" s="12">
        <v>41094</v>
      </c>
      <c r="D470" s="15">
        <v>900</v>
      </c>
      <c r="E470" s="13">
        <f t="shared" si="14"/>
        <v>0</v>
      </c>
      <c r="F470" s="13">
        <f>IF(AND(B470="Med B",COUNTIFS(A$1:A469,A470,B$1:B469,"Med B")=0,COUNTIFS(A$1:A469,A470,B$1:B469,"Med A")=0),1,0)</f>
        <v>0</v>
      </c>
      <c r="G470" s="9" t="str">
        <f>IF(E470=1,
  AVERAGEIFS(
    Question_10_Labs!D:D,
    Question_10_Labs!A:A, Question_10_admin!A470,
    Question_10_Labs!C:C, "LAB B",
    Question_10_Labs!B:B, "&lt;=" &amp; Question_10_admin!C470
  ),
  "")</f>
        <v/>
      </c>
      <c r="H470" s="13" t="str">
        <f>IF(E470=1,
  IFERROR(
    AVERAGEIFS(
      Question_10_Labs!D:D,
      Question_10_Labs!A:A, A470,
      Question_10_Labs!C:C, "LAB B",
      Question_10_Labs!B:B, "&gt;=" &amp; C470
    ),
    "No test done"
  ),
  ""
)</f>
        <v/>
      </c>
      <c r="I470" s="13" t="str">
        <f t="shared" si="15"/>
        <v xml:space="preserve"> </v>
      </c>
    </row>
    <row r="471" spans="1:9" x14ac:dyDescent="0.25">
      <c r="A471" s="11">
        <v>30</v>
      </c>
      <c r="B471" s="11" t="s">
        <v>622</v>
      </c>
      <c r="C471" s="12">
        <v>41101</v>
      </c>
      <c r="D471" s="15">
        <v>900</v>
      </c>
      <c r="E471" s="13">
        <f t="shared" si="14"/>
        <v>0</v>
      </c>
      <c r="F471" s="13">
        <f>IF(AND(B471="Med B",COUNTIFS(A$1:A470,A471,B$1:B470,"Med B")=0,COUNTIFS(A$1:A470,A471,B$1:B470,"Med A")=0),1,0)</f>
        <v>0</v>
      </c>
      <c r="G471" s="9" t="str">
        <f>IF(E471=1,
  AVERAGEIFS(
    Question_10_Labs!D:D,
    Question_10_Labs!A:A, Question_10_admin!A471,
    Question_10_Labs!C:C, "LAB B",
    Question_10_Labs!B:B, "&lt;=" &amp; Question_10_admin!C471
  ),
  "")</f>
        <v/>
      </c>
      <c r="H471" s="13" t="str">
        <f>IF(E471=1,
  IFERROR(
    AVERAGEIFS(
      Question_10_Labs!D:D,
      Question_10_Labs!A:A, A471,
      Question_10_Labs!C:C, "LAB B",
      Question_10_Labs!B:B, "&gt;=" &amp; C471
    ),
    "No test done"
  ),
  ""
)</f>
        <v/>
      </c>
      <c r="I471" s="13" t="str">
        <f t="shared" si="15"/>
        <v xml:space="preserve"> </v>
      </c>
    </row>
    <row r="472" spans="1:9" x14ac:dyDescent="0.25">
      <c r="A472" s="11">
        <v>30</v>
      </c>
      <c r="B472" s="11" t="s">
        <v>622</v>
      </c>
      <c r="C472" s="12">
        <v>41103</v>
      </c>
      <c r="D472" s="15">
        <v>900</v>
      </c>
      <c r="E472" s="13">
        <f t="shared" si="14"/>
        <v>0</v>
      </c>
      <c r="F472" s="13">
        <f>IF(AND(B472="Med B",COUNTIFS(A$1:A471,A472,B$1:B471,"Med B")=0,COUNTIFS(A$1:A471,A472,B$1:B471,"Med A")=0),1,0)</f>
        <v>0</v>
      </c>
      <c r="G472" s="9" t="str">
        <f>IF(E472=1,
  AVERAGEIFS(
    Question_10_Labs!D:D,
    Question_10_Labs!A:A, Question_10_admin!A472,
    Question_10_Labs!C:C, "LAB B",
    Question_10_Labs!B:B, "&lt;=" &amp; Question_10_admin!C472
  ),
  "")</f>
        <v/>
      </c>
      <c r="H472" s="13" t="str">
        <f>IF(E472=1,
  IFERROR(
    AVERAGEIFS(
      Question_10_Labs!D:D,
      Question_10_Labs!A:A, A472,
      Question_10_Labs!C:C, "LAB B",
      Question_10_Labs!B:B, "&gt;=" &amp; C472
    ),
    "No test done"
  ),
  ""
)</f>
        <v/>
      </c>
      <c r="I472" s="13" t="str">
        <f t="shared" si="15"/>
        <v xml:space="preserve"> </v>
      </c>
    </row>
    <row r="473" spans="1:9" x14ac:dyDescent="0.25">
      <c r="A473" s="11">
        <v>30</v>
      </c>
      <c r="B473" s="11" t="s">
        <v>622</v>
      </c>
      <c r="C473" s="12">
        <v>41106</v>
      </c>
      <c r="D473" s="15">
        <v>900</v>
      </c>
      <c r="E473" s="13">
        <f t="shared" si="14"/>
        <v>0</v>
      </c>
      <c r="F473" s="13">
        <f>IF(AND(B473="Med B",COUNTIFS(A$1:A472,A473,B$1:B472,"Med B")=0,COUNTIFS(A$1:A472,A473,B$1:B472,"Med A")=0),1,0)</f>
        <v>0</v>
      </c>
      <c r="G473" s="9" t="str">
        <f>IF(E473=1,
  AVERAGEIFS(
    Question_10_Labs!D:D,
    Question_10_Labs!A:A, Question_10_admin!A473,
    Question_10_Labs!C:C, "LAB B",
    Question_10_Labs!B:B, "&lt;=" &amp; Question_10_admin!C473
  ),
  "")</f>
        <v/>
      </c>
      <c r="H473" s="13" t="str">
        <f>IF(E473=1,
  IFERROR(
    AVERAGEIFS(
      Question_10_Labs!D:D,
      Question_10_Labs!A:A, A473,
      Question_10_Labs!C:C, "LAB B",
      Question_10_Labs!B:B, "&gt;=" &amp; C473
    ),
    "No test done"
  ),
  ""
)</f>
        <v/>
      </c>
      <c r="I473" s="13" t="str">
        <f t="shared" si="15"/>
        <v xml:space="preserve"> </v>
      </c>
    </row>
    <row r="474" spans="1:9" x14ac:dyDescent="0.25">
      <c r="A474" s="11">
        <v>30</v>
      </c>
      <c r="B474" s="11" t="s">
        <v>622</v>
      </c>
      <c r="C474" s="12">
        <v>41108</v>
      </c>
      <c r="D474" s="15">
        <v>900</v>
      </c>
      <c r="E474" s="13">
        <f t="shared" si="14"/>
        <v>0</v>
      </c>
      <c r="F474" s="13">
        <f>IF(AND(B474="Med B",COUNTIFS(A$1:A473,A474,B$1:B473,"Med B")=0,COUNTIFS(A$1:A473,A474,B$1:B473,"Med A")=0),1,0)</f>
        <v>0</v>
      </c>
      <c r="G474" s="9" t="str">
        <f>IF(E474=1,
  AVERAGEIFS(
    Question_10_Labs!D:D,
    Question_10_Labs!A:A, Question_10_admin!A474,
    Question_10_Labs!C:C, "LAB B",
    Question_10_Labs!B:B, "&lt;=" &amp; Question_10_admin!C474
  ),
  "")</f>
        <v/>
      </c>
      <c r="H474" s="13" t="str">
        <f>IF(E474=1,
  IFERROR(
    AVERAGEIFS(
      Question_10_Labs!D:D,
      Question_10_Labs!A:A, A474,
      Question_10_Labs!C:C, "LAB B",
      Question_10_Labs!B:B, "&gt;=" &amp; C474
    ),
    "No test done"
  ),
  ""
)</f>
        <v/>
      </c>
      <c r="I474" s="13" t="str">
        <f t="shared" si="15"/>
        <v xml:space="preserve"> </v>
      </c>
    </row>
    <row r="475" spans="1:9" x14ac:dyDescent="0.25">
      <c r="A475" s="11">
        <v>30</v>
      </c>
      <c r="B475" s="11" t="s">
        <v>622</v>
      </c>
      <c r="C475" s="12">
        <v>41117</v>
      </c>
      <c r="D475" s="15">
        <v>800</v>
      </c>
      <c r="E475" s="13">
        <f t="shared" si="14"/>
        <v>0</v>
      </c>
      <c r="F475" s="13">
        <f>IF(AND(B475="Med B",COUNTIFS(A$1:A474,A475,B$1:B474,"Med B")=0,COUNTIFS(A$1:A474,A475,B$1:B474,"Med A")=0),1,0)</f>
        <v>0</v>
      </c>
      <c r="G475" s="9" t="str">
        <f>IF(E475=1,
  AVERAGEIFS(
    Question_10_Labs!D:D,
    Question_10_Labs!A:A, Question_10_admin!A475,
    Question_10_Labs!C:C, "LAB B",
    Question_10_Labs!B:B, "&lt;=" &amp; Question_10_admin!C475
  ),
  "")</f>
        <v/>
      </c>
      <c r="H475" s="13" t="str">
        <f>IF(E475=1,
  IFERROR(
    AVERAGEIFS(
      Question_10_Labs!D:D,
      Question_10_Labs!A:A, A475,
      Question_10_Labs!C:C, "LAB B",
      Question_10_Labs!B:B, "&gt;=" &amp; C475
    ),
    "No test done"
  ),
  ""
)</f>
        <v/>
      </c>
      <c r="I475" s="13" t="str">
        <f t="shared" si="15"/>
        <v xml:space="preserve"> </v>
      </c>
    </row>
    <row r="476" spans="1:9" x14ac:dyDescent="0.25">
      <c r="A476" s="11">
        <v>30</v>
      </c>
      <c r="B476" s="11" t="s">
        <v>622</v>
      </c>
      <c r="C476" s="12">
        <v>41118</v>
      </c>
      <c r="D476" s="15">
        <v>800</v>
      </c>
      <c r="E476" s="13">
        <f t="shared" si="14"/>
        <v>0</v>
      </c>
      <c r="F476" s="13">
        <f>IF(AND(B476="Med B",COUNTIFS(A$1:A475,A476,B$1:B475,"Med B")=0,COUNTIFS(A$1:A475,A476,B$1:B475,"Med A")=0),1,0)</f>
        <v>0</v>
      </c>
      <c r="G476" s="9" t="str">
        <f>IF(E476=1,
  AVERAGEIFS(
    Question_10_Labs!D:D,
    Question_10_Labs!A:A, Question_10_admin!A476,
    Question_10_Labs!C:C, "LAB B",
    Question_10_Labs!B:B, "&lt;=" &amp; Question_10_admin!C476
  ),
  "")</f>
        <v/>
      </c>
      <c r="H476" s="13" t="str">
        <f>IF(E476=1,
  IFERROR(
    AVERAGEIFS(
      Question_10_Labs!D:D,
      Question_10_Labs!A:A, A476,
      Question_10_Labs!C:C, "LAB B",
      Question_10_Labs!B:B, "&gt;=" &amp; C476
    ),
    "No test done"
  ),
  ""
)</f>
        <v/>
      </c>
      <c r="I476" s="13" t="str">
        <f t="shared" si="15"/>
        <v xml:space="preserve"> </v>
      </c>
    </row>
    <row r="477" spans="1:9" x14ac:dyDescent="0.25">
      <c r="A477" s="11">
        <v>30</v>
      </c>
      <c r="B477" s="11" t="s">
        <v>622</v>
      </c>
      <c r="C477" s="12">
        <v>41120</v>
      </c>
      <c r="D477" s="15">
        <v>800</v>
      </c>
      <c r="E477" s="13">
        <f t="shared" si="14"/>
        <v>0</v>
      </c>
      <c r="F477" s="13">
        <f>IF(AND(B477="Med B",COUNTIFS(A$1:A476,A477,B$1:B476,"Med B")=0,COUNTIFS(A$1:A476,A477,B$1:B476,"Med A")=0),1,0)</f>
        <v>0</v>
      </c>
      <c r="G477" s="9" t="str">
        <f>IF(E477=1,
  AVERAGEIFS(
    Question_10_Labs!D:D,
    Question_10_Labs!A:A, Question_10_admin!A477,
    Question_10_Labs!C:C, "LAB B",
    Question_10_Labs!B:B, "&lt;=" &amp; Question_10_admin!C477
  ),
  "")</f>
        <v/>
      </c>
      <c r="H477" s="13" t="str">
        <f>IF(E477=1,
  IFERROR(
    AVERAGEIFS(
      Question_10_Labs!D:D,
      Question_10_Labs!A:A, A477,
      Question_10_Labs!C:C, "LAB B",
      Question_10_Labs!B:B, "&gt;=" &amp; C477
    ),
    "No test done"
  ),
  ""
)</f>
        <v/>
      </c>
      <c r="I477" s="13" t="str">
        <f t="shared" si="15"/>
        <v xml:space="preserve"> </v>
      </c>
    </row>
    <row r="478" spans="1:9" x14ac:dyDescent="0.25">
      <c r="A478" s="11">
        <v>30</v>
      </c>
      <c r="B478" s="11" t="s">
        <v>622</v>
      </c>
      <c r="C478" s="12">
        <v>41122</v>
      </c>
      <c r="D478" s="15">
        <v>800</v>
      </c>
      <c r="E478" s="13">
        <f t="shared" si="14"/>
        <v>0</v>
      </c>
      <c r="F478" s="13">
        <f>IF(AND(B478="Med B",COUNTIFS(A$1:A477,A478,B$1:B477,"Med B")=0,COUNTIFS(A$1:A477,A478,B$1:B477,"Med A")=0),1,0)</f>
        <v>0</v>
      </c>
      <c r="G478" s="9" t="str">
        <f>IF(E478=1,
  AVERAGEIFS(
    Question_10_Labs!D:D,
    Question_10_Labs!A:A, Question_10_admin!A478,
    Question_10_Labs!C:C, "LAB B",
    Question_10_Labs!B:B, "&lt;=" &amp; Question_10_admin!C478
  ),
  "")</f>
        <v/>
      </c>
      <c r="H478" s="13" t="str">
        <f>IF(E478=1,
  IFERROR(
    AVERAGEIFS(
      Question_10_Labs!D:D,
      Question_10_Labs!A:A, A478,
      Question_10_Labs!C:C, "LAB B",
      Question_10_Labs!B:B, "&gt;=" &amp; C478
    ),
    "No test done"
  ),
  ""
)</f>
        <v/>
      </c>
      <c r="I478" s="13" t="str">
        <f t="shared" si="15"/>
        <v xml:space="preserve"> </v>
      </c>
    </row>
    <row r="479" spans="1:9" x14ac:dyDescent="0.25">
      <c r="A479" s="11">
        <v>30</v>
      </c>
      <c r="B479" s="11" t="s">
        <v>622</v>
      </c>
      <c r="C479" s="12">
        <v>41124</v>
      </c>
      <c r="D479" s="15">
        <v>800</v>
      </c>
      <c r="E479" s="13">
        <f t="shared" si="14"/>
        <v>0</v>
      </c>
      <c r="F479" s="13">
        <f>IF(AND(B479="Med B",COUNTIFS(A$1:A478,A479,B$1:B478,"Med B")=0,COUNTIFS(A$1:A478,A479,B$1:B478,"Med A")=0),1,0)</f>
        <v>0</v>
      </c>
      <c r="G479" s="9" t="str">
        <f>IF(E479=1,
  AVERAGEIFS(
    Question_10_Labs!D:D,
    Question_10_Labs!A:A, Question_10_admin!A479,
    Question_10_Labs!C:C, "LAB B",
    Question_10_Labs!B:B, "&lt;=" &amp; Question_10_admin!C479
  ),
  "")</f>
        <v/>
      </c>
      <c r="H479" s="13" t="str">
        <f>IF(E479=1,
  IFERROR(
    AVERAGEIFS(
      Question_10_Labs!D:D,
      Question_10_Labs!A:A, A479,
      Question_10_Labs!C:C, "LAB B",
      Question_10_Labs!B:B, "&gt;=" &amp; C479
    ),
    "No test done"
  ),
  ""
)</f>
        <v/>
      </c>
      <c r="I479" s="13" t="str">
        <f t="shared" si="15"/>
        <v xml:space="preserve"> </v>
      </c>
    </row>
    <row r="480" spans="1:9" x14ac:dyDescent="0.25">
      <c r="A480" s="11">
        <v>30</v>
      </c>
      <c r="B480" s="11" t="s">
        <v>622</v>
      </c>
      <c r="C480" s="12">
        <v>41127</v>
      </c>
      <c r="D480" s="15">
        <v>800</v>
      </c>
      <c r="E480" s="13">
        <f t="shared" si="14"/>
        <v>0</v>
      </c>
      <c r="F480" s="13">
        <f>IF(AND(B480="Med B",COUNTIFS(A$1:A479,A480,B$1:B479,"Med B")=0,COUNTIFS(A$1:A479,A480,B$1:B479,"Med A")=0),1,0)</f>
        <v>0</v>
      </c>
      <c r="G480" s="9" t="str">
        <f>IF(E480=1,
  AVERAGEIFS(
    Question_10_Labs!D:D,
    Question_10_Labs!A:A, Question_10_admin!A480,
    Question_10_Labs!C:C, "LAB B",
    Question_10_Labs!B:B, "&lt;=" &amp; Question_10_admin!C480
  ),
  "")</f>
        <v/>
      </c>
      <c r="H480" s="13" t="str">
        <f>IF(E480=1,
  IFERROR(
    AVERAGEIFS(
      Question_10_Labs!D:D,
      Question_10_Labs!A:A, A480,
      Question_10_Labs!C:C, "LAB B",
      Question_10_Labs!B:B, "&gt;=" &amp; C480
    ),
    "No test done"
  ),
  ""
)</f>
        <v/>
      </c>
      <c r="I480" s="13" t="str">
        <f t="shared" si="15"/>
        <v xml:space="preserve"> </v>
      </c>
    </row>
    <row r="481" spans="1:9" x14ac:dyDescent="0.25">
      <c r="A481" s="11">
        <v>30</v>
      </c>
      <c r="B481" s="11" t="s">
        <v>622</v>
      </c>
      <c r="C481" s="12">
        <v>41129</v>
      </c>
      <c r="D481" s="15">
        <v>800</v>
      </c>
      <c r="E481" s="13">
        <f t="shared" si="14"/>
        <v>0</v>
      </c>
      <c r="F481" s="13">
        <f>IF(AND(B481="Med B",COUNTIFS(A$1:A480,A481,B$1:B480,"Med B")=0,COUNTIFS(A$1:A480,A481,B$1:B480,"Med A")=0),1,0)</f>
        <v>0</v>
      </c>
      <c r="G481" s="9" t="str">
        <f>IF(E481=1,
  AVERAGEIFS(
    Question_10_Labs!D:D,
    Question_10_Labs!A:A, Question_10_admin!A481,
    Question_10_Labs!C:C, "LAB B",
    Question_10_Labs!B:B, "&lt;=" &amp; Question_10_admin!C481
  ),
  "")</f>
        <v/>
      </c>
      <c r="H481" s="13" t="str">
        <f>IF(E481=1,
  IFERROR(
    AVERAGEIFS(
      Question_10_Labs!D:D,
      Question_10_Labs!A:A, A481,
      Question_10_Labs!C:C, "LAB B",
      Question_10_Labs!B:B, "&gt;=" &amp; C481
    ),
    "No test done"
  ),
  ""
)</f>
        <v/>
      </c>
      <c r="I481" s="13" t="str">
        <f t="shared" si="15"/>
        <v xml:space="preserve"> </v>
      </c>
    </row>
    <row r="482" spans="1:9" x14ac:dyDescent="0.25">
      <c r="A482" s="11">
        <v>30</v>
      </c>
      <c r="B482" s="11" t="s">
        <v>622</v>
      </c>
      <c r="C482" s="12">
        <v>41131</v>
      </c>
      <c r="D482" s="15">
        <v>800</v>
      </c>
      <c r="E482" s="13">
        <f t="shared" si="14"/>
        <v>0</v>
      </c>
      <c r="F482" s="13">
        <f>IF(AND(B482="Med B",COUNTIFS(A$1:A481,A482,B$1:B481,"Med B")=0,COUNTIFS(A$1:A481,A482,B$1:B481,"Med A")=0),1,0)</f>
        <v>0</v>
      </c>
      <c r="G482" s="9" t="str">
        <f>IF(E482=1,
  AVERAGEIFS(
    Question_10_Labs!D:D,
    Question_10_Labs!A:A, Question_10_admin!A482,
    Question_10_Labs!C:C, "LAB B",
    Question_10_Labs!B:B, "&lt;=" &amp; Question_10_admin!C482
  ),
  "")</f>
        <v/>
      </c>
      <c r="H482" s="13" t="str">
        <f>IF(E482=1,
  IFERROR(
    AVERAGEIFS(
      Question_10_Labs!D:D,
      Question_10_Labs!A:A, A482,
      Question_10_Labs!C:C, "LAB B",
      Question_10_Labs!B:B, "&gt;=" &amp; C482
    ),
    "No test done"
  ),
  ""
)</f>
        <v/>
      </c>
      <c r="I482" s="13" t="str">
        <f t="shared" si="15"/>
        <v xml:space="preserve"> </v>
      </c>
    </row>
    <row r="483" spans="1:9" x14ac:dyDescent="0.25">
      <c r="A483" s="11">
        <v>30</v>
      </c>
      <c r="B483" s="11" t="s">
        <v>622</v>
      </c>
      <c r="C483" s="12">
        <v>41134</v>
      </c>
      <c r="D483" s="15">
        <v>800</v>
      </c>
      <c r="E483" s="13">
        <f t="shared" si="14"/>
        <v>0</v>
      </c>
      <c r="F483" s="13">
        <f>IF(AND(B483="Med B",COUNTIFS(A$1:A482,A483,B$1:B482,"Med B")=0,COUNTIFS(A$1:A482,A483,B$1:B482,"Med A")=0),1,0)</f>
        <v>0</v>
      </c>
      <c r="G483" s="9" t="str">
        <f>IF(E483=1,
  AVERAGEIFS(
    Question_10_Labs!D:D,
    Question_10_Labs!A:A, Question_10_admin!A483,
    Question_10_Labs!C:C, "LAB B",
    Question_10_Labs!B:B, "&lt;=" &amp; Question_10_admin!C483
  ),
  "")</f>
        <v/>
      </c>
      <c r="H483" s="13" t="str">
        <f>IF(E483=1,
  IFERROR(
    AVERAGEIFS(
      Question_10_Labs!D:D,
      Question_10_Labs!A:A, A483,
      Question_10_Labs!C:C, "LAB B",
      Question_10_Labs!B:B, "&gt;=" &amp; C483
    ),
    "No test done"
  ),
  ""
)</f>
        <v/>
      </c>
      <c r="I483" s="13" t="str">
        <f t="shared" si="15"/>
        <v xml:space="preserve"> </v>
      </c>
    </row>
    <row r="484" spans="1:9" x14ac:dyDescent="0.25">
      <c r="A484" s="11">
        <v>30</v>
      </c>
      <c r="B484" s="11" t="s">
        <v>622</v>
      </c>
      <c r="C484" s="12">
        <v>41136</v>
      </c>
      <c r="D484" s="15">
        <v>800</v>
      </c>
      <c r="E484" s="13">
        <f t="shared" si="14"/>
        <v>0</v>
      </c>
      <c r="F484" s="13">
        <f>IF(AND(B484="Med B",COUNTIFS(A$1:A483,A484,B$1:B483,"Med B")=0,COUNTIFS(A$1:A483,A484,B$1:B483,"Med A")=0),1,0)</f>
        <v>0</v>
      </c>
      <c r="G484" s="9" t="str">
        <f>IF(E484=1,
  AVERAGEIFS(
    Question_10_Labs!D:D,
    Question_10_Labs!A:A, Question_10_admin!A484,
    Question_10_Labs!C:C, "LAB B",
    Question_10_Labs!B:B, "&lt;=" &amp; Question_10_admin!C484
  ),
  "")</f>
        <v/>
      </c>
      <c r="H484" s="13" t="str">
        <f>IF(E484=1,
  IFERROR(
    AVERAGEIFS(
      Question_10_Labs!D:D,
      Question_10_Labs!A:A, A484,
      Question_10_Labs!C:C, "LAB B",
      Question_10_Labs!B:B, "&gt;=" &amp; C484
    ),
    "No test done"
  ),
  ""
)</f>
        <v/>
      </c>
      <c r="I484" s="13" t="str">
        <f t="shared" si="15"/>
        <v xml:space="preserve"> </v>
      </c>
    </row>
    <row r="485" spans="1:9" x14ac:dyDescent="0.25">
      <c r="A485" s="11">
        <v>30</v>
      </c>
      <c r="B485" s="11" t="s">
        <v>622</v>
      </c>
      <c r="C485" s="12">
        <v>41145</v>
      </c>
      <c r="D485" s="15">
        <v>800</v>
      </c>
      <c r="E485" s="13">
        <f t="shared" si="14"/>
        <v>0</v>
      </c>
      <c r="F485" s="13">
        <f>IF(AND(B485="Med B",COUNTIFS(A$1:A484,A485,B$1:B484,"Med B")=0,COUNTIFS(A$1:A484,A485,B$1:B484,"Med A")=0),1,0)</f>
        <v>0</v>
      </c>
      <c r="G485" s="9" t="str">
        <f>IF(E485=1,
  AVERAGEIFS(
    Question_10_Labs!D:D,
    Question_10_Labs!A:A, Question_10_admin!A485,
    Question_10_Labs!C:C, "LAB B",
    Question_10_Labs!B:B, "&lt;=" &amp; Question_10_admin!C485
  ),
  "")</f>
        <v/>
      </c>
      <c r="H485" s="13" t="str">
        <f>IF(E485=1,
  IFERROR(
    AVERAGEIFS(
      Question_10_Labs!D:D,
      Question_10_Labs!A:A, A485,
      Question_10_Labs!C:C, "LAB B",
      Question_10_Labs!B:B, "&gt;=" &amp; C485
    ),
    "No test done"
  ),
  ""
)</f>
        <v/>
      </c>
      <c r="I485" s="13" t="str">
        <f t="shared" si="15"/>
        <v xml:space="preserve"> </v>
      </c>
    </row>
    <row r="486" spans="1:9" x14ac:dyDescent="0.25">
      <c r="A486" s="11">
        <v>30</v>
      </c>
      <c r="B486" s="11" t="s">
        <v>622</v>
      </c>
      <c r="C486" s="12">
        <v>41148</v>
      </c>
      <c r="D486" s="15">
        <v>800</v>
      </c>
      <c r="E486" s="13">
        <f t="shared" si="14"/>
        <v>0</v>
      </c>
      <c r="F486" s="13">
        <f>IF(AND(B486="Med B",COUNTIFS(A$1:A485,A486,B$1:B485,"Med B")=0,COUNTIFS(A$1:A485,A486,B$1:B485,"Med A")=0),1,0)</f>
        <v>0</v>
      </c>
      <c r="G486" s="9" t="str">
        <f>IF(E486=1,
  AVERAGEIFS(
    Question_10_Labs!D:D,
    Question_10_Labs!A:A, Question_10_admin!A486,
    Question_10_Labs!C:C, "LAB B",
    Question_10_Labs!B:B, "&lt;=" &amp; Question_10_admin!C486
  ),
  "")</f>
        <v/>
      </c>
      <c r="H486" s="13" t="str">
        <f>IF(E486=1,
  IFERROR(
    AVERAGEIFS(
      Question_10_Labs!D:D,
      Question_10_Labs!A:A, A486,
      Question_10_Labs!C:C, "LAB B",
      Question_10_Labs!B:B, "&gt;=" &amp; C486
    ),
    "No test done"
  ),
  ""
)</f>
        <v/>
      </c>
      <c r="I486" s="13" t="str">
        <f t="shared" si="15"/>
        <v xml:space="preserve"> </v>
      </c>
    </row>
    <row r="487" spans="1:9" x14ac:dyDescent="0.25">
      <c r="A487" s="11">
        <v>30</v>
      </c>
      <c r="B487" s="11" t="s">
        <v>622</v>
      </c>
      <c r="C487" s="12">
        <v>41150</v>
      </c>
      <c r="D487" s="15">
        <v>800</v>
      </c>
      <c r="E487" s="13">
        <f t="shared" si="14"/>
        <v>0</v>
      </c>
      <c r="F487" s="13">
        <f>IF(AND(B487="Med B",COUNTIFS(A$1:A486,A487,B$1:B486,"Med B")=0,COUNTIFS(A$1:A486,A487,B$1:B486,"Med A")=0),1,0)</f>
        <v>0</v>
      </c>
      <c r="G487" s="9" t="str">
        <f>IF(E487=1,
  AVERAGEIFS(
    Question_10_Labs!D:D,
    Question_10_Labs!A:A, Question_10_admin!A487,
    Question_10_Labs!C:C, "LAB B",
    Question_10_Labs!B:B, "&lt;=" &amp; Question_10_admin!C487
  ),
  "")</f>
        <v/>
      </c>
      <c r="H487" s="13" t="str">
        <f>IF(E487=1,
  IFERROR(
    AVERAGEIFS(
      Question_10_Labs!D:D,
      Question_10_Labs!A:A, A487,
      Question_10_Labs!C:C, "LAB B",
      Question_10_Labs!B:B, "&gt;=" &amp; C487
    ),
    "No test done"
  ),
  ""
)</f>
        <v/>
      </c>
      <c r="I487" s="13" t="str">
        <f t="shared" si="15"/>
        <v xml:space="preserve"> </v>
      </c>
    </row>
    <row r="488" spans="1:9" x14ac:dyDescent="0.25">
      <c r="A488" s="11">
        <v>30</v>
      </c>
      <c r="B488" s="11" t="s">
        <v>622</v>
      </c>
      <c r="C488" s="12">
        <v>41152</v>
      </c>
      <c r="D488" s="15">
        <v>800</v>
      </c>
      <c r="E488" s="13">
        <f t="shared" si="14"/>
        <v>0</v>
      </c>
      <c r="F488" s="13">
        <f>IF(AND(B488="Med B",COUNTIFS(A$1:A487,A488,B$1:B487,"Med B")=0,COUNTIFS(A$1:A487,A488,B$1:B487,"Med A")=0),1,0)</f>
        <v>0</v>
      </c>
      <c r="G488" s="9" t="str">
        <f>IF(E488=1,
  AVERAGEIFS(
    Question_10_Labs!D:D,
    Question_10_Labs!A:A, Question_10_admin!A488,
    Question_10_Labs!C:C, "LAB B",
    Question_10_Labs!B:B, "&lt;=" &amp; Question_10_admin!C488
  ),
  "")</f>
        <v/>
      </c>
      <c r="H488" s="13" t="str">
        <f>IF(E488=1,
  IFERROR(
    AVERAGEIFS(
      Question_10_Labs!D:D,
      Question_10_Labs!A:A, A488,
      Question_10_Labs!C:C, "LAB B",
      Question_10_Labs!B:B, "&gt;=" &amp; C488
    ),
    "No test done"
  ),
  ""
)</f>
        <v/>
      </c>
      <c r="I488" s="13" t="str">
        <f t="shared" si="15"/>
        <v xml:space="preserve"> </v>
      </c>
    </row>
    <row r="489" spans="1:9" x14ac:dyDescent="0.25">
      <c r="A489" s="11">
        <v>30</v>
      </c>
      <c r="B489" s="11" t="s">
        <v>622</v>
      </c>
      <c r="C489" s="12">
        <v>41155</v>
      </c>
      <c r="D489" s="15">
        <v>800</v>
      </c>
      <c r="E489" s="13">
        <f t="shared" si="14"/>
        <v>0</v>
      </c>
      <c r="F489" s="13">
        <f>IF(AND(B489="Med B",COUNTIFS(A$1:A488,A489,B$1:B488,"Med B")=0,COUNTIFS(A$1:A488,A489,B$1:B488,"Med A")=0),1,0)</f>
        <v>0</v>
      </c>
      <c r="G489" s="9" t="str">
        <f>IF(E489=1,
  AVERAGEIFS(
    Question_10_Labs!D:D,
    Question_10_Labs!A:A, Question_10_admin!A489,
    Question_10_Labs!C:C, "LAB B",
    Question_10_Labs!B:B, "&lt;=" &amp; Question_10_admin!C489
  ),
  "")</f>
        <v/>
      </c>
      <c r="H489" s="13" t="str">
        <f>IF(E489=1,
  IFERROR(
    AVERAGEIFS(
      Question_10_Labs!D:D,
      Question_10_Labs!A:A, A489,
      Question_10_Labs!C:C, "LAB B",
      Question_10_Labs!B:B, "&gt;=" &amp; C489
    ),
    "No test done"
  ),
  ""
)</f>
        <v/>
      </c>
      <c r="I489" s="13" t="str">
        <f t="shared" si="15"/>
        <v xml:space="preserve"> </v>
      </c>
    </row>
    <row r="490" spans="1:9" x14ac:dyDescent="0.25">
      <c r="A490" s="11">
        <v>30</v>
      </c>
      <c r="B490" s="11" t="s">
        <v>622</v>
      </c>
      <c r="C490" s="12">
        <v>41156</v>
      </c>
      <c r="D490" s="15">
        <v>800</v>
      </c>
      <c r="E490" s="13">
        <f t="shared" si="14"/>
        <v>0</v>
      </c>
      <c r="F490" s="13">
        <f>IF(AND(B490="Med B",COUNTIFS(A$1:A489,A490,B$1:B489,"Med B")=0,COUNTIFS(A$1:A489,A490,B$1:B489,"Med A")=0),1,0)</f>
        <v>0</v>
      </c>
      <c r="G490" s="9" t="str">
        <f>IF(E490=1,
  AVERAGEIFS(
    Question_10_Labs!D:D,
    Question_10_Labs!A:A, Question_10_admin!A490,
    Question_10_Labs!C:C, "LAB B",
    Question_10_Labs!B:B, "&lt;=" &amp; Question_10_admin!C490
  ),
  "")</f>
        <v/>
      </c>
      <c r="H490" s="13" t="str">
        <f>IF(E490=1,
  IFERROR(
    AVERAGEIFS(
      Question_10_Labs!D:D,
      Question_10_Labs!A:A, A490,
      Question_10_Labs!C:C, "LAB B",
      Question_10_Labs!B:B, "&gt;=" &amp; C490
    ),
    "No test done"
  ),
  ""
)</f>
        <v/>
      </c>
      <c r="I490" s="13" t="str">
        <f t="shared" si="15"/>
        <v xml:space="preserve"> </v>
      </c>
    </row>
    <row r="491" spans="1:9" x14ac:dyDescent="0.25">
      <c r="A491" s="11">
        <v>30</v>
      </c>
      <c r="B491" s="11" t="s">
        <v>622</v>
      </c>
      <c r="C491" s="12">
        <v>41158</v>
      </c>
      <c r="D491" s="15">
        <v>800</v>
      </c>
      <c r="E491" s="13">
        <f t="shared" si="14"/>
        <v>1</v>
      </c>
      <c r="F491" s="13">
        <f>IF(AND(B491="Med B",COUNTIFS(A$1:A490,A491,B$1:B490,"Med B")=0,COUNTIFS(A$1:A490,A491,B$1:B490,"Med A")=0),1,0)</f>
        <v>0</v>
      </c>
      <c r="G491" s="9">
        <f>IF(E491=1,
  AVERAGEIFS(
    Question_10_Labs!D:D,
    Question_10_Labs!A:A, Question_10_admin!A491,
    Question_10_Labs!C:C, "LAB B",
    Question_10_Labs!B:B, "&lt;=" &amp; Question_10_admin!C491
  ),
  "")</f>
        <v>10.916666666666666</v>
      </c>
      <c r="H491" s="13">
        <f>IF(E491=1,
  IFERROR(
    AVERAGEIFS(
      Question_10_Labs!D:D,
      Question_10_Labs!A:A, A491,
      Question_10_Labs!C:C, "LAB B",
      Question_10_Labs!B:B, "&gt;=" &amp; C491
    ),
    "No test done"
  ),
  ""
)</f>
        <v>11.3</v>
      </c>
      <c r="I491" s="13" t="str">
        <f t="shared" si="15"/>
        <v>Lower</v>
      </c>
    </row>
    <row r="492" spans="1:9" x14ac:dyDescent="0.25">
      <c r="A492" s="11">
        <v>30</v>
      </c>
      <c r="B492" s="11" t="s">
        <v>623</v>
      </c>
      <c r="C492" s="12">
        <v>41165</v>
      </c>
      <c r="D492" s="15">
        <v>2</v>
      </c>
      <c r="E492" s="13">
        <f t="shared" si="14"/>
        <v>0</v>
      </c>
      <c r="F492" s="13">
        <f>IF(AND(B492="Med B",COUNTIFS(A$1:A491,A492,B$1:B491,"Med B")=0,COUNTIFS(A$1:A491,A492,B$1:B491,"Med A")=0),1,0)</f>
        <v>0</v>
      </c>
      <c r="G492" s="9" t="str">
        <f>IF(E492=1,
  AVERAGEIFS(
    Question_10_Labs!D:D,
    Question_10_Labs!A:A, Question_10_admin!A492,
    Question_10_Labs!C:C, "LAB B",
    Question_10_Labs!B:B, "&lt;=" &amp; Question_10_admin!C492
  ),
  "")</f>
        <v/>
      </c>
      <c r="H492" s="13" t="str">
        <f>IF(E492=1,
  IFERROR(
    AVERAGEIFS(
      Question_10_Labs!D:D,
      Question_10_Labs!A:A, A492,
      Question_10_Labs!C:C, "LAB B",
      Question_10_Labs!B:B, "&gt;=" &amp; C492
    ),
    "No test done"
  ),
  ""
)</f>
        <v/>
      </c>
      <c r="I492" s="13" t="str">
        <f t="shared" si="15"/>
        <v xml:space="preserve"> </v>
      </c>
    </row>
    <row r="493" spans="1:9" x14ac:dyDescent="0.25">
      <c r="A493" s="11">
        <v>30</v>
      </c>
      <c r="B493" s="11" t="s">
        <v>623</v>
      </c>
      <c r="C493" s="12">
        <v>41200</v>
      </c>
      <c r="D493" s="15">
        <v>3</v>
      </c>
      <c r="E493" s="13">
        <f t="shared" si="14"/>
        <v>0</v>
      </c>
      <c r="F493" s="13">
        <f>IF(AND(B493="Med B",COUNTIFS(A$1:A492,A493,B$1:B492,"Med B")=0,COUNTIFS(A$1:A492,A493,B$1:B492,"Med A")=0),1,0)</f>
        <v>0</v>
      </c>
      <c r="G493" s="9" t="str">
        <f>IF(E493=1,
  AVERAGEIFS(
    Question_10_Labs!D:D,
    Question_10_Labs!A:A, Question_10_admin!A493,
    Question_10_Labs!C:C, "LAB B",
    Question_10_Labs!B:B, "&lt;=" &amp; Question_10_admin!C493
  ),
  "")</f>
        <v/>
      </c>
      <c r="H493" s="13" t="str">
        <f>IF(E493=1,
  IFERROR(
    AVERAGEIFS(
      Question_10_Labs!D:D,
      Question_10_Labs!A:A, A493,
      Question_10_Labs!C:C, "LAB B",
      Question_10_Labs!B:B, "&gt;=" &amp; C493
    ),
    "No test done"
  ),
  ""
)</f>
        <v/>
      </c>
      <c r="I493" s="13" t="str">
        <f t="shared" si="15"/>
        <v xml:space="preserve"> </v>
      </c>
    </row>
    <row r="494" spans="1:9" x14ac:dyDescent="0.25">
      <c r="A494" s="11">
        <v>31</v>
      </c>
      <c r="B494" s="11" t="s">
        <v>622</v>
      </c>
      <c r="C494" s="12">
        <v>41097</v>
      </c>
      <c r="D494" s="15">
        <v>10100</v>
      </c>
      <c r="E494" s="13">
        <f t="shared" si="14"/>
        <v>0</v>
      </c>
      <c r="F494" s="13">
        <f>IF(AND(B494="Med B",COUNTIFS(A$1:A493,A494,B$1:B493,"Med B")=0,COUNTIFS(A$1:A493,A494,B$1:B493,"Med A")=0),1,0)</f>
        <v>0</v>
      </c>
      <c r="G494" s="9" t="str">
        <f>IF(E494=1,
  AVERAGEIFS(
    Question_10_Labs!D:D,
    Question_10_Labs!A:A, Question_10_admin!A494,
    Question_10_Labs!C:C, "LAB B",
    Question_10_Labs!B:B, "&lt;=" &amp; Question_10_admin!C494
  ),
  "")</f>
        <v/>
      </c>
      <c r="H494" s="13" t="str">
        <f>IF(E494=1,
  IFERROR(
    AVERAGEIFS(
      Question_10_Labs!D:D,
      Question_10_Labs!A:A, A494,
      Question_10_Labs!C:C, "LAB B",
      Question_10_Labs!B:B, "&gt;=" &amp; C494
    ),
    "No test done"
  ),
  ""
)</f>
        <v/>
      </c>
      <c r="I494" s="13" t="str">
        <f t="shared" si="15"/>
        <v xml:space="preserve"> </v>
      </c>
    </row>
    <row r="495" spans="1:9" x14ac:dyDescent="0.25">
      <c r="A495" s="11">
        <v>31</v>
      </c>
      <c r="B495" s="11" t="s">
        <v>622</v>
      </c>
      <c r="C495" s="12">
        <v>41102</v>
      </c>
      <c r="D495" s="15">
        <v>12100</v>
      </c>
      <c r="E495" s="13">
        <f t="shared" si="14"/>
        <v>0</v>
      </c>
      <c r="F495" s="13">
        <f>IF(AND(B495="Med B",COUNTIFS(A$1:A494,A495,B$1:B494,"Med B")=0,COUNTIFS(A$1:A494,A495,B$1:B494,"Med A")=0),1,0)</f>
        <v>0</v>
      </c>
      <c r="G495" s="9" t="str">
        <f>IF(E495=1,
  AVERAGEIFS(
    Question_10_Labs!D:D,
    Question_10_Labs!A:A, Question_10_admin!A495,
    Question_10_Labs!C:C, "LAB B",
    Question_10_Labs!B:B, "&lt;=" &amp; Question_10_admin!C495
  ),
  "")</f>
        <v/>
      </c>
      <c r="H495" s="13" t="str">
        <f>IF(E495=1,
  IFERROR(
    AVERAGEIFS(
      Question_10_Labs!D:D,
      Question_10_Labs!A:A, A495,
      Question_10_Labs!C:C, "LAB B",
      Question_10_Labs!B:B, "&gt;=" &amp; C495
    ),
    "No test done"
  ),
  ""
)</f>
        <v/>
      </c>
      <c r="I495" s="13" t="str">
        <f t="shared" si="15"/>
        <v xml:space="preserve"> </v>
      </c>
    </row>
    <row r="496" spans="1:9" x14ac:dyDescent="0.25">
      <c r="A496" s="11">
        <v>31</v>
      </c>
      <c r="B496" s="11" t="s">
        <v>622</v>
      </c>
      <c r="C496" s="12">
        <v>41104</v>
      </c>
      <c r="D496" s="15">
        <v>12100</v>
      </c>
      <c r="E496" s="13">
        <f t="shared" si="14"/>
        <v>0</v>
      </c>
      <c r="F496" s="13">
        <f>IF(AND(B496="Med B",COUNTIFS(A$1:A495,A496,B$1:B495,"Med B")=0,COUNTIFS(A$1:A495,A496,B$1:B495,"Med A")=0),1,0)</f>
        <v>0</v>
      </c>
      <c r="G496" s="9" t="str">
        <f>IF(E496=1,
  AVERAGEIFS(
    Question_10_Labs!D:D,
    Question_10_Labs!A:A, Question_10_admin!A496,
    Question_10_Labs!C:C, "LAB B",
    Question_10_Labs!B:B, "&lt;=" &amp; Question_10_admin!C496
  ),
  "")</f>
        <v/>
      </c>
      <c r="H496" s="13" t="str">
        <f>IF(E496=1,
  IFERROR(
    AVERAGEIFS(
      Question_10_Labs!D:D,
      Question_10_Labs!A:A, A496,
      Question_10_Labs!C:C, "LAB B",
      Question_10_Labs!B:B, "&gt;=" &amp; C496
    ),
    "No test done"
  ),
  ""
)</f>
        <v/>
      </c>
      <c r="I496" s="13" t="str">
        <f t="shared" si="15"/>
        <v xml:space="preserve"> </v>
      </c>
    </row>
    <row r="497" spans="1:9" x14ac:dyDescent="0.25">
      <c r="A497" s="11">
        <v>31</v>
      </c>
      <c r="B497" s="11" t="s">
        <v>622</v>
      </c>
      <c r="C497" s="12">
        <v>41109</v>
      </c>
      <c r="D497" s="15">
        <v>12100</v>
      </c>
      <c r="E497" s="13">
        <f t="shared" si="14"/>
        <v>0</v>
      </c>
      <c r="F497" s="13">
        <f>IF(AND(B497="Med B",COUNTIFS(A$1:A496,A497,B$1:B496,"Med B")=0,COUNTIFS(A$1:A496,A497,B$1:B496,"Med A")=0),1,0)</f>
        <v>0</v>
      </c>
      <c r="G497" s="9" t="str">
        <f>IF(E497=1,
  AVERAGEIFS(
    Question_10_Labs!D:D,
    Question_10_Labs!A:A, Question_10_admin!A497,
    Question_10_Labs!C:C, "LAB B",
    Question_10_Labs!B:B, "&lt;=" &amp; Question_10_admin!C497
  ),
  "")</f>
        <v/>
      </c>
      <c r="H497" s="13" t="str">
        <f>IF(E497=1,
  IFERROR(
    AVERAGEIFS(
      Question_10_Labs!D:D,
      Question_10_Labs!A:A, A497,
      Question_10_Labs!C:C, "LAB B",
      Question_10_Labs!B:B, "&gt;=" &amp; C497
    ),
    "No test done"
  ),
  ""
)</f>
        <v/>
      </c>
      <c r="I497" s="13" t="str">
        <f t="shared" si="15"/>
        <v xml:space="preserve"> </v>
      </c>
    </row>
    <row r="498" spans="1:9" x14ac:dyDescent="0.25">
      <c r="A498" s="11">
        <v>31</v>
      </c>
      <c r="B498" s="11" t="s">
        <v>622</v>
      </c>
      <c r="C498" s="12">
        <v>41111</v>
      </c>
      <c r="D498" s="15">
        <v>12100</v>
      </c>
      <c r="E498" s="13">
        <f t="shared" si="14"/>
        <v>0</v>
      </c>
      <c r="F498" s="13">
        <f>IF(AND(B498="Med B",COUNTIFS(A$1:A497,A498,B$1:B497,"Med B")=0,COUNTIFS(A$1:A497,A498,B$1:B497,"Med A")=0),1,0)</f>
        <v>0</v>
      </c>
      <c r="G498" s="9" t="str">
        <f>IF(E498=1,
  AVERAGEIFS(
    Question_10_Labs!D:D,
    Question_10_Labs!A:A, Question_10_admin!A498,
    Question_10_Labs!C:C, "LAB B",
    Question_10_Labs!B:B, "&lt;=" &amp; Question_10_admin!C498
  ),
  "")</f>
        <v/>
      </c>
      <c r="H498" s="13" t="str">
        <f>IF(E498=1,
  IFERROR(
    AVERAGEIFS(
      Question_10_Labs!D:D,
      Question_10_Labs!A:A, A498,
      Question_10_Labs!C:C, "LAB B",
      Question_10_Labs!B:B, "&gt;=" &amp; C498
    ),
    "No test done"
  ),
  ""
)</f>
        <v/>
      </c>
      <c r="I498" s="13" t="str">
        <f t="shared" si="15"/>
        <v xml:space="preserve"> </v>
      </c>
    </row>
    <row r="499" spans="1:9" x14ac:dyDescent="0.25">
      <c r="A499" s="11">
        <v>31</v>
      </c>
      <c r="B499" s="11" t="s">
        <v>622</v>
      </c>
      <c r="C499" s="12">
        <v>41116</v>
      </c>
      <c r="D499" s="15">
        <v>12100</v>
      </c>
      <c r="E499" s="13">
        <f t="shared" si="14"/>
        <v>0</v>
      </c>
      <c r="F499" s="13">
        <f>IF(AND(B499="Med B",COUNTIFS(A$1:A498,A499,B$1:B498,"Med B")=0,COUNTIFS(A$1:A498,A499,B$1:B498,"Med A")=0),1,0)</f>
        <v>0</v>
      </c>
      <c r="G499" s="9" t="str">
        <f>IF(E499=1,
  AVERAGEIFS(
    Question_10_Labs!D:D,
    Question_10_Labs!A:A, Question_10_admin!A499,
    Question_10_Labs!C:C, "LAB B",
    Question_10_Labs!B:B, "&lt;=" &amp; Question_10_admin!C499
  ),
  "")</f>
        <v/>
      </c>
      <c r="H499" s="13" t="str">
        <f>IF(E499=1,
  IFERROR(
    AVERAGEIFS(
      Question_10_Labs!D:D,
      Question_10_Labs!A:A, A499,
      Question_10_Labs!C:C, "LAB B",
      Question_10_Labs!B:B, "&gt;=" &amp; C499
    ),
    "No test done"
  ),
  ""
)</f>
        <v/>
      </c>
      <c r="I499" s="13" t="str">
        <f t="shared" si="15"/>
        <v xml:space="preserve"> </v>
      </c>
    </row>
    <row r="500" spans="1:9" x14ac:dyDescent="0.25">
      <c r="A500" s="11">
        <v>31</v>
      </c>
      <c r="B500" s="11" t="s">
        <v>622</v>
      </c>
      <c r="C500" s="12">
        <v>41118</v>
      </c>
      <c r="D500" s="15">
        <v>12100</v>
      </c>
      <c r="E500" s="13">
        <f t="shared" si="14"/>
        <v>0</v>
      </c>
      <c r="F500" s="13">
        <f>IF(AND(B500="Med B",COUNTIFS(A$1:A499,A500,B$1:B499,"Med B")=0,COUNTIFS(A$1:A499,A500,B$1:B499,"Med A")=0),1,0)</f>
        <v>0</v>
      </c>
      <c r="G500" s="9" t="str">
        <f>IF(E500=1,
  AVERAGEIFS(
    Question_10_Labs!D:D,
    Question_10_Labs!A:A, Question_10_admin!A500,
    Question_10_Labs!C:C, "LAB B",
    Question_10_Labs!B:B, "&lt;=" &amp; Question_10_admin!C500
  ),
  "")</f>
        <v/>
      </c>
      <c r="H500" s="13" t="str">
        <f>IF(E500=1,
  IFERROR(
    AVERAGEIFS(
      Question_10_Labs!D:D,
      Question_10_Labs!A:A, A500,
      Question_10_Labs!C:C, "LAB B",
      Question_10_Labs!B:B, "&gt;=" &amp; C500
    ),
    "No test done"
  ),
  ""
)</f>
        <v/>
      </c>
      <c r="I500" s="13" t="str">
        <f t="shared" si="15"/>
        <v xml:space="preserve"> </v>
      </c>
    </row>
    <row r="501" spans="1:9" x14ac:dyDescent="0.25">
      <c r="A501" s="11">
        <v>31</v>
      </c>
      <c r="B501" s="11" t="s">
        <v>622</v>
      </c>
      <c r="C501" s="12">
        <v>41121</v>
      </c>
      <c r="D501" s="15">
        <v>12100</v>
      </c>
      <c r="E501" s="13">
        <f t="shared" si="14"/>
        <v>0</v>
      </c>
      <c r="F501" s="13">
        <f>IF(AND(B501="Med B",COUNTIFS(A$1:A500,A501,B$1:B500,"Med B")=0,COUNTIFS(A$1:A500,A501,B$1:B500,"Med A")=0),1,0)</f>
        <v>0</v>
      </c>
      <c r="G501" s="9" t="str">
        <f>IF(E501=1,
  AVERAGEIFS(
    Question_10_Labs!D:D,
    Question_10_Labs!A:A, Question_10_admin!A501,
    Question_10_Labs!C:C, "LAB B",
    Question_10_Labs!B:B, "&lt;=" &amp; Question_10_admin!C501
  ),
  "")</f>
        <v/>
      </c>
      <c r="H501" s="13" t="str">
        <f>IF(E501=1,
  IFERROR(
    AVERAGEIFS(
      Question_10_Labs!D:D,
      Question_10_Labs!A:A, A501,
      Question_10_Labs!C:C, "LAB B",
      Question_10_Labs!B:B, "&gt;=" &amp; C501
    ),
    "No test done"
  ),
  ""
)</f>
        <v/>
      </c>
      <c r="I501" s="13" t="str">
        <f t="shared" si="15"/>
        <v xml:space="preserve"> </v>
      </c>
    </row>
    <row r="502" spans="1:9" x14ac:dyDescent="0.25">
      <c r="A502" s="11">
        <v>31</v>
      </c>
      <c r="B502" s="11" t="s">
        <v>622</v>
      </c>
      <c r="C502" s="12">
        <v>41125</v>
      </c>
      <c r="D502" s="15">
        <v>12100</v>
      </c>
      <c r="E502" s="13">
        <f t="shared" si="14"/>
        <v>1</v>
      </c>
      <c r="F502" s="13">
        <f>IF(AND(B502="Med B",COUNTIFS(A$1:A501,A502,B$1:B501,"Med B")=0,COUNTIFS(A$1:A501,A502,B$1:B501,"Med A")=0),1,0)</f>
        <v>0</v>
      </c>
      <c r="G502" s="9">
        <f>IF(E502=1,
  AVERAGEIFS(
    Question_10_Labs!D:D,
    Question_10_Labs!A:A, Question_10_admin!A502,
    Question_10_Labs!C:C, "LAB B",
    Question_10_Labs!B:B, "&lt;=" &amp; Question_10_admin!C502
  ),
  "")</f>
        <v>10.766666666666667</v>
      </c>
      <c r="H502" s="13">
        <f>IF(E502=1,
  IFERROR(
    AVERAGEIFS(
      Question_10_Labs!D:D,
      Question_10_Labs!A:A, A502,
      Question_10_Labs!C:C, "LAB B",
      Question_10_Labs!B:B, "&gt;=" &amp; C502
    ),
    "No test done"
  ),
  ""
)</f>
        <v>10.542857142857143</v>
      </c>
      <c r="I502" s="13" t="str">
        <f t="shared" si="15"/>
        <v>Higher</v>
      </c>
    </row>
    <row r="503" spans="1:9" x14ac:dyDescent="0.25">
      <c r="A503" s="11">
        <v>31</v>
      </c>
      <c r="B503" s="11" t="s">
        <v>623</v>
      </c>
      <c r="C503" s="12">
        <v>41167</v>
      </c>
      <c r="D503" s="15">
        <v>13</v>
      </c>
      <c r="E503" s="13">
        <f t="shared" si="14"/>
        <v>0</v>
      </c>
      <c r="F503" s="13">
        <f>IF(AND(B503="Med B",COUNTIFS(A$1:A502,A503,B$1:B502,"Med B")=0,COUNTIFS(A$1:A502,A503,B$1:B502,"Med A")=0),1,0)</f>
        <v>0</v>
      </c>
      <c r="G503" s="9" t="str">
        <f>IF(E503=1,
  AVERAGEIFS(
    Question_10_Labs!D:D,
    Question_10_Labs!A:A, Question_10_admin!A503,
    Question_10_Labs!C:C, "LAB B",
    Question_10_Labs!B:B, "&lt;=" &amp; Question_10_admin!C503
  ),
  "")</f>
        <v/>
      </c>
      <c r="H503" s="13" t="str">
        <f>IF(E503=1,
  IFERROR(
    AVERAGEIFS(
      Question_10_Labs!D:D,
      Question_10_Labs!A:A, A503,
      Question_10_Labs!C:C, "LAB B",
      Question_10_Labs!B:B, "&gt;=" &amp; C503
    ),
    "No test done"
  ),
  ""
)</f>
        <v/>
      </c>
      <c r="I503" s="13" t="str">
        <f t="shared" si="15"/>
        <v xml:space="preserve"> </v>
      </c>
    </row>
    <row r="504" spans="1:9" x14ac:dyDescent="0.25">
      <c r="A504" s="11">
        <v>31</v>
      </c>
      <c r="B504" s="11" t="s">
        <v>623</v>
      </c>
      <c r="C504" s="12">
        <v>41193</v>
      </c>
      <c r="D504" s="15">
        <v>13</v>
      </c>
      <c r="E504" s="13">
        <f t="shared" si="14"/>
        <v>0</v>
      </c>
      <c r="F504" s="13">
        <f>IF(AND(B504="Med B",COUNTIFS(A$1:A503,A504,B$1:B503,"Med B")=0,COUNTIFS(A$1:A503,A504,B$1:B503,"Med A")=0),1,0)</f>
        <v>0</v>
      </c>
      <c r="G504" s="9" t="str">
        <f>IF(E504=1,
  AVERAGEIFS(
    Question_10_Labs!D:D,
    Question_10_Labs!A:A, Question_10_admin!A504,
    Question_10_Labs!C:C, "LAB B",
    Question_10_Labs!B:B, "&lt;=" &amp; Question_10_admin!C504
  ),
  "")</f>
        <v/>
      </c>
      <c r="H504" s="13" t="str">
        <f>IF(E504=1,
  IFERROR(
    AVERAGEIFS(
      Question_10_Labs!D:D,
      Question_10_Labs!A:A, A504,
      Question_10_Labs!C:C, "LAB B",
      Question_10_Labs!B:B, "&gt;=" &amp; C504
    ),
    "No test done"
  ),
  ""
)</f>
        <v/>
      </c>
      <c r="I504" s="13" t="str">
        <f t="shared" si="15"/>
        <v xml:space="preserve"> </v>
      </c>
    </row>
    <row r="505" spans="1:9" x14ac:dyDescent="0.25">
      <c r="A505" s="11">
        <v>31</v>
      </c>
      <c r="B505" s="11" t="s">
        <v>623</v>
      </c>
      <c r="C505" s="12">
        <v>41228</v>
      </c>
      <c r="D505" s="15">
        <v>13</v>
      </c>
      <c r="E505" s="13">
        <f t="shared" si="14"/>
        <v>0</v>
      </c>
      <c r="F505" s="13">
        <f>IF(AND(B505="Med B",COUNTIFS(A$1:A504,A505,B$1:B504,"Med B")=0,COUNTIFS(A$1:A504,A505,B$1:B504,"Med A")=0),1,0)</f>
        <v>0</v>
      </c>
      <c r="G505" s="9" t="str">
        <f>IF(E505=1,
  AVERAGEIFS(
    Question_10_Labs!D:D,
    Question_10_Labs!A:A, Question_10_admin!A505,
    Question_10_Labs!C:C, "LAB B",
    Question_10_Labs!B:B, "&lt;=" &amp; Question_10_admin!C505
  ),
  "")</f>
        <v/>
      </c>
      <c r="H505" s="13" t="str">
        <f>IF(E505=1,
  IFERROR(
    AVERAGEIFS(
      Question_10_Labs!D:D,
      Question_10_Labs!A:A, A505,
      Question_10_Labs!C:C, "LAB B",
      Question_10_Labs!B:B, "&gt;=" &amp; C505
    ),
    "No test done"
  ),
  ""
)</f>
        <v/>
      </c>
      <c r="I505" s="13" t="str">
        <f t="shared" si="15"/>
        <v xml:space="preserve"> </v>
      </c>
    </row>
    <row r="506" spans="1:9" x14ac:dyDescent="0.25">
      <c r="A506" s="11">
        <v>32</v>
      </c>
      <c r="B506" s="11" t="s">
        <v>622</v>
      </c>
      <c r="C506" s="12">
        <v>41233</v>
      </c>
      <c r="D506" s="15">
        <v>14000</v>
      </c>
      <c r="E506" s="13">
        <f t="shared" si="14"/>
        <v>0</v>
      </c>
      <c r="F506" s="13">
        <f>IF(AND(B506="Med B",COUNTIFS(A$1:A505,A506,B$1:B505,"Med B")=0,COUNTIFS(A$1:A505,A506,B$1:B505,"Med A")=0),1,0)</f>
        <v>0</v>
      </c>
      <c r="G506" s="9" t="str">
        <f>IF(E506=1,
  AVERAGEIFS(
    Question_10_Labs!D:D,
    Question_10_Labs!A:A, Question_10_admin!A506,
    Question_10_Labs!C:C, "LAB B",
    Question_10_Labs!B:B, "&lt;=" &amp; Question_10_admin!C506
  ),
  "")</f>
        <v/>
      </c>
      <c r="H506" s="13" t="str">
        <f>IF(E506=1,
  IFERROR(
    AVERAGEIFS(
      Question_10_Labs!D:D,
      Question_10_Labs!A:A, A506,
      Question_10_Labs!C:C, "LAB B",
      Question_10_Labs!B:B, "&gt;=" &amp; C506
    ),
    "No test done"
  ),
  ""
)</f>
        <v/>
      </c>
      <c r="I506" s="13" t="str">
        <f t="shared" si="15"/>
        <v xml:space="preserve"> </v>
      </c>
    </row>
    <row r="507" spans="1:9" x14ac:dyDescent="0.25">
      <c r="A507" s="11">
        <v>32</v>
      </c>
      <c r="B507" s="11" t="s">
        <v>622</v>
      </c>
      <c r="C507" s="12">
        <v>41236</v>
      </c>
      <c r="D507" s="15">
        <v>14000</v>
      </c>
      <c r="E507" s="13">
        <f t="shared" si="14"/>
        <v>0</v>
      </c>
      <c r="F507" s="13">
        <f>IF(AND(B507="Med B",COUNTIFS(A$1:A506,A507,B$1:B506,"Med B")=0,COUNTIFS(A$1:A506,A507,B$1:B506,"Med A")=0),1,0)</f>
        <v>0</v>
      </c>
      <c r="G507" s="9" t="str">
        <f>IF(E507=1,
  AVERAGEIFS(
    Question_10_Labs!D:D,
    Question_10_Labs!A:A, Question_10_admin!A507,
    Question_10_Labs!C:C, "LAB B",
    Question_10_Labs!B:B, "&lt;=" &amp; Question_10_admin!C507
  ),
  "")</f>
        <v/>
      </c>
      <c r="H507" s="13" t="str">
        <f>IF(E507=1,
  IFERROR(
    AVERAGEIFS(
      Question_10_Labs!D:D,
      Question_10_Labs!A:A, A507,
      Question_10_Labs!C:C, "LAB B",
      Question_10_Labs!B:B, "&gt;=" &amp; C507
    ),
    "No test done"
  ),
  ""
)</f>
        <v/>
      </c>
      <c r="I507" s="13" t="str">
        <f t="shared" si="15"/>
        <v xml:space="preserve"> </v>
      </c>
    </row>
    <row r="508" spans="1:9" x14ac:dyDescent="0.25">
      <c r="A508" s="11">
        <v>33</v>
      </c>
      <c r="B508" s="11" t="s">
        <v>622</v>
      </c>
      <c r="C508" s="12">
        <v>41093</v>
      </c>
      <c r="D508" s="15">
        <v>6000</v>
      </c>
      <c r="E508" s="13">
        <f t="shared" si="14"/>
        <v>0</v>
      </c>
      <c r="F508" s="13">
        <f>IF(AND(B508="Med B",COUNTIFS(A$1:A507,A508,B$1:B507,"Med B")=0,COUNTIFS(A$1:A507,A508,B$1:B507,"Med A")=0),1,0)</f>
        <v>0</v>
      </c>
      <c r="G508" s="9" t="str">
        <f>IF(E508=1,
  AVERAGEIFS(
    Question_10_Labs!D:D,
    Question_10_Labs!A:A, Question_10_admin!A508,
    Question_10_Labs!C:C, "LAB B",
    Question_10_Labs!B:B, "&lt;=" &amp; Question_10_admin!C508
  ),
  "")</f>
        <v/>
      </c>
      <c r="H508" s="13" t="str">
        <f>IF(E508=1,
  IFERROR(
    AVERAGEIFS(
      Question_10_Labs!D:D,
      Question_10_Labs!A:A, A508,
      Question_10_Labs!C:C, "LAB B",
      Question_10_Labs!B:B, "&gt;=" &amp; C508
    ),
    "No test done"
  ),
  ""
)</f>
        <v/>
      </c>
      <c r="I508" s="13" t="str">
        <f t="shared" si="15"/>
        <v xml:space="preserve"> </v>
      </c>
    </row>
    <row r="509" spans="1:9" x14ac:dyDescent="0.25">
      <c r="A509" s="11">
        <v>33</v>
      </c>
      <c r="B509" s="11" t="s">
        <v>622</v>
      </c>
      <c r="C509" s="12">
        <v>41095</v>
      </c>
      <c r="D509" s="15">
        <v>6000</v>
      </c>
      <c r="E509" s="13">
        <f t="shared" si="14"/>
        <v>0</v>
      </c>
      <c r="F509" s="13">
        <f>IF(AND(B509="Med B",COUNTIFS(A$1:A508,A509,B$1:B508,"Med B")=0,COUNTIFS(A$1:A508,A509,B$1:B508,"Med A")=0),1,0)</f>
        <v>0</v>
      </c>
      <c r="G509" s="9" t="str">
        <f>IF(E509=1,
  AVERAGEIFS(
    Question_10_Labs!D:D,
    Question_10_Labs!A:A, Question_10_admin!A509,
    Question_10_Labs!C:C, "LAB B",
    Question_10_Labs!B:B, "&lt;=" &amp; Question_10_admin!C509
  ),
  "")</f>
        <v/>
      </c>
      <c r="H509" s="13" t="str">
        <f>IF(E509=1,
  IFERROR(
    AVERAGEIFS(
      Question_10_Labs!D:D,
      Question_10_Labs!A:A, A509,
      Question_10_Labs!C:C, "LAB B",
      Question_10_Labs!B:B, "&gt;=" &amp; C509
    ),
    "No test done"
  ),
  ""
)</f>
        <v/>
      </c>
      <c r="I509" s="13" t="str">
        <f t="shared" si="15"/>
        <v xml:space="preserve"> </v>
      </c>
    </row>
    <row r="510" spans="1:9" x14ac:dyDescent="0.25">
      <c r="A510" s="11">
        <v>33</v>
      </c>
      <c r="B510" s="11" t="s">
        <v>622</v>
      </c>
      <c r="C510" s="12">
        <v>41097</v>
      </c>
      <c r="D510" s="15">
        <v>6000</v>
      </c>
      <c r="E510" s="13">
        <f t="shared" si="14"/>
        <v>0</v>
      </c>
      <c r="F510" s="13">
        <f>IF(AND(B510="Med B",COUNTIFS(A$1:A509,A510,B$1:B509,"Med B")=0,COUNTIFS(A$1:A509,A510,B$1:B509,"Med A")=0),1,0)</f>
        <v>0</v>
      </c>
      <c r="G510" s="9" t="str">
        <f>IF(E510=1,
  AVERAGEIFS(
    Question_10_Labs!D:D,
    Question_10_Labs!A:A, Question_10_admin!A510,
    Question_10_Labs!C:C, "LAB B",
    Question_10_Labs!B:B, "&lt;=" &amp; Question_10_admin!C510
  ),
  "")</f>
        <v/>
      </c>
      <c r="H510" s="13" t="str">
        <f>IF(E510=1,
  IFERROR(
    AVERAGEIFS(
      Question_10_Labs!D:D,
      Question_10_Labs!A:A, A510,
      Question_10_Labs!C:C, "LAB B",
      Question_10_Labs!B:B, "&gt;=" &amp; C510
    ),
    "No test done"
  ),
  ""
)</f>
        <v/>
      </c>
      <c r="I510" s="13" t="str">
        <f t="shared" si="15"/>
        <v xml:space="preserve"> </v>
      </c>
    </row>
    <row r="511" spans="1:9" x14ac:dyDescent="0.25">
      <c r="A511" s="11">
        <v>33</v>
      </c>
      <c r="B511" s="11" t="s">
        <v>622</v>
      </c>
      <c r="C511" s="12">
        <v>41100</v>
      </c>
      <c r="D511" s="15">
        <v>6000</v>
      </c>
      <c r="E511" s="13">
        <f t="shared" si="14"/>
        <v>0</v>
      </c>
      <c r="F511" s="13">
        <f>IF(AND(B511="Med B",COUNTIFS(A$1:A510,A511,B$1:B510,"Med B")=0,COUNTIFS(A$1:A510,A511,B$1:B510,"Med A")=0),1,0)</f>
        <v>0</v>
      </c>
      <c r="G511" s="9" t="str">
        <f>IF(E511=1,
  AVERAGEIFS(
    Question_10_Labs!D:D,
    Question_10_Labs!A:A, Question_10_admin!A511,
    Question_10_Labs!C:C, "LAB B",
    Question_10_Labs!B:B, "&lt;=" &amp; Question_10_admin!C511
  ),
  "")</f>
        <v/>
      </c>
      <c r="H511" s="13" t="str">
        <f>IF(E511=1,
  IFERROR(
    AVERAGEIFS(
      Question_10_Labs!D:D,
      Question_10_Labs!A:A, A511,
      Question_10_Labs!C:C, "LAB B",
      Question_10_Labs!B:B, "&gt;=" &amp; C511
    ),
    "No test done"
  ),
  ""
)</f>
        <v/>
      </c>
      <c r="I511" s="13" t="str">
        <f t="shared" si="15"/>
        <v xml:space="preserve"> </v>
      </c>
    </row>
    <row r="512" spans="1:9" x14ac:dyDescent="0.25">
      <c r="A512" s="11">
        <v>33</v>
      </c>
      <c r="B512" s="11" t="s">
        <v>622</v>
      </c>
      <c r="C512" s="12">
        <v>41102</v>
      </c>
      <c r="D512" s="15">
        <v>6000</v>
      </c>
      <c r="E512" s="13">
        <f t="shared" si="14"/>
        <v>0</v>
      </c>
      <c r="F512" s="13">
        <f>IF(AND(B512="Med B",COUNTIFS(A$1:A511,A512,B$1:B511,"Med B")=0,COUNTIFS(A$1:A511,A512,B$1:B511,"Med A")=0),1,0)</f>
        <v>0</v>
      </c>
      <c r="G512" s="9" t="str">
        <f>IF(E512=1,
  AVERAGEIFS(
    Question_10_Labs!D:D,
    Question_10_Labs!A:A, Question_10_admin!A512,
    Question_10_Labs!C:C, "LAB B",
    Question_10_Labs!B:B, "&lt;=" &amp; Question_10_admin!C512
  ),
  "")</f>
        <v/>
      </c>
      <c r="H512" s="13" t="str">
        <f>IF(E512=1,
  IFERROR(
    AVERAGEIFS(
      Question_10_Labs!D:D,
      Question_10_Labs!A:A, A512,
      Question_10_Labs!C:C, "LAB B",
      Question_10_Labs!B:B, "&gt;=" &amp; C512
    ),
    "No test done"
  ),
  ""
)</f>
        <v/>
      </c>
      <c r="I512" s="13" t="str">
        <f t="shared" si="15"/>
        <v xml:space="preserve"> </v>
      </c>
    </row>
    <row r="513" spans="1:9" x14ac:dyDescent="0.25">
      <c r="A513" s="11">
        <v>33</v>
      </c>
      <c r="B513" s="11" t="s">
        <v>622</v>
      </c>
      <c r="C513" s="12">
        <v>41104</v>
      </c>
      <c r="D513" s="15">
        <v>6000</v>
      </c>
      <c r="E513" s="13">
        <f t="shared" si="14"/>
        <v>0</v>
      </c>
      <c r="F513" s="13">
        <f>IF(AND(B513="Med B",COUNTIFS(A$1:A512,A513,B$1:B512,"Med B")=0,COUNTIFS(A$1:A512,A513,B$1:B512,"Med A")=0),1,0)</f>
        <v>0</v>
      </c>
      <c r="G513" s="9" t="str">
        <f>IF(E513=1,
  AVERAGEIFS(
    Question_10_Labs!D:D,
    Question_10_Labs!A:A, Question_10_admin!A513,
    Question_10_Labs!C:C, "LAB B",
    Question_10_Labs!B:B, "&lt;=" &amp; Question_10_admin!C513
  ),
  "")</f>
        <v/>
      </c>
      <c r="H513" s="13" t="str">
        <f>IF(E513=1,
  IFERROR(
    AVERAGEIFS(
      Question_10_Labs!D:D,
      Question_10_Labs!A:A, A513,
      Question_10_Labs!C:C, "LAB B",
      Question_10_Labs!B:B, "&gt;=" &amp; C513
    ),
    "No test done"
  ),
  ""
)</f>
        <v/>
      </c>
      <c r="I513" s="13" t="str">
        <f t="shared" si="15"/>
        <v xml:space="preserve"> </v>
      </c>
    </row>
    <row r="514" spans="1:9" x14ac:dyDescent="0.25">
      <c r="A514" s="11">
        <v>33</v>
      </c>
      <c r="B514" s="11" t="s">
        <v>622</v>
      </c>
      <c r="C514" s="12">
        <v>41107</v>
      </c>
      <c r="D514" s="15">
        <v>6000</v>
      </c>
      <c r="E514" s="13">
        <f t="shared" si="14"/>
        <v>0</v>
      </c>
      <c r="F514" s="13">
        <f>IF(AND(B514="Med B",COUNTIFS(A$1:A513,A514,B$1:B513,"Med B")=0,COUNTIFS(A$1:A513,A514,B$1:B513,"Med A")=0),1,0)</f>
        <v>0</v>
      </c>
      <c r="G514" s="9" t="str">
        <f>IF(E514=1,
  AVERAGEIFS(
    Question_10_Labs!D:D,
    Question_10_Labs!A:A, Question_10_admin!A514,
    Question_10_Labs!C:C, "LAB B",
    Question_10_Labs!B:B, "&lt;=" &amp; Question_10_admin!C514
  ),
  "")</f>
        <v/>
      </c>
      <c r="H514" s="13" t="str">
        <f>IF(E514=1,
  IFERROR(
    AVERAGEIFS(
      Question_10_Labs!D:D,
      Question_10_Labs!A:A, A514,
      Question_10_Labs!C:C, "LAB B",
      Question_10_Labs!B:B, "&gt;=" &amp; C514
    ),
    "No test done"
  ),
  ""
)</f>
        <v/>
      </c>
      <c r="I514" s="13" t="str">
        <f t="shared" si="15"/>
        <v xml:space="preserve"> </v>
      </c>
    </row>
    <row r="515" spans="1:9" x14ac:dyDescent="0.25">
      <c r="A515" s="11">
        <v>33</v>
      </c>
      <c r="B515" s="11" t="s">
        <v>622</v>
      </c>
      <c r="C515" s="12">
        <v>41109</v>
      </c>
      <c r="D515" s="15">
        <v>6000</v>
      </c>
      <c r="E515" s="13">
        <f t="shared" ref="E515:E578" si="16">IF(AND(B515="Med A", A515=A516, B516="Med B"), 1, 0)</f>
        <v>0</v>
      </c>
      <c r="F515" s="13">
        <f>IF(AND(B515="Med B",COUNTIFS(A$1:A514,A515,B$1:B514,"Med B")=0,COUNTIFS(A$1:A514,A515,B$1:B514,"Med A")=0),1,0)</f>
        <v>0</v>
      </c>
      <c r="G515" s="9" t="str">
        <f>IF(E515=1,
  AVERAGEIFS(
    Question_10_Labs!D:D,
    Question_10_Labs!A:A, Question_10_admin!A515,
    Question_10_Labs!C:C, "LAB B",
    Question_10_Labs!B:B, "&lt;=" &amp; Question_10_admin!C515
  ),
  "")</f>
        <v/>
      </c>
      <c r="H515" s="13" t="str">
        <f>IF(E515=1,
  IFERROR(
    AVERAGEIFS(
      Question_10_Labs!D:D,
      Question_10_Labs!A:A, A515,
      Question_10_Labs!C:C, "LAB B",
      Question_10_Labs!B:B, "&gt;=" &amp; C515
    ),
    "No test done"
  ),
  ""
)</f>
        <v/>
      </c>
      <c r="I515" s="13" t="str">
        <f t="shared" ref="I515:I578" si="17">IF(OR(G515="", H515=""), " ",
   IF(AND(ISNUMBER(G515), ISNUMBER(H515)),
       IF(G515 &gt; H515, "Higher",
          IF(G515 &lt; H515, "Lower", "Same")
       ),
       "No comparison"
   )
)</f>
        <v xml:space="preserve"> </v>
      </c>
    </row>
    <row r="516" spans="1:9" x14ac:dyDescent="0.25">
      <c r="A516" s="11">
        <v>33</v>
      </c>
      <c r="B516" s="11" t="s">
        <v>622</v>
      </c>
      <c r="C516" s="12">
        <v>41139</v>
      </c>
      <c r="D516" s="15">
        <v>6000</v>
      </c>
      <c r="E516" s="13">
        <f t="shared" si="16"/>
        <v>0</v>
      </c>
      <c r="F516" s="13">
        <f>IF(AND(B516="Med B",COUNTIFS(A$1:A515,A516,B$1:B515,"Med B")=0,COUNTIFS(A$1:A515,A516,B$1:B515,"Med A")=0),1,0)</f>
        <v>0</v>
      </c>
      <c r="G516" s="9" t="str">
        <f>IF(E516=1,
  AVERAGEIFS(
    Question_10_Labs!D:D,
    Question_10_Labs!A:A, Question_10_admin!A516,
    Question_10_Labs!C:C, "LAB B",
    Question_10_Labs!B:B, "&lt;=" &amp; Question_10_admin!C516
  ),
  "")</f>
        <v/>
      </c>
      <c r="H516" s="13" t="str">
        <f>IF(E516=1,
  IFERROR(
    AVERAGEIFS(
      Question_10_Labs!D:D,
      Question_10_Labs!A:A, A516,
      Question_10_Labs!C:C, "LAB B",
      Question_10_Labs!B:B, "&gt;=" &amp; C516
    ),
    "No test done"
  ),
  ""
)</f>
        <v/>
      </c>
      <c r="I516" s="13" t="str">
        <f t="shared" si="17"/>
        <v xml:space="preserve"> </v>
      </c>
    </row>
    <row r="517" spans="1:9" x14ac:dyDescent="0.25">
      <c r="A517" s="11">
        <v>33</v>
      </c>
      <c r="B517" s="11" t="s">
        <v>622</v>
      </c>
      <c r="C517" s="12">
        <v>41142</v>
      </c>
      <c r="D517" s="15">
        <v>6000</v>
      </c>
      <c r="E517" s="13">
        <f t="shared" si="16"/>
        <v>0</v>
      </c>
      <c r="F517" s="13">
        <f>IF(AND(B517="Med B",COUNTIFS(A$1:A516,A517,B$1:B516,"Med B")=0,COUNTIFS(A$1:A516,A517,B$1:B516,"Med A")=0),1,0)</f>
        <v>0</v>
      </c>
      <c r="G517" s="9" t="str">
        <f>IF(E517=1,
  AVERAGEIFS(
    Question_10_Labs!D:D,
    Question_10_Labs!A:A, Question_10_admin!A517,
    Question_10_Labs!C:C, "LAB B",
    Question_10_Labs!B:B, "&lt;=" &amp; Question_10_admin!C517
  ),
  "")</f>
        <v/>
      </c>
      <c r="H517" s="13" t="str">
        <f>IF(E517=1,
  IFERROR(
    AVERAGEIFS(
      Question_10_Labs!D:D,
      Question_10_Labs!A:A, A517,
      Question_10_Labs!C:C, "LAB B",
      Question_10_Labs!B:B, "&gt;=" &amp; C517
    ),
    "No test done"
  ),
  ""
)</f>
        <v/>
      </c>
      <c r="I517" s="13" t="str">
        <f t="shared" si="17"/>
        <v xml:space="preserve"> </v>
      </c>
    </row>
    <row r="518" spans="1:9" x14ac:dyDescent="0.25">
      <c r="A518" s="11">
        <v>33</v>
      </c>
      <c r="B518" s="11" t="s">
        <v>622</v>
      </c>
      <c r="C518" s="12">
        <v>41144</v>
      </c>
      <c r="D518" s="15">
        <v>6000</v>
      </c>
      <c r="E518" s="13">
        <f t="shared" si="16"/>
        <v>0</v>
      </c>
      <c r="F518" s="13">
        <f>IF(AND(B518="Med B",COUNTIFS(A$1:A517,A518,B$1:B517,"Med B")=0,COUNTIFS(A$1:A517,A518,B$1:B517,"Med A")=0),1,0)</f>
        <v>0</v>
      </c>
      <c r="G518" s="9" t="str">
        <f>IF(E518=1,
  AVERAGEIFS(
    Question_10_Labs!D:D,
    Question_10_Labs!A:A, Question_10_admin!A518,
    Question_10_Labs!C:C, "LAB B",
    Question_10_Labs!B:B, "&lt;=" &amp; Question_10_admin!C518
  ),
  "")</f>
        <v/>
      </c>
      <c r="H518" s="13" t="str">
        <f>IF(E518=1,
  IFERROR(
    AVERAGEIFS(
      Question_10_Labs!D:D,
      Question_10_Labs!A:A, A518,
      Question_10_Labs!C:C, "LAB B",
      Question_10_Labs!B:B, "&gt;=" &amp; C518
    ),
    "No test done"
  ),
  ""
)</f>
        <v/>
      </c>
      <c r="I518" s="13" t="str">
        <f t="shared" si="17"/>
        <v xml:space="preserve"> </v>
      </c>
    </row>
    <row r="519" spans="1:9" x14ac:dyDescent="0.25">
      <c r="A519" s="11">
        <v>33</v>
      </c>
      <c r="B519" s="11" t="s">
        <v>622</v>
      </c>
      <c r="C519" s="12">
        <v>41146</v>
      </c>
      <c r="D519" s="15">
        <v>6000</v>
      </c>
      <c r="E519" s="13">
        <f t="shared" si="16"/>
        <v>0</v>
      </c>
      <c r="F519" s="13">
        <f>IF(AND(B519="Med B",COUNTIFS(A$1:A518,A519,B$1:B518,"Med B")=0,COUNTIFS(A$1:A518,A519,B$1:B518,"Med A")=0),1,0)</f>
        <v>0</v>
      </c>
      <c r="G519" s="9" t="str">
        <f>IF(E519=1,
  AVERAGEIFS(
    Question_10_Labs!D:D,
    Question_10_Labs!A:A, Question_10_admin!A519,
    Question_10_Labs!C:C, "LAB B",
    Question_10_Labs!B:B, "&lt;=" &amp; Question_10_admin!C519
  ),
  "")</f>
        <v/>
      </c>
      <c r="H519" s="13" t="str">
        <f>IF(E519=1,
  IFERROR(
    AVERAGEIFS(
      Question_10_Labs!D:D,
      Question_10_Labs!A:A, A519,
      Question_10_Labs!C:C, "LAB B",
      Question_10_Labs!B:B, "&gt;=" &amp; C519
    ),
    "No test done"
  ),
  ""
)</f>
        <v/>
      </c>
      <c r="I519" s="13" t="str">
        <f t="shared" si="17"/>
        <v xml:space="preserve"> </v>
      </c>
    </row>
    <row r="520" spans="1:9" x14ac:dyDescent="0.25">
      <c r="A520" s="11">
        <v>33</v>
      </c>
      <c r="B520" s="11" t="s">
        <v>622</v>
      </c>
      <c r="C520" s="12">
        <v>41149</v>
      </c>
      <c r="D520" s="15">
        <v>6000</v>
      </c>
      <c r="E520" s="13">
        <f t="shared" si="16"/>
        <v>0</v>
      </c>
      <c r="F520" s="13">
        <f>IF(AND(B520="Med B",COUNTIFS(A$1:A519,A520,B$1:B519,"Med B")=0,COUNTIFS(A$1:A519,A520,B$1:B519,"Med A")=0),1,0)</f>
        <v>0</v>
      </c>
      <c r="G520" s="9" t="str">
        <f>IF(E520=1,
  AVERAGEIFS(
    Question_10_Labs!D:D,
    Question_10_Labs!A:A, Question_10_admin!A520,
    Question_10_Labs!C:C, "LAB B",
    Question_10_Labs!B:B, "&lt;=" &amp; Question_10_admin!C520
  ),
  "")</f>
        <v/>
      </c>
      <c r="H520" s="13" t="str">
        <f>IF(E520=1,
  IFERROR(
    AVERAGEIFS(
      Question_10_Labs!D:D,
      Question_10_Labs!A:A, A520,
      Question_10_Labs!C:C, "LAB B",
      Question_10_Labs!B:B, "&gt;=" &amp; C520
    ),
    "No test done"
  ),
  ""
)</f>
        <v/>
      </c>
      <c r="I520" s="13" t="str">
        <f t="shared" si="17"/>
        <v xml:space="preserve"> </v>
      </c>
    </row>
    <row r="521" spans="1:9" x14ac:dyDescent="0.25">
      <c r="A521" s="11">
        <v>33</v>
      </c>
      <c r="B521" s="11" t="s">
        <v>622</v>
      </c>
      <c r="C521" s="12">
        <v>41151</v>
      </c>
      <c r="D521" s="15">
        <v>6000</v>
      </c>
      <c r="E521" s="13">
        <f t="shared" si="16"/>
        <v>0</v>
      </c>
      <c r="F521" s="13">
        <f>IF(AND(B521="Med B",COUNTIFS(A$1:A520,A521,B$1:B520,"Med B")=0,COUNTIFS(A$1:A520,A521,B$1:B520,"Med A")=0),1,0)</f>
        <v>0</v>
      </c>
      <c r="G521" s="9" t="str">
        <f>IF(E521=1,
  AVERAGEIFS(
    Question_10_Labs!D:D,
    Question_10_Labs!A:A, Question_10_admin!A521,
    Question_10_Labs!C:C, "LAB B",
    Question_10_Labs!B:B, "&lt;=" &amp; Question_10_admin!C521
  ),
  "")</f>
        <v/>
      </c>
      <c r="H521" s="13" t="str">
        <f>IF(E521=1,
  IFERROR(
    AVERAGEIFS(
      Question_10_Labs!D:D,
      Question_10_Labs!A:A, A521,
      Question_10_Labs!C:C, "LAB B",
      Question_10_Labs!B:B, "&gt;=" &amp; C521
    ),
    "No test done"
  ),
  ""
)</f>
        <v/>
      </c>
      <c r="I521" s="13" t="str">
        <f t="shared" si="17"/>
        <v xml:space="preserve"> </v>
      </c>
    </row>
    <row r="522" spans="1:9" x14ac:dyDescent="0.25">
      <c r="A522" s="11">
        <v>33</v>
      </c>
      <c r="B522" s="11" t="s">
        <v>622</v>
      </c>
      <c r="C522" s="12">
        <v>41156</v>
      </c>
      <c r="D522" s="15">
        <v>6000</v>
      </c>
      <c r="E522" s="13">
        <f t="shared" si="16"/>
        <v>1</v>
      </c>
      <c r="F522" s="13">
        <f>IF(AND(B522="Med B",COUNTIFS(A$1:A521,A522,B$1:B521,"Med B")=0,COUNTIFS(A$1:A521,A522,B$1:B521,"Med A")=0),1,0)</f>
        <v>0</v>
      </c>
      <c r="G522" s="9">
        <f>IF(E522=1,
  AVERAGEIFS(
    Question_10_Labs!D:D,
    Question_10_Labs!A:A, Question_10_admin!A522,
    Question_10_Labs!C:C, "LAB B",
    Question_10_Labs!B:B, "&lt;=" &amp; Question_10_admin!C522
  ),
  "")</f>
        <v>11.766666666666666</v>
      </c>
      <c r="H522" s="13">
        <f>IF(E522=1,
  IFERROR(
    AVERAGEIFS(
      Question_10_Labs!D:D,
      Question_10_Labs!A:A, A522,
      Question_10_Labs!C:C, "LAB B",
      Question_10_Labs!B:B, "&gt;=" &amp; C522
    ),
    "No test done"
  ),
  ""
)</f>
        <v>8.82</v>
      </c>
      <c r="I522" s="13" t="str">
        <f t="shared" si="17"/>
        <v>Higher</v>
      </c>
    </row>
    <row r="523" spans="1:9" x14ac:dyDescent="0.25">
      <c r="A523" s="11">
        <v>33</v>
      </c>
      <c r="B523" s="11" t="s">
        <v>623</v>
      </c>
      <c r="C523" s="12">
        <v>41205</v>
      </c>
      <c r="D523" s="15">
        <v>5</v>
      </c>
      <c r="E523" s="13">
        <f t="shared" si="16"/>
        <v>0</v>
      </c>
      <c r="F523" s="13">
        <f>IF(AND(B523="Med B",COUNTIFS(A$1:A522,A523,B$1:B522,"Med B")=0,COUNTIFS(A$1:A522,A523,B$1:B522,"Med A")=0),1,0)</f>
        <v>0</v>
      </c>
      <c r="G523" s="9" t="str">
        <f>IF(E523=1,
  AVERAGEIFS(
    Question_10_Labs!D:D,
    Question_10_Labs!A:A, Question_10_admin!A523,
    Question_10_Labs!C:C, "LAB B",
    Question_10_Labs!B:B, "&lt;=" &amp; Question_10_admin!C523
  ),
  "")</f>
        <v/>
      </c>
      <c r="H523" s="13" t="str">
        <f>IF(E523=1,
  IFERROR(
    AVERAGEIFS(
      Question_10_Labs!D:D,
      Question_10_Labs!A:A, A523,
      Question_10_Labs!C:C, "LAB B",
      Question_10_Labs!B:B, "&gt;=" &amp; C523
    ),
    "No test done"
  ),
  ""
)</f>
        <v/>
      </c>
      <c r="I523" s="13" t="str">
        <f t="shared" si="17"/>
        <v xml:space="preserve"> </v>
      </c>
    </row>
    <row r="524" spans="1:9" x14ac:dyDescent="0.25">
      <c r="A524" s="11">
        <v>33</v>
      </c>
      <c r="B524" s="11" t="s">
        <v>623</v>
      </c>
      <c r="C524" s="12">
        <v>41229</v>
      </c>
      <c r="D524" s="15">
        <v>5</v>
      </c>
      <c r="E524" s="13">
        <f t="shared" si="16"/>
        <v>0</v>
      </c>
      <c r="F524" s="13">
        <f>IF(AND(B524="Med B",COUNTIFS(A$1:A523,A524,B$1:B523,"Med B")=0,COUNTIFS(A$1:A523,A524,B$1:B523,"Med A")=0),1,0)</f>
        <v>0</v>
      </c>
      <c r="G524" s="9" t="str">
        <f>IF(E524=1,
  AVERAGEIFS(
    Question_10_Labs!D:D,
    Question_10_Labs!A:A, Question_10_admin!A524,
    Question_10_Labs!C:C, "LAB B",
    Question_10_Labs!B:B, "&lt;=" &amp; Question_10_admin!C524
  ),
  "")</f>
        <v/>
      </c>
      <c r="H524" s="13" t="str">
        <f>IF(E524=1,
  IFERROR(
    AVERAGEIFS(
      Question_10_Labs!D:D,
      Question_10_Labs!A:A, A524,
      Question_10_Labs!C:C, "LAB B",
      Question_10_Labs!B:B, "&gt;=" &amp; C524
    ),
    "No test done"
  ),
  ""
)</f>
        <v/>
      </c>
      <c r="I524" s="13" t="str">
        <f t="shared" si="17"/>
        <v xml:space="preserve"> </v>
      </c>
    </row>
    <row r="525" spans="1:9" x14ac:dyDescent="0.25">
      <c r="A525" s="11">
        <v>34</v>
      </c>
      <c r="B525" s="11" t="s">
        <v>623</v>
      </c>
      <c r="C525" s="12">
        <v>41192</v>
      </c>
      <c r="D525" s="15">
        <v>3</v>
      </c>
      <c r="E525" s="13">
        <f t="shared" si="16"/>
        <v>0</v>
      </c>
      <c r="F525" s="13">
        <f>IF(AND(B525="Med B",COUNTIFS(A$1:A524,A525,B$1:B524,"Med B")=0,COUNTIFS(A$1:A524,A525,B$1:B524,"Med A")=0),1,0)</f>
        <v>1</v>
      </c>
      <c r="G525" s="9" t="str">
        <f>IF(E525=1,
  AVERAGEIFS(
    Question_10_Labs!D:D,
    Question_10_Labs!A:A, Question_10_admin!A525,
    Question_10_Labs!C:C, "LAB B",
    Question_10_Labs!B:B, "&lt;=" &amp; Question_10_admin!C525
  ),
  "")</f>
        <v/>
      </c>
      <c r="H525" s="13" t="str">
        <f>IF(E525=1,
  IFERROR(
    AVERAGEIFS(
      Question_10_Labs!D:D,
      Question_10_Labs!A:A, A525,
      Question_10_Labs!C:C, "LAB B",
      Question_10_Labs!B:B, "&gt;=" &amp; C525
    ),
    "No test done"
  ),
  ""
)</f>
        <v/>
      </c>
      <c r="I525" s="13" t="str">
        <f t="shared" si="17"/>
        <v xml:space="preserve"> </v>
      </c>
    </row>
    <row r="526" spans="1:9" x14ac:dyDescent="0.25">
      <c r="A526" s="11">
        <v>34</v>
      </c>
      <c r="B526" s="11" t="s">
        <v>623</v>
      </c>
      <c r="C526" s="12">
        <v>41227</v>
      </c>
      <c r="D526" s="15">
        <v>3</v>
      </c>
      <c r="E526" s="13">
        <f t="shared" si="16"/>
        <v>0</v>
      </c>
      <c r="F526" s="13">
        <f>IF(AND(B526="Med B",COUNTIFS(A$1:A525,A526,B$1:B525,"Med B")=0,COUNTIFS(A$1:A525,A526,B$1:B525,"Med A")=0),1,0)</f>
        <v>0</v>
      </c>
      <c r="G526" s="9" t="str">
        <f>IF(E526=1,
  AVERAGEIFS(
    Question_10_Labs!D:D,
    Question_10_Labs!A:A, Question_10_admin!A526,
    Question_10_Labs!C:C, "LAB B",
    Question_10_Labs!B:B, "&lt;=" &amp; Question_10_admin!C526
  ),
  "")</f>
        <v/>
      </c>
      <c r="H526" s="13" t="str">
        <f>IF(E526=1,
  IFERROR(
    AVERAGEIFS(
      Question_10_Labs!D:D,
      Question_10_Labs!A:A, A526,
      Question_10_Labs!C:C, "LAB B",
      Question_10_Labs!B:B, "&gt;=" &amp; C526
    ),
    "No test done"
  ),
  ""
)</f>
        <v/>
      </c>
      <c r="I526" s="13" t="str">
        <f t="shared" si="17"/>
        <v xml:space="preserve"> </v>
      </c>
    </row>
    <row r="527" spans="1:9" x14ac:dyDescent="0.25">
      <c r="A527" s="11">
        <v>35</v>
      </c>
      <c r="B527" s="11" t="s">
        <v>622</v>
      </c>
      <c r="C527" s="12">
        <v>41104</v>
      </c>
      <c r="D527" s="15">
        <v>6700</v>
      </c>
      <c r="E527" s="13">
        <f t="shared" si="16"/>
        <v>0</v>
      </c>
      <c r="F527" s="13">
        <f>IF(AND(B527="Med B",COUNTIFS(A$1:A526,A527,B$1:B526,"Med B")=0,COUNTIFS(A$1:A526,A527,B$1:B526,"Med A")=0),1,0)</f>
        <v>0</v>
      </c>
      <c r="G527" s="9" t="str">
        <f>IF(E527=1,
  AVERAGEIFS(
    Question_10_Labs!D:D,
    Question_10_Labs!A:A, Question_10_admin!A527,
    Question_10_Labs!C:C, "LAB B",
    Question_10_Labs!B:B, "&lt;=" &amp; Question_10_admin!C527
  ),
  "")</f>
        <v/>
      </c>
      <c r="H527" s="13" t="str">
        <f>IF(E527=1,
  IFERROR(
    AVERAGEIFS(
      Question_10_Labs!D:D,
      Question_10_Labs!A:A, A527,
      Question_10_Labs!C:C, "LAB B",
      Question_10_Labs!B:B, "&gt;=" &amp; C527
    ),
    "No test done"
  ),
  ""
)</f>
        <v/>
      </c>
      <c r="I527" s="13" t="str">
        <f t="shared" si="17"/>
        <v xml:space="preserve"> </v>
      </c>
    </row>
    <row r="528" spans="1:9" x14ac:dyDescent="0.25">
      <c r="A528" s="11">
        <v>35</v>
      </c>
      <c r="B528" s="11" t="s">
        <v>622</v>
      </c>
      <c r="C528" s="12">
        <v>41107</v>
      </c>
      <c r="D528" s="15">
        <v>6700</v>
      </c>
      <c r="E528" s="13">
        <f t="shared" si="16"/>
        <v>0</v>
      </c>
      <c r="F528" s="13">
        <f>IF(AND(B528="Med B",COUNTIFS(A$1:A527,A528,B$1:B527,"Med B")=0,COUNTIFS(A$1:A527,A528,B$1:B527,"Med A")=0),1,0)</f>
        <v>0</v>
      </c>
      <c r="G528" s="9" t="str">
        <f>IF(E528=1,
  AVERAGEIFS(
    Question_10_Labs!D:D,
    Question_10_Labs!A:A, Question_10_admin!A528,
    Question_10_Labs!C:C, "LAB B",
    Question_10_Labs!B:B, "&lt;=" &amp; Question_10_admin!C528
  ),
  "")</f>
        <v/>
      </c>
      <c r="H528" s="13" t="str">
        <f>IF(E528=1,
  IFERROR(
    AVERAGEIFS(
      Question_10_Labs!D:D,
      Question_10_Labs!A:A, A528,
      Question_10_Labs!C:C, "LAB B",
      Question_10_Labs!B:B, "&gt;=" &amp; C528
    ),
    "No test done"
  ),
  ""
)</f>
        <v/>
      </c>
      <c r="I528" s="13" t="str">
        <f t="shared" si="17"/>
        <v xml:space="preserve"> </v>
      </c>
    </row>
    <row r="529" spans="1:9" x14ac:dyDescent="0.25">
      <c r="A529" s="11">
        <v>35</v>
      </c>
      <c r="B529" s="11" t="s">
        <v>622</v>
      </c>
      <c r="C529" s="12">
        <v>41109</v>
      </c>
      <c r="D529" s="15">
        <v>6700</v>
      </c>
      <c r="E529" s="13">
        <f t="shared" si="16"/>
        <v>0</v>
      </c>
      <c r="F529" s="13">
        <f>IF(AND(B529="Med B",COUNTIFS(A$1:A528,A529,B$1:B528,"Med B")=0,COUNTIFS(A$1:A528,A529,B$1:B528,"Med A")=0),1,0)</f>
        <v>0</v>
      </c>
      <c r="G529" s="9" t="str">
        <f>IF(E529=1,
  AVERAGEIFS(
    Question_10_Labs!D:D,
    Question_10_Labs!A:A, Question_10_admin!A529,
    Question_10_Labs!C:C, "LAB B",
    Question_10_Labs!B:B, "&lt;=" &amp; Question_10_admin!C529
  ),
  "")</f>
        <v/>
      </c>
      <c r="H529" s="13" t="str">
        <f>IF(E529=1,
  IFERROR(
    AVERAGEIFS(
      Question_10_Labs!D:D,
      Question_10_Labs!A:A, A529,
      Question_10_Labs!C:C, "LAB B",
      Question_10_Labs!B:B, "&gt;=" &amp; C529
    ),
    "No test done"
  ),
  ""
)</f>
        <v/>
      </c>
      <c r="I529" s="13" t="str">
        <f t="shared" si="17"/>
        <v xml:space="preserve"> </v>
      </c>
    </row>
    <row r="530" spans="1:9" x14ac:dyDescent="0.25">
      <c r="A530" s="11">
        <v>35</v>
      </c>
      <c r="B530" s="11" t="s">
        <v>622</v>
      </c>
      <c r="C530" s="12">
        <v>41114</v>
      </c>
      <c r="D530" s="15">
        <v>10000</v>
      </c>
      <c r="E530" s="13">
        <f t="shared" si="16"/>
        <v>0</v>
      </c>
      <c r="F530" s="13">
        <f>IF(AND(B530="Med B",COUNTIFS(A$1:A529,A530,B$1:B529,"Med B")=0,COUNTIFS(A$1:A529,A530,B$1:B529,"Med A")=0),1,0)</f>
        <v>0</v>
      </c>
      <c r="G530" s="9" t="str">
        <f>IF(E530=1,
  AVERAGEIFS(
    Question_10_Labs!D:D,
    Question_10_Labs!A:A, Question_10_admin!A530,
    Question_10_Labs!C:C, "LAB B",
    Question_10_Labs!B:B, "&lt;=" &amp; Question_10_admin!C530
  ),
  "")</f>
        <v/>
      </c>
      <c r="H530" s="13" t="str">
        <f>IF(E530=1,
  IFERROR(
    AVERAGEIFS(
      Question_10_Labs!D:D,
      Question_10_Labs!A:A, A530,
      Question_10_Labs!C:C, "LAB B",
      Question_10_Labs!B:B, "&gt;=" &amp; C530
    ),
    "No test done"
  ),
  ""
)</f>
        <v/>
      </c>
      <c r="I530" s="13" t="str">
        <f t="shared" si="17"/>
        <v xml:space="preserve"> </v>
      </c>
    </row>
    <row r="531" spans="1:9" x14ac:dyDescent="0.25">
      <c r="A531" s="11">
        <v>35</v>
      </c>
      <c r="B531" s="11" t="s">
        <v>622</v>
      </c>
      <c r="C531" s="12">
        <v>41116</v>
      </c>
      <c r="D531" s="15">
        <v>10000</v>
      </c>
      <c r="E531" s="13">
        <f t="shared" si="16"/>
        <v>0</v>
      </c>
      <c r="F531" s="13">
        <f>IF(AND(B531="Med B",COUNTIFS(A$1:A530,A531,B$1:B530,"Med B")=0,COUNTIFS(A$1:A530,A531,B$1:B530,"Med A")=0),1,0)</f>
        <v>0</v>
      </c>
      <c r="G531" s="9" t="str">
        <f>IF(E531=1,
  AVERAGEIFS(
    Question_10_Labs!D:D,
    Question_10_Labs!A:A, Question_10_admin!A531,
    Question_10_Labs!C:C, "LAB B",
    Question_10_Labs!B:B, "&lt;=" &amp; Question_10_admin!C531
  ),
  "")</f>
        <v/>
      </c>
      <c r="H531" s="13" t="str">
        <f>IF(E531=1,
  IFERROR(
    AVERAGEIFS(
      Question_10_Labs!D:D,
      Question_10_Labs!A:A, A531,
      Question_10_Labs!C:C, "LAB B",
      Question_10_Labs!B:B, "&gt;=" &amp; C531
    ),
    "No test done"
  ),
  ""
)</f>
        <v/>
      </c>
      <c r="I531" s="13" t="str">
        <f t="shared" si="17"/>
        <v xml:space="preserve"> </v>
      </c>
    </row>
    <row r="532" spans="1:9" x14ac:dyDescent="0.25">
      <c r="A532" s="11">
        <v>35</v>
      </c>
      <c r="B532" s="11" t="s">
        <v>622</v>
      </c>
      <c r="C532" s="12">
        <v>41121</v>
      </c>
      <c r="D532" s="15">
        <v>10000</v>
      </c>
      <c r="E532" s="13">
        <f t="shared" si="16"/>
        <v>0</v>
      </c>
      <c r="F532" s="13">
        <f>IF(AND(B532="Med B",COUNTIFS(A$1:A531,A532,B$1:B531,"Med B")=0,COUNTIFS(A$1:A531,A532,B$1:B531,"Med A")=0),1,0)</f>
        <v>0</v>
      </c>
      <c r="G532" s="9" t="str">
        <f>IF(E532=1,
  AVERAGEIFS(
    Question_10_Labs!D:D,
    Question_10_Labs!A:A, Question_10_admin!A532,
    Question_10_Labs!C:C, "LAB B",
    Question_10_Labs!B:B, "&lt;=" &amp; Question_10_admin!C532
  ),
  "")</f>
        <v/>
      </c>
      <c r="H532" s="13" t="str">
        <f>IF(E532=1,
  IFERROR(
    AVERAGEIFS(
      Question_10_Labs!D:D,
      Question_10_Labs!A:A, A532,
      Question_10_Labs!C:C, "LAB B",
      Question_10_Labs!B:B, "&gt;=" &amp; C532
    ),
    "No test done"
  ),
  ""
)</f>
        <v/>
      </c>
      <c r="I532" s="13" t="str">
        <f t="shared" si="17"/>
        <v xml:space="preserve"> </v>
      </c>
    </row>
    <row r="533" spans="1:9" x14ac:dyDescent="0.25">
      <c r="A533" s="11">
        <v>35</v>
      </c>
      <c r="B533" s="11" t="s">
        <v>622</v>
      </c>
      <c r="C533" s="12">
        <v>41123</v>
      </c>
      <c r="D533" s="15">
        <v>10000</v>
      </c>
      <c r="E533" s="13">
        <f t="shared" si="16"/>
        <v>0</v>
      </c>
      <c r="F533" s="13">
        <f>IF(AND(B533="Med B",COUNTIFS(A$1:A532,A533,B$1:B532,"Med B")=0,COUNTIFS(A$1:A532,A533,B$1:B532,"Med A")=0),1,0)</f>
        <v>0</v>
      </c>
      <c r="G533" s="9" t="str">
        <f>IF(E533=1,
  AVERAGEIFS(
    Question_10_Labs!D:D,
    Question_10_Labs!A:A, Question_10_admin!A533,
    Question_10_Labs!C:C, "LAB B",
    Question_10_Labs!B:B, "&lt;=" &amp; Question_10_admin!C533
  ),
  "")</f>
        <v/>
      </c>
      <c r="H533" s="13" t="str">
        <f>IF(E533=1,
  IFERROR(
    AVERAGEIFS(
      Question_10_Labs!D:D,
      Question_10_Labs!A:A, A533,
      Question_10_Labs!C:C, "LAB B",
      Question_10_Labs!B:B, "&gt;=" &amp; C533
    ),
    "No test done"
  ),
  ""
)</f>
        <v/>
      </c>
      <c r="I533" s="13" t="str">
        <f t="shared" si="17"/>
        <v xml:space="preserve"> </v>
      </c>
    </row>
    <row r="534" spans="1:9" x14ac:dyDescent="0.25">
      <c r="A534" s="11">
        <v>35</v>
      </c>
      <c r="B534" s="11" t="s">
        <v>622</v>
      </c>
      <c r="C534" s="12">
        <v>41125</v>
      </c>
      <c r="D534" s="15">
        <v>13000</v>
      </c>
      <c r="E534" s="13">
        <f t="shared" si="16"/>
        <v>0</v>
      </c>
      <c r="F534" s="13">
        <f>IF(AND(B534="Med B",COUNTIFS(A$1:A533,A534,B$1:B533,"Med B")=0,COUNTIFS(A$1:A533,A534,B$1:B533,"Med A")=0),1,0)</f>
        <v>0</v>
      </c>
      <c r="G534" s="9" t="str">
        <f>IF(E534=1,
  AVERAGEIFS(
    Question_10_Labs!D:D,
    Question_10_Labs!A:A, Question_10_admin!A534,
    Question_10_Labs!C:C, "LAB B",
    Question_10_Labs!B:B, "&lt;=" &amp; Question_10_admin!C534
  ),
  "")</f>
        <v/>
      </c>
      <c r="H534" s="13" t="str">
        <f>IF(E534=1,
  IFERROR(
    AVERAGEIFS(
      Question_10_Labs!D:D,
      Question_10_Labs!A:A, A534,
      Question_10_Labs!C:C, "LAB B",
      Question_10_Labs!B:B, "&gt;=" &amp; C534
    ),
    "No test done"
  ),
  ""
)</f>
        <v/>
      </c>
      <c r="I534" s="13" t="str">
        <f t="shared" si="17"/>
        <v xml:space="preserve"> </v>
      </c>
    </row>
    <row r="535" spans="1:9" x14ac:dyDescent="0.25">
      <c r="A535" s="11">
        <v>35</v>
      </c>
      <c r="B535" s="11" t="s">
        <v>622</v>
      </c>
      <c r="C535" s="12">
        <v>41130</v>
      </c>
      <c r="D535" s="15">
        <v>13000</v>
      </c>
      <c r="E535" s="13">
        <f t="shared" si="16"/>
        <v>0</v>
      </c>
      <c r="F535" s="13">
        <f>IF(AND(B535="Med B",COUNTIFS(A$1:A534,A535,B$1:B534,"Med B")=0,COUNTIFS(A$1:A534,A535,B$1:B534,"Med A")=0),1,0)</f>
        <v>0</v>
      </c>
      <c r="G535" s="9" t="str">
        <f>IF(E535=1,
  AVERAGEIFS(
    Question_10_Labs!D:D,
    Question_10_Labs!A:A, Question_10_admin!A535,
    Question_10_Labs!C:C, "LAB B",
    Question_10_Labs!B:B, "&lt;=" &amp; Question_10_admin!C535
  ),
  "")</f>
        <v/>
      </c>
      <c r="H535" s="13" t="str">
        <f>IF(E535=1,
  IFERROR(
    AVERAGEIFS(
      Question_10_Labs!D:D,
      Question_10_Labs!A:A, A535,
      Question_10_Labs!C:C, "LAB B",
      Question_10_Labs!B:B, "&gt;=" &amp; C535
    ),
    "No test done"
  ),
  ""
)</f>
        <v/>
      </c>
      <c r="I535" s="13" t="str">
        <f t="shared" si="17"/>
        <v xml:space="preserve"> </v>
      </c>
    </row>
    <row r="536" spans="1:9" x14ac:dyDescent="0.25">
      <c r="A536" s="11">
        <v>35</v>
      </c>
      <c r="B536" s="11" t="s">
        <v>622</v>
      </c>
      <c r="C536" s="12">
        <v>41132</v>
      </c>
      <c r="D536" s="15">
        <v>13000</v>
      </c>
      <c r="E536" s="13">
        <f t="shared" si="16"/>
        <v>0</v>
      </c>
      <c r="F536" s="13">
        <f>IF(AND(B536="Med B",COUNTIFS(A$1:A535,A536,B$1:B535,"Med B")=0,COUNTIFS(A$1:A535,A536,B$1:B535,"Med A")=0),1,0)</f>
        <v>0</v>
      </c>
      <c r="G536" s="9" t="str">
        <f>IF(E536=1,
  AVERAGEIFS(
    Question_10_Labs!D:D,
    Question_10_Labs!A:A, Question_10_admin!A536,
    Question_10_Labs!C:C, "LAB B",
    Question_10_Labs!B:B, "&lt;=" &amp; Question_10_admin!C536
  ),
  "")</f>
        <v/>
      </c>
      <c r="H536" s="13" t="str">
        <f>IF(E536=1,
  IFERROR(
    AVERAGEIFS(
      Question_10_Labs!D:D,
      Question_10_Labs!A:A, A536,
      Question_10_Labs!C:C, "LAB B",
      Question_10_Labs!B:B, "&gt;=" &amp; C536
    ),
    "No test done"
  ),
  ""
)</f>
        <v/>
      </c>
      <c r="I536" s="13" t="str">
        <f t="shared" si="17"/>
        <v xml:space="preserve"> </v>
      </c>
    </row>
    <row r="537" spans="1:9" x14ac:dyDescent="0.25">
      <c r="A537" s="11">
        <v>35</v>
      </c>
      <c r="B537" s="11" t="s">
        <v>622</v>
      </c>
      <c r="C537" s="12">
        <v>41135</v>
      </c>
      <c r="D537" s="15">
        <v>13000</v>
      </c>
      <c r="E537" s="13">
        <f t="shared" si="16"/>
        <v>0</v>
      </c>
      <c r="F537" s="13">
        <f>IF(AND(B537="Med B",COUNTIFS(A$1:A536,A537,B$1:B536,"Med B")=0,COUNTIFS(A$1:A536,A537,B$1:B536,"Med A")=0),1,0)</f>
        <v>0</v>
      </c>
      <c r="G537" s="9" t="str">
        <f>IF(E537=1,
  AVERAGEIFS(
    Question_10_Labs!D:D,
    Question_10_Labs!A:A, Question_10_admin!A537,
    Question_10_Labs!C:C, "LAB B",
    Question_10_Labs!B:B, "&lt;=" &amp; Question_10_admin!C537
  ),
  "")</f>
        <v/>
      </c>
      <c r="H537" s="13" t="str">
        <f>IF(E537=1,
  IFERROR(
    AVERAGEIFS(
      Question_10_Labs!D:D,
      Question_10_Labs!A:A, A537,
      Question_10_Labs!C:C, "LAB B",
      Question_10_Labs!B:B, "&gt;=" &amp; C537
    ),
    "No test done"
  ),
  ""
)</f>
        <v/>
      </c>
      <c r="I537" s="13" t="str">
        <f t="shared" si="17"/>
        <v xml:space="preserve"> </v>
      </c>
    </row>
    <row r="538" spans="1:9" x14ac:dyDescent="0.25">
      <c r="A538" s="11">
        <v>35</v>
      </c>
      <c r="B538" s="11" t="s">
        <v>622</v>
      </c>
      <c r="C538" s="12">
        <v>41137</v>
      </c>
      <c r="D538" s="15">
        <v>13000</v>
      </c>
      <c r="E538" s="13">
        <f t="shared" si="16"/>
        <v>0</v>
      </c>
      <c r="F538" s="13">
        <f>IF(AND(B538="Med B",COUNTIFS(A$1:A537,A538,B$1:B537,"Med B")=0,COUNTIFS(A$1:A537,A538,B$1:B537,"Med A")=0),1,0)</f>
        <v>0</v>
      </c>
      <c r="G538" s="9" t="str">
        <f>IF(E538=1,
  AVERAGEIFS(
    Question_10_Labs!D:D,
    Question_10_Labs!A:A, Question_10_admin!A538,
    Question_10_Labs!C:C, "LAB B",
    Question_10_Labs!B:B, "&lt;=" &amp; Question_10_admin!C538
  ),
  "")</f>
        <v/>
      </c>
      <c r="H538" s="13" t="str">
        <f>IF(E538=1,
  IFERROR(
    AVERAGEIFS(
      Question_10_Labs!D:D,
      Question_10_Labs!A:A, A538,
      Question_10_Labs!C:C, "LAB B",
      Question_10_Labs!B:B, "&gt;=" &amp; C538
    ),
    "No test done"
  ),
  ""
)</f>
        <v/>
      </c>
      <c r="I538" s="13" t="str">
        <f t="shared" si="17"/>
        <v xml:space="preserve"> </v>
      </c>
    </row>
    <row r="539" spans="1:9" x14ac:dyDescent="0.25">
      <c r="A539" s="11">
        <v>35</v>
      </c>
      <c r="B539" s="11" t="s">
        <v>622</v>
      </c>
      <c r="C539" s="12">
        <v>41139</v>
      </c>
      <c r="D539" s="15">
        <v>15600</v>
      </c>
      <c r="E539" s="13">
        <f t="shared" si="16"/>
        <v>0</v>
      </c>
      <c r="F539" s="13">
        <f>IF(AND(B539="Med B",COUNTIFS(A$1:A538,A539,B$1:B538,"Med B")=0,COUNTIFS(A$1:A538,A539,B$1:B538,"Med A")=0),1,0)</f>
        <v>0</v>
      </c>
      <c r="G539" s="9" t="str">
        <f>IF(E539=1,
  AVERAGEIFS(
    Question_10_Labs!D:D,
    Question_10_Labs!A:A, Question_10_admin!A539,
    Question_10_Labs!C:C, "LAB B",
    Question_10_Labs!B:B, "&lt;=" &amp; Question_10_admin!C539
  ),
  "")</f>
        <v/>
      </c>
      <c r="H539" s="13" t="str">
        <f>IF(E539=1,
  IFERROR(
    AVERAGEIFS(
      Question_10_Labs!D:D,
      Question_10_Labs!A:A, A539,
      Question_10_Labs!C:C, "LAB B",
      Question_10_Labs!B:B, "&gt;=" &amp; C539
    ),
    "No test done"
  ),
  ""
)</f>
        <v/>
      </c>
      <c r="I539" s="13" t="str">
        <f t="shared" si="17"/>
        <v xml:space="preserve"> </v>
      </c>
    </row>
    <row r="540" spans="1:9" x14ac:dyDescent="0.25">
      <c r="A540" s="11">
        <v>35</v>
      </c>
      <c r="B540" s="11" t="s">
        <v>622</v>
      </c>
      <c r="C540" s="12">
        <v>41142</v>
      </c>
      <c r="D540" s="15">
        <v>15600</v>
      </c>
      <c r="E540" s="13">
        <f t="shared" si="16"/>
        <v>0</v>
      </c>
      <c r="F540" s="13">
        <f>IF(AND(B540="Med B",COUNTIFS(A$1:A539,A540,B$1:B539,"Med B")=0,COUNTIFS(A$1:A539,A540,B$1:B539,"Med A")=0),1,0)</f>
        <v>0</v>
      </c>
      <c r="G540" s="9" t="str">
        <f>IF(E540=1,
  AVERAGEIFS(
    Question_10_Labs!D:D,
    Question_10_Labs!A:A, Question_10_admin!A540,
    Question_10_Labs!C:C, "LAB B",
    Question_10_Labs!B:B, "&lt;=" &amp; Question_10_admin!C540
  ),
  "")</f>
        <v/>
      </c>
      <c r="H540" s="13" t="str">
        <f>IF(E540=1,
  IFERROR(
    AVERAGEIFS(
      Question_10_Labs!D:D,
      Question_10_Labs!A:A, A540,
      Question_10_Labs!C:C, "LAB B",
      Question_10_Labs!B:B, "&gt;=" &amp; C540
    ),
    "No test done"
  ),
  ""
)</f>
        <v/>
      </c>
      <c r="I540" s="13" t="str">
        <f t="shared" si="17"/>
        <v xml:space="preserve"> </v>
      </c>
    </row>
    <row r="541" spans="1:9" x14ac:dyDescent="0.25">
      <c r="A541" s="11">
        <v>35</v>
      </c>
      <c r="B541" s="11" t="s">
        <v>622</v>
      </c>
      <c r="C541" s="12">
        <v>41144</v>
      </c>
      <c r="D541" s="15">
        <v>15600</v>
      </c>
      <c r="E541" s="13">
        <f t="shared" si="16"/>
        <v>0</v>
      </c>
      <c r="F541" s="13">
        <f>IF(AND(B541="Med B",COUNTIFS(A$1:A540,A541,B$1:B540,"Med B")=0,COUNTIFS(A$1:A540,A541,B$1:B540,"Med A")=0),1,0)</f>
        <v>0</v>
      </c>
      <c r="G541" s="9" t="str">
        <f>IF(E541=1,
  AVERAGEIFS(
    Question_10_Labs!D:D,
    Question_10_Labs!A:A, Question_10_admin!A541,
    Question_10_Labs!C:C, "LAB B",
    Question_10_Labs!B:B, "&lt;=" &amp; Question_10_admin!C541
  ),
  "")</f>
        <v/>
      </c>
      <c r="H541" s="13" t="str">
        <f>IF(E541=1,
  IFERROR(
    AVERAGEIFS(
      Question_10_Labs!D:D,
      Question_10_Labs!A:A, A541,
      Question_10_Labs!C:C, "LAB B",
      Question_10_Labs!B:B, "&gt;=" &amp; C541
    ),
    "No test done"
  ),
  ""
)</f>
        <v/>
      </c>
      <c r="I541" s="13" t="str">
        <f t="shared" si="17"/>
        <v xml:space="preserve"> </v>
      </c>
    </row>
    <row r="542" spans="1:9" x14ac:dyDescent="0.25">
      <c r="A542" s="11">
        <v>35</v>
      </c>
      <c r="B542" s="11" t="s">
        <v>622</v>
      </c>
      <c r="C542" s="12">
        <v>41149</v>
      </c>
      <c r="D542" s="15">
        <v>15600</v>
      </c>
      <c r="E542" s="13">
        <f t="shared" si="16"/>
        <v>1</v>
      </c>
      <c r="F542" s="13">
        <f>IF(AND(B542="Med B",COUNTIFS(A$1:A541,A542,B$1:B541,"Med B")=0,COUNTIFS(A$1:A541,A542,B$1:B541,"Med A")=0),1,0)</f>
        <v>0</v>
      </c>
      <c r="G542" s="9">
        <f>IF(E542=1,
  AVERAGEIFS(
    Question_10_Labs!D:D,
    Question_10_Labs!A:A, Question_10_admin!A542,
    Question_10_Labs!C:C, "LAB B",
    Question_10_Labs!B:B, "&lt;=" &amp; Question_10_admin!C542
  ),
  "")</f>
        <v>8.65</v>
      </c>
      <c r="H542" s="13">
        <f>IF(E542=1,
  IFERROR(
    AVERAGEIFS(
      Question_10_Labs!D:D,
      Question_10_Labs!A:A, A542,
      Question_10_Labs!C:C, "LAB B",
      Question_10_Labs!B:B, "&gt;=" &amp; C542
    ),
    "No test done"
  ),
  ""
)</f>
        <v>8.4499999999999993</v>
      </c>
      <c r="I542" s="13" t="str">
        <f t="shared" si="17"/>
        <v>Higher</v>
      </c>
    </row>
    <row r="543" spans="1:9" x14ac:dyDescent="0.25">
      <c r="A543" s="11">
        <v>35</v>
      </c>
      <c r="B543" s="11" t="s">
        <v>623</v>
      </c>
      <c r="C543" s="12">
        <v>41200</v>
      </c>
      <c r="D543" s="15">
        <v>3</v>
      </c>
      <c r="E543" s="13">
        <f t="shared" si="16"/>
        <v>0</v>
      </c>
      <c r="F543" s="13">
        <f>IF(AND(B543="Med B",COUNTIFS(A$1:A542,A543,B$1:B542,"Med B")=0,COUNTIFS(A$1:A542,A543,B$1:B542,"Med A")=0),1,0)</f>
        <v>0</v>
      </c>
      <c r="G543" s="9" t="str">
        <f>IF(E543=1,
  AVERAGEIFS(
    Question_10_Labs!D:D,
    Question_10_Labs!A:A, Question_10_admin!A543,
    Question_10_Labs!C:C, "LAB B",
    Question_10_Labs!B:B, "&lt;=" &amp; Question_10_admin!C543
  ),
  "")</f>
        <v/>
      </c>
      <c r="H543" s="13" t="str">
        <f>IF(E543=1,
  IFERROR(
    AVERAGEIFS(
      Question_10_Labs!D:D,
      Question_10_Labs!A:A, A543,
      Question_10_Labs!C:C, "LAB B",
      Question_10_Labs!B:B, "&gt;=" &amp; C543
    ),
    "No test done"
  ),
  ""
)</f>
        <v/>
      </c>
      <c r="I543" s="13" t="str">
        <f t="shared" si="17"/>
        <v xml:space="preserve"> </v>
      </c>
    </row>
    <row r="544" spans="1:9" x14ac:dyDescent="0.25">
      <c r="A544" s="11">
        <v>35</v>
      </c>
      <c r="B544" s="11" t="s">
        <v>623</v>
      </c>
      <c r="C544" s="12">
        <v>41228</v>
      </c>
      <c r="D544" s="15">
        <v>5</v>
      </c>
      <c r="E544" s="13">
        <f t="shared" si="16"/>
        <v>0</v>
      </c>
      <c r="F544" s="13">
        <f>IF(AND(B544="Med B",COUNTIFS(A$1:A543,A544,B$1:B543,"Med B")=0,COUNTIFS(A$1:A543,A544,B$1:B543,"Med A")=0),1,0)</f>
        <v>0</v>
      </c>
      <c r="G544" s="9" t="str">
        <f>IF(E544=1,
  AVERAGEIFS(
    Question_10_Labs!D:D,
    Question_10_Labs!A:A, Question_10_admin!A544,
    Question_10_Labs!C:C, "LAB B",
    Question_10_Labs!B:B, "&lt;=" &amp; Question_10_admin!C544
  ),
  "")</f>
        <v/>
      </c>
      <c r="H544" s="13" t="str">
        <f>IF(E544=1,
  IFERROR(
    AVERAGEIFS(
      Question_10_Labs!D:D,
      Question_10_Labs!A:A, A544,
      Question_10_Labs!C:C, "LAB B",
      Question_10_Labs!B:B, "&gt;=" &amp; C544
    ),
    "No test done"
  ),
  ""
)</f>
        <v/>
      </c>
      <c r="I544" s="13" t="str">
        <f t="shared" si="17"/>
        <v xml:space="preserve"> </v>
      </c>
    </row>
    <row r="545" spans="1:9" x14ac:dyDescent="0.25">
      <c r="A545" s="11">
        <v>36</v>
      </c>
      <c r="B545" s="11" t="s">
        <v>622</v>
      </c>
      <c r="C545" s="12">
        <v>41092</v>
      </c>
      <c r="D545" s="15">
        <v>3700</v>
      </c>
      <c r="E545" s="13">
        <f t="shared" si="16"/>
        <v>0</v>
      </c>
      <c r="F545" s="13">
        <f>IF(AND(B545="Med B",COUNTIFS(A$1:A544,A545,B$1:B544,"Med B")=0,COUNTIFS(A$1:A544,A545,B$1:B544,"Med A")=0),1,0)</f>
        <v>0</v>
      </c>
      <c r="G545" s="9" t="str">
        <f>IF(E545=1,
  AVERAGEIFS(
    Question_10_Labs!D:D,
    Question_10_Labs!A:A, Question_10_admin!A545,
    Question_10_Labs!C:C, "LAB B",
    Question_10_Labs!B:B, "&lt;=" &amp; Question_10_admin!C545
  ),
  "")</f>
        <v/>
      </c>
      <c r="H545" s="13" t="str">
        <f>IF(E545=1,
  IFERROR(
    AVERAGEIFS(
      Question_10_Labs!D:D,
      Question_10_Labs!A:A, A545,
      Question_10_Labs!C:C, "LAB B",
      Question_10_Labs!B:B, "&gt;=" &amp; C545
    ),
    "No test done"
  ),
  ""
)</f>
        <v/>
      </c>
      <c r="I545" s="13" t="str">
        <f t="shared" si="17"/>
        <v xml:space="preserve"> </v>
      </c>
    </row>
    <row r="546" spans="1:9" x14ac:dyDescent="0.25">
      <c r="A546" s="11">
        <v>36</v>
      </c>
      <c r="B546" s="11" t="s">
        <v>622</v>
      </c>
      <c r="C546" s="12">
        <v>41094</v>
      </c>
      <c r="D546" s="15">
        <v>3700</v>
      </c>
      <c r="E546" s="13">
        <f t="shared" si="16"/>
        <v>0</v>
      </c>
      <c r="F546" s="13">
        <f>IF(AND(B546="Med B",COUNTIFS(A$1:A545,A546,B$1:B545,"Med B")=0,COUNTIFS(A$1:A545,A546,B$1:B545,"Med A")=0),1,0)</f>
        <v>0</v>
      </c>
      <c r="G546" s="9" t="str">
        <f>IF(E546=1,
  AVERAGEIFS(
    Question_10_Labs!D:D,
    Question_10_Labs!A:A, Question_10_admin!A546,
    Question_10_Labs!C:C, "LAB B",
    Question_10_Labs!B:B, "&lt;=" &amp; Question_10_admin!C546
  ),
  "")</f>
        <v/>
      </c>
      <c r="H546" s="13" t="str">
        <f>IF(E546=1,
  IFERROR(
    AVERAGEIFS(
      Question_10_Labs!D:D,
      Question_10_Labs!A:A, A546,
      Question_10_Labs!C:C, "LAB B",
      Question_10_Labs!B:B, "&gt;=" &amp; C546
    ),
    "No test done"
  ),
  ""
)</f>
        <v/>
      </c>
      <c r="I546" s="13" t="str">
        <f t="shared" si="17"/>
        <v xml:space="preserve"> </v>
      </c>
    </row>
    <row r="547" spans="1:9" x14ac:dyDescent="0.25">
      <c r="A547" s="11">
        <v>36</v>
      </c>
      <c r="B547" s="11" t="s">
        <v>622</v>
      </c>
      <c r="C547" s="12">
        <v>41096</v>
      </c>
      <c r="D547" s="15">
        <v>3700</v>
      </c>
      <c r="E547" s="13">
        <f t="shared" si="16"/>
        <v>0</v>
      </c>
      <c r="F547" s="13">
        <f>IF(AND(B547="Med B",COUNTIFS(A$1:A546,A547,B$1:B546,"Med B")=0,COUNTIFS(A$1:A546,A547,B$1:B546,"Med A")=0),1,0)</f>
        <v>0</v>
      </c>
      <c r="G547" s="9" t="str">
        <f>IF(E547=1,
  AVERAGEIFS(
    Question_10_Labs!D:D,
    Question_10_Labs!A:A, Question_10_admin!A547,
    Question_10_Labs!C:C, "LAB B",
    Question_10_Labs!B:B, "&lt;=" &amp; Question_10_admin!C547
  ),
  "")</f>
        <v/>
      </c>
      <c r="H547" s="13" t="str">
        <f>IF(E547=1,
  IFERROR(
    AVERAGEIFS(
      Question_10_Labs!D:D,
      Question_10_Labs!A:A, A547,
      Question_10_Labs!C:C, "LAB B",
      Question_10_Labs!B:B, "&gt;=" &amp; C547
    ),
    "No test done"
  ),
  ""
)</f>
        <v/>
      </c>
      <c r="I547" s="13" t="str">
        <f t="shared" si="17"/>
        <v xml:space="preserve"> </v>
      </c>
    </row>
    <row r="548" spans="1:9" x14ac:dyDescent="0.25">
      <c r="A548" s="11">
        <v>36</v>
      </c>
      <c r="B548" s="11" t="s">
        <v>622</v>
      </c>
      <c r="C548" s="12">
        <v>41099</v>
      </c>
      <c r="D548" s="15">
        <v>3700</v>
      </c>
      <c r="E548" s="13">
        <f t="shared" si="16"/>
        <v>0</v>
      </c>
      <c r="F548" s="13">
        <f>IF(AND(B548="Med B",COUNTIFS(A$1:A547,A548,B$1:B547,"Med B")=0,COUNTIFS(A$1:A547,A548,B$1:B547,"Med A")=0),1,0)</f>
        <v>0</v>
      </c>
      <c r="G548" s="9" t="str">
        <f>IF(E548=1,
  AVERAGEIFS(
    Question_10_Labs!D:D,
    Question_10_Labs!A:A, Question_10_admin!A548,
    Question_10_Labs!C:C, "LAB B",
    Question_10_Labs!B:B, "&lt;=" &amp; Question_10_admin!C548
  ),
  "")</f>
        <v/>
      </c>
      <c r="H548" s="13" t="str">
        <f>IF(E548=1,
  IFERROR(
    AVERAGEIFS(
      Question_10_Labs!D:D,
      Question_10_Labs!A:A, A548,
      Question_10_Labs!C:C, "LAB B",
      Question_10_Labs!B:B, "&gt;=" &amp; C548
    ),
    "No test done"
  ),
  ""
)</f>
        <v/>
      </c>
      <c r="I548" s="13" t="str">
        <f t="shared" si="17"/>
        <v xml:space="preserve"> </v>
      </c>
    </row>
    <row r="549" spans="1:9" x14ac:dyDescent="0.25">
      <c r="A549" s="11">
        <v>36</v>
      </c>
      <c r="B549" s="11" t="s">
        <v>622</v>
      </c>
      <c r="C549" s="12">
        <v>41101</v>
      </c>
      <c r="D549" s="15">
        <v>3700</v>
      </c>
      <c r="E549" s="13">
        <f t="shared" si="16"/>
        <v>0</v>
      </c>
      <c r="F549" s="13">
        <f>IF(AND(B549="Med B",COUNTIFS(A$1:A548,A549,B$1:B548,"Med B")=0,COUNTIFS(A$1:A548,A549,B$1:B548,"Med A")=0),1,0)</f>
        <v>0</v>
      </c>
      <c r="G549" s="9" t="str">
        <f>IF(E549=1,
  AVERAGEIFS(
    Question_10_Labs!D:D,
    Question_10_Labs!A:A, Question_10_admin!A549,
    Question_10_Labs!C:C, "LAB B",
    Question_10_Labs!B:B, "&lt;=" &amp; Question_10_admin!C549
  ),
  "")</f>
        <v/>
      </c>
      <c r="H549" s="13" t="str">
        <f>IF(E549=1,
  IFERROR(
    AVERAGEIFS(
      Question_10_Labs!D:D,
      Question_10_Labs!A:A, A549,
      Question_10_Labs!C:C, "LAB B",
      Question_10_Labs!B:B, "&gt;=" &amp; C549
    ),
    "No test done"
  ),
  ""
)</f>
        <v/>
      </c>
      <c r="I549" s="13" t="str">
        <f t="shared" si="17"/>
        <v xml:space="preserve"> </v>
      </c>
    </row>
    <row r="550" spans="1:9" x14ac:dyDescent="0.25">
      <c r="A550" s="11">
        <v>36</v>
      </c>
      <c r="B550" s="11" t="s">
        <v>622</v>
      </c>
      <c r="C550" s="12">
        <v>41103</v>
      </c>
      <c r="D550" s="15">
        <v>3700</v>
      </c>
      <c r="E550" s="13">
        <f t="shared" si="16"/>
        <v>0</v>
      </c>
      <c r="F550" s="13">
        <f>IF(AND(B550="Med B",COUNTIFS(A$1:A549,A550,B$1:B549,"Med B")=0,COUNTIFS(A$1:A549,A550,B$1:B549,"Med A")=0),1,0)</f>
        <v>0</v>
      </c>
      <c r="G550" s="9" t="str">
        <f>IF(E550=1,
  AVERAGEIFS(
    Question_10_Labs!D:D,
    Question_10_Labs!A:A, Question_10_admin!A550,
    Question_10_Labs!C:C, "LAB B",
    Question_10_Labs!B:B, "&lt;=" &amp; Question_10_admin!C550
  ),
  "")</f>
        <v/>
      </c>
      <c r="H550" s="13" t="str">
        <f>IF(E550=1,
  IFERROR(
    AVERAGEIFS(
      Question_10_Labs!D:D,
      Question_10_Labs!A:A, A550,
      Question_10_Labs!C:C, "LAB B",
      Question_10_Labs!B:B, "&gt;=" &amp; C550
    ),
    "No test done"
  ),
  ""
)</f>
        <v/>
      </c>
      <c r="I550" s="13" t="str">
        <f t="shared" si="17"/>
        <v xml:space="preserve"> </v>
      </c>
    </row>
    <row r="551" spans="1:9" x14ac:dyDescent="0.25">
      <c r="A551" s="11">
        <v>36</v>
      </c>
      <c r="B551" s="11" t="s">
        <v>622</v>
      </c>
      <c r="C551" s="12">
        <v>41106</v>
      </c>
      <c r="D551" s="15">
        <v>3700</v>
      </c>
      <c r="E551" s="13">
        <f t="shared" si="16"/>
        <v>0</v>
      </c>
      <c r="F551" s="13">
        <f>IF(AND(B551="Med B",COUNTIFS(A$1:A550,A551,B$1:B550,"Med B")=0,COUNTIFS(A$1:A550,A551,B$1:B550,"Med A")=0),1,0)</f>
        <v>0</v>
      </c>
      <c r="G551" s="9" t="str">
        <f>IF(E551=1,
  AVERAGEIFS(
    Question_10_Labs!D:D,
    Question_10_Labs!A:A, Question_10_admin!A551,
    Question_10_Labs!C:C, "LAB B",
    Question_10_Labs!B:B, "&lt;=" &amp; Question_10_admin!C551
  ),
  "")</f>
        <v/>
      </c>
      <c r="H551" s="13" t="str">
        <f>IF(E551=1,
  IFERROR(
    AVERAGEIFS(
      Question_10_Labs!D:D,
      Question_10_Labs!A:A, A551,
      Question_10_Labs!C:C, "LAB B",
      Question_10_Labs!B:B, "&gt;=" &amp; C551
    ),
    "No test done"
  ),
  ""
)</f>
        <v/>
      </c>
      <c r="I551" s="13" t="str">
        <f t="shared" si="17"/>
        <v xml:space="preserve"> </v>
      </c>
    </row>
    <row r="552" spans="1:9" x14ac:dyDescent="0.25">
      <c r="A552" s="11">
        <v>36</v>
      </c>
      <c r="B552" s="11" t="s">
        <v>622</v>
      </c>
      <c r="C552" s="12">
        <v>41108</v>
      </c>
      <c r="D552" s="15">
        <v>3700</v>
      </c>
      <c r="E552" s="13">
        <f t="shared" si="16"/>
        <v>0</v>
      </c>
      <c r="F552" s="13">
        <f>IF(AND(B552="Med B",COUNTIFS(A$1:A551,A552,B$1:B551,"Med B")=0,COUNTIFS(A$1:A551,A552,B$1:B551,"Med A")=0),1,0)</f>
        <v>0</v>
      </c>
      <c r="G552" s="9" t="str">
        <f>IF(E552=1,
  AVERAGEIFS(
    Question_10_Labs!D:D,
    Question_10_Labs!A:A, Question_10_admin!A552,
    Question_10_Labs!C:C, "LAB B",
    Question_10_Labs!B:B, "&lt;=" &amp; Question_10_admin!C552
  ),
  "")</f>
        <v/>
      </c>
      <c r="H552" s="13" t="str">
        <f>IF(E552=1,
  IFERROR(
    AVERAGEIFS(
      Question_10_Labs!D:D,
      Question_10_Labs!A:A, A552,
      Question_10_Labs!C:C, "LAB B",
      Question_10_Labs!B:B, "&gt;=" &amp; C552
    ),
    "No test done"
  ),
  ""
)</f>
        <v/>
      </c>
      <c r="I552" s="13" t="str">
        <f t="shared" si="17"/>
        <v xml:space="preserve"> </v>
      </c>
    </row>
    <row r="553" spans="1:9" x14ac:dyDescent="0.25">
      <c r="A553" s="11">
        <v>36</v>
      </c>
      <c r="B553" s="11" t="s">
        <v>622</v>
      </c>
      <c r="C553" s="12">
        <v>41110</v>
      </c>
      <c r="D553" s="15">
        <v>3700</v>
      </c>
      <c r="E553" s="13">
        <f t="shared" si="16"/>
        <v>0</v>
      </c>
      <c r="F553" s="13">
        <f>IF(AND(B553="Med B",COUNTIFS(A$1:A552,A553,B$1:B552,"Med B")=0,COUNTIFS(A$1:A552,A553,B$1:B552,"Med A")=0),1,0)</f>
        <v>0</v>
      </c>
      <c r="G553" s="9" t="str">
        <f>IF(E553=1,
  AVERAGEIFS(
    Question_10_Labs!D:D,
    Question_10_Labs!A:A, Question_10_admin!A553,
    Question_10_Labs!C:C, "LAB B",
    Question_10_Labs!B:B, "&lt;=" &amp; Question_10_admin!C553
  ),
  "")</f>
        <v/>
      </c>
      <c r="H553" s="13" t="str">
        <f>IF(E553=1,
  IFERROR(
    AVERAGEIFS(
      Question_10_Labs!D:D,
      Question_10_Labs!A:A, A553,
      Question_10_Labs!C:C, "LAB B",
      Question_10_Labs!B:B, "&gt;=" &amp; C553
    ),
    "No test done"
  ),
  ""
)</f>
        <v/>
      </c>
      <c r="I553" s="13" t="str">
        <f t="shared" si="17"/>
        <v xml:space="preserve"> </v>
      </c>
    </row>
    <row r="554" spans="1:9" x14ac:dyDescent="0.25">
      <c r="A554" s="11">
        <v>36</v>
      </c>
      <c r="B554" s="11" t="s">
        <v>622</v>
      </c>
      <c r="C554" s="12">
        <v>41127</v>
      </c>
      <c r="D554" s="15">
        <v>3700</v>
      </c>
      <c r="E554" s="13">
        <f t="shared" si="16"/>
        <v>0</v>
      </c>
      <c r="F554" s="13">
        <f>IF(AND(B554="Med B",COUNTIFS(A$1:A553,A554,B$1:B553,"Med B")=0,COUNTIFS(A$1:A553,A554,B$1:B553,"Med A")=0),1,0)</f>
        <v>0</v>
      </c>
      <c r="G554" s="9" t="str">
        <f>IF(E554=1,
  AVERAGEIFS(
    Question_10_Labs!D:D,
    Question_10_Labs!A:A, Question_10_admin!A554,
    Question_10_Labs!C:C, "LAB B",
    Question_10_Labs!B:B, "&lt;=" &amp; Question_10_admin!C554
  ),
  "")</f>
        <v/>
      </c>
      <c r="H554" s="13" t="str">
        <f>IF(E554=1,
  IFERROR(
    AVERAGEIFS(
      Question_10_Labs!D:D,
      Question_10_Labs!A:A, A554,
      Question_10_Labs!C:C, "LAB B",
      Question_10_Labs!B:B, "&gt;=" &amp; C554
    ),
    "No test done"
  ),
  ""
)</f>
        <v/>
      </c>
      <c r="I554" s="13" t="str">
        <f t="shared" si="17"/>
        <v xml:space="preserve"> </v>
      </c>
    </row>
    <row r="555" spans="1:9" x14ac:dyDescent="0.25">
      <c r="A555" s="11">
        <v>36</v>
      </c>
      <c r="B555" s="11" t="s">
        <v>622</v>
      </c>
      <c r="C555" s="12">
        <v>41129</v>
      </c>
      <c r="D555" s="15">
        <v>3700</v>
      </c>
      <c r="E555" s="13">
        <f t="shared" si="16"/>
        <v>0</v>
      </c>
      <c r="F555" s="13">
        <f>IF(AND(B555="Med B",COUNTIFS(A$1:A554,A555,B$1:B554,"Med B")=0,COUNTIFS(A$1:A554,A555,B$1:B554,"Med A")=0),1,0)</f>
        <v>0</v>
      </c>
      <c r="G555" s="9" t="str">
        <f>IF(E555=1,
  AVERAGEIFS(
    Question_10_Labs!D:D,
    Question_10_Labs!A:A, Question_10_admin!A555,
    Question_10_Labs!C:C, "LAB B",
    Question_10_Labs!B:B, "&lt;=" &amp; Question_10_admin!C555
  ),
  "")</f>
        <v/>
      </c>
      <c r="H555" s="13" t="str">
        <f>IF(E555=1,
  IFERROR(
    AVERAGEIFS(
      Question_10_Labs!D:D,
      Question_10_Labs!A:A, A555,
      Question_10_Labs!C:C, "LAB B",
      Question_10_Labs!B:B, "&gt;=" &amp; C555
    ),
    "No test done"
  ),
  ""
)</f>
        <v/>
      </c>
      <c r="I555" s="13" t="str">
        <f t="shared" si="17"/>
        <v xml:space="preserve"> </v>
      </c>
    </row>
    <row r="556" spans="1:9" x14ac:dyDescent="0.25">
      <c r="A556" s="11">
        <v>36</v>
      </c>
      <c r="B556" s="11" t="s">
        <v>622</v>
      </c>
      <c r="C556" s="12">
        <v>41131</v>
      </c>
      <c r="D556" s="15">
        <v>3700</v>
      </c>
      <c r="E556" s="13">
        <f t="shared" si="16"/>
        <v>0</v>
      </c>
      <c r="F556" s="13">
        <f>IF(AND(B556="Med B",COUNTIFS(A$1:A555,A556,B$1:B555,"Med B")=0,COUNTIFS(A$1:A555,A556,B$1:B555,"Med A")=0),1,0)</f>
        <v>0</v>
      </c>
      <c r="G556" s="9" t="str">
        <f>IF(E556=1,
  AVERAGEIFS(
    Question_10_Labs!D:D,
    Question_10_Labs!A:A, Question_10_admin!A556,
    Question_10_Labs!C:C, "LAB B",
    Question_10_Labs!B:B, "&lt;=" &amp; Question_10_admin!C556
  ),
  "")</f>
        <v/>
      </c>
      <c r="H556" s="13" t="str">
        <f>IF(E556=1,
  IFERROR(
    AVERAGEIFS(
      Question_10_Labs!D:D,
      Question_10_Labs!A:A, A556,
      Question_10_Labs!C:C, "LAB B",
      Question_10_Labs!B:B, "&gt;=" &amp; C556
    ),
    "No test done"
  ),
  ""
)</f>
        <v/>
      </c>
      <c r="I556" s="13" t="str">
        <f t="shared" si="17"/>
        <v xml:space="preserve"> </v>
      </c>
    </row>
    <row r="557" spans="1:9" x14ac:dyDescent="0.25">
      <c r="A557" s="11">
        <v>36</v>
      </c>
      <c r="B557" s="11" t="s">
        <v>622</v>
      </c>
      <c r="C557" s="12">
        <v>41134</v>
      </c>
      <c r="D557" s="15">
        <v>3700</v>
      </c>
      <c r="E557" s="13">
        <f t="shared" si="16"/>
        <v>0</v>
      </c>
      <c r="F557" s="13">
        <f>IF(AND(B557="Med B",COUNTIFS(A$1:A556,A557,B$1:B556,"Med B")=0,COUNTIFS(A$1:A556,A557,B$1:B556,"Med A")=0),1,0)</f>
        <v>0</v>
      </c>
      <c r="G557" s="9" t="str">
        <f>IF(E557=1,
  AVERAGEIFS(
    Question_10_Labs!D:D,
    Question_10_Labs!A:A, Question_10_admin!A557,
    Question_10_Labs!C:C, "LAB B",
    Question_10_Labs!B:B, "&lt;=" &amp; Question_10_admin!C557
  ),
  "")</f>
        <v/>
      </c>
      <c r="H557" s="13" t="str">
        <f>IF(E557=1,
  IFERROR(
    AVERAGEIFS(
      Question_10_Labs!D:D,
      Question_10_Labs!A:A, A557,
      Question_10_Labs!C:C, "LAB B",
      Question_10_Labs!B:B, "&gt;=" &amp; C557
    ),
    "No test done"
  ),
  ""
)</f>
        <v/>
      </c>
      <c r="I557" s="13" t="str">
        <f t="shared" si="17"/>
        <v xml:space="preserve"> </v>
      </c>
    </row>
    <row r="558" spans="1:9" x14ac:dyDescent="0.25">
      <c r="A558" s="11">
        <v>36</v>
      </c>
      <c r="B558" s="11" t="s">
        <v>622</v>
      </c>
      <c r="C558" s="12">
        <v>41136</v>
      </c>
      <c r="D558" s="15">
        <v>3700</v>
      </c>
      <c r="E558" s="13">
        <f t="shared" si="16"/>
        <v>0</v>
      </c>
      <c r="F558" s="13">
        <f>IF(AND(B558="Med B",COUNTIFS(A$1:A557,A558,B$1:B557,"Med B")=0,COUNTIFS(A$1:A557,A558,B$1:B557,"Med A")=0),1,0)</f>
        <v>0</v>
      </c>
      <c r="G558" s="9" t="str">
        <f>IF(E558=1,
  AVERAGEIFS(
    Question_10_Labs!D:D,
    Question_10_Labs!A:A, Question_10_admin!A558,
    Question_10_Labs!C:C, "LAB B",
    Question_10_Labs!B:B, "&lt;=" &amp; Question_10_admin!C558
  ),
  "")</f>
        <v/>
      </c>
      <c r="H558" s="13" t="str">
        <f>IF(E558=1,
  IFERROR(
    AVERAGEIFS(
      Question_10_Labs!D:D,
      Question_10_Labs!A:A, A558,
      Question_10_Labs!C:C, "LAB B",
      Question_10_Labs!B:B, "&gt;=" &amp; C558
    ),
    "No test done"
  ),
  ""
)</f>
        <v/>
      </c>
      <c r="I558" s="13" t="str">
        <f t="shared" si="17"/>
        <v xml:space="preserve"> </v>
      </c>
    </row>
    <row r="559" spans="1:9" x14ac:dyDescent="0.25">
      <c r="A559" s="11">
        <v>36</v>
      </c>
      <c r="B559" s="11" t="s">
        <v>622</v>
      </c>
      <c r="C559" s="12">
        <v>41138</v>
      </c>
      <c r="D559" s="15">
        <v>3700</v>
      </c>
      <c r="E559" s="13">
        <f t="shared" si="16"/>
        <v>1</v>
      </c>
      <c r="F559" s="13">
        <f>IF(AND(B559="Med B",COUNTIFS(A$1:A558,A559,B$1:B558,"Med B")=0,COUNTIFS(A$1:A558,A559,B$1:B558,"Med A")=0),1,0)</f>
        <v>0</v>
      </c>
      <c r="G559" s="9">
        <f>IF(E559=1,
  AVERAGEIFS(
    Question_10_Labs!D:D,
    Question_10_Labs!A:A, Question_10_admin!A559,
    Question_10_Labs!C:C, "LAB B",
    Question_10_Labs!B:B, "&lt;=" &amp; Question_10_admin!C559
  ),
  "")</f>
        <v>11.425000000000001</v>
      </c>
      <c r="H559" s="13">
        <f>IF(E559=1,
  IFERROR(
    AVERAGEIFS(
      Question_10_Labs!D:D,
      Question_10_Labs!A:A, A559,
      Question_10_Labs!C:C, "LAB B",
      Question_10_Labs!B:B, "&gt;=" &amp; C559
    ),
    "No test done"
  ),
  ""
)</f>
        <v>11.387499999999998</v>
      </c>
      <c r="I559" s="13" t="str">
        <f t="shared" si="17"/>
        <v>Higher</v>
      </c>
    </row>
    <row r="560" spans="1:9" x14ac:dyDescent="0.25">
      <c r="A560" s="11">
        <v>36</v>
      </c>
      <c r="B560" s="11" t="s">
        <v>623</v>
      </c>
      <c r="C560" s="12">
        <v>41164</v>
      </c>
      <c r="D560" s="15">
        <v>6</v>
      </c>
      <c r="E560" s="13">
        <f t="shared" si="16"/>
        <v>0</v>
      </c>
      <c r="F560" s="13">
        <f>IF(AND(B560="Med B",COUNTIFS(A$1:A559,A560,B$1:B559,"Med B")=0,COUNTIFS(A$1:A559,A560,B$1:B559,"Med A")=0),1,0)</f>
        <v>0</v>
      </c>
      <c r="G560" s="9" t="str">
        <f>IF(E560=1,
  AVERAGEIFS(
    Question_10_Labs!D:D,
    Question_10_Labs!A:A, Question_10_admin!A560,
    Question_10_Labs!C:C, "LAB B",
    Question_10_Labs!B:B, "&lt;=" &amp; Question_10_admin!C560
  ),
  "")</f>
        <v/>
      </c>
      <c r="H560" s="13" t="str">
        <f>IF(E560=1,
  IFERROR(
    AVERAGEIFS(
      Question_10_Labs!D:D,
      Question_10_Labs!A:A, A560,
      Question_10_Labs!C:C, "LAB B",
      Question_10_Labs!B:B, "&gt;=" &amp; C560
    ),
    "No test done"
  ),
  ""
)</f>
        <v/>
      </c>
      <c r="I560" s="13" t="str">
        <f t="shared" si="17"/>
        <v xml:space="preserve"> </v>
      </c>
    </row>
    <row r="561" spans="1:9" x14ac:dyDescent="0.25">
      <c r="A561" s="11">
        <v>36</v>
      </c>
      <c r="B561" s="11" t="s">
        <v>623</v>
      </c>
      <c r="C561" s="12">
        <v>41199</v>
      </c>
      <c r="D561" s="15">
        <v>5</v>
      </c>
      <c r="E561" s="13">
        <f t="shared" si="16"/>
        <v>0</v>
      </c>
      <c r="F561" s="13">
        <f>IF(AND(B561="Med B",COUNTIFS(A$1:A560,A561,B$1:B560,"Med B")=0,COUNTIFS(A$1:A560,A561,B$1:B560,"Med A")=0),1,0)</f>
        <v>0</v>
      </c>
      <c r="G561" s="9" t="str">
        <f>IF(E561=1,
  AVERAGEIFS(
    Question_10_Labs!D:D,
    Question_10_Labs!A:A, Question_10_admin!A561,
    Question_10_Labs!C:C, "LAB B",
    Question_10_Labs!B:B, "&lt;=" &amp; Question_10_admin!C561
  ),
  "")</f>
        <v/>
      </c>
      <c r="H561" s="13" t="str">
        <f>IF(E561=1,
  IFERROR(
    AVERAGEIFS(
      Question_10_Labs!D:D,
      Question_10_Labs!A:A, A561,
      Question_10_Labs!C:C, "LAB B",
      Question_10_Labs!B:B, "&gt;=" &amp; C561
    ),
    "No test done"
  ),
  ""
)</f>
        <v/>
      </c>
      <c r="I561" s="13" t="str">
        <f t="shared" si="17"/>
        <v xml:space="preserve"> </v>
      </c>
    </row>
    <row r="562" spans="1:9" x14ac:dyDescent="0.25">
      <c r="A562" s="11">
        <v>36</v>
      </c>
      <c r="B562" s="11" t="s">
        <v>623</v>
      </c>
      <c r="C562" s="12">
        <v>41227</v>
      </c>
      <c r="D562" s="15">
        <v>4</v>
      </c>
      <c r="E562" s="13">
        <f t="shared" si="16"/>
        <v>0</v>
      </c>
      <c r="F562" s="13">
        <f>IF(AND(B562="Med B",COUNTIFS(A$1:A561,A562,B$1:B561,"Med B")=0,COUNTIFS(A$1:A561,A562,B$1:B561,"Med A")=0),1,0)</f>
        <v>0</v>
      </c>
      <c r="G562" s="9" t="str">
        <f>IF(E562=1,
  AVERAGEIFS(
    Question_10_Labs!D:D,
    Question_10_Labs!A:A, Question_10_admin!A562,
    Question_10_Labs!C:C, "LAB B",
    Question_10_Labs!B:B, "&lt;=" &amp; Question_10_admin!C562
  ),
  "")</f>
        <v/>
      </c>
      <c r="H562" s="13" t="str">
        <f>IF(E562=1,
  IFERROR(
    AVERAGEIFS(
      Question_10_Labs!D:D,
      Question_10_Labs!A:A, A562,
      Question_10_Labs!C:C, "LAB B",
      Question_10_Labs!B:B, "&gt;=" &amp; C562
    ),
    "No test done"
  ),
  ""
)</f>
        <v/>
      </c>
      <c r="I562" s="13" t="str">
        <f t="shared" si="17"/>
        <v xml:space="preserve"> </v>
      </c>
    </row>
    <row r="563" spans="1:9" x14ac:dyDescent="0.25">
      <c r="A563" s="11">
        <v>37</v>
      </c>
      <c r="B563" s="11" t="s">
        <v>623</v>
      </c>
      <c r="C563" s="12">
        <v>41193</v>
      </c>
      <c r="D563" s="15">
        <v>1</v>
      </c>
      <c r="E563" s="13">
        <f t="shared" si="16"/>
        <v>0</v>
      </c>
      <c r="F563" s="13">
        <f>IF(AND(B563="Med B",COUNTIFS(A$1:A562,A563,B$1:B562,"Med B")=0,COUNTIFS(A$1:A562,A563,B$1:B562,"Med A")=0),1,0)</f>
        <v>1</v>
      </c>
      <c r="G563" s="9" t="str">
        <f>IF(E563=1,
  AVERAGEIFS(
    Question_10_Labs!D:D,
    Question_10_Labs!A:A, Question_10_admin!A563,
    Question_10_Labs!C:C, "LAB B",
    Question_10_Labs!B:B, "&lt;=" &amp; Question_10_admin!C563
  ),
  "")</f>
        <v/>
      </c>
      <c r="H563" s="13" t="str">
        <f>IF(E563=1,
  IFERROR(
    AVERAGEIFS(
      Question_10_Labs!D:D,
      Question_10_Labs!A:A, A563,
      Question_10_Labs!C:C, "LAB B",
      Question_10_Labs!B:B, "&gt;=" &amp; C563
    ),
    "No test done"
  ),
  ""
)</f>
        <v/>
      </c>
      <c r="I563" s="13" t="str">
        <f t="shared" si="17"/>
        <v xml:space="preserve"> </v>
      </c>
    </row>
    <row r="564" spans="1:9" x14ac:dyDescent="0.25">
      <c r="A564" s="11">
        <v>37</v>
      </c>
      <c r="B564" s="11" t="s">
        <v>623</v>
      </c>
      <c r="C564" s="12">
        <v>41228</v>
      </c>
      <c r="D564" s="15">
        <v>1</v>
      </c>
      <c r="E564" s="13">
        <f t="shared" si="16"/>
        <v>0</v>
      </c>
      <c r="F564" s="13">
        <f>IF(AND(B564="Med B",COUNTIFS(A$1:A563,A564,B$1:B563,"Med B")=0,COUNTIFS(A$1:A563,A564,B$1:B563,"Med A")=0),1,0)</f>
        <v>0</v>
      </c>
      <c r="G564" s="9" t="str">
        <f>IF(E564=1,
  AVERAGEIFS(
    Question_10_Labs!D:D,
    Question_10_Labs!A:A, Question_10_admin!A564,
    Question_10_Labs!C:C, "LAB B",
    Question_10_Labs!B:B, "&lt;=" &amp; Question_10_admin!C564
  ),
  "")</f>
        <v/>
      </c>
      <c r="H564" s="13" t="str">
        <f>IF(E564=1,
  IFERROR(
    AVERAGEIFS(
      Question_10_Labs!D:D,
      Question_10_Labs!A:A, A564,
      Question_10_Labs!C:C, "LAB B",
      Question_10_Labs!B:B, "&gt;=" &amp; C564
    ),
    "No test done"
  ),
  ""
)</f>
        <v/>
      </c>
      <c r="I564" s="13" t="str">
        <f t="shared" si="17"/>
        <v xml:space="preserve"> </v>
      </c>
    </row>
    <row r="565" spans="1:9" x14ac:dyDescent="0.25">
      <c r="A565" s="11">
        <v>38</v>
      </c>
      <c r="B565" s="11" t="s">
        <v>622</v>
      </c>
      <c r="C565" s="12">
        <v>41158</v>
      </c>
      <c r="D565" s="15">
        <v>2600</v>
      </c>
      <c r="E565" s="13">
        <f t="shared" si="16"/>
        <v>1</v>
      </c>
      <c r="F565" s="13">
        <f>IF(AND(B565="Med B",COUNTIFS(A$1:A564,A565,B$1:B564,"Med B")=0,COUNTIFS(A$1:A564,A565,B$1:B564,"Med A")=0),1,0)</f>
        <v>0</v>
      </c>
      <c r="G565" s="9">
        <f>IF(E565=1,
  AVERAGEIFS(
    Question_10_Labs!D:D,
    Question_10_Labs!A:A, Question_10_admin!A565,
    Question_10_Labs!C:C, "LAB B",
    Question_10_Labs!B:B, "&lt;=" &amp; Question_10_admin!C565
  ),
  "")</f>
        <v>8.6</v>
      </c>
      <c r="H565" s="13">
        <f>IF(E565=1,
  IFERROR(
    AVERAGEIFS(
      Question_10_Labs!D:D,
      Question_10_Labs!A:A, A565,
      Question_10_Labs!C:C, "LAB B",
      Question_10_Labs!B:B, "&gt;=" &amp; C565
    ),
    "No test done"
  ),
  ""
)</f>
        <v>8.85</v>
      </c>
      <c r="I565" s="13" t="str">
        <f t="shared" si="17"/>
        <v>Lower</v>
      </c>
    </row>
    <row r="566" spans="1:9" x14ac:dyDescent="0.25">
      <c r="A566" s="11">
        <v>38</v>
      </c>
      <c r="B566" s="11" t="s">
        <v>623</v>
      </c>
      <c r="C566" s="12">
        <v>41167</v>
      </c>
      <c r="D566" s="15">
        <v>5</v>
      </c>
      <c r="E566" s="13">
        <f t="shared" si="16"/>
        <v>0</v>
      </c>
      <c r="F566" s="13">
        <f>IF(AND(B566="Med B",COUNTIFS(A$1:A565,A566,B$1:B565,"Med B")=0,COUNTIFS(A$1:A565,A566,B$1:B565,"Med A")=0),1,0)</f>
        <v>0</v>
      </c>
      <c r="G566" s="9" t="str">
        <f>IF(E566=1,
  AVERAGEIFS(
    Question_10_Labs!D:D,
    Question_10_Labs!A:A, Question_10_admin!A566,
    Question_10_Labs!C:C, "LAB B",
    Question_10_Labs!B:B, "&lt;=" &amp; Question_10_admin!C566
  ),
  "")</f>
        <v/>
      </c>
      <c r="H566" s="13" t="str">
        <f>IF(E566=1,
  IFERROR(
    AVERAGEIFS(
      Question_10_Labs!D:D,
      Question_10_Labs!A:A, A566,
      Question_10_Labs!C:C, "LAB B",
      Question_10_Labs!B:B, "&gt;=" &amp; C566
    ),
    "No test done"
  ),
  ""
)</f>
        <v/>
      </c>
      <c r="I566" s="13" t="str">
        <f t="shared" si="17"/>
        <v xml:space="preserve"> </v>
      </c>
    </row>
    <row r="567" spans="1:9" x14ac:dyDescent="0.25">
      <c r="A567" s="11">
        <v>39</v>
      </c>
      <c r="B567" s="11" t="s">
        <v>622</v>
      </c>
      <c r="C567" s="12">
        <v>41093</v>
      </c>
      <c r="D567" s="15">
        <v>4500</v>
      </c>
      <c r="E567" s="13">
        <f t="shared" si="16"/>
        <v>0</v>
      </c>
      <c r="F567" s="13">
        <f>IF(AND(B567="Med B",COUNTIFS(A$1:A566,A567,B$1:B566,"Med B")=0,COUNTIFS(A$1:A566,A567,B$1:B566,"Med A")=0),1,0)</f>
        <v>0</v>
      </c>
      <c r="G567" s="9" t="str">
        <f>IF(E567=1,
  AVERAGEIFS(
    Question_10_Labs!D:D,
    Question_10_Labs!A:A, Question_10_admin!A567,
    Question_10_Labs!C:C, "LAB B",
    Question_10_Labs!B:B, "&lt;=" &amp; Question_10_admin!C567
  ),
  "")</f>
        <v/>
      </c>
      <c r="H567" s="13" t="str">
        <f>IF(E567=1,
  IFERROR(
    AVERAGEIFS(
      Question_10_Labs!D:D,
      Question_10_Labs!A:A, A567,
      Question_10_Labs!C:C, "LAB B",
      Question_10_Labs!B:B, "&gt;=" &amp; C567
    ),
    "No test done"
  ),
  ""
)</f>
        <v/>
      </c>
      <c r="I567" s="13" t="str">
        <f t="shared" si="17"/>
        <v xml:space="preserve"> </v>
      </c>
    </row>
    <row r="568" spans="1:9" x14ac:dyDescent="0.25">
      <c r="A568" s="11">
        <v>39</v>
      </c>
      <c r="B568" s="11" t="s">
        <v>622</v>
      </c>
      <c r="C568" s="12">
        <v>41100</v>
      </c>
      <c r="D568" s="15">
        <v>4500</v>
      </c>
      <c r="E568" s="13">
        <f t="shared" si="16"/>
        <v>0</v>
      </c>
      <c r="F568" s="13">
        <f>IF(AND(B568="Med B",COUNTIFS(A$1:A567,A568,B$1:B567,"Med B")=0,COUNTIFS(A$1:A567,A568,B$1:B567,"Med A")=0),1,0)</f>
        <v>0</v>
      </c>
      <c r="G568" s="9" t="str">
        <f>IF(E568=1,
  AVERAGEIFS(
    Question_10_Labs!D:D,
    Question_10_Labs!A:A, Question_10_admin!A568,
    Question_10_Labs!C:C, "LAB B",
    Question_10_Labs!B:B, "&lt;=" &amp; Question_10_admin!C568
  ),
  "")</f>
        <v/>
      </c>
      <c r="H568" s="13" t="str">
        <f>IF(E568=1,
  IFERROR(
    AVERAGEIFS(
      Question_10_Labs!D:D,
      Question_10_Labs!A:A, A568,
      Question_10_Labs!C:C, "LAB B",
      Question_10_Labs!B:B, "&gt;=" &amp; C568
    ),
    "No test done"
  ),
  ""
)</f>
        <v/>
      </c>
      <c r="I568" s="13" t="str">
        <f t="shared" si="17"/>
        <v xml:space="preserve"> </v>
      </c>
    </row>
    <row r="569" spans="1:9" x14ac:dyDescent="0.25">
      <c r="A569" s="11">
        <v>39</v>
      </c>
      <c r="B569" s="11" t="s">
        <v>622</v>
      </c>
      <c r="C569" s="12">
        <v>41102</v>
      </c>
      <c r="D569" s="15">
        <v>4500</v>
      </c>
      <c r="E569" s="13">
        <f t="shared" si="16"/>
        <v>0</v>
      </c>
      <c r="F569" s="13">
        <f>IF(AND(B569="Med B",COUNTIFS(A$1:A568,A569,B$1:B568,"Med B")=0,COUNTIFS(A$1:A568,A569,B$1:B568,"Med A")=0),1,0)</f>
        <v>0</v>
      </c>
      <c r="G569" s="9" t="str">
        <f>IF(E569=1,
  AVERAGEIFS(
    Question_10_Labs!D:D,
    Question_10_Labs!A:A, Question_10_admin!A569,
    Question_10_Labs!C:C, "LAB B",
    Question_10_Labs!B:B, "&lt;=" &amp; Question_10_admin!C569
  ),
  "")</f>
        <v/>
      </c>
      <c r="H569" s="13" t="str">
        <f>IF(E569=1,
  IFERROR(
    AVERAGEIFS(
      Question_10_Labs!D:D,
      Question_10_Labs!A:A, A569,
      Question_10_Labs!C:C, "LAB B",
      Question_10_Labs!B:B, "&gt;=" &amp; C569
    ),
    "No test done"
  ),
  ""
)</f>
        <v/>
      </c>
      <c r="I569" s="13" t="str">
        <f t="shared" si="17"/>
        <v xml:space="preserve"> </v>
      </c>
    </row>
    <row r="570" spans="1:9" x14ac:dyDescent="0.25">
      <c r="A570" s="11">
        <v>39</v>
      </c>
      <c r="B570" s="11" t="s">
        <v>622</v>
      </c>
      <c r="C570" s="12">
        <v>41104</v>
      </c>
      <c r="D570" s="15">
        <v>4500</v>
      </c>
      <c r="E570" s="13">
        <f t="shared" si="16"/>
        <v>0</v>
      </c>
      <c r="F570" s="13">
        <f>IF(AND(B570="Med B",COUNTIFS(A$1:A569,A570,B$1:B569,"Med B")=0,COUNTIFS(A$1:A569,A570,B$1:B569,"Med A")=0),1,0)</f>
        <v>0</v>
      </c>
      <c r="G570" s="9" t="str">
        <f>IF(E570=1,
  AVERAGEIFS(
    Question_10_Labs!D:D,
    Question_10_Labs!A:A, Question_10_admin!A570,
    Question_10_Labs!C:C, "LAB B",
    Question_10_Labs!B:B, "&lt;=" &amp; Question_10_admin!C570
  ),
  "")</f>
        <v/>
      </c>
      <c r="H570" s="13" t="str">
        <f>IF(E570=1,
  IFERROR(
    AVERAGEIFS(
      Question_10_Labs!D:D,
      Question_10_Labs!A:A, A570,
      Question_10_Labs!C:C, "LAB B",
      Question_10_Labs!B:B, "&gt;=" &amp; C570
    ),
    "No test done"
  ),
  ""
)</f>
        <v/>
      </c>
      <c r="I570" s="13" t="str">
        <f t="shared" si="17"/>
        <v xml:space="preserve"> </v>
      </c>
    </row>
    <row r="571" spans="1:9" x14ac:dyDescent="0.25">
      <c r="A571" s="11">
        <v>39</v>
      </c>
      <c r="B571" s="11" t="s">
        <v>622</v>
      </c>
      <c r="C571" s="12">
        <v>41107</v>
      </c>
      <c r="D571" s="15">
        <v>4500</v>
      </c>
      <c r="E571" s="13">
        <f t="shared" si="16"/>
        <v>0</v>
      </c>
      <c r="F571" s="13">
        <f>IF(AND(B571="Med B",COUNTIFS(A$1:A570,A571,B$1:B570,"Med B")=0,COUNTIFS(A$1:A570,A571,B$1:B570,"Med A")=0),1,0)</f>
        <v>0</v>
      </c>
      <c r="G571" s="9" t="str">
        <f>IF(E571=1,
  AVERAGEIFS(
    Question_10_Labs!D:D,
    Question_10_Labs!A:A, Question_10_admin!A571,
    Question_10_Labs!C:C, "LAB B",
    Question_10_Labs!B:B, "&lt;=" &amp; Question_10_admin!C571
  ),
  "")</f>
        <v/>
      </c>
      <c r="H571" s="13" t="str">
        <f>IF(E571=1,
  IFERROR(
    AVERAGEIFS(
      Question_10_Labs!D:D,
      Question_10_Labs!A:A, A571,
      Question_10_Labs!C:C, "LAB B",
      Question_10_Labs!B:B, "&gt;=" &amp; C571
    ),
    "No test done"
  ),
  ""
)</f>
        <v/>
      </c>
      <c r="I571" s="13" t="str">
        <f t="shared" si="17"/>
        <v xml:space="preserve"> </v>
      </c>
    </row>
    <row r="572" spans="1:9" x14ac:dyDescent="0.25">
      <c r="A572" s="11">
        <v>39</v>
      </c>
      <c r="B572" s="11" t="s">
        <v>622</v>
      </c>
      <c r="C572" s="12">
        <v>41111</v>
      </c>
      <c r="D572" s="15">
        <v>4500</v>
      </c>
      <c r="E572" s="13">
        <f t="shared" si="16"/>
        <v>0</v>
      </c>
      <c r="F572" s="13">
        <f>IF(AND(B572="Med B",COUNTIFS(A$1:A571,A572,B$1:B571,"Med B")=0,COUNTIFS(A$1:A571,A572,B$1:B571,"Med A")=0),1,0)</f>
        <v>0</v>
      </c>
      <c r="G572" s="9" t="str">
        <f>IF(E572=1,
  AVERAGEIFS(
    Question_10_Labs!D:D,
    Question_10_Labs!A:A, Question_10_admin!A572,
    Question_10_Labs!C:C, "LAB B",
    Question_10_Labs!B:B, "&lt;=" &amp; Question_10_admin!C572
  ),
  "")</f>
        <v/>
      </c>
      <c r="H572" s="13" t="str">
        <f>IF(E572=1,
  IFERROR(
    AVERAGEIFS(
      Question_10_Labs!D:D,
      Question_10_Labs!A:A, A572,
      Question_10_Labs!C:C, "LAB B",
      Question_10_Labs!B:B, "&gt;=" &amp; C572
    ),
    "No test done"
  ),
  ""
)</f>
        <v/>
      </c>
      <c r="I572" s="13" t="str">
        <f t="shared" si="17"/>
        <v xml:space="preserve"> </v>
      </c>
    </row>
    <row r="573" spans="1:9" x14ac:dyDescent="0.25">
      <c r="A573" s="11">
        <v>39</v>
      </c>
      <c r="B573" s="11" t="s">
        <v>622</v>
      </c>
      <c r="C573" s="12">
        <v>41118</v>
      </c>
      <c r="D573" s="15">
        <v>4500</v>
      </c>
      <c r="E573" s="13">
        <f t="shared" si="16"/>
        <v>0</v>
      </c>
      <c r="F573" s="13">
        <f>IF(AND(B573="Med B",COUNTIFS(A$1:A572,A573,B$1:B572,"Med B")=0,COUNTIFS(A$1:A572,A573,B$1:B572,"Med A")=0),1,0)</f>
        <v>0</v>
      </c>
      <c r="G573" s="9" t="str">
        <f>IF(E573=1,
  AVERAGEIFS(
    Question_10_Labs!D:D,
    Question_10_Labs!A:A, Question_10_admin!A573,
    Question_10_Labs!C:C, "LAB B",
    Question_10_Labs!B:B, "&lt;=" &amp; Question_10_admin!C573
  ),
  "")</f>
        <v/>
      </c>
      <c r="H573" s="13" t="str">
        <f>IF(E573=1,
  IFERROR(
    AVERAGEIFS(
      Question_10_Labs!D:D,
      Question_10_Labs!A:A, A573,
      Question_10_Labs!C:C, "LAB B",
      Question_10_Labs!B:B, "&gt;=" &amp; C573
    ),
    "No test done"
  ),
  ""
)</f>
        <v/>
      </c>
      <c r="I573" s="13" t="str">
        <f t="shared" si="17"/>
        <v xml:space="preserve"> </v>
      </c>
    </row>
    <row r="574" spans="1:9" x14ac:dyDescent="0.25">
      <c r="A574" s="11">
        <v>39</v>
      </c>
      <c r="B574" s="11" t="s">
        <v>622</v>
      </c>
      <c r="C574" s="12">
        <v>41121</v>
      </c>
      <c r="D574" s="15">
        <v>4500</v>
      </c>
      <c r="E574" s="13">
        <f t="shared" si="16"/>
        <v>0</v>
      </c>
      <c r="F574" s="13">
        <f>IF(AND(B574="Med B",COUNTIFS(A$1:A573,A574,B$1:B573,"Med B")=0,COUNTIFS(A$1:A573,A574,B$1:B573,"Med A")=0),1,0)</f>
        <v>0</v>
      </c>
      <c r="G574" s="9" t="str">
        <f>IF(E574=1,
  AVERAGEIFS(
    Question_10_Labs!D:D,
    Question_10_Labs!A:A, Question_10_admin!A574,
    Question_10_Labs!C:C, "LAB B",
    Question_10_Labs!B:B, "&lt;=" &amp; Question_10_admin!C574
  ),
  "")</f>
        <v/>
      </c>
      <c r="H574" s="13" t="str">
        <f>IF(E574=1,
  IFERROR(
    AVERAGEIFS(
      Question_10_Labs!D:D,
      Question_10_Labs!A:A, A574,
      Question_10_Labs!C:C, "LAB B",
      Question_10_Labs!B:B, "&gt;=" &amp; C574
    ),
    "No test done"
  ),
  ""
)</f>
        <v/>
      </c>
      <c r="I574" s="13" t="str">
        <f t="shared" si="17"/>
        <v xml:space="preserve"> </v>
      </c>
    </row>
    <row r="575" spans="1:9" x14ac:dyDescent="0.25">
      <c r="A575" s="11">
        <v>39</v>
      </c>
      <c r="B575" s="11" t="s">
        <v>622</v>
      </c>
      <c r="C575" s="12">
        <v>41123</v>
      </c>
      <c r="D575" s="15">
        <v>4500</v>
      </c>
      <c r="E575" s="13">
        <f t="shared" si="16"/>
        <v>0</v>
      </c>
      <c r="F575" s="13">
        <f>IF(AND(B575="Med B",COUNTIFS(A$1:A574,A575,B$1:B574,"Med B")=0,COUNTIFS(A$1:A574,A575,B$1:B574,"Med A")=0),1,0)</f>
        <v>0</v>
      </c>
      <c r="G575" s="9" t="str">
        <f>IF(E575=1,
  AVERAGEIFS(
    Question_10_Labs!D:D,
    Question_10_Labs!A:A, Question_10_admin!A575,
    Question_10_Labs!C:C, "LAB B",
    Question_10_Labs!B:B, "&lt;=" &amp; Question_10_admin!C575
  ),
  "")</f>
        <v/>
      </c>
      <c r="H575" s="13" t="str">
        <f>IF(E575=1,
  IFERROR(
    AVERAGEIFS(
      Question_10_Labs!D:D,
      Question_10_Labs!A:A, A575,
      Question_10_Labs!C:C, "LAB B",
      Question_10_Labs!B:B, "&gt;=" &amp; C575
    ),
    "No test done"
  ),
  ""
)</f>
        <v/>
      </c>
      <c r="I575" s="13" t="str">
        <f t="shared" si="17"/>
        <v xml:space="preserve"> </v>
      </c>
    </row>
    <row r="576" spans="1:9" x14ac:dyDescent="0.25">
      <c r="A576" s="11">
        <v>39</v>
      </c>
      <c r="B576" s="11" t="s">
        <v>622</v>
      </c>
      <c r="C576" s="12">
        <v>41128</v>
      </c>
      <c r="D576" s="15">
        <v>4500</v>
      </c>
      <c r="E576" s="13">
        <f t="shared" si="16"/>
        <v>0</v>
      </c>
      <c r="F576" s="13">
        <f>IF(AND(B576="Med B",COUNTIFS(A$1:A575,A576,B$1:B575,"Med B")=0,COUNTIFS(A$1:A575,A576,B$1:B575,"Med A")=0),1,0)</f>
        <v>0</v>
      </c>
      <c r="G576" s="9" t="str">
        <f>IF(E576=1,
  AVERAGEIFS(
    Question_10_Labs!D:D,
    Question_10_Labs!A:A, Question_10_admin!A576,
    Question_10_Labs!C:C, "LAB B",
    Question_10_Labs!B:B, "&lt;=" &amp; Question_10_admin!C576
  ),
  "")</f>
        <v/>
      </c>
      <c r="H576" s="13" t="str">
        <f>IF(E576=1,
  IFERROR(
    AVERAGEIFS(
      Question_10_Labs!D:D,
      Question_10_Labs!A:A, A576,
      Question_10_Labs!C:C, "LAB B",
      Question_10_Labs!B:B, "&gt;=" &amp; C576
    ),
    "No test done"
  ),
  ""
)</f>
        <v/>
      </c>
      <c r="I576" s="13" t="str">
        <f t="shared" si="17"/>
        <v xml:space="preserve"> </v>
      </c>
    </row>
    <row r="577" spans="1:9" x14ac:dyDescent="0.25">
      <c r="A577" s="11">
        <v>39</v>
      </c>
      <c r="B577" s="11" t="s">
        <v>622</v>
      </c>
      <c r="C577" s="12">
        <v>41132</v>
      </c>
      <c r="D577" s="15">
        <v>4500</v>
      </c>
      <c r="E577" s="13">
        <f t="shared" si="16"/>
        <v>0</v>
      </c>
      <c r="F577" s="13">
        <f>IF(AND(B577="Med B",COUNTIFS(A$1:A576,A577,B$1:B576,"Med B")=0,COUNTIFS(A$1:A576,A577,B$1:B576,"Med A")=0),1,0)</f>
        <v>0</v>
      </c>
      <c r="G577" s="9" t="str">
        <f>IF(E577=1,
  AVERAGEIFS(
    Question_10_Labs!D:D,
    Question_10_Labs!A:A, Question_10_admin!A577,
    Question_10_Labs!C:C, "LAB B",
    Question_10_Labs!B:B, "&lt;=" &amp; Question_10_admin!C577
  ),
  "")</f>
        <v/>
      </c>
      <c r="H577" s="13" t="str">
        <f>IF(E577=1,
  IFERROR(
    AVERAGEIFS(
      Question_10_Labs!D:D,
      Question_10_Labs!A:A, A577,
      Question_10_Labs!C:C, "LAB B",
      Question_10_Labs!B:B, "&gt;=" &amp; C577
    ),
    "No test done"
  ),
  ""
)</f>
        <v/>
      </c>
      <c r="I577" s="13" t="str">
        <f t="shared" si="17"/>
        <v xml:space="preserve"> </v>
      </c>
    </row>
    <row r="578" spans="1:9" x14ac:dyDescent="0.25">
      <c r="A578" s="11">
        <v>39</v>
      </c>
      <c r="B578" s="11" t="s">
        <v>622</v>
      </c>
      <c r="C578" s="12">
        <v>41137</v>
      </c>
      <c r="D578" s="15">
        <v>4500</v>
      </c>
      <c r="E578" s="13">
        <f t="shared" si="16"/>
        <v>0</v>
      </c>
      <c r="F578" s="13">
        <f>IF(AND(B578="Med B",COUNTIFS(A$1:A577,A578,B$1:B577,"Med B")=0,COUNTIFS(A$1:A577,A578,B$1:B577,"Med A")=0),1,0)</f>
        <v>0</v>
      </c>
      <c r="G578" s="9" t="str">
        <f>IF(E578=1,
  AVERAGEIFS(
    Question_10_Labs!D:D,
    Question_10_Labs!A:A, Question_10_admin!A578,
    Question_10_Labs!C:C, "LAB B",
    Question_10_Labs!B:B, "&lt;=" &amp; Question_10_admin!C578
  ),
  "")</f>
        <v/>
      </c>
      <c r="H578" s="13" t="str">
        <f>IF(E578=1,
  IFERROR(
    AVERAGEIFS(
      Question_10_Labs!D:D,
      Question_10_Labs!A:A, A578,
      Question_10_Labs!C:C, "LAB B",
      Question_10_Labs!B:B, "&gt;=" &amp; C578
    ),
    "No test done"
  ),
  ""
)</f>
        <v/>
      </c>
      <c r="I578" s="13" t="str">
        <f t="shared" si="17"/>
        <v xml:space="preserve"> </v>
      </c>
    </row>
    <row r="579" spans="1:9" x14ac:dyDescent="0.25">
      <c r="A579" s="11">
        <v>39</v>
      </c>
      <c r="B579" s="11" t="s">
        <v>622</v>
      </c>
      <c r="C579" s="12">
        <v>41139</v>
      </c>
      <c r="D579" s="15">
        <v>4500</v>
      </c>
      <c r="E579" s="13">
        <f t="shared" ref="E579:E642" si="18">IF(AND(B579="Med A", A579=A580, B580="Med B"), 1, 0)</f>
        <v>0</v>
      </c>
      <c r="F579" s="13">
        <f>IF(AND(B579="Med B",COUNTIFS(A$1:A578,A579,B$1:B578,"Med B")=0,COUNTIFS(A$1:A578,A579,B$1:B578,"Med A")=0),1,0)</f>
        <v>0</v>
      </c>
      <c r="G579" s="9" t="str">
        <f>IF(E579=1,
  AVERAGEIFS(
    Question_10_Labs!D:D,
    Question_10_Labs!A:A, Question_10_admin!A579,
    Question_10_Labs!C:C, "LAB B",
    Question_10_Labs!B:B, "&lt;=" &amp; Question_10_admin!C579
  ),
  "")</f>
        <v/>
      </c>
      <c r="H579" s="13" t="str">
        <f>IF(E579=1,
  IFERROR(
    AVERAGEIFS(
      Question_10_Labs!D:D,
      Question_10_Labs!A:A, A579,
      Question_10_Labs!C:C, "LAB B",
      Question_10_Labs!B:B, "&gt;=" &amp; C579
    ),
    "No test done"
  ),
  ""
)</f>
        <v/>
      </c>
      <c r="I579" s="13" t="str">
        <f t="shared" ref="I579:I642" si="19">IF(OR(G579="", H579=""), " ",
   IF(AND(ISNUMBER(G579), ISNUMBER(H579)),
       IF(G579 &gt; H579, "Higher",
          IF(G579 &lt; H579, "Lower", "Same")
       ),
       "No comparison"
   )
)</f>
        <v xml:space="preserve"> </v>
      </c>
    </row>
    <row r="580" spans="1:9" x14ac:dyDescent="0.25">
      <c r="A580" s="11">
        <v>39</v>
      </c>
      <c r="B580" s="11" t="s">
        <v>622</v>
      </c>
      <c r="C580" s="12">
        <v>41144</v>
      </c>
      <c r="D580" s="15">
        <v>4500</v>
      </c>
      <c r="E580" s="13">
        <f t="shared" si="18"/>
        <v>0</v>
      </c>
      <c r="F580" s="13">
        <f>IF(AND(B580="Med B",COUNTIFS(A$1:A579,A580,B$1:B579,"Med B")=0,COUNTIFS(A$1:A579,A580,B$1:B579,"Med A")=0),1,0)</f>
        <v>0</v>
      </c>
      <c r="G580" s="9" t="str">
        <f>IF(E580=1,
  AVERAGEIFS(
    Question_10_Labs!D:D,
    Question_10_Labs!A:A, Question_10_admin!A580,
    Question_10_Labs!C:C, "LAB B",
    Question_10_Labs!B:B, "&lt;=" &amp; Question_10_admin!C580
  ),
  "")</f>
        <v/>
      </c>
      <c r="H580" s="13" t="str">
        <f>IF(E580=1,
  IFERROR(
    AVERAGEIFS(
      Question_10_Labs!D:D,
      Question_10_Labs!A:A, A580,
      Question_10_Labs!C:C, "LAB B",
      Question_10_Labs!B:B, "&gt;=" &amp; C580
    ),
    "No test done"
  ),
  ""
)</f>
        <v/>
      </c>
      <c r="I580" s="13" t="str">
        <f t="shared" si="19"/>
        <v xml:space="preserve"> </v>
      </c>
    </row>
    <row r="581" spans="1:9" x14ac:dyDescent="0.25">
      <c r="A581" s="11">
        <v>39</v>
      </c>
      <c r="B581" s="11" t="s">
        <v>622</v>
      </c>
      <c r="C581" s="12">
        <v>41151</v>
      </c>
      <c r="D581" s="15">
        <v>4500</v>
      </c>
      <c r="E581" s="13">
        <f t="shared" si="18"/>
        <v>0</v>
      </c>
      <c r="F581" s="13">
        <f>IF(AND(B581="Med B",COUNTIFS(A$1:A580,A581,B$1:B580,"Med B")=0,COUNTIFS(A$1:A580,A581,B$1:B580,"Med A")=0),1,0)</f>
        <v>0</v>
      </c>
      <c r="G581" s="9" t="str">
        <f>IF(E581=1,
  AVERAGEIFS(
    Question_10_Labs!D:D,
    Question_10_Labs!A:A, Question_10_admin!A581,
    Question_10_Labs!C:C, "LAB B",
    Question_10_Labs!B:B, "&lt;=" &amp; Question_10_admin!C581
  ),
  "")</f>
        <v/>
      </c>
      <c r="H581" s="13" t="str">
        <f>IF(E581=1,
  IFERROR(
    AVERAGEIFS(
      Question_10_Labs!D:D,
      Question_10_Labs!A:A, A581,
      Question_10_Labs!C:C, "LAB B",
      Question_10_Labs!B:B, "&gt;=" &amp; C581
    ),
    "No test done"
  ),
  ""
)</f>
        <v/>
      </c>
      <c r="I581" s="13" t="str">
        <f t="shared" si="19"/>
        <v xml:space="preserve"> </v>
      </c>
    </row>
    <row r="582" spans="1:9" x14ac:dyDescent="0.25">
      <c r="A582" s="11">
        <v>39</v>
      </c>
      <c r="B582" s="11" t="s">
        <v>622</v>
      </c>
      <c r="C582" s="12">
        <v>41157</v>
      </c>
      <c r="D582" s="15">
        <v>4500</v>
      </c>
      <c r="E582" s="13">
        <f t="shared" si="18"/>
        <v>1</v>
      </c>
      <c r="F582" s="13">
        <f>IF(AND(B582="Med B",COUNTIFS(A$1:A581,A582,B$1:B581,"Med B")=0,COUNTIFS(A$1:A581,A582,B$1:B581,"Med A")=0),1,0)</f>
        <v>0</v>
      </c>
      <c r="G582" s="9">
        <f>IF(E582=1,
  AVERAGEIFS(
    Question_10_Labs!D:D,
    Question_10_Labs!A:A, Question_10_admin!A582,
    Question_10_Labs!C:C, "LAB B",
    Question_10_Labs!B:B, "&lt;=" &amp; Question_10_admin!C582
  ),
  "")</f>
        <v>10.940000000000001</v>
      </c>
      <c r="H582" s="13">
        <f>IF(E582=1,
  IFERROR(
    AVERAGEIFS(
      Question_10_Labs!D:D,
      Question_10_Labs!A:A, A582,
      Question_10_Labs!C:C, "LAB B",
      Question_10_Labs!B:B, "&gt;=" &amp; C582
    ),
    "No test done"
  ),
  ""
)</f>
        <v>10.633333333333333</v>
      </c>
      <c r="I582" s="13" t="str">
        <f t="shared" si="19"/>
        <v>Higher</v>
      </c>
    </row>
    <row r="583" spans="1:9" x14ac:dyDescent="0.25">
      <c r="A583" s="11">
        <v>39</v>
      </c>
      <c r="B583" s="11" t="s">
        <v>623</v>
      </c>
      <c r="C583" s="12">
        <v>41165</v>
      </c>
      <c r="D583" s="15">
        <v>8</v>
      </c>
      <c r="E583" s="13">
        <f t="shared" si="18"/>
        <v>0</v>
      </c>
      <c r="F583" s="13">
        <f>IF(AND(B583="Med B",COUNTIFS(A$1:A582,A583,B$1:B582,"Med B")=0,COUNTIFS(A$1:A582,A583,B$1:B582,"Med A")=0),1,0)</f>
        <v>0</v>
      </c>
      <c r="G583" s="9" t="str">
        <f>IF(E583=1,
  AVERAGEIFS(
    Question_10_Labs!D:D,
    Question_10_Labs!A:A, Question_10_admin!A583,
    Question_10_Labs!C:C, "LAB B",
    Question_10_Labs!B:B, "&lt;=" &amp; Question_10_admin!C583
  ),
  "")</f>
        <v/>
      </c>
      <c r="H583" s="13" t="str">
        <f>IF(E583=1,
  IFERROR(
    AVERAGEIFS(
      Question_10_Labs!D:D,
      Question_10_Labs!A:A, A583,
      Question_10_Labs!C:C, "LAB B",
      Question_10_Labs!B:B, "&gt;=" &amp; C583
    ),
    "No test done"
  ),
  ""
)</f>
        <v/>
      </c>
      <c r="I583" s="13" t="str">
        <f t="shared" si="19"/>
        <v xml:space="preserve"> </v>
      </c>
    </row>
    <row r="584" spans="1:9" x14ac:dyDescent="0.25">
      <c r="A584" s="11">
        <v>40</v>
      </c>
      <c r="B584" s="11" t="s">
        <v>622</v>
      </c>
      <c r="C584" s="12">
        <v>41097</v>
      </c>
      <c r="D584" s="15">
        <v>3400</v>
      </c>
      <c r="E584" s="13">
        <f t="shared" si="18"/>
        <v>0</v>
      </c>
      <c r="F584" s="13">
        <f>IF(AND(B584="Med B",COUNTIFS(A$1:A583,A584,B$1:B583,"Med B")=0,COUNTIFS(A$1:A583,A584,B$1:B583,"Med A")=0),1,0)</f>
        <v>0</v>
      </c>
      <c r="G584" s="9" t="str">
        <f>IF(E584=1,
  AVERAGEIFS(
    Question_10_Labs!D:D,
    Question_10_Labs!A:A, Question_10_admin!A584,
    Question_10_Labs!C:C, "LAB B",
    Question_10_Labs!B:B, "&lt;=" &amp; Question_10_admin!C584
  ),
  "")</f>
        <v/>
      </c>
      <c r="H584" s="13" t="str">
        <f>IF(E584=1,
  IFERROR(
    AVERAGEIFS(
      Question_10_Labs!D:D,
      Question_10_Labs!A:A, A584,
      Question_10_Labs!C:C, "LAB B",
      Question_10_Labs!B:B, "&gt;=" &amp; C584
    ),
    "No test done"
  ),
  ""
)</f>
        <v/>
      </c>
      <c r="I584" s="13" t="str">
        <f t="shared" si="19"/>
        <v xml:space="preserve"> </v>
      </c>
    </row>
    <row r="585" spans="1:9" x14ac:dyDescent="0.25">
      <c r="A585" s="11">
        <v>40</v>
      </c>
      <c r="B585" s="11" t="s">
        <v>622</v>
      </c>
      <c r="C585" s="12">
        <v>41100</v>
      </c>
      <c r="D585" s="15">
        <v>3400</v>
      </c>
      <c r="E585" s="13">
        <f t="shared" si="18"/>
        <v>0</v>
      </c>
      <c r="F585" s="13">
        <f>IF(AND(B585="Med B",COUNTIFS(A$1:A584,A585,B$1:B584,"Med B")=0,COUNTIFS(A$1:A584,A585,B$1:B584,"Med A")=0),1,0)</f>
        <v>0</v>
      </c>
      <c r="G585" s="9" t="str">
        <f>IF(E585=1,
  AVERAGEIFS(
    Question_10_Labs!D:D,
    Question_10_Labs!A:A, Question_10_admin!A585,
    Question_10_Labs!C:C, "LAB B",
    Question_10_Labs!B:B, "&lt;=" &amp; Question_10_admin!C585
  ),
  "")</f>
        <v/>
      </c>
      <c r="H585" s="13" t="str">
        <f>IF(E585=1,
  IFERROR(
    AVERAGEIFS(
      Question_10_Labs!D:D,
      Question_10_Labs!A:A, A585,
      Question_10_Labs!C:C, "LAB B",
      Question_10_Labs!B:B, "&gt;=" &amp; C585
    ),
    "No test done"
  ),
  ""
)</f>
        <v/>
      </c>
      <c r="I585" s="13" t="str">
        <f t="shared" si="19"/>
        <v xml:space="preserve"> </v>
      </c>
    </row>
    <row r="586" spans="1:9" x14ac:dyDescent="0.25">
      <c r="A586" s="11">
        <v>40</v>
      </c>
      <c r="B586" s="11" t="s">
        <v>622</v>
      </c>
      <c r="C586" s="12">
        <v>41102</v>
      </c>
      <c r="D586" s="15">
        <v>3400</v>
      </c>
      <c r="E586" s="13">
        <f t="shared" si="18"/>
        <v>0</v>
      </c>
      <c r="F586" s="13">
        <f>IF(AND(B586="Med B",COUNTIFS(A$1:A585,A586,B$1:B585,"Med B")=0,COUNTIFS(A$1:A585,A586,B$1:B585,"Med A")=0),1,0)</f>
        <v>0</v>
      </c>
      <c r="G586" s="9" t="str">
        <f>IF(E586=1,
  AVERAGEIFS(
    Question_10_Labs!D:D,
    Question_10_Labs!A:A, Question_10_admin!A586,
    Question_10_Labs!C:C, "LAB B",
    Question_10_Labs!B:B, "&lt;=" &amp; Question_10_admin!C586
  ),
  "")</f>
        <v/>
      </c>
      <c r="H586" s="13" t="str">
        <f>IF(E586=1,
  IFERROR(
    AVERAGEIFS(
      Question_10_Labs!D:D,
      Question_10_Labs!A:A, A586,
      Question_10_Labs!C:C, "LAB B",
      Question_10_Labs!B:B, "&gt;=" &amp; C586
    ),
    "No test done"
  ),
  ""
)</f>
        <v/>
      </c>
      <c r="I586" s="13" t="str">
        <f t="shared" si="19"/>
        <v xml:space="preserve"> </v>
      </c>
    </row>
    <row r="587" spans="1:9" x14ac:dyDescent="0.25">
      <c r="A587" s="11">
        <v>40</v>
      </c>
      <c r="B587" s="11" t="s">
        <v>622</v>
      </c>
      <c r="C587" s="12">
        <v>41104</v>
      </c>
      <c r="D587" s="15">
        <v>3400</v>
      </c>
      <c r="E587" s="13">
        <f t="shared" si="18"/>
        <v>0</v>
      </c>
      <c r="F587" s="13">
        <f>IF(AND(B587="Med B",COUNTIFS(A$1:A586,A587,B$1:B586,"Med B")=0,COUNTIFS(A$1:A586,A587,B$1:B586,"Med A")=0),1,0)</f>
        <v>0</v>
      </c>
      <c r="G587" s="9" t="str">
        <f>IF(E587=1,
  AVERAGEIFS(
    Question_10_Labs!D:D,
    Question_10_Labs!A:A, Question_10_admin!A587,
    Question_10_Labs!C:C, "LAB B",
    Question_10_Labs!B:B, "&lt;=" &amp; Question_10_admin!C587
  ),
  "")</f>
        <v/>
      </c>
      <c r="H587" s="13" t="str">
        <f>IF(E587=1,
  IFERROR(
    AVERAGEIFS(
      Question_10_Labs!D:D,
      Question_10_Labs!A:A, A587,
      Question_10_Labs!C:C, "LAB B",
      Question_10_Labs!B:B, "&gt;=" &amp; C587
    ),
    "No test done"
  ),
  ""
)</f>
        <v/>
      </c>
      <c r="I587" s="13" t="str">
        <f t="shared" si="19"/>
        <v xml:space="preserve"> </v>
      </c>
    </row>
    <row r="588" spans="1:9" x14ac:dyDescent="0.25">
      <c r="A588" s="11">
        <v>40</v>
      </c>
      <c r="B588" s="11" t="s">
        <v>622</v>
      </c>
      <c r="C588" s="12">
        <v>41107</v>
      </c>
      <c r="D588" s="15">
        <v>3400</v>
      </c>
      <c r="E588" s="13">
        <f t="shared" si="18"/>
        <v>0</v>
      </c>
      <c r="F588" s="13">
        <f>IF(AND(B588="Med B",COUNTIFS(A$1:A587,A588,B$1:B587,"Med B")=0,COUNTIFS(A$1:A587,A588,B$1:B587,"Med A")=0),1,0)</f>
        <v>0</v>
      </c>
      <c r="G588" s="9" t="str">
        <f>IF(E588=1,
  AVERAGEIFS(
    Question_10_Labs!D:D,
    Question_10_Labs!A:A, Question_10_admin!A588,
    Question_10_Labs!C:C, "LAB B",
    Question_10_Labs!B:B, "&lt;=" &amp; Question_10_admin!C588
  ),
  "")</f>
        <v/>
      </c>
      <c r="H588" s="13" t="str">
        <f>IF(E588=1,
  IFERROR(
    AVERAGEIFS(
      Question_10_Labs!D:D,
      Question_10_Labs!A:A, A588,
      Question_10_Labs!C:C, "LAB B",
      Question_10_Labs!B:B, "&gt;=" &amp; C588
    ),
    "No test done"
  ),
  ""
)</f>
        <v/>
      </c>
      <c r="I588" s="13" t="str">
        <f t="shared" si="19"/>
        <v xml:space="preserve"> </v>
      </c>
    </row>
    <row r="589" spans="1:9" x14ac:dyDescent="0.25">
      <c r="A589" s="11">
        <v>40</v>
      </c>
      <c r="B589" s="11" t="s">
        <v>622</v>
      </c>
      <c r="C589" s="12">
        <v>41109</v>
      </c>
      <c r="D589" s="15">
        <v>3400</v>
      </c>
      <c r="E589" s="13">
        <f t="shared" si="18"/>
        <v>0</v>
      </c>
      <c r="F589" s="13">
        <f>IF(AND(B589="Med B",COUNTIFS(A$1:A588,A589,B$1:B588,"Med B")=0,COUNTIFS(A$1:A588,A589,B$1:B588,"Med A")=0),1,0)</f>
        <v>0</v>
      </c>
      <c r="G589" s="9" t="str">
        <f>IF(E589=1,
  AVERAGEIFS(
    Question_10_Labs!D:D,
    Question_10_Labs!A:A, Question_10_admin!A589,
    Question_10_Labs!C:C, "LAB B",
    Question_10_Labs!B:B, "&lt;=" &amp; Question_10_admin!C589
  ),
  "")</f>
        <v/>
      </c>
      <c r="H589" s="13" t="str">
        <f>IF(E589=1,
  IFERROR(
    AVERAGEIFS(
      Question_10_Labs!D:D,
      Question_10_Labs!A:A, A589,
      Question_10_Labs!C:C, "LAB B",
      Question_10_Labs!B:B, "&gt;=" &amp; C589
    ),
    "No test done"
  ),
  ""
)</f>
        <v/>
      </c>
      <c r="I589" s="13" t="str">
        <f t="shared" si="19"/>
        <v xml:space="preserve"> </v>
      </c>
    </row>
    <row r="590" spans="1:9" x14ac:dyDescent="0.25">
      <c r="A590" s="11">
        <v>40</v>
      </c>
      <c r="B590" s="11" t="s">
        <v>622</v>
      </c>
      <c r="C590" s="12">
        <v>41111</v>
      </c>
      <c r="D590" s="15">
        <v>3400</v>
      </c>
      <c r="E590" s="13">
        <f t="shared" si="18"/>
        <v>0</v>
      </c>
      <c r="F590" s="13">
        <f>IF(AND(B590="Med B",COUNTIFS(A$1:A589,A590,B$1:B589,"Med B")=0,COUNTIFS(A$1:A589,A590,B$1:B589,"Med A")=0),1,0)</f>
        <v>0</v>
      </c>
      <c r="G590" s="9" t="str">
        <f>IF(E590=1,
  AVERAGEIFS(
    Question_10_Labs!D:D,
    Question_10_Labs!A:A, Question_10_admin!A590,
    Question_10_Labs!C:C, "LAB B",
    Question_10_Labs!B:B, "&lt;=" &amp; Question_10_admin!C590
  ),
  "")</f>
        <v/>
      </c>
      <c r="H590" s="13" t="str">
        <f>IF(E590=1,
  IFERROR(
    AVERAGEIFS(
      Question_10_Labs!D:D,
      Question_10_Labs!A:A, A590,
      Question_10_Labs!C:C, "LAB B",
      Question_10_Labs!B:B, "&gt;=" &amp; C590
    ),
    "No test done"
  ),
  ""
)</f>
        <v/>
      </c>
      <c r="I590" s="13" t="str">
        <f t="shared" si="19"/>
        <v xml:space="preserve"> </v>
      </c>
    </row>
    <row r="591" spans="1:9" x14ac:dyDescent="0.25">
      <c r="A591" s="11">
        <v>40</v>
      </c>
      <c r="B591" s="11" t="s">
        <v>622</v>
      </c>
      <c r="C591" s="12">
        <v>41114</v>
      </c>
      <c r="D591" s="15">
        <v>3400</v>
      </c>
      <c r="E591" s="13">
        <f t="shared" si="18"/>
        <v>0</v>
      </c>
      <c r="F591" s="13">
        <f>IF(AND(B591="Med B",COUNTIFS(A$1:A590,A591,B$1:B590,"Med B")=0,COUNTIFS(A$1:A590,A591,B$1:B590,"Med A")=0),1,0)</f>
        <v>0</v>
      </c>
      <c r="G591" s="9" t="str">
        <f>IF(E591=1,
  AVERAGEIFS(
    Question_10_Labs!D:D,
    Question_10_Labs!A:A, Question_10_admin!A591,
    Question_10_Labs!C:C, "LAB B",
    Question_10_Labs!B:B, "&lt;=" &amp; Question_10_admin!C591
  ),
  "")</f>
        <v/>
      </c>
      <c r="H591" s="13" t="str">
        <f>IF(E591=1,
  IFERROR(
    AVERAGEIFS(
      Question_10_Labs!D:D,
      Question_10_Labs!A:A, A591,
      Question_10_Labs!C:C, "LAB B",
      Question_10_Labs!B:B, "&gt;=" &amp; C591
    ),
    "No test done"
  ),
  ""
)</f>
        <v/>
      </c>
      <c r="I591" s="13" t="str">
        <f t="shared" si="19"/>
        <v xml:space="preserve"> </v>
      </c>
    </row>
    <row r="592" spans="1:9" x14ac:dyDescent="0.25">
      <c r="A592" s="11">
        <v>40</v>
      </c>
      <c r="B592" s="11" t="s">
        <v>622</v>
      </c>
      <c r="C592" s="12">
        <v>41116</v>
      </c>
      <c r="D592" s="15">
        <v>3400</v>
      </c>
      <c r="E592" s="13">
        <f t="shared" si="18"/>
        <v>0</v>
      </c>
      <c r="F592" s="13">
        <f>IF(AND(B592="Med B",COUNTIFS(A$1:A591,A592,B$1:B591,"Med B")=0,COUNTIFS(A$1:A591,A592,B$1:B591,"Med A")=0),1,0)</f>
        <v>0</v>
      </c>
      <c r="G592" s="9" t="str">
        <f>IF(E592=1,
  AVERAGEIFS(
    Question_10_Labs!D:D,
    Question_10_Labs!A:A, Question_10_admin!A592,
    Question_10_Labs!C:C, "LAB B",
    Question_10_Labs!B:B, "&lt;=" &amp; Question_10_admin!C592
  ),
  "")</f>
        <v/>
      </c>
      <c r="H592" s="13" t="str">
        <f>IF(E592=1,
  IFERROR(
    AVERAGEIFS(
      Question_10_Labs!D:D,
      Question_10_Labs!A:A, A592,
      Question_10_Labs!C:C, "LAB B",
      Question_10_Labs!B:B, "&gt;=" &amp; C592
    ),
    "No test done"
  ),
  ""
)</f>
        <v/>
      </c>
      <c r="I592" s="13" t="str">
        <f t="shared" si="19"/>
        <v xml:space="preserve"> </v>
      </c>
    </row>
    <row r="593" spans="1:9" x14ac:dyDescent="0.25">
      <c r="A593" s="11">
        <v>40</v>
      </c>
      <c r="B593" s="11" t="s">
        <v>622</v>
      </c>
      <c r="C593" s="12">
        <v>41118</v>
      </c>
      <c r="D593" s="15">
        <v>3400</v>
      </c>
      <c r="E593" s="13">
        <f t="shared" si="18"/>
        <v>0</v>
      </c>
      <c r="F593" s="13">
        <f>IF(AND(B593="Med B",COUNTIFS(A$1:A592,A593,B$1:B592,"Med B")=0,COUNTIFS(A$1:A592,A593,B$1:B592,"Med A")=0),1,0)</f>
        <v>0</v>
      </c>
      <c r="G593" s="9" t="str">
        <f>IF(E593=1,
  AVERAGEIFS(
    Question_10_Labs!D:D,
    Question_10_Labs!A:A, Question_10_admin!A593,
    Question_10_Labs!C:C, "LAB B",
    Question_10_Labs!B:B, "&lt;=" &amp; Question_10_admin!C593
  ),
  "")</f>
        <v/>
      </c>
      <c r="H593" s="13" t="str">
        <f>IF(E593=1,
  IFERROR(
    AVERAGEIFS(
      Question_10_Labs!D:D,
      Question_10_Labs!A:A, A593,
      Question_10_Labs!C:C, "LAB B",
      Question_10_Labs!B:B, "&gt;=" &amp; C593
    ),
    "No test done"
  ),
  ""
)</f>
        <v/>
      </c>
      <c r="I593" s="13" t="str">
        <f t="shared" si="19"/>
        <v xml:space="preserve"> </v>
      </c>
    </row>
    <row r="594" spans="1:9" x14ac:dyDescent="0.25">
      <c r="A594" s="11">
        <v>40</v>
      </c>
      <c r="B594" s="11" t="s">
        <v>622</v>
      </c>
      <c r="C594" s="12">
        <v>41121</v>
      </c>
      <c r="D594" s="15">
        <v>3400</v>
      </c>
      <c r="E594" s="13">
        <f t="shared" si="18"/>
        <v>0</v>
      </c>
      <c r="F594" s="13">
        <f>IF(AND(B594="Med B",COUNTIFS(A$1:A593,A594,B$1:B593,"Med B")=0,COUNTIFS(A$1:A593,A594,B$1:B593,"Med A")=0),1,0)</f>
        <v>0</v>
      </c>
      <c r="G594" s="9" t="str">
        <f>IF(E594=1,
  AVERAGEIFS(
    Question_10_Labs!D:D,
    Question_10_Labs!A:A, Question_10_admin!A594,
    Question_10_Labs!C:C, "LAB B",
    Question_10_Labs!B:B, "&lt;=" &amp; Question_10_admin!C594
  ),
  "")</f>
        <v/>
      </c>
      <c r="H594" s="13" t="str">
        <f>IF(E594=1,
  IFERROR(
    AVERAGEIFS(
      Question_10_Labs!D:D,
      Question_10_Labs!A:A, A594,
      Question_10_Labs!C:C, "LAB B",
      Question_10_Labs!B:B, "&gt;=" &amp; C594
    ),
    "No test done"
  ),
  ""
)</f>
        <v/>
      </c>
      <c r="I594" s="13" t="str">
        <f t="shared" si="19"/>
        <v xml:space="preserve"> </v>
      </c>
    </row>
    <row r="595" spans="1:9" x14ac:dyDescent="0.25">
      <c r="A595" s="11">
        <v>40</v>
      </c>
      <c r="B595" s="11" t="s">
        <v>622</v>
      </c>
      <c r="C595" s="12">
        <v>41123</v>
      </c>
      <c r="D595" s="15">
        <v>3400</v>
      </c>
      <c r="E595" s="13">
        <f t="shared" si="18"/>
        <v>0</v>
      </c>
      <c r="F595" s="13">
        <f>IF(AND(B595="Med B",COUNTIFS(A$1:A594,A595,B$1:B594,"Med B")=0,COUNTIFS(A$1:A594,A595,B$1:B594,"Med A")=0),1,0)</f>
        <v>0</v>
      </c>
      <c r="G595" s="9" t="str">
        <f>IF(E595=1,
  AVERAGEIFS(
    Question_10_Labs!D:D,
    Question_10_Labs!A:A, Question_10_admin!A595,
    Question_10_Labs!C:C, "LAB B",
    Question_10_Labs!B:B, "&lt;=" &amp; Question_10_admin!C595
  ),
  "")</f>
        <v/>
      </c>
      <c r="H595" s="13" t="str">
        <f>IF(E595=1,
  IFERROR(
    AVERAGEIFS(
      Question_10_Labs!D:D,
      Question_10_Labs!A:A, A595,
      Question_10_Labs!C:C, "LAB B",
      Question_10_Labs!B:B, "&gt;=" &amp; C595
    ),
    "No test done"
  ),
  ""
)</f>
        <v/>
      </c>
      <c r="I595" s="13" t="str">
        <f t="shared" si="19"/>
        <v xml:space="preserve"> </v>
      </c>
    </row>
    <row r="596" spans="1:9" x14ac:dyDescent="0.25">
      <c r="A596" s="11">
        <v>40</v>
      </c>
      <c r="B596" s="11" t="s">
        <v>622</v>
      </c>
      <c r="C596" s="12">
        <v>41125</v>
      </c>
      <c r="D596" s="15">
        <v>3400</v>
      </c>
      <c r="E596" s="13">
        <f t="shared" si="18"/>
        <v>0</v>
      </c>
      <c r="F596" s="13">
        <f>IF(AND(B596="Med B",COUNTIFS(A$1:A595,A596,B$1:B595,"Med B")=0,COUNTIFS(A$1:A595,A596,B$1:B595,"Med A")=0),1,0)</f>
        <v>0</v>
      </c>
      <c r="G596" s="9" t="str">
        <f>IF(E596=1,
  AVERAGEIFS(
    Question_10_Labs!D:D,
    Question_10_Labs!A:A, Question_10_admin!A596,
    Question_10_Labs!C:C, "LAB B",
    Question_10_Labs!B:B, "&lt;=" &amp; Question_10_admin!C596
  ),
  "")</f>
        <v/>
      </c>
      <c r="H596" s="13" t="str">
        <f>IF(E596=1,
  IFERROR(
    AVERAGEIFS(
      Question_10_Labs!D:D,
      Question_10_Labs!A:A, A596,
      Question_10_Labs!C:C, "LAB B",
      Question_10_Labs!B:B, "&gt;=" &amp; C596
    ),
    "No test done"
  ),
  ""
)</f>
        <v/>
      </c>
      <c r="I596" s="13" t="str">
        <f t="shared" si="19"/>
        <v xml:space="preserve"> </v>
      </c>
    </row>
    <row r="597" spans="1:9" x14ac:dyDescent="0.25">
      <c r="A597" s="11">
        <v>40</v>
      </c>
      <c r="B597" s="11" t="s">
        <v>622</v>
      </c>
      <c r="C597" s="12">
        <v>41128</v>
      </c>
      <c r="D597" s="15">
        <v>3400</v>
      </c>
      <c r="E597" s="13">
        <f t="shared" si="18"/>
        <v>0</v>
      </c>
      <c r="F597" s="13">
        <f>IF(AND(B597="Med B",COUNTIFS(A$1:A596,A597,B$1:B596,"Med B")=0,COUNTIFS(A$1:A596,A597,B$1:B596,"Med A")=0),1,0)</f>
        <v>0</v>
      </c>
      <c r="G597" s="9" t="str">
        <f>IF(E597=1,
  AVERAGEIFS(
    Question_10_Labs!D:D,
    Question_10_Labs!A:A, Question_10_admin!A597,
    Question_10_Labs!C:C, "LAB B",
    Question_10_Labs!B:B, "&lt;=" &amp; Question_10_admin!C597
  ),
  "")</f>
        <v/>
      </c>
      <c r="H597" s="13" t="str">
        <f>IF(E597=1,
  IFERROR(
    AVERAGEIFS(
      Question_10_Labs!D:D,
      Question_10_Labs!A:A, A597,
      Question_10_Labs!C:C, "LAB B",
      Question_10_Labs!B:B, "&gt;=" &amp; C597
    ),
    "No test done"
  ),
  ""
)</f>
        <v/>
      </c>
      <c r="I597" s="13" t="str">
        <f t="shared" si="19"/>
        <v xml:space="preserve"> </v>
      </c>
    </row>
    <row r="598" spans="1:9" x14ac:dyDescent="0.25">
      <c r="A598" s="11">
        <v>40</v>
      </c>
      <c r="B598" s="11" t="s">
        <v>622</v>
      </c>
      <c r="C598" s="12">
        <v>41130</v>
      </c>
      <c r="D598" s="15">
        <v>3400</v>
      </c>
      <c r="E598" s="13">
        <f t="shared" si="18"/>
        <v>0</v>
      </c>
      <c r="F598" s="13">
        <f>IF(AND(B598="Med B",COUNTIFS(A$1:A597,A598,B$1:B597,"Med B")=0,COUNTIFS(A$1:A597,A598,B$1:B597,"Med A")=0),1,0)</f>
        <v>0</v>
      </c>
      <c r="G598" s="9" t="str">
        <f>IF(E598=1,
  AVERAGEIFS(
    Question_10_Labs!D:D,
    Question_10_Labs!A:A, Question_10_admin!A598,
    Question_10_Labs!C:C, "LAB B",
    Question_10_Labs!B:B, "&lt;=" &amp; Question_10_admin!C598
  ),
  "")</f>
        <v/>
      </c>
      <c r="H598" s="13" t="str">
        <f>IF(E598=1,
  IFERROR(
    AVERAGEIFS(
      Question_10_Labs!D:D,
      Question_10_Labs!A:A, A598,
      Question_10_Labs!C:C, "LAB B",
      Question_10_Labs!B:B, "&gt;=" &amp; C598
    ),
    "No test done"
  ),
  ""
)</f>
        <v/>
      </c>
      <c r="I598" s="13" t="str">
        <f t="shared" si="19"/>
        <v xml:space="preserve"> </v>
      </c>
    </row>
    <row r="599" spans="1:9" x14ac:dyDescent="0.25">
      <c r="A599" s="11">
        <v>40</v>
      </c>
      <c r="B599" s="11" t="s">
        <v>622</v>
      </c>
      <c r="C599" s="12">
        <v>41135</v>
      </c>
      <c r="D599" s="15">
        <v>3400</v>
      </c>
      <c r="E599" s="13">
        <f t="shared" si="18"/>
        <v>0</v>
      </c>
      <c r="F599" s="13">
        <f>IF(AND(B599="Med B",COUNTIFS(A$1:A598,A599,B$1:B598,"Med B")=0,COUNTIFS(A$1:A598,A599,B$1:B598,"Med A")=0),1,0)</f>
        <v>0</v>
      </c>
      <c r="G599" s="9" t="str">
        <f>IF(E599=1,
  AVERAGEIFS(
    Question_10_Labs!D:D,
    Question_10_Labs!A:A, Question_10_admin!A599,
    Question_10_Labs!C:C, "LAB B",
    Question_10_Labs!B:B, "&lt;=" &amp; Question_10_admin!C599
  ),
  "")</f>
        <v/>
      </c>
      <c r="H599" s="13" t="str">
        <f>IF(E599=1,
  IFERROR(
    AVERAGEIFS(
      Question_10_Labs!D:D,
      Question_10_Labs!A:A, A599,
      Question_10_Labs!C:C, "LAB B",
      Question_10_Labs!B:B, "&gt;=" &amp; C599
    ),
    "No test done"
  ),
  ""
)</f>
        <v/>
      </c>
      <c r="I599" s="13" t="str">
        <f t="shared" si="19"/>
        <v xml:space="preserve"> </v>
      </c>
    </row>
    <row r="600" spans="1:9" x14ac:dyDescent="0.25">
      <c r="A600" s="11">
        <v>40</v>
      </c>
      <c r="B600" s="11" t="s">
        <v>622</v>
      </c>
      <c r="C600" s="12">
        <v>41137</v>
      </c>
      <c r="D600" s="15">
        <v>3400</v>
      </c>
      <c r="E600" s="13">
        <f t="shared" si="18"/>
        <v>0</v>
      </c>
      <c r="F600" s="13">
        <f>IF(AND(B600="Med B",COUNTIFS(A$1:A599,A600,B$1:B599,"Med B")=0,COUNTIFS(A$1:A599,A600,B$1:B599,"Med A")=0),1,0)</f>
        <v>0</v>
      </c>
      <c r="G600" s="9" t="str">
        <f>IF(E600=1,
  AVERAGEIFS(
    Question_10_Labs!D:D,
    Question_10_Labs!A:A, Question_10_admin!A600,
    Question_10_Labs!C:C, "LAB B",
    Question_10_Labs!B:B, "&lt;=" &amp; Question_10_admin!C600
  ),
  "")</f>
        <v/>
      </c>
      <c r="H600" s="13" t="str">
        <f>IF(E600=1,
  IFERROR(
    AVERAGEIFS(
      Question_10_Labs!D:D,
      Question_10_Labs!A:A, A600,
      Question_10_Labs!C:C, "LAB B",
      Question_10_Labs!B:B, "&gt;=" &amp; C600
    ),
    "No test done"
  ),
  ""
)</f>
        <v/>
      </c>
      <c r="I600" s="13" t="str">
        <f t="shared" si="19"/>
        <v xml:space="preserve"> </v>
      </c>
    </row>
    <row r="601" spans="1:9" x14ac:dyDescent="0.25">
      <c r="A601" s="11">
        <v>41</v>
      </c>
      <c r="B601" s="11" t="s">
        <v>623</v>
      </c>
      <c r="C601" s="12">
        <v>41165</v>
      </c>
      <c r="D601" s="15">
        <v>6</v>
      </c>
      <c r="E601" s="13">
        <f t="shared" si="18"/>
        <v>0</v>
      </c>
      <c r="F601" s="13">
        <f>IF(AND(B601="Med B",COUNTIFS(A$1:A600,A601,B$1:B600,"Med B")=0,COUNTIFS(A$1:A600,A601,B$1:B600,"Med A")=0),1,0)</f>
        <v>1</v>
      </c>
      <c r="G601" s="9" t="str">
        <f>IF(E601=1,
  AVERAGEIFS(
    Question_10_Labs!D:D,
    Question_10_Labs!A:A, Question_10_admin!A601,
    Question_10_Labs!C:C, "LAB B",
    Question_10_Labs!B:B, "&lt;=" &amp; Question_10_admin!C601
  ),
  "")</f>
        <v/>
      </c>
      <c r="H601" s="13" t="str">
        <f>IF(E601=1,
  IFERROR(
    AVERAGEIFS(
      Question_10_Labs!D:D,
      Question_10_Labs!A:A, A601,
      Question_10_Labs!C:C, "LAB B",
      Question_10_Labs!B:B, "&gt;=" &amp; C601
    ),
    "No test done"
  ),
  ""
)</f>
        <v/>
      </c>
      <c r="I601" s="13" t="str">
        <f t="shared" si="19"/>
        <v xml:space="preserve"> </v>
      </c>
    </row>
    <row r="602" spans="1:9" x14ac:dyDescent="0.25">
      <c r="A602" s="11">
        <v>41</v>
      </c>
      <c r="B602" s="11" t="s">
        <v>623</v>
      </c>
      <c r="C602" s="12">
        <v>41193</v>
      </c>
      <c r="D602" s="15">
        <v>6</v>
      </c>
      <c r="E602" s="13">
        <f t="shared" si="18"/>
        <v>0</v>
      </c>
      <c r="F602" s="13">
        <f>IF(AND(B602="Med B",COUNTIFS(A$1:A601,A602,B$1:B601,"Med B")=0,COUNTIFS(A$1:A601,A602,B$1:B601,"Med A")=0),1,0)</f>
        <v>0</v>
      </c>
      <c r="G602" s="9" t="str">
        <f>IF(E602=1,
  AVERAGEIFS(
    Question_10_Labs!D:D,
    Question_10_Labs!A:A, Question_10_admin!A602,
    Question_10_Labs!C:C, "LAB B",
    Question_10_Labs!B:B, "&lt;=" &amp; Question_10_admin!C602
  ),
  "")</f>
        <v/>
      </c>
      <c r="H602" s="13" t="str">
        <f>IF(E602=1,
  IFERROR(
    AVERAGEIFS(
      Question_10_Labs!D:D,
      Question_10_Labs!A:A, A602,
      Question_10_Labs!C:C, "LAB B",
      Question_10_Labs!B:B, "&gt;=" &amp; C602
    ),
    "No test done"
  ),
  ""
)</f>
        <v/>
      </c>
      <c r="I602" s="13" t="str">
        <f t="shared" si="19"/>
        <v xml:space="preserve"> </v>
      </c>
    </row>
    <row r="603" spans="1:9" x14ac:dyDescent="0.25">
      <c r="A603" s="11">
        <v>42</v>
      </c>
      <c r="B603" s="11" t="s">
        <v>622</v>
      </c>
      <c r="C603" s="12">
        <v>41103</v>
      </c>
      <c r="D603" s="15">
        <v>2600</v>
      </c>
      <c r="E603" s="13">
        <f t="shared" si="18"/>
        <v>0</v>
      </c>
      <c r="F603" s="13">
        <f>IF(AND(B603="Med B",COUNTIFS(A$1:A602,A603,B$1:B602,"Med B")=0,COUNTIFS(A$1:A602,A603,B$1:B602,"Med A")=0),1,0)</f>
        <v>0</v>
      </c>
      <c r="G603" s="9" t="str">
        <f>IF(E603=1,
  AVERAGEIFS(
    Question_10_Labs!D:D,
    Question_10_Labs!A:A, Question_10_admin!A603,
    Question_10_Labs!C:C, "LAB B",
    Question_10_Labs!B:B, "&lt;=" &amp; Question_10_admin!C603
  ),
  "")</f>
        <v/>
      </c>
      <c r="H603" s="13" t="str">
        <f>IF(E603=1,
  IFERROR(
    AVERAGEIFS(
      Question_10_Labs!D:D,
      Question_10_Labs!A:A, A603,
      Question_10_Labs!C:C, "LAB B",
      Question_10_Labs!B:B, "&gt;=" &amp; C603
    ),
    "No test done"
  ),
  ""
)</f>
        <v/>
      </c>
      <c r="I603" s="13" t="str">
        <f t="shared" si="19"/>
        <v xml:space="preserve"> </v>
      </c>
    </row>
    <row r="604" spans="1:9" x14ac:dyDescent="0.25">
      <c r="A604" s="11">
        <v>42</v>
      </c>
      <c r="B604" s="11" t="s">
        <v>622</v>
      </c>
      <c r="C604" s="12">
        <v>41106</v>
      </c>
      <c r="D604" s="15">
        <v>2600</v>
      </c>
      <c r="E604" s="13">
        <f t="shared" si="18"/>
        <v>0</v>
      </c>
      <c r="F604" s="13">
        <f>IF(AND(B604="Med B",COUNTIFS(A$1:A603,A604,B$1:B603,"Med B")=0,COUNTIFS(A$1:A603,A604,B$1:B603,"Med A")=0),1,0)</f>
        <v>0</v>
      </c>
      <c r="G604" s="9" t="str">
        <f>IF(E604=1,
  AVERAGEIFS(
    Question_10_Labs!D:D,
    Question_10_Labs!A:A, Question_10_admin!A604,
    Question_10_Labs!C:C, "LAB B",
    Question_10_Labs!B:B, "&lt;=" &amp; Question_10_admin!C604
  ),
  "")</f>
        <v/>
      </c>
      <c r="H604" s="13" t="str">
        <f>IF(E604=1,
  IFERROR(
    AVERAGEIFS(
      Question_10_Labs!D:D,
      Question_10_Labs!A:A, A604,
      Question_10_Labs!C:C, "LAB B",
      Question_10_Labs!B:B, "&gt;=" &amp; C604
    ),
    "No test done"
  ),
  ""
)</f>
        <v/>
      </c>
      <c r="I604" s="13" t="str">
        <f t="shared" si="19"/>
        <v xml:space="preserve"> </v>
      </c>
    </row>
    <row r="605" spans="1:9" x14ac:dyDescent="0.25">
      <c r="A605" s="11">
        <v>42</v>
      </c>
      <c r="B605" s="11" t="s">
        <v>622</v>
      </c>
      <c r="C605" s="12">
        <v>41108</v>
      </c>
      <c r="D605" s="15">
        <v>2600</v>
      </c>
      <c r="E605" s="13">
        <f t="shared" si="18"/>
        <v>1</v>
      </c>
      <c r="F605" s="13">
        <f>IF(AND(B605="Med B",COUNTIFS(A$1:A604,A605,B$1:B604,"Med B")=0,COUNTIFS(A$1:A604,A605,B$1:B604,"Med A")=0),1,0)</f>
        <v>0</v>
      </c>
      <c r="G605" s="9">
        <f>IF(E605=1,
  AVERAGEIFS(
    Question_10_Labs!D:D,
    Question_10_Labs!A:A, Question_10_admin!A605,
    Question_10_Labs!C:C, "LAB B",
    Question_10_Labs!B:B, "&lt;=" &amp; Question_10_admin!C605
  ),
  "")</f>
        <v>11.7</v>
      </c>
      <c r="H605" s="13">
        <f>IF(E605=1,
  IFERROR(
    AVERAGEIFS(
      Question_10_Labs!D:D,
      Question_10_Labs!A:A, A605,
      Question_10_Labs!C:C, "LAB B",
      Question_10_Labs!B:B, "&gt;=" &amp; C605
    ),
    "No test done"
  ),
  ""
)</f>
        <v>12.053846153846154</v>
      </c>
      <c r="I605" s="13" t="str">
        <f t="shared" si="19"/>
        <v>Lower</v>
      </c>
    </row>
    <row r="606" spans="1:9" x14ac:dyDescent="0.25">
      <c r="A606" s="11">
        <v>42</v>
      </c>
      <c r="B606" s="11" t="s">
        <v>623</v>
      </c>
      <c r="C606" s="12">
        <v>41194</v>
      </c>
      <c r="D606" s="15">
        <v>2</v>
      </c>
      <c r="E606" s="13">
        <f t="shared" si="18"/>
        <v>0</v>
      </c>
      <c r="F606" s="13">
        <f>IF(AND(B606="Med B",COUNTIFS(A$1:A605,A606,B$1:B605,"Med B")=0,COUNTIFS(A$1:A605,A606,B$1:B605,"Med A")=0),1,0)</f>
        <v>0</v>
      </c>
      <c r="G606" s="9" t="str">
        <f>IF(E606=1,
  AVERAGEIFS(
    Question_10_Labs!D:D,
    Question_10_Labs!A:A, Question_10_admin!A606,
    Question_10_Labs!C:C, "LAB B",
    Question_10_Labs!B:B, "&lt;=" &amp; Question_10_admin!C606
  ),
  "")</f>
        <v/>
      </c>
      <c r="H606" s="13" t="str">
        <f>IF(E606=1,
  IFERROR(
    AVERAGEIFS(
      Question_10_Labs!D:D,
      Question_10_Labs!A:A, A606,
      Question_10_Labs!C:C, "LAB B",
      Question_10_Labs!B:B, "&gt;=" &amp; C606
    ),
    "No test done"
  ),
  ""
)</f>
        <v/>
      </c>
      <c r="I606" s="13" t="str">
        <f t="shared" si="19"/>
        <v xml:space="preserve"> </v>
      </c>
    </row>
    <row r="607" spans="1:9" x14ac:dyDescent="0.25">
      <c r="A607" s="11">
        <v>42</v>
      </c>
      <c r="B607" s="11" t="s">
        <v>623</v>
      </c>
      <c r="C607" s="12">
        <v>41227</v>
      </c>
      <c r="D607" s="15">
        <v>3</v>
      </c>
      <c r="E607" s="13">
        <f t="shared" si="18"/>
        <v>0</v>
      </c>
      <c r="F607" s="13">
        <f>IF(AND(B607="Med B",COUNTIFS(A$1:A606,A607,B$1:B606,"Med B")=0,COUNTIFS(A$1:A606,A607,B$1:B606,"Med A")=0),1,0)</f>
        <v>0</v>
      </c>
      <c r="G607" s="9" t="str">
        <f>IF(E607=1,
  AVERAGEIFS(
    Question_10_Labs!D:D,
    Question_10_Labs!A:A, Question_10_admin!A607,
    Question_10_Labs!C:C, "LAB B",
    Question_10_Labs!B:B, "&lt;=" &amp; Question_10_admin!C607
  ),
  "")</f>
        <v/>
      </c>
      <c r="H607" s="13" t="str">
        <f>IF(E607=1,
  IFERROR(
    AVERAGEIFS(
      Question_10_Labs!D:D,
      Question_10_Labs!A:A, A607,
      Question_10_Labs!C:C, "LAB B",
      Question_10_Labs!B:B, "&gt;=" &amp; C607
    ),
    "No test done"
  ),
  ""
)</f>
        <v/>
      </c>
      <c r="I607" s="13" t="str">
        <f t="shared" si="19"/>
        <v xml:space="preserve"> </v>
      </c>
    </row>
    <row r="608" spans="1:9" x14ac:dyDescent="0.25">
      <c r="A608" s="11">
        <v>43</v>
      </c>
      <c r="B608" s="11" t="s">
        <v>622</v>
      </c>
      <c r="C608" s="12">
        <v>41092</v>
      </c>
      <c r="D608" s="15">
        <v>3000</v>
      </c>
      <c r="E608" s="13">
        <f t="shared" si="18"/>
        <v>0</v>
      </c>
      <c r="F608" s="13">
        <f>IF(AND(B608="Med B",COUNTIFS(A$1:A607,A608,B$1:B607,"Med B")=0,COUNTIFS(A$1:A607,A608,B$1:B607,"Med A")=0),1,0)</f>
        <v>0</v>
      </c>
      <c r="G608" s="9" t="str">
        <f>IF(E608=1,
  AVERAGEIFS(
    Question_10_Labs!D:D,
    Question_10_Labs!A:A, Question_10_admin!A608,
    Question_10_Labs!C:C, "LAB B",
    Question_10_Labs!B:B, "&lt;=" &amp; Question_10_admin!C608
  ),
  "")</f>
        <v/>
      </c>
      <c r="H608" s="13" t="str">
        <f>IF(E608=1,
  IFERROR(
    AVERAGEIFS(
      Question_10_Labs!D:D,
      Question_10_Labs!A:A, A608,
      Question_10_Labs!C:C, "LAB B",
      Question_10_Labs!B:B, "&gt;=" &amp; C608
    ),
    "No test done"
  ),
  ""
)</f>
        <v/>
      </c>
      <c r="I608" s="13" t="str">
        <f t="shared" si="19"/>
        <v xml:space="preserve"> </v>
      </c>
    </row>
    <row r="609" spans="1:9" x14ac:dyDescent="0.25">
      <c r="A609" s="11">
        <v>43</v>
      </c>
      <c r="B609" s="11" t="s">
        <v>622</v>
      </c>
      <c r="C609" s="12">
        <v>41094</v>
      </c>
      <c r="D609" s="15">
        <v>3000</v>
      </c>
      <c r="E609" s="13">
        <f t="shared" si="18"/>
        <v>0</v>
      </c>
      <c r="F609" s="13">
        <f>IF(AND(B609="Med B",COUNTIFS(A$1:A608,A609,B$1:B608,"Med B")=0,COUNTIFS(A$1:A608,A609,B$1:B608,"Med A")=0),1,0)</f>
        <v>0</v>
      </c>
      <c r="G609" s="9" t="str">
        <f>IF(E609=1,
  AVERAGEIFS(
    Question_10_Labs!D:D,
    Question_10_Labs!A:A, Question_10_admin!A609,
    Question_10_Labs!C:C, "LAB B",
    Question_10_Labs!B:B, "&lt;=" &amp; Question_10_admin!C609
  ),
  "")</f>
        <v/>
      </c>
      <c r="H609" s="13" t="str">
        <f>IF(E609=1,
  IFERROR(
    AVERAGEIFS(
      Question_10_Labs!D:D,
      Question_10_Labs!A:A, A609,
      Question_10_Labs!C:C, "LAB B",
      Question_10_Labs!B:B, "&gt;=" &amp; C609
    ),
    "No test done"
  ),
  ""
)</f>
        <v/>
      </c>
      <c r="I609" s="13" t="str">
        <f t="shared" si="19"/>
        <v xml:space="preserve"> </v>
      </c>
    </row>
    <row r="610" spans="1:9" x14ac:dyDescent="0.25">
      <c r="A610" s="11">
        <v>43</v>
      </c>
      <c r="B610" s="11" t="s">
        <v>622</v>
      </c>
      <c r="C610" s="12">
        <v>41096</v>
      </c>
      <c r="D610" s="15">
        <v>3000</v>
      </c>
      <c r="E610" s="13">
        <f t="shared" si="18"/>
        <v>0</v>
      </c>
      <c r="F610" s="13">
        <f>IF(AND(B610="Med B",COUNTIFS(A$1:A609,A610,B$1:B609,"Med B")=0,COUNTIFS(A$1:A609,A610,B$1:B609,"Med A")=0),1,0)</f>
        <v>0</v>
      </c>
      <c r="G610" s="9" t="str">
        <f>IF(E610=1,
  AVERAGEIFS(
    Question_10_Labs!D:D,
    Question_10_Labs!A:A, Question_10_admin!A610,
    Question_10_Labs!C:C, "LAB B",
    Question_10_Labs!B:B, "&lt;=" &amp; Question_10_admin!C610
  ),
  "")</f>
        <v/>
      </c>
      <c r="H610" s="13" t="str">
        <f>IF(E610=1,
  IFERROR(
    AVERAGEIFS(
      Question_10_Labs!D:D,
      Question_10_Labs!A:A, A610,
      Question_10_Labs!C:C, "LAB B",
      Question_10_Labs!B:B, "&gt;=" &amp; C610
    ),
    "No test done"
  ),
  ""
)</f>
        <v/>
      </c>
      <c r="I610" s="13" t="str">
        <f t="shared" si="19"/>
        <v xml:space="preserve"> </v>
      </c>
    </row>
    <row r="611" spans="1:9" x14ac:dyDescent="0.25">
      <c r="A611" s="11">
        <v>44</v>
      </c>
      <c r="B611" s="11" t="s">
        <v>623</v>
      </c>
      <c r="C611" s="12">
        <v>41195</v>
      </c>
      <c r="D611" s="15">
        <v>2</v>
      </c>
      <c r="E611" s="13">
        <f t="shared" si="18"/>
        <v>0</v>
      </c>
      <c r="F611" s="13">
        <f>IF(AND(B611="Med B",COUNTIFS(A$1:A610,A611,B$1:B610,"Med B")=0,COUNTIFS(A$1:A610,A611,B$1:B610,"Med A")=0),1,0)</f>
        <v>1</v>
      </c>
      <c r="G611" s="9" t="str">
        <f>IF(E611=1,
  AVERAGEIFS(
    Question_10_Labs!D:D,
    Question_10_Labs!A:A, Question_10_admin!A611,
    Question_10_Labs!C:C, "LAB B",
    Question_10_Labs!B:B, "&lt;=" &amp; Question_10_admin!C611
  ),
  "")</f>
        <v/>
      </c>
      <c r="H611" s="13" t="str">
        <f>IF(E611=1,
  IFERROR(
    AVERAGEIFS(
      Question_10_Labs!D:D,
      Question_10_Labs!A:A, A611,
      Question_10_Labs!C:C, "LAB B",
      Question_10_Labs!B:B, "&gt;=" &amp; C611
    ),
    "No test done"
  ),
  ""
)</f>
        <v/>
      </c>
      <c r="I611" s="13" t="str">
        <f t="shared" si="19"/>
        <v xml:space="preserve"> </v>
      </c>
    </row>
    <row r="612" spans="1:9" x14ac:dyDescent="0.25">
      <c r="A612" s="11">
        <v>45</v>
      </c>
      <c r="B612" s="11" t="s">
        <v>623</v>
      </c>
      <c r="C612" s="12">
        <v>41227</v>
      </c>
      <c r="D612" s="15">
        <v>2</v>
      </c>
      <c r="E612" s="13">
        <f t="shared" si="18"/>
        <v>0</v>
      </c>
      <c r="F612" s="13">
        <f>IF(AND(B612="Med B",COUNTIFS(A$1:A611,A612,B$1:B611,"Med B")=0,COUNTIFS(A$1:A611,A612,B$1:B611,"Med A")=0),1,0)</f>
        <v>1</v>
      </c>
      <c r="G612" s="9" t="str">
        <f>IF(E612=1,
  AVERAGEIFS(
    Question_10_Labs!D:D,
    Question_10_Labs!A:A, Question_10_admin!A612,
    Question_10_Labs!C:C, "LAB B",
    Question_10_Labs!B:B, "&lt;=" &amp; Question_10_admin!C612
  ),
  "")</f>
        <v/>
      </c>
      <c r="H612" s="13" t="str">
        <f>IF(E612=1,
  IFERROR(
    AVERAGEIFS(
      Question_10_Labs!D:D,
      Question_10_Labs!A:A, A612,
      Question_10_Labs!C:C, "LAB B",
      Question_10_Labs!B:B, "&gt;=" &amp; C612
    ),
    "No test done"
  ),
  ""
)</f>
        <v/>
      </c>
      <c r="I612" s="13" t="str">
        <f t="shared" si="19"/>
        <v xml:space="preserve"> </v>
      </c>
    </row>
    <row r="613" spans="1:9" x14ac:dyDescent="0.25">
      <c r="A613" s="11">
        <v>46</v>
      </c>
      <c r="B613" s="11" t="s">
        <v>622</v>
      </c>
      <c r="C613" s="12">
        <v>41096</v>
      </c>
      <c r="D613" s="15">
        <v>10600</v>
      </c>
      <c r="E613" s="13">
        <f t="shared" si="18"/>
        <v>0</v>
      </c>
      <c r="F613" s="13">
        <f>IF(AND(B613="Med B",COUNTIFS(A$1:A612,A613,B$1:B612,"Med B")=0,COUNTIFS(A$1:A612,A613,B$1:B612,"Med A")=0),1,0)</f>
        <v>0</v>
      </c>
      <c r="G613" s="9" t="str">
        <f>IF(E613=1,
  AVERAGEIFS(
    Question_10_Labs!D:D,
    Question_10_Labs!A:A, Question_10_admin!A613,
    Question_10_Labs!C:C, "LAB B",
    Question_10_Labs!B:B, "&lt;=" &amp; Question_10_admin!C613
  ),
  "")</f>
        <v/>
      </c>
      <c r="H613" s="13" t="str">
        <f>IF(E613=1,
  IFERROR(
    AVERAGEIFS(
      Question_10_Labs!D:D,
      Question_10_Labs!A:A, A613,
      Question_10_Labs!C:C, "LAB B",
      Question_10_Labs!B:B, "&gt;=" &amp; C613
    ),
    "No test done"
  ),
  ""
)</f>
        <v/>
      </c>
      <c r="I613" s="13" t="str">
        <f t="shared" si="19"/>
        <v xml:space="preserve"> </v>
      </c>
    </row>
    <row r="614" spans="1:9" x14ac:dyDescent="0.25">
      <c r="A614" s="11">
        <v>46</v>
      </c>
      <c r="B614" s="11" t="s">
        <v>622</v>
      </c>
      <c r="C614" s="12">
        <v>41099</v>
      </c>
      <c r="D614" s="15">
        <v>10600</v>
      </c>
      <c r="E614" s="13">
        <f t="shared" si="18"/>
        <v>0</v>
      </c>
      <c r="F614" s="13">
        <f>IF(AND(B614="Med B",COUNTIFS(A$1:A613,A614,B$1:B613,"Med B")=0,COUNTIFS(A$1:A613,A614,B$1:B613,"Med A")=0),1,0)</f>
        <v>0</v>
      </c>
      <c r="G614" s="9" t="str">
        <f>IF(E614=1,
  AVERAGEIFS(
    Question_10_Labs!D:D,
    Question_10_Labs!A:A, Question_10_admin!A614,
    Question_10_Labs!C:C, "LAB B",
    Question_10_Labs!B:B, "&lt;=" &amp; Question_10_admin!C614
  ),
  "")</f>
        <v/>
      </c>
      <c r="H614" s="13" t="str">
        <f>IF(E614=1,
  IFERROR(
    AVERAGEIFS(
      Question_10_Labs!D:D,
      Question_10_Labs!A:A, A614,
      Question_10_Labs!C:C, "LAB B",
      Question_10_Labs!B:B, "&gt;=" &amp; C614
    ),
    "No test done"
  ),
  ""
)</f>
        <v/>
      </c>
      <c r="I614" s="13" t="str">
        <f t="shared" si="19"/>
        <v xml:space="preserve"> </v>
      </c>
    </row>
    <row r="615" spans="1:9" x14ac:dyDescent="0.25">
      <c r="A615" s="11">
        <v>46</v>
      </c>
      <c r="B615" s="11" t="s">
        <v>622</v>
      </c>
      <c r="C615" s="12">
        <v>41101</v>
      </c>
      <c r="D615" s="15">
        <v>10600</v>
      </c>
      <c r="E615" s="13">
        <f t="shared" si="18"/>
        <v>0</v>
      </c>
      <c r="F615" s="13">
        <f>IF(AND(B615="Med B",COUNTIFS(A$1:A614,A615,B$1:B614,"Med B")=0,COUNTIFS(A$1:A614,A615,B$1:B614,"Med A")=0),1,0)</f>
        <v>0</v>
      </c>
      <c r="G615" s="9" t="str">
        <f>IF(E615=1,
  AVERAGEIFS(
    Question_10_Labs!D:D,
    Question_10_Labs!A:A, Question_10_admin!A615,
    Question_10_Labs!C:C, "LAB B",
    Question_10_Labs!B:B, "&lt;=" &amp; Question_10_admin!C615
  ),
  "")</f>
        <v/>
      </c>
      <c r="H615" s="13" t="str">
        <f>IF(E615=1,
  IFERROR(
    AVERAGEIFS(
      Question_10_Labs!D:D,
      Question_10_Labs!A:A, A615,
      Question_10_Labs!C:C, "LAB B",
      Question_10_Labs!B:B, "&gt;=" &amp; C615
    ),
    "No test done"
  ),
  ""
)</f>
        <v/>
      </c>
      <c r="I615" s="13" t="str">
        <f t="shared" si="19"/>
        <v xml:space="preserve"> </v>
      </c>
    </row>
    <row r="616" spans="1:9" x14ac:dyDescent="0.25">
      <c r="A616" s="11">
        <v>46</v>
      </c>
      <c r="B616" s="11" t="s">
        <v>622</v>
      </c>
      <c r="C616" s="12">
        <v>41103</v>
      </c>
      <c r="D616" s="15">
        <v>10600</v>
      </c>
      <c r="E616" s="13">
        <f t="shared" si="18"/>
        <v>0</v>
      </c>
      <c r="F616" s="13">
        <f>IF(AND(B616="Med B",COUNTIFS(A$1:A615,A616,B$1:B615,"Med B")=0,COUNTIFS(A$1:A615,A616,B$1:B615,"Med A")=0),1,0)</f>
        <v>0</v>
      </c>
      <c r="G616" s="9" t="str">
        <f>IF(E616=1,
  AVERAGEIFS(
    Question_10_Labs!D:D,
    Question_10_Labs!A:A, Question_10_admin!A616,
    Question_10_Labs!C:C, "LAB B",
    Question_10_Labs!B:B, "&lt;=" &amp; Question_10_admin!C616
  ),
  "")</f>
        <v/>
      </c>
      <c r="H616" s="13" t="str">
        <f>IF(E616=1,
  IFERROR(
    AVERAGEIFS(
      Question_10_Labs!D:D,
      Question_10_Labs!A:A, A616,
      Question_10_Labs!C:C, "LAB B",
      Question_10_Labs!B:B, "&gt;=" &amp; C616
    ),
    "No test done"
  ),
  ""
)</f>
        <v/>
      </c>
      <c r="I616" s="13" t="str">
        <f t="shared" si="19"/>
        <v xml:space="preserve"> </v>
      </c>
    </row>
    <row r="617" spans="1:9" x14ac:dyDescent="0.25">
      <c r="A617" s="11">
        <v>46</v>
      </c>
      <c r="B617" s="11" t="s">
        <v>622</v>
      </c>
      <c r="C617" s="12">
        <v>41106</v>
      </c>
      <c r="D617" s="15">
        <v>10600</v>
      </c>
      <c r="E617" s="13">
        <f t="shared" si="18"/>
        <v>0</v>
      </c>
      <c r="F617" s="13">
        <f>IF(AND(B617="Med B",COUNTIFS(A$1:A616,A617,B$1:B616,"Med B")=0,COUNTIFS(A$1:A616,A617,B$1:B616,"Med A")=0),1,0)</f>
        <v>0</v>
      </c>
      <c r="G617" s="9" t="str">
        <f>IF(E617=1,
  AVERAGEIFS(
    Question_10_Labs!D:D,
    Question_10_Labs!A:A, Question_10_admin!A617,
    Question_10_Labs!C:C, "LAB B",
    Question_10_Labs!B:B, "&lt;=" &amp; Question_10_admin!C617
  ),
  "")</f>
        <v/>
      </c>
      <c r="H617" s="13" t="str">
        <f>IF(E617=1,
  IFERROR(
    AVERAGEIFS(
      Question_10_Labs!D:D,
      Question_10_Labs!A:A, A617,
      Question_10_Labs!C:C, "LAB B",
      Question_10_Labs!B:B, "&gt;=" &amp; C617
    ),
    "No test done"
  ),
  ""
)</f>
        <v/>
      </c>
      <c r="I617" s="13" t="str">
        <f t="shared" si="19"/>
        <v xml:space="preserve"> </v>
      </c>
    </row>
    <row r="618" spans="1:9" x14ac:dyDescent="0.25">
      <c r="A618" s="11">
        <v>46</v>
      </c>
      <c r="B618" s="11" t="s">
        <v>622</v>
      </c>
      <c r="C618" s="12">
        <v>41108</v>
      </c>
      <c r="D618" s="15">
        <v>10600</v>
      </c>
      <c r="E618" s="13">
        <f t="shared" si="18"/>
        <v>0</v>
      </c>
      <c r="F618" s="13">
        <f>IF(AND(B618="Med B",COUNTIFS(A$1:A617,A618,B$1:B617,"Med B")=0,COUNTIFS(A$1:A617,A618,B$1:B617,"Med A")=0),1,0)</f>
        <v>0</v>
      </c>
      <c r="G618" s="9" t="str">
        <f>IF(E618=1,
  AVERAGEIFS(
    Question_10_Labs!D:D,
    Question_10_Labs!A:A, Question_10_admin!A618,
    Question_10_Labs!C:C, "LAB B",
    Question_10_Labs!B:B, "&lt;=" &amp; Question_10_admin!C618
  ),
  "")</f>
        <v/>
      </c>
      <c r="H618" s="13" t="str">
        <f>IF(E618=1,
  IFERROR(
    AVERAGEIFS(
      Question_10_Labs!D:D,
      Question_10_Labs!A:A, A618,
      Question_10_Labs!C:C, "LAB B",
      Question_10_Labs!B:B, "&gt;=" &amp; C618
    ),
    "No test done"
  ),
  ""
)</f>
        <v/>
      </c>
      <c r="I618" s="13" t="str">
        <f t="shared" si="19"/>
        <v xml:space="preserve"> </v>
      </c>
    </row>
    <row r="619" spans="1:9" x14ac:dyDescent="0.25">
      <c r="A619" s="11">
        <v>46</v>
      </c>
      <c r="B619" s="11" t="s">
        <v>622</v>
      </c>
      <c r="C619" s="12">
        <v>41110</v>
      </c>
      <c r="D619" s="15">
        <v>10600</v>
      </c>
      <c r="E619" s="13">
        <f t="shared" si="18"/>
        <v>0</v>
      </c>
      <c r="F619" s="13">
        <f>IF(AND(B619="Med B",COUNTIFS(A$1:A618,A619,B$1:B618,"Med B")=0,COUNTIFS(A$1:A618,A619,B$1:B618,"Med A")=0),1,0)</f>
        <v>0</v>
      </c>
      <c r="G619" s="9" t="str">
        <f>IF(E619=1,
  AVERAGEIFS(
    Question_10_Labs!D:D,
    Question_10_Labs!A:A, Question_10_admin!A619,
    Question_10_Labs!C:C, "LAB B",
    Question_10_Labs!B:B, "&lt;=" &amp; Question_10_admin!C619
  ),
  "")</f>
        <v/>
      </c>
      <c r="H619" s="13" t="str">
        <f>IF(E619=1,
  IFERROR(
    AVERAGEIFS(
      Question_10_Labs!D:D,
      Question_10_Labs!A:A, A619,
      Question_10_Labs!C:C, "LAB B",
      Question_10_Labs!B:B, "&gt;=" &amp; C619
    ),
    "No test done"
  ),
  ""
)</f>
        <v/>
      </c>
      <c r="I619" s="13" t="str">
        <f t="shared" si="19"/>
        <v xml:space="preserve"> </v>
      </c>
    </row>
    <row r="620" spans="1:9" x14ac:dyDescent="0.25">
      <c r="A620" s="11">
        <v>46</v>
      </c>
      <c r="B620" s="11" t="s">
        <v>622</v>
      </c>
      <c r="C620" s="12">
        <v>41113</v>
      </c>
      <c r="D620" s="15">
        <v>10600</v>
      </c>
      <c r="E620" s="13">
        <f t="shared" si="18"/>
        <v>0</v>
      </c>
      <c r="F620" s="13">
        <f>IF(AND(B620="Med B",COUNTIFS(A$1:A619,A620,B$1:B619,"Med B")=0,COUNTIFS(A$1:A619,A620,B$1:B619,"Med A")=0),1,0)</f>
        <v>0</v>
      </c>
      <c r="G620" s="9" t="str">
        <f>IF(E620=1,
  AVERAGEIFS(
    Question_10_Labs!D:D,
    Question_10_Labs!A:A, Question_10_admin!A620,
    Question_10_Labs!C:C, "LAB B",
    Question_10_Labs!B:B, "&lt;=" &amp; Question_10_admin!C620
  ),
  "")</f>
        <v/>
      </c>
      <c r="H620" s="13" t="str">
        <f>IF(E620=1,
  IFERROR(
    AVERAGEIFS(
      Question_10_Labs!D:D,
      Question_10_Labs!A:A, A620,
      Question_10_Labs!C:C, "LAB B",
      Question_10_Labs!B:B, "&gt;=" &amp; C620
    ),
    "No test done"
  ),
  ""
)</f>
        <v/>
      </c>
      <c r="I620" s="13" t="str">
        <f t="shared" si="19"/>
        <v xml:space="preserve"> </v>
      </c>
    </row>
    <row r="621" spans="1:9" x14ac:dyDescent="0.25">
      <c r="A621" s="11">
        <v>46</v>
      </c>
      <c r="B621" s="11" t="s">
        <v>622</v>
      </c>
      <c r="C621" s="12">
        <v>41115</v>
      </c>
      <c r="D621" s="15">
        <v>10600</v>
      </c>
      <c r="E621" s="13">
        <f t="shared" si="18"/>
        <v>0</v>
      </c>
      <c r="F621" s="13">
        <f>IF(AND(B621="Med B",COUNTIFS(A$1:A620,A621,B$1:B620,"Med B")=0,COUNTIFS(A$1:A620,A621,B$1:B620,"Med A")=0),1,0)</f>
        <v>0</v>
      </c>
      <c r="G621" s="9" t="str">
        <f>IF(E621=1,
  AVERAGEIFS(
    Question_10_Labs!D:D,
    Question_10_Labs!A:A, Question_10_admin!A621,
    Question_10_Labs!C:C, "LAB B",
    Question_10_Labs!B:B, "&lt;=" &amp; Question_10_admin!C621
  ),
  "")</f>
        <v/>
      </c>
      <c r="H621" s="13" t="str">
        <f>IF(E621=1,
  IFERROR(
    AVERAGEIFS(
      Question_10_Labs!D:D,
      Question_10_Labs!A:A, A621,
      Question_10_Labs!C:C, "LAB B",
      Question_10_Labs!B:B, "&gt;=" &amp; C621
    ),
    "No test done"
  ),
  ""
)</f>
        <v/>
      </c>
      <c r="I621" s="13" t="str">
        <f t="shared" si="19"/>
        <v xml:space="preserve"> </v>
      </c>
    </row>
    <row r="622" spans="1:9" x14ac:dyDescent="0.25">
      <c r="A622" s="11">
        <v>46</v>
      </c>
      <c r="B622" s="11" t="s">
        <v>622</v>
      </c>
      <c r="C622" s="12">
        <v>41117</v>
      </c>
      <c r="D622" s="15">
        <v>10600</v>
      </c>
      <c r="E622" s="13">
        <f t="shared" si="18"/>
        <v>0</v>
      </c>
      <c r="F622" s="13">
        <f>IF(AND(B622="Med B",COUNTIFS(A$1:A621,A622,B$1:B621,"Med B")=0,COUNTIFS(A$1:A621,A622,B$1:B621,"Med A")=0),1,0)</f>
        <v>0</v>
      </c>
      <c r="G622" s="9" t="str">
        <f>IF(E622=1,
  AVERAGEIFS(
    Question_10_Labs!D:D,
    Question_10_Labs!A:A, Question_10_admin!A622,
    Question_10_Labs!C:C, "LAB B",
    Question_10_Labs!B:B, "&lt;=" &amp; Question_10_admin!C622
  ),
  "")</f>
        <v/>
      </c>
      <c r="H622" s="13" t="str">
        <f>IF(E622=1,
  IFERROR(
    AVERAGEIFS(
      Question_10_Labs!D:D,
      Question_10_Labs!A:A, A622,
      Question_10_Labs!C:C, "LAB B",
      Question_10_Labs!B:B, "&gt;=" &amp; C622
    ),
    "No test done"
  ),
  ""
)</f>
        <v/>
      </c>
      <c r="I622" s="13" t="str">
        <f t="shared" si="19"/>
        <v xml:space="preserve"> </v>
      </c>
    </row>
    <row r="623" spans="1:9" x14ac:dyDescent="0.25">
      <c r="A623" s="11">
        <v>46</v>
      </c>
      <c r="B623" s="11" t="s">
        <v>622</v>
      </c>
      <c r="C623" s="12">
        <v>41120</v>
      </c>
      <c r="D623" s="15">
        <v>10600</v>
      </c>
      <c r="E623" s="13">
        <f t="shared" si="18"/>
        <v>0</v>
      </c>
      <c r="F623" s="13">
        <f>IF(AND(B623="Med B",COUNTIFS(A$1:A622,A623,B$1:B622,"Med B")=0,COUNTIFS(A$1:A622,A623,B$1:B622,"Med A")=0),1,0)</f>
        <v>0</v>
      </c>
      <c r="G623" s="9" t="str">
        <f>IF(E623=1,
  AVERAGEIFS(
    Question_10_Labs!D:D,
    Question_10_Labs!A:A, Question_10_admin!A623,
    Question_10_Labs!C:C, "LAB B",
    Question_10_Labs!B:B, "&lt;=" &amp; Question_10_admin!C623
  ),
  "")</f>
        <v/>
      </c>
      <c r="H623" s="13" t="str">
        <f>IF(E623=1,
  IFERROR(
    AVERAGEIFS(
      Question_10_Labs!D:D,
      Question_10_Labs!A:A, A623,
      Question_10_Labs!C:C, "LAB B",
      Question_10_Labs!B:B, "&gt;=" &amp; C623
    ),
    "No test done"
  ),
  ""
)</f>
        <v/>
      </c>
      <c r="I623" s="13" t="str">
        <f t="shared" si="19"/>
        <v xml:space="preserve"> </v>
      </c>
    </row>
    <row r="624" spans="1:9" x14ac:dyDescent="0.25">
      <c r="A624" s="11">
        <v>46</v>
      </c>
      <c r="B624" s="11" t="s">
        <v>622</v>
      </c>
      <c r="C624" s="12">
        <v>41122</v>
      </c>
      <c r="D624" s="15">
        <v>10600</v>
      </c>
      <c r="E624" s="13">
        <f t="shared" si="18"/>
        <v>0</v>
      </c>
      <c r="F624" s="13">
        <f>IF(AND(B624="Med B",COUNTIFS(A$1:A623,A624,B$1:B623,"Med B")=0,COUNTIFS(A$1:A623,A624,B$1:B623,"Med A")=0),1,0)</f>
        <v>0</v>
      </c>
      <c r="G624" s="9" t="str">
        <f>IF(E624=1,
  AVERAGEIFS(
    Question_10_Labs!D:D,
    Question_10_Labs!A:A, Question_10_admin!A624,
    Question_10_Labs!C:C, "LAB B",
    Question_10_Labs!B:B, "&lt;=" &amp; Question_10_admin!C624
  ),
  "")</f>
        <v/>
      </c>
      <c r="H624" s="13" t="str">
        <f>IF(E624=1,
  IFERROR(
    AVERAGEIFS(
      Question_10_Labs!D:D,
      Question_10_Labs!A:A, A624,
      Question_10_Labs!C:C, "LAB B",
      Question_10_Labs!B:B, "&gt;=" &amp; C624
    ),
    "No test done"
  ),
  ""
)</f>
        <v/>
      </c>
      <c r="I624" s="13" t="str">
        <f t="shared" si="19"/>
        <v xml:space="preserve"> </v>
      </c>
    </row>
    <row r="625" spans="1:9" x14ac:dyDescent="0.25">
      <c r="A625" s="11">
        <v>46</v>
      </c>
      <c r="B625" s="11" t="s">
        <v>622</v>
      </c>
      <c r="C625" s="12">
        <v>41124</v>
      </c>
      <c r="D625" s="15">
        <v>10600</v>
      </c>
      <c r="E625" s="13">
        <f t="shared" si="18"/>
        <v>0</v>
      </c>
      <c r="F625" s="13">
        <f>IF(AND(B625="Med B",COUNTIFS(A$1:A624,A625,B$1:B624,"Med B")=0,COUNTIFS(A$1:A624,A625,B$1:B624,"Med A")=0),1,0)</f>
        <v>0</v>
      </c>
      <c r="G625" s="9" t="str">
        <f>IF(E625=1,
  AVERAGEIFS(
    Question_10_Labs!D:D,
    Question_10_Labs!A:A, Question_10_admin!A625,
    Question_10_Labs!C:C, "LAB B",
    Question_10_Labs!B:B, "&lt;=" &amp; Question_10_admin!C625
  ),
  "")</f>
        <v/>
      </c>
      <c r="H625" s="13" t="str">
        <f>IF(E625=1,
  IFERROR(
    AVERAGEIFS(
      Question_10_Labs!D:D,
      Question_10_Labs!A:A, A625,
      Question_10_Labs!C:C, "LAB B",
      Question_10_Labs!B:B, "&gt;=" &amp; C625
    ),
    "No test done"
  ),
  ""
)</f>
        <v/>
      </c>
      <c r="I625" s="13" t="str">
        <f t="shared" si="19"/>
        <v xml:space="preserve"> </v>
      </c>
    </row>
    <row r="626" spans="1:9" x14ac:dyDescent="0.25">
      <c r="A626" s="11">
        <v>46</v>
      </c>
      <c r="B626" s="11" t="s">
        <v>622</v>
      </c>
      <c r="C626" s="12">
        <v>41127</v>
      </c>
      <c r="D626" s="15">
        <v>11700</v>
      </c>
      <c r="E626" s="13">
        <f t="shared" si="18"/>
        <v>0</v>
      </c>
      <c r="F626" s="13">
        <f>IF(AND(B626="Med B",COUNTIFS(A$1:A625,A626,B$1:B625,"Med B")=0,COUNTIFS(A$1:A625,A626,B$1:B625,"Med A")=0),1,0)</f>
        <v>0</v>
      </c>
      <c r="G626" s="9" t="str">
        <f>IF(E626=1,
  AVERAGEIFS(
    Question_10_Labs!D:D,
    Question_10_Labs!A:A, Question_10_admin!A626,
    Question_10_Labs!C:C, "LAB B",
    Question_10_Labs!B:B, "&lt;=" &amp; Question_10_admin!C626
  ),
  "")</f>
        <v/>
      </c>
      <c r="H626" s="13" t="str">
        <f>IF(E626=1,
  IFERROR(
    AVERAGEIFS(
      Question_10_Labs!D:D,
      Question_10_Labs!A:A, A626,
      Question_10_Labs!C:C, "LAB B",
      Question_10_Labs!B:B, "&gt;=" &amp; C626
    ),
    "No test done"
  ),
  ""
)</f>
        <v/>
      </c>
      <c r="I626" s="13" t="str">
        <f t="shared" si="19"/>
        <v xml:space="preserve"> </v>
      </c>
    </row>
    <row r="627" spans="1:9" x14ac:dyDescent="0.25">
      <c r="A627" s="11">
        <v>46</v>
      </c>
      <c r="B627" s="11" t="s">
        <v>622</v>
      </c>
      <c r="C627" s="12">
        <v>41129</v>
      </c>
      <c r="D627" s="15">
        <v>11700</v>
      </c>
      <c r="E627" s="13">
        <f t="shared" si="18"/>
        <v>0</v>
      </c>
      <c r="F627" s="13">
        <f>IF(AND(B627="Med B",COUNTIFS(A$1:A626,A627,B$1:B626,"Med B")=0,COUNTIFS(A$1:A626,A627,B$1:B626,"Med A")=0),1,0)</f>
        <v>0</v>
      </c>
      <c r="G627" s="9" t="str">
        <f>IF(E627=1,
  AVERAGEIFS(
    Question_10_Labs!D:D,
    Question_10_Labs!A:A, Question_10_admin!A627,
    Question_10_Labs!C:C, "LAB B",
    Question_10_Labs!B:B, "&lt;=" &amp; Question_10_admin!C627
  ),
  "")</f>
        <v/>
      </c>
      <c r="H627" s="13" t="str">
        <f>IF(E627=1,
  IFERROR(
    AVERAGEIFS(
      Question_10_Labs!D:D,
      Question_10_Labs!A:A, A627,
      Question_10_Labs!C:C, "LAB B",
      Question_10_Labs!B:B, "&gt;=" &amp; C627
    ),
    "No test done"
  ),
  ""
)</f>
        <v/>
      </c>
      <c r="I627" s="13" t="str">
        <f t="shared" si="19"/>
        <v xml:space="preserve"> </v>
      </c>
    </row>
    <row r="628" spans="1:9" x14ac:dyDescent="0.25">
      <c r="A628" s="11">
        <v>46</v>
      </c>
      <c r="B628" s="11" t="s">
        <v>622</v>
      </c>
      <c r="C628" s="12">
        <v>41131</v>
      </c>
      <c r="D628" s="15">
        <v>11700</v>
      </c>
      <c r="E628" s="13">
        <f t="shared" si="18"/>
        <v>0</v>
      </c>
      <c r="F628" s="13">
        <f>IF(AND(B628="Med B",COUNTIFS(A$1:A627,A628,B$1:B627,"Med B")=0,COUNTIFS(A$1:A627,A628,B$1:B627,"Med A")=0),1,0)</f>
        <v>0</v>
      </c>
      <c r="G628" s="9" t="str">
        <f>IF(E628=1,
  AVERAGEIFS(
    Question_10_Labs!D:D,
    Question_10_Labs!A:A, Question_10_admin!A628,
    Question_10_Labs!C:C, "LAB B",
    Question_10_Labs!B:B, "&lt;=" &amp; Question_10_admin!C628
  ),
  "")</f>
        <v/>
      </c>
      <c r="H628" s="13" t="str">
        <f>IF(E628=1,
  IFERROR(
    AVERAGEIFS(
      Question_10_Labs!D:D,
      Question_10_Labs!A:A, A628,
      Question_10_Labs!C:C, "LAB B",
      Question_10_Labs!B:B, "&gt;=" &amp; C628
    ),
    "No test done"
  ),
  ""
)</f>
        <v/>
      </c>
      <c r="I628" s="13" t="str">
        <f t="shared" si="19"/>
        <v xml:space="preserve"> </v>
      </c>
    </row>
    <row r="629" spans="1:9" x14ac:dyDescent="0.25">
      <c r="A629" s="11">
        <v>46</v>
      </c>
      <c r="B629" s="11" t="s">
        <v>622</v>
      </c>
      <c r="C629" s="12">
        <v>41134</v>
      </c>
      <c r="D629" s="15">
        <v>11700</v>
      </c>
      <c r="E629" s="13">
        <f t="shared" si="18"/>
        <v>0</v>
      </c>
      <c r="F629" s="13">
        <f>IF(AND(B629="Med B",COUNTIFS(A$1:A628,A629,B$1:B628,"Med B")=0,COUNTIFS(A$1:A628,A629,B$1:B628,"Med A")=0),1,0)</f>
        <v>0</v>
      </c>
      <c r="G629" s="9" t="str">
        <f>IF(E629=1,
  AVERAGEIFS(
    Question_10_Labs!D:D,
    Question_10_Labs!A:A, Question_10_admin!A629,
    Question_10_Labs!C:C, "LAB B",
    Question_10_Labs!B:B, "&lt;=" &amp; Question_10_admin!C629
  ),
  "")</f>
        <v/>
      </c>
      <c r="H629" s="13" t="str">
        <f>IF(E629=1,
  IFERROR(
    AVERAGEIFS(
      Question_10_Labs!D:D,
      Question_10_Labs!A:A, A629,
      Question_10_Labs!C:C, "LAB B",
      Question_10_Labs!B:B, "&gt;=" &amp; C629
    ),
    "No test done"
  ),
  ""
)</f>
        <v/>
      </c>
      <c r="I629" s="13" t="str">
        <f t="shared" si="19"/>
        <v xml:space="preserve"> </v>
      </c>
    </row>
    <row r="630" spans="1:9" x14ac:dyDescent="0.25">
      <c r="A630" s="11">
        <v>46</v>
      </c>
      <c r="B630" s="11" t="s">
        <v>622</v>
      </c>
      <c r="C630" s="12">
        <v>41136</v>
      </c>
      <c r="D630" s="15">
        <v>11700</v>
      </c>
      <c r="E630" s="13">
        <f t="shared" si="18"/>
        <v>0</v>
      </c>
      <c r="F630" s="13">
        <f>IF(AND(B630="Med B",COUNTIFS(A$1:A629,A630,B$1:B629,"Med B")=0,COUNTIFS(A$1:A629,A630,B$1:B629,"Med A")=0),1,0)</f>
        <v>0</v>
      </c>
      <c r="G630" s="9" t="str">
        <f>IF(E630=1,
  AVERAGEIFS(
    Question_10_Labs!D:D,
    Question_10_Labs!A:A, Question_10_admin!A630,
    Question_10_Labs!C:C, "LAB B",
    Question_10_Labs!B:B, "&lt;=" &amp; Question_10_admin!C630
  ),
  "")</f>
        <v/>
      </c>
      <c r="H630" s="13" t="str">
        <f>IF(E630=1,
  IFERROR(
    AVERAGEIFS(
      Question_10_Labs!D:D,
      Question_10_Labs!A:A, A630,
      Question_10_Labs!C:C, "LAB B",
      Question_10_Labs!B:B, "&gt;=" &amp; C630
    ),
    "No test done"
  ),
  ""
)</f>
        <v/>
      </c>
      <c r="I630" s="13" t="str">
        <f t="shared" si="19"/>
        <v xml:space="preserve"> </v>
      </c>
    </row>
    <row r="631" spans="1:9" x14ac:dyDescent="0.25">
      <c r="A631" s="11">
        <v>46</v>
      </c>
      <c r="B631" s="11" t="s">
        <v>622</v>
      </c>
      <c r="C631" s="12">
        <v>41138</v>
      </c>
      <c r="D631" s="15">
        <v>11700</v>
      </c>
      <c r="E631" s="13">
        <f t="shared" si="18"/>
        <v>0</v>
      </c>
      <c r="F631" s="13">
        <f>IF(AND(B631="Med B",COUNTIFS(A$1:A630,A631,B$1:B630,"Med B")=0,COUNTIFS(A$1:A630,A631,B$1:B630,"Med A")=0),1,0)</f>
        <v>0</v>
      </c>
      <c r="G631" s="9" t="str">
        <f>IF(E631=1,
  AVERAGEIFS(
    Question_10_Labs!D:D,
    Question_10_Labs!A:A, Question_10_admin!A631,
    Question_10_Labs!C:C, "LAB B",
    Question_10_Labs!B:B, "&lt;=" &amp; Question_10_admin!C631
  ),
  "")</f>
        <v/>
      </c>
      <c r="H631" s="13" t="str">
        <f>IF(E631=1,
  IFERROR(
    AVERAGEIFS(
      Question_10_Labs!D:D,
      Question_10_Labs!A:A, A631,
      Question_10_Labs!C:C, "LAB B",
      Question_10_Labs!B:B, "&gt;=" &amp; C631
    ),
    "No test done"
  ),
  ""
)</f>
        <v/>
      </c>
      <c r="I631" s="13" t="str">
        <f t="shared" si="19"/>
        <v xml:space="preserve"> </v>
      </c>
    </row>
    <row r="632" spans="1:9" x14ac:dyDescent="0.25">
      <c r="A632" s="11">
        <v>46</v>
      </c>
      <c r="B632" s="11" t="s">
        <v>622</v>
      </c>
      <c r="C632" s="12">
        <v>41141</v>
      </c>
      <c r="D632" s="15">
        <v>11700</v>
      </c>
      <c r="E632" s="13">
        <f t="shared" si="18"/>
        <v>0</v>
      </c>
      <c r="F632" s="13">
        <f>IF(AND(B632="Med B",COUNTIFS(A$1:A631,A632,B$1:B631,"Med B")=0,COUNTIFS(A$1:A631,A632,B$1:B631,"Med A")=0),1,0)</f>
        <v>0</v>
      </c>
      <c r="G632" s="9" t="str">
        <f>IF(E632=1,
  AVERAGEIFS(
    Question_10_Labs!D:D,
    Question_10_Labs!A:A, Question_10_admin!A632,
    Question_10_Labs!C:C, "LAB B",
    Question_10_Labs!B:B, "&lt;=" &amp; Question_10_admin!C632
  ),
  "")</f>
        <v/>
      </c>
      <c r="H632" s="13" t="str">
        <f>IF(E632=1,
  IFERROR(
    AVERAGEIFS(
      Question_10_Labs!D:D,
      Question_10_Labs!A:A, A632,
      Question_10_Labs!C:C, "LAB B",
      Question_10_Labs!B:B, "&gt;=" &amp; C632
    ),
    "No test done"
  ),
  ""
)</f>
        <v/>
      </c>
      <c r="I632" s="13" t="str">
        <f t="shared" si="19"/>
        <v xml:space="preserve"> </v>
      </c>
    </row>
    <row r="633" spans="1:9" x14ac:dyDescent="0.25">
      <c r="A633" s="11">
        <v>46</v>
      </c>
      <c r="B633" s="11" t="s">
        <v>622</v>
      </c>
      <c r="C633" s="12">
        <v>41143</v>
      </c>
      <c r="D633" s="15">
        <v>11700</v>
      </c>
      <c r="E633" s="13">
        <f t="shared" si="18"/>
        <v>0</v>
      </c>
      <c r="F633" s="13">
        <f>IF(AND(B633="Med B",COUNTIFS(A$1:A632,A633,B$1:B632,"Med B")=0,COUNTIFS(A$1:A632,A633,B$1:B632,"Med A")=0),1,0)</f>
        <v>0</v>
      </c>
      <c r="G633" s="9" t="str">
        <f>IF(E633=1,
  AVERAGEIFS(
    Question_10_Labs!D:D,
    Question_10_Labs!A:A, Question_10_admin!A633,
    Question_10_Labs!C:C, "LAB B",
    Question_10_Labs!B:B, "&lt;=" &amp; Question_10_admin!C633
  ),
  "")</f>
        <v/>
      </c>
      <c r="H633" s="13" t="str">
        <f>IF(E633=1,
  IFERROR(
    AVERAGEIFS(
      Question_10_Labs!D:D,
      Question_10_Labs!A:A, A633,
      Question_10_Labs!C:C, "LAB B",
      Question_10_Labs!B:B, "&gt;=" &amp; C633
    ),
    "No test done"
  ),
  ""
)</f>
        <v/>
      </c>
      <c r="I633" s="13" t="str">
        <f t="shared" si="19"/>
        <v xml:space="preserve"> </v>
      </c>
    </row>
    <row r="634" spans="1:9" x14ac:dyDescent="0.25">
      <c r="A634" s="11">
        <v>46</v>
      </c>
      <c r="B634" s="11" t="s">
        <v>622</v>
      </c>
      <c r="C634" s="12">
        <v>41145</v>
      </c>
      <c r="D634" s="15">
        <v>11700</v>
      </c>
      <c r="E634" s="13">
        <f t="shared" si="18"/>
        <v>0</v>
      </c>
      <c r="F634" s="13">
        <f>IF(AND(B634="Med B",COUNTIFS(A$1:A633,A634,B$1:B633,"Med B")=0,COUNTIFS(A$1:A633,A634,B$1:B633,"Med A")=0),1,0)</f>
        <v>0</v>
      </c>
      <c r="G634" s="9" t="str">
        <f>IF(E634=1,
  AVERAGEIFS(
    Question_10_Labs!D:D,
    Question_10_Labs!A:A, Question_10_admin!A634,
    Question_10_Labs!C:C, "LAB B",
    Question_10_Labs!B:B, "&lt;=" &amp; Question_10_admin!C634
  ),
  "")</f>
        <v/>
      </c>
      <c r="H634" s="13" t="str">
        <f>IF(E634=1,
  IFERROR(
    AVERAGEIFS(
      Question_10_Labs!D:D,
      Question_10_Labs!A:A, A634,
      Question_10_Labs!C:C, "LAB B",
      Question_10_Labs!B:B, "&gt;=" &amp; C634
    ),
    "No test done"
  ),
  ""
)</f>
        <v/>
      </c>
      <c r="I634" s="13" t="str">
        <f t="shared" si="19"/>
        <v xml:space="preserve"> </v>
      </c>
    </row>
    <row r="635" spans="1:9" x14ac:dyDescent="0.25">
      <c r="A635" s="11">
        <v>46</v>
      </c>
      <c r="B635" s="11" t="s">
        <v>622</v>
      </c>
      <c r="C635" s="12">
        <v>41148</v>
      </c>
      <c r="D635" s="15">
        <v>11700</v>
      </c>
      <c r="E635" s="13">
        <f t="shared" si="18"/>
        <v>0</v>
      </c>
      <c r="F635" s="13">
        <f>IF(AND(B635="Med B",COUNTIFS(A$1:A634,A635,B$1:B634,"Med B")=0,COUNTIFS(A$1:A634,A635,B$1:B634,"Med A")=0),1,0)</f>
        <v>0</v>
      </c>
      <c r="G635" s="9" t="str">
        <f>IF(E635=1,
  AVERAGEIFS(
    Question_10_Labs!D:D,
    Question_10_Labs!A:A, Question_10_admin!A635,
    Question_10_Labs!C:C, "LAB B",
    Question_10_Labs!B:B, "&lt;=" &amp; Question_10_admin!C635
  ),
  "")</f>
        <v/>
      </c>
      <c r="H635" s="13" t="str">
        <f>IF(E635=1,
  IFERROR(
    AVERAGEIFS(
      Question_10_Labs!D:D,
      Question_10_Labs!A:A, A635,
      Question_10_Labs!C:C, "LAB B",
      Question_10_Labs!B:B, "&gt;=" &amp; C635
    ),
    "No test done"
  ),
  ""
)</f>
        <v/>
      </c>
      <c r="I635" s="13" t="str">
        <f t="shared" si="19"/>
        <v xml:space="preserve"> </v>
      </c>
    </row>
    <row r="636" spans="1:9" x14ac:dyDescent="0.25">
      <c r="A636" s="11">
        <v>46</v>
      </c>
      <c r="B636" s="11" t="s">
        <v>622</v>
      </c>
      <c r="C636" s="12">
        <v>41150</v>
      </c>
      <c r="D636" s="15">
        <v>11700</v>
      </c>
      <c r="E636" s="13">
        <f t="shared" si="18"/>
        <v>0</v>
      </c>
      <c r="F636" s="13">
        <f>IF(AND(B636="Med B",COUNTIFS(A$1:A635,A636,B$1:B635,"Med B")=0,COUNTIFS(A$1:A635,A636,B$1:B635,"Med A")=0),1,0)</f>
        <v>0</v>
      </c>
      <c r="G636" s="9" t="str">
        <f>IF(E636=1,
  AVERAGEIFS(
    Question_10_Labs!D:D,
    Question_10_Labs!A:A, Question_10_admin!A636,
    Question_10_Labs!C:C, "LAB B",
    Question_10_Labs!B:B, "&lt;=" &amp; Question_10_admin!C636
  ),
  "")</f>
        <v/>
      </c>
      <c r="H636" s="13" t="str">
        <f>IF(E636=1,
  IFERROR(
    AVERAGEIFS(
      Question_10_Labs!D:D,
      Question_10_Labs!A:A, A636,
      Question_10_Labs!C:C, "LAB B",
      Question_10_Labs!B:B, "&gt;=" &amp; C636
    ),
    "No test done"
  ),
  ""
)</f>
        <v/>
      </c>
      <c r="I636" s="13" t="str">
        <f t="shared" si="19"/>
        <v xml:space="preserve"> </v>
      </c>
    </row>
    <row r="637" spans="1:9" x14ac:dyDescent="0.25">
      <c r="A637" s="11">
        <v>46</v>
      </c>
      <c r="B637" s="11" t="s">
        <v>622</v>
      </c>
      <c r="C637" s="12">
        <v>41152</v>
      </c>
      <c r="D637" s="15">
        <v>11700</v>
      </c>
      <c r="E637" s="13">
        <f t="shared" si="18"/>
        <v>0</v>
      </c>
      <c r="F637" s="13">
        <f>IF(AND(B637="Med B",COUNTIFS(A$1:A636,A637,B$1:B636,"Med B")=0,COUNTIFS(A$1:A636,A637,B$1:B636,"Med A")=0),1,0)</f>
        <v>0</v>
      </c>
      <c r="G637" s="9" t="str">
        <f>IF(E637=1,
  AVERAGEIFS(
    Question_10_Labs!D:D,
    Question_10_Labs!A:A, Question_10_admin!A637,
    Question_10_Labs!C:C, "LAB B",
    Question_10_Labs!B:B, "&lt;=" &amp; Question_10_admin!C637
  ),
  "")</f>
        <v/>
      </c>
      <c r="H637" s="13" t="str">
        <f>IF(E637=1,
  IFERROR(
    AVERAGEIFS(
      Question_10_Labs!D:D,
      Question_10_Labs!A:A, A637,
      Question_10_Labs!C:C, "LAB B",
      Question_10_Labs!B:B, "&gt;=" &amp; C637
    ),
    "No test done"
  ),
  ""
)</f>
        <v/>
      </c>
      <c r="I637" s="13" t="str">
        <f t="shared" si="19"/>
        <v xml:space="preserve"> </v>
      </c>
    </row>
    <row r="638" spans="1:9" x14ac:dyDescent="0.25">
      <c r="A638" s="11">
        <v>46</v>
      </c>
      <c r="B638" s="11" t="s">
        <v>622</v>
      </c>
      <c r="C638" s="12">
        <v>41155</v>
      </c>
      <c r="D638" s="15">
        <v>11700</v>
      </c>
      <c r="E638" s="13">
        <f t="shared" si="18"/>
        <v>0</v>
      </c>
      <c r="F638" s="13">
        <f>IF(AND(B638="Med B",COUNTIFS(A$1:A637,A638,B$1:B637,"Med B")=0,COUNTIFS(A$1:A637,A638,B$1:B637,"Med A")=0),1,0)</f>
        <v>0</v>
      </c>
      <c r="G638" s="9" t="str">
        <f>IF(E638=1,
  AVERAGEIFS(
    Question_10_Labs!D:D,
    Question_10_Labs!A:A, Question_10_admin!A638,
    Question_10_Labs!C:C, "LAB B",
    Question_10_Labs!B:B, "&lt;=" &amp; Question_10_admin!C638
  ),
  "")</f>
        <v/>
      </c>
      <c r="H638" s="13" t="str">
        <f>IF(E638=1,
  IFERROR(
    AVERAGEIFS(
      Question_10_Labs!D:D,
      Question_10_Labs!A:A, A638,
      Question_10_Labs!C:C, "LAB B",
      Question_10_Labs!B:B, "&gt;=" &amp; C638
    ),
    "No test done"
  ),
  ""
)</f>
        <v/>
      </c>
      <c r="I638" s="13" t="str">
        <f t="shared" si="19"/>
        <v xml:space="preserve"> </v>
      </c>
    </row>
    <row r="639" spans="1:9" x14ac:dyDescent="0.25">
      <c r="A639" s="11">
        <v>46</v>
      </c>
      <c r="B639" s="11" t="s">
        <v>622</v>
      </c>
      <c r="C639" s="12">
        <v>41157</v>
      </c>
      <c r="D639" s="15">
        <v>11700</v>
      </c>
      <c r="E639" s="13">
        <f t="shared" si="18"/>
        <v>1</v>
      </c>
      <c r="F639" s="13">
        <f>IF(AND(B639="Med B",COUNTIFS(A$1:A638,A639,B$1:B638,"Med B")=0,COUNTIFS(A$1:A638,A639,B$1:B638,"Med A")=0),1,0)</f>
        <v>0</v>
      </c>
      <c r="G639" s="9">
        <f>IF(E639=1,
  AVERAGEIFS(
    Question_10_Labs!D:D,
    Question_10_Labs!A:A, Question_10_admin!A639,
    Question_10_Labs!C:C, "LAB B",
    Question_10_Labs!B:B, "&lt;=" &amp; Question_10_admin!C639
  ),
  "")</f>
        <v>10.46</v>
      </c>
      <c r="H639" s="13">
        <f>IF(E639=1,
  IFERROR(
    AVERAGEIFS(
      Question_10_Labs!D:D,
      Question_10_Labs!A:A, A639,
      Question_10_Labs!C:C, "LAB B",
      Question_10_Labs!B:B, "&gt;=" &amp; C639
    ),
    "No test done"
  ),
  ""
)</f>
        <v>9.8571428571428577</v>
      </c>
      <c r="I639" s="13" t="str">
        <f t="shared" si="19"/>
        <v>Higher</v>
      </c>
    </row>
    <row r="640" spans="1:9" x14ac:dyDescent="0.25">
      <c r="A640" s="11">
        <v>46</v>
      </c>
      <c r="B640" s="11" t="s">
        <v>623</v>
      </c>
      <c r="C640" s="12">
        <v>41164</v>
      </c>
      <c r="D640" s="15">
        <v>13</v>
      </c>
      <c r="E640" s="13">
        <f t="shared" si="18"/>
        <v>0</v>
      </c>
      <c r="F640" s="13">
        <f>IF(AND(B640="Med B",COUNTIFS(A$1:A639,A640,B$1:B639,"Med B")=0,COUNTIFS(A$1:A639,A640,B$1:B639,"Med A")=0),1,0)</f>
        <v>0</v>
      </c>
      <c r="G640" s="9" t="str">
        <f>IF(E640=1,
  AVERAGEIFS(
    Question_10_Labs!D:D,
    Question_10_Labs!A:A, Question_10_admin!A640,
    Question_10_Labs!C:C, "LAB B",
    Question_10_Labs!B:B, "&lt;=" &amp; Question_10_admin!C640
  ),
  "")</f>
        <v/>
      </c>
      <c r="H640" s="13" t="str">
        <f>IF(E640=1,
  IFERROR(
    AVERAGEIFS(
      Question_10_Labs!D:D,
      Question_10_Labs!A:A, A640,
      Question_10_Labs!C:C, "LAB B",
      Question_10_Labs!B:B, "&gt;=" &amp; C640
    ),
    "No test done"
  ),
  ""
)</f>
        <v/>
      </c>
      <c r="I640" s="13" t="str">
        <f t="shared" si="19"/>
        <v xml:space="preserve"> </v>
      </c>
    </row>
    <row r="641" spans="1:9" x14ac:dyDescent="0.25">
      <c r="A641" s="11">
        <v>46</v>
      </c>
      <c r="B641" s="11" t="s">
        <v>623</v>
      </c>
      <c r="C641" s="12">
        <v>41197</v>
      </c>
      <c r="D641" s="15">
        <v>8</v>
      </c>
      <c r="E641" s="13">
        <f t="shared" si="18"/>
        <v>0</v>
      </c>
      <c r="F641" s="13">
        <f>IF(AND(B641="Med B",COUNTIFS(A$1:A640,A641,B$1:B640,"Med B")=0,COUNTIFS(A$1:A640,A641,B$1:B640,"Med A")=0),1,0)</f>
        <v>0</v>
      </c>
      <c r="G641" s="9" t="str">
        <f>IF(E641=1,
  AVERAGEIFS(
    Question_10_Labs!D:D,
    Question_10_Labs!A:A, Question_10_admin!A641,
    Question_10_Labs!C:C, "LAB B",
    Question_10_Labs!B:B, "&lt;=" &amp; Question_10_admin!C641
  ),
  "")</f>
        <v/>
      </c>
      <c r="H641" s="13" t="str">
        <f>IF(E641=1,
  IFERROR(
    AVERAGEIFS(
      Question_10_Labs!D:D,
      Question_10_Labs!A:A, A641,
      Question_10_Labs!C:C, "LAB B",
      Question_10_Labs!B:B, "&gt;=" &amp; C641
    ),
    "No test done"
  ),
  ""
)</f>
        <v/>
      </c>
      <c r="I641" s="13" t="str">
        <f t="shared" si="19"/>
        <v xml:space="preserve"> </v>
      </c>
    </row>
    <row r="642" spans="1:9" x14ac:dyDescent="0.25">
      <c r="A642" s="11">
        <v>46</v>
      </c>
      <c r="B642" s="11" t="s">
        <v>623</v>
      </c>
      <c r="C642" s="12">
        <v>41227</v>
      </c>
      <c r="D642" s="15">
        <v>10</v>
      </c>
      <c r="E642" s="13">
        <f t="shared" si="18"/>
        <v>0</v>
      </c>
      <c r="F642" s="13">
        <f>IF(AND(B642="Med B",COUNTIFS(A$1:A641,A642,B$1:B641,"Med B")=0,COUNTIFS(A$1:A641,A642,B$1:B641,"Med A")=0),1,0)</f>
        <v>0</v>
      </c>
      <c r="G642" s="9" t="str">
        <f>IF(E642=1,
  AVERAGEIFS(
    Question_10_Labs!D:D,
    Question_10_Labs!A:A, Question_10_admin!A642,
    Question_10_Labs!C:C, "LAB B",
    Question_10_Labs!B:B, "&lt;=" &amp; Question_10_admin!C642
  ),
  "")</f>
        <v/>
      </c>
      <c r="H642" s="13" t="str">
        <f>IF(E642=1,
  IFERROR(
    AVERAGEIFS(
      Question_10_Labs!D:D,
      Question_10_Labs!A:A, A642,
      Question_10_Labs!C:C, "LAB B",
      Question_10_Labs!B:B, "&gt;=" &amp; C642
    ),
    "No test done"
  ),
  ""
)</f>
        <v/>
      </c>
      <c r="I642" s="13" t="str">
        <f t="shared" si="19"/>
        <v xml:space="preserve"> </v>
      </c>
    </row>
    <row r="643" spans="1:9" x14ac:dyDescent="0.25">
      <c r="A643" s="11">
        <v>47</v>
      </c>
      <c r="B643" s="11" t="s">
        <v>622</v>
      </c>
      <c r="C643" s="12">
        <v>41092</v>
      </c>
      <c r="D643" s="15">
        <v>20000</v>
      </c>
      <c r="E643" s="13">
        <f t="shared" ref="E643:E706" si="20">IF(AND(B643="Med A", A643=A644, B644="Med B"), 1, 0)</f>
        <v>0</v>
      </c>
      <c r="F643" s="13">
        <f>IF(AND(B643="Med B",COUNTIFS(A$1:A642,A643,B$1:B642,"Med B")=0,COUNTIFS(A$1:A642,A643,B$1:B642,"Med A")=0),1,0)</f>
        <v>0</v>
      </c>
      <c r="G643" s="9" t="str">
        <f>IF(E643=1,
  AVERAGEIFS(
    Question_10_Labs!D:D,
    Question_10_Labs!A:A, Question_10_admin!A643,
    Question_10_Labs!C:C, "LAB B",
    Question_10_Labs!B:B, "&lt;=" &amp; Question_10_admin!C643
  ),
  "")</f>
        <v/>
      </c>
      <c r="H643" s="13" t="str">
        <f>IF(E643=1,
  IFERROR(
    AVERAGEIFS(
      Question_10_Labs!D:D,
      Question_10_Labs!A:A, A643,
      Question_10_Labs!C:C, "LAB B",
      Question_10_Labs!B:B, "&gt;=" &amp; C643
    ),
    "No test done"
  ),
  ""
)</f>
        <v/>
      </c>
      <c r="I643" s="13" t="str">
        <f t="shared" ref="I643:I706" si="21">IF(OR(G643="", H643=""), " ",
   IF(AND(ISNUMBER(G643), ISNUMBER(H643)),
       IF(G643 &gt; H643, "Higher",
          IF(G643 &lt; H643, "Lower", "Same")
       ),
       "No comparison"
   )
)</f>
        <v xml:space="preserve"> </v>
      </c>
    </row>
    <row r="644" spans="1:9" x14ac:dyDescent="0.25">
      <c r="A644" s="11">
        <v>47</v>
      </c>
      <c r="B644" s="11" t="s">
        <v>622</v>
      </c>
      <c r="C644" s="12">
        <v>41094</v>
      </c>
      <c r="D644" s="15">
        <v>20000</v>
      </c>
      <c r="E644" s="13">
        <f t="shared" si="20"/>
        <v>0</v>
      </c>
      <c r="F644" s="13">
        <f>IF(AND(B644="Med B",COUNTIFS(A$1:A643,A644,B$1:B643,"Med B")=0,COUNTIFS(A$1:A643,A644,B$1:B643,"Med A")=0),1,0)</f>
        <v>0</v>
      </c>
      <c r="G644" s="9" t="str">
        <f>IF(E644=1,
  AVERAGEIFS(
    Question_10_Labs!D:D,
    Question_10_Labs!A:A, Question_10_admin!A644,
    Question_10_Labs!C:C, "LAB B",
    Question_10_Labs!B:B, "&lt;=" &amp; Question_10_admin!C644
  ),
  "")</f>
        <v/>
      </c>
      <c r="H644" s="13" t="str">
        <f>IF(E644=1,
  IFERROR(
    AVERAGEIFS(
      Question_10_Labs!D:D,
      Question_10_Labs!A:A, A644,
      Question_10_Labs!C:C, "LAB B",
      Question_10_Labs!B:B, "&gt;=" &amp; C644
    ),
    "No test done"
  ),
  ""
)</f>
        <v/>
      </c>
      <c r="I644" s="13" t="str">
        <f t="shared" si="21"/>
        <v xml:space="preserve"> </v>
      </c>
    </row>
    <row r="645" spans="1:9" x14ac:dyDescent="0.25">
      <c r="A645" s="11">
        <v>47</v>
      </c>
      <c r="B645" s="11" t="s">
        <v>622</v>
      </c>
      <c r="C645" s="12">
        <v>41096</v>
      </c>
      <c r="D645" s="15">
        <v>20000</v>
      </c>
      <c r="E645" s="13">
        <f t="shared" si="20"/>
        <v>0</v>
      </c>
      <c r="F645" s="13">
        <f>IF(AND(B645="Med B",COUNTIFS(A$1:A644,A645,B$1:B644,"Med B")=0,COUNTIFS(A$1:A644,A645,B$1:B644,"Med A")=0),1,0)</f>
        <v>0</v>
      </c>
      <c r="G645" s="9" t="str">
        <f>IF(E645=1,
  AVERAGEIFS(
    Question_10_Labs!D:D,
    Question_10_Labs!A:A, Question_10_admin!A645,
    Question_10_Labs!C:C, "LAB B",
    Question_10_Labs!B:B, "&lt;=" &amp; Question_10_admin!C645
  ),
  "")</f>
        <v/>
      </c>
      <c r="H645" s="13" t="str">
        <f>IF(E645=1,
  IFERROR(
    AVERAGEIFS(
      Question_10_Labs!D:D,
      Question_10_Labs!A:A, A645,
      Question_10_Labs!C:C, "LAB B",
      Question_10_Labs!B:B, "&gt;=" &amp; C645
    ),
    "No test done"
  ),
  ""
)</f>
        <v/>
      </c>
      <c r="I645" s="13" t="str">
        <f t="shared" si="21"/>
        <v xml:space="preserve"> </v>
      </c>
    </row>
    <row r="646" spans="1:9" x14ac:dyDescent="0.25">
      <c r="A646" s="11">
        <v>47</v>
      </c>
      <c r="B646" s="11" t="s">
        <v>622</v>
      </c>
      <c r="C646" s="12">
        <v>41099</v>
      </c>
      <c r="D646" s="15">
        <v>20000</v>
      </c>
      <c r="E646" s="13">
        <f t="shared" si="20"/>
        <v>0</v>
      </c>
      <c r="F646" s="13">
        <f>IF(AND(B646="Med B",COUNTIFS(A$1:A645,A646,B$1:B645,"Med B")=0,COUNTIFS(A$1:A645,A646,B$1:B645,"Med A")=0),1,0)</f>
        <v>0</v>
      </c>
      <c r="G646" s="9" t="str">
        <f>IF(E646=1,
  AVERAGEIFS(
    Question_10_Labs!D:D,
    Question_10_Labs!A:A, Question_10_admin!A646,
    Question_10_Labs!C:C, "LAB B",
    Question_10_Labs!B:B, "&lt;=" &amp; Question_10_admin!C646
  ),
  "")</f>
        <v/>
      </c>
      <c r="H646" s="13" t="str">
        <f>IF(E646=1,
  IFERROR(
    AVERAGEIFS(
      Question_10_Labs!D:D,
      Question_10_Labs!A:A, A646,
      Question_10_Labs!C:C, "LAB B",
      Question_10_Labs!B:B, "&gt;=" &amp; C646
    ),
    "No test done"
  ),
  ""
)</f>
        <v/>
      </c>
      <c r="I646" s="13" t="str">
        <f t="shared" si="21"/>
        <v xml:space="preserve"> </v>
      </c>
    </row>
    <row r="647" spans="1:9" x14ac:dyDescent="0.25">
      <c r="A647" s="11">
        <v>47</v>
      </c>
      <c r="B647" s="11" t="s">
        <v>622</v>
      </c>
      <c r="C647" s="12">
        <v>41101</v>
      </c>
      <c r="D647" s="15">
        <v>20000</v>
      </c>
      <c r="E647" s="13">
        <f t="shared" si="20"/>
        <v>0</v>
      </c>
      <c r="F647" s="13">
        <f>IF(AND(B647="Med B",COUNTIFS(A$1:A646,A647,B$1:B646,"Med B")=0,COUNTIFS(A$1:A646,A647,B$1:B646,"Med A")=0),1,0)</f>
        <v>0</v>
      </c>
      <c r="G647" s="9" t="str">
        <f>IF(E647=1,
  AVERAGEIFS(
    Question_10_Labs!D:D,
    Question_10_Labs!A:A, Question_10_admin!A647,
    Question_10_Labs!C:C, "LAB B",
    Question_10_Labs!B:B, "&lt;=" &amp; Question_10_admin!C647
  ),
  "")</f>
        <v/>
      </c>
      <c r="H647" s="13" t="str">
        <f>IF(E647=1,
  IFERROR(
    AVERAGEIFS(
      Question_10_Labs!D:D,
      Question_10_Labs!A:A, A647,
      Question_10_Labs!C:C, "LAB B",
      Question_10_Labs!B:B, "&gt;=" &amp; C647
    ),
    "No test done"
  ),
  ""
)</f>
        <v/>
      </c>
      <c r="I647" s="13" t="str">
        <f t="shared" si="21"/>
        <v xml:space="preserve"> </v>
      </c>
    </row>
    <row r="648" spans="1:9" x14ac:dyDescent="0.25">
      <c r="A648" s="11">
        <v>47</v>
      </c>
      <c r="B648" s="11" t="s">
        <v>622</v>
      </c>
      <c r="C648" s="12">
        <v>41103</v>
      </c>
      <c r="D648" s="15">
        <v>20000</v>
      </c>
      <c r="E648" s="13">
        <f t="shared" si="20"/>
        <v>0</v>
      </c>
      <c r="F648" s="13">
        <f>IF(AND(B648="Med B",COUNTIFS(A$1:A647,A648,B$1:B647,"Med B")=0,COUNTIFS(A$1:A647,A648,B$1:B647,"Med A")=0),1,0)</f>
        <v>0</v>
      </c>
      <c r="G648" s="9" t="str">
        <f>IF(E648=1,
  AVERAGEIFS(
    Question_10_Labs!D:D,
    Question_10_Labs!A:A, Question_10_admin!A648,
    Question_10_Labs!C:C, "LAB B",
    Question_10_Labs!B:B, "&lt;=" &amp; Question_10_admin!C648
  ),
  "")</f>
        <v/>
      </c>
      <c r="H648" s="13" t="str">
        <f>IF(E648=1,
  IFERROR(
    AVERAGEIFS(
      Question_10_Labs!D:D,
      Question_10_Labs!A:A, A648,
      Question_10_Labs!C:C, "LAB B",
      Question_10_Labs!B:B, "&gt;=" &amp; C648
    ),
    "No test done"
  ),
  ""
)</f>
        <v/>
      </c>
      <c r="I648" s="13" t="str">
        <f t="shared" si="21"/>
        <v xml:space="preserve"> </v>
      </c>
    </row>
    <row r="649" spans="1:9" x14ac:dyDescent="0.25">
      <c r="A649" s="11">
        <v>47</v>
      </c>
      <c r="B649" s="11" t="s">
        <v>622</v>
      </c>
      <c r="C649" s="12">
        <v>41106</v>
      </c>
      <c r="D649" s="15">
        <v>20000</v>
      </c>
      <c r="E649" s="13">
        <f t="shared" si="20"/>
        <v>0</v>
      </c>
      <c r="F649" s="13">
        <f>IF(AND(B649="Med B",COUNTIFS(A$1:A648,A649,B$1:B648,"Med B")=0,COUNTIFS(A$1:A648,A649,B$1:B648,"Med A")=0),1,0)</f>
        <v>0</v>
      </c>
      <c r="G649" s="9" t="str">
        <f>IF(E649=1,
  AVERAGEIFS(
    Question_10_Labs!D:D,
    Question_10_Labs!A:A, Question_10_admin!A649,
    Question_10_Labs!C:C, "LAB B",
    Question_10_Labs!B:B, "&lt;=" &amp; Question_10_admin!C649
  ),
  "")</f>
        <v/>
      </c>
      <c r="H649" s="13" t="str">
        <f>IF(E649=1,
  IFERROR(
    AVERAGEIFS(
      Question_10_Labs!D:D,
      Question_10_Labs!A:A, A649,
      Question_10_Labs!C:C, "LAB B",
      Question_10_Labs!B:B, "&gt;=" &amp; C649
    ),
    "No test done"
  ),
  ""
)</f>
        <v/>
      </c>
      <c r="I649" s="13" t="str">
        <f t="shared" si="21"/>
        <v xml:space="preserve"> </v>
      </c>
    </row>
    <row r="650" spans="1:9" x14ac:dyDescent="0.25">
      <c r="A650" s="11">
        <v>47</v>
      </c>
      <c r="B650" s="11" t="s">
        <v>622</v>
      </c>
      <c r="C650" s="12">
        <v>41108</v>
      </c>
      <c r="D650" s="15">
        <v>20000</v>
      </c>
      <c r="E650" s="13">
        <f t="shared" si="20"/>
        <v>0</v>
      </c>
      <c r="F650" s="13">
        <f>IF(AND(B650="Med B",COUNTIFS(A$1:A649,A650,B$1:B649,"Med B")=0,COUNTIFS(A$1:A649,A650,B$1:B649,"Med A")=0),1,0)</f>
        <v>0</v>
      </c>
      <c r="G650" s="9" t="str">
        <f>IF(E650=1,
  AVERAGEIFS(
    Question_10_Labs!D:D,
    Question_10_Labs!A:A, Question_10_admin!A650,
    Question_10_Labs!C:C, "LAB B",
    Question_10_Labs!B:B, "&lt;=" &amp; Question_10_admin!C650
  ),
  "")</f>
        <v/>
      </c>
      <c r="H650" s="13" t="str">
        <f>IF(E650=1,
  IFERROR(
    AVERAGEIFS(
      Question_10_Labs!D:D,
      Question_10_Labs!A:A, A650,
      Question_10_Labs!C:C, "LAB B",
      Question_10_Labs!B:B, "&gt;=" &amp; C650
    ),
    "No test done"
  ),
  ""
)</f>
        <v/>
      </c>
      <c r="I650" s="13" t="str">
        <f t="shared" si="21"/>
        <v xml:space="preserve"> </v>
      </c>
    </row>
    <row r="651" spans="1:9" x14ac:dyDescent="0.25">
      <c r="A651" s="11">
        <v>47</v>
      </c>
      <c r="B651" s="11" t="s">
        <v>622</v>
      </c>
      <c r="C651" s="12">
        <v>41110</v>
      </c>
      <c r="D651" s="15">
        <v>18000</v>
      </c>
      <c r="E651" s="13">
        <f t="shared" si="20"/>
        <v>0</v>
      </c>
      <c r="F651" s="13">
        <f>IF(AND(B651="Med B",COUNTIFS(A$1:A650,A651,B$1:B650,"Med B")=0,COUNTIFS(A$1:A650,A651,B$1:B650,"Med A")=0),1,0)</f>
        <v>0</v>
      </c>
      <c r="G651" s="9" t="str">
        <f>IF(E651=1,
  AVERAGEIFS(
    Question_10_Labs!D:D,
    Question_10_Labs!A:A, Question_10_admin!A651,
    Question_10_Labs!C:C, "LAB B",
    Question_10_Labs!B:B, "&lt;=" &amp; Question_10_admin!C651
  ),
  "")</f>
        <v/>
      </c>
      <c r="H651" s="13" t="str">
        <f>IF(E651=1,
  IFERROR(
    AVERAGEIFS(
      Question_10_Labs!D:D,
      Question_10_Labs!A:A, A651,
      Question_10_Labs!C:C, "LAB B",
      Question_10_Labs!B:B, "&gt;=" &amp; C651
    ),
    "No test done"
  ),
  ""
)</f>
        <v/>
      </c>
      <c r="I651" s="13" t="str">
        <f t="shared" si="21"/>
        <v xml:space="preserve"> </v>
      </c>
    </row>
    <row r="652" spans="1:9" x14ac:dyDescent="0.25">
      <c r="A652" s="11">
        <v>47</v>
      </c>
      <c r="B652" s="11" t="s">
        <v>622</v>
      </c>
      <c r="C652" s="12">
        <v>41113</v>
      </c>
      <c r="D652" s="15">
        <v>18000</v>
      </c>
      <c r="E652" s="13">
        <f t="shared" si="20"/>
        <v>0</v>
      </c>
      <c r="F652" s="13">
        <f>IF(AND(B652="Med B",COUNTIFS(A$1:A651,A652,B$1:B651,"Med B")=0,COUNTIFS(A$1:A651,A652,B$1:B651,"Med A")=0),1,0)</f>
        <v>0</v>
      </c>
      <c r="G652" s="9" t="str">
        <f>IF(E652=1,
  AVERAGEIFS(
    Question_10_Labs!D:D,
    Question_10_Labs!A:A, Question_10_admin!A652,
    Question_10_Labs!C:C, "LAB B",
    Question_10_Labs!B:B, "&lt;=" &amp; Question_10_admin!C652
  ),
  "")</f>
        <v/>
      </c>
      <c r="H652" s="13" t="str">
        <f>IF(E652=1,
  IFERROR(
    AVERAGEIFS(
      Question_10_Labs!D:D,
      Question_10_Labs!A:A, A652,
      Question_10_Labs!C:C, "LAB B",
      Question_10_Labs!B:B, "&gt;=" &amp; C652
    ),
    "No test done"
  ),
  ""
)</f>
        <v/>
      </c>
      <c r="I652" s="13" t="str">
        <f t="shared" si="21"/>
        <v xml:space="preserve"> </v>
      </c>
    </row>
    <row r="653" spans="1:9" x14ac:dyDescent="0.25">
      <c r="A653" s="11">
        <v>47</v>
      </c>
      <c r="B653" s="11" t="s">
        <v>622</v>
      </c>
      <c r="C653" s="12">
        <v>41115</v>
      </c>
      <c r="D653" s="15">
        <v>18000</v>
      </c>
      <c r="E653" s="13">
        <f t="shared" si="20"/>
        <v>0</v>
      </c>
      <c r="F653" s="13">
        <f>IF(AND(B653="Med B",COUNTIFS(A$1:A652,A653,B$1:B652,"Med B")=0,COUNTIFS(A$1:A652,A653,B$1:B652,"Med A")=0),1,0)</f>
        <v>0</v>
      </c>
      <c r="G653" s="9" t="str">
        <f>IF(E653=1,
  AVERAGEIFS(
    Question_10_Labs!D:D,
    Question_10_Labs!A:A, Question_10_admin!A653,
    Question_10_Labs!C:C, "LAB B",
    Question_10_Labs!B:B, "&lt;=" &amp; Question_10_admin!C653
  ),
  "")</f>
        <v/>
      </c>
      <c r="H653" s="13" t="str">
        <f>IF(E653=1,
  IFERROR(
    AVERAGEIFS(
      Question_10_Labs!D:D,
      Question_10_Labs!A:A, A653,
      Question_10_Labs!C:C, "LAB B",
      Question_10_Labs!B:B, "&gt;=" &amp; C653
    ),
    "No test done"
  ),
  ""
)</f>
        <v/>
      </c>
      <c r="I653" s="13" t="str">
        <f t="shared" si="21"/>
        <v xml:space="preserve"> </v>
      </c>
    </row>
    <row r="654" spans="1:9" x14ac:dyDescent="0.25">
      <c r="A654" s="11">
        <v>47</v>
      </c>
      <c r="B654" s="11" t="s">
        <v>622</v>
      </c>
      <c r="C654" s="12">
        <v>41117</v>
      </c>
      <c r="D654" s="15">
        <v>18000</v>
      </c>
      <c r="E654" s="13">
        <f t="shared" si="20"/>
        <v>0</v>
      </c>
      <c r="F654" s="13">
        <f>IF(AND(B654="Med B",COUNTIFS(A$1:A653,A654,B$1:B653,"Med B")=0,COUNTIFS(A$1:A653,A654,B$1:B653,"Med A")=0),1,0)</f>
        <v>0</v>
      </c>
      <c r="G654" s="9" t="str">
        <f>IF(E654=1,
  AVERAGEIFS(
    Question_10_Labs!D:D,
    Question_10_Labs!A:A, Question_10_admin!A654,
    Question_10_Labs!C:C, "LAB B",
    Question_10_Labs!B:B, "&lt;=" &amp; Question_10_admin!C654
  ),
  "")</f>
        <v/>
      </c>
      <c r="H654" s="13" t="str">
        <f>IF(E654=1,
  IFERROR(
    AVERAGEIFS(
      Question_10_Labs!D:D,
      Question_10_Labs!A:A, A654,
      Question_10_Labs!C:C, "LAB B",
      Question_10_Labs!B:B, "&gt;=" &amp; C654
    ),
    "No test done"
  ),
  ""
)</f>
        <v/>
      </c>
      <c r="I654" s="13" t="str">
        <f t="shared" si="21"/>
        <v xml:space="preserve"> </v>
      </c>
    </row>
    <row r="655" spans="1:9" x14ac:dyDescent="0.25">
      <c r="A655" s="11">
        <v>47</v>
      </c>
      <c r="B655" s="11" t="s">
        <v>622</v>
      </c>
      <c r="C655" s="12">
        <v>41120</v>
      </c>
      <c r="D655" s="15">
        <v>18000</v>
      </c>
      <c r="E655" s="13">
        <f t="shared" si="20"/>
        <v>0</v>
      </c>
      <c r="F655" s="13">
        <f>IF(AND(B655="Med B",COUNTIFS(A$1:A654,A655,B$1:B654,"Med B")=0,COUNTIFS(A$1:A654,A655,B$1:B654,"Med A")=0),1,0)</f>
        <v>0</v>
      </c>
      <c r="G655" s="9" t="str">
        <f>IF(E655=1,
  AVERAGEIFS(
    Question_10_Labs!D:D,
    Question_10_Labs!A:A, Question_10_admin!A655,
    Question_10_Labs!C:C, "LAB B",
    Question_10_Labs!B:B, "&lt;=" &amp; Question_10_admin!C655
  ),
  "")</f>
        <v/>
      </c>
      <c r="H655" s="13" t="str">
        <f>IF(E655=1,
  IFERROR(
    AVERAGEIFS(
      Question_10_Labs!D:D,
      Question_10_Labs!A:A, A655,
      Question_10_Labs!C:C, "LAB B",
      Question_10_Labs!B:B, "&gt;=" &amp; C655
    ),
    "No test done"
  ),
  ""
)</f>
        <v/>
      </c>
      <c r="I655" s="13" t="str">
        <f t="shared" si="21"/>
        <v xml:space="preserve"> </v>
      </c>
    </row>
    <row r="656" spans="1:9" x14ac:dyDescent="0.25">
      <c r="A656" s="11">
        <v>47</v>
      </c>
      <c r="B656" s="11" t="s">
        <v>622</v>
      </c>
      <c r="C656" s="12">
        <v>41122</v>
      </c>
      <c r="D656" s="15">
        <v>18000</v>
      </c>
      <c r="E656" s="13">
        <f t="shared" si="20"/>
        <v>0</v>
      </c>
      <c r="F656" s="13">
        <f>IF(AND(B656="Med B",COUNTIFS(A$1:A655,A656,B$1:B655,"Med B")=0,COUNTIFS(A$1:A655,A656,B$1:B655,"Med A")=0),1,0)</f>
        <v>0</v>
      </c>
      <c r="G656" s="9" t="str">
        <f>IF(E656=1,
  AVERAGEIFS(
    Question_10_Labs!D:D,
    Question_10_Labs!A:A, Question_10_admin!A656,
    Question_10_Labs!C:C, "LAB B",
    Question_10_Labs!B:B, "&lt;=" &amp; Question_10_admin!C656
  ),
  "")</f>
        <v/>
      </c>
      <c r="H656" s="13" t="str">
        <f>IF(E656=1,
  IFERROR(
    AVERAGEIFS(
      Question_10_Labs!D:D,
      Question_10_Labs!A:A, A656,
      Question_10_Labs!C:C, "LAB B",
      Question_10_Labs!B:B, "&gt;=" &amp; C656
    ),
    "No test done"
  ),
  ""
)</f>
        <v/>
      </c>
      <c r="I656" s="13" t="str">
        <f t="shared" si="21"/>
        <v xml:space="preserve"> </v>
      </c>
    </row>
    <row r="657" spans="1:9" x14ac:dyDescent="0.25">
      <c r="A657" s="11">
        <v>47</v>
      </c>
      <c r="B657" s="11" t="s">
        <v>622</v>
      </c>
      <c r="C657" s="12">
        <v>41124</v>
      </c>
      <c r="D657" s="15">
        <v>18000</v>
      </c>
      <c r="E657" s="13">
        <f t="shared" si="20"/>
        <v>0</v>
      </c>
      <c r="F657" s="13">
        <f>IF(AND(B657="Med B",COUNTIFS(A$1:A656,A657,B$1:B656,"Med B")=0,COUNTIFS(A$1:A656,A657,B$1:B656,"Med A")=0),1,0)</f>
        <v>0</v>
      </c>
      <c r="G657" s="9" t="str">
        <f>IF(E657=1,
  AVERAGEIFS(
    Question_10_Labs!D:D,
    Question_10_Labs!A:A, Question_10_admin!A657,
    Question_10_Labs!C:C, "LAB B",
    Question_10_Labs!B:B, "&lt;=" &amp; Question_10_admin!C657
  ),
  "")</f>
        <v/>
      </c>
      <c r="H657" s="13" t="str">
        <f>IF(E657=1,
  IFERROR(
    AVERAGEIFS(
      Question_10_Labs!D:D,
      Question_10_Labs!A:A, A657,
      Question_10_Labs!C:C, "LAB B",
      Question_10_Labs!B:B, "&gt;=" &amp; C657
    ),
    "No test done"
  ),
  ""
)</f>
        <v/>
      </c>
      <c r="I657" s="13" t="str">
        <f t="shared" si="21"/>
        <v xml:space="preserve"> </v>
      </c>
    </row>
    <row r="658" spans="1:9" x14ac:dyDescent="0.25">
      <c r="A658" s="11">
        <v>47</v>
      </c>
      <c r="B658" s="11" t="s">
        <v>622</v>
      </c>
      <c r="C658" s="12">
        <v>41127</v>
      </c>
      <c r="D658" s="15">
        <v>18000</v>
      </c>
      <c r="E658" s="13">
        <f t="shared" si="20"/>
        <v>0</v>
      </c>
      <c r="F658" s="13">
        <f>IF(AND(B658="Med B",COUNTIFS(A$1:A657,A658,B$1:B657,"Med B")=0,COUNTIFS(A$1:A657,A658,B$1:B657,"Med A")=0),1,0)</f>
        <v>0</v>
      </c>
      <c r="G658" s="9" t="str">
        <f>IF(E658=1,
  AVERAGEIFS(
    Question_10_Labs!D:D,
    Question_10_Labs!A:A, Question_10_admin!A658,
    Question_10_Labs!C:C, "LAB B",
    Question_10_Labs!B:B, "&lt;=" &amp; Question_10_admin!C658
  ),
  "")</f>
        <v/>
      </c>
      <c r="H658" s="13" t="str">
        <f>IF(E658=1,
  IFERROR(
    AVERAGEIFS(
      Question_10_Labs!D:D,
      Question_10_Labs!A:A, A658,
      Question_10_Labs!C:C, "LAB B",
      Question_10_Labs!B:B, "&gt;=" &amp; C658
    ),
    "No test done"
  ),
  ""
)</f>
        <v/>
      </c>
      <c r="I658" s="13" t="str">
        <f t="shared" si="21"/>
        <v xml:space="preserve"> </v>
      </c>
    </row>
    <row r="659" spans="1:9" x14ac:dyDescent="0.25">
      <c r="A659" s="11">
        <v>47</v>
      </c>
      <c r="B659" s="11" t="s">
        <v>622</v>
      </c>
      <c r="C659" s="12">
        <v>41129</v>
      </c>
      <c r="D659" s="15">
        <v>18000</v>
      </c>
      <c r="E659" s="13">
        <f t="shared" si="20"/>
        <v>0</v>
      </c>
      <c r="F659" s="13">
        <f>IF(AND(B659="Med B",COUNTIFS(A$1:A658,A659,B$1:B658,"Med B")=0,COUNTIFS(A$1:A658,A659,B$1:B658,"Med A")=0),1,0)</f>
        <v>0</v>
      </c>
      <c r="G659" s="9" t="str">
        <f>IF(E659=1,
  AVERAGEIFS(
    Question_10_Labs!D:D,
    Question_10_Labs!A:A, Question_10_admin!A659,
    Question_10_Labs!C:C, "LAB B",
    Question_10_Labs!B:B, "&lt;=" &amp; Question_10_admin!C659
  ),
  "")</f>
        <v/>
      </c>
      <c r="H659" s="13" t="str">
        <f>IF(E659=1,
  IFERROR(
    AVERAGEIFS(
      Question_10_Labs!D:D,
      Question_10_Labs!A:A, A659,
      Question_10_Labs!C:C, "LAB B",
      Question_10_Labs!B:B, "&gt;=" &amp; C659
    ),
    "No test done"
  ),
  ""
)</f>
        <v/>
      </c>
      <c r="I659" s="13" t="str">
        <f t="shared" si="21"/>
        <v xml:space="preserve"> </v>
      </c>
    </row>
    <row r="660" spans="1:9" x14ac:dyDescent="0.25">
      <c r="A660" s="11">
        <v>47</v>
      </c>
      <c r="B660" s="11" t="s">
        <v>622</v>
      </c>
      <c r="C660" s="12">
        <v>41131</v>
      </c>
      <c r="D660" s="15">
        <v>18000</v>
      </c>
      <c r="E660" s="13">
        <f t="shared" si="20"/>
        <v>0</v>
      </c>
      <c r="F660" s="13">
        <f>IF(AND(B660="Med B",COUNTIFS(A$1:A659,A660,B$1:B659,"Med B")=0,COUNTIFS(A$1:A659,A660,B$1:B659,"Med A")=0),1,0)</f>
        <v>0</v>
      </c>
      <c r="G660" s="9" t="str">
        <f>IF(E660=1,
  AVERAGEIFS(
    Question_10_Labs!D:D,
    Question_10_Labs!A:A, Question_10_admin!A660,
    Question_10_Labs!C:C, "LAB B",
    Question_10_Labs!B:B, "&lt;=" &amp; Question_10_admin!C660
  ),
  "")</f>
        <v/>
      </c>
      <c r="H660" s="13" t="str">
        <f>IF(E660=1,
  IFERROR(
    AVERAGEIFS(
      Question_10_Labs!D:D,
      Question_10_Labs!A:A, A660,
      Question_10_Labs!C:C, "LAB B",
      Question_10_Labs!B:B, "&gt;=" &amp; C660
    ),
    "No test done"
  ),
  ""
)</f>
        <v/>
      </c>
      <c r="I660" s="13" t="str">
        <f t="shared" si="21"/>
        <v xml:space="preserve"> </v>
      </c>
    </row>
    <row r="661" spans="1:9" x14ac:dyDescent="0.25">
      <c r="A661" s="11">
        <v>47</v>
      </c>
      <c r="B661" s="11" t="s">
        <v>622</v>
      </c>
      <c r="C661" s="12">
        <v>41134</v>
      </c>
      <c r="D661" s="15">
        <v>18000</v>
      </c>
      <c r="E661" s="13">
        <f t="shared" si="20"/>
        <v>0</v>
      </c>
      <c r="F661" s="13">
        <f>IF(AND(B661="Med B",COUNTIFS(A$1:A660,A661,B$1:B660,"Med B")=0,COUNTIFS(A$1:A660,A661,B$1:B660,"Med A")=0),1,0)</f>
        <v>0</v>
      </c>
      <c r="G661" s="9" t="str">
        <f>IF(E661=1,
  AVERAGEIFS(
    Question_10_Labs!D:D,
    Question_10_Labs!A:A, Question_10_admin!A661,
    Question_10_Labs!C:C, "LAB B",
    Question_10_Labs!B:B, "&lt;=" &amp; Question_10_admin!C661
  ),
  "")</f>
        <v/>
      </c>
      <c r="H661" s="13" t="str">
        <f>IF(E661=1,
  IFERROR(
    AVERAGEIFS(
      Question_10_Labs!D:D,
      Question_10_Labs!A:A, A661,
      Question_10_Labs!C:C, "LAB B",
      Question_10_Labs!B:B, "&gt;=" &amp; C661
    ),
    "No test done"
  ),
  ""
)</f>
        <v/>
      </c>
      <c r="I661" s="13" t="str">
        <f t="shared" si="21"/>
        <v xml:space="preserve"> </v>
      </c>
    </row>
    <row r="662" spans="1:9" x14ac:dyDescent="0.25">
      <c r="A662" s="11">
        <v>47</v>
      </c>
      <c r="B662" s="11" t="s">
        <v>622</v>
      </c>
      <c r="C662" s="12">
        <v>41136</v>
      </c>
      <c r="D662" s="15">
        <v>18000</v>
      </c>
      <c r="E662" s="13">
        <f t="shared" si="20"/>
        <v>0</v>
      </c>
      <c r="F662" s="13">
        <f>IF(AND(B662="Med B",COUNTIFS(A$1:A661,A662,B$1:B661,"Med B")=0,COUNTIFS(A$1:A661,A662,B$1:B661,"Med A")=0),1,0)</f>
        <v>0</v>
      </c>
      <c r="G662" s="9" t="str">
        <f>IF(E662=1,
  AVERAGEIFS(
    Question_10_Labs!D:D,
    Question_10_Labs!A:A, Question_10_admin!A662,
    Question_10_Labs!C:C, "LAB B",
    Question_10_Labs!B:B, "&lt;=" &amp; Question_10_admin!C662
  ),
  "")</f>
        <v/>
      </c>
      <c r="H662" s="13" t="str">
        <f>IF(E662=1,
  IFERROR(
    AVERAGEIFS(
      Question_10_Labs!D:D,
      Question_10_Labs!A:A, A662,
      Question_10_Labs!C:C, "LAB B",
      Question_10_Labs!B:B, "&gt;=" &amp; C662
    ),
    "No test done"
  ),
  ""
)</f>
        <v/>
      </c>
      <c r="I662" s="13" t="str">
        <f t="shared" si="21"/>
        <v xml:space="preserve"> </v>
      </c>
    </row>
    <row r="663" spans="1:9" x14ac:dyDescent="0.25">
      <c r="A663" s="11">
        <v>47</v>
      </c>
      <c r="B663" s="11" t="s">
        <v>622</v>
      </c>
      <c r="C663" s="12">
        <v>41138</v>
      </c>
      <c r="D663" s="15">
        <v>18000</v>
      </c>
      <c r="E663" s="13">
        <f t="shared" si="20"/>
        <v>0</v>
      </c>
      <c r="F663" s="13">
        <f>IF(AND(B663="Med B",COUNTIFS(A$1:A662,A663,B$1:B662,"Med B")=0,COUNTIFS(A$1:A662,A663,B$1:B662,"Med A")=0),1,0)</f>
        <v>0</v>
      </c>
      <c r="G663" s="9" t="str">
        <f>IF(E663=1,
  AVERAGEIFS(
    Question_10_Labs!D:D,
    Question_10_Labs!A:A, Question_10_admin!A663,
    Question_10_Labs!C:C, "LAB B",
    Question_10_Labs!B:B, "&lt;=" &amp; Question_10_admin!C663
  ),
  "")</f>
        <v/>
      </c>
      <c r="H663" s="13" t="str">
        <f>IF(E663=1,
  IFERROR(
    AVERAGEIFS(
      Question_10_Labs!D:D,
      Question_10_Labs!A:A, A663,
      Question_10_Labs!C:C, "LAB B",
      Question_10_Labs!B:B, "&gt;=" &amp; C663
    ),
    "No test done"
  ),
  ""
)</f>
        <v/>
      </c>
      <c r="I663" s="13" t="str">
        <f t="shared" si="21"/>
        <v xml:space="preserve"> </v>
      </c>
    </row>
    <row r="664" spans="1:9" x14ac:dyDescent="0.25">
      <c r="A664" s="11">
        <v>47</v>
      </c>
      <c r="B664" s="11" t="s">
        <v>622</v>
      </c>
      <c r="C664" s="12">
        <v>41141</v>
      </c>
      <c r="D664" s="15">
        <v>18000</v>
      </c>
      <c r="E664" s="13">
        <f t="shared" si="20"/>
        <v>0</v>
      </c>
      <c r="F664" s="13">
        <f>IF(AND(B664="Med B",COUNTIFS(A$1:A663,A664,B$1:B663,"Med B")=0,COUNTIFS(A$1:A663,A664,B$1:B663,"Med A")=0),1,0)</f>
        <v>0</v>
      </c>
      <c r="G664" s="9" t="str">
        <f>IF(E664=1,
  AVERAGEIFS(
    Question_10_Labs!D:D,
    Question_10_Labs!A:A, Question_10_admin!A664,
    Question_10_Labs!C:C, "LAB B",
    Question_10_Labs!B:B, "&lt;=" &amp; Question_10_admin!C664
  ),
  "")</f>
        <v/>
      </c>
      <c r="H664" s="13" t="str">
        <f>IF(E664=1,
  IFERROR(
    AVERAGEIFS(
      Question_10_Labs!D:D,
      Question_10_Labs!A:A, A664,
      Question_10_Labs!C:C, "LAB B",
      Question_10_Labs!B:B, "&gt;=" &amp; C664
    ),
    "No test done"
  ),
  ""
)</f>
        <v/>
      </c>
      <c r="I664" s="13" t="str">
        <f t="shared" si="21"/>
        <v xml:space="preserve"> </v>
      </c>
    </row>
    <row r="665" spans="1:9" x14ac:dyDescent="0.25">
      <c r="A665" s="11">
        <v>47</v>
      </c>
      <c r="B665" s="11" t="s">
        <v>622</v>
      </c>
      <c r="C665" s="12">
        <v>41143</v>
      </c>
      <c r="D665" s="15">
        <v>18000</v>
      </c>
      <c r="E665" s="13">
        <f t="shared" si="20"/>
        <v>0</v>
      </c>
      <c r="F665" s="13">
        <f>IF(AND(B665="Med B",COUNTIFS(A$1:A664,A665,B$1:B664,"Med B")=0,COUNTIFS(A$1:A664,A665,B$1:B664,"Med A")=0),1,0)</f>
        <v>0</v>
      </c>
      <c r="G665" s="9" t="str">
        <f>IF(E665=1,
  AVERAGEIFS(
    Question_10_Labs!D:D,
    Question_10_Labs!A:A, Question_10_admin!A665,
    Question_10_Labs!C:C, "LAB B",
    Question_10_Labs!B:B, "&lt;=" &amp; Question_10_admin!C665
  ),
  "")</f>
        <v/>
      </c>
      <c r="H665" s="13" t="str">
        <f>IF(E665=1,
  IFERROR(
    AVERAGEIFS(
      Question_10_Labs!D:D,
      Question_10_Labs!A:A, A665,
      Question_10_Labs!C:C, "LAB B",
      Question_10_Labs!B:B, "&gt;=" &amp; C665
    ),
    "No test done"
  ),
  ""
)</f>
        <v/>
      </c>
      <c r="I665" s="13" t="str">
        <f t="shared" si="21"/>
        <v xml:space="preserve"> </v>
      </c>
    </row>
    <row r="666" spans="1:9" x14ac:dyDescent="0.25">
      <c r="A666" s="11">
        <v>47</v>
      </c>
      <c r="B666" s="11" t="s">
        <v>622</v>
      </c>
      <c r="C666" s="12">
        <v>41145</v>
      </c>
      <c r="D666" s="15">
        <v>18000</v>
      </c>
      <c r="E666" s="13">
        <f t="shared" si="20"/>
        <v>0</v>
      </c>
      <c r="F666" s="13">
        <f>IF(AND(B666="Med B",COUNTIFS(A$1:A665,A666,B$1:B665,"Med B")=0,COUNTIFS(A$1:A665,A666,B$1:B665,"Med A")=0),1,0)</f>
        <v>0</v>
      </c>
      <c r="G666" s="9" t="str">
        <f>IF(E666=1,
  AVERAGEIFS(
    Question_10_Labs!D:D,
    Question_10_Labs!A:A, Question_10_admin!A666,
    Question_10_Labs!C:C, "LAB B",
    Question_10_Labs!B:B, "&lt;=" &amp; Question_10_admin!C666
  ),
  "")</f>
        <v/>
      </c>
      <c r="H666" s="13" t="str">
        <f>IF(E666=1,
  IFERROR(
    AVERAGEIFS(
      Question_10_Labs!D:D,
      Question_10_Labs!A:A, A666,
      Question_10_Labs!C:C, "LAB B",
      Question_10_Labs!B:B, "&gt;=" &amp; C666
    ),
    "No test done"
  ),
  ""
)</f>
        <v/>
      </c>
      <c r="I666" s="13" t="str">
        <f t="shared" si="21"/>
        <v xml:space="preserve"> </v>
      </c>
    </row>
    <row r="667" spans="1:9" x14ac:dyDescent="0.25">
      <c r="A667" s="11">
        <v>47</v>
      </c>
      <c r="B667" s="11" t="s">
        <v>622</v>
      </c>
      <c r="C667" s="12">
        <v>41148</v>
      </c>
      <c r="D667" s="15">
        <v>18000</v>
      </c>
      <c r="E667" s="13">
        <f t="shared" si="20"/>
        <v>0</v>
      </c>
      <c r="F667" s="13">
        <f>IF(AND(B667="Med B",COUNTIFS(A$1:A666,A667,B$1:B666,"Med B")=0,COUNTIFS(A$1:A666,A667,B$1:B666,"Med A")=0),1,0)</f>
        <v>0</v>
      </c>
      <c r="G667" s="9" t="str">
        <f>IF(E667=1,
  AVERAGEIFS(
    Question_10_Labs!D:D,
    Question_10_Labs!A:A, Question_10_admin!A667,
    Question_10_Labs!C:C, "LAB B",
    Question_10_Labs!B:B, "&lt;=" &amp; Question_10_admin!C667
  ),
  "")</f>
        <v/>
      </c>
      <c r="H667" s="13" t="str">
        <f>IF(E667=1,
  IFERROR(
    AVERAGEIFS(
      Question_10_Labs!D:D,
      Question_10_Labs!A:A, A667,
      Question_10_Labs!C:C, "LAB B",
      Question_10_Labs!B:B, "&gt;=" &amp; C667
    ),
    "No test done"
  ),
  ""
)</f>
        <v/>
      </c>
      <c r="I667" s="13" t="str">
        <f t="shared" si="21"/>
        <v xml:space="preserve"> </v>
      </c>
    </row>
    <row r="668" spans="1:9" x14ac:dyDescent="0.25">
      <c r="A668" s="11">
        <v>47</v>
      </c>
      <c r="B668" s="11" t="s">
        <v>622</v>
      </c>
      <c r="C668" s="12">
        <v>41150</v>
      </c>
      <c r="D668" s="15">
        <v>18000</v>
      </c>
      <c r="E668" s="13">
        <f t="shared" si="20"/>
        <v>0</v>
      </c>
      <c r="F668" s="13">
        <f>IF(AND(B668="Med B",COUNTIFS(A$1:A667,A668,B$1:B667,"Med B")=0,COUNTIFS(A$1:A667,A668,B$1:B667,"Med A")=0),1,0)</f>
        <v>0</v>
      </c>
      <c r="G668" s="9" t="str">
        <f>IF(E668=1,
  AVERAGEIFS(
    Question_10_Labs!D:D,
    Question_10_Labs!A:A, Question_10_admin!A668,
    Question_10_Labs!C:C, "LAB B",
    Question_10_Labs!B:B, "&lt;=" &amp; Question_10_admin!C668
  ),
  "")</f>
        <v/>
      </c>
      <c r="H668" s="13" t="str">
        <f>IF(E668=1,
  IFERROR(
    AVERAGEIFS(
      Question_10_Labs!D:D,
      Question_10_Labs!A:A, A668,
      Question_10_Labs!C:C, "LAB B",
      Question_10_Labs!B:B, "&gt;=" &amp; C668
    ),
    "No test done"
  ),
  ""
)</f>
        <v/>
      </c>
      <c r="I668" s="13" t="str">
        <f t="shared" si="21"/>
        <v xml:space="preserve"> </v>
      </c>
    </row>
    <row r="669" spans="1:9" x14ac:dyDescent="0.25">
      <c r="A669" s="11">
        <v>47</v>
      </c>
      <c r="B669" s="11" t="s">
        <v>622</v>
      </c>
      <c r="C669" s="12">
        <v>41152</v>
      </c>
      <c r="D669" s="15">
        <v>18000</v>
      </c>
      <c r="E669" s="13">
        <f t="shared" si="20"/>
        <v>0</v>
      </c>
      <c r="F669" s="13">
        <f>IF(AND(B669="Med B",COUNTIFS(A$1:A668,A669,B$1:B668,"Med B")=0,COUNTIFS(A$1:A668,A669,B$1:B668,"Med A")=0),1,0)</f>
        <v>0</v>
      </c>
      <c r="G669" s="9" t="str">
        <f>IF(E669=1,
  AVERAGEIFS(
    Question_10_Labs!D:D,
    Question_10_Labs!A:A, Question_10_admin!A669,
    Question_10_Labs!C:C, "LAB B",
    Question_10_Labs!B:B, "&lt;=" &amp; Question_10_admin!C669
  ),
  "")</f>
        <v/>
      </c>
      <c r="H669" s="13" t="str">
        <f>IF(E669=1,
  IFERROR(
    AVERAGEIFS(
      Question_10_Labs!D:D,
      Question_10_Labs!A:A, A669,
      Question_10_Labs!C:C, "LAB B",
      Question_10_Labs!B:B, "&gt;=" &amp; C669
    ),
    "No test done"
  ),
  ""
)</f>
        <v/>
      </c>
      <c r="I669" s="13" t="str">
        <f t="shared" si="21"/>
        <v xml:space="preserve"> </v>
      </c>
    </row>
    <row r="670" spans="1:9" x14ac:dyDescent="0.25">
      <c r="A670" s="11">
        <v>47</v>
      </c>
      <c r="B670" s="11" t="s">
        <v>622</v>
      </c>
      <c r="C670" s="12">
        <v>41155</v>
      </c>
      <c r="D670" s="15">
        <v>18000</v>
      </c>
      <c r="E670" s="13">
        <f t="shared" si="20"/>
        <v>0</v>
      </c>
      <c r="F670" s="13">
        <f>IF(AND(B670="Med B",COUNTIFS(A$1:A669,A670,B$1:B669,"Med B")=0,COUNTIFS(A$1:A669,A670,B$1:B669,"Med A")=0),1,0)</f>
        <v>0</v>
      </c>
      <c r="G670" s="9" t="str">
        <f>IF(E670=1,
  AVERAGEIFS(
    Question_10_Labs!D:D,
    Question_10_Labs!A:A, Question_10_admin!A670,
    Question_10_Labs!C:C, "LAB B",
    Question_10_Labs!B:B, "&lt;=" &amp; Question_10_admin!C670
  ),
  "")</f>
        <v/>
      </c>
      <c r="H670" s="13" t="str">
        <f>IF(E670=1,
  IFERROR(
    AVERAGEIFS(
      Question_10_Labs!D:D,
      Question_10_Labs!A:A, A670,
      Question_10_Labs!C:C, "LAB B",
      Question_10_Labs!B:B, "&gt;=" &amp; C670
    ),
    "No test done"
  ),
  ""
)</f>
        <v/>
      </c>
      <c r="I670" s="13" t="str">
        <f t="shared" si="21"/>
        <v xml:space="preserve"> </v>
      </c>
    </row>
    <row r="671" spans="1:9" x14ac:dyDescent="0.25">
      <c r="A671" s="11">
        <v>47</v>
      </c>
      <c r="B671" s="11" t="s">
        <v>622</v>
      </c>
      <c r="C671" s="12">
        <v>41157</v>
      </c>
      <c r="D671" s="15">
        <v>18000</v>
      </c>
      <c r="E671" s="13">
        <f t="shared" si="20"/>
        <v>1</v>
      </c>
      <c r="F671" s="13">
        <f>IF(AND(B671="Med B",COUNTIFS(A$1:A670,A671,B$1:B670,"Med B")=0,COUNTIFS(A$1:A670,A671,B$1:B670,"Med A")=0),1,0)</f>
        <v>0</v>
      </c>
      <c r="G671" s="9">
        <f>IF(E671=1,
  AVERAGEIFS(
    Question_10_Labs!D:D,
    Question_10_Labs!A:A, Question_10_admin!A671,
    Question_10_Labs!C:C, "LAB B",
    Question_10_Labs!B:B, "&lt;=" &amp; Question_10_admin!C671
  ),
  "")</f>
        <v>10.3</v>
      </c>
      <c r="H671" s="13">
        <f>IF(E671=1,
  IFERROR(
    AVERAGEIFS(
      Question_10_Labs!D:D,
      Question_10_Labs!A:A, A671,
      Question_10_Labs!C:C, "LAB B",
      Question_10_Labs!B:B, "&gt;=" &amp; C671
    ),
    "No test done"
  ),
  ""
)</f>
        <v>8.7125000000000004</v>
      </c>
      <c r="I671" s="13" t="str">
        <f t="shared" si="21"/>
        <v>Higher</v>
      </c>
    </row>
    <row r="672" spans="1:9" x14ac:dyDescent="0.25">
      <c r="A672" s="11">
        <v>47</v>
      </c>
      <c r="B672" s="11" t="s">
        <v>623</v>
      </c>
      <c r="C672" s="12">
        <v>41164</v>
      </c>
      <c r="D672" s="15">
        <v>16</v>
      </c>
      <c r="E672" s="13">
        <f t="shared" si="20"/>
        <v>0</v>
      </c>
      <c r="F672" s="13">
        <f>IF(AND(B672="Med B",COUNTIFS(A$1:A671,A672,B$1:B671,"Med B")=0,COUNTIFS(A$1:A671,A672,B$1:B671,"Med A")=0),1,0)</f>
        <v>0</v>
      </c>
      <c r="G672" s="9" t="str">
        <f>IF(E672=1,
  AVERAGEIFS(
    Question_10_Labs!D:D,
    Question_10_Labs!A:A, Question_10_admin!A672,
    Question_10_Labs!C:C, "LAB B",
    Question_10_Labs!B:B, "&lt;=" &amp; Question_10_admin!C672
  ),
  "")</f>
        <v/>
      </c>
      <c r="H672" s="13" t="str">
        <f>IF(E672=1,
  IFERROR(
    AVERAGEIFS(
      Question_10_Labs!D:D,
      Question_10_Labs!A:A, A672,
      Question_10_Labs!C:C, "LAB B",
      Question_10_Labs!B:B, "&gt;=" &amp; C672
    ),
    "No test done"
  ),
  ""
)</f>
        <v/>
      </c>
      <c r="I672" s="13" t="str">
        <f t="shared" si="21"/>
        <v xml:space="preserve"> </v>
      </c>
    </row>
    <row r="673" spans="1:9" x14ac:dyDescent="0.25">
      <c r="A673" s="11">
        <v>47</v>
      </c>
      <c r="B673" s="11" t="s">
        <v>623</v>
      </c>
      <c r="C673" s="12">
        <v>41192</v>
      </c>
      <c r="D673" s="15">
        <v>20</v>
      </c>
      <c r="E673" s="13">
        <f t="shared" si="20"/>
        <v>0</v>
      </c>
      <c r="F673" s="13">
        <f>IF(AND(B673="Med B",COUNTIFS(A$1:A672,A673,B$1:B672,"Med B")=0,COUNTIFS(A$1:A672,A673,B$1:B672,"Med A")=0),1,0)</f>
        <v>0</v>
      </c>
      <c r="G673" s="9" t="str">
        <f>IF(E673=1,
  AVERAGEIFS(
    Question_10_Labs!D:D,
    Question_10_Labs!A:A, Question_10_admin!A673,
    Question_10_Labs!C:C, "LAB B",
    Question_10_Labs!B:B, "&lt;=" &amp; Question_10_admin!C673
  ),
  "")</f>
        <v/>
      </c>
      <c r="H673" s="13" t="str">
        <f>IF(E673=1,
  IFERROR(
    AVERAGEIFS(
      Question_10_Labs!D:D,
      Question_10_Labs!A:A, A673,
      Question_10_Labs!C:C, "LAB B",
      Question_10_Labs!B:B, "&gt;=" &amp; C673
    ),
    "No test done"
  ),
  ""
)</f>
        <v/>
      </c>
      <c r="I673" s="13" t="str">
        <f t="shared" si="21"/>
        <v xml:space="preserve"> </v>
      </c>
    </row>
    <row r="674" spans="1:9" x14ac:dyDescent="0.25">
      <c r="A674" s="11">
        <v>47</v>
      </c>
      <c r="B674" s="11" t="s">
        <v>623</v>
      </c>
      <c r="C674" s="12">
        <v>41227</v>
      </c>
      <c r="D674" s="15">
        <v>20</v>
      </c>
      <c r="E674" s="13">
        <f t="shared" si="20"/>
        <v>0</v>
      </c>
      <c r="F674" s="13">
        <f>IF(AND(B674="Med B",COUNTIFS(A$1:A673,A674,B$1:B673,"Med B")=0,COUNTIFS(A$1:A673,A674,B$1:B673,"Med A")=0),1,0)</f>
        <v>0</v>
      </c>
      <c r="G674" s="9" t="str">
        <f>IF(E674=1,
  AVERAGEIFS(
    Question_10_Labs!D:D,
    Question_10_Labs!A:A, Question_10_admin!A674,
    Question_10_Labs!C:C, "LAB B",
    Question_10_Labs!B:B, "&lt;=" &amp; Question_10_admin!C674
  ),
  "")</f>
        <v/>
      </c>
      <c r="H674" s="13" t="str">
        <f>IF(E674=1,
  IFERROR(
    AVERAGEIFS(
      Question_10_Labs!D:D,
      Question_10_Labs!A:A, A674,
      Question_10_Labs!C:C, "LAB B",
      Question_10_Labs!B:B, "&gt;=" &amp; C674
    ),
    "No test done"
  ),
  ""
)</f>
        <v/>
      </c>
      <c r="I674" s="13" t="str">
        <f t="shared" si="21"/>
        <v xml:space="preserve"> </v>
      </c>
    </row>
    <row r="675" spans="1:9" x14ac:dyDescent="0.25">
      <c r="A675" s="11">
        <v>48</v>
      </c>
      <c r="B675" s="11" t="s">
        <v>622</v>
      </c>
      <c r="C675" s="12">
        <v>41092</v>
      </c>
      <c r="D675" s="15">
        <v>3200</v>
      </c>
      <c r="E675" s="13">
        <f t="shared" si="20"/>
        <v>0</v>
      </c>
      <c r="F675" s="13">
        <f>IF(AND(B675="Med B",COUNTIFS(A$1:A674,A675,B$1:B674,"Med B")=0,COUNTIFS(A$1:A674,A675,B$1:B674,"Med A")=0),1,0)</f>
        <v>0</v>
      </c>
      <c r="G675" s="9" t="str">
        <f>IF(E675=1,
  AVERAGEIFS(
    Question_10_Labs!D:D,
    Question_10_Labs!A:A, Question_10_admin!A675,
    Question_10_Labs!C:C, "LAB B",
    Question_10_Labs!B:B, "&lt;=" &amp; Question_10_admin!C675
  ),
  "")</f>
        <v/>
      </c>
      <c r="H675" s="13" t="str">
        <f>IF(E675=1,
  IFERROR(
    AVERAGEIFS(
      Question_10_Labs!D:D,
      Question_10_Labs!A:A, A675,
      Question_10_Labs!C:C, "LAB B",
      Question_10_Labs!B:B, "&gt;=" &amp; C675
    ),
    "No test done"
  ),
  ""
)</f>
        <v/>
      </c>
      <c r="I675" s="13" t="str">
        <f t="shared" si="21"/>
        <v xml:space="preserve"> </v>
      </c>
    </row>
    <row r="676" spans="1:9" x14ac:dyDescent="0.25">
      <c r="A676" s="11">
        <v>48</v>
      </c>
      <c r="B676" s="11" t="s">
        <v>622</v>
      </c>
      <c r="C676" s="12">
        <v>41094</v>
      </c>
      <c r="D676" s="15">
        <v>3200</v>
      </c>
      <c r="E676" s="13">
        <f t="shared" si="20"/>
        <v>0</v>
      </c>
      <c r="F676" s="13">
        <f>IF(AND(B676="Med B",COUNTIFS(A$1:A675,A676,B$1:B675,"Med B")=0,COUNTIFS(A$1:A675,A676,B$1:B675,"Med A")=0),1,0)</f>
        <v>0</v>
      </c>
      <c r="G676" s="9" t="str">
        <f>IF(E676=1,
  AVERAGEIFS(
    Question_10_Labs!D:D,
    Question_10_Labs!A:A, Question_10_admin!A676,
    Question_10_Labs!C:C, "LAB B",
    Question_10_Labs!B:B, "&lt;=" &amp; Question_10_admin!C676
  ),
  "")</f>
        <v/>
      </c>
      <c r="H676" s="13" t="str">
        <f>IF(E676=1,
  IFERROR(
    AVERAGEIFS(
      Question_10_Labs!D:D,
      Question_10_Labs!A:A, A676,
      Question_10_Labs!C:C, "LAB B",
      Question_10_Labs!B:B, "&gt;=" &amp; C676
    ),
    "No test done"
  ),
  ""
)</f>
        <v/>
      </c>
      <c r="I676" s="13" t="str">
        <f t="shared" si="21"/>
        <v xml:space="preserve"> </v>
      </c>
    </row>
    <row r="677" spans="1:9" x14ac:dyDescent="0.25">
      <c r="A677" s="11">
        <v>48</v>
      </c>
      <c r="B677" s="11" t="s">
        <v>622</v>
      </c>
      <c r="C677" s="12">
        <v>41096</v>
      </c>
      <c r="D677" s="15">
        <v>3200</v>
      </c>
      <c r="E677" s="13">
        <f t="shared" si="20"/>
        <v>0</v>
      </c>
      <c r="F677" s="13">
        <f>IF(AND(B677="Med B",COUNTIFS(A$1:A676,A677,B$1:B676,"Med B")=0,COUNTIFS(A$1:A676,A677,B$1:B676,"Med A")=0),1,0)</f>
        <v>0</v>
      </c>
      <c r="G677" s="9" t="str">
        <f>IF(E677=1,
  AVERAGEIFS(
    Question_10_Labs!D:D,
    Question_10_Labs!A:A, Question_10_admin!A677,
    Question_10_Labs!C:C, "LAB B",
    Question_10_Labs!B:B, "&lt;=" &amp; Question_10_admin!C677
  ),
  "")</f>
        <v/>
      </c>
      <c r="H677" s="13" t="str">
        <f>IF(E677=1,
  IFERROR(
    AVERAGEIFS(
      Question_10_Labs!D:D,
      Question_10_Labs!A:A, A677,
      Question_10_Labs!C:C, "LAB B",
      Question_10_Labs!B:B, "&gt;=" &amp; C677
    ),
    "No test done"
  ),
  ""
)</f>
        <v/>
      </c>
      <c r="I677" s="13" t="str">
        <f t="shared" si="21"/>
        <v xml:space="preserve"> </v>
      </c>
    </row>
    <row r="678" spans="1:9" x14ac:dyDescent="0.25">
      <c r="A678" s="11">
        <v>48</v>
      </c>
      <c r="B678" s="11" t="s">
        <v>622</v>
      </c>
      <c r="C678" s="12">
        <v>41099</v>
      </c>
      <c r="D678" s="15">
        <v>3200</v>
      </c>
      <c r="E678" s="13">
        <f t="shared" si="20"/>
        <v>0</v>
      </c>
      <c r="F678" s="13">
        <f>IF(AND(B678="Med B",COUNTIFS(A$1:A677,A678,B$1:B677,"Med B")=0,COUNTIFS(A$1:A677,A678,B$1:B677,"Med A")=0),1,0)</f>
        <v>0</v>
      </c>
      <c r="G678" s="9" t="str">
        <f>IF(E678=1,
  AVERAGEIFS(
    Question_10_Labs!D:D,
    Question_10_Labs!A:A, Question_10_admin!A678,
    Question_10_Labs!C:C, "LAB B",
    Question_10_Labs!B:B, "&lt;=" &amp; Question_10_admin!C678
  ),
  "")</f>
        <v/>
      </c>
      <c r="H678" s="13" t="str">
        <f>IF(E678=1,
  IFERROR(
    AVERAGEIFS(
      Question_10_Labs!D:D,
      Question_10_Labs!A:A, A678,
      Question_10_Labs!C:C, "LAB B",
      Question_10_Labs!B:B, "&gt;=" &amp; C678
    ),
    "No test done"
  ),
  ""
)</f>
        <v/>
      </c>
      <c r="I678" s="13" t="str">
        <f t="shared" si="21"/>
        <v xml:space="preserve"> </v>
      </c>
    </row>
    <row r="679" spans="1:9" x14ac:dyDescent="0.25">
      <c r="A679" s="11">
        <v>48</v>
      </c>
      <c r="B679" s="11" t="s">
        <v>622</v>
      </c>
      <c r="C679" s="12">
        <v>41101</v>
      </c>
      <c r="D679" s="15">
        <v>3200</v>
      </c>
      <c r="E679" s="13">
        <f t="shared" si="20"/>
        <v>0</v>
      </c>
      <c r="F679" s="13">
        <f>IF(AND(B679="Med B",COUNTIFS(A$1:A678,A679,B$1:B678,"Med B")=0,COUNTIFS(A$1:A678,A679,B$1:B678,"Med A")=0),1,0)</f>
        <v>0</v>
      </c>
      <c r="G679" s="9" t="str">
        <f>IF(E679=1,
  AVERAGEIFS(
    Question_10_Labs!D:D,
    Question_10_Labs!A:A, Question_10_admin!A679,
    Question_10_Labs!C:C, "LAB B",
    Question_10_Labs!B:B, "&lt;=" &amp; Question_10_admin!C679
  ),
  "")</f>
        <v/>
      </c>
      <c r="H679" s="13" t="str">
        <f>IF(E679=1,
  IFERROR(
    AVERAGEIFS(
      Question_10_Labs!D:D,
      Question_10_Labs!A:A, A679,
      Question_10_Labs!C:C, "LAB B",
      Question_10_Labs!B:B, "&gt;=" &amp; C679
    ),
    "No test done"
  ),
  ""
)</f>
        <v/>
      </c>
      <c r="I679" s="13" t="str">
        <f t="shared" si="21"/>
        <v xml:space="preserve"> </v>
      </c>
    </row>
    <row r="680" spans="1:9" x14ac:dyDescent="0.25">
      <c r="A680" s="11">
        <v>48</v>
      </c>
      <c r="B680" s="11" t="s">
        <v>622</v>
      </c>
      <c r="C680" s="12">
        <v>41103</v>
      </c>
      <c r="D680" s="15">
        <v>3200</v>
      </c>
      <c r="E680" s="13">
        <f t="shared" si="20"/>
        <v>0</v>
      </c>
      <c r="F680" s="13">
        <f>IF(AND(B680="Med B",COUNTIFS(A$1:A679,A680,B$1:B679,"Med B")=0,COUNTIFS(A$1:A679,A680,B$1:B679,"Med A")=0),1,0)</f>
        <v>0</v>
      </c>
      <c r="G680" s="9" t="str">
        <f>IF(E680=1,
  AVERAGEIFS(
    Question_10_Labs!D:D,
    Question_10_Labs!A:A, Question_10_admin!A680,
    Question_10_Labs!C:C, "LAB B",
    Question_10_Labs!B:B, "&lt;=" &amp; Question_10_admin!C680
  ),
  "")</f>
        <v/>
      </c>
      <c r="H680" s="13" t="str">
        <f>IF(E680=1,
  IFERROR(
    AVERAGEIFS(
      Question_10_Labs!D:D,
      Question_10_Labs!A:A, A680,
      Question_10_Labs!C:C, "LAB B",
      Question_10_Labs!B:B, "&gt;=" &amp; C680
    ),
    "No test done"
  ),
  ""
)</f>
        <v/>
      </c>
      <c r="I680" s="13" t="str">
        <f t="shared" si="21"/>
        <v xml:space="preserve"> </v>
      </c>
    </row>
    <row r="681" spans="1:9" x14ac:dyDescent="0.25">
      <c r="A681" s="11">
        <v>48</v>
      </c>
      <c r="B681" s="11" t="s">
        <v>622</v>
      </c>
      <c r="C681" s="12">
        <v>41106</v>
      </c>
      <c r="D681" s="15">
        <v>3200</v>
      </c>
      <c r="E681" s="13">
        <f t="shared" si="20"/>
        <v>0</v>
      </c>
      <c r="F681" s="13">
        <f>IF(AND(B681="Med B",COUNTIFS(A$1:A680,A681,B$1:B680,"Med B")=0,COUNTIFS(A$1:A680,A681,B$1:B680,"Med A")=0),1,0)</f>
        <v>0</v>
      </c>
      <c r="G681" s="9" t="str">
        <f>IF(E681=1,
  AVERAGEIFS(
    Question_10_Labs!D:D,
    Question_10_Labs!A:A, Question_10_admin!A681,
    Question_10_Labs!C:C, "LAB B",
    Question_10_Labs!B:B, "&lt;=" &amp; Question_10_admin!C681
  ),
  "")</f>
        <v/>
      </c>
      <c r="H681" s="13" t="str">
        <f>IF(E681=1,
  IFERROR(
    AVERAGEIFS(
      Question_10_Labs!D:D,
      Question_10_Labs!A:A, A681,
      Question_10_Labs!C:C, "LAB B",
      Question_10_Labs!B:B, "&gt;=" &amp; C681
    ),
    "No test done"
  ),
  ""
)</f>
        <v/>
      </c>
      <c r="I681" s="13" t="str">
        <f t="shared" si="21"/>
        <v xml:space="preserve"> </v>
      </c>
    </row>
    <row r="682" spans="1:9" x14ac:dyDescent="0.25">
      <c r="A682" s="11">
        <v>48</v>
      </c>
      <c r="B682" s="11" t="s">
        <v>622</v>
      </c>
      <c r="C682" s="12">
        <v>41108</v>
      </c>
      <c r="D682" s="15">
        <v>3200</v>
      </c>
      <c r="E682" s="13">
        <f t="shared" si="20"/>
        <v>0</v>
      </c>
      <c r="F682" s="13">
        <f>IF(AND(B682="Med B",COUNTIFS(A$1:A681,A682,B$1:B681,"Med B")=0,COUNTIFS(A$1:A681,A682,B$1:B681,"Med A")=0),1,0)</f>
        <v>0</v>
      </c>
      <c r="G682" s="9" t="str">
        <f>IF(E682=1,
  AVERAGEIFS(
    Question_10_Labs!D:D,
    Question_10_Labs!A:A, Question_10_admin!A682,
    Question_10_Labs!C:C, "LAB B",
    Question_10_Labs!B:B, "&lt;=" &amp; Question_10_admin!C682
  ),
  "")</f>
        <v/>
      </c>
      <c r="H682" s="13" t="str">
        <f>IF(E682=1,
  IFERROR(
    AVERAGEIFS(
      Question_10_Labs!D:D,
      Question_10_Labs!A:A, A682,
      Question_10_Labs!C:C, "LAB B",
      Question_10_Labs!B:B, "&gt;=" &amp; C682
    ),
    "No test done"
  ),
  ""
)</f>
        <v/>
      </c>
      <c r="I682" s="13" t="str">
        <f t="shared" si="21"/>
        <v xml:space="preserve"> </v>
      </c>
    </row>
    <row r="683" spans="1:9" x14ac:dyDescent="0.25">
      <c r="A683" s="11">
        <v>48</v>
      </c>
      <c r="B683" s="11" t="s">
        <v>622</v>
      </c>
      <c r="C683" s="12">
        <v>41110</v>
      </c>
      <c r="D683" s="15">
        <v>2900</v>
      </c>
      <c r="E683" s="13">
        <f t="shared" si="20"/>
        <v>0</v>
      </c>
      <c r="F683" s="13">
        <f>IF(AND(B683="Med B",COUNTIFS(A$1:A682,A683,B$1:B682,"Med B")=0,COUNTIFS(A$1:A682,A683,B$1:B682,"Med A")=0),1,0)</f>
        <v>0</v>
      </c>
      <c r="G683" s="9" t="str">
        <f>IF(E683=1,
  AVERAGEIFS(
    Question_10_Labs!D:D,
    Question_10_Labs!A:A, Question_10_admin!A683,
    Question_10_Labs!C:C, "LAB B",
    Question_10_Labs!B:B, "&lt;=" &amp; Question_10_admin!C683
  ),
  "")</f>
        <v/>
      </c>
      <c r="H683" s="13" t="str">
        <f>IF(E683=1,
  IFERROR(
    AVERAGEIFS(
      Question_10_Labs!D:D,
      Question_10_Labs!A:A, A683,
      Question_10_Labs!C:C, "LAB B",
      Question_10_Labs!B:B, "&gt;=" &amp; C683
    ),
    "No test done"
  ),
  ""
)</f>
        <v/>
      </c>
      <c r="I683" s="13" t="str">
        <f t="shared" si="21"/>
        <v xml:space="preserve"> </v>
      </c>
    </row>
    <row r="684" spans="1:9" x14ac:dyDescent="0.25">
      <c r="A684" s="11">
        <v>48</v>
      </c>
      <c r="B684" s="11" t="s">
        <v>622</v>
      </c>
      <c r="C684" s="12">
        <v>41113</v>
      </c>
      <c r="D684" s="15">
        <v>2900</v>
      </c>
      <c r="E684" s="13">
        <f t="shared" si="20"/>
        <v>0</v>
      </c>
      <c r="F684" s="13">
        <f>IF(AND(B684="Med B",COUNTIFS(A$1:A683,A684,B$1:B683,"Med B")=0,COUNTIFS(A$1:A683,A684,B$1:B683,"Med A")=0),1,0)</f>
        <v>0</v>
      </c>
      <c r="G684" s="9" t="str">
        <f>IF(E684=1,
  AVERAGEIFS(
    Question_10_Labs!D:D,
    Question_10_Labs!A:A, Question_10_admin!A684,
    Question_10_Labs!C:C, "LAB B",
    Question_10_Labs!B:B, "&lt;=" &amp; Question_10_admin!C684
  ),
  "")</f>
        <v/>
      </c>
      <c r="H684" s="13" t="str">
        <f>IF(E684=1,
  IFERROR(
    AVERAGEIFS(
      Question_10_Labs!D:D,
      Question_10_Labs!A:A, A684,
      Question_10_Labs!C:C, "LAB B",
      Question_10_Labs!B:B, "&gt;=" &amp; C684
    ),
    "No test done"
  ),
  ""
)</f>
        <v/>
      </c>
      <c r="I684" s="13" t="str">
        <f t="shared" si="21"/>
        <v xml:space="preserve"> </v>
      </c>
    </row>
    <row r="685" spans="1:9" x14ac:dyDescent="0.25">
      <c r="A685" s="11">
        <v>48</v>
      </c>
      <c r="B685" s="11" t="s">
        <v>622</v>
      </c>
      <c r="C685" s="12">
        <v>41115</v>
      </c>
      <c r="D685" s="15">
        <v>2900</v>
      </c>
      <c r="E685" s="13">
        <f t="shared" si="20"/>
        <v>0</v>
      </c>
      <c r="F685" s="13">
        <f>IF(AND(B685="Med B",COUNTIFS(A$1:A684,A685,B$1:B684,"Med B")=0,COUNTIFS(A$1:A684,A685,B$1:B684,"Med A")=0),1,0)</f>
        <v>0</v>
      </c>
      <c r="G685" s="9" t="str">
        <f>IF(E685=1,
  AVERAGEIFS(
    Question_10_Labs!D:D,
    Question_10_Labs!A:A, Question_10_admin!A685,
    Question_10_Labs!C:C, "LAB B",
    Question_10_Labs!B:B, "&lt;=" &amp; Question_10_admin!C685
  ),
  "")</f>
        <v/>
      </c>
      <c r="H685" s="13" t="str">
        <f>IF(E685=1,
  IFERROR(
    AVERAGEIFS(
      Question_10_Labs!D:D,
      Question_10_Labs!A:A, A685,
      Question_10_Labs!C:C, "LAB B",
      Question_10_Labs!B:B, "&gt;=" &amp; C685
    ),
    "No test done"
  ),
  ""
)</f>
        <v/>
      </c>
      <c r="I685" s="13" t="str">
        <f t="shared" si="21"/>
        <v xml:space="preserve"> </v>
      </c>
    </row>
    <row r="686" spans="1:9" x14ac:dyDescent="0.25">
      <c r="A686" s="11">
        <v>48</v>
      </c>
      <c r="B686" s="11" t="s">
        <v>622</v>
      </c>
      <c r="C686" s="12">
        <v>41117</v>
      </c>
      <c r="D686" s="15">
        <v>2900</v>
      </c>
      <c r="E686" s="13">
        <f t="shared" si="20"/>
        <v>0</v>
      </c>
      <c r="F686" s="13">
        <f>IF(AND(B686="Med B",COUNTIFS(A$1:A685,A686,B$1:B685,"Med B")=0,COUNTIFS(A$1:A685,A686,B$1:B685,"Med A")=0),1,0)</f>
        <v>0</v>
      </c>
      <c r="G686" s="9" t="str">
        <f>IF(E686=1,
  AVERAGEIFS(
    Question_10_Labs!D:D,
    Question_10_Labs!A:A, Question_10_admin!A686,
    Question_10_Labs!C:C, "LAB B",
    Question_10_Labs!B:B, "&lt;=" &amp; Question_10_admin!C686
  ),
  "")</f>
        <v/>
      </c>
      <c r="H686" s="13" t="str">
        <f>IF(E686=1,
  IFERROR(
    AVERAGEIFS(
      Question_10_Labs!D:D,
      Question_10_Labs!A:A, A686,
      Question_10_Labs!C:C, "LAB B",
      Question_10_Labs!B:B, "&gt;=" &amp; C686
    ),
    "No test done"
  ),
  ""
)</f>
        <v/>
      </c>
      <c r="I686" s="13" t="str">
        <f t="shared" si="21"/>
        <v xml:space="preserve"> </v>
      </c>
    </row>
    <row r="687" spans="1:9" x14ac:dyDescent="0.25">
      <c r="A687" s="11">
        <v>48</v>
      </c>
      <c r="B687" s="11" t="s">
        <v>622</v>
      </c>
      <c r="C687" s="12">
        <v>41120</v>
      </c>
      <c r="D687" s="15">
        <v>2900</v>
      </c>
      <c r="E687" s="13">
        <f t="shared" si="20"/>
        <v>0</v>
      </c>
      <c r="F687" s="13">
        <f>IF(AND(B687="Med B",COUNTIFS(A$1:A686,A687,B$1:B686,"Med B")=0,COUNTIFS(A$1:A686,A687,B$1:B686,"Med A")=0),1,0)</f>
        <v>0</v>
      </c>
      <c r="G687" s="9" t="str">
        <f>IF(E687=1,
  AVERAGEIFS(
    Question_10_Labs!D:D,
    Question_10_Labs!A:A, Question_10_admin!A687,
    Question_10_Labs!C:C, "LAB B",
    Question_10_Labs!B:B, "&lt;=" &amp; Question_10_admin!C687
  ),
  "")</f>
        <v/>
      </c>
      <c r="H687" s="13" t="str">
        <f>IF(E687=1,
  IFERROR(
    AVERAGEIFS(
      Question_10_Labs!D:D,
      Question_10_Labs!A:A, A687,
      Question_10_Labs!C:C, "LAB B",
      Question_10_Labs!B:B, "&gt;=" &amp; C687
    ),
    "No test done"
  ),
  ""
)</f>
        <v/>
      </c>
      <c r="I687" s="13" t="str">
        <f t="shared" si="21"/>
        <v xml:space="preserve"> </v>
      </c>
    </row>
    <row r="688" spans="1:9" x14ac:dyDescent="0.25">
      <c r="A688" s="11">
        <v>48</v>
      </c>
      <c r="B688" s="11" t="s">
        <v>622</v>
      </c>
      <c r="C688" s="12">
        <v>41122</v>
      </c>
      <c r="D688" s="15">
        <v>2900</v>
      </c>
      <c r="E688" s="13">
        <f t="shared" si="20"/>
        <v>0</v>
      </c>
      <c r="F688" s="13">
        <f>IF(AND(B688="Med B",COUNTIFS(A$1:A687,A688,B$1:B687,"Med B")=0,COUNTIFS(A$1:A687,A688,B$1:B687,"Med A")=0),1,0)</f>
        <v>0</v>
      </c>
      <c r="G688" s="9" t="str">
        <f>IF(E688=1,
  AVERAGEIFS(
    Question_10_Labs!D:D,
    Question_10_Labs!A:A, Question_10_admin!A688,
    Question_10_Labs!C:C, "LAB B",
    Question_10_Labs!B:B, "&lt;=" &amp; Question_10_admin!C688
  ),
  "")</f>
        <v/>
      </c>
      <c r="H688" s="13" t="str">
        <f>IF(E688=1,
  IFERROR(
    AVERAGEIFS(
      Question_10_Labs!D:D,
      Question_10_Labs!A:A, A688,
      Question_10_Labs!C:C, "LAB B",
      Question_10_Labs!B:B, "&gt;=" &amp; C688
    ),
    "No test done"
  ),
  ""
)</f>
        <v/>
      </c>
      <c r="I688" s="13" t="str">
        <f t="shared" si="21"/>
        <v xml:space="preserve"> </v>
      </c>
    </row>
    <row r="689" spans="1:9" x14ac:dyDescent="0.25">
      <c r="A689" s="11">
        <v>48</v>
      </c>
      <c r="B689" s="11" t="s">
        <v>622</v>
      </c>
      <c r="C689" s="12">
        <v>41124</v>
      </c>
      <c r="D689" s="15">
        <v>2900</v>
      </c>
      <c r="E689" s="13">
        <f t="shared" si="20"/>
        <v>0</v>
      </c>
      <c r="F689" s="13">
        <f>IF(AND(B689="Med B",COUNTIFS(A$1:A688,A689,B$1:B688,"Med B")=0,COUNTIFS(A$1:A688,A689,B$1:B688,"Med A")=0),1,0)</f>
        <v>0</v>
      </c>
      <c r="G689" s="9" t="str">
        <f>IF(E689=1,
  AVERAGEIFS(
    Question_10_Labs!D:D,
    Question_10_Labs!A:A, Question_10_admin!A689,
    Question_10_Labs!C:C, "LAB B",
    Question_10_Labs!B:B, "&lt;=" &amp; Question_10_admin!C689
  ),
  "")</f>
        <v/>
      </c>
      <c r="H689" s="13" t="str">
        <f>IF(E689=1,
  IFERROR(
    AVERAGEIFS(
      Question_10_Labs!D:D,
      Question_10_Labs!A:A, A689,
      Question_10_Labs!C:C, "LAB B",
      Question_10_Labs!B:B, "&gt;=" &amp; C689
    ),
    "No test done"
  ),
  ""
)</f>
        <v/>
      </c>
      <c r="I689" s="13" t="str">
        <f t="shared" si="21"/>
        <v xml:space="preserve"> </v>
      </c>
    </row>
    <row r="690" spans="1:9" x14ac:dyDescent="0.25">
      <c r="A690" s="11">
        <v>48</v>
      </c>
      <c r="B690" s="11" t="s">
        <v>622</v>
      </c>
      <c r="C690" s="12">
        <v>41127</v>
      </c>
      <c r="D690" s="15">
        <v>2900</v>
      </c>
      <c r="E690" s="13">
        <f t="shared" si="20"/>
        <v>0</v>
      </c>
      <c r="F690" s="13">
        <f>IF(AND(B690="Med B",COUNTIFS(A$1:A689,A690,B$1:B689,"Med B")=0,COUNTIFS(A$1:A689,A690,B$1:B689,"Med A")=0),1,0)</f>
        <v>0</v>
      </c>
      <c r="G690" s="9" t="str">
        <f>IF(E690=1,
  AVERAGEIFS(
    Question_10_Labs!D:D,
    Question_10_Labs!A:A, Question_10_admin!A690,
    Question_10_Labs!C:C, "LAB B",
    Question_10_Labs!B:B, "&lt;=" &amp; Question_10_admin!C690
  ),
  "")</f>
        <v/>
      </c>
      <c r="H690" s="13" t="str">
        <f>IF(E690=1,
  IFERROR(
    AVERAGEIFS(
      Question_10_Labs!D:D,
      Question_10_Labs!A:A, A690,
      Question_10_Labs!C:C, "LAB B",
      Question_10_Labs!B:B, "&gt;=" &amp; C690
    ),
    "No test done"
  ),
  ""
)</f>
        <v/>
      </c>
      <c r="I690" s="13" t="str">
        <f t="shared" si="21"/>
        <v xml:space="preserve"> </v>
      </c>
    </row>
    <row r="691" spans="1:9" x14ac:dyDescent="0.25">
      <c r="A691" s="11">
        <v>48</v>
      </c>
      <c r="B691" s="11" t="s">
        <v>622</v>
      </c>
      <c r="C691" s="12">
        <v>41129</v>
      </c>
      <c r="D691" s="15">
        <v>2900</v>
      </c>
      <c r="E691" s="13">
        <f t="shared" si="20"/>
        <v>0</v>
      </c>
      <c r="F691" s="13">
        <f>IF(AND(B691="Med B",COUNTIFS(A$1:A690,A691,B$1:B690,"Med B")=0,COUNTIFS(A$1:A690,A691,B$1:B690,"Med A")=0),1,0)</f>
        <v>0</v>
      </c>
      <c r="G691" s="9" t="str">
        <f>IF(E691=1,
  AVERAGEIFS(
    Question_10_Labs!D:D,
    Question_10_Labs!A:A, Question_10_admin!A691,
    Question_10_Labs!C:C, "LAB B",
    Question_10_Labs!B:B, "&lt;=" &amp; Question_10_admin!C691
  ),
  "")</f>
        <v/>
      </c>
      <c r="H691" s="13" t="str">
        <f>IF(E691=1,
  IFERROR(
    AVERAGEIFS(
      Question_10_Labs!D:D,
      Question_10_Labs!A:A, A691,
      Question_10_Labs!C:C, "LAB B",
      Question_10_Labs!B:B, "&gt;=" &amp; C691
    ),
    "No test done"
  ),
  ""
)</f>
        <v/>
      </c>
      <c r="I691" s="13" t="str">
        <f t="shared" si="21"/>
        <v xml:space="preserve"> </v>
      </c>
    </row>
    <row r="692" spans="1:9" x14ac:dyDescent="0.25">
      <c r="A692" s="11">
        <v>48</v>
      </c>
      <c r="B692" s="11" t="s">
        <v>622</v>
      </c>
      <c r="C692" s="12">
        <v>41131</v>
      </c>
      <c r="D692" s="15">
        <v>2900</v>
      </c>
      <c r="E692" s="13">
        <f t="shared" si="20"/>
        <v>0</v>
      </c>
      <c r="F692" s="13">
        <f>IF(AND(B692="Med B",COUNTIFS(A$1:A691,A692,B$1:B691,"Med B")=0,COUNTIFS(A$1:A691,A692,B$1:B691,"Med A")=0),1,0)</f>
        <v>0</v>
      </c>
      <c r="G692" s="9" t="str">
        <f>IF(E692=1,
  AVERAGEIFS(
    Question_10_Labs!D:D,
    Question_10_Labs!A:A, Question_10_admin!A692,
    Question_10_Labs!C:C, "LAB B",
    Question_10_Labs!B:B, "&lt;=" &amp; Question_10_admin!C692
  ),
  "")</f>
        <v/>
      </c>
      <c r="H692" s="13" t="str">
        <f>IF(E692=1,
  IFERROR(
    AVERAGEIFS(
      Question_10_Labs!D:D,
      Question_10_Labs!A:A, A692,
      Question_10_Labs!C:C, "LAB B",
      Question_10_Labs!B:B, "&gt;=" &amp; C692
    ),
    "No test done"
  ),
  ""
)</f>
        <v/>
      </c>
      <c r="I692" s="13" t="str">
        <f t="shared" si="21"/>
        <v xml:space="preserve"> </v>
      </c>
    </row>
    <row r="693" spans="1:9" x14ac:dyDescent="0.25">
      <c r="A693" s="11">
        <v>48</v>
      </c>
      <c r="B693" s="11" t="s">
        <v>622</v>
      </c>
      <c r="C693" s="12">
        <v>41134</v>
      </c>
      <c r="D693" s="15">
        <v>2900</v>
      </c>
      <c r="E693" s="13">
        <f t="shared" si="20"/>
        <v>0</v>
      </c>
      <c r="F693" s="13">
        <f>IF(AND(B693="Med B",COUNTIFS(A$1:A692,A693,B$1:B692,"Med B")=0,COUNTIFS(A$1:A692,A693,B$1:B692,"Med A")=0),1,0)</f>
        <v>0</v>
      </c>
      <c r="G693" s="9" t="str">
        <f>IF(E693=1,
  AVERAGEIFS(
    Question_10_Labs!D:D,
    Question_10_Labs!A:A, Question_10_admin!A693,
    Question_10_Labs!C:C, "LAB B",
    Question_10_Labs!B:B, "&lt;=" &amp; Question_10_admin!C693
  ),
  "")</f>
        <v/>
      </c>
      <c r="H693" s="13" t="str">
        <f>IF(E693=1,
  IFERROR(
    AVERAGEIFS(
      Question_10_Labs!D:D,
      Question_10_Labs!A:A, A693,
      Question_10_Labs!C:C, "LAB B",
      Question_10_Labs!B:B, "&gt;=" &amp; C693
    ),
    "No test done"
  ),
  ""
)</f>
        <v/>
      </c>
      <c r="I693" s="13" t="str">
        <f t="shared" si="21"/>
        <v xml:space="preserve"> </v>
      </c>
    </row>
    <row r="694" spans="1:9" x14ac:dyDescent="0.25">
      <c r="A694" s="11">
        <v>48</v>
      </c>
      <c r="B694" s="11" t="s">
        <v>622</v>
      </c>
      <c r="C694" s="12">
        <v>41136</v>
      </c>
      <c r="D694" s="15">
        <v>2900</v>
      </c>
      <c r="E694" s="13">
        <f t="shared" si="20"/>
        <v>0</v>
      </c>
      <c r="F694" s="13">
        <f>IF(AND(B694="Med B",COUNTIFS(A$1:A693,A694,B$1:B693,"Med B")=0,COUNTIFS(A$1:A693,A694,B$1:B693,"Med A")=0),1,0)</f>
        <v>0</v>
      </c>
      <c r="G694" s="9" t="str">
        <f>IF(E694=1,
  AVERAGEIFS(
    Question_10_Labs!D:D,
    Question_10_Labs!A:A, Question_10_admin!A694,
    Question_10_Labs!C:C, "LAB B",
    Question_10_Labs!B:B, "&lt;=" &amp; Question_10_admin!C694
  ),
  "")</f>
        <v/>
      </c>
      <c r="H694" s="13" t="str">
        <f>IF(E694=1,
  IFERROR(
    AVERAGEIFS(
      Question_10_Labs!D:D,
      Question_10_Labs!A:A, A694,
      Question_10_Labs!C:C, "LAB B",
      Question_10_Labs!B:B, "&gt;=" &amp; C694
    ),
    "No test done"
  ),
  ""
)</f>
        <v/>
      </c>
      <c r="I694" s="13" t="str">
        <f t="shared" si="21"/>
        <v xml:space="preserve"> </v>
      </c>
    </row>
    <row r="695" spans="1:9" x14ac:dyDescent="0.25">
      <c r="A695" s="11">
        <v>48</v>
      </c>
      <c r="B695" s="11" t="s">
        <v>622</v>
      </c>
      <c r="C695" s="12">
        <v>41155</v>
      </c>
      <c r="D695" s="15">
        <v>2000</v>
      </c>
      <c r="E695" s="13">
        <f t="shared" si="20"/>
        <v>0</v>
      </c>
      <c r="F695" s="13">
        <f>IF(AND(B695="Med B",COUNTIFS(A$1:A694,A695,B$1:B694,"Med B")=0,COUNTIFS(A$1:A694,A695,B$1:B694,"Med A")=0),1,0)</f>
        <v>0</v>
      </c>
      <c r="G695" s="9" t="str">
        <f>IF(E695=1,
  AVERAGEIFS(
    Question_10_Labs!D:D,
    Question_10_Labs!A:A, Question_10_admin!A695,
    Question_10_Labs!C:C, "LAB B",
    Question_10_Labs!B:B, "&lt;=" &amp; Question_10_admin!C695
  ),
  "")</f>
        <v/>
      </c>
      <c r="H695" s="13" t="str">
        <f>IF(E695=1,
  IFERROR(
    AVERAGEIFS(
      Question_10_Labs!D:D,
      Question_10_Labs!A:A, A695,
      Question_10_Labs!C:C, "LAB B",
      Question_10_Labs!B:B, "&gt;=" &amp; C695
    ),
    "No test done"
  ),
  ""
)</f>
        <v/>
      </c>
      <c r="I695" s="13" t="str">
        <f t="shared" si="21"/>
        <v xml:space="preserve"> </v>
      </c>
    </row>
    <row r="696" spans="1:9" x14ac:dyDescent="0.25">
      <c r="A696" s="11">
        <v>48</v>
      </c>
      <c r="B696" s="11" t="s">
        <v>622</v>
      </c>
      <c r="C696" s="12">
        <v>41157</v>
      </c>
      <c r="D696" s="15">
        <v>2000</v>
      </c>
      <c r="E696" s="13">
        <f t="shared" si="20"/>
        <v>1</v>
      </c>
      <c r="F696" s="13">
        <f>IF(AND(B696="Med B",COUNTIFS(A$1:A695,A696,B$1:B695,"Med B")=0,COUNTIFS(A$1:A695,A696,B$1:B695,"Med A")=0),1,0)</f>
        <v>0</v>
      </c>
      <c r="G696" s="9">
        <f>IF(E696=1,
  AVERAGEIFS(
    Question_10_Labs!D:D,
    Question_10_Labs!A:A, Question_10_admin!A696,
    Question_10_Labs!C:C, "LAB B",
    Question_10_Labs!B:B, "&lt;=" &amp; Question_10_admin!C696
  ),
  "")</f>
        <v>11.000000000000002</v>
      </c>
      <c r="H696" s="13">
        <f>IF(E696=1,
  IFERROR(
    AVERAGEIFS(
      Question_10_Labs!D:D,
      Question_10_Labs!A:A, A696,
      Question_10_Labs!C:C, "LAB B",
      Question_10_Labs!B:B, "&gt;=" &amp; C696
    ),
    "No test done"
  ),
  ""
)</f>
        <v>9.8444444444444432</v>
      </c>
      <c r="I696" s="13" t="str">
        <f t="shared" si="21"/>
        <v>Higher</v>
      </c>
    </row>
    <row r="697" spans="1:9" x14ac:dyDescent="0.25">
      <c r="A697" s="11">
        <v>48</v>
      </c>
      <c r="B697" s="11" t="s">
        <v>623</v>
      </c>
      <c r="C697" s="12">
        <v>41164</v>
      </c>
      <c r="D697" s="15">
        <v>4</v>
      </c>
      <c r="E697" s="13">
        <f t="shared" si="20"/>
        <v>0</v>
      </c>
      <c r="F697" s="13">
        <f>IF(AND(B697="Med B",COUNTIFS(A$1:A696,A697,B$1:B696,"Med B")=0,COUNTIFS(A$1:A696,A697,B$1:B696,"Med A")=0),1,0)</f>
        <v>0</v>
      </c>
      <c r="G697" s="9" t="str">
        <f>IF(E697=1,
  AVERAGEIFS(
    Question_10_Labs!D:D,
    Question_10_Labs!A:A, Question_10_admin!A697,
    Question_10_Labs!C:C, "LAB B",
    Question_10_Labs!B:B, "&lt;=" &amp; Question_10_admin!C697
  ),
  "")</f>
        <v/>
      </c>
      <c r="H697" s="13" t="str">
        <f>IF(E697=1,
  IFERROR(
    AVERAGEIFS(
      Question_10_Labs!D:D,
      Question_10_Labs!A:A, A697,
      Question_10_Labs!C:C, "LAB B",
      Question_10_Labs!B:B, "&gt;=" &amp; C697
    ),
    "No test done"
  ),
  ""
)</f>
        <v/>
      </c>
      <c r="I697" s="13" t="str">
        <f t="shared" si="21"/>
        <v xml:space="preserve"> </v>
      </c>
    </row>
    <row r="698" spans="1:9" x14ac:dyDescent="0.25">
      <c r="A698" s="11">
        <v>48</v>
      </c>
      <c r="B698" s="11" t="s">
        <v>623</v>
      </c>
      <c r="C698" s="12">
        <v>41192</v>
      </c>
      <c r="D698" s="15">
        <v>3</v>
      </c>
      <c r="E698" s="13">
        <f t="shared" si="20"/>
        <v>0</v>
      </c>
      <c r="F698" s="13">
        <f>IF(AND(B698="Med B",COUNTIFS(A$1:A697,A698,B$1:B697,"Med B")=0,COUNTIFS(A$1:A697,A698,B$1:B697,"Med A")=0),1,0)</f>
        <v>0</v>
      </c>
      <c r="G698" s="9" t="str">
        <f>IF(E698=1,
  AVERAGEIFS(
    Question_10_Labs!D:D,
    Question_10_Labs!A:A, Question_10_admin!A698,
    Question_10_Labs!C:C, "LAB B",
    Question_10_Labs!B:B, "&lt;=" &amp; Question_10_admin!C698
  ),
  "")</f>
        <v/>
      </c>
      <c r="H698" s="13" t="str">
        <f>IF(E698=1,
  IFERROR(
    AVERAGEIFS(
      Question_10_Labs!D:D,
      Question_10_Labs!A:A, A698,
      Question_10_Labs!C:C, "LAB B",
      Question_10_Labs!B:B, "&gt;=" &amp; C698
    ),
    "No test done"
  ),
  ""
)</f>
        <v/>
      </c>
      <c r="I698" s="13" t="str">
        <f t="shared" si="21"/>
        <v xml:space="preserve"> </v>
      </c>
    </row>
    <row r="699" spans="1:9" x14ac:dyDescent="0.25">
      <c r="A699" s="11">
        <v>48</v>
      </c>
      <c r="B699" s="11" t="s">
        <v>623</v>
      </c>
      <c r="C699" s="12">
        <v>41227</v>
      </c>
      <c r="D699" s="15">
        <v>5</v>
      </c>
      <c r="E699" s="13">
        <f t="shared" si="20"/>
        <v>0</v>
      </c>
      <c r="F699" s="13">
        <f>IF(AND(B699="Med B",COUNTIFS(A$1:A698,A699,B$1:B698,"Med B")=0,COUNTIFS(A$1:A698,A699,B$1:B698,"Med A")=0),1,0)</f>
        <v>0</v>
      </c>
      <c r="G699" s="9" t="str">
        <f>IF(E699=1,
  AVERAGEIFS(
    Question_10_Labs!D:D,
    Question_10_Labs!A:A, Question_10_admin!A699,
    Question_10_Labs!C:C, "LAB B",
    Question_10_Labs!B:B, "&lt;=" &amp; Question_10_admin!C699
  ),
  "")</f>
        <v/>
      </c>
      <c r="H699" s="13" t="str">
        <f>IF(E699=1,
  IFERROR(
    AVERAGEIFS(
      Question_10_Labs!D:D,
      Question_10_Labs!A:A, A699,
      Question_10_Labs!C:C, "LAB B",
      Question_10_Labs!B:B, "&gt;=" &amp; C699
    ),
    "No test done"
  ),
  ""
)</f>
        <v/>
      </c>
      <c r="I699" s="13" t="str">
        <f t="shared" si="21"/>
        <v xml:space="preserve"> </v>
      </c>
    </row>
    <row r="700" spans="1:9" x14ac:dyDescent="0.25">
      <c r="A700" s="11">
        <v>49</v>
      </c>
      <c r="B700" s="11" t="s">
        <v>622</v>
      </c>
      <c r="C700" s="12">
        <v>41093</v>
      </c>
      <c r="D700" s="15">
        <v>1700</v>
      </c>
      <c r="E700" s="13">
        <f t="shared" si="20"/>
        <v>0</v>
      </c>
      <c r="F700" s="13">
        <f>IF(AND(B700="Med B",COUNTIFS(A$1:A699,A700,B$1:B699,"Med B")=0,COUNTIFS(A$1:A699,A700,B$1:B699,"Med A")=0),1,0)</f>
        <v>0</v>
      </c>
      <c r="G700" s="9" t="str">
        <f>IF(E700=1,
  AVERAGEIFS(
    Question_10_Labs!D:D,
    Question_10_Labs!A:A, Question_10_admin!A700,
    Question_10_Labs!C:C, "LAB B",
    Question_10_Labs!B:B, "&lt;=" &amp; Question_10_admin!C700
  ),
  "")</f>
        <v/>
      </c>
      <c r="H700" s="13" t="str">
        <f>IF(E700=1,
  IFERROR(
    AVERAGEIFS(
      Question_10_Labs!D:D,
      Question_10_Labs!A:A, A700,
      Question_10_Labs!C:C, "LAB B",
      Question_10_Labs!B:B, "&gt;=" &amp; C700
    ),
    "No test done"
  ),
  ""
)</f>
        <v/>
      </c>
      <c r="I700" s="13" t="str">
        <f t="shared" si="21"/>
        <v xml:space="preserve"> </v>
      </c>
    </row>
    <row r="701" spans="1:9" x14ac:dyDescent="0.25">
      <c r="A701" s="11">
        <v>49</v>
      </c>
      <c r="B701" s="11" t="s">
        <v>622</v>
      </c>
      <c r="C701" s="12">
        <v>41095</v>
      </c>
      <c r="D701" s="15">
        <v>1700</v>
      </c>
      <c r="E701" s="13">
        <f t="shared" si="20"/>
        <v>0</v>
      </c>
      <c r="F701" s="13">
        <f>IF(AND(B701="Med B",COUNTIFS(A$1:A700,A701,B$1:B700,"Med B")=0,COUNTIFS(A$1:A700,A701,B$1:B700,"Med A")=0),1,0)</f>
        <v>0</v>
      </c>
      <c r="G701" s="9" t="str">
        <f>IF(E701=1,
  AVERAGEIFS(
    Question_10_Labs!D:D,
    Question_10_Labs!A:A, Question_10_admin!A701,
    Question_10_Labs!C:C, "LAB B",
    Question_10_Labs!B:B, "&lt;=" &amp; Question_10_admin!C701
  ),
  "")</f>
        <v/>
      </c>
      <c r="H701" s="13" t="str">
        <f>IF(E701=1,
  IFERROR(
    AVERAGEIFS(
      Question_10_Labs!D:D,
      Question_10_Labs!A:A, A701,
      Question_10_Labs!C:C, "LAB B",
      Question_10_Labs!B:B, "&gt;=" &amp; C701
    ),
    "No test done"
  ),
  ""
)</f>
        <v/>
      </c>
      <c r="I701" s="13" t="str">
        <f t="shared" si="21"/>
        <v xml:space="preserve"> </v>
      </c>
    </row>
    <row r="702" spans="1:9" x14ac:dyDescent="0.25">
      <c r="A702" s="11">
        <v>49</v>
      </c>
      <c r="B702" s="11" t="s">
        <v>622</v>
      </c>
      <c r="C702" s="12">
        <v>41111</v>
      </c>
      <c r="D702" s="15">
        <v>1700</v>
      </c>
      <c r="E702" s="13">
        <f t="shared" si="20"/>
        <v>0</v>
      </c>
      <c r="F702" s="13">
        <f>IF(AND(B702="Med B",COUNTIFS(A$1:A701,A702,B$1:B701,"Med B")=0,COUNTIFS(A$1:A701,A702,B$1:B701,"Med A")=0),1,0)</f>
        <v>0</v>
      </c>
      <c r="G702" s="9" t="str">
        <f>IF(E702=1,
  AVERAGEIFS(
    Question_10_Labs!D:D,
    Question_10_Labs!A:A, Question_10_admin!A702,
    Question_10_Labs!C:C, "LAB B",
    Question_10_Labs!B:B, "&lt;=" &amp; Question_10_admin!C702
  ),
  "")</f>
        <v/>
      </c>
      <c r="H702" s="13" t="str">
        <f>IF(E702=1,
  IFERROR(
    AVERAGEIFS(
      Question_10_Labs!D:D,
      Question_10_Labs!A:A, A702,
      Question_10_Labs!C:C, "LAB B",
      Question_10_Labs!B:B, "&gt;=" &amp; C702
    ),
    "No test done"
  ),
  ""
)</f>
        <v/>
      </c>
      <c r="I702" s="13" t="str">
        <f t="shared" si="21"/>
        <v xml:space="preserve"> </v>
      </c>
    </row>
    <row r="703" spans="1:9" x14ac:dyDescent="0.25">
      <c r="A703" s="11">
        <v>49</v>
      </c>
      <c r="B703" s="11" t="s">
        <v>622</v>
      </c>
      <c r="C703" s="12">
        <v>41114</v>
      </c>
      <c r="D703" s="15">
        <v>1700</v>
      </c>
      <c r="E703" s="13">
        <f t="shared" si="20"/>
        <v>0</v>
      </c>
      <c r="F703" s="13">
        <f>IF(AND(B703="Med B",COUNTIFS(A$1:A702,A703,B$1:B702,"Med B")=0,COUNTIFS(A$1:A702,A703,B$1:B702,"Med A")=0),1,0)</f>
        <v>0</v>
      </c>
      <c r="G703" s="9" t="str">
        <f>IF(E703=1,
  AVERAGEIFS(
    Question_10_Labs!D:D,
    Question_10_Labs!A:A, Question_10_admin!A703,
    Question_10_Labs!C:C, "LAB B",
    Question_10_Labs!B:B, "&lt;=" &amp; Question_10_admin!C703
  ),
  "")</f>
        <v/>
      </c>
      <c r="H703" s="13" t="str">
        <f>IF(E703=1,
  IFERROR(
    AVERAGEIFS(
      Question_10_Labs!D:D,
      Question_10_Labs!A:A, A703,
      Question_10_Labs!C:C, "LAB B",
      Question_10_Labs!B:B, "&gt;=" &amp; C703
    ),
    "No test done"
  ),
  ""
)</f>
        <v/>
      </c>
      <c r="I703" s="13" t="str">
        <f t="shared" si="21"/>
        <v xml:space="preserve"> </v>
      </c>
    </row>
    <row r="704" spans="1:9" x14ac:dyDescent="0.25">
      <c r="A704" s="11">
        <v>49</v>
      </c>
      <c r="B704" s="11" t="s">
        <v>622</v>
      </c>
      <c r="C704" s="12">
        <v>41116</v>
      </c>
      <c r="D704" s="15">
        <v>1700</v>
      </c>
      <c r="E704" s="13">
        <f t="shared" si="20"/>
        <v>0</v>
      </c>
      <c r="F704" s="13">
        <f>IF(AND(B704="Med B",COUNTIFS(A$1:A703,A704,B$1:B703,"Med B")=0,COUNTIFS(A$1:A703,A704,B$1:B703,"Med A")=0),1,0)</f>
        <v>0</v>
      </c>
      <c r="G704" s="9" t="str">
        <f>IF(E704=1,
  AVERAGEIFS(
    Question_10_Labs!D:D,
    Question_10_Labs!A:A, Question_10_admin!A704,
    Question_10_Labs!C:C, "LAB B",
    Question_10_Labs!B:B, "&lt;=" &amp; Question_10_admin!C704
  ),
  "")</f>
        <v/>
      </c>
      <c r="H704" s="13" t="str">
        <f>IF(E704=1,
  IFERROR(
    AVERAGEIFS(
      Question_10_Labs!D:D,
      Question_10_Labs!A:A, A704,
      Question_10_Labs!C:C, "LAB B",
      Question_10_Labs!B:B, "&gt;=" &amp; C704
    ),
    "No test done"
  ),
  ""
)</f>
        <v/>
      </c>
      <c r="I704" s="13" t="str">
        <f t="shared" si="21"/>
        <v xml:space="preserve"> </v>
      </c>
    </row>
    <row r="705" spans="1:9" x14ac:dyDescent="0.25">
      <c r="A705" s="11">
        <v>49</v>
      </c>
      <c r="B705" s="11" t="s">
        <v>622</v>
      </c>
      <c r="C705" s="12">
        <v>41118</v>
      </c>
      <c r="D705" s="15">
        <v>1700</v>
      </c>
      <c r="E705" s="13">
        <f t="shared" si="20"/>
        <v>0</v>
      </c>
      <c r="F705" s="13">
        <f>IF(AND(B705="Med B",COUNTIFS(A$1:A704,A705,B$1:B704,"Med B")=0,COUNTIFS(A$1:A704,A705,B$1:B704,"Med A")=0),1,0)</f>
        <v>0</v>
      </c>
      <c r="G705" s="9" t="str">
        <f>IF(E705=1,
  AVERAGEIFS(
    Question_10_Labs!D:D,
    Question_10_Labs!A:A, Question_10_admin!A705,
    Question_10_Labs!C:C, "LAB B",
    Question_10_Labs!B:B, "&lt;=" &amp; Question_10_admin!C705
  ),
  "")</f>
        <v/>
      </c>
      <c r="H705" s="13" t="str">
        <f>IF(E705=1,
  IFERROR(
    AVERAGEIFS(
      Question_10_Labs!D:D,
      Question_10_Labs!A:A, A705,
      Question_10_Labs!C:C, "LAB B",
      Question_10_Labs!B:B, "&gt;=" &amp; C705
    ),
    "No test done"
  ),
  ""
)</f>
        <v/>
      </c>
      <c r="I705" s="13" t="str">
        <f t="shared" si="21"/>
        <v xml:space="preserve"> </v>
      </c>
    </row>
    <row r="706" spans="1:9" x14ac:dyDescent="0.25">
      <c r="A706" s="11">
        <v>49</v>
      </c>
      <c r="B706" s="11" t="s">
        <v>622</v>
      </c>
      <c r="C706" s="12">
        <v>41121</v>
      </c>
      <c r="D706" s="15">
        <v>1700</v>
      </c>
      <c r="E706" s="13">
        <f t="shared" si="20"/>
        <v>0</v>
      </c>
      <c r="F706" s="13">
        <f>IF(AND(B706="Med B",COUNTIFS(A$1:A705,A706,B$1:B705,"Med B")=0,COUNTIFS(A$1:A705,A706,B$1:B705,"Med A")=0),1,0)</f>
        <v>0</v>
      </c>
      <c r="G706" s="9" t="str">
        <f>IF(E706=1,
  AVERAGEIFS(
    Question_10_Labs!D:D,
    Question_10_Labs!A:A, Question_10_admin!A706,
    Question_10_Labs!C:C, "LAB B",
    Question_10_Labs!B:B, "&lt;=" &amp; Question_10_admin!C706
  ),
  "")</f>
        <v/>
      </c>
      <c r="H706" s="13" t="str">
        <f>IF(E706=1,
  IFERROR(
    AVERAGEIFS(
      Question_10_Labs!D:D,
      Question_10_Labs!A:A, A706,
      Question_10_Labs!C:C, "LAB B",
      Question_10_Labs!B:B, "&gt;=" &amp; C706
    ),
    "No test done"
  ),
  ""
)</f>
        <v/>
      </c>
      <c r="I706" s="13" t="str">
        <f t="shared" si="21"/>
        <v xml:space="preserve"> </v>
      </c>
    </row>
    <row r="707" spans="1:9" x14ac:dyDescent="0.25">
      <c r="A707" s="11">
        <v>49</v>
      </c>
      <c r="B707" s="11" t="s">
        <v>622</v>
      </c>
      <c r="C707" s="12">
        <v>41123</v>
      </c>
      <c r="D707" s="15">
        <v>1700</v>
      </c>
      <c r="E707" s="13">
        <f t="shared" ref="E707:E770" si="22">IF(AND(B707="Med A", A707=A708, B708="Med B"), 1, 0)</f>
        <v>0</v>
      </c>
      <c r="F707" s="13">
        <f>IF(AND(B707="Med B",COUNTIFS(A$1:A706,A707,B$1:B706,"Med B")=0,COUNTIFS(A$1:A706,A707,B$1:B706,"Med A")=0),1,0)</f>
        <v>0</v>
      </c>
      <c r="G707" s="9" t="str">
        <f>IF(E707=1,
  AVERAGEIFS(
    Question_10_Labs!D:D,
    Question_10_Labs!A:A, Question_10_admin!A707,
    Question_10_Labs!C:C, "LAB B",
    Question_10_Labs!B:B, "&lt;=" &amp; Question_10_admin!C707
  ),
  "")</f>
        <v/>
      </c>
      <c r="H707" s="13" t="str">
        <f>IF(E707=1,
  IFERROR(
    AVERAGEIFS(
      Question_10_Labs!D:D,
      Question_10_Labs!A:A, A707,
      Question_10_Labs!C:C, "LAB B",
      Question_10_Labs!B:B, "&gt;=" &amp; C707
    ),
    "No test done"
  ),
  ""
)</f>
        <v/>
      </c>
      <c r="I707" s="13" t="str">
        <f t="shared" ref="I707:I770" si="23">IF(OR(G707="", H707=""), " ",
   IF(AND(ISNUMBER(G707), ISNUMBER(H707)),
       IF(G707 &gt; H707, "Higher",
          IF(G707 &lt; H707, "Lower", "Same")
       ),
       "No comparison"
   )
)</f>
        <v xml:space="preserve"> </v>
      </c>
    </row>
    <row r="708" spans="1:9" x14ac:dyDescent="0.25">
      <c r="A708" s="11">
        <v>49</v>
      </c>
      <c r="B708" s="11" t="s">
        <v>622</v>
      </c>
      <c r="C708" s="12">
        <v>41125</v>
      </c>
      <c r="D708" s="15">
        <v>1700</v>
      </c>
      <c r="E708" s="13">
        <f t="shared" si="22"/>
        <v>0</v>
      </c>
      <c r="F708" s="13">
        <f>IF(AND(B708="Med B",COUNTIFS(A$1:A707,A708,B$1:B707,"Med B")=0,COUNTIFS(A$1:A707,A708,B$1:B707,"Med A")=0),1,0)</f>
        <v>0</v>
      </c>
      <c r="G708" s="9" t="str">
        <f>IF(E708=1,
  AVERAGEIFS(
    Question_10_Labs!D:D,
    Question_10_Labs!A:A, Question_10_admin!A708,
    Question_10_Labs!C:C, "LAB B",
    Question_10_Labs!B:B, "&lt;=" &amp; Question_10_admin!C708
  ),
  "")</f>
        <v/>
      </c>
      <c r="H708" s="13" t="str">
        <f>IF(E708=1,
  IFERROR(
    AVERAGEIFS(
      Question_10_Labs!D:D,
      Question_10_Labs!A:A, A708,
      Question_10_Labs!C:C, "LAB B",
      Question_10_Labs!B:B, "&gt;=" &amp; C708
    ),
    "No test done"
  ),
  ""
)</f>
        <v/>
      </c>
      <c r="I708" s="13" t="str">
        <f t="shared" si="23"/>
        <v xml:space="preserve"> </v>
      </c>
    </row>
    <row r="709" spans="1:9" x14ac:dyDescent="0.25">
      <c r="A709" s="11">
        <v>49</v>
      </c>
      <c r="B709" s="11" t="s">
        <v>622</v>
      </c>
      <c r="C709" s="12">
        <v>41128</v>
      </c>
      <c r="D709" s="15">
        <v>1700</v>
      </c>
      <c r="E709" s="13">
        <f t="shared" si="22"/>
        <v>0</v>
      </c>
      <c r="F709" s="13">
        <f>IF(AND(B709="Med B",COUNTIFS(A$1:A708,A709,B$1:B708,"Med B")=0,COUNTIFS(A$1:A708,A709,B$1:B708,"Med A")=0),1,0)</f>
        <v>0</v>
      </c>
      <c r="G709" s="9" t="str">
        <f>IF(E709=1,
  AVERAGEIFS(
    Question_10_Labs!D:D,
    Question_10_Labs!A:A, Question_10_admin!A709,
    Question_10_Labs!C:C, "LAB B",
    Question_10_Labs!B:B, "&lt;=" &amp; Question_10_admin!C709
  ),
  "")</f>
        <v/>
      </c>
      <c r="H709" s="13" t="str">
        <f>IF(E709=1,
  IFERROR(
    AVERAGEIFS(
      Question_10_Labs!D:D,
      Question_10_Labs!A:A, A709,
      Question_10_Labs!C:C, "LAB B",
      Question_10_Labs!B:B, "&gt;=" &amp; C709
    ),
    "No test done"
  ),
  ""
)</f>
        <v/>
      </c>
      <c r="I709" s="13" t="str">
        <f t="shared" si="23"/>
        <v xml:space="preserve"> </v>
      </c>
    </row>
    <row r="710" spans="1:9" x14ac:dyDescent="0.25">
      <c r="A710" s="11">
        <v>49</v>
      </c>
      <c r="B710" s="11" t="s">
        <v>622</v>
      </c>
      <c r="C710" s="12">
        <v>41130</v>
      </c>
      <c r="D710" s="15">
        <v>1700</v>
      </c>
      <c r="E710" s="13">
        <f t="shared" si="22"/>
        <v>0</v>
      </c>
      <c r="F710" s="13">
        <f>IF(AND(B710="Med B",COUNTIFS(A$1:A709,A710,B$1:B709,"Med B")=0,COUNTIFS(A$1:A709,A710,B$1:B709,"Med A")=0),1,0)</f>
        <v>0</v>
      </c>
      <c r="G710" s="9" t="str">
        <f>IF(E710=1,
  AVERAGEIFS(
    Question_10_Labs!D:D,
    Question_10_Labs!A:A, Question_10_admin!A710,
    Question_10_Labs!C:C, "LAB B",
    Question_10_Labs!B:B, "&lt;=" &amp; Question_10_admin!C710
  ),
  "")</f>
        <v/>
      </c>
      <c r="H710" s="13" t="str">
        <f>IF(E710=1,
  IFERROR(
    AVERAGEIFS(
      Question_10_Labs!D:D,
      Question_10_Labs!A:A, A710,
      Question_10_Labs!C:C, "LAB B",
      Question_10_Labs!B:B, "&gt;=" &amp; C710
    ),
    "No test done"
  ),
  ""
)</f>
        <v/>
      </c>
      <c r="I710" s="13" t="str">
        <f t="shared" si="23"/>
        <v xml:space="preserve"> </v>
      </c>
    </row>
    <row r="711" spans="1:9" x14ac:dyDescent="0.25">
      <c r="A711" s="11">
        <v>49</v>
      </c>
      <c r="B711" s="11" t="s">
        <v>622</v>
      </c>
      <c r="C711" s="12">
        <v>41132</v>
      </c>
      <c r="D711" s="15">
        <v>1700</v>
      </c>
      <c r="E711" s="13">
        <f t="shared" si="22"/>
        <v>0</v>
      </c>
      <c r="F711" s="13">
        <f>IF(AND(B711="Med B",COUNTIFS(A$1:A710,A711,B$1:B710,"Med B")=0,COUNTIFS(A$1:A710,A711,B$1:B710,"Med A")=0),1,0)</f>
        <v>0</v>
      </c>
      <c r="G711" s="9" t="str">
        <f>IF(E711=1,
  AVERAGEIFS(
    Question_10_Labs!D:D,
    Question_10_Labs!A:A, Question_10_admin!A711,
    Question_10_Labs!C:C, "LAB B",
    Question_10_Labs!B:B, "&lt;=" &amp; Question_10_admin!C711
  ),
  "")</f>
        <v/>
      </c>
      <c r="H711" s="13" t="str">
        <f>IF(E711=1,
  IFERROR(
    AVERAGEIFS(
      Question_10_Labs!D:D,
      Question_10_Labs!A:A, A711,
      Question_10_Labs!C:C, "LAB B",
      Question_10_Labs!B:B, "&gt;=" &amp; C711
    ),
    "No test done"
  ),
  ""
)</f>
        <v/>
      </c>
      <c r="I711" s="13" t="str">
        <f t="shared" si="23"/>
        <v xml:space="preserve"> </v>
      </c>
    </row>
    <row r="712" spans="1:9" x14ac:dyDescent="0.25">
      <c r="A712" s="11">
        <v>49</v>
      </c>
      <c r="B712" s="11" t="s">
        <v>622</v>
      </c>
      <c r="C712" s="12">
        <v>41135</v>
      </c>
      <c r="D712" s="15">
        <v>1700</v>
      </c>
      <c r="E712" s="13">
        <f t="shared" si="22"/>
        <v>0</v>
      </c>
      <c r="F712" s="13">
        <f>IF(AND(B712="Med B",COUNTIFS(A$1:A711,A712,B$1:B711,"Med B")=0,COUNTIFS(A$1:A711,A712,B$1:B711,"Med A")=0),1,0)</f>
        <v>0</v>
      </c>
      <c r="G712" s="9" t="str">
        <f>IF(E712=1,
  AVERAGEIFS(
    Question_10_Labs!D:D,
    Question_10_Labs!A:A, Question_10_admin!A712,
    Question_10_Labs!C:C, "LAB B",
    Question_10_Labs!B:B, "&lt;=" &amp; Question_10_admin!C712
  ),
  "")</f>
        <v/>
      </c>
      <c r="H712" s="13" t="str">
        <f>IF(E712=1,
  IFERROR(
    AVERAGEIFS(
      Question_10_Labs!D:D,
      Question_10_Labs!A:A, A712,
      Question_10_Labs!C:C, "LAB B",
      Question_10_Labs!B:B, "&gt;=" &amp; C712
    ),
    "No test done"
  ),
  ""
)</f>
        <v/>
      </c>
      <c r="I712" s="13" t="str">
        <f t="shared" si="23"/>
        <v xml:space="preserve"> </v>
      </c>
    </row>
    <row r="713" spans="1:9" x14ac:dyDescent="0.25">
      <c r="A713" s="11">
        <v>49</v>
      </c>
      <c r="B713" s="11" t="s">
        <v>622</v>
      </c>
      <c r="C713" s="12">
        <v>41137</v>
      </c>
      <c r="D713" s="15">
        <v>1700</v>
      </c>
      <c r="E713" s="13">
        <f t="shared" si="22"/>
        <v>0</v>
      </c>
      <c r="F713" s="13">
        <f>IF(AND(B713="Med B",COUNTIFS(A$1:A712,A713,B$1:B712,"Med B")=0,COUNTIFS(A$1:A712,A713,B$1:B712,"Med A")=0),1,0)</f>
        <v>0</v>
      </c>
      <c r="G713" s="9" t="str">
        <f>IF(E713=1,
  AVERAGEIFS(
    Question_10_Labs!D:D,
    Question_10_Labs!A:A, Question_10_admin!A713,
    Question_10_Labs!C:C, "LAB B",
    Question_10_Labs!B:B, "&lt;=" &amp; Question_10_admin!C713
  ),
  "")</f>
        <v/>
      </c>
      <c r="H713" s="13" t="str">
        <f>IF(E713=1,
  IFERROR(
    AVERAGEIFS(
      Question_10_Labs!D:D,
      Question_10_Labs!A:A, A713,
      Question_10_Labs!C:C, "LAB B",
      Question_10_Labs!B:B, "&gt;=" &amp; C713
    ),
    "No test done"
  ),
  ""
)</f>
        <v/>
      </c>
      <c r="I713" s="13" t="str">
        <f t="shared" si="23"/>
        <v xml:space="preserve"> </v>
      </c>
    </row>
    <row r="714" spans="1:9" x14ac:dyDescent="0.25">
      <c r="A714" s="11">
        <v>49</v>
      </c>
      <c r="B714" s="11" t="s">
        <v>622</v>
      </c>
      <c r="C714" s="12">
        <v>41142</v>
      </c>
      <c r="D714" s="15">
        <v>1700</v>
      </c>
      <c r="E714" s="13">
        <f t="shared" si="22"/>
        <v>0</v>
      </c>
      <c r="F714" s="13">
        <f>IF(AND(B714="Med B",COUNTIFS(A$1:A713,A714,B$1:B713,"Med B")=0,COUNTIFS(A$1:A713,A714,B$1:B713,"Med A")=0),1,0)</f>
        <v>0</v>
      </c>
      <c r="G714" s="9" t="str">
        <f>IF(E714=1,
  AVERAGEIFS(
    Question_10_Labs!D:D,
    Question_10_Labs!A:A, Question_10_admin!A714,
    Question_10_Labs!C:C, "LAB B",
    Question_10_Labs!B:B, "&lt;=" &amp; Question_10_admin!C714
  ),
  "")</f>
        <v/>
      </c>
      <c r="H714" s="13" t="str">
        <f>IF(E714=1,
  IFERROR(
    AVERAGEIFS(
      Question_10_Labs!D:D,
      Question_10_Labs!A:A, A714,
      Question_10_Labs!C:C, "LAB B",
      Question_10_Labs!B:B, "&gt;=" &amp; C714
    ),
    "No test done"
  ),
  ""
)</f>
        <v/>
      </c>
      <c r="I714" s="13" t="str">
        <f t="shared" si="23"/>
        <v xml:space="preserve"> </v>
      </c>
    </row>
    <row r="715" spans="1:9" x14ac:dyDescent="0.25">
      <c r="A715" s="11">
        <v>49</v>
      </c>
      <c r="B715" s="11" t="s">
        <v>622</v>
      </c>
      <c r="C715" s="12">
        <v>41144</v>
      </c>
      <c r="D715" s="15">
        <v>1700</v>
      </c>
      <c r="E715" s="13">
        <f t="shared" si="22"/>
        <v>0</v>
      </c>
      <c r="F715" s="13">
        <f>IF(AND(B715="Med B",COUNTIFS(A$1:A714,A715,B$1:B714,"Med B")=0,COUNTIFS(A$1:A714,A715,B$1:B714,"Med A")=0),1,0)</f>
        <v>0</v>
      </c>
      <c r="G715" s="9" t="str">
        <f>IF(E715=1,
  AVERAGEIFS(
    Question_10_Labs!D:D,
    Question_10_Labs!A:A, Question_10_admin!A715,
    Question_10_Labs!C:C, "LAB B",
    Question_10_Labs!B:B, "&lt;=" &amp; Question_10_admin!C715
  ),
  "")</f>
        <v/>
      </c>
      <c r="H715" s="13" t="str">
        <f>IF(E715=1,
  IFERROR(
    AVERAGEIFS(
      Question_10_Labs!D:D,
      Question_10_Labs!A:A, A715,
      Question_10_Labs!C:C, "LAB B",
      Question_10_Labs!B:B, "&gt;=" &amp; C715
    ),
    "No test done"
  ),
  ""
)</f>
        <v/>
      </c>
      <c r="I715" s="13" t="str">
        <f t="shared" si="23"/>
        <v xml:space="preserve"> </v>
      </c>
    </row>
    <row r="716" spans="1:9" x14ac:dyDescent="0.25">
      <c r="A716" s="11">
        <v>49</v>
      </c>
      <c r="B716" s="11" t="s">
        <v>622</v>
      </c>
      <c r="C716" s="12">
        <v>41146</v>
      </c>
      <c r="D716" s="15">
        <v>1700</v>
      </c>
      <c r="E716" s="13">
        <f t="shared" si="22"/>
        <v>0</v>
      </c>
      <c r="F716" s="13">
        <f>IF(AND(B716="Med B",COUNTIFS(A$1:A715,A716,B$1:B715,"Med B")=0,COUNTIFS(A$1:A715,A716,B$1:B715,"Med A")=0),1,0)</f>
        <v>0</v>
      </c>
      <c r="G716" s="9" t="str">
        <f>IF(E716=1,
  AVERAGEIFS(
    Question_10_Labs!D:D,
    Question_10_Labs!A:A, Question_10_admin!A716,
    Question_10_Labs!C:C, "LAB B",
    Question_10_Labs!B:B, "&lt;=" &amp; Question_10_admin!C716
  ),
  "")</f>
        <v/>
      </c>
      <c r="H716" s="13" t="str">
        <f>IF(E716=1,
  IFERROR(
    AVERAGEIFS(
      Question_10_Labs!D:D,
      Question_10_Labs!A:A, A716,
      Question_10_Labs!C:C, "LAB B",
      Question_10_Labs!B:B, "&gt;=" &amp; C716
    ),
    "No test done"
  ),
  ""
)</f>
        <v/>
      </c>
      <c r="I716" s="13" t="str">
        <f t="shared" si="23"/>
        <v xml:space="preserve"> </v>
      </c>
    </row>
    <row r="717" spans="1:9" x14ac:dyDescent="0.25">
      <c r="A717" s="11">
        <v>49</v>
      </c>
      <c r="B717" s="11" t="s">
        <v>622</v>
      </c>
      <c r="C717" s="12">
        <v>41149</v>
      </c>
      <c r="D717" s="15">
        <v>1700</v>
      </c>
      <c r="E717" s="13">
        <f t="shared" si="22"/>
        <v>0</v>
      </c>
      <c r="F717" s="13">
        <f>IF(AND(B717="Med B",COUNTIFS(A$1:A716,A717,B$1:B716,"Med B")=0,COUNTIFS(A$1:A716,A717,B$1:B716,"Med A")=0),1,0)</f>
        <v>0</v>
      </c>
      <c r="G717" s="9" t="str">
        <f>IF(E717=1,
  AVERAGEIFS(
    Question_10_Labs!D:D,
    Question_10_Labs!A:A, Question_10_admin!A717,
    Question_10_Labs!C:C, "LAB B",
    Question_10_Labs!B:B, "&lt;=" &amp; Question_10_admin!C717
  ),
  "")</f>
        <v/>
      </c>
      <c r="H717" s="13" t="str">
        <f>IF(E717=1,
  IFERROR(
    AVERAGEIFS(
      Question_10_Labs!D:D,
      Question_10_Labs!A:A, A717,
      Question_10_Labs!C:C, "LAB B",
      Question_10_Labs!B:B, "&gt;=" &amp; C717
    ),
    "No test done"
  ),
  ""
)</f>
        <v/>
      </c>
      <c r="I717" s="13" t="str">
        <f t="shared" si="23"/>
        <v xml:space="preserve"> </v>
      </c>
    </row>
    <row r="718" spans="1:9" x14ac:dyDescent="0.25">
      <c r="A718" s="11">
        <v>49</v>
      </c>
      <c r="B718" s="11" t="s">
        <v>622</v>
      </c>
      <c r="C718" s="12">
        <v>41151</v>
      </c>
      <c r="D718" s="15">
        <v>1700</v>
      </c>
      <c r="E718" s="13">
        <f t="shared" si="22"/>
        <v>0</v>
      </c>
      <c r="F718" s="13">
        <f>IF(AND(B718="Med B",COUNTIFS(A$1:A717,A718,B$1:B717,"Med B")=0,COUNTIFS(A$1:A717,A718,B$1:B717,"Med A")=0),1,0)</f>
        <v>0</v>
      </c>
      <c r="G718" s="9" t="str">
        <f>IF(E718=1,
  AVERAGEIFS(
    Question_10_Labs!D:D,
    Question_10_Labs!A:A, Question_10_admin!A718,
    Question_10_Labs!C:C, "LAB B",
    Question_10_Labs!B:B, "&lt;=" &amp; Question_10_admin!C718
  ),
  "")</f>
        <v/>
      </c>
      <c r="H718" s="13" t="str">
        <f>IF(E718=1,
  IFERROR(
    AVERAGEIFS(
      Question_10_Labs!D:D,
      Question_10_Labs!A:A, A718,
      Question_10_Labs!C:C, "LAB B",
      Question_10_Labs!B:B, "&gt;=" &amp; C718
    ),
    "No test done"
  ),
  ""
)</f>
        <v/>
      </c>
      <c r="I718" s="13" t="str">
        <f t="shared" si="23"/>
        <v xml:space="preserve"> </v>
      </c>
    </row>
    <row r="719" spans="1:9" x14ac:dyDescent="0.25">
      <c r="A719" s="11">
        <v>49</v>
      </c>
      <c r="B719" s="11" t="s">
        <v>622</v>
      </c>
      <c r="C719" s="12">
        <v>41153</v>
      </c>
      <c r="D719" s="15">
        <v>1700</v>
      </c>
      <c r="E719" s="13">
        <f t="shared" si="22"/>
        <v>0</v>
      </c>
      <c r="F719" s="13">
        <f>IF(AND(B719="Med B",COUNTIFS(A$1:A718,A719,B$1:B718,"Med B")=0,COUNTIFS(A$1:A718,A719,B$1:B718,"Med A")=0),1,0)</f>
        <v>0</v>
      </c>
      <c r="G719" s="9" t="str">
        <f>IF(E719=1,
  AVERAGEIFS(
    Question_10_Labs!D:D,
    Question_10_Labs!A:A, Question_10_admin!A719,
    Question_10_Labs!C:C, "LAB B",
    Question_10_Labs!B:B, "&lt;=" &amp; Question_10_admin!C719
  ),
  "")</f>
        <v/>
      </c>
      <c r="H719" s="13" t="str">
        <f>IF(E719=1,
  IFERROR(
    AVERAGEIFS(
      Question_10_Labs!D:D,
      Question_10_Labs!A:A, A719,
      Question_10_Labs!C:C, "LAB B",
      Question_10_Labs!B:B, "&gt;=" &amp; C719
    ),
    "No test done"
  ),
  ""
)</f>
        <v/>
      </c>
      <c r="I719" s="13" t="str">
        <f t="shared" si="23"/>
        <v xml:space="preserve"> </v>
      </c>
    </row>
    <row r="720" spans="1:9" x14ac:dyDescent="0.25">
      <c r="A720" s="11">
        <v>49</v>
      </c>
      <c r="B720" s="11" t="s">
        <v>622</v>
      </c>
      <c r="C720" s="12">
        <v>41156</v>
      </c>
      <c r="D720" s="15">
        <v>1700</v>
      </c>
      <c r="E720" s="13">
        <f t="shared" si="22"/>
        <v>0</v>
      </c>
      <c r="F720" s="13">
        <f>IF(AND(B720="Med B",COUNTIFS(A$1:A719,A720,B$1:B719,"Med B")=0,COUNTIFS(A$1:A719,A720,B$1:B719,"Med A")=0),1,0)</f>
        <v>0</v>
      </c>
      <c r="G720" s="9" t="str">
        <f>IF(E720=1,
  AVERAGEIFS(
    Question_10_Labs!D:D,
    Question_10_Labs!A:A, Question_10_admin!A720,
    Question_10_Labs!C:C, "LAB B",
    Question_10_Labs!B:B, "&lt;=" &amp; Question_10_admin!C720
  ),
  "")</f>
        <v/>
      </c>
      <c r="H720" s="13" t="str">
        <f>IF(E720=1,
  IFERROR(
    AVERAGEIFS(
      Question_10_Labs!D:D,
      Question_10_Labs!A:A, A720,
      Question_10_Labs!C:C, "LAB B",
      Question_10_Labs!B:B, "&gt;=" &amp; C720
    ),
    "No test done"
  ),
  ""
)</f>
        <v/>
      </c>
      <c r="I720" s="13" t="str">
        <f t="shared" si="23"/>
        <v xml:space="preserve"> </v>
      </c>
    </row>
    <row r="721" spans="1:9" x14ac:dyDescent="0.25">
      <c r="A721" s="11">
        <v>49</v>
      </c>
      <c r="B721" s="11" t="s">
        <v>622</v>
      </c>
      <c r="C721" s="12">
        <v>41158</v>
      </c>
      <c r="D721" s="15">
        <v>1700</v>
      </c>
      <c r="E721" s="13">
        <f t="shared" si="22"/>
        <v>1</v>
      </c>
      <c r="F721" s="13">
        <f>IF(AND(B721="Med B",COUNTIFS(A$1:A720,A721,B$1:B720,"Med B")=0,COUNTIFS(A$1:A720,A721,B$1:B720,"Med A")=0),1,0)</f>
        <v>0</v>
      </c>
      <c r="G721" s="9">
        <f>IF(E721=1,
  AVERAGEIFS(
    Question_10_Labs!D:D,
    Question_10_Labs!A:A, Question_10_admin!A721,
    Question_10_Labs!C:C, "LAB B",
    Question_10_Labs!B:B, "&lt;=" &amp; Question_10_admin!C721
  ),
  "")</f>
        <v>10.76</v>
      </c>
      <c r="H721" s="13" t="str">
        <f>IF(E721=1,
  IFERROR(
    AVERAGEIFS(
      Question_10_Labs!D:D,
      Question_10_Labs!A:A, A721,
      Question_10_Labs!C:C, "LAB B",
      Question_10_Labs!B:B, "&gt;=" &amp; C721
    ),
    "No test done"
  ),
  ""
)</f>
        <v>No test done</v>
      </c>
      <c r="I721" s="13" t="str">
        <f t="shared" si="23"/>
        <v>No comparison</v>
      </c>
    </row>
    <row r="722" spans="1:9" x14ac:dyDescent="0.25">
      <c r="A722" s="11">
        <v>49</v>
      </c>
      <c r="B722" s="11" t="s">
        <v>623</v>
      </c>
      <c r="C722" s="12">
        <v>41165</v>
      </c>
      <c r="D722" s="15">
        <v>4</v>
      </c>
      <c r="E722" s="13">
        <f t="shared" si="22"/>
        <v>0</v>
      </c>
      <c r="F722" s="13">
        <f>IF(AND(B722="Med B",COUNTIFS(A$1:A721,A722,B$1:B721,"Med B")=0,COUNTIFS(A$1:A721,A722,B$1:B721,"Med A")=0),1,0)</f>
        <v>0</v>
      </c>
      <c r="G722" s="9" t="str">
        <f>IF(E722=1,
  AVERAGEIFS(
    Question_10_Labs!D:D,
    Question_10_Labs!A:A, Question_10_admin!A722,
    Question_10_Labs!C:C, "LAB B",
    Question_10_Labs!B:B, "&lt;=" &amp; Question_10_admin!C722
  ),
  "")</f>
        <v/>
      </c>
      <c r="H722" s="13" t="str">
        <f>IF(E722=1,
  IFERROR(
    AVERAGEIFS(
      Question_10_Labs!D:D,
      Question_10_Labs!A:A, A722,
      Question_10_Labs!C:C, "LAB B",
      Question_10_Labs!B:B, "&gt;=" &amp; C722
    ),
    "No test done"
  ),
  ""
)</f>
        <v/>
      </c>
      <c r="I722" s="13" t="str">
        <f t="shared" si="23"/>
        <v xml:space="preserve"> </v>
      </c>
    </row>
    <row r="723" spans="1:9" x14ac:dyDescent="0.25">
      <c r="A723" s="11">
        <v>50</v>
      </c>
      <c r="B723" s="11" t="s">
        <v>622</v>
      </c>
      <c r="C723" s="12">
        <v>41093</v>
      </c>
      <c r="D723" s="15">
        <v>8000</v>
      </c>
      <c r="E723" s="13">
        <f t="shared" si="22"/>
        <v>0</v>
      </c>
      <c r="F723" s="13">
        <f>IF(AND(B723="Med B",COUNTIFS(A$1:A722,A723,B$1:B722,"Med B")=0,COUNTIFS(A$1:A722,A723,B$1:B722,"Med A")=0),1,0)</f>
        <v>0</v>
      </c>
      <c r="G723" s="9" t="str">
        <f>IF(E723=1,
  AVERAGEIFS(
    Question_10_Labs!D:D,
    Question_10_Labs!A:A, Question_10_admin!A723,
    Question_10_Labs!C:C, "LAB B",
    Question_10_Labs!B:B, "&lt;=" &amp; Question_10_admin!C723
  ),
  "")</f>
        <v/>
      </c>
      <c r="H723" s="13" t="str">
        <f>IF(E723=1,
  IFERROR(
    AVERAGEIFS(
      Question_10_Labs!D:D,
      Question_10_Labs!A:A, A723,
      Question_10_Labs!C:C, "LAB B",
      Question_10_Labs!B:B, "&gt;=" &amp; C723
    ),
    "No test done"
  ),
  ""
)</f>
        <v/>
      </c>
      <c r="I723" s="13" t="str">
        <f t="shared" si="23"/>
        <v xml:space="preserve"> </v>
      </c>
    </row>
    <row r="724" spans="1:9" x14ac:dyDescent="0.25">
      <c r="A724" s="11">
        <v>50</v>
      </c>
      <c r="B724" s="11" t="s">
        <v>622</v>
      </c>
      <c r="C724" s="12">
        <v>41095</v>
      </c>
      <c r="D724" s="15">
        <v>8000</v>
      </c>
      <c r="E724" s="13">
        <f t="shared" si="22"/>
        <v>0</v>
      </c>
      <c r="F724" s="13">
        <f>IF(AND(B724="Med B",COUNTIFS(A$1:A723,A724,B$1:B723,"Med B")=0,COUNTIFS(A$1:A723,A724,B$1:B723,"Med A")=0),1,0)</f>
        <v>0</v>
      </c>
      <c r="G724" s="9" t="str">
        <f>IF(E724=1,
  AVERAGEIFS(
    Question_10_Labs!D:D,
    Question_10_Labs!A:A, Question_10_admin!A724,
    Question_10_Labs!C:C, "LAB B",
    Question_10_Labs!B:B, "&lt;=" &amp; Question_10_admin!C724
  ),
  "")</f>
        <v/>
      </c>
      <c r="H724" s="13" t="str">
        <f>IF(E724=1,
  IFERROR(
    AVERAGEIFS(
      Question_10_Labs!D:D,
      Question_10_Labs!A:A, A724,
      Question_10_Labs!C:C, "LAB B",
      Question_10_Labs!B:B, "&gt;=" &amp; C724
    ),
    "No test done"
  ),
  ""
)</f>
        <v/>
      </c>
      <c r="I724" s="13" t="str">
        <f t="shared" si="23"/>
        <v xml:space="preserve"> </v>
      </c>
    </row>
    <row r="725" spans="1:9" x14ac:dyDescent="0.25">
      <c r="A725" s="11">
        <v>50</v>
      </c>
      <c r="B725" s="11" t="s">
        <v>622</v>
      </c>
      <c r="C725" s="12">
        <v>41097</v>
      </c>
      <c r="D725" s="15">
        <v>8000</v>
      </c>
      <c r="E725" s="13">
        <f t="shared" si="22"/>
        <v>0</v>
      </c>
      <c r="F725" s="13">
        <f>IF(AND(B725="Med B",COUNTIFS(A$1:A724,A725,B$1:B724,"Med B")=0,COUNTIFS(A$1:A724,A725,B$1:B724,"Med A")=0),1,0)</f>
        <v>0</v>
      </c>
      <c r="G725" s="9" t="str">
        <f>IF(E725=1,
  AVERAGEIFS(
    Question_10_Labs!D:D,
    Question_10_Labs!A:A, Question_10_admin!A725,
    Question_10_Labs!C:C, "LAB B",
    Question_10_Labs!B:B, "&lt;=" &amp; Question_10_admin!C725
  ),
  "")</f>
        <v/>
      </c>
      <c r="H725" s="13" t="str">
        <f>IF(E725=1,
  IFERROR(
    AVERAGEIFS(
      Question_10_Labs!D:D,
      Question_10_Labs!A:A, A725,
      Question_10_Labs!C:C, "LAB B",
      Question_10_Labs!B:B, "&gt;=" &amp; C725
    ),
    "No test done"
  ),
  ""
)</f>
        <v/>
      </c>
      <c r="I725" s="13" t="str">
        <f t="shared" si="23"/>
        <v xml:space="preserve"> </v>
      </c>
    </row>
    <row r="726" spans="1:9" x14ac:dyDescent="0.25">
      <c r="A726" s="11">
        <v>50</v>
      </c>
      <c r="B726" s="11" t="s">
        <v>622</v>
      </c>
      <c r="C726" s="12">
        <v>41100</v>
      </c>
      <c r="D726" s="15">
        <v>8000</v>
      </c>
      <c r="E726" s="13">
        <f t="shared" si="22"/>
        <v>0</v>
      </c>
      <c r="F726" s="13">
        <f>IF(AND(B726="Med B",COUNTIFS(A$1:A725,A726,B$1:B725,"Med B")=0,COUNTIFS(A$1:A725,A726,B$1:B725,"Med A")=0),1,0)</f>
        <v>0</v>
      </c>
      <c r="G726" s="9" t="str">
        <f>IF(E726=1,
  AVERAGEIFS(
    Question_10_Labs!D:D,
    Question_10_Labs!A:A, Question_10_admin!A726,
    Question_10_Labs!C:C, "LAB B",
    Question_10_Labs!B:B, "&lt;=" &amp; Question_10_admin!C726
  ),
  "")</f>
        <v/>
      </c>
      <c r="H726" s="13" t="str">
        <f>IF(E726=1,
  IFERROR(
    AVERAGEIFS(
      Question_10_Labs!D:D,
      Question_10_Labs!A:A, A726,
      Question_10_Labs!C:C, "LAB B",
      Question_10_Labs!B:B, "&gt;=" &amp; C726
    ),
    "No test done"
  ),
  ""
)</f>
        <v/>
      </c>
      <c r="I726" s="13" t="str">
        <f t="shared" si="23"/>
        <v xml:space="preserve"> </v>
      </c>
    </row>
    <row r="727" spans="1:9" x14ac:dyDescent="0.25">
      <c r="A727" s="11">
        <v>50</v>
      </c>
      <c r="B727" s="11" t="s">
        <v>622</v>
      </c>
      <c r="C727" s="12">
        <v>41102</v>
      </c>
      <c r="D727" s="15">
        <v>8000</v>
      </c>
      <c r="E727" s="13">
        <f t="shared" si="22"/>
        <v>0</v>
      </c>
      <c r="F727" s="13">
        <f>IF(AND(B727="Med B",COUNTIFS(A$1:A726,A727,B$1:B726,"Med B")=0,COUNTIFS(A$1:A726,A727,B$1:B726,"Med A")=0),1,0)</f>
        <v>0</v>
      </c>
      <c r="G727" s="9" t="str">
        <f>IF(E727=1,
  AVERAGEIFS(
    Question_10_Labs!D:D,
    Question_10_Labs!A:A, Question_10_admin!A727,
    Question_10_Labs!C:C, "LAB B",
    Question_10_Labs!B:B, "&lt;=" &amp; Question_10_admin!C727
  ),
  "")</f>
        <v/>
      </c>
      <c r="H727" s="13" t="str">
        <f>IF(E727=1,
  IFERROR(
    AVERAGEIFS(
      Question_10_Labs!D:D,
      Question_10_Labs!A:A, A727,
      Question_10_Labs!C:C, "LAB B",
      Question_10_Labs!B:B, "&gt;=" &amp; C727
    ),
    "No test done"
  ),
  ""
)</f>
        <v/>
      </c>
      <c r="I727" s="13" t="str">
        <f t="shared" si="23"/>
        <v xml:space="preserve"> </v>
      </c>
    </row>
    <row r="728" spans="1:9" x14ac:dyDescent="0.25">
      <c r="A728" s="11">
        <v>50</v>
      </c>
      <c r="B728" s="11" t="s">
        <v>622</v>
      </c>
      <c r="C728" s="12">
        <v>41104</v>
      </c>
      <c r="D728" s="15">
        <v>8000</v>
      </c>
      <c r="E728" s="13">
        <f t="shared" si="22"/>
        <v>0</v>
      </c>
      <c r="F728" s="13">
        <f>IF(AND(B728="Med B",COUNTIFS(A$1:A727,A728,B$1:B727,"Med B")=0,COUNTIFS(A$1:A727,A728,B$1:B727,"Med A")=0),1,0)</f>
        <v>0</v>
      </c>
      <c r="G728" s="9" t="str">
        <f>IF(E728=1,
  AVERAGEIFS(
    Question_10_Labs!D:D,
    Question_10_Labs!A:A, Question_10_admin!A728,
    Question_10_Labs!C:C, "LAB B",
    Question_10_Labs!B:B, "&lt;=" &amp; Question_10_admin!C728
  ),
  "")</f>
        <v/>
      </c>
      <c r="H728" s="13" t="str">
        <f>IF(E728=1,
  IFERROR(
    AVERAGEIFS(
      Question_10_Labs!D:D,
      Question_10_Labs!A:A, A728,
      Question_10_Labs!C:C, "LAB B",
      Question_10_Labs!B:B, "&gt;=" &amp; C728
    ),
    "No test done"
  ),
  ""
)</f>
        <v/>
      </c>
      <c r="I728" s="13" t="str">
        <f t="shared" si="23"/>
        <v xml:space="preserve"> </v>
      </c>
    </row>
    <row r="729" spans="1:9" x14ac:dyDescent="0.25">
      <c r="A729" s="11">
        <v>50</v>
      </c>
      <c r="B729" s="11" t="s">
        <v>622</v>
      </c>
      <c r="C729" s="12">
        <v>41107</v>
      </c>
      <c r="D729" s="15">
        <v>8000</v>
      </c>
      <c r="E729" s="13">
        <f t="shared" si="22"/>
        <v>0</v>
      </c>
      <c r="F729" s="13">
        <f>IF(AND(B729="Med B",COUNTIFS(A$1:A728,A729,B$1:B728,"Med B")=0,COUNTIFS(A$1:A728,A729,B$1:B728,"Med A")=0),1,0)</f>
        <v>0</v>
      </c>
      <c r="G729" s="9" t="str">
        <f>IF(E729=1,
  AVERAGEIFS(
    Question_10_Labs!D:D,
    Question_10_Labs!A:A, Question_10_admin!A729,
    Question_10_Labs!C:C, "LAB B",
    Question_10_Labs!B:B, "&lt;=" &amp; Question_10_admin!C729
  ),
  "")</f>
        <v/>
      </c>
      <c r="H729" s="13" t="str">
        <f>IF(E729=1,
  IFERROR(
    AVERAGEIFS(
      Question_10_Labs!D:D,
      Question_10_Labs!A:A, A729,
      Question_10_Labs!C:C, "LAB B",
      Question_10_Labs!B:B, "&gt;=" &amp; C729
    ),
    "No test done"
  ),
  ""
)</f>
        <v/>
      </c>
      <c r="I729" s="13" t="str">
        <f t="shared" si="23"/>
        <v xml:space="preserve"> </v>
      </c>
    </row>
    <row r="730" spans="1:9" x14ac:dyDescent="0.25">
      <c r="A730" s="11">
        <v>50</v>
      </c>
      <c r="B730" s="11" t="s">
        <v>622</v>
      </c>
      <c r="C730" s="12">
        <v>41109</v>
      </c>
      <c r="D730" s="15">
        <v>8000</v>
      </c>
      <c r="E730" s="13">
        <f t="shared" si="22"/>
        <v>0</v>
      </c>
      <c r="F730" s="13">
        <f>IF(AND(B730="Med B",COUNTIFS(A$1:A729,A730,B$1:B729,"Med B")=0,COUNTIFS(A$1:A729,A730,B$1:B729,"Med A")=0),1,0)</f>
        <v>0</v>
      </c>
      <c r="G730" s="9" t="str">
        <f>IF(E730=1,
  AVERAGEIFS(
    Question_10_Labs!D:D,
    Question_10_Labs!A:A, Question_10_admin!A730,
    Question_10_Labs!C:C, "LAB B",
    Question_10_Labs!B:B, "&lt;=" &amp; Question_10_admin!C730
  ),
  "")</f>
        <v/>
      </c>
      <c r="H730" s="13" t="str">
        <f>IF(E730=1,
  IFERROR(
    AVERAGEIFS(
      Question_10_Labs!D:D,
      Question_10_Labs!A:A, A730,
      Question_10_Labs!C:C, "LAB B",
      Question_10_Labs!B:B, "&gt;=" &amp; C730
    ),
    "No test done"
  ),
  ""
)</f>
        <v/>
      </c>
      <c r="I730" s="13" t="str">
        <f t="shared" si="23"/>
        <v xml:space="preserve"> </v>
      </c>
    </row>
    <row r="731" spans="1:9" x14ac:dyDescent="0.25">
      <c r="A731" s="11">
        <v>50</v>
      </c>
      <c r="B731" s="11" t="s">
        <v>622</v>
      </c>
      <c r="C731" s="12">
        <v>41118</v>
      </c>
      <c r="D731" s="15">
        <v>7200</v>
      </c>
      <c r="E731" s="13">
        <f t="shared" si="22"/>
        <v>0</v>
      </c>
      <c r="F731" s="13">
        <f>IF(AND(B731="Med B",COUNTIFS(A$1:A730,A731,B$1:B730,"Med B")=0,COUNTIFS(A$1:A730,A731,B$1:B730,"Med A")=0),1,0)</f>
        <v>0</v>
      </c>
      <c r="G731" s="9" t="str">
        <f>IF(E731=1,
  AVERAGEIFS(
    Question_10_Labs!D:D,
    Question_10_Labs!A:A, Question_10_admin!A731,
    Question_10_Labs!C:C, "LAB B",
    Question_10_Labs!B:B, "&lt;=" &amp; Question_10_admin!C731
  ),
  "")</f>
        <v/>
      </c>
      <c r="H731" s="13" t="str">
        <f>IF(E731=1,
  IFERROR(
    AVERAGEIFS(
      Question_10_Labs!D:D,
      Question_10_Labs!A:A, A731,
      Question_10_Labs!C:C, "LAB B",
      Question_10_Labs!B:B, "&gt;=" &amp; C731
    ),
    "No test done"
  ),
  ""
)</f>
        <v/>
      </c>
      <c r="I731" s="13" t="str">
        <f t="shared" si="23"/>
        <v xml:space="preserve"> </v>
      </c>
    </row>
    <row r="732" spans="1:9" x14ac:dyDescent="0.25">
      <c r="A732" s="11">
        <v>50</v>
      </c>
      <c r="B732" s="11" t="s">
        <v>622</v>
      </c>
      <c r="C732" s="12">
        <v>41121</v>
      </c>
      <c r="D732" s="15">
        <v>7200</v>
      </c>
      <c r="E732" s="13">
        <f t="shared" si="22"/>
        <v>0</v>
      </c>
      <c r="F732" s="13">
        <f>IF(AND(B732="Med B",COUNTIFS(A$1:A731,A732,B$1:B731,"Med B")=0,COUNTIFS(A$1:A731,A732,B$1:B731,"Med A")=0),1,0)</f>
        <v>0</v>
      </c>
      <c r="G732" s="9" t="str">
        <f>IF(E732=1,
  AVERAGEIFS(
    Question_10_Labs!D:D,
    Question_10_Labs!A:A, Question_10_admin!A732,
    Question_10_Labs!C:C, "LAB B",
    Question_10_Labs!B:B, "&lt;=" &amp; Question_10_admin!C732
  ),
  "")</f>
        <v/>
      </c>
      <c r="H732" s="13" t="str">
        <f>IF(E732=1,
  IFERROR(
    AVERAGEIFS(
      Question_10_Labs!D:D,
      Question_10_Labs!A:A, A732,
      Question_10_Labs!C:C, "LAB B",
      Question_10_Labs!B:B, "&gt;=" &amp; C732
    ),
    "No test done"
  ),
  ""
)</f>
        <v/>
      </c>
      <c r="I732" s="13" t="str">
        <f t="shared" si="23"/>
        <v xml:space="preserve"> </v>
      </c>
    </row>
    <row r="733" spans="1:9" x14ac:dyDescent="0.25">
      <c r="A733" s="11">
        <v>50</v>
      </c>
      <c r="B733" s="11" t="s">
        <v>622</v>
      </c>
      <c r="C733" s="12">
        <v>41123</v>
      </c>
      <c r="D733" s="15">
        <v>7200</v>
      </c>
      <c r="E733" s="13">
        <f t="shared" si="22"/>
        <v>0</v>
      </c>
      <c r="F733" s="13">
        <f>IF(AND(B733="Med B",COUNTIFS(A$1:A732,A733,B$1:B732,"Med B")=0,COUNTIFS(A$1:A732,A733,B$1:B732,"Med A")=0),1,0)</f>
        <v>0</v>
      </c>
      <c r="G733" s="9" t="str">
        <f>IF(E733=1,
  AVERAGEIFS(
    Question_10_Labs!D:D,
    Question_10_Labs!A:A, Question_10_admin!A733,
    Question_10_Labs!C:C, "LAB B",
    Question_10_Labs!B:B, "&lt;=" &amp; Question_10_admin!C733
  ),
  "")</f>
        <v/>
      </c>
      <c r="H733" s="13" t="str">
        <f>IF(E733=1,
  IFERROR(
    AVERAGEIFS(
      Question_10_Labs!D:D,
      Question_10_Labs!A:A, A733,
      Question_10_Labs!C:C, "LAB B",
      Question_10_Labs!B:B, "&gt;=" &amp; C733
    ),
    "No test done"
  ),
  ""
)</f>
        <v/>
      </c>
      <c r="I733" s="13" t="str">
        <f t="shared" si="23"/>
        <v xml:space="preserve"> </v>
      </c>
    </row>
    <row r="734" spans="1:9" x14ac:dyDescent="0.25">
      <c r="A734" s="11">
        <v>50</v>
      </c>
      <c r="B734" s="11" t="s">
        <v>622</v>
      </c>
      <c r="C734" s="12">
        <v>41125</v>
      </c>
      <c r="D734" s="15">
        <v>7200</v>
      </c>
      <c r="E734" s="13">
        <f t="shared" si="22"/>
        <v>0</v>
      </c>
      <c r="F734" s="13">
        <f>IF(AND(B734="Med B",COUNTIFS(A$1:A733,A734,B$1:B733,"Med B")=0,COUNTIFS(A$1:A733,A734,B$1:B733,"Med A")=0),1,0)</f>
        <v>0</v>
      </c>
      <c r="G734" s="9" t="str">
        <f>IF(E734=1,
  AVERAGEIFS(
    Question_10_Labs!D:D,
    Question_10_Labs!A:A, Question_10_admin!A734,
    Question_10_Labs!C:C, "LAB B",
    Question_10_Labs!B:B, "&lt;=" &amp; Question_10_admin!C734
  ),
  "")</f>
        <v/>
      </c>
      <c r="H734" s="13" t="str">
        <f>IF(E734=1,
  IFERROR(
    AVERAGEIFS(
      Question_10_Labs!D:D,
      Question_10_Labs!A:A, A734,
      Question_10_Labs!C:C, "LAB B",
      Question_10_Labs!B:B, "&gt;=" &amp; C734
    ),
    "No test done"
  ),
  ""
)</f>
        <v/>
      </c>
      <c r="I734" s="13" t="str">
        <f t="shared" si="23"/>
        <v xml:space="preserve"> </v>
      </c>
    </row>
    <row r="735" spans="1:9" x14ac:dyDescent="0.25">
      <c r="A735" s="11">
        <v>50</v>
      </c>
      <c r="B735" s="11" t="s">
        <v>622</v>
      </c>
      <c r="C735" s="12">
        <v>41128</v>
      </c>
      <c r="D735" s="15">
        <v>7200</v>
      </c>
      <c r="E735" s="13">
        <f t="shared" si="22"/>
        <v>0</v>
      </c>
      <c r="F735" s="13">
        <f>IF(AND(B735="Med B",COUNTIFS(A$1:A734,A735,B$1:B734,"Med B")=0,COUNTIFS(A$1:A734,A735,B$1:B734,"Med A")=0),1,0)</f>
        <v>0</v>
      </c>
      <c r="G735" s="9" t="str">
        <f>IF(E735=1,
  AVERAGEIFS(
    Question_10_Labs!D:D,
    Question_10_Labs!A:A, Question_10_admin!A735,
    Question_10_Labs!C:C, "LAB B",
    Question_10_Labs!B:B, "&lt;=" &amp; Question_10_admin!C735
  ),
  "")</f>
        <v/>
      </c>
      <c r="H735" s="13" t="str">
        <f>IF(E735=1,
  IFERROR(
    AVERAGEIFS(
      Question_10_Labs!D:D,
      Question_10_Labs!A:A, A735,
      Question_10_Labs!C:C, "LAB B",
      Question_10_Labs!B:B, "&gt;=" &amp; C735
    ),
    "No test done"
  ),
  ""
)</f>
        <v/>
      </c>
      <c r="I735" s="13" t="str">
        <f t="shared" si="23"/>
        <v xml:space="preserve"> </v>
      </c>
    </row>
    <row r="736" spans="1:9" x14ac:dyDescent="0.25">
      <c r="A736" s="11">
        <v>50</v>
      </c>
      <c r="B736" s="11" t="s">
        <v>622</v>
      </c>
      <c r="C736" s="12">
        <v>41130</v>
      </c>
      <c r="D736" s="15">
        <v>7200</v>
      </c>
      <c r="E736" s="13">
        <f t="shared" si="22"/>
        <v>0</v>
      </c>
      <c r="F736" s="13">
        <f>IF(AND(B736="Med B",COUNTIFS(A$1:A735,A736,B$1:B735,"Med B")=0,COUNTIFS(A$1:A735,A736,B$1:B735,"Med A")=0),1,0)</f>
        <v>0</v>
      </c>
      <c r="G736" s="9" t="str">
        <f>IF(E736=1,
  AVERAGEIFS(
    Question_10_Labs!D:D,
    Question_10_Labs!A:A, Question_10_admin!A736,
    Question_10_Labs!C:C, "LAB B",
    Question_10_Labs!B:B, "&lt;=" &amp; Question_10_admin!C736
  ),
  "")</f>
        <v/>
      </c>
      <c r="H736" s="13" t="str">
        <f>IF(E736=1,
  IFERROR(
    AVERAGEIFS(
      Question_10_Labs!D:D,
      Question_10_Labs!A:A, A736,
      Question_10_Labs!C:C, "LAB B",
      Question_10_Labs!B:B, "&gt;=" &amp; C736
    ),
    "No test done"
  ),
  ""
)</f>
        <v/>
      </c>
      <c r="I736" s="13" t="str">
        <f t="shared" si="23"/>
        <v xml:space="preserve"> </v>
      </c>
    </row>
    <row r="737" spans="1:9" x14ac:dyDescent="0.25">
      <c r="A737" s="11">
        <v>50</v>
      </c>
      <c r="B737" s="11" t="s">
        <v>622</v>
      </c>
      <c r="C737" s="12">
        <v>41132</v>
      </c>
      <c r="D737" s="15">
        <v>7200</v>
      </c>
      <c r="E737" s="13">
        <f t="shared" si="22"/>
        <v>0</v>
      </c>
      <c r="F737" s="13">
        <f>IF(AND(B737="Med B",COUNTIFS(A$1:A736,A737,B$1:B736,"Med B")=0,COUNTIFS(A$1:A736,A737,B$1:B736,"Med A")=0),1,0)</f>
        <v>0</v>
      </c>
      <c r="G737" s="9" t="str">
        <f>IF(E737=1,
  AVERAGEIFS(
    Question_10_Labs!D:D,
    Question_10_Labs!A:A, Question_10_admin!A737,
    Question_10_Labs!C:C, "LAB B",
    Question_10_Labs!B:B, "&lt;=" &amp; Question_10_admin!C737
  ),
  "")</f>
        <v/>
      </c>
      <c r="H737" s="13" t="str">
        <f>IF(E737=1,
  IFERROR(
    AVERAGEIFS(
      Question_10_Labs!D:D,
      Question_10_Labs!A:A, A737,
      Question_10_Labs!C:C, "LAB B",
      Question_10_Labs!B:B, "&gt;=" &amp; C737
    ),
    "No test done"
  ),
  ""
)</f>
        <v/>
      </c>
      <c r="I737" s="13" t="str">
        <f t="shared" si="23"/>
        <v xml:space="preserve"> </v>
      </c>
    </row>
    <row r="738" spans="1:9" x14ac:dyDescent="0.25">
      <c r="A738" s="11">
        <v>50</v>
      </c>
      <c r="B738" s="11" t="s">
        <v>622</v>
      </c>
      <c r="C738" s="12">
        <v>41135</v>
      </c>
      <c r="D738" s="15">
        <v>7200</v>
      </c>
      <c r="E738" s="13">
        <f t="shared" si="22"/>
        <v>0</v>
      </c>
      <c r="F738" s="13">
        <f>IF(AND(B738="Med B",COUNTIFS(A$1:A737,A738,B$1:B737,"Med B")=0,COUNTIFS(A$1:A737,A738,B$1:B737,"Med A")=0),1,0)</f>
        <v>0</v>
      </c>
      <c r="G738" s="9" t="str">
        <f>IF(E738=1,
  AVERAGEIFS(
    Question_10_Labs!D:D,
    Question_10_Labs!A:A, Question_10_admin!A738,
    Question_10_Labs!C:C, "LAB B",
    Question_10_Labs!B:B, "&lt;=" &amp; Question_10_admin!C738
  ),
  "")</f>
        <v/>
      </c>
      <c r="H738" s="13" t="str">
        <f>IF(E738=1,
  IFERROR(
    AVERAGEIFS(
      Question_10_Labs!D:D,
      Question_10_Labs!A:A, A738,
      Question_10_Labs!C:C, "LAB B",
      Question_10_Labs!B:B, "&gt;=" &amp; C738
    ),
    "No test done"
  ),
  ""
)</f>
        <v/>
      </c>
      <c r="I738" s="13" t="str">
        <f t="shared" si="23"/>
        <v xml:space="preserve"> </v>
      </c>
    </row>
    <row r="739" spans="1:9" x14ac:dyDescent="0.25">
      <c r="A739" s="11">
        <v>50</v>
      </c>
      <c r="B739" s="11" t="s">
        <v>622</v>
      </c>
      <c r="C739" s="12">
        <v>41137</v>
      </c>
      <c r="D739" s="15">
        <v>7200</v>
      </c>
      <c r="E739" s="13">
        <f t="shared" si="22"/>
        <v>0</v>
      </c>
      <c r="F739" s="13">
        <f>IF(AND(B739="Med B",COUNTIFS(A$1:A738,A739,B$1:B738,"Med B")=0,COUNTIFS(A$1:A738,A739,B$1:B738,"Med A")=0),1,0)</f>
        <v>0</v>
      </c>
      <c r="G739" s="9" t="str">
        <f>IF(E739=1,
  AVERAGEIFS(
    Question_10_Labs!D:D,
    Question_10_Labs!A:A, Question_10_admin!A739,
    Question_10_Labs!C:C, "LAB B",
    Question_10_Labs!B:B, "&lt;=" &amp; Question_10_admin!C739
  ),
  "")</f>
        <v/>
      </c>
      <c r="H739" s="13" t="str">
        <f>IF(E739=1,
  IFERROR(
    AVERAGEIFS(
      Question_10_Labs!D:D,
      Question_10_Labs!A:A, A739,
      Question_10_Labs!C:C, "LAB B",
      Question_10_Labs!B:B, "&gt;=" &amp; C739
    ),
    "No test done"
  ),
  ""
)</f>
        <v/>
      </c>
      <c r="I739" s="13" t="str">
        <f t="shared" si="23"/>
        <v xml:space="preserve"> </v>
      </c>
    </row>
    <row r="740" spans="1:9" x14ac:dyDescent="0.25">
      <c r="A740" s="11">
        <v>50</v>
      </c>
      <c r="B740" s="11" t="s">
        <v>622</v>
      </c>
      <c r="C740" s="12">
        <v>41139</v>
      </c>
      <c r="D740" s="15">
        <v>7200</v>
      </c>
      <c r="E740" s="13">
        <f t="shared" si="22"/>
        <v>0</v>
      </c>
      <c r="F740" s="13">
        <f>IF(AND(B740="Med B",COUNTIFS(A$1:A739,A740,B$1:B739,"Med B")=0,COUNTIFS(A$1:A739,A740,B$1:B739,"Med A")=0),1,0)</f>
        <v>0</v>
      </c>
      <c r="G740" s="9" t="str">
        <f>IF(E740=1,
  AVERAGEIFS(
    Question_10_Labs!D:D,
    Question_10_Labs!A:A, Question_10_admin!A740,
    Question_10_Labs!C:C, "LAB B",
    Question_10_Labs!B:B, "&lt;=" &amp; Question_10_admin!C740
  ),
  "")</f>
        <v/>
      </c>
      <c r="H740" s="13" t="str">
        <f>IF(E740=1,
  IFERROR(
    AVERAGEIFS(
      Question_10_Labs!D:D,
      Question_10_Labs!A:A, A740,
      Question_10_Labs!C:C, "LAB B",
      Question_10_Labs!B:B, "&gt;=" &amp; C740
    ),
    "No test done"
  ),
  ""
)</f>
        <v/>
      </c>
      <c r="I740" s="13" t="str">
        <f t="shared" si="23"/>
        <v xml:space="preserve"> </v>
      </c>
    </row>
    <row r="741" spans="1:9" x14ac:dyDescent="0.25">
      <c r="A741" s="11">
        <v>50</v>
      </c>
      <c r="B741" s="11" t="s">
        <v>622</v>
      </c>
      <c r="C741" s="12">
        <v>41142</v>
      </c>
      <c r="D741" s="15">
        <v>7200</v>
      </c>
      <c r="E741" s="13">
        <f t="shared" si="22"/>
        <v>0</v>
      </c>
      <c r="F741" s="13">
        <f>IF(AND(B741="Med B",COUNTIFS(A$1:A740,A741,B$1:B740,"Med B")=0,COUNTIFS(A$1:A740,A741,B$1:B740,"Med A")=0),1,0)</f>
        <v>0</v>
      </c>
      <c r="G741" s="9" t="str">
        <f>IF(E741=1,
  AVERAGEIFS(
    Question_10_Labs!D:D,
    Question_10_Labs!A:A, Question_10_admin!A741,
    Question_10_Labs!C:C, "LAB B",
    Question_10_Labs!B:B, "&lt;=" &amp; Question_10_admin!C741
  ),
  "")</f>
        <v/>
      </c>
      <c r="H741" s="13" t="str">
        <f>IF(E741=1,
  IFERROR(
    AVERAGEIFS(
      Question_10_Labs!D:D,
      Question_10_Labs!A:A, A741,
      Question_10_Labs!C:C, "LAB B",
      Question_10_Labs!B:B, "&gt;=" &amp; C741
    ),
    "No test done"
  ),
  ""
)</f>
        <v/>
      </c>
      <c r="I741" s="13" t="str">
        <f t="shared" si="23"/>
        <v xml:space="preserve"> </v>
      </c>
    </row>
    <row r="742" spans="1:9" x14ac:dyDescent="0.25">
      <c r="A742" s="11">
        <v>50</v>
      </c>
      <c r="B742" s="11" t="s">
        <v>622</v>
      </c>
      <c r="C742" s="12">
        <v>41144</v>
      </c>
      <c r="D742" s="15">
        <v>7200</v>
      </c>
      <c r="E742" s="13">
        <f t="shared" si="22"/>
        <v>0</v>
      </c>
      <c r="F742" s="13">
        <f>IF(AND(B742="Med B",COUNTIFS(A$1:A741,A742,B$1:B741,"Med B")=0,COUNTIFS(A$1:A741,A742,B$1:B741,"Med A")=0),1,0)</f>
        <v>0</v>
      </c>
      <c r="G742" s="9" t="str">
        <f>IF(E742=1,
  AVERAGEIFS(
    Question_10_Labs!D:D,
    Question_10_Labs!A:A, Question_10_admin!A742,
    Question_10_Labs!C:C, "LAB B",
    Question_10_Labs!B:B, "&lt;=" &amp; Question_10_admin!C742
  ),
  "")</f>
        <v/>
      </c>
      <c r="H742" s="13" t="str">
        <f>IF(E742=1,
  IFERROR(
    AVERAGEIFS(
      Question_10_Labs!D:D,
      Question_10_Labs!A:A, A742,
      Question_10_Labs!C:C, "LAB B",
      Question_10_Labs!B:B, "&gt;=" &amp; C742
    ),
    "No test done"
  ),
  ""
)</f>
        <v/>
      </c>
      <c r="I742" s="13" t="str">
        <f t="shared" si="23"/>
        <v xml:space="preserve"> </v>
      </c>
    </row>
    <row r="743" spans="1:9" x14ac:dyDescent="0.25">
      <c r="A743" s="11">
        <v>50</v>
      </c>
      <c r="B743" s="11" t="s">
        <v>622</v>
      </c>
      <c r="C743" s="12">
        <v>41146</v>
      </c>
      <c r="D743" s="15">
        <v>7200</v>
      </c>
      <c r="E743" s="13">
        <f t="shared" si="22"/>
        <v>0</v>
      </c>
      <c r="F743" s="13">
        <f>IF(AND(B743="Med B",COUNTIFS(A$1:A742,A743,B$1:B742,"Med B")=0,COUNTIFS(A$1:A742,A743,B$1:B742,"Med A")=0),1,0)</f>
        <v>0</v>
      </c>
      <c r="G743" s="9" t="str">
        <f>IF(E743=1,
  AVERAGEIFS(
    Question_10_Labs!D:D,
    Question_10_Labs!A:A, Question_10_admin!A743,
    Question_10_Labs!C:C, "LAB B",
    Question_10_Labs!B:B, "&lt;=" &amp; Question_10_admin!C743
  ),
  "")</f>
        <v/>
      </c>
      <c r="H743" s="13" t="str">
        <f>IF(E743=1,
  IFERROR(
    AVERAGEIFS(
      Question_10_Labs!D:D,
      Question_10_Labs!A:A, A743,
      Question_10_Labs!C:C, "LAB B",
      Question_10_Labs!B:B, "&gt;=" &amp; C743
    ),
    "No test done"
  ),
  ""
)</f>
        <v/>
      </c>
      <c r="I743" s="13" t="str">
        <f t="shared" si="23"/>
        <v xml:space="preserve"> </v>
      </c>
    </row>
    <row r="744" spans="1:9" x14ac:dyDescent="0.25">
      <c r="A744" s="11">
        <v>50</v>
      </c>
      <c r="B744" s="11" t="s">
        <v>622</v>
      </c>
      <c r="C744" s="12">
        <v>41149</v>
      </c>
      <c r="D744" s="15">
        <v>7200</v>
      </c>
      <c r="E744" s="13">
        <f t="shared" si="22"/>
        <v>0</v>
      </c>
      <c r="F744" s="13">
        <f>IF(AND(B744="Med B",COUNTIFS(A$1:A743,A744,B$1:B743,"Med B")=0,COUNTIFS(A$1:A743,A744,B$1:B743,"Med A")=0),1,0)</f>
        <v>0</v>
      </c>
      <c r="G744" s="9" t="str">
        <f>IF(E744=1,
  AVERAGEIFS(
    Question_10_Labs!D:D,
    Question_10_Labs!A:A, Question_10_admin!A744,
    Question_10_Labs!C:C, "LAB B",
    Question_10_Labs!B:B, "&lt;=" &amp; Question_10_admin!C744
  ),
  "")</f>
        <v/>
      </c>
      <c r="H744" s="13" t="str">
        <f>IF(E744=1,
  IFERROR(
    AVERAGEIFS(
      Question_10_Labs!D:D,
      Question_10_Labs!A:A, A744,
      Question_10_Labs!C:C, "LAB B",
      Question_10_Labs!B:B, "&gt;=" &amp; C744
    ),
    "No test done"
  ),
  ""
)</f>
        <v/>
      </c>
      <c r="I744" s="13" t="str">
        <f t="shared" si="23"/>
        <v xml:space="preserve"> </v>
      </c>
    </row>
    <row r="745" spans="1:9" x14ac:dyDescent="0.25">
      <c r="A745" s="11">
        <v>50</v>
      </c>
      <c r="B745" s="11" t="s">
        <v>622</v>
      </c>
      <c r="C745" s="12">
        <v>41151</v>
      </c>
      <c r="D745" s="15">
        <v>7200</v>
      </c>
      <c r="E745" s="13">
        <f t="shared" si="22"/>
        <v>0</v>
      </c>
      <c r="F745" s="13">
        <f>IF(AND(B745="Med B",COUNTIFS(A$1:A744,A745,B$1:B744,"Med B")=0,COUNTIFS(A$1:A744,A745,B$1:B744,"Med A")=0),1,0)</f>
        <v>0</v>
      </c>
      <c r="G745" s="9" t="str">
        <f>IF(E745=1,
  AVERAGEIFS(
    Question_10_Labs!D:D,
    Question_10_Labs!A:A, Question_10_admin!A745,
    Question_10_Labs!C:C, "LAB B",
    Question_10_Labs!B:B, "&lt;=" &amp; Question_10_admin!C745
  ),
  "")</f>
        <v/>
      </c>
      <c r="H745" s="13" t="str">
        <f>IF(E745=1,
  IFERROR(
    AVERAGEIFS(
      Question_10_Labs!D:D,
      Question_10_Labs!A:A, A745,
      Question_10_Labs!C:C, "LAB B",
      Question_10_Labs!B:B, "&gt;=" &amp; C745
    ),
    "No test done"
  ),
  ""
)</f>
        <v/>
      </c>
      <c r="I745" s="13" t="str">
        <f t="shared" si="23"/>
        <v xml:space="preserve"> </v>
      </c>
    </row>
    <row r="746" spans="1:9" x14ac:dyDescent="0.25">
      <c r="A746" s="11">
        <v>50</v>
      </c>
      <c r="B746" s="11" t="s">
        <v>622</v>
      </c>
      <c r="C746" s="12">
        <v>41153</v>
      </c>
      <c r="D746" s="15">
        <v>7200</v>
      </c>
      <c r="E746" s="13">
        <f t="shared" si="22"/>
        <v>0</v>
      </c>
      <c r="F746" s="13">
        <f>IF(AND(B746="Med B",COUNTIFS(A$1:A745,A746,B$1:B745,"Med B")=0,COUNTIFS(A$1:A745,A746,B$1:B745,"Med A")=0),1,0)</f>
        <v>0</v>
      </c>
      <c r="G746" s="9" t="str">
        <f>IF(E746=1,
  AVERAGEIFS(
    Question_10_Labs!D:D,
    Question_10_Labs!A:A, Question_10_admin!A746,
    Question_10_Labs!C:C, "LAB B",
    Question_10_Labs!B:B, "&lt;=" &amp; Question_10_admin!C746
  ),
  "")</f>
        <v/>
      </c>
      <c r="H746" s="13" t="str">
        <f>IF(E746=1,
  IFERROR(
    AVERAGEIFS(
      Question_10_Labs!D:D,
      Question_10_Labs!A:A, A746,
      Question_10_Labs!C:C, "LAB B",
      Question_10_Labs!B:B, "&gt;=" &amp; C746
    ),
    "No test done"
  ),
  ""
)</f>
        <v/>
      </c>
      <c r="I746" s="13" t="str">
        <f t="shared" si="23"/>
        <v xml:space="preserve"> </v>
      </c>
    </row>
    <row r="747" spans="1:9" x14ac:dyDescent="0.25">
      <c r="A747" s="11">
        <v>50</v>
      </c>
      <c r="B747" s="11" t="s">
        <v>622</v>
      </c>
      <c r="C747" s="12">
        <v>41156</v>
      </c>
      <c r="D747" s="15">
        <v>7200</v>
      </c>
      <c r="E747" s="13">
        <f t="shared" si="22"/>
        <v>0</v>
      </c>
      <c r="F747" s="13">
        <f>IF(AND(B747="Med B",COUNTIFS(A$1:A746,A747,B$1:B746,"Med B")=0,COUNTIFS(A$1:A746,A747,B$1:B746,"Med A")=0),1,0)</f>
        <v>0</v>
      </c>
      <c r="G747" s="9" t="str">
        <f>IF(E747=1,
  AVERAGEIFS(
    Question_10_Labs!D:D,
    Question_10_Labs!A:A, Question_10_admin!A747,
    Question_10_Labs!C:C, "LAB B",
    Question_10_Labs!B:B, "&lt;=" &amp; Question_10_admin!C747
  ),
  "")</f>
        <v/>
      </c>
      <c r="H747" s="13" t="str">
        <f>IF(E747=1,
  IFERROR(
    AVERAGEIFS(
      Question_10_Labs!D:D,
      Question_10_Labs!A:A, A747,
      Question_10_Labs!C:C, "LAB B",
      Question_10_Labs!B:B, "&gt;=" &amp; C747
    ),
    "No test done"
  ),
  ""
)</f>
        <v/>
      </c>
      <c r="I747" s="13" t="str">
        <f t="shared" si="23"/>
        <v xml:space="preserve"> </v>
      </c>
    </row>
    <row r="748" spans="1:9" x14ac:dyDescent="0.25">
      <c r="A748" s="11">
        <v>50</v>
      </c>
      <c r="B748" s="11" t="s">
        <v>622</v>
      </c>
      <c r="C748" s="12">
        <v>41158</v>
      </c>
      <c r="D748" s="15">
        <v>6500</v>
      </c>
      <c r="E748" s="13">
        <f t="shared" si="22"/>
        <v>0</v>
      </c>
      <c r="F748" s="13">
        <f>IF(AND(B748="Med B",COUNTIFS(A$1:A747,A748,B$1:B747,"Med B")=0,COUNTIFS(A$1:A747,A748,B$1:B747,"Med A")=0),1,0)</f>
        <v>0</v>
      </c>
      <c r="G748" s="9" t="str">
        <f>IF(E748=1,
  AVERAGEIFS(
    Question_10_Labs!D:D,
    Question_10_Labs!A:A, Question_10_admin!A748,
    Question_10_Labs!C:C, "LAB B",
    Question_10_Labs!B:B, "&lt;=" &amp; Question_10_admin!C748
  ),
  "")</f>
        <v/>
      </c>
      <c r="H748" s="13" t="str">
        <f>IF(E748=1,
  IFERROR(
    AVERAGEIFS(
      Question_10_Labs!D:D,
      Question_10_Labs!A:A, A748,
      Question_10_Labs!C:C, "LAB B",
      Question_10_Labs!B:B, "&gt;=" &amp; C748
    ),
    "No test done"
  ),
  ""
)</f>
        <v/>
      </c>
      <c r="I748" s="13" t="str">
        <f t="shared" si="23"/>
        <v xml:space="preserve"> </v>
      </c>
    </row>
    <row r="749" spans="1:9" x14ac:dyDescent="0.25">
      <c r="A749" s="11">
        <v>51</v>
      </c>
      <c r="B749" s="11" t="s">
        <v>622</v>
      </c>
      <c r="C749" s="12">
        <v>41093</v>
      </c>
      <c r="D749" s="15">
        <v>5000</v>
      </c>
      <c r="E749" s="13">
        <f t="shared" si="22"/>
        <v>0</v>
      </c>
      <c r="F749" s="13">
        <f>IF(AND(B749="Med B",COUNTIFS(A$1:A748,A749,B$1:B748,"Med B")=0,COUNTIFS(A$1:A748,A749,B$1:B748,"Med A")=0),1,0)</f>
        <v>0</v>
      </c>
      <c r="G749" s="9" t="str">
        <f>IF(E749=1,
  AVERAGEIFS(
    Question_10_Labs!D:D,
    Question_10_Labs!A:A, Question_10_admin!A749,
    Question_10_Labs!C:C, "LAB B",
    Question_10_Labs!B:B, "&lt;=" &amp; Question_10_admin!C749
  ),
  "")</f>
        <v/>
      </c>
      <c r="H749" s="13" t="str">
        <f>IF(E749=1,
  IFERROR(
    AVERAGEIFS(
      Question_10_Labs!D:D,
      Question_10_Labs!A:A, A749,
      Question_10_Labs!C:C, "LAB B",
      Question_10_Labs!B:B, "&gt;=" &amp; C749
    ),
    "No test done"
  ),
  ""
)</f>
        <v/>
      </c>
      <c r="I749" s="13" t="str">
        <f t="shared" si="23"/>
        <v xml:space="preserve"> </v>
      </c>
    </row>
    <row r="750" spans="1:9" x14ac:dyDescent="0.25">
      <c r="A750" s="11">
        <v>52</v>
      </c>
      <c r="B750" s="11" t="s">
        <v>622</v>
      </c>
      <c r="C750" s="12">
        <v>41125</v>
      </c>
      <c r="D750" s="15">
        <v>4200</v>
      </c>
      <c r="E750" s="13">
        <f t="shared" si="22"/>
        <v>0</v>
      </c>
      <c r="F750" s="13">
        <f>IF(AND(B750="Med B",COUNTIFS(A$1:A749,A750,B$1:B749,"Med B")=0,COUNTIFS(A$1:A749,A750,B$1:B749,"Med A")=0),1,0)</f>
        <v>0</v>
      </c>
      <c r="G750" s="9" t="str">
        <f>IF(E750=1,
  AVERAGEIFS(
    Question_10_Labs!D:D,
    Question_10_Labs!A:A, Question_10_admin!A750,
    Question_10_Labs!C:C, "LAB B",
    Question_10_Labs!B:B, "&lt;=" &amp; Question_10_admin!C750
  ),
  "")</f>
        <v/>
      </c>
      <c r="H750" s="13" t="str">
        <f>IF(E750=1,
  IFERROR(
    AVERAGEIFS(
      Question_10_Labs!D:D,
      Question_10_Labs!A:A, A750,
      Question_10_Labs!C:C, "LAB B",
      Question_10_Labs!B:B, "&gt;=" &amp; C750
    ),
    "No test done"
  ),
  ""
)</f>
        <v/>
      </c>
      <c r="I750" s="13" t="str">
        <f t="shared" si="23"/>
        <v xml:space="preserve"> </v>
      </c>
    </row>
    <row r="751" spans="1:9" x14ac:dyDescent="0.25">
      <c r="A751" s="11">
        <v>52</v>
      </c>
      <c r="B751" s="11" t="s">
        <v>622</v>
      </c>
      <c r="C751" s="12">
        <v>41128</v>
      </c>
      <c r="D751" s="15">
        <v>4200</v>
      </c>
      <c r="E751" s="13">
        <f t="shared" si="22"/>
        <v>0</v>
      </c>
      <c r="F751" s="13">
        <f>IF(AND(B751="Med B",COUNTIFS(A$1:A750,A751,B$1:B750,"Med B")=0,COUNTIFS(A$1:A750,A751,B$1:B750,"Med A")=0),1,0)</f>
        <v>0</v>
      </c>
      <c r="G751" s="9" t="str">
        <f>IF(E751=1,
  AVERAGEIFS(
    Question_10_Labs!D:D,
    Question_10_Labs!A:A, Question_10_admin!A751,
    Question_10_Labs!C:C, "LAB B",
    Question_10_Labs!B:B, "&lt;=" &amp; Question_10_admin!C751
  ),
  "")</f>
        <v/>
      </c>
      <c r="H751" s="13" t="str">
        <f>IF(E751=1,
  IFERROR(
    AVERAGEIFS(
      Question_10_Labs!D:D,
      Question_10_Labs!A:A, A751,
      Question_10_Labs!C:C, "LAB B",
      Question_10_Labs!B:B, "&gt;=" &amp; C751
    ),
    "No test done"
  ),
  ""
)</f>
        <v/>
      </c>
      <c r="I751" s="13" t="str">
        <f t="shared" si="23"/>
        <v xml:space="preserve"> </v>
      </c>
    </row>
    <row r="752" spans="1:9" x14ac:dyDescent="0.25">
      <c r="A752" s="11">
        <v>52</v>
      </c>
      <c r="B752" s="11" t="s">
        <v>622</v>
      </c>
      <c r="C752" s="12">
        <v>41130</v>
      </c>
      <c r="D752" s="15">
        <v>4200</v>
      </c>
      <c r="E752" s="13">
        <f t="shared" si="22"/>
        <v>0</v>
      </c>
      <c r="F752" s="13">
        <f>IF(AND(B752="Med B",COUNTIFS(A$1:A751,A752,B$1:B751,"Med B")=0,COUNTIFS(A$1:A751,A752,B$1:B751,"Med A")=0),1,0)</f>
        <v>0</v>
      </c>
      <c r="G752" s="9" t="str">
        <f>IF(E752=1,
  AVERAGEIFS(
    Question_10_Labs!D:D,
    Question_10_Labs!A:A, Question_10_admin!A752,
    Question_10_Labs!C:C, "LAB B",
    Question_10_Labs!B:B, "&lt;=" &amp; Question_10_admin!C752
  ),
  "")</f>
        <v/>
      </c>
      <c r="H752" s="13" t="str">
        <f>IF(E752=1,
  IFERROR(
    AVERAGEIFS(
      Question_10_Labs!D:D,
      Question_10_Labs!A:A, A752,
      Question_10_Labs!C:C, "LAB B",
      Question_10_Labs!B:B, "&gt;=" &amp; C752
    ),
    "No test done"
  ),
  ""
)</f>
        <v/>
      </c>
      <c r="I752" s="13" t="str">
        <f t="shared" si="23"/>
        <v xml:space="preserve"> </v>
      </c>
    </row>
    <row r="753" spans="1:9" x14ac:dyDescent="0.25">
      <c r="A753" s="11">
        <v>52</v>
      </c>
      <c r="B753" s="11" t="s">
        <v>622</v>
      </c>
      <c r="C753" s="12">
        <v>41132</v>
      </c>
      <c r="D753" s="15">
        <v>4200</v>
      </c>
      <c r="E753" s="13">
        <f t="shared" si="22"/>
        <v>0</v>
      </c>
      <c r="F753" s="13">
        <f>IF(AND(B753="Med B",COUNTIFS(A$1:A752,A753,B$1:B752,"Med B")=0,COUNTIFS(A$1:A752,A753,B$1:B752,"Med A")=0),1,0)</f>
        <v>0</v>
      </c>
      <c r="G753" s="9" t="str">
        <f>IF(E753=1,
  AVERAGEIFS(
    Question_10_Labs!D:D,
    Question_10_Labs!A:A, Question_10_admin!A753,
    Question_10_Labs!C:C, "LAB B",
    Question_10_Labs!B:B, "&lt;=" &amp; Question_10_admin!C753
  ),
  "")</f>
        <v/>
      </c>
      <c r="H753" s="13" t="str">
        <f>IF(E753=1,
  IFERROR(
    AVERAGEIFS(
      Question_10_Labs!D:D,
      Question_10_Labs!A:A, A753,
      Question_10_Labs!C:C, "LAB B",
      Question_10_Labs!B:B, "&gt;=" &amp; C753
    ),
    "No test done"
  ),
  ""
)</f>
        <v/>
      </c>
      <c r="I753" s="13" t="str">
        <f t="shared" si="23"/>
        <v xml:space="preserve"> </v>
      </c>
    </row>
    <row r="754" spans="1:9" x14ac:dyDescent="0.25">
      <c r="A754" s="11">
        <v>52</v>
      </c>
      <c r="B754" s="11" t="s">
        <v>622</v>
      </c>
      <c r="C754" s="12">
        <v>41135</v>
      </c>
      <c r="D754" s="15">
        <v>4200</v>
      </c>
      <c r="E754" s="13">
        <f t="shared" si="22"/>
        <v>0</v>
      </c>
      <c r="F754" s="13">
        <f>IF(AND(B754="Med B",COUNTIFS(A$1:A753,A754,B$1:B753,"Med B")=0,COUNTIFS(A$1:A753,A754,B$1:B753,"Med A")=0),1,0)</f>
        <v>0</v>
      </c>
      <c r="G754" s="9" t="str">
        <f>IF(E754=1,
  AVERAGEIFS(
    Question_10_Labs!D:D,
    Question_10_Labs!A:A, Question_10_admin!A754,
    Question_10_Labs!C:C, "LAB B",
    Question_10_Labs!B:B, "&lt;=" &amp; Question_10_admin!C754
  ),
  "")</f>
        <v/>
      </c>
      <c r="H754" s="13" t="str">
        <f>IF(E754=1,
  IFERROR(
    AVERAGEIFS(
      Question_10_Labs!D:D,
      Question_10_Labs!A:A, A754,
      Question_10_Labs!C:C, "LAB B",
      Question_10_Labs!B:B, "&gt;=" &amp; C754
    ),
    "No test done"
  ),
  ""
)</f>
        <v/>
      </c>
      <c r="I754" s="13" t="str">
        <f t="shared" si="23"/>
        <v xml:space="preserve"> </v>
      </c>
    </row>
    <row r="755" spans="1:9" x14ac:dyDescent="0.25">
      <c r="A755" s="11">
        <v>52</v>
      </c>
      <c r="B755" s="11" t="s">
        <v>622</v>
      </c>
      <c r="C755" s="12">
        <v>41137</v>
      </c>
      <c r="D755" s="15">
        <v>4200</v>
      </c>
      <c r="E755" s="13">
        <f t="shared" si="22"/>
        <v>0</v>
      </c>
      <c r="F755" s="13">
        <f>IF(AND(B755="Med B",COUNTIFS(A$1:A754,A755,B$1:B754,"Med B")=0,COUNTIFS(A$1:A754,A755,B$1:B754,"Med A")=0),1,0)</f>
        <v>0</v>
      </c>
      <c r="G755" s="9" t="str">
        <f>IF(E755=1,
  AVERAGEIFS(
    Question_10_Labs!D:D,
    Question_10_Labs!A:A, Question_10_admin!A755,
    Question_10_Labs!C:C, "LAB B",
    Question_10_Labs!B:B, "&lt;=" &amp; Question_10_admin!C755
  ),
  "")</f>
        <v/>
      </c>
      <c r="H755" s="13" t="str">
        <f>IF(E755=1,
  IFERROR(
    AVERAGEIFS(
      Question_10_Labs!D:D,
      Question_10_Labs!A:A, A755,
      Question_10_Labs!C:C, "LAB B",
      Question_10_Labs!B:B, "&gt;=" &amp; C755
    ),
    "No test done"
  ),
  ""
)</f>
        <v/>
      </c>
      <c r="I755" s="13" t="str">
        <f t="shared" si="23"/>
        <v xml:space="preserve"> </v>
      </c>
    </row>
    <row r="756" spans="1:9" x14ac:dyDescent="0.25">
      <c r="A756" s="11">
        <v>52</v>
      </c>
      <c r="B756" s="11" t="s">
        <v>622</v>
      </c>
      <c r="C756" s="12">
        <v>41139</v>
      </c>
      <c r="D756" s="15">
        <v>4600</v>
      </c>
      <c r="E756" s="13">
        <f t="shared" si="22"/>
        <v>0</v>
      </c>
      <c r="F756" s="13">
        <f>IF(AND(B756="Med B",COUNTIFS(A$1:A755,A756,B$1:B755,"Med B")=0,COUNTIFS(A$1:A755,A756,B$1:B755,"Med A")=0),1,0)</f>
        <v>0</v>
      </c>
      <c r="G756" s="9" t="str">
        <f>IF(E756=1,
  AVERAGEIFS(
    Question_10_Labs!D:D,
    Question_10_Labs!A:A, Question_10_admin!A756,
    Question_10_Labs!C:C, "LAB B",
    Question_10_Labs!B:B, "&lt;=" &amp; Question_10_admin!C756
  ),
  "")</f>
        <v/>
      </c>
      <c r="H756" s="13" t="str">
        <f>IF(E756=1,
  IFERROR(
    AVERAGEIFS(
      Question_10_Labs!D:D,
      Question_10_Labs!A:A, A756,
      Question_10_Labs!C:C, "LAB B",
      Question_10_Labs!B:B, "&gt;=" &amp; C756
    ),
    "No test done"
  ),
  ""
)</f>
        <v/>
      </c>
      <c r="I756" s="13" t="str">
        <f t="shared" si="23"/>
        <v xml:space="preserve"> </v>
      </c>
    </row>
    <row r="757" spans="1:9" x14ac:dyDescent="0.25">
      <c r="A757" s="11">
        <v>52</v>
      </c>
      <c r="B757" s="11" t="s">
        <v>622</v>
      </c>
      <c r="C757" s="12">
        <v>41142</v>
      </c>
      <c r="D757" s="15">
        <v>4600</v>
      </c>
      <c r="E757" s="13">
        <f t="shared" si="22"/>
        <v>0</v>
      </c>
      <c r="F757" s="13">
        <f>IF(AND(B757="Med B",COUNTIFS(A$1:A756,A757,B$1:B756,"Med B")=0,COUNTIFS(A$1:A756,A757,B$1:B756,"Med A")=0),1,0)</f>
        <v>0</v>
      </c>
      <c r="G757" s="9" t="str">
        <f>IF(E757=1,
  AVERAGEIFS(
    Question_10_Labs!D:D,
    Question_10_Labs!A:A, Question_10_admin!A757,
    Question_10_Labs!C:C, "LAB B",
    Question_10_Labs!B:B, "&lt;=" &amp; Question_10_admin!C757
  ),
  "")</f>
        <v/>
      </c>
      <c r="H757" s="13" t="str">
        <f>IF(E757=1,
  IFERROR(
    AVERAGEIFS(
      Question_10_Labs!D:D,
      Question_10_Labs!A:A, A757,
      Question_10_Labs!C:C, "LAB B",
      Question_10_Labs!B:B, "&gt;=" &amp; C757
    ),
    "No test done"
  ),
  ""
)</f>
        <v/>
      </c>
      <c r="I757" s="13" t="str">
        <f t="shared" si="23"/>
        <v xml:space="preserve"> </v>
      </c>
    </row>
    <row r="758" spans="1:9" x14ac:dyDescent="0.25">
      <c r="A758" s="11">
        <v>52</v>
      </c>
      <c r="B758" s="11" t="s">
        <v>622</v>
      </c>
      <c r="C758" s="12">
        <v>41144</v>
      </c>
      <c r="D758" s="15">
        <v>4600</v>
      </c>
      <c r="E758" s="13">
        <f t="shared" si="22"/>
        <v>0</v>
      </c>
      <c r="F758" s="13">
        <f>IF(AND(B758="Med B",COUNTIFS(A$1:A757,A758,B$1:B757,"Med B")=0,COUNTIFS(A$1:A757,A758,B$1:B757,"Med A")=0),1,0)</f>
        <v>0</v>
      </c>
      <c r="G758" s="9" t="str">
        <f>IF(E758=1,
  AVERAGEIFS(
    Question_10_Labs!D:D,
    Question_10_Labs!A:A, Question_10_admin!A758,
    Question_10_Labs!C:C, "LAB B",
    Question_10_Labs!B:B, "&lt;=" &amp; Question_10_admin!C758
  ),
  "")</f>
        <v/>
      </c>
      <c r="H758" s="13" t="str">
        <f>IF(E758=1,
  IFERROR(
    AVERAGEIFS(
      Question_10_Labs!D:D,
      Question_10_Labs!A:A, A758,
      Question_10_Labs!C:C, "LAB B",
      Question_10_Labs!B:B, "&gt;=" &amp; C758
    ),
    "No test done"
  ),
  ""
)</f>
        <v/>
      </c>
      <c r="I758" s="13" t="str">
        <f t="shared" si="23"/>
        <v xml:space="preserve"> </v>
      </c>
    </row>
    <row r="759" spans="1:9" x14ac:dyDescent="0.25">
      <c r="A759" s="11">
        <v>52</v>
      </c>
      <c r="B759" s="11" t="s">
        <v>622</v>
      </c>
      <c r="C759" s="12">
        <v>41146</v>
      </c>
      <c r="D759" s="15">
        <v>4600</v>
      </c>
      <c r="E759" s="13">
        <f t="shared" si="22"/>
        <v>0</v>
      </c>
      <c r="F759" s="13">
        <f>IF(AND(B759="Med B",COUNTIFS(A$1:A758,A759,B$1:B758,"Med B")=0,COUNTIFS(A$1:A758,A759,B$1:B758,"Med A")=0),1,0)</f>
        <v>0</v>
      </c>
      <c r="G759" s="9" t="str">
        <f>IF(E759=1,
  AVERAGEIFS(
    Question_10_Labs!D:D,
    Question_10_Labs!A:A, Question_10_admin!A759,
    Question_10_Labs!C:C, "LAB B",
    Question_10_Labs!B:B, "&lt;=" &amp; Question_10_admin!C759
  ),
  "")</f>
        <v/>
      </c>
      <c r="H759" s="13" t="str">
        <f>IF(E759=1,
  IFERROR(
    AVERAGEIFS(
      Question_10_Labs!D:D,
      Question_10_Labs!A:A, A759,
      Question_10_Labs!C:C, "LAB B",
      Question_10_Labs!B:B, "&gt;=" &amp; C759
    ),
    "No test done"
  ),
  ""
)</f>
        <v/>
      </c>
      <c r="I759" s="13" t="str">
        <f t="shared" si="23"/>
        <v xml:space="preserve"> </v>
      </c>
    </row>
    <row r="760" spans="1:9" x14ac:dyDescent="0.25">
      <c r="A760" s="11">
        <v>52</v>
      </c>
      <c r="B760" s="11" t="s">
        <v>622</v>
      </c>
      <c r="C760" s="12">
        <v>41149</v>
      </c>
      <c r="D760" s="15">
        <v>4600</v>
      </c>
      <c r="E760" s="13">
        <f t="shared" si="22"/>
        <v>0</v>
      </c>
      <c r="F760" s="13">
        <f>IF(AND(B760="Med B",COUNTIFS(A$1:A759,A760,B$1:B759,"Med B")=0,COUNTIFS(A$1:A759,A760,B$1:B759,"Med A")=0),1,0)</f>
        <v>0</v>
      </c>
      <c r="G760" s="9" t="str">
        <f>IF(E760=1,
  AVERAGEIFS(
    Question_10_Labs!D:D,
    Question_10_Labs!A:A, Question_10_admin!A760,
    Question_10_Labs!C:C, "LAB B",
    Question_10_Labs!B:B, "&lt;=" &amp; Question_10_admin!C760
  ),
  "")</f>
        <v/>
      </c>
      <c r="H760" s="13" t="str">
        <f>IF(E760=1,
  IFERROR(
    AVERAGEIFS(
      Question_10_Labs!D:D,
      Question_10_Labs!A:A, A760,
      Question_10_Labs!C:C, "LAB B",
      Question_10_Labs!B:B, "&gt;=" &amp; C760
    ),
    "No test done"
  ),
  ""
)</f>
        <v/>
      </c>
      <c r="I760" s="13" t="str">
        <f t="shared" si="23"/>
        <v xml:space="preserve"> </v>
      </c>
    </row>
    <row r="761" spans="1:9" x14ac:dyDescent="0.25">
      <c r="A761" s="11">
        <v>52</v>
      </c>
      <c r="B761" s="11" t="s">
        <v>622</v>
      </c>
      <c r="C761" s="12">
        <v>41151</v>
      </c>
      <c r="D761" s="15">
        <v>4600</v>
      </c>
      <c r="E761" s="13">
        <f t="shared" si="22"/>
        <v>0</v>
      </c>
      <c r="F761" s="13">
        <f>IF(AND(B761="Med B",COUNTIFS(A$1:A760,A761,B$1:B760,"Med B")=0,COUNTIFS(A$1:A760,A761,B$1:B760,"Med A")=0),1,0)</f>
        <v>0</v>
      </c>
      <c r="G761" s="9" t="str">
        <f>IF(E761=1,
  AVERAGEIFS(
    Question_10_Labs!D:D,
    Question_10_Labs!A:A, Question_10_admin!A761,
    Question_10_Labs!C:C, "LAB B",
    Question_10_Labs!B:B, "&lt;=" &amp; Question_10_admin!C761
  ),
  "")</f>
        <v/>
      </c>
      <c r="H761" s="13" t="str">
        <f>IF(E761=1,
  IFERROR(
    AVERAGEIFS(
      Question_10_Labs!D:D,
      Question_10_Labs!A:A, A761,
      Question_10_Labs!C:C, "LAB B",
      Question_10_Labs!B:B, "&gt;=" &amp; C761
    ),
    "No test done"
  ),
  ""
)</f>
        <v/>
      </c>
      <c r="I761" s="13" t="str">
        <f t="shared" si="23"/>
        <v xml:space="preserve"> </v>
      </c>
    </row>
    <row r="762" spans="1:9" x14ac:dyDescent="0.25">
      <c r="A762" s="11">
        <v>52</v>
      </c>
      <c r="B762" s="11" t="s">
        <v>622</v>
      </c>
      <c r="C762" s="12">
        <v>41156</v>
      </c>
      <c r="D762" s="15">
        <v>4600</v>
      </c>
      <c r="E762" s="13">
        <f t="shared" si="22"/>
        <v>0</v>
      </c>
      <c r="F762" s="13">
        <f>IF(AND(B762="Med B",COUNTIFS(A$1:A761,A762,B$1:B761,"Med B")=0,COUNTIFS(A$1:A761,A762,B$1:B761,"Med A")=0),1,0)</f>
        <v>0</v>
      </c>
      <c r="G762" s="9" t="str">
        <f>IF(E762=1,
  AVERAGEIFS(
    Question_10_Labs!D:D,
    Question_10_Labs!A:A, Question_10_admin!A762,
    Question_10_Labs!C:C, "LAB B",
    Question_10_Labs!B:B, "&lt;=" &amp; Question_10_admin!C762
  ),
  "")</f>
        <v/>
      </c>
      <c r="H762" s="13" t="str">
        <f>IF(E762=1,
  IFERROR(
    AVERAGEIFS(
      Question_10_Labs!D:D,
      Question_10_Labs!A:A, A762,
      Question_10_Labs!C:C, "LAB B",
      Question_10_Labs!B:B, "&gt;=" &amp; C762
    ),
    "No test done"
  ),
  ""
)</f>
        <v/>
      </c>
      <c r="I762" s="13" t="str">
        <f t="shared" si="23"/>
        <v xml:space="preserve"> </v>
      </c>
    </row>
    <row r="763" spans="1:9" x14ac:dyDescent="0.25">
      <c r="A763" s="11">
        <v>52</v>
      </c>
      <c r="B763" s="11" t="s">
        <v>622</v>
      </c>
      <c r="C763" s="12">
        <v>41158</v>
      </c>
      <c r="D763" s="15">
        <v>4600</v>
      </c>
      <c r="E763" s="13">
        <f t="shared" si="22"/>
        <v>1</v>
      </c>
      <c r="F763" s="13">
        <f>IF(AND(B763="Med B",COUNTIFS(A$1:A762,A763,B$1:B762,"Med B")=0,COUNTIFS(A$1:A762,A763,B$1:B762,"Med A")=0),1,0)</f>
        <v>0</v>
      </c>
      <c r="G763" s="9">
        <f>IF(E763=1,
  AVERAGEIFS(
    Question_10_Labs!D:D,
    Question_10_Labs!A:A, Question_10_admin!A763,
    Question_10_Labs!C:C, "LAB B",
    Question_10_Labs!B:B, "&lt;=" &amp; Question_10_admin!C763
  ),
  "")</f>
        <v>9.375</v>
      </c>
      <c r="H763" s="13">
        <f>IF(E763=1,
  IFERROR(
    AVERAGEIFS(
      Question_10_Labs!D:D,
      Question_10_Labs!A:A, A763,
      Question_10_Labs!C:C, "LAB B",
      Question_10_Labs!B:B, "&gt;=" &amp; C763
    ),
    "No test done"
  ),
  ""
)</f>
        <v>10.666666666666666</v>
      </c>
      <c r="I763" s="13" t="str">
        <f t="shared" si="23"/>
        <v>Lower</v>
      </c>
    </row>
    <row r="764" spans="1:9" x14ac:dyDescent="0.25">
      <c r="A764" s="11">
        <v>52</v>
      </c>
      <c r="B764" s="11" t="s">
        <v>623</v>
      </c>
      <c r="C764" s="12">
        <v>41165</v>
      </c>
      <c r="D764" s="15">
        <v>8</v>
      </c>
      <c r="E764" s="13">
        <f t="shared" si="22"/>
        <v>0</v>
      </c>
      <c r="F764" s="13">
        <f>IF(AND(B764="Med B",COUNTIFS(A$1:A763,A764,B$1:B763,"Med B")=0,COUNTIFS(A$1:A763,A764,B$1:B763,"Med A")=0),1,0)</f>
        <v>0</v>
      </c>
      <c r="G764" s="9" t="str">
        <f>IF(E764=1,
  AVERAGEIFS(
    Question_10_Labs!D:D,
    Question_10_Labs!A:A, Question_10_admin!A764,
    Question_10_Labs!C:C, "LAB B",
    Question_10_Labs!B:B, "&lt;=" &amp; Question_10_admin!C764
  ),
  "")</f>
        <v/>
      </c>
      <c r="H764" s="13" t="str">
        <f>IF(E764=1,
  IFERROR(
    AVERAGEIFS(
      Question_10_Labs!D:D,
      Question_10_Labs!A:A, A764,
      Question_10_Labs!C:C, "LAB B",
      Question_10_Labs!B:B, "&gt;=" &amp; C764
    ),
    "No test done"
  ),
  ""
)</f>
        <v/>
      </c>
      <c r="I764" s="13" t="str">
        <f t="shared" si="23"/>
        <v xml:space="preserve"> </v>
      </c>
    </row>
    <row r="765" spans="1:9" x14ac:dyDescent="0.25">
      <c r="A765" s="11">
        <v>52</v>
      </c>
      <c r="B765" s="11" t="s">
        <v>623</v>
      </c>
      <c r="C765" s="12">
        <v>41193</v>
      </c>
      <c r="D765" s="15">
        <v>8</v>
      </c>
      <c r="E765" s="13">
        <f t="shared" si="22"/>
        <v>0</v>
      </c>
      <c r="F765" s="13">
        <f>IF(AND(B765="Med B",COUNTIFS(A$1:A764,A765,B$1:B764,"Med B")=0,COUNTIFS(A$1:A764,A765,B$1:B764,"Med A")=0),1,0)</f>
        <v>0</v>
      </c>
      <c r="G765" s="9" t="str">
        <f>IF(E765=1,
  AVERAGEIFS(
    Question_10_Labs!D:D,
    Question_10_Labs!A:A, Question_10_admin!A765,
    Question_10_Labs!C:C, "LAB B",
    Question_10_Labs!B:B, "&lt;=" &amp; Question_10_admin!C765
  ),
  "")</f>
        <v/>
      </c>
      <c r="H765" s="13" t="str">
        <f>IF(E765=1,
  IFERROR(
    AVERAGEIFS(
      Question_10_Labs!D:D,
      Question_10_Labs!A:A, A765,
      Question_10_Labs!C:C, "LAB B",
      Question_10_Labs!B:B, "&gt;=" &amp; C765
    ),
    "No test done"
  ),
  ""
)</f>
        <v/>
      </c>
      <c r="I765" s="13" t="str">
        <f t="shared" si="23"/>
        <v xml:space="preserve"> </v>
      </c>
    </row>
    <row r="766" spans="1:9" x14ac:dyDescent="0.25">
      <c r="A766" s="11">
        <v>52</v>
      </c>
      <c r="B766" s="11" t="s">
        <v>623</v>
      </c>
      <c r="C766" s="12">
        <v>41230</v>
      </c>
      <c r="D766" s="15">
        <v>8</v>
      </c>
      <c r="E766" s="13">
        <f t="shared" si="22"/>
        <v>0</v>
      </c>
      <c r="F766" s="13">
        <f>IF(AND(B766="Med B",COUNTIFS(A$1:A765,A766,B$1:B765,"Med B")=0,COUNTIFS(A$1:A765,A766,B$1:B765,"Med A")=0),1,0)</f>
        <v>0</v>
      </c>
      <c r="G766" s="9" t="str">
        <f>IF(E766=1,
  AVERAGEIFS(
    Question_10_Labs!D:D,
    Question_10_Labs!A:A, Question_10_admin!A766,
    Question_10_Labs!C:C, "LAB B",
    Question_10_Labs!B:B, "&lt;=" &amp; Question_10_admin!C766
  ),
  "")</f>
        <v/>
      </c>
      <c r="H766" s="13" t="str">
        <f>IF(E766=1,
  IFERROR(
    AVERAGEIFS(
      Question_10_Labs!D:D,
      Question_10_Labs!A:A, A766,
      Question_10_Labs!C:C, "LAB B",
      Question_10_Labs!B:B, "&gt;=" &amp; C766
    ),
    "No test done"
  ),
  ""
)</f>
        <v/>
      </c>
      <c r="I766" s="13" t="str">
        <f t="shared" si="23"/>
        <v xml:space="preserve"> </v>
      </c>
    </row>
    <row r="767" spans="1:9" x14ac:dyDescent="0.25">
      <c r="A767" s="11">
        <v>53</v>
      </c>
      <c r="B767" s="11" t="s">
        <v>622</v>
      </c>
      <c r="C767" s="12">
        <v>41093</v>
      </c>
      <c r="D767" s="15">
        <v>2200</v>
      </c>
      <c r="E767" s="13">
        <f t="shared" si="22"/>
        <v>0</v>
      </c>
      <c r="F767" s="13">
        <f>IF(AND(B767="Med B",COUNTIFS(A$1:A766,A767,B$1:B766,"Med B")=0,COUNTIFS(A$1:A766,A767,B$1:B766,"Med A")=0),1,0)</f>
        <v>0</v>
      </c>
      <c r="G767" s="9" t="str">
        <f>IF(E767=1,
  AVERAGEIFS(
    Question_10_Labs!D:D,
    Question_10_Labs!A:A, Question_10_admin!A767,
    Question_10_Labs!C:C, "LAB B",
    Question_10_Labs!B:B, "&lt;=" &amp; Question_10_admin!C767
  ),
  "")</f>
        <v/>
      </c>
      <c r="H767" s="13" t="str">
        <f>IF(E767=1,
  IFERROR(
    AVERAGEIFS(
      Question_10_Labs!D:D,
      Question_10_Labs!A:A, A767,
      Question_10_Labs!C:C, "LAB B",
      Question_10_Labs!B:B, "&gt;=" &amp; C767
    ),
    "No test done"
  ),
  ""
)</f>
        <v/>
      </c>
      <c r="I767" s="13" t="str">
        <f t="shared" si="23"/>
        <v xml:space="preserve"> </v>
      </c>
    </row>
    <row r="768" spans="1:9" x14ac:dyDescent="0.25">
      <c r="A768" s="11">
        <v>53</v>
      </c>
      <c r="B768" s="11" t="s">
        <v>622</v>
      </c>
      <c r="C768" s="12">
        <v>41095</v>
      </c>
      <c r="D768" s="15">
        <v>2200</v>
      </c>
      <c r="E768" s="13">
        <f t="shared" si="22"/>
        <v>0</v>
      </c>
      <c r="F768" s="13">
        <f>IF(AND(B768="Med B",COUNTIFS(A$1:A767,A768,B$1:B767,"Med B")=0,COUNTIFS(A$1:A767,A768,B$1:B767,"Med A")=0),1,0)</f>
        <v>0</v>
      </c>
      <c r="G768" s="9" t="str">
        <f>IF(E768=1,
  AVERAGEIFS(
    Question_10_Labs!D:D,
    Question_10_Labs!A:A, Question_10_admin!A768,
    Question_10_Labs!C:C, "LAB B",
    Question_10_Labs!B:B, "&lt;=" &amp; Question_10_admin!C768
  ),
  "")</f>
        <v/>
      </c>
      <c r="H768" s="13" t="str">
        <f>IF(E768=1,
  IFERROR(
    AVERAGEIFS(
      Question_10_Labs!D:D,
      Question_10_Labs!A:A, A768,
      Question_10_Labs!C:C, "LAB B",
      Question_10_Labs!B:B, "&gt;=" &amp; C768
    ),
    "No test done"
  ),
  ""
)</f>
        <v/>
      </c>
      <c r="I768" s="13" t="str">
        <f t="shared" si="23"/>
        <v xml:space="preserve"> </v>
      </c>
    </row>
    <row r="769" spans="1:9" x14ac:dyDescent="0.25">
      <c r="A769" s="11">
        <v>53</v>
      </c>
      <c r="B769" s="11" t="s">
        <v>622</v>
      </c>
      <c r="C769" s="12">
        <v>41097</v>
      </c>
      <c r="D769" s="15">
        <v>2200</v>
      </c>
      <c r="E769" s="13">
        <f t="shared" si="22"/>
        <v>0</v>
      </c>
      <c r="F769" s="13">
        <f>IF(AND(B769="Med B",COUNTIFS(A$1:A768,A769,B$1:B768,"Med B")=0,COUNTIFS(A$1:A768,A769,B$1:B768,"Med A")=0),1,0)</f>
        <v>0</v>
      </c>
      <c r="G769" s="9" t="str">
        <f>IF(E769=1,
  AVERAGEIFS(
    Question_10_Labs!D:D,
    Question_10_Labs!A:A, Question_10_admin!A769,
    Question_10_Labs!C:C, "LAB B",
    Question_10_Labs!B:B, "&lt;=" &amp; Question_10_admin!C769
  ),
  "")</f>
        <v/>
      </c>
      <c r="H769" s="13" t="str">
        <f>IF(E769=1,
  IFERROR(
    AVERAGEIFS(
      Question_10_Labs!D:D,
      Question_10_Labs!A:A, A769,
      Question_10_Labs!C:C, "LAB B",
      Question_10_Labs!B:B, "&gt;=" &amp; C769
    ),
    "No test done"
  ),
  ""
)</f>
        <v/>
      </c>
      <c r="I769" s="13" t="str">
        <f t="shared" si="23"/>
        <v xml:space="preserve"> </v>
      </c>
    </row>
    <row r="770" spans="1:9" x14ac:dyDescent="0.25">
      <c r="A770" s="11">
        <v>53</v>
      </c>
      <c r="B770" s="11" t="s">
        <v>622</v>
      </c>
      <c r="C770" s="12">
        <v>41149</v>
      </c>
      <c r="D770" s="15">
        <v>1800</v>
      </c>
      <c r="E770" s="13">
        <f t="shared" si="22"/>
        <v>0</v>
      </c>
      <c r="F770" s="13">
        <f>IF(AND(B770="Med B",COUNTIFS(A$1:A769,A770,B$1:B769,"Med B")=0,COUNTIFS(A$1:A769,A770,B$1:B769,"Med A")=0),1,0)</f>
        <v>0</v>
      </c>
      <c r="G770" s="9" t="str">
        <f>IF(E770=1,
  AVERAGEIFS(
    Question_10_Labs!D:D,
    Question_10_Labs!A:A, Question_10_admin!A770,
    Question_10_Labs!C:C, "LAB B",
    Question_10_Labs!B:B, "&lt;=" &amp; Question_10_admin!C770
  ),
  "")</f>
        <v/>
      </c>
      <c r="H770" s="13" t="str">
        <f>IF(E770=1,
  IFERROR(
    AVERAGEIFS(
      Question_10_Labs!D:D,
      Question_10_Labs!A:A, A770,
      Question_10_Labs!C:C, "LAB B",
      Question_10_Labs!B:B, "&gt;=" &amp; C770
    ),
    "No test done"
  ),
  ""
)</f>
        <v/>
      </c>
      <c r="I770" s="13" t="str">
        <f t="shared" si="23"/>
        <v xml:space="preserve"> </v>
      </c>
    </row>
    <row r="771" spans="1:9" x14ac:dyDescent="0.25">
      <c r="A771" s="11">
        <v>53</v>
      </c>
      <c r="B771" s="11" t="s">
        <v>622</v>
      </c>
      <c r="C771" s="12">
        <v>41151</v>
      </c>
      <c r="D771" s="15">
        <v>1800</v>
      </c>
      <c r="E771" s="13">
        <f t="shared" ref="E771:E834" si="24">IF(AND(B771="Med A", A771=A772, B772="Med B"), 1, 0)</f>
        <v>0</v>
      </c>
      <c r="F771" s="13">
        <f>IF(AND(B771="Med B",COUNTIFS(A$1:A770,A771,B$1:B770,"Med B")=0,COUNTIFS(A$1:A770,A771,B$1:B770,"Med A")=0),1,0)</f>
        <v>0</v>
      </c>
      <c r="G771" s="9" t="str">
        <f>IF(E771=1,
  AVERAGEIFS(
    Question_10_Labs!D:D,
    Question_10_Labs!A:A, Question_10_admin!A771,
    Question_10_Labs!C:C, "LAB B",
    Question_10_Labs!B:B, "&lt;=" &amp; Question_10_admin!C771
  ),
  "")</f>
        <v/>
      </c>
      <c r="H771" s="13" t="str">
        <f>IF(E771=1,
  IFERROR(
    AVERAGEIFS(
      Question_10_Labs!D:D,
      Question_10_Labs!A:A, A771,
      Question_10_Labs!C:C, "LAB B",
      Question_10_Labs!B:B, "&gt;=" &amp; C771
    ),
    "No test done"
  ),
  ""
)</f>
        <v/>
      </c>
      <c r="I771" s="13" t="str">
        <f t="shared" ref="I771:I834" si="25">IF(OR(G771="", H771=""), " ",
   IF(AND(ISNUMBER(G771), ISNUMBER(H771)),
       IF(G771 &gt; H771, "Higher",
          IF(G771 &lt; H771, "Lower", "Same")
       ),
       "No comparison"
   )
)</f>
        <v xml:space="preserve"> </v>
      </c>
    </row>
    <row r="772" spans="1:9" x14ac:dyDescent="0.25">
      <c r="A772" s="11">
        <v>53</v>
      </c>
      <c r="B772" s="11" t="s">
        <v>622</v>
      </c>
      <c r="C772" s="12">
        <v>41153</v>
      </c>
      <c r="D772" s="15">
        <v>1800</v>
      </c>
      <c r="E772" s="13">
        <f t="shared" si="24"/>
        <v>0</v>
      </c>
      <c r="F772" s="13">
        <f>IF(AND(B772="Med B",COUNTIFS(A$1:A771,A772,B$1:B771,"Med B")=0,COUNTIFS(A$1:A771,A772,B$1:B771,"Med A")=0),1,0)</f>
        <v>0</v>
      </c>
      <c r="G772" s="9" t="str">
        <f>IF(E772=1,
  AVERAGEIFS(
    Question_10_Labs!D:D,
    Question_10_Labs!A:A, Question_10_admin!A772,
    Question_10_Labs!C:C, "LAB B",
    Question_10_Labs!B:B, "&lt;=" &amp; Question_10_admin!C772
  ),
  "")</f>
        <v/>
      </c>
      <c r="H772" s="13" t="str">
        <f>IF(E772=1,
  IFERROR(
    AVERAGEIFS(
      Question_10_Labs!D:D,
      Question_10_Labs!A:A, A772,
      Question_10_Labs!C:C, "LAB B",
      Question_10_Labs!B:B, "&gt;=" &amp; C772
    ),
    "No test done"
  ),
  ""
)</f>
        <v/>
      </c>
      <c r="I772" s="13" t="str">
        <f t="shared" si="25"/>
        <v xml:space="preserve"> </v>
      </c>
    </row>
    <row r="773" spans="1:9" x14ac:dyDescent="0.25">
      <c r="A773" s="11">
        <v>53</v>
      </c>
      <c r="B773" s="11" t="s">
        <v>622</v>
      </c>
      <c r="C773" s="12">
        <v>41156</v>
      </c>
      <c r="D773" s="15">
        <v>1800</v>
      </c>
      <c r="E773" s="13">
        <f t="shared" si="24"/>
        <v>0</v>
      </c>
      <c r="F773" s="13">
        <f>IF(AND(B773="Med B",COUNTIFS(A$1:A772,A773,B$1:B772,"Med B")=0,COUNTIFS(A$1:A772,A773,B$1:B772,"Med A")=0),1,0)</f>
        <v>0</v>
      </c>
      <c r="G773" s="9" t="str">
        <f>IF(E773=1,
  AVERAGEIFS(
    Question_10_Labs!D:D,
    Question_10_Labs!A:A, Question_10_admin!A773,
    Question_10_Labs!C:C, "LAB B",
    Question_10_Labs!B:B, "&lt;=" &amp; Question_10_admin!C773
  ),
  "")</f>
        <v/>
      </c>
      <c r="H773" s="13" t="str">
        <f>IF(E773=1,
  IFERROR(
    AVERAGEIFS(
      Question_10_Labs!D:D,
      Question_10_Labs!A:A, A773,
      Question_10_Labs!C:C, "LAB B",
      Question_10_Labs!B:B, "&gt;=" &amp; C773
    ),
    "No test done"
  ),
  ""
)</f>
        <v/>
      </c>
      <c r="I773" s="13" t="str">
        <f t="shared" si="25"/>
        <v xml:space="preserve"> </v>
      </c>
    </row>
    <row r="774" spans="1:9" x14ac:dyDescent="0.25">
      <c r="A774" s="11">
        <v>53</v>
      </c>
      <c r="B774" s="11" t="s">
        <v>622</v>
      </c>
      <c r="C774" s="12">
        <v>41158</v>
      </c>
      <c r="D774" s="15">
        <v>1800</v>
      </c>
      <c r="E774" s="13">
        <f t="shared" si="24"/>
        <v>1</v>
      </c>
      <c r="F774" s="13">
        <f>IF(AND(B774="Med B",COUNTIFS(A$1:A773,A774,B$1:B773,"Med B")=0,COUNTIFS(A$1:A773,A774,B$1:B773,"Med A")=0),1,0)</f>
        <v>0</v>
      </c>
      <c r="G774" s="9">
        <f>IF(E774=1,
  AVERAGEIFS(
    Question_10_Labs!D:D,
    Question_10_Labs!A:A, Question_10_admin!A774,
    Question_10_Labs!C:C, "LAB B",
    Question_10_Labs!B:B, "&lt;=" &amp; Question_10_admin!C774
  ),
  "")</f>
        <v>11.87142857142857</v>
      </c>
      <c r="H774" s="13">
        <f>IF(E774=1,
  IFERROR(
    AVERAGEIFS(
      Question_10_Labs!D:D,
      Question_10_Labs!A:A, A774,
      Question_10_Labs!C:C, "LAB B",
      Question_10_Labs!B:B, "&gt;=" &amp; C774
    ),
    "No test done"
  ),
  ""
)</f>
        <v>10.657142857142857</v>
      </c>
      <c r="I774" s="13" t="str">
        <f t="shared" si="25"/>
        <v>Higher</v>
      </c>
    </row>
    <row r="775" spans="1:9" x14ac:dyDescent="0.25">
      <c r="A775" s="11">
        <v>53</v>
      </c>
      <c r="B775" s="11" t="s">
        <v>623</v>
      </c>
      <c r="C775" s="12">
        <v>41165</v>
      </c>
      <c r="D775" s="15">
        <v>4</v>
      </c>
      <c r="E775" s="13">
        <f t="shared" si="24"/>
        <v>0</v>
      </c>
      <c r="F775" s="13">
        <f>IF(AND(B775="Med B",COUNTIFS(A$1:A774,A775,B$1:B774,"Med B")=0,COUNTIFS(A$1:A774,A775,B$1:B774,"Med A")=0),1,0)</f>
        <v>0</v>
      </c>
      <c r="G775" s="9" t="str">
        <f>IF(E775=1,
  AVERAGEIFS(
    Question_10_Labs!D:D,
    Question_10_Labs!A:A, Question_10_admin!A775,
    Question_10_Labs!C:C, "LAB B",
    Question_10_Labs!B:B, "&lt;=" &amp; Question_10_admin!C775
  ),
  "")</f>
        <v/>
      </c>
      <c r="H775" s="13" t="str">
        <f>IF(E775=1,
  IFERROR(
    AVERAGEIFS(
      Question_10_Labs!D:D,
      Question_10_Labs!A:A, A775,
      Question_10_Labs!C:C, "LAB B",
      Question_10_Labs!B:B, "&gt;=" &amp; C775
    ),
    "No test done"
  ),
  ""
)</f>
        <v/>
      </c>
      <c r="I775" s="13" t="str">
        <f t="shared" si="25"/>
        <v xml:space="preserve"> </v>
      </c>
    </row>
    <row r="776" spans="1:9" x14ac:dyDescent="0.25">
      <c r="A776" s="11">
        <v>53</v>
      </c>
      <c r="B776" s="11" t="s">
        <v>623</v>
      </c>
      <c r="C776" s="12">
        <v>41193</v>
      </c>
      <c r="D776" s="15">
        <v>4</v>
      </c>
      <c r="E776" s="13">
        <f t="shared" si="24"/>
        <v>0</v>
      </c>
      <c r="F776" s="13">
        <f>IF(AND(B776="Med B",COUNTIFS(A$1:A775,A776,B$1:B775,"Med B")=0,COUNTIFS(A$1:A775,A776,B$1:B775,"Med A")=0),1,0)</f>
        <v>0</v>
      </c>
      <c r="G776" s="9" t="str">
        <f>IF(E776=1,
  AVERAGEIFS(
    Question_10_Labs!D:D,
    Question_10_Labs!A:A, Question_10_admin!A776,
    Question_10_Labs!C:C, "LAB B",
    Question_10_Labs!B:B, "&lt;=" &amp; Question_10_admin!C776
  ),
  "")</f>
        <v/>
      </c>
      <c r="H776" s="13" t="str">
        <f>IF(E776=1,
  IFERROR(
    AVERAGEIFS(
      Question_10_Labs!D:D,
      Question_10_Labs!A:A, A776,
      Question_10_Labs!C:C, "LAB B",
      Question_10_Labs!B:B, "&gt;=" &amp; C776
    ),
    "No test done"
  ),
  ""
)</f>
        <v/>
      </c>
      <c r="I776" s="13" t="str">
        <f t="shared" si="25"/>
        <v xml:space="preserve"> </v>
      </c>
    </row>
    <row r="777" spans="1:9" x14ac:dyDescent="0.25">
      <c r="A777" s="11">
        <v>53</v>
      </c>
      <c r="B777" s="11" t="s">
        <v>623</v>
      </c>
      <c r="C777" s="12">
        <v>41228</v>
      </c>
      <c r="D777" s="15">
        <v>3</v>
      </c>
      <c r="E777" s="13">
        <f t="shared" si="24"/>
        <v>0</v>
      </c>
      <c r="F777" s="13">
        <f>IF(AND(B777="Med B",COUNTIFS(A$1:A776,A777,B$1:B776,"Med B")=0,COUNTIFS(A$1:A776,A777,B$1:B776,"Med A")=0),1,0)</f>
        <v>0</v>
      </c>
      <c r="G777" s="9" t="str">
        <f>IF(E777=1,
  AVERAGEIFS(
    Question_10_Labs!D:D,
    Question_10_Labs!A:A, Question_10_admin!A777,
    Question_10_Labs!C:C, "LAB B",
    Question_10_Labs!B:B, "&lt;=" &amp; Question_10_admin!C777
  ),
  "")</f>
        <v/>
      </c>
      <c r="H777" s="13" t="str">
        <f>IF(E777=1,
  IFERROR(
    AVERAGEIFS(
      Question_10_Labs!D:D,
      Question_10_Labs!A:A, A777,
      Question_10_Labs!C:C, "LAB B",
      Question_10_Labs!B:B, "&gt;=" &amp; C777
    ),
    "No test done"
  ),
  ""
)</f>
        <v/>
      </c>
      <c r="I777" s="13" t="str">
        <f t="shared" si="25"/>
        <v xml:space="preserve"> </v>
      </c>
    </row>
    <row r="778" spans="1:9" x14ac:dyDescent="0.25">
      <c r="A778" s="11">
        <v>54</v>
      </c>
      <c r="B778" s="11" t="s">
        <v>622</v>
      </c>
      <c r="C778" s="12">
        <v>41092</v>
      </c>
      <c r="D778" s="15">
        <v>4500</v>
      </c>
      <c r="E778" s="13">
        <f t="shared" si="24"/>
        <v>0</v>
      </c>
      <c r="F778" s="13">
        <f>IF(AND(B778="Med B",COUNTIFS(A$1:A777,A778,B$1:B777,"Med B")=0,COUNTIFS(A$1:A777,A778,B$1:B777,"Med A")=0),1,0)</f>
        <v>0</v>
      </c>
      <c r="G778" s="9" t="str">
        <f>IF(E778=1,
  AVERAGEIFS(
    Question_10_Labs!D:D,
    Question_10_Labs!A:A, Question_10_admin!A778,
    Question_10_Labs!C:C, "LAB B",
    Question_10_Labs!B:B, "&lt;=" &amp; Question_10_admin!C778
  ),
  "")</f>
        <v/>
      </c>
      <c r="H778" s="13" t="str">
        <f>IF(E778=1,
  IFERROR(
    AVERAGEIFS(
      Question_10_Labs!D:D,
      Question_10_Labs!A:A, A778,
      Question_10_Labs!C:C, "LAB B",
      Question_10_Labs!B:B, "&gt;=" &amp; C778
    ),
    "No test done"
  ),
  ""
)</f>
        <v/>
      </c>
      <c r="I778" s="13" t="str">
        <f t="shared" si="25"/>
        <v xml:space="preserve"> </v>
      </c>
    </row>
    <row r="779" spans="1:9" x14ac:dyDescent="0.25">
      <c r="A779" s="11">
        <v>54</v>
      </c>
      <c r="B779" s="11" t="s">
        <v>622</v>
      </c>
      <c r="C779" s="12">
        <v>41094</v>
      </c>
      <c r="D779" s="15">
        <v>4500</v>
      </c>
      <c r="E779" s="13">
        <f t="shared" si="24"/>
        <v>0</v>
      </c>
      <c r="F779" s="13">
        <f>IF(AND(B779="Med B",COUNTIFS(A$1:A778,A779,B$1:B778,"Med B")=0,COUNTIFS(A$1:A778,A779,B$1:B778,"Med A")=0),1,0)</f>
        <v>0</v>
      </c>
      <c r="G779" s="9" t="str">
        <f>IF(E779=1,
  AVERAGEIFS(
    Question_10_Labs!D:D,
    Question_10_Labs!A:A, Question_10_admin!A779,
    Question_10_Labs!C:C, "LAB B",
    Question_10_Labs!B:B, "&lt;=" &amp; Question_10_admin!C779
  ),
  "")</f>
        <v/>
      </c>
      <c r="H779" s="13" t="str">
        <f>IF(E779=1,
  IFERROR(
    AVERAGEIFS(
      Question_10_Labs!D:D,
      Question_10_Labs!A:A, A779,
      Question_10_Labs!C:C, "LAB B",
      Question_10_Labs!B:B, "&gt;=" &amp; C779
    ),
    "No test done"
  ),
  ""
)</f>
        <v/>
      </c>
      <c r="I779" s="13" t="str">
        <f t="shared" si="25"/>
        <v xml:space="preserve"> </v>
      </c>
    </row>
    <row r="780" spans="1:9" x14ac:dyDescent="0.25">
      <c r="A780" s="11">
        <v>54</v>
      </c>
      <c r="B780" s="11" t="s">
        <v>622</v>
      </c>
      <c r="C780" s="12">
        <v>41096</v>
      </c>
      <c r="D780" s="15">
        <v>4700</v>
      </c>
      <c r="E780" s="13">
        <f t="shared" si="24"/>
        <v>0</v>
      </c>
      <c r="F780" s="13">
        <f>IF(AND(B780="Med B",COUNTIFS(A$1:A779,A780,B$1:B779,"Med B")=0,COUNTIFS(A$1:A779,A780,B$1:B779,"Med A")=0),1,0)</f>
        <v>0</v>
      </c>
      <c r="G780" s="9" t="str">
        <f>IF(E780=1,
  AVERAGEIFS(
    Question_10_Labs!D:D,
    Question_10_Labs!A:A, Question_10_admin!A780,
    Question_10_Labs!C:C, "LAB B",
    Question_10_Labs!B:B, "&lt;=" &amp; Question_10_admin!C780
  ),
  "")</f>
        <v/>
      </c>
      <c r="H780" s="13" t="str">
        <f>IF(E780=1,
  IFERROR(
    AVERAGEIFS(
      Question_10_Labs!D:D,
      Question_10_Labs!A:A, A780,
      Question_10_Labs!C:C, "LAB B",
      Question_10_Labs!B:B, "&gt;=" &amp; C780
    ),
    "No test done"
  ),
  ""
)</f>
        <v/>
      </c>
      <c r="I780" s="13" t="str">
        <f t="shared" si="25"/>
        <v xml:space="preserve"> </v>
      </c>
    </row>
    <row r="781" spans="1:9" x14ac:dyDescent="0.25">
      <c r="A781" s="11">
        <v>54</v>
      </c>
      <c r="B781" s="11" t="s">
        <v>622</v>
      </c>
      <c r="C781" s="12">
        <v>41099</v>
      </c>
      <c r="D781" s="15">
        <v>4700</v>
      </c>
      <c r="E781" s="13">
        <f t="shared" si="24"/>
        <v>0</v>
      </c>
      <c r="F781" s="13">
        <f>IF(AND(B781="Med B",COUNTIFS(A$1:A780,A781,B$1:B780,"Med B")=0,COUNTIFS(A$1:A780,A781,B$1:B780,"Med A")=0),1,0)</f>
        <v>0</v>
      </c>
      <c r="G781" s="9" t="str">
        <f>IF(E781=1,
  AVERAGEIFS(
    Question_10_Labs!D:D,
    Question_10_Labs!A:A, Question_10_admin!A781,
    Question_10_Labs!C:C, "LAB B",
    Question_10_Labs!B:B, "&lt;=" &amp; Question_10_admin!C781
  ),
  "")</f>
        <v/>
      </c>
      <c r="H781" s="13" t="str">
        <f>IF(E781=1,
  IFERROR(
    AVERAGEIFS(
      Question_10_Labs!D:D,
      Question_10_Labs!A:A, A781,
      Question_10_Labs!C:C, "LAB B",
      Question_10_Labs!B:B, "&gt;=" &amp; C781
    ),
    "No test done"
  ),
  ""
)</f>
        <v/>
      </c>
      <c r="I781" s="13" t="str">
        <f t="shared" si="25"/>
        <v xml:space="preserve"> </v>
      </c>
    </row>
    <row r="782" spans="1:9" x14ac:dyDescent="0.25">
      <c r="A782" s="11">
        <v>54</v>
      </c>
      <c r="B782" s="11" t="s">
        <v>622</v>
      </c>
      <c r="C782" s="12">
        <v>41101</v>
      </c>
      <c r="D782" s="15">
        <v>4700</v>
      </c>
      <c r="E782" s="13">
        <f t="shared" si="24"/>
        <v>0</v>
      </c>
      <c r="F782" s="13">
        <f>IF(AND(B782="Med B",COUNTIFS(A$1:A781,A782,B$1:B781,"Med B")=0,COUNTIFS(A$1:A781,A782,B$1:B781,"Med A")=0),1,0)</f>
        <v>0</v>
      </c>
      <c r="G782" s="9" t="str">
        <f>IF(E782=1,
  AVERAGEIFS(
    Question_10_Labs!D:D,
    Question_10_Labs!A:A, Question_10_admin!A782,
    Question_10_Labs!C:C, "LAB B",
    Question_10_Labs!B:B, "&lt;=" &amp; Question_10_admin!C782
  ),
  "")</f>
        <v/>
      </c>
      <c r="H782" s="13" t="str">
        <f>IF(E782=1,
  IFERROR(
    AVERAGEIFS(
      Question_10_Labs!D:D,
      Question_10_Labs!A:A, A782,
      Question_10_Labs!C:C, "LAB B",
      Question_10_Labs!B:B, "&gt;=" &amp; C782
    ),
    "No test done"
  ),
  ""
)</f>
        <v/>
      </c>
      <c r="I782" s="13" t="str">
        <f t="shared" si="25"/>
        <v xml:space="preserve"> </v>
      </c>
    </row>
    <row r="783" spans="1:9" x14ac:dyDescent="0.25">
      <c r="A783" s="11">
        <v>54</v>
      </c>
      <c r="B783" s="11" t="s">
        <v>622</v>
      </c>
      <c r="C783" s="12">
        <v>41103</v>
      </c>
      <c r="D783" s="15">
        <v>4700</v>
      </c>
      <c r="E783" s="13">
        <f t="shared" si="24"/>
        <v>0</v>
      </c>
      <c r="F783" s="13">
        <f>IF(AND(B783="Med B",COUNTIFS(A$1:A782,A783,B$1:B782,"Med B")=0,COUNTIFS(A$1:A782,A783,B$1:B782,"Med A")=0),1,0)</f>
        <v>0</v>
      </c>
      <c r="G783" s="9" t="str">
        <f>IF(E783=1,
  AVERAGEIFS(
    Question_10_Labs!D:D,
    Question_10_Labs!A:A, Question_10_admin!A783,
    Question_10_Labs!C:C, "LAB B",
    Question_10_Labs!B:B, "&lt;=" &amp; Question_10_admin!C783
  ),
  "")</f>
        <v/>
      </c>
      <c r="H783" s="13" t="str">
        <f>IF(E783=1,
  IFERROR(
    AVERAGEIFS(
      Question_10_Labs!D:D,
      Question_10_Labs!A:A, A783,
      Question_10_Labs!C:C, "LAB B",
      Question_10_Labs!B:B, "&gt;=" &amp; C783
    ),
    "No test done"
  ),
  ""
)</f>
        <v/>
      </c>
      <c r="I783" s="13" t="str">
        <f t="shared" si="25"/>
        <v xml:space="preserve"> </v>
      </c>
    </row>
    <row r="784" spans="1:9" x14ac:dyDescent="0.25">
      <c r="A784" s="11">
        <v>54</v>
      </c>
      <c r="B784" s="11" t="s">
        <v>622</v>
      </c>
      <c r="C784" s="12">
        <v>41106</v>
      </c>
      <c r="D784" s="15">
        <v>4700</v>
      </c>
      <c r="E784" s="13">
        <f t="shared" si="24"/>
        <v>0</v>
      </c>
      <c r="F784" s="13">
        <f>IF(AND(B784="Med B",COUNTIFS(A$1:A783,A784,B$1:B783,"Med B")=0,COUNTIFS(A$1:A783,A784,B$1:B783,"Med A")=0),1,0)</f>
        <v>0</v>
      </c>
      <c r="G784" s="9" t="str">
        <f>IF(E784=1,
  AVERAGEIFS(
    Question_10_Labs!D:D,
    Question_10_Labs!A:A, Question_10_admin!A784,
    Question_10_Labs!C:C, "LAB B",
    Question_10_Labs!B:B, "&lt;=" &amp; Question_10_admin!C784
  ),
  "")</f>
        <v/>
      </c>
      <c r="H784" s="13" t="str">
        <f>IF(E784=1,
  IFERROR(
    AVERAGEIFS(
      Question_10_Labs!D:D,
      Question_10_Labs!A:A, A784,
      Question_10_Labs!C:C, "LAB B",
      Question_10_Labs!B:B, "&gt;=" &amp; C784
    ),
    "No test done"
  ),
  ""
)</f>
        <v/>
      </c>
      <c r="I784" s="13" t="str">
        <f t="shared" si="25"/>
        <v xml:space="preserve"> </v>
      </c>
    </row>
    <row r="785" spans="1:9" x14ac:dyDescent="0.25">
      <c r="A785" s="11">
        <v>54</v>
      </c>
      <c r="B785" s="11" t="s">
        <v>622</v>
      </c>
      <c r="C785" s="12">
        <v>41108</v>
      </c>
      <c r="D785" s="15">
        <v>4700</v>
      </c>
      <c r="E785" s="13">
        <f t="shared" si="24"/>
        <v>0</v>
      </c>
      <c r="F785" s="13">
        <f>IF(AND(B785="Med B",COUNTIFS(A$1:A784,A785,B$1:B784,"Med B")=0,COUNTIFS(A$1:A784,A785,B$1:B784,"Med A")=0),1,0)</f>
        <v>0</v>
      </c>
      <c r="G785" s="9" t="str">
        <f>IF(E785=1,
  AVERAGEIFS(
    Question_10_Labs!D:D,
    Question_10_Labs!A:A, Question_10_admin!A785,
    Question_10_Labs!C:C, "LAB B",
    Question_10_Labs!B:B, "&lt;=" &amp; Question_10_admin!C785
  ),
  "")</f>
        <v/>
      </c>
      <c r="H785" s="13" t="str">
        <f>IF(E785=1,
  IFERROR(
    AVERAGEIFS(
      Question_10_Labs!D:D,
      Question_10_Labs!A:A, A785,
      Question_10_Labs!C:C, "LAB B",
      Question_10_Labs!B:B, "&gt;=" &amp; C785
    ),
    "No test done"
  ),
  ""
)</f>
        <v/>
      </c>
      <c r="I785" s="13" t="str">
        <f t="shared" si="25"/>
        <v xml:space="preserve"> </v>
      </c>
    </row>
    <row r="786" spans="1:9" x14ac:dyDescent="0.25">
      <c r="A786" s="11">
        <v>54</v>
      </c>
      <c r="B786" s="11" t="s">
        <v>622</v>
      </c>
      <c r="C786" s="12">
        <v>41113</v>
      </c>
      <c r="D786" s="15">
        <v>5200</v>
      </c>
      <c r="E786" s="13">
        <f t="shared" si="24"/>
        <v>0</v>
      </c>
      <c r="F786" s="13">
        <f>IF(AND(B786="Med B",COUNTIFS(A$1:A785,A786,B$1:B785,"Med B")=0,COUNTIFS(A$1:A785,A786,B$1:B785,"Med A")=0),1,0)</f>
        <v>0</v>
      </c>
      <c r="G786" s="9" t="str">
        <f>IF(E786=1,
  AVERAGEIFS(
    Question_10_Labs!D:D,
    Question_10_Labs!A:A, Question_10_admin!A786,
    Question_10_Labs!C:C, "LAB B",
    Question_10_Labs!B:B, "&lt;=" &amp; Question_10_admin!C786
  ),
  "")</f>
        <v/>
      </c>
      <c r="H786" s="13" t="str">
        <f>IF(E786=1,
  IFERROR(
    AVERAGEIFS(
      Question_10_Labs!D:D,
      Question_10_Labs!A:A, A786,
      Question_10_Labs!C:C, "LAB B",
      Question_10_Labs!B:B, "&gt;=" &amp; C786
    ),
    "No test done"
  ),
  ""
)</f>
        <v/>
      </c>
      <c r="I786" s="13" t="str">
        <f t="shared" si="25"/>
        <v xml:space="preserve"> </v>
      </c>
    </row>
    <row r="787" spans="1:9" x14ac:dyDescent="0.25">
      <c r="A787" s="11">
        <v>54</v>
      </c>
      <c r="B787" s="11" t="s">
        <v>622</v>
      </c>
      <c r="C787" s="12">
        <v>41116</v>
      </c>
      <c r="D787" s="15">
        <v>5200</v>
      </c>
      <c r="E787" s="13">
        <f t="shared" si="24"/>
        <v>0</v>
      </c>
      <c r="F787" s="13">
        <f>IF(AND(B787="Med B",COUNTIFS(A$1:A786,A787,B$1:B786,"Med B")=0,COUNTIFS(A$1:A786,A787,B$1:B786,"Med A")=0),1,0)</f>
        <v>0</v>
      </c>
      <c r="G787" s="9" t="str">
        <f>IF(E787=1,
  AVERAGEIFS(
    Question_10_Labs!D:D,
    Question_10_Labs!A:A, Question_10_admin!A787,
    Question_10_Labs!C:C, "LAB B",
    Question_10_Labs!B:B, "&lt;=" &amp; Question_10_admin!C787
  ),
  "")</f>
        <v/>
      </c>
      <c r="H787" s="13" t="str">
        <f>IF(E787=1,
  IFERROR(
    AVERAGEIFS(
      Question_10_Labs!D:D,
      Question_10_Labs!A:A, A787,
      Question_10_Labs!C:C, "LAB B",
      Question_10_Labs!B:B, "&gt;=" &amp; C787
    ),
    "No test done"
  ),
  ""
)</f>
        <v/>
      </c>
      <c r="I787" s="13" t="str">
        <f t="shared" si="25"/>
        <v xml:space="preserve"> </v>
      </c>
    </row>
    <row r="788" spans="1:9" x14ac:dyDescent="0.25">
      <c r="A788" s="11">
        <v>54</v>
      </c>
      <c r="B788" s="11" t="s">
        <v>622</v>
      </c>
      <c r="C788" s="12">
        <v>41117</v>
      </c>
      <c r="D788" s="15">
        <v>5200</v>
      </c>
      <c r="E788" s="13">
        <f t="shared" si="24"/>
        <v>0</v>
      </c>
      <c r="F788" s="13">
        <f>IF(AND(B788="Med B",COUNTIFS(A$1:A787,A788,B$1:B787,"Med B")=0,COUNTIFS(A$1:A787,A788,B$1:B787,"Med A")=0),1,0)</f>
        <v>0</v>
      </c>
      <c r="G788" s="9" t="str">
        <f>IF(E788=1,
  AVERAGEIFS(
    Question_10_Labs!D:D,
    Question_10_Labs!A:A, Question_10_admin!A788,
    Question_10_Labs!C:C, "LAB B",
    Question_10_Labs!B:B, "&lt;=" &amp; Question_10_admin!C788
  ),
  "")</f>
        <v/>
      </c>
      <c r="H788" s="13" t="str">
        <f>IF(E788=1,
  IFERROR(
    AVERAGEIFS(
      Question_10_Labs!D:D,
      Question_10_Labs!A:A, A788,
      Question_10_Labs!C:C, "LAB B",
      Question_10_Labs!B:B, "&gt;=" &amp; C788
    ),
    "No test done"
  ),
  ""
)</f>
        <v/>
      </c>
      <c r="I788" s="13" t="str">
        <f t="shared" si="25"/>
        <v xml:space="preserve"> </v>
      </c>
    </row>
    <row r="789" spans="1:9" x14ac:dyDescent="0.25">
      <c r="A789" s="11">
        <v>54</v>
      </c>
      <c r="B789" s="11" t="s">
        <v>622</v>
      </c>
      <c r="C789" s="12">
        <v>41120</v>
      </c>
      <c r="D789" s="15">
        <v>5200</v>
      </c>
      <c r="E789" s="13">
        <f t="shared" si="24"/>
        <v>0</v>
      </c>
      <c r="F789" s="13">
        <f>IF(AND(B789="Med B",COUNTIFS(A$1:A788,A789,B$1:B788,"Med B")=0,COUNTIFS(A$1:A788,A789,B$1:B788,"Med A")=0),1,0)</f>
        <v>0</v>
      </c>
      <c r="G789" s="9" t="str">
        <f>IF(E789=1,
  AVERAGEIFS(
    Question_10_Labs!D:D,
    Question_10_Labs!A:A, Question_10_admin!A789,
    Question_10_Labs!C:C, "LAB B",
    Question_10_Labs!B:B, "&lt;=" &amp; Question_10_admin!C789
  ),
  "")</f>
        <v/>
      </c>
      <c r="H789" s="13" t="str">
        <f>IF(E789=1,
  IFERROR(
    AVERAGEIFS(
      Question_10_Labs!D:D,
      Question_10_Labs!A:A, A789,
      Question_10_Labs!C:C, "LAB B",
      Question_10_Labs!B:B, "&gt;=" &amp; C789
    ),
    "No test done"
  ),
  ""
)</f>
        <v/>
      </c>
      <c r="I789" s="13" t="str">
        <f t="shared" si="25"/>
        <v xml:space="preserve"> </v>
      </c>
    </row>
    <row r="790" spans="1:9" x14ac:dyDescent="0.25">
      <c r="A790" s="11">
        <v>54</v>
      </c>
      <c r="B790" s="11" t="s">
        <v>622</v>
      </c>
      <c r="C790" s="12">
        <v>41122</v>
      </c>
      <c r="D790" s="15">
        <v>5200</v>
      </c>
      <c r="E790" s="13">
        <f t="shared" si="24"/>
        <v>0</v>
      </c>
      <c r="F790" s="13">
        <f>IF(AND(B790="Med B",COUNTIFS(A$1:A789,A790,B$1:B789,"Med B")=0,COUNTIFS(A$1:A789,A790,B$1:B789,"Med A")=0),1,0)</f>
        <v>0</v>
      </c>
      <c r="G790" s="9" t="str">
        <f>IF(E790=1,
  AVERAGEIFS(
    Question_10_Labs!D:D,
    Question_10_Labs!A:A, Question_10_admin!A790,
    Question_10_Labs!C:C, "LAB B",
    Question_10_Labs!B:B, "&lt;=" &amp; Question_10_admin!C790
  ),
  "")</f>
        <v/>
      </c>
      <c r="H790" s="13" t="str">
        <f>IF(E790=1,
  IFERROR(
    AVERAGEIFS(
      Question_10_Labs!D:D,
      Question_10_Labs!A:A, A790,
      Question_10_Labs!C:C, "LAB B",
      Question_10_Labs!B:B, "&gt;=" &amp; C790
    ),
    "No test done"
  ),
  ""
)</f>
        <v/>
      </c>
      <c r="I790" s="13" t="str">
        <f t="shared" si="25"/>
        <v xml:space="preserve"> </v>
      </c>
    </row>
    <row r="791" spans="1:9" x14ac:dyDescent="0.25">
      <c r="A791" s="11">
        <v>54</v>
      </c>
      <c r="B791" s="11" t="s">
        <v>622</v>
      </c>
      <c r="C791" s="12">
        <v>41124</v>
      </c>
      <c r="D791" s="15">
        <v>5200</v>
      </c>
      <c r="E791" s="13">
        <f t="shared" si="24"/>
        <v>0</v>
      </c>
      <c r="F791" s="13">
        <f>IF(AND(B791="Med B",COUNTIFS(A$1:A790,A791,B$1:B790,"Med B")=0,COUNTIFS(A$1:A790,A791,B$1:B790,"Med A")=0),1,0)</f>
        <v>0</v>
      </c>
      <c r="G791" s="9" t="str">
        <f>IF(E791=1,
  AVERAGEIFS(
    Question_10_Labs!D:D,
    Question_10_Labs!A:A, Question_10_admin!A791,
    Question_10_Labs!C:C, "LAB B",
    Question_10_Labs!B:B, "&lt;=" &amp; Question_10_admin!C791
  ),
  "")</f>
        <v/>
      </c>
      <c r="H791" s="13" t="str">
        <f>IF(E791=1,
  IFERROR(
    AVERAGEIFS(
      Question_10_Labs!D:D,
      Question_10_Labs!A:A, A791,
      Question_10_Labs!C:C, "LAB B",
      Question_10_Labs!B:B, "&gt;=" &amp; C791
    ),
    "No test done"
  ),
  ""
)</f>
        <v/>
      </c>
      <c r="I791" s="13" t="str">
        <f t="shared" si="25"/>
        <v xml:space="preserve"> </v>
      </c>
    </row>
    <row r="792" spans="1:9" x14ac:dyDescent="0.25">
      <c r="A792" s="11">
        <v>54</v>
      </c>
      <c r="B792" s="11" t="s">
        <v>622</v>
      </c>
      <c r="C792" s="12">
        <v>41127</v>
      </c>
      <c r="D792" s="15">
        <v>6300</v>
      </c>
      <c r="E792" s="13">
        <f t="shared" si="24"/>
        <v>0</v>
      </c>
      <c r="F792" s="13">
        <f>IF(AND(B792="Med B",COUNTIFS(A$1:A791,A792,B$1:B791,"Med B")=0,COUNTIFS(A$1:A791,A792,B$1:B791,"Med A")=0),1,0)</f>
        <v>0</v>
      </c>
      <c r="G792" s="9" t="str">
        <f>IF(E792=1,
  AVERAGEIFS(
    Question_10_Labs!D:D,
    Question_10_Labs!A:A, Question_10_admin!A792,
    Question_10_Labs!C:C, "LAB B",
    Question_10_Labs!B:B, "&lt;=" &amp; Question_10_admin!C792
  ),
  "")</f>
        <v/>
      </c>
      <c r="H792" s="13" t="str">
        <f>IF(E792=1,
  IFERROR(
    AVERAGEIFS(
      Question_10_Labs!D:D,
      Question_10_Labs!A:A, A792,
      Question_10_Labs!C:C, "LAB B",
      Question_10_Labs!B:B, "&gt;=" &amp; C792
    ),
    "No test done"
  ),
  ""
)</f>
        <v/>
      </c>
      <c r="I792" s="13" t="str">
        <f t="shared" si="25"/>
        <v xml:space="preserve"> </v>
      </c>
    </row>
    <row r="793" spans="1:9" x14ac:dyDescent="0.25">
      <c r="A793" s="11">
        <v>54</v>
      </c>
      <c r="B793" s="11" t="s">
        <v>622</v>
      </c>
      <c r="C793" s="12">
        <v>41129</v>
      </c>
      <c r="D793" s="15">
        <v>6300</v>
      </c>
      <c r="E793" s="13">
        <f t="shared" si="24"/>
        <v>0</v>
      </c>
      <c r="F793" s="13">
        <f>IF(AND(B793="Med B",COUNTIFS(A$1:A792,A793,B$1:B792,"Med B")=0,COUNTIFS(A$1:A792,A793,B$1:B792,"Med A")=0),1,0)</f>
        <v>0</v>
      </c>
      <c r="G793" s="9" t="str">
        <f>IF(E793=1,
  AVERAGEIFS(
    Question_10_Labs!D:D,
    Question_10_Labs!A:A, Question_10_admin!A793,
    Question_10_Labs!C:C, "LAB B",
    Question_10_Labs!B:B, "&lt;=" &amp; Question_10_admin!C793
  ),
  "")</f>
        <v/>
      </c>
      <c r="H793" s="13" t="str">
        <f>IF(E793=1,
  IFERROR(
    AVERAGEIFS(
      Question_10_Labs!D:D,
      Question_10_Labs!A:A, A793,
      Question_10_Labs!C:C, "LAB B",
      Question_10_Labs!B:B, "&gt;=" &amp; C793
    ),
    "No test done"
  ),
  ""
)</f>
        <v/>
      </c>
      <c r="I793" s="13" t="str">
        <f t="shared" si="25"/>
        <v xml:space="preserve"> </v>
      </c>
    </row>
    <row r="794" spans="1:9" x14ac:dyDescent="0.25">
      <c r="A794" s="11">
        <v>54</v>
      </c>
      <c r="B794" s="11" t="s">
        <v>622</v>
      </c>
      <c r="C794" s="12">
        <v>41131</v>
      </c>
      <c r="D794" s="15">
        <v>6300</v>
      </c>
      <c r="E794" s="13">
        <f t="shared" si="24"/>
        <v>0</v>
      </c>
      <c r="F794" s="13">
        <f>IF(AND(B794="Med B",COUNTIFS(A$1:A793,A794,B$1:B793,"Med B")=0,COUNTIFS(A$1:A793,A794,B$1:B793,"Med A")=0),1,0)</f>
        <v>0</v>
      </c>
      <c r="G794" s="9" t="str">
        <f>IF(E794=1,
  AVERAGEIFS(
    Question_10_Labs!D:D,
    Question_10_Labs!A:A, Question_10_admin!A794,
    Question_10_Labs!C:C, "LAB B",
    Question_10_Labs!B:B, "&lt;=" &amp; Question_10_admin!C794
  ),
  "")</f>
        <v/>
      </c>
      <c r="H794" s="13" t="str">
        <f>IF(E794=1,
  IFERROR(
    AVERAGEIFS(
      Question_10_Labs!D:D,
      Question_10_Labs!A:A, A794,
      Question_10_Labs!C:C, "LAB B",
      Question_10_Labs!B:B, "&gt;=" &amp; C794
    ),
    "No test done"
  ),
  ""
)</f>
        <v/>
      </c>
      <c r="I794" s="13" t="str">
        <f t="shared" si="25"/>
        <v xml:space="preserve"> </v>
      </c>
    </row>
    <row r="795" spans="1:9" x14ac:dyDescent="0.25">
      <c r="A795" s="11">
        <v>54</v>
      </c>
      <c r="B795" s="11" t="s">
        <v>622</v>
      </c>
      <c r="C795" s="12">
        <v>41134</v>
      </c>
      <c r="D795" s="15">
        <v>6300</v>
      </c>
      <c r="E795" s="13">
        <f t="shared" si="24"/>
        <v>0</v>
      </c>
      <c r="F795" s="13">
        <f>IF(AND(B795="Med B",COUNTIFS(A$1:A794,A795,B$1:B794,"Med B")=0,COUNTIFS(A$1:A794,A795,B$1:B794,"Med A")=0),1,0)</f>
        <v>0</v>
      </c>
      <c r="G795" s="9" t="str">
        <f>IF(E795=1,
  AVERAGEIFS(
    Question_10_Labs!D:D,
    Question_10_Labs!A:A, Question_10_admin!A795,
    Question_10_Labs!C:C, "LAB B",
    Question_10_Labs!B:B, "&lt;=" &amp; Question_10_admin!C795
  ),
  "")</f>
        <v/>
      </c>
      <c r="H795" s="13" t="str">
        <f>IF(E795=1,
  IFERROR(
    AVERAGEIFS(
      Question_10_Labs!D:D,
      Question_10_Labs!A:A, A795,
      Question_10_Labs!C:C, "LAB B",
      Question_10_Labs!B:B, "&gt;=" &amp; C795
    ),
    "No test done"
  ),
  ""
)</f>
        <v/>
      </c>
      <c r="I795" s="13" t="str">
        <f t="shared" si="25"/>
        <v xml:space="preserve"> </v>
      </c>
    </row>
    <row r="796" spans="1:9" x14ac:dyDescent="0.25">
      <c r="A796" s="11">
        <v>54</v>
      </c>
      <c r="B796" s="11" t="s">
        <v>622</v>
      </c>
      <c r="C796" s="12">
        <v>41136</v>
      </c>
      <c r="D796" s="15">
        <v>6300</v>
      </c>
      <c r="E796" s="13">
        <f t="shared" si="24"/>
        <v>0</v>
      </c>
      <c r="F796" s="13">
        <f>IF(AND(B796="Med B",COUNTIFS(A$1:A795,A796,B$1:B795,"Med B")=0,COUNTIFS(A$1:A795,A796,B$1:B795,"Med A")=0),1,0)</f>
        <v>0</v>
      </c>
      <c r="G796" s="9" t="str">
        <f>IF(E796=1,
  AVERAGEIFS(
    Question_10_Labs!D:D,
    Question_10_Labs!A:A, Question_10_admin!A796,
    Question_10_Labs!C:C, "LAB B",
    Question_10_Labs!B:B, "&lt;=" &amp; Question_10_admin!C796
  ),
  "")</f>
        <v/>
      </c>
      <c r="H796" s="13" t="str">
        <f>IF(E796=1,
  IFERROR(
    AVERAGEIFS(
      Question_10_Labs!D:D,
      Question_10_Labs!A:A, A796,
      Question_10_Labs!C:C, "LAB B",
      Question_10_Labs!B:B, "&gt;=" &amp; C796
    ),
    "No test done"
  ),
  ""
)</f>
        <v/>
      </c>
      <c r="I796" s="13" t="str">
        <f t="shared" si="25"/>
        <v xml:space="preserve"> </v>
      </c>
    </row>
    <row r="797" spans="1:9" x14ac:dyDescent="0.25">
      <c r="A797" s="11">
        <v>54</v>
      </c>
      <c r="B797" s="11" t="s">
        <v>622</v>
      </c>
      <c r="C797" s="12">
        <v>41138</v>
      </c>
      <c r="D797" s="15">
        <v>7000</v>
      </c>
      <c r="E797" s="13">
        <f t="shared" si="24"/>
        <v>0</v>
      </c>
      <c r="F797" s="13">
        <f>IF(AND(B797="Med B",COUNTIFS(A$1:A796,A797,B$1:B796,"Med B")=0,COUNTIFS(A$1:A796,A797,B$1:B796,"Med A")=0),1,0)</f>
        <v>0</v>
      </c>
      <c r="G797" s="9" t="str">
        <f>IF(E797=1,
  AVERAGEIFS(
    Question_10_Labs!D:D,
    Question_10_Labs!A:A, Question_10_admin!A797,
    Question_10_Labs!C:C, "LAB B",
    Question_10_Labs!B:B, "&lt;=" &amp; Question_10_admin!C797
  ),
  "")</f>
        <v/>
      </c>
      <c r="H797" s="13" t="str">
        <f>IF(E797=1,
  IFERROR(
    AVERAGEIFS(
      Question_10_Labs!D:D,
      Question_10_Labs!A:A, A797,
      Question_10_Labs!C:C, "LAB B",
      Question_10_Labs!B:B, "&gt;=" &amp; C797
    ),
    "No test done"
  ),
  ""
)</f>
        <v/>
      </c>
      <c r="I797" s="13" t="str">
        <f t="shared" si="25"/>
        <v xml:space="preserve"> </v>
      </c>
    </row>
    <row r="798" spans="1:9" x14ac:dyDescent="0.25">
      <c r="A798" s="11">
        <v>54</v>
      </c>
      <c r="B798" s="11" t="s">
        <v>622</v>
      </c>
      <c r="C798" s="12">
        <v>41141</v>
      </c>
      <c r="D798" s="15">
        <v>7000</v>
      </c>
      <c r="E798" s="13">
        <f t="shared" si="24"/>
        <v>0</v>
      </c>
      <c r="F798" s="13">
        <f>IF(AND(B798="Med B",COUNTIFS(A$1:A797,A798,B$1:B797,"Med B")=0,COUNTIFS(A$1:A797,A798,B$1:B797,"Med A")=0),1,0)</f>
        <v>0</v>
      </c>
      <c r="G798" s="9" t="str">
        <f>IF(E798=1,
  AVERAGEIFS(
    Question_10_Labs!D:D,
    Question_10_Labs!A:A, Question_10_admin!A798,
    Question_10_Labs!C:C, "LAB B",
    Question_10_Labs!B:B, "&lt;=" &amp; Question_10_admin!C798
  ),
  "")</f>
        <v/>
      </c>
      <c r="H798" s="13" t="str">
        <f>IF(E798=1,
  IFERROR(
    AVERAGEIFS(
      Question_10_Labs!D:D,
      Question_10_Labs!A:A, A798,
      Question_10_Labs!C:C, "LAB B",
      Question_10_Labs!B:B, "&gt;=" &amp; C798
    ),
    "No test done"
  ),
  ""
)</f>
        <v/>
      </c>
      <c r="I798" s="13" t="str">
        <f t="shared" si="25"/>
        <v xml:space="preserve"> </v>
      </c>
    </row>
    <row r="799" spans="1:9" x14ac:dyDescent="0.25">
      <c r="A799" s="11">
        <v>54</v>
      </c>
      <c r="B799" s="11" t="s">
        <v>622</v>
      </c>
      <c r="C799" s="12">
        <v>41143</v>
      </c>
      <c r="D799" s="15">
        <v>7000</v>
      </c>
      <c r="E799" s="13">
        <f t="shared" si="24"/>
        <v>0</v>
      </c>
      <c r="F799" s="13">
        <f>IF(AND(B799="Med B",COUNTIFS(A$1:A798,A799,B$1:B798,"Med B")=0,COUNTIFS(A$1:A798,A799,B$1:B798,"Med A")=0),1,0)</f>
        <v>0</v>
      </c>
      <c r="G799" s="9" t="str">
        <f>IF(E799=1,
  AVERAGEIFS(
    Question_10_Labs!D:D,
    Question_10_Labs!A:A, Question_10_admin!A799,
    Question_10_Labs!C:C, "LAB B",
    Question_10_Labs!B:B, "&lt;=" &amp; Question_10_admin!C799
  ),
  "")</f>
        <v/>
      </c>
      <c r="H799" s="13" t="str">
        <f>IF(E799=1,
  IFERROR(
    AVERAGEIFS(
      Question_10_Labs!D:D,
      Question_10_Labs!A:A, A799,
      Question_10_Labs!C:C, "LAB B",
      Question_10_Labs!B:B, "&gt;=" &amp; C799
    ),
    "No test done"
  ),
  ""
)</f>
        <v/>
      </c>
      <c r="I799" s="13" t="str">
        <f t="shared" si="25"/>
        <v xml:space="preserve"> </v>
      </c>
    </row>
    <row r="800" spans="1:9" x14ac:dyDescent="0.25">
      <c r="A800" s="11">
        <v>54</v>
      </c>
      <c r="B800" s="11" t="s">
        <v>622</v>
      </c>
      <c r="C800" s="12">
        <v>41145</v>
      </c>
      <c r="D800" s="15">
        <v>7000</v>
      </c>
      <c r="E800" s="13">
        <f t="shared" si="24"/>
        <v>0</v>
      </c>
      <c r="F800" s="13">
        <f>IF(AND(B800="Med B",COUNTIFS(A$1:A799,A800,B$1:B799,"Med B")=0,COUNTIFS(A$1:A799,A800,B$1:B799,"Med A")=0),1,0)</f>
        <v>0</v>
      </c>
      <c r="G800" s="9" t="str">
        <f>IF(E800=1,
  AVERAGEIFS(
    Question_10_Labs!D:D,
    Question_10_Labs!A:A, Question_10_admin!A800,
    Question_10_Labs!C:C, "LAB B",
    Question_10_Labs!B:B, "&lt;=" &amp; Question_10_admin!C800
  ),
  "")</f>
        <v/>
      </c>
      <c r="H800" s="13" t="str">
        <f>IF(E800=1,
  IFERROR(
    AVERAGEIFS(
      Question_10_Labs!D:D,
      Question_10_Labs!A:A, A800,
      Question_10_Labs!C:C, "LAB B",
      Question_10_Labs!B:B, "&gt;=" &amp; C800
    ),
    "No test done"
  ),
  ""
)</f>
        <v/>
      </c>
      <c r="I800" s="13" t="str">
        <f t="shared" si="25"/>
        <v xml:space="preserve"> </v>
      </c>
    </row>
    <row r="801" spans="1:9" x14ac:dyDescent="0.25">
      <c r="A801" s="11">
        <v>54</v>
      </c>
      <c r="B801" s="11" t="s">
        <v>622</v>
      </c>
      <c r="C801" s="12">
        <v>41148</v>
      </c>
      <c r="D801" s="15">
        <v>7000</v>
      </c>
      <c r="E801" s="13">
        <f t="shared" si="24"/>
        <v>0</v>
      </c>
      <c r="F801" s="13">
        <f>IF(AND(B801="Med B",COUNTIFS(A$1:A800,A801,B$1:B800,"Med B")=0,COUNTIFS(A$1:A800,A801,B$1:B800,"Med A")=0),1,0)</f>
        <v>0</v>
      </c>
      <c r="G801" s="9" t="str">
        <f>IF(E801=1,
  AVERAGEIFS(
    Question_10_Labs!D:D,
    Question_10_Labs!A:A, Question_10_admin!A801,
    Question_10_Labs!C:C, "LAB B",
    Question_10_Labs!B:B, "&lt;=" &amp; Question_10_admin!C801
  ),
  "")</f>
        <v/>
      </c>
      <c r="H801" s="13" t="str">
        <f>IF(E801=1,
  IFERROR(
    AVERAGEIFS(
      Question_10_Labs!D:D,
      Question_10_Labs!A:A, A801,
      Question_10_Labs!C:C, "LAB B",
      Question_10_Labs!B:B, "&gt;=" &amp; C801
    ),
    "No test done"
  ),
  ""
)</f>
        <v/>
      </c>
      <c r="I801" s="13" t="str">
        <f t="shared" si="25"/>
        <v xml:space="preserve"> </v>
      </c>
    </row>
    <row r="802" spans="1:9" x14ac:dyDescent="0.25">
      <c r="A802" s="11">
        <v>54</v>
      </c>
      <c r="B802" s="11" t="s">
        <v>622</v>
      </c>
      <c r="C802" s="12">
        <v>41150</v>
      </c>
      <c r="D802" s="15">
        <v>7000</v>
      </c>
      <c r="E802" s="13">
        <f t="shared" si="24"/>
        <v>0</v>
      </c>
      <c r="F802" s="13">
        <f>IF(AND(B802="Med B",COUNTIFS(A$1:A801,A802,B$1:B801,"Med B")=0,COUNTIFS(A$1:A801,A802,B$1:B801,"Med A")=0),1,0)</f>
        <v>0</v>
      </c>
      <c r="G802" s="9" t="str">
        <f>IF(E802=1,
  AVERAGEIFS(
    Question_10_Labs!D:D,
    Question_10_Labs!A:A, Question_10_admin!A802,
    Question_10_Labs!C:C, "LAB B",
    Question_10_Labs!B:B, "&lt;=" &amp; Question_10_admin!C802
  ),
  "")</f>
        <v/>
      </c>
      <c r="H802" s="13" t="str">
        <f>IF(E802=1,
  IFERROR(
    AVERAGEIFS(
      Question_10_Labs!D:D,
      Question_10_Labs!A:A, A802,
      Question_10_Labs!C:C, "LAB B",
      Question_10_Labs!B:B, "&gt;=" &amp; C802
    ),
    "No test done"
  ),
  ""
)</f>
        <v/>
      </c>
      <c r="I802" s="13" t="str">
        <f t="shared" si="25"/>
        <v xml:space="preserve"> </v>
      </c>
    </row>
    <row r="803" spans="1:9" x14ac:dyDescent="0.25">
      <c r="A803" s="11">
        <v>54</v>
      </c>
      <c r="B803" s="11" t="s">
        <v>622</v>
      </c>
      <c r="C803" s="12">
        <v>41152</v>
      </c>
      <c r="D803" s="15">
        <v>7000</v>
      </c>
      <c r="E803" s="13">
        <f t="shared" si="24"/>
        <v>0</v>
      </c>
      <c r="F803" s="13">
        <f>IF(AND(B803="Med B",COUNTIFS(A$1:A802,A803,B$1:B802,"Med B")=0,COUNTIFS(A$1:A802,A803,B$1:B802,"Med A")=0),1,0)</f>
        <v>0</v>
      </c>
      <c r="G803" s="9" t="str">
        <f>IF(E803=1,
  AVERAGEIFS(
    Question_10_Labs!D:D,
    Question_10_Labs!A:A, Question_10_admin!A803,
    Question_10_Labs!C:C, "LAB B",
    Question_10_Labs!B:B, "&lt;=" &amp; Question_10_admin!C803
  ),
  "")</f>
        <v/>
      </c>
      <c r="H803" s="13" t="str">
        <f>IF(E803=1,
  IFERROR(
    AVERAGEIFS(
      Question_10_Labs!D:D,
      Question_10_Labs!A:A, A803,
      Question_10_Labs!C:C, "LAB B",
      Question_10_Labs!B:B, "&gt;=" &amp; C803
    ),
    "No test done"
  ),
  ""
)</f>
        <v/>
      </c>
      <c r="I803" s="13" t="str">
        <f t="shared" si="25"/>
        <v xml:space="preserve"> </v>
      </c>
    </row>
    <row r="804" spans="1:9" x14ac:dyDescent="0.25">
      <c r="A804" s="11">
        <v>54</v>
      </c>
      <c r="B804" s="11" t="s">
        <v>622</v>
      </c>
      <c r="C804" s="12">
        <v>41155</v>
      </c>
      <c r="D804" s="15">
        <v>7000</v>
      </c>
      <c r="E804" s="13">
        <f t="shared" si="24"/>
        <v>1</v>
      </c>
      <c r="F804" s="13">
        <f>IF(AND(B804="Med B",COUNTIFS(A$1:A803,A804,B$1:B803,"Med B")=0,COUNTIFS(A$1:A803,A804,B$1:B803,"Med A")=0),1,0)</f>
        <v>0</v>
      </c>
      <c r="G804" s="9">
        <f>IF(E804=1,
  AVERAGEIFS(
    Question_10_Labs!D:D,
    Question_10_Labs!A:A, Question_10_admin!A804,
    Question_10_Labs!C:C, "LAB B",
    Question_10_Labs!B:B, "&lt;=" &amp; Question_10_admin!C804
  ),
  "")</f>
        <v>9.0500000000000007</v>
      </c>
      <c r="H804" s="13">
        <f>IF(E804=1,
  IFERROR(
    AVERAGEIFS(
      Question_10_Labs!D:D,
      Question_10_Labs!A:A, A804,
      Question_10_Labs!C:C, "LAB B",
      Question_10_Labs!B:B, "&gt;=" &amp; C804
    ),
    "No test done"
  ),
  ""
)</f>
        <v>10.537500000000001</v>
      </c>
      <c r="I804" s="13" t="str">
        <f t="shared" si="25"/>
        <v>Lower</v>
      </c>
    </row>
    <row r="805" spans="1:9" x14ac:dyDescent="0.25">
      <c r="A805" s="11">
        <v>54</v>
      </c>
      <c r="B805" s="11" t="s">
        <v>623</v>
      </c>
      <c r="C805" s="12">
        <v>41164</v>
      </c>
      <c r="D805" s="15">
        <v>10</v>
      </c>
      <c r="E805" s="13">
        <f t="shared" si="24"/>
        <v>0</v>
      </c>
      <c r="F805" s="13">
        <f>IF(AND(B805="Med B",COUNTIFS(A$1:A804,A805,B$1:B804,"Med B")=0,COUNTIFS(A$1:A804,A805,B$1:B804,"Med A")=0),1,0)</f>
        <v>0</v>
      </c>
      <c r="G805" s="9" t="str">
        <f>IF(E805=1,
  AVERAGEIFS(
    Question_10_Labs!D:D,
    Question_10_Labs!A:A, Question_10_admin!A805,
    Question_10_Labs!C:C, "LAB B",
    Question_10_Labs!B:B, "&lt;=" &amp; Question_10_admin!C805
  ),
  "")</f>
        <v/>
      </c>
      <c r="H805" s="13" t="str">
        <f>IF(E805=1,
  IFERROR(
    AVERAGEIFS(
      Question_10_Labs!D:D,
      Question_10_Labs!A:A, A805,
      Question_10_Labs!C:C, "LAB B",
      Question_10_Labs!B:B, "&gt;=" &amp; C805
    ),
    "No test done"
  ),
  ""
)</f>
        <v/>
      </c>
      <c r="I805" s="13" t="str">
        <f t="shared" si="25"/>
        <v xml:space="preserve"> </v>
      </c>
    </row>
    <row r="806" spans="1:9" x14ac:dyDescent="0.25">
      <c r="A806" s="11">
        <v>54</v>
      </c>
      <c r="B806" s="11" t="s">
        <v>623</v>
      </c>
      <c r="C806" s="12">
        <v>41192</v>
      </c>
      <c r="D806" s="15">
        <v>10</v>
      </c>
      <c r="E806" s="13">
        <f t="shared" si="24"/>
        <v>0</v>
      </c>
      <c r="F806" s="13">
        <f>IF(AND(B806="Med B",COUNTIFS(A$1:A805,A806,B$1:B805,"Med B")=0,COUNTIFS(A$1:A805,A806,B$1:B805,"Med A")=0),1,0)</f>
        <v>0</v>
      </c>
      <c r="G806" s="9" t="str">
        <f>IF(E806=1,
  AVERAGEIFS(
    Question_10_Labs!D:D,
    Question_10_Labs!A:A, Question_10_admin!A806,
    Question_10_Labs!C:C, "LAB B",
    Question_10_Labs!B:B, "&lt;=" &amp; Question_10_admin!C806
  ),
  "")</f>
        <v/>
      </c>
      <c r="H806" s="13" t="str">
        <f>IF(E806=1,
  IFERROR(
    AVERAGEIFS(
      Question_10_Labs!D:D,
      Question_10_Labs!A:A, A806,
      Question_10_Labs!C:C, "LAB B",
      Question_10_Labs!B:B, "&gt;=" &amp; C806
    ),
    "No test done"
  ),
  ""
)</f>
        <v/>
      </c>
      <c r="I806" s="13" t="str">
        <f t="shared" si="25"/>
        <v xml:space="preserve"> </v>
      </c>
    </row>
    <row r="807" spans="1:9" x14ac:dyDescent="0.25">
      <c r="A807" s="11">
        <v>54</v>
      </c>
      <c r="B807" s="11" t="s">
        <v>623</v>
      </c>
      <c r="C807" s="12">
        <v>41227</v>
      </c>
      <c r="D807" s="15">
        <v>10</v>
      </c>
      <c r="E807" s="13">
        <f t="shared" si="24"/>
        <v>0</v>
      </c>
      <c r="F807" s="13">
        <f>IF(AND(B807="Med B",COUNTIFS(A$1:A806,A807,B$1:B806,"Med B")=0,COUNTIFS(A$1:A806,A807,B$1:B806,"Med A")=0),1,0)</f>
        <v>0</v>
      </c>
      <c r="G807" s="9" t="str">
        <f>IF(E807=1,
  AVERAGEIFS(
    Question_10_Labs!D:D,
    Question_10_Labs!A:A, Question_10_admin!A807,
    Question_10_Labs!C:C, "LAB B",
    Question_10_Labs!B:B, "&lt;=" &amp; Question_10_admin!C807
  ),
  "")</f>
        <v/>
      </c>
      <c r="H807" s="13" t="str">
        <f>IF(E807=1,
  IFERROR(
    AVERAGEIFS(
      Question_10_Labs!D:D,
      Question_10_Labs!A:A, A807,
      Question_10_Labs!C:C, "LAB B",
      Question_10_Labs!B:B, "&gt;=" &amp; C807
    ),
    "No test done"
  ),
  ""
)</f>
        <v/>
      </c>
      <c r="I807" s="13" t="str">
        <f t="shared" si="25"/>
        <v xml:space="preserve"> </v>
      </c>
    </row>
    <row r="808" spans="1:9" x14ac:dyDescent="0.25">
      <c r="A808" s="11">
        <v>55</v>
      </c>
      <c r="B808" s="11" t="s">
        <v>622</v>
      </c>
      <c r="C808" s="12">
        <v>41094</v>
      </c>
      <c r="D808" s="15">
        <v>5700</v>
      </c>
      <c r="E808" s="13">
        <f t="shared" si="24"/>
        <v>0</v>
      </c>
      <c r="F808" s="13">
        <f>IF(AND(B808="Med B",COUNTIFS(A$1:A807,A808,B$1:B807,"Med B")=0,COUNTIFS(A$1:A807,A808,B$1:B807,"Med A")=0),1,0)</f>
        <v>0</v>
      </c>
      <c r="G808" s="9" t="str">
        <f>IF(E808=1,
  AVERAGEIFS(
    Question_10_Labs!D:D,
    Question_10_Labs!A:A, Question_10_admin!A808,
    Question_10_Labs!C:C, "LAB B",
    Question_10_Labs!B:B, "&lt;=" &amp; Question_10_admin!C808
  ),
  "")</f>
        <v/>
      </c>
      <c r="H808" s="13" t="str">
        <f>IF(E808=1,
  IFERROR(
    AVERAGEIFS(
      Question_10_Labs!D:D,
      Question_10_Labs!A:A, A808,
      Question_10_Labs!C:C, "LAB B",
      Question_10_Labs!B:B, "&gt;=" &amp; C808
    ),
    "No test done"
  ),
  ""
)</f>
        <v/>
      </c>
      <c r="I808" s="13" t="str">
        <f t="shared" si="25"/>
        <v xml:space="preserve"> </v>
      </c>
    </row>
    <row r="809" spans="1:9" x14ac:dyDescent="0.25">
      <c r="A809" s="11">
        <v>55</v>
      </c>
      <c r="B809" s="11" t="s">
        <v>622</v>
      </c>
      <c r="C809" s="12">
        <v>41096</v>
      </c>
      <c r="D809" s="15">
        <v>6300</v>
      </c>
      <c r="E809" s="13">
        <f t="shared" si="24"/>
        <v>0</v>
      </c>
      <c r="F809" s="13">
        <f>IF(AND(B809="Med B",COUNTIFS(A$1:A808,A809,B$1:B808,"Med B")=0,COUNTIFS(A$1:A808,A809,B$1:B808,"Med A")=0),1,0)</f>
        <v>0</v>
      </c>
      <c r="G809" s="9" t="str">
        <f>IF(E809=1,
  AVERAGEIFS(
    Question_10_Labs!D:D,
    Question_10_Labs!A:A, Question_10_admin!A809,
    Question_10_Labs!C:C, "LAB B",
    Question_10_Labs!B:B, "&lt;=" &amp; Question_10_admin!C809
  ),
  "")</f>
        <v/>
      </c>
      <c r="H809" s="13" t="str">
        <f>IF(E809=1,
  IFERROR(
    AVERAGEIFS(
      Question_10_Labs!D:D,
      Question_10_Labs!A:A, A809,
      Question_10_Labs!C:C, "LAB B",
      Question_10_Labs!B:B, "&gt;=" &amp; C809
    ),
    "No test done"
  ),
  ""
)</f>
        <v/>
      </c>
      <c r="I809" s="13" t="str">
        <f t="shared" si="25"/>
        <v xml:space="preserve"> </v>
      </c>
    </row>
    <row r="810" spans="1:9" x14ac:dyDescent="0.25">
      <c r="A810" s="11">
        <v>55</v>
      </c>
      <c r="B810" s="11" t="s">
        <v>622</v>
      </c>
      <c r="C810" s="12">
        <v>41099</v>
      </c>
      <c r="D810" s="15">
        <v>6300</v>
      </c>
      <c r="E810" s="13">
        <f t="shared" si="24"/>
        <v>0</v>
      </c>
      <c r="F810" s="13">
        <f>IF(AND(B810="Med B",COUNTIFS(A$1:A809,A810,B$1:B809,"Med B")=0,COUNTIFS(A$1:A809,A810,B$1:B809,"Med A")=0),1,0)</f>
        <v>0</v>
      </c>
      <c r="G810" s="9" t="str">
        <f>IF(E810=1,
  AVERAGEIFS(
    Question_10_Labs!D:D,
    Question_10_Labs!A:A, Question_10_admin!A810,
    Question_10_Labs!C:C, "LAB B",
    Question_10_Labs!B:B, "&lt;=" &amp; Question_10_admin!C810
  ),
  "")</f>
        <v/>
      </c>
      <c r="H810" s="13" t="str">
        <f>IF(E810=1,
  IFERROR(
    AVERAGEIFS(
      Question_10_Labs!D:D,
      Question_10_Labs!A:A, A810,
      Question_10_Labs!C:C, "LAB B",
      Question_10_Labs!B:B, "&gt;=" &amp; C810
    ),
    "No test done"
  ),
  ""
)</f>
        <v/>
      </c>
      <c r="I810" s="13" t="str">
        <f t="shared" si="25"/>
        <v xml:space="preserve"> </v>
      </c>
    </row>
    <row r="811" spans="1:9" x14ac:dyDescent="0.25">
      <c r="A811" s="11">
        <v>55</v>
      </c>
      <c r="B811" s="11" t="s">
        <v>622</v>
      </c>
      <c r="C811" s="12">
        <v>41101</v>
      </c>
      <c r="D811" s="15">
        <v>6300</v>
      </c>
      <c r="E811" s="13">
        <f t="shared" si="24"/>
        <v>0</v>
      </c>
      <c r="F811" s="13">
        <f>IF(AND(B811="Med B",COUNTIFS(A$1:A810,A811,B$1:B810,"Med B")=0,COUNTIFS(A$1:A810,A811,B$1:B810,"Med A")=0),1,0)</f>
        <v>0</v>
      </c>
      <c r="G811" s="9" t="str">
        <f>IF(E811=1,
  AVERAGEIFS(
    Question_10_Labs!D:D,
    Question_10_Labs!A:A, Question_10_admin!A811,
    Question_10_Labs!C:C, "LAB B",
    Question_10_Labs!B:B, "&lt;=" &amp; Question_10_admin!C811
  ),
  "")</f>
        <v/>
      </c>
      <c r="H811" s="13" t="str">
        <f>IF(E811=1,
  IFERROR(
    AVERAGEIFS(
      Question_10_Labs!D:D,
      Question_10_Labs!A:A, A811,
      Question_10_Labs!C:C, "LAB B",
      Question_10_Labs!B:B, "&gt;=" &amp; C811
    ),
    "No test done"
  ),
  ""
)</f>
        <v/>
      </c>
      <c r="I811" s="13" t="str">
        <f t="shared" si="25"/>
        <v xml:space="preserve"> </v>
      </c>
    </row>
    <row r="812" spans="1:9" x14ac:dyDescent="0.25">
      <c r="A812" s="11">
        <v>55</v>
      </c>
      <c r="B812" s="11" t="s">
        <v>622</v>
      </c>
      <c r="C812" s="12">
        <v>41103</v>
      </c>
      <c r="D812" s="15">
        <v>6300</v>
      </c>
      <c r="E812" s="13">
        <f t="shared" si="24"/>
        <v>0</v>
      </c>
      <c r="F812" s="13">
        <f>IF(AND(B812="Med B",COUNTIFS(A$1:A811,A812,B$1:B811,"Med B")=0,COUNTIFS(A$1:A811,A812,B$1:B811,"Med A")=0),1,0)</f>
        <v>0</v>
      </c>
      <c r="G812" s="9" t="str">
        <f>IF(E812=1,
  AVERAGEIFS(
    Question_10_Labs!D:D,
    Question_10_Labs!A:A, Question_10_admin!A812,
    Question_10_Labs!C:C, "LAB B",
    Question_10_Labs!B:B, "&lt;=" &amp; Question_10_admin!C812
  ),
  "")</f>
        <v/>
      </c>
      <c r="H812" s="13" t="str">
        <f>IF(E812=1,
  IFERROR(
    AVERAGEIFS(
      Question_10_Labs!D:D,
      Question_10_Labs!A:A, A812,
      Question_10_Labs!C:C, "LAB B",
      Question_10_Labs!B:B, "&gt;=" &amp; C812
    ),
    "No test done"
  ),
  ""
)</f>
        <v/>
      </c>
      <c r="I812" s="13" t="str">
        <f t="shared" si="25"/>
        <v xml:space="preserve"> </v>
      </c>
    </row>
    <row r="813" spans="1:9" x14ac:dyDescent="0.25">
      <c r="A813" s="11">
        <v>55</v>
      </c>
      <c r="B813" s="11" t="s">
        <v>622</v>
      </c>
      <c r="C813" s="12">
        <v>41106</v>
      </c>
      <c r="D813" s="15">
        <v>6300</v>
      </c>
      <c r="E813" s="13">
        <f t="shared" si="24"/>
        <v>0</v>
      </c>
      <c r="F813" s="13">
        <f>IF(AND(B813="Med B",COUNTIFS(A$1:A812,A813,B$1:B812,"Med B")=0,COUNTIFS(A$1:A812,A813,B$1:B812,"Med A")=0),1,0)</f>
        <v>0</v>
      </c>
      <c r="G813" s="9" t="str">
        <f>IF(E813=1,
  AVERAGEIFS(
    Question_10_Labs!D:D,
    Question_10_Labs!A:A, Question_10_admin!A813,
    Question_10_Labs!C:C, "LAB B",
    Question_10_Labs!B:B, "&lt;=" &amp; Question_10_admin!C813
  ),
  "")</f>
        <v/>
      </c>
      <c r="H813" s="13" t="str">
        <f>IF(E813=1,
  IFERROR(
    AVERAGEIFS(
      Question_10_Labs!D:D,
      Question_10_Labs!A:A, A813,
      Question_10_Labs!C:C, "LAB B",
      Question_10_Labs!B:B, "&gt;=" &amp; C813
    ),
    "No test done"
  ),
  ""
)</f>
        <v/>
      </c>
      <c r="I813" s="13" t="str">
        <f t="shared" si="25"/>
        <v xml:space="preserve"> </v>
      </c>
    </row>
    <row r="814" spans="1:9" x14ac:dyDescent="0.25">
      <c r="A814" s="11">
        <v>55</v>
      </c>
      <c r="B814" s="11" t="s">
        <v>622</v>
      </c>
      <c r="C814" s="12">
        <v>41108</v>
      </c>
      <c r="D814" s="15">
        <v>6300</v>
      </c>
      <c r="E814" s="13">
        <f t="shared" si="24"/>
        <v>0</v>
      </c>
      <c r="F814" s="13">
        <f>IF(AND(B814="Med B",COUNTIFS(A$1:A813,A814,B$1:B813,"Med B")=0,COUNTIFS(A$1:A813,A814,B$1:B813,"Med A")=0),1,0)</f>
        <v>0</v>
      </c>
      <c r="G814" s="9" t="str">
        <f>IF(E814=1,
  AVERAGEIFS(
    Question_10_Labs!D:D,
    Question_10_Labs!A:A, Question_10_admin!A814,
    Question_10_Labs!C:C, "LAB B",
    Question_10_Labs!B:B, "&lt;=" &amp; Question_10_admin!C814
  ),
  "")</f>
        <v/>
      </c>
      <c r="H814" s="13" t="str">
        <f>IF(E814=1,
  IFERROR(
    AVERAGEIFS(
      Question_10_Labs!D:D,
      Question_10_Labs!A:A, A814,
      Question_10_Labs!C:C, "LAB B",
      Question_10_Labs!B:B, "&gt;=" &amp; C814
    ),
    "No test done"
  ),
  ""
)</f>
        <v/>
      </c>
      <c r="I814" s="13" t="str">
        <f t="shared" si="25"/>
        <v xml:space="preserve"> </v>
      </c>
    </row>
    <row r="815" spans="1:9" x14ac:dyDescent="0.25">
      <c r="A815" s="11">
        <v>55</v>
      </c>
      <c r="B815" s="11" t="s">
        <v>622</v>
      </c>
      <c r="C815" s="12">
        <v>41110</v>
      </c>
      <c r="D815" s="15">
        <v>6300</v>
      </c>
      <c r="E815" s="13">
        <f t="shared" si="24"/>
        <v>0</v>
      </c>
      <c r="F815" s="13">
        <f>IF(AND(B815="Med B",COUNTIFS(A$1:A814,A815,B$1:B814,"Med B")=0,COUNTIFS(A$1:A814,A815,B$1:B814,"Med A")=0),1,0)</f>
        <v>0</v>
      </c>
      <c r="G815" s="9" t="str">
        <f>IF(E815=1,
  AVERAGEIFS(
    Question_10_Labs!D:D,
    Question_10_Labs!A:A, Question_10_admin!A815,
    Question_10_Labs!C:C, "LAB B",
    Question_10_Labs!B:B, "&lt;=" &amp; Question_10_admin!C815
  ),
  "")</f>
        <v/>
      </c>
      <c r="H815" s="13" t="str">
        <f>IF(E815=1,
  IFERROR(
    AVERAGEIFS(
      Question_10_Labs!D:D,
      Question_10_Labs!A:A, A815,
      Question_10_Labs!C:C, "LAB B",
      Question_10_Labs!B:B, "&gt;=" &amp; C815
    ),
    "No test done"
  ),
  ""
)</f>
        <v/>
      </c>
      <c r="I815" s="13" t="str">
        <f t="shared" si="25"/>
        <v xml:space="preserve"> </v>
      </c>
    </row>
    <row r="816" spans="1:9" x14ac:dyDescent="0.25">
      <c r="A816" s="11">
        <v>55</v>
      </c>
      <c r="B816" s="11" t="s">
        <v>622</v>
      </c>
      <c r="C816" s="12">
        <v>41113</v>
      </c>
      <c r="D816" s="15">
        <v>6300</v>
      </c>
      <c r="E816" s="13">
        <f t="shared" si="24"/>
        <v>0</v>
      </c>
      <c r="F816" s="13">
        <f>IF(AND(B816="Med B",COUNTIFS(A$1:A815,A816,B$1:B815,"Med B")=0,COUNTIFS(A$1:A815,A816,B$1:B815,"Med A")=0),1,0)</f>
        <v>0</v>
      </c>
      <c r="G816" s="9" t="str">
        <f>IF(E816=1,
  AVERAGEIFS(
    Question_10_Labs!D:D,
    Question_10_Labs!A:A, Question_10_admin!A816,
    Question_10_Labs!C:C, "LAB B",
    Question_10_Labs!B:B, "&lt;=" &amp; Question_10_admin!C816
  ),
  "")</f>
        <v/>
      </c>
      <c r="H816" s="13" t="str">
        <f>IF(E816=1,
  IFERROR(
    AVERAGEIFS(
      Question_10_Labs!D:D,
      Question_10_Labs!A:A, A816,
      Question_10_Labs!C:C, "LAB B",
      Question_10_Labs!B:B, "&gt;=" &amp; C816
    ),
    "No test done"
  ),
  ""
)</f>
        <v/>
      </c>
      <c r="I816" s="13" t="str">
        <f t="shared" si="25"/>
        <v xml:space="preserve"> </v>
      </c>
    </row>
    <row r="817" spans="1:9" x14ac:dyDescent="0.25">
      <c r="A817" s="11">
        <v>55</v>
      </c>
      <c r="B817" s="11" t="s">
        <v>622</v>
      </c>
      <c r="C817" s="12">
        <v>41115</v>
      </c>
      <c r="D817" s="15">
        <v>6900</v>
      </c>
      <c r="E817" s="13">
        <f t="shared" si="24"/>
        <v>0</v>
      </c>
      <c r="F817" s="13">
        <f>IF(AND(B817="Med B",COUNTIFS(A$1:A816,A817,B$1:B816,"Med B")=0,COUNTIFS(A$1:A816,A817,B$1:B816,"Med A")=0),1,0)</f>
        <v>0</v>
      </c>
      <c r="G817" s="9" t="str">
        <f>IF(E817=1,
  AVERAGEIFS(
    Question_10_Labs!D:D,
    Question_10_Labs!A:A, Question_10_admin!A817,
    Question_10_Labs!C:C, "LAB B",
    Question_10_Labs!B:B, "&lt;=" &amp; Question_10_admin!C817
  ),
  "")</f>
        <v/>
      </c>
      <c r="H817" s="13" t="str">
        <f>IF(E817=1,
  IFERROR(
    AVERAGEIFS(
      Question_10_Labs!D:D,
      Question_10_Labs!A:A, A817,
      Question_10_Labs!C:C, "LAB B",
      Question_10_Labs!B:B, "&gt;=" &amp; C817
    ),
    "No test done"
  ),
  ""
)</f>
        <v/>
      </c>
      <c r="I817" s="13" t="str">
        <f t="shared" si="25"/>
        <v xml:space="preserve"> </v>
      </c>
    </row>
    <row r="818" spans="1:9" x14ac:dyDescent="0.25">
      <c r="A818" s="11">
        <v>55</v>
      </c>
      <c r="B818" s="11" t="s">
        <v>622</v>
      </c>
      <c r="C818" s="12">
        <v>41117</v>
      </c>
      <c r="D818" s="15">
        <v>6900</v>
      </c>
      <c r="E818" s="13">
        <f t="shared" si="24"/>
        <v>0</v>
      </c>
      <c r="F818" s="13">
        <f>IF(AND(B818="Med B",COUNTIFS(A$1:A817,A818,B$1:B817,"Med B")=0,COUNTIFS(A$1:A817,A818,B$1:B817,"Med A")=0),1,0)</f>
        <v>0</v>
      </c>
      <c r="G818" s="9" t="str">
        <f>IF(E818=1,
  AVERAGEIFS(
    Question_10_Labs!D:D,
    Question_10_Labs!A:A, Question_10_admin!A818,
    Question_10_Labs!C:C, "LAB B",
    Question_10_Labs!B:B, "&lt;=" &amp; Question_10_admin!C818
  ),
  "")</f>
        <v/>
      </c>
      <c r="H818" s="13" t="str">
        <f>IF(E818=1,
  IFERROR(
    AVERAGEIFS(
      Question_10_Labs!D:D,
      Question_10_Labs!A:A, A818,
      Question_10_Labs!C:C, "LAB B",
      Question_10_Labs!B:B, "&gt;=" &amp; C818
    ),
    "No test done"
  ),
  ""
)</f>
        <v/>
      </c>
      <c r="I818" s="13" t="str">
        <f t="shared" si="25"/>
        <v xml:space="preserve"> </v>
      </c>
    </row>
    <row r="819" spans="1:9" x14ac:dyDescent="0.25">
      <c r="A819" s="11">
        <v>55</v>
      </c>
      <c r="B819" s="11" t="s">
        <v>622</v>
      </c>
      <c r="C819" s="12">
        <v>41122</v>
      </c>
      <c r="D819" s="15">
        <v>6900</v>
      </c>
      <c r="E819" s="13">
        <f t="shared" si="24"/>
        <v>0</v>
      </c>
      <c r="F819" s="13">
        <f>IF(AND(B819="Med B",COUNTIFS(A$1:A818,A819,B$1:B818,"Med B")=0,COUNTIFS(A$1:A818,A819,B$1:B818,"Med A")=0),1,0)</f>
        <v>0</v>
      </c>
      <c r="G819" s="9" t="str">
        <f>IF(E819=1,
  AVERAGEIFS(
    Question_10_Labs!D:D,
    Question_10_Labs!A:A, Question_10_admin!A819,
    Question_10_Labs!C:C, "LAB B",
    Question_10_Labs!B:B, "&lt;=" &amp; Question_10_admin!C819
  ),
  "")</f>
        <v/>
      </c>
      <c r="H819" s="13" t="str">
        <f>IF(E819=1,
  IFERROR(
    AVERAGEIFS(
      Question_10_Labs!D:D,
      Question_10_Labs!A:A, A819,
      Question_10_Labs!C:C, "LAB B",
      Question_10_Labs!B:B, "&gt;=" &amp; C819
    ),
    "No test done"
  ),
  ""
)</f>
        <v/>
      </c>
      <c r="I819" s="13" t="str">
        <f t="shared" si="25"/>
        <v xml:space="preserve"> </v>
      </c>
    </row>
    <row r="820" spans="1:9" x14ac:dyDescent="0.25">
      <c r="A820" s="11">
        <v>55</v>
      </c>
      <c r="B820" s="11" t="s">
        <v>622</v>
      </c>
      <c r="C820" s="12">
        <v>41131</v>
      </c>
      <c r="D820" s="15">
        <v>6900</v>
      </c>
      <c r="E820" s="13">
        <f t="shared" si="24"/>
        <v>0</v>
      </c>
      <c r="F820" s="13">
        <f>IF(AND(B820="Med B",COUNTIFS(A$1:A819,A820,B$1:B819,"Med B")=0,COUNTIFS(A$1:A819,A820,B$1:B819,"Med A")=0),1,0)</f>
        <v>0</v>
      </c>
      <c r="G820" s="9" t="str">
        <f>IF(E820=1,
  AVERAGEIFS(
    Question_10_Labs!D:D,
    Question_10_Labs!A:A, Question_10_admin!A820,
    Question_10_Labs!C:C, "LAB B",
    Question_10_Labs!B:B, "&lt;=" &amp; Question_10_admin!C820
  ),
  "")</f>
        <v/>
      </c>
      <c r="H820" s="13" t="str">
        <f>IF(E820=1,
  IFERROR(
    AVERAGEIFS(
      Question_10_Labs!D:D,
      Question_10_Labs!A:A, A820,
      Question_10_Labs!C:C, "LAB B",
      Question_10_Labs!B:B, "&gt;=" &amp; C820
    ),
    "No test done"
  ),
  ""
)</f>
        <v/>
      </c>
      <c r="I820" s="13" t="str">
        <f t="shared" si="25"/>
        <v xml:space="preserve"> </v>
      </c>
    </row>
    <row r="821" spans="1:9" x14ac:dyDescent="0.25">
      <c r="A821" s="11">
        <v>55</v>
      </c>
      <c r="B821" s="11" t="s">
        <v>622</v>
      </c>
      <c r="C821" s="12">
        <v>41136</v>
      </c>
      <c r="D821" s="15">
        <v>6900</v>
      </c>
      <c r="E821" s="13">
        <f t="shared" si="24"/>
        <v>0</v>
      </c>
      <c r="F821" s="13">
        <f>IF(AND(B821="Med B",COUNTIFS(A$1:A820,A821,B$1:B820,"Med B")=0,COUNTIFS(A$1:A820,A821,B$1:B820,"Med A")=0),1,0)</f>
        <v>0</v>
      </c>
      <c r="G821" s="9" t="str">
        <f>IF(E821=1,
  AVERAGEIFS(
    Question_10_Labs!D:D,
    Question_10_Labs!A:A, Question_10_admin!A821,
    Question_10_Labs!C:C, "LAB B",
    Question_10_Labs!B:B, "&lt;=" &amp; Question_10_admin!C821
  ),
  "")</f>
        <v/>
      </c>
      <c r="H821" s="13" t="str">
        <f>IF(E821=1,
  IFERROR(
    AVERAGEIFS(
      Question_10_Labs!D:D,
      Question_10_Labs!A:A, A821,
      Question_10_Labs!C:C, "LAB B",
      Question_10_Labs!B:B, "&gt;=" &amp; C821
    ),
    "No test done"
  ),
  ""
)</f>
        <v/>
      </c>
      <c r="I821" s="13" t="str">
        <f t="shared" si="25"/>
        <v xml:space="preserve"> </v>
      </c>
    </row>
    <row r="822" spans="1:9" x14ac:dyDescent="0.25">
      <c r="A822" s="11">
        <v>55</v>
      </c>
      <c r="B822" s="11" t="s">
        <v>622</v>
      </c>
      <c r="C822" s="12">
        <v>41141</v>
      </c>
      <c r="D822" s="15">
        <v>9000</v>
      </c>
      <c r="E822" s="13">
        <f t="shared" si="24"/>
        <v>0</v>
      </c>
      <c r="F822" s="13">
        <f>IF(AND(B822="Med B",COUNTIFS(A$1:A821,A822,B$1:B821,"Med B")=0,COUNTIFS(A$1:A821,A822,B$1:B821,"Med A")=0),1,0)</f>
        <v>0</v>
      </c>
      <c r="G822" s="9" t="str">
        <f>IF(E822=1,
  AVERAGEIFS(
    Question_10_Labs!D:D,
    Question_10_Labs!A:A, Question_10_admin!A822,
    Question_10_Labs!C:C, "LAB B",
    Question_10_Labs!B:B, "&lt;=" &amp; Question_10_admin!C822
  ),
  "")</f>
        <v/>
      </c>
      <c r="H822" s="13" t="str">
        <f>IF(E822=1,
  IFERROR(
    AVERAGEIFS(
      Question_10_Labs!D:D,
      Question_10_Labs!A:A, A822,
      Question_10_Labs!C:C, "LAB B",
      Question_10_Labs!B:B, "&gt;=" &amp; C822
    ),
    "No test done"
  ),
  ""
)</f>
        <v/>
      </c>
      <c r="I822" s="13" t="str">
        <f t="shared" si="25"/>
        <v xml:space="preserve"> </v>
      </c>
    </row>
    <row r="823" spans="1:9" x14ac:dyDescent="0.25">
      <c r="A823" s="11">
        <v>56</v>
      </c>
      <c r="B823" s="11" t="s">
        <v>623</v>
      </c>
      <c r="C823" s="12">
        <v>41179</v>
      </c>
      <c r="D823" s="15">
        <v>2</v>
      </c>
      <c r="E823" s="13">
        <f t="shared" si="24"/>
        <v>0</v>
      </c>
      <c r="F823" s="13">
        <f>IF(AND(B823="Med B",COUNTIFS(A$1:A822,A823,B$1:B822,"Med B")=0,COUNTIFS(A$1:A822,A823,B$1:B822,"Med A")=0),1,0)</f>
        <v>1</v>
      </c>
      <c r="G823" s="9" t="str">
        <f>IF(E823=1,
  AVERAGEIFS(
    Question_10_Labs!D:D,
    Question_10_Labs!A:A, Question_10_admin!A823,
    Question_10_Labs!C:C, "LAB B",
    Question_10_Labs!B:B, "&lt;=" &amp; Question_10_admin!C823
  ),
  "")</f>
        <v/>
      </c>
      <c r="H823" s="13" t="str">
        <f>IF(E823=1,
  IFERROR(
    AVERAGEIFS(
      Question_10_Labs!D:D,
      Question_10_Labs!A:A, A823,
      Question_10_Labs!C:C, "LAB B",
      Question_10_Labs!B:B, "&gt;=" &amp; C823
    ),
    "No test done"
  ),
  ""
)</f>
        <v/>
      </c>
      <c r="I823" s="13" t="str">
        <f t="shared" si="25"/>
        <v xml:space="preserve"> </v>
      </c>
    </row>
    <row r="824" spans="1:9" x14ac:dyDescent="0.25">
      <c r="A824" s="11">
        <v>56</v>
      </c>
      <c r="B824" s="11" t="s">
        <v>623</v>
      </c>
      <c r="C824" s="12">
        <v>41193</v>
      </c>
      <c r="D824" s="15">
        <v>3</v>
      </c>
      <c r="E824" s="13">
        <f t="shared" si="24"/>
        <v>0</v>
      </c>
      <c r="F824" s="13">
        <f>IF(AND(B824="Med B",COUNTIFS(A$1:A823,A824,B$1:B823,"Med B")=0,COUNTIFS(A$1:A823,A824,B$1:B823,"Med A")=0),1,0)</f>
        <v>0</v>
      </c>
      <c r="G824" s="9" t="str">
        <f>IF(E824=1,
  AVERAGEIFS(
    Question_10_Labs!D:D,
    Question_10_Labs!A:A, Question_10_admin!A824,
    Question_10_Labs!C:C, "LAB B",
    Question_10_Labs!B:B, "&lt;=" &amp; Question_10_admin!C824
  ),
  "")</f>
        <v/>
      </c>
      <c r="H824" s="13" t="str">
        <f>IF(E824=1,
  IFERROR(
    AVERAGEIFS(
      Question_10_Labs!D:D,
      Question_10_Labs!A:A, A824,
      Question_10_Labs!C:C, "LAB B",
      Question_10_Labs!B:B, "&gt;=" &amp; C824
    ),
    "No test done"
  ),
  ""
)</f>
        <v/>
      </c>
      <c r="I824" s="13" t="str">
        <f t="shared" si="25"/>
        <v xml:space="preserve"> </v>
      </c>
    </row>
    <row r="825" spans="1:9" x14ac:dyDescent="0.25">
      <c r="A825" s="11">
        <v>56</v>
      </c>
      <c r="B825" s="11" t="s">
        <v>623</v>
      </c>
      <c r="C825" s="12">
        <v>41228</v>
      </c>
      <c r="D825" s="15">
        <v>3</v>
      </c>
      <c r="E825" s="13">
        <f t="shared" si="24"/>
        <v>0</v>
      </c>
      <c r="F825" s="13">
        <f>IF(AND(B825="Med B",COUNTIFS(A$1:A824,A825,B$1:B824,"Med B")=0,COUNTIFS(A$1:A824,A825,B$1:B824,"Med A")=0),1,0)</f>
        <v>0</v>
      </c>
      <c r="G825" s="9" t="str">
        <f>IF(E825=1,
  AVERAGEIFS(
    Question_10_Labs!D:D,
    Question_10_Labs!A:A, Question_10_admin!A825,
    Question_10_Labs!C:C, "LAB B",
    Question_10_Labs!B:B, "&lt;=" &amp; Question_10_admin!C825
  ),
  "")</f>
        <v/>
      </c>
      <c r="H825" s="13" t="str">
        <f>IF(E825=1,
  IFERROR(
    AVERAGEIFS(
      Question_10_Labs!D:D,
      Question_10_Labs!A:A, A825,
      Question_10_Labs!C:C, "LAB B",
      Question_10_Labs!B:B, "&gt;=" &amp; C825
    ),
    "No test done"
  ),
  ""
)</f>
        <v/>
      </c>
      <c r="I825" s="13" t="str">
        <f t="shared" si="25"/>
        <v xml:space="preserve"> </v>
      </c>
    </row>
    <row r="826" spans="1:9" x14ac:dyDescent="0.25">
      <c r="A826" s="11">
        <v>57</v>
      </c>
      <c r="B826" s="11" t="s">
        <v>622</v>
      </c>
      <c r="C826" s="12">
        <v>41092</v>
      </c>
      <c r="D826" s="15">
        <v>18000</v>
      </c>
      <c r="E826" s="13">
        <f t="shared" si="24"/>
        <v>0</v>
      </c>
      <c r="F826" s="13">
        <f>IF(AND(B826="Med B",COUNTIFS(A$1:A825,A826,B$1:B825,"Med B")=0,COUNTIFS(A$1:A825,A826,B$1:B825,"Med A")=0),1,0)</f>
        <v>0</v>
      </c>
      <c r="G826" s="9" t="str">
        <f>IF(E826=1,
  AVERAGEIFS(
    Question_10_Labs!D:D,
    Question_10_Labs!A:A, Question_10_admin!A826,
    Question_10_Labs!C:C, "LAB B",
    Question_10_Labs!B:B, "&lt;=" &amp; Question_10_admin!C826
  ),
  "")</f>
        <v/>
      </c>
      <c r="H826" s="13" t="str">
        <f>IF(E826=1,
  IFERROR(
    AVERAGEIFS(
      Question_10_Labs!D:D,
      Question_10_Labs!A:A, A826,
      Question_10_Labs!C:C, "LAB B",
      Question_10_Labs!B:B, "&gt;=" &amp; C826
    ),
    "No test done"
  ),
  ""
)</f>
        <v/>
      </c>
      <c r="I826" s="13" t="str">
        <f t="shared" si="25"/>
        <v xml:space="preserve"> </v>
      </c>
    </row>
    <row r="827" spans="1:9" x14ac:dyDescent="0.25">
      <c r="A827" s="11">
        <v>57</v>
      </c>
      <c r="B827" s="11" t="s">
        <v>622</v>
      </c>
      <c r="C827" s="12">
        <v>41096</v>
      </c>
      <c r="D827" s="15">
        <v>18000</v>
      </c>
      <c r="E827" s="13">
        <f t="shared" si="24"/>
        <v>0</v>
      </c>
      <c r="F827" s="13">
        <f>IF(AND(B827="Med B",COUNTIFS(A$1:A826,A827,B$1:B826,"Med B")=0,COUNTIFS(A$1:A826,A827,B$1:B826,"Med A")=0),1,0)</f>
        <v>0</v>
      </c>
      <c r="G827" s="9" t="str">
        <f>IF(E827=1,
  AVERAGEIFS(
    Question_10_Labs!D:D,
    Question_10_Labs!A:A, Question_10_admin!A827,
    Question_10_Labs!C:C, "LAB B",
    Question_10_Labs!B:B, "&lt;=" &amp; Question_10_admin!C827
  ),
  "")</f>
        <v/>
      </c>
      <c r="H827" s="13" t="str">
        <f>IF(E827=1,
  IFERROR(
    AVERAGEIFS(
      Question_10_Labs!D:D,
      Question_10_Labs!A:A, A827,
      Question_10_Labs!C:C, "LAB B",
      Question_10_Labs!B:B, "&gt;=" &amp; C827
    ),
    "No test done"
  ),
  ""
)</f>
        <v/>
      </c>
      <c r="I827" s="13" t="str">
        <f t="shared" si="25"/>
        <v xml:space="preserve"> </v>
      </c>
    </row>
    <row r="828" spans="1:9" x14ac:dyDescent="0.25">
      <c r="A828" s="11">
        <v>57</v>
      </c>
      <c r="B828" s="11" t="s">
        <v>622</v>
      </c>
      <c r="C828" s="12">
        <v>41099</v>
      </c>
      <c r="D828" s="15">
        <v>18000</v>
      </c>
      <c r="E828" s="13">
        <f t="shared" si="24"/>
        <v>0</v>
      </c>
      <c r="F828" s="13">
        <f>IF(AND(B828="Med B",COUNTIFS(A$1:A827,A828,B$1:B827,"Med B")=0,COUNTIFS(A$1:A827,A828,B$1:B827,"Med A")=0),1,0)</f>
        <v>0</v>
      </c>
      <c r="G828" s="9" t="str">
        <f>IF(E828=1,
  AVERAGEIFS(
    Question_10_Labs!D:D,
    Question_10_Labs!A:A, Question_10_admin!A828,
    Question_10_Labs!C:C, "LAB B",
    Question_10_Labs!B:B, "&lt;=" &amp; Question_10_admin!C828
  ),
  "")</f>
        <v/>
      </c>
      <c r="H828" s="13" t="str">
        <f>IF(E828=1,
  IFERROR(
    AVERAGEIFS(
      Question_10_Labs!D:D,
      Question_10_Labs!A:A, A828,
      Question_10_Labs!C:C, "LAB B",
      Question_10_Labs!B:B, "&gt;=" &amp; C828
    ),
    "No test done"
  ),
  ""
)</f>
        <v/>
      </c>
      <c r="I828" s="13" t="str">
        <f t="shared" si="25"/>
        <v xml:space="preserve"> </v>
      </c>
    </row>
    <row r="829" spans="1:9" x14ac:dyDescent="0.25">
      <c r="A829" s="11">
        <v>57</v>
      </c>
      <c r="B829" s="11" t="s">
        <v>622</v>
      </c>
      <c r="C829" s="12">
        <v>41101</v>
      </c>
      <c r="D829" s="15">
        <v>18000</v>
      </c>
      <c r="E829" s="13">
        <f t="shared" si="24"/>
        <v>0</v>
      </c>
      <c r="F829" s="13">
        <f>IF(AND(B829="Med B",COUNTIFS(A$1:A828,A829,B$1:B828,"Med B")=0,COUNTIFS(A$1:A828,A829,B$1:B828,"Med A")=0),1,0)</f>
        <v>0</v>
      </c>
      <c r="G829" s="9" t="str">
        <f>IF(E829=1,
  AVERAGEIFS(
    Question_10_Labs!D:D,
    Question_10_Labs!A:A, Question_10_admin!A829,
    Question_10_Labs!C:C, "LAB B",
    Question_10_Labs!B:B, "&lt;=" &amp; Question_10_admin!C829
  ),
  "")</f>
        <v/>
      </c>
      <c r="H829" s="13" t="str">
        <f>IF(E829=1,
  IFERROR(
    AVERAGEIFS(
      Question_10_Labs!D:D,
      Question_10_Labs!A:A, A829,
      Question_10_Labs!C:C, "LAB B",
      Question_10_Labs!B:B, "&gt;=" &amp; C829
    ),
    "No test done"
  ),
  ""
)</f>
        <v/>
      </c>
      <c r="I829" s="13" t="str">
        <f t="shared" si="25"/>
        <v xml:space="preserve"> </v>
      </c>
    </row>
    <row r="830" spans="1:9" x14ac:dyDescent="0.25">
      <c r="A830" s="11">
        <v>57</v>
      </c>
      <c r="B830" s="11" t="s">
        <v>622</v>
      </c>
      <c r="C830" s="12">
        <v>41106</v>
      </c>
      <c r="D830" s="15">
        <v>18000</v>
      </c>
      <c r="E830" s="13">
        <f t="shared" si="24"/>
        <v>0</v>
      </c>
      <c r="F830" s="13">
        <f>IF(AND(B830="Med B",COUNTIFS(A$1:A829,A830,B$1:B829,"Med B")=0,COUNTIFS(A$1:A829,A830,B$1:B829,"Med A")=0),1,0)</f>
        <v>0</v>
      </c>
      <c r="G830" s="9" t="str">
        <f>IF(E830=1,
  AVERAGEIFS(
    Question_10_Labs!D:D,
    Question_10_Labs!A:A, Question_10_admin!A830,
    Question_10_Labs!C:C, "LAB B",
    Question_10_Labs!B:B, "&lt;=" &amp; Question_10_admin!C830
  ),
  "")</f>
        <v/>
      </c>
      <c r="H830" s="13" t="str">
        <f>IF(E830=1,
  IFERROR(
    AVERAGEIFS(
      Question_10_Labs!D:D,
      Question_10_Labs!A:A, A830,
      Question_10_Labs!C:C, "LAB B",
      Question_10_Labs!B:B, "&gt;=" &amp; C830
    ),
    "No test done"
  ),
  ""
)</f>
        <v/>
      </c>
      <c r="I830" s="13" t="str">
        <f t="shared" si="25"/>
        <v xml:space="preserve"> </v>
      </c>
    </row>
    <row r="831" spans="1:9" x14ac:dyDescent="0.25">
      <c r="A831" s="11">
        <v>57</v>
      </c>
      <c r="B831" s="11" t="s">
        <v>622</v>
      </c>
      <c r="C831" s="12">
        <v>41108</v>
      </c>
      <c r="D831" s="15">
        <v>18000</v>
      </c>
      <c r="E831" s="13">
        <f t="shared" si="24"/>
        <v>0</v>
      </c>
      <c r="F831" s="13">
        <f>IF(AND(B831="Med B",COUNTIFS(A$1:A830,A831,B$1:B830,"Med B")=0,COUNTIFS(A$1:A830,A831,B$1:B830,"Med A")=0),1,0)</f>
        <v>0</v>
      </c>
      <c r="G831" s="9" t="str">
        <f>IF(E831=1,
  AVERAGEIFS(
    Question_10_Labs!D:D,
    Question_10_Labs!A:A, Question_10_admin!A831,
    Question_10_Labs!C:C, "LAB B",
    Question_10_Labs!B:B, "&lt;=" &amp; Question_10_admin!C831
  ),
  "")</f>
        <v/>
      </c>
      <c r="H831" s="13" t="str">
        <f>IF(E831=1,
  IFERROR(
    AVERAGEIFS(
      Question_10_Labs!D:D,
      Question_10_Labs!A:A, A831,
      Question_10_Labs!C:C, "LAB B",
      Question_10_Labs!B:B, "&gt;=" &amp; C831
    ),
    "No test done"
  ),
  ""
)</f>
        <v/>
      </c>
      <c r="I831" s="13" t="str">
        <f t="shared" si="25"/>
        <v xml:space="preserve"> </v>
      </c>
    </row>
    <row r="832" spans="1:9" x14ac:dyDescent="0.25">
      <c r="A832" s="11">
        <v>57</v>
      </c>
      <c r="B832" s="11" t="s">
        <v>622</v>
      </c>
      <c r="C832" s="12">
        <v>41110</v>
      </c>
      <c r="D832" s="15">
        <v>18000</v>
      </c>
      <c r="E832" s="13">
        <f t="shared" si="24"/>
        <v>0</v>
      </c>
      <c r="F832" s="13">
        <f>IF(AND(B832="Med B",COUNTIFS(A$1:A831,A832,B$1:B831,"Med B")=0,COUNTIFS(A$1:A831,A832,B$1:B831,"Med A")=0),1,0)</f>
        <v>0</v>
      </c>
      <c r="G832" s="9" t="str">
        <f>IF(E832=1,
  AVERAGEIFS(
    Question_10_Labs!D:D,
    Question_10_Labs!A:A, Question_10_admin!A832,
    Question_10_Labs!C:C, "LAB B",
    Question_10_Labs!B:B, "&lt;=" &amp; Question_10_admin!C832
  ),
  "")</f>
        <v/>
      </c>
      <c r="H832" s="13" t="str">
        <f>IF(E832=1,
  IFERROR(
    AVERAGEIFS(
      Question_10_Labs!D:D,
      Question_10_Labs!A:A, A832,
      Question_10_Labs!C:C, "LAB B",
      Question_10_Labs!B:B, "&gt;=" &amp; C832
    ),
    "No test done"
  ),
  ""
)</f>
        <v/>
      </c>
      <c r="I832" s="13" t="str">
        <f t="shared" si="25"/>
        <v xml:space="preserve"> </v>
      </c>
    </row>
    <row r="833" spans="1:9" x14ac:dyDescent="0.25">
      <c r="A833" s="11">
        <v>57</v>
      </c>
      <c r="B833" s="11" t="s">
        <v>622</v>
      </c>
      <c r="C833" s="12">
        <v>41113</v>
      </c>
      <c r="D833" s="15">
        <v>18000</v>
      </c>
      <c r="E833" s="13">
        <f t="shared" si="24"/>
        <v>0</v>
      </c>
      <c r="F833" s="13">
        <f>IF(AND(B833="Med B",COUNTIFS(A$1:A832,A833,B$1:B832,"Med B")=0,COUNTIFS(A$1:A832,A833,B$1:B832,"Med A")=0),1,0)</f>
        <v>0</v>
      </c>
      <c r="G833" s="9" t="str">
        <f>IF(E833=1,
  AVERAGEIFS(
    Question_10_Labs!D:D,
    Question_10_Labs!A:A, Question_10_admin!A833,
    Question_10_Labs!C:C, "LAB B",
    Question_10_Labs!B:B, "&lt;=" &amp; Question_10_admin!C833
  ),
  "")</f>
        <v/>
      </c>
      <c r="H833" s="13" t="str">
        <f>IF(E833=1,
  IFERROR(
    AVERAGEIFS(
      Question_10_Labs!D:D,
      Question_10_Labs!A:A, A833,
      Question_10_Labs!C:C, "LAB B",
      Question_10_Labs!B:B, "&gt;=" &amp; C833
    ),
    "No test done"
  ),
  ""
)</f>
        <v/>
      </c>
      <c r="I833" s="13" t="str">
        <f t="shared" si="25"/>
        <v xml:space="preserve"> </v>
      </c>
    </row>
    <row r="834" spans="1:9" x14ac:dyDescent="0.25">
      <c r="A834" s="11">
        <v>57</v>
      </c>
      <c r="B834" s="11" t="s">
        <v>622</v>
      </c>
      <c r="C834" s="12">
        <v>41115</v>
      </c>
      <c r="D834" s="15">
        <v>18000</v>
      </c>
      <c r="E834" s="13">
        <f t="shared" si="24"/>
        <v>0</v>
      </c>
      <c r="F834" s="13">
        <f>IF(AND(B834="Med B",COUNTIFS(A$1:A833,A834,B$1:B833,"Med B")=0,COUNTIFS(A$1:A833,A834,B$1:B833,"Med A")=0),1,0)</f>
        <v>0</v>
      </c>
      <c r="G834" s="9" t="str">
        <f>IF(E834=1,
  AVERAGEIFS(
    Question_10_Labs!D:D,
    Question_10_Labs!A:A, Question_10_admin!A834,
    Question_10_Labs!C:C, "LAB B",
    Question_10_Labs!B:B, "&lt;=" &amp; Question_10_admin!C834
  ),
  "")</f>
        <v/>
      </c>
      <c r="H834" s="13" t="str">
        <f>IF(E834=1,
  IFERROR(
    AVERAGEIFS(
      Question_10_Labs!D:D,
      Question_10_Labs!A:A, A834,
      Question_10_Labs!C:C, "LAB B",
      Question_10_Labs!B:B, "&gt;=" &amp; C834
    ),
    "No test done"
  ),
  ""
)</f>
        <v/>
      </c>
      <c r="I834" s="13" t="str">
        <f t="shared" si="25"/>
        <v xml:space="preserve"> </v>
      </c>
    </row>
    <row r="835" spans="1:9" x14ac:dyDescent="0.25">
      <c r="A835" s="11">
        <v>57</v>
      </c>
      <c r="B835" s="11" t="s">
        <v>622</v>
      </c>
      <c r="C835" s="12">
        <v>41117</v>
      </c>
      <c r="D835" s="15">
        <v>18000</v>
      </c>
      <c r="E835" s="13">
        <f t="shared" ref="E835:E898" si="26">IF(AND(B835="Med A", A835=A836, B836="Med B"), 1, 0)</f>
        <v>0</v>
      </c>
      <c r="F835" s="13">
        <f>IF(AND(B835="Med B",COUNTIFS(A$1:A834,A835,B$1:B834,"Med B")=0,COUNTIFS(A$1:A834,A835,B$1:B834,"Med A")=0),1,0)</f>
        <v>0</v>
      </c>
      <c r="G835" s="9" t="str">
        <f>IF(E835=1,
  AVERAGEIFS(
    Question_10_Labs!D:D,
    Question_10_Labs!A:A, Question_10_admin!A835,
    Question_10_Labs!C:C, "LAB B",
    Question_10_Labs!B:B, "&lt;=" &amp; Question_10_admin!C835
  ),
  "")</f>
        <v/>
      </c>
      <c r="H835" s="13" t="str">
        <f>IF(E835=1,
  IFERROR(
    AVERAGEIFS(
      Question_10_Labs!D:D,
      Question_10_Labs!A:A, A835,
      Question_10_Labs!C:C, "LAB B",
      Question_10_Labs!B:B, "&gt;=" &amp; C835
    ),
    "No test done"
  ),
  ""
)</f>
        <v/>
      </c>
      <c r="I835" s="13" t="str">
        <f t="shared" ref="I835:I898" si="27">IF(OR(G835="", H835=""), " ",
   IF(AND(ISNUMBER(G835), ISNUMBER(H835)),
       IF(G835 &gt; H835, "Higher",
          IF(G835 &lt; H835, "Lower", "Same")
       ),
       "No comparison"
   )
)</f>
        <v xml:space="preserve"> </v>
      </c>
    </row>
    <row r="836" spans="1:9" x14ac:dyDescent="0.25">
      <c r="A836" s="11">
        <v>57</v>
      </c>
      <c r="B836" s="11" t="s">
        <v>622</v>
      </c>
      <c r="C836" s="12">
        <v>41120</v>
      </c>
      <c r="D836" s="15">
        <v>18000</v>
      </c>
      <c r="E836" s="13">
        <f t="shared" si="26"/>
        <v>0</v>
      </c>
      <c r="F836" s="13">
        <f>IF(AND(B836="Med B",COUNTIFS(A$1:A835,A836,B$1:B835,"Med B")=0,COUNTIFS(A$1:A835,A836,B$1:B835,"Med A")=0),1,0)</f>
        <v>0</v>
      </c>
      <c r="G836" s="9" t="str">
        <f>IF(E836=1,
  AVERAGEIFS(
    Question_10_Labs!D:D,
    Question_10_Labs!A:A, Question_10_admin!A836,
    Question_10_Labs!C:C, "LAB B",
    Question_10_Labs!B:B, "&lt;=" &amp; Question_10_admin!C836
  ),
  "")</f>
        <v/>
      </c>
      <c r="H836" s="13" t="str">
        <f>IF(E836=1,
  IFERROR(
    AVERAGEIFS(
      Question_10_Labs!D:D,
      Question_10_Labs!A:A, A836,
      Question_10_Labs!C:C, "LAB B",
      Question_10_Labs!B:B, "&gt;=" &amp; C836
    ),
    "No test done"
  ),
  ""
)</f>
        <v/>
      </c>
      <c r="I836" s="13" t="str">
        <f t="shared" si="27"/>
        <v xml:space="preserve"> </v>
      </c>
    </row>
    <row r="837" spans="1:9" x14ac:dyDescent="0.25">
      <c r="A837" s="11">
        <v>57</v>
      </c>
      <c r="B837" s="11" t="s">
        <v>622</v>
      </c>
      <c r="C837" s="12">
        <v>41122</v>
      </c>
      <c r="D837" s="15">
        <v>18000</v>
      </c>
      <c r="E837" s="13">
        <f t="shared" si="26"/>
        <v>1</v>
      </c>
      <c r="F837" s="13">
        <f>IF(AND(B837="Med B",COUNTIFS(A$1:A836,A837,B$1:B836,"Med B")=0,COUNTIFS(A$1:A836,A837,B$1:B836,"Med A")=0),1,0)</f>
        <v>0</v>
      </c>
      <c r="G837" s="9">
        <f>IF(E837=1,
  AVERAGEIFS(
    Question_10_Labs!D:D,
    Question_10_Labs!A:A, Question_10_admin!A837,
    Question_10_Labs!C:C, "LAB B",
    Question_10_Labs!B:B, "&lt;=" &amp; Question_10_admin!C837
  ),
  "")</f>
        <v>11.766666666666666</v>
      </c>
      <c r="H837" s="13">
        <f>IF(E837=1,
  IFERROR(
    AVERAGEIFS(
      Question_10_Labs!D:D,
      Question_10_Labs!A:A, A837,
      Question_10_Labs!C:C, "LAB B",
      Question_10_Labs!B:B, "&gt;=" &amp; C837
    ),
    "No test done"
  ),
  ""
)</f>
        <v>11.872727272727275</v>
      </c>
      <c r="I837" s="13" t="str">
        <f t="shared" si="27"/>
        <v>Lower</v>
      </c>
    </row>
    <row r="838" spans="1:9" x14ac:dyDescent="0.25">
      <c r="A838" s="11">
        <v>57</v>
      </c>
      <c r="B838" s="11" t="s">
        <v>623</v>
      </c>
      <c r="C838" s="12">
        <v>41164</v>
      </c>
      <c r="D838" s="15">
        <v>16</v>
      </c>
      <c r="E838" s="13">
        <f t="shared" si="26"/>
        <v>0</v>
      </c>
      <c r="F838" s="13">
        <f>IF(AND(B838="Med B",COUNTIFS(A$1:A837,A838,B$1:B837,"Med B")=0,COUNTIFS(A$1:A837,A838,B$1:B837,"Med A")=0),1,0)</f>
        <v>0</v>
      </c>
      <c r="G838" s="9" t="str">
        <f>IF(E838=1,
  AVERAGEIFS(
    Question_10_Labs!D:D,
    Question_10_Labs!A:A, Question_10_admin!A838,
    Question_10_Labs!C:C, "LAB B",
    Question_10_Labs!B:B, "&lt;=" &amp; Question_10_admin!C838
  ),
  "")</f>
        <v/>
      </c>
      <c r="H838" s="13" t="str">
        <f>IF(E838=1,
  IFERROR(
    AVERAGEIFS(
      Question_10_Labs!D:D,
      Question_10_Labs!A:A, A838,
      Question_10_Labs!C:C, "LAB B",
      Question_10_Labs!B:B, "&gt;=" &amp; C838
    ),
    "No test done"
  ),
  ""
)</f>
        <v/>
      </c>
      <c r="I838" s="13" t="str">
        <f t="shared" si="27"/>
        <v xml:space="preserve"> </v>
      </c>
    </row>
    <row r="839" spans="1:9" x14ac:dyDescent="0.25">
      <c r="A839" s="11">
        <v>57</v>
      </c>
      <c r="B839" s="11" t="s">
        <v>623</v>
      </c>
      <c r="C839" s="12">
        <v>41192</v>
      </c>
      <c r="D839" s="15">
        <v>13</v>
      </c>
      <c r="E839" s="13">
        <f t="shared" si="26"/>
        <v>0</v>
      </c>
      <c r="F839" s="13">
        <f>IF(AND(B839="Med B",COUNTIFS(A$1:A838,A839,B$1:B838,"Med B")=0,COUNTIFS(A$1:A838,A839,B$1:B838,"Med A")=0),1,0)</f>
        <v>0</v>
      </c>
      <c r="G839" s="9" t="str">
        <f>IF(E839=1,
  AVERAGEIFS(
    Question_10_Labs!D:D,
    Question_10_Labs!A:A, Question_10_admin!A839,
    Question_10_Labs!C:C, "LAB B",
    Question_10_Labs!B:B, "&lt;=" &amp; Question_10_admin!C839
  ),
  "")</f>
        <v/>
      </c>
      <c r="H839" s="13" t="str">
        <f>IF(E839=1,
  IFERROR(
    AVERAGEIFS(
      Question_10_Labs!D:D,
      Question_10_Labs!A:A, A839,
      Question_10_Labs!C:C, "LAB B",
      Question_10_Labs!B:B, "&gt;=" &amp; C839
    ),
    "No test done"
  ),
  ""
)</f>
        <v/>
      </c>
      <c r="I839" s="13" t="str">
        <f t="shared" si="27"/>
        <v xml:space="preserve"> </v>
      </c>
    </row>
    <row r="840" spans="1:9" x14ac:dyDescent="0.25">
      <c r="A840" s="11">
        <v>57</v>
      </c>
      <c r="B840" s="11" t="s">
        <v>623</v>
      </c>
      <c r="C840" s="12">
        <v>41227</v>
      </c>
      <c r="D840" s="15">
        <v>13</v>
      </c>
      <c r="E840" s="13">
        <f t="shared" si="26"/>
        <v>0</v>
      </c>
      <c r="F840" s="13">
        <f>IF(AND(B840="Med B",COUNTIFS(A$1:A839,A840,B$1:B839,"Med B")=0,COUNTIFS(A$1:A839,A840,B$1:B839,"Med A")=0),1,0)</f>
        <v>0</v>
      </c>
      <c r="G840" s="9" t="str">
        <f>IF(E840=1,
  AVERAGEIFS(
    Question_10_Labs!D:D,
    Question_10_Labs!A:A, Question_10_admin!A840,
    Question_10_Labs!C:C, "LAB B",
    Question_10_Labs!B:B, "&lt;=" &amp; Question_10_admin!C840
  ),
  "")</f>
        <v/>
      </c>
      <c r="H840" s="13" t="str">
        <f>IF(E840=1,
  IFERROR(
    AVERAGEIFS(
      Question_10_Labs!D:D,
      Question_10_Labs!A:A, A840,
      Question_10_Labs!C:C, "LAB B",
      Question_10_Labs!B:B, "&gt;=" &amp; C840
    ),
    "No test done"
  ),
  ""
)</f>
        <v/>
      </c>
      <c r="I840" s="13" t="str">
        <f t="shared" si="27"/>
        <v xml:space="preserve"> </v>
      </c>
    </row>
    <row r="841" spans="1:9" x14ac:dyDescent="0.25">
      <c r="A841" s="11">
        <v>58</v>
      </c>
      <c r="B841" s="11" t="s">
        <v>622</v>
      </c>
      <c r="C841" s="12">
        <v>41246</v>
      </c>
      <c r="D841" s="15">
        <v>800</v>
      </c>
      <c r="E841" s="13">
        <f t="shared" si="26"/>
        <v>0</v>
      </c>
      <c r="F841" s="13">
        <f>IF(AND(B841="Med B",COUNTIFS(A$1:A840,A841,B$1:B840,"Med B")=0,COUNTIFS(A$1:A840,A841,B$1:B840,"Med A")=0),1,0)</f>
        <v>0</v>
      </c>
      <c r="G841" s="9" t="str">
        <f>IF(E841=1,
  AVERAGEIFS(
    Question_10_Labs!D:D,
    Question_10_Labs!A:A, Question_10_admin!A841,
    Question_10_Labs!C:C, "LAB B",
    Question_10_Labs!B:B, "&lt;=" &amp; Question_10_admin!C841
  ),
  "")</f>
        <v/>
      </c>
      <c r="H841" s="13" t="str">
        <f>IF(E841=1,
  IFERROR(
    AVERAGEIFS(
      Question_10_Labs!D:D,
      Question_10_Labs!A:A, A841,
      Question_10_Labs!C:C, "LAB B",
      Question_10_Labs!B:B, "&gt;=" &amp; C841
    ),
    "No test done"
  ),
  ""
)</f>
        <v/>
      </c>
      <c r="I841" s="13" t="str">
        <f t="shared" si="27"/>
        <v xml:space="preserve"> </v>
      </c>
    </row>
    <row r="842" spans="1:9" x14ac:dyDescent="0.25">
      <c r="A842" s="11">
        <v>59</v>
      </c>
      <c r="B842" s="11" t="s">
        <v>622</v>
      </c>
      <c r="C842" s="12">
        <v>41092</v>
      </c>
      <c r="D842" s="15">
        <v>1300</v>
      </c>
      <c r="E842" s="13">
        <f t="shared" si="26"/>
        <v>0</v>
      </c>
      <c r="F842" s="13">
        <f>IF(AND(B842="Med B",COUNTIFS(A$1:A841,A842,B$1:B841,"Med B")=0,COUNTIFS(A$1:A841,A842,B$1:B841,"Med A")=0),1,0)</f>
        <v>0</v>
      </c>
      <c r="G842" s="9" t="str">
        <f>IF(E842=1,
  AVERAGEIFS(
    Question_10_Labs!D:D,
    Question_10_Labs!A:A, Question_10_admin!A842,
    Question_10_Labs!C:C, "LAB B",
    Question_10_Labs!B:B, "&lt;=" &amp; Question_10_admin!C842
  ),
  "")</f>
        <v/>
      </c>
      <c r="H842" s="13" t="str">
        <f>IF(E842=1,
  IFERROR(
    AVERAGEIFS(
      Question_10_Labs!D:D,
      Question_10_Labs!A:A, A842,
      Question_10_Labs!C:C, "LAB B",
      Question_10_Labs!B:B, "&gt;=" &amp; C842
    ),
    "No test done"
  ),
  ""
)</f>
        <v/>
      </c>
      <c r="I842" s="13" t="str">
        <f t="shared" si="27"/>
        <v xml:space="preserve"> </v>
      </c>
    </row>
    <row r="843" spans="1:9" x14ac:dyDescent="0.25">
      <c r="A843" s="11">
        <v>59</v>
      </c>
      <c r="B843" s="11" t="s">
        <v>622</v>
      </c>
      <c r="C843" s="12">
        <v>41094</v>
      </c>
      <c r="D843" s="15">
        <v>1300</v>
      </c>
      <c r="E843" s="13">
        <f t="shared" si="26"/>
        <v>0</v>
      </c>
      <c r="F843" s="13">
        <f>IF(AND(B843="Med B",COUNTIFS(A$1:A842,A843,B$1:B842,"Med B")=0,COUNTIFS(A$1:A842,A843,B$1:B842,"Med A")=0),1,0)</f>
        <v>0</v>
      </c>
      <c r="G843" s="9" t="str">
        <f>IF(E843=1,
  AVERAGEIFS(
    Question_10_Labs!D:D,
    Question_10_Labs!A:A, Question_10_admin!A843,
    Question_10_Labs!C:C, "LAB B",
    Question_10_Labs!B:B, "&lt;=" &amp; Question_10_admin!C843
  ),
  "")</f>
        <v/>
      </c>
      <c r="H843" s="13" t="str">
        <f>IF(E843=1,
  IFERROR(
    AVERAGEIFS(
      Question_10_Labs!D:D,
      Question_10_Labs!A:A, A843,
      Question_10_Labs!C:C, "LAB B",
      Question_10_Labs!B:B, "&gt;=" &amp; C843
    ),
    "No test done"
  ),
  ""
)</f>
        <v/>
      </c>
      <c r="I843" s="13" t="str">
        <f t="shared" si="27"/>
        <v xml:space="preserve"> </v>
      </c>
    </row>
    <row r="844" spans="1:9" x14ac:dyDescent="0.25">
      <c r="A844" s="11">
        <v>59</v>
      </c>
      <c r="B844" s="11" t="s">
        <v>622</v>
      </c>
      <c r="C844" s="12">
        <v>41096</v>
      </c>
      <c r="D844" s="15">
        <v>1300</v>
      </c>
      <c r="E844" s="13">
        <f t="shared" si="26"/>
        <v>0</v>
      </c>
      <c r="F844" s="13">
        <f>IF(AND(B844="Med B",COUNTIFS(A$1:A843,A844,B$1:B843,"Med B")=0,COUNTIFS(A$1:A843,A844,B$1:B843,"Med A")=0),1,0)</f>
        <v>0</v>
      </c>
      <c r="G844" s="9" t="str">
        <f>IF(E844=1,
  AVERAGEIFS(
    Question_10_Labs!D:D,
    Question_10_Labs!A:A, Question_10_admin!A844,
    Question_10_Labs!C:C, "LAB B",
    Question_10_Labs!B:B, "&lt;=" &amp; Question_10_admin!C844
  ),
  "")</f>
        <v/>
      </c>
      <c r="H844" s="13" t="str">
        <f>IF(E844=1,
  IFERROR(
    AVERAGEIFS(
      Question_10_Labs!D:D,
      Question_10_Labs!A:A, A844,
      Question_10_Labs!C:C, "LAB B",
      Question_10_Labs!B:B, "&gt;=" &amp; C844
    ),
    "No test done"
  ),
  ""
)</f>
        <v/>
      </c>
      <c r="I844" s="13" t="str">
        <f t="shared" si="27"/>
        <v xml:space="preserve"> </v>
      </c>
    </row>
    <row r="845" spans="1:9" x14ac:dyDescent="0.25">
      <c r="A845" s="11">
        <v>59</v>
      </c>
      <c r="B845" s="11" t="s">
        <v>622</v>
      </c>
      <c r="C845" s="12">
        <v>41099</v>
      </c>
      <c r="D845" s="15">
        <v>1300</v>
      </c>
      <c r="E845" s="13">
        <f t="shared" si="26"/>
        <v>0</v>
      </c>
      <c r="F845" s="13">
        <f>IF(AND(B845="Med B",COUNTIFS(A$1:A844,A845,B$1:B844,"Med B")=0,COUNTIFS(A$1:A844,A845,B$1:B844,"Med A")=0),1,0)</f>
        <v>0</v>
      </c>
      <c r="G845" s="9" t="str">
        <f>IF(E845=1,
  AVERAGEIFS(
    Question_10_Labs!D:D,
    Question_10_Labs!A:A, Question_10_admin!A845,
    Question_10_Labs!C:C, "LAB B",
    Question_10_Labs!B:B, "&lt;=" &amp; Question_10_admin!C845
  ),
  "")</f>
        <v/>
      </c>
      <c r="H845" s="13" t="str">
        <f>IF(E845=1,
  IFERROR(
    AVERAGEIFS(
      Question_10_Labs!D:D,
      Question_10_Labs!A:A, A845,
      Question_10_Labs!C:C, "LAB B",
      Question_10_Labs!B:B, "&gt;=" &amp; C845
    ),
    "No test done"
  ),
  ""
)</f>
        <v/>
      </c>
      <c r="I845" s="13" t="str">
        <f t="shared" si="27"/>
        <v xml:space="preserve"> </v>
      </c>
    </row>
    <row r="846" spans="1:9" x14ac:dyDescent="0.25">
      <c r="A846" s="11">
        <v>59</v>
      </c>
      <c r="B846" s="11" t="s">
        <v>622</v>
      </c>
      <c r="C846" s="12">
        <v>41101</v>
      </c>
      <c r="D846" s="15">
        <v>1300</v>
      </c>
      <c r="E846" s="13">
        <f t="shared" si="26"/>
        <v>0</v>
      </c>
      <c r="F846" s="13">
        <f>IF(AND(B846="Med B",COUNTIFS(A$1:A845,A846,B$1:B845,"Med B")=0,COUNTIFS(A$1:A845,A846,B$1:B845,"Med A")=0),1,0)</f>
        <v>0</v>
      </c>
      <c r="G846" s="9" t="str">
        <f>IF(E846=1,
  AVERAGEIFS(
    Question_10_Labs!D:D,
    Question_10_Labs!A:A, Question_10_admin!A846,
    Question_10_Labs!C:C, "LAB B",
    Question_10_Labs!B:B, "&lt;=" &amp; Question_10_admin!C846
  ),
  "")</f>
        <v/>
      </c>
      <c r="H846" s="13" t="str">
        <f>IF(E846=1,
  IFERROR(
    AVERAGEIFS(
      Question_10_Labs!D:D,
      Question_10_Labs!A:A, A846,
      Question_10_Labs!C:C, "LAB B",
      Question_10_Labs!B:B, "&gt;=" &amp; C846
    ),
    "No test done"
  ),
  ""
)</f>
        <v/>
      </c>
      <c r="I846" s="13" t="str">
        <f t="shared" si="27"/>
        <v xml:space="preserve"> </v>
      </c>
    </row>
    <row r="847" spans="1:9" x14ac:dyDescent="0.25">
      <c r="A847" s="11">
        <v>59</v>
      </c>
      <c r="B847" s="11" t="s">
        <v>622</v>
      </c>
      <c r="C847" s="12">
        <v>41103</v>
      </c>
      <c r="D847" s="15">
        <v>1300</v>
      </c>
      <c r="E847" s="13">
        <f t="shared" si="26"/>
        <v>0</v>
      </c>
      <c r="F847" s="13">
        <f>IF(AND(B847="Med B",COUNTIFS(A$1:A846,A847,B$1:B846,"Med B")=0,COUNTIFS(A$1:A846,A847,B$1:B846,"Med A")=0),1,0)</f>
        <v>0</v>
      </c>
      <c r="G847" s="9" t="str">
        <f>IF(E847=1,
  AVERAGEIFS(
    Question_10_Labs!D:D,
    Question_10_Labs!A:A, Question_10_admin!A847,
    Question_10_Labs!C:C, "LAB B",
    Question_10_Labs!B:B, "&lt;=" &amp; Question_10_admin!C847
  ),
  "")</f>
        <v/>
      </c>
      <c r="H847" s="13" t="str">
        <f>IF(E847=1,
  IFERROR(
    AVERAGEIFS(
      Question_10_Labs!D:D,
      Question_10_Labs!A:A, A847,
      Question_10_Labs!C:C, "LAB B",
      Question_10_Labs!B:B, "&gt;=" &amp; C847
    ),
    "No test done"
  ),
  ""
)</f>
        <v/>
      </c>
      <c r="I847" s="13" t="str">
        <f t="shared" si="27"/>
        <v xml:space="preserve"> </v>
      </c>
    </row>
    <row r="848" spans="1:9" x14ac:dyDescent="0.25">
      <c r="A848" s="11">
        <v>59</v>
      </c>
      <c r="B848" s="11" t="s">
        <v>622</v>
      </c>
      <c r="C848" s="12">
        <v>41106</v>
      </c>
      <c r="D848" s="15">
        <v>1300</v>
      </c>
      <c r="E848" s="13">
        <f t="shared" si="26"/>
        <v>0</v>
      </c>
      <c r="F848" s="13">
        <f>IF(AND(B848="Med B",COUNTIFS(A$1:A847,A848,B$1:B847,"Med B")=0,COUNTIFS(A$1:A847,A848,B$1:B847,"Med A")=0),1,0)</f>
        <v>0</v>
      </c>
      <c r="G848" s="9" t="str">
        <f>IF(E848=1,
  AVERAGEIFS(
    Question_10_Labs!D:D,
    Question_10_Labs!A:A, Question_10_admin!A848,
    Question_10_Labs!C:C, "LAB B",
    Question_10_Labs!B:B, "&lt;=" &amp; Question_10_admin!C848
  ),
  "")</f>
        <v/>
      </c>
      <c r="H848" s="13" t="str">
        <f>IF(E848=1,
  IFERROR(
    AVERAGEIFS(
      Question_10_Labs!D:D,
      Question_10_Labs!A:A, A848,
      Question_10_Labs!C:C, "LAB B",
      Question_10_Labs!B:B, "&gt;=" &amp; C848
    ),
    "No test done"
  ),
  ""
)</f>
        <v/>
      </c>
      <c r="I848" s="13" t="str">
        <f t="shared" si="27"/>
        <v xml:space="preserve"> </v>
      </c>
    </row>
    <row r="849" spans="1:9" x14ac:dyDescent="0.25">
      <c r="A849" s="11">
        <v>59</v>
      </c>
      <c r="B849" s="11" t="s">
        <v>622</v>
      </c>
      <c r="C849" s="12">
        <v>41108</v>
      </c>
      <c r="D849" s="15">
        <v>1300</v>
      </c>
      <c r="E849" s="13">
        <f t="shared" si="26"/>
        <v>0</v>
      </c>
      <c r="F849" s="13">
        <f>IF(AND(B849="Med B",COUNTIFS(A$1:A848,A849,B$1:B848,"Med B")=0,COUNTIFS(A$1:A848,A849,B$1:B848,"Med A")=0),1,0)</f>
        <v>0</v>
      </c>
      <c r="G849" s="9" t="str">
        <f>IF(E849=1,
  AVERAGEIFS(
    Question_10_Labs!D:D,
    Question_10_Labs!A:A, Question_10_admin!A849,
    Question_10_Labs!C:C, "LAB B",
    Question_10_Labs!B:B, "&lt;=" &amp; Question_10_admin!C849
  ),
  "")</f>
        <v/>
      </c>
      <c r="H849" s="13" t="str">
        <f>IF(E849=1,
  IFERROR(
    AVERAGEIFS(
      Question_10_Labs!D:D,
      Question_10_Labs!A:A, A849,
      Question_10_Labs!C:C, "LAB B",
      Question_10_Labs!B:B, "&gt;=" &amp; C849
    ),
    "No test done"
  ),
  ""
)</f>
        <v/>
      </c>
      <c r="I849" s="13" t="str">
        <f t="shared" si="27"/>
        <v xml:space="preserve"> </v>
      </c>
    </row>
    <row r="850" spans="1:9" x14ac:dyDescent="0.25">
      <c r="A850" s="11">
        <v>59</v>
      </c>
      <c r="B850" s="11" t="s">
        <v>622</v>
      </c>
      <c r="C850" s="12">
        <v>41110</v>
      </c>
      <c r="D850" s="15">
        <v>1300</v>
      </c>
      <c r="E850" s="13">
        <f t="shared" si="26"/>
        <v>0</v>
      </c>
      <c r="F850" s="13">
        <f>IF(AND(B850="Med B",COUNTIFS(A$1:A849,A850,B$1:B849,"Med B")=0,COUNTIFS(A$1:A849,A850,B$1:B849,"Med A")=0),1,0)</f>
        <v>0</v>
      </c>
      <c r="G850" s="9" t="str">
        <f>IF(E850=1,
  AVERAGEIFS(
    Question_10_Labs!D:D,
    Question_10_Labs!A:A, Question_10_admin!A850,
    Question_10_Labs!C:C, "LAB B",
    Question_10_Labs!B:B, "&lt;=" &amp; Question_10_admin!C850
  ),
  "")</f>
        <v/>
      </c>
      <c r="H850" s="13" t="str">
        <f>IF(E850=1,
  IFERROR(
    AVERAGEIFS(
      Question_10_Labs!D:D,
      Question_10_Labs!A:A, A850,
      Question_10_Labs!C:C, "LAB B",
      Question_10_Labs!B:B, "&gt;=" &amp; C850
    ),
    "No test done"
  ),
  ""
)</f>
        <v/>
      </c>
      <c r="I850" s="13" t="str">
        <f t="shared" si="27"/>
        <v xml:space="preserve"> </v>
      </c>
    </row>
    <row r="851" spans="1:9" x14ac:dyDescent="0.25">
      <c r="A851" s="11">
        <v>59</v>
      </c>
      <c r="B851" s="11" t="s">
        <v>622</v>
      </c>
      <c r="C851" s="12">
        <v>41113</v>
      </c>
      <c r="D851" s="15">
        <v>1300</v>
      </c>
      <c r="E851" s="13">
        <f t="shared" si="26"/>
        <v>0</v>
      </c>
      <c r="F851" s="13">
        <f>IF(AND(B851="Med B",COUNTIFS(A$1:A850,A851,B$1:B850,"Med B")=0,COUNTIFS(A$1:A850,A851,B$1:B850,"Med A")=0),1,0)</f>
        <v>0</v>
      </c>
      <c r="G851" s="9" t="str">
        <f>IF(E851=1,
  AVERAGEIFS(
    Question_10_Labs!D:D,
    Question_10_Labs!A:A, Question_10_admin!A851,
    Question_10_Labs!C:C, "LAB B",
    Question_10_Labs!B:B, "&lt;=" &amp; Question_10_admin!C851
  ),
  "")</f>
        <v/>
      </c>
      <c r="H851" s="13" t="str">
        <f>IF(E851=1,
  IFERROR(
    AVERAGEIFS(
      Question_10_Labs!D:D,
      Question_10_Labs!A:A, A851,
      Question_10_Labs!C:C, "LAB B",
      Question_10_Labs!B:B, "&gt;=" &amp; C851
    ),
    "No test done"
  ),
  ""
)</f>
        <v/>
      </c>
      <c r="I851" s="13" t="str">
        <f t="shared" si="27"/>
        <v xml:space="preserve"> </v>
      </c>
    </row>
    <row r="852" spans="1:9" x14ac:dyDescent="0.25">
      <c r="A852" s="11">
        <v>59</v>
      </c>
      <c r="B852" s="11" t="s">
        <v>622</v>
      </c>
      <c r="C852" s="12">
        <v>41115</v>
      </c>
      <c r="D852" s="15">
        <v>1300</v>
      </c>
      <c r="E852" s="13">
        <f t="shared" si="26"/>
        <v>0</v>
      </c>
      <c r="F852" s="13">
        <f>IF(AND(B852="Med B",COUNTIFS(A$1:A851,A852,B$1:B851,"Med B")=0,COUNTIFS(A$1:A851,A852,B$1:B851,"Med A")=0),1,0)</f>
        <v>0</v>
      </c>
      <c r="G852" s="9" t="str">
        <f>IF(E852=1,
  AVERAGEIFS(
    Question_10_Labs!D:D,
    Question_10_Labs!A:A, Question_10_admin!A852,
    Question_10_Labs!C:C, "LAB B",
    Question_10_Labs!B:B, "&lt;=" &amp; Question_10_admin!C852
  ),
  "")</f>
        <v/>
      </c>
      <c r="H852" s="13" t="str">
        <f>IF(E852=1,
  IFERROR(
    AVERAGEIFS(
      Question_10_Labs!D:D,
      Question_10_Labs!A:A, A852,
      Question_10_Labs!C:C, "LAB B",
      Question_10_Labs!B:B, "&gt;=" &amp; C852
    ),
    "No test done"
  ),
  ""
)</f>
        <v/>
      </c>
      <c r="I852" s="13" t="str">
        <f t="shared" si="27"/>
        <v xml:space="preserve"> </v>
      </c>
    </row>
    <row r="853" spans="1:9" x14ac:dyDescent="0.25">
      <c r="A853" s="11">
        <v>59</v>
      </c>
      <c r="B853" s="11" t="s">
        <v>622</v>
      </c>
      <c r="C853" s="12">
        <v>41117</v>
      </c>
      <c r="D853" s="15">
        <v>1300</v>
      </c>
      <c r="E853" s="13">
        <f t="shared" si="26"/>
        <v>0</v>
      </c>
      <c r="F853" s="13">
        <f>IF(AND(B853="Med B",COUNTIFS(A$1:A852,A853,B$1:B852,"Med B")=0,COUNTIFS(A$1:A852,A853,B$1:B852,"Med A")=0),1,0)</f>
        <v>0</v>
      </c>
      <c r="G853" s="9" t="str">
        <f>IF(E853=1,
  AVERAGEIFS(
    Question_10_Labs!D:D,
    Question_10_Labs!A:A, Question_10_admin!A853,
    Question_10_Labs!C:C, "LAB B",
    Question_10_Labs!B:B, "&lt;=" &amp; Question_10_admin!C853
  ),
  "")</f>
        <v/>
      </c>
      <c r="H853" s="13" t="str">
        <f>IF(E853=1,
  IFERROR(
    AVERAGEIFS(
      Question_10_Labs!D:D,
      Question_10_Labs!A:A, A853,
      Question_10_Labs!C:C, "LAB B",
      Question_10_Labs!B:B, "&gt;=" &amp; C853
    ),
    "No test done"
  ),
  ""
)</f>
        <v/>
      </c>
      <c r="I853" s="13" t="str">
        <f t="shared" si="27"/>
        <v xml:space="preserve"> </v>
      </c>
    </row>
    <row r="854" spans="1:9" x14ac:dyDescent="0.25">
      <c r="A854" s="11">
        <v>59</v>
      </c>
      <c r="B854" s="11" t="s">
        <v>622</v>
      </c>
      <c r="C854" s="12">
        <v>41120</v>
      </c>
      <c r="D854" s="15">
        <v>1300</v>
      </c>
      <c r="E854" s="13">
        <f t="shared" si="26"/>
        <v>0</v>
      </c>
      <c r="F854" s="13">
        <f>IF(AND(B854="Med B",COUNTIFS(A$1:A853,A854,B$1:B853,"Med B")=0,COUNTIFS(A$1:A853,A854,B$1:B853,"Med A")=0),1,0)</f>
        <v>0</v>
      </c>
      <c r="G854" s="9" t="str">
        <f>IF(E854=1,
  AVERAGEIFS(
    Question_10_Labs!D:D,
    Question_10_Labs!A:A, Question_10_admin!A854,
    Question_10_Labs!C:C, "LAB B",
    Question_10_Labs!B:B, "&lt;=" &amp; Question_10_admin!C854
  ),
  "")</f>
        <v/>
      </c>
      <c r="H854" s="13" t="str">
        <f>IF(E854=1,
  IFERROR(
    AVERAGEIFS(
      Question_10_Labs!D:D,
      Question_10_Labs!A:A, A854,
      Question_10_Labs!C:C, "LAB B",
      Question_10_Labs!B:B, "&gt;=" &amp; C854
    ),
    "No test done"
  ),
  ""
)</f>
        <v/>
      </c>
      <c r="I854" s="13" t="str">
        <f t="shared" si="27"/>
        <v xml:space="preserve"> </v>
      </c>
    </row>
    <row r="855" spans="1:9" x14ac:dyDescent="0.25">
      <c r="A855" s="11">
        <v>59</v>
      </c>
      <c r="B855" s="11" t="s">
        <v>622</v>
      </c>
      <c r="C855" s="12">
        <v>41122</v>
      </c>
      <c r="D855" s="15">
        <v>1300</v>
      </c>
      <c r="E855" s="13">
        <f t="shared" si="26"/>
        <v>0</v>
      </c>
      <c r="F855" s="13">
        <f>IF(AND(B855="Med B",COUNTIFS(A$1:A854,A855,B$1:B854,"Med B")=0,COUNTIFS(A$1:A854,A855,B$1:B854,"Med A")=0),1,0)</f>
        <v>0</v>
      </c>
      <c r="G855" s="9" t="str">
        <f>IF(E855=1,
  AVERAGEIFS(
    Question_10_Labs!D:D,
    Question_10_Labs!A:A, Question_10_admin!A855,
    Question_10_Labs!C:C, "LAB B",
    Question_10_Labs!B:B, "&lt;=" &amp; Question_10_admin!C855
  ),
  "")</f>
        <v/>
      </c>
      <c r="H855" s="13" t="str">
        <f>IF(E855=1,
  IFERROR(
    AVERAGEIFS(
      Question_10_Labs!D:D,
      Question_10_Labs!A:A, A855,
      Question_10_Labs!C:C, "LAB B",
      Question_10_Labs!B:B, "&gt;=" &amp; C855
    ),
    "No test done"
  ),
  ""
)</f>
        <v/>
      </c>
      <c r="I855" s="13" t="str">
        <f t="shared" si="27"/>
        <v xml:space="preserve"> </v>
      </c>
    </row>
    <row r="856" spans="1:9" x14ac:dyDescent="0.25">
      <c r="A856" s="11">
        <v>60</v>
      </c>
      <c r="B856" s="11" t="s">
        <v>622</v>
      </c>
      <c r="C856" s="12">
        <v>41092</v>
      </c>
      <c r="D856" s="15">
        <v>2500</v>
      </c>
      <c r="E856" s="13">
        <f t="shared" si="26"/>
        <v>0</v>
      </c>
      <c r="F856" s="13">
        <f>IF(AND(B856="Med B",COUNTIFS(A$1:A855,A856,B$1:B855,"Med B")=0,COUNTIFS(A$1:A855,A856,B$1:B855,"Med A")=0),1,0)</f>
        <v>0</v>
      </c>
      <c r="G856" s="9" t="str">
        <f>IF(E856=1,
  AVERAGEIFS(
    Question_10_Labs!D:D,
    Question_10_Labs!A:A, Question_10_admin!A856,
    Question_10_Labs!C:C, "LAB B",
    Question_10_Labs!B:B, "&lt;=" &amp; Question_10_admin!C856
  ),
  "")</f>
        <v/>
      </c>
      <c r="H856" s="13" t="str">
        <f>IF(E856=1,
  IFERROR(
    AVERAGEIFS(
      Question_10_Labs!D:D,
      Question_10_Labs!A:A, A856,
      Question_10_Labs!C:C, "LAB B",
      Question_10_Labs!B:B, "&gt;=" &amp; C856
    ),
    "No test done"
  ),
  ""
)</f>
        <v/>
      </c>
      <c r="I856" s="13" t="str">
        <f t="shared" si="27"/>
        <v xml:space="preserve"> </v>
      </c>
    </row>
    <row r="857" spans="1:9" x14ac:dyDescent="0.25">
      <c r="A857" s="11">
        <v>60</v>
      </c>
      <c r="B857" s="11" t="s">
        <v>622</v>
      </c>
      <c r="C857" s="12">
        <v>41094</v>
      </c>
      <c r="D857" s="15">
        <v>2500</v>
      </c>
      <c r="E857" s="13">
        <f t="shared" si="26"/>
        <v>0</v>
      </c>
      <c r="F857" s="13">
        <f>IF(AND(B857="Med B",COUNTIFS(A$1:A856,A857,B$1:B856,"Med B")=0,COUNTIFS(A$1:A856,A857,B$1:B856,"Med A")=0),1,0)</f>
        <v>0</v>
      </c>
      <c r="G857" s="9" t="str">
        <f>IF(E857=1,
  AVERAGEIFS(
    Question_10_Labs!D:D,
    Question_10_Labs!A:A, Question_10_admin!A857,
    Question_10_Labs!C:C, "LAB B",
    Question_10_Labs!B:B, "&lt;=" &amp; Question_10_admin!C857
  ),
  "")</f>
        <v/>
      </c>
      <c r="H857" s="13" t="str">
        <f>IF(E857=1,
  IFERROR(
    AVERAGEIFS(
      Question_10_Labs!D:D,
      Question_10_Labs!A:A, A857,
      Question_10_Labs!C:C, "LAB B",
      Question_10_Labs!B:B, "&gt;=" &amp; C857
    ),
    "No test done"
  ),
  ""
)</f>
        <v/>
      </c>
      <c r="I857" s="13" t="str">
        <f t="shared" si="27"/>
        <v xml:space="preserve"> </v>
      </c>
    </row>
    <row r="858" spans="1:9" x14ac:dyDescent="0.25">
      <c r="A858" s="11">
        <v>60</v>
      </c>
      <c r="B858" s="11" t="s">
        <v>622</v>
      </c>
      <c r="C858" s="12">
        <v>41096</v>
      </c>
      <c r="D858" s="15">
        <v>2500</v>
      </c>
      <c r="E858" s="13">
        <f t="shared" si="26"/>
        <v>0</v>
      </c>
      <c r="F858" s="13">
        <f>IF(AND(B858="Med B",COUNTIFS(A$1:A857,A858,B$1:B857,"Med B")=0,COUNTIFS(A$1:A857,A858,B$1:B857,"Med A")=0),1,0)</f>
        <v>0</v>
      </c>
      <c r="G858" s="9" t="str">
        <f>IF(E858=1,
  AVERAGEIFS(
    Question_10_Labs!D:D,
    Question_10_Labs!A:A, Question_10_admin!A858,
    Question_10_Labs!C:C, "LAB B",
    Question_10_Labs!B:B, "&lt;=" &amp; Question_10_admin!C858
  ),
  "")</f>
        <v/>
      </c>
      <c r="H858" s="13" t="str">
        <f>IF(E858=1,
  IFERROR(
    AVERAGEIFS(
      Question_10_Labs!D:D,
      Question_10_Labs!A:A, A858,
      Question_10_Labs!C:C, "LAB B",
      Question_10_Labs!B:B, "&gt;=" &amp; C858
    ),
    "No test done"
  ),
  ""
)</f>
        <v/>
      </c>
      <c r="I858" s="13" t="str">
        <f t="shared" si="27"/>
        <v xml:space="preserve"> </v>
      </c>
    </row>
    <row r="859" spans="1:9" x14ac:dyDescent="0.25">
      <c r="A859" s="11">
        <v>60</v>
      </c>
      <c r="B859" s="11" t="s">
        <v>622</v>
      </c>
      <c r="C859" s="12">
        <v>41099</v>
      </c>
      <c r="D859" s="15">
        <v>2500</v>
      </c>
      <c r="E859" s="13">
        <f t="shared" si="26"/>
        <v>0</v>
      </c>
      <c r="F859" s="13">
        <f>IF(AND(B859="Med B",COUNTIFS(A$1:A858,A859,B$1:B858,"Med B")=0,COUNTIFS(A$1:A858,A859,B$1:B858,"Med A")=0),1,0)</f>
        <v>0</v>
      </c>
      <c r="G859" s="9" t="str">
        <f>IF(E859=1,
  AVERAGEIFS(
    Question_10_Labs!D:D,
    Question_10_Labs!A:A, Question_10_admin!A859,
    Question_10_Labs!C:C, "LAB B",
    Question_10_Labs!B:B, "&lt;=" &amp; Question_10_admin!C859
  ),
  "")</f>
        <v/>
      </c>
      <c r="H859" s="13" t="str">
        <f>IF(E859=1,
  IFERROR(
    AVERAGEIFS(
      Question_10_Labs!D:D,
      Question_10_Labs!A:A, A859,
      Question_10_Labs!C:C, "LAB B",
      Question_10_Labs!B:B, "&gt;=" &amp; C859
    ),
    "No test done"
  ),
  ""
)</f>
        <v/>
      </c>
      <c r="I859" s="13" t="str">
        <f t="shared" si="27"/>
        <v xml:space="preserve"> </v>
      </c>
    </row>
    <row r="860" spans="1:9" x14ac:dyDescent="0.25">
      <c r="A860" s="11">
        <v>60</v>
      </c>
      <c r="B860" s="11" t="s">
        <v>622</v>
      </c>
      <c r="C860" s="12">
        <v>41101</v>
      </c>
      <c r="D860" s="15">
        <v>2500</v>
      </c>
      <c r="E860" s="13">
        <f t="shared" si="26"/>
        <v>0</v>
      </c>
      <c r="F860" s="13">
        <f>IF(AND(B860="Med B",COUNTIFS(A$1:A859,A860,B$1:B859,"Med B")=0,COUNTIFS(A$1:A859,A860,B$1:B859,"Med A")=0),1,0)</f>
        <v>0</v>
      </c>
      <c r="G860" s="9" t="str">
        <f>IF(E860=1,
  AVERAGEIFS(
    Question_10_Labs!D:D,
    Question_10_Labs!A:A, Question_10_admin!A860,
    Question_10_Labs!C:C, "LAB B",
    Question_10_Labs!B:B, "&lt;=" &amp; Question_10_admin!C860
  ),
  "")</f>
        <v/>
      </c>
      <c r="H860" s="13" t="str">
        <f>IF(E860=1,
  IFERROR(
    AVERAGEIFS(
      Question_10_Labs!D:D,
      Question_10_Labs!A:A, A860,
      Question_10_Labs!C:C, "LAB B",
      Question_10_Labs!B:B, "&gt;=" &amp; C860
    ),
    "No test done"
  ),
  ""
)</f>
        <v/>
      </c>
      <c r="I860" s="13" t="str">
        <f t="shared" si="27"/>
        <v xml:space="preserve"> </v>
      </c>
    </row>
    <row r="861" spans="1:9" x14ac:dyDescent="0.25">
      <c r="A861" s="11">
        <v>60</v>
      </c>
      <c r="B861" s="11" t="s">
        <v>622</v>
      </c>
      <c r="C861" s="12">
        <v>41103</v>
      </c>
      <c r="D861" s="15">
        <v>2500</v>
      </c>
      <c r="E861" s="13">
        <f t="shared" si="26"/>
        <v>0</v>
      </c>
      <c r="F861" s="13">
        <f>IF(AND(B861="Med B",COUNTIFS(A$1:A860,A861,B$1:B860,"Med B")=0,COUNTIFS(A$1:A860,A861,B$1:B860,"Med A")=0),1,0)</f>
        <v>0</v>
      </c>
      <c r="G861" s="9" t="str">
        <f>IF(E861=1,
  AVERAGEIFS(
    Question_10_Labs!D:D,
    Question_10_Labs!A:A, Question_10_admin!A861,
    Question_10_Labs!C:C, "LAB B",
    Question_10_Labs!B:B, "&lt;=" &amp; Question_10_admin!C861
  ),
  "")</f>
        <v/>
      </c>
      <c r="H861" s="13" t="str">
        <f>IF(E861=1,
  IFERROR(
    AVERAGEIFS(
      Question_10_Labs!D:D,
      Question_10_Labs!A:A, A861,
      Question_10_Labs!C:C, "LAB B",
      Question_10_Labs!B:B, "&gt;=" &amp; C861
    ),
    "No test done"
  ),
  ""
)</f>
        <v/>
      </c>
      <c r="I861" s="13" t="str">
        <f t="shared" si="27"/>
        <v xml:space="preserve"> </v>
      </c>
    </row>
    <row r="862" spans="1:9" x14ac:dyDescent="0.25">
      <c r="A862" s="11">
        <v>60</v>
      </c>
      <c r="B862" s="11" t="s">
        <v>622</v>
      </c>
      <c r="C862" s="12">
        <v>41106</v>
      </c>
      <c r="D862" s="15">
        <v>2500</v>
      </c>
      <c r="E862" s="13">
        <f t="shared" si="26"/>
        <v>0</v>
      </c>
      <c r="F862" s="13">
        <f>IF(AND(B862="Med B",COUNTIFS(A$1:A861,A862,B$1:B861,"Med B")=0,COUNTIFS(A$1:A861,A862,B$1:B861,"Med A")=0),1,0)</f>
        <v>0</v>
      </c>
      <c r="G862" s="9" t="str">
        <f>IF(E862=1,
  AVERAGEIFS(
    Question_10_Labs!D:D,
    Question_10_Labs!A:A, Question_10_admin!A862,
    Question_10_Labs!C:C, "LAB B",
    Question_10_Labs!B:B, "&lt;=" &amp; Question_10_admin!C862
  ),
  "")</f>
        <v/>
      </c>
      <c r="H862" s="13" t="str">
        <f>IF(E862=1,
  IFERROR(
    AVERAGEIFS(
      Question_10_Labs!D:D,
      Question_10_Labs!A:A, A862,
      Question_10_Labs!C:C, "LAB B",
      Question_10_Labs!B:B, "&gt;=" &amp; C862
    ),
    "No test done"
  ),
  ""
)</f>
        <v/>
      </c>
      <c r="I862" s="13" t="str">
        <f t="shared" si="27"/>
        <v xml:space="preserve"> </v>
      </c>
    </row>
    <row r="863" spans="1:9" x14ac:dyDescent="0.25">
      <c r="A863" s="11">
        <v>60</v>
      </c>
      <c r="B863" s="11" t="s">
        <v>622</v>
      </c>
      <c r="C863" s="12">
        <v>41107</v>
      </c>
      <c r="D863" s="15">
        <v>2500</v>
      </c>
      <c r="E863" s="13">
        <f t="shared" si="26"/>
        <v>0</v>
      </c>
      <c r="F863" s="13">
        <f>IF(AND(B863="Med B",COUNTIFS(A$1:A862,A863,B$1:B862,"Med B")=0,COUNTIFS(A$1:A862,A863,B$1:B862,"Med A")=0),1,0)</f>
        <v>0</v>
      </c>
      <c r="G863" s="9" t="str">
        <f>IF(E863=1,
  AVERAGEIFS(
    Question_10_Labs!D:D,
    Question_10_Labs!A:A, Question_10_admin!A863,
    Question_10_Labs!C:C, "LAB B",
    Question_10_Labs!B:B, "&lt;=" &amp; Question_10_admin!C863
  ),
  "")</f>
        <v/>
      </c>
      <c r="H863" s="13" t="str">
        <f>IF(E863=1,
  IFERROR(
    AVERAGEIFS(
      Question_10_Labs!D:D,
      Question_10_Labs!A:A, A863,
      Question_10_Labs!C:C, "LAB B",
      Question_10_Labs!B:B, "&gt;=" &amp; C863
    ),
    "No test done"
  ),
  ""
)</f>
        <v/>
      </c>
      <c r="I863" s="13" t="str">
        <f t="shared" si="27"/>
        <v xml:space="preserve"> </v>
      </c>
    </row>
    <row r="864" spans="1:9" x14ac:dyDescent="0.25">
      <c r="A864" s="11">
        <v>60</v>
      </c>
      <c r="B864" s="11" t="s">
        <v>622</v>
      </c>
      <c r="C864" s="12">
        <v>41110</v>
      </c>
      <c r="D864" s="15">
        <v>2500</v>
      </c>
      <c r="E864" s="13">
        <f t="shared" si="26"/>
        <v>0</v>
      </c>
      <c r="F864" s="13">
        <f>IF(AND(B864="Med B",COUNTIFS(A$1:A863,A864,B$1:B863,"Med B")=0,COUNTIFS(A$1:A863,A864,B$1:B863,"Med A")=0),1,0)</f>
        <v>0</v>
      </c>
      <c r="G864" s="9" t="str">
        <f>IF(E864=1,
  AVERAGEIFS(
    Question_10_Labs!D:D,
    Question_10_Labs!A:A, Question_10_admin!A864,
    Question_10_Labs!C:C, "LAB B",
    Question_10_Labs!B:B, "&lt;=" &amp; Question_10_admin!C864
  ),
  "")</f>
        <v/>
      </c>
      <c r="H864" s="13" t="str">
        <f>IF(E864=1,
  IFERROR(
    AVERAGEIFS(
      Question_10_Labs!D:D,
      Question_10_Labs!A:A, A864,
      Question_10_Labs!C:C, "LAB B",
      Question_10_Labs!B:B, "&gt;=" &amp; C864
    ),
    "No test done"
  ),
  ""
)</f>
        <v/>
      </c>
      <c r="I864" s="13" t="str">
        <f t="shared" si="27"/>
        <v xml:space="preserve"> </v>
      </c>
    </row>
    <row r="865" spans="1:9" x14ac:dyDescent="0.25">
      <c r="A865" s="11">
        <v>60</v>
      </c>
      <c r="B865" s="11" t="s">
        <v>622</v>
      </c>
      <c r="C865" s="12">
        <v>41113</v>
      </c>
      <c r="D865" s="15">
        <v>2500</v>
      </c>
      <c r="E865" s="13">
        <f t="shared" si="26"/>
        <v>0</v>
      </c>
      <c r="F865" s="13">
        <f>IF(AND(B865="Med B",COUNTIFS(A$1:A864,A865,B$1:B864,"Med B")=0,COUNTIFS(A$1:A864,A865,B$1:B864,"Med A")=0),1,0)</f>
        <v>0</v>
      </c>
      <c r="G865" s="9" t="str">
        <f>IF(E865=1,
  AVERAGEIFS(
    Question_10_Labs!D:D,
    Question_10_Labs!A:A, Question_10_admin!A865,
    Question_10_Labs!C:C, "LAB B",
    Question_10_Labs!B:B, "&lt;=" &amp; Question_10_admin!C865
  ),
  "")</f>
        <v/>
      </c>
      <c r="H865" s="13" t="str">
        <f>IF(E865=1,
  IFERROR(
    AVERAGEIFS(
      Question_10_Labs!D:D,
      Question_10_Labs!A:A, A865,
      Question_10_Labs!C:C, "LAB B",
      Question_10_Labs!B:B, "&gt;=" &amp; C865
    ),
    "No test done"
  ),
  ""
)</f>
        <v/>
      </c>
      <c r="I865" s="13" t="str">
        <f t="shared" si="27"/>
        <v xml:space="preserve"> </v>
      </c>
    </row>
    <row r="866" spans="1:9" x14ac:dyDescent="0.25">
      <c r="A866" s="11">
        <v>60</v>
      </c>
      <c r="B866" s="11" t="s">
        <v>622</v>
      </c>
      <c r="C866" s="12">
        <v>41115</v>
      </c>
      <c r="D866" s="15">
        <v>2500</v>
      </c>
      <c r="E866" s="13">
        <f t="shared" si="26"/>
        <v>0</v>
      </c>
      <c r="F866" s="13">
        <f>IF(AND(B866="Med B",COUNTIFS(A$1:A865,A866,B$1:B865,"Med B")=0,COUNTIFS(A$1:A865,A866,B$1:B865,"Med A")=0),1,0)</f>
        <v>0</v>
      </c>
      <c r="G866" s="9" t="str">
        <f>IF(E866=1,
  AVERAGEIFS(
    Question_10_Labs!D:D,
    Question_10_Labs!A:A, Question_10_admin!A866,
    Question_10_Labs!C:C, "LAB B",
    Question_10_Labs!B:B, "&lt;=" &amp; Question_10_admin!C866
  ),
  "")</f>
        <v/>
      </c>
      <c r="H866" s="13" t="str">
        <f>IF(E866=1,
  IFERROR(
    AVERAGEIFS(
      Question_10_Labs!D:D,
      Question_10_Labs!A:A, A866,
      Question_10_Labs!C:C, "LAB B",
      Question_10_Labs!B:B, "&gt;=" &amp; C866
    ),
    "No test done"
  ),
  ""
)</f>
        <v/>
      </c>
      <c r="I866" s="13" t="str">
        <f t="shared" si="27"/>
        <v xml:space="preserve"> </v>
      </c>
    </row>
    <row r="867" spans="1:9" x14ac:dyDescent="0.25">
      <c r="A867" s="11">
        <v>60</v>
      </c>
      <c r="B867" s="11" t="s">
        <v>622</v>
      </c>
      <c r="C867" s="12">
        <v>41117</v>
      </c>
      <c r="D867" s="15">
        <v>2500</v>
      </c>
      <c r="E867" s="13">
        <f t="shared" si="26"/>
        <v>0</v>
      </c>
      <c r="F867" s="13">
        <f>IF(AND(B867="Med B",COUNTIFS(A$1:A866,A867,B$1:B866,"Med B")=0,COUNTIFS(A$1:A866,A867,B$1:B866,"Med A")=0),1,0)</f>
        <v>0</v>
      </c>
      <c r="G867" s="9" t="str">
        <f>IF(E867=1,
  AVERAGEIFS(
    Question_10_Labs!D:D,
    Question_10_Labs!A:A, Question_10_admin!A867,
    Question_10_Labs!C:C, "LAB B",
    Question_10_Labs!B:B, "&lt;=" &amp; Question_10_admin!C867
  ),
  "")</f>
        <v/>
      </c>
      <c r="H867" s="13" t="str">
        <f>IF(E867=1,
  IFERROR(
    AVERAGEIFS(
      Question_10_Labs!D:D,
      Question_10_Labs!A:A, A867,
      Question_10_Labs!C:C, "LAB B",
      Question_10_Labs!B:B, "&gt;=" &amp; C867
    ),
    "No test done"
  ),
  ""
)</f>
        <v/>
      </c>
      <c r="I867" s="13" t="str">
        <f t="shared" si="27"/>
        <v xml:space="preserve"> </v>
      </c>
    </row>
    <row r="868" spans="1:9" x14ac:dyDescent="0.25">
      <c r="A868" s="11">
        <v>60</v>
      </c>
      <c r="B868" s="11" t="s">
        <v>622</v>
      </c>
      <c r="C868" s="12">
        <v>41120</v>
      </c>
      <c r="D868" s="15">
        <v>2500</v>
      </c>
      <c r="E868" s="13">
        <f t="shared" si="26"/>
        <v>0</v>
      </c>
      <c r="F868" s="13">
        <f>IF(AND(B868="Med B",COUNTIFS(A$1:A867,A868,B$1:B867,"Med B")=0,COUNTIFS(A$1:A867,A868,B$1:B867,"Med A")=0),1,0)</f>
        <v>0</v>
      </c>
      <c r="G868" s="9" t="str">
        <f>IF(E868=1,
  AVERAGEIFS(
    Question_10_Labs!D:D,
    Question_10_Labs!A:A, Question_10_admin!A868,
    Question_10_Labs!C:C, "LAB B",
    Question_10_Labs!B:B, "&lt;=" &amp; Question_10_admin!C868
  ),
  "")</f>
        <v/>
      </c>
      <c r="H868" s="13" t="str">
        <f>IF(E868=1,
  IFERROR(
    AVERAGEIFS(
      Question_10_Labs!D:D,
      Question_10_Labs!A:A, A868,
      Question_10_Labs!C:C, "LAB B",
      Question_10_Labs!B:B, "&gt;=" &amp; C868
    ),
    "No test done"
  ),
  ""
)</f>
        <v/>
      </c>
      <c r="I868" s="13" t="str">
        <f t="shared" si="27"/>
        <v xml:space="preserve"> </v>
      </c>
    </row>
    <row r="869" spans="1:9" x14ac:dyDescent="0.25">
      <c r="A869" s="11">
        <v>60</v>
      </c>
      <c r="B869" s="11" t="s">
        <v>622</v>
      </c>
      <c r="C869" s="12">
        <v>41122</v>
      </c>
      <c r="D869" s="15">
        <v>2500</v>
      </c>
      <c r="E869" s="13">
        <f t="shared" si="26"/>
        <v>0</v>
      </c>
      <c r="F869" s="13">
        <f>IF(AND(B869="Med B",COUNTIFS(A$1:A868,A869,B$1:B868,"Med B")=0,COUNTIFS(A$1:A868,A869,B$1:B868,"Med A")=0),1,0)</f>
        <v>0</v>
      </c>
      <c r="G869" s="9" t="str">
        <f>IF(E869=1,
  AVERAGEIFS(
    Question_10_Labs!D:D,
    Question_10_Labs!A:A, Question_10_admin!A869,
    Question_10_Labs!C:C, "LAB B",
    Question_10_Labs!B:B, "&lt;=" &amp; Question_10_admin!C869
  ),
  "")</f>
        <v/>
      </c>
      <c r="H869" s="13" t="str">
        <f>IF(E869=1,
  IFERROR(
    AVERAGEIFS(
      Question_10_Labs!D:D,
      Question_10_Labs!A:A, A869,
      Question_10_Labs!C:C, "LAB B",
      Question_10_Labs!B:B, "&gt;=" &amp; C869
    ),
    "No test done"
  ),
  ""
)</f>
        <v/>
      </c>
      <c r="I869" s="13" t="str">
        <f t="shared" si="27"/>
        <v xml:space="preserve"> </v>
      </c>
    </row>
    <row r="870" spans="1:9" x14ac:dyDescent="0.25">
      <c r="A870" s="11">
        <v>60</v>
      </c>
      <c r="B870" s="11" t="s">
        <v>622</v>
      </c>
      <c r="C870" s="12">
        <v>41124</v>
      </c>
      <c r="D870" s="15">
        <v>2500</v>
      </c>
      <c r="E870" s="13">
        <f t="shared" si="26"/>
        <v>0</v>
      </c>
      <c r="F870" s="13">
        <f>IF(AND(B870="Med B",COUNTIFS(A$1:A869,A870,B$1:B869,"Med B")=0,COUNTIFS(A$1:A869,A870,B$1:B869,"Med A")=0),1,0)</f>
        <v>0</v>
      </c>
      <c r="G870" s="9" t="str">
        <f>IF(E870=1,
  AVERAGEIFS(
    Question_10_Labs!D:D,
    Question_10_Labs!A:A, Question_10_admin!A870,
    Question_10_Labs!C:C, "LAB B",
    Question_10_Labs!B:B, "&lt;=" &amp; Question_10_admin!C870
  ),
  "")</f>
        <v/>
      </c>
      <c r="H870" s="13" t="str">
        <f>IF(E870=1,
  IFERROR(
    AVERAGEIFS(
      Question_10_Labs!D:D,
      Question_10_Labs!A:A, A870,
      Question_10_Labs!C:C, "LAB B",
      Question_10_Labs!B:B, "&gt;=" &amp; C870
    ),
    "No test done"
  ),
  ""
)</f>
        <v/>
      </c>
      <c r="I870" s="13" t="str">
        <f t="shared" si="27"/>
        <v xml:space="preserve"> </v>
      </c>
    </row>
    <row r="871" spans="1:9" x14ac:dyDescent="0.25">
      <c r="A871" s="11">
        <v>60</v>
      </c>
      <c r="B871" s="11" t="s">
        <v>622</v>
      </c>
      <c r="C871" s="12">
        <v>41127</v>
      </c>
      <c r="D871" s="15">
        <v>2500</v>
      </c>
      <c r="E871" s="13">
        <f t="shared" si="26"/>
        <v>0</v>
      </c>
      <c r="F871" s="13">
        <f>IF(AND(B871="Med B",COUNTIFS(A$1:A870,A871,B$1:B870,"Med B")=0,COUNTIFS(A$1:A870,A871,B$1:B870,"Med A")=0),1,0)</f>
        <v>0</v>
      </c>
      <c r="G871" s="9" t="str">
        <f>IF(E871=1,
  AVERAGEIFS(
    Question_10_Labs!D:D,
    Question_10_Labs!A:A, Question_10_admin!A871,
    Question_10_Labs!C:C, "LAB B",
    Question_10_Labs!B:B, "&lt;=" &amp; Question_10_admin!C871
  ),
  "")</f>
        <v/>
      </c>
      <c r="H871" s="13" t="str">
        <f>IF(E871=1,
  IFERROR(
    AVERAGEIFS(
      Question_10_Labs!D:D,
      Question_10_Labs!A:A, A871,
      Question_10_Labs!C:C, "LAB B",
      Question_10_Labs!B:B, "&gt;=" &amp; C871
    ),
    "No test done"
  ),
  ""
)</f>
        <v/>
      </c>
      <c r="I871" s="13" t="str">
        <f t="shared" si="27"/>
        <v xml:space="preserve"> </v>
      </c>
    </row>
    <row r="872" spans="1:9" x14ac:dyDescent="0.25">
      <c r="A872" s="11">
        <v>60</v>
      </c>
      <c r="B872" s="11" t="s">
        <v>622</v>
      </c>
      <c r="C872" s="12">
        <v>41129</v>
      </c>
      <c r="D872" s="15">
        <v>2500</v>
      </c>
      <c r="E872" s="13">
        <f t="shared" si="26"/>
        <v>0</v>
      </c>
      <c r="F872" s="13">
        <f>IF(AND(B872="Med B",COUNTIFS(A$1:A871,A872,B$1:B871,"Med B")=0,COUNTIFS(A$1:A871,A872,B$1:B871,"Med A")=0),1,0)</f>
        <v>0</v>
      </c>
      <c r="G872" s="9" t="str">
        <f>IF(E872=1,
  AVERAGEIFS(
    Question_10_Labs!D:D,
    Question_10_Labs!A:A, Question_10_admin!A872,
    Question_10_Labs!C:C, "LAB B",
    Question_10_Labs!B:B, "&lt;=" &amp; Question_10_admin!C872
  ),
  "")</f>
        <v/>
      </c>
      <c r="H872" s="13" t="str">
        <f>IF(E872=1,
  IFERROR(
    AVERAGEIFS(
      Question_10_Labs!D:D,
      Question_10_Labs!A:A, A872,
      Question_10_Labs!C:C, "LAB B",
      Question_10_Labs!B:B, "&gt;=" &amp; C872
    ),
    "No test done"
  ),
  ""
)</f>
        <v/>
      </c>
      <c r="I872" s="13" t="str">
        <f t="shared" si="27"/>
        <v xml:space="preserve"> </v>
      </c>
    </row>
    <row r="873" spans="1:9" x14ac:dyDescent="0.25">
      <c r="A873" s="11">
        <v>60</v>
      </c>
      <c r="B873" s="11" t="s">
        <v>622</v>
      </c>
      <c r="C873" s="12">
        <v>41131</v>
      </c>
      <c r="D873" s="15">
        <v>2500</v>
      </c>
      <c r="E873" s="13">
        <f t="shared" si="26"/>
        <v>0</v>
      </c>
      <c r="F873" s="13">
        <f>IF(AND(B873="Med B",COUNTIFS(A$1:A872,A873,B$1:B872,"Med B")=0,COUNTIFS(A$1:A872,A873,B$1:B872,"Med A")=0),1,0)</f>
        <v>0</v>
      </c>
      <c r="G873" s="9" t="str">
        <f>IF(E873=1,
  AVERAGEIFS(
    Question_10_Labs!D:D,
    Question_10_Labs!A:A, Question_10_admin!A873,
    Question_10_Labs!C:C, "LAB B",
    Question_10_Labs!B:B, "&lt;=" &amp; Question_10_admin!C873
  ),
  "")</f>
        <v/>
      </c>
      <c r="H873" s="13" t="str">
        <f>IF(E873=1,
  IFERROR(
    AVERAGEIFS(
      Question_10_Labs!D:D,
      Question_10_Labs!A:A, A873,
      Question_10_Labs!C:C, "LAB B",
      Question_10_Labs!B:B, "&gt;=" &amp; C873
    ),
    "No test done"
  ),
  ""
)</f>
        <v/>
      </c>
      <c r="I873" s="13" t="str">
        <f t="shared" si="27"/>
        <v xml:space="preserve"> </v>
      </c>
    </row>
    <row r="874" spans="1:9" x14ac:dyDescent="0.25">
      <c r="A874" s="11">
        <v>60</v>
      </c>
      <c r="B874" s="11" t="s">
        <v>622</v>
      </c>
      <c r="C874" s="12">
        <v>41134</v>
      </c>
      <c r="D874" s="15">
        <v>2500</v>
      </c>
      <c r="E874" s="13">
        <f t="shared" si="26"/>
        <v>0</v>
      </c>
      <c r="F874" s="13">
        <f>IF(AND(B874="Med B",COUNTIFS(A$1:A873,A874,B$1:B873,"Med B")=0,COUNTIFS(A$1:A873,A874,B$1:B873,"Med A")=0),1,0)</f>
        <v>0</v>
      </c>
      <c r="G874" s="9" t="str">
        <f>IF(E874=1,
  AVERAGEIFS(
    Question_10_Labs!D:D,
    Question_10_Labs!A:A, Question_10_admin!A874,
    Question_10_Labs!C:C, "LAB B",
    Question_10_Labs!B:B, "&lt;=" &amp; Question_10_admin!C874
  ),
  "")</f>
        <v/>
      </c>
      <c r="H874" s="13" t="str">
        <f>IF(E874=1,
  IFERROR(
    AVERAGEIFS(
      Question_10_Labs!D:D,
      Question_10_Labs!A:A, A874,
      Question_10_Labs!C:C, "LAB B",
      Question_10_Labs!B:B, "&gt;=" &amp; C874
    ),
    "No test done"
  ),
  ""
)</f>
        <v/>
      </c>
      <c r="I874" s="13" t="str">
        <f t="shared" si="27"/>
        <v xml:space="preserve"> </v>
      </c>
    </row>
    <row r="875" spans="1:9" x14ac:dyDescent="0.25">
      <c r="A875" s="11">
        <v>60</v>
      </c>
      <c r="B875" s="11" t="s">
        <v>622</v>
      </c>
      <c r="C875" s="12">
        <v>41136</v>
      </c>
      <c r="D875" s="15">
        <v>2500</v>
      </c>
      <c r="E875" s="13">
        <f t="shared" si="26"/>
        <v>0</v>
      </c>
      <c r="F875" s="13">
        <f>IF(AND(B875="Med B",COUNTIFS(A$1:A874,A875,B$1:B874,"Med B")=0,COUNTIFS(A$1:A874,A875,B$1:B874,"Med A")=0),1,0)</f>
        <v>0</v>
      </c>
      <c r="G875" s="9" t="str">
        <f>IF(E875=1,
  AVERAGEIFS(
    Question_10_Labs!D:D,
    Question_10_Labs!A:A, Question_10_admin!A875,
    Question_10_Labs!C:C, "LAB B",
    Question_10_Labs!B:B, "&lt;=" &amp; Question_10_admin!C875
  ),
  "")</f>
        <v/>
      </c>
      <c r="H875" s="13" t="str">
        <f>IF(E875=1,
  IFERROR(
    AVERAGEIFS(
      Question_10_Labs!D:D,
      Question_10_Labs!A:A, A875,
      Question_10_Labs!C:C, "LAB B",
      Question_10_Labs!B:B, "&gt;=" &amp; C875
    ),
    "No test done"
  ),
  ""
)</f>
        <v/>
      </c>
      <c r="I875" s="13" t="str">
        <f t="shared" si="27"/>
        <v xml:space="preserve"> </v>
      </c>
    </row>
    <row r="876" spans="1:9" x14ac:dyDescent="0.25">
      <c r="A876" s="11">
        <v>60</v>
      </c>
      <c r="B876" s="11" t="s">
        <v>622</v>
      </c>
      <c r="C876" s="12">
        <v>41138</v>
      </c>
      <c r="D876" s="15">
        <v>2500</v>
      </c>
      <c r="E876" s="13">
        <f t="shared" si="26"/>
        <v>0</v>
      </c>
      <c r="F876" s="13">
        <f>IF(AND(B876="Med B",COUNTIFS(A$1:A875,A876,B$1:B875,"Med B")=0,COUNTIFS(A$1:A875,A876,B$1:B875,"Med A")=0),1,0)</f>
        <v>0</v>
      </c>
      <c r="G876" s="9" t="str">
        <f>IF(E876=1,
  AVERAGEIFS(
    Question_10_Labs!D:D,
    Question_10_Labs!A:A, Question_10_admin!A876,
    Question_10_Labs!C:C, "LAB B",
    Question_10_Labs!B:B, "&lt;=" &amp; Question_10_admin!C876
  ),
  "")</f>
        <v/>
      </c>
      <c r="H876" s="13" t="str">
        <f>IF(E876=1,
  IFERROR(
    AVERAGEIFS(
      Question_10_Labs!D:D,
      Question_10_Labs!A:A, A876,
      Question_10_Labs!C:C, "LAB B",
      Question_10_Labs!B:B, "&gt;=" &amp; C876
    ),
    "No test done"
  ),
  ""
)</f>
        <v/>
      </c>
      <c r="I876" s="13" t="str">
        <f t="shared" si="27"/>
        <v xml:space="preserve"> </v>
      </c>
    </row>
    <row r="877" spans="1:9" x14ac:dyDescent="0.25">
      <c r="A877" s="11">
        <v>60</v>
      </c>
      <c r="B877" s="11" t="s">
        <v>622</v>
      </c>
      <c r="C877" s="12">
        <v>41141</v>
      </c>
      <c r="D877" s="15">
        <v>2500</v>
      </c>
      <c r="E877" s="13">
        <f t="shared" si="26"/>
        <v>0</v>
      </c>
      <c r="F877" s="13">
        <f>IF(AND(B877="Med B",COUNTIFS(A$1:A876,A877,B$1:B876,"Med B")=0,COUNTIFS(A$1:A876,A877,B$1:B876,"Med A")=0),1,0)</f>
        <v>0</v>
      </c>
      <c r="G877" s="9" t="str">
        <f>IF(E877=1,
  AVERAGEIFS(
    Question_10_Labs!D:D,
    Question_10_Labs!A:A, Question_10_admin!A877,
    Question_10_Labs!C:C, "LAB B",
    Question_10_Labs!B:B, "&lt;=" &amp; Question_10_admin!C877
  ),
  "")</f>
        <v/>
      </c>
      <c r="H877" s="13" t="str">
        <f>IF(E877=1,
  IFERROR(
    AVERAGEIFS(
      Question_10_Labs!D:D,
      Question_10_Labs!A:A, A877,
      Question_10_Labs!C:C, "LAB B",
      Question_10_Labs!B:B, "&gt;=" &amp; C877
    ),
    "No test done"
  ),
  ""
)</f>
        <v/>
      </c>
      <c r="I877" s="13" t="str">
        <f t="shared" si="27"/>
        <v xml:space="preserve"> </v>
      </c>
    </row>
    <row r="878" spans="1:9" x14ac:dyDescent="0.25">
      <c r="A878" s="11">
        <v>60</v>
      </c>
      <c r="B878" s="11" t="s">
        <v>622</v>
      </c>
      <c r="C878" s="12">
        <v>41143</v>
      </c>
      <c r="D878" s="15">
        <v>2500</v>
      </c>
      <c r="E878" s="13">
        <f t="shared" si="26"/>
        <v>0</v>
      </c>
      <c r="F878" s="13">
        <f>IF(AND(B878="Med B",COUNTIFS(A$1:A877,A878,B$1:B877,"Med B")=0,COUNTIFS(A$1:A877,A878,B$1:B877,"Med A")=0),1,0)</f>
        <v>0</v>
      </c>
      <c r="G878" s="9" t="str">
        <f>IF(E878=1,
  AVERAGEIFS(
    Question_10_Labs!D:D,
    Question_10_Labs!A:A, Question_10_admin!A878,
    Question_10_Labs!C:C, "LAB B",
    Question_10_Labs!B:B, "&lt;=" &amp; Question_10_admin!C878
  ),
  "")</f>
        <v/>
      </c>
      <c r="H878" s="13" t="str">
        <f>IF(E878=1,
  IFERROR(
    AVERAGEIFS(
      Question_10_Labs!D:D,
      Question_10_Labs!A:A, A878,
      Question_10_Labs!C:C, "LAB B",
      Question_10_Labs!B:B, "&gt;=" &amp; C878
    ),
    "No test done"
  ),
  ""
)</f>
        <v/>
      </c>
      <c r="I878" s="13" t="str">
        <f t="shared" si="27"/>
        <v xml:space="preserve"> </v>
      </c>
    </row>
    <row r="879" spans="1:9" x14ac:dyDescent="0.25">
      <c r="A879" s="11">
        <v>60</v>
      </c>
      <c r="B879" s="11" t="s">
        <v>622</v>
      </c>
      <c r="C879" s="12">
        <v>41145</v>
      </c>
      <c r="D879" s="15">
        <v>2500</v>
      </c>
      <c r="E879" s="13">
        <f t="shared" si="26"/>
        <v>0</v>
      </c>
      <c r="F879" s="13">
        <f>IF(AND(B879="Med B",COUNTIFS(A$1:A878,A879,B$1:B878,"Med B")=0,COUNTIFS(A$1:A878,A879,B$1:B878,"Med A")=0),1,0)</f>
        <v>0</v>
      </c>
      <c r="G879" s="9" t="str">
        <f>IF(E879=1,
  AVERAGEIFS(
    Question_10_Labs!D:D,
    Question_10_Labs!A:A, Question_10_admin!A879,
    Question_10_Labs!C:C, "LAB B",
    Question_10_Labs!B:B, "&lt;=" &amp; Question_10_admin!C879
  ),
  "")</f>
        <v/>
      </c>
      <c r="H879" s="13" t="str">
        <f>IF(E879=1,
  IFERROR(
    AVERAGEIFS(
      Question_10_Labs!D:D,
      Question_10_Labs!A:A, A879,
      Question_10_Labs!C:C, "LAB B",
      Question_10_Labs!B:B, "&gt;=" &amp; C879
    ),
    "No test done"
  ),
  ""
)</f>
        <v/>
      </c>
      <c r="I879" s="13" t="str">
        <f t="shared" si="27"/>
        <v xml:space="preserve"> </v>
      </c>
    </row>
    <row r="880" spans="1:9" x14ac:dyDescent="0.25">
      <c r="A880" s="11">
        <v>60</v>
      </c>
      <c r="B880" s="11" t="s">
        <v>622</v>
      </c>
      <c r="C880" s="12">
        <v>41148</v>
      </c>
      <c r="D880" s="15">
        <v>2500</v>
      </c>
      <c r="E880" s="13">
        <f t="shared" si="26"/>
        <v>0</v>
      </c>
      <c r="F880" s="13">
        <f>IF(AND(B880="Med B",COUNTIFS(A$1:A879,A880,B$1:B879,"Med B")=0,COUNTIFS(A$1:A879,A880,B$1:B879,"Med A")=0),1,0)</f>
        <v>0</v>
      </c>
      <c r="G880" s="9" t="str">
        <f>IF(E880=1,
  AVERAGEIFS(
    Question_10_Labs!D:D,
    Question_10_Labs!A:A, Question_10_admin!A880,
    Question_10_Labs!C:C, "LAB B",
    Question_10_Labs!B:B, "&lt;=" &amp; Question_10_admin!C880
  ),
  "")</f>
        <v/>
      </c>
      <c r="H880" s="13" t="str">
        <f>IF(E880=1,
  IFERROR(
    AVERAGEIFS(
      Question_10_Labs!D:D,
      Question_10_Labs!A:A, A880,
      Question_10_Labs!C:C, "LAB B",
      Question_10_Labs!B:B, "&gt;=" &amp; C880
    ),
    "No test done"
  ),
  ""
)</f>
        <v/>
      </c>
      <c r="I880" s="13" t="str">
        <f t="shared" si="27"/>
        <v xml:space="preserve"> </v>
      </c>
    </row>
    <row r="881" spans="1:9" x14ac:dyDescent="0.25">
      <c r="A881" s="11">
        <v>60</v>
      </c>
      <c r="B881" s="11" t="s">
        <v>622</v>
      </c>
      <c r="C881" s="12">
        <v>41150</v>
      </c>
      <c r="D881" s="15">
        <v>2500</v>
      </c>
      <c r="E881" s="13">
        <f t="shared" si="26"/>
        <v>0</v>
      </c>
      <c r="F881" s="13">
        <f>IF(AND(B881="Med B",COUNTIFS(A$1:A880,A881,B$1:B880,"Med B")=0,COUNTIFS(A$1:A880,A881,B$1:B880,"Med A")=0),1,0)</f>
        <v>0</v>
      </c>
      <c r="G881" s="9" t="str">
        <f>IF(E881=1,
  AVERAGEIFS(
    Question_10_Labs!D:D,
    Question_10_Labs!A:A, Question_10_admin!A881,
    Question_10_Labs!C:C, "LAB B",
    Question_10_Labs!B:B, "&lt;=" &amp; Question_10_admin!C881
  ),
  "")</f>
        <v/>
      </c>
      <c r="H881" s="13" t="str">
        <f>IF(E881=1,
  IFERROR(
    AVERAGEIFS(
      Question_10_Labs!D:D,
      Question_10_Labs!A:A, A881,
      Question_10_Labs!C:C, "LAB B",
      Question_10_Labs!B:B, "&gt;=" &amp; C881
    ),
    "No test done"
  ),
  ""
)</f>
        <v/>
      </c>
      <c r="I881" s="13" t="str">
        <f t="shared" si="27"/>
        <v xml:space="preserve"> </v>
      </c>
    </row>
    <row r="882" spans="1:9" x14ac:dyDescent="0.25">
      <c r="A882" s="11">
        <v>60</v>
      </c>
      <c r="B882" s="11" t="s">
        <v>622</v>
      </c>
      <c r="C882" s="12">
        <v>41152</v>
      </c>
      <c r="D882" s="15">
        <v>2500</v>
      </c>
      <c r="E882" s="13">
        <f t="shared" si="26"/>
        <v>0</v>
      </c>
      <c r="F882" s="13">
        <f>IF(AND(B882="Med B",COUNTIFS(A$1:A881,A882,B$1:B881,"Med B")=0,COUNTIFS(A$1:A881,A882,B$1:B881,"Med A")=0),1,0)</f>
        <v>0</v>
      </c>
      <c r="G882" s="9" t="str">
        <f>IF(E882=1,
  AVERAGEIFS(
    Question_10_Labs!D:D,
    Question_10_Labs!A:A, Question_10_admin!A882,
    Question_10_Labs!C:C, "LAB B",
    Question_10_Labs!B:B, "&lt;=" &amp; Question_10_admin!C882
  ),
  "")</f>
        <v/>
      </c>
      <c r="H882" s="13" t="str">
        <f>IF(E882=1,
  IFERROR(
    AVERAGEIFS(
      Question_10_Labs!D:D,
      Question_10_Labs!A:A, A882,
      Question_10_Labs!C:C, "LAB B",
      Question_10_Labs!B:B, "&gt;=" &amp; C882
    ),
    "No test done"
  ),
  ""
)</f>
        <v/>
      </c>
      <c r="I882" s="13" t="str">
        <f t="shared" si="27"/>
        <v xml:space="preserve"> </v>
      </c>
    </row>
    <row r="883" spans="1:9" x14ac:dyDescent="0.25">
      <c r="A883" s="11">
        <v>60</v>
      </c>
      <c r="B883" s="11" t="s">
        <v>622</v>
      </c>
      <c r="C883" s="12">
        <v>41155</v>
      </c>
      <c r="D883" s="15">
        <v>2500</v>
      </c>
      <c r="E883" s="13">
        <f t="shared" si="26"/>
        <v>0</v>
      </c>
      <c r="F883" s="13">
        <f>IF(AND(B883="Med B",COUNTIFS(A$1:A882,A883,B$1:B882,"Med B")=0,COUNTIFS(A$1:A882,A883,B$1:B882,"Med A")=0),1,0)</f>
        <v>0</v>
      </c>
      <c r="G883" s="9" t="str">
        <f>IF(E883=1,
  AVERAGEIFS(
    Question_10_Labs!D:D,
    Question_10_Labs!A:A, Question_10_admin!A883,
    Question_10_Labs!C:C, "LAB B",
    Question_10_Labs!B:B, "&lt;=" &amp; Question_10_admin!C883
  ),
  "")</f>
        <v/>
      </c>
      <c r="H883" s="13" t="str">
        <f>IF(E883=1,
  IFERROR(
    AVERAGEIFS(
      Question_10_Labs!D:D,
      Question_10_Labs!A:A, A883,
      Question_10_Labs!C:C, "LAB B",
      Question_10_Labs!B:B, "&gt;=" &amp; C883
    ),
    "No test done"
  ),
  ""
)</f>
        <v/>
      </c>
      <c r="I883" s="13" t="str">
        <f t="shared" si="27"/>
        <v xml:space="preserve"> </v>
      </c>
    </row>
    <row r="884" spans="1:9" x14ac:dyDescent="0.25">
      <c r="A884" s="11">
        <v>60</v>
      </c>
      <c r="B884" s="11" t="s">
        <v>622</v>
      </c>
      <c r="C884" s="12">
        <v>41157</v>
      </c>
      <c r="D884" s="15">
        <v>2500</v>
      </c>
      <c r="E884" s="13">
        <f t="shared" si="26"/>
        <v>1</v>
      </c>
      <c r="F884" s="13">
        <f>IF(AND(B884="Med B",COUNTIFS(A$1:A883,A884,B$1:B883,"Med B")=0,COUNTIFS(A$1:A883,A884,B$1:B883,"Med A")=0),1,0)</f>
        <v>0</v>
      </c>
      <c r="G884" s="9">
        <f>IF(E884=1,
  AVERAGEIFS(
    Question_10_Labs!D:D,
    Question_10_Labs!A:A, Question_10_admin!A884,
    Question_10_Labs!C:C, "LAB B",
    Question_10_Labs!B:B, "&lt;=" &amp; Question_10_admin!C884
  ),
  "")</f>
        <v>10.760000000000002</v>
      </c>
      <c r="H884" s="13">
        <f>IF(E884=1,
  IFERROR(
    AVERAGEIFS(
      Question_10_Labs!D:D,
      Question_10_Labs!A:A, A884,
      Question_10_Labs!C:C, "LAB B",
      Question_10_Labs!B:B, "&gt;=" &amp; C884
    ),
    "No test done"
  ),
  ""
)</f>
        <v>10.971428571428572</v>
      </c>
      <c r="I884" s="13" t="str">
        <f t="shared" si="27"/>
        <v>Lower</v>
      </c>
    </row>
    <row r="885" spans="1:9" x14ac:dyDescent="0.25">
      <c r="A885" s="11">
        <v>60</v>
      </c>
      <c r="B885" s="11" t="s">
        <v>623</v>
      </c>
      <c r="C885" s="12">
        <v>41165</v>
      </c>
      <c r="D885" s="15">
        <v>5</v>
      </c>
      <c r="E885" s="13">
        <f t="shared" si="26"/>
        <v>0</v>
      </c>
      <c r="F885" s="13">
        <f>IF(AND(B885="Med B",COUNTIFS(A$1:A884,A885,B$1:B884,"Med B")=0,COUNTIFS(A$1:A884,A885,B$1:B884,"Med A")=0),1,0)</f>
        <v>0</v>
      </c>
      <c r="G885" s="9" t="str">
        <f>IF(E885=1,
  AVERAGEIFS(
    Question_10_Labs!D:D,
    Question_10_Labs!A:A, Question_10_admin!A885,
    Question_10_Labs!C:C, "LAB B",
    Question_10_Labs!B:B, "&lt;=" &amp; Question_10_admin!C885
  ),
  "")</f>
        <v/>
      </c>
      <c r="H885" s="13" t="str">
        <f>IF(E885=1,
  IFERROR(
    AVERAGEIFS(
      Question_10_Labs!D:D,
      Question_10_Labs!A:A, A885,
      Question_10_Labs!C:C, "LAB B",
      Question_10_Labs!B:B, "&gt;=" &amp; C885
    ),
    "No test done"
  ),
  ""
)</f>
        <v/>
      </c>
      <c r="I885" s="13" t="str">
        <f t="shared" si="27"/>
        <v xml:space="preserve"> </v>
      </c>
    </row>
    <row r="886" spans="1:9" x14ac:dyDescent="0.25">
      <c r="A886" s="11">
        <v>60</v>
      </c>
      <c r="B886" s="11" t="s">
        <v>623</v>
      </c>
      <c r="C886" s="12">
        <v>41192</v>
      </c>
      <c r="D886" s="15">
        <v>5</v>
      </c>
      <c r="E886" s="13">
        <f t="shared" si="26"/>
        <v>0</v>
      </c>
      <c r="F886" s="13">
        <f>IF(AND(B886="Med B",COUNTIFS(A$1:A885,A886,B$1:B885,"Med B")=0,COUNTIFS(A$1:A885,A886,B$1:B885,"Med A")=0),1,0)</f>
        <v>0</v>
      </c>
      <c r="G886" s="9" t="str">
        <f>IF(E886=1,
  AVERAGEIFS(
    Question_10_Labs!D:D,
    Question_10_Labs!A:A, Question_10_admin!A886,
    Question_10_Labs!C:C, "LAB B",
    Question_10_Labs!B:B, "&lt;=" &amp; Question_10_admin!C886
  ),
  "")</f>
        <v/>
      </c>
      <c r="H886" s="13" t="str">
        <f>IF(E886=1,
  IFERROR(
    AVERAGEIFS(
      Question_10_Labs!D:D,
      Question_10_Labs!A:A, A886,
      Question_10_Labs!C:C, "LAB B",
      Question_10_Labs!B:B, "&gt;=" &amp; C886
    ),
    "No test done"
  ),
  ""
)</f>
        <v/>
      </c>
      <c r="I886" s="13" t="str">
        <f t="shared" si="27"/>
        <v xml:space="preserve"> </v>
      </c>
    </row>
    <row r="887" spans="1:9" x14ac:dyDescent="0.25">
      <c r="A887" s="11">
        <v>60</v>
      </c>
      <c r="B887" s="11" t="s">
        <v>623</v>
      </c>
      <c r="C887" s="12">
        <v>41227</v>
      </c>
      <c r="D887" s="15">
        <v>6</v>
      </c>
      <c r="E887" s="13">
        <f t="shared" si="26"/>
        <v>0</v>
      </c>
      <c r="F887" s="13">
        <f>IF(AND(B887="Med B",COUNTIFS(A$1:A886,A887,B$1:B886,"Med B")=0,COUNTIFS(A$1:A886,A887,B$1:B886,"Med A")=0),1,0)</f>
        <v>0</v>
      </c>
      <c r="G887" s="9" t="str">
        <f>IF(E887=1,
  AVERAGEIFS(
    Question_10_Labs!D:D,
    Question_10_Labs!A:A, Question_10_admin!A887,
    Question_10_Labs!C:C, "LAB B",
    Question_10_Labs!B:B, "&lt;=" &amp; Question_10_admin!C887
  ),
  "")</f>
        <v/>
      </c>
      <c r="H887" s="13" t="str">
        <f>IF(E887=1,
  IFERROR(
    AVERAGEIFS(
      Question_10_Labs!D:D,
      Question_10_Labs!A:A, A887,
      Question_10_Labs!C:C, "LAB B",
      Question_10_Labs!B:B, "&gt;=" &amp; C887
    ),
    "No test done"
  ),
  ""
)</f>
        <v/>
      </c>
      <c r="I887" s="13" t="str">
        <f t="shared" si="27"/>
        <v xml:space="preserve"> </v>
      </c>
    </row>
    <row r="888" spans="1:9" x14ac:dyDescent="0.25">
      <c r="A888" s="11">
        <v>61</v>
      </c>
      <c r="B888" s="11" t="s">
        <v>622</v>
      </c>
      <c r="C888" s="12">
        <v>41093</v>
      </c>
      <c r="D888" s="15">
        <v>1000</v>
      </c>
      <c r="E888" s="13">
        <f t="shared" si="26"/>
        <v>0</v>
      </c>
      <c r="F888" s="13">
        <f>IF(AND(B888="Med B",COUNTIFS(A$1:A887,A888,B$1:B887,"Med B")=0,COUNTIFS(A$1:A887,A888,B$1:B887,"Med A")=0),1,0)</f>
        <v>0</v>
      </c>
      <c r="G888" s="9" t="str">
        <f>IF(E888=1,
  AVERAGEIFS(
    Question_10_Labs!D:D,
    Question_10_Labs!A:A, Question_10_admin!A888,
    Question_10_Labs!C:C, "LAB B",
    Question_10_Labs!B:B, "&lt;=" &amp; Question_10_admin!C888
  ),
  "")</f>
        <v/>
      </c>
      <c r="H888" s="13" t="str">
        <f>IF(E888=1,
  IFERROR(
    AVERAGEIFS(
      Question_10_Labs!D:D,
      Question_10_Labs!A:A, A888,
      Question_10_Labs!C:C, "LAB B",
      Question_10_Labs!B:B, "&gt;=" &amp; C888
    ),
    "No test done"
  ),
  ""
)</f>
        <v/>
      </c>
      <c r="I888" s="13" t="str">
        <f t="shared" si="27"/>
        <v xml:space="preserve"> </v>
      </c>
    </row>
    <row r="889" spans="1:9" x14ac:dyDescent="0.25">
      <c r="A889" s="11">
        <v>61</v>
      </c>
      <c r="B889" s="11" t="s">
        <v>622</v>
      </c>
      <c r="C889" s="12">
        <v>41095</v>
      </c>
      <c r="D889" s="15">
        <v>1000</v>
      </c>
      <c r="E889" s="13">
        <f t="shared" si="26"/>
        <v>0</v>
      </c>
      <c r="F889" s="13">
        <f>IF(AND(B889="Med B",COUNTIFS(A$1:A888,A889,B$1:B888,"Med B")=0,COUNTIFS(A$1:A888,A889,B$1:B888,"Med A")=0),1,0)</f>
        <v>0</v>
      </c>
      <c r="G889" s="9" t="str">
        <f>IF(E889=1,
  AVERAGEIFS(
    Question_10_Labs!D:D,
    Question_10_Labs!A:A, Question_10_admin!A889,
    Question_10_Labs!C:C, "LAB B",
    Question_10_Labs!B:B, "&lt;=" &amp; Question_10_admin!C889
  ),
  "")</f>
        <v/>
      </c>
      <c r="H889" s="13" t="str">
        <f>IF(E889=1,
  IFERROR(
    AVERAGEIFS(
      Question_10_Labs!D:D,
      Question_10_Labs!A:A, A889,
      Question_10_Labs!C:C, "LAB B",
      Question_10_Labs!B:B, "&gt;=" &amp; C889
    ),
    "No test done"
  ),
  ""
)</f>
        <v/>
      </c>
      <c r="I889" s="13" t="str">
        <f t="shared" si="27"/>
        <v xml:space="preserve"> </v>
      </c>
    </row>
    <row r="890" spans="1:9" x14ac:dyDescent="0.25">
      <c r="A890" s="11">
        <v>61</v>
      </c>
      <c r="B890" s="11" t="s">
        <v>622</v>
      </c>
      <c r="C890" s="12">
        <v>41125</v>
      </c>
      <c r="D890" s="15">
        <v>800</v>
      </c>
      <c r="E890" s="13">
        <f t="shared" si="26"/>
        <v>0</v>
      </c>
      <c r="F890" s="13">
        <f>IF(AND(B890="Med B",COUNTIFS(A$1:A889,A890,B$1:B889,"Med B")=0,COUNTIFS(A$1:A889,A890,B$1:B889,"Med A")=0),1,0)</f>
        <v>0</v>
      </c>
      <c r="G890" s="9" t="str">
        <f>IF(E890=1,
  AVERAGEIFS(
    Question_10_Labs!D:D,
    Question_10_Labs!A:A, Question_10_admin!A890,
    Question_10_Labs!C:C, "LAB B",
    Question_10_Labs!B:B, "&lt;=" &amp; Question_10_admin!C890
  ),
  "")</f>
        <v/>
      </c>
      <c r="H890" s="13" t="str">
        <f>IF(E890=1,
  IFERROR(
    AVERAGEIFS(
      Question_10_Labs!D:D,
      Question_10_Labs!A:A, A890,
      Question_10_Labs!C:C, "LAB B",
      Question_10_Labs!B:B, "&gt;=" &amp; C890
    ),
    "No test done"
  ),
  ""
)</f>
        <v/>
      </c>
      <c r="I890" s="13" t="str">
        <f t="shared" si="27"/>
        <v xml:space="preserve"> </v>
      </c>
    </row>
    <row r="891" spans="1:9" x14ac:dyDescent="0.25">
      <c r="A891" s="11">
        <v>61</v>
      </c>
      <c r="B891" s="11" t="s">
        <v>622</v>
      </c>
      <c r="C891" s="12">
        <v>41130</v>
      </c>
      <c r="D891" s="15">
        <v>800</v>
      </c>
      <c r="E891" s="13">
        <f t="shared" si="26"/>
        <v>0</v>
      </c>
      <c r="F891" s="13">
        <f>IF(AND(B891="Med B",COUNTIFS(A$1:A890,A891,B$1:B890,"Med B")=0,COUNTIFS(A$1:A890,A891,B$1:B890,"Med A")=0),1,0)</f>
        <v>0</v>
      </c>
      <c r="G891" s="9" t="str">
        <f>IF(E891=1,
  AVERAGEIFS(
    Question_10_Labs!D:D,
    Question_10_Labs!A:A, Question_10_admin!A891,
    Question_10_Labs!C:C, "LAB B",
    Question_10_Labs!B:B, "&lt;=" &amp; Question_10_admin!C891
  ),
  "")</f>
        <v/>
      </c>
      <c r="H891" s="13" t="str">
        <f>IF(E891=1,
  IFERROR(
    AVERAGEIFS(
      Question_10_Labs!D:D,
      Question_10_Labs!A:A, A891,
      Question_10_Labs!C:C, "LAB B",
      Question_10_Labs!B:B, "&gt;=" &amp; C891
    ),
    "No test done"
  ),
  ""
)</f>
        <v/>
      </c>
      <c r="I891" s="13" t="str">
        <f t="shared" si="27"/>
        <v xml:space="preserve"> </v>
      </c>
    </row>
    <row r="892" spans="1:9" x14ac:dyDescent="0.25">
      <c r="A892" s="11">
        <v>61</v>
      </c>
      <c r="B892" s="11" t="s">
        <v>622</v>
      </c>
      <c r="C892" s="12">
        <v>41135</v>
      </c>
      <c r="D892" s="15">
        <v>800</v>
      </c>
      <c r="E892" s="13">
        <f t="shared" si="26"/>
        <v>0</v>
      </c>
      <c r="F892" s="13">
        <f>IF(AND(B892="Med B",COUNTIFS(A$1:A891,A892,B$1:B891,"Med B")=0,COUNTIFS(A$1:A891,A892,B$1:B891,"Med A")=0),1,0)</f>
        <v>0</v>
      </c>
      <c r="G892" s="9" t="str">
        <f>IF(E892=1,
  AVERAGEIFS(
    Question_10_Labs!D:D,
    Question_10_Labs!A:A, Question_10_admin!A892,
    Question_10_Labs!C:C, "LAB B",
    Question_10_Labs!B:B, "&lt;=" &amp; Question_10_admin!C892
  ),
  "")</f>
        <v/>
      </c>
      <c r="H892" s="13" t="str">
        <f>IF(E892=1,
  IFERROR(
    AVERAGEIFS(
      Question_10_Labs!D:D,
      Question_10_Labs!A:A, A892,
      Question_10_Labs!C:C, "LAB B",
      Question_10_Labs!B:B, "&gt;=" &amp; C892
    ),
    "No test done"
  ),
  ""
)</f>
        <v/>
      </c>
      <c r="I892" s="13" t="str">
        <f t="shared" si="27"/>
        <v xml:space="preserve"> </v>
      </c>
    </row>
    <row r="893" spans="1:9" x14ac:dyDescent="0.25">
      <c r="A893" s="11">
        <v>61</v>
      </c>
      <c r="B893" s="11" t="s">
        <v>622</v>
      </c>
      <c r="C893" s="12">
        <v>41137</v>
      </c>
      <c r="D893" s="15">
        <v>800</v>
      </c>
      <c r="E893" s="13">
        <f t="shared" si="26"/>
        <v>0</v>
      </c>
      <c r="F893" s="13">
        <f>IF(AND(B893="Med B",COUNTIFS(A$1:A892,A893,B$1:B892,"Med B")=0,COUNTIFS(A$1:A892,A893,B$1:B892,"Med A")=0),1,0)</f>
        <v>0</v>
      </c>
      <c r="G893" s="9" t="str">
        <f>IF(E893=1,
  AVERAGEIFS(
    Question_10_Labs!D:D,
    Question_10_Labs!A:A, Question_10_admin!A893,
    Question_10_Labs!C:C, "LAB B",
    Question_10_Labs!B:B, "&lt;=" &amp; Question_10_admin!C893
  ),
  "")</f>
        <v/>
      </c>
      <c r="H893" s="13" t="str">
        <f>IF(E893=1,
  IFERROR(
    AVERAGEIFS(
      Question_10_Labs!D:D,
      Question_10_Labs!A:A, A893,
      Question_10_Labs!C:C, "LAB B",
      Question_10_Labs!B:B, "&gt;=" &amp; C893
    ),
    "No test done"
  ),
  ""
)</f>
        <v/>
      </c>
      <c r="I893" s="13" t="str">
        <f t="shared" si="27"/>
        <v xml:space="preserve"> </v>
      </c>
    </row>
    <row r="894" spans="1:9" x14ac:dyDescent="0.25">
      <c r="A894" s="11">
        <v>61</v>
      </c>
      <c r="B894" s="11" t="s">
        <v>622</v>
      </c>
      <c r="C894" s="12">
        <v>41139</v>
      </c>
      <c r="D894" s="15">
        <v>800</v>
      </c>
      <c r="E894" s="13">
        <f t="shared" si="26"/>
        <v>0</v>
      </c>
      <c r="F894" s="13">
        <f>IF(AND(B894="Med B",COUNTIFS(A$1:A893,A894,B$1:B893,"Med B")=0,COUNTIFS(A$1:A893,A894,B$1:B893,"Med A")=0),1,0)</f>
        <v>0</v>
      </c>
      <c r="G894" s="9" t="str">
        <f>IF(E894=1,
  AVERAGEIFS(
    Question_10_Labs!D:D,
    Question_10_Labs!A:A, Question_10_admin!A894,
    Question_10_Labs!C:C, "LAB B",
    Question_10_Labs!B:B, "&lt;=" &amp; Question_10_admin!C894
  ),
  "")</f>
        <v/>
      </c>
      <c r="H894" s="13" t="str">
        <f>IF(E894=1,
  IFERROR(
    AVERAGEIFS(
      Question_10_Labs!D:D,
      Question_10_Labs!A:A, A894,
      Question_10_Labs!C:C, "LAB B",
      Question_10_Labs!B:B, "&gt;=" &amp; C894
    ),
    "No test done"
  ),
  ""
)</f>
        <v/>
      </c>
      <c r="I894" s="13" t="str">
        <f t="shared" si="27"/>
        <v xml:space="preserve"> </v>
      </c>
    </row>
    <row r="895" spans="1:9" x14ac:dyDescent="0.25">
      <c r="A895" s="11">
        <v>61</v>
      </c>
      <c r="B895" s="11" t="s">
        <v>622</v>
      </c>
      <c r="C895" s="12">
        <v>41144</v>
      </c>
      <c r="D895" s="15">
        <v>800</v>
      </c>
      <c r="E895" s="13">
        <f t="shared" si="26"/>
        <v>0</v>
      </c>
      <c r="F895" s="13">
        <f>IF(AND(B895="Med B",COUNTIFS(A$1:A894,A895,B$1:B894,"Med B")=0,COUNTIFS(A$1:A894,A895,B$1:B894,"Med A")=0),1,0)</f>
        <v>0</v>
      </c>
      <c r="G895" s="9" t="str">
        <f>IF(E895=1,
  AVERAGEIFS(
    Question_10_Labs!D:D,
    Question_10_Labs!A:A, Question_10_admin!A895,
    Question_10_Labs!C:C, "LAB B",
    Question_10_Labs!B:B, "&lt;=" &amp; Question_10_admin!C895
  ),
  "")</f>
        <v/>
      </c>
      <c r="H895" s="13" t="str">
        <f>IF(E895=1,
  IFERROR(
    AVERAGEIFS(
      Question_10_Labs!D:D,
      Question_10_Labs!A:A, A895,
      Question_10_Labs!C:C, "LAB B",
      Question_10_Labs!B:B, "&gt;=" &amp; C895
    ),
    "No test done"
  ),
  ""
)</f>
        <v/>
      </c>
      <c r="I895" s="13" t="str">
        <f t="shared" si="27"/>
        <v xml:space="preserve"> </v>
      </c>
    </row>
    <row r="896" spans="1:9" x14ac:dyDescent="0.25">
      <c r="A896" s="11">
        <v>61</v>
      </c>
      <c r="B896" s="11" t="s">
        <v>622</v>
      </c>
      <c r="C896" s="12">
        <v>41146</v>
      </c>
      <c r="D896" s="15">
        <v>800</v>
      </c>
      <c r="E896" s="13">
        <f t="shared" si="26"/>
        <v>0</v>
      </c>
      <c r="F896" s="13">
        <f>IF(AND(B896="Med B",COUNTIFS(A$1:A895,A896,B$1:B895,"Med B")=0,COUNTIFS(A$1:A895,A896,B$1:B895,"Med A")=0),1,0)</f>
        <v>0</v>
      </c>
      <c r="G896" s="9" t="str">
        <f>IF(E896=1,
  AVERAGEIFS(
    Question_10_Labs!D:D,
    Question_10_Labs!A:A, Question_10_admin!A896,
    Question_10_Labs!C:C, "LAB B",
    Question_10_Labs!B:B, "&lt;=" &amp; Question_10_admin!C896
  ),
  "")</f>
        <v/>
      </c>
      <c r="H896" s="13" t="str">
        <f>IF(E896=1,
  IFERROR(
    AVERAGEIFS(
      Question_10_Labs!D:D,
      Question_10_Labs!A:A, A896,
      Question_10_Labs!C:C, "LAB B",
      Question_10_Labs!B:B, "&gt;=" &amp; C896
    ),
    "No test done"
  ),
  ""
)</f>
        <v/>
      </c>
      <c r="I896" s="13" t="str">
        <f t="shared" si="27"/>
        <v xml:space="preserve"> </v>
      </c>
    </row>
    <row r="897" spans="1:9" x14ac:dyDescent="0.25">
      <c r="A897" s="11">
        <v>61</v>
      </c>
      <c r="B897" s="11" t="s">
        <v>622</v>
      </c>
      <c r="C897" s="12">
        <v>41149</v>
      </c>
      <c r="D897" s="15">
        <v>800</v>
      </c>
      <c r="E897" s="13">
        <f t="shared" si="26"/>
        <v>0</v>
      </c>
      <c r="F897" s="13">
        <f>IF(AND(B897="Med B",COUNTIFS(A$1:A896,A897,B$1:B896,"Med B")=0,COUNTIFS(A$1:A896,A897,B$1:B896,"Med A")=0),1,0)</f>
        <v>0</v>
      </c>
      <c r="G897" s="9" t="str">
        <f>IF(E897=1,
  AVERAGEIFS(
    Question_10_Labs!D:D,
    Question_10_Labs!A:A, Question_10_admin!A897,
    Question_10_Labs!C:C, "LAB B",
    Question_10_Labs!B:B, "&lt;=" &amp; Question_10_admin!C897
  ),
  "")</f>
        <v/>
      </c>
      <c r="H897" s="13" t="str">
        <f>IF(E897=1,
  IFERROR(
    AVERAGEIFS(
      Question_10_Labs!D:D,
      Question_10_Labs!A:A, A897,
      Question_10_Labs!C:C, "LAB B",
      Question_10_Labs!B:B, "&gt;=" &amp; C897
    ),
    "No test done"
  ),
  ""
)</f>
        <v/>
      </c>
      <c r="I897" s="13" t="str">
        <f t="shared" si="27"/>
        <v xml:space="preserve"> </v>
      </c>
    </row>
    <row r="898" spans="1:9" x14ac:dyDescent="0.25">
      <c r="A898" s="11">
        <v>62</v>
      </c>
      <c r="B898" s="11" t="s">
        <v>622</v>
      </c>
      <c r="C898" s="12">
        <v>41155</v>
      </c>
      <c r="D898" s="15">
        <v>1400</v>
      </c>
      <c r="E898" s="13">
        <f t="shared" si="26"/>
        <v>0</v>
      </c>
      <c r="F898" s="13">
        <f>IF(AND(B898="Med B",COUNTIFS(A$1:A897,A898,B$1:B897,"Med B")=0,COUNTIFS(A$1:A897,A898,B$1:B897,"Med A")=0),1,0)</f>
        <v>0</v>
      </c>
      <c r="G898" s="9" t="str">
        <f>IF(E898=1,
  AVERAGEIFS(
    Question_10_Labs!D:D,
    Question_10_Labs!A:A, Question_10_admin!A898,
    Question_10_Labs!C:C, "LAB B",
    Question_10_Labs!B:B, "&lt;=" &amp; Question_10_admin!C898
  ),
  "")</f>
        <v/>
      </c>
      <c r="H898" s="13" t="str">
        <f>IF(E898=1,
  IFERROR(
    AVERAGEIFS(
      Question_10_Labs!D:D,
      Question_10_Labs!A:A, A898,
      Question_10_Labs!C:C, "LAB B",
      Question_10_Labs!B:B, "&gt;=" &amp; C898
    ),
    "No test done"
  ),
  ""
)</f>
        <v/>
      </c>
      <c r="I898" s="13" t="str">
        <f t="shared" si="27"/>
        <v xml:space="preserve"> </v>
      </c>
    </row>
    <row r="899" spans="1:9" x14ac:dyDescent="0.25">
      <c r="A899" s="11">
        <v>63</v>
      </c>
      <c r="B899" s="11" t="s">
        <v>622</v>
      </c>
      <c r="C899" s="12">
        <v>41092</v>
      </c>
      <c r="D899" s="15">
        <v>4000</v>
      </c>
      <c r="E899" s="13">
        <f t="shared" ref="E899:E962" si="28">IF(AND(B899="Med A", A899=A900, B900="Med B"), 1, 0)</f>
        <v>0</v>
      </c>
      <c r="F899" s="13">
        <f>IF(AND(B899="Med B",COUNTIFS(A$1:A898,A899,B$1:B898,"Med B")=0,COUNTIFS(A$1:A898,A899,B$1:B898,"Med A")=0),1,0)</f>
        <v>0</v>
      </c>
      <c r="G899" s="9" t="str">
        <f>IF(E899=1,
  AVERAGEIFS(
    Question_10_Labs!D:D,
    Question_10_Labs!A:A, Question_10_admin!A899,
    Question_10_Labs!C:C, "LAB B",
    Question_10_Labs!B:B, "&lt;=" &amp; Question_10_admin!C899
  ),
  "")</f>
        <v/>
      </c>
      <c r="H899" s="13" t="str">
        <f>IF(E899=1,
  IFERROR(
    AVERAGEIFS(
      Question_10_Labs!D:D,
      Question_10_Labs!A:A, A899,
      Question_10_Labs!C:C, "LAB B",
      Question_10_Labs!B:B, "&gt;=" &amp; C899
    ),
    "No test done"
  ),
  ""
)</f>
        <v/>
      </c>
      <c r="I899" s="13" t="str">
        <f t="shared" ref="I899:I962" si="29">IF(OR(G899="", H899=""), " ",
   IF(AND(ISNUMBER(G899), ISNUMBER(H899)),
       IF(G899 &gt; H899, "Higher",
          IF(G899 &lt; H899, "Lower", "Same")
       ),
       "No comparison"
   )
)</f>
        <v xml:space="preserve"> </v>
      </c>
    </row>
    <row r="900" spans="1:9" x14ac:dyDescent="0.25">
      <c r="A900" s="11">
        <v>63</v>
      </c>
      <c r="B900" s="11" t="s">
        <v>622</v>
      </c>
      <c r="C900" s="12">
        <v>41094</v>
      </c>
      <c r="D900" s="15">
        <v>4000</v>
      </c>
      <c r="E900" s="13">
        <f t="shared" si="28"/>
        <v>0</v>
      </c>
      <c r="F900" s="13">
        <f>IF(AND(B900="Med B",COUNTIFS(A$1:A899,A900,B$1:B899,"Med B")=0,COUNTIFS(A$1:A899,A900,B$1:B899,"Med A")=0),1,0)</f>
        <v>0</v>
      </c>
      <c r="G900" s="9" t="str">
        <f>IF(E900=1,
  AVERAGEIFS(
    Question_10_Labs!D:D,
    Question_10_Labs!A:A, Question_10_admin!A900,
    Question_10_Labs!C:C, "LAB B",
    Question_10_Labs!B:B, "&lt;=" &amp; Question_10_admin!C900
  ),
  "")</f>
        <v/>
      </c>
      <c r="H900" s="13" t="str">
        <f>IF(E900=1,
  IFERROR(
    AVERAGEIFS(
      Question_10_Labs!D:D,
      Question_10_Labs!A:A, A900,
      Question_10_Labs!C:C, "LAB B",
      Question_10_Labs!B:B, "&gt;=" &amp; C900
    ),
    "No test done"
  ),
  ""
)</f>
        <v/>
      </c>
      <c r="I900" s="13" t="str">
        <f t="shared" si="29"/>
        <v xml:space="preserve"> </v>
      </c>
    </row>
    <row r="901" spans="1:9" x14ac:dyDescent="0.25">
      <c r="A901" s="11">
        <v>63</v>
      </c>
      <c r="B901" s="11" t="s">
        <v>622</v>
      </c>
      <c r="C901" s="12">
        <v>41096</v>
      </c>
      <c r="D901" s="15">
        <v>4000</v>
      </c>
      <c r="E901" s="13">
        <f t="shared" si="28"/>
        <v>0</v>
      </c>
      <c r="F901" s="13">
        <f>IF(AND(B901="Med B",COUNTIFS(A$1:A900,A901,B$1:B900,"Med B")=0,COUNTIFS(A$1:A900,A901,B$1:B900,"Med A")=0),1,0)</f>
        <v>0</v>
      </c>
      <c r="G901" s="9" t="str">
        <f>IF(E901=1,
  AVERAGEIFS(
    Question_10_Labs!D:D,
    Question_10_Labs!A:A, Question_10_admin!A901,
    Question_10_Labs!C:C, "LAB B",
    Question_10_Labs!B:B, "&lt;=" &amp; Question_10_admin!C901
  ),
  "")</f>
        <v/>
      </c>
      <c r="H901" s="13" t="str">
        <f>IF(E901=1,
  IFERROR(
    AVERAGEIFS(
      Question_10_Labs!D:D,
      Question_10_Labs!A:A, A901,
      Question_10_Labs!C:C, "LAB B",
      Question_10_Labs!B:B, "&gt;=" &amp; C901
    ),
    "No test done"
  ),
  ""
)</f>
        <v/>
      </c>
      <c r="I901" s="13" t="str">
        <f t="shared" si="29"/>
        <v xml:space="preserve"> </v>
      </c>
    </row>
    <row r="902" spans="1:9" x14ac:dyDescent="0.25">
      <c r="A902" s="11">
        <v>63</v>
      </c>
      <c r="B902" s="11" t="s">
        <v>622</v>
      </c>
      <c r="C902" s="12">
        <v>41099</v>
      </c>
      <c r="D902" s="15">
        <v>4000</v>
      </c>
      <c r="E902" s="13">
        <f t="shared" si="28"/>
        <v>0</v>
      </c>
      <c r="F902" s="13">
        <f>IF(AND(B902="Med B",COUNTIFS(A$1:A901,A902,B$1:B901,"Med B")=0,COUNTIFS(A$1:A901,A902,B$1:B901,"Med A")=0),1,0)</f>
        <v>0</v>
      </c>
      <c r="G902" s="9" t="str">
        <f>IF(E902=1,
  AVERAGEIFS(
    Question_10_Labs!D:D,
    Question_10_Labs!A:A, Question_10_admin!A902,
    Question_10_Labs!C:C, "LAB B",
    Question_10_Labs!B:B, "&lt;=" &amp; Question_10_admin!C902
  ),
  "")</f>
        <v/>
      </c>
      <c r="H902" s="13" t="str">
        <f>IF(E902=1,
  IFERROR(
    AVERAGEIFS(
      Question_10_Labs!D:D,
      Question_10_Labs!A:A, A902,
      Question_10_Labs!C:C, "LAB B",
      Question_10_Labs!B:B, "&gt;=" &amp; C902
    ),
    "No test done"
  ),
  ""
)</f>
        <v/>
      </c>
      <c r="I902" s="13" t="str">
        <f t="shared" si="29"/>
        <v xml:space="preserve"> </v>
      </c>
    </row>
    <row r="903" spans="1:9" x14ac:dyDescent="0.25">
      <c r="A903" s="11">
        <v>63</v>
      </c>
      <c r="B903" s="11" t="s">
        <v>622</v>
      </c>
      <c r="C903" s="12">
        <v>41101</v>
      </c>
      <c r="D903" s="15">
        <v>4000</v>
      </c>
      <c r="E903" s="13">
        <f t="shared" si="28"/>
        <v>0</v>
      </c>
      <c r="F903" s="13">
        <f>IF(AND(B903="Med B",COUNTIFS(A$1:A902,A903,B$1:B902,"Med B")=0,COUNTIFS(A$1:A902,A903,B$1:B902,"Med A")=0),1,0)</f>
        <v>0</v>
      </c>
      <c r="G903" s="9" t="str">
        <f>IF(E903=1,
  AVERAGEIFS(
    Question_10_Labs!D:D,
    Question_10_Labs!A:A, Question_10_admin!A903,
    Question_10_Labs!C:C, "LAB B",
    Question_10_Labs!B:B, "&lt;=" &amp; Question_10_admin!C903
  ),
  "")</f>
        <v/>
      </c>
      <c r="H903" s="13" t="str">
        <f>IF(E903=1,
  IFERROR(
    AVERAGEIFS(
      Question_10_Labs!D:D,
      Question_10_Labs!A:A, A903,
      Question_10_Labs!C:C, "LAB B",
      Question_10_Labs!B:B, "&gt;=" &amp; C903
    ),
    "No test done"
  ),
  ""
)</f>
        <v/>
      </c>
      <c r="I903" s="13" t="str">
        <f t="shared" si="29"/>
        <v xml:space="preserve"> </v>
      </c>
    </row>
    <row r="904" spans="1:9" x14ac:dyDescent="0.25">
      <c r="A904" s="11">
        <v>63</v>
      </c>
      <c r="B904" s="11" t="s">
        <v>622</v>
      </c>
      <c r="C904" s="12">
        <v>41103</v>
      </c>
      <c r="D904" s="15">
        <v>4000</v>
      </c>
      <c r="E904" s="13">
        <f t="shared" si="28"/>
        <v>0</v>
      </c>
      <c r="F904" s="13">
        <f>IF(AND(B904="Med B",COUNTIFS(A$1:A903,A904,B$1:B903,"Med B")=0,COUNTIFS(A$1:A903,A904,B$1:B903,"Med A")=0),1,0)</f>
        <v>0</v>
      </c>
      <c r="G904" s="9" t="str">
        <f>IF(E904=1,
  AVERAGEIFS(
    Question_10_Labs!D:D,
    Question_10_Labs!A:A, Question_10_admin!A904,
    Question_10_Labs!C:C, "LAB B",
    Question_10_Labs!B:B, "&lt;=" &amp; Question_10_admin!C904
  ),
  "")</f>
        <v/>
      </c>
      <c r="H904" s="13" t="str">
        <f>IF(E904=1,
  IFERROR(
    AVERAGEIFS(
      Question_10_Labs!D:D,
      Question_10_Labs!A:A, A904,
      Question_10_Labs!C:C, "LAB B",
      Question_10_Labs!B:B, "&gt;=" &amp; C904
    ),
    "No test done"
  ),
  ""
)</f>
        <v/>
      </c>
      <c r="I904" s="13" t="str">
        <f t="shared" si="29"/>
        <v xml:space="preserve"> </v>
      </c>
    </row>
    <row r="905" spans="1:9" x14ac:dyDescent="0.25">
      <c r="A905" s="11">
        <v>63</v>
      </c>
      <c r="B905" s="11" t="s">
        <v>622</v>
      </c>
      <c r="C905" s="12">
        <v>41106</v>
      </c>
      <c r="D905" s="15">
        <v>4000</v>
      </c>
      <c r="E905" s="13">
        <f t="shared" si="28"/>
        <v>0</v>
      </c>
      <c r="F905" s="13">
        <f>IF(AND(B905="Med B",COUNTIFS(A$1:A904,A905,B$1:B904,"Med B")=0,COUNTIFS(A$1:A904,A905,B$1:B904,"Med A")=0),1,0)</f>
        <v>0</v>
      </c>
      <c r="G905" s="9" t="str">
        <f>IF(E905=1,
  AVERAGEIFS(
    Question_10_Labs!D:D,
    Question_10_Labs!A:A, Question_10_admin!A905,
    Question_10_Labs!C:C, "LAB B",
    Question_10_Labs!B:B, "&lt;=" &amp; Question_10_admin!C905
  ),
  "")</f>
        <v/>
      </c>
      <c r="H905" s="13" t="str">
        <f>IF(E905=1,
  IFERROR(
    AVERAGEIFS(
      Question_10_Labs!D:D,
      Question_10_Labs!A:A, A905,
      Question_10_Labs!C:C, "LAB B",
      Question_10_Labs!B:B, "&gt;=" &amp; C905
    ),
    "No test done"
  ),
  ""
)</f>
        <v/>
      </c>
      <c r="I905" s="13" t="str">
        <f t="shared" si="29"/>
        <v xml:space="preserve"> </v>
      </c>
    </row>
    <row r="906" spans="1:9" x14ac:dyDescent="0.25">
      <c r="A906" s="11">
        <v>63</v>
      </c>
      <c r="B906" s="11" t="s">
        <v>622</v>
      </c>
      <c r="C906" s="12">
        <v>41108</v>
      </c>
      <c r="D906" s="15">
        <v>4000</v>
      </c>
      <c r="E906" s="13">
        <f t="shared" si="28"/>
        <v>0</v>
      </c>
      <c r="F906" s="13">
        <f>IF(AND(B906="Med B",COUNTIFS(A$1:A905,A906,B$1:B905,"Med B")=0,COUNTIFS(A$1:A905,A906,B$1:B905,"Med A")=0),1,0)</f>
        <v>0</v>
      </c>
      <c r="G906" s="9" t="str">
        <f>IF(E906=1,
  AVERAGEIFS(
    Question_10_Labs!D:D,
    Question_10_Labs!A:A, Question_10_admin!A906,
    Question_10_Labs!C:C, "LAB B",
    Question_10_Labs!B:B, "&lt;=" &amp; Question_10_admin!C906
  ),
  "")</f>
        <v/>
      </c>
      <c r="H906" s="13" t="str">
        <f>IF(E906=1,
  IFERROR(
    AVERAGEIFS(
      Question_10_Labs!D:D,
      Question_10_Labs!A:A, A906,
      Question_10_Labs!C:C, "LAB B",
      Question_10_Labs!B:B, "&gt;=" &amp; C906
    ),
    "No test done"
  ),
  ""
)</f>
        <v/>
      </c>
      <c r="I906" s="13" t="str">
        <f t="shared" si="29"/>
        <v xml:space="preserve"> </v>
      </c>
    </row>
    <row r="907" spans="1:9" x14ac:dyDescent="0.25">
      <c r="A907" s="11">
        <v>63</v>
      </c>
      <c r="B907" s="11" t="s">
        <v>622</v>
      </c>
      <c r="C907" s="12">
        <v>41110</v>
      </c>
      <c r="D907" s="15">
        <v>4000</v>
      </c>
      <c r="E907" s="13">
        <f t="shared" si="28"/>
        <v>0</v>
      </c>
      <c r="F907" s="13">
        <f>IF(AND(B907="Med B",COUNTIFS(A$1:A906,A907,B$1:B906,"Med B")=0,COUNTIFS(A$1:A906,A907,B$1:B906,"Med A")=0),1,0)</f>
        <v>0</v>
      </c>
      <c r="G907" s="9" t="str">
        <f>IF(E907=1,
  AVERAGEIFS(
    Question_10_Labs!D:D,
    Question_10_Labs!A:A, Question_10_admin!A907,
    Question_10_Labs!C:C, "LAB B",
    Question_10_Labs!B:B, "&lt;=" &amp; Question_10_admin!C907
  ),
  "")</f>
        <v/>
      </c>
      <c r="H907" s="13" t="str">
        <f>IF(E907=1,
  IFERROR(
    AVERAGEIFS(
      Question_10_Labs!D:D,
      Question_10_Labs!A:A, A907,
      Question_10_Labs!C:C, "LAB B",
      Question_10_Labs!B:B, "&gt;=" &amp; C907
    ),
    "No test done"
  ),
  ""
)</f>
        <v/>
      </c>
      <c r="I907" s="13" t="str">
        <f t="shared" si="29"/>
        <v xml:space="preserve"> </v>
      </c>
    </row>
    <row r="908" spans="1:9" x14ac:dyDescent="0.25">
      <c r="A908" s="11">
        <v>63</v>
      </c>
      <c r="B908" s="11" t="s">
        <v>622</v>
      </c>
      <c r="C908" s="12">
        <v>41113</v>
      </c>
      <c r="D908" s="15">
        <v>4000</v>
      </c>
      <c r="E908" s="13">
        <f t="shared" si="28"/>
        <v>0</v>
      </c>
      <c r="F908" s="13">
        <f>IF(AND(B908="Med B",COUNTIFS(A$1:A907,A908,B$1:B907,"Med B")=0,COUNTIFS(A$1:A907,A908,B$1:B907,"Med A")=0),1,0)</f>
        <v>0</v>
      </c>
      <c r="G908" s="9" t="str">
        <f>IF(E908=1,
  AVERAGEIFS(
    Question_10_Labs!D:D,
    Question_10_Labs!A:A, Question_10_admin!A908,
    Question_10_Labs!C:C, "LAB B",
    Question_10_Labs!B:B, "&lt;=" &amp; Question_10_admin!C908
  ),
  "")</f>
        <v/>
      </c>
      <c r="H908" s="13" t="str">
        <f>IF(E908=1,
  IFERROR(
    AVERAGEIFS(
      Question_10_Labs!D:D,
      Question_10_Labs!A:A, A908,
      Question_10_Labs!C:C, "LAB B",
      Question_10_Labs!B:B, "&gt;=" &amp; C908
    ),
    "No test done"
  ),
  ""
)</f>
        <v/>
      </c>
      <c r="I908" s="13" t="str">
        <f t="shared" si="29"/>
        <v xml:space="preserve"> </v>
      </c>
    </row>
    <row r="909" spans="1:9" x14ac:dyDescent="0.25">
      <c r="A909" s="11">
        <v>63</v>
      </c>
      <c r="B909" s="11" t="s">
        <v>622</v>
      </c>
      <c r="C909" s="12">
        <v>41115</v>
      </c>
      <c r="D909" s="15">
        <v>4000</v>
      </c>
      <c r="E909" s="13">
        <f t="shared" si="28"/>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c r="H909" s="13" t="str">
        <f>IF(E909=1,
  IFERROR(
    AVERAGEIFS(
      Question_10_Labs!D:D,
      Question_10_Labs!A:A, A909,
      Question_10_Labs!C:C, "LAB B",
      Question_10_Labs!B:B, "&gt;=" &amp; C909
    ),
    "No test done"
  ),
  ""
)</f>
        <v/>
      </c>
      <c r="I909" s="13" t="str">
        <f t="shared" si="29"/>
        <v xml:space="preserve"> </v>
      </c>
    </row>
    <row r="910" spans="1:9" x14ac:dyDescent="0.25">
      <c r="A910" s="11">
        <v>63</v>
      </c>
      <c r="B910" s="11" t="s">
        <v>622</v>
      </c>
      <c r="C910" s="12">
        <v>41117</v>
      </c>
      <c r="D910" s="15">
        <v>4000</v>
      </c>
      <c r="E910" s="13">
        <f t="shared" si="28"/>
        <v>0</v>
      </c>
      <c r="F910" s="13">
        <f>IF(AND(B910="Med B",COUNTIFS(A$1:A909,A910,B$1:B909,"Med B")=0,COUNTIFS(A$1:A909,A910,B$1:B909,"Med A")=0),1,0)</f>
        <v>0</v>
      </c>
      <c r="G910" s="9" t="str">
        <f>IF(E910=1,
  AVERAGEIFS(
    Question_10_Labs!D:D,
    Question_10_Labs!A:A, Question_10_admin!A910,
    Question_10_Labs!C:C, "LAB B",
    Question_10_Labs!B:B, "&lt;=" &amp; Question_10_admin!C910
  ),
  "")</f>
        <v/>
      </c>
      <c r="H910" s="13" t="str">
        <f>IF(E910=1,
  IFERROR(
    AVERAGEIFS(
      Question_10_Labs!D:D,
      Question_10_Labs!A:A, A910,
      Question_10_Labs!C:C, "LAB B",
      Question_10_Labs!B:B, "&gt;=" &amp; C910
    ),
    "No test done"
  ),
  ""
)</f>
        <v/>
      </c>
      <c r="I910" s="13" t="str">
        <f t="shared" si="29"/>
        <v xml:space="preserve"> </v>
      </c>
    </row>
    <row r="911" spans="1:9" x14ac:dyDescent="0.25">
      <c r="A911" s="11">
        <v>63</v>
      </c>
      <c r="B911" s="11" t="s">
        <v>622</v>
      </c>
      <c r="C911" s="12">
        <v>41120</v>
      </c>
      <c r="D911" s="15">
        <v>4000</v>
      </c>
      <c r="E911" s="13">
        <f t="shared" si="28"/>
        <v>0</v>
      </c>
      <c r="F911" s="13">
        <f>IF(AND(B911="Med B",COUNTIFS(A$1:A910,A911,B$1:B910,"Med B")=0,COUNTIFS(A$1:A910,A911,B$1:B910,"Med A")=0),1,0)</f>
        <v>0</v>
      </c>
      <c r="G911" s="9" t="str">
        <f>IF(E911=1,
  AVERAGEIFS(
    Question_10_Labs!D:D,
    Question_10_Labs!A:A, Question_10_admin!A911,
    Question_10_Labs!C:C, "LAB B",
    Question_10_Labs!B:B, "&lt;=" &amp; Question_10_admin!C911
  ),
  "")</f>
        <v/>
      </c>
      <c r="H911" s="13" t="str">
        <f>IF(E911=1,
  IFERROR(
    AVERAGEIFS(
      Question_10_Labs!D:D,
      Question_10_Labs!A:A, A911,
      Question_10_Labs!C:C, "LAB B",
      Question_10_Labs!B:B, "&gt;=" &amp; C911
    ),
    "No test done"
  ),
  ""
)</f>
        <v/>
      </c>
      <c r="I911" s="13" t="str">
        <f t="shared" si="29"/>
        <v xml:space="preserve"> </v>
      </c>
    </row>
    <row r="912" spans="1:9" x14ac:dyDescent="0.25">
      <c r="A912" s="11">
        <v>63</v>
      </c>
      <c r="B912" s="11" t="s">
        <v>622</v>
      </c>
      <c r="C912" s="12">
        <v>41122</v>
      </c>
      <c r="D912" s="15">
        <v>4000</v>
      </c>
      <c r="E912" s="13">
        <f t="shared" si="28"/>
        <v>0</v>
      </c>
      <c r="F912" s="13">
        <f>IF(AND(B912="Med B",COUNTIFS(A$1:A911,A912,B$1:B911,"Med B")=0,COUNTIFS(A$1:A911,A912,B$1:B911,"Med A")=0),1,0)</f>
        <v>0</v>
      </c>
      <c r="G912" s="9" t="str">
        <f>IF(E912=1,
  AVERAGEIFS(
    Question_10_Labs!D:D,
    Question_10_Labs!A:A, Question_10_admin!A912,
    Question_10_Labs!C:C, "LAB B",
    Question_10_Labs!B:B, "&lt;=" &amp; Question_10_admin!C912
  ),
  "")</f>
        <v/>
      </c>
      <c r="H912" s="13" t="str">
        <f>IF(E912=1,
  IFERROR(
    AVERAGEIFS(
      Question_10_Labs!D:D,
      Question_10_Labs!A:A, A912,
      Question_10_Labs!C:C, "LAB B",
      Question_10_Labs!B:B, "&gt;=" &amp; C912
    ),
    "No test done"
  ),
  ""
)</f>
        <v/>
      </c>
      <c r="I912" s="13" t="str">
        <f t="shared" si="29"/>
        <v xml:space="preserve"> </v>
      </c>
    </row>
    <row r="913" spans="1:9" x14ac:dyDescent="0.25">
      <c r="A913" s="11">
        <v>63</v>
      </c>
      <c r="B913" s="11" t="s">
        <v>622</v>
      </c>
      <c r="C913" s="12">
        <v>41124</v>
      </c>
      <c r="D913" s="15">
        <v>4000</v>
      </c>
      <c r="E913" s="13">
        <f t="shared" si="28"/>
        <v>0</v>
      </c>
      <c r="F913" s="13">
        <f>IF(AND(B913="Med B",COUNTIFS(A$1:A912,A913,B$1:B912,"Med B")=0,COUNTIFS(A$1:A912,A913,B$1:B912,"Med A")=0),1,0)</f>
        <v>0</v>
      </c>
      <c r="G913" s="9" t="str">
        <f>IF(E913=1,
  AVERAGEIFS(
    Question_10_Labs!D:D,
    Question_10_Labs!A:A, Question_10_admin!A913,
    Question_10_Labs!C:C, "LAB B",
    Question_10_Labs!B:B, "&lt;=" &amp; Question_10_admin!C913
  ),
  "")</f>
        <v/>
      </c>
      <c r="H913" s="13" t="str">
        <f>IF(E913=1,
  IFERROR(
    AVERAGEIFS(
      Question_10_Labs!D:D,
      Question_10_Labs!A:A, A913,
      Question_10_Labs!C:C, "LAB B",
      Question_10_Labs!B:B, "&gt;=" &amp; C913
    ),
    "No test done"
  ),
  ""
)</f>
        <v/>
      </c>
      <c r="I913" s="13" t="str">
        <f t="shared" si="29"/>
        <v xml:space="preserve"> </v>
      </c>
    </row>
    <row r="914" spans="1:9" x14ac:dyDescent="0.25">
      <c r="A914" s="11">
        <v>63</v>
      </c>
      <c r="B914" s="11" t="s">
        <v>622</v>
      </c>
      <c r="C914" s="12">
        <v>41127</v>
      </c>
      <c r="D914" s="15">
        <v>4000</v>
      </c>
      <c r="E914" s="13">
        <f t="shared" si="28"/>
        <v>0</v>
      </c>
      <c r="F914" s="13">
        <f>IF(AND(B914="Med B",COUNTIFS(A$1:A913,A914,B$1:B913,"Med B")=0,COUNTIFS(A$1:A913,A914,B$1:B913,"Med A")=0),1,0)</f>
        <v>0</v>
      </c>
      <c r="G914" s="9" t="str">
        <f>IF(E914=1,
  AVERAGEIFS(
    Question_10_Labs!D:D,
    Question_10_Labs!A:A, Question_10_admin!A914,
    Question_10_Labs!C:C, "LAB B",
    Question_10_Labs!B:B, "&lt;=" &amp; Question_10_admin!C914
  ),
  "")</f>
        <v/>
      </c>
      <c r="H914" s="13" t="str">
        <f>IF(E914=1,
  IFERROR(
    AVERAGEIFS(
      Question_10_Labs!D:D,
      Question_10_Labs!A:A, A914,
      Question_10_Labs!C:C, "LAB B",
      Question_10_Labs!B:B, "&gt;=" &amp; C914
    ),
    "No test done"
  ),
  ""
)</f>
        <v/>
      </c>
      <c r="I914" s="13" t="str">
        <f t="shared" si="29"/>
        <v xml:space="preserve"> </v>
      </c>
    </row>
    <row r="915" spans="1:9" x14ac:dyDescent="0.25">
      <c r="A915" s="11">
        <v>63</v>
      </c>
      <c r="B915" s="11" t="s">
        <v>622</v>
      </c>
      <c r="C915" s="12">
        <v>41129</v>
      </c>
      <c r="D915" s="15">
        <v>4000</v>
      </c>
      <c r="E915" s="13">
        <f t="shared" si="28"/>
        <v>0</v>
      </c>
      <c r="F915" s="13">
        <f>IF(AND(B915="Med B",COUNTIFS(A$1:A914,A915,B$1:B914,"Med B")=0,COUNTIFS(A$1:A914,A915,B$1:B914,"Med A")=0),1,0)</f>
        <v>0</v>
      </c>
      <c r="G915" s="9" t="str">
        <f>IF(E915=1,
  AVERAGEIFS(
    Question_10_Labs!D:D,
    Question_10_Labs!A:A, Question_10_admin!A915,
    Question_10_Labs!C:C, "LAB B",
    Question_10_Labs!B:B, "&lt;=" &amp; Question_10_admin!C915
  ),
  "")</f>
        <v/>
      </c>
      <c r="H915" s="13" t="str">
        <f>IF(E915=1,
  IFERROR(
    AVERAGEIFS(
      Question_10_Labs!D:D,
      Question_10_Labs!A:A, A915,
      Question_10_Labs!C:C, "LAB B",
      Question_10_Labs!B:B, "&gt;=" &amp; C915
    ),
    "No test done"
  ),
  ""
)</f>
        <v/>
      </c>
      <c r="I915" s="13" t="str">
        <f t="shared" si="29"/>
        <v xml:space="preserve"> </v>
      </c>
    </row>
    <row r="916" spans="1:9" x14ac:dyDescent="0.25">
      <c r="A916" s="11">
        <v>63</v>
      </c>
      <c r="B916" s="11" t="s">
        <v>622</v>
      </c>
      <c r="C916" s="12">
        <v>41131</v>
      </c>
      <c r="D916" s="15">
        <v>4000</v>
      </c>
      <c r="E916" s="13">
        <f t="shared" si="28"/>
        <v>0</v>
      </c>
      <c r="F916" s="13">
        <f>IF(AND(B916="Med B",COUNTIFS(A$1:A915,A916,B$1:B915,"Med B")=0,COUNTIFS(A$1:A915,A916,B$1:B915,"Med A")=0),1,0)</f>
        <v>0</v>
      </c>
      <c r="G916" s="9" t="str">
        <f>IF(E916=1,
  AVERAGEIFS(
    Question_10_Labs!D:D,
    Question_10_Labs!A:A, Question_10_admin!A916,
    Question_10_Labs!C:C, "LAB B",
    Question_10_Labs!B:B, "&lt;=" &amp; Question_10_admin!C916
  ),
  "")</f>
        <v/>
      </c>
      <c r="H916" s="13" t="str">
        <f>IF(E916=1,
  IFERROR(
    AVERAGEIFS(
      Question_10_Labs!D:D,
      Question_10_Labs!A:A, A916,
      Question_10_Labs!C:C, "LAB B",
      Question_10_Labs!B:B, "&gt;=" &amp; C916
    ),
    "No test done"
  ),
  ""
)</f>
        <v/>
      </c>
      <c r="I916" s="13" t="str">
        <f t="shared" si="29"/>
        <v xml:space="preserve"> </v>
      </c>
    </row>
    <row r="917" spans="1:9" x14ac:dyDescent="0.25">
      <c r="A917" s="11">
        <v>63</v>
      </c>
      <c r="B917" s="11" t="s">
        <v>622</v>
      </c>
      <c r="C917" s="12">
        <v>41134</v>
      </c>
      <c r="D917" s="15">
        <v>4000</v>
      </c>
      <c r="E917" s="13">
        <f t="shared" si="28"/>
        <v>0</v>
      </c>
      <c r="F917" s="13">
        <f>IF(AND(B917="Med B",COUNTIFS(A$1:A916,A917,B$1:B916,"Med B")=0,COUNTIFS(A$1:A916,A917,B$1:B916,"Med A")=0),1,0)</f>
        <v>0</v>
      </c>
      <c r="G917" s="9" t="str">
        <f>IF(E917=1,
  AVERAGEIFS(
    Question_10_Labs!D:D,
    Question_10_Labs!A:A, Question_10_admin!A917,
    Question_10_Labs!C:C, "LAB B",
    Question_10_Labs!B:B, "&lt;=" &amp; Question_10_admin!C917
  ),
  "")</f>
        <v/>
      </c>
      <c r="H917" s="13" t="str">
        <f>IF(E917=1,
  IFERROR(
    AVERAGEIFS(
      Question_10_Labs!D:D,
      Question_10_Labs!A:A, A917,
      Question_10_Labs!C:C, "LAB B",
      Question_10_Labs!B:B, "&gt;=" &amp; C917
    ),
    "No test done"
  ),
  ""
)</f>
        <v/>
      </c>
      <c r="I917" s="13" t="str">
        <f t="shared" si="29"/>
        <v xml:space="preserve"> </v>
      </c>
    </row>
    <row r="918" spans="1:9" x14ac:dyDescent="0.25">
      <c r="A918" s="11">
        <v>63</v>
      </c>
      <c r="B918" s="11" t="s">
        <v>622</v>
      </c>
      <c r="C918" s="12">
        <v>41136</v>
      </c>
      <c r="D918" s="15">
        <v>4000</v>
      </c>
      <c r="E918" s="13">
        <f t="shared" si="28"/>
        <v>0</v>
      </c>
      <c r="F918" s="13">
        <f>IF(AND(B918="Med B",COUNTIFS(A$1:A917,A918,B$1:B917,"Med B")=0,COUNTIFS(A$1:A917,A918,B$1:B917,"Med A")=0),1,0)</f>
        <v>0</v>
      </c>
      <c r="G918" s="9" t="str">
        <f>IF(E918=1,
  AVERAGEIFS(
    Question_10_Labs!D:D,
    Question_10_Labs!A:A, Question_10_admin!A918,
    Question_10_Labs!C:C, "LAB B",
    Question_10_Labs!B:B, "&lt;=" &amp; Question_10_admin!C918
  ),
  "")</f>
        <v/>
      </c>
      <c r="H918" s="13" t="str">
        <f>IF(E918=1,
  IFERROR(
    AVERAGEIFS(
      Question_10_Labs!D:D,
      Question_10_Labs!A:A, A918,
      Question_10_Labs!C:C, "LAB B",
      Question_10_Labs!B:B, "&gt;=" &amp; C918
    ),
    "No test done"
  ),
  ""
)</f>
        <v/>
      </c>
      <c r="I918" s="13" t="str">
        <f t="shared" si="29"/>
        <v xml:space="preserve"> </v>
      </c>
    </row>
    <row r="919" spans="1:9" x14ac:dyDescent="0.25">
      <c r="A919" s="11">
        <v>63</v>
      </c>
      <c r="B919" s="11" t="s">
        <v>622</v>
      </c>
      <c r="C919" s="12">
        <v>41138</v>
      </c>
      <c r="D919" s="15">
        <v>4000</v>
      </c>
      <c r="E919" s="13">
        <f t="shared" si="28"/>
        <v>1</v>
      </c>
      <c r="F919" s="13">
        <f>IF(AND(B919="Med B",COUNTIFS(A$1:A918,A919,B$1:B918,"Med B")=0,COUNTIFS(A$1:A918,A919,B$1:B918,"Med A")=0),1,0)</f>
        <v>0</v>
      </c>
      <c r="G919" s="9">
        <f>IF(E919=1,
  AVERAGEIFS(
    Question_10_Labs!D:D,
    Question_10_Labs!A:A, Question_10_admin!A919,
    Question_10_Labs!C:C, "LAB B",
    Question_10_Labs!B:B, "&lt;=" &amp; Question_10_admin!C919
  ),
  "")</f>
        <v>11.399999999999999</v>
      </c>
      <c r="H919" s="13">
        <f>IF(E919=1,
  IFERROR(
    AVERAGEIFS(
      Question_10_Labs!D:D,
      Question_10_Labs!A:A, A919,
      Question_10_Labs!C:C, "LAB B",
      Question_10_Labs!B:B, "&gt;=" &amp; C919
    ),
    "No test done"
  ),
  ""
)</f>
        <v>10.850000000000001</v>
      </c>
      <c r="I919" s="13" t="str">
        <f t="shared" si="29"/>
        <v>Higher</v>
      </c>
    </row>
    <row r="920" spans="1:9" x14ac:dyDescent="0.25">
      <c r="A920" s="11">
        <v>63</v>
      </c>
      <c r="B920" s="11" t="s">
        <v>623</v>
      </c>
      <c r="C920" s="12">
        <v>41164</v>
      </c>
      <c r="D920" s="15">
        <v>6</v>
      </c>
      <c r="E920" s="13">
        <f t="shared" si="28"/>
        <v>0</v>
      </c>
      <c r="F920" s="13">
        <f>IF(AND(B920="Med B",COUNTIFS(A$1:A919,A920,B$1:B919,"Med B")=0,COUNTIFS(A$1:A919,A920,B$1:B919,"Med A")=0),1,0)</f>
        <v>0</v>
      </c>
      <c r="G920" s="9" t="str">
        <f>IF(E920=1,
  AVERAGEIFS(
    Question_10_Labs!D:D,
    Question_10_Labs!A:A, Question_10_admin!A920,
    Question_10_Labs!C:C, "LAB B",
    Question_10_Labs!B:B, "&lt;=" &amp; Question_10_admin!C920
  ),
  "")</f>
        <v/>
      </c>
      <c r="H920" s="13" t="str">
        <f>IF(E920=1,
  IFERROR(
    AVERAGEIFS(
      Question_10_Labs!D:D,
      Question_10_Labs!A:A, A920,
      Question_10_Labs!C:C, "LAB B",
      Question_10_Labs!B:B, "&gt;=" &amp; C920
    ),
    "No test done"
  ),
  ""
)</f>
        <v/>
      </c>
      <c r="I920" s="13" t="str">
        <f t="shared" si="29"/>
        <v xml:space="preserve"> </v>
      </c>
    </row>
    <row r="921" spans="1:9" x14ac:dyDescent="0.25">
      <c r="A921" s="11">
        <v>63</v>
      </c>
      <c r="B921" s="11" t="s">
        <v>623</v>
      </c>
      <c r="C921" s="12">
        <v>41192</v>
      </c>
      <c r="D921" s="15">
        <v>5</v>
      </c>
      <c r="E921" s="13">
        <f t="shared" si="28"/>
        <v>0</v>
      </c>
      <c r="F921" s="13">
        <f>IF(AND(B921="Med B",COUNTIFS(A$1:A920,A921,B$1:B920,"Med B")=0,COUNTIFS(A$1:A920,A921,B$1:B920,"Med A")=0),1,0)</f>
        <v>0</v>
      </c>
      <c r="G921" s="9" t="str">
        <f>IF(E921=1,
  AVERAGEIFS(
    Question_10_Labs!D:D,
    Question_10_Labs!A:A, Question_10_admin!A921,
    Question_10_Labs!C:C, "LAB B",
    Question_10_Labs!B:B, "&lt;=" &amp; Question_10_admin!C921
  ),
  "")</f>
        <v/>
      </c>
      <c r="H921" s="13" t="str">
        <f>IF(E921=1,
  IFERROR(
    AVERAGEIFS(
      Question_10_Labs!D:D,
      Question_10_Labs!A:A, A921,
      Question_10_Labs!C:C, "LAB B",
      Question_10_Labs!B:B, "&gt;=" &amp; C921
    ),
    "No test done"
  ),
  ""
)</f>
        <v/>
      </c>
      <c r="I921" s="13" t="str">
        <f t="shared" si="29"/>
        <v xml:space="preserve"> </v>
      </c>
    </row>
    <row r="922" spans="1:9" x14ac:dyDescent="0.25">
      <c r="A922" s="11">
        <v>64</v>
      </c>
      <c r="B922" s="11" t="s">
        <v>622</v>
      </c>
      <c r="C922" s="12">
        <v>41127</v>
      </c>
      <c r="D922" s="15">
        <v>5700</v>
      </c>
      <c r="E922" s="13">
        <f t="shared" si="28"/>
        <v>0</v>
      </c>
      <c r="F922" s="13">
        <f>IF(AND(B922="Med B",COUNTIFS(A$1:A921,A922,B$1:B921,"Med B")=0,COUNTIFS(A$1:A921,A922,B$1:B921,"Med A")=0),1,0)</f>
        <v>0</v>
      </c>
      <c r="G922" s="9" t="str">
        <f>IF(E922=1,
  AVERAGEIFS(
    Question_10_Labs!D:D,
    Question_10_Labs!A:A, Question_10_admin!A922,
    Question_10_Labs!C:C, "LAB B",
    Question_10_Labs!B:B, "&lt;=" &amp; Question_10_admin!C922
  ),
  "")</f>
        <v/>
      </c>
      <c r="H922" s="13" t="str">
        <f>IF(E922=1,
  IFERROR(
    AVERAGEIFS(
      Question_10_Labs!D:D,
      Question_10_Labs!A:A, A922,
      Question_10_Labs!C:C, "LAB B",
      Question_10_Labs!B:B, "&gt;=" &amp; C922
    ),
    "No test done"
  ),
  ""
)</f>
        <v/>
      </c>
      <c r="I922" s="13" t="str">
        <f t="shared" si="29"/>
        <v xml:space="preserve"> </v>
      </c>
    </row>
    <row r="923" spans="1:9" x14ac:dyDescent="0.25">
      <c r="A923" s="11">
        <v>64</v>
      </c>
      <c r="B923" s="11" t="s">
        <v>622</v>
      </c>
      <c r="C923" s="12">
        <v>41129</v>
      </c>
      <c r="D923" s="15">
        <v>5700</v>
      </c>
      <c r="E923" s="13">
        <f t="shared" si="28"/>
        <v>0</v>
      </c>
      <c r="F923" s="13">
        <f>IF(AND(B923="Med B",COUNTIFS(A$1:A922,A923,B$1:B922,"Med B")=0,COUNTIFS(A$1:A922,A923,B$1:B922,"Med A")=0),1,0)</f>
        <v>0</v>
      </c>
      <c r="G923" s="9" t="str">
        <f>IF(E923=1,
  AVERAGEIFS(
    Question_10_Labs!D:D,
    Question_10_Labs!A:A, Question_10_admin!A923,
    Question_10_Labs!C:C, "LAB B",
    Question_10_Labs!B:B, "&lt;=" &amp; Question_10_admin!C923
  ),
  "")</f>
        <v/>
      </c>
      <c r="H923" s="13" t="str">
        <f>IF(E923=1,
  IFERROR(
    AVERAGEIFS(
      Question_10_Labs!D:D,
      Question_10_Labs!A:A, A923,
      Question_10_Labs!C:C, "LAB B",
      Question_10_Labs!B:B, "&gt;=" &amp; C923
    ),
    "No test done"
  ),
  ""
)</f>
        <v/>
      </c>
      <c r="I923" s="13" t="str">
        <f t="shared" si="29"/>
        <v xml:space="preserve"> </v>
      </c>
    </row>
    <row r="924" spans="1:9" x14ac:dyDescent="0.25">
      <c r="A924" s="11">
        <v>64</v>
      </c>
      <c r="B924" s="11" t="s">
        <v>622</v>
      </c>
      <c r="C924" s="12">
        <v>41131</v>
      </c>
      <c r="D924" s="15">
        <v>5700</v>
      </c>
      <c r="E924" s="13">
        <f t="shared" si="28"/>
        <v>0</v>
      </c>
      <c r="F924" s="13">
        <f>IF(AND(B924="Med B",COUNTIFS(A$1:A923,A924,B$1:B923,"Med B")=0,COUNTIFS(A$1:A923,A924,B$1:B923,"Med A")=0),1,0)</f>
        <v>0</v>
      </c>
      <c r="G924" s="9" t="str">
        <f>IF(E924=1,
  AVERAGEIFS(
    Question_10_Labs!D:D,
    Question_10_Labs!A:A, Question_10_admin!A924,
    Question_10_Labs!C:C, "LAB B",
    Question_10_Labs!B:B, "&lt;=" &amp; Question_10_admin!C924
  ),
  "")</f>
        <v/>
      </c>
      <c r="H924" s="13" t="str">
        <f>IF(E924=1,
  IFERROR(
    AVERAGEIFS(
      Question_10_Labs!D:D,
      Question_10_Labs!A:A, A924,
      Question_10_Labs!C:C, "LAB B",
      Question_10_Labs!B:B, "&gt;=" &amp; C924
    ),
    "No test done"
  ),
  ""
)</f>
        <v/>
      </c>
      <c r="I924" s="13" t="str">
        <f t="shared" si="29"/>
        <v xml:space="preserve"> </v>
      </c>
    </row>
    <row r="925" spans="1:9" x14ac:dyDescent="0.25">
      <c r="A925" s="11">
        <v>64</v>
      </c>
      <c r="B925" s="11" t="s">
        <v>622</v>
      </c>
      <c r="C925" s="12">
        <v>41134</v>
      </c>
      <c r="D925" s="15">
        <v>5700</v>
      </c>
      <c r="E925" s="13">
        <f t="shared" si="28"/>
        <v>0</v>
      </c>
      <c r="F925" s="13">
        <f>IF(AND(B925="Med B",COUNTIFS(A$1:A924,A925,B$1:B924,"Med B")=0,COUNTIFS(A$1:A924,A925,B$1:B924,"Med A")=0),1,0)</f>
        <v>0</v>
      </c>
      <c r="G925" s="9" t="str">
        <f>IF(E925=1,
  AVERAGEIFS(
    Question_10_Labs!D:D,
    Question_10_Labs!A:A, Question_10_admin!A925,
    Question_10_Labs!C:C, "LAB B",
    Question_10_Labs!B:B, "&lt;=" &amp; Question_10_admin!C925
  ),
  "")</f>
        <v/>
      </c>
      <c r="H925" s="13" t="str">
        <f>IF(E925=1,
  IFERROR(
    AVERAGEIFS(
      Question_10_Labs!D:D,
      Question_10_Labs!A:A, A925,
      Question_10_Labs!C:C, "LAB B",
      Question_10_Labs!B:B, "&gt;=" &amp; C925
    ),
    "No test done"
  ),
  ""
)</f>
        <v/>
      </c>
      <c r="I925" s="13" t="str">
        <f t="shared" si="29"/>
        <v xml:space="preserve"> </v>
      </c>
    </row>
    <row r="926" spans="1:9" x14ac:dyDescent="0.25">
      <c r="A926" s="11">
        <v>64</v>
      </c>
      <c r="B926" s="11" t="s">
        <v>622</v>
      </c>
      <c r="C926" s="12">
        <v>41136</v>
      </c>
      <c r="D926" s="15">
        <v>5700</v>
      </c>
      <c r="E926" s="13">
        <f t="shared" si="28"/>
        <v>0</v>
      </c>
      <c r="F926" s="13">
        <f>IF(AND(B926="Med B",COUNTIFS(A$1:A925,A926,B$1:B925,"Med B")=0,COUNTIFS(A$1:A925,A926,B$1:B925,"Med A")=0),1,0)</f>
        <v>0</v>
      </c>
      <c r="G926" s="9" t="str">
        <f>IF(E926=1,
  AVERAGEIFS(
    Question_10_Labs!D:D,
    Question_10_Labs!A:A, Question_10_admin!A926,
    Question_10_Labs!C:C, "LAB B",
    Question_10_Labs!B:B, "&lt;=" &amp; Question_10_admin!C926
  ),
  "")</f>
        <v/>
      </c>
      <c r="H926" s="13" t="str">
        <f>IF(E926=1,
  IFERROR(
    AVERAGEIFS(
      Question_10_Labs!D:D,
      Question_10_Labs!A:A, A926,
      Question_10_Labs!C:C, "LAB B",
      Question_10_Labs!B:B, "&gt;=" &amp; C926
    ),
    "No test done"
  ),
  ""
)</f>
        <v/>
      </c>
      <c r="I926" s="13" t="str">
        <f t="shared" si="29"/>
        <v xml:space="preserve"> </v>
      </c>
    </row>
    <row r="927" spans="1:9" x14ac:dyDescent="0.25">
      <c r="A927" s="11">
        <v>64</v>
      </c>
      <c r="B927" s="11" t="s">
        <v>622</v>
      </c>
      <c r="C927" s="12">
        <v>41138</v>
      </c>
      <c r="D927" s="15">
        <v>5700</v>
      </c>
      <c r="E927" s="13">
        <f t="shared" si="28"/>
        <v>0</v>
      </c>
      <c r="F927" s="13">
        <f>IF(AND(B927="Med B",COUNTIFS(A$1:A926,A927,B$1:B926,"Med B")=0,COUNTIFS(A$1:A926,A927,B$1:B926,"Med A")=0),1,0)</f>
        <v>0</v>
      </c>
      <c r="G927" s="9" t="str">
        <f>IF(E927=1,
  AVERAGEIFS(
    Question_10_Labs!D:D,
    Question_10_Labs!A:A, Question_10_admin!A927,
    Question_10_Labs!C:C, "LAB B",
    Question_10_Labs!B:B, "&lt;=" &amp; Question_10_admin!C927
  ),
  "")</f>
        <v/>
      </c>
      <c r="H927" s="13" t="str">
        <f>IF(E927=1,
  IFERROR(
    AVERAGEIFS(
      Question_10_Labs!D:D,
      Question_10_Labs!A:A, A927,
      Question_10_Labs!C:C, "LAB B",
      Question_10_Labs!B:B, "&gt;=" &amp; C927
    ),
    "No test done"
  ),
  ""
)</f>
        <v/>
      </c>
      <c r="I927" s="13" t="str">
        <f t="shared" si="29"/>
        <v xml:space="preserve"> </v>
      </c>
    </row>
    <row r="928" spans="1:9" x14ac:dyDescent="0.25">
      <c r="A928" s="11">
        <v>64</v>
      </c>
      <c r="B928" s="11" t="s">
        <v>622</v>
      </c>
      <c r="C928" s="12">
        <v>41141</v>
      </c>
      <c r="D928" s="15">
        <v>5700</v>
      </c>
      <c r="E928" s="13">
        <f t="shared" si="28"/>
        <v>0</v>
      </c>
      <c r="F928" s="13">
        <f>IF(AND(B928="Med B",COUNTIFS(A$1:A927,A928,B$1:B927,"Med B")=0,COUNTIFS(A$1:A927,A928,B$1:B927,"Med A")=0),1,0)</f>
        <v>0</v>
      </c>
      <c r="G928" s="9" t="str">
        <f>IF(E928=1,
  AVERAGEIFS(
    Question_10_Labs!D:D,
    Question_10_Labs!A:A, Question_10_admin!A928,
    Question_10_Labs!C:C, "LAB B",
    Question_10_Labs!B:B, "&lt;=" &amp; Question_10_admin!C928
  ),
  "")</f>
        <v/>
      </c>
      <c r="H928" s="13" t="str">
        <f>IF(E928=1,
  IFERROR(
    AVERAGEIFS(
      Question_10_Labs!D:D,
      Question_10_Labs!A:A, A928,
      Question_10_Labs!C:C, "LAB B",
      Question_10_Labs!B:B, "&gt;=" &amp; C928
    ),
    "No test done"
  ),
  ""
)</f>
        <v/>
      </c>
      <c r="I928" s="13" t="str">
        <f t="shared" si="29"/>
        <v xml:space="preserve"> </v>
      </c>
    </row>
    <row r="929" spans="1:9" x14ac:dyDescent="0.25">
      <c r="A929" s="11">
        <v>64</v>
      </c>
      <c r="B929" s="11" t="s">
        <v>622</v>
      </c>
      <c r="C929" s="12">
        <v>41143</v>
      </c>
      <c r="D929" s="15">
        <v>5700</v>
      </c>
      <c r="E929" s="13">
        <f t="shared" si="28"/>
        <v>0</v>
      </c>
      <c r="F929" s="13">
        <f>IF(AND(B929="Med B",COUNTIFS(A$1:A928,A929,B$1:B928,"Med B")=0,COUNTIFS(A$1:A928,A929,B$1:B928,"Med A")=0),1,0)</f>
        <v>0</v>
      </c>
      <c r="G929" s="9" t="str">
        <f>IF(E929=1,
  AVERAGEIFS(
    Question_10_Labs!D:D,
    Question_10_Labs!A:A, Question_10_admin!A929,
    Question_10_Labs!C:C, "LAB B",
    Question_10_Labs!B:B, "&lt;=" &amp; Question_10_admin!C929
  ),
  "")</f>
        <v/>
      </c>
      <c r="H929" s="13" t="str">
        <f>IF(E929=1,
  IFERROR(
    AVERAGEIFS(
      Question_10_Labs!D:D,
      Question_10_Labs!A:A, A929,
      Question_10_Labs!C:C, "LAB B",
      Question_10_Labs!B:B, "&gt;=" &amp; C929
    ),
    "No test done"
  ),
  ""
)</f>
        <v/>
      </c>
      <c r="I929" s="13" t="str">
        <f t="shared" si="29"/>
        <v xml:space="preserve"> </v>
      </c>
    </row>
    <row r="930" spans="1:9" x14ac:dyDescent="0.25">
      <c r="A930" s="11">
        <v>64</v>
      </c>
      <c r="B930" s="11" t="s">
        <v>622</v>
      </c>
      <c r="C930" s="12">
        <v>41145</v>
      </c>
      <c r="D930" s="15">
        <v>5700</v>
      </c>
      <c r="E930" s="13">
        <f t="shared" si="28"/>
        <v>0</v>
      </c>
      <c r="F930" s="13">
        <f>IF(AND(B930="Med B",COUNTIFS(A$1:A929,A930,B$1:B929,"Med B")=0,COUNTIFS(A$1:A929,A930,B$1:B929,"Med A")=0),1,0)</f>
        <v>0</v>
      </c>
      <c r="G930" s="9" t="str">
        <f>IF(E930=1,
  AVERAGEIFS(
    Question_10_Labs!D:D,
    Question_10_Labs!A:A, Question_10_admin!A930,
    Question_10_Labs!C:C, "LAB B",
    Question_10_Labs!B:B, "&lt;=" &amp; Question_10_admin!C930
  ),
  "")</f>
        <v/>
      </c>
      <c r="H930" s="13" t="str">
        <f>IF(E930=1,
  IFERROR(
    AVERAGEIFS(
      Question_10_Labs!D:D,
      Question_10_Labs!A:A, A930,
      Question_10_Labs!C:C, "LAB B",
      Question_10_Labs!B:B, "&gt;=" &amp; C930
    ),
    "No test done"
  ),
  ""
)</f>
        <v/>
      </c>
      <c r="I930" s="13" t="str">
        <f t="shared" si="29"/>
        <v xml:space="preserve"> </v>
      </c>
    </row>
    <row r="931" spans="1:9" x14ac:dyDescent="0.25">
      <c r="A931" s="11">
        <v>64</v>
      </c>
      <c r="B931" s="11" t="s">
        <v>622</v>
      </c>
      <c r="C931" s="12">
        <v>41149</v>
      </c>
      <c r="D931" s="15">
        <v>5700</v>
      </c>
      <c r="E931" s="13">
        <f t="shared" si="28"/>
        <v>0</v>
      </c>
      <c r="F931" s="13">
        <f>IF(AND(B931="Med B",COUNTIFS(A$1:A930,A931,B$1:B930,"Med B")=0,COUNTIFS(A$1:A930,A931,B$1:B930,"Med A")=0),1,0)</f>
        <v>0</v>
      </c>
      <c r="G931" s="9" t="str">
        <f>IF(E931=1,
  AVERAGEIFS(
    Question_10_Labs!D:D,
    Question_10_Labs!A:A, Question_10_admin!A931,
    Question_10_Labs!C:C, "LAB B",
    Question_10_Labs!B:B, "&lt;=" &amp; Question_10_admin!C931
  ),
  "")</f>
        <v/>
      </c>
      <c r="H931" s="13" t="str">
        <f>IF(E931=1,
  IFERROR(
    AVERAGEIFS(
      Question_10_Labs!D:D,
      Question_10_Labs!A:A, A931,
      Question_10_Labs!C:C, "LAB B",
      Question_10_Labs!B:B, "&gt;=" &amp; C931
    ),
    "No test done"
  ),
  ""
)</f>
        <v/>
      </c>
      <c r="I931" s="13" t="str">
        <f t="shared" si="29"/>
        <v xml:space="preserve"> </v>
      </c>
    </row>
    <row r="932" spans="1:9" x14ac:dyDescent="0.25">
      <c r="A932" s="11">
        <v>64</v>
      </c>
      <c r="B932" s="11" t="s">
        <v>622</v>
      </c>
      <c r="C932" s="12">
        <v>41150</v>
      </c>
      <c r="D932" s="15">
        <v>5700</v>
      </c>
      <c r="E932" s="13">
        <f t="shared" si="28"/>
        <v>0</v>
      </c>
      <c r="F932" s="13">
        <f>IF(AND(B932="Med B",COUNTIFS(A$1:A931,A932,B$1:B931,"Med B")=0,COUNTIFS(A$1:A931,A932,B$1:B931,"Med A")=0),1,0)</f>
        <v>0</v>
      </c>
      <c r="G932" s="9" t="str">
        <f>IF(E932=1,
  AVERAGEIFS(
    Question_10_Labs!D:D,
    Question_10_Labs!A:A, Question_10_admin!A932,
    Question_10_Labs!C:C, "LAB B",
    Question_10_Labs!B:B, "&lt;=" &amp; Question_10_admin!C932
  ),
  "")</f>
        <v/>
      </c>
      <c r="H932" s="13" t="str">
        <f>IF(E932=1,
  IFERROR(
    AVERAGEIFS(
      Question_10_Labs!D:D,
      Question_10_Labs!A:A, A932,
      Question_10_Labs!C:C, "LAB B",
      Question_10_Labs!B:B, "&gt;=" &amp; C932
    ),
    "No test done"
  ),
  ""
)</f>
        <v/>
      </c>
      <c r="I932" s="13" t="str">
        <f t="shared" si="29"/>
        <v xml:space="preserve"> </v>
      </c>
    </row>
    <row r="933" spans="1:9" x14ac:dyDescent="0.25">
      <c r="A933" s="11">
        <v>64</v>
      </c>
      <c r="B933" s="11" t="s">
        <v>622</v>
      </c>
      <c r="C933" s="12">
        <v>41152</v>
      </c>
      <c r="D933" s="15">
        <v>5700</v>
      </c>
      <c r="E933" s="13">
        <f t="shared" si="28"/>
        <v>0</v>
      </c>
      <c r="F933" s="13">
        <f>IF(AND(B933="Med B",COUNTIFS(A$1:A932,A933,B$1:B932,"Med B")=0,COUNTIFS(A$1:A932,A933,B$1:B932,"Med A")=0),1,0)</f>
        <v>0</v>
      </c>
      <c r="G933" s="9" t="str">
        <f>IF(E933=1,
  AVERAGEIFS(
    Question_10_Labs!D:D,
    Question_10_Labs!A:A, Question_10_admin!A933,
    Question_10_Labs!C:C, "LAB B",
    Question_10_Labs!B:B, "&lt;=" &amp; Question_10_admin!C933
  ),
  "")</f>
        <v/>
      </c>
      <c r="H933" s="13" t="str">
        <f>IF(E933=1,
  IFERROR(
    AVERAGEIFS(
      Question_10_Labs!D:D,
      Question_10_Labs!A:A, A933,
      Question_10_Labs!C:C, "LAB B",
      Question_10_Labs!B:B, "&gt;=" &amp; C933
    ),
    "No test done"
  ),
  ""
)</f>
        <v/>
      </c>
      <c r="I933" s="13" t="str">
        <f t="shared" si="29"/>
        <v xml:space="preserve"> </v>
      </c>
    </row>
    <row r="934" spans="1:9" x14ac:dyDescent="0.25">
      <c r="A934" s="11">
        <v>64</v>
      </c>
      <c r="B934" s="11" t="s">
        <v>622</v>
      </c>
      <c r="C934" s="12">
        <v>41156</v>
      </c>
      <c r="D934" s="15">
        <v>5700</v>
      </c>
      <c r="E934" s="13">
        <f t="shared" si="28"/>
        <v>0</v>
      </c>
      <c r="F934" s="13">
        <f>IF(AND(B934="Med B",COUNTIFS(A$1:A933,A934,B$1:B933,"Med B")=0,COUNTIFS(A$1:A933,A934,B$1:B933,"Med A")=0),1,0)</f>
        <v>0</v>
      </c>
      <c r="G934" s="9" t="str">
        <f>IF(E934=1,
  AVERAGEIFS(
    Question_10_Labs!D:D,
    Question_10_Labs!A:A, Question_10_admin!A934,
    Question_10_Labs!C:C, "LAB B",
    Question_10_Labs!B:B, "&lt;=" &amp; Question_10_admin!C934
  ),
  "")</f>
        <v/>
      </c>
      <c r="H934" s="13" t="str">
        <f>IF(E934=1,
  IFERROR(
    AVERAGEIFS(
      Question_10_Labs!D:D,
      Question_10_Labs!A:A, A934,
      Question_10_Labs!C:C, "LAB B",
      Question_10_Labs!B:B, "&gt;=" &amp; C934
    ),
    "No test done"
  ),
  ""
)</f>
        <v/>
      </c>
      <c r="I934" s="13" t="str">
        <f t="shared" si="29"/>
        <v xml:space="preserve"> </v>
      </c>
    </row>
    <row r="935" spans="1:9" x14ac:dyDescent="0.25">
      <c r="A935" s="11">
        <v>64</v>
      </c>
      <c r="B935" s="11" t="s">
        <v>622</v>
      </c>
      <c r="C935" s="12">
        <v>41157</v>
      </c>
      <c r="D935" s="15">
        <v>5700</v>
      </c>
      <c r="E935" s="13">
        <f t="shared" si="28"/>
        <v>0</v>
      </c>
      <c r="F935" s="13">
        <f>IF(AND(B935="Med B",COUNTIFS(A$1:A934,A935,B$1:B934,"Med B")=0,COUNTIFS(A$1:A934,A935,B$1:B934,"Med A")=0),1,0)</f>
        <v>0</v>
      </c>
      <c r="G935" s="9" t="str">
        <f>IF(E935=1,
  AVERAGEIFS(
    Question_10_Labs!D:D,
    Question_10_Labs!A:A, Question_10_admin!A935,
    Question_10_Labs!C:C, "LAB B",
    Question_10_Labs!B:B, "&lt;=" &amp; Question_10_admin!C935
  ),
  "")</f>
        <v/>
      </c>
      <c r="H935" s="13" t="str">
        <f>IF(E935=1,
  IFERROR(
    AVERAGEIFS(
      Question_10_Labs!D:D,
      Question_10_Labs!A:A, A935,
      Question_10_Labs!C:C, "LAB B",
      Question_10_Labs!B:B, "&gt;=" &amp; C935
    ),
    "No test done"
  ),
  ""
)</f>
        <v/>
      </c>
      <c r="I935" s="13" t="str">
        <f t="shared" si="29"/>
        <v xml:space="preserve"> </v>
      </c>
    </row>
    <row r="936" spans="1:9" x14ac:dyDescent="0.25">
      <c r="A936" s="11">
        <v>65</v>
      </c>
      <c r="B936" s="11" t="s">
        <v>622</v>
      </c>
      <c r="C936" s="12">
        <v>41093</v>
      </c>
      <c r="D936" s="15">
        <v>14500</v>
      </c>
      <c r="E936" s="13">
        <f t="shared" si="28"/>
        <v>0</v>
      </c>
      <c r="F936" s="13">
        <f>IF(AND(B936="Med B",COUNTIFS(A$1:A935,A936,B$1:B935,"Med B")=0,COUNTIFS(A$1:A935,A936,B$1:B935,"Med A")=0),1,0)</f>
        <v>0</v>
      </c>
      <c r="G936" s="9" t="str">
        <f>IF(E936=1,
  AVERAGEIFS(
    Question_10_Labs!D:D,
    Question_10_Labs!A:A, Question_10_admin!A936,
    Question_10_Labs!C:C, "LAB B",
    Question_10_Labs!B:B, "&lt;=" &amp; Question_10_admin!C936
  ),
  "")</f>
        <v/>
      </c>
      <c r="H936" s="13" t="str">
        <f>IF(E936=1,
  IFERROR(
    AVERAGEIFS(
      Question_10_Labs!D:D,
      Question_10_Labs!A:A, A936,
      Question_10_Labs!C:C, "LAB B",
      Question_10_Labs!B:B, "&gt;=" &amp; C936
    ),
    "No test done"
  ),
  ""
)</f>
        <v/>
      </c>
      <c r="I936" s="13" t="str">
        <f t="shared" si="29"/>
        <v xml:space="preserve"> </v>
      </c>
    </row>
    <row r="937" spans="1:9" x14ac:dyDescent="0.25">
      <c r="A937" s="11">
        <v>65</v>
      </c>
      <c r="B937" s="11" t="s">
        <v>622</v>
      </c>
      <c r="C937" s="12">
        <v>41095</v>
      </c>
      <c r="D937" s="15">
        <v>14500</v>
      </c>
      <c r="E937" s="13">
        <f t="shared" si="28"/>
        <v>0</v>
      </c>
      <c r="F937" s="13">
        <f>IF(AND(B937="Med B",COUNTIFS(A$1:A936,A937,B$1:B936,"Med B")=0,COUNTIFS(A$1:A936,A937,B$1:B936,"Med A")=0),1,0)</f>
        <v>0</v>
      </c>
      <c r="G937" s="9" t="str">
        <f>IF(E937=1,
  AVERAGEIFS(
    Question_10_Labs!D:D,
    Question_10_Labs!A:A, Question_10_admin!A937,
    Question_10_Labs!C:C, "LAB B",
    Question_10_Labs!B:B, "&lt;=" &amp; Question_10_admin!C937
  ),
  "")</f>
        <v/>
      </c>
      <c r="H937" s="13" t="str">
        <f>IF(E937=1,
  IFERROR(
    AVERAGEIFS(
      Question_10_Labs!D:D,
      Question_10_Labs!A:A, A937,
      Question_10_Labs!C:C, "LAB B",
      Question_10_Labs!B:B, "&gt;=" &amp; C937
    ),
    "No test done"
  ),
  ""
)</f>
        <v/>
      </c>
      <c r="I937" s="13" t="str">
        <f t="shared" si="29"/>
        <v xml:space="preserve"> </v>
      </c>
    </row>
    <row r="938" spans="1:9" x14ac:dyDescent="0.25">
      <c r="A938" s="11">
        <v>65</v>
      </c>
      <c r="B938" s="11" t="s">
        <v>622</v>
      </c>
      <c r="C938" s="12">
        <v>41097</v>
      </c>
      <c r="D938" s="15">
        <v>16000</v>
      </c>
      <c r="E938" s="13">
        <f t="shared" si="28"/>
        <v>0</v>
      </c>
      <c r="F938" s="13">
        <f>IF(AND(B938="Med B",COUNTIFS(A$1:A937,A938,B$1:B937,"Med B")=0,COUNTIFS(A$1:A937,A938,B$1:B937,"Med A")=0),1,0)</f>
        <v>0</v>
      </c>
      <c r="G938" s="9" t="str">
        <f>IF(E938=1,
  AVERAGEIFS(
    Question_10_Labs!D:D,
    Question_10_Labs!A:A, Question_10_admin!A938,
    Question_10_Labs!C:C, "LAB B",
    Question_10_Labs!B:B, "&lt;=" &amp; Question_10_admin!C938
  ),
  "")</f>
        <v/>
      </c>
      <c r="H938" s="13" t="str">
        <f>IF(E938=1,
  IFERROR(
    AVERAGEIFS(
      Question_10_Labs!D:D,
      Question_10_Labs!A:A, A938,
      Question_10_Labs!C:C, "LAB B",
      Question_10_Labs!B:B, "&gt;=" &amp; C938
    ),
    "No test done"
  ),
  ""
)</f>
        <v/>
      </c>
      <c r="I938" s="13" t="str">
        <f t="shared" si="29"/>
        <v xml:space="preserve"> </v>
      </c>
    </row>
    <row r="939" spans="1:9" x14ac:dyDescent="0.25">
      <c r="A939" s="11">
        <v>65</v>
      </c>
      <c r="B939" s="11" t="s">
        <v>622</v>
      </c>
      <c r="C939" s="12">
        <v>41100</v>
      </c>
      <c r="D939" s="15">
        <v>16000</v>
      </c>
      <c r="E939" s="13">
        <f t="shared" si="28"/>
        <v>0</v>
      </c>
      <c r="F939" s="13">
        <f>IF(AND(B939="Med B",COUNTIFS(A$1:A938,A939,B$1:B938,"Med B")=0,COUNTIFS(A$1:A938,A939,B$1:B938,"Med A")=0),1,0)</f>
        <v>0</v>
      </c>
      <c r="G939" s="9" t="str">
        <f>IF(E939=1,
  AVERAGEIFS(
    Question_10_Labs!D:D,
    Question_10_Labs!A:A, Question_10_admin!A939,
    Question_10_Labs!C:C, "LAB B",
    Question_10_Labs!B:B, "&lt;=" &amp; Question_10_admin!C939
  ),
  "")</f>
        <v/>
      </c>
      <c r="H939" s="13" t="str">
        <f>IF(E939=1,
  IFERROR(
    AVERAGEIFS(
      Question_10_Labs!D:D,
      Question_10_Labs!A:A, A939,
      Question_10_Labs!C:C, "LAB B",
      Question_10_Labs!B:B, "&gt;=" &amp; C939
    ),
    "No test done"
  ),
  ""
)</f>
        <v/>
      </c>
      <c r="I939" s="13" t="str">
        <f t="shared" si="29"/>
        <v xml:space="preserve"> </v>
      </c>
    </row>
    <row r="940" spans="1:9" x14ac:dyDescent="0.25">
      <c r="A940" s="11">
        <v>65</v>
      </c>
      <c r="B940" s="11" t="s">
        <v>622</v>
      </c>
      <c r="C940" s="12">
        <v>41102</v>
      </c>
      <c r="D940" s="15">
        <v>16000</v>
      </c>
      <c r="E940" s="13">
        <f t="shared" si="28"/>
        <v>0</v>
      </c>
      <c r="F940" s="13">
        <f>IF(AND(B940="Med B",COUNTIFS(A$1:A939,A940,B$1:B939,"Med B")=0,COUNTIFS(A$1:A939,A940,B$1:B939,"Med A")=0),1,0)</f>
        <v>0</v>
      </c>
      <c r="G940" s="9" t="str">
        <f>IF(E940=1,
  AVERAGEIFS(
    Question_10_Labs!D:D,
    Question_10_Labs!A:A, Question_10_admin!A940,
    Question_10_Labs!C:C, "LAB B",
    Question_10_Labs!B:B, "&lt;=" &amp; Question_10_admin!C940
  ),
  "")</f>
        <v/>
      </c>
      <c r="H940" s="13" t="str">
        <f>IF(E940=1,
  IFERROR(
    AVERAGEIFS(
      Question_10_Labs!D:D,
      Question_10_Labs!A:A, A940,
      Question_10_Labs!C:C, "LAB B",
      Question_10_Labs!B:B, "&gt;=" &amp; C940
    ),
    "No test done"
  ),
  ""
)</f>
        <v/>
      </c>
      <c r="I940" s="13" t="str">
        <f t="shared" si="29"/>
        <v xml:space="preserve"> </v>
      </c>
    </row>
    <row r="941" spans="1:9" x14ac:dyDescent="0.25">
      <c r="A941" s="11">
        <v>65</v>
      </c>
      <c r="B941" s="11" t="s">
        <v>622</v>
      </c>
      <c r="C941" s="12">
        <v>41104</v>
      </c>
      <c r="D941" s="15">
        <v>16000</v>
      </c>
      <c r="E941" s="13">
        <f t="shared" si="28"/>
        <v>0</v>
      </c>
      <c r="F941" s="13">
        <f>IF(AND(B941="Med B",COUNTIFS(A$1:A940,A941,B$1:B940,"Med B")=0,COUNTIFS(A$1:A940,A941,B$1:B940,"Med A")=0),1,0)</f>
        <v>0</v>
      </c>
      <c r="G941" s="9" t="str">
        <f>IF(E941=1,
  AVERAGEIFS(
    Question_10_Labs!D:D,
    Question_10_Labs!A:A, Question_10_admin!A941,
    Question_10_Labs!C:C, "LAB B",
    Question_10_Labs!B:B, "&lt;=" &amp; Question_10_admin!C941
  ),
  "")</f>
        <v/>
      </c>
      <c r="H941" s="13" t="str">
        <f>IF(E941=1,
  IFERROR(
    AVERAGEIFS(
      Question_10_Labs!D:D,
      Question_10_Labs!A:A, A941,
      Question_10_Labs!C:C, "LAB B",
      Question_10_Labs!B:B, "&gt;=" &amp; C941
    ),
    "No test done"
  ),
  ""
)</f>
        <v/>
      </c>
      <c r="I941" s="13" t="str">
        <f t="shared" si="29"/>
        <v xml:space="preserve"> </v>
      </c>
    </row>
    <row r="942" spans="1:9" x14ac:dyDescent="0.25">
      <c r="A942" s="11">
        <v>65</v>
      </c>
      <c r="B942" s="11" t="s">
        <v>622</v>
      </c>
      <c r="C942" s="12">
        <v>41107</v>
      </c>
      <c r="D942" s="15">
        <v>16000</v>
      </c>
      <c r="E942" s="13">
        <f t="shared" si="28"/>
        <v>0</v>
      </c>
      <c r="F942" s="13">
        <f>IF(AND(B942="Med B",COUNTIFS(A$1:A941,A942,B$1:B941,"Med B")=0,COUNTIFS(A$1:A941,A942,B$1:B941,"Med A")=0),1,0)</f>
        <v>0</v>
      </c>
      <c r="G942" s="9" t="str">
        <f>IF(E942=1,
  AVERAGEIFS(
    Question_10_Labs!D:D,
    Question_10_Labs!A:A, Question_10_admin!A942,
    Question_10_Labs!C:C, "LAB B",
    Question_10_Labs!B:B, "&lt;=" &amp; Question_10_admin!C942
  ),
  "")</f>
        <v/>
      </c>
      <c r="H942" s="13" t="str">
        <f>IF(E942=1,
  IFERROR(
    AVERAGEIFS(
      Question_10_Labs!D:D,
      Question_10_Labs!A:A, A942,
      Question_10_Labs!C:C, "LAB B",
      Question_10_Labs!B:B, "&gt;=" &amp; C942
    ),
    "No test done"
  ),
  ""
)</f>
        <v/>
      </c>
      <c r="I942" s="13" t="str">
        <f t="shared" si="29"/>
        <v xml:space="preserve"> </v>
      </c>
    </row>
    <row r="943" spans="1:9" x14ac:dyDescent="0.25">
      <c r="A943" s="11">
        <v>65</v>
      </c>
      <c r="B943" s="11" t="s">
        <v>622</v>
      </c>
      <c r="C943" s="12">
        <v>41109</v>
      </c>
      <c r="D943" s="15">
        <v>16000</v>
      </c>
      <c r="E943" s="13">
        <f t="shared" si="28"/>
        <v>0</v>
      </c>
      <c r="F943" s="13">
        <f>IF(AND(B943="Med B",COUNTIFS(A$1:A942,A943,B$1:B942,"Med B")=0,COUNTIFS(A$1:A942,A943,B$1:B942,"Med A")=0),1,0)</f>
        <v>0</v>
      </c>
      <c r="G943" s="9" t="str">
        <f>IF(E943=1,
  AVERAGEIFS(
    Question_10_Labs!D:D,
    Question_10_Labs!A:A, Question_10_admin!A943,
    Question_10_Labs!C:C, "LAB B",
    Question_10_Labs!B:B, "&lt;=" &amp; Question_10_admin!C943
  ),
  "")</f>
        <v/>
      </c>
      <c r="H943" s="13" t="str">
        <f>IF(E943=1,
  IFERROR(
    AVERAGEIFS(
      Question_10_Labs!D:D,
      Question_10_Labs!A:A, A943,
      Question_10_Labs!C:C, "LAB B",
      Question_10_Labs!B:B, "&gt;=" &amp; C943
    ),
    "No test done"
  ),
  ""
)</f>
        <v/>
      </c>
      <c r="I943" s="13" t="str">
        <f t="shared" si="29"/>
        <v xml:space="preserve"> </v>
      </c>
    </row>
    <row r="944" spans="1:9" x14ac:dyDescent="0.25">
      <c r="A944" s="11">
        <v>65</v>
      </c>
      <c r="B944" s="11" t="s">
        <v>622</v>
      </c>
      <c r="C944" s="12">
        <v>41111</v>
      </c>
      <c r="D944" s="15">
        <v>19200</v>
      </c>
      <c r="E944" s="13">
        <f t="shared" si="28"/>
        <v>0</v>
      </c>
      <c r="F944" s="13">
        <f>IF(AND(B944="Med B",COUNTIFS(A$1:A943,A944,B$1:B943,"Med B")=0,COUNTIFS(A$1:A943,A944,B$1:B943,"Med A")=0),1,0)</f>
        <v>0</v>
      </c>
      <c r="G944" s="9" t="str">
        <f>IF(E944=1,
  AVERAGEIFS(
    Question_10_Labs!D:D,
    Question_10_Labs!A:A, Question_10_admin!A944,
    Question_10_Labs!C:C, "LAB B",
    Question_10_Labs!B:B, "&lt;=" &amp; Question_10_admin!C944
  ),
  "")</f>
        <v/>
      </c>
      <c r="H944" s="13" t="str">
        <f>IF(E944=1,
  IFERROR(
    AVERAGEIFS(
      Question_10_Labs!D:D,
      Question_10_Labs!A:A, A944,
      Question_10_Labs!C:C, "LAB B",
      Question_10_Labs!B:B, "&gt;=" &amp; C944
    ),
    "No test done"
  ),
  ""
)</f>
        <v/>
      </c>
      <c r="I944" s="13" t="str">
        <f t="shared" si="29"/>
        <v xml:space="preserve"> </v>
      </c>
    </row>
    <row r="945" spans="1:9" x14ac:dyDescent="0.25">
      <c r="A945" s="11">
        <v>65</v>
      </c>
      <c r="B945" s="11" t="s">
        <v>622</v>
      </c>
      <c r="C945" s="12">
        <v>41114</v>
      </c>
      <c r="D945" s="15">
        <v>19200</v>
      </c>
      <c r="E945" s="13">
        <f t="shared" si="28"/>
        <v>0</v>
      </c>
      <c r="F945" s="13">
        <f>IF(AND(B945="Med B",COUNTIFS(A$1:A944,A945,B$1:B944,"Med B")=0,COUNTIFS(A$1:A944,A945,B$1:B944,"Med A")=0),1,0)</f>
        <v>0</v>
      </c>
      <c r="G945" s="9" t="str">
        <f>IF(E945=1,
  AVERAGEIFS(
    Question_10_Labs!D:D,
    Question_10_Labs!A:A, Question_10_admin!A945,
    Question_10_Labs!C:C, "LAB B",
    Question_10_Labs!B:B, "&lt;=" &amp; Question_10_admin!C945
  ),
  "")</f>
        <v/>
      </c>
      <c r="H945" s="13" t="str">
        <f>IF(E945=1,
  IFERROR(
    AVERAGEIFS(
      Question_10_Labs!D:D,
      Question_10_Labs!A:A, A945,
      Question_10_Labs!C:C, "LAB B",
      Question_10_Labs!B:B, "&gt;=" &amp; C945
    ),
    "No test done"
  ),
  ""
)</f>
        <v/>
      </c>
      <c r="I945" s="13" t="str">
        <f t="shared" si="29"/>
        <v xml:space="preserve"> </v>
      </c>
    </row>
    <row r="946" spans="1:9" x14ac:dyDescent="0.25">
      <c r="A946" s="11">
        <v>65</v>
      </c>
      <c r="B946" s="11" t="s">
        <v>622</v>
      </c>
      <c r="C946" s="12">
        <v>41116</v>
      </c>
      <c r="D946" s="15">
        <v>19200</v>
      </c>
      <c r="E946" s="13">
        <f t="shared" si="28"/>
        <v>0</v>
      </c>
      <c r="F946" s="13">
        <f>IF(AND(B946="Med B",COUNTIFS(A$1:A945,A946,B$1:B945,"Med B")=0,COUNTIFS(A$1:A945,A946,B$1:B945,"Med A")=0),1,0)</f>
        <v>0</v>
      </c>
      <c r="G946" s="9" t="str">
        <f>IF(E946=1,
  AVERAGEIFS(
    Question_10_Labs!D:D,
    Question_10_Labs!A:A, Question_10_admin!A946,
    Question_10_Labs!C:C, "LAB B",
    Question_10_Labs!B:B, "&lt;=" &amp; Question_10_admin!C946
  ),
  "")</f>
        <v/>
      </c>
      <c r="H946" s="13" t="str">
        <f>IF(E946=1,
  IFERROR(
    AVERAGEIFS(
      Question_10_Labs!D:D,
      Question_10_Labs!A:A, A946,
      Question_10_Labs!C:C, "LAB B",
      Question_10_Labs!B:B, "&gt;=" &amp; C946
    ),
    "No test done"
  ),
  ""
)</f>
        <v/>
      </c>
      <c r="I946" s="13" t="str">
        <f t="shared" si="29"/>
        <v xml:space="preserve"> </v>
      </c>
    </row>
    <row r="947" spans="1:9" x14ac:dyDescent="0.25">
      <c r="A947" s="11">
        <v>65</v>
      </c>
      <c r="B947" s="11" t="s">
        <v>622</v>
      </c>
      <c r="C947" s="12">
        <v>41118</v>
      </c>
      <c r="D947" s="15">
        <v>19200</v>
      </c>
      <c r="E947" s="13">
        <f t="shared" si="28"/>
        <v>0</v>
      </c>
      <c r="F947" s="13">
        <f>IF(AND(B947="Med B",COUNTIFS(A$1:A946,A947,B$1:B946,"Med B")=0,COUNTIFS(A$1:A946,A947,B$1:B946,"Med A")=0),1,0)</f>
        <v>0</v>
      </c>
      <c r="G947" s="9" t="str">
        <f>IF(E947=1,
  AVERAGEIFS(
    Question_10_Labs!D:D,
    Question_10_Labs!A:A, Question_10_admin!A947,
    Question_10_Labs!C:C, "LAB B",
    Question_10_Labs!B:B, "&lt;=" &amp; Question_10_admin!C947
  ),
  "")</f>
        <v/>
      </c>
      <c r="H947" s="13" t="str">
        <f>IF(E947=1,
  IFERROR(
    AVERAGEIFS(
      Question_10_Labs!D:D,
      Question_10_Labs!A:A, A947,
      Question_10_Labs!C:C, "LAB B",
      Question_10_Labs!B:B, "&gt;=" &amp; C947
    ),
    "No test done"
  ),
  ""
)</f>
        <v/>
      </c>
      <c r="I947" s="13" t="str">
        <f t="shared" si="29"/>
        <v xml:space="preserve"> </v>
      </c>
    </row>
    <row r="948" spans="1:9" x14ac:dyDescent="0.25">
      <c r="A948" s="11">
        <v>65</v>
      </c>
      <c r="B948" s="11" t="s">
        <v>622</v>
      </c>
      <c r="C948" s="12">
        <v>41121</v>
      </c>
      <c r="D948" s="15">
        <v>19200</v>
      </c>
      <c r="E948" s="13">
        <f t="shared" si="28"/>
        <v>0</v>
      </c>
      <c r="F948" s="13">
        <f>IF(AND(B948="Med B",COUNTIFS(A$1:A947,A948,B$1:B947,"Med B")=0,COUNTIFS(A$1:A947,A948,B$1:B947,"Med A")=0),1,0)</f>
        <v>0</v>
      </c>
      <c r="G948" s="9" t="str">
        <f>IF(E948=1,
  AVERAGEIFS(
    Question_10_Labs!D:D,
    Question_10_Labs!A:A, Question_10_admin!A948,
    Question_10_Labs!C:C, "LAB B",
    Question_10_Labs!B:B, "&lt;=" &amp; Question_10_admin!C948
  ),
  "")</f>
        <v/>
      </c>
      <c r="H948" s="13" t="str">
        <f>IF(E948=1,
  IFERROR(
    AVERAGEIFS(
      Question_10_Labs!D:D,
      Question_10_Labs!A:A, A948,
      Question_10_Labs!C:C, "LAB B",
      Question_10_Labs!B:B, "&gt;=" &amp; C948
    ),
    "No test done"
  ),
  ""
)</f>
        <v/>
      </c>
      <c r="I948" s="13" t="str">
        <f t="shared" si="29"/>
        <v xml:space="preserve"> </v>
      </c>
    </row>
    <row r="949" spans="1:9" x14ac:dyDescent="0.25">
      <c r="A949" s="11">
        <v>65</v>
      </c>
      <c r="B949" s="11" t="s">
        <v>622</v>
      </c>
      <c r="C949" s="12">
        <v>41123</v>
      </c>
      <c r="D949" s="15">
        <v>19200</v>
      </c>
      <c r="E949" s="13">
        <f t="shared" si="28"/>
        <v>0</v>
      </c>
      <c r="F949" s="13">
        <f>IF(AND(B949="Med B",COUNTIFS(A$1:A948,A949,B$1:B948,"Med B")=0,COUNTIFS(A$1:A948,A949,B$1:B948,"Med A")=0),1,0)</f>
        <v>0</v>
      </c>
      <c r="G949" s="9" t="str">
        <f>IF(E949=1,
  AVERAGEIFS(
    Question_10_Labs!D:D,
    Question_10_Labs!A:A, Question_10_admin!A949,
    Question_10_Labs!C:C, "LAB B",
    Question_10_Labs!B:B, "&lt;=" &amp; Question_10_admin!C949
  ),
  "")</f>
        <v/>
      </c>
      <c r="H949" s="13" t="str">
        <f>IF(E949=1,
  IFERROR(
    AVERAGEIFS(
      Question_10_Labs!D:D,
      Question_10_Labs!A:A, A949,
      Question_10_Labs!C:C, "LAB B",
      Question_10_Labs!B:B, "&gt;=" &amp; C949
    ),
    "No test done"
  ),
  ""
)</f>
        <v/>
      </c>
      <c r="I949" s="13" t="str">
        <f t="shared" si="29"/>
        <v xml:space="preserve"> </v>
      </c>
    </row>
    <row r="950" spans="1:9" x14ac:dyDescent="0.25">
      <c r="A950" s="11">
        <v>65</v>
      </c>
      <c r="B950" s="11" t="s">
        <v>622</v>
      </c>
      <c r="C950" s="12">
        <v>41125</v>
      </c>
      <c r="D950" s="15">
        <v>20000</v>
      </c>
      <c r="E950" s="13">
        <f t="shared" si="28"/>
        <v>0</v>
      </c>
      <c r="F950" s="13">
        <f>IF(AND(B950="Med B",COUNTIFS(A$1:A949,A950,B$1:B949,"Med B")=0,COUNTIFS(A$1:A949,A950,B$1:B949,"Med A")=0),1,0)</f>
        <v>0</v>
      </c>
      <c r="G950" s="9" t="str">
        <f>IF(E950=1,
  AVERAGEIFS(
    Question_10_Labs!D:D,
    Question_10_Labs!A:A, Question_10_admin!A950,
    Question_10_Labs!C:C, "LAB B",
    Question_10_Labs!B:B, "&lt;=" &amp; Question_10_admin!C950
  ),
  "")</f>
        <v/>
      </c>
      <c r="H950" s="13" t="str">
        <f>IF(E950=1,
  IFERROR(
    AVERAGEIFS(
      Question_10_Labs!D:D,
      Question_10_Labs!A:A, A950,
      Question_10_Labs!C:C, "LAB B",
      Question_10_Labs!B:B, "&gt;=" &amp; C950
    ),
    "No test done"
  ),
  ""
)</f>
        <v/>
      </c>
      <c r="I950" s="13" t="str">
        <f t="shared" si="29"/>
        <v xml:space="preserve"> </v>
      </c>
    </row>
    <row r="951" spans="1:9" x14ac:dyDescent="0.25">
      <c r="A951" s="11">
        <v>65</v>
      </c>
      <c r="B951" s="11" t="s">
        <v>622</v>
      </c>
      <c r="C951" s="12">
        <v>41128</v>
      </c>
      <c r="D951" s="15">
        <v>20000</v>
      </c>
      <c r="E951" s="13">
        <f t="shared" si="28"/>
        <v>0</v>
      </c>
      <c r="F951" s="13">
        <f>IF(AND(B951="Med B",COUNTIFS(A$1:A950,A951,B$1:B950,"Med B")=0,COUNTIFS(A$1:A950,A951,B$1:B950,"Med A")=0),1,0)</f>
        <v>0</v>
      </c>
      <c r="G951" s="9" t="str">
        <f>IF(E951=1,
  AVERAGEIFS(
    Question_10_Labs!D:D,
    Question_10_Labs!A:A, Question_10_admin!A951,
    Question_10_Labs!C:C, "LAB B",
    Question_10_Labs!B:B, "&lt;=" &amp; Question_10_admin!C951
  ),
  "")</f>
        <v/>
      </c>
      <c r="H951" s="13" t="str">
        <f>IF(E951=1,
  IFERROR(
    AVERAGEIFS(
      Question_10_Labs!D:D,
      Question_10_Labs!A:A, A951,
      Question_10_Labs!C:C, "LAB B",
      Question_10_Labs!B:B, "&gt;=" &amp; C951
    ),
    "No test done"
  ),
  ""
)</f>
        <v/>
      </c>
      <c r="I951" s="13" t="str">
        <f t="shared" si="29"/>
        <v xml:space="preserve"> </v>
      </c>
    </row>
    <row r="952" spans="1:9" x14ac:dyDescent="0.25">
      <c r="A952" s="11">
        <v>65</v>
      </c>
      <c r="B952" s="11" t="s">
        <v>622</v>
      </c>
      <c r="C952" s="12">
        <v>41130</v>
      </c>
      <c r="D952" s="15">
        <v>20000</v>
      </c>
      <c r="E952" s="13">
        <f t="shared" si="28"/>
        <v>0</v>
      </c>
      <c r="F952" s="13">
        <f>IF(AND(B952="Med B",COUNTIFS(A$1:A951,A952,B$1:B951,"Med B")=0,COUNTIFS(A$1:A951,A952,B$1:B951,"Med A")=0),1,0)</f>
        <v>0</v>
      </c>
      <c r="G952" s="9" t="str">
        <f>IF(E952=1,
  AVERAGEIFS(
    Question_10_Labs!D:D,
    Question_10_Labs!A:A, Question_10_admin!A952,
    Question_10_Labs!C:C, "LAB B",
    Question_10_Labs!B:B, "&lt;=" &amp; Question_10_admin!C952
  ),
  "")</f>
        <v/>
      </c>
      <c r="H952" s="13" t="str">
        <f>IF(E952=1,
  IFERROR(
    AVERAGEIFS(
      Question_10_Labs!D:D,
      Question_10_Labs!A:A, A952,
      Question_10_Labs!C:C, "LAB B",
      Question_10_Labs!B:B, "&gt;=" &amp; C952
    ),
    "No test done"
  ),
  ""
)</f>
        <v/>
      </c>
      <c r="I952" s="13" t="str">
        <f t="shared" si="29"/>
        <v xml:space="preserve"> </v>
      </c>
    </row>
    <row r="953" spans="1:9" x14ac:dyDescent="0.25">
      <c r="A953" s="11">
        <v>65</v>
      </c>
      <c r="B953" s="11" t="s">
        <v>622</v>
      </c>
      <c r="C953" s="12">
        <v>41132</v>
      </c>
      <c r="D953" s="15">
        <v>20000</v>
      </c>
      <c r="E953" s="13">
        <f t="shared" si="28"/>
        <v>0</v>
      </c>
      <c r="F953" s="13">
        <f>IF(AND(B953="Med B",COUNTIFS(A$1:A952,A953,B$1:B952,"Med B")=0,COUNTIFS(A$1:A952,A953,B$1:B952,"Med A")=0),1,0)</f>
        <v>0</v>
      </c>
      <c r="G953" s="9" t="str">
        <f>IF(E953=1,
  AVERAGEIFS(
    Question_10_Labs!D:D,
    Question_10_Labs!A:A, Question_10_admin!A953,
    Question_10_Labs!C:C, "LAB B",
    Question_10_Labs!B:B, "&lt;=" &amp; Question_10_admin!C953
  ),
  "")</f>
        <v/>
      </c>
      <c r="H953" s="13" t="str">
        <f>IF(E953=1,
  IFERROR(
    AVERAGEIFS(
      Question_10_Labs!D:D,
      Question_10_Labs!A:A, A953,
      Question_10_Labs!C:C, "LAB B",
      Question_10_Labs!B:B, "&gt;=" &amp; C953
    ),
    "No test done"
  ),
  ""
)</f>
        <v/>
      </c>
      <c r="I953" s="13" t="str">
        <f t="shared" si="29"/>
        <v xml:space="preserve"> </v>
      </c>
    </row>
    <row r="954" spans="1:9" x14ac:dyDescent="0.25">
      <c r="A954" s="11">
        <v>65</v>
      </c>
      <c r="B954" s="11" t="s">
        <v>622</v>
      </c>
      <c r="C954" s="12">
        <v>41135</v>
      </c>
      <c r="D954" s="15">
        <v>20000</v>
      </c>
      <c r="E954" s="13">
        <f t="shared" si="28"/>
        <v>0</v>
      </c>
      <c r="F954" s="13">
        <f>IF(AND(B954="Med B",COUNTIFS(A$1:A953,A954,B$1:B953,"Med B")=0,COUNTIFS(A$1:A953,A954,B$1:B953,"Med A")=0),1,0)</f>
        <v>0</v>
      </c>
      <c r="G954" s="9" t="str">
        <f>IF(E954=1,
  AVERAGEIFS(
    Question_10_Labs!D:D,
    Question_10_Labs!A:A, Question_10_admin!A954,
    Question_10_Labs!C:C, "LAB B",
    Question_10_Labs!B:B, "&lt;=" &amp; Question_10_admin!C954
  ),
  "")</f>
        <v/>
      </c>
      <c r="H954" s="13" t="str">
        <f>IF(E954=1,
  IFERROR(
    AVERAGEIFS(
      Question_10_Labs!D:D,
      Question_10_Labs!A:A, A954,
      Question_10_Labs!C:C, "LAB B",
      Question_10_Labs!B:B, "&gt;=" &amp; C954
    ),
    "No test done"
  ),
  ""
)</f>
        <v/>
      </c>
      <c r="I954" s="13" t="str">
        <f t="shared" si="29"/>
        <v xml:space="preserve"> </v>
      </c>
    </row>
    <row r="955" spans="1:9" x14ac:dyDescent="0.25">
      <c r="A955" s="11">
        <v>65</v>
      </c>
      <c r="B955" s="11" t="s">
        <v>622</v>
      </c>
      <c r="C955" s="12">
        <v>41137</v>
      </c>
      <c r="D955" s="15">
        <v>20000</v>
      </c>
      <c r="E955" s="13">
        <f t="shared" si="28"/>
        <v>0</v>
      </c>
      <c r="F955" s="13">
        <f>IF(AND(B955="Med B",COUNTIFS(A$1:A954,A955,B$1:B954,"Med B")=0,COUNTIFS(A$1:A954,A955,B$1:B954,"Med A")=0),1,0)</f>
        <v>0</v>
      </c>
      <c r="G955" s="9" t="str">
        <f>IF(E955=1,
  AVERAGEIFS(
    Question_10_Labs!D:D,
    Question_10_Labs!A:A, Question_10_admin!A955,
    Question_10_Labs!C:C, "LAB B",
    Question_10_Labs!B:B, "&lt;=" &amp; Question_10_admin!C955
  ),
  "")</f>
        <v/>
      </c>
      <c r="H955" s="13" t="str">
        <f>IF(E955=1,
  IFERROR(
    AVERAGEIFS(
      Question_10_Labs!D:D,
      Question_10_Labs!A:A, A955,
      Question_10_Labs!C:C, "LAB B",
      Question_10_Labs!B:B, "&gt;=" &amp; C955
    ),
    "No test done"
  ),
  ""
)</f>
        <v/>
      </c>
      <c r="I955" s="13" t="str">
        <f t="shared" si="29"/>
        <v xml:space="preserve"> </v>
      </c>
    </row>
    <row r="956" spans="1:9" x14ac:dyDescent="0.25">
      <c r="A956" s="11">
        <v>65</v>
      </c>
      <c r="B956" s="11" t="s">
        <v>622</v>
      </c>
      <c r="C956" s="12">
        <v>41139</v>
      </c>
      <c r="D956" s="15">
        <v>20000</v>
      </c>
      <c r="E956" s="13">
        <f t="shared" si="28"/>
        <v>0</v>
      </c>
      <c r="F956" s="13">
        <f>IF(AND(B956="Med B",COUNTIFS(A$1:A955,A956,B$1:B955,"Med B")=0,COUNTIFS(A$1:A955,A956,B$1:B955,"Med A")=0),1,0)</f>
        <v>0</v>
      </c>
      <c r="G956" s="9" t="str">
        <f>IF(E956=1,
  AVERAGEIFS(
    Question_10_Labs!D:D,
    Question_10_Labs!A:A, Question_10_admin!A956,
    Question_10_Labs!C:C, "LAB B",
    Question_10_Labs!B:B, "&lt;=" &amp; Question_10_admin!C956
  ),
  "")</f>
        <v/>
      </c>
      <c r="H956" s="13" t="str">
        <f>IF(E956=1,
  IFERROR(
    AVERAGEIFS(
      Question_10_Labs!D:D,
      Question_10_Labs!A:A, A956,
      Question_10_Labs!C:C, "LAB B",
      Question_10_Labs!B:B, "&gt;=" &amp; C956
    ),
    "No test done"
  ),
  ""
)</f>
        <v/>
      </c>
      <c r="I956" s="13" t="str">
        <f t="shared" si="29"/>
        <v xml:space="preserve"> </v>
      </c>
    </row>
    <row r="957" spans="1:9" x14ac:dyDescent="0.25">
      <c r="A957" s="11">
        <v>65</v>
      </c>
      <c r="B957" s="11" t="s">
        <v>622</v>
      </c>
      <c r="C957" s="12">
        <v>41142</v>
      </c>
      <c r="D957" s="15">
        <v>20000</v>
      </c>
      <c r="E957" s="13">
        <f t="shared" si="28"/>
        <v>0</v>
      </c>
      <c r="F957" s="13">
        <f>IF(AND(B957="Med B",COUNTIFS(A$1:A956,A957,B$1:B956,"Med B")=0,COUNTIFS(A$1:A956,A957,B$1:B956,"Med A")=0),1,0)</f>
        <v>0</v>
      </c>
      <c r="G957" s="9" t="str">
        <f>IF(E957=1,
  AVERAGEIFS(
    Question_10_Labs!D:D,
    Question_10_Labs!A:A, Question_10_admin!A957,
    Question_10_Labs!C:C, "LAB B",
    Question_10_Labs!B:B, "&lt;=" &amp; Question_10_admin!C957
  ),
  "")</f>
        <v/>
      </c>
      <c r="H957" s="13" t="str">
        <f>IF(E957=1,
  IFERROR(
    AVERAGEIFS(
      Question_10_Labs!D:D,
      Question_10_Labs!A:A, A957,
      Question_10_Labs!C:C, "LAB B",
      Question_10_Labs!B:B, "&gt;=" &amp; C957
    ),
    "No test done"
  ),
  ""
)</f>
        <v/>
      </c>
      <c r="I957" s="13" t="str">
        <f t="shared" si="29"/>
        <v xml:space="preserve"> </v>
      </c>
    </row>
    <row r="958" spans="1:9" x14ac:dyDescent="0.25">
      <c r="A958" s="11">
        <v>65</v>
      </c>
      <c r="B958" s="11" t="s">
        <v>622</v>
      </c>
      <c r="C958" s="12">
        <v>41144</v>
      </c>
      <c r="D958" s="15">
        <v>20000</v>
      </c>
      <c r="E958" s="13">
        <f t="shared" si="28"/>
        <v>0</v>
      </c>
      <c r="F958" s="13">
        <f>IF(AND(B958="Med B",COUNTIFS(A$1:A957,A958,B$1:B957,"Med B")=0,COUNTIFS(A$1:A957,A958,B$1:B957,"Med A")=0),1,0)</f>
        <v>0</v>
      </c>
      <c r="G958" s="9" t="str">
        <f>IF(E958=1,
  AVERAGEIFS(
    Question_10_Labs!D:D,
    Question_10_Labs!A:A, Question_10_admin!A958,
    Question_10_Labs!C:C, "LAB B",
    Question_10_Labs!B:B, "&lt;=" &amp; Question_10_admin!C958
  ),
  "")</f>
        <v/>
      </c>
      <c r="H958" s="13" t="str">
        <f>IF(E958=1,
  IFERROR(
    AVERAGEIFS(
      Question_10_Labs!D:D,
      Question_10_Labs!A:A, A958,
      Question_10_Labs!C:C, "LAB B",
      Question_10_Labs!B:B, "&gt;=" &amp; C958
    ),
    "No test done"
  ),
  ""
)</f>
        <v/>
      </c>
      <c r="I958" s="13" t="str">
        <f t="shared" si="29"/>
        <v xml:space="preserve"> </v>
      </c>
    </row>
    <row r="959" spans="1:9" x14ac:dyDescent="0.25">
      <c r="A959" s="11">
        <v>65</v>
      </c>
      <c r="B959" s="11" t="s">
        <v>622</v>
      </c>
      <c r="C959" s="12">
        <v>41146</v>
      </c>
      <c r="D959" s="15">
        <v>20000</v>
      </c>
      <c r="E959" s="13">
        <f t="shared" si="28"/>
        <v>0</v>
      </c>
      <c r="F959" s="13">
        <f>IF(AND(B959="Med B",COUNTIFS(A$1:A958,A959,B$1:B958,"Med B")=0,COUNTIFS(A$1:A958,A959,B$1:B958,"Med A")=0),1,0)</f>
        <v>0</v>
      </c>
      <c r="G959" s="9" t="str">
        <f>IF(E959=1,
  AVERAGEIFS(
    Question_10_Labs!D:D,
    Question_10_Labs!A:A, Question_10_admin!A959,
    Question_10_Labs!C:C, "LAB B",
    Question_10_Labs!B:B, "&lt;=" &amp; Question_10_admin!C959
  ),
  "")</f>
        <v/>
      </c>
      <c r="H959" s="13" t="str">
        <f>IF(E959=1,
  IFERROR(
    AVERAGEIFS(
      Question_10_Labs!D:D,
      Question_10_Labs!A:A, A959,
      Question_10_Labs!C:C, "LAB B",
      Question_10_Labs!B:B, "&gt;=" &amp; C959
    ),
    "No test done"
  ),
  ""
)</f>
        <v/>
      </c>
      <c r="I959" s="13" t="str">
        <f t="shared" si="29"/>
        <v xml:space="preserve"> </v>
      </c>
    </row>
    <row r="960" spans="1:9" x14ac:dyDescent="0.25">
      <c r="A960" s="11">
        <v>65</v>
      </c>
      <c r="B960" s="11" t="s">
        <v>622</v>
      </c>
      <c r="C960" s="12">
        <v>41149</v>
      </c>
      <c r="D960" s="15">
        <v>20000</v>
      </c>
      <c r="E960" s="13">
        <f t="shared" si="28"/>
        <v>0</v>
      </c>
      <c r="F960" s="13">
        <f>IF(AND(B960="Med B",COUNTIFS(A$1:A959,A960,B$1:B959,"Med B")=0,COUNTIFS(A$1:A959,A960,B$1:B959,"Med A")=0),1,0)</f>
        <v>0</v>
      </c>
      <c r="G960" s="9" t="str">
        <f>IF(E960=1,
  AVERAGEIFS(
    Question_10_Labs!D:D,
    Question_10_Labs!A:A, Question_10_admin!A960,
    Question_10_Labs!C:C, "LAB B",
    Question_10_Labs!B:B, "&lt;=" &amp; Question_10_admin!C960
  ),
  "")</f>
        <v/>
      </c>
      <c r="H960" s="13" t="str">
        <f>IF(E960=1,
  IFERROR(
    AVERAGEIFS(
      Question_10_Labs!D:D,
      Question_10_Labs!A:A, A960,
      Question_10_Labs!C:C, "LAB B",
      Question_10_Labs!B:B, "&gt;=" &amp; C960
    ),
    "No test done"
  ),
  ""
)</f>
        <v/>
      </c>
      <c r="I960" s="13" t="str">
        <f t="shared" si="29"/>
        <v xml:space="preserve"> </v>
      </c>
    </row>
    <row r="961" spans="1:9" x14ac:dyDescent="0.25">
      <c r="A961" s="11">
        <v>65</v>
      </c>
      <c r="B961" s="11" t="s">
        <v>622</v>
      </c>
      <c r="C961" s="12">
        <v>41151</v>
      </c>
      <c r="D961" s="15">
        <v>20000</v>
      </c>
      <c r="E961" s="13">
        <f t="shared" si="28"/>
        <v>0</v>
      </c>
      <c r="F961" s="13">
        <f>IF(AND(B961="Med B",COUNTIFS(A$1:A960,A961,B$1:B960,"Med B")=0,COUNTIFS(A$1:A960,A961,B$1:B960,"Med A")=0),1,0)</f>
        <v>0</v>
      </c>
      <c r="G961" s="9" t="str">
        <f>IF(E961=1,
  AVERAGEIFS(
    Question_10_Labs!D:D,
    Question_10_Labs!A:A, Question_10_admin!A961,
    Question_10_Labs!C:C, "LAB B",
    Question_10_Labs!B:B, "&lt;=" &amp; Question_10_admin!C961
  ),
  "")</f>
        <v/>
      </c>
      <c r="H961" s="13" t="str">
        <f>IF(E961=1,
  IFERROR(
    AVERAGEIFS(
      Question_10_Labs!D:D,
      Question_10_Labs!A:A, A961,
      Question_10_Labs!C:C, "LAB B",
      Question_10_Labs!B:B, "&gt;=" &amp; C961
    ),
    "No test done"
  ),
  ""
)</f>
        <v/>
      </c>
      <c r="I961" s="13" t="str">
        <f t="shared" si="29"/>
        <v xml:space="preserve"> </v>
      </c>
    </row>
    <row r="962" spans="1:9" x14ac:dyDescent="0.25">
      <c r="A962" s="11">
        <v>65</v>
      </c>
      <c r="B962" s="11" t="s">
        <v>622</v>
      </c>
      <c r="C962" s="12">
        <v>41153</v>
      </c>
      <c r="D962" s="15">
        <v>20000</v>
      </c>
      <c r="E962" s="13">
        <f t="shared" si="28"/>
        <v>0</v>
      </c>
      <c r="F962" s="13">
        <f>IF(AND(B962="Med B",COUNTIFS(A$1:A961,A962,B$1:B961,"Med B")=0,COUNTIFS(A$1:A961,A962,B$1:B961,"Med A")=0),1,0)</f>
        <v>0</v>
      </c>
      <c r="G962" s="9" t="str">
        <f>IF(E962=1,
  AVERAGEIFS(
    Question_10_Labs!D:D,
    Question_10_Labs!A:A, Question_10_admin!A962,
    Question_10_Labs!C:C, "LAB B",
    Question_10_Labs!B:B, "&lt;=" &amp; Question_10_admin!C962
  ),
  "")</f>
        <v/>
      </c>
      <c r="H962" s="13" t="str">
        <f>IF(E962=1,
  IFERROR(
    AVERAGEIFS(
      Question_10_Labs!D:D,
      Question_10_Labs!A:A, A962,
      Question_10_Labs!C:C, "LAB B",
      Question_10_Labs!B:B, "&gt;=" &amp; C962
    ),
    "No test done"
  ),
  ""
)</f>
        <v/>
      </c>
      <c r="I962" s="13" t="str">
        <f t="shared" si="29"/>
        <v xml:space="preserve"> </v>
      </c>
    </row>
    <row r="963" spans="1:9" x14ac:dyDescent="0.25">
      <c r="A963" s="11">
        <v>65</v>
      </c>
      <c r="B963" s="11" t="s">
        <v>622</v>
      </c>
      <c r="C963" s="12">
        <v>41156</v>
      </c>
      <c r="D963" s="15">
        <v>20000</v>
      </c>
      <c r="E963" s="13">
        <f t="shared" ref="E963:E1026" si="30">IF(AND(B963="Med A", A963=A964, B964="Med B"), 1, 0)</f>
        <v>0</v>
      </c>
      <c r="F963" s="13">
        <f>IF(AND(B963="Med B",COUNTIFS(A$1:A962,A963,B$1:B962,"Med B")=0,COUNTIFS(A$1:A962,A963,B$1:B962,"Med A")=0),1,0)</f>
        <v>0</v>
      </c>
      <c r="G963" s="9" t="str">
        <f>IF(E963=1,
  AVERAGEIFS(
    Question_10_Labs!D:D,
    Question_10_Labs!A:A, Question_10_admin!A963,
    Question_10_Labs!C:C, "LAB B",
    Question_10_Labs!B:B, "&lt;=" &amp; Question_10_admin!C963
  ),
  "")</f>
        <v/>
      </c>
      <c r="H963" s="13" t="str">
        <f>IF(E963=1,
  IFERROR(
    AVERAGEIFS(
      Question_10_Labs!D:D,
      Question_10_Labs!A:A, A963,
      Question_10_Labs!C:C, "LAB B",
      Question_10_Labs!B:B, "&gt;=" &amp; C963
    ),
    "No test done"
  ),
  ""
)</f>
        <v/>
      </c>
      <c r="I963" s="13" t="str">
        <f t="shared" ref="I963:I1026" si="31">IF(OR(G963="", H963=""), " ",
   IF(AND(ISNUMBER(G963), ISNUMBER(H963)),
       IF(G963 &gt; H963, "Higher",
          IF(G963 &lt; H963, "Lower", "Same")
       ),
       "No comparison"
   )
)</f>
        <v xml:space="preserve"> </v>
      </c>
    </row>
    <row r="964" spans="1:9" x14ac:dyDescent="0.25">
      <c r="A964" s="11">
        <v>65</v>
      </c>
      <c r="B964" s="11" t="s">
        <v>622</v>
      </c>
      <c r="C964" s="12">
        <v>41158</v>
      </c>
      <c r="D964" s="15">
        <v>20000</v>
      </c>
      <c r="E964" s="13">
        <f t="shared" si="30"/>
        <v>1</v>
      </c>
      <c r="F964" s="13">
        <f>IF(AND(B964="Med B",COUNTIFS(A$1:A963,A964,B$1:B963,"Med B")=0,COUNTIFS(A$1:A963,A964,B$1:B963,"Med A")=0),1,0)</f>
        <v>0</v>
      </c>
      <c r="G964" s="9">
        <f>IF(E964=1,
  AVERAGEIFS(
    Question_10_Labs!D:D,
    Question_10_Labs!A:A, Question_10_admin!A964,
    Question_10_Labs!C:C, "LAB B",
    Question_10_Labs!B:B, "&lt;=" &amp; Question_10_admin!C964
  ),
  "")</f>
        <v>8.5400000000000009</v>
      </c>
      <c r="H964" s="13">
        <f>IF(E964=1,
  IFERROR(
    AVERAGEIFS(
      Question_10_Labs!D:D,
      Question_10_Labs!A:A, A964,
      Question_10_Labs!C:C, "LAB B",
      Question_10_Labs!B:B, "&gt;=" &amp; C964
    ),
    "No test done"
  ),
  ""
)</f>
        <v>8.2624999999999993</v>
      </c>
      <c r="I964" s="13" t="str">
        <f t="shared" si="31"/>
        <v>Higher</v>
      </c>
    </row>
    <row r="965" spans="1:9" x14ac:dyDescent="0.25">
      <c r="A965" s="11">
        <v>65</v>
      </c>
      <c r="B965" s="11" t="s">
        <v>623</v>
      </c>
      <c r="C965" s="12">
        <v>41165</v>
      </c>
      <c r="D965" s="15">
        <v>16</v>
      </c>
      <c r="E965" s="13">
        <f t="shared" si="30"/>
        <v>0</v>
      </c>
      <c r="F965" s="13">
        <f>IF(AND(B965="Med B",COUNTIFS(A$1:A964,A965,B$1:B964,"Med B")=0,COUNTIFS(A$1:A964,A965,B$1:B964,"Med A")=0),1,0)</f>
        <v>0</v>
      </c>
      <c r="G965" s="9" t="str">
        <f>IF(E965=1,
  AVERAGEIFS(
    Question_10_Labs!D:D,
    Question_10_Labs!A:A, Question_10_admin!A965,
    Question_10_Labs!C:C, "LAB B",
    Question_10_Labs!B:B, "&lt;=" &amp; Question_10_admin!C965
  ),
  "")</f>
        <v/>
      </c>
      <c r="H965" s="13" t="str">
        <f>IF(E965=1,
  IFERROR(
    AVERAGEIFS(
      Question_10_Labs!D:D,
      Question_10_Labs!A:A, A965,
      Question_10_Labs!C:C, "LAB B",
      Question_10_Labs!B:B, "&gt;=" &amp; C965
    ),
    "No test done"
  ),
  ""
)</f>
        <v/>
      </c>
      <c r="I965" s="13" t="str">
        <f t="shared" si="31"/>
        <v xml:space="preserve"> </v>
      </c>
    </row>
    <row r="966" spans="1:9" x14ac:dyDescent="0.25">
      <c r="A966" s="11">
        <v>65</v>
      </c>
      <c r="B966" s="11" t="s">
        <v>623</v>
      </c>
      <c r="C966" s="12">
        <v>41193</v>
      </c>
      <c r="D966" s="15">
        <v>16</v>
      </c>
      <c r="E966" s="13">
        <f t="shared" si="30"/>
        <v>0</v>
      </c>
      <c r="F966" s="13">
        <f>IF(AND(B966="Med B",COUNTIFS(A$1:A965,A966,B$1:B965,"Med B")=0,COUNTIFS(A$1:A965,A966,B$1:B965,"Med A")=0),1,0)</f>
        <v>0</v>
      </c>
      <c r="G966" s="9" t="str">
        <f>IF(E966=1,
  AVERAGEIFS(
    Question_10_Labs!D:D,
    Question_10_Labs!A:A, Question_10_admin!A966,
    Question_10_Labs!C:C, "LAB B",
    Question_10_Labs!B:B, "&lt;=" &amp; Question_10_admin!C966
  ),
  "")</f>
        <v/>
      </c>
      <c r="H966" s="13" t="str">
        <f>IF(E966=1,
  IFERROR(
    AVERAGEIFS(
      Question_10_Labs!D:D,
      Question_10_Labs!A:A, A966,
      Question_10_Labs!C:C, "LAB B",
      Question_10_Labs!B:B, "&gt;=" &amp; C966
    ),
    "No test done"
  ),
  ""
)</f>
        <v/>
      </c>
      <c r="I966" s="13" t="str">
        <f t="shared" si="31"/>
        <v xml:space="preserve"> </v>
      </c>
    </row>
    <row r="967" spans="1:9" x14ac:dyDescent="0.25">
      <c r="A967" s="11">
        <v>66</v>
      </c>
      <c r="B967" s="11" t="s">
        <v>622</v>
      </c>
      <c r="C967" s="12">
        <v>41092</v>
      </c>
      <c r="D967" s="15">
        <v>3000</v>
      </c>
      <c r="E967" s="13">
        <f t="shared" si="30"/>
        <v>0</v>
      </c>
      <c r="F967" s="13">
        <f>IF(AND(B967="Med B",COUNTIFS(A$1:A966,A967,B$1:B966,"Med B")=0,COUNTIFS(A$1:A966,A967,B$1:B966,"Med A")=0),1,0)</f>
        <v>0</v>
      </c>
      <c r="G967" s="9" t="str">
        <f>IF(E967=1,
  AVERAGEIFS(
    Question_10_Labs!D:D,
    Question_10_Labs!A:A, Question_10_admin!A967,
    Question_10_Labs!C:C, "LAB B",
    Question_10_Labs!B:B, "&lt;=" &amp; Question_10_admin!C967
  ),
  "")</f>
        <v/>
      </c>
      <c r="H967" s="13" t="str">
        <f>IF(E967=1,
  IFERROR(
    AVERAGEIFS(
      Question_10_Labs!D:D,
      Question_10_Labs!A:A, A967,
      Question_10_Labs!C:C, "LAB B",
      Question_10_Labs!B:B, "&gt;=" &amp; C967
    ),
    "No test done"
  ),
  ""
)</f>
        <v/>
      </c>
      <c r="I967" s="13" t="str">
        <f t="shared" si="31"/>
        <v xml:space="preserve"> </v>
      </c>
    </row>
    <row r="968" spans="1:9" x14ac:dyDescent="0.25">
      <c r="A968" s="11">
        <v>66</v>
      </c>
      <c r="B968" s="11" t="s">
        <v>622</v>
      </c>
      <c r="C968" s="12">
        <v>41094</v>
      </c>
      <c r="D968" s="15">
        <v>3000</v>
      </c>
      <c r="E968" s="13">
        <f t="shared" si="30"/>
        <v>0</v>
      </c>
      <c r="F968" s="13">
        <f>IF(AND(B968="Med B",COUNTIFS(A$1:A967,A968,B$1:B967,"Med B")=0,COUNTIFS(A$1:A967,A968,B$1:B967,"Med A")=0),1,0)</f>
        <v>0</v>
      </c>
      <c r="G968" s="9" t="str">
        <f>IF(E968=1,
  AVERAGEIFS(
    Question_10_Labs!D:D,
    Question_10_Labs!A:A, Question_10_admin!A968,
    Question_10_Labs!C:C, "LAB B",
    Question_10_Labs!B:B, "&lt;=" &amp; Question_10_admin!C968
  ),
  "")</f>
        <v/>
      </c>
      <c r="H968" s="13" t="str">
        <f>IF(E968=1,
  IFERROR(
    AVERAGEIFS(
      Question_10_Labs!D:D,
      Question_10_Labs!A:A, A968,
      Question_10_Labs!C:C, "LAB B",
      Question_10_Labs!B:B, "&gt;=" &amp; C968
    ),
    "No test done"
  ),
  ""
)</f>
        <v/>
      </c>
      <c r="I968" s="13" t="str">
        <f t="shared" si="31"/>
        <v xml:space="preserve"> </v>
      </c>
    </row>
    <row r="969" spans="1:9" x14ac:dyDescent="0.25">
      <c r="A969" s="11">
        <v>66</v>
      </c>
      <c r="B969" s="11" t="s">
        <v>622</v>
      </c>
      <c r="C969" s="12">
        <v>41096</v>
      </c>
      <c r="D969" s="15">
        <v>3000</v>
      </c>
      <c r="E969" s="13">
        <f t="shared" si="30"/>
        <v>0</v>
      </c>
      <c r="F969" s="13">
        <f>IF(AND(B969="Med B",COUNTIFS(A$1:A968,A969,B$1:B968,"Med B")=0,COUNTIFS(A$1:A968,A969,B$1:B968,"Med A")=0),1,0)</f>
        <v>0</v>
      </c>
      <c r="G969" s="9" t="str">
        <f>IF(E969=1,
  AVERAGEIFS(
    Question_10_Labs!D:D,
    Question_10_Labs!A:A, Question_10_admin!A969,
    Question_10_Labs!C:C, "LAB B",
    Question_10_Labs!B:B, "&lt;=" &amp; Question_10_admin!C969
  ),
  "")</f>
        <v/>
      </c>
      <c r="H969" s="13" t="str">
        <f>IF(E969=1,
  IFERROR(
    AVERAGEIFS(
      Question_10_Labs!D:D,
      Question_10_Labs!A:A, A969,
      Question_10_Labs!C:C, "LAB B",
      Question_10_Labs!B:B, "&gt;=" &amp; C969
    ),
    "No test done"
  ),
  ""
)</f>
        <v/>
      </c>
      <c r="I969" s="13" t="str">
        <f t="shared" si="31"/>
        <v xml:space="preserve"> </v>
      </c>
    </row>
    <row r="970" spans="1:9" x14ac:dyDescent="0.25">
      <c r="A970" s="11">
        <v>66</v>
      </c>
      <c r="B970" s="11" t="s">
        <v>622</v>
      </c>
      <c r="C970" s="12">
        <v>41099</v>
      </c>
      <c r="D970" s="15">
        <v>3000</v>
      </c>
      <c r="E970" s="13">
        <f t="shared" si="30"/>
        <v>0</v>
      </c>
      <c r="F970" s="13">
        <f>IF(AND(B970="Med B",COUNTIFS(A$1:A969,A970,B$1:B969,"Med B")=0,COUNTIFS(A$1:A969,A970,B$1:B969,"Med A")=0),1,0)</f>
        <v>0</v>
      </c>
      <c r="G970" s="9" t="str">
        <f>IF(E970=1,
  AVERAGEIFS(
    Question_10_Labs!D:D,
    Question_10_Labs!A:A, Question_10_admin!A970,
    Question_10_Labs!C:C, "LAB B",
    Question_10_Labs!B:B, "&lt;=" &amp; Question_10_admin!C970
  ),
  "")</f>
        <v/>
      </c>
      <c r="H970" s="13" t="str">
        <f>IF(E970=1,
  IFERROR(
    AVERAGEIFS(
      Question_10_Labs!D:D,
      Question_10_Labs!A:A, A970,
      Question_10_Labs!C:C, "LAB B",
      Question_10_Labs!B:B, "&gt;=" &amp; C970
    ),
    "No test done"
  ),
  ""
)</f>
        <v/>
      </c>
      <c r="I970" s="13" t="str">
        <f t="shared" si="31"/>
        <v xml:space="preserve"> </v>
      </c>
    </row>
    <row r="971" spans="1:9" x14ac:dyDescent="0.25">
      <c r="A971" s="11">
        <v>66</v>
      </c>
      <c r="B971" s="11" t="s">
        <v>622</v>
      </c>
      <c r="C971" s="12">
        <v>41101</v>
      </c>
      <c r="D971" s="15">
        <v>3000</v>
      </c>
      <c r="E971" s="13">
        <f t="shared" si="30"/>
        <v>0</v>
      </c>
      <c r="F971" s="13">
        <f>IF(AND(B971="Med B",COUNTIFS(A$1:A970,A971,B$1:B970,"Med B")=0,COUNTIFS(A$1:A970,A971,B$1:B970,"Med A")=0),1,0)</f>
        <v>0</v>
      </c>
      <c r="G971" s="9" t="str">
        <f>IF(E971=1,
  AVERAGEIFS(
    Question_10_Labs!D:D,
    Question_10_Labs!A:A, Question_10_admin!A971,
    Question_10_Labs!C:C, "LAB B",
    Question_10_Labs!B:B, "&lt;=" &amp; Question_10_admin!C971
  ),
  "")</f>
        <v/>
      </c>
      <c r="H971" s="13" t="str">
        <f>IF(E971=1,
  IFERROR(
    AVERAGEIFS(
      Question_10_Labs!D:D,
      Question_10_Labs!A:A, A971,
      Question_10_Labs!C:C, "LAB B",
      Question_10_Labs!B:B, "&gt;=" &amp; C971
    ),
    "No test done"
  ),
  ""
)</f>
        <v/>
      </c>
      <c r="I971" s="13" t="str">
        <f t="shared" si="31"/>
        <v xml:space="preserve"> </v>
      </c>
    </row>
    <row r="972" spans="1:9" x14ac:dyDescent="0.25">
      <c r="A972" s="11">
        <v>66</v>
      </c>
      <c r="B972" s="11" t="s">
        <v>622</v>
      </c>
      <c r="C972" s="12">
        <v>41103</v>
      </c>
      <c r="D972" s="15">
        <v>3000</v>
      </c>
      <c r="E972" s="13">
        <f t="shared" si="30"/>
        <v>0</v>
      </c>
      <c r="F972" s="13">
        <f>IF(AND(B972="Med B",COUNTIFS(A$1:A971,A972,B$1:B971,"Med B")=0,COUNTIFS(A$1:A971,A972,B$1:B971,"Med A")=0),1,0)</f>
        <v>0</v>
      </c>
      <c r="G972" s="9" t="str">
        <f>IF(E972=1,
  AVERAGEIFS(
    Question_10_Labs!D:D,
    Question_10_Labs!A:A, Question_10_admin!A972,
    Question_10_Labs!C:C, "LAB B",
    Question_10_Labs!B:B, "&lt;=" &amp; Question_10_admin!C972
  ),
  "")</f>
        <v/>
      </c>
      <c r="H972" s="13" t="str">
        <f>IF(E972=1,
  IFERROR(
    AVERAGEIFS(
      Question_10_Labs!D:D,
      Question_10_Labs!A:A, A972,
      Question_10_Labs!C:C, "LAB B",
      Question_10_Labs!B:B, "&gt;=" &amp; C972
    ),
    "No test done"
  ),
  ""
)</f>
        <v/>
      </c>
      <c r="I972" s="13" t="str">
        <f t="shared" si="31"/>
        <v xml:space="preserve"> </v>
      </c>
    </row>
    <row r="973" spans="1:9" x14ac:dyDescent="0.25">
      <c r="A973" s="11">
        <v>66</v>
      </c>
      <c r="B973" s="11" t="s">
        <v>622</v>
      </c>
      <c r="C973" s="12">
        <v>41106</v>
      </c>
      <c r="D973" s="15">
        <v>3000</v>
      </c>
      <c r="E973" s="13">
        <f t="shared" si="30"/>
        <v>0</v>
      </c>
      <c r="F973" s="13">
        <f>IF(AND(B973="Med B",COUNTIFS(A$1:A972,A973,B$1:B972,"Med B")=0,COUNTIFS(A$1:A972,A973,B$1:B972,"Med A")=0),1,0)</f>
        <v>0</v>
      </c>
      <c r="G973" s="9" t="str">
        <f>IF(E973=1,
  AVERAGEIFS(
    Question_10_Labs!D:D,
    Question_10_Labs!A:A, Question_10_admin!A973,
    Question_10_Labs!C:C, "LAB B",
    Question_10_Labs!B:B, "&lt;=" &amp; Question_10_admin!C973
  ),
  "")</f>
        <v/>
      </c>
      <c r="H973" s="13" t="str">
        <f>IF(E973=1,
  IFERROR(
    AVERAGEIFS(
      Question_10_Labs!D:D,
      Question_10_Labs!A:A, A973,
      Question_10_Labs!C:C, "LAB B",
      Question_10_Labs!B:B, "&gt;=" &amp; C973
    ),
    "No test done"
  ),
  ""
)</f>
        <v/>
      </c>
      <c r="I973" s="13" t="str">
        <f t="shared" si="31"/>
        <v xml:space="preserve"> </v>
      </c>
    </row>
    <row r="974" spans="1:9" x14ac:dyDescent="0.25">
      <c r="A974" s="11">
        <v>66</v>
      </c>
      <c r="B974" s="11" t="s">
        <v>622</v>
      </c>
      <c r="C974" s="12">
        <v>41108</v>
      </c>
      <c r="D974" s="15">
        <v>3000</v>
      </c>
      <c r="E974" s="13">
        <f t="shared" si="30"/>
        <v>0</v>
      </c>
      <c r="F974" s="13">
        <f>IF(AND(B974="Med B",COUNTIFS(A$1:A973,A974,B$1:B973,"Med B")=0,COUNTIFS(A$1:A973,A974,B$1:B973,"Med A")=0),1,0)</f>
        <v>0</v>
      </c>
      <c r="G974" s="9" t="str">
        <f>IF(E974=1,
  AVERAGEIFS(
    Question_10_Labs!D:D,
    Question_10_Labs!A:A, Question_10_admin!A974,
    Question_10_Labs!C:C, "LAB B",
    Question_10_Labs!B:B, "&lt;=" &amp; Question_10_admin!C974
  ),
  "")</f>
        <v/>
      </c>
      <c r="H974" s="13" t="str">
        <f>IF(E974=1,
  IFERROR(
    AVERAGEIFS(
      Question_10_Labs!D:D,
      Question_10_Labs!A:A, A974,
      Question_10_Labs!C:C, "LAB B",
      Question_10_Labs!B:B, "&gt;=" &amp; C974
    ),
    "No test done"
  ),
  ""
)</f>
        <v/>
      </c>
      <c r="I974" s="13" t="str">
        <f t="shared" si="31"/>
        <v xml:space="preserve"> </v>
      </c>
    </row>
    <row r="975" spans="1:9" x14ac:dyDescent="0.25">
      <c r="A975" s="11">
        <v>66</v>
      </c>
      <c r="B975" s="11" t="s">
        <v>622</v>
      </c>
      <c r="C975" s="12">
        <v>41110</v>
      </c>
      <c r="D975" s="15">
        <v>2700</v>
      </c>
      <c r="E975" s="13">
        <f t="shared" si="30"/>
        <v>0</v>
      </c>
      <c r="F975" s="13">
        <f>IF(AND(B975="Med B",COUNTIFS(A$1:A974,A975,B$1:B974,"Med B")=0,COUNTIFS(A$1:A974,A975,B$1:B974,"Med A")=0),1,0)</f>
        <v>0</v>
      </c>
      <c r="G975" s="9" t="str">
        <f>IF(E975=1,
  AVERAGEIFS(
    Question_10_Labs!D:D,
    Question_10_Labs!A:A, Question_10_admin!A975,
    Question_10_Labs!C:C, "LAB B",
    Question_10_Labs!B:B, "&lt;=" &amp; Question_10_admin!C975
  ),
  "")</f>
        <v/>
      </c>
      <c r="H975" s="13" t="str">
        <f>IF(E975=1,
  IFERROR(
    AVERAGEIFS(
      Question_10_Labs!D:D,
      Question_10_Labs!A:A, A975,
      Question_10_Labs!C:C, "LAB B",
      Question_10_Labs!B:B, "&gt;=" &amp; C975
    ),
    "No test done"
  ),
  ""
)</f>
        <v/>
      </c>
      <c r="I975" s="13" t="str">
        <f t="shared" si="31"/>
        <v xml:space="preserve"> </v>
      </c>
    </row>
    <row r="976" spans="1:9" x14ac:dyDescent="0.25">
      <c r="A976" s="11">
        <v>66</v>
      </c>
      <c r="B976" s="11" t="s">
        <v>622</v>
      </c>
      <c r="C976" s="12">
        <v>41113</v>
      </c>
      <c r="D976" s="15">
        <v>2700</v>
      </c>
      <c r="E976" s="13">
        <f t="shared" si="30"/>
        <v>0</v>
      </c>
      <c r="F976" s="13">
        <f>IF(AND(B976="Med B",COUNTIFS(A$1:A975,A976,B$1:B975,"Med B")=0,COUNTIFS(A$1:A975,A976,B$1:B975,"Med A")=0),1,0)</f>
        <v>0</v>
      </c>
      <c r="G976" s="9" t="str">
        <f>IF(E976=1,
  AVERAGEIFS(
    Question_10_Labs!D:D,
    Question_10_Labs!A:A, Question_10_admin!A976,
    Question_10_Labs!C:C, "LAB B",
    Question_10_Labs!B:B, "&lt;=" &amp; Question_10_admin!C976
  ),
  "")</f>
        <v/>
      </c>
      <c r="H976" s="13" t="str">
        <f>IF(E976=1,
  IFERROR(
    AVERAGEIFS(
      Question_10_Labs!D:D,
      Question_10_Labs!A:A, A976,
      Question_10_Labs!C:C, "LAB B",
      Question_10_Labs!B:B, "&gt;=" &amp; C976
    ),
    "No test done"
  ),
  ""
)</f>
        <v/>
      </c>
      <c r="I976" s="13" t="str">
        <f t="shared" si="31"/>
        <v xml:space="preserve"> </v>
      </c>
    </row>
    <row r="977" spans="1:9" x14ac:dyDescent="0.25">
      <c r="A977" s="11">
        <v>66</v>
      </c>
      <c r="B977" s="11" t="s">
        <v>622</v>
      </c>
      <c r="C977" s="12">
        <v>41115</v>
      </c>
      <c r="D977" s="15">
        <v>2700</v>
      </c>
      <c r="E977" s="13">
        <f t="shared" si="30"/>
        <v>0</v>
      </c>
      <c r="F977" s="13">
        <f>IF(AND(B977="Med B",COUNTIFS(A$1:A976,A977,B$1:B976,"Med B")=0,COUNTIFS(A$1:A976,A977,B$1:B976,"Med A")=0),1,0)</f>
        <v>0</v>
      </c>
      <c r="G977" s="9" t="str">
        <f>IF(E977=1,
  AVERAGEIFS(
    Question_10_Labs!D:D,
    Question_10_Labs!A:A, Question_10_admin!A977,
    Question_10_Labs!C:C, "LAB B",
    Question_10_Labs!B:B, "&lt;=" &amp; Question_10_admin!C977
  ),
  "")</f>
        <v/>
      </c>
      <c r="H977" s="13" t="str">
        <f>IF(E977=1,
  IFERROR(
    AVERAGEIFS(
      Question_10_Labs!D:D,
      Question_10_Labs!A:A, A977,
      Question_10_Labs!C:C, "LAB B",
      Question_10_Labs!B:B, "&gt;=" &amp; C977
    ),
    "No test done"
  ),
  ""
)</f>
        <v/>
      </c>
      <c r="I977" s="13" t="str">
        <f t="shared" si="31"/>
        <v xml:space="preserve"> </v>
      </c>
    </row>
    <row r="978" spans="1:9" x14ac:dyDescent="0.25">
      <c r="A978" s="11">
        <v>66</v>
      </c>
      <c r="B978" s="11" t="s">
        <v>622</v>
      </c>
      <c r="C978" s="12">
        <v>41117</v>
      </c>
      <c r="D978" s="15">
        <v>2700</v>
      </c>
      <c r="E978" s="13">
        <f t="shared" si="30"/>
        <v>0</v>
      </c>
      <c r="F978" s="13">
        <f>IF(AND(B978="Med B",COUNTIFS(A$1:A977,A978,B$1:B977,"Med B")=0,COUNTIFS(A$1:A977,A978,B$1:B977,"Med A")=0),1,0)</f>
        <v>0</v>
      </c>
      <c r="G978" s="9" t="str">
        <f>IF(E978=1,
  AVERAGEIFS(
    Question_10_Labs!D:D,
    Question_10_Labs!A:A, Question_10_admin!A978,
    Question_10_Labs!C:C, "LAB B",
    Question_10_Labs!B:B, "&lt;=" &amp; Question_10_admin!C978
  ),
  "")</f>
        <v/>
      </c>
      <c r="H978" s="13" t="str">
        <f>IF(E978=1,
  IFERROR(
    AVERAGEIFS(
      Question_10_Labs!D:D,
      Question_10_Labs!A:A, A978,
      Question_10_Labs!C:C, "LAB B",
      Question_10_Labs!B:B, "&gt;=" &amp; C978
    ),
    "No test done"
  ),
  ""
)</f>
        <v/>
      </c>
      <c r="I978" s="13" t="str">
        <f t="shared" si="31"/>
        <v xml:space="preserve"> </v>
      </c>
    </row>
    <row r="979" spans="1:9" x14ac:dyDescent="0.25">
      <c r="A979" s="11">
        <v>66</v>
      </c>
      <c r="B979" s="11" t="s">
        <v>622</v>
      </c>
      <c r="C979" s="12">
        <v>41120</v>
      </c>
      <c r="D979" s="15">
        <v>2700</v>
      </c>
      <c r="E979" s="13">
        <f t="shared" si="30"/>
        <v>0</v>
      </c>
      <c r="F979" s="13">
        <f>IF(AND(B979="Med B",COUNTIFS(A$1:A978,A979,B$1:B978,"Med B")=0,COUNTIFS(A$1:A978,A979,B$1:B978,"Med A")=0),1,0)</f>
        <v>0</v>
      </c>
      <c r="G979" s="9" t="str">
        <f>IF(E979=1,
  AVERAGEIFS(
    Question_10_Labs!D:D,
    Question_10_Labs!A:A, Question_10_admin!A979,
    Question_10_Labs!C:C, "LAB B",
    Question_10_Labs!B:B, "&lt;=" &amp; Question_10_admin!C979
  ),
  "")</f>
        <v/>
      </c>
      <c r="H979" s="13" t="str">
        <f>IF(E979=1,
  IFERROR(
    AVERAGEIFS(
      Question_10_Labs!D:D,
      Question_10_Labs!A:A, A979,
      Question_10_Labs!C:C, "LAB B",
      Question_10_Labs!B:B, "&gt;=" &amp; C979
    ),
    "No test done"
  ),
  ""
)</f>
        <v/>
      </c>
      <c r="I979" s="13" t="str">
        <f t="shared" si="31"/>
        <v xml:space="preserve"> </v>
      </c>
    </row>
    <row r="980" spans="1:9" x14ac:dyDescent="0.25">
      <c r="A980" s="11">
        <v>66</v>
      </c>
      <c r="B980" s="11" t="s">
        <v>622</v>
      </c>
      <c r="C980" s="12">
        <v>41122</v>
      </c>
      <c r="D980" s="15">
        <v>2700</v>
      </c>
      <c r="E980" s="13">
        <f t="shared" si="30"/>
        <v>0</v>
      </c>
      <c r="F980" s="13">
        <f>IF(AND(B980="Med B",COUNTIFS(A$1:A979,A980,B$1:B979,"Med B")=0,COUNTIFS(A$1:A979,A980,B$1:B979,"Med A")=0),1,0)</f>
        <v>0</v>
      </c>
      <c r="G980" s="9" t="str">
        <f>IF(E980=1,
  AVERAGEIFS(
    Question_10_Labs!D:D,
    Question_10_Labs!A:A, Question_10_admin!A980,
    Question_10_Labs!C:C, "LAB B",
    Question_10_Labs!B:B, "&lt;=" &amp; Question_10_admin!C980
  ),
  "")</f>
        <v/>
      </c>
      <c r="H980" s="13" t="str">
        <f>IF(E980=1,
  IFERROR(
    AVERAGEIFS(
      Question_10_Labs!D:D,
      Question_10_Labs!A:A, A980,
      Question_10_Labs!C:C, "LAB B",
      Question_10_Labs!B:B, "&gt;=" &amp; C980
    ),
    "No test done"
  ),
  ""
)</f>
        <v/>
      </c>
      <c r="I980" s="13" t="str">
        <f t="shared" si="31"/>
        <v xml:space="preserve"> </v>
      </c>
    </row>
    <row r="981" spans="1:9" x14ac:dyDescent="0.25">
      <c r="A981" s="11">
        <v>66</v>
      </c>
      <c r="B981" s="11" t="s">
        <v>622</v>
      </c>
      <c r="C981" s="12">
        <v>41124</v>
      </c>
      <c r="D981" s="15">
        <v>2700</v>
      </c>
      <c r="E981" s="13">
        <f t="shared" si="30"/>
        <v>0</v>
      </c>
      <c r="F981" s="13">
        <f>IF(AND(B981="Med B",COUNTIFS(A$1:A980,A981,B$1:B980,"Med B")=0,COUNTIFS(A$1:A980,A981,B$1:B980,"Med A")=0),1,0)</f>
        <v>0</v>
      </c>
      <c r="G981" s="9" t="str">
        <f>IF(E981=1,
  AVERAGEIFS(
    Question_10_Labs!D:D,
    Question_10_Labs!A:A, Question_10_admin!A981,
    Question_10_Labs!C:C, "LAB B",
    Question_10_Labs!B:B, "&lt;=" &amp; Question_10_admin!C981
  ),
  "")</f>
        <v/>
      </c>
      <c r="H981" s="13" t="str">
        <f>IF(E981=1,
  IFERROR(
    AVERAGEIFS(
      Question_10_Labs!D:D,
      Question_10_Labs!A:A, A981,
      Question_10_Labs!C:C, "LAB B",
      Question_10_Labs!B:B, "&gt;=" &amp; C981
    ),
    "No test done"
  ),
  ""
)</f>
        <v/>
      </c>
      <c r="I981" s="13" t="str">
        <f t="shared" si="31"/>
        <v xml:space="preserve"> </v>
      </c>
    </row>
    <row r="982" spans="1:9" x14ac:dyDescent="0.25">
      <c r="A982" s="11">
        <v>66</v>
      </c>
      <c r="B982" s="11" t="s">
        <v>622</v>
      </c>
      <c r="C982" s="12">
        <v>41127</v>
      </c>
      <c r="D982" s="15">
        <v>2700</v>
      </c>
      <c r="E982" s="13">
        <f t="shared" si="30"/>
        <v>0</v>
      </c>
      <c r="F982" s="13">
        <f>IF(AND(B982="Med B",COUNTIFS(A$1:A981,A982,B$1:B981,"Med B")=0,COUNTIFS(A$1:A981,A982,B$1:B981,"Med A")=0),1,0)</f>
        <v>0</v>
      </c>
      <c r="G982" s="9" t="str">
        <f>IF(E982=1,
  AVERAGEIFS(
    Question_10_Labs!D:D,
    Question_10_Labs!A:A, Question_10_admin!A982,
    Question_10_Labs!C:C, "LAB B",
    Question_10_Labs!B:B, "&lt;=" &amp; Question_10_admin!C982
  ),
  "")</f>
        <v/>
      </c>
      <c r="H982" s="13" t="str">
        <f>IF(E982=1,
  IFERROR(
    AVERAGEIFS(
      Question_10_Labs!D:D,
      Question_10_Labs!A:A, A982,
      Question_10_Labs!C:C, "LAB B",
      Question_10_Labs!B:B, "&gt;=" &amp; C982
    ),
    "No test done"
  ),
  ""
)</f>
        <v/>
      </c>
      <c r="I982" s="13" t="str">
        <f t="shared" si="31"/>
        <v xml:space="preserve"> </v>
      </c>
    </row>
    <row r="983" spans="1:9" x14ac:dyDescent="0.25">
      <c r="A983" s="11">
        <v>66</v>
      </c>
      <c r="B983" s="11" t="s">
        <v>622</v>
      </c>
      <c r="C983" s="12">
        <v>41129</v>
      </c>
      <c r="D983" s="15">
        <v>2700</v>
      </c>
      <c r="E983" s="13">
        <f t="shared" si="30"/>
        <v>0</v>
      </c>
      <c r="F983" s="13">
        <f>IF(AND(B983="Med B",COUNTIFS(A$1:A982,A983,B$1:B982,"Med B")=0,COUNTIFS(A$1:A982,A983,B$1:B982,"Med A")=0),1,0)</f>
        <v>0</v>
      </c>
      <c r="G983" s="9" t="str">
        <f>IF(E983=1,
  AVERAGEIFS(
    Question_10_Labs!D:D,
    Question_10_Labs!A:A, Question_10_admin!A983,
    Question_10_Labs!C:C, "LAB B",
    Question_10_Labs!B:B, "&lt;=" &amp; Question_10_admin!C983
  ),
  "")</f>
        <v/>
      </c>
      <c r="H983" s="13" t="str">
        <f>IF(E983=1,
  IFERROR(
    AVERAGEIFS(
      Question_10_Labs!D:D,
      Question_10_Labs!A:A, A983,
      Question_10_Labs!C:C, "LAB B",
      Question_10_Labs!B:B, "&gt;=" &amp; C983
    ),
    "No test done"
  ),
  ""
)</f>
        <v/>
      </c>
      <c r="I983" s="13" t="str">
        <f t="shared" si="31"/>
        <v xml:space="preserve"> </v>
      </c>
    </row>
    <row r="984" spans="1:9" x14ac:dyDescent="0.25">
      <c r="A984" s="11">
        <v>66</v>
      </c>
      <c r="B984" s="11" t="s">
        <v>622</v>
      </c>
      <c r="C984" s="12">
        <v>41131</v>
      </c>
      <c r="D984" s="15">
        <v>2700</v>
      </c>
      <c r="E984" s="13">
        <f t="shared" si="30"/>
        <v>0</v>
      </c>
      <c r="F984" s="13">
        <f>IF(AND(B984="Med B",COUNTIFS(A$1:A983,A984,B$1:B983,"Med B")=0,COUNTIFS(A$1:A983,A984,B$1:B983,"Med A")=0),1,0)</f>
        <v>0</v>
      </c>
      <c r="G984" s="9" t="str">
        <f>IF(E984=1,
  AVERAGEIFS(
    Question_10_Labs!D:D,
    Question_10_Labs!A:A, Question_10_admin!A984,
    Question_10_Labs!C:C, "LAB B",
    Question_10_Labs!B:B, "&lt;=" &amp; Question_10_admin!C984
  ),
  "")</f>
        <v/>
      </c>
      <c r="H984" s="13" t="str">
        <f>IF(E984=1,
  IFERROR(
    AVERAGEIFS(
      Question_10_Labs!D:D,
      Question_10_Labs!A:A, A984,
      Question_10_Labs!C:C, "LAB B",
      Question_10_Labs!B:B, "&gt;=" &amp; C984
    ),
    "No test done"
  ),
  ""
)</f>
        <v/>
      </c>
      <c r="I984" s="13" t="str">
        <f t="shared" si="31"/>
        <v xml:space="preserve"> </v>
      </c>
    </row>
    <row r="985" spans="1:9" x14ac:dyDescent="0.25">
      <c r="A985" s="11">
        <v>66</v>
      </c>
      <c r="B985" s="11" t="s">
        <v>622</v>
      </c>
      <c r="C985" s="12">
        <v>41134</v>
      </c>
      <c r="D985" s="15">
        <v>2700</v>
      </c>
      <c r="E985" s="13">
        <f t="shared" si="30"/>
        <v>0</v>
      </c>
      <c r="F985" s="13">
        <f>IF(AND(B985="Med B",COUNTIFS(A$1:A984,A985,B$1:B984,"Med B")=0,COUNTIFS(A$1:A984,A985,B$1:B984,"Med A")=0),1,0)</f>
        <v>0</v>
      </c>
      <c r="G985" s="9" t="str">
        <f>IF(E985=1,
  AVERAGEIFS(
    Question_10_Labs!D:D,
    Question_10_Labs!A:A, Question_10_admin!A985,
    Question_10_Labs!C:C, "LAB B",
    Question_10_Labs!B:B, "&lt;=" &amp; Question_10_admin!C985
  ),
  "")</f>
        <v/>
      </c>
      <c r="H985" s="13" t="str">
        <f>IF(E985=1,
  IFERROR(
    AVERAGEIFS(
      Question_10_Labs!D:D,
      Question_10_Labs!A:A, A985,
      Question_10_Labs!C:C, "LAB B",
      Question_10_Labs!B:B, "&gt;=" &amp; C985
    ),
    "No test done"
  ),
  ""
)</f>
        <v/>
      </c>
      <c r="I985" s="13" t="str">
        <f t="shared" si="31"/>
        <v xml:space="preserve"> </v>
      </c>
    </row>
    <row r="986" spans="1:9" x14ac:dyDescent="0.25">
      <c r="A986" s="11">
        <v>66</v>
      </c>
      <c r="B986" s="11" t="s">
        <v>622</v>
      </c>
      <c r="C986" s="12">
        <v>41136</v>
      </c>
      <c r="D986" s="15">
        <v>2700</v>
      </c>
      <c r="E986" s="13">
        <f t="shared" si="30"/>
        <v>0</v>
      </c>
      <c r="F986" s="13">
        <f>IF(AND(B986="Med B",COUNTIFS(A$1:A985,A986,B$1:B985,"Med B")=0,COUNTIFS(A$1:A985,A986,B$1:B985,"Med A")=0),1,0)</f>
        <v>0</v>
      </c>
      <c r="G986" s="9" t="str">
        <f>IF(E986=1,
  AVERAGEIFS(
    Question_10_Labs!D:D,
    Question_10_Labs!A:A, Question_10_admin!A986,
    Question_10_Labs!C:C, "LAB B",
    Question_10_Labs!B:B, "&lt;=" &amp; Question_10_admin!C986
  ),
  "")</f>
        <v/>
      </c>
      <c r="H986" s="13" t="str">
        <f>IF(E986=1,
  IFERROR(
    AVERAGEIFS(
      Question_10_Labs!D:D,
      Question_10_Labs!A:A, A986,
      Question_10_Labs!C:C, "LAB B",
      Question_10_Labs!B:B, "&gt;=" &amp; C986
    ),
    "No test done"
  ),
  ""
)</f>
        <v/>
      </c>
      <c r="I986" s="13" t="str">
        <f t="shared" si="31"/>
        <v xml:space="preserve"> </v>
      </c>
    </row>
    <row r="987" spans="1:9" x14ac:dyDescent="0.25">
      <c r="A987" s="11">
        <v>66</v>
      </c>
      <c r="B987" s="11" t="s">
        <v>622</v>
      </c>
      <c r="C987" s="12">
        <v>41138</v>
      </c>
      <c r="D987" s="15">
        <v>2700</v>
      </c>
      <c r="E987" s="13">
        <f t="shared" si="30"/>
        <v>0</v>
      </c>
      <c r="F987" s="13">
        <f>IF(AND(B987="Med B",COUNTIFS(A$1:A986,A987,B$1:B986,"Med B")=0,COUNTIFS(A$1:A986,A987,B$1:B986,"Med A")=0),1,0)</f>
        <v>0</v>
      </c>
      <c r="G987" s="9" t="str">
        <f>IF(E987=1,
  AVERAGEIFS(
    Question_10_Labs!D:D,
    Question_10_Labs!A:A, Question_10_admin!A987,
    Question_10_Labs!C:C, "LAB B",
    Question_10_Labs!B:B, "&lt;=" &amp; Question_10_admin!C987
  ),
  "")</f>
        <v/>
      </c>
      <c r="H987" s="13" t="str">
        <f>IF(E987=1,
  IFERROR(
    AVERAGEIFS(
      Question_10_Labs!D:D,
      Question_10_Labs!A:A, A987,
      Question_10_Labs!C:C, "LAB B",
      Question_10_Labs!B:B, "&gt;=" &amp; C987
    ),
    "No test done"
  ),
  ""
)</f>
        <v/>
      </c>
      <c r="I987" s="13" t="str">
        <f t="shared" si="31"/>
        <v xml:space="preserve"> </v>
      </c>
    </row>
    <row r="988" spans="1:9" x14ac:dyDescent="0.25">
      <c r="A988" s="11">
        <v>66</v>
      </c>
      <c r="B988" s="11" t="s">
        <v>622</v>
      </c>
      <c r="C988" s="12">
        <v>41141</v>
      </c>
      <c r="D988" s="15">
        <v>2700</v>
      </c>
      <c r="E988" s="13">
        <f t="shared" si="30"/>
        <v>0</v>
      </c>
      <c r="F988" s="13">
        <f>IF(AND(B988="Med B",COUNTIFS(A$1:A987,A988,B$1:B987,"Med B")=0,COUNTIFS(A$1:A987,A988,B$1:B987,"Med A")=0),1,0)</f>
        <v>0</v>
      </c>
      <c r="G988" s="9" t="str">
        <f>IF(E988=1,
  AVERAGEIFS(
    Question_10_Labs!D:D,
    Question_10_Labs!A:A, Question_10_admin!A988,
    Question_10_Labs!C:C, "LAB B",
    Question_10_Labs!B:B, "&lt;=" &amp; Question_10_admin!C988
  ),
  "")</f>
        <v/>
      </c>
      <c r="H988" s="13" t="str">
        <f>IF(E988=1,
  IFERROR(
    AVERAGEIFS(
      Question_10_Labs!D:D,
      Question_10_Labs!A:A, A988,
      Question_10_Labs!C:C, "LAB B",
      Question_10_Labs!B:B, "&gt;=" &amp; C988
    ),
    "No test done"
  ),
  ""
)</f>
        <v/>
      </c>
      <c r="I988" s="13" t="str">
        <f t="shared" si="31"/>
        <v xml:space="preserve"> </v>
      </c>
    </row>
    <row r="989" spans="1:9" x14ac:dyDescent="0.25">
      <c r="A989" s="11">
        <v>66</v>
      </c>
      <c r="B989" s="11" t="s">
        <v>622</v>
      </c>
      <c r="C989" s="12">
        <v>41143</v>
      </c>
      <c r="D989" s="15">
        <v>2700</v>
      </c>
      <c r="E989" s="13">
        <f t="shared" si="30"/>
        <v>0</v>
      </c>
      <c r="F989" s="13">
        <f>IF(AND(B989="Med B",COUNTIFS(A$1:A988,A989,B$1:B988,"Med B")=0,COUNTIFS(A$1:A988,A989,B$1:B988,"Med A")=0),1,0)</f>
        <v>0</v>
      </c>
      <c r="G989" s="9" t="str">
        <f>IF(E989=1,
  AVERAGEIFS(
    Question_10_Labs!D:D,
    Question_10_Labs!A:A, Question_10_admin!A989,
    Question_10_Labs!C:C, "LAB B",
    Question_10_Labs!B:B, "&lt;=" &amp; Question_10_admin!C989
  ),
  "")</f>
        <v/>
      </c>
      <c r="H989" s="13" t="str">
        <f>IF(E989=1,
  IFERROR(
    AVERAGEIFS(
      Question_10_Labs!D:D,
      Question_10_Labs!A:A, A989,
      Question_10_Labs!C:C, "LAB B",
      Question_10_Labs!B:B, "&gt;=" &amp; C989
    ),
    "No test done"
  ),
  ""
)</f>
        <v/>
      </c>
      <c r="I989" s="13" t="str">
        <f t="shared" si="31"/>
        <v xml:space="preserve"> </v>
      </c>
    </row>
    <row r="990" spans="1:9" x14ac:dyDescent="0.25">
      <c r="A990" s="11">
        <v>66</v>
      </c>
      <c r="B990" s="11" t="s">
        <v>622</v>
      </c>
      <c r="C990" s="12">
        <v>41145</v>
      </c>
      <c r="D990" s="15">
        <v>2700</v>
      </c>
      <c r="E990" s="13">
        <f t="shared" si="30"/>
        <v>0</v>
      </c>
      <c r="F990" s="13">
        <f>IF(AND(B990="Med B",COUNTIFS(A$1:A989,A990,B$1:B989,"Med B")=0,COUNTIFS(A$1:A989,A990,B$1:B989,"Med A")=0),1,0)</f>
        <v>0</v>
      </c>
      <c r="G990" s="9" t="str">
        <f>IF(E990=1,
  AVERAGEIFS(
    Question_10_Labs!D:D,
    Question_10_Labs!A:A, Question_10_admin!A990,
    Question_10_Labs!C:C, "LAB B",
    Question_10_Labs!B:B, "&lt;=" &amp; Question_10_admin!C990
  ),
  "")</f>
        <v/>
      </c>
      <c r="H990" s="13" t="str">
        <f>IF(E990=1,
  IFERROR(
    AVERAGEIFS(
      Question_10_Labs!D:D,
      Question_10_Labs!A:A, A990,
      Question_10_Labs!C:C, "LAB B",
      Question_10_Labs!B:B, "&gt;=" &amp; C990
    ),
    "No test done"
  ),
  ""
)</f>
        <v/>
      </c>
      <c r="I990" s="13" t="str">
        <f t="shared" si="31"/>
        <v xml:space="preserve"> </v>
      </c>
    </row>
    <row r="991" spans="1:9" x14ac:dyDescent="0.25">
      <c r="A991" s="11">
        <v>66</v>
      </c>
      <c r="B991" s="11" t="s">
        <v>622</v>
      </c>
      <c r="C991" s="12">
        <v>41148</v>
      </c>
      <c r="D991" s="15">
        <v>2700</v>
      </c>
      <c r="E991" s="13">
        <f t="shared" si="30"/>
        <v>0</v>
      </c>
      <c r="F991" s="13">
        <f>IF(AND(B991="Med B",COUNTIFS(A$1:A990,A991,B$1:B990,"Med B")=0,COUNTIFS(A$1:A990,A991,B$1:B990,"Med A")=0),1,0)</f>
        <v>0</v>
      </c>
      <c r="G991" s="9" t="str">
        <f>IF(E991=1,
  AVERAGEIFS(
    Question_10_Labs!D:D,
    Question_10_Labs!A:A, Question_10_admin!A991,
    Question_10_Labs!C:C, "LAB B",
    Question_10_Labs!B:B, "&lt;=" &amp; Question_10_admin!C991
  ),
  "")</f>
        <v/>
      </c>
      <c r="H991" s="13" t="str">
        <f>IF(E991=1,
  IFERROR(
    AVERAGEIFS(
      Question_10_Labs!D:D,
      Question_10_Labs!A:A, A991,
      Question_10_Labs!C:C, "LAB B",
      Question_10_Labs!B:B, "&gt;=" &amp; C991
    ),
    "No test done"
  ),
  ""
)</f>
        <v/>
      </c>
      <c r="I991" s="13" t="str">
        <f t="shared" si="31"/>
        <v xml:space="preserve"> </v>
      </c>
    </row>
    <row r="992" spans="1:9" x14ac:dyDescent="0.25">
      <c r="A992" s="11">
        <v>66</v>
      </c>
      <c r="B992" s="11" t="s">
        <v>622</v>
      </c>
      <c r="C992" s="12">
        <v>41150</v>
      </c>
      <c r="D992" s="15">
        <v>2700</v>
      </c>
      <c r="E992" s="13">
        <f t="shared" si="30"/>
        <v>0</v>
      </c>
      <c r="F992" s="13">
        <f>IF(AND(B992="Med B",COUNTIFS(A$1:A991,A992,B$1:B991,"Med B")=0,COUNTIFS(A$1:A991,A992,B$1:B991,"Med A")=0),1,0)</f>
        <v>0</v>
      </c>
      <c r="G992" s="9" t="str">
        <f>IF(E992=1,
  AVERAGEIFS(
    Question_10_Labs!D:D,
    Question_10_Labs!A:A, Question_10_admin!A992,
    Question_10_Labs!C:C, "LAB B",
    Question_10_Labs!B:B, "&lt;=" &amp; Question_10_admin!C992
  ),
  "")</f>
        <v/>
      </c>
      <c r="H992" s="13" t="str">
        <f>IF(E992=1,
  IFERROR(
    AVERAGEIFS(
      Question_10_Labs!D:D,
      Question_10_Labs!A:A, A992,
      Question_10_Labs!C:C, "LAB B",
      Question_10_Labs!B:B, "&gt;=" &amp; C992
    ),
    "No test done"
  ),
  ""
)</f>
        <v/>
      </c>
      <c r="I992" s="13" t="str">
        <f t="shared" si="31"/>
        <v xml:space="preserve"> </v>
      </c>
    </row>
    <row r="993" spans="1:9" x14ac:dyDescent="0.25">
      <c r="A993" s="11">
        <v>66</v>
      </c>
      <c r="B993" s="11" t="s">
        <v>622</v>
      </c>
      <c r="C993" s="12">
        <v>41152</v>
      </c>
      <c r="D993" s="15">
        <v>2700</v>
      </c>
      <c r="E993" s="13">
        <f t="shared" si="30"/>
        <v>0</v>
      </c>
      <c r="F993" s="13">
        <f>IF(AND(B993="Med B",COUNTIFS(A$1:A992,A993,B$1:B992,"Med B")=0,COUNTIFS(A$1:A992,A993,B$1:B992,"Med A")=0),1,0)</f>
        <v>0</v>
      </c>
      <c r="G993" s="9" t="str">
        <f>IF(E993=1,
  AVERAGEIFS(
    Question_10_Labs!D:D,
    Question_10_Labs!A:A, Question_10_admin!A993,
    Question_10_Labs!C:C, "LAB B",
    Question_10_Labs!B:B, "&lt;=" &amp; Question_10_admin!C993
  ),
  "")</f>
        <v/>
      </c>
      <c r="H993" s="13" t="str">
        <f>IF(E993=1,
  IFERROR(
    AVERAGEIFS(
      Question_10_Labs!D:D,
      Question_10_Labs!A:A, A993,
      Question_10_Labs!C:C, "LAB B",
      Question_10_Labs!B:B, "&gt;=" &amp; C993
    ),
    "No test done"
  ),
  ""
)</f>
        <v/>
      </c>
      <c r="I993" s="13" t="str">
        <f t="shared" si="31"/>
        <v xml:space="preserve"> </v>
      </c>
    </row>
    <row r="994" spans="1:9" x14ac:dyDescent="0.25">
      <c r="A994" s="11">
        <v>66</v>
      </c>
      <c r="B994" s="11" t="s">
        <v>622</v>
      </c>
      <c r="C994" s="12">
        <v>41155</v>
      </c>
      <c r="D994" s="15">
        <v>2700</v>
      </c>
      <c r="E994" s="13">
        <f t="shared" si="30"/>
        <v>0</v>
      </c>
      <c r="F994" s="13">
        <f>IF(AND(B994="Med B",COUNTIFS(A$1:A993,A994,B$1:B993,"Med B")=0,COUNTIFS(A$1:A993,A994,B$1:B993,"Med A")=0),1,0)</f>
        <v>0</v>
      </c>
      <c r="G994" s="9" t="str">
        <f>IF(E994=1,
  AVERAGEIFS(
    Question_10_Labs!D:D,
    Question_10_Labs!A:A, Question_10_admin!A994,
    Question_10_Labs!C:C, "LAB B",
    Question_10_Labs!B:B, "&lt;=" &amp; Question_10_admin!C994
  ),
  "")</f>
        <v/>
      </c>
      <c r="H994" s="13" t="str">
        <f>IF(E994=1,
  IFERROR(
    AVERAGEIFS(
      Question_10_Labs!D:D,
      Question_10_Labs!A:A, A994,
      Question_10_Labs!C:C, "LAB B",
      Question_10_Labs!B:B, "&gt;=" &amp; C994
    ),
    "No test done"
  ),
  ""
)</f>
        <v/>
      </c>
      <c r="I994" s="13" t="str">
        <f t="shared" si="31"/>
        <v xml:space="preserve"> </v>
      </c>
    </row>
    <row r="995" spans="1:9" x14ac:dyDescent="0.25">
      <c r="A995" s="11">
        <v>66</v>
      </c>
      <c r="B995" s="11" t="s">
        <v>622</v>
      </c>
      <c r="C995" s="12">
        <v>41157</v>
      </c>
      <c r="D995" s="15">
        <v>2700</v>
      </c>
      <c r="E995" s="13">
        <f t="shared" si="30"/>
        <v>1</v>
      </c>
      <c r="F995" s="13">
        <f>IF(AND(B995="Med B",COUNTIFS(A$1:A994,A995,B$1:B994,"Med B")=0,COUNTIFS(A$1:A994,A995,B$1:B994,"Med A")=0),1,0)</f>
        <v>0</v>
      </c>
      <c r="G995" s="9">
        <f>IF(E995=1,
  AVERAGEIFS(
    Question_10_Labs!D:D,
    Question_10_Labs!A:A, Question_10_admin!A995,
    Question_10_Labs!C:C, "LAB B",
    Question_10_Labs!B:B, "&lt;=" &amp; Question_10_admin!C995
  ),
  "")</f>
        <v>10.48</v>
      </c>
      <c r="H995" s="13">
        <f>IF(E995=1,
  IFERROR(
    AVERAGEIFS(
      Question_10_Labs!D:D,
      Question_10_Labs!A:A, A995,
      Question_10_Labs!C:C, "LAB B",
      Question_10_Labs!B:B, "&gt;=" &amp; C995
    ),
    "No test done"
  ),
  ""
)</f>
        <v>10.4</v>
      </c>
      <c r="I995" s="13" t="str">
        <f t="shared" si="31"/>
        <v>Higher</v>
      </c>
    </row>
    <row r="996" spans="1:9" x14ac:dyDescent="0.25">
      <c r="A996" s="11">
        <v>66</v>
      </c>
      <c r="B996" s="11" t="s">
        <v>623</v>
      </c>
      <c r="C996" s="12">
        <v>41208</v>
      </c>
      <c r="D996" s="15">
        <v>6</v>
      </c>
      <c r="E996" s="13">
        <f t="shared" si="30"/>
        <v>0</v>
      </c>
      <c r="F996" s="13">
        <f>IF(AND(B996="Med B",COUNTIFS(A$1:A995,A996,B$1:B995,"Med B")=0,COUNTIFS(A$1:A995,A996,B$1:B995,"Med A")=0),1,0)</f>
        <v>0</v>
      </c>
      <c r="G996" s="9" t="str">
        <f>IF(E996=1,
  AVERAGEIFS(
    Question_10_Labs!D:D,
    Question_10_Labs!A:A, Question_10_admin!A996,
    Question_10_Labs!C:C, "LAB B",
    Question_10_Labs!B:B, "&lt;=" &amp; Question_10_admin!C996
  ),
  "")</f>
        <v/>
      </c>
      <c r="H996" s="13" t="str">
        <f>IF(E996=1,
  IFERROR(
    AVERAGEIFS(
      Question_10_Labs!D:D,
      Question_10_Labs!A:A, A996,
      Question_10_Labs!C:C, "LAB B",
      Question_10_Labs!B:B, "&gt;=" &amp; C996
    ),
    "No test done"
  ),
  ""
)</f>
        <v/>
      </c>
      <c r="I996" s="13" t="str">
        <f t="shared" si="31"/>
        <v xml:space="preserve"> </v>
      </c>
    </row>
    <row r="997" spans="1:9" x14ac:dyDescent="0.25">
      <c r="A997" s="11">
        <v>66</v>
      </c>
      <c r="B997" s="11" t="s">
        <v>623</v>
      </c>
      <c r="C997" s="12">
        <v>41213</v>
      </c>
      <c r="D997" s="15">
        <v>2</v>
      </c>
      <c r="E997" s="13">
        <f t="shared" si="30"/>
        <v>0</v>
      </c>
      <c r="F997" s="13">
        <f>IF(AND(B997="Med B",COUNTIFS(A$1:A996,A997,B$1:B996,"Med B")=0,COUNTIFS(A$1:A996,A997,B$1:B996,"Med A")=0),1,0)</f>
        <v>0</v>
      </c>
      <c r="G997" s="9" t="str">
        <f>IF(E997=1,
  AVERAGEIFS(
    Question_10_Labs!D:D,
    Question_10_Labs!A:A, Question_10_admin!A997,
    Question_10_Labs!C:C, "LAB B",
    Question_10_Labs!B:B, "&lt;=" &amp; Question_10_admin!C997
  ),
  "")</f>
        <v/>
      </c>
      <c r="H997" s="13" t="str">
        <f>IF(E997=1,
  IFERROR(
    AVERAGEIFS(
      Question_10_Labs!D:D,
      Question_10_Labs!A:A, A997,
      Question_10_Labs!C:C, "LAB B",
      Question_10_Labs!B:B, "&gt;=" &amp; C997
    ),
    "No test done"
  ),
  ""
)</f>
        <v/>
      </c>
      <c r="I997" s="13" t="str">
        <f t="shared" si="31"/>
        <v xml:space="preserve"> </v>
      </c>
    </row>
    <row r="998" spans="1:9" x14ac:dyDescent="0.25">
      <c r="A998" s="11">
        <v>66</v>
      </c>
      <c r="B998" s="11" t="s">
        <v>623</v>
      </c>
      <c r="C998" s="12">
        <v>41227</v>
      </c>
      <c r="D998" s="15">
        <v>1</v>
      </c>
      <c r="E998" s="13">
        <f t="shared" si="30"/>
        <v>0</v>
      </c>
      <c r="F998" s="13">
        <f>IF(AND(B998="Med B",COUNTIFS(A$1:A997,A998,B$1:B997,"Med B")=0,COUNTIFS(A$1:A997,A998,B$1:B997,"Med A")=0),1,0)</f>
        <v>0</v>
      </c>
      <c r="G998" s="9" t="str">
        <f>IF(E998=1,
  AVERAGEIFS(
    Question_10_Labs!D:D,
    Question_10_Labs!A:A, Question_10_admin!A998,
    Question_10_Labs!C:C, "LAB B",
    Question_10_Labs!B:B, "&lt;=" &amp; Question_10_admin!C998
  ),
  "")</f>
        <v/>
      </c>
      <c r="H998" s="13" t="str">
        <f>IF(E998=1,
  IFERROR(
    AVERAGEIFS(
      Question_10_Labs!D:D,
      Question_10_Labs!A:A, A998,
      Question_10_Labs!C:C, "LAB B",
      Question_10_Labs!B:B, "&gt;=" &amp; C998
    ),
    "No test done"
  ),
  ""
)</f>
        <v/>
      </c>
      <c r="I998" s="13" t="str">
        <f t="shared" si="31"/>
        <v xml:space="preserve"> </v>
      </c>
    </row>
    <row r="999" spans="1:9" x14ac:dyDescent="0.25">
      <c r="A999" s="11">
        <v>67</v>
      </c>
      <c r="B999" s="11" t="s">
        <v>622</v>
      </c>
      <c r="C999" s="12">
        <v>41093</v>
      </c>
      <c r="D999" s="15">
        <v>10000</v>
      </c>
      <c r="E999" s="13">
        <f t="shared" si="30"/>
        <v>0</v>
      </c>
      <c r="F999" s="13">
        <f>IF(AND(B999="Med B",COUNTIFS(A$1:A998,A999,B$1:B998,"Med B")=0,COUNTIFS(A$1:A998,A999,B$1:B998,"Med A")=0),1,0)</f>
        <v>0</v>
      </c>
      <c r="G999" s="9" t="str">
        <f>IF(E999=1,
  AVERAGEIFS(
    Question_10_Labs!D:D,
    Question_10_Labs!A:A, Question_10_admin!A999,
    Question_10_Labs!C:C, "LAB B",
    Question_10_Labs!B:B, "&lt;=" &amp; Question_10_admin!C999
  ),
  "")</f>
        <v/>
      </c>
      <c r="H999" s="13" t="str">
        <f>IF(E999=1,
  IFERROR(
    AVERAGEIFS(
      Question_10_Labs!D:D,
      Question_10_Labs!A:A, A999,
      Question_10_Labs!C:C, "LAB B",
      Question_10_Labs!B:B, "&gt;=" &amp; C999
    ),
    "No test done"
  ),
  ""
)</f>
        <v/>
      </c>
      <c r="I999" s="13" t="str">
        <f t="shared" si="31"/>
        <v xml:space="preserve"> </v>
      </c>
    </row>
    <row r="1000" spans="1:9" x14ac:dyDescent="0.25">
      <c r="A1000" s="11">
        <v>67</v>
      </c>
      <c r="B1000" s="11" t="s">
        <v>622</v>
      </c>
      <c r="C1000" s="12">
        <v>41095</v>
      </c>
      <c r="D1000" s="15">
        <v>10000</v>
      </c>
      <c r="E1000" s="13">
        <f t="shared" si="30"/>
        <v>0</v>
      </c>
      <c r="F1000" s="13">
        <f>IF(AND(B1000="Med B",COUNTIFS(A$1:A999,A1000,B$1:B999,"Med B")=0,COUNTIFS(A$1:A999,A1000,B$1:B999,"Med A")=0),1,0)</f>
        <v>0</v>
      </c>
      <c r="G1000" s="9" t="str">
        <f>IF(E1000=1,
  AVERAGEIFS(
    Question_10_Labs!D:D,
    Question_10_Labs!A:A, Question_10_admin!A1000,
    Question_10_Labs!C:C, "LAB B",
    Question_10_Labs!B:B, "&lt;=" &amp; Question_10_admin!C1000
  ),
  "")</f>
        <v/>
      </c>
      <c r="H1000" s="13" t="str">
        <f>IF(E1000=1,
  IFERROR(
    AVERAGEIFS(
      Question_10_Labs!D:D,
      Question_10_Labs!A:A, A1000,
      Question_10_Labs!C:C, "LAB B",
      Question_10_Labs!B:B, "&gt;=" &amp; C1000
    ),
    "No test done"
  ),
  ""
)</f>
        <v/>
      </c>
      <c r="I1000" s="13" t="str">
        <f t="shared" si="31"/>
        <v xml:space="preserve"> </v>
      </c>
    </row>
    <row r="1001" spans="1:9" x14ac:dyDescent="0.25">
      <c r="A1001" s="11">
        <v>67</v>
      </c>
      <c r="B1001" s="11" t="s">
        <v>622</v>
      </c>
      <c r="C1001" s="12">
        <v>41097</v>
      </c>
      <c r="D1001" s="15">
        <v>10000</v>
      </c>
      <c r="E1001" s="13">
        <f t="shared" si="30"/>
        <v>0</v>
      </c>
      <c r="F1001" s="13">
        <f>IF(AND(B1001="Med B",COUNTIFS(A$1:A1000,A1001,B$1:B1000,"Med B")=0,COUNTIFS(A$1:A1000,A1001,B$1:B1000,"Med A")=0),1,0)</f>
        <v>0</v>
      </c>
      <c r="G1001" s="9" t="str">
        <f>IF(E1001=1,
  AVERAGEIFS(
    Question_10_Labs!D:D,
    Question_10_Labs!A:A, Question_10_admin!A1001,
    Question_10_Labs!C:C, "LAB B",
    Question_10_Labs!B:B, "&lt;=" &amp; Question_10_admin!C1001
  ),
  "")</f>
        <v/>
      </c>
      <c r="H1001" s="13" t="str">
        <f>IF(E1001=1,
  IFERROR(
    AVERAGEIFS(
      Question_10_Labs!D:D,
      Question_10_Labs!A:A, A1001,
      Question_10_Labs!C:C, "LAB B",
      Question_10_Labs!B:B, "&gt;=" &amp; C1001
    ),
    "No test done"
  ),
  ""
)</f>
        <v/>
      </c>
      <c r="I1001" s="13" t="str">
        <f t="shared" si="31"/>
        <v xml:space="preserve"> </v>
      </c>
    </row>
    <row r="1002" spans="1:9" x14ac:dyDescent="0.25">
      <c r="A1002" s="11">
        <v>67</v>
      </c>
      <c r="B1002" s="11" t="s">
        <v>622</v>
      </c>
      <c r="C1002" s="12">
        <v>41100</v>
      </c>
      <c r="D1002" s="15">
        <v>10000</v>
      </c>
      <c r="E1002" s="13">
        <f t="shared" si="30"/>
        <v>0</v>
      </c>
      <c r="F1002" s="13">
        <f>IF(AND(B1002="Med B",COUNTIFS(A$1:A1001,A1002,B$1:B1001,"Med B")=0,COUNTIFS(A$1:A1001,A1002,B$1:B1001,"Med A")=0),1,0)</f>
        <v>0</v>
      </c>
      <c r="G1002" s="9" t="str">
        <f>IF(E1002=1,
  AVERAGEIFS(
    Question_10_Labs!D:D,
    Question_10_Labs!A:A, Question_10_admin!A1002,
    Question_10_Labs!C:C, "LAB B",
    Question_10_Labs!B:B, "&lt;=" &amp; Question_10_admin!C1002
  ),
  "")</f>
        <v/>
      </c>
      <c r="H1002" s="13" t="str">
        <f>IF(E1002=1,
  IFERROR(
    AVERAGEIFS(
      Question_10_Labs!D:D,
      Question_10_Labs!A:A, A1002,
      Question_10_Labs!C:C, "LAB B",
      Question_10_Labs!B:B, "&gt;=" &amp; C1002
    ),
    "No test done"
  ),
  ""
)</f>
        <v/>
      </c>
      <c r="I1002" s="13" t="str">
        <f t="shared" si="31"/>
        <v xml:space="preserve"> </v>
      </c>
    </row>
    <row r="1003" spans="1:9" x14ac:dyDescent="0.25">
      <c r="A1003" s="11">
        <v>67</v>
      </c>
      <c r="B1003" s="11" t="s">
        <v>622</v>
      </c>
      <c r="C1003" s="12">
        <v>41104</v>
      </c>
      <c r="D1003" s="15">
        <v>10000</v>
      </c>
      <c r="E1003" s="13">
        <f t="shared" si="30"/>
        <v>0</v>
      </c>
      <c r="F1003" s="13">
        <f>IF(AND(B1003="Med B",COUNTIFS(A$1:A1002,A1003,B$1:B1002,"Med B")=0,COUNTIFS(A$1:A1002,A1003,B$1:B1002,"Med A")=0),1,0)</f>
        <v>0</v>
      </c>
      <c r="G1003" s="9" t="str">
        <f>IF(E1003=1,
  AVERAGEIFS(
    Question_10_Labs!D:D,
    Question_10_Labs!A:A, Question_10_admin!A1003,
    Question_10_Labs!C:C, "LAB B",
    Question_10_Labs!B:B, "&lt;=" &amp; Question_10_admin!C1003
  ),
  "")</f>
        <v/>
      </c>
      <c r="H1003" s="13" t="str">
        <f>IF(E1003=1,
  IFERROR(
    AVERAGEIFS(
      Question_10_Labs!D:D,
      Question_10_Labs!A:A, A1003,
      Question_10_Labs!C:C, "LAB B",
      Question_10_Labs!B:B, "&gt;=" &amp; C1003
    ),
    "No test done"
  ),
  ""
)</f>
        <v/>
      </c>
      <c r="I1003" s="13" t="str">
        <f t="shared" si="31"/>
        <v xml:space="preserve"> </v>
      </c>
    </row>
    <row r="1004" spans="1:9" x14ac:dyDescent="0.25">
      <c r="A1004" s="11">
        <v>67</v>
      </c>
      <c r="B1004" s="11" t="s">
        <v>622</v>
      </c>
      <c r="C1004" s="12">
        <v>41107</v>
      </c>
      <c r="D1004" s="15">
        <v>10000</v>
      </c>
      <c r="E1004" s="13">
        <f t="shared" si="30"/>
        <v>0</v>
      </c>
      <c r="F1004" s="13">
        <f>IF(AND(B1004="Med B",COUNTIFS(A$1:A1003,A1004,B$1:B1003,"Med B")=0,COUNTIFS(A$1:A1003,A1004,B$1:B1003,"Med A")=0),1,0)</f>
        <v>0</v>
      </c>
      <c r="G1004" s="9" t="str">
        <f>IF(E1004=1,
  AVERAGEIFS(
    Question_10_Labs!D:D,
    Question_10_Labs!A:A, Question_10_admin!A1004,
    Question_10_Labs!C:C, "LAB B",
    Question_10_Labs!B:B, "&lt;=" &amp; Question_10_admin!C1004
  ),
  "")</f>
        <v/>
      </c>
      <c r="H1004" s="13" t="str">
        <f>IF(E1004=1,
  IFERROR(
    AVERAGEIFS(
      Question_10_Labs!D:D,
      Question_10_Labs!A:A, A1004,
      Question_10_Labs!C:C, "LAB B",
      Question_10_Labs!B:B, "&gt;=" &amp; C1004
    ),
    "No test done"
  ),
  ""
)</f>
        <v/>
      </c>
      <c r="I1004" s="13" t="str">
        <f t="shared" si="31"/>
        <v xml:space="preserve"> </v>
      </c>
    </row>
    <row r="1005" spans="1:9" x14ac:dyDescent="0.25">
      <c r="A1005" s="11">
        <v>67</v>
      </c>
      <c r="B1005" s="11" t="s">
        <v>622</v>
      </c>
      <c r="C1005" s="12">
        <v>41109</v>
      </c>
      <c r="D1005" s="15">
        <v>10000</v>
      </c>
      <c r="E1005" s="13">
        <f t="shared" si="30"/>
        <v>0</v>
      </c>
      <c r="F1005" s="13">
        <f>IF(AND(B1005="Med B",COUNTIFS(A$1:A1004,A1005,B$1:B1004,"Med B")=0,COUNTIFS(A$1:A1004,A1005,B$1:B1004,"Med A")=0),1,0)</f>
        <v>0</v>
      </c>
      <c r="G1005" s="9" t="str">
        <f>IF(E1005=1,
  AVERAGEIFS(
    Question_10_Labs!D:D,
    Question_10_Labs!A:A, Question_10_admin!A1005,
    Question_10_Labs!C:C, "LAB B",
    Question_10_Labs!B:B, "&lt;=" &amp; Question_10_admin!C1005
  ),
  "")</f>
        <v/>
      </c>
      <c r="H1005" s="13" t="str">
        <f>IF(E1005=1,
  IFERROR(
    AVERAGEIFS(
      Question_10_Labs!D:D,
      Question_10_Labs!A:A, A1005,
      Question_10_Labs!C:C, "LAB B",
      Question_10_Labs!B:B, "&gt;=" &amp; C1005
    ),
    "No test done"
  ),
  ""
)</f>
        <v/>
      </c>
      <c r="I1005" s="13" t="str">
        <f t="shared" si="31"/>
        <v xml:space="preserve"> </v>
      </c>
    </row>
    <row r="1006" spans="1:9" x14ac:dyDescent="0.25">
      <c r="A1006" s="11">
        <v>67</v>
      </c>
      <c r="B1006" s="11" t="s">
        <v>622</v>
      </c>
      <c r="C1006" s="12">
        <v>41111</v>
      </c>
      <c r="D1006" s="15">
        <v>8000</v>
      </c>
      <c r="E1006" s="13">
        <f t="shared" si="30"/>
        <v>0</v>
      </c>
      <c r="F1006" s="13">
        <f>IF(AND(B1006="Med B",COUNTIFS(A$1:A1005,A1006,B$1:B1005,"Med B")=0,COUNTIFS(A$1:A1005,A1006,B$1:B1005,"Med A")=0),1,0)</f>
        <v>0</v>
      </c>
      <c r="G1006" s="9" t="str">
        <f>IF(E1006=1,
  AVERAGEIFS(
    Question_10_Labs!D:D,
    Question_10_Labs!A:A, Question_10_admin!A1006,
    Question_10_Labs!C:C, "LAB B",
    Question_10_Labs!B:B, "&lt;=" &amp; Question_10_admin!C1006
  ),
  "")</f>
        <v/>
      </c>
      <c r="H1006" s="13" t="str">
        <f>IF(E1006=1,
  IFERROR(
    AVERAGEIFS(
      Question_10_Labs!D:D,
      Question_10_Labs!A:A, A1006,
      Question_10_Labs!C:C, "LAB B",
      Question_10_Labs!B:B, "&gt;=" &amp; C1006
    ),
    "No test done"
  ),
  ""
)</f>
        <v/>
      </c>
      <c r="I1006" s="13" t="str">
        <f t="shared" si="31"/>
        <v xml:space="preserve"> </v>
      </c>
    </row>
    <row r="1007" spans="1:9" x14ac:dyDescent="0.25">
      <c r="A1007" s="11">
        <v>67</v>
      </c>
      <c r="B1007" s="11" t="s">
        <v>622</v>
      </c>
      <c r="C1007" s="12">
        <v>41114</v>
      </c>
      <c r="D1007" s="15">
        <v>8000</v>
      </c>
      <c r="E1007" s="13">
        <f t="shared" si="30"/>
        <v>0</v>
      </c>
      <c r="F1007" s="13">
        <f>IF(AND(B1007="Med B",COUNTIFS(A$1:A1006,A1007,B$1:B1006,"Med B")=0,COUNTIFS(A$1:A1006,A1007,B$1:B1006,"Med A")=0),1,0)</f>
        <v>0</v>
      </c>
      <c r="G1007" s="9" t="str">
        <f>IF(E1007=1,
  AVERAGEIFS(
    Question_10_Labs!D:D,
    Question_10_Labs!A:A, Question_10_admin!A1007,
    Question_10_Labs!C:C, "LAB B",
    Question_10_Labs!B:B, "&lt;=" &amp; Question_10_admin!C1007
  ),
  "")</f>
        <v/>
      </c>
      <c r="H1007" s="13" t="str">
        <f>IF(E1007=1,
  IFERROR(
    AVERAGEIFS(
      Question_10_Labs!D:D,
      Question_10_Labs!A:A, A1007,
      Question_10_Labs!C:C, "LAB B",
      Question_10_Labs!B:B, "&gt;=" &amp; C1007
    ),
    "No test done"
  ),
  ""
)</f>
        <v/>
      </c>
      <c r="I1007" s="13" t="str">
        <f t="shared" si="31"/>
        <v xml:space="preserve"> </v>
      </c>
    </row>
    <row r="1008" spans="1:9" x14ac:dyDescent="0.25">
      <c r="A1008" s="11">
        <v>67</v>
      </c>
      <c r="B1008" s="11" t="s">
        <v>622</v>
      </c>
      <c r="C1008" s="12">
        <v>41116</v>
      </c>
      <c r="D1008" s="15">
        <v>8000</v>
      </c>
      <c r="E1008" s="13">
        <f t="shared" si="30"/>
        <v>0</v>
      </c>
      <c r="F1008" s="13">
        <f>IF(AND(B1008="Med B",COUNTIFS(A$1:A1007,A1008,B$1:B1007,"Med B")=0,COUNTIFS(A$1:A1007,A1008,B$1:B1007,"Med A")=0),1,0)</f>
        <v>0</v>
      </c>
      <c r="G1008" s="9" t="str">
        <f>IF(E1008=1,
  AVERAGEIFS(
    Question_10_Labs!D:D,
    Question_10_Labs!A:A, Question_10_admin!A1008,
    Question_10_Labs!C:C, "LAB B",
    Question_10_Labs!B:B, "&lt;=" &amp; Question_10_admin!C1008
  ),
  "")</f>
        <v/>
      </c>
      <c r="H1008" s="13" t="str">
        <f>IF(E1008=1,
  IFERROR(
    AVERAGEIFS(
      Question_10_Labs!D:D,
      Question_10_Labs!A:A, A1008,
      Question_10_Labs!C:C, "LAB B",
      Question_10_Labs!B:B, "&gt;=" &amp; C1008
    ),
    "No test done"
  ),
  ""
)</f>
        <v/>
      </c>
      <c r="I1008" s="13" t="str">
        <f t="shared" si="31"/>
        <v xml:space="preserve"> </v>
      </c>
    </row>
    <row r="1009" spans="1:9" x14ac:dyDescent="0.25">
      <c r="A1009" s="11">
        <v>67</v>
      </c>
      <c r="B1009" s="11" t="s">
        <v>622</v>
      </c>
      <c r="C1009" s="12">
        <v>41118</v>
      </c>
      <c r="D1009" s="15">
        <v>8000</v>
      </c>
      <c r="E1009" s="13">
        <f t="shared" si="30"/>
        <v>0</v>
      </c>
      <c r="F1009" s="13">
        <f>IF(AND(B1009="Med B",COUNTIFS(A$1:A1008,A1009,B$1:B1008,"Med B")=0,COUNTIFS(A$1:A1008,A1009,B$1:B1008,"Med A")=0),1,0)</f>
        <v>0</v>
      </c>
      <c r="G1009" s="9" t="str">
        <f>IF(E1009=1,
  AVERAGEIFS(
    Question_10_Labs!D:D,
    Question_10_Labs!A:A, Question_10_admin!A1009,
    Question_10_Labs!C:C, "LAB B",
    Question_10_Labs!B:B, "&lt;=" &amp; Question_10_admin!C1009
  ),
  "")</f>
        <v/>
      </c>
      <c r="H1009" s="13" t="str">
        <f>IF(E1009=1,
  IFERROR(
    AVERAGEIFS(
      Question_10_Labs!D:D,
      Question_10_Labs!A:A, A1009,
      Question_10_Labs!C:C, "LAB B",
      Question_10_Labs!B:B, "&gt;=" &amp; C1009
    ),
    "No test done"
  ),
  ""
)</f>
        <v/>
      </c>
      <c r="I1009" s="13" t="str">
        <f t="shared" si="31"/>
        <v xml:space="preserve"> </v>
      </c>
    </row>
    <row r="1010" spans="1:9" x14ac:dyDescent="0.25">
      <c r="A1010" s="11">
        <v>67</v>
      </c>
      <c r="B1010" s="11" t="s">
        <v>622</v>
      </c>
      <c r="C1010" s="12">
        <v>41121</v>
      </c>
      <c r="D1010" s="15">
        <v>8000</v>
      </c>
      <c r="E1010" s="13">
        <f t="shared" si="30"/>
        <v>0</v>
      </c>
      <c r="F1010" s="13">
        <f>IF(AND(B1010="Med B",COUNTIFS(A$1:A1009,A1010,B$1:B1009,"Med B")=0,COUNTIFS(A$1:A1009,A1010,B$1:B1009,"Med A")=0),1,0)</f>
        <v>0</v>
      </c>
      <c r="G1010" s="9" t="str">
        <f>IF(E1010=1,
  AVERAGEIFS(
    Question_10_Labs!D:D,
    Question_10_Labs!A:A, Question_10_admin!A1010,
    Question_10_Labs!C:C, "LAB B",
    Question_10_Labs!B:B, "&lt;=" &amp; Question_10_admin!C1010
  ),
  "")</f>
        <v/>
      </c>
      <c r="H1010" s="13" t="str">
        <f>IF(E1010=1,
  IFERROR(
    AVERAGEIFS(
      Question_10_Labs!D:D,
      Question_10_Labs!A:A, A1010,
      Question_10_Labs!C:C, "LAB B",
      Question_10_Labs!B:B, "&gt;=" &amp; C1010
    ),
    "No test done"
  ),
  ""
)</f>
        <v/>
      </c>
      <c r="I1010" s="13" t="str">
        <f t="shared" si="31"/>
        <v xml:space="preserve"> </v>
      </c>
    </row>
    <row r="1011" spans="1:9" x14ac:dyDescent="0.25">
      <c r="A1011" s="11">
        <v>67</v>
      </c>
      <c r="B1011" s="11" t="s">
        <v>622</v>
      </c>
      <c r="C1011" s="12">
        <v>41123</v>
      </c>
      <c r="D1011" s="15">
        <v>8000</v>
      </c>
      <c r="E1011" s="13">
        <f t="shared" si="30"/>
        <v>0</v>
      </c>
      <c r="F1011" s="13">
        <f>IF(AND(B1011="Med B",COUNTIFS(A$1:A1010,A1011,B$1:B1010,"Med B")=0,COUNTIFS(A$1:A1010,A1011,B$1:B1010,"Med A")=0),1,0)</f>
        <v>0</v>
      </c>
      <c r="G1011" s="9" t="str">
        <f>IF(E1011=1,
  AVERAGEIFS(
    Question_10_Labs!D:D,
    Question_10_Labs!A:A, Question_10_admin!A1011,
    Question_10_Labs!C:C, "LAB B",
    Question_10_Labs!B:B, "&lt;=" &amp; Question_10_admin!C1011
  ),
  "")</f>
        <v/>
      </c>
      <c r="H1011" s="13" t="str">
        <f>IF(E1011=1,
  IFERROR(
    AVERAGEIFS(
      Question_10_Labs!D:D,
      Question_10_Labs!A:A, A1011,
      Question_10_Labs!C:C, "LAB B",
      Question_10_Labs!B:B, "&gt;=" &amp; C1011
    ),
    "No test done"
  ),
  ""
)</f>
        <v/>
      </c>
      <c r="I1011" s="13" t="str">
        <f t="shared" si="31"/>
        <v xml:space="preserve"> </v>
      </c>
    </row>
    <row r="1012" spans="1:9" x14ac:dyDescent="0.25">
      <c r="A1012" s="11">
        <v>67</v>
      </c>
      <c r="B1012" s="11" t="s">
        <v>622</v>
      </c>
      <c r="C1012" s="12">
        <v>41125</v>
      </c>
      <c r="D1012" s="15">
        <v>8000</v>
      </c>
      <c r="E1012" s="13">
        <f t="shared" si="30"/>
        <v>0</v>
      </c>
      <c r="F1012" s="13">
        <f>IF(AND(B1012="Med B",COUNTIFS(A$1:A1011,A1012,B$1:B1011,"Med B")=0,COUNTIFS(A$1:A1011,A1012,B$1:B1011,"Med A")=0),1,0)</f>
        <v>0</v>
      </c>
      <c r="G1012" s="9" t="str">
        <f>IF(E1012=1,
  AVERAGEIFS(
    Question_10_Labs!D:D,
    Question_10_Labs!A:A, Question_10_admin!A1012,
    Question_10_Labs!C:C, "LAB B",
    Question_10_Labs!B:B, "&lt;=" &amp; Question_10_admin!C1012
  ),
  "")</f>
        <v/>
      </c>
      <c r="H1012" s="13" t="str">
        <f>IF(E1012=1,
  IFERROR(
    AVERAGEIFS(
      Question_10_Labs!D:D,
      Question_10_Labs!A:A, A1012,
      Question_10_Labs!C:C, "LAB B",
      Question_10_Labs!B:B, "&gt;=" &amp; C1012
    ),
    "No test done"
  ),
  ""
)</f>
        <v/>
      </c>
      <c r="I1012" s="13" t="str">
        <f t="shared" si="31"/>
        <v xml:space="preserve"> </v>
      </c>
    </row>
    <row r="1013" spans="1:9" x14ac:dyDescent="0.25">
      <c r="A1013" s="11">
        <v>67</v>
      </c>
      <c r="B1013" s="11" t="s">
        <v>622</v>
      </c>
      <c r="C1013" s="12">
        <v>41128</v>
      </c>
      <c r="D1013" s="15">
        <v>8000</v>
      </c>
      <c r="E1013" s="13">
        <f t="shared" si="30"/>
        <v>0</v>
      </c>
      <c r="F1013" s="13">
        <f>IF(AND(B1013="Med B",COUNTIFS(A$1:A1012,A1013,B$1:B1012,"Med B")=0,COUNTIFS(A$1:A1012,A1013,B$1:B1012,"Med A")=0),1,0)</f>
        <v>0</v>
      </c>
      <c r="G1013" s="9" t="str">
        <f>IF(E1013=1,
  AVERAGEIFS(
    Question_10_Labs!D:D,
    Question_10_Labs!A:A, Question_10_admin!A1013,
    Question_10_Labs!C:C, "LAB B",
    Question_10_Labs!B:B, "&lt;=" &amp; Question_10_admin!C1013
  ),
  "")</f>
        <v/>
      </c>
      <c r="H1013" s="13" t="str">
        <f>IF(E1013=1,
  IFERROR(
    AVERAGEIFS(
      Question_10_Labs!D:D,
      Question_10_Labs!A:A, A1013,
      Question_10_Labs!C:C, "LAB B",
      Question_10_Labs!B:B, "&gt;=" &amp; C1013
    ),
    "No test done"
  ),
  ""
)</f>
        <v/>
      </c>
      <c r="I1013" s="13" t="str">
        <f t="shared" si="31"/>
        <v xml:space="preserve"> </v>
      </c>
    </row>
    <row r="1014" spans="1:9" x14ac:dyDescent="0.25">
      <c r="A1014" s="11">
        <v>67</v>
      </c>
      <c r="B1014" s="11" t="s">
        <v>622</v>
      </c>
      <c r="C1014" s="12">
        <v>41130</v>
      </c>
      <c r="D1014" s="15">
        <v>8000</v>
      </c>
      <c r="E1014" s="13">
        <f t="shared" si="30"/>
        <v>0</v>
      </c>
      <c r="F1014" s="13">
        <f>IF(AND(B1014="Med B",COUNTIFS(A$1:A1013,A1014,B$1:B1013,"Med B")=0,COUNTIFS(A$1:A1013,A1014,B$1:B1013,"Med A")=0),1,0)</f>
        <v>0</v>
      </c>
      <c r="G1014" s="9" t="str">
        <f>IF(E1014=1,
  AVERAGEIFS(
    Question_10_Labs!D:D,
    Question_10_Labs!A:A, Question_10_admin!A1014,
    Question_10_Labs!C:C, "LAB B",
    Question_10_Labs!B:B, "&lt;=" &amp; Question_10_admin!C1014
  ),
  "")</f>
        <v/>
      </c>
      <c r="H1014" s="13" t="str">
        <f>IF(E1014=1,
  IFERROR(
    AVERAGEIFS(
      Question_10_Labs!D:D,
      Question_10_Labs!A:A, A1014,
      Question_10_Labs!C:C, "LAB B",
      Question_10_Labs!B:B, "&gt;=" &amp; C1014
    ),
    "No test done"
  ),
  ""
)</f>
        <v/>
      </c>
      <c r="I1014" s="13" t="str">
        <f t="shared" si="31"/>
        <v xml:space="preserve"> </v>
      </c>
    </row>
    <row r="1015" spans="1:9" x14ac:dyDescent="0.25">
      <c r="A1015" s="11">
        <v>67</v>
      </c>
      <c r="B1015" s="11" t="s">
        <v>622</v>
      </c>
      <c r="C1015" s="12">
        <v>41132</v>
      </c>
      <c r="D1015" s="15">
        <v>8000</v>
      </c>
      <c r="E1015" s="13">
        <f t="shared" si="30"/>
        <v>0</v>
      </c>
      <c r="F1015" s="13">
        <f>IF(AND(B1015="Med B",COUNTIFS(A$1:A1014,A1015,B$1:B1014,"Med B")=0,COUNTIFS(A$1:A1014,A1015,B$1:B1014,"Med A")=0),1,0)</f>
        <v>0</v>
      </c>
      <c r="G1015" s="9" t="str">
        <f>IF(E1015=1,
  AVERAGEIFS(
    Question_10_Labs!D:D,
    Question_10_Labs!A:A, Question_10_admin!A1015,
    Question_10_Labs!C:C, "LAB B",
    Question_10_Labs!B:B, "&lt;=" &amp; Question_10_admin!C1015
  ),
  "")</f>
        <v/>
      </c>
      <c r="H1015" s="13" t="str">
        <f>IF(E1015=1,
  IFERROR(
    AVERAGEIFS(
      Question_10_Labs!D:D,
      Question_10_Labs!A:A, A1015,
      Question_10_Labs!C:C, "LAB B",
      Question_10_Labs!B:B, "&gt;=" &amp; C1015
    ),
    "No test done"
  ),
  ""
)</f>
        <v/>
      </c>
      <c r="I1015" s="13" t="str">
        <f t="shared" si="31"/>
        <v xml:space="preserve"> </v>
      </c>
    </row>
    <row r="1016" spans="1:9" x14ac:dyDescent="0.25">
      <c r="A1016" s="11">
        <v>67</v>
      </c>
      <c r="B1016" s="11" t="s">
        <v>622</v>
      </c>
      <c r="C1016" s="12">
        <v>41135</v>
      </c>
      <c r="D1016" s="15">
        <v>8000</v>
      </c>
      <c r="E1016" s="13">
        <f t="shared" si="30"/>
        <v>0</v>
      </c>
      <c r="F1016" s="13">
        <f>IF(AND(B1016="Med B",COUNTIFS(A$1:A1015,A1016,B$1:B1015,"Med B")=0,COUNTIFS(A$1:A1015,A1016,B$1:B1015,"Med A")=0),1,0)</f>
        <v>0</v>
      </c>
      <c r="G1016" s="9" t="str">
        <f>IF(E1016=1,
  AVERAGEIFS(
    Question_10_Labs!D:D,
    Question_10_Labs!A:A, Question_10_admin!A1016,
    Question_10_Labs!C:C, "LAB B",
    Question_10_Labs!B:B, "&lt;=" &amp; Question_10_admin!C1016
  ),
  "")</f>
        <v/>
      </c>
      <c r="H1016" s="13" t="str">
        <f>IF(E1016=1,
  IFERROR(
    AVERAGEIFS(
      Question_10_Labs!D:D,
      Question_10_Labs!A:A, A1016,
      Question_10_Labs!C:C, "LAB B",
      Question_10_Labs!B:B, "&gt;=" &amp; C1016
    ),
    "No test done"
  ),
  ""
)</f>
        <v/>
      </c>
      <c r="I1016" s="13" t="str">
        <f t="shared" si="31"/>
        <v xml:space="preserve"> </v>
      </c>
    </row>
    <row r="1017" spans="1:9" x14ac:dyDescent="0.25">
      <c r="A1017" s="11">
        <v>67</v>
      </c>
      <c r="B1017" s="11" t="s">
        <v>622</v>
      </c>
      <c r="C1017" s="12">
        <v>41137</v>
      </c>
      <c r="D1017" s="15">
        <v>8000</v>
      </c>
      <c r="E1017" s="13">
        <f t="shared" si="30"/>
        <v>1</v>
      </c>
      <c r="F1017" s="13">
        <f>IF(AND(B1017="Med B",COUNTIFS(A$1:A1016,A1017,B$1:B1016,"Med B")=0,COUNTIFS(A$1:A1016,A1017,B$1:B1016,"Med A")=0),1,0)</f>
        <v>0</v>
      </c>
      <c r="G1017" s="9">
        <f>IF(E1017=1,
  AVERAGEIFS(
    Question_10_Labs!D:D,
    Question_10_Labs!A:A, Question_10_admin!A1017,
    Question_10_Labs!C:C, "LAB B",
    Question_10_Labs!B:B, "&lt;=" &amp; Question_10_admin!C1017
  ),
  "")</f>
        <v>10.875</v>
      </c>
      <c r="H1017" s="13">
        <f>IF(E1017=1,
  IFERROR(
    AVERAGEIFS(
      Question_10_Labs!D:D,
      Question_10_Labs!A:A, A1017,
      Question_10_Labs!C:C, "LAB B",
      Question_10_Labs!B:B, "&gt;=" &amp; C1017
    ),
    "No test done"
  ),
  ""
)</f>
        <v>11.487500000000001</v>
      </c>
      <c r="I1017" s="13" t="str">
        <f t="shared" si="31"/>
        <v>Lower</v>
      </c>
    </row>
    <row r="1018" spans="1:9" x14ac:dyDescent="0.25">
      <c r="A1018" s="11">
        <v>67</v>
      </c>
      <c r="B1018" s="11" t="s">
        <v>623</v>
      </c>
      <c r="C1018" s="12">
        <v>41193</v>
      </c>
      <c r="D1018" s="15">
        <v>1</v>
      </c>
      <c r="E1018" s="13">
        <f t="shared" si="30"/>
        <v>0</v>
      </c>
      <c r="F1018" s="13">
        <f>IF(AND(B1018="Med B",COUNTIFS(A$1:A1017,A1018,B$1:B1017,"Med B")=0,COUNTIFS(A$1:A1017,A1018,B$1:B1017,"Med A")=0),1,0)</f>
        <v>0</v>
      </c>
      <c r="G1018" s="9" t="str">
        <f>IF(E1018=1,
  AVERAGEIFS(
    Question_10_Labs!D:D,
    Question_10_Labs!A:A, Question_10_admin!A1018,
    Question_10_Labs!C:C, "LAB B",
    Question_10_Labs!B:B, "&lt;=" &amp; Question_10_admin!C1018
  ),
  "")</f>
        <v/>
      </c>
      <c r="H1018" s="13" t="str">
        <f>IF(E1018=1,
  IFERROR(
    AVERAGEIFS(
      Question_10_Labs!D:D,
      Question_10_Labs!A:A, A1018,
      Question_10_Labs!C:C, "LAB B",
      Question_10_Labs!B:B, "&gt;=" &amp; C1018
    ),
    "No test done"
  ),
  ""
)</f>
        <v/>
      </c>
      <c r="I1018" s="13" t="str">
        <f t="shared" si="31"/>
        <v xml:space="preserve"> </v>
      </c>
    </row>
    <row r="1019" spans="1:9" x14ac:dyDescent="0.25">
      <c r="A1019" s="11">
        <v>67</v>
      </c>
      <c r="B1019" s="11" t="s">
        <v>623</v>
      </c>
      <c r="C1019" s="12">
        <v>41228</v>
      </c>
      <c r="D1019" s="15">
        <v>2</v>
      </c>
      <c r="E1019" s="13">
        <f t="shared" si="30"/>
        <v>0</v>
      </c>
      <c r="F1019" s="13">
        <f>IF(AND(B1019="Med B",COUNTIFS(A$1:A1018,A1019,B$1:B1018,"Med B")=0,COUNTIFS(A$1:A1018,A1019,B$1:B1018,"Med A")=0),1,0)</f>
        <v>0</v>
      </c>
      <c r="G1019" s="9" t="str">
        <f>IF(E1019=1,
  AVERAGEIFS(
    Question_10_Labs!D:D,
    Question_10_Labs!A:A, Question_10_admin!A1019,
    Question_10_Labs!C:C, "LAB B",
    Question_10_Labs!B:B, "&lt;=" &amp; Question_10_admin!C1019
  ),
  "")</f>
        <v/>
      </c>
      <c r="H1019" s="13" t="str">
        <f>IF(E1019=1,
  IFERROR(
    AVERAGEIFS(
      Question_10_Labs!D:D,
      Question_10_Labs!A:A, A1019,
      Question_10_Labs!C:C, "LAB B",
      Question_10_Labs!B:B, "&gt;=" &amp; C1019
    ),
    "No test done"
  ),
  ""
)</f>
        <v/>
      </c>
      <c r="I1019" s="13" t="str">
        <f t="shared" si="31"/>
        <v xml:space="preserve"> </v>
      </c>
    </row>
    <row r="1020" spans="1:9" x14ac:dyDescent="0.25">
      <c r="A1020" s="11">
        <v>68</v>
      </c>
      <c r="B1020" s="11" t="s">
        <v>623</v>
      </c>
      <c r="C1020" s="12">
        <v>41242</v>
      </c>
      <c r="D1020" s="15">
        <v>4</v>
      </c>
      <c r="E1020" s="13">
        <f t="shared" si="30"/>
        <v>0</v>
      </c>
      <c r="F1020" s="13">
        <f>IF(AND(B1020="Med B",COUNTIFS(A$1:A1019,A1020,B$1:B1019,"Med B")=0,COUNTIFS(A$1:A1019,A1020,B$1:B1019,"Med A")=0),1,0)</f>
        <v>1</v>
      </c>
      <c r="G1020" s="9" t="str">
        <f>IF(E1020=1,
  AVERAGEIFS(
    Question_10_Labs!D:D,
    Question_10_Labs!A:A, Question_10_admin!A1020,
    Question_10_Labs!C:C, "LAB B",
    Question_10_Labs!B:B, "&lt;=" &amp; Question_10_admin!C1020
  ),
  "")</f>
        <v/>
      </c>
      <c r="H1020" s="13" t="str">
        <f>IF(E1020=1,
  IFERROR(
    AVERAGEIFS(
      Question_10_Labs!D:D,
      Question_10_Labs!A:A, A1020,
      Question_10_Labs!C:C, "LAB B",
      Question_10_Labs!B:B, "&gt;=" &amp; C1020
    ),
    "No test done"
  ),
  ""
)</f>
        <v/>
      </c>
      <c r="I1020" s="13" t="str">
        <f t="shared" si="31"/>
        <v xml:space="preserve"> </v>
      </c>
    </row>
    <row r="1021" spans="1:9" x14ac:dyDescent="0.25">
      <c r="A1021" s="11">
        <v>69</v>
      </c>
      <c r="B1021" s="11" t="s">
        <v>622</v>
      </c>
      <c r="C1021" s="12">
        <v>41093</v>
      </c>
      <c r="D1021" s="15">
        <v>1400</v>
      </c>
      <c r="E1021" s="13">
        <f t="shared" si="30"/>
        <v>0</v>
      </c>
      <c r="F1021" s="13">
        <f>IF(AND(B1021="Med B",COUNTIFS(A$1:A1020,A1021,B$1:B1020,"Med B")=0,COUNTIFS(A$1:A1020,A1021,B$1:B1020,"Med A")=0),1,0)</f>
        <v>0</v>
      </c>
      <c r="G1021" s="9" t="str">
        <f>IF(E1021=1,
  AVERAGEIFS(
    Question_10_Labs!D:D,
    Question_10_Labs!A:A, Question_10_admin!A1021,
    Question_10_Labs!C:C, "LAB B",
    Question_10_Labs!B:B, "&lt;=" &amp; Question_10_admin!C1021
  ),
  "")</f>
        <v/>
      </c>
      <c r="H1021" s="13" t="str">
        <f>IF(E1021=1,
  IFERROR(
    AVERAGEIFS(
      Question_10_Labs!D:D,
      Question_10_Labs!A:A, A1021,
      Question_10_Labs!C:C, "LAB B",
      Question_10_Labs!B:B, "&gt;=" &amp; C1021
    ),
    "No test done"
  ),
  ""
)</f>
        <v/>
      </c>
      <c r="I1021" s="13" t="str">
        <f t="shared" si="31"/>
        <v xml:space="preserve"> </v>
      </c>
    </row>
    <row r="1022" spans="1:9" x14ac:dyDescent="0.25">
      <c r="A1022" s="11">
        <v>69</v>
      </c>
      <c r="B1022" s="11" t="s">
        <v>622</v>
      </c>
      <c r="C1022" s="12">
        <v>41095</v>
      </c>
      <c r="D1022" s="15">
        <v>1400</v>
      </c>
      <c r="E1022" s="13">
        <f t="shared" si="30"/>
        <v>0</v>
      </c>
      <c r="F1022" s="13">
        <f>IF(AND(B1022="Med B",COUNTIFS(A$1:A1021,A1022,B$1:B1021,"Med B")=0,COUNTIFS(A$1:A1021,A1022,B$1:B1021,"Med A")=0),1,0)</f>
        <v>0</v>
      </c>
      <c r="G1022" s="9" t="str">
        <f>IF(E1022=1,
  AVERAGEIFS(
    Question_10_Labs!D:D,
    Question_10_Labs!A:A, Question_10_admin!A1022,
    Question_10_Labs!C:C, "LAB B",
    Question_10_Labs!B:B, "&lt;=" &amp; Question_10_admin!C1022
  ),
  "")</f>
        <v/>
      </c>
      <c r="H1022" s="13" t="str">
        <f>IF(E1022=1,
  IFERROR(
    AVERAGEIFS(
      Question_10_Labs!D:D,
      Question_10_Labs!A:A, A1022,
      Question_10_Labs!C:C, "LAB B",
      Question_10_Labs!B:B, "&gt;=" &amp; C1022
    ),
    "No test done"
  ),
  ""
)</f>
        <v/>
      </c>
      <c r="I1022" s="13" t="str">
        <f t="shared" si="31"/>
        <v xml:space="preserve"> </v>
      </c>
    </row>
    <row r="1023" spans="1:9" x14ac:dyDescent="0.25">
      <c r="A1023" s="11">
        <v>69</v>
      </c>
      <c r="B1023" s="11" t="s">
        <v>622</v>
      </c>
      <c r="C1023" s="12">
        <v>41097</v>
      </c>
      <c r="D1023" s="15">
        <v>1400</v>
      </c>
      <c r="E1023" s="13">
        <f t="shared" si="30"/>
        <v>0</v>
      </c>
      <c r="F1023" s="13">
        <f>IF(AND(B1023="Med B",COUNTIFS(A$1:A1022,A1023,B$1:B1022,"Med B")=0,COUNTIFS(A$1:A1022,A1023,B$1:B1022,"Med A")=0),1,0)</f>
        <v>0</v>
      </c>
      <c r="G1023" s="9" t="str">
        <f>IF(E1023=1,
  AVERAGEIFS(
    Question_10_Labs!D:D,
    Question_10_Labs!A:A, Question_10_admin!A1023,
    Question_10_Labs!C:C, "LAB B",
    Question_10_Labs!B:B, "&lt;=" &amp; Question_10_admin!C1023
  ),
  "")</f>
        <v/>
      </c>
      <c r="H1023" s="13" t="str">
        <f>IF(E1023=1,
  IFERROR(
    AVERAGEIFS(
      Question_10_Labs!D:D,
      Question_10_Labs!A:A, A1023,
      Question_10_Labs!C:C, "LAB B",
      Question_10_Labs!B:B, "&gt;=" &amp; C1023
    ),
    "No test done"
  ),
  ""
)</f>
        <v/>
      </c>
      <c r="I1023" s="13" t="str">
        <f t="shared" si="31"/>
        <v xml:space="preserve"> </v>
      </c>
    </row>
    <row r="1024" spans="1:9" x14ac:dyDescent="0.25">
      <c r="A1024" s="11">
        <v>69</v>
      </c>
      <c r="B1024" s="11" t="s">
        <v>622</v>
      </c>
      <c r="C1024" s="12">
        <v>41100</v>
      </c>
      <c r="D1024" s="15">
        <v>1400</v>
      </c>
      <c r="E1024" s="13">
        <f t="shared" si="30"/>
        <v>0</v>
      </c>
      <c r="F1024" s="13">
        <f>IF(AND(B1024="Med B",COUNTIFS(A$1:A1023,A1024,B$1:B1023,"Med B")=0,COUNTIFS(A$1:A1023,A1024,B$1:B1023,"Med A")=0),1,0)</f>
        <v>0</v>
      </c>
      <c r="G1024" s="9" t="str">
        <f>IF(E1024=1,
  AVERAGEIFS(
    Question_10_Labs!D:D,
    Question_10_Labs!A:A, Question_10_admin!A1024,
    Question_10_Labs!C:C, "LAB B",
    Question_10_Labs!B:B, "&lt;=" &amp; Question_10_admin!C1024
  ),
  "")</f>
        <v/>
      </c>
      <c r="H1024" s="13" t="str">
        <f>IF(E1024=1,
  IFERROR(
    AVERAGEIFS(
      Question_10_Labs!D:D,
      Question_10_Labs!A:A, A1024,
      Question_10_Labs!C:C, "LAB B",
      Question_10_Labs!B:B, "&gt;=" &amp; C1024
    ),
    "No test done"
  ),
  ""
)</f>
        <v/>
      </c>
      <c r="I1024" s="13" t="str">
        <f t="shared" si="31"/>
        <v xml:space="preserve"> </v>
      </c>
    </row>
    <row r="1025" spans="1:9" x14ac:dyDescent="0.25">
      <c r="A1025" s="11">
        <v>69</v>
      </c>
      <c r="B1025" s="11" t="s">
        <v>622</v>
      </c>
      <c r="C1025" s="12">
        <v>41102</v>
      </c>
      <c r="D1025" s="15">
        <v>1400</v>
      </c>
      <c r="E1025" s="13">
        <f t="shared" si="30"/>
        <v>0</v>
      </c>
      <c r="F1025" s="13">
        <f>IF(AND(B1025="Med B",COUNTIFS(A$1:A1024,A1025,B$1:B1024,"Med B")=0,COUNTIFS(A$1:A1024,A1025,B$1:B1024,"Med A")=0),1,0)</f>
        <v>0</v>
      </c>
      <c r="G1025" s="9" t="str">
        <f>IF(E1025=1,
  AVERAGEIFS(
    Question_10_Labs!D:D,
    Question_10_Labs!A:A, Question_10_admin!A1025,
    Question_10_Labs!C:C, "LAB B",
    Question_10_Labs!B:B, "&lt;=" &amp; Question_10_admin!C1025
  ),
  "")</f>
        <v/>
      </c>
      <c r="H1025" s="13" t="str">
        <f>IF(E1025=1,
  IFERROR(
    AVERAGEIFS(
      Question_10_Labs!D:D,
      Question_10_Labs!A:A, A1025,
      Question_10_Labs!C:C, "LAB B",
      Question_10_Labs!B:B, "&gt;=" &amp; C1025
    ),
    "No test done"
  ),
  ""
)</f>
        <v/>
      </c>
      <c r="I1025" s="13" t="str">
        <f t="shared" si="31"/>
        <v xml:space="preserve"> </v>
      </c>
    </row>
    <row r="1026" spans="1:9" x14ac:dyDescent="0.25">
      <c r="A1026" s="11">
        <v>69</v>
      </c>
      <c r="B1026" s="11" t="s">
        <v>622</v>
      </c>
      <c r="C1026" s="12">
        <v>41104</v>
      </c>
      <c r="D1026" s="15">
        <v>1400</v>
      </c>
      <c r="E1026" s="13">
        <f t="shared" si="30"/>
        <v>0</v>
      </c>
      <c r="F1026" s="13">
        <f>IF(AND(B1026="Med B",COUNTIFS(A$1:A1025,A1026,B$1:B1025,"Med B")=0,COUNTIFS(A$1:A1025,A1026,B$1:B1025,"Med A")=0),1,0)</f>
        <v>0</v>
      </c>
      <c r="G1026" s="9" t="str">
        <f>IF(E1026=1,
  AVERAGEIFS(
    Question_10_Labs!D:D,
    Question_10_Labs!A:A, Question_10_admin!A1026,
    Question_10_Labs!C:C, "LAB B",
    Question_10_Labs!B:B, "&lt;=" &amp; Question_10_admin!C1026
  ),
  "")</f>
        <v/>
      </c>
      <c r="H1026" s="13" t="str">
        <f>IF(E1026=1,
  IFERROR(
    AVERAGEIFS(
      Question_10_Labs!D:D,
      Question_10_Labs!A:A, A1026,
      Question_10_Labs!C:C, "LAB B",
      Question_10_Labs!B:B, "&gt;=" &amp; C1026
    ),
    "No test done"
  ),
  ""
)</f>
        <v/>
      </c>
      <c r="I1026" s="13" t="str">
        <f t="shared" si="31"/>
        <v xml:space="preserve"> </v>
      </c>
    </row>
    <row r="1027" spans="1:9" x14ac:dyDescent="0.25">
      <c r="A1027" s="11">
        <v>69</v>
      </c>
      <c r="B1027" s="11" t="s">
        <v>622</v>
      </c>
      <c r="C1027" s="12">
        <v>41107</v>
      </c>
      <c r="D1027" s="15">
        <v>1400</v>
      </c>
      <c r="E1027" s="13">
        <f t="shared" ref="E1027:E1090" si="32">IF(AND(B1027="Med A", A1027=A1028, B1028="Med B"), 1, 0)</f>
        <v>0</v>
      </c>
      <c r="F1027" s="13">
        <f>IF(AND(B1027="Med B",COUNTIFS(A$1:A1026,A1027,B$1:B1026,"Med B")=0,COUNTIFS(A$1:A1026,A1027,B$1:B1026,"Med A")=0),1,0)</f>
        <v>0</v>
      </c>
      <c r="G1027" s="9" t="str">
        <f>IF(E1027=1,
  AVERAGEIFS(
    Question_10_Labs!D:D,
    Question_10_Labs!A:A, Question_10_admin!A1027,
    Question_10_Labs!C:C, "LAB B",
    Question_10_Labs!B:B, "&lt;=" &amp; Question_10_admin!C1027
  ),
  "")</f>
        <v/>
      </c>
      <c r="H1027" s="13" t="str">
        <f>IF(E1027=1,
  IFERROR(
    AVERAGEIFS(
      Question_10_Labs!D:D,
      Question_10_Labs!A:A, A1027,
      Question_10_Labs!C:C, "LAB B",
      Question_10_Labs!B:B, "&gt;=" &amp; C1027
    ),
    "No test done"
  ),
  ""
)</f>
        <v/>
      </c>
      <c r="I1027" s="13" t="str">
        <f t="shared" ref="I1027:I1090" si="33">IF(OR(G1027="", H1027=""), " ",
   IF(AND(ISNUMBER(G1027), ISNUMBER(H1027)),
       IF(G1027 &gt; H1027, "Higher",
          IF(G1027 &lt; H1027, "Lower", "Same")
       ),
       "No comparison"
   )
)</f>
        <v xml:space="preserve"> </v>
      </c>
    </row>
    <row r="1028" spans="1:9" x14ac:dyDescent="0.25">
      <c r="A1028" s="11">
        <v>69</v>
      </c>
      <c r="B1028" s="11" t="s">
        <v>622</v>
      </c>
      <c r="C1028" s="12">
        <v>41109</v>
      </c>
      <c r="D1028" s="15">
        <v>1400</v>
      </c>
      <c r="E1028" s="13">
        <f t="shared" si="32"/>
        <v>0</v>
      </c>
      <c r="F1028" s="13">
        <f>IF(AND(B1028="Med B",COUNTIFS(A$1:A1027,A1028,B$1:B1027,"Med B")=0,COUNTIFS(A$1:A1027,A1028,B$1:B1027,"Med A")=0),1,0)</f>
        <v>0</v>
      </c>
      <c r="G1028" s="9" t="str">
        <f>IF(E1028=1,
  AVERAGEIFS(
    Question_10_Labs!D:D,
    Question_10_Labs!A:A, Question_10_admin!A1028,
    Question_10_Labs!C:C, "LAB B",
    Question_10_Labs!B:B, "&lt;=" &amp; Question_10_admin!C1028
  ),
  "")</f>
        <v/>
      </c>
      <c r="H1028" s="13" t="str">
        <f>IF(E1028=1,
  IFERROR(
    AVERAGEIFS(
      Question_10_Labs!D:D,
      Question_10_Labs!A:A, A1028,
      Question_10_Labs!C:C, "LAB B",
      Question_10_Labs!B:B, "&gt;=" &amp; C1028
    ),
    "No test done"
  ),
  ""
)</f>
        <v/>
      </c>
      <c r="I1028" s="13" t="str">
        <f t="shared" si="33"/>
        <v xml:space="preserve"> </v>
      </c>
    </row>
    <row r="1029" spans="1:9" x14ac:dyDescent="0.25">
      <c r="A1029" s="11">
        <v>69</v>
      </c>
      <c r="B1029" s="11" t="s">
        <v>622</v>
      </c>
      <c r="C1029" s="12">
        <v>41111</v>
      </c>
      <c r="D1029" s="15">
        <v>1600</v>
      </c>
      <c r="E1029" s="13">
        <f t="shared" si="32"/>
        <v>0</v>
      </c>
      <c r="F1029" s="13">
        <f>IF(AND(B1029="Med B",COUNTIFS(A$1:A1028,A1029,B$1:B1028,"Med B")=0,COUNTIFS(A$1:A1028,A1029,B$1:B1028,"Med A")=0),1,0)</f>
        <v>0</v>
      </c>
      <c r="G1029" s="9" t="str">
        <f>IF(E1029=1,
  AVERAGEIFS(
    Question_10_Labs!D:D,
    Question_10_Labs!A:A, Question_10_admin!A1029,
    Question_10_Labs!C:C, "LAB B",
    Question_10_Labs!B:B, "&lt;=" &amp; Question_10_admin!C1029
  ),
  "")</f>
        <v/>
      </c>
      <c r="H1029" s="13" t="str">
        <f>IF(E1029=1,
  IFERROR(
    AVERAGEIFS(
      Question_10_Labs!D:D,
      Question_10_Labs!A:A, A1029,
      Question_10_Labs!C:C, "LAB B",
      Question_10_Labs!B:B, "&gt;=" &amp; C1029
    ),
    "No test done"
  ),
  ""
)</f>
        <v/>
      </c>
      <c r="I1029" s="13" t="str">
        <f t="shared" si="33"/>
        <v xml:space="preserve"> </v>
      </c>
    </row>
    <row r="1030" spans="1:9" x14ac:dyDescent="0.25">
      <c r="A1030" s="11">
        <v>69</v>
      </c>
      <c r="B1030" s="11" t="s">
        <v>622</v>
      </c>
      <c r="C1030" s="12">
        <v>41114</v>
      </c>
      <c r="D1030" s="15">
        <v>1600</v>
      </c>
      <c r="E1030" s="13">
        <f t="shared" si="32"/>
        <v>0</v>
      </c>
      <c r="F1030" s="13">
        <f>IF(AND(B1030="Med B",COUNTIFS(A$1:A1029,A1030,B$1:B1029,"Med B")=0,COUNTIFS(A$1:A1029,A1030,B$1:B1029,"Med A")=0),1,0)</f>
        <v>0</v>
      </c>
      <c r="G1030" s="9" t="str">
        <f>IF(E1030=1,
  AVERAGEIFS(
    Question_10_Labs!D:D,
    Question_10_Labs!A:A, Question_10_admin!A1030,
    Question_10_Labs!C:C, "LAB B",
    Question_10_Labs!B:B, "&lt;=" &amp; Question_10_admin!C1030
  ),
  "")</f>
        <v/>
      </c>
      <c r="H1030" s="13" t="str">
        <f>IF(E1030=1,
  IFERROR(
    AVERAGEIFS(
      Question_10_Labs!D:D,
      Question_10_Labs!A:A, A1030,
      Question_10_Labs!C:C, "LAB B",
      Question_10_Labs!B:B, "&gt;=" &amp; C1030
    ),
    "No test done"
  ),
  ""
)</f>
        <v/>
      </c>
      <c r="I1030" s="13" t="str">
        <f t="shared" si="33"/>
        <v xml:space="preserve"> </v>
      </c>
    </row>
    <row r="1031" spans="1:9" x14ac:dyDescent="0.25">
      <c r="A1031" s="11">
        <v>69</v>
      </c>
      <c r="B1031" s="11" t="s">
        <v>622</v>
      </c>
      <c r="C1031" s="12">
        <v>41116</v>
      </c>
      <c r="D1031" s="15">
        <v>1600</v>
      </c>
      <c r="E1031" s="13">
        <f t="shared" si="32"/>
        <v>0</v>
      </c>
      <c r="F1031" s="13">
        <f>IF(AND(B1031="Med B",COUNTIFS(A$1:A1030,A1031,B$1:B1030,"Med B")=0,COUNTIFS(A$1:A1030,A1031,B$1:B1030,"Med A")=0),1,0)</f>
        <v>0</v>
      </c>
      <c r="G1031" s="9" t="str">
        <f>IF(E1031=1,
  AVERAGEIFS(
    Question_10_Labs!D:D,
    Question_10_Labs!A:A, Question_10_admin!A1031,
    Question_10_Labs!C:C, "LAB B",
    Question_10_Labs!B:B, "&lt;=" &amp; Question_10_admin!C1031
  ),
  "")</f>
        <v/>
      </c>
      <c r="H1031" s="13" t="str">
        <f>IF(E1031=1,
  IFERROR(
    AVERAGEIFS(
      Question_10_Labs!D:D,
      Question_10_Labs!A:A, A1031,
      Question_10_Labs!C:C, "LAB B",
      Question_10_Labs!B:B, "&gt;=" &amp; C1031
    ),
    "No test done"
  ),
  ""
)</f>
        <v/>
      </c>
      <c r="I1031" s="13" t="str">
        <f t="shared" si="33"/>
        <v xml:space="preserve"> </v>
      </c>
    </row>
    <row r="1032" spans="1:9" x14ac:dyDescent="0.25">
      <c r="A1032" s="11">
        <v>69</v>
      </c>
      <c r="B1032" s="11" t="s">
        <v>622</v>
      </c>
      <c r="C1032" s="12">
        <v>41118</v>
      </c>
      <c r="D1032" s="15">
        <v>1600</v>
      </c>
      <c r="E1032" s="13">
        <f t="shared" si="32"/>
        <v>0</v>
      </c>
      <c r="F1032" s="13">
        <f>IF(AND(B1032="Med B",COUNTIFS(A$1:A1031,A1032,B$1:B1031,"Med B")=0,COUNTIFS(A$1:A1031,A1032,B$1:B1031,"Med A")=0),1,0)</f>
        <v>0</v>
      </c>
      <c r="G1032" s="9" t="str">
        <f>IF(E1032=1,
  AVERAGEIFS(
    Question_10_Labs!D:D,
    Question_10_Labs!A:A, Question_10_admin!A1032,
    Question_10_Labs!C:C, "LAB B",
    Question_10_Labs!B:B, "&lt;=" &amp; Question_10_admin!C1032
  ),
  "")</f>
        <v/>
      </c>
      <c r="H1032" s="13" t="str">
        <f>IF(E1032=1,
  IFERROR(
    AVERAGEIFS(
      Question_10_Labs!D:D,
      Question_10_Labs!A:A, A1032,
      Question_10_Labs!C:C, "LAB B",
      Question_10_Labs!B:B, "&gt;=" &amp; C1032
    ),
    "No test done"
  ),
  ""
)</f>
        <v/>
      </c>
      <c r="I1032" s="13" t="str">
        <f t="shared" si="33"/>
        <v xml:space="preserve"> </v>
      </c>
    </row>
    <row r="1033" spans="1:9" x14ac:dyDescent="0.25">
      <c r="A1033" s="11">
        <v>69</v>
      </c>
      <c r="B1033" s="11" t="s">
        <v>622</v>
      </c>
      <c r="C1033" s="12">
        <v>41121</v>
      </c>
      <c r="D1033" s="15">
        <v>1600</v>
      </c>
      <c r="E1033" s="13">
        <f t="shared" si="32"/>
        <v>0</v>
      </c>
      <c r="F1033" s="13">
        <f>IF(AND(B1033="Med B",COUNTIFS(A$1:A1032,A1033,B$1:B1032,"Med B")=0,COUNTIFS(A$1:A1032,A1033,B$1:B1032,"Med A")=0),1,0)</f>
        <v>0</v>
      </c>
      <c r="G1033" s="9" t="str">
        <f>IF(E1033=1,
  AVERAGEIFS(
    Question_10_Labs!D:D,
    Question_10_Labs!A:A, Question_10_admin!A1033,
    Question_10_Labs!C:C, "LAB B",
    Question_10_Labs!B:B, "&lt;=" &amp; Question_10_admin!C1033
  ),
  "")</f>
        <v/>
      </c>
      <c r="H1033" s="13" t="str">
        <f>IF(E1033=1,
  IFERROR(
    AVERAGEIFS(
      Question_10_Labs!D:D,
      Question_10_Labs!A:A, A1033,
      Question_10_Labs!C:C, "LAB B",
      Question_10_Labs!B:B, "&gt;=" &amp; C1033
    ),
    "No test done"
  ),
  ""
)</f>
        <v/>
      </c>
      <c r="I1033" s="13" t="str">
        <f t="shared" si="33"/>
        <v xml:space="preserve"> </v>
      </c>
    </row>
    <row r="1034" spans="1:9" x14ac:dyDescent="0.25">
      <c r="A1034" s="11">
        <v>69</v>
      </c>
      <c r="B1034" s="11" t="s">
        <v>622</v>
      </c>
      <c r="C1034" s="12">
        <v>41123</v>
      </c>
      <c r="D1034" s="15">
        <v>1600</v>
      </c>
      <c r="E1034" s="13">
        <f t="shared" si="32"/>
        <v>0</v>
      </c>
      <c r="F1034" s="13">
        <f>IF(AND(B1034="Med B",COUNTIFS(A$1:A1033,A1034,B$1:B1033,"Med B")=0,COUNTIFS(A$1:A1033,A1034,B$1:B1033,"Med A")=0),1,0)</f>
        <v>0</v>
      </c>
      <c r="G1034" s="9" t="str">
        <f>IF(E1034=1,
  AVERAGEIFS(
    Question_10_Labs!D:D,
    Question_10_Labs!A:A, Question_10_admin!A1034,
    Question_10_Labs!C:C, "LAB B",
    Question_10_Labs!B:B, "&lt;=" &amp; Question_10_admin!C1034
  ),
  "")</f>
        <v/>
      </c>
      <c r="H1034" s="13" t="str">
        <f>IF(E1034=1,
  IFERROR(
    AVERAGEIFS(
      Question_10_Labs!D:D,
      Question_10_Labs!A:A, A1034,
      Question_10_Labs!C:C, "LAB B",
      Question_10_Labs!B:B, "&gt;=" &amp; C1034
    ),
    "No test done"
  ),
  ""
)</f>
        <v/>
      </c>
      <c r="I1034" s="13" t="str">
        <f t="shared" si="33"/>
        <v xml:space="preserve"> </v>
      </c>
    </row>
    <row r="1035" spans="1:9" x14ac:dyDescent="0.25">
      <c r="A1035" s="11">
        <v>69</v>
      </c>
      <c r="B1035" s="11" t="s">
        <v>622</v>
      </c>
      <c r="C1035" s="12">
        <v>41125</v>
      </c>
      <c r="D1035" s="15">
        <v>2000</v>
      </c>
      <c r="E1035" s="13">
        <f t="shared" si="32"/>
        <v>0</v>
      </c>
      <c r="F1035" s="13">
        <f>IF(AND(B1035="Med B",COUNTIFS(A$1:A1034,A1035,B$1:B1034,"Med B")=0,COUNTIFS(A$1:A1034,A1035,B$1:B1034,"Med A")=0),1,0)</f>
        <v>0</v>
      </c>
      <c r="G1035" s="9" t="str">
        <f>IF(E1035=1,
  AVERAGEIFS(
    Question_10_Labs!D:D,
    Question_10_Labs!A:A, Question_10_admin!A1035,
    Question_10_Labs!C:C, "LAB B",
    Question_10_Labs!B:B, "&lt;=" &amp; Question_10_admin!C1035
  ),
  "")</f>
        <v/>
      </c>
      <c r="H1035" s="13" t="str">
        <f>IF(E1035=1,
  IFERROR(
    AVERAGEIFS(
      Question_10_Labs!D:D,
      Question_10_Labs!A:A, A1035,
      Question_10_Labs!C:C, "LAB B",
      Question_10_Labs!B:B, "&gt;=" &amp; C1035
    ),
    "No test done"
  ),
  ""
)</f>
        <v/>
      </c>
      <c r="I1035" s="13" t="str">
        <f t="shared" si="33"/>
        <v xml:space="preserve"> </v>
      </c>
    </row>
    <row r="1036" spans="1:9" x14ac:dyDescent="0.25">
      <c r="A1036" s="11">
        <v>69</v>
      </c>
      <c r="B1036" s="11" t="s">
        <v>622</v>
      </c>
      <c r="C1036" s="12">
        <v>41128</v>
      </c>
      <c r="D1036" s="15">
        <v>2000</v>
      </c>
      <c r="E1036" s="13">
        <f t="shared" si="32"/>
        <v>0</v>
      </c>
      <c r="F1036" s="13">
        <f>IF(AND(B1036="Med B",COUNTIFS(A$1:A1035,A1036,B$1:B1035,"Med B")=0,COUNTIFS(A$1:A1035,A1036,B$1:B1035,"Med A")=0),1,0)</f>
        <v>0</v>
      </c>
      <c r="G1036" s="9" t="str">
        <f>IF(E1036=1,
  AVERAGEIFS(
    Question_10_Labs!D:D,
    Question_10_Labs!A:A, Question_10_admin!A1036,
    Question_10_Labs!C:C, "LAB B",
    Question_10_Labs!B:B, "&lt;=" &amp; Question_10_admin!C1036
  ),
  "")</f>
        <v/>
      </c>
      <c r="H1036" s="13" t="str">
        <f>IF(E1036=1,
  IFERROR(
    AVERAGEIFS(
      Question_10_Labs!D:D,
      Question_10_Labs!A:A, A1036,
      Question_10_Labs!C:C, "LAB B",
      Question_10_Labs!B:B, "&gt;=" &amp; C1036
    ),
    "No test done"
  ),
  ""
)</f>
        <v/>
      </c>
      <c r="I1036" s="13" t="str">
        <f t="shared" si="33"/>
        <v xml:space="preserve"> </v>
      </c>
    </row>
    <row r="1037" spans="1:9" x14ac:dyDescent="0.25">
      <c r="A1037" s="11">
        <v>69</v>
      </c>
      <c r="B1037" s="11" t="s">
        <v>622</v>
      </c>
      <c r="C1037" s="12">
        <v>41130</v>
      </c>
      <c r="D1037" s="15">
        <v>2000</v>
      </c>
      <c r="E1037" s="13">
        <f t="shared" si="32"/>
        <v>0</v>
      </c>
      <c r="F1037" s="13">
        <f>IF(AND(B1037="Med B",COUNTIFS(A$1:A1036,A1037,B$1:B1036,"Med B")=0,COUNTIFS(A$1:A1036,A1037,B$1:B1036,"Med A")=0),1,0)</f>
        <v>0</v>
      </c>
      <c r="G1037" s="9" t="str">
        <f>IF(E1037=1,
  AVERAGEIFS(
    Question_10_Labs!D:D,
    Question_10_Labs!A:A, Question_10_admin!A1037,
    Question_10_Labs!C:C, "LAB B",
    Question_10_Labs!B:B, "&lt;=" &amp; Question_10_admin!C1037
  ),
  "")</f>
        <v/>
      </c>
      <c r="H1037" s="13" t="str">
        <f>IF(E1037=1,
  IFERROR(
    AVERAGEIFS(
      Question_10_Labs!D:D,
      Question_10_Labs!A:A, A1037,
      Question_10_Labs!C:C, "LAB B",
      Question_10_Labs!B:B, "&gt;=" &amp; C1037
    ),
    "No test done"
  ),
  ""
)</f>
        <v/>
      </c>
      <c r="I1037" s="13" t="str">
        <f t="shared" si="33"/>
        <v xml:space="preserve"> </v>
      </c>
    </row>
    <row r="1038" spans="1:9" x14ac:dyDescent="0.25">
      <c r="A1038" s="11">
        <v>69</v>
      </c>
      <c r="B1038" s="11" t="s">
        <v>622</v>
      </c>
      <c r="C1038" s="12">
        <v>41132</v>
      </c>
      <c r="D1038" s="15">
        <v>2000</v>
      </c>
      <c r="E1038" s="13">
        <f t="shared" si="32"/>
        <v>0</v>
      </c>
      <c r="F1038" s="13">
        <f>IF(AND(B1038="Med B",COUNTIFS(A$1:A1037,A1038,B$1:B1037,"Med B")=0,COUNTIFS(A$1:A1037,A1038,B$1:B1037,"Med A")=0),1,0)</f>
        <v>0</v>
      </c>
      <c r="G1038" s="9" t="str">
        <f>IF(E1038=1,
  AVERAGEIFS(
    Question_10_Labs!D:D,
    Question_10_Labs!A:A, Question_10_admin!A1038,
    Question_10_Labs!C:C, "LAB B",
    Question_10_Labs!B:B, "&lt;=" &amp; Question_10_admin!C1038
  ),
  "")</f>
        <v/>
      </c>
      <c r="H1038" s="13" t="str">
        <f>IF(E1038=1,
  IFERROR(
    AVERAGEIFS(
      Question_10_Labs!D:D,
      Question_10_Labs!A:A, A1038,
      Question_10_Labs!C:C, "LAB B",
      Question_10_Labs!B:B, "&gt;=" &amp; C1038
    ),
    "No test done"
  ),
  ""
)</f>
        <v/>
      </c>
      <c r="I1038" s="13" t="str">
        <f t="shared" si="33"/>
        <v xml:space="preserve"> </v>
      </c>
    </row>
    <row r="1039" spans="1:9" x14ac:dyDescent="0.25">
      <c r="A1039" s="11">
        <v>69</v>
      </c>
      <c r="B1039" s="11" t="s">
        <v>622</v>
      </c>
      <c r="C1039" s="12">
        <v>41135</v>
      </c>
      <c r="D1039" s="15">
        <v>2000</v>
      </c>
      <c r="E1039" s="13">
        <f t="shared" si="32"/>
        <v>0</v>
      </c>
      <c r="F1039" s="13">
        <f>IF(AND(B1039="Med B",COUNTIFS(A$1:A1038,A1039,B$1:B1038,"Med B")=0,COUNTIFS(A$1:A1038,A1039,B$1:B1038,"Med A")=0),1,0)</f>
        <v>0</v>
      </c>
      <c r="G1039" s="9" t="str">
        <f>IF(E1039=1,
  AVERAGEIFS(
    Question_10_Labs!D:D,
    Question_10_Labs!A:A, Question_10_admin!A1039,
    Question_10_Labs!C:C, "LAB B",
    Question_10_Labs!B:B, "&lt;=" &amp; Question_10_admin!C1039
  ),
  "")</f>
        <v/>
      </c>
      <c r="H1039" s="13" t="str">
        <f>IF(E1039=1,
  IFERROR(
    AVERAGEIFS(
      Question_10_Labs!D:D,
      Question_10_Labs!A:A, A1039,
      Question_10_Labs!C:C, "LAB B",
      Question_10_Labs!B:B, "&gt;=" &amp; C1039
    ),
    "No test done"
  ),
  ""
)</f>
        <v/>
      </c>
      <c r="I1039" s="13" t="str">
        <f t="shared" si="33"/>
        <v xml:space="preserve"> </v>
      </c>
    </row>
    <row r="1040" spans="1:9" x14ac:dyDescent="0.25">
      <c r="A1040" s="11">
        <v>69</v>
      </c>
      <c r="B1040" s="11" t="s">
        <v>622</v>
      </c>
      <c r="C1040" s="12">
        <v>41137</v>
      </c>
      <c r="D1040" s="15">
        <v>2000</v>
      </c>
      <c r="E1040" s="13">
        <f t="shared" si="32"/>
        <v>0</v>
      </c>
      <c r="F1040" s="13">
        <f>IF(AND(B1040="Med B",COUNTIFS(A$1:A1039,A1040,B$1:B1039,"Med B")=0,COUNTIFS(A$1:A1039,A1040,B$1:B1039,"Med A")=0),1,0)</f>
        <v>0</v>
      </c>
      <c r="G1040" s="9" t="str">
        <f>IF(E1040=1,
  AVERAGEIFS(
    Question_10_Labs!D:D,
    Question_10_Labs!A:A, Question_10_admin!A1040,
    Question_10_Labs!C:C, "LAB B",
    Question_10_Labs!B:B, "&lt;=" &amp; Question_10_admin!C1040
  ),
  "")</f>
        <v/>
      </c>
      <c r="H1040" s="13" t="str">
        <f>IF(E1040=1,
  IFERROR(
    AVERAGEIFS(
      Question_10_Labs!D:D,
      Question_10_Labs!A:A, A1040,
      Question_10_Labs!C:C, "LAB B",
      Question_10_Labs!B:B, "&gt;=" &amp; C1040
    ),
    "No test done"
  ),
  ""
)</f>
        <v/>
      </c>
      <c r="I1040" s="13" t="str">
        <f t="shared" si="33"/>
        <v xml:space="preserve"> </v>
      </c>
    </row>
    <row r="1041" spans="1:9" x14ac:dyDescent="0.25">
      <c r="A1041" s="11">
        <v>69</v>
      </c>
      <c r="B1041" s="11" t="s">
        <v>622</v>
      </c>
      <c r="C1041" s="12">
        <v>41139</v>
      </c>
      <c r="D1041" s="15">
        <v>2400</v>
      </c>
      <c r="E1041" s="13">
        <f t="shared" si="32"/>
        <v>0</v>
      </c>
      <c r="F1041" s="13">
        <f>IF(AND(B1041="Med B",COUNTIFS(A$1:A1040,A1041,B$1:B1040,"Med B")=0,COUNTIFS(A$1:A1040,A1041,B$1:B1040,"Med A")=0),1,0)</f>
        <v>0</v>
      </c>
      <c r="G1041" s="9" t="str">
        <f>IF(E1041=1,
  AVERAGEIFS(
    Question_10_Labs!D:D,
    Question_10_Labs!A:A, Question_10_admin!A1041,
    Question_10_Labs!C:C, "LAB B",
    Question_10_Labs!B:B, "&lt;=" &amp; Question_10_admin!C1041
  ),
  "")</f>
        <v/>
      </c>
      <c r="H1041" s="13" t="str">
        <f>IF(E1041=1,
  IFERROR(
    AVERAGEIFS(
      Question_10_Labs!D:D,
      Question_10_Labs!A:A, A1041,
      Question_10_Labs!C:C, "LAB B",
      Question_10_Labs!B:B, "&gt;=" &amp; C1041
    ),
    "No test done"
  ),
  ""
)</f>
        <v/>
      </c>
      <c r="I1041" s="13" t="str">
        <f t="shared" si="33"/>
        <v xml:space="preserve"> </v>
      </c>
    </row>
    <row r="1042" spans="1:9" x14ac:dyDescent="0.25">
      <c r="A1042" s="11">
        <v>69</v>
      </c>
      <c r="B1042" s="11" t="s">
        <v>622</v>
      </c>
      <c r="C1042" s="12">
        <v>41142</v>
      </c>
      <c r="D1042" s="15">
        <v>2400</v>
      </c>
      <c r="E1042" s="13">
        <f t="shared" si="32"/>
        <v>0</v>
      </c>
      <c r="F1042" s="13">
        <f>IF(AND(B1042="Med B",COUNTIFS(A$1:A1041,A1042,B$1:B1041,"Med B")=0,COUNTIFS(A$1:A1041,A1042,B$1:B1041,"Med A")=0),1,0)</f>
        <v>0</v>
      </c>
      <c r="G1042" s="9" t="str">
        <f>IF(E1042=1,
  AVERAGEIFS(
    Question_10_Labs!D:D,
    Question_10_Labs!A:A, Question_10_admin!A1042,
    Question_10_Labs!C:C, "LAB B",
    Question_10_Labs!B:B, "&lt;=" &amp; Question_10_admin!C1042
  ),
  "")</f>
        <v/>
      </c>
      <c r="H1042" s="13" t="str">
        <f>IF(E1042=1,
  IFERROR(
    AVERAGEIFS(
      Question_10_Labs!D:D,
      Question_10_Labs!A:A, A1042,
      Question_10_Labs!C:C, "LAB B",
      Question_10_Labs!B:B, "&gt;=" &amp; C1042
    ),
    "No test done"
  ),
  ""
)</f>
        <v/>
      </c>
      <c r="I1042" s="13" t="str">
        <f t="shared" si="33"/>
        <v xml:space="preserve"> </v>
      </c>
    </row>
    <row r="1043" spans="1:9" x14ac:dyDescent="0.25">
      <c r="A1043" s="11">
        <v>69</v>
      </c>
      <c r="B1043" s="11" t="s">
        <v>622</v>
      </c>
      <c r="C1043" s="12">
        <v>41144</v>
      </c>
      <c r="D1043" s="15">
        <v>2400</v>
      </c>
      <c r="E1043" s="13">
        <f t="shared" si="32"/>
        <v>0</v>
      </c>
      <c r="F1043" s="13">
        <f>IF(AND(B1043="Med B",COUNTIFS(A$1:A1042,A1043,B$1:B1042,"Med B")=0,COUNTIFS(A$1:A1042,A1043,B$1:B1042,"Med A")=0),1,0)</f>
        <v>0</v>
      </c>
      <c r="G1043" s="9" t="str">
        <f>IF(E1043=1,
  AVERAGEIFS(
    Question_10_Labs!D:D,
    Question_10_Labs!A:A, Question_10_admin!A1043,
    Question_10_Labs!C:C, "LAB B",
    Question_10_Labs!B:B, "&lt;=" &amp; Question_10_admin!C1043
  ),
  "")</f>
        <v/>
      </c>
      <c r="H1043" s="13" t="str">
        <f>IF(E1043=1,
  IFERROR(
    AVERAGEIFS(
      Question_10_Labs!D:D,
      Question_10_Labs!A:A, A1043,
      Question_10_Labs!C:C, "LAB B",
      Question_10_Labs!B:B, "&gt;=" &amp; C1043
    ),
    "No test done"
  ),
  ""
)</f>
        <v/>
      </c>
      <c r="I1043" s="13" t="str">
        <f t="shared" si="33"/>
        <v xml:space="preserve"> </v>
      </c>
    </row>
    <row r="1044" spans="1:9" x14ac:dyDescent="0.25">
      <c r="A1044" s="11">
        <v>69</v>
      </c>
      <c r="B1044" s="11" t="s">
        <v>622</v>
      </c>
      <c r="C1044" s="12">
        <v>41146</v>
      </c>
      <c r="D1044" s="15">
        <v>2400</v>
      </c>
      <c r="E1044" s="13">
        <f t="shared" si="32"/>
        <v>0</v>
      </c>
      <c r="F1044" s="13">
        <f>IF(AND(B1044="Med B",COUNTIFS(A$1:A1043,A1044,B$1:B1043,"Med B")=0,COUNTIFS(A$1:A1043,A1044,B$1:B1043,"Med A")=0),1,0)</f>
        <v>0</v>
      </c>
      <c r="G1044" s="9" t="str">
        <f>IF(E1044=1,
  AVERAGEIFS(
    Question_10_Labs!D:D,
    Question_10_Labs!A:A, Question_10_admin!A1044,
    Question_10_Labs!C:C, "LAB B",
    Question_10_Labs!B:B, "&lt;=" &amp; Question_10_admin!C1044
  ),
  "")</f>
        <v/>
      </c>
      <c r="H1044" s="13" t="str">
        <f>IF(E1044=1,
  IFERROR(
    AVERAGEIFS(
      Question_10_Labs!D:D,
      Question_10_Labs!A:A, A1044,
      Question_10_Labs!C:C, "LAB B",
      Question_10_Labs!B:B, "&gt;=" &amp; C1044
    ),
    "No test done"
  ),
  ""
)</f>
        <v/>
      </c>
      <c r="I1044" s="13" t="str">
        <f t="shared" si="33"/>
        <v xml:space="preserve"> </v>
      </c>
    </row>
    <row r="1045" spans="1:9" x14ac:dyDescent="0.25">
      <c r="A1045" s="11">
        <v>69</v>
      </c>
      <c r="B1045" s="11" t="s">
        <v>622</v>
      </c>
      <c r="C1045" s="12">
        <v>41149</v>
      </c>
      <c r="D1045" s="15">
        <v>2400</v>
      </c>
      <c r="E1045" s="13">
        <f t="shared" si="32"/>
        <v>0</v>
      </c>
      <c r="F1045" s="13">
        <f>IF(AND(B1045="Med B",COUNTIFS(A$1:A1044,A1045,B$1:B1044,"Med B")=0,COUNTIFS(A$1:A1044,A1045,B$1:B1044,"Med A")=0),1,0)</f>
        <v>0</v>
      </c>
      <c r="G1045" s="9" t="str">
        <f>IF(E1045=1,
  AVERAGEIFS(
    Question_10_Labs!D:D,
    Question_10_Labs!A:A, Question_10_admin!A1045,
    Question_10_Labs!C:C, "LAB B",
    Question_10_Labs!B:B, "&lt;=" &amp; Question_10_admin!C1045
  ),
  "")</f>
        <v/>
      </c>
      <c r="H1045" s="13" t="str">
        <f>IF(E1045=1,
  IFERROR(
    AVERAGEIFS(
      Question_10_Labs!D:D,
      Question_10_Labs!A:A, A1045,
      Question_10_Labs!C:C, "LAB B",
      Question_10_Labs!B:B, "&gt;=" &amp; C1045
    ),
    "No test done"
  ),
  ""
)</f>
        <v/>
      </c>
      <c r="I1045" s="13" t="str">
        <f t="shared" si="33"/>
        <v xml:space="preserve"> </v>
      </c>
    </row>
    <row r="1046" spans="1:9" x14ac:dyDescent="0.25">
      <c r="A1046" s="11">
        <v>69</v>
      </c>
      <c r="B1046" s="11" t="s">
        <v>622</v>
      </c>
      <c r="C1046" s="12">
        <v>41151</v>
      </c>
      <c r="D1046" s="15">
        <v>2400</v>
      </c>
      <c r="E1046" s="13">
        <f t="shared" si="32"/>
        <v>0</v>
      </c>
      <c r="F1046" s="13">
        <f>IF(AND(B1046="Med B",COUNTIFS(A$1:A1045,A1046,B$1:B1045,"Med B")=0,COUNTIFS(A$1:A1045,A1046,B$1:B1045,"Med A")=0),1,0)</f>
        <v>0</v>
      </c>
      <c r="G1046" s="9" t="str">
        <f>IF(E1046=1,
  AVERAGEIFS(
    Question_10_Labs!D:D,
    Question_10_Labs!A:A, Question_10_admin!A1046,
    Question_10_Labs!C:C, "LAB B",
    Question_10_Labs!B:B, "&lt;=" &amp; Question_10_admin!C1046
  ),
  "")</f>
        <v/>
      </c>
      <c r="H1046" s="13" t="str">
        <f>IF(E1046=1,
  IFERROR(
    AVERAGEIFS(
      Question_10_Labs!D:D,
      Question_10_Labs!A:A, A1046,
      Question_10_Labs!C:C, "LAB B",
      Question_10_Labs!B:B, "&gt;=" &amp; C1046
    ),
    "No test done"
  ),
  ""
)</f>
        <v/>
      </c>
      <c r="I1046" s="13" t="str">
        <f t="shared" si="33"/>
        <v xml:space="preserve"> </v>
      </c>
    </row>
    <row r="1047" spans="1:9" x14ac:dyDescent="0.25">
      <c r="A1047" s="11">
        <v>69</v>
      </c>
      <c r="B1047" s="11" t="s">
        <v>622</v>
      </c>
      <c r="C1047" s="12">
        <v>41153</v>
      </c>
      <c r="D1047" s="15">
        <v>2400</v>
      </c>
      <c r="E1047" s="13">
        <f t="shared" si="32"/>
        <v>0</v>
      </c>
      <c r="F1047" s="13">
        <f>IF(AND(B1047="Med B",COUNTIFS(A$1:A1046,A1047,B$1:B1046,"Med B")=0,COUNTIFS(A$1:A1046,A1047,B$1:B1046,"Med A")=0),1,0)</f>
        <v>0</v>
      </c>
      <c r="G1047" s="9" t="str">
        <f>IF(E1047=1,
  AVERAGEIFS(
    Question_10_Labs!D:D,
    Question_10_Labs!A:A, Question_10_admin!A1047,
    Question_10_Labs!C:C, "LAB B",
    Question_10_Labs!B:B, "&lt;=" &amp; Question_10_admin!C1047
  ),
  "")</f>
        <v/>
      </c>
      <c r="H1047" s="13" t="str">
        <f>IF(E1047=1,
  IFERROR(
    AVERAGEIFS(
      Question_10_Labs!D:D,
      Question_10_Labs!A:A, A1047,
      Question_10_Labs!C:C, "LAB B",
      Question_10_Labs!B:B, "&gt;=" &amp; C1047
    ),
    "No test done"
  ),
  ""
)</f>
        <v/>
      </c>
      <c r="I1047" s="13" t="str">
        <f t="shared" si="33"/>
        <v xml:space="preserve"> </v>
      </c>
    </row>
    <row r="1048" spans="1:9" x14ac:dyDescent="0.25">
      <c r="A1048" s="11">
        <v>69</v>
      </c>
      <c r="B1048" s="11" t="s">
        <v>622</v>
      </c>
      <c r="C1048" s="12">
        <v>41156</v>
      </c>
      <c r="D1048" s="15">
        <v>2400</v>
      </c>
      <c r="E1048" s="13">
        <f t="shared" si="32"/>
        <v>0</v>
      </c>
      <c r="F1048" s="13">
        <f>IF(AND(B1048="Med B",COUNTIFS(A$1:A1047,A1048,B$1:B1047,"Med B")=0,COUNTIFS(A$1:A1047,A1048,B$1:B1047,"Med A")=0),1,0)</f>
        <v>0</v>
      </c>
      <c r="G1048" s="9" t="str">
        <f>IF(E1048=1,
  AVERAGEIFS(
    Question_10_Labs!D:D,
    Question_10_Labs!A:A, Question_10_admin!A1048,
    Question_10_Labs!C:C, "LAB B",
    Question_10_Labs!B:B, "&lt;=" &amp; Question_10_admin!C1048
  ),
  "")</f>
        <v/>
      </c>
      <c r="H1048" s="13" t="str">
        <f>IF(E1048=1,
  IFERROR(
    AVERAGEIFS(
      Question_10_Labs!D:D,
      Question_10_Labs!A:A, A1048,
      Question_10_Labs!C:C, "LAB B",
      Question_10_Labs!B:B, "&gt;=" &amp; C1048
    ),
    "No test done"
  ),
  ""
)</f>
        <v/>
      </c>
      <c r="I1048" s="13" t="str">
        <f t="shared" si="33"/>
        <v xml:space="preserve"> </v>
      </c>
    </row>
    <row r="1049" spans="1:9" x14ac:dyDescent="0.25">
      <c r="A1049" s="11">
        <v>69</v>
      </c>
      <c r="B1049" s="11" t="s">
        <v>622</v>
      </c>
      <c r="C1049" s="12">
        <v>41158</v>
      </c>
      <c r="D1049" s="15">
        <v>2400</v>
      </c>
      <c r="E1049" s="13">
        <f t="shared" si="32"/>
        <v>1</v>
      </c>
      <c r="F1049" s="13">
        <f>IF(AND(B1049="Med B",COUNTIFS(A$1:A1048,A1049,B$1:B1048,"Med B")=0,COUNTIFS(A$1:A1048,A1049,B$1:B1048,"Med A")=0),1,0)</f>
        <v>0</v>
      </c>
      <c r="G1049" s="9">
        <f>IF(E1049=1,
  AVERAGEIFS(
    Question_10_Labs!D:D,
    Question_10_Labs!A:A, Question_10_admin!A1049,
    Question_10_Labs!C:C, "LAB B",
    Question_10_Labs!B:B, "&lt;=" &amp; Question_10_admin!C1049
  ),
  "")</f>
        <v>10.08</v>
      </c>
      <c r="H1049" s="13">
        <f>IF(E1049=1,
  IFERROR(
    AVERAGEIFS(
      Question_10_Labs!D:D,
      Question_10_Labs!A:A, A1049,
      Question_10_Labs!C:C, "LAB B",
      Question_10_Labs!B:B, "&gt;=" &amp; C1049
    ),
    "No test done"
  ),
  ""
)</f>
        <v>10.940000000000001</v>
      </c>
      <c r="I1049" s="13" t="str">
        <f t="shared" si="33"/>
        <v>Lower</v>
      </c>
    </row>
    <row r="1050" spans="1:9" x14ac:dyDescent="0.25">
      <c r="A1050" s="11">
        <v>69</v>
      </c>
      <c r="B1050" s="11" t="s">
        <v>623</v>
      </c>
      <c r="C1050" s="12">
        <v>41165</v>
      </c>
      <c r="D1050" s="15">
        <v>5</v>
      </c>
      <c r="E1050" s="13">
        <f t="shared" si="32"/>
        <v>0</v>
      </c>
      <c r="F1050" s="13">
        <f>IF(AND(B1050="Med B",COUNTIFS(A$1:A1049,A1050,B$1:B1049,"Med B")=0,COUNTIFS(A$1:A1049,A1050,B$1:B1049,"Med A")=0),1,0)</f>
        <v>0</v>
      </c>
      <c r="G1050" s="9" t="str">
        <f>IF(E1050=1,
  AVERAGEIFS(
    Question_10_Labs!D:D,
    Question_10_Labs!A:A, Question_10_admin!A1050,
    Question_10_Labs!C:C, "LAB B",
    Question_10_Labs!B:B, "&lt;=" &amp; Question_10_admin!C1050
  ),
  "")</f>
        <v/>
      </c>
      <c r="H1050" s="13" t="str">
        <f>IF(E1050=1,
  IFERROR(
    AVERAGEIFS(
      Question_10_Labs!D:D,
      Question_10_Labs!A:A, A1050,
      Question_10_Labs!C:C, "LAB B",
      Question_10_Labs!B:B, "&gt;=" &amp; C1050
    ),
    "No test done"
  ),
  ""
)</f>
        <v/>
      </c>
      <c r="I1050" s="13" t="str">
        <f t="shared" si="33"/>
        <v xml:space="preserve"> </v>
      </c>
    </row>
    <row r="1051" spans="1:9" x14ac:dyDescent="0.25">
      <c r="A1051" s="11">
        <v>69</v>
      </c>
      <c r="B1051" s="11" t="s">
        <v>623</v>
      </c>
      <c r="C1051" s="12">
        <v>41193</v>
      </c>
      <c r="D1051" s="15">
        <v>5</v>
      </c>
      <c r="E1051" s="13">
        <f t="shared" si="32"/>
        <v>0</v>
      </c>
      <c r="F1051" s="13">
        <f>IF(AND(B1051="Med B",COUNTIFS(A$1:A1050,A1051,B$1:B1050,"Med B")=0,COUNTIFS(A$1:A1050,A1051,B$1:B1050,"Med A")=0),1,0)</f>
        <v>0</v>
      </c>
      <c r="G1051" s="9" t="str">
        <f>IF(E1051=1,
  AVERAGEIFS(
    Question_10_Labs!D:D,
    Question_10_Labs!A:A, Question_10_admin!A1051,
    Question_10_Labs!C:C, "LAB B",
    Question_10_Labs!B:B, "&lt;=" &amp; Question_10_admin!C1051
  ),
  "")</f>
        <v/>
      </c>
      <c r="H1051" s="13" t="str">
        <f>IF(E1051=1,
  IFERROR(
    AVERAGEIFS(
      Question_10_Labs!D:D,
      Question_10_Labs!A:A, A1051,
      Question_10_Labs!C:C, "LAB B",
      Question_10_Labs!B:B, "&gt;=" &amp; C1051
    ),
    "No test done"
  ),
  ""
)</f>
        <v/>
      </c>
      <c r="I1051" s="13" t="str">
        <f t="shared" si="33"/>
        <v xml:space="preserve"> </v>
      </c>
    </row>
    <row r="1052" spans="1:9" x14ac:dyDescent="0.25">
      <c r="A1052" s="11">
        <v>69</v>
      </c>
      <c r="B1052" s="11" t="s">
        <v>623</v>
      </c>
      <c r="C1052" s="12">
        <v>41228</v>
      </c>
      <c r="D1052" s="15">
        <v>5</v>
      </c>
      <c r="E1052" s="13">
        <f t="shared" si="32"/>
        <v>0</v>
      </c>
      <c r="F1052" s="13">
        <f>IF(AND(B1052="Med B",COUNTIFS(A$1:A1051,A1052,B$1:B1051,"Med B")=0,COUNTIFS(A$1:A1051,A1052,B$1:B1051,"Med A")=0),1,0)</f>
        <v>0</v>
      </c>
      <c r="G1052" s="9" t="str">
        <f>IF(E1052=1,
  AVERAGEIFS(
    Question_10_Labs!D:D,
    Question_10_Labs!A:A, Question_10_admin!A1052,
    Question_10_Labs!C:C, "LAB B",
    Question_10_Labs!B:B, "&lt;=" &amp; Question_10_admin!C1052
  ),
  "")</f>
        <v/>
      </c>
      <c r="H1052" s="13" t="str">
        <f>IF(E1052=1,
  IFERROR(
    AVERAGEIFS(
      Question_10_Labs!D:D,
      Question_10_Labs!A:A, A1052,
      Question_10_Labs!C:C, "LAB B",
      Question_10_Labs!B:B, "&gt;=" &amp; C1052
    ),
    "No test done"
  ),
  ""
)</f>
        <v/>
      </c>
      <c r="I1052" s="13" t="str">
        <f t="shared" si="33"/>
        <v xml:space="preserve"> </v>
      </c>
    </row>
    <row r="1053" spans="1:9" x14ac:dyDescent="0.25">
      <c r="A1053" s="11">
        <v>70</v>
      </c>
      <c r="B1053" s="11" t="s">
        <v>622</v>
      </c>
      <c r="C1053" s="12">
        <v>41092</v>
      </c>
      <c r="D1053" s="15">
        <v>9500</v>
      </c>
      <c r="E1053" s="13">
        <f t="shared" si="32"/>
        <v>0</v>
      </c>
      <c r="F1053" s="13">
        <f>IF(AND(B1053="Med B",COUNTIFS(A$1:A1052,A1053,B$1:B1052,"Med B")=0,COUNTIFS(A$1:A1052,A1053,B$1:B1052,"Med A")=0),1,0)</f>
        <v>0</v>
      </c>
      <c r="G1053" s="9" t="str">
        <f>IF(E1053=1,
  AVERAGEIFS(
    Question_10_Labs!D:D,
    Question_10_Labs!A:A, Question_10_admin!A1053,
    Question_10_Labs!C:C, "LAB B",
    Question_10_Labs!B:B, "&lt;=" &amp; Question_10_admin!C1053
  ),
  "")</f>
        <v/>
      </c>
      <c r="H1053" s="13" t="str">
        <f>IF(E1053=1,
  IFERROR(
    AVERAGEIFS(
      Question_10_Labs!D:D,
      Question_10_Labs!A:A, A1053,
      Question_10_Labs!C:C, "LAB B",
      Question_10_Labs!B:B, "&gt;=" &amp; C1053
    ),
    "No test done"
  ),
  ""
)</f>
        <v/>
      </c>
      <c r="I1053" s="13" t="str">
        <f t="shared" si="33"/>
        <v xml:space="preserve"> </v>
      </c>
    </row>
    <row r="1054" spans="1:9" x14ac:dyDescent="0.25">
      <c r="A1054" s="11">
        <v>70</v>
      </c>
      <c r="B1054" s="11" t="s">
        <v>622</v>
      </c>
      <c r="C1054" s="12">
        <v>41094</v>
      </c>
      <c r="D1054" s="15">
        <v>9500</v>
      </c>
      <c r="E1054" s="13">
        <f t="shared" si="32"/>
        <v>0</v>
      </c>
      <c r="F1054" s="13">
        <f>IF(AND(B1054="Med B",COUNTIFS(A$1:A1053,A1054,B$1:B1053,"Med B")=0,COUNTIFS(A$1:A1053,A1054,B$1:B1053,"Med A")=0),1,0)</f>
        <v>0</v>
      </c>
      <c r="G1054" s="9" t="str">
        <f>IF(E1054=1,
  AVERAGEIFS(
    Question_10_Labs!D:D,
    Question_10_Labs!A:A, Question_10_admin!A1054,
    Question_10_Labs!C:C, "LAB B",
    Question_10_Labs!B:B, "&lt;=" &amp; Question_10_admin!C1054
  ),
  "")</f>
        <v/>
      </c>
      <c r="H1054" s="13" t="str">
        <f>IF(E1054=1,
  IFERROR(
    AVERAGEIFS(
      Question_10_Labs!D:D,
      Question_10_Labs!A:A, A1054,
      Question_10_Labs!C:C, "LAB B",
      Question_10_Labs!B:B, "&gt;=" &amp; C1054
    ),
    "No test done"
  ),
  ""
)</f>
        <v/>
      </c>
      <c r="I1054" s="13" t="str">
        <f t="shared" si="33"/>
        <v xml:space="preserve"> </v>
      </c>
    </row>
    <row r="1055" spans="1:9" x14ac:dyDescent="0.25">
      <c r="A1055" s="11">
        <v>70</v>
      </c>
      <c r="B1055" s="11" t="s">
        <v>622</v>
      </c>
      <c r="C1055" s="12">
        <v>41096</v>
      </c>
      <c r="D1055" s="15">
        <v>9500</v>
      </c>
      <c r="E1055" s="13">
        <f t="shared" si="32"/>
        <v>0</v>
      </c>
      <c r="F1055" s="13">
        <f>IF(AND(B1055="Med B",COUNTIFS(A$1:A1054,A1055,B$1:B1054,"Med B")=0,COUNTIFS(A$1:A1054,A1055,B$1:B1054,"Med A")=0),1,0)</f>
        <v>0</v>
      </c>
      <c r="G1055" s="9" t="str">
        <f>IF(E1055=1,
  AVERAGEIFS(
    Question_10_Labs!D:D,
    Question_10_Labs!A:A, Question_10_admin!A1055,
    Question_10_Labs!C:C, "LAB B",
    Question_10_Labs!B:B, "&lt;=" &amp; Question_10_admin!C1055
  ),
  "")</f>
        <v/>
      </c>
      <c r="H1055" s="13" t="str">
        <f>IF(E1055=1,
  IFERROR(
    AVERAGEIFS(
      Question_10_Labs!D:D,
      Question_10_Labs!A:A, A1055,
      Question_10_Labs!C:C, "LAB B",
      Question_10_Labs!B:B, "&gt;=" &amp; C1055
    ),
    "No test done"
  ),
  ""
)</f>
        <v/>
      </c>
      <c r="I1055" s="13" t="str">
        <f t="shared" si="33"/>
        <v xml:space="preserve"> </v>
      </c>
    </row>
    <row r="1056" spans="1:9" x14ac:dyDescent="0.25">
      <c r="A1056" s="11">
        <v>70</v>
      </c>
      <c r="B1056" s="11" t="s">
        <v>622</v>
      </c>
      <c r="C1056" s="12">
        <v>41099</v>
      </c>
      <c r="D1056" s="15">
        <v>9500</v>
      </c>
      <c r="E1056" s="13">
        <f t="shared" si="32"/>
        <v>0</v>
      </c>
      <c r="F1056" s="13">
        <f>IF(AND(B1056="Med B",COUNTIFS(A$1:A1055,A1056,B$1:B1055,"Med B")=0,COUNTIFS(A$1:A1055,A1056,B$1:B1055,"Med A")=0),1,0)</f>
        <v>0</v>
      </c>
      <c r="G1056" s="9" t="str">
        <f>IF(E1056=1,
  AVERAGEIFS(
    Question_10_Labs!D:D,
    Question_10_Labs!A:A, Question_10_admin!A1056,
    Question_10_Labs!C:C, "LAB B",
    Question_10_Labs!B:B, "&lt;=" &amp; Question_10_admin!C1056
  ),
  "")</f>
        <v/>
      </c>
      <c r="H1056" s="13" t="str">
        <f>IF(E1056=1,
  IFERROR(
    AVERAGEIFS(
      Question_10_Labs!D:D,
      Question_10_Labs!A:A, A1056,
      Question_10_Labs!C:C, "LAB B",
      Question_10_Labs!B:B, "&gt;=" &amp; C1056
    ),
    "No test done"
  ),
  ""
)</f>
        <v/>
      </c>
      <c r="I1056" s="13" t="str">
        <f t="shared" si="33"/>
        <v xml:space="preserve"> </v>
      </c>
    </row>
    <row r="1057" spans="1:9" x14ac:dyDescent="0.25">
      <c r="A1057" s="11">
        <v>70</v>
      </c>
      <c r="B1057" s="11" t="s">
        <v>622</v>
      </c>
      <c r="C1057" s="12">
        <v>41101</v>
      </c>
      <c r="D1057" s="15">
        <v>9500</v>
      </c>
      <c r="E1057" s="13">
        <f t="shared" si="32"/>
        <v>0</v>
      </c>
      <c r="F1057" s="13">
        <f>IF(AND(B1057="Med B",COUNTIFS(A$1:A1056,A1057,B$1:B1056,"Med B")=0,COUNTIFS(A$1:A1056,A1057,B$1:B1056,"Med A")=0),1,0)</f>
        <v>0</v>
      </c>
      <c r="G1057" s="9" t="str">
        <f>IF(E1057=1,
  AVERAGEIFS(
    Question_10_Labs!D:D,
    Question_10_Labs!A:A, Question_10_admin!A1057,
    Question_10_Labs!C:C, "LAB B",
    Question_10_Labs!B:B, "&lt;=" &amp; Question_10_admin!C1057
  ),
  "")</f>
        <v/>
      </c>
      <c r="H1057" s="13" t="str">
        <f>IF(E1057=1,
  IFERROR(
    AVERAGEIFS(
      Question_10_Labs!D:D,
      Question_10_Labs!A:A, A1057,
      Question_10_Labs!C:C, "LAB B",
      Question_10_Labs!B:B, "&gt;=" &amp; C1057
    ),
    "No test done"
  ),
  ""
)</f>
        <v/>
      </c>
      <c r="I1057" s="13" t="str">
        <f t="shared" si="33"/>
        <v xml:space="preserve"> </v>
      </c>
    </row>
    <row r="1058" spans="1:9" x14ac:dyDescent="0.25">
      <c r="A1058" s="11">
        <v>70</v>
      </c>
      <c r="B1058" s="11" t="s">
        <v>622</v>
      </c>
      <c r="C1058" s="12">
        <v>41103</v>
      </c>
      <c r="D1058" s="15">
        <v>9500</v>
      </c>
      <c r="E1058" s="13">
        <f t="shared" si="32"/>
        <v>0</v>
      </c>
      <c r="F1058" s="13">
        <f>IF(AND(B1058="Med B",COUNTIFS(A$1:A1057,A1058,B$1:B1057,"Med B")=0,COUNTIFS(A$1:A1057,A1058,B$1:B1057,"Med A")=0),1,0)</f>
        <v>0</v>
      </c>
      <c r="G1058" s="9" t="str">
        <f>IF(E1058=1,
  AVERAGEIFS(
    Question_10_Labs!D:D,
    Question_10_Labs!A:A, Question_10_admin!A1058,
    Question_10_Labs!C:C, "LAB B",
    Question_10_Labs!B:B, "&lt;=" &amp; Question_10_admin!C1058
  ),
  "")</f>
        <v/>
      </c>
      <c r="H1058" s="13" t="str">
        <f>IF(E1058=1,
  IFERROR(
    AVERAGEIFS(
      Question_10_Labs!D:D,
      Question_10_Labs!A:A, A1058,
      Question_10_Labs!C:C, "LAB B",
      Question_10_Labs!B:B, "&gt;=" &amp; C1058
    ),
    "No test done"
  ),
  ""
)</f>
        <v/>
      </c>
      <c r="I1058" s="13" t="str">
        <f t="shared" si="33"/>
        <v xml:space="preserve"> </v>
      </c>
    </row>
    <row r="1059" spans="1:9" x14ac:dyDescent="0.25">
      <c r="A1059" s="11">
        <v>70</v>
      </c>
      <c r="B1059" s="11" t="s">
        <v>622</v>
      </c>
      <c r="C1059" s="12">
        <v>41117</v>
      </c>
      <c r="D1059" s="15">
        <v>9500</v>
      </c>
      <c r="E1059" s="13">
        <f t="shared" si="32"/>
        <v>0</v>
      </c>
      <c r="F1059" s="13">
        <f>IF(AND(B1059="Med B",COUNTIFS(A$1:A1058,A1059,B$1:B1058,"Med B")=0,COUNTIFS(A$1:A1058,A1059,B$1:B1058,"Med A")=0),1,0)</f>
        <v>0</v>
      </c>
      <c r="G1059" s="9" t="str">
        <f>IF(E1059=1,
  AVERAGEIFS(
    Question_10_Labs!D:D,
    Question_10_Labs!A:A, Question_10_admin!A1059,
    Question_10_Labs!C:C, "LAB B",
    Question_10_Labs!B:B, "&lt;=" &amp; Question_10_admin!C1059
  ),
  "")</f>
        <v/>
      </c>
      <c r="H1059" s="13" t="str">
        <f>IF(E1059=1,
  IFERROR(
    AVERAGEIFS(
      Question_10_Labs!D:D,
      Question_10_Labs!A:A, A1059,
      Question_10_Labs!C:C, "LAB B",
      Question_10_Labs!B:B, "&gt;=" &amp; C1059
    ),
    "No test done"
  ),
  ""
)</f>
        <v/>
      </c>
      <c r="I1059" s="13" t="str">
        <f t="shared" si="33"/>
        <v xml:space="preserve"> </v>
      </c>
    </row>
    <row r="1060" spans="1:9" x14ac:dyDescent="0.25">
      <c r="A1060" s="11">
        <v>70</v>
      </c>
      <c r="B1060" s="11" t="s">
        <v>622</v>
      </c>
      <c r="C1060" s="12">
        <v>41120</v>
      </c>
      <c r="D1060" s="15">
        <v>9500</v>
      </c>
      <c r="E1060" s="13">
        <f t="shared" si="32"/>
        <v>0</v>
      </c>
      <c r="F1060" s="13">
        <f>IF(AND(B1060="Med B",COUNTIFS(A$1:A1059,A1060,B$1:B1059,"Med B")=0,COUNTIFS(A$1:A1059,A1060,B$1:B1059,"Med A")=0),1,0)</f>
        <v>0</v>
      </c>
      <c r="G1060" s="9" t="str">
        <f>IF(E1060=1,
  AVERAGEIFS(
    Question_10_Labs!D:D,
    Question_10_Labs!A:A, Question_10_admin!A1060,
    Question_10_Labs!C:C, "LAB B",
    Question_10_Labs!B:B, "&lt;=" &amp; Question_10_admin!C1060
  ),
  "")</f>
        <v/>
      </c>
      <c r="H1060" s="13" t="str">
        <f>IF(E1060=1,
  IFERROR(
    AVERAGEIFS(
      Question_10_Labs!D:D,
      Question_10_Labs!A:A, A1060,
      Question_10_Labs!C:C, "LAB B",
      Question_10_Labs!B:B, "&gt;=" &amp; C1060
    ),
    "No test done"
  ),
  ""
)</f>
        <v/>
      </c>
      <c r="I1060" s="13" t="str">
        <f t="shared" si="33"/>
        <v xml:space="preserve"> </v>
      </c>
    </row>
    <row r="1061" spans="1:9" x14ac:dyDescent="0.25">
      <c r="A1061" s="11">
        <v>70</v>
      </c>
      <c r="B1061" s="11" t="s">
        <v>622</v>
      </c>
      <c r="C1061" s="12">
        <v>41122</v>
      </c>
      <c r="D1061" s="15">
        <v>9500</v>
      </c>
      <c r="E1061" s="13">
        <f t="shared" si="32"/>
        <v>0</v>
      </c>
      <c r="F1061" s="13">
        <f>IF(AND(B1061="Med B",COUNTIFS(A$1:A1060,A1061,B$1:B1060,"Med B")=0,COUNTIFS(A$1:A1060,A1061,B$1:B1060,"Med A")=0),1,0)</f>
        <v>0</v>
      </c>
      <c r="G1061" s="9" t="str">
        <f>IF(E1061=1,
  AVERAGEIFS(
    Question_10_Labs!D:D,
    Question_10_Labs!A:A, Question_10_admin!A1061,
    Question_10_Labs!C:C, "LAB B",
    Question_10_Labs!B:B, "&lt;=" &amp; Question_10_admin!C1061
  ),
  "")</f>
        <v/>
      </c>
      <c r="H1061" s="13" t="str">
        <f>IF(E1061=1,
  IFERROR(
    AVERAGEIFS(
      Question_10_Labs!D:D,
      Question_10_Labs!A:A, A1061,
      Question_10_Labs!C:C, "LAB B",
      Question_10_Labs!B:B, "&gt;=" &amp; C1061
    ),
    "No test done"
  ),
  ""
)</f>
        <v/>
      </c>
      <c r="I1061" s="13" t="str">
        <f t="shared" si="33"/>
        <v xml:space="preserve"> </v>
      </c>
    </row>
    <row r="1062" spans="1:9" x14ac:dyDescent="0.25">
      <c r="A1062" s="11">
        <v>70</v>
      </c>
      <c r="B1062" s="11" t="s">
        <v>622</v>
      </c>
      <c r="C1062" s="12">
        <v>41124</v>
      </c>
      <c r="D1062" s="15">
        <v>9500</v>
      </c>
      <c r="E1062" s="13">
        <f t="shared" si="32"/>
        <v>0</v>
      </c>
      <c r="F1062" s="13">
        <f>IF(AND(B1062="Med B",COUNTIFS(A$1:A1061,A1062,B$1:B1061,"Med B")=0,COUNTIFS(A$1:A1061,A1062,B$1:B1061,"Med A")=0),1,0)</f>
        <v>0</v>
      </c>
      <c r="G1062" s="9" t="str">
        <f>IF(E1062=1,
  AVERAGEIFS(
    Question_10_Labs!D:D,
    Question_10_Labs!A:A, Question_10_admin!A1062,
    Question_10_Labs!C:C, "LAB B",
    Question_10_Labs!B:B, "&lt;=" &amp; Question_10_admin!C1062
  ),
  "")</f>
        <v/>
      </c>
      <c r="H1062" s="13" t="str">
        <f>IF(E1062=1,
  IFERROR(
    AVERAGEIFS(
      Question_10_Labs!D:D,
      Question_10_Labs!A:A, A1062,
      Question_10_Labs!C:C, "LAB B",
      Question_10_Labs!B:B, "&gt;=" &amp; C1062
    ),
    "No test done"
  ),
  ""
)</f>
        <v/>
      </c>
      <c r="I1062" s="13" t="str">
        <f t="shared" si="33"/>
        <v xml:space="preserve"> </v>
      </c>
    </row>
    <row r="1063" spans="1:9" x14ac:dyDescent="0.25">
      <c r="A1063" s="11">
        <v>71</v>
      </c>
      <c r="B1063" s="11" t="s">
        <v>622</v>
      </c>
      <c r="C1063" s="12">
        <v>41092</v>
      </c>
      <c r="D1063" s="15">
        <v>4100</v>
      </c>
      <c r="E1063" s="13">
        <f t="shared" si="32"/>
        <v>0</v>
      </c>
      <c r="F1063" s="13">
        <f>IF(AND(B1063="Med B",COUNTIFS(A$1:A1062,A1063,B$1:B1062,"Med B")=0,COUNTIFS(A$1:A1062,A1063,B$1:B1062,"Med A")=0),1,0)</f>
        <v>0</v>
      </c>
      <c r="G1063" s="9" t="str">
        <f>IF(E1063=1,
  AVERAGEIFS(
    Question_10_Labs!D:D,
    Question_10_Labs!A:A, Question_10_admin!A1063,
    Question_10_Labs!C:C, "LAB B",
    Question_10_Labs!B:B, "&lt;=" &amp; Question_10_admin!C1063
  ),
  "")</f>
        <v/>
      </c>
      <c r="H1063" s="13" t="str">
        <f>IF(E1063=1,
  IFERROR(
    AVERAGEIFS(
      Question_10_Labs!D:D,
      Question_10_Labs!A:A, A1063,
      Question_10_Labs!C:C, "LAB B",
      Question_10_Labs!B:B, "&gt;=" &amp; C1063
    ),
    "No test done"
  ),
  ""
)</f>
        <v/>
      </c>
      <c r="I1063" s="13" t="str">
        <f t="shared" si="33"/>
        <v xml:space="preserve"> </v>
      </c>
    </row>
    <row r="1064" spans="1:9" x14ac:dyDescent="0.25">
      <c r="A1064" s="11">
        <v>71</v>
      </c>
      <c r="B1064" s="11" t="s">
        <v>622</v>
      </c>
      <c r="C1064" s="12">
        <v>41094</v>
      </c>
      <c r="D1064" s="15">
        <v>4100</v>
      </c>
      <c r="E1064" s="13">
        <f t="shared" si="32"/>
        <v>0</v>
      </c>
      <c r="F1064" s="13">
        <f>IF(AND(B1064="Med B",COUNTIFS(A$1:A1063,A1064,B$1:B1063,"Med B")=0,COUNTIFS(A$1:A1063,A1064,B$1:B1063,"Med A")=0),1,0)</f>
        <v>0</v>
      </c>
      <c r="G1064" s="9" t="str">
        <f>IF(E1064=1,
  AVERAGEIFS(
    Question_10_Labs!D:D,
    Question_10_Labs!A:A, Question_10_admin!A1064,
    Question_10_Labs!C:C, "LAB B",
    Question_10_Labs!B:B, "&lt;=" &amp; Question_10_admin!C1064
  ),
  "")</f>
        <v/>
      </c>
      <c r="H1064" s="13" t="str">
        <f>IF(E1064=1,
  IFERROR(
    AVERAGEIFS(
      Question_10_Labs!D:D,
      Question_10_Labs!A:A, A1064,
      Question_10_Labs!C:C, "LAB B",
      Question_10_Labs!B:B, "&gt;=" &amp; C1064
    ),
    "No test done"
  ),
  ""
)</f>
        <v/>
      </c>
      <c r="I1064" s="13" t="str">
        <f t="shared" si="33"/>
        <v xml:space="preserve"> </v>
      </c>
    </row>
    <row r="1065" spans="1:9" x14ac:dyDescent="0.25">
      <c r="A1065" s="11">
        <v>72</v>
      </c>
      <c r="B1065" s="11" t="s">
        <v>623</v>
      </c>
      <c r="C1065" s="12">
        <v>41228</v>
      </c>
      <c r="D1065" s="15">
        <v>2</v>
      </c>
      <c r="E1065" s="13">
        <f t="shared" si="32"/>
        <v>0</v>
      </c>
      <c r="F1065" s="13">
        <f>IF(AND(B1065="Med B",COUNTIFS(A$1:A1064,A1065,B$1:B1064,"Med B")=0,COUNTIFS(A$1:A1064,A1065,B$1:B1064,"Med A")=0),1,0)</f>
        <v>1</v>
      </c>
      <c r="G1065" s="9" t="str">
        <f>IF(E1065=1,
  AVERAGEIFS(
    Question_10_Labs!D:D,
    Question_10_Labs!A:A, Question_10_admin!A1065,
    Question_10_Labs!C:C, "LAB B",
    Question_10_Labs!B:B, "&lt;=" &amp; Question_10_admin!C1065
  ),
  "")</f>
        <v/>
      </c>
      <c r="H1065" s="13" t="str">
        <f>IF(E1065=1,
  IFERROR(
    AVERAGEIFS(
      Question_10_Labs!D:D,
      Question_10_Labs!A:A, A1065,
      Question_10_Labs!C:C, "LAB B",
      Question_10_Labs!B:B, "&gt;=" &amp; C1065
    ),
    "No test done"
  ),
  ""
)</f>
        <v/>
      </c>
      <c r="I1065" s="13" t="str">
        <f t="shared" si="33"/>
        <v xml:space="preserve"> </v>
      </c>
    </row>
    <row r="1066" spans="1:9" x14ac:dyDescent="0.25">
      <c r="A1066" s="11">
        <v>73</v>
      </c>
      <c r="B1066" s="11" t="s">
        <v>622</v>
      </c>
      <c r="C1066" s="12">
        <v>41152</v>
      </c>
      <c r="D1066" s="15">
        <v>10000</v>
      </c>
      <c r="E1066" s="13">
        <f t="shared" si="32"/>
        <v>0</v>
      </c>
      <c r="F1066" s="13">
        <f>IF(AND(B1066="Med B",COUNTIFS(A$1:A1065,A1066,B$1:B1065,"Med B")=0,COUNTIFS(A$1:A1065,A1066,B$1:B1065,"Med A")=0),1,0)</f>
        <v>0</v>
      </c>
      <c r="G1066" s="9" t="str">
        <f>IF(E1066=1,
  AVERAGEIFS(
    Question_10_Labs!D:D,
    Question_10_Labs!A:A, Question_10_admin!A1066,
    Question_10_Labs!C:C, "LAB B",
    Question_10_Labs!B:B, "&lt;=" &amp; Question_10_admin!C1066
  ),
  "")</f>
        <v/>
      </c>
      <c r="H1066" s="13" t="str">
        <f>IF(E1066=1,
  IFERROR(
    AVERAGEIFS(
      Question_10_Labs!D:D,
      Question_10_Labs!A:A, A1066,
      Question_10_Labs!C:C, "LAB B",
      Question_10_Labs!B:B, "&gt;=" &amp; C1066
    ),
    "No test done"
  ),
  ""
)</f>
        <v/>
      </c>
      <c r="I1066" s="13" t="str">
        <f t="shared" si="33"/>
        <v xml:space="preserve"> </v>
      </c>
    </row>
    <row r="1067" spans="1:9" x14ac:dyDescent="0.25">
      <c r="A1067" s="11">
        <v>73</v>
      </c>
      <c r="B1067" s="11" t="s">
        <v>622</v>
      </c>
      <c r="C1067" s="12">
        <v>41155</v>
      </c>
      <c r="D1067" s="15">
        <v>10000</v>
      </c>
      <c r="E1067" s="13">
        <f t="shared" si="32"/>
        <v>0</v>
      </c>
      <c r="F1067" s="13">
        <f>IF(AND(B1067="Med B",COUNTIFS(A$1:A1066,A1067,B$1:B1066,"Med B")=0,COUNTIFS(A$1:A1066,A1067,B$1:B1066,"Med A")=0),1,0)</f>
        <v>0</v>
      </c>
      <c r="G1067" s="9" t="str">
        <f>IF(E1067=1,
  AVERAGEIFS(
    Question_10_Labs!D:D,
    Question_10_Labs!A:A, Question_10_admin!A1067,
    Question_10_Labs!C:C, "LAB B",
    Question_10_Labs!B:B, "&lt;=" &amp; Question_10_admin!C1067
  ),
  "")</f>
        <v/>
      </c>
      <c r="H1067" s="13" t="str">
        <f>IF(E1067=1,
  IFERROR(
    AVERAGEIFS(
      Question_10_Labs!D:D,
      Question_10_Labs!A:A, A1067,
      Question_10_Labs!C:C, "LAB B",
      Question_10_Labs!B:B, "&gt;=" &amp; C1067
    ),
    "No test done"
  ),
  ""
)</f>
        <v/>
      </c>
      <c r="I1067" s="13" t="str">
        <f t="shared" si="33"/>
        <v xml:space="preserve"> </v>
      </c>
    </row>
    <row r="1068" spans="1:9" x14ac:dyDescent="0.25">
      <c r="A1068" s="11">
        <v>73</v>
      </c>
      <c r="B1068" s="11" t="s">
        <v>622</v>
      </c>
      <c r="C1068" s="12">
        <v>41157</v>
      </c>
      <c r="D1068" s="15">
        <v>10000</v>
      </c>
      <c r="E1068" s="13">
        <f t="shared" si="32"/>
        <v>1</v>
      </c>
      <c r="F1068" s="13">
        <f>IF(AND(B1068="Med B",COUNTIFS(A$1:A1067,A1068,B$1:B1067,"Med B")=0,COUNTIFS(A$1:A1067,A1068,B$1:B1067,"Med A")=0),1,0)</f>
        <v>0</v>
      </c>
      <c r="G1068" s="9">
        <f>IF(E1068=1,
  AVERAGEIFS(
    Question_10_Labs!D:D,
    Question_10_Labs!A:A, Question_10_admin!A1068,
    Question_10_Labs!C:C, "LAB B",
    Question_10_Labs!B:B, "&lt;=" &amp; Question_10_admin!C1068
  ),
  "")</f>
        <v>9.3000000000000007</v>
      </c>
      <c r="H1068" s="13">
        <f>IF(E1068=1,
  IFERROR(
    AVERAGEIFS(
      Question_10_Labs!D:D,
      Question_10_Labs!A:A, A1068,
      Question_10_Labs!C:C, "LAB B",
      Question_10_Labs!B:B, "&gt;=" &amp; C1068
    ),
    "No test done"
  ),
  ""
)</f>
        <v>10.7</v>
      </c>
      <c r="I1068" s="13" t="str">
        <f t="shared" si="33"/>
        <v>Lower</v>
      </c>
    </row>
    <row r="1069" spans="1:9" x14ac:dyDescent="0.25">
      <c r="A1069" s="11">
        <v>73</v>
      </c>
      <c r="B1069" s="11" t="s">
        <v>623</v>
      </c>
      <c r="C1069" s="12">
        <v>41166</v>
      </c>
      <c r="D1069" s="15">
        <v>13</v>
      </c>
      <c r="E1069" s="13">
        <f t="shared" si="32"/>
        <v>0</v>
      </c>
      <c r="F1069" s="13">
        <f>IF(AND(B1069="Med B",COUNTIFS(A$1:A1068,A1069,B$1:B1068,"Med B")=0,COUNTIFS(A$1:A1068,A1069,B$1:B1068,"Med A")=0),1,0)</f>
        <v>0</v>
      </c>
      <c r="G1069" s="9" t="str">
        <f>IF(E1069=1,
  AVERAGEIFS(
    Question_10_Labs!D:D,
    Question_10_Labs!A:A, Question_10_admin!A1069,
    Question_10_Labs!C:C, "LAB B",
    Question_10_Labs!B:B, "&lt;=" &amp; Question_10_admin!C1069
  ),
  "")</f>
        <v/>
      </c>
      <c r="H1069" s="13" t="str">
        <f>IF(E1069=1,
  IFERROR(
    AVERAGEIFS(
      Question_10_Labs!D:D,
      Question_10_Labs!A:A, A1069,
      Question_10_Labs!C:C, "LAB B",
      Question_10_Labs!B:B, "&gt;=" &amp; C1069
    ),
    "No test done"
  ),
  ""
)</f>
        <v/>
      </c>
      <c r="I1069" s="13" t="str">
        <f t="shared" si="33"/>
        <v xml:space="preserve"> </v>
      </c>
    </row>
    <row r="1070" spans="1:9" x14ac:dyDescent="0.25">
      <c r="A1070" s="11">
        <v>73</v>
      </c>
      <c r="B1070" s="11" t="s">
        <v>623</v>
      </c>
      <c r="C1070" s="12">
        <v>41192</v>
      </c>
      <c r="D1070" s="15">
        <v>13</v>
      </c>
      <c r="E1070" s="13">
        <f t="shared" si="32"/>
        <v>0</v>
      </c>
      <c r="F1070" s="13">
        <f>IF(AND(B1070="Med B",COUNTIFS(A$1:A1069,A1070,B$1:B1069,"Med B")=0,COUNTIFS(A$1:A1069,A1070,B$1:B1069,"Med A")=0),1,0)</f>
        <v>0</v>
      </c>
      <c r="G1070" s="9" t="str">
        <f>IF(E1070=1,
  AVERAGEIFS(
    Question_10_Labs!D:D,
    Question_10_Labs!A:A, Question_10_admin!A1070,
    Question_10_Labs!C:C, "LAB B",
    Question_10_Labs!B:B, "&lt;=" &amp; Question_10_admin!C1070
  ),
  "")</f>
        <v/>
      </c>
      <c r="H1070" s="13" t="str">
        <f>IF(E1070=1,
  IFERROR(
    AVERAGEIFS(
      Question_10_Labs!D:D,
      Question_10_Labs!A:A, A1070,
      Question_10_Labs!C:C, "LAB B",
      Question_10_Labs!B:B, "&gt;=" &amp; C1070
    ),
    "No test done"
  ),
  ""
)</f>
        <v/>
      </c>
      <c r="I1070" s="13" t="str">
        <f t="shared" si="33"/>
        <v xml:space="preserve"> </v>
      </c>
    </row>
    <row r="1071" spans="1:9" x14ac:dyDescent="0.25">
      <c r="A1071" s="11">
        <v>73</v>
      </c>
      <c r="B1071" s="11" t="s">
        <v>623</v>
      </c>
      <c r="C1071" s="12">
        <v>41227</v>
      </c>
      <c r="D1071" s="15">
        <v>10</v>
      </c>
      <c r="E1071" s="13">
        <f t="shared" si="32"/>
        <v>0</v>
      </c>
      <c r="F1071" s="13">
        <f>IF(AND(B1071="Med B",COUNTIFS(A$1:A1070,A1071,B$1:B1070,"Med B")=0,COUNTIFS(A$1:A1070,A1071,B$1:B1070,"Med A")=0),1,0)</f>
        <v>0</v>
      </c>
      <c r="G1071" s="9" t="str">
        <f>IF(E1071=1,
  AVERAGEIFS(
    Question_10_Labs!D:D,
    Question_10_Labs!A:A, Question_10_admin!A1071,
    Question_10_Labs!C:C, "LAB B",
    Question_10_Labs!B:B, "&lt;=" &amp; Question_10_admin!C1071
  ),
  "")</f>
        <v/>
      </c>
      <c r="H1071" s="13" t="str">
        <f>IF(E1071=1,
  IFERROR(
    AVERAGEIFS(
      Question_10_Labs!D:D,
      Question_10_Labs!A:A, A1071,
      Question_10_Labs!C:C, "LAB B",
      Question_10_Labs!B:B, "&gt;=" &amp; C1071
    ),
    "No test done"
  ),
  ""
)</f>
        <v/>
      </c>
      <c r="I1071" s="13" t="str">
        <f t="shared" si="33"/>
        <v xml:space="preserve"> </v>
      </c>
    </row>
    <row r="1072" spans="1:9" x14ac:dyDescent="0.25">
      <c r="A1072" s="11">
        <v>74</v>
      </c>
      <c r="B1072" s="11" t="s">
        <v>622</v>
      </c>
      <c r="C1072" s="12">
        <v>41092</v>
      </c>
      <c r="D1072" s="15">
        <v>200</v>
      </c>
      <c r="E1072" s="13">
        <f t="shared" si="32"/>
        <v>0</v>
      </c>
      <c r="F1072" s="13">
        <f>IF(AND(B1072="Med B",COUNTIFS(A$1:A1071,A1072,B$1:B1071,"Med B")=0,COUNTIFS(A$1:A1071,A1072,B$1:B1071,"Med A")=0),1,0)</f>
        <v>0</v>
      </c>
      <c r="G1072" s="9" t="str">
        <f>IF(E1072=1,
  AVERAGEIFS(
    Question_10_Labs!D:D,
    Question_10_Labs!A:A, Question_10_admin!A1072,
    Question_10_Labs!C:C, "LAB B",
    Question_10_Labs!B:B, "&lt;=" &amp; Question_10_admin!C1072
  ),
  "")</f>
        <v/>
      </c>
      <c r="H1072" s="13" t="str">
        <f>IF(E1072=1,
  IFERROR(
    AVERAGEIFS(
      Question_10_Labs!D:D,
      Question_10_Labs!A:A, A1072,
      Question_10_Labs!C:C, "LAB B",
      Question_10_Labs!B:B, "&gt;=" &amp; C1072
    ),
    "No test done"
  ),
  ""
)</f>
        <v/>
      </c>
      <c r="I1072" s="13" t="str">
        <f t="shared" si="33"/>
        <v xml:space="preserve"> </v>
      </c>
    </row>
    <row r="1073" spans="1:9" x14ac:dyDescent="0.25">
      <c r="A1073" s="11">
        <v>74</v>
      </c>
      <c r="B1073" s="11" t="s">
        <v>622</v>
      </c>
      <c r="C1073" s="12">
        <v>41099</v>
      </c>
      <c r="D1073" s="15">
        <v>200</v>
      </c>
      <c r="E1073" s="13">
        <f t="shared" si="32"/>
        <v>0</v>
      </c>
      <c r="F1073" s="13">
        <f>IF(AND(B1073="Med B",COUNTIFS(A$1:A1072,A1073,B$1:B1072,"Med B")=0,COUNTIFS(A$1:A1072,A1073,B$1:B1072,"Med A")=0),1,0)</f>
        <v>0</v>
      </c>
      <c r="G1073" s="9" t="str">
        <f>IF(E1073=1,
  AVERAGEIFS(
    Question_10_Labs!D:D,
    Question_10_Labs!A:A, Question_10_admin!A1073,
    Question_10_Labs!C:C, "LAB B",
    Question_10_Labs!B:B, "&lt;=" &amp; Question_10_admin!C1073
  ),
  "")</f>
        <v/>
      </c>
      <c r="H1073" s="13" t="str">
        <f>IF(E1073=1,
  IFERROR(
    AVERAGEIFS(
      Question_10_Labs!D:D,
      Question_10_Labs!A:A, A1073,
      Question_10_Labs!C:C, "LAB B",
      Question_10_Labs!B:B, "&gt;=" &amp; C1073
    ),
    "No test done"
  ),
  ""
)</f>
        <v/>
      </c>
      <c r="I1073" s="13" t="str">
        <f t="shared" si="33"/>
        <v xml:space="preserve"> </v>
      </c>
    </row>
    <row r="1074" spans="1:9" x14ac:dyDescent="0.25">
      <c r="A1074" s="11">
        <v>74</v>
      </c>
      <c r="B1074" s="11" t="s">
        <v>622</v>
      </c>
      <c r="C1074" s="12">
        <v>41110</v>
      </c>
      <c r="D1074" s="15">
        <v>200</v>
      </c>
      <c r="E1074" s="13">
        <f t="shared" si="32"/>
        <v>0</v>
      </c>
      <c r="F1074" s="13">
        <f>IF(AND(B1074="Med B",COUNTIFS(A$1:A1073,A1074,B$1:B1073,"Med B")=0,COUNTIFS(A$1:A1073,A1074,B$1:B1073,"Med A")=0),1,0)</f>
        <v>0</v>
      </c>
      <c r="G1074" s="9" t="str">
        <f>IF(E1074=1,
  AVERAGEIFS(
    Question_10_Labs!D:D,
    Question_10_Labs!A:A, Question_10_admin!A1074,
    Question_10_Labs!C:C, "LAB B",
    Question_10_Labs!B:B, "&lt;=" &amp; Question_10_admin!C1074
  ),
  "")</f>
        <v/>
      </c>
      <c r="H1074" s="13" t="str">
        <f>IF(E1074=1,
  IFERROR(
    AVERAGEIFS(
      Question_10_Labs!D:D,
      Question_10_Labs!A:A, A1074,
      Question_10_Labs!C:C, "LAB B",
      Question_10_Labs!B:B, "&gt;=" &amp; C1074
    ),
    "No test done"
  ),
  ""
)</f>
        <v/>
      </c>
      <c r="I1074" s="13" t="str">
        <f t="shared" si="33"/>
        <v xml:space="preserve"> </v>
      </c>
    </row>
    <row r="1075" spans="1:9" x14ac:dyDescent="0.25">
      <c r="A1075" s="11">
        <v>74</v>
      </c>
      <c r="B1075" s="11" t="s">
        <v>622</v>
      </c>
      <c r="C1075" s="12">
        <v>41113</v>
      </c>
      <c r="D1075" s="15">
        <v>200</v>
      </c>
      <c r="E1075" s="13">
        <f t="shared" si="32"/>
        <v>0</v>
      </c>
      <c r="F1075" s="13">
        <f>IF(AND(B1075="Med B",COUNTIFS(A$1:A1074,A1075,B$1:B1074,"Med B")=0,COUNTIFS(A$1:A1074,A1075,B$1:B1074,"Med A")=0),1,0)</f>
        <v>0</v>
      </c>
      <c r="G1075" s="9" t="str">
        <f>IF(E1075=1,
  AVERAGEIFS(
    Question_10_Labs!D:D,
    Question_10_Labs!A:A, Question_10_admin!A1075,
    Question_10_Labs!C:C, "LAB B",
    Question_10_Labs!B:B, "&lt;=" &amp; Question_10_admin!C1075
  ),
  "")</f>
        <v/>
      </c>
      <c r="H1075" s="13" t="str">
        <f>IF(E1075=1,
  IFERROR(
    AVERAGEIFS(
      Question_10_Labs!D:D,
      Question_10_Labs!A:A, A1075,
      Question_10_Labs!C:C, "LAB B",
      Question_10_Labs!B:B, "&gt;=" &amp; C1075
    ),
    "No test done"
  ),
  ""
)</f>
        <v/>
      </c>
      <c r="I1075" s="13" t="str">
        <f t="shared" si="33"/>
        <v xml:space="preserve"> </v>
      </c>
    </row>
    <row r="1076" spans="1:9" x14ac:dyDescent="0.25">
      <c r="A1076" s="11">
        <v>74</v>
      </c>
      <c r="B1076" s="11" t="s">
        <v>622</v>
      </c>
      <c r="C1076" s="12">
        <v>41115</v>
      </c>
      <c r="D1076" s="15">
        <v>200</v>
      </c>
      <c r="E1076" s="13">
        <f t="shared" si="32"/>
        <v>0</v>
      </c>
      <c r="F1076" s="13">
        <f>IF(AND(B1076="Med B",COUNTIFS(A$1:A1075,A1076,B$1:B1075,"Med B")=0,COUNTIFS(A$1:A1075,A1076,B$1:B1075,"Med A")=0),1,0)</f>
        <v>0</v>
      </c>
      <c r="G1076" s="9" t="str">
        <f>IF(E1076=1,
  AVERAGEIFS(
    Question_10_Labs!D:D,
    Question_10_Labs!A:A, Question_10_admin!A1076,
    Question_10_Labs!C:C, "LAB B",
    Question_10_Labs!B:B, "&lt;=" &amp; Question_10_admin!C1076
  ),
  "")</f>
        <v/>
      </c>
      <c r="H1076" s="13" t="str">
        <f>IF(E1076=1,
  IFERROR(
    AVERAGEIFS(
      Question_10_Labs!D:D,
      Question_10_Labs!A:A, A1076,
      Question_10_Labs!C:C, "LAB B",
      Question_10_Labs!B:B, "&gt;=" &amp; C1076
    ),
    "No test done"
  ),
  ""
)</f>
        <v/>
      </c>
      <c r="I1076" s="13" t="str">
        <f t="shared" si="33"/>
        <v xml:space="preserve"> </v>
      </c>
    </row>
    <row r="1077" spans="1:9" x14ac:dyDescent="0.25">
      <c r="A1077" s="11">
        <v>74</v>
      </c>
      <c r="B1077" s="11" t="s">
        <v>622</v>
      </c>
      <c r="C1077" s="12">
        <v>41117</v>
      </c>
      <c r="D1077" s="15">
        <v>3000</v>
      </c>
      <c r="E1077" s="13">
        <f t="shared" si="32"/>
        <v>0</v>
      </c>
      <c r="F1077" s="13">
        <f>IF(AND(B1077="Med B",COUNTIFS(A$1:A1076,A1077,B$1:B1076,"Med B")=0,COUNTIFS(A$1:A1076,A1077,B$1:B1076,"Med A")=0),1,0)</f>
        <v>0</v>
      </c>
      <c r="G1077" s="9" t="str">
        <f>IF(E1077=1,
  AVERAGEIFS(
    Question_10_Labs!D:D,
    Question_10_Labs!A:A, Question_10_admin!A1077,
    Question_10_Labs!C:C, "LAB B",
    Question_10_Labs!B:B, "&lt;=" &amp; Question_10_admin!C1077
  ),
  "")</f>
        <v/>
      </c>
      <c r="H1077" s="13" t="str">
        <f>IF(E1077=1,
  IFERROR(
    AVERAGEIFS(
      Question_10_Labs!D:D,
      Question_10_Labs!A:A, A1077,
      Question_10_Labs!C:C, "LAB B",
      Question_10_Labs!B:B, "&gt;=" &amp; C1077
    ),
    "No test done"
  ),
  ""
)</f>
        <v/>
      </c>
      <c r="I1077" s="13" t="str">
        <f t="shared" si="33"/>
        <v xml:space="preserve"> </v>
      </c>
    </row>
    <row r="1078" spans="1:9" x14ac:dyDescent="0.25">
      <c r="A1078" s="11">
        <v>74</v>
      </c>
      <c r="B1078" s="11" t="s">
        <v>622</v>
      </c>
      <c r="C1078" s="12">
        <v>41120</v>
      </c>
      <c r="D1078" s="15">
        <v>3000</v>
      </c>
      <c r="E1078" s="13">
        <f t="shared" si="32"/>
        <v>0</v>
      </c>
      <c r="F1078" s="13">
        <f>IF(AND(B1078="Med B",COUNTIFS(A$1:A1077,A1078,B$1:B1077,"Med B")=0,COUNTIFS(A$1:A1077,A1078,B$1:B1077,"Med A")=0),1,0)</f>
        <v>0</v>
      </c>
      <c r="G1078" s="9" t="str">
        <f>IF(E1078=1,
  AVERAGEIFS(
    Question_10_Labs!D:D,
    Question_10_Labs!A:A, Question_10_admin!A1078,
    Question_10_Labs!C:C, "LAB B",
    Question_10_Labs!B:B, "&lt;=" &amp; Question_10_admin!C1078
  ),
  "")</f>
        <v/>
      </c>
      <c r="H1078" s="13" t="str">
        <f>IF(E1078=1,
  IFERROR(
    AVERAGEIFS(
      Question_10_Labs!D:D,
      Question_10_Labs!A:A, A1078,
      Question_10_Labs!C:C, "LAB B",
      Question_10_Labs!B:B, "&gt;=" &amp; C1078
    ),
    "No test done"
  ),
  ""
)</f>
        <v/>
      </c>
      <c r="I1078" s="13" t="str">
        <f t="shared" si="33"/>
        <v xml:space="preserve"> </v>
      </c>
    </row>
    <row r="1079" spans="1:9" x14ac:dyDescent="0.25">
      <c r="A1079" s="11">
        <v>74</v>
      </c>
      <c r="B1079" s="11" t="s">
        <v>622</v>
      </c>
      <c r="C1079" s="12">
        <v>41122</v>
      </c>
      <c r="D1079" s="15">
        <v>3000</v>
      </c>
      <c r="E1079" s="13">
        <f t="shared" si="32"/>
        <v>0</v>
      </c>
      <c r="F1079" s="13">
        <f>IF(AND(B1079="Med B",COUNTIFS(A$1:A1078,A1079,B$1:B1078,"Med B")=0,COUNTIFS(A$1:A1078,A1079,B$1:B1078,"Med A")=0),1,0)</f>
        <v>0</v>
      </c>
      <c r="G1079" s="9" t="str">
        <f>IF(E1079=1,
  AVERAGEIFS(
    Question_10_Labs!D:D,
    Question_10_Labs!A:A, Question_10_admin!A1079,
    Question_10_Labs!C:C, "LAB B",
    Question_10_Labs!B:B, "&lt;=" &amp; Question_10_admin!C1079
  ),
  "")</f>
        <v/>
      </c>
      <c r="H1079" s="13" t="str">
        <f>IF(E1079=1,
  IFERROR(
    AVERAGEIFS(
      Question_10_Labs!D:D,
      Question_10_Labs!A:A, A1079,
      Question_10_Labs!C:C, "LAB B",
      Question_10_Labs!B:B, "&gt;=" &amp; C1079
    ),
    "No test done"
  ),
  ""
)</f>
        <v/>
      </c>
      <c r="I1079" s="13" t="str">
        <f t="shared" si="33"/>
        <v xml:space="preserve"> </v>
      </c>
    </row>
    <row r="1080" spans="1:9" x14ac:dyDescent="0.25">
      <c r="A1080" s="11">
        <v>74</v>
      </c>
      <c r="B1080" s="11" t="s">
        <v>622</v>
      </c>
      <c r="C1080" s="12">
        <v>41124</v>
      </c>
      <c r="D1080" s="15">
        <v>3000</v>
      </c>
      <c r="E1080" s="13">
        <f t="shared" si="32"/>
        <v>0</v>
      </c>
      <c r="F1080" s="13">
        <f>IF(AND(B1080="Med B",COUNTIFS(A$1:A1079,A1080,B$1:B1079,"Med B")=0,COUNTIFS(A$1:A1079,A1080,B$1:B1079,"Med A")=0),1,0)</f>
        <v>0</v>
      </c>
      <c r="G1080" s="9" t="str">
        <f>IF(E1080=1,
  AVERAGEIFS(
    Question_10_Labs!D:D,
    Question_10_Labs!A:A, Question_10_admin!A1080,
    Question_10_Labs!C:C, "LAB B",
    Question_10_Labs!B:B, "&lt;=" &amp; Question_10_admin!C1080
  ),
  "")</f>
        <v/>
      </c>
      <c r="H1080" s="13" t="str">
        <f>IF(E1080=1,
  IFERROR(
    AVERAGEIFS(
      Question_10_Labs!D:D,
      Question_10_Labs!A:A, A1080,
      Question_10_Labs!C:C, "LAB B",
      Question_10_Labs!B:B, "&gt;=" &amp; C1080
    ),
    "No test done"
  ),
  ""
)</f>
        <v/>
      </c>
      <c r="I1080" s="13" t="str">
        <f t="shared" si="33"/>
        <v xml:space="preserve"> </v>
      </c>
    </row>
    <row r="1081" spans="1:9" x14ac:dyDescent="0.25">
      <c r="A1081" s="11">
        <v>74</v>
      </c>
      <c r="B1081" s="11" t="s">
        <v>622</v>
      </c>
      <c r="C1081" s="12">
        <v>41127</v>
      </c>
      <c r="D1081" s="15">
        <v>3000</v>
      </c>
      <c r="E1081" s="13">
        <f t="shared" si="32"/>
        <v>0</v>
      </c>
      <c r="F1081" s="13">
        <f>IF(AND(B1081="Med B",COUNTIFS(A$1:A1080,A1081,B$1:B1080,"Med B")=0,COUNTIFS(A$1:A1080,A1081,B$1:B1080,"Med A")=0),1,0)</f>
        <v>0</v>
      </c>
      <c r="G1081" s="9" t="str">
        <f>IF(E1081=1,
  AVERAGEIFS(
    Question_10_Labs!D:D,
    Question_10_Labs!A:A, Question_10_admin!A1081,
    Question_10_Labs!C:C, "LAB B",
    Question_10_Labs!B:B, "&lt;=" &amp; Question_10_admin!C1081
  ),
  "")</f>
        <v/>
      </c>
      <c r="H1081" s="13" t="str">
        <f>IF(E1081=1,
  IFERROR(
    AVERAGEIFS(
      Question_10_Labs!D:D,
      Question_10_Labs!A:A, A1081,
      Question_10_Labs!C:C, "LAB B",
      Question_10_Labs!B:B, "&gt;=" &amp; C1081
    ),
    "No test done"
  ),
  ""
)</f>
        <v/>
      </c>
      <c r="I1081" s="13" t="str">
        <f t="shared" si="33"/>
        <v xml:space="preserve"> </v>
      </c>
    </row>
    <row r="1082" spans="1:9" x14ac:dyDescent="0.25">
      <c r="A1082" s="11">
        <v>74</v>
      </c>
      <c r="B1082" s="11" t="s">
        <v>622</v>
      </c>
      <c r="C1082" s="12">
        <v>41129</v>
      </c>
      <c r="D1082" s="15">
        <v>3000</v>
      </c>
      <c r="E1082" s="13">
        <f t="shared" si="32"/>
        <v>0</v>
      </c>
      <c r="F1082" s="13">
        <f>IF(AND(B1082="Med B",COUNTIFS(A$1:A1081,A1082,B$1:B1081,"Med B")=0,COUNTIFS(A$1:A1081,A1082,B$1:B1081,"Med A")=0),1,0)</f>
        <v>0</v>
      </c>
      <c r="G1082" s="9" t="str">
        <f>IF(E1082=1,
  AVERAGEIFS(
    Question_10_Labs!D:D,
    Question_10_Labs!A:A, Question_10_admin!A1082,
    Question_10_Labs!C:C, "LAB B",
    Question_10_Labs!B:B, "&lt;=" &amp; Question_10_admin!C1082
  ),
  "")</f>
        <v/>
      </c>
      <c r="H1082" s="13" t="str">
        <f>IF(E1082=1,
  IFERROR(
    AVERAGEIFS(
      Question_10_Labs!D:D,
      Question_10_Labs!A:A, A1082,
      Question_10_Labs!C:C, "LAB B",
      Question_10_Labs!B:B, "&gt;=" &amp; C1082
    ),
    "No test done"
  ),
  ""
)</f>
        <v/>
      </c>
      <c r="I1082" s="13" t="str">
        <f t="shared" si="33"/>
        <v xml:space="preserve"> </v>
      </c>
    </row>
    <row r="1083" spans="1:9" x14ac:dyDescent="0.25">
      <c r="A1083" s="11">
        <v>74</v>
      </c>
      <c r="B1083" s="11" t="s">
        <v>622</v>
      </c>
      <c r="C1083" s="12">
        <v>41131</v>
      </c>
      <c r="D1083" s="15">
        <v>3000</v>
      </c>
      <c r="E1083" s="13">
        <f t="shared" si="32"/>
        <v>0</v>
      </c>
      <c r="F1083" s="13">
        <f>IF(AND(B1083="Med B",COUNTIFS(A$1:A1082,A1083,B$1:B1082,"Med B")=0,COUNTIFS(A$1:A1082,A1083,B$1:B1082,"Med A")=0),1,0)</f>
        <v>0</v>
      </c>
      <c r="G1083" s="9" t="str">
        <f>IF(E1083=1,
  AVERAGEIFS(
    Question_10_Labs!D:D,
    Question_10_Labs!A:A, Question_10_admin!A1083,
    Question_10_Labs!C:C, "LAB B",
    Question_10_Labs!B:B, "&lt;=" &amp; Question_10_admin!C1083
  ),
  "")</f>
        <v/>
      </c>
      <c r="H1083" s="13" t="str">
        <f>IF(E1083=1,
  IFERROR(
    AVERAGEIFS(
      Question_10_Labs!D:D,
      Question_10_Labs!A:A, A1083,
      Question_10_Labs!C:C, "LAB B",
      Question_10_Labs!B:B, "&gt;=" &amp; C1083
    ),
    "No test done"
  ),
  ""
)</f>
        <v/>
      </c>
      <c r="I1083" s="13" t="str">
        <f t="shared" si="33"/>
        <v xml:space="preserve"> </v>
      </c>
    </row>
    <row r="1084" spans="1:9" x14ac:dyDescent="0.25">
      <c r="A1084" s="11">
        <v>74</v>
      </c>
      <c r="B1084" s="11" t="s">
        <v>622</v>
      </c>
      <c r="C1084" s="12">
        <v>41134</v>
      </c>
      <c r="D1084" s="15">
        <v>3000</v>
      </c>
      <c r="E1084" s="13">
        <f t="shared" si="32"/>
        <v>0</v>
      </c>
      <c r="F1084" s="13">
        <f>IF(AND(B1084="Med B",COUNTIFS(A$1:A1083,A1084,B$1:B1083,"Med B")=0,COUNTIFS(A$1:A1083,A1084,B$1:B1083,"Med A")=0),1,0)</f>
        <v>0</v>
      </c>
      <c r="G1084" s="9" t="str">
        <f>IF(E1084=1,
  AVERAGEIFS(
    Question_10_Labs!D:D,
    Question_10_Labs!A:A, Question_10_admin!A1084,
    Question_10_Labs!C:C, "LAB B",
    Question_10_Labs!B:B, "&lt;=" &amp; Question_10_admin!C1084
  ),
  "")</f>
        <v/>
      </c>
      <c r="H1084" s="13" t="str">
        <f>IF(E1084=1,
  IFERROR(
    AVERAGEIFS(
      Question_10_Labs!D:D,
      Question_10_Labs!A:A, A1084,
      Question_10_Labs!C:C, "LAB B",
      Question_10_Labs!B:B, "&gt;=" &amp; C1084
    ),
    "No test done"
  ),
  ""
)</f>
        <v/>
      </c>
      <c r="I1084" s="13" t="str">
        <f t="shared" si="33"/>
        <v xml:space="preserve"> </v>
      </c>
    </row>
    <row r="1085" spans="1:9" x14ac:dyDescent="0.25">
      <c r="A1085" s="11">
        <v>74</v>
      </c>
      <c r="B1085" s="11" t="s">
        <v>622</v>
      </c>
      <c r="C1085" s="12">
        <v>41136</v>
      </c>
      <c r="D1085" s="15">
        <v>3000</v>
      </c>
      <c r="E1085" s="13">
        <f t="shared" si="32"/>
        <v>0</v>
      </c>
      <c r="F1085" s="13">
        <f>IF(AND(B1085="Med B",COUNTIFS(A$1:A1084,A1085,B$1:B1084,"Med B")=0,COUNTIFS(A$1:A1084,A1085,B$1:B1084,"Med A")=0),1,0)</f>
        <v>0</v>
      </c>
      <c r="G1085" s="9" t="str">
        <f>IF(E1085=1,
  AVERAGEIFS(
    Question_10_Labs!D:D,
    Question_10_Labs!A:A, Question_10_admin!A1085,
    Question_10_Labs!C:C, "LAB B",
    Question_10_Labs!B:B, "&lt;=" &amp; Question_10_admin!C1085
  ),
  "")</f>
        <v/>
      </c>
      <c r="H1085" s="13" t="str">
        <f>IF(E1085=1,
  IFERROR(
    AVERAGEIFS(
      Question_10_Labs!D:D,
      Question_10_Labs!A:A, A1085,
      Question_10_Labs!C:C, "LAB B",
      Question_10_Labs!B:B, "&gt;=" &amp; C1085
    ),
    "No test done"
  ),
  ""
)</f>
        <v/>
      </c>
      <c r="I1085" s="13" t="str">
        <f t="shared" si="33"/>
        <v xml:space="preserve"> </v>
      </c>
    </row>
    <row r="1086" spans="1:9" x14ac:dyDescent="0.25">
      <c r="A1086" s="11">
        <v>74</v>
      </c>
      <c r="B1086" s="11" t="s">
        <v>622</v>
      </c>
      <c r="C1086" s="12">
        <v>41138</v>
      </c>
      <c r="D1086" s="15">
        <v>3000</v>
      </c>
      <c r="E1086" s="13">
        <f t="shared" si="32"/>
        <v>0</v>
      </c>
      <c r="F1086" s="13">
        <f>IF(AND(B1086="Med B",COUNTIFS(A$1:A1085,A1086,B$1:B1085,"Med B")=0,COUNTIFS(A$1:A1085,A1086,B$1:B1085,"Med A")=0),1,0)</f>
        <v>0</v>
      </c>
      <c r="G1086" s="9" t="str">
        <f>IF(E1086=1,
  AVERAGEIFS(
    Question_10_Labs!D:D,
    Question_10_Labs!A:A, Question_10_admin!A1086,
    Question_10_Labs!C:C, "LAB B",
    Question_10_Labs!B:B, "&lt;=" &amp; Question_10_admin!C1086
  ),
  "")</f>
        <v/>
      </c>
      <c r="H1086" s="13" t="str">
        <f>IF(E1086=1,
  IFERROR(
    AVERAGEIFS(
      Question_10_Labs!D:D,
      Question_10_Labs!A:A, A1086,
      Question_10_Labs!C:C, "LAB B",
      Question_10_Labs!B:B, "&gt;=" &amp; C1086
    ),
    "No test done"
  ),
  ""
)</f>
        <v/>
      </c>
      <c r="I1086" s="13" t="str">
        <f t="shared" si="33"/>
        <v xml:space="preserve"> </v>
      </c>
    </row>
    <row r="1087" spans="1:9" x14ac:dyDescent="0.25">
      <c r="A1087" s="11">
        <v>74</v>
      </c>
      <c r="B1087" s="11" t="s">
        <v>622</v>
      </c>
      <c r="C1087" s="12">
        <v>41141</v>
      </c>
      <c r="D1087" s="15">
        <v>3600</v>
      </c>
      <c r="E1087" s="13">
        <f t="shared" si="32"/>
        <v>0</v>
      </c>
      <c r="F1087" s="13">
        <f>IF(AND(B1087="Med B",COUNTIFS(A$1:A1086,A1087,B$1:B1086,"Med B")=0,COUNTIFS(A$1:A1086,A1087,B$1:B1086,"Med A")=0),1,0)</f>
        <v>0</v>
      </c>
      <c r="G1087" s="9" t="str">
        <f>IF(E1087=1,
  AVERAGEIFS(
    Question_10_Labs!D:D,
    Question_10_Labs!A:A, Question_10_admin!A1087,
    Question_10_Labs!C:C, "LAB B",
    Question_10_Labs!B:B, "&lt;=" &amp; Question_10_admin!C1087
  ),
  "")</f>
        <v/>
      </c>
      <c r="H1087" s="13" t="str">
        <f>IF(E1087=1,
  IFERROR(
    AVERAGEIFS(
      Question_10_Labs!D:D,
      Question_10_Labs!A:A, A1087,
      Question_10_Labs!C:C, "LAB B",
      Question_10_Labs!B:B, "&gt;=" &amp; C1087
    ),
    "No test done"
  ),
  ""
)</f>
        <v/>
      </c>
      <c r="I1087" s="13" t="str">
        <f t="shared" si="33"/>
        <v xml:space="preserve"> </v>
      </c>
    </row>
    <row r="1088" spans="1:9" x14ac:dyDescent="0.25">
      <c r="A1088" s="11">
        <v>74</v>
      </c>
      <c r="B1088" s="11" t="s">
        <v>622</v>
      </c>
      <c r="C1088" s="12">
        <v>41143</v>
      </c>
      <c r="D1088" s="15">
        <v>3600</v>
      </c>
      <c r="E1088" s="13">
        <f t="shared" si="32"/>
        <v>0</v>
      </c>
      <c r="F1088" s="13">
        <f>IF(AND(B1088="Med B",COUNTIFS(A$1:A1087,A1088,B$1:B1087,"Med B")=0,COUNTIFS(A$1:A1087,A1088,B$1:B1087,"Med A")=0),1,0)</f>
        <v>0</v>
      </c>
      <c r="G1088" s="9" t="str">
        <f>IF(E1088=1,
  AVERAGEIFS(
    Question_10_Labs!D:D,
    Question_10_Labs!A:A, Question_10_admin!A1088,
    Question_10_Labs!C:C, "LAB B",
    Question_10_Labs!B:B, "&lt;=" &amp; Question_10_admin!C1088
  ),
  "")</f>
        <v/>
      </c>
      <c r="H1088" s="13" t="str">
        <f>IF(E1088=1,
  IFERROR(
    AVERAGEIFS(
      Question_10_Labs!D:D,
      Question_10_Labs!A:A, A1088,
      Question_10_Labs!C:C, "LAB B",
      Question_10_Labs!B:B, "&gt;=" &amp; C1088
    ),
    "No test done"
  ),
  ""
)</f>
        <v/>
      </c>
      <c r="I1088" s="13" t="str">
        <f t="shared" si="33"/>
        <v xml:space="preserve"> </v>
      </c>
    </row>
    <row r="1089" spans="1:9" x14ac:dyDescent="0.25">
      <c r="A1089" s="11">
        <v>74</v>
      </c>
      <c r="B1089" s="11" t="s">
        <v>622</v>
      </c>
      <c r="C1089" s="12">
        <v>41145</v>
      </c>
      <c r="D1089" s="15">
        <v>3600</v>
      </c>
      <c r="E1089" s="13">
        <f t="shared" si="32"/>
        <v>0</v>
      </c>
      <c r="F1089" s="13">
        <f>IF(AND(B1089="Med B",COUNTIFS(A$1:A1088,A1089,B$1:B1088,"Med B")=0,COUNTIFS(A$1:A1088,A1089,B$1:B1088,"Med A")=0),1,0)</f>
        <v>0</v>
      </c>
      <c r="G1089" s="9" t="str">
        <f>IF(E1089=1,
  AVERAGEIFS(
    Question_10_Labs!D:D,
    Question_10_Labs!A:A, Question_10_admin!A1089,
    Question_10_Labs!C:C, "LAB B",
    Question_10_Labs!B:B, "&lt;=" &amp; Question_10_admin!C1089
  ),
  "")</f>
        <v/>
      </c>
      <c r="H1089" s="13" t="str">
        <f>IF(E1089=1,
  IFERROR(
    AVERAGEIFS(
      Question_10_Labs!D:D,
      Question_10_Labs!A:A, A1089,
      Question_10_Labs!C:C, "LAB B",
      Question_10_Labs!B:B, "&gt;=" &amp; C1089
    ),
    "No test done"
  ),
  ""
)</f>
        <v/>
      </c>
      <c r="I1089" s="13" t="str">
        <f t="shared" si="33"/>
        <v xml:space="preserve"> </v>
      </c>
    </row>
    <row r="1090" spans="1:9" x14ac:dyDescent="0.25">
      <c r="A1090" s="11">
        <v>74</v>
      </c>
      <c r="B1090" s="11" t="s">
        <v>622</v>
      </c>
      <c r="C1090" s="12">
        <v>41148</v>
      </c>
      <c r="D1090" s="15">
        <v>3600</v>
      </c>
      <c r="E1090" s="13">
        <f t="shared" si="32"/>
        <v>0</v>
      </c>
      <c r="F1090" s="13">
        <f>IF(AND(B1090="Med B",COUNTIFS(A$1:A1089,A1090,B$1:B1089,"Med B")=0,COUNTIFS(A$1:A1089,A1090,B$1:B1089,"Med A")=0),1,0)</f>
        <v>0</v>
      </c>
      <c r="G1090" s="9" t="str">
        <f>IF(E1090=1,
  AVERAGEIFS(
    Question_10_Labs!D:D,
    Question_10_Labs!A:A, Question_10_admin!A1090,
    Question_10_Labs!C:C, "LAB B",
    Question_10_Labs!B:B, "&lt;=" &amp; Question_10_admin!C1090
  ),
  "")</f>
        <v/>
      </c>
      <c r="H1090" s="13" t="str">
        <f>IF(E1090=1,
  IFERROR(
    AVERAGEIFS(
      Question_10_Labs!D:D,
      Question_10_Labs!A:A, A1090,
      Question_10_Labs!C:C, "LAB B",
      Question_10_Labs!B:B, "&gt;=" &amp; C1090
    ),
    "No test done"
  ),
  ""
)</f>
        <v/>
      </c>
      <c r="I1090" s="13" t="str">
        <f t="shared" si="33"/>
        <v xml:space="preserve"> </v>
      </c>
    </row>
    <row r="1091" spans="1:9" x14ac:dyDescent="0.25">
      <c r="A1091" s="11">
        <v>74</v>
      </c>
      <c r="B1091" s="11" t="s">
        <v>622</v>
      </c>
      <c r="C1091" s="12">
        <v>41150</v>
      </c>
      <c r="D1091" s="15">
        <v>3600</v>
      </c>
      <c r="E1091" s="13">
        <f t="shared" ref="E1091:E1154" si="34">IF(AND(B1091="Med A", A1091=A1092, B1092="Med B"), 1, 0)</f>
        <v>0</v>
      </c>
      <c r="F1091" s="13">
        <f>IF(AND(B1091="Med B",COUNTIFS(A$1:A1090,A1091,B$1:B1090,"Med B")=0,COUNTIFS(A$1:A1090,A1091,B$1:B1090,"Med A")=0),1,0)</f>
        <v>0</v>
      </c>
      <c r="G1091" s="9" t="str">
        <f>IF(E1091=1,
  AVERAGEIFS(
    Question_10_Labs!D:D,
    Question_10_Labs!A:A, Question_10_admin!A1091,
    Question_10_Labs!C:C, "LAB B",
    Question_10_Labs!B:B, "&lt;=" &amp; Question_10_admin!C1091
  ),
  "")</f>
        <v/>
      </c>
      <c r="H1091" s="13" t="str">
        <f>IF(E1091=1,
  IFERROR(
    AVERAGEIFS(
      Question_10_Labs!D:D,
      Question_10_Labs!A:A, A1091,
      Question_10_Labs!C:C, "LAB B",
      Question_10_Labs!B:B, "&gt;=" &amp; C1091
    ),
    "No test done"
  ),
  ""
)</f>
        <v/>
      </c>
      <c r="I1091" s="13" t="str">
        <f t="shared" ref="I1091:I1154" si="35">IF(OR(G1091="", H1091=""), " ",
   IF(AND(ISNUMBER(G1091), ISNUMBER(H1091)),
       IF(G1091 &gt; H1091, "Higher",
          IF(G1091 &lt; H1091, "Lower", "Same")
       ),
       "No comparison"
   )
)</f>
        <v xml:space="preserve"> </v>
      </c>
    </row>
    <row r="1092" spans="1:9" x14ac:dyDescent="0.25">
      <c r="A1092" s="11">
        <v>74</v>
      </c>
      <c r="B1092" s="11" t="s">
        <v>622</v>
      </c>
      <c r="C1092" s="12">
        <v>41152</v>
      </c>
      <c r="D1092" s="15">
        <v>3600</v>
      </c>
      <c r="E1092" s="13">
        <f t="shared" si="34"/>
        <v>0</v>
      </c>
      <c r="F1092" s="13">
        <f>IF(AND(B1092="Med B",COUNTIFS(A$1:A1091,A1092,B$1:B1091,"Med B")=0,COUNTIFS(A$1:A1091,A1092,B$1:B1091,"Med A")=0),1,0)</f>
        <v>0</v>
      </c>
      <c r="G1092" s="9" t="str">
        <f>IF(E1092=1,
  AVERAGEIFS(
    Question_10_Labs!D:D,
    Question_10_Labs!A:A, Question_10_admin!A1092,
    Question_10_Labs!C:C, "LAB B",
    Question_10_Labs!B:B, "&lt;=" &amp; Question_10_admin!C1092
  ),
  "")</f>
        <v/>
      </c>
      <c r="H1092" s="13" t="str">
        <f>IF(E1092=1,
  IFERROR(
    AVERAGEIFS(
      Question_10_Labs!D:D,
      Question_10_Labs!A:A, A1092,
      Question_10_Labs!C:C, "LAB B",
      Question_10_Labs!B:B, "&gt;=" &amp; C1092
    ),
    "No test done"
  ),
  ""
)</f>
        <v/>
      </c>
      <c r="I1092" s="13" t="str">
        <f t="shared" si="35"/>
        <v xml:space="preserve"> </v>
      </c>
    </row>
    <row r="1093" spans="1:9" x14ac:dyDescent="0.25">
      <c r="A1093" s="11">
        <v>74</v>
      </c>
      <c r="B1093" s="11" t="s">
        <v>622</v>
      </c>
      <c r="C1093" s="12">
        <v>41155</v>
      </c>
      <c r="D1093" s="15">
        <v>3600</v>
      </c>
      <c r="E1093" s="13">
        <f t="shared" si="34"/>
        <v>0</v>
      </c>
      <c r="F1093" s="13">
        <f>IF(AND(B1093="Med B",COUNTIFS(A$1:A1092,A1093,B$1:B1092,"Med B")=0,COUNTIFS(A$1:A1092,A1093,B$1:B1092,"Med A")=0),1,0)</f>
        <v>0</v>
      </c>
      <c r="G1093" s="9" t="str">
        <f>IF(E1093=1,
  AVERAGEIFS(
    Question_10_Labs!D:D,
    Question_10_Labs!A:A, Question_10_admin!A1093,
    Question_10_Labs!C:C, "LAB B",
    Question_10_Labs!B:B, "&lt;=" &amp; Question_10_admin!C1093
  ),
  "")</f>
        <v/>
      </c>
      <c r="H1093" s="13" t="str">
        <f>IF(E1093=1,
  IFERROR(
    AVERAGEIFS(
      Question_10_Labs!D:D,
      Question_10_Labs!A:A, A1093,
      Question_10_Labs!C:C, "LAB B",
      Question_10_Labs!B:B, "&gt;=" &amp; C1093
    ),
    "No test done"
  ),
  ""
)</f>
        <v/>
      </c>
      <c r="I1093" s="13" t="str">
        <f t="shared" si="35"/>
        <v xml:space="preserve"> </v>
      </c>
    </row>
    <row r="1094" spans="1:9" x14ac:dyDescent="0.25">
      <c r="A1094" s="11">
        <v>74</v>
      </c>
      <c r="B1094" s="11" t="s">
        <v>622</v>
      </c>
      <c r="C1094" s="12">
        <v>41157</v>
      </c>
      <c r="D1094" s="15">
        <v>3600</v>
      </c>
      <c r="E1094" s="13">
        <f t="shared" si="34"/>
        <v>1</v>
      </c>
      <c r="F1094" s="13">
        <f>IF(AND(B1094="Med B",COUNTIFS(A$1:A1093,A1094,B$1:B1093,"Med B")=0,COUNTIFS(A$1:A1093,A1094,B$1:B1093,"Med A")=0),1,0)</f>
        <v>0</v>
      </c>
      <c r="G1094" s="9">
        <f>IF(E1094=1,
  AVERAGEIFS(
    Question_10_Labs!D:D,
    Question_10_Labs!A:A, Question_10_admin!A1094,
    Question_10_Labs!C:C, "LAB B",
    Question_10_Labs!B:B, "&lt;=" &amp; Question_10_admin!C1094
  ),
  "")</f>
        <v>9.24</v>
      </c>
      <c r="H1094" s="13">
        <f>IF(E1094=1,
  IFERROR(
    AVERAGEIFS(
      Question_10_Labs!D:D,
      Question_10_Labs!A:A, A1094,
      Question_10_Labs!C:C, "LAB B",
      Question_10_Labs!B:B, "&gt;=" &amp; C1094
    ),
    "No test done"
  ),
  ""
)</f>
        <v>10.014285714285714</v>
      </c>
      <c r="I1094" s="13" t="str">
        <f t="shared" si="35"/>
        <v>Lower</v>
      </c>
    </row>
    <row r="1095" spans="1:9" x14ac:dyDescent="0.25">
      <c r="A1095" s="11">
        <v>74</v>
      </c>
      <c r="B1095" s="11" t="s">
        <v>623</v>
      </c>
      <c r="C1095" s="12">
        <v>41192</v>
      </c>
      <c r="D1095" s="15">
        <v>4</v>
      </c>
      <c r="E1095" s="13">
        <f t="shared" si="34"/>
        <v>0</v>
      </c>
      <c r="F1095" s="13">
        <f>IF(AND(B1095="Med B",COUNTIFS(A$1:A1094,A1095,B$1:B1094,"Med B")=0,COUNTIFS(A$1:A1094,A1095,B$1:B1094,"Med A")=0),1,0)</f>
        <v>0</v>
      </c>
      <c r="G1095" s="9" t="str">
        <f>IF(E1095=1,
  AVERAGEIFS(
    Question_10_Labs!D:D,
    Question_10_Labs!A:A, Question_10_admin!A1095,
    Question_10_Labs!C:C, "LAB B",
    Question_10_Labs!B:B, "&lt;=" &amp; Question_10_admin!C1095
  ),
  "")</f>
        <v/>
      </c>
      <c r="H1095" s="13" t="str">
        <f>IF(E1095=1,
  IFERROR(
    AVERAGEIFS(
      Question_10_Labs!D:D,
      Question_10_Labs!A:A, A1095,
      Question_10_Labs!C:C, "LAB B",
      Question_10_Labs!B:B, "&gt;=" &amp; C1095
    ),
    "No test done"
  ),
  ""
)</f>
        <v/>
      </c>
      <c r="I1095" s="13" t="str">
        <f t="shared" si="35"/>
        <v xml:space="preserve"> </v>
      </c>
    </row>
    <row r="1096" spans="1:9" x14ac:dyDescent="0.25">
      <c r="A1096" s="11">
        <v>74</v>
      </c>
      <c r="B1096" s="11" t="s">
        <v>623</v>
      </c>
      <c r="C1096" s="12">
        <v>41227</v>
      </c>
      <c r="D1096" s="15">
        <v>4</v>
      </c>
      <c r="E1096" s="13">
        <f t="shared" si="34"/>
        <v>0</v>
      </c>
      <c r="F1096" s="13">
        <f>IF(AND(B1096="Med B",COUNTIFS(A$1:A1095,A1096,B$1:B1095,"Med B")=0,COUNTIFS(A$1:A1095,A1096,B$1:B1095,"Med A")=0),1,0)</f>
        <v>0</v>
      </c>
      <c r="G1096" s="9" t="str">
        <f>IF(E1096=1,
  AVERAGEIFS(
    Question_10_Labs!D:D,
    Question_10_Labs!A:A, Question_10_admin!A1096,
    Question_10_Labs!C:C, "LAB B",
    Question_10_Labs!B:B, "&lt;=" &amp; Question_10_admin!C1096
  ),
  "")</f>
        <v/>
      </c>
      <c r="H1096" s="13" t="str">
        <f>IF(E1096=1,
  IFERROR(
    AVERAGEIFS(
      Question_10_Labs!D:D,
      Question_10_Labs!A:A, A1096,
      Question_10_Labs!C:C, "LAB B",
      Question_10_Labs!B:B, "&gt;=" &amp; C1096
    ),
    "No test done"
  ),
  ""
)</f>
        <v/>
      </c>
      <c r="I1096" s="13" t="str">
        <f t="shared" si="35"/>
        <v xml:space="preserve"> </v>
      </c>
    </row>
    <row r="1097" spans="1:9" x14ac:dyDescent="0.25">
      <c r="A1097" s="11">
        <v>75</v>
      </c>
      <c r="B1097" s="11" t="s">
        <v>622</v>
      </c>
      <c r="C1097" s="12">
        <v>41102</v>
      </c>
      <c r="D1097" s="15">
        <v>10000</v>
      </c>
      <c r="E1097" s="13">
        <f t="shared" si="34"/>
        <v>0</v>
      </c>
      <c r="F1097" s="13">
        <f>IF(AND(B1097="Med B",COUNTIFS(A$1:A1096,A1097,B$1:B1096,"Med B")=0,COUNTIFS(A$1:A1096,A1097,B$1:B1096,"Med A")=0),1,0)</f>
        <v>0</v>
      </c>
      <c r="G1097" s="9" t="str">
        <f>IF(E1097=1,
  AVERAGEIFS(
    Question_10_Labs!D:D,
    Question_10_Labs!A:A, Question_10_admin!A1097,
    Question_10_Labs!C:C, "LAB B",
    Question_10_Labs!B:B, "&lt;=" &amp; Question_10_admin!C1097
  ),
  "")</f>
        <v/>
      </c>
      <c r="H1097" s="13" t="str">
        <f>IF(E1097=1,
  IFERROR(
    AVERAGEIFS(
      Question_10_Labs!D:D,
      Question_10_Labs!A:A, A1097,
      Question_10_Labs!C:C, "LAB B",
      Question_10_Labs!B:B, "&gt;=" &amp; C1097
    ),
    "No test done"
  ),
  ""
)</f>
        <v/>
      </c>
      <c r="I1097" s="13" t="str">
        <f t="shared" si="35"/>
        <v xml:space="preserve"> </v>
      </c>
    </row>
    <row r="1098" spans="1:9" x14ac:dyDescent="0.25">
      <c r="A1098" s="11">
        <v>75</v>
      </c>
      <c r="B1098" s="11" t="s">
        <v>622</v>
      </c>
      <c r="C1098" s="12">
        <v>41104</v>
      </c>
      <c r="D1098" s="15">
        <v>10000</v>
      </c>
      <c r="E1098" s="13">
        <f t="shared" si="34"/>
        <v>0</v>
      </c>
      <c r="F1098" s="13">
        <f>IF(AND(B1098="Med B",COUNTIFS(A$1:A1097,A1098,B$1:B1097,"Med B")=0,COUNTIFS(A$1:A1097,A1098,B$1:B1097,"Med A")=0),1,0)</f>
        <v>0</v>
      </c>
      <c r="G1098" s="9" t="str">
        <f>IF(E1098=1,
  AVERAGEIFS(
    Question_10_Labs!D:D,
    Question_10_Labs!A:A, Question_10_admin!A1098,
    Question_10_Labs!C:C, "LAB B",
    Question_10_Labs!B:B, "&lt;=" &amp; Question_10_admin!C1098
  ),
  "")</f>
        <v/>
      </c>
      <c r="H1098" s="13" t="str">
        <f>IF(E1098=1,
  IFERROR(
    AVERAGEIFS(
      Question_10_Labs!D:D,
      Question_10_Labs!A:A, A1098,
      Question_10_Labs!C:C, "LAB B",
      Question_10_Labs!B:B, "&gt;=" &amp; C1098
    ),
    "No test done"
  ),
  ""
)</f>
        <v/>
      </c>
      <c r="I1098" s="13" t="str">
        <f t="shared" si="35"/>
        <v xml:space="preserve"> </v>
      </c>
    </row>
    <row r="1099" spans="1:9" x14ac:dyDescent="0.25">
      <c r="A1099" s="11">
        <v>75</v>
      </c>
      <c r="B1099" s="11" t="s">
        <v>622</v>
      </c>
      <c r="C1099" s="12">
        <v>41107</v>
      </c>
      <c r="D1099" s="15">
        <v>10000</v>
      </c>
      <c r="E1099" s="13">
        <f t="shared" si="34"/>
        <v>0</v>
      </c>
      <c r="F1099" s="13">
        <f>IF(AND(B1099="Med B",COUNTIFS(A$1:A1098,A1099,B$1:B1098,"Med B")=0,COUNTIFS(A$1:A1098,A1099,B$1:B1098,"Med A")=0),1,0)</f>
        <v>0</v>
      </c>
      <c r="G1099" s="9" t="str">
        <f>IF(E1099=1,
  AVERAGEIFS(
    Question_10_Labs!D:D,
    Question_10_Labs!A:A, Question_10_admin!A1099,
    Question_10_Labs!C:C, "LAB B",
    Question_10_Labs!B:B, "&lt;=" &amp; Question_10_admin!C1099
  ),
  "")</f>
        <v/>
      </c>
      <c r="H1099" s="13" t="str">
        <f>IF(E1099=1,
  IFERROR(
    AVERAGEIFS(
      Question_10_Labs!D:D,
      Question_10_Labs!A:A, A1099,
      Question_10_Labs!C:C, "LAB B",
      Question_10_Labs!B:B, "&gt;=" &amp; C1099
    ),
    "No test done"
  ),
  ""
)</f>
        <v/>
      </c>
      <c r="I1099" s="13" t="str">
        <f t="shared" si="35"/>
        <v xml:space="preserve"> </v>
      </c>
    </row>
    <row r="1100" spans="1:9" x14ac:dyDescent="0.25">
      <c r="A1100" s="11">
        <v>75</v>
      </c>
      <c r="B1100" s="11" t="s">
        <v>622</v>
      </c>
      <c r="C1100" s="12">
        <v>41109</v>
      </c>
      <c r="D1100" s="15">
        <v>10000</v>
      </c>
      <c r="E1100" s="13">
        <f t="shared" si="34"/>
        <v>0</v>
      </c>
      <c r="F1100" s="13">
        <f>IF(AND(B1100="Med B",COUNTIFS(A$1:A1099,A1100,B$1:B1099,"Med B")=0,COUNTIFS(A$1:A1099,A1100,B$1:B1099,"Med A")=0),1,0)</f>
        <v>0</v>
      </c>
      <c r="G1100" s="9" t="str">
        <f>IF(E1100=1,
  AVERAGEIFS(
    Question_10_Labs!D:D,
    Question_10_Labs!A:A, Question_10_admin!A1100,
    Question_10_Labs!C:C, "LAB B",
    Question_10_Labs!B:B, "&lt;=" &amp; Question_10_admin!C1100
  ),
  "")</f>
        <v/>
      </c>
      <c r="H1100" s="13" t="str">
        <f>IF(E1100=1,
  IFERROR(
    AVERAGEIFS(
      Question_10_Labs!D:D,
      Question_10_Labs!A:A, A1100,
      Question_10_Labs!C:C, "LAB B",
      Question_10_Labs!B:B, "&gt;=" &amp; C1100
    ),
    "No test done"
  ),
  ""
)</f>
        <v/>
      </c>
      <c r="I1100" s="13" t="str">
        <f t="shared" si="35"/>
        <v xml:space="preserve"> </v>
      </c>
    </row>
    <row r="1101" spans="1:9" x14ac:dyDescent="0.25">
      <c r="A1101" s="11">
        <v>75</v>
      </c>
      <c r="B1101" s="11" t="s">
        <v>622</v>
      </c>
      <c r="C1101" s="12">
        <v>41111</v>
      </c>
      <c r="D1101" s="15">
        <v>12000</v>
      </c>
      <c r="E1101" s="13">
        <f t="shared" si="34"/>
        <v>0</v>
      </c>
      <c r="F1101" s="13">
        <f>IF(AND(B1101="Med B",COUNTIFS(A$1:A1100,A1101,B$1:B1100,"Med B")=0,COUNTIFS(A$1:A1100,A1101,B$1:B1100,"Med A")=0),1,0)</f>
        <v>0</v>
      </c>
      <c r="G1101" s="9" t="str">
        <f>IF(E1101=1,
  AVERAGEIFS(
    Question_10_Labs!D:D,
    Question_10_Labs!A:A, Question_10_admin!A1101,
    Question_10_Labs!C:C, "LAB B",
    Question_10_Labs!B:B, "&lt;=" &amp; Question_10_admin!C1101
  ),
  "")</f>
        <v/>
      </c>
      <c r="H1101" s="13" t="str">
        <f>IF(E1101=1,
  IFERROR(
    AVERAGEIFS(
      Question_10_Labs!D:D,
      Question_10_Labs!A:A, A1101,
      Question_10_Labs!C:C, "LAB B",
      Question_10_Labs!B:B, "&gt;=" &amp; C1101
    ),
    "No test done"
  ),
  ""
)</f>
        <v/>
      </c>
      <c r="I1101" s="13" t="str">
        <f t="shared" si="35"/>
        <v xml:space="preserve"> </v>
      </c>
    </row>
    <row r="1102" spans="1:9" x14ac:dyDescent="0.25">
      <c r="A1102" s="11">
        <v>75</v>
      </c>
      <c r="B1102" s="11" t="s">
        <v>622</v>
      </c>
      <c r="C1102" s="12">
        <v>41114</v>
      </c>
      <c r="D1102" s="15">
        <v>12000</v>
      </c>
      <c r="E1102" s="13">
        <f t="shared" si="34"/>
        <v>0</v>
      </c>
      <c r="F1102" s="13">
        <f>IF(AND(B1102="Med B",COUNTIFS(A$1:A1101,A1102,B$1:B1101,"Med B")=0,COUNTIFS(A$1:A1101,A1102,B$1:B1101,"Med A")=0),1,0)</f>
        <v>0</v>
      </c>
      <c r="G1102" s="9" t="str">
        <f>IF(E1102=1,
  AVERAGEIFS(
    Question_10_Labs!D:D,
    Question_10_Labs!A:A, Question_10_admin!A1102,
    Question_10_Labs!C:C, "LAB B",
    Question_10_Labs!B:B, "&lt;=" &amp; Question_10_admin!C1102
  ),
  "")</f>
        <v/>
      </c>
      <c r="H1102" s="13" t="str">
        <f>IF(E1102=1,
  IFERROR(
    AVERAGEIFS(
      Question_10_Labs!D:D,
      Question_10_Labs!A:A, A1102,
      Question_10_Labs!C:C, "LAB B",
      Question_10_Labs!B:B, "&gt;=" &amp; C1102
    ),
    "No test done"
  ),
  ""
)</f>
        <v/>
      </c>
      <c r="I1102" s="13" t="str">
        <f t="shared" si="35"/>
        <v xml:space="preserve"> </v>
      </c>
    </row>
    <row r="1103" spans="1:9" x14ac:dyDescent="0.25">
      <c r="A1103" s="11">
        <v>75</v>
      </c>
      <c r="B1103" s="11" t="s">
        <v>622</v>
      </c>
      <c r="C1103" s="12">
        <v>41116</v>
      </c>
      <c r="D1103" s="15">
        <v>12000</v>
      </c>
      <c r="E1103" s="13">
        <f t="shared" si="34"/>
        <v>0</v>
      </c>
      <c r="F1103" s="13">
        <f>IF(AND(B1103="Med B",COUNTIFS(A$1:A1102,A1103,B$1:B1102,"Med B")=0,COUNTIFS(A$1:A1102,A1103,B$1:B1102,"Med A")=0),1,0)</f>
        <v>0</v>
      </c>
      <c r="G1103" s="9" t="str">
        <f>IF(E1103=1,
  AVERAGEIFS(
    Question_10_Labs!D:D,
    Question_10_Labs!A:A, Question_10_admin!A1103,
    Question_10_Labs!C:C, "LAB B",
    Question_10_Labs!B:B, "&lt;=" &amp; Question_10_admin!C1103
  ),
  "")</f>
        <v/>
      </c>
      <c r="H1103" s="13" t="str">
        <f>IF(E1103=1,
  IFERROR(
    AVERAGEIFS(
      Question_10_Labs!D:D,
      Question_10_Labs!A:A, A1103,
      Question_10_Labs!C:C, "LAB B",
      Question_10_Labs!B:B, "&gt;=" &amp; C1103
    ),
    "No test done"
  ),
  ""
)</f>
        <v/>
      </c>
      <c r="I1103" s="13" t="str">
        <f t="shared" si="35"/>
        <v xml:space="preserve"> </v>
      </c>
    </row>
    <row r="1104" spans="1:9" x14ac:dyDescent="0.25">
      <c r="A1104" s="11">
        <v>75</v>
      </c>
      <c r="B1104" s="11" t="s">
        <v>622</v>
      </c>
      <c r="C1104" s="12">
        <v>41118</v>
      </c>
      <c r="D1104" s="15">
        <v>12000</v>
      </c>
      <c r="E1104" s="13">
        <f t="shared" si="34"/>
        <v>0</v>
      </c>
      <c r="F1104" s="13">
        <f>IF(AND(B1104="Med B",COUNTIFS(A$1:A1103,A1104,B$1:B1103,"Med B")=0,COUNTIFS(A$1:A1103,A1104,B$1:B1103,"Med A")=0),1,0)</f>
        <v>0</v>
      </c>
      <c r="G1104" s="9" t="str">
        <f>IF(E1104=1,
  AVERAGEIFS(
    Question_10_Labs!D:D,
    Question_10_Labs!A:A, Question_10_admin!A1104,
    Question_10_Labs!C:C, "LAB B",
    Question_10_Labs!B:B, "&lt;=" &amp; Question_10_admin!C1104
  ),
  "")</f>
        <v/>
      </c>
      <c r="H1104" s="13" t="str">
        <f>IF(E1104=1,
  IFERROR(
    AVERAGEIFS(
      Question_10_Labs!D:D,
      Question_10_Labs!A:A, A1104,
      Question_10_Labs!C:C, "LAB B",
      Question_10_Labs!B:B, "&gt;=" &amp; C1104
    ),
    "No test done"
  ),
  ""
)</f>
        <v/>
      </c>
      <c r="I1104" s="13" t="str">
        <f t="shared" si="35"/>
        <v xml:space="preserve"> </v>
      </c>
    </row>
    <row r="1105" spans="1:9" x14ac:dyDescent="0.25">
      <c r="A1105" s="11">
        <v>75</v>
      </c>
      <c r="B1105" s="11" t="s">
        <v>622</v>
      </c>
      <c r="C1105" s="12">
        <v>41122</v>
      </c>
      <c r="D1105" s="15">
        <v>12000</v>
      </c>
      <c r="E1105" s="13">
        <f t="shared" si="34"/>
        <v>0</v>
      </c>
      <c r="F1105" s="13">
        <f>IF(AND(B1105="Med B",COUNTIFS(A$1:A1104,A1105,B$1:B1104,"Med B")=0,COUNTIFS(A$1:A1104,A1105,B$1:B1104,"Med A")=0),1,0)</f>
        <v>0</v>
      </c>
      <c r="G1105" s="9" t="str">
        <f>IF(E1105=1,
  AVERAGEIFS(
    Question_10_Labs!D:D,
    Question_10_Labs!A:A, Question_10_admin!A1105,
    Question_10_Labs!C:C, "LAB B",
    Question_10_Labs!B:B, "&lt;=" &amp; Question_10_admin!C1105
  ),
  "")</f>
        <v/>
      </c>
      <c r="H1105" s="13" t="str">
        <f>IF(E1105=1,
  IFERROR(
    AVERAGEIFS(
      Question_10_Labs!D:D,
      Question_10_Labs!A:A, A1105,
      Question_10_Labs!C:C, "LAB B",
      Question_10_Labs!B:B, "&gt;=" &amp; C1105
    ),
    "No test done"
  ),
  ""
)</f>
        <v/>
      </c>
      <c r="I1105" s="13" t="str">
        <f t="shared" si="35"/>
        <v xml:space="preserve"> </v>
      </c>
    </row>
    <row r="1106" spans="1:9" x14ac:dyDescent="0.25">
      <c r="A1106" s="11">
        <v>75</v>
      </c>
      <c r="B1106" s="11" t="s">
        <v>622</v>
      </c>
      <c r="C1106" s="12">
        <v>41123</v>
      </c>
      <c r="D1106" s="15">
        <v>12000</v>
      </c>
      <c r="E1106" s="13">
        <f t="shared" si="34"/>
        <v>0</v>
      </c>
      <c r="F1106" s="13">
        <f>IF(AND(B1106="Med B",COUNTIFS(A$1:A1105,A1106,B$1:B1105,"Med B")=0,COUNTIFS(A$1:A1105,A1106,B$1:B1105,"Med A")=0),1,0)</f>
        <v>0</v>
      </c>
      <c r="G1106" s="9" t="str">
        <f>IF(E1106=1,
  AVERAGEIFS(
    Question_10_Labs!D:D,
    Question_10_Labs!A:A, Question_10_admin!A1106,
    Question_10_Labs!C:C, "LAB B",
    Question_10_Labs!B:B, "&lt;=" &amp; Question_10_admin!C1106
  ),
  "")</f>
        <v/>
      </c>
      <c r="H1106" s="13" t="str">
        <f>IF(E1106=1,
  IFERROR(
    AVERAGEIFS(
      Question_10_Labs!D:D,
      Question_10_Labs!A:A, A1106,
      Question_10_Labs!C:C, "LAB B",
      Question_10_Labs!B:B, "&gt;=" &amp; C1106
    ),
    "No test done"
  ),
  ""
)</f>
        <v/>
      </c>
      <c r="I1106" s="13" t="str">
        <f t="shared" si="35"/>
        <v xml:space="preserve"> </v>
      </c>
    </row>
    <row r="1107" spans="1:9" x14ac:dyDescent="0.25">
      <c r="A1107" s="11">
        <v>75</v>
      </c>
      <c r="B1107" s="11" t="s">
        <v>622</v>
      </c>
      <c r="C1107" s="12">
        <v>41125</v>
      </c>
      <c r="D1107" s="15">
        <v>13200</v>
      </c>
      <c r="E1107" s="13">
        <f t="shared" si="34"/>
        <v>0</v>
      </c>
      <c r="F1107" s="13">
        <f>IF(AND(B1107="Med B",COUNTIFS(A$1:A1106,A1107,B$1:B1106,"Med B")=0,COUNTIFS(A$1:A1106,A1107,B$1:B1106,"Med A")=0),1,0)</f>
        <v>0</v>
      </c>
      <c r="G1107" s="9" t="str">
        <f>IF(E1107=1,
  AVERAGEIFS(
    Question_10_Labs!D:D,
    Question_10_Labs!A:A, Question_10_admin!A1107,
    Question_10_Labs!C:C, "LAB B",
    Question_10_Labs!B:B, "&lt;=" &amp; Question_10_admin!C1107
  ),
  "")</f>
        <v/>
      </c>
      <c r="H1107" s="13" t="str">
        <f>IF(E1107=1,
  IFERROR(
    AVERAGEIFS(
      Question_10_Labs!D:D,
      Question_10_Labs!A:A, A1107,
      Question_10_Labs!C:C, "LAB B",
      Question_10_Labs!B:B, "&gt;=" &amp; C1107
    ),
    "No test done"
  ),
  ""
)</f>
        <v/>
      </c>
      <c r="I1107" s="13" t="str">
        <f t="shared" si="35"/>
        <v xml:space="preserve"> </v>
      </c>
    </row>
    <row r="1108" spans="1:9" x14ac:dyDescent="0.25">
      <c r="A1108" s="11">
        <v>75</v>
      </c>
      <c r="B1108" s="11" t="s">
        <v>622</v>
      </c>
      <c r="C1108" s="12">
        <v>41128</v>
      </c>
      <c r="D1108" s="15">
        <v>13200</v>
      </c>
      <c r="E1108" s="13">
        <f t="shared" si="34"/>
        <v>0</v>
      </c>
      <c r="F1108" s="13">
        <f>IF(AND(B1108="Med B",COUNTIFS(A$1:A1107,A1108,B$1:B1107,"Med B")=0,COUNTIFS(A$1:A1107,A1108,B$1:B1107,"Med A")=0),1,0)</f>
        <v>0</v>
      </c>
      <c r="G1108" s="9" t="str">
        <f>IF(E1108=1,
  AVERAGEIFS(
    Question_10_Labs!D:D,
    Question_10_Labs!A:A, Question_10_admin!A1108,
    Question_10_Labs!C:C, "LAB B",
    Question_10_Labs!B:B, "&lt;=" &amp; Question_10_admin!C1108
  ),
  "")</f>
        <v/>
      </c>
      <c r="H1108" s="13" t="str">
        <f>IF(E1108=1,
  IFERROR(
    AVERAGEIFS(
      Question_10_Labs!D:D,
      Question_10_Labs!A:A, A1108,
      Question_10_Labs!C:C, "LAB B",
      Question_10_Labs!B:B, "&gt;=" &amp; C1108
    ),
    "No test done"
  ),
  ""
)</f>
        <v/>
      </c>
      <c r="I1108" s="13" t="str">
        <f t="shared" si="35"/>
        <v xml:space="preserve"> </v>
      </c>
    </row>
    <row r="1109" spans="1:9" x14ac:dyDescent="0.25">
      <c r="A1109" s="11">
        <v>75</v>
      </c>
      <c r="B1109" s="11" t="s">
        <v>622</v>
      </c>
      <c r="C1109" s="12">
        <v>41130</v>
      </c>
      <c r="D1109" s="15">
        <v>13200</v>
      </c>
      <c r="E1109" s="13">
        <f t="shared" si="34"/>
        <v>0</v>
      </c>
      <c r="F1109" s="13">
        <f>IF(AND(B1109="Med B",COUNTIFS(A$1:A1108,A1109,B$1:B1108,"Med B")=0,COUNTIFS(A$1:A1108,A1109,B$1:B1108,"Med A")=0),1,0)</f>
        <v>0</v>
      </c>
      <c r="G1109" s="9" t="str">
        <f>IF(E1109=1,
  AVERAGEIFS(
    Question_10_Labs!D:D,
    Question_10_Labs!A:A, Question_10_admin!A1109,
    Question_10_Labs!C:C, "LAB B",
    Question_10_Labs!B:B, "&lt;=" &amp; Question_10_admin!C1109
  ),
  "")</f>
        <v/>
      </c>
      <c r="H1109" s="13" t="str">
        <f>IF(E1109=1,
  IFERROR(
    AVERAGEIFS(
      Question_10_Labs!D:D,
      Question_10_Labs!A:A, A1109,
      Question_10_Labs!C:C, "LAB B",
      Question_10_Labs!B:B, "&gt;=" &amp; C1109
    ),
    "No test done"
  ),
  ""
)</f>
        <v/>
      </c>
      <c r="I1109" s="13" t="str">
        <f t="shared" si="35"/>
        <v xml:space="preserve"> </v>
      </c>
    </row>
    <row r="1110" spans="1:9" x14ac:dyDescent="0.25">
      <c r="A1110" s="11">
        <v>75</v>
      </c>
      <c r="B1110" s="11" t="s">
        <v>622</v>
      </c>
      <c r="C1110" s="12">
        <v>41132</v>
      </c>
      <c r="D1110" s="15">
        <v>13200</v>
      </c>
      <c r="E1110" s="13">
        <f t="shared" si="34"/>
        <v>0</v>
      </c>
      <c r="F1110" s="13">
        <f>IF(AND(B1110="Med B",COUNTIFS(A$1:A1109,A1110,B$1:B1109,"Med B")=0,COUNTIFS(A$1:A1109,A1110,B$1:B1109,"Med A")=0),1,0)</f>
        <v>0</v>
      </c>
      <c r="G1110" s="9" t="str">
        <f>IF(E1110=1,
  AVERAGEIFS(
    Question_10_Labs!D:D,
    Question_10_Labs!A:A, Question_10_admin!A1110,
    Question_10_Labs!C:C, "LAB B",
    Question_10_Labs!B:B, "&lt;=" &amp; Question_10_admin!C1110
  ),
  "")</f>
        <v/>
      </c>
      <c r="H1110" s="13" t="str">
        <f>IF(E1110=1,
  IFERROR(
    AVERAGEIFS(
      Question_10_Labs!D:D,
      Question_10_Labs!A:A, A1110,
      Question_10_Labs!C:C, "LAB B",
      Question_10_Labs!B:B, "&gt;=" &amp; C1110
    ),
    "No test done"
  ),
  ""
)</f>
        <v/>
      </c>
      <c r="I1110" s="13" t="str">
        <f t="shared" si="35"/>
        <v xml:space="preserve"> </v>
      </c>
    </row>
    <row r="1111" spans="1:9" x14ac:dyDescent="0.25">
      <c r="A1111" s="11">
        <v>75</v>
      </c>
      <c r="B1111" s="11" t="s">
        <v>622</v>
      </c>
      <c r="C1111" s="12">
        <v>41135</v>
      </c>
      <c r="D1111" s="15">
        <v>13200</v>
      </c>
      <c r="E1111" s="13">
        <f t="shared" si="34"/>
        <v>0</v>
      </c>
      <c r="F1111" s="13">
        <f>IF(AND(B1111="Med B",COUNTIFS(A$1:A1110,A1111,B$1:B1110,"Med B")=0,COUNTIFS(A$1:A1110,A1111,B$1:B1110,"Med A")=0),1,0)</f>
        <v>0</v>
      </c>
      <c r="G1111" s="9" t="str">
        <f>IF(E1111=1,
  AVERAGEIFS(
    Question_10_Labs!D:D,
    Question_10_Labs!A:A, Question_10_admin!A1111,
    Question_10_Labs!C:C, "LAB B",
    Question_10_Labs!B:B, "&lt;=" &amp; Question_10_admin!C1111
  ),
  "")</f>
        <v/>
      </c>
      <c r="H1111" s="13" t="str">
        <f>IF(E1111=1,
  IFERROR(
    AVERAGEIFS(
      Question_10_Labs!D:D,
      Question_10_Labs!A:A, A1111,
      Question_10_Labs!C:C, "LAB B",
      Question_10_Labs!B:B, "&gt;=" &amp; C1111
    ),
    "No test done"
  ),
  ""
)</f>
        <v/>
      </c>
      <c r="I1111" s="13" t="str">
        <f t="shared" si="35"/>
        <v xml:space="preserve"> </v>
      </c>
    </row>
    <row r="1112" spans="1:9" x14ac:dyDescent="0.25">
      <c r="A1112" s="11">
        <v>75</v>
      </c>
      <c r="B1112" s="11" t="s">
        <v>622</v>
      </c>
      <c r="C1112" s="12">
        <v>41137</v>
      </c>
      <c r="D1112" s="15">
        <v>13200</v>
      </c>
      <c r="E1112" s="13">
        <f t="shared" si="34"/>
        <v>0</v>
      </c>
      <c r="F1112" s="13">
        <f>IF(AND(B1112="Med B",COUNTIFS(A$1:A1111,A1112,B$1:B1111,"Med B")=0,COUNTIFS(A$1:A1111,A1112,B$1:B1111,"Med A")=0),1,0)</f>
        <v>0</v>
      </c>
      <c r="G1112" s="9" t="str">
        <f>IF(E1112=1,
  AVERAGEIFS(
    Question_10_Labs!D:D,
    Question_10_Labs!A:A, Question_10_admin!A1112,
    Question_10_Labs!C:C, "LAB B",
    Question_10_Labs!B:B, "&lt;=" &amp; Question_10_admin!C1112
  ),
  "")</f>
        <v/>
      </c>
      <c r="H1112" s="13" t="str">
        <f>IF(E1112=1,
  IFERROR(
    AVERAGEIFS(
      Question_10_Labs!D:D,
      Question_10_Labs!A:A, A1112,
      Question_10_Labs!C:C, "LAB B",
      Question_10_Labs!B:B, "&gt;=" &amp; C1112
    ),
    "No test done"
  ),
  ""
)</f>
        <v/>
      </c>
      <c r="I1112" s="13" t="str">
        <f t="shared" si="35"/>
        <v xml:space="preserve"> </v>
      </c>
    </row>
    <row r="1113" spans="1:9" x14ac:dyDescent="0.25">
      <c r="A1113" s="11">
        <v>75</v>
      </c>
      <c r="B1113" s="11" t="s">
        <v>622</v>
      </c>
      <c r="C1113" s="12">
        <v>41139</v>
      </c>
      <c r="D1113" s="15">
        <v>13200</v>
      </c>
      <c r="E1113" s="13">
        <f t="shared" si="34"/>
        <v>0</v>
      </c>
      <c r="F1113" s="13">
        <f>IF(AND(B1113="Med B",COUNTIFS(A$1:A1112,A1113,B$1:B1112,"Med B")=0,COUNTIFS(A$1:A1112,A1113,B$1:B1112,"Med A")=0),1,0)</f>
        <v>0</v>
      </c>
      <c r="G1113" s="9" t="str">
        <f>IF(E1113=1,
  AVERAGEIFS(
    Question_10_Labs!D:D,
    Question_10_Labs!A:A, Question_10_admin!A1113,
    Question_10_Labs!C:C, "LAB B",
    Question_10_Labs!B:B, "&lt;=" &amp; Question_10_admin!C1113
  ),
  "")</f>
        <v/>
      </c>
      <c r="H1113" s="13" t="str">
        <f>IF(E1113=1,
  IFERROR(
    AVERAGEIFS(
      Question_10_Labs!D:D,
      Question_10_Labs!A:A, A1113,
      Question_10_Labs!C:C, "LAB B",
      Question_10_Labs!B:B, "&gt;=" &amp; C1113
    ),
    "No test done"
  ),
  ""
)</f>
        <v/>
      </c>
      <c r="I1113" s="13" t="str">
        <f t="shared" si="35"/>
        <v xml:space="preserve"> </v>
      </c>
    </row>
    <row r="1114" spans="1:9" x14ac:dyDescent="0.25">
      <c r="A1114" s="11">
        <v>75</v>
      </c>
      <c r="B1114" s="11" t="s">
        <v>622</v>
      </c>
      <c r="C1114" s="12">
        <v>41142</v>
      </c>
      <c r="D1114" s="15">
        <v>13200</v>
      </c>
      <c r="E1114" s="13">
        <f t="shared" si="34"/>
        <v>0</v>
      </c>
      <c r="F1114" s="13">
        <f>IF(AND(B1114="Med B",COUNTIFS(A$1:A1113,A1114,B$1:B1113,"Med B")=0,COUNTIFS(A$1:A1113,A1114,B$1:B1113,"Med A")=0),1,0)</f>
        <v>0</v>
      </c>
      <c r="G1114" s="9" t="str">
        <f>IF(E1114=1,
  AVERAGEIFS(
    Question_10_Labs!D:D,
    Question_10_Labs!A:A, Question_10_admin!A1114,
    Question_10_Labs!C:C, "LAB B",
    Question_10_Labs!B:B, "&lt;=" &amp; Question_10_admin!C1114
  ),
  "")</f>
        <v/>
      </c>
      <c r="H1114" s="13" t="str">
        <f>IF(E1114=1,
  IFERROR(
    AVERAGEIFS(
      Question_10_Labs!D:D,
      Question_10_Labs!A:A, A1114,
      Question_10_Labs!C:C, "LAB B",
      Question_10_Labs!B:B, "&gt;=" &amp; C1114
    ),
    "No test done"
  ),
  ""
)</f>
        <v/>
      </c>
      <c r="I1114" s="13" t="str">
        <f t="shared" si="35"/>
        <v xml:space="preserve"> </v>
      </c>
    </row>
    <row r="1115" spans="1:9" x14ac:dyDescent="0.25">
      <c r="A1115" s="11">
        <v>75</v>
      </c>
      <c r="B1115" s="11" t="s">
        <v>622</v>
      </c>
      <c r="C1115" s="12">
        <v>41144</v>
      </c>
      <c r="D1115" s="15">
        <v>13200</v>
      </c>
      <c r="E1115" s="13">
        <f t="shared" si="34"/>
        <v>0</v>
      </c>
      <c r="F1115" s="13">
        <f>IF(AND(B1115="Med B",COUNTIFS(A$1:A1114,A1115,B$1:B1114,"Med B")=0,COUNTIFS(A$1:A1114,A1115,B$1:B1114,"Med A")=0),1,0)</f>
        <v>0</v>
      </c>
      <c r="G1115" s="9" t="str">
        <f>IF(E1115=1,
  AVERAGEIFS(
    Question_10_Labs!D:D,
    Question_10_Labs!A:A, Question_10_admin!A1115,
    Question_10_Labs!C:C, "LAB B",
    Question_10_Labs!B:B, "&lt;=" &amp; Question_10_admin!C1115
  ),
  "")</f>
        <v/>
      </c>
      <c r="H1115" s="13" t="str">
        <f>IF(E1115=1,
  IFERROR(
    AVERAGEIFS(
      Question_10_Labs!D:D,
      Question_10_Labs!A:A, A1115,
      Question_10_Labs!C:C, "LAB B",
      Question_10_Labs!B:B, "&gt;=" &amp; C1115
    ),
    "No test done"
  ),
  ""
)</f>
        <v/>
      </c>
      <c r="I1115" s="13" t="str">
        <f t="shared" si="35"/>
        <v xml:space="preserve"> </v>
      </c>
    </row>
    <row r="1116" spans="1:9" x14ac:dyDescent="0.25">
      <c r="A1116" s="11">
        <v>75</v>
      </c>
      <c r="B1116" s="11" t="s">
        <v>622</v>
      </c>
      <c r="C1116" s="12">
        <v>41146</v>
      </c>
      <c r="D1116" s="15">
        <v>13200</v>
      </c>
      <c r="E1116" s="13">
        <f t="shared" si="34"/>
        <v>0</v>
      </c>
      <c r="F1116" s="13">
        <f>IF(AND(B1116="Med B",COUNTIFS(A$1:A1115,A1116,B$1:B1115,"Med B")=0,COUNTIFS(A$1:A1115,A1116,B$1:B1115,"Med A")=0),1,0)</f>
        <v>0</v>
      </c>
      <c r="G1116" s="9" t="str">
        <f>IF(E1116=1,
  AVERAGEIFS(
    Question_10_Labs!D:D,
    Question_10_Labs!A:A, Question_10_admin!A1116,
    Question_10_Labs!C:C, "LAB B",
    Question_10_Labs!B:B, "&lt;=" &amp; Question_10_admin!C1116
  ),
  "")</f>
        <v/>
      </c>
      <c r="H1116" s="13" t="str">
        <f>IF(E1116=1,
  IFERROR(
    AVERAGEIFS(
      Question_10_Labs!D:D,
      Question_10_Labs!A:A, A1116,
      Question_10_Labs!C:C, "LAB B",
      Question_10_Labs!B:B, "&gt;=" &amp; C1116
    ),
    "No test done"
  ),
  ""
)</f>
        <v/>
      </c>
      <c r="I1116" s="13" t="str">
        <f t="shared" si="35"/>
        <v xml:space="preserve"> </v>
      </c>
    </row>
    <row r="1117" spans="1:9" x14ac:dyDescent="0.25">
      <c r="A1117" s="11">
        <v>75</v>
      </c>
      <c r="B1117" s="11" t="s">
        <v>622</v>
      </c>
      <c r="C1117" s="12">
        <v>41149</v>
      </c>
      <c r="D1117" s="15">
        <v>13200</v>
      </c>
      <c r="E1117" s="13">
        <f t="shared" si="34"/>
        <v>0</v>
      </c>
      <c r="F1117" s="13">
        <f>IF(AND(B1117="Med B",COUNTIFS(A$1:A1116,A1117,B$1:B1116,"Med B")=0,COUNTIFS(A$1:A1116,A1117,B$1:B1116,"Med A")=0),1,0)</f>
        <v>0</v>
      </c>
      <c r="G1117" s="9" t="str">
        <f>IF(E1117=1,
  AVERAGEIFS(
    Question_10_Labs!D:D,
    Question_10_Labs!A:A, Question_10_admin!A1117,
    Question_10_Labs!C:C, "LAB B",
    Question_10_Labs!B:B, "&lt;=" &amp; Question_10_admin!C1117
  ),
  "")</f>
        <v/>
      </c>
      <c r="H1117" s="13" t="str">
        <f>IF(E1117=1,
  IFERROR(
    AVERAGEIFS(
      Question_10_Labs!D:D,
      Question_10_Labs!A:A, A1117,
      Question_10_Labs!C:C, "LAB B",
      Question_10_Labs!B:B, "&gt;=" &amp; C1117
    ),
    "No test done"
  ),
  ""
)</f>
        <v/>
      </c>
      <c r="I1117" s="13" t="str">
        <f t="shared" si="35"/>
        <v xml:space="preserve"> </v>
      </c>
    </row>
    <row r="1118" spans="1:9" x14ac:dyDescent="0.25">
      <c r="A1118" s="11">
        <v>75</v>
      </c>
      <c r="B1118" s="11" t="s">
        <v>622</v>
      </c>
      <c r="C1118" s="12">
        <v>41151</v>
      </c>
      <c r="D1118" s="15">
        <v>13200</v>
      </c>
      <c r="E1118" s="13">
        <f t="shared" si="34"/>
        <v>0</v>
      </c>
      <c r="F1118" s="13">
        <f>IF(AND(B1118="Med B",COUNTIFS(A$1:A1117,A1118,B$1:B1117,"Med B")=0,COUNTIFS(A$1:A1117,A1118,B$1:B1117,"Med A")=0),1,0)</f>
        <v>0</v>
      </c>
      <c r="G1118" s="9" t="str">
        <f>IF(E1118=1,
  AVERAGEIFS(
    Question_10_Labs!D:D,
    Question_10_Labs!A:A, Question_10_admin!A1118,
    Question_10_Labs!C:C, "LAB B",
    Question_10_Labs!B:B, "&lt;=" &amp; Question_10_admin!C1118
  ),
  "")</f>
        <v/>
      </c>
      <c r="H1118" s="13" t="str">
        <f>IF(E1118=1,
  IFERROR(
    AVERAGEIFS(
      Question_10_Labs!D:D,
      Question_10_Labs!A:A, A1118,
      Question_10_Labs!C:C, "LAB B",
      Question_10_Labs!B:B, "&gt;=" &amp; C1118
    ),
    "No test done"
  ),
  ""
)</f>
        <v/>
      </c>
      <c r="I1118" s="13" t="str">
        <f t="shared" si="35"/>
        <v xml:space="preserve"> </v>
      </c>
    </row>
    <row r="1119" spans="1:9" x14ac:dyDescent="0.25">
      <c r="A1119" s="11">
        <v>75</v>
      </c>
      <c r="B1119" s="11" t="s">
        <v>622</v>
      </c>
      <c r="C1119" s="12">
        <v>41153</v>
      </c>
      <c r="D1119" s="15">
        <v>13200</v>
      </c>
      <c r="E1119" s="13">
        <f t="shared" si="34"/>
        <v>0</v>
      </c>
      <c r="F1119" s="13">
        <f>IF(AND(B1119="Med B",COUNTIFS(A$1:A1118,A1119,B$1:B1118,"Med B")=0,COUNTIFS(A$1:A1118,A1119,B$1:B1118,"Med A")=0),1,0)</f>
        <v>0</v>
      </c>
      <c r="G1119" s="9" t="str">
        <f>IF(E1119=1,
  AVERAGEIFS(
    Question_10_Labs!D:D,
    Question_10_Labs!A:A, Question_10_admin!A1119,
    Question_10_Labs!C:C, "LAB B",
    Question_10_Labs!B:B, "&lt;=" &amp; Question_10_admin!C1119
  ),
  "")</f>
        <v/>
      </c>
      <c r="H1119" s="13" t="str">
        <f>IF(E1119=1,
  IFERROR(
    AVERAGEIFS(
      Question_10_Labs!D:D,
      Question_10_Labs!A:A, A1119,
      Question_10_Labs!C:C, "LAB B",
      Question_10_Labs!B:B, "&gt;=" &amp; C1119
    ),
    "No test done"
  ),
  ""
)</f>
        <v/>
      </c>
      <c r="I1119" s="13" t="str">
        <f t="shared" si="35"/>
        <v xml:space="preserve"> </v>
      </c>
    </row>
    <row r="1120" spans="1:9" x14ac:dyDescent="0.25">
      <c r="A1120" s="11">
        <v>75</v>
      </c>
      <c r="B1120" s="11" t="s">
        <v>622</v>
      </c>
      <c r="C1120" s="12">
        <v>41157</v>
      </c>
      <c r="D1120" s="15">
        <v>13200</v>
      </c>
      <c r="E1120" s="13">
        <f t="shared" si="34"/>
        <v>0</v>
      </c>
      <c r="F1120" s="13">
        <f>IF(AND(B1120="Med B",COUNTIFS(A$1:A1119,A1120,B$1:B1119,"Med B")=0,COUNTIFS(A$1:A1119,A1120,B$1:B1119,"Med A")=0),1,0)</f>
        <v>0</v>
      </c>
      <c r="G1120" s="9" t="str">
        <f>IF(E1120=1,
  AVERAGEIFS(
    Question_10_Labs!D:D,
    Question_10_Labs!A:A, Question_10_admin!A1120,
    Question_10_Labs!C:C, "LAB B",
    Question_10_Labs!B:B, "&lt;=" &amp; Question_10_admin!C1120
  ),
  "")</f>
        <v/>
      </c>
      <c r="H1120" s="13" t="str">
        <f>IF(E1120=1,
  IFERROR(
    AVERAGEIFS(
      Question_10_Labs!D:D,
      Question_10_Labs!A:A, A1120,
      Question_10_Labs!C:C, "LAB B",
      Question_10_Labs!B:B, "&gt;=" &amp; C1120
    ),
    "No test done"
  ),
  ""
)</f>
        <v/>
      </c>
      <c r="I1120" s="13" t="str">
        <f t="shared" si="35"/>
        <v xml:space="preserve"> </v>
      </c>
    </row>
    <row r="1121" spans="1:9" x14ac:dyDescent="0.25">
      <c r="A1121" s="11">
        <v>75</v>
      </c>
      <c r="B1121" s="11" t="s">
        <v>622</v>
      </c>
      <c r="C1121" s="12">
        <v>41158</v>
      </c>
      <c r="D1121" s="15">
        <v>13200</v>
      </c>
      <c r="E1121" s="13">
        <f t="shared" si="34"/>
        <v>1</v>
      </c>
      <c r="F1121" s="13">
        <f>IF(AND(B1121="Med B",COUNTIFS(A$1:A1120,A1121,B$1:B1120,"Med B")=0,COUNTIFS(A$1:A1120,A1121,B$1:B1120,"Med A")=0),1,0)</f>
        <v>0</v>
      </c>
      <c r="G1121" s="9">
        <f>IF(E1121=1,
  AVERAGEIFS(
    Question_10_Labs!D:D,
    Question_10_Labs!A:A, Question_10_admin!A1121,
    Question_10_Labs!C:C, "LAB B",
    Question_10_Labs!B:B, "&lt;=" &amp; Question_10_admin!C1121
  ),
  "")</f>
        <v>9.32</v>
      </c>
      <c r="H1121" s="13">
        <f>IF(E1121=1,
  IFERROR(
    AVERAGEIFS(
      Question_10_Labs!D:D,
      Question_10_Labs!A:A, A1121,
      Question_10_Labs!C:C, "LAB B",
      Question_10_Labs!B:B, "&gt;=" &amp; C1121
    ),
    "No test done"
  ),
  ""
)</f>
        <v>9.5749999999999993</v>
      </c>
      <c r="I1121" s="13" t="str">
        <f t="shared" si="35"/>
        <v>Lower</v>
      </c>
    </row>
    <row r="1122" spans="1:9" x14ac:dyDescent="0.25">
      <c r="A1122" s="11">
        <v>75</v>
      </c>
      <c r="B1122" s="11" t="s">
        <v>623</v>
      </c>
      <c r="C1122" s="12">
        <v>41172</v>
      </c>
      <c r="D1122" s="15">
        <v>16</v>
      </c>
      <c r="E1122" s="13">
        <f t="shared" si="34"/>
        <v>0</v>
      </c>
      <c r="F1122" s="13">
        <f>IF(AND(B1122="Med B",COUNTIFS(A$1:A1121,A1122,B$1:B1121,"Med B")=0,COUNTIFS(A$1:A1121,A1122,B$1:B1121,"Med A")=0),1,0)</f>
        <v>0</v>
      </c>
      <c r="G1122" s="9" t="str">
        <f>IF(E1122=1,
  AVERAGEIFS(
    Question_10_Labs!D:D,
    Question_10_Labs!A:A, Question_10_admin!A1122,
    Question_10_Labs!C:C, "LAB B",
    Question_10_Labs!B:B, "&lt;=" &amp; Question_10_admin!C1122
  ),
  "")</f>
        <v/>
      </c>
      <c r="H1122" s="13" t="str">
        <f>IF(E1122=1,
  IFERROR(
    AVERAGEIFS(
      Question_10_Labs!D:D,
      Question_10_Labs!A:A, A1122,
      Question_10_Labs!C:C, "LAB B",
      Question_10_Labs!B:B, "&gt;=" &amp; C1122
    ),
    "No test done"
  ),
  ""
)</f>
        <v/>
      </c>
      <c r="I1122" s="13" t="str">
        <f t="shared" si="35"/>
        <v xml:space="preserve"> </v>
      </c>
    </row>
    <row r="1123" spans="1:9" x14ac:dyDescent="0.25">
      <c r="A1123" s="11">
        <v>75</v>
      </c>
      <c r="B1123" s="11" t="s">
        <v>623</v>
      </c>
      <c r="C1123" s="12">
        <v>41198</v>
      </c>
      <c r="D1123" s="15">
        <v>16</v>
      </c>
      <c r="E1123" s="13">
        <f t="shared" si="34"/>
        <v>0</v>
      </c>
      <c r="F1123" s="13">
        <f>IF(AND(B1123="Med B",COUNTIFS(A$1:A1122,A1123,B$1:B1122,"Med B")=0,COUNTIFS(A$1:A1122,A1123,B$1:B1122,"Med A")=0),1,0)</f>
        <v>0</v>
      </c>
      <c r="G1123" s="9" t="str">
        <f>IF(E1123=1,
  AVERAGEIFS(
    Question_10_Labs!D:D,
    Question_10_Labs!A:A, Question_10_admin!A1123,
    Question_10_Labs!C:C, "LAB B",
    Question_10_Labs!B:B, "&lt;=" &amp; Question_10_admin!C1123
  ),
  "")</f>
        <v/>
      </c>
      <c r="H1123" s="13" t="str">
        <f>IF(E1123=1,
  IFERROR(
    AVERAGEIFS(
      Question_10_Labs!D:D,
      Question_10_Labs!A:A, A1123,
      Question_10_Labs!C:C, "LAB B",
      Question_10_Labs!B:B, "&gt;=" &amp; C1123
    ),
    "No test done"
  ),
  ""
)</f>
        <v/>
      </c>
      <c r="I1123" s="13" t="str">
        <f t="shared" si="35"/>
        <v xml:space="preserve"> </v>
      </c>
    </row>
    <row r="1124" spans="1:9" x14ac:dyDescent="0.25">
      <c r="A1124" s="11">
        <v>76</v>
      </c>
      <c r="B1124" s="11" t="s">
        <v>623</v>
      </c>
      <c r="C1124" s="12">
        <v>41214</v>
      </c>
      <c r="D1124" s="15">
        <v>10</v>
      </c>
      <c r="E1124" s="13">
        <f t="shared" si="34"/>
        <v>0</v>
      </c>
      <c r="F1124" s="13">
        <f>IF(AND(B1124="Med B",COUNTIFS(A$1:A1123,A1124,B$1:B1123,"Med B")=0,COUNTIFS(A$1:A1123,A1124,B$1:B1123,"Med A")=0),1,0)</f>
        <v>1</v>
      </c>
      <c r="G1124" s="9" t="str">
        <f>IF(E1124=1,
  AVERAGEIFS(
    Question_10_Labs!D:D,
    Question_10_Labs!A:A, Question_10_admin!A1124,
    Question_10_Labs!C:C, "LAB B",
    Question_10_Labs!B:B, "&lt;=" &amp; Question_10_admin!C1124
  ),
  "")</f>
        <v/>
      </c>
      <c r="H1124" s="13" t="str">
        <f>IF(E1124=1,
  IFERROR(
    AVERAGEIFS(
      Question_10_Labs!D:D,
      Question_10_Labs!A:A, A1124,
      Question_10_Labs!C:C, "LAB B",
      Question_10_Labs!B:B, "&gt;=" &amp; C1124
    ),
    "No test done"
  ),
  ""
)</f>
        <v/>
      </c>
      <c r="I1124" s="13" t="str">
        <f t="shared" si="35"/>
        <v xml:space="preserve"> </v>
      </c>
    </row>
    <row r="1125" spans="1:9" x14ac:dyDescent="0.25">
      <c r="A1125" s="11">
        <v>77</v>
      </c>
      <c r="B1125" s="11" t="s">
        <v>622</v>
      </c>
      <c r="C1125" s="12">
        <v>41111</v>
      </c>
      <c r="D1125" s="15">
        <v>7400</v>
      </c>
      <c r="E1125" s="13">
        <f t="shared" si="34"/>
        <v>0</v>
      </c>
      <c r="F1125" s="13">
        <f>IF(AND(B1125="Med B",COUNTIFS(A$1:A1124,A1125,B$1:B1124,"Med B")=0,COUNTIFS(A$1:A1124,A1125,B$1:B1124,"Med A")=0),1,0)</f>
        <v>0</v>
      </c>
      <c r="G1125" s="9" t="str">
        <f>IF(E1125=1,
  AVERAGEIFS(
    Question_10_Labs!D:D,
    Question_10_Labs!A:A, Question_10_admin!A1125,
    Question_10_Labs!C:C, "LAB B",
    Question_10_Labs!B:B, "&lt;=" &amp; Question_10_admin!C1125
  ),
  "")</f>
        <v/>
      </c>
      <c r="H1125" s="13" t="str">
        <f>IF(E1125=1,
  IFERROR(
    AVERAGEIFS(
      Question_10_Labs!D:D,
      Question_10_Labs!A:A, A1125,
      Question_10_Labs!C:C, "LAB B",
      Question_10_Labs!B:B, "&gt;=" &amp; C1125
    ),
    "No test done"
  ),
  ""
)</f>
        <v/>
      </c>
      <c r="I1125" s="13" t="str">
        <f t="shared" si="35"/>
        <v xml:space="preserve"> </v>
      </c>
    </row>
    <row r="1126" spans="1:9" x14ac:dyDescent="0.25">
      <c r="A1126" s="11">
        <v>77</v>
      </c>
      <c r="B1126" s="11" t="s">
        <v>622</v>
      </c>
      <c r="C1126" s="12">
        <v>41114</v>
      </c>
      <c r="D1126" s="15">
        <v>7400</v>
      </c>
      <c r="E1126" s="13">
        <f t="shared" si="34"/>
        <v>0</v>
      </c>
      <c r="F1126" s="13">
        <f>IF(AND(B1126="Med B",COUNTIFS(A$1:A1125,A1126,B$1:B1125,"Med B")=0,COUNTIFS(A$1:A1125,A1126,B$1:B1125,"Med A")=0),1,0)</f>
        <v>0</v>
      </c>
      <c r="G1126" s="9" t="str">
        <f>IF(E1126=1,
  AVERAGEIFS(
    Question_10_Labs!D:D,
    Question_10_Labs!A:A, Question_10_admin!A1126,
    Question_10_Labs!C:C, "LAB B",
    Question_10_Labs!B:B, "&lt;=" &amp; Question_10_admin!C1126
  ),
  "")</f>
        <v/>
      </c>
      <c r="H1126" s="13" t="str">
        <f>IF(E1126=1,
  IFERROR(
    AVERAGEIFS(
      Question_10_Labs!D:D,
      Question_10_Labs!A:A, A1126,
      Question_10_Labs!C:C, "LAB B",
      Question_10_Labs!B:B, "&gt;=" &amp; C1126
    ),
    "No test done"
  ),
  ""
)</f>
        <v/>
      </c>
      <c r="I1126" s="13" t="str">
        <f t="shared" si="35"/>
        <v xml:space="preserve"> </v>
      </c>
    </row>
    <row r="1127" spans="1:9" x14ac:dyDescent="0.25">
      <c r="A1127" s="11">
        <v>77</v>
      </c>
      <c r="B1127" s="11" t="s">
        <v>622</v>
      </c>
      <c r="C1127" s="12">
        <v>41118</v>
      </c>
      <c r="D1127" s="15">
        <v>7400</v>
      </c>
      <c r="E1127" s="13">
        <f t="shared" si="34"/>
        <v>0</v>
      </c>
      <c r="F1127" s="13">
        <f>IF(AND(B1127="Med B",COUNTIFS(A$1:A1126,A1127,B$1:B1126,"Med B")=0,COUNTIFS(A$1:A1126,A1127,B$1:B1126,"Med A")=0),1,0)</f>
        <v>0</v>
      </c>
      <c r="G1127" s="9" t="str">
        <f>IF(E1127=1,
  AVERAGEIFS(
    Question_10_Labs!D:D,
    Question_10_Labs!A:A, Question_10_admin!A1127,
    Question_10_Labs!C:C, "LAB B",
    Question_10_Labs!B:B, "&lt;=" &amp; Question_10_admin!C1127
  ),
  "")</f>
        <v/>
      </c>
      <c r="H1127" s="13" t="str">
        <f>IF(E1127=1,
  IFERROR(
    AVERAGEIFS(
      Question_10_Labs!D:D,
      Question_10_Labs!A:A, A1127,
      Question_10_Labs!C:C, "LAB B",
      Question_10_Labs!B:B, "&gt;=" &amp; C1127
    ),
    "No test done"
  ),
  ""
)</f>
        <v/>
      </c>
      <c r="I1127" s="13" t="str">
        <f t="shared" si="35"/>
        <v xml:space="preserve"> </v>
      </c>
    </row>
    <row r="1128" spans="1:9" x14ac:dyDescent="0.25">
      <c r="A1128" s="11">
        <v>77</v>
      </c>
      <c r="B1128" s="11" t="s">
        <v>622</v>
      </c>
      <c r="C1128" s="12">
        <v>41121</v>
      </c>
      <c r="D1128" s="15">
        <v>7400</v>
      </c>
      <c r="E1128" s="13">
        <f t="shared" si="34"/>
        <v>0</v>
      </c>
      <c r="F1128" s="13">
        <f>IF(AND(B1128="Med B",COUNTIFS(A$1:A1127,A1128,B$1:B1127,"Med B")=0,COUNTIFS(A$1:A1127,A1128,B$1:B1127,"Med A")=0),1,0)</f>
        <v>0</v>
      </c>
      <c r="G1128" s="9" t="str">
        <f>IF(E1128=1,
  AVERAGEIFS(
    Question_10_Labs!D:D,
    Question_10_Labs!A:A, Question_10_admin!A1128,
    Question_10_Labs!C:C, "LAB B",
    Question_10_Labs!B:B, "&lt;=" &amp; Question_10_admin!C1128
  ),
  "")</f>
        <v/>
      </c>
      <c r="H1128" s="13" t="str">
        <f>IF(E1128=1,
  IFERROR(
    AVERAGEIFS(
      Question_10_Labs!D:D,
      Question_10_Labs!A:A, A1128,
      Question_10_Labs!C:C, "LAB B",
      Question_10_Labs!B:B, "&gt;=" &amp; C1128
    ),
    "No test done"
  ),
  ""
)</f>
        <v/>
      </c>
      <c r="I1128" s="13" t="str">
        <f t="shared" si="35"/>
        <v xml:space="preserve"> </v>
      </c>
    </row>
    <row r="1129" spans="1:9" x14ac:dyDescent="0.25">
      <c r="A1129" s="11">
        <v>77</v>
      </c>
      <c r="B1129" s="11" t="s">
        <v>622</v>
      </c>
      <c r="C1129" s="12">
        <v>41125</v>
      </c>
      <c r="D1129" s="15">
        <v>7400</v>
      </c>
      <c r="E1129" s="13">
        <f t="shared" si="34"/>
        <v>0</v>
      </c>
      <c r="F1129" s="13">
        <f>IF(AND(B1129="Med B",COUNTIFS(A$1:A1128,A1129,B$1:B1128,"Med B")=0,COUNTIFS(A$1:A1128,A1129,B$1:B1128,"Med A")=0),1,0)</f>
        <v>0</v>
      </c>
      <c r="G1129" s="9" t="str">
        <f>IF(E1129=1,
  AVERAGEIFS(
    Question_10_Labs!D:D,
    Question_10_Labs!A:A, Question_10_admin!A1129,
    Question_10_Labs!C:C, "LAB B",
    Question_10_Labs!B:B, "&lt;=" &amp; Question_10_admin!C1129
  ),
  "")</f>
        <v/>
      </c>
      <c r="H1129" s="13" t="str">
        <f>IF(E1129=1,
  IFERROR(
    AVERAGEIFS(
      Question_10_Labs!D:D,
      Question_10_Labs!A:A, A1129,
      Question_10_Labs!C:C, "LAB B",
      Question_10_Labs!B:B, "&gt;=" &amp; C1129
    ),
    "No test done"
  ),
  ""
)</f>
        <v/>
      </c>
      <c r="I1129" s="13" t="str">
        <f t="shared" si="35"/>
        <v xml:space="preserve"> </v>
      </c>
    </row>
    <row r="1130" spans="1:9" x14ac:dyDescent="0.25">
      <c r="A1130" s="11">
        <v>77</v>
      </c>
      <c r="B1130" s="11" t="s">
        <v>622</v>
      </c>
      <c r="C1130" s="12">
        <v>41128</v>
      </c>
      <c r="D1130" s="15">
        <v>7400</v>
      </c>
      <c r="E1130" s="13">
        <f t="shared" si="34"/>
        <v>0</v>
      </c>
      <c r="F1130" s="13">
        <f>IF(AND(B1130="Med B",COUNTIFS(A$1:A1129,A1130,B$1:B1129,"Med B")=0,COUNTIFS(A$1:A1129,A1130,B$1:B1129,"Med A")=0),1,0)</f>
        <v>0</v>
      </c>
      <c r="G1130" s="9" t="str">
        <f>IF(E1130=1,
  AVERAGEIFS(
    Question_10_Labs!D:D,
    Question_10_Labs!A:A, Question_10_admin!A1130,
    Question_10_Labs!C:C, "LAB B",
    Question_10_Labs!B:B, "&lt;=" &amp; Question_10_admin!C1130
  ),
  "")</f>
        <v/>
      </c>
      <c r="H1130" s="13" t="str">
        <f>IF(E1130=1,
  IFERROR(
    AVERAGEIFS(
      Question_10_Labs!D:D,
      Question_10_Labs!A:A, A1130,
      Question_10_Labs!C:C, "LAB B",
      Question_10_Labs!B:B, "&gt;=" &amp; C1130
    ),
    "No test done"
  ),
  ""
)</f>
        <v/>
      </c>
      <c r="I1130" s="13" t="str">
        <f t="shared" si="35"/>
        <v xml:space="preserve"> </v>
      </c>
    </row>
    <row r="1131" spans="1:9" x14ac:dyDescent="0.25">
      <c r="A1131" s="11">
        <v>77</v>
      </c>
      <c r="B1131" s="11" t="s">
        <v>622</v>
      </c>
      <c r="C1131" s="12">
        <v>41132</v>
      </c>
      <c r="D1131" s="15">
        <v>7400</v>
      </c>
      <c r="E1131" s="13">
        <f t="shared" si="34"/>
        <v>0</v>
      </c>
      <c r="F1131" s="13">
        <f>IF(AND(B1131="Med B",COUNTIFS(A$1:A1130,A1131,B$1:B1130,"Med B")=0,COUNTIFS(A$1:A1130,A1131,B$1:B1130,"Med A")=0),1,0)</f>
        <v>0</v>
      </c>
      <c r="G1131" s="9" t="str">
        <f>IF(E1131=1,
  AVERAGEIFS(
    Question_10_Labs!D:D,
    Question_10_Labs!A:A, Question_10_admin!A1131,
    Question_10_Labs!C:C, "LAB B",
    Question_10_Labs!B:B, "&lt;=" &amp; Question_10_admin!C1131
  ),
  "")</f>
        <v/>
      </c>
      <c r="H1131" s="13" t="str">
        <f>IF(E1131=1,
  IFERROR(
    AVERAGEIFS(
      Question_10_Labs!D:D,
      Question_10_Labs!A:A, A1131,
      Question_10_Labs!C:C, "LAB B",
      Question_10_Labs!B:B, "&gt;=" &amp; C1131
    ),
    "No test done"
  ),
  ""
)</f>
        <v/>
      </c>
      <c r="I1131" s="13" t="str">
        <f t="shared" si="35"/>
        <v xml:space="preserve"> </v>
      </c>
    </row>
    <row r="1132" spans="1:9" x14ac:dyDescent="0.25">
      <c r="A1132" s="11">
        <v>77</v>
      </c>
      <c r="B1132" s="11" t="s">
        <v>622</v>
      </c>
      <c r="C1132" s="12">
        <v>41135</v>
      </c>
      <c r="D1132" s="15">
        <v>7400</v>
      </c>
      <c r="E1132" s="13">
        <f t="shared" si="34"/>
        <v>1</v>
      </c>
      <c r="F1132" s="13">
        <f>IF(AND(B1132="Med B",COUNTIFS(A$1:A1131,A1132,B$1:B1131,"Med B")=0,COUNTIFS(A$1:A1131,A1132,B$1:B1131,"Med A")=0),1,0)</f>
        <v>0</v>
      </c>
      <c r="G1132" s="9">
        <f>IF(E1132=1,
  AVERAGEIFS(
    Question_10_Labs!D:D,
    Question_10_Labs!A:A, Question_10_admin!A1132,
    Question_10_Labs!C:C, "LAB B",
    Question_10_Labs!B:B, "&lt;=" &amp; Question_10_admin!C1132
  ),
  "")</f>
        <v>11.260000000000002</v>
      </c>
      <c r="H1132" s="13">
        <f>IF(E1132=1,
  IFERROR(
    AVERAGEIFS(
      Question_10_Labs!D:D,
      Question_10_Labs!A:A, A1132,
      Question_10_Labs!C:C, "LAB B",
      Question_10_Labs!B:B, "&gt;=" &amp; C1132
    ),
    "No test done"
  ),
  ""
)</f>
        <v>10.777777777777779</v>
      </c>
      <c r="I1132" s="13" t="str">
        <f t="shared" si="35"/>
        <v>Higher</v>
      </c>
    </row>
    <row r="1133" spans="1:9" x14ac:dyDescent="0.25">
      <c r="A1133" s="11">
        <v>77</v>
      </c>
      <c r="B1133" s="11" t="s">
        <v>623</v>
      </c>
      <c r="C1133" s="12">
        <v>41166</v>
      </c>
      <c r="D1133" s="15">
        <v>8</v>
      </c>
      <c r="E1133" s="13">
        <f t="shared" si="34"/>
        <v>0</v>
      </c>
      <c r="F1133" s="13">
        <f>IF(AND(B1133="Med B",COUNTIFS(A$1:A1132,A1133,B$1:B1132,"Med B")=0,COUNTIFS(A$1:A1132,A1133,B$1:B1132,"Med A")=0),1,0)</f>
        <v>0</v>
      </c>
      <c r="G1133" s="9" t="str">
        <f>IF(E1133=1,
  AVERAGEIFS(
    Question_10_Labs!D:D,
    Question_10_Labs!A:A, Question_10_admin!A1133,
    Question_10_Labs!C:C, "LAB B",
    Question_10_Labs!B:B, "&lt;=" &amp; Question_10_admin!C1133
  ),
  "")</f>
        <v/>
      </c>
      <c r="H1133" s="13" t="str">
        <f>IF(E1133=1,
  IFERROR(
    AVERAGEIFS(
      Question_10_Labs!D:D,
      Question_10_Labs!A:A, A1133,
      Question_10_Labs!C:C, "LAB B",
      Question_10_Labs!B:B, "&gt;=" &amp; C1133
    ),
    "No test done"
  ),
  ""
)</f>
        <v/>
      </c>
      <c r="I1133" s="13" t="str">
        <f t="shared" si="35"/>
        <v xml:space="preserve"> </v>
      </c>
    </row>
    <row r="1134" spans="1:9" x14ac:dyDescent="0.25">
      <c r="A1134" s="11">
        <v>77</v>
      </c>
      <c r="B1134" s="11" t="s">
        <v>623</v>
      </c>
      <c r="C1134" s="12">
        <v>41243</v>
      </c>
      <c r="D1134" s="15">
        <v>10</v>
      </c>
      <c r="E1134" s="13">
        <f t="shared" si="34"/>
        <v>0</v>
      </c>
      <c r="F1134" s="13">
        <f>IF(AND(B1134="Med B",COUNTIFS(A$1:A1133,A1134,B$1:B1133,"Med B")=0,COUNTIFS(A$1:A1133,A1134,B$1:B1133,"Med A")=0),1,0)</f>
        <v>0</v>
      </c>
      <c r="G1134" s="9" t="str">
        <f>IF(E1134=1,
  AVERAGEIFS(
    Question_10_Labs!D:D,
    Question_10_Labs!A:A, Question_10_admin!A1134,
    Question_10_Labs!C:C, "LAB B",
    Question_10_Labs!B:B, "&lt;=" &amp; Question_10_admin!C1134
  ),
  "")</f>
        <v/>
      </c>
      <c r="H1134" s="13" t="str">
        <f>IF(E1134=1,
  IFERROR(
    AVERAGEIFS(
      Question_10_Labs!D:D,
      Question_10_Labs!A:A, A1134,
      Question_10_Labs!C:C, "LAB B",
      Question_10_Labs!B:B, "&gt;=" &amp; C1134
    ),
    "No test done"
  ),
  ""
)</f>
        <v/>
      </c>
      <c r="I1134" s="13" t="str">
        <f t="shared" si="35"/>
        <v xml:space="preserve"> </v>
      </c>
    </row>
    <row r="1135" spans="1:9" x14ac:dyDescent="0.25">
      <c r="A1135" s="11">
        <v>78</v>
      </c>
      <c r="B1135" s="11" t="s">
        <v>622</v>
      </c>
      <c r="C1135" s="12">
        <v>41096</v>
      </c>
      <c r="D1135" s="15">
        <v>300</v>
      </c>
      <c r="E1135" s="13">
        <f t="shared" si="34"/>
        <v>0</v>
      </c>
      <c r="F1135" s="13">
        <f>IF(AND(B1135="Med B",COUNTIFS(A$1:A1134,A1135,B$1:B1134,"Med B")=0,COUNTIFS(A$1:A1134,A1135,B$1:B1134,"Med A")=0),1,0)</f>
        <v>0</v>
      </c>
      <c r="G1135" s="9" t="str">
        <f>IF(E1135=1,
  AVERAGEIFS(
    Question_10_Labs!D:D,
    Question_10_Labs!A:A, Question_10_admin!A1135,
    Question_10_Labs!C:C, "LAB B",
    Question_10_Labs!B:B, "&lt;=" &amp; Question_10_admin!C1135
  ),
  "")</f>
        <v/>
      </c>
      <c r="H1135" s="13" t="str">
        <f>IF(E1135=1,
  IFERROR(
    AVERAGEIFS(
      Question_10_Labs!D:D,
      Question_10_Labs!A:A, A1135,
      Question_10_Labs!C:C, "LAB B",
      Question_10_Labs!B:B, "&gt;=" &amp; C1135
    ),
    "No test done"
  ),
  ""
)</f>
        <v/>
      </c>
      <c r="I1135" s="13" t="str">
        <f t="shared" si="35"/>
        <v xml:space="preserve"> </v>
      </c>
    </row>
    <row r="1136" spans="1:9" x14ac:dyDescent="0.25">
      <c r="A1136" s="11">
        <v>78</v>
      </c>
      <c r="B1136" s="11" t="s">
        <v>622</v>
      </c>
      <c r="C1136" s="12">
        <v>41103</v>
      </c>
      <c r="D1136" s="15">
        <v>300</v>
      </c>
      <c r="E1136" s="13">
        <f t="shared" si="34"/>
        <v>0</v>
      </c>
      <c r="F1136" s="13">
        <f>IF(AND(B1136="Med B",COUNTIFS(A$1:A1135,A1136,B$1:B1135,"Med B")=0,COUNTIFS(A$1:A1135,A1136,B$1:B1135,"Med A")=0),1,0)</f>
        <v>0</v>
      </c>
      <c r="G1136" s="9" t="str">
        <f>IF(E1136=1,
  AVERAGEIFS(
    Question_10_Labs!D:D,
    Question_10_Labs!A:A, Question_10_admin!A1136,
    Question_10_Labs!C:C, "LAB B",
    Question_10_Labs!B:B, "&lt;=" &amp; Question_10_admin!C1136
  ),
  "")</f>
        <v/>
      </c>
      <c r="H1136" s="13" t="str">
        <f>IF(E1136=1,
  IFERROR(
    AVERAGEIFS(
      Question_10_Labs!D:D,
      Question_10_Labs!A:A, A1136,
      Question_10_Labs!C:C, "LAB B",
      Question_10_Labs!B:B, "&gt;=" &amp; C1136
    ),
    "No test done"
  ),
  ""
)</f>
        <v/>
      </c>
      <c r="I1136" s="13" t="str">
        <f t="shared" si="35"/>
        <v xml:space="preserve"> </v>
      </c>
    </row>
    <row r="1137" spans="1:9" x14ac:dyDescent="0.25">
      <c r="A1137" s="11">
        <v>78</v>
      </c>
      <c r="B1137" s="11" t="s">
        <v>622</v>
      </c>
      <c r="C1137" s="12">
        <v>41110</v>
      </c>
      <c r="D1137" s="15">
        <v>300</v>
      </c>
      <c r="E1137" s="13">
        <f t="shared" si="34"/>
        <v>0</v>
      </c>
      <c r="F1137" s="13">
        <f>IF(AND(B1137="Med B",COUNTIFS(A$1:A1136,A1137,B$1:B1136,"Med B")=0,COUNTIFS(A$1:A1136,A1137,B$1:B1136,"Med A")=0),1,0)</f>
        <v>0</v>
      </c>
      <c r="G1137" s="9" t="str">
        <f>IF(E1137=1,
  AVERAGEIFS(
    Question_10_Labs!D:D,
    Question_10_Labs!A:A, Question_10_admin!A1137,
    Question_10_Labs!C:C, "LAB B",
    Question_10_Labs!B:B, "&lt;=" &amp; Question_10_admin!C1137
  ),
  "")</f>
        <v/>
      </c>
      <c r="H1137" s="13" t="str">
        <f>IF(E1137=1,
  IFERROR(
    AVERAGEIFS(
      Question_10_Labs!D:D,
      Question_10_Labs!A:A, A1137,
      Question_10_Labs!C:C, "LAB B",
      Question_10_Labs!B:B, "&gt;=" &amp; C1137
    ),
    "No test done"
  ),
  ""
)</f>
        <v/>
      </c>
      <c r="I1137" s="13" t="str">
        <f t="shared" si="35"/>
        <v xml:space="preserve"> </v>
      </c>
    </row>
    <row r="1138" spans="1:9" x14ac:dyDescent="0.25">
      <c r="A1138" s="11">
        <v>78</v>
      </c>
      <c r="B1138" s="11" t="s">
        <v>622</v>
      </c>
      <c r="C1138" s="12">
        <v>41117</v>
      </c>
      <c r="D1138" s="15">
        <v>300</v>
      </c>
      <c r="E1138" s="13">
        <f t="shared" si="34"/>
        <v>0</v>
      </c>
      <c r="F1138" s="13">
        <f>IF(AND(B1138="Med B",COUNTIFS(A$1:A1137,A1138,B$1:B1137,"Med B")=0,COUNTIFS(A$1:A1137,A1138,B$1:B1137,"Med A")=0),1,0)</f>
        <v>0</v>
      </c>
      <c r="G1138" s="9" t="str">
        <f>IF(E1138=1,
  AVERAGEIFS(
    Question_10_Labs!D:D,
    Question_10_Labs!A:A, Question_10_admin!A1138,
    Question_10_Labs!C:C, "LAB B",
    Question_10_Labs!B:B, "&lt;=" &amp; Question_10_admin!C1138
  ),
  "")</f>
        <v/>
      </c>
      <c r="H1138" s="13" t="str">
        <f>IF(E1138=1,
  IFERROR(
    AVERAGEIFS(
      Question_10_Labs!D:D,
      Question_10_Labs!A:A, A1138,
      Question_10_Labs!C:C, "LAB B",
      Question_10_Labs!B:B, "&gt;=" &amp; C1138
    ),
    "No test done"
  ),
  ""
)</f>
        <v/>
      </c>
      <c r="I1138" s="13" t="str">
        <f t="shared" si="35"/>
        <v xml:space="preserve"> </v>
      </c>
    </row>
    <row r="1139" spans="1:9" x14ac:dyDescent="0.25">
      <c r="A1139" s="11">
        <v>78</v>
      </c>
      <c r="B1139" s="11" t="s">
        <v>622</v>
      </c>
      <c r="C1139" s="12">
        <v>41124</v>
      </c>
      <c r="D1139" s="15">
        <v>300</v>
      </c>
      <c r="E1139" s="13">
        <f t="shared" si="34"/>
        <v>0</v>
      </c>
      <c r="F1139" s="13">
        <f>IF(AND(B1139="Med B",COUNTIFS(A$1:A1138,A1139,B$1:B1138,"Med B")=0,COUNTIFS(A$1:A1138,A1139,B$1:B1138,"Med A")=0),1,0)</f>
        <v>0</v>
      </c>
      <c r="G1139" s="9" t="str">
        <f>IF(E1139=1,
  AVERAGEIFS(
    Question_10_Labs!D:D,
    Question_10_Labs!A:A, Question_10_admin!A1139,
    Question_10_Labs!C:C, "LAB B",
    Question_10_Labs!B:B, "&lt;=" &amp; Question_10_admin!C1139
  ),
  "")</f>
        <v/>
      </c>
      <c r="H1139" s="13" t="str">
        <f>IF(E1139=1,
  IFERROR(
    AVERAGEIFS(
      Question_10_Labs!D:D,
      Question_10_Labs!A:A, A1139,
      Question_10_Labs!C:C, "LAB B",
      Question_10_Labs!B:B, "&gt;=" &amp; C1139
    ),
    "No test done"
  ),
  ""
)</f>
        <v/>
      </c>
      <c r="I1139" s="13" t="str">
        <f t="shared" si="35"/>
        <v xml:space="preserve"> </v>
      </c>
    </row>
    <row r="1140" spans="1:9" x14ac:dyDescent="0.25">
      <c r="A1140" s="11">
        <v>78</v>
      </c>
      <c r="B1140" s="11" t="s">
        <v>622</v>
      </c>
      <c r="C1140" s="12">
        <v>41131</v>
      </c>
      <c r="D1140" s="15">
        <v>300</v>
      </c>
      <c r="E1140" s="13">
        <f t="shared" si="34"/>
        <v>0</v>
      </c>
      <c r="F1140" s="13">
        <f>IF(AND(B1140="Med B",COUNTIFS(A$1:A1139,A1140,B$1:B1139,"Med B")=0,COUNTIFS(A$1:A1139,A1140,B$1:B1139,"Med A")=0),1,0)</f>
        <v>0</v>
      </c>
      <c r="G1140" s="9" t="str">
        <f>IF(E1140=1,
  AVERAGEIFS(
    Question_10_Labs!D:D,
    Question_10_Labs!A:A, Question_10_admin!A1140,
    Question_10_Labs!C:C, "LAB B",
    Question_10_Labs!B:B, "&lt;=" &amp; Question_10_admin!C1140
  ),
  "")</f>
        <v/>
      </c>
      <c r="H1140" s="13" t="str">
        <f>IF(E1140=1,
  IFERROR(
    AVERAGEIFS(
      Question_10_Labs!D:D,
      Question_10_Labs!A:A, A1140,
      Question_10_Labs!C:C, "LAB B",
      Question_10_Labs!B:B, "&gt;=" &amp; C1140
    ),
    "No test done"
  ),
  ""
)</f>
        <v/>
      </c>
      <c r="I1140" s="13" t="str">
        <f t="shared" si="35"/>
        <v xml:space="preserve"> </v>
      </c>
    </row>
    <row r="1141" spans="1:9" x14ac:dyDescent="0.25">
      <c r="A1141" s="11">
        <v>78</v>
      </c>
      <c r="B1141" s="11" t="s">
        <v>622</v>
      </c>
      <c r="C1141" s="12">
        <v>41138</v>
      </c>
      <c r="D1141" s="15">
        <v>300</v>
      </c>
      <c r="E1141" s="13">
        <f t="shared" si="34"/>
        <v>0</v>
      </c>
      <c r="F1141" s="13">
        <f>IF(AND(B1141="Med B",COUNTIFS(A$1:A1140,A1141,B$1:B1140,"Med B")=0,COUNTIFS(A$1:A1140,A1141,B$1:B1140,"Med A")=0),1,0)</f>
        <v>0</v>
      </c>
      <c r="G1141" s="9" t="str">
        <f>IF(E1141=1,
  AVERAGEIFS(
    Question_10_Labs!D:D,
    Question_10_Labs!A:A, Question_10_admin!A1141,
    Question_10_Labs!C:C, "LAB B",
    Question_10_Labs!B:B, "&lt;=" &amp; Question_10_admin!C1141
  ),
  "")</f>
        <v/>
      </c>
      <c r="H1141" s="13" t="str">
        <f>IF(E1141=1,
  IFERROR(
    AVERAGEIFS(
      Question_10_Labs!D:D,
      Question_10_Labs!A:A, A1141,
      Question_10_Labs!C:C, "LAB B",
      Question_10_Labs!B:B, "&gt;=" &amp; C1141
    ),
    "No test done"
  ),
  ""
)</f>
        <v/>
      </c>
      <c r="I1141" s="13" t="str">
        <f t="shared" si="35"/>
        <v xml:space="preserve"> </v>
      </c>
    </row>
    <row r="1142" spans="1:9" x14ac:dyDescent="0.25">
      <c r="A1142" s="11">
        <v>79</v>
      </c>
      <c r="B1142" s="11" t="s">
        <v>622</v>
      </c>
      <c r="C1142" s="12">
        <v>41247</v>
      </c>
      <c r="D1142" s="15">
        <v>5600</v>
      </c>
      <c r="E1142" s="13">
        <f t="shared" si="34"/>
        <v>0</v>
      </c>
      <c r="F1142" s="13">
        <f>IF(AND(B1142="Med B",COUNTIFS(A$1:A1141,A1142,B$1:B1141,"Med B")=0,COUNTIFS(A$1:A1141,A1142,B$1:B1141,"Med A")=0),1,0)</f>
        <v>0</v>
      </c>
      <c r="G1142" s="9" t="str">
        <f>IF(E1142=1,
  AVERAGEIFS(
    Question_10_Labs!D:D,
    Question_10_Labs!A:A, Question_10_admin!A1142,
    Question_10_Labs!C:C, "LAB B",
    Question_10_Labs!B:B, "&lt;=" &amp; Question_10_admin!C1142
  ),
  "")</f>
        <v/>
      </c>
      <c r="H1142" s="13" t="str">
        <f>IF(E1142=1,
  IFERROR(
    AVERAGEIFS(
      Question_10_Labs!D:D,
      Question_10_Labs!A:A, A1142,
      Question_10_Labs!C:C, "LAB B",
      Question_10_Labs!B:B, "&gt;=" &amp; C1142
    ),
    "No test done"
  ),
  ""
)</f>
        <v/>
      </c>
      <c r="I1142" s="13" t="str">
        <f t="shared" si="35"/>
        <v xml:space="preserve"> </v>
      </c>
    </row>
    <row r="1143" spans="1:9" x14ac:dyDescent="0.25">
      <c r="A1143" s="11">
        <v>80</v>
      </c>
      <c r="B1143" s="11" t="s">
        <v>622</v>
      </c>
      <c r="C1143" s="12">
        <v>41092</v>
      </c>
      <c r="D1143" s="15">
        <v>9600</v>
      </c>
      <c r="E1143" s="13">
        <f t="shared" si="34"/>
        <v>0</v>
      </c>
      <c r="F1143" s="13">
        <f>IF(AND(B1143="Med B",COUNTIFS(A$1:A1142,A1143,B$1:B1142,"Med B")=0,COUNTIFS(A$1:A1142,A1143,B$1:B1142,"Med A")=0),1,0)</f>
        <v>0</v>
      </c>
      <c r="G1143" s="9" t="str">
        <f>IF(E1143=1,
  AVERAGEIFS(
    Question_10_Labs!D:D,
    Question_10_Labs!A:A, Question_10_admin!A1143,
    Question_10_Labs!C:C, "LAB B",
    Question_10_Labs!B:B, "&lt;=" &amp; Question_10_admin!C1143
  ),
  "")</f>
        <v/>
      </c>
      <c r="H1143" s="13" t="str">
        <f>IF(E1143=1,
  IFERROR(
    AVERAGEIFS(
      Question_10_Labs!D:D,
      Question_10_Labs!A:A, A1143,
      Question_10_Labs!C:C, "LAB B",
      Question_10_Labs!B:B, "&gt;=" &amp; C1143
    ),
    "No test done"
  ),
  ""
)</f>
        <v/>
      </c>
      <c r="I1143" s="13" t="str">
        <f t="shared" si="35"/>
        <v xml:space="preserve"> </v>
      </c>
    </row>
    <row r="1144" spans="1:9" x14ac:dyDescent="0.25">
      <c r="A1144" s="11">
        <v>80</v>
      </c>
      <c r="B1144" s="11" t="s">
        <v>622</v>
      </c>
      <c r="C1144" s="12">
        <v>41094</v>
      </c>
      <c r="D1144" s="15">
        <v>9600</v>
      </c>
      <c r="E1144" s="13">
        <f t="shared" si="34"/>
        <v>0</v>
      </c>
      <c r="F1144" s="13">
        <f>IF(AND(B1144="Med B",COUNTIFS(A$1:A1143,A1144,B$1:B1143,"Med B")=0,COUNTIFS(A$1:A1143,A1144,B$1:B1143,"Med A")=0),1,0)</f>
        <v>0</v>
      </c>
      <c r="G1144" s="9" t="str">
        <f>IF(E1144=1,
  AVERAGEIFS(
    Question_10_Labs!D:D,
    Question_10_Labs!A:A, Question_10_admin!A1144,
    Question_10_Labs!C:C, "LAB B",
    Question_10_Labs!B:B, "&lt;=" &amp; Question_10_admin!C1144
  ),
  "")</f>
        <v/>
      </c>
      <c r="H1144" s="13" t="str">
        <f>IF(E1144=1,
  IFERROR(
    AVERAGEIFS(
      Question_10_Labs!D:D,
      Question_10_Labs!A:A, A1144,
      Question_10_Labs!C:C, "LAB B",
      Question_10_Labs!B:B, "&gt;=" &amp; C1144
    ),
    "No test done"
  ),
  ""
)</f>
        <v/>
      </c>
      <c r="I1144" s="13" t="str">
        <f t="shared" si="35"/>
        <v xml:space="preserve"> </v>
      </c>
    </row>
    <row r="1145" spans="1:9" x14ac:dyDescent="0.25">
      <c r="A1145" s="11">
        <v>80</v>
      </c>
      <c r="B1145" s="11" t="s">
        <v>622</v>
      </c>
      <c r="C1145" s="12">
        <v>41096</v>
      </c>
      <c r="D1145" s="15">
        <v>9600</v>
      </c>
      <c r="E1145" s="13">
        <f t="shared" si="34"/>
        <v>0</v>
      </c>
      <c r="F1145" s="13">
        <f>IF(AND(B1145="Med B",COUNTIFS(A$1:A1144,A1145,B$1:B1144,"Med B")=0,COUNTIFS(A$1:A1144,A1145,B$1:B1144,"Med A")=0),1,0)</f>
        <v>0</v>
      </c>
      <c r="G1145" s="9" t="str">
        <f>IF(E1145=1,
  AVERAGEIFS(
    Question_10_Labs!D:D,
    Question_10_Labs!A:A, Question_10_admin!A1145,
    Question_10_Labs!C:C, "LAB B",
    Question_10_Labs!B:B, "&lt;=" &amp; Question_10_admin!C1145
  ),
  "")</f>
        <v/>
      </c>
      <c r="H1145" s="13" t="str">
        <f>IF(E1145=1,
  IFERROR(
    AVERAGEIFS(
      Question_10_Labs!D:D,
      Question_10_Labs!A:A, A1145,
      Question_10_Labs!C:C, "LAB B",
      Question_10_Labs!B:B, "&gt;=" &amp; C1145
    ),
    "No test done"
  ),
  ""
)</f>
        <v/>
      </c>
      <c r="I1145" s="13" t="str">
        <f t="shared" si="35"/>
        <v xml:space="preserve"> </v>
      </c>
    </row>
    <row r="1146" spans="1:9" x14ac:dyDescent="0.25">
      <c r="A1146" s="11">
        <v>80</v>
      </c>
      <c r="B1146" s="11" t="s">
        <v>622</v>
      </c>
      <c r="C1146" s="12">
        <v>41099</v>
      </c>
      <c r="D1146" s="15">
        <v>9600</v>
      </c>
      <c r="E1146" s="13">
        <f t="shared" si="34"/>
        <v>0</v>
      </c>
      <c r="F1146" s="13">
        <f>IF(AND(B1146="Med B",COUNTIFS(A$1:A1145,A1146,B$1:B1145,"Med B")=0,COUNTIFS(A$1:A1145,A1146,B$1:B1145,"Med A")=0),1,0)</f>
        <v>0</v>
      </c>
      <c r="G1146" s="9" t="str">
        <f>IF(E1146=1,
  AVERAGEIFS(
    Question_10_Labs!D:D,
    Question_10_Labs!A:A, Question_10_admin!A1146,
    Question_10_Labs!C:C, "LAB B",
    Question_10_Labs!B:B, "&lt;=" &amp; Question_10_admin!C1146
  ),
  "")</f>
        <v/>
      </c>
      <c r="H1146" s="13" t="str">
        <f>IF(E1146=1,
  IFERROR(
    AVERAGEIFS(
      Question_10_Labs!D:D,
      Question_10_Labs!A:A, A1146,
      Question_10_Labs!C:C, "LAB B",
      Question_10_Labs!B:B, "&gt;=" &amp; C1146
    ),
    "No test done"
  ),
  ""
)</f>
        <v/>
      </c>
      <c r="I1146" s="13" t="str">
        <f t="shared" si="35"/>
        <v xml:space="preserve"> </v>
      </c>
    </row>
    <row r="1147" spans="1:9" x14ac:dyDescent="0.25">
      <c r="A1147" s="11">
        <v>80</v>
      </c>
      <c r="B1147" s="11" t="s">
        <v>622</v>
      </c>
      <c r="C1147" s="12">
        <v>41101</v>
      </c>
      <c r="D1147" s="15">
        <v>9600</v>
      </c>
      <c r="E1147" s="13">
        <f t="shared" si="34"/>
        <v>0</v>
      </c>
      <c r="F1147" s="13">
        <f>IF(AND(B1147="Med B",COUNTIFS(A$1:A1146,A1147,B$1:B1146,"Med B")=0,COUNTIFS(A$1:A1146,A1147,B$1:B1146,"Med A")=0),1,0)</f>
        <v>0</v>
      </c>
      <c r="G1147" s="9" t="str">
        <f>IF(E1147=1,
  AVERAGEIFS(
    Question_10_Labs!D:D,
    Question_10_Labs!A:A, Question_10_admin!A1147,
    Question_10_Labs!C:C, "LAB B",
    Question_10_Labs!B:B, "&lt;=" &amp; Question_10_admin!C1147
  ),
  "")</f>
        <v/>
      </c>
      <c r="H1147" s="13" t="str">
        <f>IF(E1147=1,
  IFERROR(
    AVERAGEIFS(
      Question_10_Labs!D:D,
      Question_10_Labs!A:A, A1147,
      Question_10_Labs!C:C, "LAB B",
      Question_10_Labs!B:B, "&gt;=" &amp; C1147
    ),
    "No test done"
  ),
  ""
)</f>
        <v/>
      </c>
      <c r="I1147" s="13" t="str">
        <f t="shared" si="35"/>
        <v xml:space="preserve"> </v>
      </c>
    </row>
    <row r="1148" spans="1:9" x14ac:dyDescent="0.25">
      <c r="A1148" s="11">
        <v>80</v>
      </c>
      <c r="B1148" s="11" t="s">
        <v>622</v>
      </c>
      <c r="C1148" s="12">
        <v>41103</v>
      </c>
      <c r="D1148" s="15">
        <v>9600</v>
      </c>
      <c r="E1148" s="13">
        <f t="shared" si="34"/>
        <v>0</v>
      </c>
      <c r="F1148" s="13">
        <f>IF(AND(B1148="Med B",COUNTIFS(A$1:A1147,A1148,B$1:B1147,"Med B")=0,COUNTIFS(A$1:A1147,A1148,B$1:B1147,"Med A")=0),1,0)</f>
        <v>0</v>
      </c>
      <c r="G1148" s="9" t="str">
        <f>IF(E1148=1,
  AVERAGEIFS(
    Question_10_Labs!D:D,
    Question_10_Labs!A:A, Question_10_admin!A1148,
    Question_10_Labs!C:C, "LAB B",
    Question_10_Labs!B:B, "&lt;=" &amp; Question_10_admin!C1148
  ),
  "")</f>
        <v/>
      </c>
      <c r="H1148" s="13" t="str">
        <f>IF(E1148=1,
  IFERROR(
    AVERAGEIFS(
      Question_10_Labs!D:D,
      Question_10_Labs!A:A, A1148,
      Question_10_Labs!C:C, "LAB B",
      Question_10_Labs!B:B, "&gt;=" &amp; C1148
    ),
    "No test done"
  ),
  ""
)</f>
        <v/>
      </c>
      <c r="I1148" s="13" t="str">
        <f t="shared" si="35"/>
        <v xml:space="preserve"> </v>
      </c>
    </row>
    <row r="1149" spans="1:9" x14ac:dyDescent="0.25">
      <c r="A1149" s="11">
        <v>80</v>
      </c>
      <c r="B1149" s="11" t="s">
        <v>622</v>
      </c>
      <c r="C1149" s="12">
        <v>41106</v>
      </c>
      <c r="D1149" s="15">
        <v>9600</v>
      </c>
      <c r="E1149" s="13">
        <f t="shared" si="34"/>
        <v>0</v>
      </c>
      <c r="F1149" s="13">
        <f>IF(AND(B1149="Med B",COUNTIFS(A$1:A1148,A1149,B$1:B1148,"Med B")=0,COUNTIFS(A$1:A1148,A1149,B$1:B1148,"Med A")=0),1,0)</f>
        <v>0</v>
      </c>
      <c r="G1149" s="9" t="str">
        <f>IF(E1149=1,
  AVERAGEIFS(
    Question_10_Labs!D:D,
    Question_10_Labs!A:A, Question_10_admin!A1149,
    Question_10_Labs!C:C, "LAB B",
    Question_10_Labs!B:B, "&lt;=" &amp; Question_10_admin!C1149
  ),
  "")</f>
        <v/>
      </c>
      <c r="H1149" s="13" t="str">
        <f>IF(E1149=1,
  IFERROR(
    AVERAGEIFS(
      Question_10_Labs!D:D,
      Question_10_Labs!A:A, A1149,
      Question_10_Labs!C:C, "LAB B",
      Question_10_Labs!B:B, "&gt;=" &amp; C1149
    ),
    "No test done"
  ),
  ""
)</f>
        <v/>
      </c>
      <c r="I1149" s="13" t="str">
        <f t="shared" si="35"/>
        <v xml:space="preserve"> </v>
      </c>
    </row>
    <row r="1150" spans="1:9" x14ac:dyDescent="0.25">
      <c r="A1150" s="11">
        <v>80</v>
      </c>
      <c r="B1150" s="11" t="s">
        <v>622</v>
      </c>
      <c r="C1150" s="12">
        <v>41108</v>
      </c>
      <c r="D1150" s="15">
        <v>9600</v>
      </c>
      <c r="E1150" s="13">
        <f t="shared" si="34"/>
        <v>0</v>
      </c>
      <c r="F1150" s="13">
        <f>IF(AND(B1150="Med B",COUNTIFS(A$1:A1149,A1150,B$1:B1149,"Med B")=0,COUNTIFS(A$1:A1149,A1150,B$1:B1149,"Med A")=0),1,0)</f>
        <v>0</v>
      </c>
      <c r="G1150" s="9" t="str">
        <f>IF(E1150=1,
  AVERAGEIFS(
    Question_10_Labs!D:D,
    Question_10_Labs!A:A, Question_10_admin!A1150,
    Question_10_Labs!C:C, "LAB B",
    Question_10_Labs!B:B, "&lt;=" &amp; Question_10_admin!C1150
  ),
  "")</f>
        <v/>
      </c>
      <c r="H1150" s="13" t="str">
        <f>IF(E1150=1,
  IFERROR(
    AVERAGEIFS(
      Question_10_Labs!D:D,
      Question_10_Labs!A:A, A1150,
      Question_10_Labs!C:C, "LAB B",
      Question_10_Labs!B:B, "&gt;=" &amp; C1150
    ),
    "No test done"
  ),
  ""
)</f>
        <v/>
      </c>
      <c r="I1150" s="13" t="str">
        <f t="shared" si="35"/>
        <v xml:space="preserve"> </v>
      </c>
    </row>
    <row r="1151" spans="1:9" x14ac:dyDescent="0.25">
      <c r="A1151" s="11">
        <v>80</v>
      </c>
      <c r="B1151" s="11" t="s">
        <v>622</v>
      </c>
      <c r="C1151" s="12">
        <v>41110</v>
      </c>
      <c r="D1151" s="15">
        <v>9600</v>
      </c>
      <c r="E1151" s="13">
        <f t="shared" si="34"/>
        <v>0</v>
      </c>
      <c r="F1151" s="13">
        <f>IF(AND(B1151="Med B",COUNTIFS(A$1:A1150,A1151,B$1:B1150,"Med B")=0,COUNTIFS(A$1:A1150,A1151,B$1:B1150,"Med A")=0),1,0)</f>
        <v>0</v>
      </c>
      <c r="G1151" s="9" t="str">
        <f>IF(E1151=1,
  AVERAGEIFS(
    Question_10_Labs!D:D,
    Question_10_Labs!A:A, Question_10_admin!A1151,
    Question_10_Labs!C:C, "LAB B",
    Question_10_Labs!B:B, "&lt;=" &amp; Question_10_admin!C1151
  ),
  "")</f>
        <v/>
      </c>
      <c r="H1151" s="13" t="str">
        <f>IF(E1151=1,
  IFERROR(
    AVERAGEIFS(
      Question_10_Labs!D:D,
      Question_10_Labs!A:A, A1151,
      Question_10_Labs!C:C, "LAB B",
      Question_10_Labs!B:B, "&gt;=" &amp; C1151
    ),
    "No test done"
  ),
  ""
)</f>
        <v/>
      </c>
      <c r="I1151" s="13" t="str">
        <f t="shared" si="35"/>
        <v xml:space="preserve"> </v>
      </c>
    </row>
    <row r="1152" spans="1:9" x14ac:dyDescent="0.25">
      <c r="A1152" s="11">
        <v>80</v>
      </c>
      <c r="B1152" s="11" t="s">
        <v>622</v>
      </c>
      <c r="C1152" s="12">
        <v>41113</v>
      </c>
      <c r="D1152" s="15">
        <v>9600</v>
      </c>
      <c r="E1152" s="13">
        <f t="shared" si="34"/>
        <v>0</v>
      </c>
      <c r="F1152" s="13">
        <f>IF(AND(B1152="Med B",COUNTIFS(A$1:A1151,A1152,B$1:B1151,"Med B")=0,COUNTIFS(A$1:A1151,A1152,B$1:B1151,"Med A")=0),1,0)</f>
        <v>0</v>
      </c>
      <c r="G1152" s="9" t="str">
        <f>IF(E1152=1,
  AVERAGEIFS(
    Question_10_Labs!D:D,
    Question_10_Labs!A:A, Question_10_admin!A1152,
    Question_10_Labs!C:C, "LAB B",
    Question_10_Labs!B:B, "&lt;=" &amp; Question_10_admin!C1152
  ),
  "")</f>
        <v/>
      </c>
      <c r="H1152" s="13" t="str">
        <f>IF(E1152=1,
  IFERROR(
    AVERAGEIFS(
      Question_10_Labs!D:D,
      Question_10_Labs!A:A, A1152,
      Question_10_Labs!C:C, "LAB B",
      Question_10_Labs!B:B, "&gt;=" &amp; C1152
    ),
    "No test done"
  ),
  ""
)</f>
        <v/>
      </c>
      <c r="I1152" s="13" t="str">
        <f t="shared" si="35"/>
        <v xml:space="preserve"> </v>
      </c>
    </row>
    <row r="1153" spans="1:9" x14ac:dyDescent="0.25">
      <c r="A1153" s="11">
        <v>80</v>
      </c>
      <c r="B1153" s="11" t="s">
        <v>622</v>
      </c>
      <c r="C1153" s="12">
        <v>41115</v>
      </c>
      <c r="D1153" s="15">
        <v>9600</v>
      </c>
      <c r="E1153" s="13">
        <f t="shared" si="34"/>
        <v>0</v>
      </c>
      <c r="F1153" s="13">
        <f>IF(AND(B1153="Med B",COUNTIFS(A$1:A1152,A1153,B$1:B1152,"Med B")=0,COUNTIFS(A$1:A1152,A1153,B$1:B1152,"Med A")=0),1,0)</f>
        <v>0</v>
      </c>
      <c r="G1153" s="9" t="str">
        <f>IF(E1153=1,
  AVERAGEIFS(
    Question_10_Labs!D:D,
    Question_10_Labs!A:A, Question_10_admin!A1153,
    Question_10_Labs!C:C, "LAB B",
    Question_10_Labs!B:B, "&lt;=" &amp; Question_10_admin!C1153
  ),
  "")</f>
        <v/>
      </c>
      <c r="H1153" s="13" t="str">
        <f>IF(E1153=1,
  IFERROR(
    AVERAGEIFS(
      Question_10_Labs!D:D,
      Question_10_Labs!A:A, A1153,
      Question_10_Labs!C:C, "LAB B",
      Question_10_Labs!B:B, "&gt;=" &amp; C1153
    ),
    "No test done"
  ),
  ""
)</f>
        <v/>
      </c>
      <c r="I1153" s="13" t="str">
        <f t="shared" si="35"/>
        <v xml:space="preserve"> </v>
      </c>
    </row>
    <row r="1154" spans="1:9" x14ac:dyDescent="0.25">
      <c r="A1154" s="11">
        <v>80</v>
      </c>
      <c r="B1154" s="11" t="s">
        <v>622</v>
      </c>
      <c r="C1154" s="12">
        <v>41117</v>
      </c>
      <c r="D1154" s="15">
        <v>9600</v>
      </c>
      <c r="E1154" s="13">
        <f t="shared" si="34"/>
        <v>0</v>
      </c>
      <c r="F1154" s="13">
        <f>IF(AND(B1154="Med B",COUNTIFS(A$1:A1153,A1154,B$1:B1153,"Med B")=0,COUNTIFS(A$1:A1153,A1154,B$1:B1153,"Med A")=0),1,0)</f>
        <v>0</v>
      </c>
      <c r="G1154" s="9" t="str">
        <f>IF(E1154=1,
  AVERAGEIFS(
    Question_10_Labs!D:D,
    Question_10_Labs!A:A, Question_10_admin!A1154,
    Question_10_Labs!C:C, "LAB B",
    Question_10_Labs!B:B, "&lt;=" &amp; Question_10_admin!C1154
  ),
  "")</f>
        <v/>
      </c>
      <c r="H1154" s="13" t="str">
        <f>IF(E1154=1,
  IFERROR(
    AVERAGEIFS(
      Question_10_Labs!D:D,
      Question_10_Labs!A:A, A1154,
      Question_10_Labs!C:C, "LAB B",
      Question_10_Labs!B:B, "&gt;=" &amp; C1154
    ),
    "No test done"
  ),
  ""
)</f>
        <v/>
      </c>
      <c r="I1154" s="13" t="str">
        <f t="shared" si="35"/>
        <v xml:space="preserve"> </v>
      </c>
    </row>
    <row r="1155" spans="1:9" x14ac:dyDescent="0.25">
      <c r="A1155" s="11">
        <v>80</v>
      </c>
      <c r="B1155" s="11" t="s">
        <v>622</v>
      </c>
      <c r="C1155" s="12">
        <v>41120</v>
      </c>
      <c r="D1155" s="15">
        <v>9600</v>
      </c>
      <c r="E1155" s="13">
        <f t="shared" ref="E1155:E1218" si="36">IF(AND(B1155="Med A", A1155=A1156, B1156="Med B"), 1, 0)</f>
        <v>0</v>
      </c>
      <c r="F1155" s="13">
        <f>IF(AND(B1155="Med B",COUNTIFS(A$1:A1154,A1155,B$1:B1154,"Med B")=0,COUNTIFS(A$1:A1154,A1155,B$1:B1154,"Med A")=0),1,0)</f>
        <v>0</v>
      </c>
      <c r="G1155" s="9" t="str">
        <f>IF(E1155=1,
  AVERAGEIFS(
    Question_10_Labs!D:D,
    Question_10_Labs!A:A, Question_10_admin!A1155,
    Question_10_Labs!C:C, "LAB B",
    Question_10_Labs!B:B, "&lt;=" &amp; Question_10_admin!C1155
  ),
  "")</f>
        <v/>
      </c>
      <c r="H1155" s="13" t="str">
        <f>IF(E1155=1,
  IFERROR(
    AVERAGEIFS(
      Question_10_Labs!D:D,
      Question_10_Labs!A:A, A1155,
      Question_10_Labs!C:C, "LAB B",
      Question_10_Labs!B:B, "&gt;=" &amp; C1155
    ),
    "No test done"
  ),
  ""
)</f>
        <v/>
      </c>
      <c r="I1155" s="13" t="str">
        <f t="shared" ref="I1155:I1218" si="37">IF(OR(G1155="", H1155=""), " ",
   IF(AND(ISNUMBER(G1155), ISNUMBER(H1155)),
       IF(G1155 &gt; H1155, "Higher",
          IF(G1155 &lt; H1155, "Lower", "Same")
       ),
       "No comparison"
   )
)</f>
        <v xml:space="preserve"> </v>
      </c>
    </row>
    <row r="1156" spans="1:9" x14ac:dyDescent="0.25">
      <c r="A1156" s="11">
        <v>80</v>
      </c>
      <c r="B1156" s="11" t="s">
        <v>622</v>
      </c>
      <c r="C1156" s="12">
        <v>41122</v>
      </c>
      <c r="D1156" s="15">
        <v>9600</v>
      </c>
      <c r="E1156" s="13">
        <f t="shared" si="36"/>
        <v>0</v>
      </c>
      <c r="F1156" s="13">
        <f>IF(AND(B1156="Med B",COUNTIFS(A$1:A1155,A1156,B$1:B1155,"Med B")=0,COUNTIFS(A$1:A1155,A1156,B$1:B1155,"Med A")=0),1,0)</f>
        <v>0</v>
      </c>
      <c r="G1156" s="9" t="str">
        <f>IF(E1156=1,
  AVERAGEIFS(
    Question_10_Labs!D:D,
    Question_10_Labs!A:A, Question_10_admin!A1156,
    Question_10_Labs!C:C, "LAB B",
    Question_10_Labs!B:B, "&lt;=" &amp; Question_10_admin!C1156
  ),
  "")</f>
        <v/>
      </c>
      <c r="H1156" s="13" t="str">
        <f>IF(E1156=1,
  IFERROR(
    AVERAGEIFS(
      Question_10_Labs!D:D,
      Question_10_Labs!A:A, A1156,
      Question_10_Labs!C:C, "LAB B",
      Question_10_Labs!B:B, "&gt;=" &amp; C1156
    ),
    "No test done"
  ),
  ""
)</f>
        <v/>
      </c>
      <c r="I1156" s="13" t="str">
        <f t="shared" si="37"/>
        <v xml:space="preserve"> </v>
      </c>
    </row>
    <row r="1157" spans="1:9" x14ac:dyDescent="0.25">
      <c r="A1157" s="11">
        <v>80</v>
      </c>
      <c r="B1157" s="11" t="s">
        <v>622</v>
      </c>
      <c r="C1157" s="12">
        <v>41124</v>
      </c>
      <c r="D1157" s="15">
        <v>9600</v>
      </c>
      <c r="E1157" s="13">
        <f t="shared" si="36"/>
        <v>0</v>
      </c>
      <c r="F1157" s="13">
        <f>IF(AND(B1157="Med B",COUNTIFS(A$1:A1156,A1157,B$1:B1156,"Med B")=0,COUNTIFS(A$1:A1156,A1157,B$1:B1156,"Med A")=0),1,0)</f>
        <v>0</v>
      </c>
      <c r="G1157" s="9" t="str">
        <f>IF(E1157=1,
  AVERAGEIFS(
    Question_10_Labs!D:D,
    Question_10_Labs!A:A, Question_10_admin!A1157,
    Question_10_Labs!C:C, "LAB B",
    Question_10_Labs!B:B, "&lt;=" &amp; Question_10_admin!C1157
  ),
  "")</f>
        <v/>
      </c>
      <c r="H1157" s="13" t="str">
        <f>IF(E1157=1,
  IFERROR(
    AVERAGEIFS(
      Question_10_Labs!D:D,
      Question_10_Labs!A:A, A1157,
      Question_10_Labs!C:C, "LAB B",
      Question_10_Labs!B:B, "&gt;=" &amp; C1157
    ),
    "No test done"
  ),
  ""
)</f>
        <v/>
      </c>
      <c r="I1157" s="13" t="str">
        <f t="shared" si="37"/>
        <v xml:space="preserve"> </v>
      </c>
    </row>
    <row r="1158" spans="1:9" x14ac:dyDescent="0.25">
      <c r="A1158" s="11">
        <v>80</v>
      </c>
      <c r="B1158" s="11" t="s">
        <v>622</v>
      </c>
      <c r="C1158" s="12">
        <v>41127</v>
      </c>
      <c r="D1158" s="15">
        <v>9600</v>
      </c>
      <c r="E1158" s="13">
        <f t="shared" si="36"/>
        <v>0</v>
      </c>
      <c r="F1158" s="13">
        <f>IF(AND(B1158="Med B",COUNTIFS(A$1:A1157,A1158,B$1:B1157,"Med B")=0,COUNTIFS(A$1:A1157,A1158,B$1:B1157,"Med A")=0),1,0)</f>
        <v>0</v>
      </c>
      <c r="G1158" s="9" t="str">
        <f>IF(E1158=1,
  AVERAGEIFS(
    Question_10_Labs!D:D,
    Question_10_Labs!A:A, Question_10_admin!A1158,
    Question_10_Labs!C:C, "LAB B",
    Question_10_Labs!B:B, "&lt;=" &amp; Question_10_admin!C1158
  ),
  "")</f>
        <v/>
      </c>
      <c r="H1158" s="13" t="str">
        <f>IF(E1158=1,
  IFERROR(
    AVERAGEIFS(
      Question_10_Labs!D:D,
      Question_10_Labs!A:A, A1158,
      Question_10_Labs!C:C, "LAB B",
      Question_10_Labs!B:B, "&gt;=" &amp; C1158
    ),
    "No test done"
  ),
  ""
)</f>
        <v/>
      </c>
      <c r="I1158" s="13" t="str">
        <f t="shared" si="37"/>
        <v xml:space="preserve"> </v>
      </c>
    </row>
    <row r="1159" spans="1:9" x14ac:dyDescent="0.25">
      <c r="A1159" s="11">
        <v>80</v>
      </c>
      <c r="B1159" s="11" t="s">
        <v>622</v>
      </c>
      <c r="C1159" s="12">
        <v>41129</v>
      </c>
      <c r="D1159" s="15">
        <v>9600</v>
      </c>
      <c r="E1159" s="13">
        <f t="shared" si="36"/>
        <v>0</v>
      </c>
      <c r="F1159" s="13">
        <f>IF(AND(B1159="Med B",COUNTIFS(A$1:A1158,A1159,B$1:B1158,"Med B")=0,COUNTIFS(A$1:A1158,A1159,B$1:B1158,"Med A")=0),1,0)</f>
        <v>0</v>
      </c>
      <c r="G1159" s="9" t="str">
        <f>IF(E1159=1,
  AVERAGEIFS(
    Question_10_Labs!D:D,
    Question_10_Labs!A:A, Question_10_admin!A1159,
    Question_10_Labs!C:C, "LAB B",
    Question_10_Labs!B:B, "&lt;=" &amp; Question_10_admin!C1159
  ),
  "")</f>
        <v/>
      </c>
      <c r="H1159" s="13" t="str">
        <f>IF(E1159=1,
  IFERROR(
    AVERAGEIFS(
      Question_10_Labs!D:D,
      Question_10_Labs!A:A, A1159,
      Question_10_Labs!C:C, "LAB B",
      Question_10_Labs!B:B, "&gt;=" &amp; C1159
    ),
    "No test done"
  ),
  ""
)</f>
        <v/>
      </c>
      <c r="I1159" s="13" t="str">
        <f t="shared" si="37"/>
        <v xml:space="preserve"> </v>
      </c>
    </row>
    <row r="1160" spans="1:9" x14ac:dyDescent="0.25">
      <c r="A1160" s="11">
        <v>80</v>
      </c>
      <c r="B1160" s="11" t="s">
        <v>622</v>
      </c>
      <c r="C1160" s="12">
        <v>41131</v>
      </c>
      <c r="D1160" s="15">
        <v>9600</v>
      </c>
      <c r="E1160" s="13">
        <f t="shared" si="36"/>
        <v>0</v>
      </c>
      <c r="F1160" s="13">
        <f>IF(AND(B1160="Med B",COUNTIFS(A$1:A1159,A1160,B$1:B1159,"Med B")=0,COUNTIFS(A$1:A1159,A1160,B$1:B1159,"Med A")=0),1,0)</f>
        <v>0</v>
      </c>
      <c r="G1160" s="9" t="str">
        <f>IF(E1160=1,
  AVERAGEIFS(
    Question_10_Labs!D:D,
    Question_10_Labs!A:A, Question_10_admin!A1160,
    Question_10_Labs!C:C, "LAB B",
    Question_10_Labs!B:B, "&lt;=" &amp; Question_10_admin!C1160
  ),
  "")</f>
        <v/>
      </c>
      <c r="H1160" s="13" t="str">
        <f>IF(E1160=1,
  IFERROR(
    AVERAGEIFS(
      Question_10_Labs!D:D,
      Question_10_Labs!A:A, A1160,
      Question_10_Labs!C:C, "LAB B",
      Question_10_Labs!B:B, "&gt;=" &amp; C1160
    ),
    "No test done"
  ),
  ""
)</f>
        <v/>
      </c>
      <c r="I1160" s="13" t="str">
        <f t="shared" si="37"/>
        <v xml:space="preserve"> </v>
      </c>
    </row>
    <row r="1161" spans="1:9" x14ac:dyDescent="0.25">
      <c r="A1161" s="11">
        <v>80</v>
      </c>
      <c r="B1161" s="11" t="s">
        <v>622</v>
      </c>
      <c r="C1161" s="12">
        <v>41134</v>
      </c>
      <c r="D1161" s="15">
        <v>9600</v>
      </c>
      <c r="E1161" s="13">
        <f t="shared" si="36"/>
        <v>0</v>
      </c>
      <c r="F1161" s="13">
        <f>IF(AND(B1161="Med B",COUNTIFS(A$1:A1160,A1161,B$1:B1160,"Med B")=0,COUNTIFS(A$1:A1160,A1161,B$1:B1160,"Med A")=0),1,0)</f>
        <v>0</v>
      </c>
      <c r="G1161" s="9" t="str">
        <f>IF(E1161=1,
  AVERAGEIFS(
    Question_10_Labs!D:D,
    Question_10_Labs!A:A, Question_10_admin!A1161,
    Question_10_Labs!C:C, "LAB B",
    Question_10_Labs!B:B, "&lt;=" &amp; Question_10_admin!C1161
  ),
  "")</f>
        <v/>
      </c>
      <c r="H1161" s="13" t="str">
        <f>IF(E1161=1,
  IFERROR(
    AVERAGEIFS(
      Question_10_Labs!D:D,
      Question_10_Labs!A:A, A1161,
      Question_10_Labs!C:C, "LAB B",
      Question_10_Labs!B:B, "&gt;=" &amp; C1161
    ),
    "No test done"
  ),
  ""
)</f>
        <v/>
      </c>
      <c r="I1161" s="13" t="str">
        <f t="shared" si="37"/>
        <v xml:space="preserve"> </v>
      </c>
    </row>
    <row r="1162" spans="1:9" x14ac:dyDescent="0.25">
      <c r="A1162" s="11">
        <v>80</v>
      </c>
      <c r="B1162" s="11" t="s">
        <v>622</v>
      </c>
      <c r="C1162" s="12">
        <v>41136</v>
      </c>
      <c r="D1162" s="15">
        <v>9600</v>
      </c>
      <c r="E1162" s="13">
        <f t="shared" si="36"/>
        <v>0</v>
      </c>
      <c r="F1162" s="13">
        <f>IF(AND(B1162="Med B",COUNTIFS(A$1:A1161,A1162,B$1:B1161,"Med B")=0,COUNTIFS(A$1:A1161,A1162,B$1:B1161,"Med A")=0),1,0)</f>
        <v>0</v>
      </c>
      <c r="G1162" s="9" t="str">
        <f>IF(E1162=1,
  AVERAGEIFS(
    Question_10_Labs!D:D,
    Question_10_Labs!A:A, Question_10_admin!A1162,
    Question_10_Labs!C:C, "LAB B",
    Question_10_Labs!B:B, "&lt;=" &amp; Question_10_admin!C1162
  ),
  "")</f>
        <v/>
      </c>
      <c r="H1162" s="13" t="str">
        <f>IF(E1162=1,
  IFERROR(
    AVERAGEIFS(
      Question_10_Labs!D:D,
      Question_10_Labs!A:A, A1162,
      Question_10_Labs!C:C, "LAB B",
      Question_10_Labs!B:B, "&gt;=" &amp; C1162
    ),
    "No test done"
  ),
  ""
)</f>
        <v/>
      </c>
      <c r="I1162" s="13" t="str">
        <f t="shared" si="37"/>
        <v xml:space="preserve"> </v>
      </c>
    </row>
    <row r="1163" spans="1:9" x14ac:dyDescent="0.25">
      <c r="A1163" s="11">
        <v>80</v>
      </c>
      <c r="B1163" s="11" t="s">
        <v>622</v>
      </c>
      <c r="C1163" s="12">
        <v>41138</v>
      </c>
      <c r="D1163" s="15">
        <v>9600</v>
      </c>
      <c r="E1163" s="13">
        <f t="shared" si="36"/>
        <v>0</v>
      </c>
      <c r="F1163" s="13">
        <f>IF(AND(B1163="Med B",COUNTIFS(A$1:A1162,A1163,B$1:B1162,"Med B")=0,COUNTIFS(A$1:A1162,A1163,B$1:B1162,"Med A")=0),1,0)</f>
        <v>0</v>
      </c>
      <c r="G1163" s="9" t="str">
        <f>IF(E1163=1,
  AVERAGEIFS(
    Question_10_Labs!D:D,
    Question_10_Labs!A:A, Question_10_admin!A1163,
    Question_10_Labs!C:C, "LAB B",
    Question_10_Labs!B:B, "&lt;=" &amp; Question_10_admin!C1163
  ),
  "")</f>
        <v/>
      </c>
      <c r="H1163" s="13" t="str">
        <f>IF(E1163=1,
  IFERROR(
    AVERAGEIFS(
      Question_10_Labs!D:D,
      Question_10_Labs!A:A, A1163,
      Question_10_Labs!C:C, "LAB B",
      Question_10_Labs!B:B, "&gt;=" &amp; C1163
    ),
    "No test done"
  ),
  ""
)</f>
        <v/>
      </c>
      <c r="I1163" s="13" t="str">
        <f t="shared" si="37"/>
        <v xml:space="preserve"> </v>
      </c>
    </row>
    <row r="1164" spans="1:9" x14ac:dyDescent="0.25">
      <c r="A1164" s="11">
        <v>80</v>
      </c>
      <c r="B1164" s="11" t="s">
        <v>622</v>
      </c>
      <c r="C1164" s="12">
        <v>41141</v>
      </c>
      <c r="D1164" s="15">
        <v>9600</v>
      </c>
      <c r="E1164" s="13">
        <f t="shared" si="36"/>
        <v>0</v>
      </c>
      <c r="F1164" s="13">
        <f>IF(AND(B1164="Med B",COUNTIFS(A$1:A1163,A1164,B$1:B1163,"Med B")=0,COUNTIFS(A$1:A1163,A1164,B$1:B1163,"Med A")=0),1,0)</f>
        <v>0</v>
      </c>
      <c r="G1164" s="9" t="str">
        <f>IF(E1164=1,
  AVERAGEIFS(
    Question_10_Labs!D:D,
    Question_10_Labs!A:A, Question_10_admin!A1164,
    Question_10_Labs!C:C, "LAB B",
    Question_10_Labs!B:B, "&lt;=" &amp; Question_10_admin!C1164
  ),
  "")</f>
        <v/>
      </c>
      <c r="H1164" s="13" t="str">
        <f>IF(E1164=1,
  IFERROR(
    AVERAGEIFS(
      Question_10_Labs!D:D,
      Question_10_Labs!A:A, A1164,
      Question_10_Labs!C:C, "LAB B",
      Question_10_Labs!B:B, "&gt;=" &amp; C1164
    ),
    "No test done"
  ),
  ""
)</f>
        <v/>
      </c>
      <c r="I1164" s="13" t="str">
        <f t="shared" si="37"/>
        <v xml:space="preserve"> </v>
      </c>
    </row>
    <row r="1165" spans="1:9" x14ac:dyDescent="0.25">
      <c r="A1165" s="11">
        <v>80</v>
      </c>
      <c r="B1165" s="11" t="s">
        <v>622</v>
      </c>
      <c r="C1165" s="12">
        <v>41143</v>
      </c>
      <c r="D1165" s="15">
        <v>9600</v>
      </c>
      <c r="E1165" s="13">
        <f t="shared" si="36"/>
        <v>0</v>
      </c>
      <c r="F1165" s="13">
        <f>IF(AND(B1165="Med B",COUNTIFS(A$1:A1164,A1165,B$1:B1164,"Med B")=0,COUNTIFS(A$1:A1164,A1165,B$1:B1164,"Med A")=0),1,0)</f>
        <v>0</v>
      </c>
      <c r="G1165" s="9" t="str">
        <f>IF(E1165=1,
  AVERAGEIFS(
    Question_10_Labs!D:D,
    Question_10_Labs!A:A, Question_10_admin!A1165,
    Question_10_Labs!C:C, "LAB B",
    Question_10_Labs!B:B, "&lt;=" &amp; Question_10_admin!C1165
  ),
  "")</f>
        <v/>
      </c>
      <c r="H1165" s="13" t="str">
        <f>IF(E1165=1,
  IFERROR(
    AVERAGEIFS(
      Question_10_Labs!D:D,
      Question_10_Labs!A:A, A1165,
      Question_10_Labs!C:C, "LAB B",
      Question_10_Labs!B:B, "&gt;=" &amp; C1165
    ),
    "No test done"
  ),
  ""
)</f>
        <v/>
      </c>
      <c r="I1165" s="13" t="str">
        <f t="shared" si="37"/>
        <v xml:space="preserve"> </v>
      </c>
    </row>
    <row r="1166" spans="1:9" x14ac:dyDescent="0.25">
      <c r="A1166" s="11">
        <v>80</v>
      </c>
      <c r="B1166" s="11" t="s">
        <v>622</v>
      </c>
      <c r="C1166" s="12">
        <v>41145</v>
      </c>
      <c r="D1166" s="15">
        <v>9600</v>
      </c>
      <c r="E1166" s="13">
        <f t="shared" si="36"/>
        <v>0</v>
      </c>
      <c r="F1166" s="13">
        <f>IF(AND(B1166="Med B",COUNTIFS(A$1:A1165,A1166,B$1:B1165,"Med B")=0,COUNTIFS(A$1:A1165,A1166,B$1:B1165,"Med A")=0),1,0)</f>
        <v>0</v>
      </c>
      <c r="G1166" s="9" t="str">
        <f>IF(E1166=1,
  AVERAGEIFS(
    Question_10_Labs!D:D,
    Question_10_Labs!A:A, Question_10_admin!A1166,
    Question_10_Labs!C:C, "LAB B",
    Question_10_Labs!B:B, "&lt;=" &amp; Question_10_admin!C1166
  ),
  "")</f>
        <v/>
      </c>
      <c r="H1166" s="13" t="str">
        <f>IF(E1166=1,
  IFERROR(
    AVERAGEIFS(
      Question_10_Labs!D:D,
      Question_10_Labs!A:A, A1166,
      Question_10_Labs!C:C, "LAB B",
      Question_10_Labs!B:B, "&gt;=" &amp; C1166
    ),
    "No test done"
  ),
  ""
)</f>
        <v/>
      </c>
      <c r="I1166" s="13" t="str">
        <f t="shared" si="37"/>
        <v xml:space="preserve"> </v>
      </c>
    </row>
    <row r="1167" spans="1:9" x14ac:dyDescent="0.25">
      <c r="A1167" s="11">
        <v>80</v>
      </c>
      <c r="B1167" s="11" t="s">
        <v>622</v>
      </c>
      <c r="C1167" s="12">
        <v>41148</v>
      </c>
      <c r="D1167" s="15">
        <v>9600</v>
      </c>
      <c r="E1167" s="13">
        <f t="shared" si="36"/>
        <v>0</v>
      </c>
      <c r="F1167" s="13">
        <f>IF(AND(B1167="Med B",COUNTIFS(A$1:A1166,A1167,B$1:B1166,"Med B")=0,COUNTIFS(A$1:A1166,A1167,B$1:B1166,"Med A")=0),1,0)</f>
        <v>0</v>
      </c>
      <c r="G1167" s="9" t="str">
        <f>IF(E1167=1,
  AVERAGEIFS(
    Question_10_Labs!D:D,
    Question_10_Labs!A:A, Question_10_admin!A1167,
    Question_10_Labs!C:C, "LAB B",
    Question_10_Labs!B:B, "&lt;=" &amp; Question_10_admin!C1167
  ),
  "")</f>
        <v/>
      </c>
      <c r="H1167" s="13" t="str">
        <f>IF(E1167=1,
  IFERROR(
    AVERAGEIFS(
      Question_10_Labs!D:D,
      Question_10_Labs!A:A, A1167,
      Question_10_Labs!C:C, "LAB B",
      Question_10_Labs!B:B, "&gt;=" &amp; C1167
    ),
    "No test done"
  ),
  ""
)</f>
        <v/>
      </c>
      <c r="I1167" s="13" t="str">
        <f t="shared" si="37"/>
        <v xml:space="preserve"> </v>
      </c>
    </row>
    <row r="1168" spans="1:9" x14ac:dyDescent="0.25">
      <c r="A1168" s="11">
        <v>80</v>
      </c>
      <c r="B1168" s="11" t="s">
        <v>622</v>
      </c>
      <c r="C1168" s="12">
        <v>41150</v>
      </c>
      <c r="D1168" s="15">
        <v>9600</v>
      </c>
      <c r="E1168" s="13">
        <f t="shared" si="36"/>
        <v>0</v>
      </c>
      <c r="F1168" s="13">
        <f>IF(AND(B1168="Med B",COUNTIFS(A$1:A1167,A1168,B$1:B1167,"Med B")=0,COUNTIFS(A$1:A1167,A1168,B$1:B1167,"Med A")=0),1,0)</f>
        <v>0</v>
      </c>
      <c r="G1168" s="9" t="str">
        <f>IF(E1168=1,
  AVERAGEIFS(
    Question_10_Labs!D:D,
    Question_10_Labs!A:A, Question_10_admin!A1168,
    Question_10_Labs!C:C, "LAB B",
    Question_10_Labs!B:B, "&lt;=" &amp; Question_10_admin!C1168
  ),
  "")</f>
        <v/>
      </c>
      <c r="H1168" s="13" t="str">
        <f>IF(E1168=1,
  IFERROR(
    AVERAGEIFS(
      Question_10_Labs!D:D,
      Question_10_Labs!A:A, A1168,
      Question_10_Labs!C:C, "LAB B",
      Question_10_Labs!B:B, "&gt;=" &amp; C1168
    ),
    "No test done"
  ),
  ""
)</f>
        <v/>
      </c>
      <c r="I1168" s="13" t="str">
        <f t="shared" si="37"/>
        <v xml:space="preserve"> </v>
      </c>
    </row>
    <row r="1169" spans="1:9" x14ac:dyDescent="0.25">
      <c r="A1169" s="11">
        <v>80</v>
      </c>
      <c r="B1169" s="11" t="s">
        <v>622</v>
      </c>
      <c r="C1169" s="12">
        <v>41152</v>
      </c>
      <c r="D1169" s="15">
        <v>9600</v>
      </c>
      <c r="E1169" s="13">
        <f t="shared" si="36"/>
        <v>0</v>
      </c>
      <c r="F1169" s="13">
        <f>IF(AND(B1169="Med B",COUNTIFS(A$1:A1168,A1169,B$1:B1168,"Med B")=0,COUNTIFS(A$1:A1168,A1169,B$1:B1168,"Med A")=0),1,0)</f>
        <v>0</v>
      </c>
      <c r="G1169" s="9" t="str">
        <f>IF(E1169=1,
  AVERAGEIFS(
    Question_10_Labs!D:D,
    Question_10_Labs!A:A, Question_10_admin!A1169,
    Question_10_Labs!C:C, "LAB B",
    Question_10_Labs!B:B, "&lt;=" &amp; Question_10_admin!C1169
  ),
  "")</f>
        <v/>
      </c>
      <c r="H1169" s="13" t="str">
        <f>IF(E1169=1,
  IFERROR(
    AVERAGEIFS(
      Question_10_Labs!D:D,
      Question_10_Labs!A:A, A1169,
      Question_10_Labs!C:C, "LAB B",
      Question_10_Labs!B:B, "&gt;=" &amp; C1169
    ),
    "No test done"
  ),
  ""
)</f>
        <v/>
      </c>
      <c r="I1169" s="13" t="str">
        <f t="shared" si="37"/>
        <v xml:space="preserve"> </v>
      </c>
    </row>
    <row r="1170" spans="1:9" x14ac:dyDescent="0.25">
      <c r="A1170" s="11">
        <v>80</v>
      </c>
      <c r="B1170" s="11" t="s">
        <v>622</v>
      </c>
      <c r="C1170" s="12">
        <v>41155</v>
      </c>
      <c r="D1170" s="15">
        <v>9600</v>
      </c>
      <c r="E1170" s="13">
        <f t="shared" si="36"/>
        <v>0</v>
      </c>
      <c r="F1170" s="13">
        <f>IF(AND(B1170="Med B",COUNTIFS(A$1:A1169,A1170,B$1:B1169,"Med B")=0,COUNTIFS(A$1:A1169,A1170,B$1:B1169,"Med A")=0),1,0)</f>
        <v>0</v>
      </c>
      <c r="G1170" s="9" t="str">
        <f>IF(E1170=1,
  AVERAGEIFS(
    Question_10_Labs!D:D,
    Question_10_Labs!A:A, Question_10_admin!A1170,
    Question_10_Labs!C:C, "LAB B",
    Question_10_Labs!B:B, "&lt;=" &amp; Question_10_admin!C1170
  ),
  "")</f>
        <v/>
      </c>
      <c r="H1170" s="13" t="str">
        <f>IF(E1170=1,
  IFERROR(
    AVERAGEIFS(
      Question_10_Labs!D:D,
      Question_10_Labs!A:A, A1170,
      Question_10_Labs!C:C, "LAB B",
      Question_10_Labs!B:B, "&gt;=" &amp; C1170
    ),
    "No test done"
  ),
  ""
)</f>
        <v/>
      </c>
      <c r="I1170" s="13" t="str">
        <f t="shared" si="37"/>
        <v xml:space="preserve"> </v>
      </c>
    </row>
    <row r="1171" spans="1:9" x14ac:dyDescent="0.25">
      <c r="A1171" s="11">
        <v>80</v>
      </c>
      <c r="B1171" s="11" t="s">
        <v>622</v>
      </c>
      <c r="C1171" s="12">
        <v>41157</v>
      </c>
      <c r="D1171" s="15">
        <v>9600</v>
      </c>
      <c r="E1171" s="13">
        <f t="shared" si="36"/>
        <v>0</v>
      </c>
      <c r="F1171" s="13">
        <f>IF(AND(B1171="Med B",COUNTIFS(A$1:A1170,A1171,B$1:B1170,"Med B")=0,COUNTIFS(A$1:A1170,A1171,B$1:B1170,"Med A")=0),1,0)</f>
        <v>0</v>
      </c>
      <c r="G1171" s="9" t="str">
        <f>IF(E1171=1,
  AVERAGEIFS(
    Question_10_Labs!D:D,
    Question_10_Labs!A:A, Question_10_admin!A1171,
    Question_10_Labs!C:C, "LAB B",
    Question_10_Labs!B:B, "&lt;=" &amp; Question_10_admin!C1171
  ),
  "")</f>
        <v/>
      </c>
      <c r="H1171" s="13" t="str">
        <f>IF(E1171=1,
  IFERROR(
    AVERAGEIFS(
      Question_10_Labs!D:D,
      Question_10_Labs!A:A, A1171,
      Question_10_Labs!C:C, "LAB B",
      Question_10_Labs!B:B, "&gt;=" &amp; C1171
    ),
    "No test done"
  ),
  ""
)</f>
        <v/>
      </c>
      <c r="I1171" s="13" t="str">
        <f t="shared" si="37"/>
        <v xml:space="preserve"> </v>
      </c>
    </row>
    <row r="1172" spans="1:9" x14ac:dyDescent="0.25">
      <c r="A1172" s="11">
        <v>81</v>
      </c>
      <c r="B1172" s="11" t="s">
        <v>622</v>
      </c>
      <c r="C1172" s="12">
        <v>41093</v>
      </c>
      <c r="D1172" s="15">
        <v>4300</v>
      </c>
      <c r="E1172" s="13">
        <f t="shared" si="36"/>
        <v>0</v>
      </c>
      <c r="F1172" s="13">
        <f>IF(AND(B1172="Med B",COUNTIFS(A$1:A1171,A1172,B$1:B1171,"Med B")=0,COUNTIFS(A$1:A1171,A1172,B$1:B1171,"Med A")=0),1,0)</f>
        <v>0</v>
      </c>
      <c r="G1172" s="9" t="str">
        <f>IF(E1172=1,
  AVERAGEIFS(
    Question_10_Labs!D:D,
    Question_10_Labs!A:A, Question_10_admin!A1172,
    Question_10_Labs!C:C, "LAB B",
    Question_10_Labs!B:B, "&lt;=" &amp; Question_10_admin!C1172
  ),
  "")</f>
        <v/>
      </c>
      <c r="H1172" s="13" t="str">
        <f>IF(E1172=1,
  IFERROR(
    AVERAGEIFS(
      Question_10_Labs!D:D,
      Question_10_Labs!A:A, A1172,
      Question_10_Labs!C:C, "LAB B",
      Question_10_Labs!B:B, "&gt;=" &amp; C1172
    ),
    "No test done"
  ),
  ""
)</f>
        <v/>
      </c>
      <c r="I1172" s="13" t="str">
        <f t="shared" si="37"/>
        <v xml:space="preserve"> </v>
      </c>
    </row>
    <row r="1173" spans="1:9" x14ac:dyDescent="0.25">
      <c r="A1173" s="11">
        <v>81</v>
      </c>
      <c r="B1173" s="11" t="s">
        <v>622</v>
      </c>
      <c r="C1173" s="12">
        <v>41095</v>
      </c>
      <c r="D1173" s="15">
        <v>4300</v>
      </c>
      <c r="E1173" s="13">
        <f t="shared" si="36"/>
        <v>0</v>
      </c>
      <c r="F1173" s="13">
        <f>IF(AND(B1173="Med B",COUNTIFS(A$1:A1172,A1173,B$1:B1172,"Med B")=0,COUNTIFS(A$1:A1172,A1173,B$1:B1172,"Med A")=0),1,0)</f>
        <v>0</v>
      </c>
      <c r="G1173" s="9" t="str">
        <f>IF(E1173=1,
  AVERAGEIFS(
    Question_10_Labs!D:D,
    Question_10_Labs!A:A, Question_10_admin!A1173,
    Question_10_Labs!C:C, "LAB B",
    Question_10_Labs!B:B, "&lt;=" &amp; Question_10_admin!C1173
  ),
  "")</f>
        <v/>
      </c>
      <c r="H1173" s="13" t="str">
        <f>IF(E1173=1,
  IFERROR(
    AVERAGEIFS(
      Question_10_Labs!D:D,
      Question_10_Labs!A:A, A1173,
      Question_10_Labs!C:C, "LAB B",
      Question_10_Labs!B:B, "&gt;=" &amp; C1173
    ),
    "No test done"
  ),
  ""
)</f>
        <v/>
      </c>
      <c r="I1173" s="13" t="str">
        <f t="shared" si="37"/>
        <v xml:space="preserve"> </v>
      </c>
    </row>
    <row r="1174" spans="1:9" x14ac:dyDescent="0.25">
      <c r="A1174" s="11">
        <v>81</v>
      </c>
      <c r="B1174" s="11" t="s">
        <v>622</v>
      </c>
      <c r="C1174" s="12">
        <v>41097</v>
      </c>
      <c r="D1174" s="15">
        <v>4700</v>
      </c>
      <c r="E1174" s="13">
        <f t="shared" si="36"/>
        <v>0</v>
      </c>
      <c r="F1174" s="13">
        <f>IF(AND(B1174="Med B",COUNTIFS(A$1:A1173,A1174,B$1:B1173,"Med B")=0,COUNTIFS(A$1:A1173,A1174,B$1:B1173,"Med A")=0),1,0)</f>
        <v>0</v>
      </c>
      <c r="G1174" s="9" t="str">
        <f>IF(E1174=1,
  AVERAGEIFS(
    Question_10_Labs!D:D,
    Question_10_Labs!A:A, Question_10_admin!A1174,
    Question_10_Labs!C:C, "LAB B",
    Question_10_Labs!B:B, "&lt;=" &amp; Question_10_admin!C1174
  ),
  "")</f>
        <v/>
      </c>
      <c r="H1174" s="13" t="str">
        <f>IF(E1174=1,
  IFERROR(
    AVERAGEIFS(
      Question_10_Labs!D:D,
      Question_10_Labs!A:A, A1174,
      Question_10_Labs!C:C, "LAB B",
      Question_10_Labs!B:B, "&gt;=" &amp; C1174
    ),
    "No test done"
  ),
  ""
)</f>
        <v/>
      </c>
      <c r="I1174" s="13" t="str">
        <f t="shared" si="37"/>
        <v xml:space="preserve"> </v>
      </c>
    </row>
    <row r="1175" spans="1:9" x14ac:dyDescent="0.25">
      <c r="A1175" s="11">
        <v>81</v>
      </c>
      <c r="B1175" s="11" t="s">
        <v>622</v>
      </c>
      <c r="C1175" s="12">
        <v>41100</v>
      </c>
      <c r="D1175" s="15">
        <v>4700</v>
      </c>
      <c r="E1175" s="13">
        <f t="shared" si="36"/>
        <v>0</v>
      </c>
      <c r="F1175" s="13">
        <f>IF(AND(B1175="Med B",COUNTIFS(A$1:A1174,A1175,B$1:B1174,"Med B")=0,COUNTIFS(A$1:A1174,A1175,B$1:B1174,"Med A")=0),1,0)</f>
        <v>0</v>
      </c>
      <c r="G1175" s="9" t="str">
        <f>IF(E1175=1,
  AVERAGEIFS(
    Question_10_Labs!D:D,
    Question_10_Labs!A:A, Question_10_admin!A1175,
    Question_10_Labs!C:C, "LAB B",
    Question_10_Labs!B:B, "&lt;=" &amp; Question_10_admin!C1175
  ),
  "")</f>
        <v/>
      </c>
      <c r="H1175" s="13" t="str">
        <f>IF(E1175=1,
  IFERROR(
    AVERAGEIFS(
      Question_10_Labs!D:D,
      Question_10_Labs!A:A, A1175,
      Question_10_Labs!C:C, "LAB B",
      Question_10_Labs!B:B, "&gt;=" &amp; C1175
    ),
    "No test done"
  ),
  ""
)</f>
        <v/>
      </c>
      <c r="I1175" s="13" t="str">
        <f t="shared" si="37"/>
        <v xml:space="preserve"> </v>
      </c>
    </row>
    <row r="1176" spans="1:9" x14ac:dyDescent="0.25">
      <c r="A1176" s="11">
        <v>81</v>
      </c>
      <c r="B1176" s="11" t="s">
        <v>622</v>
      </c>
      <c r="C1176" s="12">
        <v>41102</v>
      </c>
      <c r="D1176" s="15">
        <v>4700</v>
      </c>
      <c r="E1176" s="13">
        <f t="shared" si="36"/>
        <v>0</v>
      </c>
      <c r="F1176" s="13">
        <f>IF(AND(B1176="Med B",COUNTIFS(A$1:A1175,A1176,B$1:B1175,"Med B")=0,COUNTIFS(A$1:A1175,A1176,B$1:B1175,"Med A")=0),1,0)</f>
        <v>0</v>
      </c>
      <c r="G1176" s="9" t="str">
        <f>IF(E1176=1,
  AVERAGEIFS(
    Question_10_Labs!D:D,
    Question_10_Labs!A:A, Question_10_admin!A1176,
    Question_10_Labs!C:C, "LAB B",
    Question_10_Labs!B:B, "&lt;=" &amp; Question_10_admin!C1176
  ),
  "")</f>
        <v/>
      </c>
      <c r="H1176" s="13" t="str">
        <f>IF(E1176=1,
  IFERROR(
    AVERAGEIFS(
      Question_10_Labs!D:D,
      Question_10_Labs!A:A, A1176,
      Question_10_Labs!C:C, "LAB B",
      Question_10_Labs!B:B, "&gt;=" &amp; C1176
    ),
    "No test done"
  ),
  ""
)</f>
        <v/>
      </c>
      <c r="I1176" s="13" t="str">
        <f t="shared" si="37"/>
        <v xml:space="preserve"> </v>
      </c>
    </row>
    <row r="1177" spans="1:9" x14ac:dyDescent="0.25">
      <c r="A1177" s="11">
        <v>81</v>
      </c>
      <c r="B1177" s="11" t="s">
        <v>622</v>
      </c>
      <c r="C1177" s="12">
        <v>41104</v>
      </c>
      <c r="D1177" s="15">
        <v>4700</v>
      </c>
      <c r="E1177" s="13">
        <f t="shared" si="36"/>
        <v>0</v>
      </c>
      <c r="F1177" s="13">
        <f>IF(AND(B1177="Med B",COUNTIFS(A$1:A1176,A1177,B$1:B1176,"Med B")=0,COUNTIFS(A$1:A1176,A1177,B$1:B1176,"Med A")=0),1,0)</f>
        <v>0</v>
      </c>
      <c r="G1177" s="9" t="str">
        <f>IF(E1177=1,
  AVERAGEIFS(
    Question_10_Labs!D:D,
    Question_10_Labs!A:A, Question_10_admin!A1177,
    Question_10_Labs!C:C, "LAB B",
    Question_10_Labs!B:B, "&lt;=" &amp; Question_10_admin!C1177
  ),
  "")</f>
        <v/>
      </c>
      <c r="H1177" s="13" t="str">
        <f>IF(E1177=1,
  IFERROR(
    AVERAGEIFS(
      Question_10_Labs!D:D,
      Question_10_Labs!A:A, A1177,
      Question_10_Labs!C:C, "LAB B",
      Question_10_Labs!B:B, "&gt;=" &amp; C1177
    ),
    "No test done"
  ),
  ""
)</f>
        <v/>
      </c>
      <c r="I1177" s="13" t="str">
        <f t="shared" si="37"/>
        <v xml:space="preserve"> </v>
      </c>
    </row>
    <row r="1178" spans="1:9" x14ac:dyDescent="0.25">
      <c r="A1178" s="11">
        <v>81</v>
      </c>
      <c r="B1178" s="11" t="s">
        <v>622</v>
      </c>
      <c r="C1178" s="12">
        <v>41107</v>
      </c>
      <c r="D1178" s="15">
        <v>4700</v>
      </c>
      <c r="E1178" s="13">
        <f t="shared" si="36"/>
        <v>0</v>
      </c>
      <c r="F1178" s="13">
        <f>IF(AND(B1178="Med B",COUNTIFS(A$1:A1177,A1178,B$1:B1177,"Med B")=0,COUNTIFS(A$1:A1177,A1178,B$1:B1177,"Med A")=0),1,0)</f>
        <v>0</v>
      </c>
      <c r="G1178" s="9" t="str">
        <f>IF(E1178=1,
  AVERAGEIFS(
    Question_10_Labs!D:D,
    Question_10_Labs!A:A, Question_10_admin!A1178,
    Question_10_Labs!C:C, "LAB B",
    Question_10_Labs!B:B, "&lt;=" &amp; Question_10_admin!C1178
  ),
  "")</f>
        <v/>
      </c>
      <c r="H1178" s="13" t="str">
        <f>IF(E1178=1,
  IFERROR(
    AVERAGEIFS(
      Question_10_Labs!D:D,
      Question_10_Labs!A:A, A1178,
      Question_10_Labs!C:C, "LAB B",
      Question_10_Labs!B:B, "&gt;=" &amp; C1178
    ),
    "No test done"
  ),
  ""
)</f>
        <v/>
      </c>
      <c r="I1178" s="13" t="str">
        <f t="shared" si="37"/>
        <v xml:space="preserve"> </v>
      </c>
    </row>
    <row r="1179" spans="1:9" x14ac:dyDescent="0.25">
      <c r="A1179" s="11">
        <v>81</v>
      </c>
      <c r="B1179" s="11" t="s">
        <v>622</v>
      </c>
      <c r="C1179" s="12">
        <v>41109</v>
      </c>
      <c r="D1179" s="15">
        <v>4700</v>
      </c>
      <c r="E1179" s="13">
        <f t="shared" si="36"/>
        <v>0</v>
      </c>
      <c r="F1179" s="13">
        <f>IF(AND(B1179="Med B",COUNTIFS(A$1:A1178,A1179,B$1:B1178,"Med B")=0,COUNTIFS(A$1:A1178,A1179,B$1:B1178,"Med A")=0),1,0)</f>
        <v>0</v>
      </c>
      <c r="G1179" s="9" t="str">
        <f>IF(E1179=1,
  AVERAGEIFS(
    Question_10_Labs!D:D,
    Question_10_Labs!A:A, Question_10_admin!A1179,
    Question_10_Labs!C:C, "LAB B",
    Question_10_Labs!B:B, "&lt;=" &amp; Question_10_admin!C1179
  ),
  "")</f>
        <v/>
      </c>
      <c r="H1179" s="13" t="str">
        <f>IF(E1179=1,
  IFERROR(
    AVERAGEIFS(
      Question_10_Labs!D:D,
      Question_10_Labs!A:A, A1179,
      Question_10_Labs!C:C, "LAB B",
      Question_10_Labs!B:B, "&gt;=" &amp; C1179
    ),
    "No test done"
  ),
  ""
)</f>
        <v/>
      </c>
      <c r="I1179" s="13" t="str">
        <f t="shared" si="37"/>
        <v xml:space="preserve"> </v>
      </c>
    </row>
    <row r="1180" spans="1:9" x14ac:dyDescent="0.25">
      <c r="A1180" s="11">
        <v>81</v>
      </c>
      <c r="B1180" s="11" t="s">
        <v>622</v>
      </c>
      <c r="C1180" s="12">
        <v>41114</v>
      </c>
      <c r="D1180" s="15">
        <v>5700</v>
      </c>
      <c r="E1180" s="13">
        <f t="shared" si="36"/>
        <v>0</v>
      </c>
      <c r="F1180" s="13">
        <f>IF(AND(B1180="Med B",COUNTIFS(A$1:A1179,A1180,B$1:B1179,"Med B")=0,COUNTIFS(A$1:A1179,A1180,B$1:B1179,"Med A")=0),1,0)</f>
        <v>0</v>
      </c>
      <c r="G1180" s="9" t="str">
        <f>IF(E1180=1,
  AVERAGEIFS(
    Question_10_Labs!D:D,
    Question_10_Labs!A:A, Question_10_admin!A1180,
    Question_10_Labs!C:C, "LAB B",
    Question_10_Labs!B:B, "&lt;=" &amp; Question_10_admin!C1180
  ),
  "")</f>
        <v/>
      </c>
      <c r="H1180" s="13" t="str">
        <f>IF(E1180=1,
  IFERROR(
    AVERAGEIFS(
      Question_10_Labs!D:D,
      Question_10_Labs!A:A, A1180,
      Question_10_Labs!C:C, "LAB B",
      Question_10_Labs!B:B, "&gt;=" &amp; C1180
    ),
    "No test done"
  ),
  ""
)</f>
        <v/>
      </c>
      <c r="I1180" s="13" t="str">
        <f t="shared" si="37"/>
        <v xml:space="preserve"> </v>
      </c>
    </row>
    <row r="1181" spans="1:9" x14ac:dyDescent="0.25">
      <c r="A1181" s="11">
        <v>81</v>
      </c>
      <c r="B1181" s="11" t="s">
        <v>622</v>
      </c>
      <c r="C1181" s="12">
        <v>41117</v>
      </c>
      <c r="D1181" s="15">
        <v>5700</v>
      </c>
      <c r="E1181" s="13">
        <f t="shared" si="36"/>
        <v>0</v>
      </c>
      <c r="F1181" s="13">
        <f>IF(AND(B1181="Med B",COUNTIFS(A$1:A1180,A1181,B$1:B1180,"Med B")=0,COUNTIFS(A$1:A1180,A1181,B$1:B1180,"Med A")=0),1,0)</f>
        <v>0</v>
      </c>
      <c r="G1181" s="9" t="str">
        <f>IF(E1181=1,
  AVERAGEIFS(
    Question_10_Labs!D:D,
    Question_10_Labs!A:A, Question_10_admin!A1181,
    Question_10_Labs!C:C, "LAB B",
    Question_10_Labs!B:B, "&lt;=" &amp; Question_10_admin!C1181
  ),
  "")</f>
        <v/>
      </c>
      <c r="H1181" s="13" t="str">
        <f>IF(E1181=1,
  IFERROR(
    AVERAGEIFS(
      Question_10_Labs!D:D,
      Question_10_Labs!A:A, A1181,
      Question_10_Labs!C:C, "LAB B",
      Question_10_Labs!B:B, "&gt;=" &amp; C1181
    ),
    "No test done"
  ),
  ""
)</f>
        <v/>
      </c>
      <c r="I1181" s="13" t="str">
        <f t="shared" si="37"/>
        <v xml:space="preserve"> </v>
      </c>
    </row>
    <row r="1182" spans="1:9" x14ac:dyDescent="0.25">
      <c r="A1182" s="11">
        <v>81</v>
      </c>
      <c r="B1182" s="11" t="s">
        <v>622</v>
      </c>
      <c r="C1182" s="12">
        <v>41118</v>
      </c>
      <c r="D1182" s="15">
        <v>5700</v>
      </c>
      <c r="E1182" s="13">
        <f t="shared" si="36"/>
        <v>0</v>
      </c>
      <c r="F1182" s="13">
        <f>IF(AND(B1182="Med B",COUNTIFS(A$1:A1181,A1182,B$1:B1181,"Med B")=0,COUNTIFS(A$1:A1181,A1182,B$1:B1181,"Med A")=0),1,0)</f>
        <v>0</v>
      </c>
      <c r="G1182" s="9" t="str">
        <f>IF(E1182=1,
  AVERAGEIFS(
    Question_10_Labs!D:D,
    Question_10_Labs!A:A, Question_10_admin!A1182,
    Question_10_Labs!C:C, "LAB B",
    Question_10_Labs!B:B, "&lt;=" &amp; Question_10_admin!C1182
  ),
  "")</f>
        <v/>
      </c>
      <c r="H1182" s="13" t="str">
        <f>IF(E1182=1,
  IFERROR(
    AVERAGEIFS(
      Question_10_Labs!D:D,
      Question_10_Labs!A:A, A1182,
      Question_10_Labs!C:C, "LAB B",
      Question_10_Labs!B:B, "&gt;=" &amp; C1182
    ),
    "No test done"
  ),
  ""
)</f>
        <v/>
      </c>
      <c r="I1182" s="13" t="str">
        <f t="shared" si="37"/>
        <v xml:space="preserve"> </v>
      </c>
    </row>
    <row r="1183" spans="1:9" x14ac:dyDescent="0.25">
      <c r="A1183" s="11">
        <v>81</v>
      </c>
      <c r="B1183" s="11" t="s">
        <v>622</v>
      </c>
      <c r="C1183" s="12">
        <v>41121</v>
      </c>
      <c r="D1183" s="15">
        <v>5700</v>
      </c>
      <c r="E1183" s="13">
        <f t="shared" si="36"/>
        <v>0</v>
      </c>
      <c r="F1183" s="13">
        <f>IF(AND(B1183="Med B",COUNTIFS(A$1:A1182,A1183,B$1:B1182,"Med B")=0,COUNTIFS(A$1:A1182,A1183,B$1:B1182,"Med A")=0),1,0)</f>
        <v>0</v>
      </c>
      <c r="G1183" s="9" t="str">
        <f>IF(E1183=1,
  AVERAGEIFS(
    Question_10_Labs!D:D,
    Question_10_Labs!A:A, Question_10_admin!A1183,
    Question_10_Labs!C:C, "LAB B",
    Question_10_Labs!B:B, "&lt;=" &amp; Question_10_admin!C1183
  ),
  "")</f>
        <v/>
      </c>
      <c r="H1183" s="13" t="str">
        <f>IF(E1183=1,
  IFERROR(
    AVERAGEIFS(
      Question_10_Labs!D:D,
      Question_10_Labs!A:A, A1183,
      Question_10_Labs!C:C, "LAB B",
      Question_10_Labs!B:B, "&gt;=" &amp; C1183
    ),
    "No test done"
  ),
  ""
)</f>
        <v/>
      </c>
      <c r="I1183" s="13" t="str">
        <f t="shared" si="37"/>
        <v xml:space="preserve"> </v>
      </c>
    </row>
    <row r="1184" spans="1:9" x14ac:dyDescent="0.25">
      <c r="A1184" s="11">
        <v>81</v>
      </c>
      <c r="B1184" s="11" t="s">
        <v>622</v>
      </c>
      <c r="C1184" s="12">
        <v>41123</v>
      </c>
      <c r="D1184" s="15">
        <v>5700</v>
      </c>
      <c r="E1184" s="13">
        <f t="shared" si="36"/>
        <v>0</v>
      </c>
      <c r="F1184" s="13">
        <f>IF(AND(B1184="Med B",COUNTIFS(A$1:A1183,A1184,B$1:B1183,"Med B")=0,COUNTIFS(A$1:A1183,A1184,B$1:B1183,"Med A")=0),1,0)</f>
        <v>0</v>
      </c>
      <c r="G1184" s="9" t="str">
        <f>IF(E1184=1,
  AVERAGEIFS(
    Question_10_Labs!D:D,
    Question_10_Labs!A:A, Question_10_admin!A1184,
    Question_10_Labs!C:C, "LAB B",
    Question_10_Labs!B:B, "&lt;=" &amp; Question_10_admin!C1184
  ),
  "")</f>
        <v/>
      </c>
      <c r="H1184" s="13" t="str">
        <f>IF(E1184=1,
  IFERROR(
    AVERAGEIFS(
      Question_10_Labs!D:D,
      Question_10_Labs!A:A, A1184,
      Question_10_Labs!C:C, "LAB B",
      Question_10_Labs!B:B, "&gt;=" &amp; C1184
    ),
    "No test done"
  ),
  ""
)</f>
        <v/>
      </c>
      <c r="I1184" s="13" t="str">
        <f t="shared" si="37"/>
        <v xml:space="preserve"> </v>
      </c>
    </row>
    <row r="1185" spans="1:9" x14ac:dyDescent="0.25">
      <c r="A1185" s="11">
        <v>81</v>
      </c>
      <c r="B1185" s="11" t="s">
        <v>622</v>
      </c>
      <c r="C1185" s="12">
        <v>41125</v>
      </c>
      <c r="D1185" s="15">
        <v>6900</v>
      </c>
      <c r="E1185" s="13">
        <f t="shared" si="36"/>
        <v>0</v>
      </c>
      <c r="F1185" s="13">
        <f>IF(AND(B1185="Med B",COUNTIFS(A$1:A1184,A1185,B$1:B1184,"Med B")=0,COUNTIFS(A$1:A1184,A1185,B$1:B1184,"Med A")=0),1,0)</f>
        <v>0</v>
      </c>
      <c r="G1185" s="9" t="str">
        <f>IF(E1185=1,
  AVERAGEIFS(
    Question_10_Labs!D:D,
    Question_10_Labs!A:A, Question_10_admin!A1185,
    Question_10_Labs!C:C, "LAB B",
    Question_10_Labs!B:B, "&lt;=" &amp; Question_10_admin!C1185
  ),
  "")</f>
        <v/>
      </c>
      <c r="H1185" s="13" t="str">
        <f>IF(E1185=1,
  IFERROR(
    AVERAGEIFS(
      Question_10_Labs!D:D,
      Question_10_Labs!A:A, A1185,
      Question_10_Labs!C:C, "LAB B",
      Question_10_Labs!B:B, "&gt;=" &amp; C1185
    ),
    "No test done"
  ),
  ""
)</f>
        <v/>
      </c>
      <c r="I1185" s="13" t="str">
        <f t="shared" si="37"/>
        <v xml:space="preserve"> </v>
      </c>
    </row>
    <row r="1186" spans="1:9" x14ac:dyDescent="0.25">
      <c r="A1186" s="11">
        <v>81</v>
      </c>
      <c r="B1186" s="11" t="s">
        <v>622</v>
      </c>
      <c r="C1186" s="12">
        <v>41128</v>
      </c>
      <c r="D1186" s="15">
        <v>6900</v>
      </c>
      <c r="E1186" s="13">
        <f t="shared" si="36"/>
        <v>0</v>
      </c>
      <c r="F1186" s="13">
        <f>IF(AND(B1186="Med B",COUNTIFS(A$1:A1185,A1186,B$1:B1185,"Med B")=0,COUNTIFS(A$1:A1185,A1186,B$1:B1185,"Med A")=0),1,0)</f>
        <v>0</v>
      </c>
      <c r="G1186" s="9" t="str">
        <f>IF(E1186=1,
  AVERAGEIFS(
    Question_10_Labs!D:D,
    Question_10_Labs!A:A, Question_10_admin!A1186,
    Question_10_Labs!C:C, "LAB B",
    Question_10_Labs!B:B, "&lt;=" &amp; Question_10_admin!C1186
  ),
  "")</f>
        <v/>
      </c>
      <c r="H1186" s="13" t="str">
        <f>IF(E1186=1,
  IFERROR(
    AVERAGEIFS(
      Question_10_Labs!D:D,
      Question_10_Labs!A:A, A1186,
      Question_10_Labs!C:C, "LAB B",
      Question_10_Labs!B:B, "&gt;=" &amp; C1186
    ),
    "No test done"
  ),
  ""
)</f>
        <v/>
      </c>
      <c r="I1186" s="13" t="str">
        <f t="shared" si="37"/>
        <v xml:space="preserve"> </v>
      </c>
    </row>
    <row r="1187" spans="1:9" x14ac:dyDescent="0.25">
      <c r="A1187" s="11">
        <v>81</v>
      </c>
      <c r="B1187" s="11" t="s">
        <v>622</v>
      </c>
      <c r="C1187" s="12">
        <v>41130</v>
      </c>
      <c r="D1187" s="15">
        <v>6900</v>
      </c>
      <c r="E1187" s="13">
        <f t="shared" si="36"/>
        <v>0</v>
      </c>
      <c r="F1187" s="13">
        <f>IF(AND(B1187="Med B",COUNTIFS(A$1:A1186,A1187,B$1:B1186,"Med B")=0,COUNTIFS(A$1:A1186,A1187,B$1:B1186,"Med A")=0),1,0)</f>
        <v>0</v>
      </c>
      <c r="G1187" s="9" t="str">
        <f>IF(E1187=1,
  AVERAGEIFS(
    Question_10_Labs!D:D,
    Question_10_Labs!A:A, Question_10_admin!A1187,
    Question_10_Labs!C:C, "LAB B",
    Question_10_Labs!B:B, "&lt;=" &amp; Question_10_admin!C1187
  ),
  "")</f>
        <v/>
      </c>
      <c r="H1187" s="13" t="str">
        <f>IF(E1187=1,
  IFERROR(
    AVERAGEIFS(
      Question_10_Labs!D:D,
      Question_10_Labs!A:A, A1187,
      Question_10_Labs!C:C, "LAB B",
      Question_10_Labs!B:B, "&gt;=" &amp; C1187
    ),
    "No test done"
  ),
  ""
)</f>
        <v/>
      </c>
      <c r="I1187" s="13" t="str">
        <f t="shared" si="37"/>
        <v xml:space="preserve"> </v>
      </c>
    </row>
    <row r="1188" spans="1:9" x14ac:dyDescent="0.25">
      <c r="A1188" s="11">
        <v>81</v>
      </c>
      <c r="B1188" s="11" t="s">
        <v>622</v>
      </c>
      <c r="C1188" s="12">
        <v>41132</v>
      </c>
      <c r="D1188" s="15">
        <v>6900</v>
      </c>
      <c r="E1188" s="13">
        <f t="shared" si="36"/>
        <v>0</v>
      </c>
      <c r="F1188" s="13">
        <f>IF(AND(B1188="Med B",COUNTIFS(A$1:A1187,A1188,B$1:B1187,"Med B")=0,COUNTIFS(A$1:A1187,A1188,B$1:B1187,"Med A")=0),1,0)</f>
        <v>0</v>
      </c>
      <c r="G1188" s="9" t="str">
        <f>IF(E1188=1,
  AVERAGEIFS(
    Question_10_Labs!D:D,
    Question_10_Labs!A:A, Question_10_admin!A1188,
    Question_10_Labs!C:C, "LAB B",
    Question_10_Labs!B:B, "&lt;=" &amp; Question_10_admin!C1188
  ),
  "")</f>
        <v/>
      </c>
      <c r="H1188" s="13" t="str">
        <f>IF(E1188=1,
  IFERROR(
    AVERAGEIFS(
      Question_10_Labs!D:D,
      Question_10_Labs!A:A, A1188,
      Question_10_Labs!C:C, "LAB B",
      Question_10_Labs!B:B, "&gt;=" &amp; C1188
    ),
    "No test done"
  ),
  ""
)</f>
        <v/>
      </c>
      <c r="I1188" s="13" t="str">
        <f t="shared" si="37"/>
        <v xml:space="preserve"> </v>
      </c>
    </row>
    <row r="1189" spans="1:9" x14ac:dyDescent="0.25">
      <c r="A1189" s="11">
        <v>81</v>
      </c>
      <c r="B1189" s="11" t="s">
        <v>622</v>
      </c>
      <c r="C1189" s="12">
        <v>41135</v>
      </c>
      <c r="D1189" s="15">
        <v>6900</v>
      </c>
      <c r="E1189" s="13">
        <f t="shared" si="36"/>
        <v>0</v>
      </c>
      <c r="F1189" s="13">
        <f>IF(AND(B1189="Med B",COUNTIFS(A$1:A1188,A1189,B$1:B1188,"Med B")=0,COUNTIFS(A$1:A1188,A1189,B$1:B1188,"Med A")=0),1,0)</f>
        <v>0</v>
      </c>
      <c r="G1189" s="9" t="str">
        <f>IF(E1189=1,
  AVERAGEIFS(
    Question_10_Labs!D:D,
    Question_10_Labs!A:A, Question_10_admin!A1189,
    Question_10_Labs!C:C, "LAB B",
    Question_10_Labs!B:B, "&lt;=" &amp; Question_10_admin!C1189
  ),
  "")</f>
        <v/>
      </c>
      <c r="H1189" s="13" t="str">
        <f>IF(E1189=1,
  IFERROR(
    AVERAGEIFS(
      Question_10_Labs!D:D,
      Question_10_Labs!A:A, A1189,
      Question_10_Labs!C:C, "LAB B",
      Question_10_Labs!B:B, "&gt;=" &amp; C1189
    ),
    "No test done"
  ),
  ""
)</f>
        <v/>
      </c>
      <c r="I1189" s="13" t="str">
        <f t="shared" si="37"/>
        <v xml:space="preserve"> </v>
      </c>
    </row>
    <row r="1190" spans="1:9" x14ac:dyDescent="0.25">
      <c r="A1190" s="11">
        <v>81</v>
      </c>
      <c r="B1190" s="11" t="s">
        <v>622</v>
      </c>
      <c r="C1190" s="12">
        <v>41137</v>
      </c>
      <c r="D1190" s="15">
        <v>6900</v>
      </c>
      <c r="E1190" s="13">
        <f t="shared" si="36"/>
        <v>0</v>
      </c>
      <c r="F1190" s="13">
        <f>IF(AND(B1190="Med B",COUNTIFS(A$1:A1189,A1190,B$1:B1189,"Med B")=0,COUNTIFS(A$1:A1189,A1190,B$1:B1189,"Med A")=0),1,0)</f>
        <v>0</v>
      </c>
      <c r="G1190" s="9" t="str">
        <f>IF(E1190=1,
  AVERAGEIFS(
    Question_10_Labs!D:D,
    Question_10_Labs!A:A, Question_10_admin!A1190,
    Question_10_Labs!C:C, "LAB B",
    Question_10_Labs!B:B, "&lt;=" &amp; Question_10_admin!C1190
  ),
  "")</f>
        <v/>
      </c>
      <c r="H1190" s="13" t="str">
        <f>IF(E1190=1,
  IFERROR(
    AVERAGEIFS(
      Question_10_Labs!D:D,
      Question_10_Labs!A:A, A1190,
      Question_10_Labs!C:C, "LAB B",
      Question_10_Labs!B:B, "&gt;=" &amp; C1190
    ),
    "No test done"
  ),
  ""
)</f>
        <v/>
      </c>
      <c r="I1190" s="13" t="str">
        <f t="shared" si="37"/>
        <v xml:space="preserve"> </v>
      </c>
    </row>
    <row r="1191" spans="1:9" x14ac:dyDescent="0.25">
      <c r="A1191" s="11">
        <v>81</v>
      </c>
      <c r="B1191" s="11" t="s">
        <v>622</v>
      </c>
      <c r="C1191" s="12">
        <v>41139</v>
      </c>
      <c r="D1191" s="15">
        <v>7600</v>
      </c>
      <c r="E1191" s="13">
        <f t="shared" si="36"/>
        <v>0</v>
      </c>
      <c r="F1191" s="13">
        <f>IF(AND(B1191="Med B",COUNTIFS(A$1:A1190,A1191,B$1:B1190,"Med B")=0,COUNTIFS(A$1:A1190,A1191,B$1:B1190,"Med A")=0),1,0)</f>
        <v>0</v>
      </c>
      <c r="G1191" s="9" t="str">
        <f>IF(E1191=1,
  AVERAGEIFS(
    Question_10_Labs!D:D,
    Question_10_Labs!A:A, Question_10_admin!A1191,
    Question_10_Labs!C:C, "LAB B",
    Question_10_Labs!B:B, "&lt;=" &amp; Question_10_admin!C1191
  ),
  "")</f>
        <v/>
      </c>
      <c r="H1191" s="13" t="str">
        <f>IF(E1191=1,
  IFERROR(
    AVERAGEIFS(
      Question_10_Labs!D:D,
      Question_10_Labs!A:A, A1191,
      Question_10_Labs!C:C, "LAB B",
      Question_10_Labs!B:B, "&gt;=" &amp; C1191
    ),
    "No test done"
  ),
  ""
)</f>
        <v/>
      </c>
      <c r="I1191" s="13" t="str">
        <f t="shared" si="37"/>
        <v xml:space="preserve"> </v>
      </c>
    </row>
    <row r="1192" spans="1:9" x14ac:dyDescent="0.25">
      <c r="A1192" s="11">
        <v>81</v>
      </c>
      <c r="B1192" s="11" t="s">
        <v>622</v>
      </c>
      <c r="C1192" s="12">
        <v>41142</v>
      </c>
      <c r="D1192" s="15">
        <v>7600</v>
      </c>
      <c r="E1192" s="13">
        <f t="shared" si="36"/>
        <v>0</v>
      </c>
      <c r="F1192" s="13">
        <f>IF(AND(B1192="Med B",COUNTIFS(A$1:A1191,A1192,B$1:B1191,"Med B")=0,COUNTIFS(A$1:A1191,A1192,B$1:B1191,"Med A")=0),1,0)</f>
        <v>0</v>
      </c>
      <c r="G1192" s="9" t="str">
        <f>IF(E1192=1,
  AVERAGEIFS(
    Question_10_Labs!D:D,
    Question_10_Labs!A:A, Question_10_admin!A1192,
    Question_10_Labs!C:C, "LAB B",
    Question_10_Labs!B:B, "&lt;=" &amp; Question_10_admin!C1192
  ),
  "")</f>
        <v/>
      </c>
      <c r="H1192" s="13" t="str">
        <f>IF(E1192=1,
  IFERROR(
    AVERAGEIFS(
      Question_10_Labs!D:D,
      Question_10_Labs!A:A, A1192,
      Question_10_Labs!C:C, "LAB B",
      Question_10_Labs!B:B, "&gt;=" &amp; C1192
    ),
    "No test done"
  ),
  ""
)</f>
        <v/>
      </c>
      <c r="I1192" s="13" t="str">
        <f t="shared" si="37"/>
        <v xml:space="preserve"> </v>
      </c>
    </row>
    <row r="1193" spans="1:9" x14ac:dyDescent="0.25">
      <c r="A1193" s="11">
        <v>81</v>
      </c>
      <c r="B1193" s="11" t="s">
        <v>622</v>
      </c>
      <c r="C1193" s="12">
        <v>41144</v>
      </c>
      <c r="D1193" s="15">
        <v>7600</v>
      </c>
      <c r="E1193" s="13">
        <f t="shared" si="36"/>
        <v>0</v>
      </c>
      <c r="F1193" s="13">
        <f>IF(AND(B1193="Med B",COUNTIFS(A$1:A1192,A1193,B$1:B1192,"Med B")=0,COUNTIFS(A$1:A1192,A1193,B$1:B1192,"Med A")=0),1,0)</f>
        <v>0</v>
      </c>
      <c r="G1193" s="9" t="str">
        <f>IF(E1193=1,
  AVERAGEIFS(
    Question_10_Labs!D:D,
    Question_10_Labs!A:A, Question_10_admin!A1193,
    Question_10_Labs!C:C, "LAB B",
    Question_10_Labs!B:B, "&lt;=" &amp; Question_10_admin!C1193
  ),
  "")</f>
        <v/>
      </c>
      <c r="H1193" s="13" t="str">
        <f>IF(E1193=1,
  IFERROR(
    AVERAGEIFS(
      Question_10_Labs!D:D,
      Question_10_Labs!A:A, A1193,
      Question_10_Labs!C:C, "LAB B",
      Question_10_Labs!B:B, "&gt;=" &amp; C1193
    ),
    "No test done"
  ),
  ""
)</f>
        <v/>
      </c>
      <c r="I1193" s="13" t="str">
        <f t="shared" si="37"/>
        <v xml:space="preserve"> </v>
      </c>
    </row>
    <row r="1194" spans="1:9" x14ac:dyDescent="0.25">
      <c r="A1194" s="11">
        <v>81</v>
      </c>
      <c r="B1194" s="11" t="s">
        <v>622</v>
      </c>
      <c r="C1194" s="12">
        <v>41146</v>
      </c>
      <c r="D1194" s="15">
        <v>7600</v>
      </c>
      <c r="E1194" s="13">
        <f t="shared" si="36"/>
        <v>0</v>
      </c>
      <c r="F1194" s="13">
        <f>IF(AND(B1194="Med B",COUNTIFS(A$1:A1193,A1194,B$1:B1193,"Med B")=0,COUNTIFS(A$1:A1193,A1194,B$1:B1193,"Med A")=0),1,0)</f>
        <v>0</v>
      </c>
      <c r="G1194" s="9" t="str">
        <f>IF(E1194=1,
  AVERAGEIFS(
    Question_10_Labs!D:D,
    Question_10_Labs!A:A, Question_10_admin!A1194,
    Question_10_Labs!C:C, "LAB B",
    Question_10_Labs!B:B, "&lt;=" &amp; Question_10_admin!C1194
  ),
  "")</f>
        <v/>
      </c>
      <c r="H1194" s="13" t="str">
        <f>IF(E1194=1,
  IFERROR(
    AVERAGEIFS(
      Question_10_Labs!D:D,
      Question_10_Labs!A:A, A1194,
      Question_10_Labs!C:C, "LAB B",
      Question_10_Labs!B:B, "&gt;=" &amp; C1194
    ),
    "No test done"
  ),
  ""
)</f>
        <v/>
      </c>
      <c r="I1194" s="13" t="str">
        <f t="shared" si="37"/>
        <v xml:space="preserve"> </v>
      </c>
    </row>
    <row r="1195" spans="1:9" x14ac:dyDescent="0.25">
      <c r="A1195" s="11">
        <v>81</v>
      </c>
      <c r="B1195" s="11" t="s">
        <v>622</v>
      </c>
      <c r="C1195" s="12">
        <v>41149</v>
      </c>
      <c r="D1195" s="15">
        <v>7600</v>
      </c>
      <c r="E1195" s="13">
        <f t="shared" si="36"/>
        <v>0</v>
      </c>
      <c r="F1195" s="13">
        <f>IF(AND(B1195="Med B",COUNTIFS(A$1:A1194,A1195,B$1:B1194,"Med B")=0,COUNTIFS(A$1:A1194,A1195,B$1:B1194,"Med A")=0),1,0)</f>
        <v>0</v>
      </c>
      <c r="G1195" s="9" t="str">
        <f>IF(E1195=1,
  AVERAGEIFS(
    Question_10_Labs!D:D,
    Question_10_Labs!A:A, Question_10_admin!A1195,
    Question_10_Labs!C:C, "LAB B",
    Question_10_Labs!B:B, "&lt;=" &amp; Question_10_admin!C1195
  ),
  "")</f>
        <v/>
      </c>
      <c r="H1195" s="13" t="str">
        <f>IF(E1195=1,
  IFERROR(
    AVERAGEIFS(
      Question_10_Labs!D:D,
      Question_10_Labs!A:A, A1195,
      Question_10_Labs!C:C, "LAB B",
      Question_10_Labs!B:B, "&gt;=" &amp; C1195
    ),
    "No test done"
  ),
  ""
)</f>
        <v/>
      </c>
      <c r="I1195" s="13" t="str">
        <f t="shared" si="37"/>
        <v xml:space="preserve"> </v>
      </c>
    </row>
    <row r="1196" spans="1:9" x14ac:dyDescent="0.25">
      <c r="A1196" s="11">
        <v>81</v>
      </c>
      <c r="B1196" s="11" t="s">
        <v>622</v>
      </c>
      <c r="C1196" s="12">
        <v>41151</v>
      </c>
      <c r="D1196" s="15">
        <v>7600</v>
      </c>
      <c r="E1196" s="13">
        <f t="shared" si="36"/>
        <v>0</v>
      </c>
      <c r="F1196" s="13">
        <f>IF(AND(B1196="Med B",COUNTIFS(A$1:A1195,A1196,B$1:B1195,"Med B")=0,COUNTIFS(A$1:A1195,A1196,B$1:B1195,"Med A")=0),1,0)</f>
        <v>0</v>
      </c>
      <c r="G1196" s="9" t="str">
        <f>IF(E1196=1,
  AVERAGEIFS(
    Question_10_Labs!D:D,
    Question_10_Labs!A:A, Question_10_admin!A1196,
    Question_10_Labs!C:C, "LAB B",
    Question_10_Labs!B:B, "&lt;=" &amp; Question_10_admin!C1196
  ),
  "")</f>
        <v/>
      </c>
      <c r="H1196" s="13" t="str">
        <f>IF(E1196=1,
  IFERROR(
    AVERAGEIFS(
      Question_10_Labs!D:D,
      Question_10_Labs!A:A, A1196,
      Question_10_Labs!C:C, "LAB B",
      Question_10_Labs!B:B, "&gt;=" &amp; C1196
    ),
    "No test done"
  ),
  ""
)</f>
        <v/>
      </c>
      <c r="I1196" s="13" t="str">
        <f t="shared" si="37"/>
        <v xml:space="preserve"> </v>
      </c>
    </row>
    <row r="1197" spans="1:9" x14ac:dyDescent="0.25">
      <c r="A1197" s="11">
        <v>81</v>
      </c>
      <c r="B1197" s="11" t="s">
        <v>622</v>
      </c>
      <c r="C1197" s="12">
        <v>41153</v>
      </c>
      <c r="D1197" s="15">
        <v>7600</v>
      </c>
      <c r="E1197" s="13">
        <f t="shared" si="36"/>
        <v>0</v>
      </c>
      <c r="F1197" s="13">
        <f>IF(AND(B1197="Med B",COUNTIFS(A$1:A1196,A1197,B$1:B1196,"Med B")=0,COUNTIFS(A$1:A1196,A1197,B$1:B1196,"Med A")=0),1,0)</f>
        <v>0</v>
      </c>
      <c r="G1197" s="9" t="str">
        <f>IF(E1197=1,
  AVERAGEIFS(
    Question_10_Labs!D:D,
    Question_10_Labs!A:A, Question_10_admin!A1197,
    Question_10_Labs!C:C, "LAB B",
    Question_10_Labs!B:B, "&lt;=" &amp; Question_10_admin!C1197
  ),
  "")</f>
        <v/>
      </c>
      <c r="H1197" s="13" t="str">
        <f>IF(E1197=1,
  IFERROR(
    AVERAGEIFS(
      Question_10_Labs!D:D,
      Question_10_Labs!A:A, A1197,
      Question_10_Labs!C:C, "LAB B",
      Question_10_Labs!B:B, "&gt;=" &amp; C1197
    ),
    "No test done"
  ),
  ""
)</f>
        <v/>
      </c>
      <c r="I1197" s="13" t="str">
        <f t="shared" si="37"/>
        <v xml:space="preserve"> </v>
      </c>
    </row>
    <row r="1198" spans="1:9" x14ac:dyDescent="0.25">
      <c r="A1198" s="11">
        <v>81</v>
      </c>
      <c r="B1198" s="11" t="s">
        <v>622</v>
      </c>
      <c r="C1198" s="12">
        <v>41156</v>
      </c>
      <c r="D1198" s="15">
        <v>7600</v>
      </c>
      <c r="E1198" s="13">
        <f t="shared" si="36"/>
        <v>0</v>
      </c>
      <c r="F1198" s="13">
        <f>IF(AND(B1198="Med B",COUNTIFS(A$1:A1197,A1198,B$1:B1197,"Med B")=0,COUNTIFS(A$1:A1197,A1198,B$1:B1197,"Med A")=0),1,0)</f>
        <v>0</v>
      </c>
      <c r="G1198" s="9" t="str">
        <f>IF(E1198=1,
  AVERAGEIFS(
    Question_10_Labs!D:D,
    Question_10_Labs!A:A, Question_10_admin!A1198,
    Question_10_Labs!C:C, "LAB B",
    Question_10_Labs!B:B, "&lt;=" &amp; Question_10_admin!C1198
  ),
  "")</f>
        <v/>
      </c>
      <c r="H1198" s="13" t="str">
        <f>IF(E1198=1,
  IFERROR(
    AVERAGEIFS(
      Question_10_Labs!D:D,
      Question_10_Labs!A:A, A1198,
      Question_10_Labs!C:C, "LAB B",
      Question_10_Labs!B:B, "&gt;=" &amp; C1198
    ),
    "No test done"
  ),
  ""
)</f>
        <v/>
      </c>
      <c r="I1198" s="13" t="str">
        <f t="shared" si="37"/>
        <v xml:space="preserve"> </v>
      </c>
    </row>
    <row r="1199" spans="1:9" x14ac:dyDescent="0.25">
      <c r="A1199" s="11">
        <v>81</v>
      </c>
      <c r="B1199" s="11" t="s">
        <v>622</v>
      </c>
      <c r="C1199" s="12">
        <v>41158</v>
      </c>
      <c r="D1199" s="15">
        <v>8400</v>
      </c>
      <c r="E1199" s="13">
        <f t="shared" si="36"/>
        <v>1</v>
      </c>
      <c r="F1199" s="13">
        <f>IF(AND(B1199="Med B",COUNTIFS(A$1:A1198,A1199,B$1:B1198,"Med B")=0,COUNTIFS(A$1:A1198,A1199,B$1:B1198,"Med A")=0),1,0)</f>
        <v>0</v>
      </c>
      <c r="G1199" s="9">
        <f>IF(E1199=1,
  AVERAGEIFS(
    Question_10_Labs!D:D,
    Question_10_Labs!A:A, Question_10_admin!A1199,
    Question_10_Labs!C:C, "LAB B",
    Question_10_Labs!B:B, "&lt;=" &amp; Question_10_admin!C1199
  ),
  "")</f>
        <v>9.5000000000000018</v>
      </c>
      <c r="H1199" s="13">
        <f>IF(E1199=1,
  IFERROR(
    AVERAGEIFS(
      Question_10_Labs!D:D,
      Question_10_Labs!A:A, A1199,
      Question_10_Labs!C:C, "LAB B",
      Question_10_Labs!B:B, "&gt;=" &amp; C1199
    ),
    "No test done"
  ),
  ""
)</f>
        <v>11.040000000000001</v>
      </c>
      <c r="I1199" s="13" t="str">
        <f t="shared" si="37"/>
        <v>Lower</v>
      </c>
    </row>
    <row r="1200" spans="1:9" x14ac:dyDescent="0.25">
      <c r="A1200" s="11">
        <v>81</v>
      </c>
      <c r="B1200" s="11" t="s">
        <v>623</v>
      </c>
      <c r="C1200" s="12">
        <v>41165</v>
      </c>
      <c r="D1200" s="15">
        <v>10</v>
      </c>
      <c r="E1200" s="13">
        <f t="shared" si="36"/>
        <v>0</v>
      </c>
      <c r="F1200" s="13">
        <f>IF(AND(B1200="Med B",COUNTIFS(A$1:A1199,A1200,B$1:B1199,"Med B")=0,COUNTIFS(A$1:A1199,A1200,B$1:B1199,"Med A")=0),1,0)</f>
        <v>0</v>
      </c>
      <c r="G1200" s="9" t="str">
        <f>IF(E1200=1,
  AVERAGEIFS(
    Question_10_Labs!D:D,
    Question_10_Labs!A:A, Question_10_admin!A1200,
    Question_10_Labs!C:C, "LAB B",
    Question_10_Labs!B:B, "&lt;=" &amp; Question_10_admin!C1200
  ),
  "")</f>
        <v/>
      </c>
      <c r="H1200" s="13" t="str">
        <f>IF(E1200=1,
  IFERROR(
    AVERAGEIFS(
      Question_10_Labs!D:D,
      Question_10_Labs!A:A, A1200,
      Question_10_Labs!C:C, "LAB B",
      Question_10_Labs!B:B, "&gt;=" &amp; C1200
    ),
    "No test done"
  ),
  ""
)</f>
        <v/>
      </c>
      <c r="I1200" s="13" t="str">
        <f t="shared" si="37"/>
        <v xml:space="preserve"> </v>
      </c>
    </row>
    <row r="1201" spans="1:9" x14ac:dyDescent="0.25">
      <c r="A1201" s="11">
        <v>81</v>
      </c>
      <c r="B1201" s="11" t="s">
        <v>623</v>
      </c>
      <c r="C1201" s="12">
        <v>41193</v>
      </c>
      <c r="D1201" s="15">
        <v>10</v>
      </c>
      <c r="E1201" s="13">
        <f t="shared" si="36"/>
        <v>0</v>
      </c>
      <c r="F1201" s="13">
        <f>IF(AND(B1201="Med B",COUNTIFS(A$1:A1200,A1201,B$1:B1200,"Med B")=0,COUNTIFS(A$1:A1200,A1201,B$1:B1200,"Med A")=0),1,0)</f>
        <v>0</v>
      </c>
      <c r="G1201" s="9" t="str">
        <f>IF(E1201=1,
  AVERAGEIFS(
    Question_10_Labs!D:D,
    Question_10_Labs!A:A, Question_10_admin!A1201,
    Question_10_Labs!C:C, "LAB B",
    Question_10_Labs!B:B, "&lt;=" &amp; Question_10_admin!C1201
  ),
  "")</f>
        <v/>
      </c>
      <c r="H1201" s="13" t="str">
        <f>IF(E1201=1,
  IFERROR(
    AVERAGEIFS(
      Question_10_Labs!D:D,
      Question_10_Labs!A:A, A1201,
      Question_10_Labs!C:C, "LAB B",
      Question_10_Labs!B:B, "&gt;=" &amp; C1201
    ),
    "No test done"
  ),
  ""
)</f>
        <v/>
      </c>
      <c r="I1201" s="13" t="str">
        <f t="shared" si="37"/>
        <v xml:space="preserve"> </v>
      </c>
    </row>
    <row r="1202" spans="1:9" x14ac:dyDescent="0.25">
      <c r="A1202" s="11">
        <v>81</v>
      </c>
      <c r="B1202" s="11" t="s">
        <v>623</v>
      </c>
      <c r="C1202" s="12">
        <v>41228</v>
      </c>
      <c r="D1202" s="15">
        <v>13</v>
      </c>
      <c r="E1202" s="13">
        <f t="shared" si="36"/>
        <v>0</v>
      </c>
      <c r="F1202" s="13">
        <f>IF(AND(B1202="Med B",COUNTIFS(A$1:A1201,A1202,B$1:B1201,"Med B")=0,COUNTIFS(A$1:A1201,A1202,B$1:B1201,"Med A")=0),1,0)</f>
        <v>0</v>
      </c>
      <c r="G1202" s="9" t="str">
        <f>IF(E1202=1,
  AVERAGEIFS(
    Question_10_Labs!D:D,
    Question_10_Labs!A:A, Question_10_admin!A1202,
    Question_10_Labs!C:C, "LAB B",
    Question_10_Labs!B:B, "&lt;=" &amp; Question_10_admin!C1202
  ),
  "")</f>
        <v/>
      </c>
      <c r="H1202" s="13" t="str">
        <f>IF(E1202=1,
  IFERROR(
    AVERAGEIFS(
      Question_10_Labs!D:D,
      Question_10_Labs!A:A, A1202,
      Question_10_Labs!C:C, "LAB B",
      Question_10_Labs!B:B, "&gt;=" &amp; C1202
    ),
    "No test done"
  ),
  ""
)</f>
        <v/>
      </c>
      <c r="I1202" s="13" t="str">
        <f t="shared" si="37"/>
        <v xml:space="preserve"> </v>
      </c>
    </row>
    <row r="1203" spans="1:9" x14ac:dyDescent="0.25">
      <c r="A1203" s="11">
        <v>82</v>
      </c>
      <c r="B1203" s="11" t="s">
        <v>622</v>
      </c>
      <c r="C1203" s="12">
        <v>41096</v>
      </c>
      <c r="D1203" s="15">
        <v>1000</v>
      </c>
      <c r="E1203" s="13">
        <f t="shared" si="36"/>
        <v>0</v>
      </c>
      <c r="F1203" s="13">
        <f>IF(AND(B1203="Med B",COUNTIFS(A$1:A1202,A1203,B$1:B1202,"Med B")=0,COUNTIFS(A$1:A1202,A1203,B$1:B1202,"Med A")=0),1,0)</f>
        <v>0</v>
      </c>
      <c r="G1203" s="9" t="str">
        <f>IF(E1203=1,
  AVERAGEIFS(
    Question_10_Labs!D:D,
    Question_10_Labs!A:A, Question_10_admin!A1203,
    Question_10_Labs!C:C, "LAB B",
    Question_10_Labs!B:B, "&lt;=" &amp; Question_10_admin!C1203
  ),
  "")</f>
        <v/>
      </c>
      <c r="H1203" s="13" t="str">
        <f>IF(E1203=1,
  IFERROR(
    AVERAGEIFS(
      Question_10_Labs!D:D,
      Question_10_Labs!A:A, A1203,
      Question_10_Labs!C:C, "LAB B",
      Question_10_Labs!B:B, "&gt;=" &amp; C1203
    ),
    "No test done"
  ),
  ""
)</f>
        <v/>
      </c>
      <c r="I1203" s="13" t="str">
        <f t="shared" si="37"/>
        <v xml:space="preserve"> </v>
      </c>
    </row>
    <row r="1204" spans="1:9" x14ac:dyDescent="0.25">
      <c r="A1204" s="11">
        <v>82</v>
      </c>
      <c r="B1204" s="11" t="s">
        <v>622</v>
      </c>
      <c r="C1204" s="12">
        <v>41099</v>
      </c>
      <c r="D1204" s="15">
        <v>1000</v>
      </c>
      <c r="E1204" s="13">
        <f t="shared" si="36"/>
        <v>0</v>
      </c>
      <c r="F1204" s="13">
        <f>IF(AND(B1204="Med B",COUNTIFS(A$1:A1203,A1204,B$1:B1203,"Med B")=0,COUNTIFS(A$1:A1203,A1204,B$1:B1203,"Med A")=0),1,0)</f>
        <v>0</v>
      </c>
      <c r="G1204" s="9" t="str">
        <f>IF(E1204=1,
  AVERAGEIFS(
    Question_10_Labs!D:D,
    Question_10_Labs!A:A, Question_10_admin!A1204,
    Question_10_Labs!C:C, "LAB B",
    Question_10_Labs!B:B, "&lt;=" &amp; Question_10_admin!C1204
  ),
  "")</f>
        <v/>
      </c>
      <c r="H1204" s="13" t="str">
        <f>IF(E1204=1,
  IFERROR(
    AVERAGEIFS(
      Question_10_Labs!D:D,
      Question_10_Labs!A:A, A1204,
      Question_10_Labs!C:C, "LAB B",
      Question_10_Labs!B:B, "&gt;=" &amp; C1204
    ),
    "No test done"
  ),
  ""
)</f>
        <v/>
      </c>
      <c r="I1204" s="13" t="str">
        <f t="shared" si="37"/>
        <v xml:space="preserve"> </v>
      </c>
    </row>
    <row r="1205" spans="1:9" x14ac:dyDescent="0.25">
      <c r="A1205" s="11">
        <v>82</v>
      </c>
      <c r="B1205" s="11" t="s">
        <v>622</v>
      </c>
      <c r="C1205" s="12">
        <v>41101</v>
      </c>
      <c r="D1205" s="15">
        <v>1000</v>
      </c>
      <c r="E1205" s="13">
        <f t="shared" si="36"/>
        <v>0</v>
      </c>
      <c r="F1205" s="13">
        <f>IF(AND(B1205="Med B",COUNTIFS(A$1:A1204,A1205,B$1:B1204,"Med B")=0,COUNTIFS(A$1:A1204,A1205,B$1:B1204,"Med A")=0),1,0)</f>
        <v>0</v>
      </c>
      <c r="G1205" s="9" t="str">
        <f>IF(E1205=1,
  AVERAGEIFS(
    Question_10_Labs!D:D,
    Question_10_Labs!A:A, Question_10_admin!A1205,
    Question_10_Labs!C:C, "LAB B",
    Question_10_Labs!B:B, "&lt;=" &amp; Question_10_admin!C1205
  ),
  "")</f>
        <v/>
      </c>
      <c r="H1205" s="13" t="str">
        <f>IF(E1205=1,
  IFERROR(
    AVERAGEIFS(
      Question_10_Labs!D:D,
      Question_10_Labs!A:A, A1205,
      Question_10_Labs!C:C, "LAB B",
      Question_10_Labs!B:B, "&gt;=" &amp; C1205
    ),
    "No test done"
  ),
  ""
)</f>
        <v/>
      </c>
      <c r="I1205" s="13" t="str">
        <f t="shared" si="37"/>
        <v xml:space="preserve"> </v>
      </c>
    </row>
    <row r="1206" spans="1:9" x14ac:dyDescent="0.25">
      <c r="A1206" s="11">
        <v>82</v>
      </c>
      <c r="B1206" s="11" t="s">
        <v>622</v>
      </c>
      <c r="C1206" s="12">
        <v>41103</v>
      </c>
      <c r="D1206" s="15">
        <v>1000</v>
      </c>
      <c r="E1206" s="13">
        <f t="shared" si="36"/>
        <v>0</v>
      </c>
      <c r="F1206" s="13">
        <f>IF(AND(B1206="Med B",COUNTIFS(A$1:A1205,A1206,B$1:B1205,"Med B")=0,COUNTIFS(A$1:A1205,A1206,B$1:B1205,"Med A")=0),1,0)</f>
        <v>0</v>
      </c>
      <c r="G1206" s="9" t="str">
        <f>IF(E1206=1,
  AVERAGEIFS(
    Question_10_Labs!D:D,
    Question_10_Labs!A:A, Question_10_admin!A1206,
    Question_10_Labs!C:C, "LAB B",
    Question_10_Labs!B:B, "&lt;=" &amp; Question_10_admin!C1206
  ),
  "")</f>
        <v/>
      </c>
      <c r="H1206" s="13" t="str">
        <f>IF(E1206=1,
  IFERROR(
    AVERAGEIFS(
      Question_10_Labs!D:D,
      Question_10_Labs!A:A, A1206,
      Question_10_Labs!C:C, "LAB B",
      Question_10_Labs!B:B, "&gt;=" &amp; C1206
    ),
    "No test done"
  ),
  ""
)</f>
        <v/>
      </c>
      <c r="I1206" s="13" t="str">
        <f t="shared" si="37"/>
        <v xml:space="preserve"> </v>
      </c>
    </row>
    <row r="1207" spans="1:9" x14ac:dyDescent="0.25">
      <c r="A1207" s="11">
        <v>82</v>
      </c>
      <c r="B1207" s="11" t="s">
        <v>622</v>
      </c>
      <c r="C1207" s="12">
        <v>41106</v>
      </c>
      <c r="D1207" s="15">
        <v>1000</v>
      </c>
      <c r="E1207" s="13">
        <f t="shared" si="36"/>
        <v>0</v>
      </c>
      <c r="F1207" s="13">
        <f>IF(AND(B1207="Med B",COUNTIFS(A$1:A1206,A1207,B$1:B1206,"Med B")=0,COUNTIFS(A$1:A1206,A1207,B$1:B1206,"Med A")=0),1,0)</f>
        <v>0</v>
      </c>
      <c r="G1207" s="9" t="str">
        <f>IF(E1207=1,
  AVERAGEIFS(
    Question_10_Labs!D:D,
    Question_10_Labs!A:A, Question_10_admin!A1207,
    Question_10_Labs!C:C, "LAB B",
    Question_10_Labs!B:B, "&lt;=" &amp; Question_10_admin!C1207
  ),
  "")</f>
        <v/>
      </c>
      <c r="H1207" s="13" t="str">
        <f>IF(E1207=1,
  IFERROR(
    AVERAGEIFS(
      Question_10_Labs!D:D,
      Question_10_Labs!A:A, A1207,
      Question_10_Labs!C:C, "LAB B",
      Question_10_Labs!B:B, "&gt;=" &amp; C1207
    ),
    "No test done"
  ),
  ""
)</f>
        <v/>
      </c>
      <c r="I1207" s="13" t="str">
        <f t="shared" si="37"/>
        <v xml:space="preserve"> </v>
      </c>
    </row>
    <row r="1208" spans="1:9" x14ac:dyDescent="0.25">
      <c r="A1208" s="11">
        <v>82</v>
      </c>
      <c r="B1208" s="11" t="s">
        <v>622</v>
      </c>
      <c r="C1208" s="12">
        <v>41108</v>
      </c>
      <c r="D1208" s="15">
        <v>1000</v>
      </c>
      <c r="E1208" s="13">
        <f t="shared" si="36"/>
        <v>0</v>
      </c>
      <c r="F1208" s="13">
        <f>IF(AND(B1208="Med B",COUNTIFS(A$1:A1207,A1208,B$1:B1207,"Med B")=0,COUNTIFS(A$1:A1207,A1208,B$1:B1207,"Med A")=0),1,0)</f>
        <v>0</v>
      </c>
      <c r="G1208" s="9" t="str">
        <f>IF(E1208=1,
  AVERAGEIFS(
    Question_10_Labs!D:D,
    Question_10_Labs!A:A, Question_10_admin!A1208,
    Question_10_Labs!C:C, "LAB B",
    Question_10_Labs!B:B, "&lt;=" &amp; Question_10_admin!C1208
  ),
  "")</f>
        <v/>
      </c>
      <c r="H1208" s="13" t="str">
        <f>IF(E1208=1,
  IFERROR(
    AVERAGEIFS(
      Question_10_Labs!D:D,
      Question_10_Labs!A:A, A1208,
      Question_10_Labs!C:C, "LAB B",
      Question_10_Labs!B:B, "&gt;=" &amp; C1208
    ),
    "No test done"
  ),
  ""
)</f>
        <v/>
      </c>
      <c r="I1208" s="13" t="str">
        <f t="shared" si="37"/>
        <v xml:space="preserve"> </v>
      </c>
    </row>
    <row r="1209" spans="1:9" x14ac:dyDescent="0.25">
      <c r="A1209" s="11">
        <v>82</v>
      </c>
      <c r="B1209" s="11" t="s">
        <v>622</v>
      </c>
      <c r="C1209" s="12">
        <v>41110</v>
      </c>
      <c r="D1209" s="15">
        <v>1000</v>
      </c>
      <c r="E1209" s="13">
        <f t="shared" si="36"/>
        <v>0</v>
      </c>
      <c r="F1209" s="13">
        <f>IF(AND(B1209="Med B",COUNTIFS(A$1:A1208,A1209,B$1:B1208,"Med B")=0,COUNTIFS(A$1:A1208,A1209,B$1:B1208,"Med A")=0),1,0)</f>
        <v>0</v>
      </c>
      <c r="G1209" s="9" t="str">
        <f>IF(E1209=1,
  AVERAGEIFS(
    Question_10_Labs!D:D,
    Question_10_Labs!A:A, Question_10_admin!A1209,
    Question_10_Labs!C:C, "LAB B",
    Question_10_Labs!B:B, "&lt;=" &amp; Question_10_admin!C1209
  ),
  "")</f>
        <v/>
      </c>
      <c r="H1209" s="13" t="str">
        <f>IF(E1209=1,
  IFERROR(
    AVERAGEIFS(
      Question_10_Labs!D:D,
      Question_10_Labs!A:A, A1209,
      Question_10_Labs!C:C, "LAB B",
      Question_10_Labs!B:B, "&gt;=" &amp; C1209
    ),
    "No test done"
  ),
  ""
)</f>
        <v/>
      </c>
      <c r="I1209" s="13" t="str">
        <f t="shared" si="37"/>
        <v xml:space="preserve"> </v>
      </c>
    </row>
    <row r="1210" spans="1:9" x14ac:dyDescent="0.25">
      <c r="A1210" s="11">
        <v>82</v>
      </c>
      <c r="B1210" s="11" t="s">
        <v>622</v>
      </c>
      <c r="C1210" s="12">
        <v>41113</v>
      </c>
      <c r="D1210" s="15">
        <v>1000</v>
      </c>
      <c r="E1210" s="13">
        <f t="shared" si="36"/>
        <v>0</v>
      </c>
      <c r="F1210" s="13">
        <f>IF(AND(B1210="Med B",COUNTIFS(A$1:A1209,A1210,B$1:B1209,"Med B")=0,COUNTIFS(A$1:A1209,A1210,B$1:B1209,"Med A")=0),1,0)</f>
        <v>0</v>
      </c>
      <c r="G1210" s="9" t="str">
        <f>IF(E1210=1,
  AVERAGEIFS(
    Question_10_Labs!D:D,
    Question_10_Labs!A:A, Question_10_admin!A1210,
    Question_10_Labs!C:C, "LAB B",
    Question_10_Labs!B:B, "&lt;=" &amp; Question_10_admin!C1210
  ),
  "")</f>
        <v/>
      </c>
      <c r="H1210" s="13" t="str">
        <f>IF(E1210=1,
  IFERROR(
    AVERAGEIFS(
      Question_10_Labs!D:D,
      Question_10_Labs!A:A, A1210,
      Question_10_Labs!C:C, "LAB B",
      Question_10_Labs!B:B, "&gt;=" &amp; C1210
    ),
    "No test done"
  ),
  ""
)</f>
        <v/>
      </c>
      <c r="I1210" s="13" t="str">
        <f t="shared" si="37"/>
        <v xml:space="preserve"> </v>
      </c>
    </row>
    <row r="1211" spans="1:9" x14ac:dyDescent="0.25">
      <c r="A1211" s="11">
        <v>82</v>
      </c>
      <c r="B1211" s="11" t="s">
        <v>622</v>
      </c>
      <c r="C1211" s="12">
        <v>41115</v>
      </c>
      <c r="D1211" s="15">
        <v>1000</v>
      </c>
      <c r="E1211" s="13">
        <f t="shared" si="36"/>
        <v>0</v>
      </c>
      <c r="F1211" s="13">
        <f>IF(AND(B1211="Med B",COUNTIFS(A$1:A1210,A1211,B$1:B1210,"Med B")=0,COUNTIFS(A$1:A1210,A1211,B$1:B1210,"Med A")=0),1,0)</f>
        <v>0</v>
      </c>
      <c r="G1211" s="9" t="str">
        <f>IF(E1211=1,
  AVERAGEIFS(
    Question_10_Labs!D:D,
    Question_10_Labs!A:A, Question_10_admin!A1211,
    Question_10_Labs!C:C, "LAB B",
    Question_10_Labs!B:B, "&lt;=" &amp; Question_10_admin!C1211
  ),
  "")</f>
        <v/>
      </c>
      <c r="H1211" s="13" t="str">
        <f>IF(E1211=1,
  IFERROR(
    AVERAGEIFS(
      Question_10_Labs!D:D,
      Question_10_Labs!A:A, A1211,
      Question_10_Labs!C:C, "LAB B",
      Question_10_Labs!B:B, "&gt;=" &amp; C1211
    ),
    "No test done"
  ),
  ""
)</f>
        <v/>
      </c>
      <c r="I1211" s="13" t="str">
        <f t="shared" si="37"/>
        <v xml:space="preserve"> </v>
      </c>
    </row>
    <row r="1212" spans="1:9" x14ac:dyDescent="0.25">
      <c r="A1212" s="11">
        <v>82</v>
      </c>
      <c r="B1212" s="11" t="s">
        <v>622</v>
      </c>
      <c r="C1212" s="12">
        <v>41117</v>
      </c>
      <c r="D1212" s="15">
        <v>1000</v>
      </c>
      <c r="E1212" s="13">
        <f t="shared" si="36"/>
        <v>0</v>
      </c>
      <c r="F1212" s="13">
        <f>IF(AND(B1212="Med B",COUNTIFS(A$1:A1211,A1212,B$1:B1211,"Med B")=0,COUNTIFS(A$1:A1211,A1212,B$1:B1211,"Med A")=0),1,0)</f>
        <v>0</v>
      </c>
      <c r="G1212" s="9" t="str">
        <f>IF(E1212=1,
  AVERAGEIFS(
    Question_10_Labs!D:D,
    Question_10_Labs!A:A, Question_10_admin!A1212,
    Question_10_Labs!C:C, "LAB B",
    Question_10_Labs!B:B, "&lt;=" &amp; Question_10_admin!C1212
  ),
  "")</f>
        <v/>
      </c>
      <c r="H1212" s="13" t="str">
        <f>IF(E1212=1,
  IFERROR(
    AVERAGEIFS(
      Question_10_Labs!D:D,
      Question_10_Labs!A:A, A1212,
      Question_10_Labs!C:C, "LAB B",
      Question_10_Labs!B:B, "&gt;=" &amp; C1212
    ),
    "No test done"
  ),
  ""
)</f>
        <v/>
      </c>
      <c r="I1212" s="13" t="str">
        <f t="shared" si="37"/>
        <v xml:space="preserve"> </v>
      </c>
    </row>
    <row r="1213" spans="1:9" x14ac:dyDescent="0.25">
      <c r="A1213" s="11">
        <v>82</v>
      </c>
      <c r="B1213" s="11" t="s">
        <v>622</v>
      </c>
      <c r="C1213" s="12">
        <v>41120</v>
      </c>
      <c r="D1213" s="15">
        <v>1000</v>
      </c>
      <c r="E1213" s="13">
        <f t="shared" si="36"/>
        <v>0</v>
      </c>
      <c r="F1213" s="13">
        <f>IF(AND(B1213="Med B",COUNTIFS(A$1:A1212,A1213,B$1:B1212,"Med B")=0,COUNTIFS(A$1:A1212,A1213,B$1:B1212,"Med A")=0),1,0)</f>
        <v>0</v>
      </c>
      <c r="G1213" s="9" t="str">
        <f>IF(E1213=1,
  AVERAGEIFS(
    Question_10_Labs!D:D,
    Question_10_Labs!A:A, Question_10_admin!A1213,
    Question_10_Labs!C:C, "LAB B",
    Question_10_Labs!B:B, "&lt;=" &amp; Question_10_admin!C1213
  ),
  "")</f>
        <v/>
      </c>
      <c r="H1213" s="13" t="str">
        <f>IF(E1213=1,
  IFERROR(
    AVERAGEIFS(
      Question_10_Labs!D:D,
      Question_10_Labs!A:A, A1213,
      Question_10_Labs!C:C, "LAB B",
      Question_10_Labs!B:B, "&gt;=" &amp; C1213
    ),
    "No test done"
  ),
  ""
)</f>
        <v/>
      </c>
      <c r="I1213" s="13" t="str">
        <f t="shared" si="37"/>
        <v xml:space="preserve"> </v>
      </c>
    </row>
    <row r="1214" spans="1:9" x14ac:dyDescent="0.25">
      <c r="A1214" s="11">
        <v>82</v>
      </c>
      <c r="B1214" s="11" t="s">
        <v>622</v>
      </c>
      <c r="C1214" s="12">
        <v>41122</v>
      </c>
      <c r="D1214" s="15">
        <v>1000</v>
      </c>
      <c r="E1214" s="13">
        <f t="shared" si="36"/>
        <v>0</v>
      </c>
      <c r="F1214" s="13">
        <f>IF(AND(B1214="Med B",COUNTIFS(A$1:A1213,A1214,B$1:B1213,"Med B")=0,COUNTIFS(A$1:A1213,A1214,B$1:B1213,"Med A")=0),1,0)</f>
        <v>0</v>
      </c>
      <c r="G1214" s="9" t="str">
        <f>IF(E1214=1,
  AVERAGEIFS(
    Question_10_Labs!D:D,
    Question_10_Labs!A:A, Question_10_admin!A1214,
    Question_10_Labs!C:C, "LAB B",
    Question_10_Labs!B:B, "&lt;=" &amp; Question_10_admin!C1214
  ),
  "")</f>
        <v/>
      </c>
      <c r="H1214" s="13" t="str">
        <f>IF(E1214=1,
  IFERROR(
    AVERAGEIFS(
      Question_10_Labs!D:D,
      Question_10_Labs!A:A, A1214,
      Question_10_Labs!C:C, "LAB B",
      Question_10_Labs!B:B, "&gt;=" &amp; C1214
    ),
    "No test done"
  ),
  ""
)</f>
        <v/>
      </c>
      <c r="I1214" s="13" t="str">
        <f t="shared" si="37"/>
        <v xml:space="preserve"> </v>
      </c>
    </row>
    <row r="1215" spans="1:9" x14ac:dyDescent="0.25">
      <c r="A1215" s="11">
        <v>82</v>
      </c>
      <c r="B1215" s="11" t="s">
        <v>622</v>
      </c>
      <c r="C1215" s="12">
        <v>41134</v>
      </c>
      <c r="D1215" s="15">
        <v>800</v>
      </c>
      <c r="E1215" s="13">
        <f t="shared" si="36"/>
        <v>0</v>
      </c>
      <c r="F1215" s="13">
        <f>IF(AND(B1215="Med B",COUNTIFS(A$1:A1214,A1215,B$1:B1214,"Med B")=0,COUNTIFS(A$1:A1214,A1215,B$1:B1214,"Med A")=0),1,0)</f>
        <v>0</v>
      </c>
      <c r="G1215" s="9" t="str">
        <f>IF(E1215=1,
  AVERAGEIFS(
    Question_10_Labs!D:D,
    Question_10_Labs!A:A, Question_10_admin!A1215,
    Question_10_Labs!C:C, "LAB B",
    Question_10_Labs!B:B, "&lt;=" &amp; Question_10_admin!C1215
  ),
  "")</f>
        <v/>
      </c>
      <c r="H1215" s="13" t="str">
        <f>IF(E1215=1,
  IFERROR(
    AVERAGEIFS(
      Question_10_Labs!D:D,
      Question_10_Labs!A:A, A1215,
      Question_10_Labs!C:C, "LAB B",
      Question_10_Labs!B:B, "&gt;=" &amp; C1215
    ),
    "No test done"
  ),
  ""
)</f>
        <v/>
      </c>
      <c r="I1215" s="13" t="str">
        <f t="shared" si="37"/>
        <v xml:space="preserve"> </v>
      </c>
    </row>
    <row r="1216" spans="1:9" x14ac:dyDescent="0.25">
      <c r="A1216" s="11">
        <v>82</v>
      </c>
      <c r="B1216" s="11" t="s">
        <v>622</v>
      </c>
      <c r="C1216" s="12">
        <v>41136</v>
      </c>
      <c r="D1216" s="15">
        <v>800</v>
      </c>
      <c r="E1216" s="13">
        <f t="shared" si="36"/>
        <v>0</v>
      </c>
      <c r="F1216" s="13">
        <f>IF(AND(B1216="Med B",COUNTIFS(A$1:A1215,A1216,B$1:B1215,"Med B")=0,COUNTIFS(A$1:A1215,A1216,B$1:B1215,"Med A")=0),1,0)</f>
        <v>0</v>
      </c>
      <c r="G1216" s="9" t="str">
        <f>IF(E1216=1,
  AVERAGEIFS(
    Question_10_Labs!D:D,
    Question_10_Labs!A:A, Question_10_admin!A1216,
    Question_10_Labs!C:C, "LAB B",
    Question_10_Labs!B:B, "&lt;=" &amp; Question_10_admin!C1216
  ),
  "")</f>
        <v/>
      </c>
      <c r="H1216" s="13" t="str">
        <f>IF(E1216=1,
  IFERROR(
    AVERAGEIFS(
      Question_10_Labs!D:D,
      Question_10_Labs!A:A, A1216,
      Question_10_Labs!C:C, "LAB B",
      Question_10_Labs!B:B, "&gt;=" &amp; C1216
    ),
    "No test done"
  ),
  ""
)</f>
        <v/>
      </c>
      <c r="I1216" s="13" t="str">
        <f t="shared" si="37"/>
        <v xml:space="preserve"> </v>
      </c>
    </row>
    <row r="1217" spans="1:9" x14ac:dyDescent="0.25">
      <c r="A1217" s="11">
        <v>82</v>
      </c>
      <c r="B1217" s="11" t="s">
        <v>622</v>
      </c>
      <c r="C1217" s="12">
        <v>41138</v>
      </c>
      <c r="D1217" s="15">
        <v>800</v>
      </c>
      <c r="E1217" s="13">
        <f t="shared" si="36"/>
        <v>0</v>
      </c>
      <c r="F1217" s="13">
        <f>IF(AND(B1217="Med B",COUNTIFS(A$1:A1216,A1217,B$1:B1216,"Med B")=0,COUNTIFS(A$1:A1216,A1217,B$1:B1216,"Med A")=0),1,0)</f>
        <v>0</v>
      </c>
      <c r="G1217" s="9" t="str">
        <f>IF(E1217=1,
  AVERAGEIFS(
    Question_10_Labs!D:D,
    Question_10_Labs!A:A, Question_10_admin!A1217,
    Question_10_Labs!C:C, "LAB B",
    Question_10_Labs!B:B, "&lt;=" &amp; Question_10_admin!C1217
  ),
  "")</f>
        <v/>
      </c>
      <c r="H1217" s="13" t="str">
        <f>IF(E1217=1,
  IFERROR(
    AVERAGEIFS(
      Question_10_Labs!D:D,
      Question_10_Labs!A:A, A1217,
      Question_10_Labs!C:C, "LAB B",
      Question_10_Labs!B:B, "&gt;=" &amp; C1217
    ),
    "No test done"
  ),
  ""
)</f>
        <v/>
      </c>
      <c r="I1217" s="13" t="str">
        <f t="shared" si="37"/>
        <v xml:space="preserve"> </v>
      </c>
    </row>
    <row r="1218" spans="1:9" x14ac:dyDescent="0.25">
      <c r="A1218" s="11">
        <v>82</v>
      </c>
      <c r="B1218" s="11" t="s">
        <v>622</v>
      </c>
      <c r="C1218" s="12">
        <v>41141</v>
      </c>
      <c r="D1218" s="15">
        <v>800</v>
      </c>
      <c r="E1218" s="13">
        <f t="shared" si="36"/>
        <v>0</v>
      </c>
      <c r="F1218" s="13">
        <f>IF(AND(B1218="Med B",COUNTIFS(A$1:A1217,A1218,B$1:B1217,"Med B")=0,COUNTIFS(A$1:A1217,A1218,B$1:B1217,"Med A")=0),1,0)</f>
        <v>0</v>
      </c>
      <c r="G1218" s="9" t="str">
        <f>IF(E1218=1,
  AVERAGEIFS(
    Question_10_Labs!D:D,
    Question_10_Labs!A:A, Question_10_admin!A1218,
    Question_10_Labs!C:C, "LAB B",
    Question_10_Labs!B:B, "&lt;=" &amp; Question_10_admin!C1218
  ),
  "")</f>
        <v/>
      </c>
      <c r="H1218" s="13" t="str">
        <f>IF(E1218=1,
  IFERROR(
    AVERAGEIFS(
      Question_10_Labs!D:D,
      Question_10_Labs!A:A, A1218,
      Question_10_Labs!C:C, "LAB B",
      Question_10_Labs!B:B, "&gt;=" &amp; C1218
    ),
    "No test done"
  ),
  ""
)</f>
        <v/>
      </c>
      <c r="I1218" s="13" t="str">
        <f t="shared" si="37"/>
        <v xml:space="preserve"> </v>
      </c>
    </row>
    <row r="1219" spans="1:9" x14ac:dyDescent="0.25">
      <c r="A1219" s="11">
        <v>82</v>
      </c>
      <c r="B1219" s="11" t="s">
        <v>622</v>
      </c>
      <c r="C1219" s="12">
        <v>41143</v>
      </c>
      <c r="D1219" s="15">
        <v>800</v>
      </c>
      <c r="E1219" s="13">
        <f t="shared" ref="E1219:E1282" si="38">IF(AND(B1219="Med A", A1219=A1220, B1220="Med B"), 1, 0)</f>
        <v>0</v>
      </c>
      <c r="F1219" s="13">
        <f>IF(AND(B1219="Med B",COUNTIFS(A$1:A1218,A1219,B$1:B1218,"Med B")=0,COUNTIFS(A$1:A1218,A1219,B$1:B1218,"Med A")=0),1,0)</f>
        <v>0</v>
      </c>
      <c r="G1219" s="9" t="str">
        <f>IF(E1219=1,
  AVERAGEIFS(
    Question_10_Labs!D:D,
    Question_10_Labs!A:A, Question_10_admin!A1219,
    Question_10_Labs!C:C, "LAB B",
    Question_10_Labs!B:B, "&lt;=" &amp; Question_10_admin!C1219
  ),
  "")</f>
        <v/>
      </c>
      <c r="H1219" s="13" t="str">
        <f>IF(E1219=1,
  IFERROR(
    AVERAGEIFS(
      Question_10_Labs!D:D,
      Question_10_Labs!A:A, A1219,
      Question_10_Labs!C:C, "LAB B",
      Question_10_Labs!B:B, "&gt;=" &amp; C1219
    ),
    "No test done"
  ),
  ""
)</f>
        <v/>
      </c>
      <c r="I1219" s="13" t="str">
        <f t="shared" ref="I1219:I1282" si="39">IF(OR(G1219="", H1219=""), " ",
   IF(AND(ISNUMBER(G1219), ISNUMBER(H1219)),
       IF(G1219 &gt; H1219, "Higher",
          IF(G1219 &lt; H1219, "Lower", "Same")
       ),
       "No comparison"
   )
)</f>
        <v xml:space="preserve"> </v>
      </c>
    </row>
    <row r="1220" spans="1:9" x14ac:dyDescent="0.25">
      <c r="A1220" s="11">
        <v>82</v>
      </c>
      <c r="B1220" s="11" t="s">
        <v>622</v>
      </c>
      <c r="C1220" s="12">
        <v>41145</v>
      </c>
      <c r="D1220" s="15">
        <v>800</v>
      </c>
      <c r="E1220" s="13">
        <f t="shared" si="38"/>
        <v>0</v>
      </c>
      <c r="F1220" s="13">
        <f>IF(AND(B1220="Med B",COUNTIFS(A$1:A1219,A1220,B$1:B1219,"Med B")=0,COUNTIFS(A$1:A1219,A1220,B$1:B1219,"Med A")=0),1,0)</f>
        <v>0</v>
      </c>
      <c r="G1220" s="9" t="str">
        <f>IF(E1220=1,
  AVERAGEIFS(
    Question_10_Labs!D:D,
    Question_10_Labs!A:A, Question_10_admin!A1220,
    Question_10_Labs!C:C, "LAB B",
    Question_10_Labs!B:B, "&lt;=" &amp; Question_10_admin!C1220
  ),
  "")</f>
        <v/>
      </c>
      <c r="H1220" s="13" t="str">
        <f>IF(E1220=1,
  IFERROR(
    AVERAGEIFS(
      Question_10_Labs!D:D,
      Question_10_Labs!A:A, A1220,
      Question_10_Labs!C:C, "LAB B",
      Question_10_Labs!B:B, "&gt;=" &amp; C1220
    ),
    "No test done"
  ),
  ""
)</f>
        <v/>
      </c>
      <c r="I1220" s="13" t="str">
        <f t="shared" si="39"/>
        <v xml:space="preserve"> </v>
      </c>
    </row>
    <row r="1221" spans="1:9" x14ac:dyDescent="0.25">
      <c r="A1221" s="11">
        <v>82</v>
      </c>
      <c r="B1221" s="11" t="s">
        <v>622</v>
      </c>
      <c r="C1221" s="12">
        <v>41148</v>
      </c>
      <c r="D1221" s="15">
        <v>800</v>
      </c>
      <c r="E1221" s="13">
        <f t="shared" si="38"/>
        <v>0</v>
      </c>
      <c r="F1221" s="13">
        <f>IF(AND(B1221="Med B",COUNTIFS(A$1:A1220,A1221,B$1:B1220,"Med B")=0,COUNTIFS(A$1:A1220,A1221,B$1:B1220,"Med A")=0),1,0)</f>
        <v>0</v>
      </c>
      <c r="G1221" s="9" t="str">
        <f>IF(E1221=1,
  AVERAGEIFS(
    Question_10_Labs!D:D,
    Question_10_Labs!A:A, Question_10_admin!A1221,
    Question_10_Labs!C:C, "LAB B",
    Question_10_Labs!B:B, "&lt;=" &amp; Question_10_admin!C1221
  ),
  "")</f>
        <v/>
      </c>
      <c r="H1221" s="13" t="str">
        <f>IF(E1221=1,
  IFERROR(
    AVERAGEIFS(
      Question_10_Labs!D:D,
      Question_10_Labs!A:A, A1221,
      Question_10_Labs!C:C, "LAB B",
      Question_10_Labs!B:B, "&gt;=" &amp; C1221
    ),
    "No test done"
  ),
  ""
)</f>
        <v/>
      </c>
      <c r="I1221" s="13" t="str">
        <f t="shared" si="39"/>
        <v xml:space="preserve"> </v>
      </c>
    </row>
    <row r="1222" spans="1:9" x14ac:dyDescent="0.25">
      <c r="A1222" s="11">
        <v>82</v>
      </c>
      <c r="B1222" s="11" t="s">
        <v>622</v>
      </c>
      <c r="C1222" s="12">
        <v>41150</v>
      </c>
      <c r="D1222" s="15">
        <v>800</v>
      </c>
      <c r="E1222" s="13">
        <f t="shared" si="38"/>
        <v>0</v>
      </c>
      <c r="F1222" s="13">
        <f>IF(AND(B1222="Med B",COUNTIFS(A$1:A1221,A1222,B$1:B1221,"Med B")=0,COUNTIFS(A$1:A1221,A1222,B$1:B1221,"Med A")=0),1,0)</f>
        <v>0</v>
      </c>
      <c r="G1222" s="9" t="str">
        <f>IF(E1222=1,
  AVERAGEIFS(
    Question_10_Labs!D:D,
    Question_10_Labs!A:A, Question_10_admin!A1222,
    Question_10_Labs!C:C, "LAB B",
    Question_10_Labs!B:B, "&lt;=" &amp; Question_10_admin!C1222
  ),
  "")</f>
        <v/>
      </c>
      <c r="H1222" s="13" t="str">
        <f>IF(E1222=1,
  IFERROR(
    AVERAGEIFS(
      Question_10_Labs!D:D,
      Question_10_Labs!A:A, A1222,
      Question_10_Labs!C:C, "LAB B",
      Question_10_Labs!B:B, "&gt;=" &amp; C1222
    ),
    "No test done"
  ),
  ""
)</f>
        <v/>
      </c>
      <c r="I1222" s="13" t="str">
        <f t="shared" si="39"/>
        <v xml:space="preserve"> </v>
      </c>
    </row>
    <row r="1223" spans="1:9" x14ac:dyDescent="0.25">
      <c r="A1223" s="11">
        <v>82</v>
      </c>
      <c r="B1223" s="11" t="s">
        <v>622</v>
      </c>
      <c r="C1223" s="12">
        <v>41152</v>
      </c>
      <c r="D1223" s="15">
        <v>800</v>
      </c>
      <c r="E1223" s="13">
        <f t="shared" si="38"/>
        <v>0</v>
      </c>
      <c r="F1223" s="13">
        <f>IF(AND(B1223="Med B",COUNTIFS(A$1:A1222,A1223,B$1:B1222,"Med B")=0,COUNTIFS(A$1:A1222,A1223,B$1:B1222,"Med A")=0),1,0)</f>
        <v>0</v>
      </c>
      <c r="G1223" s="9" t="str">
        <f>IF(E1223=1,
  AVERAGEIFS(
    Question_10_Labs!D:D,
    Question_10_Labs!A:A, Question_10_admin!A1223,
    Question_10_Labs!C:C, "LAB B",
    Question_10_Labs!B:B, "&lt;=" &amp; Question_10_admin!C1223
  ),
  "")</f>
        <v/>
      </c>
      <c r="H1223" s="13" t="str">
        <f>IF(E1223=1,
  IFERROR(
    AVERAGEIFS(
      Question_10_Labs!D:D,
      Question_10_Labs!A:A, A1223,
      Question_10_Labs!C:C, "LAB B",
      Question_10_Labs!B:B, "&gt;=" &amp; C1223
    ),
    "No test done"
  ),
  ""
)</f>
        <v/>
      </c>
      <c r="I1223" s="13" t="str">
        <f t="shared" si="39"/>
        <v xml:space="preserve"> </v>
      </c>
    </row>
    <row r="1224" spans="1:9" x14ac:dyDescent="0.25">
      <c r="A1224" s="11">
        <v>82</v>
      </c>
      <c r="B1224" s="11" t="s">
        <v>622</v>
      </c>
      <c r="C1224" s="12">
        <v>41155</v>
      </c>
      <c r="D1224" s="15">
        <v>800</v>
      </c>
      <c r="E1224" s="13">
        <f t="shared" si="38"/>
        <v>0</v>
      </c>
      <c r="F1224" s="13">
        <f>IF(AND(B1224="Med B",COUNTIFS(A$1:A1223,A1224,B$1:B1223,"Med B")=0,COUNTIFS(A$1:A1223,A1224,B$1:B1223,"Med A")=0),1,0)</f>
        <v>0</v>
      </c>
      <c r="G1224" s="9" t="str">
        <f>IF(E1224=1,
  AVERAGEIFS(
    Question_10_Labs!D:D,
    Question_10_Labs!A:A, Question_10_admin!A1224,
    Question_10_Labs!C:C, "LAB B",
    Question_10_Labs!B:B, "&lt;=" &amp; Question_10_admin!C1224
  ),
  "")</f>
        <v/>
      </c>
      <c r="H1224" s="13" t="str">
        <f>IF(E1224=1,
  IFERROR(
    AVERAGEIFS(
      Question_10_Labs!D:D,
      Question_10_Labs!A:A, A1224,
      Question_10_Labs!C:C, "LAB B",
      Question_10_Labs!B:B, "&gt;=" &amp; C1224
    ),
    "No test done"
  ),
  ""
)</f>
        <v/>
      </c>
      <c r="I1224" s="13" t="str">
        <f t="shared" si="39"/>
        <v xml:space="preserve"> </v>
      </c>
    </row>
    <row r="1225" spans="1:9" x14ac:dyDescent="0.25">
      <c r="A1225" s="11">
        <v>82</v>
      </c>
      <c r="B1225" s="11" t="s">
        <v>622</v>
      </c>
      <c r="C1225" s="12">
        <v>41157</v>
      </c>
      <c r="D1225" s="15">
        <v>800</v>
      </c>
      <c r="E1225" s="13">
        <f t="shared" si="38"/>
        <v>1</v>
      </c>
      <c r="F1225" s="13">
        <f>IF(AND(B1225="Med B",COUNTIFS(A$1:A1224,A1225,B$1:B1224,"Med B")=0,COUNTIFS(A$1:A1224,A1225,B$1:B1224,"Med A")=0),1,0)</f>
        <v>0</v>
      </c>
      <c r="G1225" s="9">
        <f>IF(E1225=1,
  AVERAGEIFS(
    Question_10_Labs!D:D,
    Question_10_Labs!A:A, Question_10_admin!A1225,
    Question_10_Labs!C:C, "LAB B",
    Question_10_Labs!B:B, "&lt;=" &amp; Question_10_admin!C1225
  ),
  "")</f>
        <v>10.983333333333334</v>
      </c>
      <c r="H1225" s="13">
        <f>IF(E1225=1,
  IFERROR(
    AVERAGEIFS(
      Question_10_Labs!D:D,
      Question_10_Labs!A:A, A1225,
      Question_10_Labs!C:C, "LAB B",
      Question_10_Labs!B:B, "&gt;=" &amp; C1225
    ),
    "No test done"
  ),
  ""
)</f>
        <v>10.557142857142859</v>
      </c>
      <c r="I1225" s="13" t="str">
        <f t="shared" si="39"/>
        <v>Higher</v>
      </c>
    </row>
    <row r="1226" spans="1:9" x14ac:dyDescent="0.25">
      <c r="A1226" s="11">
        <v>82</v>
      </c>
      <c r="B1226" s="11" t="s">
        <v>623</v>
      </c>
      <c r="C1226" s="12">
        <v>41164</v>
      </c>
      <c r="D1226" s="15">
        <v>2</v>
      </c>
      <c r="E1226" s="13">
        <f t="shared" si="38"/>
        <v>0</v>
      </c>
      <c r="F1226" s="13">
        <f>IF(AND(B1226="Med B",COUNTIFS(A$1:A1225,A1226,B$1:B1225,"Med B")=0,COUNTIFS(A$1:A1225,A1226,B$1:B1225,"Med A")=0),1,0)</f>
        <v>0</v>
      </c>
      <c r="G1226" s="9" t="str">
        <f>IF(E1226=1,
  AVERAGEIFS(
    Question_10_Labs!D:D,
    Question_10_Labs!A:A, Question_10_admin!A1226,
    Question_10_Labs!C:C, "LAB B",
    Question_10_Labs!B:B, "&lt;=" &amp; Question_10_admin!C1226
  ),
  "")</f>
        <v/>
      </c>
      <c r="H1226" s="13" t="str">
        <f>IF(E1226=1,
  IFERROR(
    AVERAGEIFS(
      Question_10_Labs!D:D,
      Question_10_Labs!A:A, A1226,
      Question_10_Labs!C:C, "LAB B",
      Question_10_Labs!B:B, "&gt;=" &amp; C1226
    ),
    "No test done"
  ),
  ""
)</f>
        <v/>
      </c>
      <c r="I1226" s="13" t="str">
        <f t="shared" si="39"/>
        <v xml:space="preserve"> </v>
      </c>
    </row>
    <row r="1227" spans="1:9" x14ac:dyDescent="0.25">
      <c r="A1227" s="11">
        <v>82</v>
      </c>
      <c r="B1227" s="11" t="s">
        <v>623</v>
      </c>
      <c r="C1227" s="12">
        <v>41192</v>
      </c>
      <c r="D1227" s="15">
        <v>1</v>
      </c>
      <c r="E1227" s="13">
        <f t="shared" si="38"/>
        <v>0</v>
      </c>
      <c r="F1227" s="13">
        <f>IF(AND(B1227="Med B",COUNTIFS(A$1:A1226,A1227,B$1:B1226,"Med B")=0,COUNTIFS(A$1:A1226,A1227,B$1:B1226,"Med A")=0),1,0)</f>
        <v>0</v>
      </c>
      <c r="G1227" s="9" t="str">
        <f>IF(E1227=1,
  AVERAGEIFS(
    Question_10_Labs!D:D,
    Question_10_Labs!A:A, Question_10_admin!A1227,
    Question_10_Labs!C:C, "LAB B",
    Question_10_Labs!B:B, "&lt;=" &amp; Question_10_admin!C1227
  ),
  "")</f>
        <v/>
      </c>
      <c r="H1227" s="13" t="str">
        <f>IF(E1227=1,
  IFERROR(
    AVERAGEIFS(
      Question_10_Labs!D:D,
      Question_10_Labs!A:A, A1227,
      Question_10_Labs!C:C, "LAB B",
      Question_10_Labs!B:B, "&gt;=" &amp; C1227
    ),
    "No test done"
  ),
  ""
)</f>
        <v/>
      </c>
      <c r="I1227" s="13" t="str">
        <f t="shared" si="39"/>
        <v xml:space="preserve"> </v>
      </c>
    </row>
    <row r="1228" spans="1:9" x14ac:dyDescent="0.25">
      <c r="A1228" s="11">
        <v>82</v>
      </c>
      <c r="B1228" s="11" t="s">
        <v>623</v>
      </c>
      <c r="C1228" s="12">
        <v>41192</v>
      </c>
      <c r="D1228" s="15">
        <v>2</v>
      </c>
      <c r="E1228" s="13">
        <f t="shared" si="38"/>
        <v>0</v>
      </c>
      <c r="F1228" s="13">
        <f>IF(AND(B1228="Med B",COUNTIFS(A$1:A1227,A1228,B$1:B1227,"Med B")=0,COUNTIFS(A$1:A1227,A1228,B$1:B1227,"Med A")=0),1,0)</f>
        <v>0</v>
      </c>
      <c r="G1228" s="9" t="str">
        <f>IF(E1228=1,
  AVERAGEIFS(
    Question_10_Labs!D:D,
    Question_10_Labs!A:A, Question_10_admin!A1228,
    Question_10_Labs!C:C, "LAB B",
    Question_10_Labs!B:B, "&lt;=" &amp; Question_10_admin!C1228
  ),
  "")</f>
        <v/>
      </c>
      <c r="H1228" s="13" t="str">
        <f>IF(E1228=1,
  IFERROR(
    AVERAGEIFS(
      Question_10_Labs!D:D,
      Question_10_Labs!A:A, A1228,
      Question_10_Labs!C:C, "LAB B",
      Question_10_Labs!B:B, "&gt;=" &amp; C1228
    ),
    "No test done"
  ),
  ""
)</f>
        <v/>
      </c>
      <c r="I1228" s="13" t="str">
        <f t="shared" si="39"/>
        <v xml:space="preserve"> </v>
      </c>
    </row>
    <row r="1229" spans="1:9" x14ac:dyDescent="0.25">
      <c r="A1229" s="11">
        <v>82</v>
      </c>
      <c r="B1229" s="11" t="s">
        <v>623</v>
      </c>
      <c r="C1229" s="12">
        <v>41227</v>
      </c>
      <c r="D1229" s="15">
        <v>3</v>
      </c>
      <c r="E1229" s="13">
        <f t="shared" si="38"/>
        <v>0</v>
      </c>
      <c r="F1229" s="13">
        <f>IF(AND(B1229="Med B",COUNTIFS(A$1:A1228,A1229,B$1:B1228,"Med B")=0,COUNTIFS(A$1:A1228,A1229,B$1:B1228,"Med A")=0),1,0)</f>
        <v>0</v>
      </c>
      <c r="G1229" s="9" t="str">
        <f>IF(E1229=1,
  AVERAGEIFS(
    Question_10_Labs!D:D,
    Question_10_Labs!A:A, Question_10_admin!A1229,
    Question_10_Labs!C:C, "LAB B",
    Question_10_Labs!B:B, "&lt;=" &amp; Question_10_admin!C1229
  ),
  "")</f>
        <v/>
      </c>
      <c r="H1229" s="13" t="str">
        <f>IF(E1229=1,
  IFERROR(
    AVERAGEIFS(
      Question_10_Labs!D:D,
      Question_10_Labs!A:A, A1229,
      Question_10_Labs!C:C, "LAB B",
      Question_10_Labs!B:B, "&gt;=" &amp; C1229
    ),
    "No test done"
  ),
  ""
)</f>
        <v/>
      </c>
      <c r="I1229" s="13" t="str">
        <f t="shared" si="39"/>
        <v xml:space="preserve"> </v>
      </c>
    </row>
    <row r="1230" spans="1:9" x14ac:dyDescent="0.25">
      <c r="A1230" s="11">
        <v>83</v>
      </c>
      <c r="B1230" s="11" t="s">
        <v>622</v>
      </c>
      <c r="C1230" s="12">
        <v>41127</v>
      </c>
      <c r="D1230" s="15">
        <v>4400</v>
      </c>
      <c r="E1230" s="13">
        <f t="shared" si="38"/>
        <v>0</v>
      </c>
      <c r="F1230" s="13">
        <f>IF(AND(B1230="Med B",COUNTIFS(A$1:A1229,A1230,B$1:B1229,"Med B")=0,COUNTIFS(A$1:A1229,A1230,B$1:B1229,"Med A")=0),1,0)</f>
        <v>0</v>
      </c>
      <c r="G1230" s="9" t="str">
        <f>IF(E1230=1,
  AVERAGEIFS(
    Question_10_Labs!D:D,
    Question_10_Labs!A:A, Question_10_admin!A1230,
    Question_10_Labs!C:C, "LAB B",
    Question_10_Labs!B:B, "&lt;=" &amp; Question_10_admin!C1230
  ),
  "")</f>
        <v/>
      </c>
      <c r="H1230" s="13" t="str">
        <f>IF(E1230=1,
  IFERROR(
    AVERAGEIFS(
      Question_10_Labs!D:D,
      Question_10_Labs!A:A, A1230,
      Question_10_Labs!C:C, "LAB B",
      Question_10_Labs!B:B, "&gt;=" &amp; C1230
    ),
    "No test done"
  ),
  ""
)</f>
        <v/>
      </c>
      <c r="I1230" s="13" t="str">
        <f t="shared" si="39"/>
        <v xml:space="preserve"> </v>
      </c>
    </row>
    <row r="1231" spans="1:9" x14ac:dyDescent="0.25">
      <c r="A1231" s="11">
        <v>83</v>
      </c>
      <c r="B1231" s="11" t="s">
        <v>622</v>
      </c>
      <c r="C1231" s="12">
        <v>41129</v>
      </c>
      <c r="D1231" s="15">
        <v>4400</v>
      </c>
      <c r="E1231" s="13">
        <f t="shared" si="38"/>
        <v>0</v>
      </c>
      <c r="F1231" s="13">
        <f>IF(AND(B1231="Med B",COUNTIFS(A$1:A1230,A1231,B$1:B1230,"Med B")=0,COUNTIFS(A$1:A1230,A1231,B$1:B1230,"Med A")=0),1,0)</f>
        <v>0</v>
      </c>
      <c r="G1231" s="9" t="str">
        <f>IF(E1231=1,
  AVERAGEIFS(
    Question_10_Labs!D:D,
    Question_10_Labs!A:A, Question_10_admin!A1231,
    Question_10_Labs!C:C, "LAB B",
    Question_10_Labs!B:B, "&lt;=" &amp; Question_10_admin!C1231
  ),
  "")</f>
        <v/>
      </c>
      <c r="H1231" s="13" t="str">
        <f>IF(E1231=1,
  IFERROR(
    AVERAGEIFS(
      Question_10_Labs!D:D,
      Question_10_Labs!A:A, A1231,
      Question_10_Labs!C:C, "LAB B",
      Question_10_Labs!B:B, "&gt;=" &amp; C1231
    ),
    "No test done"
  ),
  ""
)</f>
        <v/>
      </c>
      <c r="I1231" s="13" t="str">
        <f t="shared" si="39"/>
        <v xml:space="preserve"> </v>
      </c>
    </row>
    <row r="1232" spans="1:9" x14ac:dyDescent="0.25">
      <c r="A1232" s="11">
        <v>83</v>
      </c>
      <c r="B1232" s="11" t="s">
        <v>622</v>
      </c>
      <c r="C1232" s="12">
        <v>41131</v>
      </c>
      <c r="D1232" s="15">
        <v>4400</v>
      </c>
      <c r="E1232" s="13">
        <f t="shared" si="38"/>
        <v>0</v>
      </c>
      <c r="F1232" s="13">
        <f>IF(AND(B1232="Med B",COUNTIFS(A$1:A1231,A1232,B$1:B1231,"Med B")=0,COUNTIFS(A$1:A1231,A1232,B$1:B1231,"Med A")=0),1,0)</f>
        <v>0</v>
      </c>
      <c r="G1232" s="9" t="str">
        <f>IF(E1232=1,
  AVERAGEIFS(
    Question_10_Labs!D:D,
    Question_10_Labs!A:A, Question_10_admin!A1232,
    Question_10_Labs!C:C, "LAB B",
    Question_10_Labs!B:B, "&lt;=" &amp; Question_10_admin!C1232
  ),
  "")</f>
        <v/>
      </c>
      <c r="H1232" s="13" t="str">
        <f>IF(E1232=1,
  IFERROR(
    AVERAGEIFS(
      Question_10_Labs!D:D,
      Question_10_Labs!A:A, A1232,
      Question_10_Labs!C:C, "LAB B",
      Question_10_Labs!B:B, "&gt;=" &amp; C1232
    ),
    "No test done"
  ),
  ""
)</f>
        <v/>
      </c>
      <c r="I1232" s="13" t="str">
        <f t="shared" si="39"/>
        <v xml:space="preserve"> </v>
      </c>
    </row>
    <row r="1233" spans="1:9" x14ac:dyDescent="0.25">
      <c r="A1233" s="11">
        <v>83</v>
      </c>
      <c r="B1233" s="11" t="s">
        <v>622</v>
      </c>
      <c r="C1233" s="12">
        <v>41134</v>
      </c>
      <c r="D1233" s="15">
        <v>4400</v>
      </c>
      <c r="E1233" s="13">
        <f t="shared" si="38"/>
        <v>0</v>
      </c>
      <c r="F1233" s="13">
        <f>IF(AND(B1233="Med B",COUNTIFS(A$1:A1232,A1233,B$1:B1232,"Med B")=0,COUNTIFS(A$1:A1232,A1233,B$1:B1232,"Med A")=0),1,0)</f>
        <v>0</v>
      </c>
      <c r="G1233" s="9" t="str">
        <f>IF(E1233=1,
  AVERAGEIFS(
    Question_10_Labs!D:D,
    Question_10_Labs!A:A, Question_10_admin!A1233,
    Question_10_Labs!C:C, "LAB B",
    Question_10_Labs!B:B, "&lt;=" &amp; Question_10_admin!C1233
  ),
  "")</f>
        <v/>
      </c>
      <c r="H1233" s="13" t="str">
        <f>IF(E1233=1,
  IFERROR(
    AVERAGEIFS(
      Question_10_Labs!D:D,
      Question_10_Labs!A:A, A1233,
      Question_10_Labs!C:C, "LAB B",
      Question_10_Labs!B:B, "&gt;=" &amp; C1233
    ),
    "No test done"
  ),
  ""
)</f>
        <v/>
      </c>
      <c r="I1233" s="13" t="str">
        <f t="shared" si="39"/>
        <v xml:space="preserve"> </v>
      </c>
    </row>
    <row r="1234" spans="1:9" x14ac:dyDescent="0.25">
      <c r="A1234" s="11">
        <v>83</v>
      </c>
      <c r="B1234" s="11" t="s">
        <v>622</v>
      </c>
      <c r="C1234" s="12">
        <v>41136</v>
      </c>
      <c r="D1234" s="15">
        <v>4400</v>
      </c>
      <c r="E1234" s="13">
        <f t="shared" si="38"/>
        <v>0</v>
      </c>
      <c r="F1234" s="13">
        <f>IF(AND(B1234="Med B",COUNTIFS(A$1:A1233,A1234,B$1:B1233,"Med B")=0,COUNTIFS(A$1:A1233,A1234,B$1:B1233,"Med A")=0),1,0)</f>
        <v>0</v>
      </c>
      <c r="G1234" s="9" t="str">
        <f>IF(E1234=1,
  AVERAGEIFS(
    Question_10_Labs!D:D,
    Question_10_Labs!A:A, Question_10_admin!A1234,
    Question_10_Labs!C:C, "LAB B",
    Question_10_Labs!B:B, "&lt;=" &amp; Question_10_admin!C1234
  ),
  "")</f>
        <v/>
      </c>
      <c r="H1234" s="13" t="str">
        <f>IF(E1234=1,
  IFERROR(
    AVERAGEIFS(
      Question_10_Labs!D:D,
      Question_10_Labs!A:A, A1234,
      Question_10_Labs!C:C, "LAB B",
      Question_10_Labs!B:B, "&gt;=" &amp; C1234
    ),
    "No test done"
  ),
  ""
)</f>
        <v/>
      </c>
      <c r="I1234" s="13" t="str">
        <f t="shared" si="39"/>
        <v xml:space="preserve"> </v>
      </c>
    </row>
    <row r="1235" spans="1:9" x14ac:dyDescent="0.25">
      <c r="A1235" s="11">
        <v>83</v>
      </c>
      <c r="B1235" s="11" t="s">
        <v>622</v>
      </c>
      <c r="C1235" s="12">
        <v>41138</v>
      </c>
      <c r="D1235" s="15">
        <v>4400</v>
      </c>
      <c r="E1235" s="13">
        <f t="shared" si="38"/>
        <v>0</v>
      </c>
      <c r="F1235" s="13">
        <f>IF(AND(B1235="Med B",COUNTIFS(A$1:A1234,A1235,B$1:B1234,"Med B")=0,COUNTIFS(A$1:A1234,A1235,B$1:B1234,"Med A")=0),1,0)</f>
        <v>0</v>
      </c>
      <c r="G1235" s="9" t="str">
        <f>IF(E1235=1,
  AVERAGEIFS(
    Question_10_Labs!D:D,
    Question_10_Labs!A:A, Question_10_admin!A1235,
    Question_10_Labs!C:C, "LAB B",
    Question_10_Labs!B:B, "&lt;=" &amp; Question_10_admin!C1235
  ),
  "")</f>
        <v/>
      </c>
      <c r="H1235" s="13" t="str">
        <f>IF(E1235=1,
  IFERROR(
    AVERAGEIFS(
      Question_10_Labs!D:D,
      Question_10_Labs!A:A, A1235,
      Question_10_Labs!C:C, "LAB B",
      Question_10_Labs!B:B, "&gt;=" &amp; C1235
    ),
    "No test done"
  ),
  ""
)</f>
        <v/>
      </c>
      <c r="I1235" s="13" t="str">
        <f t="shared" si="39"/>
        <v xml:space="preserve"> </v>
      </c>
    </row>
    <row r="1236" spans="1:9" x14ac:dyDescent="0.25">
      <c r="A1236" s="11">
        <v>83</v>
      </c>
      <c r="B1236" s="11" t="s">
        <v>622</v>
      </c>
      <c r="C1236" s="12">
        <v>41141</v>
      </c>
      <c r="D1236" s="15">
        <v>5300</v>
      </c>
      <c r="E1236" s="13">
        <f t="shared" si="38"/>
        <v>0</v>
      </c>
      <c r="F1236" s="13">
        <f>IF(AND(B1236="Med B",COUNTIFS(A$1:A1235,A1236,B$1:B1235,"Med B")=0,COUNTIFS(A$1:A1235,A1236,B$1:B1235,"Med A")=0),1,0)</f>
        <v>0</v>
      </c>
      <c r="G1236" s="9" t="str">
        <f>IF(E1236=1,
  AVERAGEIFS(
    Question_10_Labs!D:D,
    Question_10_Labs!A:A, Question_10_admin!A1236,
    Question_10_Labs!C:C, "LAB B",
    Question_10_Labs!B:B, "&lt;=" &amp; Question_10_admin!C1236
  ),
  "")</f>
        <v/>
      </c>
      <c r="H1236" s="13" t="str">
        <f>IF(E1236=1,
  IFERROR(
    AVERAGEIFS(
      Question_10_Labs!D:D,
      Question_10_Labs!A:A, A1236,
      Question_10_Labs!C:C, "LAB B",
      Question_10_Labs!B:B, "&gt;=" &amp; C1236
    ),
    "No test done"
  ),
  ""
)</f>
        <v/>
      </c>
      <c r="I1236" s="13" t="str">
        <f t="shared" si="39"/>
        <v xml:space="preserve"> </v>
      </c>
    </row>
    <row r="1237" spans="1:9" x14ac:dyDescent="0.25">
      <c r="A1237" s="11">
        <v>83</v>
      </c>
      <c r="B1237" s="11" t="s">
        <v>622</v>
      </c>
      <c r="C1237" s="12">
        <v>41143</v>
      </c>
      <c r="D1237" s="15">
        <v>5300</v>
      </c>
      <c r="E1237" s="13">
        <f t="shared" si="38"/>
        <v>0</v>
      </c>
      <c r="F1237" s="13">
        <f>IF(AND(B1237="Med B",COUNTIFS(A$1:A1236,A1237,B$1:B1236,"Med B")=0,COUNTIFS(A$1:A1236,A1237,B$1:B1236,"Med A")=0),1,0)</f>
        <v>0</v>
      </c>
      <c r="G1237" s="9" t="str">
        <f>IF(E1237=1,
  AVERAGEIFS(
    Question_10_Labs!D:D,
    Question_10_Labs!A:A, Question_10_admin!A1237,
    Question_10_Labs!C:C, "LAB B",
    Question_10_Labs!B:B, "&lt;=" &amp; Question_10_admin!C1237
  ),
  "")</f>
        <v/>
      </c>
      <c r="H1237" s="13" t="str">
        <f>IF(E1237=1,
  IFERROR(
    AVERAGEIFS(
      Question_10_Labs!D:D,
      Question_10_Labs!A:A, A1237,
      Question_10_Labs!C:C, "LAB B",
      Question_10_Labs!B:B, "&gt;=" &amp; C1237
    ),
    "No test done"
  ),
  ""
)</f>
        <v/>
      </c>
      <c r="I1237" s="13" t="str">
        <f t="shared" si="39"/>
        <v xml:space="preserve"> </v>
      </c>
    </row>
    <row r="1238" spans="1:9" x14ac:dyDescent="0.25">
      <c r="A1238" s="11">
        <v>83</v>
      </c>
      <c r="B1238" s="11" t="s">
        <v>622</v>
      </c>
      <c r="C1238" s="12">
        <v>41145</v>
      </c>
      <c r="D1238" s="15">
        <v>5300</v>
      </c>
      <c r="E1238" s="13">
        <f t="shared" si="38"/>
        <v>0</v>
      </c>
      <c r="F1238" s="13">
        <f>IF(AND(B1238="Med B",COUNTIFS(A$1:A1237,A1238,B$1:B1237,"Med B")=0,COUNTIFS(A$1:A1237,A1238,B$1:B1237,"Med A")=0),1,0)</f>
        <v>0</v>
      </c>
      <c r="G1238" s="9" t="str">
        <f>IF(E1238=1,
  AVERAGEIFS(
    Question_10_Labs!D:D,
    Question_10_Labs!A:A, Question_10_admin!A1238,
    Question_10_Labs!C:C, "LAB B",
    Question_10_Labs!B:B, "&lt;=" &amp; Question_10_admin!C1238
  ),
  "")</f>
        <v/>
      </c>
      <c r="H1238" s="13" t="str">
        <f>IF(E1238=1,
  IFERROR(
    AVERAGEIFS(
      Question_10_Labs!D:D,
      Question_10_Labs!A:A, A1238,
      Question_10_Labs!C:C, "LAB B",
      Question_10_Labs!B:B, "&gt;=" &amp; C1238
    ),
    "No test done"
  ),
  ""
)</f>
        <v/>
      </c>
      <c r="I1238" s="13" t="str">
        <f t="shared" si="39"/>
        <v xml:space="preserve"> </v>
      </c>
    </row>
    <row r="1239" spans="1:9" x14ac:dyDescent="0.25">
      <c r="A1239" s="11">
        <v>83</v>
      </c>
      <c r="B1239" s="11" t="s">
        <v>622</v>
      </c>
      <c r="C1239" s="12">
        <v>41148</v>
      </c>
      <c r="D1239" s="15">
        <v>5300</v>
      </c>
      <c r="E1239" s="13">
        <f t="shared" si="38"/>
        <v>0</v>
      </c>
      <c r="F1239" s="13">
        <f>IF(AND(B1239="Med B",COUNTIFS(A$1:A1238,A1239,B$1:B1238,"Med B")=0,COUNTIFS(A$1:A1238,A1239,B$1:B1238,"Med A")=0),1,0)</f>
        <v>0</v>
      </c>
      <c r="G1239" s="9" t="str">
        <f>IF(E1239=1,
  AVERAGEIFS(
    Question_10_Labs!D:D,
    Question_10_Labs!A:A, Question_10_admin!A1239,
    Question_10_Labs!C:C, "LAB B",
    Question_10_Labs!B:B, "&lt;=" &amp; Question_10_admin!C1239
  ),
  "")</f>
        <v/>
      </c>
      <c r="H1239" s="13" t="str">
        <f>IF(E1239=1,
  IFERROR(
    AVERAGEIFS(
      Question_10_Labs!D:D,
      Question_10_Labs!A:A, A1239,
      Question_10_Labs!C:C, "LAB B",
      Question_10_Labs!B:B, "&gt;=" &amp; C1239
    ),
    "No test done"
  ),
  ""
)</f>
        <v/>
      </c>
      <c r="I1239" s="13" t="str">
        <f t="shared" si="39"/>
        <v xml:space="preserve"> </v>
      </c>
    </row>
    <row r="1240" spans="1:9" x14ac:dyDescent="0.25">
      <c r="A1240" s="11">
        <v>83</v>
      </c>
      <c r="B1240" s="11" t="s">
        <v>622</v>
      </c>
      <c r="C1240" s="12">
        <v>41150</v>
      </c>
      <c r="D1240" s="15">
        <v>5300</v>
      </c>
      <c r="E1240" s="13">
        <f t="shared" si="38"/>
        <v>0</v>
      </c>
      <c r="F1240" s="13">
        <f>IF(AND(B1240="Med B",COUNTIFS(A$1:A1239,A1240,B$1:B1239,"Med B")=0,COUNTIFS(A$1:A1239,A1240,B$1:B1239,"Med A")=0),1,0)</f>
        <v>0</v>
      </c>
      <c r="G1240" s="9" t="str">
        <f>IF(E1240=1,
  AVERAGEIFS(
    Question_10_Labs!D:D,
    Question_10_Labs!A:A, Question_10_admin!A1240,
    Question_10_Labs!C:C, "LAB B",
    Question_10_Labs!B:B, "&lt;=" &amp; Question_10_admin!C1240
  ),
  "")</f>
        <v/>
      </c>
      <c r="H1240" s="13" t="str">
        <f>IF(E1240=1,
  IFERROR(
    AVERAGEIFS(
      Question_10_Labs!D:D,
      Question_10_Labs!A:A, A1240,
      Question_10_Labs!C:C, "LAB B",
      Question_10_Labs!B:B, "&gt;=" &amp; C1240
    ),
    "No test done"
  ),
  ""
)</f>
        <v/>
      </c>
      <c r="I1240" s="13" t="str">
        <f t="shared" si="39"/>
        <v xml:space="preserve"> </v>
      </c>
    </row>
    <row r="1241" spans="1:9" x14ac:dyDescent="0.25">
      <c r="A1241" s="11">
        <v>83</v>
      </c>
      <c r="B1241" s="11" t="s">
        <v>622</v>
      </c>
      <c r="C1241" s="12">
        <v>41152</v>
      </c>
      <c r="D1241" s="15">
        <v>5300</v>
      </c>
      <c r="E1241" s="13">
        <f t="shared" si="38"/>
        <v>0</v>
      </c>
      <c r="F1241" s="13">
        <f>IF(AND(B1241="Med B",COUNTIFS(A$1:A1240,A1241,B$1:B1240,"Med B")=0,COUNTIFS(A$1:A1240,A1241,B$1:B1240,"Med A")=0),1,0)</f>
        <v>0</v>
      </c>
      <c r="G1241" s="9" t="str">
        <f>IF(E1241=1,
  AVERAGEIFS(
    Question_10_Labs!D:D,
    Question_10_Labs!A:A, Question_10_admin!A1241,
    Question_10_Labs!C:C, "LAB B",
    Question_10_Labs!B:B, "&lt;=" &amp; Question_10_admin!C1241
  ),
  "")</f>
        <v/>
      </c>
      <c r="H1241" s="13" t="str">
        <f>IF(E1241=1,
  IFERROR(
    AVERAGEIFS(
      Question_10_Labs!D:D,
      Question_10_Labs!A:A, A1241,
      Question_10_Labs!C:C, "LAB B",
      Question_10_Labs!B:B, "&gt;=" &amp; C1241
    ),
    "No test done"
  ),
  ""
)</f>
        <v/>
      </c>
      <c r="I1241" s="13" t="str">
        <f t="shared" si="39"/>
        <v xml:space="preserve"> </v>
      </c>
    </row>
    <row r="1242" spans="1:9" x14ac:dyDescent="0.25">
      <c r="A1242" s="11">
        <v>83</v>
      </c>
      <c r="B1242" s="11" t="s">
        <v>622</v>
      </c>
      <c r="C1242" s="12">
        <v>41155</v>
      </c>
      <c r="D1242" s="15">
        <v>5300</v>
      </c>
      <c r="E1242" s="13">
        <f t="shared" si="38"/>
        <v>0</v>
      </c>
      <c r="F1242" s="13">
        <f>IF(AND(B1242="Med B",COUNTIFS(A$1:A1241,A1242,B$1:B1241,"Med B")=0,COUNTIFS(A$1:A1241,A1242,B$1:B1241,"Med A")=0),1,0)</f>
        <v>0</v>
      </c>
      <c r="G1242" s="9" t="str">
        <f>IF(E1242=1,
  AVERAGEIFS(
    Question_10_Labs!D:D,
    Question_10_Labs!A:A, Question_10_admin!A1242,
    Question_10_Labs!C:C, "LAB B",
    Question_10_Labs!B:B, "&lt;=" &amp; Question_10_admin!C1242
  ),
  "")</f>
        <v/>
      </c>
      <c r="H1242" s="13" t="str">
        <f>IF(E1242=1,
  IFERROR(
    AVERAGEIFS(
      Question_10_Labs!D:D,
      Question_10_Labs!A:A, A1242,
      Question_10_Labs!C:C, "LAB B",
      Question_10_Labs!B:B, "&gt;=" &amp; C1242
    ),
    "No test done"
  ),
  ""
)</f>
        <v/>
      </c>
      <c r="I1242" s="13" t="str">
        <f t="shared" si="39"/>
        <v xml:space="preserve"> </v>
      </c>
    </row>
    <row r="1243" spans="1:9" x14ac:dyDescent="0.25">
      <c r="A1243" s="11">
        <v>83</v>
      </c>
      <c r="B1243" s="11" t="s">
        <v>622</v>
      </c>
      <c r="C1243" s="12">
        <v>41157</v>
      </c>
      <c r="D1243" s="15">
        <v>5300</v>
      </c>
      <c r="E1243" s="13">
        <f t="shared" si="38"/>
        <v>1</v>
      </c>
      <c r="F1243" s="13">
        <f>IF(AND(B1243="Med B",COUNTIFS(A$1:A1242,A1243,B$1:B1242,"Med B")=0,COUNTIFS(A$1:A1242,A1243,B$1:B1242,"Med A")=0),1,0)</f>
        <v>0</v>
      </c>
      <c r="G1243" s="9">
        <f>IF(E1243=1,
  AVERAGEIFS(
    Question_10_Labs!D:D,
    Question_10_Labs!A:A, Question_10_admin!A1243,
    Question_10_Labs!C:C, "LAB B",
    Question_10_Labs!B:B, "&lt;=" &amp; Question_10_admin!C1243
  ),
  "")</f>
        <v>10</v>
      </c>
      <c r="H1243" s="13">
        <f>IF(E1243=1,
  IFERROR(
    AVERAGEIFS(
      Question_10_Labs!D:D,
      Question_10_Labs!A:A, A1243,
      Question_10_Labs!C:C, "LAB B",
      Question_10_Labs!B:B, "&gt;=" &amp; C1243
    ),
    "No test done"
  ),
  ""
)</f>
        <v>11.287499999999998</v>
      </c>
      <c r="I1243" s="13" t="str">
        <f t="shared" si="39"/>
        <v>Lower</v>
      </c>
    </row>
    <row r="1244" spans="1:9" x14ac:dyDescent="0.25">
      <c r="A1244" s="11">
        <v>83</v>
      </c>
      <c r="B1244" s="11" t="s">
        <v>623</v>
      </c>
      <c r="C1244" s="12">
        <v>41164</v>
      </c>
      <c r="D1244" s="15">
        <v>8</v>
      </c>
      <c r="E1244" s="13">
        <f t="shared" si="38"/>
        <v>0</v>
      </c>
      <c r="F1244" s="13">
        <f>IF(AND(B1244="Med B",COUNTIFS(A$1:A1243,A1244,B$1:B1243,"Med B")=0,COUNTIFS(A$1:A1243,A1244,B$1:B1243,"Med A")=0),1,0)</f>
        <v>0</v>
      </c>
      <c r="G1244" s="9" t="str">
        <f>IF(E1244=1,
  AVERAGEIFS(
    Question_10_Labs!D:D,
    Question_10_Labs!A:A, Question_10_admin!A1244,
    Question_10_Labs!C:C, "LAB B",
    Question_10_Labs!B:B, "&lt;=" &amp; Question_10_admin!C1244
  ),
  "")</f>
        <v/>
      </c>
      <c r="H1244" s="13" t="str">
        <f>IF(E1244=1,
  IFERROR(
    AVERAGEIFS(
      Question_10_Labs!D:D,
      Question_10_Labs!A:A, A1244,
      Question_10_Labs!C:C, "LAB B",
      Question_10_Labs!B:B, "&gt;=" &amp; C1244
    ),
    "No test done"
  ),
  ""
)</f>
        <v/>
      </c>
      <c r="I1244" s="13" t="str">
        <f t="shared" si="39"/>
        <v xml:space="preserve"> </v>
      </c>
    </row>
    <row r="1245" spans="1:9" x14ac:dyDescent="0.25">
      <c r="A1245" s="11">
        <v>83</v>
      </c>
      <c r="B1245" s="11" t="s">
        <v>623</v>
      </c>
      <c r="C1245" s="12">
        <v>41227</v>
      </c>
      <c r="D1245" s="15">
        <v>2</v>
      </c>
      <c r="E1245" s="13">
        <f t="shared" si="38"/>
        <v>0</v>
      </c>
      <c r="F1245" s="13">
        <f>IF(AND(B1245="Med B",COUNTIFS(A$1:A1244,A1245,B$1:B1244,"Med B")=0,COUNTIFS(A$1:A1244,A1245,B$1:B1244,"Med A")=0),1,0)</f>
        <v>0</v>
      </c>
      <c r="G1245" s="9" t="str">
        <f>IF(E1245=1,
  AVERAGEIFS(
    Question_10_Labs!D:D,
    Question_10_Labs!A:A, Question_10_admin!A1245,
    Question_10_Labs!C:C, "LAB B",
    Question_10_Labs!B:B, "&lt;=" &amp; Question_10_admin!C1245
  ),
  "")</f>
        <v/>
      </c>
      <c r="H1245" s="13" t="str">
        <f>IF(E1245=1,
  IFERROR(
    AVERAGEIFS(
      Question_10_Labs!D:D,
      Question_10_Labs!A:A, A1245,
      Question_10_Labs!C:C, "LAB B",
      Question_10_Labs!B:B, "&gt;=" &amp; C1245
    ),
    "No test done"
  ),
  ""
)</f>
        <v/>
      </c>
      <c r="I1245" s="13" t="str">
        <f t="shared" si="39"/>
        <v xml:space="preserve"> </v>
      </c>
    </row>
    <row r="1246" spans="1:9" x14ac:dyDescent="0.25">
      <c r="A1246" s="11">
        <v>84</v>
      </c>
      <c r="B1246" s="11" t="s">
        <v>623</v>
      </c>
      <c r="C1246" s="12">
        <v>41194</v>
      </c>
      <c r="D1246" s="15">
        <v>3</v>
      </c>
      <c r="E1246" s="13">
        <f t="shared" si="38"/>
        <v>0</v>
      </c>
      <c r="F1246" s="13">
        <f>IF(AND(B1246="Med B",COUNTIFS(A$1:A1245,A1246,B$1:B1245,"Med B")=0,COUNTIFS(A$1:A1245,A1246,B$1:B1245,"Med A")=0),1,0)</f>
        <v>1</v>
      </c>
      <c r="G1246" s="9" t="str">
        <f>IF(E1246=1,
  AVERAGEIFS(
    Question_10_Labs!D:D,
    Question_10_Labs!A:A, Question_10_admin!A1246,
    Question_10_Labs!C:C, "LAB B",
    Question_10_Labs!B:B, "&lt;=" &amp; Question_10_admin!C1246
  ),
  "")</f>
        <v/>
      </c>
      <c r="H1246" s="13" t="str">
        <f>IF(E1246=1,
  IFERROR(
    AVERAGEIFS(
      Question_10_Labs!D:D,
      Question_10_Labs!A:A, A1246,
      Question_10_Labs!C:C, "LAB B",
      Question_10_Labs!B:B, "&gt;=" &amp; C1246
    ),
    "No test done"
  ),
  ""
)</f>
        <v/>
      </c>
      <c r="I1246" s="13" t="str">
        <f t="shared" si="39"/>
        <v xml:space="preserve"> </v>
      </c>
    </row>
    <row r="1247" spans="1:9" x14ac:dyDescent="0.25">
      <c r="A1247" s="11">
        <v>85</v>
      </c>
      <c r="B1247" s="11" t="s">
        <v>622</v>
      </c>
      <c r="C1247" s="12">
        <v>41097</v>
      </c>
      <c r="D1247" s="15">
        <v>14400</v>
      </c>
      <c r="E1247" s="13">
        <f t="shared" si="38"/>
        <v>0</v>
      </c>
      <c r="F1247" s="13">
        <f>IF(AND(B1247="Med B",COUNTIFS(A$1:A1246,A1247,B$1:B1246,"Med B")=0,COUNTIFS(A$1:A1246,A1247,B$1:B1246,"Med A")=0),1,0)</f>
        <v>0</v>
      </c>
      <c r="G1247" s="9" t="str">
        <f>IF(E1247=1,
  AVERAGEIFS(
    Question_10_Labs!D:D,
    Question_10_Labs!A:A, Question_10_admin!A1247,
    Question_10_Labs!C:C, "LAB B",
    Question_10_Labs!B:B, "&lt;=" &amp; Question_10_admin!C1247
  ),
  "")</f>
        <v/>
      </c>
      <c r="H1247" s="13" t="str">
        <f>IF(E1247=1,
  IFERROR(
    AVERAGEIFS(
      Question_10_Labs!D:D,
      Question_10_Labs!A:A, A1247,
      Question_10_Labs!C:C, "LAB B",
      Question_10_Labs!B:B, "&gt;=" &amp; C1247
    ),
    "No test done"
  ),
  ""
)</f>
        <v/>
      </c>
      <c r="I1247" s="13" t="str">
        <f t="shared" si="39"/>
        <v xml:space="preserve"> </v>
      </c>
    </row>
    <row r="1248" spans="1:9" x14ac:dyDescent="0.25">
      <c r="A1248" s="11">
        <v>85</v>
      </c>
      <c r="B1248" s="11" t="s">
        <v>622</v>
      </c>
      <c r="C1248" s="12">
        <v>41100</v>
      </c>
      <c r="D1248" s="15">
        <v>14400</v>
      </c>
      <c r="E1248" s="13">
        <f t="shared" si="38"/>
        <v>0</v>
      </c>
      <c r="F1248" s="13">
        <f>IF(AND(B1248="Med B",COUNTIFS(A$1:A1247,A1248,B$1:B1247,"Med B")=0,COUNTIFS(A$1:A1247,A1248,B$1:B1247,"Med A")=0),1,0)</f>
        <v>0</v>
      </c>
      <c r="G1248" s="9" t="str">
        <f>IF(E1248=1,
  AVERAGEIFS(
    Question_10_Labs!D:D,
    Question_10_Labs!A:A, Question_10_admin!A1248,
    Question_10_Labs!C:C, "LAB B",
    Question_10_Labs!B:B, "&lt;=" &amp; Question_10_admin!C1248
  ),
  "")</f>
        <v/>
      </c>
      <c r="H1248" s="13" t="str">
        <f>IF(E1248=1,
  IFERROR(
    AVERAGEIFS(
      Question_10_Labs!D:D,
      Question_10_Labs!A:A, A1248,
      Question_10_Labs!C:C, "LAB B",
      Question_10_Labs!B:B, "&gt;=" &amp; C1248
    ),
    "No test done"
  ),
  ""
)</f>
        <v/>
      </c>
      <c r="I1248" s="13" t="str">
        <f t="shared" si="39"/>
        <v xml:space="preserve"> </v>
      </c>
    </row>
    <row r="1249" spans="1:9" x14ac:dyDescent="0.25">
      <c r="A1249" s="11">
        <v>85</v>
      </c>
      <c r="B1249" s="11" t="s">
        <v>622</v>
      </c>
      <c r="C1249" s="12">
        <v>41102</v>
      </c>
      <c r="D1249" s="15">
        <v>14400</v>
      </c>
      <c r="E1249" s="13">
        <f t="shared" si="38"/>
        <v>0</v>
      </c>
      <c r="F1249" s="13">
        <f>IF(AND(B1249="Med B",COUNTIFS(A$1:A1248,A1249,B$1:B1248,"Med B")=0,COUNTIFS(A$1:A1248,A1249,B$1:B1248,"Med A")=0),1,0)</f>
        <v>0</v>
      </c>
      <c r="G1249" s="9" t="str">
        <f>IF(E1249=1,
  AVERAGEIFS(
    Question_10_Labs!D:D,
    Question_10_Labs!A:A, Question_10_admin!A1249,
    Question_10_Labs!C:C, "LAB B",
    Question_10_Labs!B:B, "&lt;=" &amp; Question_10_admin!C1249
  ),
  "")</f>
        <v/>
      </c>
      <c r="H1249" s="13" t="str">
        <f>IF(E1249=1,
  IFERROR(
    AVERAGEIFS(
      Question_10_Labs!D:D,
      Question_10_Labs!A:A, A1249,
      Question_10_Labs!C:C, "LAB B",
      Question_10_Labs!B:B, "&gt;=" &amp; C1249
    ),
    "No test done"
  ),
  ""
)</f>
        <v/>
      </c>
      <c r="I1249" s="13" t="str">
        <f t="shared" si="39"/>
        <v xml:space="preserve"> </v>
      </c>
    </row>
    <row r="1250" spans="1:9" x14ac:dyDescent="0.25">
      <c r="A1250" s="11">
        <v>85</v>
      </c>
      <c r="B1250" s="11" t="s">
        <v>622</v>
      </c>
      <c r="C1250" s="12">
        <v>41104</v>
      </c>
      <c r="D1250" s="15">
        <v>14400</v>
      </c>
      <c r="E1250" s="13">
        <f t="shared" si="38"/>
        <v>0</v>
      </c>
      <c r="F1250" s="13">
        <f>IF(AND(B1250="Med B",COUNTIFS(A$1:A1249,A1250,B$1:B1249,"Med B")=0,COUNTIFS(A$1:A1249,A1250,B$1:B1249,"Med A")=0),1,0)</f>
        <v>0</v>
      </c>
      <c r="G1250" s="9" t="str">
        <f>IF(E1250=1,
  AVERAGEIFS(
    Question_10_Labs!D:D,
    Question_10_Labs!A:A, Question_10_admin!A1250,
    Question_10_Labs!C:C, "LAB B",
    Question_10_Labs!B:B, "&lt;=" &amp; Question_10_admin!C1250
  ),
  "")</f>
        <v/>
      </c>
      <c r="H1250" s="13" t="str">
        <f>IF(E1250=1,
  IFERROR(
    AVERAGEIFS(
      Question_10_Labs!D:D,
      Question_10_Labs!A:A, A1250,
      Question_10_Labs!C:C, "LAB B",
      Question_10_Labs!B:B, "&gt;=" &amp; C1250
    ),
    "No test done"
  ),
  ""
)</f>
        <v/>
      </c>
      <c r="I1250" s="13" t="str">
        <f t="shared" si="39"/>
        <v xml:space="preserve"> </v>
      </c>
    </row>
    <row r="1251" spans="1:9" x14ac:dyDescent="0.25">
      <c r="A1251" s="11">
        <v>85</v>
      </c>
      <c r="B1251" s="11" t="s">
        <v>622</v>
      </c>
      <c r="C1251" s="12">
        <v>41107</v>
      </c>
      <c r="D1251" s="15">
        <v>14400</v>
      </c>
      <c r="E1251" s="13">
        <f t="shared" si="38"/>
        <v>0</v>
      </c>
      <c r="F1251" s="13">
        <f>IF(AND(B1251="Med B",COUNTIFS(A$1:A1250,A1251,B$1:B1250,"Med B")=0,COUNTIFS(A$1:A1250,A1251,B$1:B1250,"Med A")=0),1,0)</f>
        <v>0</v>
      </c>
      <c r="G1251" s="9" t="str">
        <f>IF(E1251=1,
  AVERAGEIFS(
    Question_10_Labs!D:D,
    Question_10_Labs!A:A, Question_10_admin!A1251,
    Question_10_Labs!C:C, "LAB B",
    Question_10_Labs!B:B, "&lt;=" &amp; Question_10_admin!C1251
  ),
  "")</f>
        <v/>
      </c>
      <c r="H1251" s="13" t="str">
        <f>IF(E1251=1,
  IFERROR(
    AVERAGEIFS(
      Question_10_Labs!D:D,
      Question_10_Labs!A:A, A1251,
      Question_10_Labs!C:C, "LAB B",
      Question_10_Labs!B:B, "&gt;=" &amp; C1251
    ),
    "No test done"
  ),
  ""
)</f>
        <v/>
      </c>
      <c r="I1251" s="13" t="str">
        <f t="shared" si="39"/>
        <v xml:space="preserve"> </v>
      </c>
    </row>
    <row r="1252" spans="1:9" x14ac:dyDescent="0.25">
      <c r="A1252" s="11">
        <v>85</v>
      </c>
      <c r="B1252" s="11" t="s">
        <v>622</v>
      </c>
      <c r="C1252" s="12">
        <v>41109</v>
      </c>
      <c r="D1252" s="15">
        <v>14400</v>
      </c>
      <c r="E1252" s="13">
        <f t="shared" si="38"/>
        <v>0</v>
      </c>
      <c r="F1252" s="13">
        <f>IF(AND(B1252="Med B",COUNTIFS(A$1:A1251,A1252,B$1:B1251,"Med B")=0,COUNTIFS(A$1:A1251,A1252,B$1:B1251,"Med A")=0),1,0)</f>
        <v>0</v>
      </c>
      <c r="G1252" s="9" t="str">
        <f>IF(E1252=1,
  AVERAGEIFS(
    Question_10_Labs!D:D,
    Question_10_Labs!A:A, Question_10_admin!A1252,
    Question_10_Labs!C:C, "LAB B",
    Question_10_Labs!B:B, "&lt;=" &amp; Question_10_admin!C1252
  ),
  "")</f>
        <v/>
      </c>
      <c r="H1252" s="13" t="str">
        <f>IF(E1252=1,
  IFERROR(
    AVERAGEIFS(
      Question_10_Labs!D:D,
      Question_10_Labs!A:A, A1252,
      Question_10_Labs!C:C, "LAB B",
      Question_10_Labs!B:B, "&gt;=" &amp; C1252
    ),
    "No test done"
  ),
  ""
)</f>
        <v/>
      </c>
      <c r="I1252" s="13" t="str">
        <f t="shared" si="39"/>
        <v xml:space="preserve"> </v>
      </c>
    </row>
    <row r="1253" spans="1:9" x14ac:dyDescent="0.25">
      <c r="A1253" s="11">
        <v>85</v>
      </c>
      <c r="B1253" s="11" t="s">
        <v>622</v>
      </c>
      <c r="C1253" s="12">
        <v>41111</v>
      </c>
      <c r="D1253" s="15">
        <v>14400</v>
      </c>
      <c r="E1253" s="13">
        <f t="shared" si="38"/>
        <v>0</v>
      </c>
      <c r="F1253" s="13">
        <f>IF(AND(B1253="Med B",COUNTIFS(A$1:A1252,A1253,B$1:B1252,"Med B")=0,COUNTIFS(A$1:A1252,A1253,B$1:B1252,"Med A")=0),1,0)</f>
        <v>0</v>
      </c>
      <c r="G1253" s="9" t="str">
        <f>IF(E1253=1,
  AVERAGEIFS(
    Question_10_Labs!D:D,
    Question_10_Labs!A:A, Question_10_admin!A1253,
    Question_10_Labs!C:C, "LAB B",
    Question_10_Labs!B:B, "&lt;=" &amp; Question_10_admin!C1253
  ),
  "")</f>
        <v/>
      </c>
      <c r="H1253" s="13" t="str">
        <f>IF(E1253=1,
  IFERROR(
    AVERAGEIFS(
      Question_10_Labs!D:D,
      Question_10_Labs!A:A, A1253,
      Question_10_Labs!C:C, "LAB B",
      Question_10_Labs!B:B, "&gt;=" &amp; C1253
    ),
    "No test done"
  ),
  ""
)</f>
        <v/>
      </c>
      <c r="I1253" s="13" t="str">
        <f t="shared" si="39"/>
        <v xml:space="preserve"> </v>
      </c>
    </row>
    <row r="1254" spans="1:9" x14ac:dyDescent="0.25">
      <c r="A1254" s="11">
        <v>85</v>
      </c>
      <c r="B1254" s="11" t="s">
        <v>622</v>
      </c>
      <c r="C1254" s="12">
        <v>41114</v>
      </c>
      <c r="D1254" s="15">
        <v>14400</v>
      </c>
      <c r="E1254" s="13">
        <f t="shared" si="38"/>
        <v>0</v>
      </c>
      <c r="F1254" s="13">
        <f>IF(AND(B1254="Med B",COUNTIFS(A$1:A1253,A1254,B$1:B1253,"Med B")=0,COUNTIFS(A$1:A1253,A1254,B$1:B1253,"Med A")=0),1,0)</f>
        <v>0</v>
      </c>
      <c r="G1254" s="9" t="str">
        <f>IF(E1254=1,
  AVERAGEIFS(
    Question_10_Labs!D:D,
    Question_10_Labs!A:A, Question_10_admin!A1254,
    Question_10_Labs!C:C, "LAB B",
    Question_10_Labs!B:B, "&lt;=" &amp; Question_10_admin!C1254
  ),
  "")</f>
        <v/>
      </c>
      <c r="H1254" s="13" t="str">
        <f>IF(E1254=1,
  IFERROR(
    AVERAGEIFS(
      Question_10_Labs!D:D,
      Question_10_Labs!A:A, A1254,
      Question_10_Labs!C:C, "LAB B",
      Question_10_Labs!B:B, "&gt;=" &amp; C1254
    ),
    "No test done"
  ),
  ""
)</f>
        <v/>
      </c>
      <c r="I1254" s="13" t="str">
        <f t="shared" si="39"/>
        <v xml:space="preserve"> </v>
      </c>
    </row>
    <row r="1255" spans="1:9" x14ac:dyDescent="0.25">
      <c r="A1255" s="11">
        <v>85</v>
      </c>
      <c r="B1255" s="11" t="s">
        <v>622</v>
      </c>
      <c r="C1255" s="12">
        <v>41116</v>
      </c>
      <c r="D1255" s="15">
        <v>14400</v>
      </c>
      <c r="E1255" s="13">
        <f t="shared" si="38"/>
        <v>0</v>
      </c>
      <c r="F1255" s="13">
        <f>IF(AND(B1255="Med B",COUNTIFS(A$1:A1254,A1255,B$1:B1254,"Med B")=0,COUNTIFS(A$1:A1254,A1255,B$1:B1254,"Med A")=0),1,0)</f>
        <v>0</v>
      </c>
      <c r="G1255" s="9" t="str">
        <f>IF(E1255=1,
  AVERAGEIFS(
    Question_10_Labs!D:D,
    Question_10_Labs!A:A, Question_10_admin!A1255,
    Question_10_Labs!C:C, "LAB B",
    Question_10_Labs!B:B, "&lt;=" &amp; Question_10_admin!C1255
  ),
  "")</f>
        <v/>
      </c>
      <c r="H1255" s="13" t="str">
        <f>IF(E1255=1,
  IFERROR(
    AVERAGEIFS(
      Question_10_Labs!D:D,
      Question_10_Labs!A:A, A1255,
      Question_10_Labs!C:C, "LAB B",
      Question_10_Labs!B:B, "&gt;=" &amp; C1255
    ),
    "No test done"
  ),
  ""
)</f>
        <v/>
      </c>
      <c r="I1255" s="13" t="str">
        <f t="shared" si="39"/>
        <v xml:space="preserve"> </v>
      </c>
    </row>
    <row r="1256" spans="1:9" x14ac:dyDescent="0.25">
      <c r="A1256" s="11">
        <v>85</v>
      </c>
      <c r="B1256" s="11" t="s">
        <v>622</v>
      </c>
      <c r="C1256" s="12">
        <v>41118</v>
      </c>
      <c r="D1256" s="15">
        <v>14400</v>
      </c>
      <c r="E1256" s="13">
        <f t="shared" si="38"/>
        <v>0</v>
      </c>
      <c r="F1256" s="13">
        <f>IF(AND(B1256="Med B",COUNTIFS(A$1:A1255,A1256,B$1:B1255,"Med B")=0,COUNTIFS(A$1:A1255,A1256,B$1:B1255,"Med A")=0),1,0)</f>
        <v>0</v>
      </c>
      <c r="G1256" s="9" t="str">
        <f>IF(E1256=1,
  AVERAGEIFS(
    Question_10_Labs!D:D,
    Question_10_Labs!A:A, Question_10_admin!A1256,
    Question_10_Labs!C:C, "LAB B",
    Question_10_Labs!B:B, "&lt;=" &amp; Question_10_admin!C1256
  ),
  "")</f>
        <v/>
      </c>
      <c r="H1256" s="13" t="str">
        <f>IF(E1256=1,
  IFERROR(
    AVERAGEIFS(
      Question_10_Labs!D:D,
      Question_10_Labs!A:A, A1256,
      Question_10_Labs!C:C, "LAB B",
      Question_10_Labs!B:B, "&gt;=" &amp; C1256
    ),
    "No test done"
  ),
  ""
)</f>
        <v/>
      </c>
      <c r="I1256" s="13" t="str">
        <f t="shared" si="39"/>
        <v xml:space="preserve"> </v>
      </c>
    </row>
    <row r="1257" spans="1:9" x14ac:dyDescent="0.25">
      <c r="A1257" s="11">
        <v>85</v>
      </c>
      <c r="B1257" s="11" t="s">
        <v>622</v>
      </c>
      <c r="C1257" s="12">
        <v>41121</v>
      </c>
      <c r="D1257" s="15">
        <v>14400</v>
      </c>
      <c r="E1257" s="13">
        <f t="shared" si="38"/>
        <v>0</v>
      </c>
      <c r="F1257" s="13">
        <f>IF(AND(B1257="Med B",COUNTIFS(A$1:A1256,A1257,B$1:B1256,"Med B")=0,COUNTIFS(A$1:A1256,A1257,B$1:B1256,"Med A")=0),1,0)</f>
        <v>0</v>
      </c>
      <c r="G1257" s="9" t="str">
        <f>IF(E1257=1,
  AVERAGEIFS(
    Question_10_Labs!D:D,
    Question_10_Labs!A:A, Question_10_admin!A1257,
    Question_10_Labs!C:C, "LAB B",
    Question_10_Labs!B:B, "&lt;=" &amp; Question_10_admin!C1257
  ),
  "")</f>
        <v/>
      </c>
      <c r="H1257" s="13" t="str">
        <f>IF(E1257=1,
  IFERROR(
    AVERAGEIFS(
      Question_10_Labs!D:D,
      Question_10_Labs!A:A, A1257,
      Question_10_Labs!C:C, "LAB B",
      Question_10_Labs!B:B, "&gt;=" &amp; C1257
    ),
    "No test done"
  ),
  ""
)</f>
        <v/>
      </c>
      <c r="I1257" s="13" t="str">
        <f t="shared" si="39"/>
        <v xml:space="preserve"> </v>
      </c>
    </row>
    <row r="1258" spans="1:9" x14ac:dyDescent="0.25">
      <c r="A1258" s="11">
        <v>85</v>
      </c>
      <c r="B1258" s="11" t="s">
        <v>622</v>
      </c>
      <c r="C1258" s="12">
        <v>41123</v>
      </c>
      <c r="D1258" s="15">
        <v>14400</v>
      </c>
      <c r="E1258" s="13">
        <f t="shared" si="38"/>
        <v>0</v>
      </c>
      <c r="F1258" s="13">
        <f>IF(AND(B1258="Med B",COUNTIFS(A$1:A1257,A1258,B$1:B1257,"Med B")=0,COUNTIFS(A$1:A1257,A1258,B$1:B1257,"Med A")=0),1,0)</f>
        <v>0</v>
      </c>
      <c r="G1258" s="9" t="str">
        <f>IF(E1258=1,
  AVERAGEIFS(
    Question_10_Labs!D:D,
    Question_10_Labs!A:A, Question_10_admin!A1258,
    Question_10_Labs!C:C, "LAB B",
    Question_10_Labs!B:B, "&lt;=" &amp; Question_10_admin!C1258
  ),
  "")</f>
        <v/>
      </c>
      <c r="H1258" s="13" t="str">
        <f>IF(E1258=1,
  IFERROR(
    AVERAGEIFS(
      Question_10_Labs!D:D,
      Question_10_Labs!A:A, A1258,
      Question_10_Labs!C:C, "LAB B",
      Question_10_Labs!B:B, "&gt;=" &amp; C1258
    ),
    "No test done"
  ),
  ""
)</f>
        <v/>
      </c>
      <c r="I1258" s="13" t="str">
        <f t="shared" si="39"/>
        <v xml:space="preserve"> </v>
      </c>
    </row>
    <row r="1259" spans="1:9" x14ac:dyDescent="0.25">
      <c r="A1259" s="11">
        <v>85</v>
      </c>
      <c r="B1259" s="11" t="s">
        <v>622</v>
      </c>
      <c r="C1259" s="12">
        <v>41139</v>
      </c>
      <c r="D1259" s="15">
        <v>13000</v>
      </c>
      <c r="E1259" s="13">
        <f t="shared" si="38"/>
        <v>0</v>
      </c>
      <c r="F1259" s="13">
        <f>IF(AND(B1259="Med B",COUNTIFS(A$1:A1258,A1259,B$1:B1258,"Med B")=0,COUNTIFS(A$1:A1258,A1259,B$1:B1258,"Med A")=0),1,0)</f>
        <v>0</v>
      </c>
      <c r="G1259" s="9" t="str">
        <f>IF(E1259=1,
  AVERAGEIFS(
    Question_10_Labs!D:D,
    Question_10_Labs!A:A, Question_10_admin!A1259,
    Question_10_Labs!C:C, "LAB B",
    Question_10_Labs!B:B, "&lt;=" &amp; Question_10_admin!C1259
  ),
  "")</f>
        <v/>
      </c>
      <c r="H1259" s="13" t="str">
        <f>IF(E1259=1,
  IFERROR(
    AVERAGEIFS(
      Question_10_Labs!D:D,
      Question_10_Labs!A:A, A1259,
      Question_10_Labs!C:C, "LAB B",
      Question_10_Labs!B:B, "&gt;=" &amp; C1259
    ),
    "No test done"
  ),
  ""
)</f>
        <v/>
      </c>
      <c r="I1259" s="13" t="str">
        <f t="shared" si="39"/>
        <v xml:space="preserve"> </v>
      </c>
    </row>
    <row r="1260" spans="1:9" x14ac:dyDescent="0.25">
      <c r="A1260" s="11">
        <v>85</v>
      </c>
      <c r="B1260" s="11" t="s">
        <v>622</v>
      </c>
      <c r="C1260" s="12">
        <v>41142</v>
      </c>
      <c r="D1260" s="15">
        <v>13000</v>
      </c>
      <c r="E1260" s="13">
        <f t="shared" si="38"/>
        <v>0</v>
      </c>
      <c r="F1260" s="13">
        <f>IF(AND(B1260="Med B",COUNTIFS(A$1:A1259,A1260,B$1:B1259,"Med B")=0,COUNTIFS(A$1:A1259,A1260,B$1:B1259,"Med A")=0),1,0)</f>
        <v>0</v>
      </c>
      <c r="G1260" s="9" t="str">
        <f>IF(E1260=1,
  AVERAGEIFS(
    Question_10_Labs!D:D,
    Question_10_Labs!A:A, Question_10_admin!A1260,
    Question_10_Labs!C:C, "LAB B",
    Question_10_Labs!B:B, "&lt;=" &amp; Question_10_admin!C1260
  ),
  "")</f>
        <v/>
      </c>
      <c r="H1260" s="13" t="str">
        <f>IF(E1260=1,
  IFERROR(
    AVERAGEIFS(
      Question_10_Labs!D:D,
      Question_10_Labs!A:A, A1260,
      Question_10_Labs!C:C, "LAB B",
      Question_10_Labs!B:B, "&gt;=" &amp; C1260
    ),
    "No test done"
  ),
  ""
)</f>
        <v/>
      </c>
      <c r="I1260" s="13" t="str">
        <f t="shared" si="39"/>
        <v xml:space="preserve"> </v>
      </c>
    </row>
    <row r="1261" spans="1:9" x14ac:dyDescent="0.25">
      <c r="A1261" s="11">
        <v>85</v>
      </c>
      <c r="B1261" s="11" t="s">
        <v>622</v>
      </c>
      <c r="C1261" s="12">
        <v>41144</v>
      </c>
      <c r="D1261" s="15">
        <v>13000</v>
      </c>
      <c r="E1261" s="13">
        <f t="shared" si="38"/>
        <v>0</v>
      </c>
      <c r="F1261" s="13">
        <f>IF(AND(B1261="Med B",COUNTIFS(A$1:A1260,A1261,B$1:B1260,"Med B")=0,COUNTIFS(A$1:A1260,A1261,B$1:B1260,"Med A")=0),1,0)</f>
        <v>0</v>
      </c>
      <c r="G1261" s="9" t="str">
        <f>IF(E1261=1,
  AVERAGEIFS(
    Question_10_Labs!D:D,
    Question_10_Labs!A:A, Question_10_admin!A1261,
    Question_10_Labs!C:C, "LAB B",
    Question_10_Labs!B:B, "&lt;=" &amp; Question_10_admin!C1261
  ),
  "")</f>
        <v/>
      </c>
      <c r="H1261" s="13" t="str">
        <f>IF(E1261=1,
  IFERROR(
    AVERAGEIFS(
      Question_10_Labs!D:D,
      Question_10_Labs!A:A, A1261,
      Question_10_Labs!C:C, "LAB B",
      Question_10_Labs!B:B, "&gt;=" &amp; C1261
    ),
    "No test done"
  ),
  ""
)</f>
        <v/>
      </c>
      <c r="I1261" s="13" t="str">
        <f t="shared" si="39"/>
        <v xml:space="preserve"> </v>
      </c>
    </row>
    <row r="1262" spans="1:9" x14ac:dyDescent="0.25">
      <c r="A1262" s="11">
        <v>85</v>
      </c>
      <c r="B1262" s="11" t="s">
        <v>622</v>
      </c>
      <c r="C1262" s="12">
        <v>41146</v>
      </c>
      <c r="D1262" s="15">
        <v>13000</v>
      </c>
      <c r="E1262" s="13">
        <f t="shared" si="38"/>
        <v>0</v>
      </c>
      <c r="F1262" s="13">
        <f>IF(AND(B1262="Med B",COUNTIFS(A$1:A1261,A1262,B$1:B1261,"Med B")=0,COUNTIFS(A$1:A1261,A1262,B$1:B1261,"Med A")=0),1,0)</f>
        <v>0</v>
      </c>
      <c r="G1262" s="9" t="str">
        <f>IF(E1262=1,
  AVERAGEIFS(
    Question_10_Labs!D:D,
    Question_10_Labs!A:A, Question_10_admin!A1262,
    Question_10_Labs!C:C, "LAB B",
    Question_10_Labs!B:B, "&lt;=" &amp; Question_10_admin!C1262
  ),
  "")</f>
        <v/>
      </c>
      <c r="H1262" s="13" t="str">
        <f>IF(E1262=1,
  IFERROR(
    AVERAGEIFS(
      Question_10_Labs!D:D,
      Question_10_Labs!A:A, A1262,
      Question_10_Labs!C:C, "LAB B",
      Question_10_Labs!B:B, "&gt;=" &amp; C1262
    ),
    "No test done"
  ),
  ""
)</f>
        <v/>
      </c>
      <c r="I1262" s="13" t="str">
        <f t="shared" si="39"/>
        <v xml:space="preserve"> </v>
      </c>
    </row>
    <row r="1263" spans="1:9" x14ac:dyDescent="0.25">
      <c r="A1263" s="11">
        <v>85</v>
      </c>
      <c r="B1263" s="11" t="s">
        <v>622</v>
      </c>
      <c r="C1263" s="12">
        <v>41149</v>
      </c>
      <c r="D1263" s="15">
        <v>13000</v>
      </c>
      <c r="E1263" s="13">
        <f t="shared" si="38"/>
        <v>0</v>
      </c>
      <c r="F1263" s="13">
        <f>IF(AND(B1263="Med B",COUNTIFS(A$1:A1262,A1263,B$1:B1262,"Med B")=0,COUNTIFS(A$1:A1262,A1263,B$1:B1262,"Med A")=0),1,0)</f>
        <v>0</v>
      </c>
      <c r="G1263" s="9" t="str">
        <f>IF(E1263=1,
  AVERAGEIFS(
    Question_10_Labs!D:D,
    Question_10_Labs!A:A, Question_10_admin!A1263,
    Question_10_Labs!C:C, "LAB B",
    Question_10_Labs!B:B, "&lt;=" &amp; Question_10_admin!C1263
  ),
  "")</f>
        <v/>
      </c>
      <c r="H1263" s="13" t="str">
        <f>IF(E1263=1,
  IFERROR(
    AVERAGEIFS(
      Question_10_Labs!D:D,
      Question_10_Labs!A:A, A1263,
      Question_10_Labs!C:C, "LAB B",
      Question_10_Labs!B:B, "&gt;=" &amp; C1263
    ),
    "No test done"
  ),
  ""
)</f>
        <v/>
      </c>
      <c r="I1263" s="13" t="str">
        <f t="shared" si="39"/>
        <v xml:space="preserve"> </v>
      </c>
    </row>
    <row r="1264" spans="1:9" x14ac:dyDescent="0.25">
      <c r="A1264" s="11">
        <v>85</v>
      </c>
      <c r="B1264" s="11" t="s">
        <v>622</v>
      </c>
      <c r="C1264" s="12">
        <v>41151</v>
      </c>
      <c r="D1264" s="15">
        <v>13000</v>
      </c>
      <c r="E1264" s="13">
        <f t="shared" si="38"/>
        <v>0</v>
      </c>
      <c r="F1264" s="13">
        <f>IF(AND(B1264="Med B",COUNTIFS(A$1:A1263,A1264,B$1:B1263,"Med B")=0,COUNTIFS(A$1:A1263,A1264,B$1:B1263,"Med A")=0),1,0)</f>
        <v>0</v>
      </c>
      <c r="G1264" s="9" t="str">
        <f>IF(E1264=1,
  AVERAGEIFS(
    Question_10_Labs!D:D,
    Question_10_Labs!A:A, Question_10_admin!A1264,
    Question_10_Labs!C:C, "LAB B",
    Question_10_Labs!B:B, "&lt;=" &amp; Question_10_admin!C1264
  ),
  "")</f>
        <v/>
      </c>
      <c r="H1264" s="13" t="str">
        <f>IF(E1264=1,
  IFERROR(
    AVERAGEIFS(
      Question_10_Labs!D:D,
      Question_10_Labs!A:A, A1264,
      Question_10_Labs!C:C, "LAB B",
      Question_10_Labs!B:B, "&gt;=" &amp; C1264
    ),
    "No test done"
  ),
  ""
)</f>
        <v/>
      </c>
      <c r="I1264" s="13" t="str">
        <f t="shared" si="39"/>
        <v xml:space="preserve"> </v>
      </c>
    </row>
    <row r="1265" spans="1:9" x14ac:dyDescent="0.25">
      <c r="A1265" s="11">
        <v>85</v>
      </c>
      <c r="B1265" s="11" t="s">
        <v>622</v>
      </c>
      <c r="C1265" s="12">
        <v>41153</v>
      </c>
      <c r="D1265" s="15">
        <v>13000</v>
      </c>
      <c r="E1265" s="13">
        <f t="shared" si="38"/>
        <v>0</v>
      </c>
      <c r="F1265" s="13">
        <f>IF(AND(B1265="Med B",COUNTIFS(A$1:A1264,A1265,B$1:B1264,"Med B")=0,COUNTIFS(A$1:A1264,A1265,B$1:B1264,"Med A")=0),1,0)</f>
        <v>0</v>
      </c>
      <c r="G1265" s="9" t="str">
        <f>IF(E1265=1,
  AVERAGEIFS(
    Question_10_Labs!D:D,
    Question_10_Labs!A:A, Question_10_admin!A1265,
    Question_10_Labs!C:C, "LAB B",
    Question_10_Labs!B:B, "&lt;=" &amp; Question_10_admin!C1265
  ),
  "")</f>
        <v/>
      </c>
      <c r="H1265" s="13" t="str">
        <f>IF(E1265=1,
  IFERROR(
    AVERAGEIFS(
      Question_10_Labs!D:D,
      Question_10_Labs!A:A, A1265,
      Question_10_Labs!C:C, "LAB B",
      Question_10_Labs!B:B, "&gt;=" &amp; C1265
    ),
    "No test done"
  ),
  ""
)</f>
        <v/>
      </c>
      <c r="I1265" s="13" t="str">
        <f t="shared" si="39"/>
        <v xml:space="preserve"> </v>
      </c>
    </row>
    <row r="1266" spans="1:9" x14ac:dyDescent="0.25">
      <c r="A1266" s="11">
        <v>85</v>
      </c>
      <c r="B1266" s="11" t="s">
        <v>622</v>
      </c>
      <c r="C1266" s="12">
        <v>41156</v>
      </c>
      <c r="D1266" s="15">
        <v>13000</v>
      </c>
      <c r="E1266" s="13">
        <f t="shared" si="38"/>
        <v>0</v>
      </c>
      <c r="F1266" s="13">
        <f>IF(AND(B1266="Med B",COUNTIFS(A$1:A1265,A1266,B$1:B1265,"Med B")=0,COUNTIFS(A$1:A1265,A1266,B$1:B1265,"Med A")=0),1,0)</f>
        <v>0</v>
      </c>
      <c r="G1266" s="9" t="str">
        <f>IF(E1266=1,
  AVERAGEIFS(
    Question_10_Labs!D:D,
    Question_10_Labs!A:A, Question_10_admin!A1266,
    Question_10_Labs!C:C, "LAB B",
    Question_10_Labs!B:B, "&lt;=" &amp; Question_10_admin!C1266
  ),
  "")</f>
        <v/>
      </c>
      <c r="H1266" s="13" t="str">
        <f>IF(E1266=1,
  IFERROR(
    AVERAGEIFS(
      Question_10_Labs!D:D,
      Question_10_Labs!A:A, A1266,
      Question_10_Labs!C:C, "LAB B",
      Question_10_Labs!B:B, "&gt;=" &amp; C1266
    ),
    "No test done"
  ),
  ""
)</f>
        <v/>
      </c>
      <c r="I1266" s="13" t="str">
        <f t="shared" si="39"/>
        <v xml:space="preserve"> </v>
      </c>
    </row>
    <row r="1267" spans="1:9" x14ac:dyDescent="0.25">
      <c r="A1267" s="11">
        <v>85</v>
      </c>
      <c r="B1267" s="11" t="s">
        <v>622</v>
      </c>
      <c r="C1267" s="12">
        <v>41158</v>
      </c>
      <c r="D1267" s="15">
        <v>13000</v>
      </c>
      <c r="E1267" s="13">
        <f t="shared" si="38"/>
        <v>1</v>
      </c>
      <c r="F1267" s="13">
        <f>IF(AND(B1267="Med B",COUNTIFS(A$1:A1266,A1267,B$1:B1266,"Med B")=0,COUNTIFS(A$1:A1266,A1267,B$1:B1266,"Med A")=0),1,0)</f>
        <v>0</v>
      </c>
      <c r="G1267" s="9">
        <f>IF(E1267=1,
  AVERAGEIFS(
    Question_10_Labs!D:D,
    Question_10_Labs!A:A, Question_10_admin!A1267,
    Question_10_Labs!C:C, "LAB B",
    Question_10_Labs!B:B, "&lt;=" &amp; Question_10_admin!C1267
  ),
  "")</f>
        <v>11.120000000000001</v>
      </c>
      <c r="H1267" s="13">
        <f>IF(E1267=1,
  IFERROR(
    AVERAGEIFS(
      Question_10_Labs!D:D,
      Question_10_Labs!A:A, A1267,
      Question_10_Labs!C:C, "LAB B",
      Question_10_Labs!B:B, "&gt;=" &amp; C1267
    ),
    "No test done"
  ),
  ""
)</f>
        <v>10.8</v>
      </c>
      <c r="I1267" s="13" t="str">
        <f t="shared" si="39"/>
        <v>Higher</v>
      </c>
    </row>
    <row r="1268" spans="1:9" x14ac:dyDescent="0.25">
      <c r="A1268" s="11">
        <v>85</v>
      </c>
      <c r="B1268" s="11" t="s">
        <v>623</v>
      </c>
      <c r="C1268" s="12">
        <v>41165</v>
      </c>
      <c r="D1268" s="15">
        <v>16</v>
      </c>
      <c r="E1268" s="13">
        <f t="shared" si="38"/>
        <v>0</v>
      </c>
      <c r="F1268" s="13">
        <f>IF(AND(B1268="Med B",COUNTIFS(A$1:A1267,A1268,B$1:B1267,"Med B")=0,COUNTIFS(A$1:A1267,A1268,B$1:B1267,"Med A")=0),1,0)</f>
        <v>0</v>
      </c>
      <c r="G1268" s="9" t="str">
        <f>IF(E1268=1,
  AVERAGEIFS(
    Question_10_Labs!D:D,
    Question_10_Labs!A:A, Question_10_admin!A1268,
    Question_10_Labs!C:C, "LAB B",
    Question_10_Labs!B:B, "&lt;=" &amp; Question_10_admin!C1268
  ),
  "")</f>
        <v/>
      </c>
      <c r="H1268" s="13" t="str">
        <f>IF(E1268=1,
  IFERROR(
    AVERAGEIFS(
      Question_10_Labs!D:D,
      Question_10_Labs!A:A, A1268,
      Question_10_Labs!C:C, "LAB B",
      Question_10_Labs!B:B, "&gt;=" &amp; C1268
    ),
    "No test done"
  ),
  ""
)</f>
        <v/>
      </c>
      <c r="I1268" s="13" t="str">
        <f t="shared" si="39"/>
        <v xml:space="preserve"> </v>
      </c>
    </row>
    <row r="1269" spans="1:9" x14ac:dyDescent="0.25">
      <c r="A1269" s="11">
        <v>86</v>
      </c>
      <c r="B1269" s="11" t="s">
        <v>622</v>
      </c>
      <c r="C1269" s="12">
        <v>41139</v>
      </c>
      <c r="D1269" s="15">
        <v>500</v>
      </c>
      <c r="E1269" s="13">
        <f t="shared" si="38"/>
        <v>0</v>
      </c>
      <c r="F1269" s="13">
        <f>IF(AND(B1269="Med B",COUNTIFS(A$1:A1268,A1269,B$1:B1268,"Med B")=0,COUNTIFS(A$1:A1268,A1269,B$1:B1268,"Med A")=0),1,0)</f>
        <v>0</v>
      </c>
      <c r="G1269" s="9" t="str">
        <f>IF(E1269=1,
  AVERAGEIFS(
    Question_10_Labs!D:D,
    Question_10_Labs!A:A, Question_10_admin!A1269,
    Question_10_Labs!C:C, "LAB B",
    Question_10_Labs!B:B, "&lt;=" &amp; Question_10_admin!C1269
  ),
  "")</f>
        <v/>
      </c>
      <c r="H1269" s="13" t="str">
        <f>IF(E1269=1,
  IFERROR(
    AVERAGEIFS(
      Question_10_Labs!D:D,
      Question_10_Labs!A:A, A1269,
      Question_10_Labs!C:C, "LAB B",
      Question_10_Labs!B:B, "&gt;=" &amp; C1269
    ),
    "No test done"
  ),
  ""
)</f>
        <v/>
      </c>
      <c r="I1269" s="13" t="str">
        <f t="shared" si="39"/>
        <v xml:space="preserve"> </v>
      </c>
    </row>
    <row r="1270" spans="1:9" x14ac:dyDescent="0.25">
      <c r="A1270" s="11">
        <v>86</v>
      </c>
      <c r="B1270" s="11" t="s">
        <v>622</v>
      </c>
      <c r="C1270" s="12">
        <v>41142</v>
      </c>
      <c r="D1270" s="15">
        <v>500</v>
      </c>
      <c r="E1270" s="13">
        <f t="shared" si="38"/>
        <v>0</v>
      </c>
      <c r="F1270" s="13">
        <f>IF(AND(B1270="Med B",COUNTIFS(A$1:A1269,A1270,B$1:B1269,"Med B")=0,COUNTIFS(A$1:A1269,A1270,B$1:B1269,"Med A")=0),1,0)</f>
        <v>0</v>
      </c>
      <c r="G1270" s="9" t="str">
        <f>IF(E1270=1,
  AVERAGEIFS(
    Question_10_Labs!D:D,
    Question_10_Labs!A:A, Question_10_admin!A1270,
    Question_10_Labs!C:C, "LAB B",
    Question_10_Labs!B:B, "&lt;=" &amp; Question_10_admin!C1270
  ),
  "")</f>
        <v/>
      </c>
      <c r="H1270" s="13" t="str">
        <f>IF(E1270=1,
  IFERROR(
    AVERAGEIFS(
      Question_10_Labs!D:D,
      Question_10_Labs!A:A, A1270,
      Question_10_Labs!C:C, "LAB B",
      Question_10_Labs!B:B, "&gt;=" &amp; C1270
    ),
    "No test done"
  ),
  ""
)</f>
        <v/>
      </c>
      <c r="I1270" s="13" t="str">
        <f t="shared" si="39"/>
        <v xml:space="preserve"> </v>
      </c>
    </row>
    <row r="1271" spans="1:9" x14ac:dyDescent="0.25">
      <c r="A1271" s="11">
        <v>86</v>
      </c>
      <c r="B1271" s="11" t="s">
        <v>622</v>
      </c>
      <c r="C1271" s="12">
        <v>41144</v>
      </c>
      <c r="D1271" s="15">
        <v>500</v>
      </c>
      <c r="E1271" s="13">
        <f t="shared" si="38"/>
        <v>0</v>
      </c>
      <c r="F1271" s="13">
        <f>IF(AND(B1271="Med B",COUNTIFS(A$1:A1270,A1271,B$1:B1270,"Med B")=0,COUNTIFS(A$1:A1270,A1271,B$1:B1270,"Med A")=0),1,0)</f>
        <v>0</v>
      </c>
      <c r="G1271" s="9" t="str">
        <f>IF(E1271=1,
  AVERAGEIFS(
    Question_10_Labs!D:D,
    Question_10_Labs!A:A, Question_10_admin!A1271,
    Question_10_Labs!C:C, "LAB B",
    Question_10_Labs!B:B, "&lt;=" &amp; Question_10_admin!C1271
  ),
  "")</f>
        <v/>
      </c>
      <c r="H1271" s="13" t="str">
        <f>IF(E1271=1,
  IFERROR(
    AVERAGEIFS(
      Question_10_Labs!D:D,
      Question_10_Labs!A:A, A1271,
      Question_10_Labs!C:C, "LAB B",
      Question_10_Labs!B:B, "&gt;=" &amp; C1271
    ),
    "No test done"
  ),
  ""
)</f>
        <v/>
      </c>
      <c r="I1271" s="13" t="str">
        <f t="shared" si="39"/>
        <v xml:space="preserve"> </v>
      </c>
    </row>
    <row r="1272" spans="1:9" x14ac:dyDescent="0.25">
      <c r="A1272" s="11">
        <v>86</v>
      </c>
      <c r="B1272" s="11" t="s">
        <v>622</v>
      </c>
      <c r="C1272" s="12">
        <v>41146</v>
      </c>
      <c r="D1272" s="15">
        <v>500</v>
      </c>
      <c r="E1272" s="13">
        <f t="shared" si="38"/>
        <v>0</v>
      </c>
      <c r="F1272" s="13">
        <f>IF(AND(B1272="Med B",COUNTIFS(A$1:A1271,A1272,B$1:B1271,"Med B")=0,COUNTIFS(A$1:A1271,A1272,B$1:B1271,"Med A")=0),1,0)</f>
        <v>0</v>
      </c>
      <c r="G1272" s="9" t="str">
        <f>IF(E1272=1,
  AVERAGEIFS(
    Question_10_Labs!D:D,
    Question_10_Labs!A:A, Question_10_admin!A1272,
    Question_10_Labs!C:C, "LAB B",
    Question_10_Labs!B:B, "&lt;=" &amp; Question_10_admin!C1272
  ),
  "")</f>
        <v/>
      </c>
      <c r="H1272" s="13" t="str">
        <f>IF(E1272=1,
  IFERROR(
    AVERAGEIFS(
      Question_10_Labs!D:D,
      Question_10_Labs!A:A, A1272,
      Question_10_Labs!C:C, "LAB B",
      Question_10_Labs!B:B, "&gt;=" &amp; C1272
    ),
    "No test done"
  ),
  ""
)</f>
        <v/>
      </c>
      <c r="I1272" s="13" t="str">
        <f t="shared" si="39"/>
        <v xml:space="preserve"> </v>
      </c>
    </row>
    <row r="1273" spans="1:9" x14ac:dyDescent="0.25">
      <c r="A1273" s="11">
        <v>86</v>
      </c>
      <c r="B1273" s="11" t="s">
        <v>622</v>
      </c>
      <c r="C1273" s="12">
        <v>41149</v>
      </c>
      <c r="D1273" s="15">
        <v>500</v>
      </c>
      <c r="E1273" s="13">
        <f t="shared" si="38"/>
        <v>0</v>
      </c>
      <c r="F1273" s="13">
        <f>IF(AND(B1273="Med B",COUNTIFS(A$1:A1272,A1273,B$1:B1272,"Med B")=0,COUNTIFS(A$1:A1272,A1273,B$1:B1272,"Med A")=0),1,0)</f>
        <v>0</v>
      </c>
      <c r="G1273" s="9" t="str">
        <f>IF(E1273=1,
  AVERAGEIFS(
    Question_10_Labs!D:D,
    Question_10_Labs!A:A, Question_10_admin!A1273,
    Question_10_Labs!C:C, "LAB B",
    Question_10_Labs!B:B, "&lt;=" &amp; Question_10_admin!C1273
  ),
  "")</f>
        <v/>
      </c>
      <c r="H1273" s="13" t="str">
        <f>IF(E1273=1,
  IFERROR(
    AVERAGEIFS(
      Question_10_Labs!D:D,
      Question_10_Labs!A:A, A1273,
      Question_10_Labs!C:C, "LAB B",
      Question_10_Labs!B:B, "&gt;=" &amp; C1273
    ),
    "No test done"
  ),
  ""
)</f>
        <v/>
      </c>
      <c r="I1273" s="13" t="str">
        <f t="shared" si="39"/>
        <v xml:space="preserve"> </v>
      </c>
    </row>
    <row r="1274" spans="1:9" x14ac:dyDescent="0.25">
      <c r="A1274" s="11">
        <v>86</v>
      </c>
      <c r="B1274" s="11" t="s">
        <v>622</v>
      </c>
      <c r="C1274" s="12">
        <v>41151</v>
      </c>
      <c r="D1274" s="15">
        <v>500</v>
      </c>
      <c r="E1274" s="13">
        <f t="shared" si="38"/>
        <v>0</v>
      </c>
      <c r="F1274" s="13">
        <f>IF(AND(B1274="Med B",COUNTIFS(A$1:A1273,A1274,B$1:B1273,"Med B")=0,COUNTIFS(A$1:A1273,A1274,B$1:B1273,"Med A")=0),1,0)</f>
        <v>0</v>
      </c>
      <c r="G1274" s="9" t="str">
        <f>IF(E1274=1,
  AVERAGEIFS(
    Question_10_Labs!D:D,
    Question_10_Labs!A:A, Question_10_admin!A1274,
    Question_10_Labs!C:C, "LAB B",
    Question_10_Labs!B:B, "&lt;=" &amp; Question_10_admin!C1274
  ),
  "")</f>
        <v/>
      </c>
      <c r="H1274" s="13" t="str">
        <f>IF(E1274=1,
  IFERROR(
    AVERAGEIFS(
      Question_10_Labs!D:D,
      Question_10_Labs!A:A, A1274,
      Question_10_Labs!C:C, "LAB B",
      Question_10_Labs!B:B, "&gt;=" &amp; C1274
    ),
    "No test done"
  ),
  ""
)</f>
        <v/>
      </c>
      <c r="I1274" s="13" t="str">
        <f t="shared" si="39"/>
        <v xml:space="preserve"> </v>
      </c>
    </row>
    <row r="1275" spans="1:9" x14ac:dyDescent="0.25">
      <c r="A1275" s="11">
        <v>86</v>
      </c>
      <c r="B1275" s="11" t="s">
        <v>622</v>
      </c>
      <c r="C1275" s="12">
        <v>41153</v>
      </c>
      <c r="D1275" s="15">
        <v>500</v>
      </c>
      <c r="E1275" s="13">
        <f t="shared" si="38"/>
        <v>0</v>
      </c>
      <c r="F1275" s="13">
        <f>IF(AND(B1275="Med B",COUNTIFS(A$1:A1274,A1275,B$1:B1274,"Med B")=0,COUNTIFS(A$1:A1274,A1275,B$1:B1274,"Med A")=0),1,0)</f>
        <v>0</v>
      </c>
      <c r="G1275" s="9" t="str">
        <f>IF(E1275=1,
  AVERAGEIFS(
    Question_10_Labs!D:D,
    Question_10_Labs!A:A, Question_10_admin!A1275,
    Question_10_Labs!C:C, "LAB B",
    Question_10_Labs!B:B, "&lt;=" &amp; Question_10_admin!C1275
  ),
  "")</f>
        <v/>
      </c>
      <c r="H1275" s="13" t="str">
        <f>IF(E1275=1,
  IFERROR(
    AVERAGEIFS(
      Question_10_Labs!D:D,
      Question_10_Labs!A:A, A1275,
      Question_10_Labs!C:C, "LAB B",
      Question_10_Labs!B:B, "&gt;=" &amp; C1275
    ),
    "No test done"
  ),
  ""
)</f>
        <v/>
      </c>
      <c r="I1275" s="13" t="str">
        <f t="shared" si="39"/>
        <v xml:space="preserve"> </v>
      </c>
    </row>
    <row r="1276" spans="1:9" x14ac:dyDescent="0.25">
      <c r="A1276" s="11">
        <v>86</v>
      </c>
      <c r="B1276" s="11" t="s">
        <v>622</v>
      </c>
      <c r="C1276" s="12">
        <v>41156</v>
      </c>
      <c r="D1276" s="15">
        <v>500</v>
      </c>
      <c r="E1276" s="13">
        <f t="shared" si="38"/>
        <v>1</v>
      </c>
      <c r="F1276" s="13">
        <f>IF(AND(B1276="Med B",COUNTIFS(A$1:A1275,A1276,B$1:B1275,"Med B")=0,COUNTIFS(A$1:A1275,A1276,B$1:B1275,"Med A")=0),1,0)</f>
        <v>0</v>
      </c>
      <c r="G1276" s="9">
        <f>IF(E1276=1,
  AVERAGEIFS(
    Question_10_Labs!D:D,
    Question_10_Labs!A:A, Question_10_admin!A1276,
    Question_10_Labs!C:C, "LAB B",
    Question_10_Labs!B:B, "&lt;=" &amp; Question_10_admin!C1276
  ),
  "")</f>
        <v>11.9125</v>
      </c>
      <c r="H1276" s="13">
        <f>IF(E1276=1,
  IFERROR(
    AVERAGEIFS(
      Question_10_Labs!D:D,
      Question_10_Labs!A:A, A1276,
      Question_10_Labs!C:C, "LAB B",
      Question_10_Labs!B:B, "&gt;=" &amp; C1276
    ),
    "No test done"
  ),
  ""
)</f>
        <v>11.542857142857143</v>
      </c>
      <c r="I1276" s="13" t="str">
        <f t="shared" si="39"/>
        <v>Higher</v>
      </c>
    </row>
    <row r="1277" spans="1:9" x14ac:dyDescent="0.25">
      <c r="A1277" s="11">
        <v>86</v>
      </c>
      <c r="B1277" s="11" t="s">
        <v>623</v>
      </c>
      <c r="C1277" s="12">
        <v>41177</v>
      </c>
      <c r="D1277" s="15">
        <v>1</v>
      </c>
      <c r="E1277" s="13">
        <f t="shared" si="38"/>
        <v>0</v>
      </c>
      <c r="F1277" s="13">
        <f>IF(AND(B1277="Med B",COUNTIFS(A$1:A1276,A1277,B$1:B1276,"Med B")=0,COUNTIFS(A$1:A1276,A1277,B$1:B1276,"Med A")=0),1,0)</f>
        <v>0</v>
      </c>
      <c r="G1277" s="9" t="str">
        <f>IF(E1277=1,
  AVERAGEIFS(
    Question_10_Labs!D:D,
    Question_10_Labs!A:A, Question_10_admin!A1277,
    Question_10_Labs!C:C, "LAB B",
    Question_10_Labs!B:B, "&lt;=" &amp; Question_10_admin!C1277
  ),
  "")</f>
        <v/>
      </c>
      <c r="H1277" s="13" t="str">
        <f>IF(E1277=1,
  IFERROR(
    AVERAGEIFS(
      Question_10_Labs!D:D,
      Question_10_Labs!A:A, A1277,
      Question_10_Labs!C:C, "LAB B",
      Question_10_Labs!B:B, "&gt;=" &amp; C1277
    ),
    "No test done"
  ),
  ""
)</f>
        <v/>
      </c>
      <c r="I1277" s="13" t="str">
        <f t="shared" si="39"/>
        <v xml:space="preserve"> </v>
      </c>
    </row>
    <row r="1278" spans="1:9" x14ac:dyDescent="0.25">
      <c r="A1278" s="11">
        <v>86</v>
      </c>
      <c r="B1278" s="11" t="s">
        <v>623</v>
      </c>
      <c r="C1278" s="12">
        <v>41193</v>
      </c>
      <c r="D1278" s="15">
        <v>1</v>
      </c>
      <c r="E1278" s="13">
        <f t="shared" si="38"/>
        <v>0</v>
      </c>
      <c r="F1278" s="13">
        <f>IF(AND(B1278="Med B",COUNTIFS(A$1:A1277,A1278,B$1:B1277,"Med B")=0,COUNTIFS(A$1:A1277,A1278,B$1:B1277,"Med A")=0),1,0)</f>
        <v>0</v>
      </c>
      <c r="G1278" s="9" t="str">
        <f>IF(E1278=1,
  AVERAGEIFS(
    Question_10_Labs!D:D,
    Question_10_Labs!A:A, Question_10_admin!A1278,
    Question_10_Labs!C:C, "LAB B",
    Question_10_Labs!B:B, "&lt;=" &amp; Question_10_admin!C1278
  ),
  "")</f>
        <v/>
      </c>
      <c r="H1278" s="13" t="str">
        <f>IF(E1278=1,
  IFERROR(
    AVERAGEIFS(
      Question_10_Labs!D:D,
      Question_10_Labs!A:A, A1278,
      Question_10_Labs!C:C, "LAB B",
      Question_10_Labs!B:B, "&gt;=" &amp; C1278
    ),
    "No test done"
  ),
  ""
)</f>
        <v/>
      </c>
      <c r="I1278" s="13" t="str">
        <f t="shared" si="39"/>
        <v xml:space="preserve"> </v>
      </c>
    </row>
    <row r="1279" spans="1:9" x14ac:dyDescent="0.25">
      <c r="A1279" s="11">
        <v>87</v>
      </c>
      <c r="B1279" s="11" t="s">
        <v>622</v>
      </c>
      <c r="C1279" s="12">
        <v>41092</v>
      </c>
      <c r="D1279" s="15">
        <v>4400</v>
      </c>
      <c r="E1279" s="13">
        <f t="shared" si="38"/>
        <v>0</v>
      </c>
      <c r="F1279" s="13">
        <f>IF(AND(B1279="Med B",COUNTIFS(A$1:A1278,A1279,B$1:B1278,"Med B")=0,COUNTIFS(A$1:A1278,A1279,B$1:B1278,"Med A")=0),1,0)</f>
        <v>0</v>
      </c>
      <c r="G1279" s="9" t="str">
        <f>IF(E1279=1,
  AVERAGEIFS(
    Question_10_Labs!D:D,
    Question_10_Labs!A:A, Question_10_admin!A1279,
    Question_10_Labs!C:C, "LAB B",
    Question_10_Labs!B:B, "&lt;=" &amp; Question_10_admin!C1279
  ),
  "")</f>
        <v/>
      </c>
      <c r="H1279" s="13" t="str">
        <f>IF(E1279=1,
  IFERROR(
    AVERAGEIFS(
      Question_10_Labs!D:D,
      Question_10_Labs!A:A, A1279,
      Question_10_Labs!C:C, "LAB B",
      Question_10_Labs!B:B, "&gt;=" &amp; C1279
    ),
    "No test done"
  ),
  ""
)</f>
        <v/>
      </c>
      <c r="I1279" s="13" t="str">
        <f t="shared" si="39"/>
        <v xml:space="preserve"> </v>
      </c>
    </row>
    <row r="1280" spans="1:9" x14ac:dyDescent="0.25">
      <c r="A1280" s="11">
        <v>87</v>
      </c>
      <c r="B1280" s="11" t="s">
        <v>622</v>
      </c>
      <c r="C1280" s="12">
        <v>41094</v>
      </c>
      <c r="D1280" s="15">
        <v>4400</v>
      </c>
      <c r="E1280" s="13">
        <f t="shared" si="38"/>
        <v>0</v>
      </c>
      <c r="F1280" s="13">
        <f>IF(AND(B1280="Med B",COUNTIFS(A$1:A1279,A1280,B$1:B1279,"Med B")=0,COUNTIFS(A$1:A1279,A1280,B$1:B1279,"Med A")=0),1,0)</f>
        <v>0</v>
      </c>
      <c r="G1280" s="9" t="str">
        <f>IF(E1280=1,
  AVERAGEIFS(
    Question_10_Labs!D:D,
    Question_10_Labs!A:A, Question_10_admin!A1280,
    Question_10_Labs!C:C, "LAB B",
    Question_10_Labs!B:B, "&lt;=" &amp; Question_10_admin!C1280
  ),
  "")</f>
        <v/>
      </c>
      <c r="H1280" s="13" t="str">
        <f>IF(E1280=1,
  IFERROR(
    AVERAGEIFS(
      Question_10_Labs!D:D,
      Question_10_Labs!A:A, A1280,
      Question_10_Labs!C:C, "LAB B",
      Question_10_Labs!B:B, "&gt;=" &amp; C1280
    ),
    "No test done"
  ),
  ""
)</f>
        <v/>
      </c>
      <c r="I1280" s="13" t="str">
        <f t="shared" si="39"/>
        <v xml:space="preserve"> </v>
      </c>
    </row>
    <row r="1281" spans="1:9" x14ac:dyDescent="0.25">
      <c r="A1281" s="11">
        <v>87</v>
      </c>
      <c r="B1281" s="11" t="s">
        <v>622</v>
      </c>
      <c r="C1281" s="12">
        <v>41096</v>
      </c>
      <c r="D1281" s="15">
        <v>4400</v>
      </c>
      <c r="E1281" s="13">
        <f t="shared" si="38"/>
        <v>0</v>
      </c>
      <c r="F1281" s="13">
        <f>IF(AND(B1281="Med B",COUNTIFS(A$1:A1280,A1281,B$1:B1280,"Med B")=0,COUNTIFS(A$1:A1280,A1281,B$1:B1280,"Med A")=0),1,0)</f>
        <v>0</v>
      </c>
      <c r="G1281" s="9" t="str">
        <f>IF(E1281=1,
  AVERAGEIFS(
    Question_10_Labs!D:D,
    Question_10_Labs!A:A, Question_10_admin!A1281,
    Question_10_Labs!C:C, "LAB B",
    Question_10_Labs!B:B, "&lt;=" &amp; Question_10_admin!C1281
  ),
  "")</f>
        <v/>
      </c>
      <c r="H1281" s="13" t="str">
        <f>IF(E1281=1,
  IFERROR(
    AVERAGEIFS(
      Question_10_Labs!D:D,
      Question_10_Labs!A:A, A1281,
      Question_10_Labs!C:C, "LAB B",
      Question_10_Labs!B:B, "&gt;=" &amp; C1281
    ),
    "No test done"
  ),
  ""
)</f>
        <v/>
      </c>
      <c r="I1281" s="13" t="str">
        <f t="shared" si="39"/>
        <v xml:space="preserve"> </v>
      </c>
    </row>
    <row r="1282" spans="1:9" x14ac:dyDescent="0.25">
      <c r="A1282" s="11">
        <v>87</v>
      </c>
      <c r="B1282" s="11" t="s">
        <v>622</v>
      </c>
      <c r="C1282" s="12">
        <v>41099</v>
      </c>
      <c r="D1282" s="15">
        <v>4400</v>
      </c>
      <c r="E1282" s="13">
        <f t="shared" si="38"/>
        <v>0</v>
      </c>
      <c r="F1282" s="13">
        <f>IF(AND(B1282="Med B",COUNTIFS(A$1:A1281,A1282,B$1:B1281,"Med B")=0,COUNTIFS(A$1:A1281,A1282,B$1:B1281,"Med A")=0),1,0)</f>
        <v>0</v>
      </c>
      <c r="G1282" s="9" t="str">
        <f>IF(E1282=1,
  AVERAGEIFS(
    Question_10_Labs!D:D,
    Question_10_Labs!A:A, Question_10_admin!A1282,
    Question_10_Labs!C:C, "LAB B",
    Question_10_Labs!B:B, "&lt;=" &amp; Question_10_admin!C1282
  ),
  "")</f>
        <v/>
      </c>
      <c r="H1282" s="13" t="str">
        <f>IF(E1282=1,
  IFERROR(
    AVERAGEIFS(
      Question_10_Labs!D:D,
      Question_10_Labs!A:A, A1282,
      Question_10_Labs!C:C, "LAB B",
      Question_10_Labs!B:B, "&gt;=" &amp; C1282
    ),
    "No test done"
  ),
  ""
)</f>
        <v/>
      </c>
      <c r="I1282" s="13" t="str">
        <f t="shared" si="39"/>
        <v xml:space="preserve"> </v>
      </c>
    </row>
    <row r="1283" spans="1:9" x14ac:dyDescent="0.25">
      <c r="A1283" s="11">
        <v>87</v>
      </c>
      <c r="B1283" s="11" t="s">
        <v>622</v>
      </c>
      <c r="C1283" s="12">
        <v>41101</v>
      </c>
      <c r="D1283" s="15">
        <v>4400</v>
      </c>
      <c r="E1283" s="13">
        <f t="shared" ref="E1283:E1346" si="40">IF(AND(B1283="Med A", A1283=A1284, B1284="Med B"), 1, 0)</f>
        <v>0</v>
      </c>
      <c r="F1283" s="13">
        <f>IF(AND(B1283="Med B",COUNTIFS(A$1:A1282,A1283,B$1:B1282,"Med B")=0,COUNTIFS(A$1:A1282,A1283,B$1:B1282,"Med A")=0),1,0)</f>
        <v>0</v>
      </c>
      <c r="G1283" s="9" t="str">
        <f>IF(E1283=1,
  AVERAGEIFS(
    Question_10_Labs!D:D,
    Question_10_Labs!A:A, Question_10_admin!A1283,
    Question_10_Labs!C:C, "LAB B",
    Question_10_Labs!B:B, "&lt;=" &amp; Question_10_admin!C1283
  ),
  "")</f>
        <v/>
      </c>
      <c r="H1283" s="13" t="str">
        <f>IF(E1283=1,
  IFERROR(
    AVERAGEIFS(
      Question_10_Labs!D:D,
      Question_10_Labs!A:A, A1283,
      Question_10_Labs!C:C, "LAB B",
      Question_10_Labs!B:B, "&gt;=" &amp; C1283
    ),
    "No test done"
  ),
  ""
)</f>
        <v/>
      </c>
      <c r="I1283" s="13" t="str">
        <f t="shared" ref="I1283:I1346" si="41">IF(OR(G1283="", H1283=""), " ",
   IF(AND(ISNUMBER(G1283), ISNUMBER(H1283)),
       IF(G1283 &gt; H1283, "Higher",
          IF(G1283 &lt; H1283, "Lower", "Same")
       ),
       "No comparison"
   )
)</f>
        <v xml:space="preserve"> </v>
      </c>
    </row>
    <row r="1284" spans="1:9" x14ac:dyDescent="0.25">
      <c r="A1284" s="11">
        <v>87</v>
      </c>
      <c r="B1284" s="11" t="s">
        <v>622</v>
      </c>
      <c r="C1284" s="12">
        <v>41103</v>
      </c>
      <c r="D1284" s="15">
        <v>4400</v>
      </c>
      <c r="E1284" s="13">
        <f t="shared" si="40"/>
        <v>0</v>
      </c>
      <c r="F1284" s="13">
        <f>IF(AND(B1284="Med B",COUNTIFS(A$1:A1283,A1284,B$1:B1283,"Med B")=0,COUNTIFS(A$1:A1283,A1284,B$1:B1283,"Med A")=0),1,0)</f>
        <v>0</v>
      </c>
      <c r="G1284" s="9" t="str">
        <f>IF(E1284=1,
  AVERAGEIFS(
    Question_10_Labs!D:D,
    Question_10_Labs!A:A, Question_10_admin!A1284,
    Question_10_Labs!C:C, "LAB B",
    Question_10_Labs!B:B, "&lt;=" &amp; Question_10_admin!C1284
  ),
  "")</f>
        <v/>
      </c>
      <c r="H1284" s="13" t="str">
        <f>IF(E1284=1,
  IFERROR(
    AVERAGEIFS(
      Question_10_Labs!D:D,
      Question_10_Labs!A:A, A1284,
      Question_10_Labs!C:C, "LAB B",
      Question_10_Labs!B:B, "&gt;=" &amp; C1284
    ),
    "No test done"
  ),
  ""
)</f>
        <v/>
      </c>
      <c r="I1284" s="13" t="str">
        <f t="shared" si="41"/>
        <v xml:space="preserve"> </v>
      </c>
    </row>
    <row r="1285" spans="1:9" x14ac:dyDescent="0.25">
      <c r="A1285" s="11">
        <v>87</v>
      </c>
      <c r="B1285" s="11" t="s">
        <v>622</v>
      </c>
      <c r="C1285" s="12">
        <v>41106</v>
      </c>
      <c r="D1285" s="15">
        <v>4400</v>
      </c>
      <c r="E1285" s="13">
        <f t="shared" si="40"/>
        <v>0</v>
      </c>
      <c r="F1285" s="13">
        <f>IF(AND(B1285="Med B",COUNTIFS(A$1:A1284,A1285,B$1:B1284,"Med B")=0,COUNTIFS(A$1:A1284,A1285,B$1:B1284,"Med A")=0),1,0)</f>
        <v>0</v>
      </c>
      <c r="G1285" s="9" t="str">
        <f>IF(E1285=1,
  AVERAGEIFS(
    Question_10_Labs!D:D,
    Question_10_Labs!A:A, Question_10_admin!A1285,
    Question_10_Labs!C:C, "LAB B",
    Question_10_Labs!B:B, "&lt;=" &amp; Question_10_admin!C1285
  ),
  "")</f>
        <v/>
      </c>
      <c r="H1285" s="13" t="str">
        <f>IF(E1285=1,
  IFERROR(
    AVERAGEIFS(
      Question_10_Labs!D:D,
      Question_10_Labs!A:A, A1285,
      Question_10_Labs!C:C, "LAB B",
      Question_10_Labs!B:B, "&gt;=" &amp; C1285
    ),
    "No test done"
  ),
  ""
)</f>
        <v/>
      </c>
      <c r="I1285" s="13" t="str">
        <f t="shared" si="41"/>
        <v xml:space="preserve"> </v>
      </c>
    </row>
    <row r="1286" spans="1:9" x14ac:dyDescent="0.25">
      <c r="A1286" s="11">
        <v>87</v>
      </c>
      <c r="B1286" s="11" t="s">
        <v>622</v>
      </c>
      <c r="C1286" s="12">
        <v>41108</v>
      </c>
      <c r="D1286" s="15">
        <v>4400</v>
      </c>
      <c r="E1286" s="13">
        <f t="shared" si="40"/>
        <v>0</v>
      </c>
      <c r="F1286" s="13">
        <f>IF(AND(B1286="Med B",COUNTIFS(A$1:A1285,A1286,B$1:B1285,"Med B")=0,COUNTIFS(A$1:A1285,A1286,B$1:B1285,"Med A")=0),1,0)</f>
        <v>0</v>
      </c>
      <c r="G1286" s="9" t="str">
        <f>IF(E1286=1,
  AVERAGEIFS(
    Question_10_Labs!D:D,
    Question_10_Labs!A:A, Question_10_admin!A1286,
    Question_10_Labs!C:C, "LAB B",
    Question_10_Labs!B:B, "&lt;=" &amp; Question_10_admin!C1286
  ),
  "")</f>
        <v/>
      </c>
      <c r="H1286" s="13" t="str">
        <f>IF(E1286=1,
  IFERROR(
    AVERAGEIFS(
      Question_10_Labs!D:D,
      Question_10_Labs!A:A, A1286,
      Question_10_Labs!C:C, "LAB B",
      Question_10_Labs!B:B, "&gt;=" &amp; C1286
    ),
    "No test done"
  ),
  ""
)</f>
        <v/>
      </c>
      <c r="I1286" s="13" t="str">
        <f t="shared" si="41"/>
        <v xml:space="preserve"> </v>
      </c>
    </row>
    <row r="1287" spans="1:9" x14ac:dyDescent="0.25">
      <c r="A1287" s="11">
        <v>87</v>
      </c>
      <c r="B1287" s="11" t="s">
        <v>622</v>
      </c>
      <c r="C1287" s="12">
        <v>41113</v>
      </c>
      <c r="D1287" s="15">
        <v>4400</v>
      </c>
      <c r="E1287" s="13">
        <f t="shared" si="40"/>
        <v>0</v>
      </c>
      <c r="F1287" s="13">
        <f>IF(AND(B1287="Med B",COUNTIFS(A$1:A1286,A1287,B$1:B1286,"Med B")=0,COUNTIFS(A$1:A1286,A1287,B$1:B1286,"Med A")=0),1,0)</f>
        <v>0</v>
      </c>
      <c r="G1287" s="9" t="str">
        <f>IF(E1287=1,
  AVERAGEIFS(
    Question_10_Labs!D:D,
    Question_10_Labs!A:A, Question_10_admin!A1287,
    Question_10_Labs!C:C, "LAB B",
    Question_10_Labs!B:B, "&lt;=" &amp; Question_10_admin!C1287
  ),
  "")</f>
        <v/>
      </c>
      <c r="H1287" s="13" t="str">
        <f>IF(E1287=1,
  IFERROR(
    AVERAGEIFS(
      Question_10_Labs!D:D,
      Question_10_Labs!A:A, A1287,
      Question_10_Labs!C:C, "LAB B",
      Question_10_Labs!B:B, "&gt;=" &amp; C1287
    ),
    "No test done"
  ),
  ""
)</f>
        <v/>
      </c>
      <c r="I1287" s="13" t="str">
        <f t="shared" si="41"/>
        <v xml:space="preserve"> </v>
      </c>
    </row>
    <row r="1288" spans="1:9" x14ac:dyDescent="0.25">
      <c r="A1288" s="11">
        <v>87</v>
      </c>
      <c r="B1288" s="11" t="s">
        <v>622</v>
      </c>
      <c r="C1288" s="12">
        <v>41117</v>
      </c>
      <c r="D1288" s="15">
        <v>4400</v>
      </c>
      <c r="E1288" s="13">
        <f t="shared" si="40"/>
        <v>0</v>
      </c>
      <c r="F1288" s="13">
        <f>IF(AND(B1288="Med B",COUNTIFS(A$1:A1287,A1288,B$1:B1287,"Med B")=0,COUNTIFS(A$1:A1287,A1288,B$1:B1287,"Med A")=0),1,0)</f>
        <v>0</v>
      </c>
      <c r="G1288" s="9" t="str">
        <f>IF(E1288=1,
  AVERAGEIFS(
    Question_10_Labs!D:D,
    Question_10_Labs!A:A, Question_10_admin!A1288,
    Question_10_Labs!C:C, "LAB B",
    Question_10_Labs!B:B, "&lt;=" &amp; Question_10_admin!C1288
  ),
  "")</f>
        <v/>
      </c>
      <c r="H1288" s="13" t="str">
        <f>IF(E1288=1,
  IFERROR(
    AVERAGEIFS(
      Question_10_Labs!D:D,
      Question_10_Labs!A:A, A1288,
      Question_10_Labs!C:C, "LAB B",
      Question_10_Labs!B:B, "&gt;=" &amp; C1288
    ),
    "No test done"
  ),
  ""
)</f>
        <v/>
      </c>
      <c r="I1288" s="13" t="str">
        <f t="shared" si="41"/>
        <v xml:space="preserve"> </v>
      </c>
    </row>
    <row r="1289" spans="1:9" x14ac:dyDescent="0.25">
      <c r="A1289" s="11">
        <v>87</v>
      </c>
      <c r="B1289" s="11" t="s">
        <v>622</v>
      </c>
      <c r="C1289" s="12">
        <v>41120</v>
      </c>
      <c r="D1289" s="15">
        <v>4400</v>
      </c>
      <c r="E1289" s="13">
        <f t="shared" si="40"/>
        <v>0</v>
      </c>
      <c r="F1289" s="13">
        <f>IF(AND(B1289="Med B",COUNTIFS(A$1:A1288,A1289,B$1:B1288,"Med B")=0,COUNTIFS(A$1:A1288,A1289,B$1:B1288,"Med A")=0),1,0)</f>
        <v>0</v>
      </c>
      <c r="G1289" s="9" t="str">
        <f>IF(E1289=1,
  AVERAGEIFS(
    Question_10_Labs!D:D,
    Question_10_Labs!A:A, Question_10_admin!A1289,
    Question_10_Labs!C:C, "LAB B",
    Question_10_Labs!B:B, "&lt;=" &amp; Question_10_admin!C1289
  ),
  "")</f>
        <v/>
      </c>
      <c r="H1289" s="13" t="str">
        <f>IF(E1289=1,
  IFERROR(
    AVERAGEIFS(
      Question_10_Labs!D:D,
      Question_10_Labs!A:A, A1289,
      Question_10_Labs!C:C, "LAB B",
      Question_10_Labs!B:B, "&gt;=" &amp; C1289
    ),
    "No test done"
  ),
  ""
)</f>
        <v/>
      </c>
      <c r="I1289" s="13" t="str">
        <f t="shared" si="41"/>
        <v xml:space="preserve"> </v>
      </c>
    </row>
    <row r="1290" spans="1:9" x14ac:dyDescent="0.25">
      <c r="A1290" s="11">
        <v>87</v>
      </c>
      <c r="B1290" s="11" t="s">
        <v>622</v>
      </c>
      <c r="C1290" s="12">
        <v>41122</v>
      </c>
      <c r="D1290" s="15">
        <v>4400</v>
      </c>
      <c r="E1290" s="13">
        <f t="shared" si="40"/>
        <v>0</v>
      </c>
      <c r="F1290" s="13">
        <f>IF(AND(B1290="Med B",COUNTIFS(A$1:A1289,A1290,B$1:B1289,"Med B")=0,COUNTIFS(A$1:A1289,A1290,B$1:B1289,"Med A")=0),1,0)</f>
        <v>0</v>
      </c>
      <c r="G1290" s="9" t="str">
        <f>IF(E1290=1,
  AVERAGEIFS(
    Question_10_Labs!D:D,
    Question_10_Labs!A:A, Question_10_admin!A1290,
    Question_10_Labs!C:C, "LAB B",
    Question_10_Labs!B:B, "&lt;=" &amp; Question_10_admin!C1290
  ),
  "")</f>
        <v/>
      </c>
      <c r="H1290" s="13" t="str">
        <f>IF(E1290=1,
  IFERROR(
    AVERAGEIFS(
      Question_10_Labs!D:D,
      Question_10_Labs!A:A, A1290,
      Question_10_Labs!C:C, "LAB B",
      Question_10_Labs!B:B, "&gt;=" &amp; C1290
    ),
    "No test done"
  ),
  ""
)</f>
        <v/>
      </c>
      <c r="I1290" s="13" t="str">
        <f t="shared" si="41"/>
        <v xml:space="preserve"> </v>
      </c>
    </row>
    <row r="1291" spans="1:9" x14ac:dyDescent="0.25">
      <c r="A1291" s="11">
        <v>87</v>
      </c>
      <c r="B1291" s="11" t="s">
        <v>622</v>
      </c>
      <c r="C1291" s="12">
        <v>41141</v>
      </c>
      <c r="D1291" s="15">
        <v>3100</v>
      </c>
      <c r="E1291" s="13">
        <f t="shared" si="40"/>
        <v>0</v>
      </c>
      <c r="F1291" s="13">
        <f>IF(AND(B1291="Med B",COUNTIFS(A$1:A1290,A1291,B$1:B1290,"Med B")=0,COUNTIFS(A$1:A1290,A1291,B$1:B1290,"Med A")=0),1,0)</f>
        <v>0</v>
      </c>
      <c r="G1291" s="9" t="str">
        <f>IF(E1291=1,
  AVERAGEIFS(
    Question_10_Labs!D:D,
    Question_10_Labs!A:A, Question_10_admin!A1291,
    Question_10_Labs!C:C, "LAB B",
    Question_10_Labs!B:B, "&lt;=" &amp; Question_10_admin!C1291
  ),
  "")</f>
        <v/>
      </c>
      <c r="H1291" s="13" t="str">
        <f>IF(E1291=1,
  IFERROR(
    AVERAGEIFS(
      Question_10_Labs!D:D,
      Question_10_Labs!A:A, A1291,
      Question_10_Labs!C:C, "LAB B",
      Question_10_Labs!B:B, "&gt;=" &amp; C1291
    ),
    "No test done"
  ),
  ""
)</f>
        <v/>
      </c>
      <c r="I1291" s="13" t="str">
        <f t="shared" si="41"/>
        <v xml:space="preserve"> </v>
      </c>
    </row>
    <row r="1292" spans="1:9" x14ac:dyDescent="0.25">
      <c r="A1292" s="11">
        <v>87</v>
      </c>
      <c r="B1292" s="11" t="s">
        <v>622</v>
      </c>
      <c r="C1292" s="12">
        <v>41143</v>
      </c>
      <c r="D1292" s="15">
        <v>3100</v>
      </c>
      <c r="E1292" s="13">
        <f t="shared" si="40"/>
        <v>0</v>
      </c>
      <c r="F1292" s="13">
        <f>IF(AND(B1292="Med B",COUNTIFS(A$1:A1291,A1292,B$1:B1291,"Med B")=0,COUNTIFS(A$1:A1291,A1292,B$1:B1291,"Med A")=0),1,0)</f>
        <v>0</v>
      </c>
      <c r="G1292" s="9" t="str">
        <f>IF(E1292=1,
  AVERAGEIFS(
    Question_10_Labs!D:D,
    Question_10_Labs!A:A, Question_10_admin!A1292,
    Question_10_Labs!C:C, "LAB B",
    Question_10_Labs!B:B, "&lt;=" &amp; Question_10_admin!C1292
  ),
  "")</f>
        <v/>
      </c>
      <c r="H1292" s="13" t="str">
        <f>IF(E1292=1,
  IFERROR(
    AVERAGEIFS(
      Question_10_Labs!D:D,
      Question_10_Labs!A:A, A1292,
      Question_10_Labs!C:C, "LAB B",
      Question_10_Labs!B:B, "&gt;=" &amp; C1292
    ),
    "No test done"
  ),
  ""
)</f>
        <v/>
      </c>
      <c r="I1292" s="13" t="str">
        <f t="shared" si="41"/>
        <v xml:space="preserve"> </v>
      </c>
    </row>
    <row r="1293" spans="1:9" x14ac:dyDescent="0.25">
      <c r="A1293" s="11">
        <v>87</v>
      </c>
      <c r="B1293" s="11" t="s">
        <v>622</v>
      </c>
      <c r="C1293" s="12">
        <v>41145</v>
      </c>
      <c r="D1293" s="15">
        <v>3100</v>
      </c>
      <c r="E1293" s="13">
        <f t="shared" si="40"/>
        <v>0</v>
      </c>
      <c r="F1293" s="13">
        <f>IF(AND(B1293="Med B",COUNTIFS(A$1:A1292,A1293,B$1:B1292,"Med B")=0,COUNTIFS(A$1:A1292,A1293,B$1:B1292,"Med A")=0),1,0)</f>
        <v>0</v>
      </c>
      <c r="G1293" s="9" t="str">
        <f>IF(E1293=1,
  AVERAGEIFS(
    Question_10_Labs!D:D,
    Question_10_Labs!A:A, Question_10_admin!A1293,
    Question_10_Labs!C:C, "LAB B",
    Question_10_Labs!B:B, "&lt;=" &amp; Question_10_admin!C1293
  ),
  "")</f>
        <v/>
      </c>
      <c r="H1293" s="13" t="str">
        <f>IF(E1293=1,
  IFERROR(
    AVERAGEIFS(
      Question_10_Labs!D:D,
      Question_10_Labs!A:A, A1293,
      Question_10_Labs!C:C, "LAB B",
      Question_10_Labs!B:B, "&gt;=" &amp; C1293
    ),
    "No test done"
  ),
  ""
)</f>
        <v/>
      </c>
      <c r="I1293" s="13" t="str">
        <f t="shared" si="41"/>
        <v xml:space="preserve"> </v>
      </c>
    </row>
    <row r="1294" spans="1:9" x14ac:dyDescent="0.25">
      <c r="A1294" s="11">
        <v>87</v>
      </c>
      <c r="B1294" s="11" t="s">
        <v>622</v>
      </c>
      <c r="C1294" s="12">
        <v>41148</v>
      </c>
      <c r="D1294" s="15">
        <v>3100</v>
      </c>
      <c r="E1294" s="13">
        <f t="shared" si="40"/>
        <v>0</v>
      </c>
      <c r="F1294" s="13">
        <f>IF(AND(B1294="Med B",COUNTIFS(A$1:A1293,A1294,B$1:B1293,"Med B")=0,COUNTIFS(A$1:A1293,A1294,B$1:B1293,"Med A")=0),1,0)</f>
        <v>0</v>
      </c>
      <c r="G1294" s="9" t="str">
        <f>IF(E1294=1,
  AVERAGEIFS(
    Question_10_Labs!D:D,
    Question_10_Labs!A:A, Question_10_admin!A1294,
    Question_10_Labs!C:C, "LAB B",
    Question_10_Labs!B:B, "&lt;=" &amp; Question_10_admin!C1294
  ),
  "")</f>
        <v/>
      </c>
      <c r="H1294" s="13" t="str">
        <f>IF(E1294=1,
  IFERROR(
    AVERAGEIFS(
      Question_10_Labs!D:D,
      Question_10_Labs!A:A, A1294,
      Question_10_Labs!C:C, "LAB B",
      Question_10_Labs!B:B, "&gt;=" &amp; C1294
    ),
    "No test done"
  ),
  ""
)</f>
        <v/>
      </c>
      <c r="I1294" s="13" t="str">
        <f t="shared" si="41"/>
        <v xml:space="preserve"> </v>
      </c>
    </row>
    <row r="1295" spans="1:9" x14ac:dyDescent="0.25">
      <c r="A1295" s="11">
        <v>87</v>
      </c>
      <c r="B1295" s="11" t="s">
        <v>622</v>
      </c>
      <c r="C1295" s="12">
        <v>41150</v>
      </c>
      <c r="D1295" s="15">
        <v>3100</v>
      </c>
      <c r="E1295" s="13">
        <f t="shared" si="40"/>
        <v>0</v>
      </c>
      <c r="F1295" s="13">
        <f>IF(AND(B1295="Med B",COUNTIFS(A$1:A1294,A1295,B$1:B1294,"Med B")=0,COUNTIFS(A$1:A1294,A1295,B$1:B1294,"Med A")=0),1,0)</f>
        <v>0</v>
      </c>
      <c r="G1295" s="9" t="str">
        <f>IF(E1295=1,
  AVERAGEIFS(
    Question_10_Labs!D:D,
    Question_10_Labs!A:A, Question_10_admin!A1295,
    Question_10_Labs!C:C, "LAB B",
    Question_10_Labs!B:B, "&lt;=" &amp; Question_10_admin!C1295
  ),
  "")</f>
        <v/>
      </c>
      <c r="H1295" s="13" t="str">
        <f>IF(E1295=1,
  IFERROR(
    AVERAGEIFS(
      Question_10_Labs!D:D,
      Question_10_Labs!A:A, A1295,
      Question_10_Labs!C:C, "LAB B",
      Question_10_Labs!B:B, "&gt;=" &amp; C1295
    ),
    "No test done"
  ),
  ""
)</f>
        <v/>
      </c>
      <c r="I1295" s="13" t="str">
        <f t="shared" si="41"/>
        <v xml:space="preserve"> </v>
      </c>
    </row>
    <row r="1296" spans="1:9" x14ac:dyDescent="0.25">
      <c r="A1296" s="11">
        <v>87</v>
      </c>
      <c r="B1296" s="11" t="s">
        <v>622</v>
      </c>
      <c r="C1296" s="12">
        <v>41152</v>
      </c>
      <c r="D1296" s="15">
        <v>3100</v>
      </c>
      <c r="E1296" s="13">
        <f t="shared" si="40"/>
        <v>0</v>
      </c>
      <c r="F1296" s="13">
        <f>IF(AND(B1296="Med B",COUNTIFS(A$1:A1295,A1296,B$1:B1295,"Med B")=0,COUNTIFS(A$1:A1295,A1296,B$1:B1295,"Med A")=0),1,0)</f>
        <v>0</v>
      </c>
      <c r="G1296" s="9" t="str">
        <f>IF(E1296=1,
  AVERAGEIFS(
    Question_10_Labs!D:D,
    Question_10_Labs!A:A, Question_10_admin!A1296,
    Question_10_Labs!C:C, "LAB B",
    Question_10_Labs!B:B, "&lt;=" &amp; Question_10_admin!C1296
  ),
  "")</f>
        <v/>
      </c>
      <c r="H1296" s="13" t="str">
        <f>IF(E1296=1,
  IFERROR(
    AVERAGEIFS(
      Question_10_Labs!D:D,
      Question_10_Labs!A:A, A1296,
      Question_10_Labs!C:C, "LAB B",
      Question_10_Labs!B:B, "&gt;=" &amp; C1296
    ),
    "No test done"
  ),
  ""
)</f>
        <v/>
      </c>
      <c r="I1296" s="13" t="str">
        <f t="shared" si="41"/>
        <v xml:space="preserve"> </v>
      </c>
    </row>
    <row r="1297" spans="1:9" x14ac:dyDescent="0.25">
      <c r="A1297" s="11">
        <v>87</v>
      </c>
      <c r="B1297" s="11" t="s">
        <v>622</v>
      </c>
      <c r="C1297" s="12">
        <v>41155</v>
      </c>
      <c r="D1297" s="15">
        <v>3100</v>
      </c>
      <c r="E1297" s="13">
        <f t="shared" si="40"/>
        <v>0</v>
      </c>
      <c r="F1297" s="13">
        <f>IF(AND(B1297="Med B",COUNTIFS(A$1:A1296,A1297,B$1:B1296,"Med B")=0,COUNTIFS(A$1:A1296,A1297,B$1:B1296,"Med A")=0),1,0)</f>
        <v>0</v>
      </c>
      <c r="G1297" s="9" t="str">
        <f>IF(E1297=1,
  AVERAGEIFS(
    Question_10_Labs!D:D,
    Question_10_Labs!A:A, Question_10_admin!A1297,
    Question_10_Labs!C:C, "LAB B",
    Question_10_Labs!B:B, "&lt;=" &amp; Question_10_admin!C1297
  ),
  "")</f>
        <v/>
      </c>
      <c r="H1297" s="13" t="str">
        <f>IF(E1297=1,
  IFERROR(
    AVERAGEIFS(
      Question_10_Labs!D:D,
      Question_10_Labs!A:A, A1297,
      Question_10_Labs!C:C, "LAB B",
      Question_10_Labs!B:B, "&gt;=" &amp; C1297
    ),
    "No test done"
  ),
  ""
)</f>
        <v/>
      </c>
      <c r="I1297" s="13" t="str">
        <f t="shared" si="41"/>
        <v xml:space="preserve"> </v>
      </c>
    </row>
    <row r="1298" spans="1:9" x14ac:dyDescent="0.25">
      <c r="A1298" s="11">
        <v>87</v>
      </c>
      <c r="B1298" s="11" t="s">
        <v>622</v>
      </c>
      <c r="C1298" s="12">
        <v>41157</v>
      </c>
      <c r="D1298" s="15">
        <v>3100</v>
      </c>
      <c r="E1298" s="13">
        <f t="shared" si="40"/>
        <v>1</v>
      </c>
      <c r="F1298" s="13">
        <f>IF(AND(B1298="Med B",COUNTIFS(A$1:A1297,A1298,B$1:B1297,"Med B")=0,COUNTIFS(A$1:A1297,A1298,B$1:B1297,"Med A")=0),1,0)</f>
        <v>0</v>
      </c>
      <c r="G1298" s="9">
        <f>IF(E1298=1,
  AVERAGEIFS(
    Question_10_Labs!D:D,
    Question_10_Labs!A:A, Question_10_admin!A1298,
    Question_10_Labs!C:C, "LAB B",
    Question_10_Labs!B:B, "&lt;=" &amp; Question_10_admin!C1298
  ),
  "")</f>
        <v>11</v>
      </c>
      <c r="H1298" s="13">
        <f>IF(E1298=1,
  IFERROR(
    AVERAGEIFS(
      Question_10_Labs!D:D,
      Question_10_Labs!A:A, A1298,
      Question_10_Labs!C:C, "LAB B",
      Question_10_Labs!B:B, "&gt;=" &amp; C1298
    ),
    "No test done"
  ),
  ""
)</f>
        <v>11.1</v>
      </c>
      <c r="I1298" s="13" t="str">
        <f t="shared" si="41"/>
        <v>Lower</v>
      </c>
    </row>
    <row r="1299" spans="1:9" x14ac:dyDescent="0.25">
      <c r="A1299" s="11">
        <v>87</v>
      </c>
      <c r="B1299" s="11" t="s">
        <v>623</v>
      </c>
      <c r="C1299" s="12">
        <v>41164</v>
      </c>
      <c r="D1299" s="15">
        <v>6</v>
      </c>
      <c r="E1299" s="13">
        <f t="shared" si="40"/>
        <v>0</v>
      </c>
      <c r="F1299" s="13">
        <f>IF(AND(B1299="Med B",COUNTIFS(A$1:A1298,A1299,B$1:B1298,"Med B")=0,COUNTIFS(A$1:A1298,A1299,B$1:B1298,"Med A")=0),1,0)</f>
        <v>0</v>
      </c>
      <c r="G1299" s="9" t="str">
        <f>IF(E1299=1,
  AVERAGEIFS(
    Question_10_Labs!D:D,
    Question_10_Labs!A:A, Question_10_admin!A1299,
    Question_10_Labs!C:C, "LAB B",
    Question_10_Labs!B:B, "&lt;=" &amp; Question_10_admin!C1299
  ),
  "")</f>
        <v/>
      </c>
      <c r="H1299" s="13" t="str">
        <f>IF(E1299=1,
  IFERROR(
    AVERAGEIFS(
      Question_10_Labs!D:D,
      Question_10_Labs!A:A, A1299,
      Question_10_Labs!C:C, "LAB B",
      Question_10_Labs!B:B, "&gt;=" &amp; C1299
    ),
    "No test done"
  ),
  ""
)</f>
        <v/>
      </c>
      <c r="I1299" s="13" t="str">
        <f t="shared" si="41"/>
        <v xml:space="preserve"> </v>
      </c>
    </row>
    <row r="1300" spans="1:9" x14ac:dyDescent="0.25">
      <c r="A1300" s="11">
        <v>87</v>
      </c>
      <c r="B1300" s="11" t="s">
        <v>623</v>
      </c>
      <c r="C1300" s="12">
        <v>41192</v>
      </c>
      <c r="D1300" s="15">
        <v>6</v>
      </c>
      <c r="E1300" s="13">
        <f t="shared" si="40"/>
        <v>0</v>
      </c>
      <c r="F1300" s="13">
        <f>IF(AND(B1300="Med B",COUNTIFS(A$1:A1299,A1300,B$1:B1299,"Med B")=0,COUNTIFS(A$1:A1299,A1300,B$1:B1299,"Med A")=0),1,0)</f>
        <v>0</v>
      </c>
      <c r="G1300" s="9" t="str">
        <f>IF(E1300=1,
  AVERAGEIFS(
    Question_10_Labs!D:D,
    Question_10_Labs!A:A, Question_10_admin!A1300,
    Question_10_Labs!C:C, "LAB B",
    Question_10_Labs!B:B, "&lt;=" &amp; Question_10_admin!C1300
  ),
  "")</f>
        <v/>
      </c>
      <c r="H1300" s="13" t="str">
        <f>IF(E1300=1,
  IFERROR(
    AVERAGEIFS(
      Question_10_Labs!D:D,
      Question_10_Labs!A:A, A1300,
      Question_10_Labs!C:C, "LAB B",
      Question_10_Labs!B:B, "&gt;=" &amp; C1300
    ),
    "No test done"
  ),
  ""
)</f>
        <v/>
      </c>
      <c r="I1300" s="13" t="str">
        <f t="shared" si="41"/>
        <v xml:space="preserve"> </v>
      </c>
    </row>
    <row r="1301" spans="1:9" x14ac:dyDescent="0.25">
      <c r="A1301" s="11">
        <v>87</v>
      </c>
      <c r="B1301" s="11" t="s">
        <v>623</v>
      </c>
      <c r="C1301" s="12">
        <v>41227</v>
      </c>
      <c r="D1301" s="15">
        <v>8</v>
      </c>
      <c r="E1301" s="13">
        <f t="shared" si="40"/>
        <v>0</v>
      </c>
      <c r="F1301" s="13">
        <f>IF(AND(B1301="Med B",COUNTIFS(A$1:A1300,A1301,B$1:B1300,"Med B")=0,COUNTIFS(A$1:A1300,A1301,B$1:B1300,"Med A")=0),1,0)</f>
        <v>0</v>
      </c>
      <c r="G1301" s="9" t="str">
        <f>IF(E1301=1,
  AVERAGEIFS(
    Question_10_Labs!D:D,
    Question_10_Labs!A:A, Question_10_admin!A1301,
    Question_10_Labs!C:C, "LAB B",
    Question_10_Labs!B:B, "&lt;=" &amp; Question_10_admin!C1301
  ),
  "")</f>
        <v/>
      </c>
      <c r="H1301" s="13" t="str">
        <f>IF(E1301=1,
  IFERROR(
    AVERAGEIFS(
      Question_10_Labs!D:D,
      Question_10_Labs!A:A, A1301,
      Question_10_Labs!C:C, "LAB B",
      Question_10_Labs!B:B, "&gt;=" &amp; C1301
    ),
    "No test done"
  ),
  ""
)</f>
        <v/>
      </c>
      <c r="I1301" s="13" t="str">
        <f t="shared" si="41"/>
        <v xml:space="preserve"> </v>
      </c>
    </row>
    <row r="1302" spans="1:9" x14ac:dyDescent="0.25">
      <c r="A1302" s="11">
        <v>88</v>
      </c>
      <c r="B1302" s="11" t="s">
        <v>623</v>
      </c>
      <c r="C1302" s="12">
        <v>41167</v>
      </c>
      <c r="D1302" s="15">
        <v>5</v>
      </c>
      <c r="E1302" s="13">
        <f t="shared" si="40"/>
        <v>0</v>
      </c>
      <c r="F1302" s="13">
        <f>IF(AND(B1302="Med B",COUNTIFS(A$1:A1301,A1302,B$1:B1301,"Med B")=0,COUNTIFS(A$1:A1301,A1302,B$1:B1301,"Med A")=0),1,0)</f>
        <v>1</v>
      </c>
      <c r="G1302" s="9" t="str">
        <f>IF(E1302=1,
  AVERAGEIFS(
    Question_10_Labs!D:D,
    Question_10_Labs!A:A, Question_10_admin!A1302,
    Question_10_Labs!C:C, "LAB B",
    Question_10_Labs!B:B, "&lt;=" &amp; Question_10_admin!C1302
  ),
  "")</f>
        <v/>
      </c>
      <c r="H1302" s="13" t="str">
        <f>IF(E1302=1,
  IFERROR(
    AVERAGEIFS(
      Question_10_Labs!D:D,
      Question_10_Labs!A:A, A1302,
      Question_10_Labs!C:C, "LAB B",
      Question_10_Labs!B:B, "&gt;=" &amp; C1302
    ),
    "No test done"
  ),
  ""
)</f>
        <v/>
      </c>
      <c r="I1302" s="13" t="str">
        <f t="shared" si="41"/>
        <v xml:space="preserve"> </v>
      </c>
    </row>
    <row r="1303" spans="1:9" x14ac:dyDescent="0.25">
      <c r="A1303" s="11">
        <v>88</v>
      </c>
      <c r="B1303" s="11" t="s">
        <v>623</v>
      </c>
      <c r="C1303" s="12">
        <v>41193</v>
      </c>
      <c r="D1303" s="15">
        <v>5</v>
      </c>
      <c r="E1303" s="13">
        <f t="shared" si="40"/>
        <v>0</v>
      </c>
      <c r="F1303" s="13">
        <f>IF(AND(B1303="Med B",COUNTIFS(A$1:A1302,A1303,B$1:B1302,"Med B")=0,COUNTIFS(A$1:A1302,A1303,B$1:B1302,"Med A")=0),1,0)</f>
        <v>0</v>
      </c>
      <c r="G1303" s="9" t="str">
        <f>IF(E1303=1,
  AVERAGEIFS(
    Question_10_Labs!D:D,
    Question_10_Labs!A:A, Question_10_admin!A1303,
    Question_10_Labs!C:C, "LAB B",
    Question_10_Labs!B:B, "&lt;=" &amp; Question_10_admin!C1303
  ),
  "")</f>
        <v/>
      </c>
      <c r="H1303" s="13" t="str">
        <f>IF(E1303=1,
  IFERROR(
    AVERAGEIFS(
      Question_10_Labs!D:D,
      Question_10_Labs!A:A, A1303,
      Question_10_Labs!C:C, "LAB B",
      Question_10_Labs!B:B, "&gt;=" &amp; C1303
    ),
    "No test done"
  ),
  ""
)</f>
        <v/>
      </c>
      <c r="I1303" s="13" t="str">
        <f t="shared" si="41"/>
        <v xml:space="preserve"> </v>
      </c>
    </row>
    <row r="1304" spans="1:9" x14ac:dyDescent="0.25">
      <c r="A1304" s="11">
        <v>89</v>
      </c>
      <c r="B1304" s="11" t="s">
        <v>622</v>
      </c>
      <c r="C1304" s="12">
        <v>41141</v>
      </c>
      <c r="D1304" s="15">
        <v>2200</v>
      </c>
      <c r="E1304" s="13">
        <f t="shared" si="40"/>
        <v>0</v>
      </c>
      <c r="F1304" s="13">
        <f>IF(AND(B1304="Med B",COUNTIFS(A$1:A1303,A1304,B$1:B1303,"Med B")=0,COUNTIFS(A$1:A1303,A1304,B$1:B1303,"Med A")=0),1,0)</f>
        <v>0</v>
      </c>
      <c r="G1304" s="9" t="str">
        <f>IF(E1304=1,
  AVERAGEIFS(
    Question_10_Labs!D:D,
    Question_10_Labs!A:A, Question_10_admin!A1304,
    Question_10_Labs!C:C, "LAB B",
    Question_10_Labs!B:B, "&lt;=" &amp; Question_10_admin!C1304
  ),
  "")</f>
        <v/>
      </c>
      <c r="H1304" s="13" t="str">
        <f>IF(E1304=1,
  IFERROR(
    AVERAGEIFS(
      Question_10_Labs!D:D,
      Question_10_Labs!A:A, A1304,
      Question_10_Labs!C:C, "LAB B",
      Question_10_Labs!B:B, "&gt;=" &amp; C1304
    ),
    "No test done"
  ),
  ""
)</f>
        <v/>
      </c>
      <c r="I1304" s="13" t="str">
        <f t="shared" si="41"/>
        <v xml:space="preserve"> </v>
      </c>
    </row>
    <row r="1305" spans="1:9" x14ac:dyDescent="0.25">
      <c r="A1305" s="11">
        <v>89</v>
      </c>
      <c r="B1305" s="11" t="s">
        <v>622</v>
      </c>
      <c r="C1305" s="12">
        <v>41143</v>
      </c>
      <c r="D1305" s="15">
        <v>2200</v>
      </c>
      <c r="E1305" s="13">
        <f t="shared" si="40"/>
        <v>0</v>
      </c>
      <c r="F1305" s="13">
        <f>IF(AND(B1305="Med B",COUNTIFS(A$1:A1304,A1305,B$1:B1304,"Med B")=0,COUNTIFS(A$1:A1304,A1305,B$1:B1304,"Med A")=0),1,0)</f>
        <v>0</v>
      </c>
      <c r="G1305" s="9" t="str">
        <f>IF(E1305=1,
  AVERAGEIFS(
    Question_10_Labs!D:D,
    Question_10_Labs!A:A, Question_10_admin!A1305,
    Question_10_Labs!C:C, "LAB B",
    Question_10_Labs!B:B, "&lt;=" &amp; Question_10_admin!C1305
  ),
  "")</f>
        <v/>
      </c>
      <c r="H1305" s="13" t="str">
        <f>IF(E1305=1,
  IFERROR(
    AVERAGEIFS(
      Question_10_Labs!D:D,
      Question_10_Labs!A:A, A1305,
      Question_10_Labs!C:C, "LAB B",
      Question_10_Labs!B:B, "&gt;=" &amp; C1305
    ),
    "No test done"
  ),
  ""
)</f>
        <v/>
      </c>
      <c r="I1305" s="13" t="str">
        <f t="shared" si="41"/>
        <v xml:space="preserve"> </v>
      </c>
    </row>
    <row r="1306" spans="1:9" x14ac:dyDescent="0.25">
      <c r="A1306" s="11">
        <v>89</v>
      </c>
      <c r="B1306" s="11" t="s">
        <v>622</v>
      </c>
      <c r="C1306" s="12">
        <v>41145</v>
      </c>
      <c r="D1306" s="15">
        <v>2200</v>
      </c>
      <c r="E1306" s="13">
        <f t="shared" si="40"/>
        <v>0</v>
      </c>
      <c r="F1306" s="13">
        <f>IF(AND(B1306="Med B",COUNTIFS(A$1:A1305,A1306,B$1:B1305,"Med B")=0,COUNTIFS(A$1:A1305,A1306,B$1:B1305,"Med A")=0),1,0)</f>
        <v>0</v>
      </c>
      <c r="G1306" s="9" t="str">
        <f>IF(E1306=1,
  AVERAGEIFS(
    Question_10_Labs!D:D,
    Question_10_Labs!A:A, Question_10_admin!A1306,
    Question_10_Labs!C:C, "LAB B",
    Question_10_Labs!B:B, "&lt;=" &amp; Question_10_admin!C1306
  ),
  "")</f>
        <v/>
      </c>
      <c r="H1306" s="13" t="str">
        <f>IF(E1306=1,
  IFERROR(
    AVERAGEIFS(
      Question_10_Labs!D:D,
      Question_10_Labs!A:A, A1306,
      Question_10_Labs!C:C, "LAB B",
      Question_10_Labs!B:B, "&gt;=" &amp; C1306
    ),
    "No test done"
  ),
  ""
)</f>
        <v/>
      </c>
      <c r="I1306" s="13" t="str">
        <f t="shared" si="41"/>
        <v xml:space="preserve"> </v>
      </c>
    </row>
    <row r="1307" spans="1:9" x14ac:dyDescent="0.25">
      <c r="A1307" s="11">
        <v>89</v>
      </c>
      <c r="B1307" s="11" t="s">
        <v>622</v>
      </c>
      <c r="C1307" s="12">
        <v>41148</v>
      </c>
      <c r="D1307" s="15">
        <v>2200</v>
      </c>
      <c r="E1307" s="13">
        <f t="shared" si="40"/>
        <v>0</v>
      </c>
      <c r="F1307" s="13">
        <f>IF(AND(B1307="Med B",COUNTIFS(A$1:A1306,A1307,B$1:B1306,"Med B")=0,COUNTIFS(A$1:A1306,A1307,B$1:B1306,"Med A")=0),1,0)</f>
        <v>0</v>
      </c>
      <c r="G1307" s="9" t="str">
        <f>IF(E1307=1,
  AVERAGEIFS(
    Question_10_Labs!D:D,
    Question_10_Labs!A:A, Question_10_admin!A1307,
    Question_10_Labs!C:C, "LAB B",
    Question_10_Labs!B:B, "&lt;=" &amp; Question_10_admin!C1307
  ),
  "")</f>
        <v/>
      </c>
      <c r="H1307" s="13" t="str">
        <f>IF(E1307=1,
  IFERROR(
    AVERAGEIFS(
      Question_10_Labs!D:D,
      Question_10_Labs!A:A, A1307,
      Question_10_Labs!C:C, "LAB B",
      Question_10_Labs!B:B, "&gt;=" &amp; C1307
    ),
    "No test done"
  ),
  ""
)</f>
        <v/>
      </c>
      <c r="I1307" s="13" t="str">
        <f t="shared" si="41"/>
        <v xml:space="preserve"> </v>
      </c>
    </row>
    <row r="1308" spans="1:9" x14ac:dyDescent="0.25">
      <c r="A1308" s="11">
        <v>89</v>
      </c>
      <c r="B1308" s="11" t="s">
        <v>622</v>
      </c>
      <c r="C1308" s="12">
        <v>41150</v>
      </c>
      <c r="D1308" s="15">
        <v>2200</v>
      </c>
      <c r="E1308" s="13">
        <f t="shared" si="40"/>
        <v>0</v>
      </c>
      <c r="F1308" s="13">
        <f>IF(AND(B1308="Med B",COUNTIFS(A$1:A1307,A1308,B$1:B1307,"Med B")=0,COUNTIFS(A$1:A1307,A1308,B$1:B1307,"Med A")=0),1,0)</f>
        <v>0</v>
      </c>
      <c r="G1308" s="9" t="str">
        <f>IF(E1308=1,
  AVERAGEIFS(
    Question_10_Labs!D:D,
    Question_10_Labs!A:A, Question_10_admin!A1308,
    Question_10_Labs!C:C, "LAB B",
    Question_10_Labs!B:B, "&lt;=" &amp; Question_10_admin!C1308
  ),
  "")</f>
        <v/>
      </c>
      <c r="H1308" s="13" t="str">
        <f>IF(E1308=1,
  IFERROR(
    AVERAGEIFS(
      Question_10_Labs!D:D,
      Question_10_Labs!A:A, A1308,
      Question_10_Labs!C:C, "LAB B",
      Question_10_Labs!B:B, "&gt;=" &amp; C1308
    ),
    "No test done"
  ),
  ""
)</f>
        <v/>
      </c>
      <c r="I1308" s="13" t="str">
        <f t="shared" si="41"/>
        <v xml:space="preserve"> </v>
      </c>
    </row>
    <row r="1309" spans="1:9" x14ac:dyDescent="0.25">
      <c r="A1309" s="11">
        <v>89</v>
      </c>
      <c r="B1309" s="11" t="s">
        <v>622</v>
      </c>
      <c r="C1309" s="12">
        <v>41152</v>
      </c>
      <c r="D1309" s="15">
        <v>2200</v>
      </c>
      <c r="E1309" s="13">
        <f t="shared" si="40"/>
        <v>0</v>
      </c>
      <c r="F1309" s="13">
        <f>IF(AND(B1309="Med B",COUNTIFS(A$1:A1308,A1309,B$1:B1308,"Med B")=0,COUNTIFS(A$1:A1308,A1309,B$1:B1308,"Med A")=0),1,0)</f>
        <v>0</v>
      </c>
      <c r="G1309" s="9" t="str">
        <f>IF(E1309=1,
  AVERAGEIFS(
    Question_10_Labs!D:D,
    Question_10_Labs!A:A, Question_10_admin!A1309,
    Question_10_Labs!C:C, "LAB B",
    Question_10_Labs!B:B, "&lt;=" &amp; Question_10_admin!C1309
  ),
  "")</f>
        <v/>
      </c>
      <c r="H1309" s="13" t="str">
        <f>IF(E1309=1,
  IFERROR(
    AVERAGEIFS(
      Question_10_Labs!D:D,
      Question_10_Labs!A:A, A1309,
      Question_10_Labs!C:C, "LAB B",
      Question_10_Labs!B:B, "&gt;=" &amp; C1309
    ),
    "No test done"
  ),
  ""
)</f>
        <v/>
      </c>
      <c r="I1309" s="13" t="str">
        <f t="shared" si="41"/>
        <v xml:space="preserve"> </v>
      </c>
    </row>
    <row r="1310" spans="1:9" x14ac:dyDescent="0.25">
      <c r="A1310" s="11">
        <v>89</v>
      </c>
      <c r="B1310" s="11" t="s">
        <v>622</v>
      </c>
      <c r="C1310" s="12">
        <v>41155</v>
      </c>
      <c r="D1310" s="15">
        <v>2200</v>
      </c>
      <c r="E1310" s="13">
        <f t="shared" si="40"/>
        <v>0</v>
      </c>
      <c r="F1310" s="13">
        <f>IF(AND(B1310="Med B",COUNTIFS(A$1:A1309,A1310,B$1:B1309,"Med B")=0,COUNTIFS(A$1:A1309,A1310,B$1:B1309,"Med A")=0),1,0)</f>
        <v>0</v>
      </c>
      <c r="G1310" s="9" t="str">
        <f>IF(E1310=1,
  AVERAGEIFS(
    Question_10_Labs!D:D,
    Question_10_Labs!A:A, Question_10_admin!A1310,
    Question_10_Labs!C:C, "LAB B",
    Question_10_Labs!B:B, "&lt;=" &amp; Question_10_admin!C1310
  ),
  "")</f>
        <v/>
      </c>
      <c r="H1310" s="13" t="str">
        <f>IF(E1310=1,
  IFERROR(
    AVERAGEIFS(
      Question_10_Labs!D:D,
      Question_10_Labs!A:A, A1310,
      Question_10_Labs!C:C, "LAB B",
      Question_10_Labs!B:B, "&gt;=" &amp; C1310
    ),
    "No test done"
  ),
  ""
)</f>
        <v/>
      </c>
      <c r="I1310" s="13" t="str">
        <f t="shared" si="41"/>
        <v xml:space="preserve"> </v>
      </c>
    </row>
    <row r="1311" spans="1:9" x14ac:dyDescent="0.25">
      <c r="A1311" s="11">
        <v>89</v>
      </c>
      <c r="B1311" s="11" t="s">
        <v>622</v>
      </c>
      <c r="C1311" s="12">
        <v>41157</v>
      </c>
      <c r="D1311" s="15">
        <v>2200</v>
      </c>
      <c r="E1311" s="13">
        <f t="shared" si="40"/>
        <v>0</v>
      </c>
      <c r="F1311" s="13">
        <f>IF(AND(B1311="Med B",COUNTIFS(A$1:A1310,A1311,B$1:B1310,"Med B")=0,COUNTIFS(A$1:A1310,A1311,B$1:B1310,"Med A")=0),1,0)</f>
        <v>0</v>
      </c>
      <c r="G1311" s="9" t="str">
        <f>IF(E1311=1,
  AVERAGEIFS(
    Question_10_Labs!D:D,
    Question_10_Labs!A:A, Question_10_admin!A1311,
    Question_10_Labs!C:C, "LAB B",
    Question_10_Labs!B:B, "&lt;=" &amp; Question_10_admin!C1311
  ),
  "")</f>
        <v/>
      </c>
      <c r="H1311" s="13" t="str">
        <f>IF(E1311=1,
  IFERROR(
    AVERAGEIFS(
      Question_10_Labs!D:D,
      Question_10_Labs!A:A, A1311,
      Question_10_Labs!C:C, "LAB B",
      Question_10_Labs!B:B, "&gt;=" &amp; C1311
    ),
    "No test done"
  ),
  ""
)</f>
        <v/>
      </c>
      <c r="I1311" s="13" t="str">
        <f t="shared" si="41"/>
        <v xml:space="preserve"> </v>
      </c>
    </row>
    <row r="1312" spans="1:9" x14ac:dyDescent="0.25">
      <c r="A1312" s="11">
        <v>90</v>
      </c>
      <c r="B1312" s="11" t="s">
        <v>622</v>
      </c>
      <c r="C1312" s="12">
        <v>41093</v>
      </c>
      <c r="D1312" s="15">
        <v>1000</v>
      </c>
      <c r="E1312" s="13">
        <f t="shared" si="40"/>
        <v>0</v>
      </c>
      <c r="F1312" s="13">
        <f>IF(AND(B1312="Med B",COUNTIFS(A$1:A1311,A1312,B$1:B1311,"Med B")=0,COUNTIFS(A$1:A1311,A1312,B$1:B1311,"Med A")=0),1,0)</f>
        <v>0</v>
      </c>
      <c r="G1312" s="9" t="str">
        <f>IF(E1312=1,
  AVERAGEIFS(
    Question_10_Labs!D:D,
    Question_10_Labs!A:A, Question_10_admin!A1312,
    Question_10_Labs!C:C, "LAB B",
    Question_10_Labs!B:B, "&lt;=" &amp; Question_10_admin!C1312
  ),
  "")</f>
        <v/>
      </c>
      <c r="H1312" s="13" t="str">
        <f>IF(E1312=1,
  IFERROR(
    AVERAGEIFS(
      Question_10_Labs!D:D,
      Question_10_Labs!A:A, A1312,
      Question_10_Labs!C:C, "LAB B",
      Question_10_Labs!B:B, "&gt;=" &amp; C1312
    ),
    "No test done"
  ),
  ""
)</f>
        <v/>
      </c>
      <c r="I1312" s="13" t="str">
        <f t="shared" si="41"/>
        <v xml:space="preserve"> </v>
      </c>
    </row>
    <row r="1313" spans="1:9" x14ac:dyDescent="0.25">
      <c r="A1313" s="11">
        <v>90</v>
      </c>
      <c r="B1313" s="11" t="s">
        <v>622</v>
      </c>
      <c r="C1313" s="12">
        <v>41095</v>
      </c>
      <c r="D1313" s="15">
        <v>1000</v>
      </c>
      <c r="E1313" s="13">
        <f t="shared" si="40"/>
        <v>0</v>
      </c>
      <c r="F1313" s="13">
        <f>IF(AND(B1313="Med B",COUNTIFS(A$1:A1312,A1313,B$1:B1312,"Med B")=0,COUNTIFS(A$1:A1312,A1313,B$1:B1312,"Med A")=0),1,0)</f>
        <v>0</v>
      </c>
      <c r="G1313" s="9" t="str">
        <f>IF(E1313=1,
  AVERAGEIFS(
    Question_10_Labs!D:D,
    Question_10_Labs!A:A, Question_10_admin!A1313,
    Question_10_Labs!C:C, "LAB B",
    Question_10_Labs!B:B, "&lt;=" &amp; Question_10_admin!C1313
  ),
  "")</f>
        <v/>
      </c>
      <c r="H1313" s="13" t="str">
        <f>IF(E1313=1,
  IFERROR(
    AVERAGEIFS(
      Question_10_Labs!D:D,
      Question_10_Labs!A:A, A1313,
      Question_10_Labs!C:C, "LAB B",
      Question_10_Labs!B:B, "&gt;=" &amp; C1313
    ),
    "No test done"
  ),
  ""
)</f>
        <v/>
      </c>
      <c r="I1313" s="13" t="str">
        <f t="shared" si="41"/>
        <v xml:space="preserve"> </v>
      </c>
    </row>
    <row r="1314" spans="1:9" x14ac:dyDescent="0.25">
      <c r="A1314" s="11">
        <v>90</v>
      </c>
      <c r="B1314" s="11" t="s">
        <v>622</v>
      </c>
      <c r="C1314" s="12">
        <v>41104</v>
      </c>
      <c r="D1314" s="15">
        <v>1000</v>
      </c>
      <c r="E1314" s="13">
        <f t="shared" si="40"/>
        <v>0</v>
      </c>
      <c r="F1314" s="13">
        <f>IF(AND(B1314="Med B",COUNTIFS(A$1:A1313,A1314,B$1:B1313,"Med B")=0,COUNTIFS(A$1:A1313,A1314,B$1:B1313,"Med A")=0),1,0)</f>
        <v>0</v>
      </c>
      <c r="G1314" s="9" t="str">
        <f>IF(E1314=1,
  AVERAGEIFS(
    Question_10_Labs!D:D,
    Question_10_Labs!A:A, Question_10_admin!A1314,
    Question_10_Labs!C:C, "LAB B",
    Question_10_Labs!B:B, "&lt;=" &amp; Question_10_admin!C1314
  ),
  "")</f>
        <v/>
      </c>
      <c r="H1314" s="13" t="str">
        <f>IF(E1314=1,
  IFERROR(
    AVERAGEIFS(
      Question_10_Labs!D:D,
      Question_10_Labs!A:A, A1314,
      Question_10_Labs!C:C, "LAB B",
      Question_10_Labs!B:B, "&gt;=" &amp; C1314
    ),
    "No test done"
  ),
  ""
)</f>
        <v/>
      </c>
      <c r="I1314" s="13" t="str">
        <f t="shared" si="41"/>
        <v xml:space="preserve"> </v>
      </c>
    </row>
    <row r="1315" spans="1:9" x14ac:dyDescent="0.25">
      <c r="A1315" s="11">
        <v>90</v>
      </c>
      <c r="B1315" s="11" t="s">
        <v>622</v>
      </c>
      <c r="C1315" s="12">
        <v>41107</v>
      </c>
      <c r="D1315" s="15">
        <v>1000</v>
      </c>
      <c r="E1315" s="13">
        <f t="shared" si="40"/>
        <v>0</v>
      </c>
      <c r="F1315" s="13">
        <f>IF(AND(B1315="Med B",COUNTIFS(A$1:A1314,A1315,B$1:B1314,"Med B")=0,COUNTIFS(A$1:A1314,A1315,B$1:B1314,"Med A")=0),1,0)</f>
        <v>0</v>
      </c>
      <c r="G1315" s="9" t="str">
        <f>IF(E1315=1,
  AVERAGEIFS(
    Question_10_Labs!D:D,
    Question_10_Labs!A:A, Question_10_admin!A1315,
    Question_10_Labs!C:C, "LAB B",
    Question_10_Labs!B:B, "&lt;=" &amp; Question_10_admin!C1315
  ),
  "")</f>
        <v/>
      </c>
      <c r="H1315" s="13" t="str">
        <f>IF(E1315=1,
  IFERROR(
    AVERAGEIFS(
      Question_10_Labs!D:D,
      Question_10_Labs!A:A, A1315,
      Question_10_Labs!C:C, "LAB B",
      Question_10_Labs!B:B, "&gt;=" &amp; C1315
    ),
    "No test done"
  ),
  ""
)</f>
        <v/>
      </c>
      <c r="I1315" s="13" t="str">
        <f t="shared" si="41"/>
        <v xml:space="preserve"> </v>
      </c>
    </row>
    <row r="1316" spans="1:9" x14ac:dyDescent="0.25">
      <c r="A1316" s="11">
        <v>90</v>
      </c>
      <c r="B1316" s="11" t="s">
        <v>622</v>
      </c>
      <c r="C1316" s="12">
        <v>41109</v>
      </c>
      <c r="D1316" s="15">
        <v>1000</v>
      </c>
      <c r="E1316" s="13">
        <f t="shared" si="40"/>
        <v>0</v>
      </c>
      <c r="F1316" s="13">
        <f>IF(AND(B1316="Med B",COUNTIFS(A$1:A1315,A1316,B$1:B1315,"Med B")=0,COUNTIFS(A$1:A1315,A1316,B$1:B1315,"Med A")=0),1,0)</f>
        <v>0</v>
      </c>
      <c r="G1316" s="9" t="str">
        <f>IF(E1316=1,
  AVERAGEIFS(
    Question_10_Labs!D:D,
    Question_10_Labs!A:A, Question_10_admin!A1316,
    Question_10_Labs!C:C, "LAB B",
    Question_10_Labs!B:B, "&lt;=" &amp; Question_10_admin!C1316
  ),
  "")</f>
        <v/>
      </c>
      <c r="H1316" s="13" t="str">
        <f>IF(E1316=1,
  IFERROR(
    AVERAGEIFS(
      Question_10_Labs!D:D,
      Question_10_Labs!A:A, A1316,
      Question_10_Labs!C:C, "LAB B",
      Question_10_Labs!B:B, "&gt;=" &amp; C1316
    ),
    "No test done"
  ),
  ""
)</f>
        <v/>
      </c>
      <c r="I1316" s="13" t="str">
        <f t="shared" si="41"/>
        <v xml:space="preserve"> </v>
      </c>
    </row>
    <row r="1317" spans="1:9" x14ac:dyDescent="0.25">
      <c r="A1317" s="11">
        <v>90</v>
      </c>
      <c r="B1317" s="11" t="s">
        <v>622</v>
      </c>
      <c r="C1317" s="12">
        <v>41111</v>
      </c>
      <c r="D1317" s="15">
        <v>1000</v>
      </c>
      <c r="E1317" s="13">
        <f t="shared" si="40"/>
        <v>0</v>
      </c>
      <c r="F1317" s="13">
        <f>IF(AND(B1317="Med B",COUNTIFS(A$1:A1316,A1317,B$1:B1316,"Med B")=0,COUNTIFS(A$1:A1316,A1317,B$1:B1316,"Med A")=0),1,0)</f>
        <v>0</v>
      </c>
      <c r="G1317" s="9" t="str">
        <f>IF(E1317=1,
  AVERAGEIFS(
    Question_10_Labs!D:D,
    Question_10_Labs!A:A, Question_10_admin!A1317,
    Question_10_Labs!C:C, "LAB B",
    Question_10_Labs!B:B, "&lt;=" &amp; Question_10_admin!C1317
  ),
  "")</f>
        <v/>
      </c>
      <c r="H1317" s="13" t="str">
        <f>IF(E1317=1,
  IFERROR(
    AVERAGEIFS(
      Question_10_Labs!D:D,
      Question_10_Labs!A:A, A1317,
      Question_10_Labs!C:C, "LAB B",
      Question_10_Labs!B:B, "&gt;=" &amp; C1317
    ),
    "No test done"
  ),
  ""
)</f>
        <v/>
      </c>
      <c r="I1317" s="13" t="str">
        <f t="shared" si="41"/>
        <v xml:space="preserve"> </v>
      </c>
    </row>
    <row r="1318" spans="1:9" x14ac:dyDescent="0.25">
      <c r="A1318" s="11">
        <v>90</v>
      </c>
      <c r="B1318" s="11" t="s">
        <v>622</v>
      </c>
      <c r="C1318" s="12">
        <v>41114</v>
      </c>
      <c r="D1318" s="15">
        <v>1000</v>
      </c>
      <c r="E1318" s="13">
        <f t="shared" si="40"/>
        <v>0</v>
      </c>
      <c r="F1318" s="13">
        <f>IF(AND(B1318="Med B",COUNTIFS(A$1:A1317,A1318,B$1:B1317,"Med B")=0,COUNTIFS(A$1:A1317,A1318,B$1:B1317,"Med A")=0),1,0)</f>
        <v>0</v>
      </c>
      <c r="G1318" s="9" t="str">
        <f>IF(E1318=1,
  AVERAGEIFS(
    Question_10_Labs!D:D,
    Question_10_Labs!A:A, Question_10_admin!A1318,
    Question_10_Labs!C:C, "LAB B",
    Question_10_Labs!B:B, "&lt;=" &amp; Question_10_admin!C1318
  ),
  "")</f>
        <v/>
      </c>
      <c r="H1318" s="13" t="str">
        <f>IF(E1318=1,
  IFERROR(
    AVERAGEIFS(
      Question_10_Labs!D:D,
      Question_10_Labs!A:A, A1318,
      Question_10_Labs!C:C, "LAB B",
      Question_10_Labs!B:B, "&gt;=" &amp; C1318
    ),
    "No test done"
  ),
  ""
)</f>
        <v/>
      </c>
      <c r="I1318" s="13" t="str">
        <f t="shared" si="41"/>
        <v xml:space="preserve"> </v>
      </c>
    </row>
    <row r="1319" spans="1:9" x14ac:dyDescent="0.25">
      <c r="A1319" s="11">
        <v>90</v>
      </c>
      <c r="B1319" s="11" t="s">
        <v>622</v>
      </c>
      <c r="C1319" s="12">
        <v>41116</v>
      </c>
      <c r="D1319" s="15">
        <v>1000</v>
      </c>
      <c r="E1319" s="13">
        <f t="shared" si="40"/>
        <v>0</v>
      </c>
      <c r="F1319" s="13">
        <f>IF(AND(B1319="Med B",COUNTIFS(A$1:A1318,A1319,B$1:B1318,"Med B")=0,COUNTIFS(A$1:A1318,A1319,B$1:B1318,"Med A")=0),1,0)</f>
        <v>0</v>
      </c>
      <c r="G1319" s="9" t="str">
        <f>IF(E1319=1,
  AVERAGEIFS(
    Question_10_Labs!D:D,
    Question_10_Labs!A:A, Question_10_admin!A1319,
    Question_10_Labs!C:C, "LAB B",
    Question_10_Labs!B:B, "&lt;=" &amp; Question_10_admin!C1319
  ),
  "")</f>
        <v/>
      </c>
      <c r="H1319" s="13" t="str">
        <f>IF(E1319=1,
  IFERROR(
    AVERAGEIFS(
      Question_10_Labs!D:D,
      Question_10_Labs!A:A, A1319,
      Question_10_Labs!C:C, "LAB B",
      Question_10_Labs!B:B, "&gt;=" &amp; C1319
    ),
    "No test done"
  ),
  ""
)</f>
        <v/>
      </c>
      <c r="I1319" s="13" t="str">
        <f t="shared" si="41"/>
        <v xml:space="preserve"> </v>
      </c>
    </row>
    <row r="1320" spans="1:9" x14ac:dyDescent="0.25">
      <c r="A1320" s="11">
        <v>90</v>
      </c>
      <c r="B1320" s="11" t="s">
        <v>622</v>
      </c>
      <c r="C1320" s="12">
        <v>41118</v>
      </c>
      <c r="D1320" s="15">
        <v>1000</v>
      </c>
      <c r="E1320" s="13">
        <f t="shared" si="40"/>
        <v>0</v>
      </c>
      <c r="F1320" s="13">
        <f>IF(AND(B1320="Med B",COUNTIFS(A$1:A1319,A1320,B$1:B1319,"Med B")=0,COUNTIFS(A$1:A1319,A1320,B$1:B1319,"Med A")=0),1,0)</f>
        <v>0</v>
      </c>
      <c r="G1320" s="9" t="str">
        <f>IF(E1320=1,
  AVERAGEIFS(
    Question_10_Labs!D:D,
    Question_10_Labs!A:A, Question_10_admin!A1320,
    Question_10_Labs!C:C, "LAB B",
    Question_10_Labs!B:B, "&lt;=" &amp; Question_10_admin!C1320
  ),
  "")</f>
        <v/>
      </c>
      <c r="H1320" s="13" t="str">
        <f>IF(E1320=1,
  IFERROR(
    AVERAGEIFS(
      Question_10_Labs!D:D,
      Question_10_Labs!A:A, A1320,
      Question_10_Labs!C:C, "LAB B",
      Question_10_Labs!B:B, "&gt;=" &amp; C1320
    ),
    "No test done"
  ),
  ""
)</f>
        <v/>
      </c>
      <c r="I1320" s="13" t="str">
        <f t="shared" si="41"/>
        <v xml:space="preserve"> </v>
      </c>
    </row>
    <row r="1321" spans="1:9" x14ac:dyDescent="0.25">
      <c r="A1321" s="11">
        <v>90</v>
      </c>
      <c r="B1321" s="11" t="s">
        <v>622</v>
      </c>
      <c r="C1321" s="12">
        <v>41121</v>
      </c>
      <c r="D1321" s="15">
        <v>1000</v>
      </c>
      <c r="E1321" s="13">
        <f t="shared" si="40"/>
        <v>0</v>
      </c>
      <c r="F1321" s="13">
        <f>IF(AND(B1321="Med B",COUNTIFS(A$1:A1320,A1321,B$1:B1320,"Med B")=0,COUNTIFS(A$1:A1320,A1321,B$1:B1320,"Med A")=0),1,0)</f>
        <v>0</v>
      </c>
      <c r="G1321" s="9" t="str">
        <f>IF(E1321=1,
  AVERAGEIFS(
    Question_10_Labs!D:D,
    Question_10_Labs!A:A, Question_10_admin!A1321,
    Question_10_Labs!C:C, "LAB B",
    Question_10_Labs!B:B, "&lt;=" &amp; Question_10_admin!C1321
  ),
  "")</f>
        <v/>
      </c>
      <c r="H1321" s="13" t="str">
        <f>IF(E1321=1,
  IFERROR(
    AVERAGEIFS(
      Question_10_Labs!D:D,
      Question_10_Labs!A:A, A1321,
      Question_10_Labs!C:C, "LAB B",
      Question_10_Labs!B:B, "&gt;=" &amp; C1321
    ),
    "No test done"
  ),
  ""
)</f>
        <v/>
      </c>
      <c r="I1321" s="13" t="str">
        <f t="shared" si="41"/>
        <v xml:space="preserve"> </v>
      </c>
    </row>
    <row r="1322" spans="1:9" x14ac:dyDescent="0.25">
      <c r="A1322" s="11">
        <v>90</v>
      </c>
      <c r="B1322" s="11" t="s">
        <v>622</v>
      </c>
      <c r="C1322" s="12">
        <v>41123</v>
      </c>
      <c r="D1322" s="15">
        <v>1000</v>
      </c>
      <c r="E1322" s="13">
        <f t="shared" si="40"/>
        <v>0</v>
      </c>
      <c r="F1322" s="13">
        <f>IF(AND(B1322="Med B",COUNTIFS(A$1:A1321,A1322,B$1:B1321,"Med B")=0,COUNTIFS(A$1:A1321,A1322,B$1:B1321,"Med A")=0),1,0)</f>
        <v>0</v>
      </c>
      <c r="G1322" s="9" t="str">
        <f>IF(E1322=1,
  AVERAGEIFS(
    Question_10_Labs!D:D,
    Question_10_Labs!A:A, Question_10_admin!A1322,
    Question_10_Labs!C:C, "LAB B",
    Question_10_Labs!B:B, "&lt;=" &amp; Question_10_admin!C1322
  ),
  "")</f>
        <v/>
      </c>
      <c r="H1322" s="13" t="str">
        <f>IF(E1322=1,
  IFERROR(
    AVERAGEIFS(
      Question_10_Labs!D:D,
      Question_10_Labs!A:A, A1322,
      Question_10_Labs!C:C, "LAB B",
      Question_10_Labs!B:B, "&gt;=" &amp; C1322
    ),
    "No test done"
  ),
  ""
)</f>
        <v/>
      </c>
      <c r="I1322" s="13" t="str">
        <f t="shared" si="41"/>
        <v xml:space="preserve"> </v>
      </c>
    </row>
    <row r="1323" spans="1:9" x14ac:dyDescent="0.25">
      <c r="A1323" s="11">
        <v>90</v>
      </c>
      <c r="B1323" s="11" t="s">
        <v>622</v>
      </c>
      <c r="C1323" s="12">
        <v>41139</v>
      </c>
      <c r="D1323" s="15">
        <v>1000</v>
      </c>
      <c r="E1323" s="13">
        <f t="shared" si="40"/>
        <v>0</v>
      </c>
      <c r="F1323" s="13">
        <f>IF(AND(B1323="Med B",COUNTIFS(A$1:A1322,A1323,B$1:B1322,"Med B")=0,COUNTIFS(A$1:A1322,A1323,B$1:B1322,"Med A")=0),1,0)</f>
        <v>0</v>
      </c>
      <c r="G1323" s="9" t="str">
        <f>IF(E1323=1,
  AVERAGEIFS(
    Question_10_Labs!D:D,
    Question_10_Labs!A:A, Question_10_admin!A1323,
    Question_10_Labs!C:C, "LAB B",
    Question_10_Labs!B:B, "&lt;=" &amp; Question_10_admin!C1323
  ),
  "")</f>
        <v/>
      </c>
      <c r="H1323" s="13" t="str">
        <f>IF(E1323=1,
  IFERROR(
    AVERAGEIFS(
      Question_10_Labs!D:D,
      Question_10_Labs!A:A, A1323,
      Question_10_Labs!C:C, "LAB B",
      Question_10_Labs!B:B, "&gt;=" &amp; C1323
    ),
    "No test done"
  ),
  ""
)</f>
        <v/>
      </c>
      <c r="I1323" s="13" t="str">
        <f t="shared" si="41"/>
        <v xml:space="preserve"> </v>
      </c>
    </row>
    <row r="1324" spans="1:9" x14ac:dyDescent="0.25">
      <c r="A1324" s="11">
        <v>90</v>
      </c>
      <c r="B1324" s="11" t="s">
        <v>622</v>
      </c>
      <c r="C1324" s="12">
        <v>41142</v>
      </c>
      <c r="D1324" s="15">
        <v>1000</v>
      </c>
      <c r="E1324" s="13">
        <f t="shared" si="40"/>
        <v>0</v>
      </c>
      <c r="F1324" s="13">
        <f>IF(AND(B1324="Med B",COUNTIFS(A$1:A1323,A1324,B$1:B1323,"Med B")=0,COUNTIFS(A$1:A1323,A1324,B$1:B1323,"Med A")=0),1,0)</f>
        <v>0</v>
      </c>
      <c r="G1324" s="9" t="str">
        <f>IF(E1324=1,
  AVERAGEIFS(
    Question_10_Labs!D:D,
    Question_10_Labs!A:A, Question_10_admin!A1324,
    Question_10_Labs!C:C, "LAB B",
    Question_10_Labs!B:B, "&lt;=" &amp; Question_10_admin!C1324
  ),
  "")</f>
        <v/>
      </c>
      <c r="H1324" s="13" t="str">
        <f>IF(E1324=1,
  IFERROR(
    AVERAGEIFS(
      Question_10_Labs!D:D,
      Question_10_Labs!A:A, A1324,
      Question_10_Labs!C:C, "LAB B",
      Question_10_Labs!B:B, "&gt;=" &amp; C1324
    ),
    "No test done"
  ),
  ""
)</f>
        <v/>
      </c>
      <c r="I1324" s="13" t="str">
        <f t="shared" si="41"/>
        <v xml:space="preserve"> </v>
      </c>
    </row>
    <row r="1325" spans="1:9" x14ac:dyDescent="0.25">
      <c r="A1325" s="11">
        <v>90</v>
      </c>
      <c r="B1325" s="11" t="s">
        <v>622</v>
      </c>
      <c r="C1325" s="12">
        <v>41144</v>
      </c>
      <c r="D1325" s="15">
        <v>1000</v>
      </c>
      <c r="E1325" s="13">
        <f t="shared" si="40"/>
        <v>0</v>
      </c>
      <c r="F1325" s="13">
        <f>IF(AND(B1325="Med B",COUNTIFS(A$1:A1324,A1325,B$1:B1324,"Med B")=0,COUNTIFS(A$1:A1324,A1325,B$1:B1324,"Med A")=0),1,0)</f>
        <v>0</v>
      </c>
      <c r="G1325" s="9" t="str">
        <f>IF(E1325=1,
  AVERAGEIFS(
    Question_10_Labs!D:D,
    Question_10_Labs!A:A, Question_10_admin!A1325,
    Question_10_Labs!C:C, "LAB B",
    Question_10_Labs!B:B, "&lt;=" &amp; Question_10_admin!C1325
  ),
  "")</f>
        <v/>
      </c>
      <c r="H1325" s="13" t="str">
        <f>IF(E1325=1,
  IFERROR(
    AVERAGEIFS(
      Question_10_Labs!D:D,
      Question_10_Labs!A:A, A1325,
      Question_10_Labs!C:C, "LAB B",
      Question_10_Labs!B:B, "&gt;=" &amp; C1325
    ),
    "No test done"
  ),
  ""
)</f>
        <v/>
      </c>
      <c r="I1325" s="13" t="str">
        <f t="shared" si="41"/>
        <v xml:space="preserve"> </v>
      </c>
    </row>
    <row r="1326" spans="1:9" x14ac:dyDescent="0.25">
      <c r="A1326" s="11">
        <v>90</v>
      </c>
      <c r="B1326" s="11" t="s">
        <v>622</v>
      </c>
      <c r="C1326" s="12">
        <v>41146</v>
      </c>
      <c r="D1326" s="15">
        <v>1000</v>
      </c>
      <c r="E1326" s="13">
        <f t="shared" si="40"/>
        <v>0</v>
      </c>
      <c r="F1326" s="13">
        <f>IF(AND(B1326="Med B",COUNTIFS(A$1:A1325,A1326,B$1:B1325,"Med B")=0,COUNTIFS(A$1:A1325,A1326,B$1:B1325,"Med A")=0),1,0)</f>
        <v>0</v>
      </c>
      <c r="G1326" s="9" t="str">
        <f>IF(E1326=1,
  AVERAGEIFS(
    Question_10_Labs!D:D,
    Question_10_Labs!A:A, Question_10_admin!A1326,
    Question_10_Labs!C:C, "LAB B",
    Question_10_Labs!B:B, "&lt;=" &amp; Question_10_admin!C1326
  ),
  "")</f>
        <v/>
      </c>
      <c r="H1326" s="13" t="str">
        <f>IF(E1326=1,
  IFERROR(
    AVERAGEIFS(
      Question_10_Labs!D:D,
      Question_10_Labs!A:A, A1326,
      Question_10_Labs!C:C, "LAB B",
      Question_10_Labs!B:B, "&gt;=" &amp; C1326
    ),
    "No test done"
  ),
  ""
)</f>
        <v/>
      </c>
      <c r="I1326" s="13" t="str">
        <f t="shared" si="41"/>
        <v xml:space="preserve"> </v>
      </c>
    </row>
    <row r="1327" spans="1:9" x14ac:dyDescent="0.25">
      <c r="A1327" s="11">
        <v>90</v>
      </c>
      <c r="B1327" s="11" t="s">
        <v>622</v>
      </c>
      <c r="C1327" s="12">
        <v>41149</v>
      </c>
      <c r="D1327" s="15">
        <v>1000</v>
      </c>
      <c r="E1327" s="13">
        <f t="shared" si="40"/>
        <v>0</v>
      </c>
      <c r="F1327" s="13">
        <f>IF(AND(B1327="Med B",COUNTIFS(A$1:A1326,A1327,B$1:B1326,"Med B")=0,COUNTIFS(A$1:A1326,A1327,B$1:B1326,"Med A")=0),1,0)</f>
        <v>0</v>
      </c>
      <c r="G1327" s="9" t="str">
        <f>IF(E1327=1,
  AVERAGEIFS(
    Question_10_Labs!D:D,
    Question_10_Labs!A:A, Question_10_admin!A1327,
    Question_10_Labs!C:C, "LAB B",
    Question_10_Labs!B:B, "&lt;=" &amp; Question_10_admin!C1327
  ),
  "")</f>
        <v/>
      </c>
      <c r="H1327" s="13" t="str">
        <f>IF(E1327=1,
  IFERROR(
    AVERAGEIFS(
      Question_10_Labs!D:D,
      Question_10_Labs!A:A, A1327,
      Question_10_Labs!C:C, "LAB B",
      Question_10_Labs!B:B, "&gt;=" &amp; C1327
    ),
    "No test done"
  ),
  ""
)</f>
        <v/>
      </c>
      <c r="I1327" s="13" t="str">
        <f t="shared" si="41"/>
        <v xml:space="preserve"> </v>
      </c>
    </row>
    <row r="1328" spans="1:9" x14ac:dyDescent="0.25">
      <c r="A1328" s="11">
        <v>90</v>
      </c>
      <c r="B1328" s="11" t="s">
        <v>622</v>
      </c>
      <c r="C1328" s="12">
        <v>41151</v>
      </c>
      <c r="D1328" s="15">
        <v>1000</v>
      </c>
      <c r="E1328" s="13">
        <f t="shared" si="40"/>
        <v>0</v>
      </c>
      <c r="F1328" s="13">
        <f>IF(AND(B1328="Med B",COUNTIFS(A$1:A1327,A1328,B$1:B1327,"Med B")=0,COUNTIFS(A$1:A1327,A1328,B$1:B1327,"Med A")=0),1,0)</f>
        <v>0</v>
      </c>
      <c r="G1328" s="9" t="str">
        <f>IF(E1328=1,
  AVERAGEIFS(
    Question_10_Labs!D:D,
    Question_10_Labs!A:A, Question_10_admin!A1328,
    Question_10_Labs!C:C, "LAB B",
    Question_10_Labs!B:B, "&lt;=" &amp; Question_10_admin!C1328
  ),
  "")</f>
        <v/>
      </c>
      <c r="H1328" s="13" t="str">
        <f>IF(E1328=1,
  IFERROR(
    AVERAGEIFS(
      Question_10_Labs!D:D,
      Question_10_Labs!A:A, A1328,
      Question_10_Labs!C:C, "LAB B",
      Question_10_Labs!B:B, "&gt;=" &amp; C1328
    ),
    "No test done"
  ),
  ""
)</f>
        <v/>
      </c>
      <c r="I1328" s="13" t="str">
        <f t="shared" si="41"/>
        <v xml:space="preserve"> </v>
      </c>
    </row>
    <row r="1329" spans="1:9" x14ac:dyDescent="0.25">
      <c r="A1329" s="11">
        <v>90</v>
      </c>
      <c r="B1329" s="11" t="s">
        <v>622</v>
      </c>
      <c r="C1329" s="12">
        <v>41153</v>
      </c>
      <c r="D1329" s="15">
        <v>1000</v>
      </c>
      <c r="E1329" s="13">
        <f t="shared" si="40"/>
        <v>0</v>
      </c>
      <c r="F1329" s="13">
        <f>IF(AND(B1329="Med B",COUNTIFS(A$1:A1328,A1329,B$1:B1328,"Med B")=0,COUNTIFS(A$1:A1328,A1329,B$1:B1328,"Med A")=0),1,0)</f>
        <v>0</v>
      </c>
      <c r="G1329" s="9" t="str">
        <f>IF(E1329=1,
  AVERAGEIFS(
    Question_10_Labs!D:D,
    Question_10_Labs!A:A, Question_10_admin!A1329,
    Question_10_Labs!C:C, "LAB B",
    Question_10_Labs!B:B, "&lt;=" &amp; Question_10_admin!C1329
  ),
  "")</f>
        <v/>
      </c>
      <c r="H1329" s="13" t="str">
        <f>IF(E1329=1,
  IFERROR(
    AVERAGEIFS(
      Question_10_Labs!D:D,
      Question_10_Labs!A:A, A1329,
      Question_10_Labs!C:C, "LAB B",
      Question_10_Labs!B:B, "&gt;=" &amp; C1329
    ),
    "No test done"
  ),
  ""
)</f>
        <v/>
      </c>
      <c r="I1329" s="13" t="str">
        <f t="shared" si="41"/>
        <v xml:space="preserve"> </v>
      </c>
    </row>
    <row r="1330" spans="1:9" x14ac:dyDescent="0.25">
      <c r="A1330" s="11">
        <v>90</v>
      </c>
      <c r="B1330" s="11" t="s">
        <v>622</v>
      </c>
      <c r="C1330" s="12">
        <v>41156</v>
      </c>
      <c r="D1330" s="15">
        <v>1000</v>
      </c>
      <c r="E1330" s="13">
        <f t="shared" si="40"/>
        <v>0</v>
      </c>
      <c r="F1330" s="13">
        <f>IF(AND(B1330="Med B",COUNTIFS(A$1:A1329,A1330,B$1:B1329,"Med B")=0,COUNTIFS(A$1:A1329,A1330,B$1:B1329,"Med A")=0),1,0)</f>
        <v>0</v>
      </c>
      <c r="G1330" s="9" t="str">
        <f>IF(E1330=1,
  AVERAGEIFS(
    Question_10_Labs!D:D,
    Question_10_Labs!A:A, Question_10_admin!A1330,
    Question_10_Labs!C:C, "LAB B",
    Question_10_Labs!B:B, "&lt;=" &amp; Question_10_admin!C1330
  ),
  "")</f>
        <v/>
      </c>
      <c r="H1330" s="13" t="str">
        <f>IF(E1330=1,
  IFERROR(
    AVERAGEIFS(
      Question_10_Labs!D:D,
      Question_10_Labs!A:A, A1330,
      Question_10_Labs!C:C, "LAB B",
      Question_10_Labs!B:B, "&gt;=" &amp; C1330
    ),
    "No test done"
  ),
  ""
)</f>
        <v/>
      </c>
      <c r="I1330" s="13" t="str">
        <f t="shared" si="41"/>
        <v xml:space="preserve"> </v>
      </c>
    </row>
    <row r="1331" spans="1:9" x14ac:dyDescent="0.25">
      <c r="A1331" s="11">
        <v>90</v>
      </c>
      <c r="B1331" s="11" t="s">
        <v>622</v>
      </c>
      <c r="C1331" s="12">
        <v>41158</v>
      </c>
      <c r="D1331" s="15">
        <v>1000</v>
      </c>
      <c r="E1331" s="13">
        <f t="shared" si="40"/>
        <v>1</v>
      </c>
      <c r="F1331" s="13">
        <f>IF(AND(B1331="Med B",COUNTIFS(A$1:A1330,A1331,B$1:B1330,"Med B")=0,COUNTIFS(A$1:A1330,A1331,B$1:B1330,"Med A")=0),1,0)</f>
        <v>0</v>
      </c>
      <c r="G1331" s="9">
        <f>IF(E1331=1,
  AVERAGEIFS(
    Question_10_Labs!D:D,
    Question_10_Labs!A:A, Question_10_admin!A1331,
    Question_10_Labs!C:C, "LAB B",
    Question_10_Labs!B:B, "&lt;=" &amp; Question_10_admin!C1331
  ),
  "")</f>
        <v>11.299999999999999</v>
      </c>
      <c r="H1331" s="13">
        <f>IF(E1331=1,
  IFERROR(
    AVERAGEIFS(
      Question_10_Labs!D:D,
      Question_10_Labs!A:A, A1331,
      Question_10_Labs!C:C, "LAB B",
      Question_10_Labs!B:B, "&gt;=" &amp; C1331
    ),
    "No test done"
  ),
  ""
)</f>
        <v>10.719999999999999</v>
      </c>
      <c r="I1331" s="13" t="str">
        <f t="shared" si="41"/>
        <v>Higher</v>
      </c>
    </row>
    <row r="1332" spans="1:9" x14ac:dyDescent="0.25">
      <c r="A1332" s="11">
        <v>90</v>
      </c>
      <c r="B1332" s="11" t="s">
        <v>623</v>
      </c>
      <c r="C1332" s="12">
        <v>41165</v>
      </c>
      <c r="D1332" s="15">
        <v>3</v>
      </c>
      <c r="E1332" s="13">
        <f t="shared" si="40"/>
        <v>0</v>
      </c>
      <c r="F1332" s="13">
        <f>IF(AND(B1332="Med B",COUNTIFS(A$1:A1331,A1332,B$1:B1331,"Med B")=0,COUNTIFS(A$1:A1331,A1332,B$1:B1331,"Med A")=0),1,0)</f>
        <v>0</v>
      </c>
      <c r="G1332" s="9" t="str">
        <f>IF(E1332=1,
  AVERAGEIFS(
    Question_10_Labs!D:D,
    Question_10_Labs!A:A, Question_10_admin!A1332,
    Question_10_Labs!C:C, "LAB B",
    Question_10_Labs!B:B, "&lt;=" &amp; Question_10_admin!C1332
  ),
  "")</f>
        <v/>
      </c>
      <c r="H1332" s="13" t="str">
        <f>IF(E1332=1,
  IFERROR(
    AVERAGEIFS(
      Question_10_Labs!D:D,
      Question_10_Labs!A:A, A1332,
      Question_10_Labs!C:C, "LAB B",
      Question_10_Labs!B:B, "&gt;=" &amp; C1332
    ),
    "No test done"
  ),
  ""
)</f>
        <v/>
      </c>
      <c r="I1332" s="13" t="str">
        <f t="shared" si="41"/>
        <v xml:space="preserve"> </v>
      </c>
    </row>
    <row r="1333" spans="1:9" x14ac:dyDescent="0.25">
      <c r="A1333" s="11">
        <v>90</v>
      </c>
      <c r="B1333" s="11" t="s">
        <v>623</v>
      </c>
      <c r="C1333" s="12">
        <v>41228</v>
      </c>
      <c r="D1333" s="15">
        <v>4</v>
      </c>
      <c r="E1333" s="13">
        <f t="shared" si="40"/>
        <v>0</v>
      </c>
      <c r="F1333" s="13">
        <f>IF(AND(B1333="Med B",COUNTIFS(A$1:A1332,A1333,B$1:B1332,"Med B")=0,COUNTIFS(A$1:A1332,A1333,B$1:B1332,"Med A")=0),1,0)</f>
        <v>0</v>
      </c>
      <c r="G1333" s="9" t="str">
        <f>IF(E1333=1,
  AVERAGEIFS(
    Question_10_Labs!D:D,
    Question_10_Labs!A:A, Question_10_admin!A1333,
    Question_10_Labs!C:C, "LAB B",
    Question_10_Labs!B:B, "&lt;=" &amp; Question_10_admin!C1333
  ),
  "")</f>
        <v/>
      </c>
      <c r="H1333" s="13" t="str">
        <f>IF(E1333=1,
  IFERROR(
    AVERAGEIFS(
      Question_10_Labs!D:D,
      Question_10_Labs!A:A, A1333,
      Question_10_Labs!C:C, "LAB B",
      Question_10_Labs!B:B, "&gt;=" &amp; C1333
    ),
    "No test done"
  ),
  ""
)</f>
        <v/>
      </c>
      <c r="I1333" s="13" t="str">
        <f t="shared" si="41"/>
        <v xml:space="preserve"> </v>
      </c>
    </row>
    <row r="1334" spans="1:9" x14ac:dyDescent="0.25">
      <c r="A1334" s="11">
        <v>91</v>
      </c>
      <c r="B1334" s="11" t="s">
        <v>622</v>
      </c>
      <c r="C1334" s="12">
        <v>41093</v>
      </c>
      <c r="D1334" s="15">
        <v>100</v>
      </c>
      <c r="E1334" s="13">
        <f t="shared" si="40"/>
        <v>0</v>
      </c>
      <c r="F1334" s="13">
        <f>IF(AND(B1334="Med B",COUNTIFS(A$1:A1333,A1334,B$1:B1333,"Med B")=0,COUNTIFS(A$1:A1333,A1334,B$1:B1333,"Med A")=0),1,0)</f>
        <v>0</v>
      </c>
      <c r="G1334" s="9" t="str">
        <f>IF(E1334=1,
  AVERAGEIFS(
    Question_10_Labs!D:D,
    Question_10_Labs!A:A, Question_10_admin!A1334,
    Question_10_Labs!C:C, "LAB B",
    Question_10_Labs!B:B, "&lt;=" &amp; Question_10_admin!C1334
  ),
  "")</f>
        <v/>
      </c>
      <c r="H1334" s="13" t="str">
        <f>IF(E1334=1,
  IFERROR(
    AVERAGEIFS(
      Question_10_Labs!D:D,
      Question_10_Labs!A:A, A1334,
      Question_10_Labs!C:C, "LAB B",
      Question_10_Labs!B:B, "&gt;=" &amp; C1334
    ),
    "No test done"
  ),
  ""
)</f>
        <v/>
      </c>
      <c r="I1334" s="13" t="str">
        <f t="shared" si="41"/>
        <v xml:space="preserve"> </v>
      </c>
    </row>
    <row r="1335" spans="1:9" x14ac:dyDescent="0.25">
      <c r="A1335" s="11">
        <v>91</v>
      </c>
      <c r="B1335" s="11" t="s">
        <v>622</v>
      </c>
      <c r="C1335" s="12">
        <v>41100</v>
      </c>
      <c r="D1335" s="15">
        <v>100</v>
      </c>
      <c r="E1335" s="13">
        <f t="shared" si="40"/>
        <v>0</v>
      </c>
      <c r="F1335" s="13">
        <f>IF(AND(B1335="Med B",COUNTIFS(A$1:A1334,A1335,B$1:B1334,"Med B")=0,COUNTIFS(A$1:A1334,A1335,B$1:B1334,"Med A")=0),1,0)</f>
        <v>0</v>
      </c>
      <c r="G1335" s="9" t="str">
        <f>IF(E1335=1,
  AVERAGEIFS(
    Question_10_Labs!D:D,
    Question_10_Labs!A:A, Question_10_admin!A1335,
    Question_10_Labs!C:C, "LAB B",
    Question_10_Labs!B:B, "&lt;=" &amp; Question_10_admin!C1335
  ),
  "")</f>
        <v/>
      </c>
      <c r="H1335" s="13" t="str">
        <f>IF(E1335=1,
  IFERROR(
    AVERAGEIFS(
      Question_10_Labs!D:D,
      Question_10_Labs!A:A, A1335,
      Question_10_Labs!C:C, "LAB B",
      Question_10_Labs!B:B, "&gt;=" &amp; C1335
    ),
    "No test done"
  ),
  ""
)</f>
        <v/>
      </c>
      <c r="I1335" s="13" t="str">
        <f t="shared" si="41"/>
        <v xml:space="preserve"> </v>
      </c>
    </row>
    <row r="1336" spans="1:9" x14ac:dyDescent="0.25">
      <c r="A1336" s="11">
        <v>91</v>
      </c>
      <c r="B1336" s="11" t="s">
        <v>622</v>
      </c>
      <c r="C1336" s="12">
        <v>41107</v>
      </c>
      <c r="D1336" s="15">
        <v>100</v>
      </c>
      <c r="E1336" s="13">
        <f t="shared" si="40"/>
        <v>0</v>
      </c>
      <c r="F1336" s="13">
        <f>IF(AND(B1336="Med B",COUNTIFS(A$1:A1335,A1336,B$1:B1335,"Med B")=0,COUNTIFS(A$1:A1335,A1336,B$1:B1335,"Med A")=0),1,0)</f>
        <v>0</v>
      </c>
      <c r="G1336" s="9" t="str">
        <f>IF(E1336=1,
  AVERAGEIFS(
    Question_10_Labs!D:D,
    Question_10_Labs!A:A, Question_10_admin!A1336,
    Question_10_Labs!C:C, "LAB B",
    Question_10_Labs!B:B, "&lt;=" &amp; Question_10_admin!C1336
  ),
  "")</f>
        <v/>
      </c>
      <c r="H1336" s="13" t="str">
        <f>IF(E1336=1,
  IFERROR(
    AVERAGEIFS(
      Question_10_Labs!D:D,
      Question_10_Labs!A:A, A1336,
      Question_10_Labs!C:C, "LAB B",
      Question_10_Labs!B:B, "&gt;=" &amp; C1336
    ),
    "No test done"
  ),
  ""
)</f>
        <v/>
      </c>
      <c r="I1336" s="13" t="str">
        <f t="shared" si="41"/>
        <v xml:space="preserve"> </v>
      </c>
    </row>
    <row r="1337" spans="1:9" x14ac:dyDescent="0.25">
      <c r="A1337" s="11">
        <v>91</v>
      </c>
      <c r="B1337" s="11" t="s">
        <v>622</v>
      </c>
      <c r="C1337" s="12">
        <v>41118</v>
      </c>
      <c r="D1337" s="15">
        <v>100</v>
      </c>
      <c r="E1337" s="13">
        <f t="shared" si="40"/>
        <v>0</v>
      </c>
      <c r="F1337" s="13">
        <f>IF(AND(B1337="Med B",COUNTIFS(A$1:A1336,A1337,B$1:B1336,"Med B")=0,COUNTIFS(A$1:A1336,A1337,B$1:B1336,"Med A")=0),1,0)</f>
        <v>0</v>
      </c>
      <c r="G1337" s="9" t="str">
        <f>IF(E1337=1,
  AVERAGEIFS(
    Question_10_Labs!D:D,
    Question_10_Labs!A:A, Question_10_admin!A1337,
    Question_10_Labs!C:C, "LAB B",
    Question_10_Labs!B:B, "&lt;=" &amp; Question_10_admin!C1337
  ),
  "")</f>
        <v/>
      </c>
      <c r="H1337" s="13" t="str">
        <f>IF(E1337=1,
  IFERROR(
    AVERAGEIFS(
      Question_10_Labs!D:D,
      Question_10_Labs!A:A, A1337,
      Question_10_Labs!C:C, "LAB B",
      Question_10_Labs!B:B, "&gt;=" &amp; C1337
    ),
    "No test done"
  ),
  ""
)</f>
        <v/>
      </c>
      <c r="I1337" s="13" t="str">
        <f t="shared" si="41"/>
        <v xml:space="preserve"> </v>
      </c>
    </row>
    <row r="1338" spans="1:9" x14ac:dyDescent="0.25">
      <c r="A1338" s="11">
        <v>91</v>
      </c>
      <c r="B1338" s="11" t="s">
        <v>622</v>
      </c>
      <c r="C1338" s="12">
        <v>41121</v>
      </c>
      <c r="D1338" s="15">
        <v>100</v>
      </c>
      <c r="E1338" s="13">
        <f t="shared" si="40"/>
        <v>0</v>
      </c>
      <c r="F1338" s="13">
        <f>IF(AND(B1338="Med B",COUNTIFS(A$1:A1337,A1338,B$1:B1337,"Med B")=0,COUNTIFS(A$1:A1337,A1338,B$1:B1337,"Med A")=0),1,0)</f>
        <v>0</v>
      </c>
      <c r="G1338" s="9" t="str">
        <f>IF(E1338=1,
  AVERAGEIFS(
    Question_10_Labs!D:D,
    Question_10_Labs!A:A, Question_10_admin!A1338,
    Question_10_Labs!C:C, "LAB B",
    Question_10_Labs!B:B, "&lt;=" &amp; Question_10_admin!C1338
  ),
  "")</f>
        <v/>
      </c>
      <c r="H1338" s="13" t="str">
        <f>IF(E1338=1,
  IFERROR(
    AVERAGEIFS(
      Question_10_Labs!D:D,
      Question_10_Labs!A:A, A1338,
      Question_10_Labs!C:C, "LAB B",
      Question_10_Labs!B:B, "&gt;=" &amp; C1338
    ),
    "No test done"
  ),
  ""
)</f>
        <v/>
      </c>
      <c r="I1338" s="13" t="str">
        <f t="shared" si="41"/>
        <v xml:space="preserve"> </v>
      </c>
    </row>
    <row r="1339" spans="1:9" x14ac:dyDescent="0.25">
      <c r="A1339" s="11">
        <v>91</v>
      </c>
      <c r="B1339" s="11" t="s">
        <v>622</v>
      </c>
      <c r="C1339" s="12">
        <v>41142</v>
      </c>
      <c r="D1339" s="15">
        <v>100</v>
      </c>
      <c r="E1339" s="13">
        <f t="shared" si="40"/>
        <v>0</v>
      </c>
      <c r="F1339" s="13">
        <f>IF(AND(B1339="Med B",COUNTIFS(A$1:A1338,A1339,B$1:B1338,"Med B")=0,COUNTIFS(A$1:A1338,A1339,B$1:B1338,"Med A")=0),1,0)</f>
        <v>0</v>
      </c>
      <c r="G1339" s="9" t="str">
        <f>IF(E1339=1,
  AVERAGEIFS(
    Question_10_Labs!D:D,
    Question_10_Labs!A:A, Question_10_admin!A1339,
    Question_10_Labs!C:C, "LAB B",
    Question_10_Labs!B:B, "&lt;=" &amp; Question_10_admin!C1339
  ),
  "")</f>
        <v/>
      </c>
      <c r="H1339" s="13" t="str">
        <f>IF(E1339=1,
  IFERROR(
    AVERAGEIFS(
      Question_10_Labs!D:D,
      Question_10_Labs!A:A, A1339,
      Question_10_Labs!C:C, "LAB B",
      Question_10_Labs!B:B, "&gt;=" &amp; C1339
    ),
    "No test done"
  ),
  ""
)</f>
        <v/>
      </c>
      <c r="I1339" s="13" t="str">
        <f t="shared" si="41"/>
        <v xml:space="preserve"> </v>
      </c>
    </row>
    <row r="1340" spans="1:9" x14ac:dyDescent="0.25">
      <c r="A1340" s="11">
        <v>91</v>
      </c>
      <c r="B1340" s="11" t="s">
        <v>622</v>
      </c>
      <c r="C1340" s="12">
        <v>41149</v>
      </c>
      <c r="D1340" s="15">
        <v>100</v>
      </c>
      <c r="E1340" s="13">
        <f t="shared" si="40"/>
        <v>0</v>
      </c>
      <c r="F1340" s="13">
        <f>IF(AND(B1340="Med B",COUNTIFS(A$1:A1339,A1340,B$1:B1339,"Med B")=0,COUNTIFS(A$1:A1339,A1340,B$1:B1339,"Med A")=0),1,0)</f>
        <v>0</v>
      </c>
      <c r="G1340" s="9" t="str">
        <f>IF(E1340=1,
  AVERAGEIFS(
    Question_10_Labs!D:D,
    Question_10_Labs!A:A, Question_10_admin!A1340,
    Question_10_Labs!C:C, "LAB B",
    Question_10_Labs!B:B, "&lt;=" &amp; Question_10_admin!C1340
  ),
  "")</f>
        <v/>
      </c>
      <c r="H1340" s="13" t="str">
        <f>IF(E1340=1,
  IFERROR(
    AVERAGEIFS(
      Question_10_Labs!D:D,
      Question_10_Labs!A:A, A1340,
      Question_10_Labs!C:C, "LAB B",
      Question_10_Labs!B:B, "&gt;=" &amp; C1340
    ),
    "No test done"
  ),
  ""
)</f>
        <v/>
      </c>
      <c r="I1340" s="13" t="str">
        <f t="shared" si="41"/>
        <v xml:space="preserve"> </v>
      </c>
    </row>
    <row r="1341" spans="1:9" x14ac:dyDescent="0.25">
      <c r="A1341" s="11">
        <v>91</v>
      </c>
      <c r="B1341" s="11" t="s">
        <v>622</v>
      </c>
      <c r="C1341" s="12">
        <v>41156</v>
      </c>
      <c r="D1341" s="15">
        <v>100</v>
      </c>
      <c r="E1341" s="13">
        <f t="shared" si="40"/>
        <v>1</v>
      </c>
      <c r="F1341" s="13">
        <f>IF(AND(B1341="Med B",COUNTIFS(A$1:A1340,A1341,B$1:B1340,"Med B")=0,COUNTIFS(A$1:A1340,A1341,B$1:B1340,"Med A")=0),1,0)</f>
        <v>0</v>
      </c>
      <c r="G1341" s="9">
        <f>IF(E1341=1,
  AVERAGEIFS(
    Question_10_Labs!D:D,
    Question_10_Labs!A:A, Question_10_admin!A1341,
    Question_10_Labs!C:C, "LAB B",
    Question_10_Labs!B:B, "&lt;=" &amp; Question_10_admin!C1341
  ),
  "")</f>
        <v>10.950000000000001</v>
      </c>
      <c r="H1341" s="13">
        <f>IF(E1341=1,
  IFERROR(
    AVERAGEIFS(
      Question_10_Labs!D:D,
      Question_10_Labs!A:A, A1341,
      Question_10_Labs!C:C, "LAB B",
      Question_10_Labs!B:B, "&gt;=" &amp; C1341
    ),
    "No test done"
  ),
  ""
)</f>
        <v>11.175000000000001</v>
      </c>
      <c r="I1341" s="13" t="str">
        <f t="shared" si="41"/>
        <v>Lower</v>
      </c>
    </row>
    <row r="1342" spans="1:9" x14ac:dyDescent="0.25">
      <c r="A1342" s="11">
        <v>91</v>
      </c>
      <c r="B1342" s="11" t="s">
        <v>623</v>
      </c>
      <c r="C1342" s="12">
        <v>41165</v>
      </c>
      <c r="D1342" s="15">
        <v>1</v>
      </c>
      <c r="E1342" s="13">
        <f t="shared" si="40"/>
        <v>0</v>
      </c>
      <c r="F1342" s="13">
        <f>IF(AND(B1342="Med B",COUNTIFS(A$1:A1341,A1342,B$1:B1341,"Med B")=0,COUNTIFS(A$1:A1341,A1342,B$1:B1341,"Med A")=0),1,0)</f>
        <v>0</v>
      </c>
      <c r="G1342" s="9" t="str">
        <f>IF(E1342=1,
  AVERAGEIFS(
    Question_10_Labs!D:D,
    Question_10_Labs!A:A, Question_10_admin!A1342,
    Question_10_Labs!C:C, "LAB B",
    Question_10_Labs!B:B, "&lt;=" &amp; Question_10_admin!C1342
  ),
  "")</f>
        <v/>
      </c>
      <c r="H1342" s="13" t="str">
        <f>IF(E1342=1,
  IFERROR(
    AVERAGEIFS(
      Question_10_Labs!D:D,
      Question_10_Labs!A:A, A1342,
      Question_10_Labs!C:C, "LAB B",
      Question_10_Labs!B:B, "&gt;=" &amp; C1342
    ),
    "No test done"
  ),
  ""
)</f>
        <v/>
      </c>
      <c r="I1342" s="13" t="str">
        <f t="shared" si="41"/>
        <v xml:space="preserve"> </v>
      </c>
    </row>
    <row r="1343" spans="1:9" x14ac:dyDescent="0.25">
      <c r="A1343" s="11">
        <v>91</v>
      </c>
      <c r="B1343" s="11" t="s">
        <v>623</v>
      </c>
      <c r="C1343" s="12">
        <v>41208</v>
      </c>
      <c r="D1343" s="15">
        <v>1</v>
      </c>
      <c r="E1343" s="13">
        <f t="shared" si="40"/>
        <v>0</v>
      </c>
      <c r="F1343" s="13">
        <f>IF(AND(B1343="Med B",COUNTIFS(A$1:A1342,A1343,B$1:B1342,"Med B")=0,COUNTIFS(A$1:A1342,A1343,B$1:B1342,"Med A")=0),1,0)</f>
        <v>0</v>
      </c>
      <c r="G1343" s="9" t="str">
        <f>IF(E1343=1,
  AVERAGEIFS(
    Question_10_Labs!D:D,
    Question_10_Labs!A:A, Question_10_admin!A1343,
    Question_10_Labs!C:C, "LAB B",
    Question_10_Labs!B:B, "&lt;=" &amp; Question_10_admin!C1343
  ),
  "")</f>
        <v/>
      </c>
      <c r="H1343" s="13" t="str">
        <f>IF(E1343=1,
  IFERROR(
    AVERAGEIFS(
      Question_10_Labs!D:D,
      Question_10_Labs!A:A, A1343,
      Question_10_Labs!C:C, "LAB B",
      Question_10_Labs!B:B, "&gt;=" &amp; C1343
    ),
    "No test done"
  ),
  ""
)</f>
        <v/>
      </c>
      <c r="I1343" s="13" t="str">
        <f t="shared" si="41"/>
        <v xml:space="preserve"> </v>
      </c>
    </row>
    <row r="1344" spans="1:9" x14ac:dyDescent="0.25">
      <c r="A1344" s="11">
        <v>92</v>
      </c>
      <c r="B1344" s="11" t="s">
        <v>622</v>
      </c>
      <c r="C1344" s="12">
        <v>41092</v>
      </c>
      <c r="D1344" s="15">
        <v>600</v>
      </c>
      <c r="E1344" s="13">
        <f t="shared" si="40"/>
        <v>0</v>
      </c>
      <c r="F1344" s="13">
        <f>IF(AND(B1344="Med B",COUNTIFS(A$1:A1343,A1344,B$1:B1343,"Med B")=0,COUNTIFS(A$1:A1343,A1344,B$1:B1343,"Med A")=0),1,0)</f>
        <v>0</v>
      </c>
      <c r="G1344" s="9" t="str">
        <f>IF(E1344=1,
  AVERAGEIFS(
    Question_10_Labs!D:D,
    Question_10_Labs!A:A, Question_10_admin!A1344,
    Question_10_Labs!C:C, "LAB B",
    Question_10_Labs!B:B, "&lt;=" &amp; Question_10_admin!C1344
  ),
  "")</f>
        <v/>
      </c>
      <c r="H1344" s="13" t="str">
        <f>IF(E1344=1,
  IFERROR(
    AVERAGEIFS(
      Question_10_Labs!D:D,
      Question_10_Labs!A:A, A1344,
      Question_10_Labs!C:C, "LAB B",
      Question_10_Labs!B:B, "&gt;=" &amp; C1344
    ),
    "No test done"
  ),
  ""
)</f>
        <v/>
      </c>
      <c r="I1344" s="13" t="str">
        <f t="shared" si="41"/>
        <v xml:space="preserve"> </v>
      </c>
    </row>
    <row r="1345" spans="1:9" x14ac:dyDescent="0.25">
      <c r="A1345" s="11">
        <v>92</v>
      </c>
      <c r="B1345" s="11" t="s">
        <v>622</v>
      </c>
      <c r="C1345" s="12">
        <v>41094</v>
      </c>
      <c r="D1345" s="15">
        <v>600</v>
      </c>
      <c r="E1345" s="13">
        <f t="shared" si="40"/>
        <v>0</v>
      </c>
      <c r="F1345" s="13">
        <f>IF(AND(B1345="Med B",COUNTIFS(A$1:A1344,A1345,B$1:B1344,"Med B")=0,COUNTIFS(A$1:A1344,A1345,B$1:B1344,"Med A")=0),1,0)</f>
        <v>0</v>
      </c>
      <c r="G1345" s="9" t="str">
        <f>IF(E1345=1,
  AVERAGEIFS(
    Question_10_Labs!D:D,
    Question_10_Labs!A:A, Question_10_admin!A1345,
    Question_10_Labs!C:C, "LAB B",
    Question_10_Labs!B:B, "&lt;=" &amp; Question_10_admin!C1345
  ),
  "")</f>
        <v/>
      </c>
      <c r="H1345" s="13" t="str">
        <f>IF(E1345=1,
  IFERROR(
    AVERAGEIFS(
      Question_10_Labs!D:D,
      Question_10_Labs!A:A, A1345,
      Question_10_Labs!C:C, "LAB B",
      Question_10_Labs!B:B, "&gt;=" &amp; C1345
    ),
    "No test done"
  ),
  ""
)</f>
        <v/>
      </c>
      <c r="I1345" s="13" t="str">
        <f t="shared" si="41"/>
        <v xml:space="preserve"> </v>
      </c>
    </row>
    <row r="1346" spans="1:9" x14ac:dyDescent="0.25">
      <c r="A1346" s="11">
        <v>92</v>
      </c>
      <c r="B1346" s="11" t="s">
        <v>622</v>
      </c>
      <c r="C1346" s="12">
        <v>41096</v>
      </c>
      <c r="D1346" s="15">
        <v>700</v>
      </c>
      <c r="E1346" s="13">
        <f t="shared" si="40"/>
        <v>0</v>
      </c>
      <c r="F1346" s="13">
        <f>IF(AND(B1346="Med B",COUNTIFS(A$1:A1345,A1346,B$1:B1345,"Med B")=0,COUNTIFS(A$1:A1345,A1346,B$1:B1345,"Med A")=0),1,0)</f>
        <v>0</v>
      </c>
      <c r="G1346" s="9" t="str">
        <f>IF(E1346=1,
  AVERAGEIFS(
    Question_10_Labs!D:D,
    Question_10_Labs!A:A, Question_10_admin!A1346,
    Question_10_Labs!C:C, "LAB B",
    Question_10_Labs!B:B, "&lt;=" &amp; Question_10_admin!C1346
  ),
  "")</f>
        <v/>
      </c>
      <c r="H1346" s="13" t="str">
        <f>IF(E1346=1,
  IFERROR(
    AVERAGEIFS(
      Question_10_Labs!D:D,
      Question_10_Labs!A:A, A1346,
      Question_10_Labs!C:C, "LAB B",
      Question_10_Labs!B:B, "&gt;=" &amp; C1346
    ),
    "No test done"
  ),
  ""
)</f>
        <v/>
      </c>
      <c r="I1346" s="13" t="str">
        <f t="shared" si="41"/>
        <v xml:space="preserve"> </v>
      </c>
    </row>
    <row r="1347" spans="1:9" x14ac:dyDescent="0.25">
      <c r="A1347" s="11">
        <v>92</v>
      </c>
      <c r="B1347" s="11" t="s">
        <v>622</v>
      </c>
      <c r="C1347" s="12">
        <v>41099</v>
      </c>
      <c r="D1347" s="15">
        <v>700</v>
      </c>
      <c r="E1347" s="13">
        <f t="shared" ref="E1347:E1410" si="42">IF(AND(B1347="Med A", A1347=A1348, B1348="Med B"), 1, 0)</f>
        <v>0</v>
      </c>
      <c r="F1347" s="13">
        <f>IF(AND(B1347="Med B",COUNTIFS(A$1:A1346,A1347,B$1:B1346,"Med B")=0,COUNTIFS(A$1:A1346,A1347,B$1:B1346,"Med A")=0),1,0)</f>
        <v>0</v>
      </c>
      <c r="G1347" s="9" t="str">
        <f>IF(E1347=1,
  AVERAGEIFS(
    Question_10_Labs!D:D,
    Question_10_Labs!A:A, Question_10_admin!A1347,
    Question_10_Labs!C:C, "LAB B",
    Question_10_Labs!B:B, "&lt;=" &amp; Question_10_admin!C1347
  ),
  "")</f>
        <v/>
      </c>
      <c r="H1347" s="13" t="str">
        <f>IF(E1347=1,
  IFERROR(
    AVERAGEIFS(
      Question_10_Labs!D:D,
      Question_10_Labs!A:A, A1347,
      Question_10_Labs!C:C, "LAB B",
      Question_10_Labs!B:B, "&gt;=" &amp; C1347
    ),
    "No test done"
  ),
  ""
)</f>
        <v/>
      </c>
      <c r="I1347" s="13" t="str">
        <f t="shared" ref="I1347:I1410" si="43">IF(OR(G1347="", H1347=""), " ",
   IF(AND(ISNUMBER(G1347), ISNUMBER(H1347)),
       IF(G1347 &gt; H1347, "Higher",
          IF(G1347 &lt; H1347, "Lower", "Same")
       ),
       "No comparison"
   )
)</f>
        <v xml:space="preserve"> </v>
      </c>
    </row>
    <row r="1348" spans="1:9" x14ac:dyDescent="0.25">
      <c r="A1348" s="11">
        <v>92</v>
      </c>
      <c r="B1348" s="11" t="s">
        <v>622</v>
      </c>
      <c r="C1348" s="12">
        <v>41101</v>
      </c>
      <c r="D1348" s="15">
        <v>700</v>
      </c>
      <c r="E1348" s="13">
        <f t="shared" si="42"/>
        <v>0</v>
      </c>
      <c r="F1348" s="13">
        <f>IF(AND(B1348="Med B",COUNTIFS(A$1:A1347,A1348,B$1:B1347,"Med B")=0,COUNTIFS(A$1:A1347,A1348,B$1:B1347,"Med A")=0),1,0)</f>
        <v>0</v>
      </c>
      <c r="G1348" s="9" t="str">
        <f>IF(E1348=1,
  AVERAGEIFS(
    Question_10_Labs!D:D,
    Question_10_Labs!A:A, Question_10_admin!A1348,
    Question_10_Labs!C:C, "LAB B",
    Question_10_Labs!B:B, "&lt;=" &amp; Question_10_admin!C1348
  ),
  "")</f>
        <v/>
      </c>
      <c r="H1348" s="13" t="str">
        <f>IF(E1348=1,
  IFERROR(
    AVERAGEIFS(
      Question_10_Labs!D:D,
      Question_10_Labs!A:A, A1348,
      Question_10_Labs!C:C, "LAB B",
      Question_10_Labs!B:B, "&gt;=" &amp; C1348
    ),
    "No test done"
  ),
  ""
)</f>
        <v/>
      </c>
      <c r="I1348" s="13" t="str">
        <f t="shared" si="43"/>
        <v xml:space="preserve"> </v>
      </c>
    </row>
    <row r="1349" spans="1:9" x14ac:dyDescent="0.25">
      <c r="A1349" s="11">
        <v>92</v>
      </c>
      <c r="B1349" s="11" t="s">
        <v>622</v>
      </c>
      <c r="C1349" s="12">
        <v>41103</v>
      </c>
      <c r="D1349" s="15">
        <v>700</v>
      </c>
      <c r="E1349" s="13">
        <f t="shared" si="42"/>
        <v>0</v>
      </c>
      <c r="F1349" s="13">
        <f>IF(AND(B1349="Med B",COUNTIFS(A$1:A1348,A1349,B$1:B1348,"Med B")=0,COUNTIFS(A$1:A1348,A1349,B$1:B1348,"Med A")=0),1,0)</f>
        <v>0</v>
      </c>
      <c r="G1349" s="9" t="str">
        <f>IF(E1349=1,
  AVERAGEIFS(
    Question_10_Labs!D:D,
    Question_10_Labs!A:A, Question_10_admin!A1349,
    Question_10_Labs!C:C, "LAB B",
    Question_10_Labs!B:B, "&lt;=" &amp; Question_10_admin!C1349
  ),
  "")</f>
        <v/>
      </c>
      <c r="H1349" s="13" t="str">
        <f>IF(E1349=1,
  IFERROR(
    AVERAGEIFS(
      Question_10_Labs!D:D,
      Question_10_Labs!A:A, A1349,
      Question_10_Labs!C:C, "LAB B",
      Question_10_Labs!B:B, "&gt;=" &amp; C1349
    ),
    "No test done"
  ),
  ""
)</f>
        <v/>
      </c>
      <c r="I1349" s="13" t="str">
        <f t="shared" si="43"/>
        <v xml:space="preserve"> </v>
      </c>
    </row>
    <row r="1350" spans="1:9" x14ac:dyDescent="0.25">
      <c r="A1350" s="11">
        <v>92</v>
      </c>
      <c r="B1350" s="11" t="s">
        <v>622</v>
      </c>
      <c r="C1350" s="12">
        <v>41106</v>
      </c>
      <c r="D1350" s="15">
        <v>700</v>
      </c>
      <c r="E1350" s="13">
        <f t="shared" si="42"/>
        <v>0</v>
      </c>
      <c r="F1350" s="13">
        <f>IF(AND(B1350="Med B",COUNTIFS(A$1:A1349,A1350,B$1:B1349,"Med B")=0,COUNTIFS(A$1:A1349,A1350,B$1:B1349,"Med A")=0),1,0)</f>
        <v>0</v>
      </c>
      <c r="G1350" s="9" t="str">
        <f>IF(E1350=1,
  AVERAGEIFS(
    Question_10_Labs!D:D,
    Question_10_Labs!A:A, Question_10_admin!A1350,
    Question_10_Labs!C:C, "LAB B",
    Question_10_Labs!B:B, "&lt;=" &amp; Question_10_admin!C1350
  ),
  "")</f>
        <v/>
      </c>
      <c r="H1350" s="13" t="str">
        <f>IF(E1350=1,
  IFERROR(
    AVERAGEIFS(
      Question_10_Labs!D:D,
      Question_10_Labs!A:A, A1350,
      Question_10_Labs!C:C, "LAB B",
      Question_10_Labs!B:B, "&gt;=" &amp; C1350
    ),
    "No test done"
  ),
  ""
)</f>
        <v/>
      </c>
      <c r="I1350" s="13" t="str">
        <f t="shared" si="43"/>
        <v xml:space="preserve"> </v>
      </c>
    </row>
    <row r="1351" spans="1:9" x14ac:dyDescent="0.25">
      <c r="A1351" s="11">
        <v>92</v>
      </c>
      <c r="B1351" s="11" t="s">
        <v>622</v>
      </c>
      <c r="C1351" s="12">
        <v>41108</v>
      </c>
      <c r="D1351" s="15">
        <v>700</v>
      </c>
      <c r="E1351" s="13">
        <f t="shared" si="42"/>
        <v>0</v>
      </c>
      <c r="F1351" s="13">
        <f>IF(AND(B1351="Med B",COUNTIFS(A$1:A1350,A1351,B$1:B1350,"Med B")=0,COUNTIFS(A$1:A1350,A1351,B$1:B1350,"Med A")=0),1,0)</f>
        <v>0</v>
      </c>
      <c r="G1351" s="9" t="str">
        <f>IF(E1351=1,
  AVERAGEIFS(
    Question_10_Labs!D:D,
    Question_10_Labs!A:A, Question_10_admin!A1351,
    Question_10_Labs!C:C, "LAB B",
    Question_10_Labs!B:B, "&lt;=" &amp; Question_10_admin!C1351
  ),
  "")</f>
        <v/>
      </c>
      <c r="H1351" s="13" t="str">
        <f>IF(E1351=1,
  IFERROR(
    AVERAGEIFS(
      Question_10_Labs!D:D,
      Question_10_Labs!A:A, A1351,
      Question_10_Labs!C:C, "LAB B",
      Question_10_Labs!B:B, "&gt;=" &amp; C1351
    ),
    "No test done"
  ),
  ""
)</f>
        <v/>
      </c>
      <c r="I1351" s="13" t="str">
        <f t="shared" si="43"/>
        <v xml:space="preserve"> </v>
      </c>
    </row>
    <row r="1352" spans="1:9" x14ac:dyDescent="0.25">
      <c r="A1352" s="11">
        <v>92</v>
      </c>
      <c r="B1352" s="11" t="s">
        <v>622</v>
      </c>
      <c r="C1352" s="12">
        <v>41110</v>
      </c>
      <c r="D1352" s="15">
        <v>700</v>
      </c>
      <c r="E1352" s="13">
        <f t="shared" si="42"/>
        <v>0</v>
      </c>
      <c r="F1352" s="13">
        <f>IF(AND(B1352="Med B",COUNTIFS(A$1:A1351,A1352,B$1:B1351,"Med B")=0,COUNTIFS(A$1:A1351,A1352,B$1:B1351,"Med A")=0),1,0)</f>
        <v>0</v>
      </c>
      <c r="G1352" s="9" t="str">
        <f>IF(E1352=1,
  AVERAGEIFS(
    Question_10_Labs!D:D,
    Question_10_Labs!A:A, Question_10_admin!A1352,
    Question_10_Labs!C:C, "LAB B",
    Question_10_Labs!B:B, "&lt;=" &amp; Question_10_admin!C1352
  ),
  "")</f>
        <v/>
      </c>
      <c r="H1352" s="13" t="str">
        <f>IF(E1352=1,
  IFERROR(
    AVERAGEIFS(
      Question_10_Labs!D:D,
      Question_10_Labs!A:A, A1352,
      Question_10_Labs!C:C, "LAB B",
      Question_10_Labs!B:B, "&gt;=" &amp; C1352
    ),
    "No test done"
  ),
  ""
)</f>
        <v/>
      </c>
      <c r="I1352" s="13" t="str">
        <f t="shared" si="43"/>
        <v xml:space="preserve"> </v>
      </c>
    </row>
    <row r="1353" spans="1:9" x14ac:dyDescent="0.25">
      <c r="A1353" s="11">
        <v>92</v>
      </c>
      <c r="B1353" s="11" t="s">
        <v>622</v>
      </c>
      <c r="C1353" s="12">
        <v>41113</v>
      </c>
      <c r="D1353" s="15">
        <v>700</v>
      </c>
      <c r="E1353" s="13">
        <f t="shared" si="42"/>
        <v>0</v>
      </c>
      <c r="F1353" s="13">
        <f>IF(AND(B1353="Med B",COUNTIFS(A$1:A1352,A1353,B$1:B1352,"Med B")=0,COUNTIFS(A$1:A1352,A1353,B$1:B1352,"Med A")=0),1,0)</f>
        <v>0</v>
      </c>
      <c r="G1353" s="9" t="str">
        <f>IF(E1353=1,
  AVERAGEIFS(
    Question_10_Labs!D:D,
    Question_10_Labs!A:A, Question_10_admin!A1353,
    Question_10_Labs!C:C, "LAB B",
    Question_10_Labs!B:B, "&lt;=" &amp; Question_10_admin!C1353
  ),
  "")</f>
        <v/>
      </c>
      <c r="H1353" s="13" t="str">
        <f>IF(E1353=1,
  IFERROR(
    AVERAGEIFS(
      Question_10_Labs!D:D,
      Question_10_Labs!A:A, A1353,
      Question_10_Labs!C:C, "LAB B",
      Question_10_Labs!B:B, "&gt;=" &amp; C1353
    ),
    "No test done"
  ),
  ""
)</f>
        <v/>
      </c>
      <c r="I1353" s="13" t="str">
        <f t="shared" si="43"/>
        <v xml:space="preserve"> </v>
      </c>
    </row>
    <row r="1354" spans="1:9" x14ac:dyDescent="0.25">
      <c r="A1354" s="11">
        <v>92</v>
      </c>
      <c r="B1354" s="11" t="s">
        <v>622</v>
      </c>
      <c r="C1354" s="12">
        <v>41115</v>
      </c>
      <c r="D1354" s="15">
        <v>700</v>
      </c>
      <c r="E1354" s="13">
        <f t="shared" si="42"/>
        <v>0</v>
      </c>
      <c r="F1354" s="13">
        <f>IF(AND(B1354="Med B",COUNTIFS(A$1:A1353,A1354,B$1:B1353,"Med B")=0,COUNTIFS(A$1:A1353,A1354,B$1:B1353,"Med A")=0),1,0)</f>
        <v>0</v>
      </c>
      <c r="G1354" s="9" t="str">
        <f>IF(E1354=1,
  AVERAGEIFS(
    Question_10_Labs!D:D,
    Question_10_Labs!A:A, Question_10_admin!A1354,
    Question_10_Labs!C:C, "LAB B",
    Question_10_Labs!B:B, "&lt;=" &amp; Question_10_admin!C1354
  ),
  "")</f>
        <v/>
      </c>
      <c r="H1354" s="13" t="str">
        <f>IF(E1354=1,
  IFERROR(
    AVERAGEIFS(
      Question_10_Labs!D:D,
      Question_10_Labs!A:A, A1354,
      Question_10_Labs!C:C, "LAB B",
      Question_10_Labs!B:B, "&gt;=" &amp; C1354
    ),
    "No test done"
  ),
  ""
)</f>
        <v/>
      </c>
      <c r="I1354" s="13" t="str">
        <f t="shared" si="43"/>
        <v xml:space="preserve"> </v>
      </c>
    </row>
    <row r="1355" spans="1:9" x14ac:dyDescent="0.25">
      <c r="A1355" s="11">
        <v>92</v>
      </c>
      <c r="B1355" s="11" t="s">
        <v>622</v>
      </c>
      <c r="C1355" s="12">
        <v>41116</v>
      </c>
      <c r="D1355" s="15">
        <v>700</v>
      </c>
      <c r="E1355" s="13">
        <f t="shared" si="42"/>
        <v>0</v>
      </c>
      <c r="F1355" s="13">
        <f>IF(AND(B1355="Med B",COUNTIFS(A$1:A1354,A1355,B$1:B1354,"Med B")=0,COUNTIFS(A$1:A1354,A1355,B$1:B1354,"Med A")=0),1,0)</f>
        <v>0</v>
      </c>
      <c r="G1355" s="9" t="str">
        <f>IF(E1355=1,
  AVERAGEIFS(
    Question_10_Labs!D:D,
    Question_10_Labs!A:A, Question_10_admin!A1355,
    Question_10_Labs!C:C, "LAB B",
    Question_10_Labs!B:B, "&lt;=" &amp; Question_10_admin!C1355
  ),
  "")</f>
        <v/>
      </c>
      <c r="H1355" s="13" t="str">
        <f>IF(E1355=1,
  IFERROR(
    AVERAGEIFS(
      Question_10_Labs!D:D,
      Question_10_Labs!A:A, A1355,
      Question_10_Labs!C:C, "LAB B",
      Question_10_Labs!B:B, "&gt;=" &amp; C1355
    ),
    "No test done"
  ),
  ""
)</f>
        <v/>
      </c>
      <c r="I1355" s="13" t="str">
        <f t="shared" si="43"/>
        <v xml:space="preserve"> </v>
      </c>
    </row>
    <row r="1356" spans="1:9" x14ac:dyDescent="0.25">
      <c r="A1356" s="11">
        <v>92</v>
      </c>
      <c r="B1356" s="11" t="s">
        <v>622</v>
      </c>
      <c r="C1356" s="12">
        <v>41120</v>
      </c>
      <c r="D1356" s="15">
        <v>700</v>
      </c>
      <c r="E1356" s="13">
        <f t="shared" si="42"/>
        <v>0</v>
      </c>
      <c r="F1356" s="13">
        <f>IF(AND(B1356="Med B",COUNTIFS(A$1:A1355,A1356,B$1:B1355,"Med B")=0,COUNTIFS(A$1:A1355,A1356,B$1:B1355,"Med A")=0),1,0)</f>
        <v>0</v>
      </c>
      <c r="G1356" s="9" t="str">
        <f>IF(E1356=1,
  AVERAGEIFS(
    Question_10_Labs!D:D,
    Question_10_Labs!A:A, Question_10_admin!A1356,
    Question_10_Labs!C:C, "LAB B",
    Question_10_Labs!B:B, "&lt;=" &amp; Question_10_admin!C1356
  ),
  "")</f>
        <v/>
      </c>
      <c r="H1356" s="13" t="str">
        <f>IF(E1356=1,
  IFERROR(
    AVERAGEIFS(
      Question_10_Labs!D:D,
      Question_10_Labs!A:A, A1356,
      Question_10_Labs!C:C, "LAB B",
      Question_10_Labs!B:B, "&gt;=" &amp; C1356
    ),
    "No test done"
  ),
  ""
)</f>
        <v/>
      </c>
      <c r="I1356" s="13" t="str">
        <f t="shared" si="43"/>
        <v xml:space="preserve"> </v>
      </c>
    </row>
    <row r="1357" spans="1:9" x14ac:dyDescent="0.25">
      <c r="A1357" s="11">
        <v>92</v>
      </c>
      <c r="B1357" s="11" t="s">
        <v>622</v>
      </c>
      <c r="C1357" s="12">
        <v>41122</v>
      </c>
      <c r="D1357" s="15">
        <v>700</v>
      </c>
      <c r="E1357" s="13">
        <f t="shared" si="42"/>
        <v>0</v>
      </c>
      <c r="F1357" s="13">
        <f>IF(AND(B1357="Med B",COUNTIFS(A$1:A1356,A1357,B$1:B1356,"Med B")=0,COUNTIFS(A$1:A1356,A1357,B$1:B1356,"Med A")=0),1,0)</f>
        <v>0</v>
      </c>
      <c r="G1357" s="9" t="str">
        <f>IF(E1357=1,
  AVERAGEIFS(
    Question_10_Labs!D:D,
    Question_10_Labs!A:A, Question_10_admin!A1357,
    Question_10_Labs!C:C, "LAB B",
    Question_10_Labs!B:B, "&lt;=" &amp; Question_10_admin!C1357
  ),
  "")</f>
        <v/>
      </c>
      <c r="H1357" s="13" t="str">
        <f>IF(E1357=1,
  IFERROR(
    AVERAGEIFS(
      Question_10_Labs!D:D,
      Question_10_Labs!A:A, A1357,
      Question_10_Labs!C:C, "LAB B",
      Question_10_Labs!B:B, "&gt;=" &amp; C1357
    ),
    "No test done"
  ),
  ""
)</f>
        <v/>
      </c>
      <c r="I1357" s="13" t="str">
        <f t="shared" si="43"/>
        <v xml:space="preserve"> </v>
      </c>
    </row>
    <row r="1358" spans="1:9" x14ac:dyDescent="0.25">
      <c r="A1358" s="11">
        <v>92</v>
      </c>
      <c r="B1358" s="11" t="s">
        <v>622</v>
      </c>
      <c r="C1358" s="12">
        <v>41124</v>
      </c>
      <c r="D1358" s="15">
        <v>700</v>
      </c>
      <c r="E1358" s="13">
        <f t="shared" si="42"/>
        <v>0</v>
      </c>
      <c r="F1358" s="13">
        <f>IF(AND(B1358="Med B",COUNTIFS(A$1:A1357,A1358,B$1:B1357,"Med B")=0,COUNTIFS(A$1:A1357,A1358,B$1:B1357,"Med A")=0),1,0)</f>
        <v>0</v>
      </c>
      <c r="G1358" s="9" t="str">
        <f>IF(E1358=1,
  AVERAGEIFS(
    Question_10_Labs!D:D,
    Question_10_Labs!A:A, Question_10_admin!A1358,
    Question_10_Labs!C:C, "LAB B",
    Question_10_Labs!B:B, "&lt;=" &amp; Question_10_admin!C1358
  ),
  "")</f>
        <v/>
      </c>
      <c r="H1358" s="13" t="str">
        <f>IF(E1358=1,
  IFERROR(
    AVERAGEIFS(
      Question_10_Labs!D:D,
      Question_10_Labs!A:A, A1358,
      Question_10_Labs!C:C, "LAB B",
      Question_10_Labs!B:B, "&gt;=" &amp; C1358
    ),
    "No test done"
  ),
  ""
)</f>
        <v/>
      </c>
      <c r="I1358" s="13" t="str">
        <f t="shared" si="43"/>
        <v xml:space="preserve"> </v>
      </c>
    </row>
    <row r="1359" spans="1:9" x14ac:dyDescent="0.25">
      <c r="A1359" s="11">
        <v>92</v>
      </c>
      <c r="B1359" s="11" t="s">
        <v>622</v>
      </c>
      <c r="C1359" s="12">
        <v>41127</v>
      </c>
      <c r="D1359" s="15">
        <v>700</v>
      </c>
      <c r="E1359" s="13">
        <f t="shared" si="42"/>
        <v>0</v>
      </c>
      <c r="F1359" s="13">
        <f>IF(AND(B1359="Med B",COUNTIFS(A$1:A1358,A1359,B$1:B1358,"Med B")=0,COUNTIFS(A$1:A1358,A1359,B$1:B1358,"Med A")=0),1,0)</f>
        <v>0</v>
      </c>
      <c r="G1359" s="9" t="str">
        <f>IF(E1359=1,
  AVERAGEIFS(
    Question_10_Labs!D:D,
    Question_10_Labs!A:A, Question_10_admin!A1359,
    Question_10_Labs!C:C, "LAB B",
    Question_10_Labs!B:B, "&lt;=" &amp; Question_10_admin!C1359
  ),
  "")</f>
        <v/>
      </c>
      <c r="H1359" s="13" t="str">
        <f>IF(E1359=1,
  IFERROR(
    AVERAGEIFS(
      Question_10_Labs!D:D,
      Question_10_Labs!A:A, A1359,
      Question_10_Labs!C:C, "LAB B",
      Question_10_Labs!B:B, "&gt;=" &amp; C1359
    ),
    "No test done"
  ),
  ""
)</f>
        <v/>
      </c>
      <c r="I1359" s="13" t="str">
        <f t="shared" si="43"/>
        <v xml:space="preserve"> </v>
      </c>
    </row>
    <row r="1360" spans="1:9" x14ac:dyDescent="0.25">
      <c r="A1360" s="11">
        <v>92</v>
      </c>
      <c r="B1360" s="11" t="s">
        <v>622</v>
      </c>
      <c r="C1360" s="12">
        <v>41129</v>
      </c>
      <c r="D1360" s="15">
        <v>700</v>
      </c>
      <c r="E1360" s="13">
        <f t="shared" si="42"/>
        <v>0</v>
      </c>
      <c r="F1360" s="13">
        <f>IF(AND(B1360="Med B",COUNTIFS(A$1:A1359,A1360,B$1:B1359,"Med B")=0,COUNTIFS(A$1:A1359,A1360,B$1:B1359,"Med A")=0),1,0)</f>
        <v>0</v>
      </c>
      <c r="G1360" s="9" t="str">
        <f>IF(E1360=1,
  AVERAGEIFS(
    Question_10_Labs!D:D,
    Question_10_Labs!A:A, Question_10_admin!A1360,
    Question_10_Labs!C:C, "LAB B",
    Question_10_Labs!B:B, "&lt;=" &amp; Question_10_admin!C1360
  ),
  "")</f>
        <v/>
      </c>
      <c r="H1360" s="13" t="str">
        <f>IF(E1360=1,
  IFERROR(
    AVERAGEIFS(
      Question_10_Labs!D:D,
      Question_10_Labs!A:A, A1360,
      Question_10_Labs!C:C, "LAB B",
      Question_10_Labs!B:B, "&gt;=" &amp; C1360
    ),
    "No test done"
  ),
  ""
)</f>
        <v/>
      </c>
      <c r="I1360" s="13" t="str">
        <f t="shared" si="43"/>
        <v xml:space="preserve"> </v>
      </c>
    </row>
    <row r="1361" spans="1:9" x14ac:dyDescent="0.25">
      <c r="A1361" s="11">
        <v>92</v>
      </c>
      <c r="B1361" s="11" t="s">
        <v>622</v>
      </c>
      <c r="C1361" s="12">
        <v>41131</v>
      </c>
      <c r="D1361" s="15">
        <v>700</v>
      </c>
      <c r="E1361" s="13">
        <f t="shared" si="42"/>
        <v>0</v>
      </c>
      <c r="F1361" s="13">
        <f>IF(AND(B1361="Med B",COUNTIFS(A$1:A1360,A1361,B$1:B1360,"Med B")=0,COUNTIFS(A$1:A1360,A1361,B$1:B1360,"Med A")=0),1,0)</f>
        <v>0</v>
      </c>
      <c r="G1361" s="9" t="str">
        <f>IF(E1361=1,
  AVERAGEIFS(
    Question_10_Labs!D:D,
    Question_10_Labs!A:A, Question_10_admin!A1361,
    Question_10_Labs!C:C, "LAB B",
    Question_10_Labs!B:B, "&lt;=" &amp; Question_10_admin!C1361
  ),
  "")</f>
        <v/>
      </c>
      <c r="H1361" s="13" t="str">
        <f>IF(E1361=1,
  IFERROR(
    AVERAGEIFS(
      Question_10_Labs!D:D,
      Question_10_Labs!A:A, A1361,
      Question_10_Labs!C:C, "LAB B",
      Question_10_Labs!B:B, "&gt;=" &amp; C1361
    ),
    "No test done"
  ),
  ""
)</f>
        <v/>
      </c>
      <c r="I1361" s="13" t="str">
        <f t="shared" si="43"/>
        <v xml:space="preserve"> </v>
      </c>
    </row>
    <row r="1362" spans="1:9" x14ac:dyDescent="0.25">
      <c r="A1362" s="11">
        <v>92</v>
      </c>
      <c r="B1362" s="11" t="s">
        <v>622</v>
      </c>
      <c r="C1362" s="12">
        <v>41134</v>
      </c>
      <c r="D1362" s="15">
        <v>700</v>
      </c>
      <c r="E1362" s="13">
        <f t="shared" si="42"/>
        <v>0</v>
      </c>
      <c r="F1362" s="13">
        <f>IF(AND(B1362="Med B",COUNTIFS(A$1:A1361,A1362,B$1:B1361,"Med B")=0,COUNTIFS(A$1:A1361,A1362,B$1:B1361,"Med A")=0),1,0)</f>
        <v>0</v>
      </c>
      <c r="G1362" s="9" t="str">
        <f>IF(E1362=1,
  AVERAGEIFS(
    Question_10_Labs!D:D,
    Question_10_Labs!A:A, Question_10_admin!A1362,
    Question_10_Labs!C:C, "LAB B",
    Question_10_Labs!B:B, "&lt;=" &amp; Question_10_admin!C1362
  ),
  "")</f>
        <v/>
      </c>
      <c r="H1362" s="13" t="str">
        <f>IF(E1362=1,
  IFERROR(
    AVERAGEIFS(
      Question_10_Labs!D:D,
      Question_10_Labs!A:A, A1362,
      Question_10_Labs!C:C, "LAB B",
      Question_10_Labs!B:B, "&gt;=" &amp; C1362
    ),
    "No test done"
  ),
  ""
)</f>
        <v/>
      </c>
      <c r="I1362" s="13" t="str">
        <f t="shared" si="43"/>
        <v xml:space="preserve"> </v>
      </c>
    </row>
    <row r="1363" spans="1:9" x14ac:dyDescent="0.25">
      <c r="A1363" s="11">
        <v>92</v>
      </c>
      <c r="B1363" s="11" t="s">
        <v>622</v>
      </c>
      <c r="C1363" s="12">
        <v>41136</v>
      </c>
      <c r="D1363" s="15">
        <v>700</v>
      </c>
      <c r="E1363" s="13">
        <f t="shared" si="42"/>
        <v>0</v>
      </c>
      <c r="F1363" s="13">
        <f>IF(AND(B1363="Med B",COUNTIFS(A$1:A1362,A1363,B$1:B1362,"Med B")=0,COUNTIFS(A$1:A1362,A1363,B$1:B1362,"Med A")=0),1,0)</f>
        <v>0</v>
      </c>
      <c r="G1363" s="9" t="str">
        <f>IF(E1363=1,
  AVERAGEIFS(
    Question_10_Labs!D:D,
    Question_10_Labs!A:A, Question_10_admin!A1363,
    Question_10_Labs!C:C, "LAB B",
    Question_10_Labs!B:B, "&lt;=" &amp; Question_10_admin!C1363
  ),
  "")</f>
        <v/>
      </c>
      <c r="H1363" s="13" t="str">
        <f>IF(E1363=1,
  IFERROR(
    AVERAGEIFS(
      Question_10_Labs!D:D,
      Question_10_Labs!A:A, A1363,
      Question_10_Labs!C:C, "LAB B",
      Question_10_Labs!B:B, "&gt;=" &amp; C1363
    ),
    "No test done"
  ),
  ""
)</f>
        <v/>
      </c>
      <c r="I1363" s="13" t="str">
        <f t="shared" si="43"/>
        <v xml:space="preserve"> </v>
      </c>
    </row>
    <row r="1364" spans="1:9" x14ac:dyDescent="0.25">
      <c r="A1364" s="11">
        <v>92</v>
      </c>
      <c r="B1364" s="11" t="s">
        <v>622</v>
      </c>
      <c r="C1364" s="12">
        <v>41137</v>
      </c>
      <c r="D1364" s="15">
        <v>700</v>
      </c>
      <c r="E1364" s="13">
        <f t="shared" si="42"/>
        <v>0</v>
      </c>
      <c r="F1364" s="13">
        <f>IF(AND(B1364="Med B",COUNTIFS(A$1:A1363,A1364,B$1:B1363,"Med B")=0,COUNTIFS(A$1:A1363,A1364,B$1:B1363,"Med A")=0),1,0)</f>
        <v>0</v>
      </c>
      <c r="G1364" s="9" t="str">
        <f>IF(E1364=1,
  AVERAGEIFS(
    Question_10_Labs!D:D,
    Question_10_Labs!A:A, Question_10_admin!A1364,
    Question_10_Labs!C:C, "LAB B",
    Question_10_Labs!B:B, "&lt;=" &amp; Question_10_admin!C1364
  ),
  "")</f>
        <v/>
      </c>
      <c r="H1364" s="13" t="str">
        <f>IF(E1364=1,
  IFERROR(
    AVERAGEIFS(
      Question_10_Labs!D:D,
      Question_10_Labs!A:A, A1364,
      Question_10_Labs!C:C, "LAB B",
      Question_10_Labs!B:B, "&gt;=" &amp; C1364
    ),
    "No test done"
  ),
  ""
)</f>
        <v/>
      </c>
      <c r="I1364" s="13" t="str">
        <f t="shared" si="43"/>
        <v xml:space="preserve"> </v>
      </c>
    </row>
    <row r="1365" spans="1:9" x14ac:dyDescent="0.25">
      <c r="A1365" s="11">
        <v>92</v>
      </c>
      <c r="B1365" s="11" t="s">
        <v>622</v>
      </c>
      <c r="C1365" s="12">
        <v>41141</v>
      </c>
      <c r="D1365" s="15">
        <v>700</v>
      </c>
      <c r="E1365" s="13">
        <f t="shared" si="42"/>
        <v>0</v>
      </c>
      <c r="F1365" s="13">
        <f>IF(AND(B1365="Med B",COUNTIFS(A$1:A1364,A1365,B$1:B1364,"Med B")=0,COUNTIFS(A$1:A1364,A1365,B$1:B1364,"Med A")=0),1,0)</f>
        <v>0</v>
      </c>
      <c r="G1365" s="9" t="str">
        <f>IF(E1365=1,
  AVERAGEIFS(
    Question_10_Labs!D:D,
    Question_10_Labs!A:A, Question_10_admin!A1365,
    Question_10_Labs!C:C, "LAB B",
    Question_10_Labs!B:B, "&lt;=" &amp; Question_10_admin!C1365
  ),
  "")</f>
        <v/>
      </c>
      <c r="H1365" s="13" t="str">
        <f>IF(E1365=1,
  IFERROR(
    AVERAGEIFS(
      Question_10_Labs!D:D,
      Question_10_Labs!A:A, A1365,
      Question_10_Labs!C:C, "LAB B",
      Question_10_Labs!B:B, "&gt;=" &amp; C1365
    ),
    "No test done"
  ),
  ""
)</f>
        <v/>
      </c>
      <c r="I1365" s="13" t="str">
        <f t="shared" si="43"/>
        <v xml:space="preserve"> </v>
      </c>
    </row>
    <row r="1366" spans="1:9" x14ac:dyDescent="0.25">
      <c r="A1366" s="11">
        <v>92</v>
      </c>
      <c r="B1366" s="11" t="s">
        <v>622</v>
      </c>
      <c r="C1366" s="12">
        <v>41143</v>
      </c>
      <c r="D1366" s="15">
        <v>700</v>
      </c>
      <c r="E1366" s="13">
        <f t="shared" si="42"/>
        <v>0</v>
      </c>
      <c r="F1366" s="13">
        <f>IF(AND(B1366="Med B",COUNTIFS(A$1:A1365,A1366,B$1:B1365,"Med B")=0,COUNTIFS(A$1:A1365,A1366,B$1:B1365,"Med A")=0),1,0)</f>
        <v>0</v>
      </c>
      <c r="G1366" s="9" t="str">
        <f>IF(E1366=1,
  AVERAGEIFS(
    Question_10_Labs!D:D,
    Question_10_Labs!A:A, Question_10_admin!A1366,
    Question_10_Labs!C:C, "LAB B",
    Question_10_Labs!B:B, "&lt;=" &amp; Question_10_admin!C1366
  ),
  "")</f>
        <v/>
      </c>
      <c r="H1366" s="13" t="str">
        <f>IF(E1366=1,
  IFERROR(
    AVERAGEIFS(
      Question_10_Labs!D:D,
      Question_10_Labs!A:A, A1366,
      Question_10_Labs!C:C, "LAB B",
      Question_10_Labs!B:B, "&gt;=" &amp; C1366
    ),
    "No test done"
  ),
  ""
)</f>
        <v/>
      </c>
      <c r="I1366" s="13" t="str">
        <f t="shared" si="43"/>
        <v xml:space="preserve"> </v>
      </c>
    </row>
    <row r="1367" spans="1:9" x14ac:dyDescent="0.25">
      <c r="A1367" s="11">
        <v>92</v>
      </c>
      <c r="B1367" s="11" t="s">
        <v>622</v>
      </c>
      <c r="C1367" s="12">
        <v>41145</v>
      </c>
      <c r="D1367" s="15">
        <v>700</v>
      </c>
      <c r="E1367" s="13">
        <f t="shared" si="42"/>
        <v>0</v>
      </c>
      <c r="F1367" s="13">
        <f>IF(AND(B1367="Med B",COUNTIFS(A$1:A1366,A1367,B$1:B1366,"Med B")=0,COUNTIFS(A$1:A1366,A1367,B$1:B1366,"Med A")=0),1,0)</f>
        <v>0</v>
      </c>
      <c r="G1367" s="9" t="str">
        <f>IF(E1367=1,
  AVERAGEIFS(
    Question_10_Labs!D:D,
    Question_10_Labs!A:A, Question_10_admin!A1367,
    Question_10_Labs!C:C, "LAB B",
    Question_10_Labs!B:B, "&lt;=" &amp; Question_10_admin!C1367
  ),
  "")</f>
        <v/>
      </c>
      <c r="H1367" s="13" t="str">
        <f>IF(E1367=1,
  IFERROR(
    AVERAGEIFS(
      Question_10_Labs!D:D,
      Question_10_Labs!A:A, A1367,
      Question_10_Labs!C:C, "LAB B",
      Question_10_Labs!B:B, "&gt;=" &amp; C1367
    ),
    "No test done"
  ),
  ""
)</f>
        <v/>
      </c>
      <c r="I1367" s="13" t="str">
        <f t="shared" si="43"/>
        <v xml:space="preserve"> </v>
      </c>
    </row>
    <row r="1368" spans="1:9" x14ac:dyDescent="0.25">
      <c r="A1368" s="11">
        <v>92</v>
      </c>
      <c r="B1368" s="11" t="s">
        <v>622</v>
      </c>
      <c r="C1368" s="12">
        <v>41148</v>
      </c>
      <c r="D1368" s="15">
        <v>700</v>
      </c>
      <c r="E1368" s="13">
        <f t="shared" si="42"/>
        <v>0</v>
      </c>
      <c r="F1368" s="13">
        <f>IF(AND(B1368="Med B",COUNTIFS(A$1:A1367,A1368,B$1:B1367,"Med B")=0,COUNTIFS(A$1:A1367,A1368,B$1:B1367,"Med A")=0),1,0)</f>
        <v>0</v>
      </c>
      <c r="G1368" s="9" t="str">
        <f>IF(E1368=1,
  AVERAGEIFS(
    Question_10_Labs!D:D,
    Question_10_Labs!A:A, Question_10_admin!A1368,
    Question_10_Labs!C:C, "LAB B",
    Question_10_Labs!B:B, "&lt;=" &amp; Question_10_admin!C1368
  ),
  "")</f>
        <v/>
      </c>
      <c r="H1368" s="13" t="str">
        <f>IF(E1368=1,
  IFERROR(
    AVERAGEIFS(
      Question_10_Labs!D:D,
      Question_10_Labs!A:A, A1368,
      Question_10_Labs!C:C, "LAB B",
      Question_10_Labs!B:B, "&gt;=" &amp; C1368
    ),
    "No test done"
  ),
  ""
)</f>
        <v/>
      </c>
      <c r="I1368" s="13" t="str">
        <f t="shared" si="43"/>
        <v xml:space="preserve"> </v>
      </c>
    </row>
    <row r="1369" spans="1:9" x14ac:dyDescent="0.25">
      <c r="A1369" s="11">
        <v>92</v>
      </c>
      <c r="B1369" s="11" t="s">
        <v>622</v>
      </c>
      <c r="C1369" s="12">
        <v>41150</v>
      </c>
      <c r="D1369" s="15">
        <v>700</v>
      </c>
      <c r="E1369" s="13">
        <f t="shared" si="42"/>
        <v>0</v>
      </c>
      <c r="F1369" s="13">
        <f>IF(AND(B1369="Med B",COUNTIFS(A$1:A1368,A1369,B$1:B1368,"Med B")=0,COUNTIFS(A$1:A1368,A1369,B$1:B1368,"Med A")=0),1,0)</f>
        <v>0</v>
      </c>
      <c r="G1369" s="9" t="str">
        <f>IF(E1369=1,
  AVERAGEIFS(
    Question_10_Labs!D:D,
    Question_10_Labs!A:A, Question_10_admin!A1369,
    Question_10_Labs!C:C, "LAB B",
    Question_10_Labs!B:B, "&lt;=" &amp; Question_10_admin!C1369
  ),
  "")</f>
        <v/>
      </c>
      <c r="H1369" s="13" t="str">
        <f>IF(E1369=1,
  IFERROR(
    AVERAGEIFS(
      Question_10_Labs!D:D,
      Question_10_Labs!A:A, A1369,
      Question_10_Labs!C:C, "LAB B",
      Question_10_Labs!B:B, "&gt;=" &amp; C1369
    ),
    "No test done"
  ),
  ""
)</f>
        <v/>
      </c>
      <c r="I1369" s="13" t="str">
        <f t="shared" si="43"/>
        <v xml:space="preserve"> </v>
      </c>
    </row>
    <row r="1370" spans="1:9" x14ac:dyDescent="0.25">
      <c r="A1370" s="11">
        <v>92</v>
      </c>
      <c r="B1370" s="11" t="s">
        <v>622</v>
      </c>
      <c r="C1370" s="12">
        <v>41152</v>
      </c>
      <c r="D1370" s="15">
        <v>700</v>
      </c>
      <c r="E1370" s="13">
        <f t="shared" si="42"/>
        <v>0</v>
      </c>
      <c r="F1370" s="13">
        <f>IF(AND(B1370="Med B",COUNTIFS(A$1:A1369,A1370,B$1:B1369,"Med B")=0,COUNTIFS(A$1:A1369,A1370,B$1:B1369,"Med A")=0),1,0)</f>
        <v>0</v>
      </c>
      <c r="G1370" s="9" t="str">
        <f>IF(E1370=1,
  AVERAGEIFS(
    Question_10_Labs!D:D,
    Question_10_Labs!A:A, Question_10_admin!A1370,
    Question_10_Labs!C:C, "LAB B",
    Question_10_Labs!B:B, "&lt;=" &amp; Question_10_admin!C1370
  ),
  "")</f>
        <v/>
      </c>
      <c r="H1370" s="13" t="str">
        <f>IF(E1370=1,
  IFERROR(
    AVERAGEIFS(
      Question_10_Labs!D:D,
      Question_10_Labs!A:A, A1370,
      Question_10_Labs!C:C, "LAB B",
      Question_10_Labs!B:B, "&gt;=" &amp; C1370
    ),
    "No test done"
  ),
  ""
)</f>
        <v/>
      </c>
      <c r="I1370" s="13" t="str">
        <f t="shared" si="43"/>
        <v xml:space="preserve"> </v>
      </c>
    </row>
    <row r="1371" spans="1:9" x14ac:dyDescent="0.25">
      <c r="A1371" s="11">
        <v>92</v>
      </c>
      <c r="B1371" s="11" t="s">
        <v>622</v>
      </c>
      <c r="C1371" s="12">
        <v>41155</v>
      </c>
      <c r="D1371" s="15">
        <v>700</v>
      </c>
      <c r="E1371" s="13">
        <f t="shared" si="42"/>
        <v>0</v>
      </c>
      <c r="F1371" s="13">
        <f>IF(AND(B1371="Med B",COUNTIFS(A$1:A1370,A1371,B$1:B1370,"Med B")=0,COUNTIFS(A$1:A1370,A1371,B$1:B1370,"Med A")=0),1,0)</f>
        <v>0</v>
      </c>
      <c r="G1371" s="9" t="str">
        <f>IF(E1371=1,
  AVERAGEIFS(
    Question_10_Labs!D:D,
    Question_10_Labs!A:A, Question_10_admin!A1371,
    Question_10_Labs!C:C, "LAB B",
    Question_10_Labs!B:B, "&lt;=" &amp; Question_10_admin!C1371
  ),
  "")</f>
        <v/>
      </c>
      <c r="H1371" s="13" t="str">
        <f>IF(E1371=1,
  IFERROR(
    AVERAGEIFS(
      Question_10_Labs!D:D,
      Question_10_Labs!A:A, A1371,
      Question_10_Labs!C:C, "LAB B",
      Question_10_Labs!B:B, "&gt;=" &amp; C1371
    ),
    "No test done"
  ),
  ""
)</f>
        <v/>
      </c>
      <c r="I1371" s="13" t="str">
        <f t="shared" si="43"/>
        <v xml:space="preserve"> </v>
      </c>
    </row>
    <row r="1372" spans="1:9" x14ac:dyDescent="0.25">
      <c r="A1372" s="11">
        <v>92</v>
      </c>
      <c r="B1372" s="11" t="s">
        <v>622</v>
      </c>
      <c r="C1372" s="12">
        <v>41157</v>
      </c>
      <c r="D1372" s="15">
        <v>700</v>
      </c>
      <c r="E1372" s="13">
        <f t="shared" si="42"/>
        <v>1</v>
      </c>
      <c r="F1372" s="13">
        <f>IF(AND(B1372="Med B",COUNTIFS(A$1:A1371,A1372,B$1:B1371,"Med B")=0,COUNTIFS(A$1:A1371,A1372,B$1:B1371,"Med A")=0),1,0)</f>
        <v>0</v>
      </c>
      <c r="G1372" s="9">
        <f>IF(E1372=1,
  AVERAGEIFS(
    Question_10_Labs!D:D,
    Question_10_Labs!A:A, Question_10_admin!A1372,
    Question_10_Labs!C:C, "LAB B",
    Question_10_Labs!B:B, "&lt;=" &amp; Question_10_admin!C1372
  ),
  "")</f>
        <v>10.68</v>
      </c>
      <c r="H1372" s="13">
        <f>IF(E1372=1,
  IFERROR(
    AVERAGEIFS(
      Question_10_Labs!D:D,
      Question_10_Labs!A:A, A1372,
      Question_10_Labs!C:C, "LAB B",
      Question_10_Labs!B:B, "&gt;=" &amp; C1372
    ),
    "No test done"
  ),
  ""
)</f>
        <v>10.928571428571429</v>
      </c>
      <c r="I1372" s="13" t="str">
        <f t="shared" si="43"/>
        <v>Lower</v>
      </c>
    </row>
    <row r="1373" spans="1:9" x14ac:dyDescent="0.25">
      <c r="A1373" s="11">
        <v>92</v>
      </c>
      <c r="B1373" s="11" t="s">
        <v>623</v>
      </c>
      <c r="C1373" s="12">
        <v>41164</v>
      </c>
      <c r="D1373" s="15">
        <v>2</v>
      </c>
      <c r="E1373" s="13">
        <f t="shared" si="42"/>
        <v>0</v>
      </c>
      <c r="F1373" s="13">
        <f>IF(AND(B1373="Med B",COUNTIFS(A$1:A1372,A1373,B$1:B1372,"Med B")=0,COUNTIFS(A$1:A1372,A1373,B$1:B1372,"Med A")=0),1,0)</f>
        <v>0</v>
      </c>
      <c r="G1373" s="9" t="str">
        <f>IF(E1373=1,
  AVERAGEIFS(
    Question_10_Labs!D:D,
    Question_10_Labs!A:A, Question_10_admin!A1373,
    Question_10_Labs!C:C, "LAB B",
    Question_10_Labs!B:B, "&lt;=" &amp; Question_10_admin!C1373
  ),
  "")</f>
        <v/>
      </c>
      <c r="H1373" s="13" t="str">
        <f>IF(E1373=1,
  IFERROR(
    AVERAGEIFS(
      Question_10_Labs!D:D,
      Question_10_Labs!A:A, A1373,
      Question_10_Labs!C:C, "LAB B",
      Question_10_Labs!B:B, "&gt;=" &amp; C1373
    ),
    "No test done"
  ),
  ""
)</f>
        <v/>
      </c>
      <c r="I1373" s="13" t="str">
        <f t="shared" si="43"/>
        <v xml:space="preserve"> </v>
      </c>
    </row>
    <row r="1374" spans="1:9" x14ac:dyDescent="0.25">
      <c r="A1374" s="11">
        <v>92</v>
      </c>
      <c r="B1374" s="11" t="s">
        <v>623</v>
      </c>
      <c r="C1374" s="12">
        <v>41192</v>
      </c>
      <c r="D1374" s="15">
        <v>3</v>
      </c>
      <c r="E1374" s="13">
        <f t="shared" si="42"/>
        <v>0</v>
      </c>
      <c r="F1374" s="13">
        <f>IF(AND(B1374="Med B",COUNTIFS(A$1:A1373,A1374,B$1:B1373,"Med B")=0,COUNTIFS(A$1:A1373,A1374,B$1:B1373,"Med A")=0),1,0)</f>
        <v>0</v>
      </c>
      <c r="G1374" s="9" t="str">
        <f>IF(E1374=1,
  AVERAGEIFS(
    Question_10_Labs!D:D,
    Question_10_Labs!A:A, Question_10_admin!A1374,
    Question_10_Labs!C:C, "LAB B",
    Question_10_Labs!B:B, "&lt;=" &amp; Question_10_admin!C1374
  ),
  "")</f>
        <v/>
      </c>
      <c r="H1374" s="13" t="str">
        <f>IF(E1374=1,
  IFERROR(
    AVERAGEIFS(
      Question_10_Labs!D:D,
      Question_10_Labs!A:A, A1374,
      Question_10_Labs!C:C, "LAB B",
      Question_10_Labs!B:B, "&gt;=" &amp; C1374
    ),
    "No test done"
  ),
  ""
)</f>
        <v/>
      </c>
      <c r="I1374" s="13" t="str">
        <f t="shared" si="43"/>
        <v xml:space="preserve"> </v>
      </c>
    </row>
    <row r="1375" spans="1:9" x14ac:dyDescent="0.25">
      <c r="A1375" s="11">
        <v>92</v>
      </c>
      <c r="B1375" s="11" t="s">
        <v>623</v>
      </c>
      <c r="C1375" s="12">
        <v>41227</v>
      </c>
      <c r="D1375" s="15">
        <v>3</v>
      </c>
      <c r="E1375" s="13">
        <f t="shared" si="42"/>
        <v>0</v>
      </c>
      <c r="F1375" s="13">
        <f>IF(AND(B1375="Med B",COUNTIFS(A$1:A1374,A1375,B$1:B1374,"Med B")=0,COUNTIFS(A$1:A1374,A1375,B$1:B1374,"Med A")=0),1,0)</f>
        <v>0</v>
      </c>
      <c r="G1375" s="9" t="str">
        <f>IF(E1375=1,
  AVERAGEIFS(
    Question_10_Labs!D:D,
    Question_10_Labs!A:A, Question_10_admin!A1375,
    Question_10_Labs!C:C, "LAB B",
    Question_10_Labs!B:B, "&lt;=" &amp; Question_10_admin!C1375
  ),
  "")</f>
        <v/>
      </c>
      <c r="H1375" s="13" t="str">
        <f>IF(E1375=1,
  IFERROR(
    AVERAGEIFS(
      Question_10_Labs!D:D,
      Question_10_Labs!A:A, A1375,
      Question_10_Labs!C:C, "LAB B",
      Question_10_Labs!B:B, "&gt;=" &amp; C1375
    ),
    "No test done"
  ),
  ""
)</f>
        <v/>
      </c>
      <c r="I1375" s="13" t="str">
        <f t="shared" si="43"/>
        <v xml:space="preserve"> </v>
      </c>
    </row>
    <row r="1376" spans="1:9" x14ac:dyDescent="0.25">
      <c r="A1376" s="11">
        <v>93</v>
      </c>
      <c r="B1376" s="11" t="s">
        <v>622</v>
      </c>
      <c r="C1376" s="12">
        <v>41092</v>
      </c>
      <c r="D1376" s="15">
        <v>20000</v>
      </c>
      <c r="E1376" s="13">
        <f t="shared" si="42"/>
        <v>0</v>
      </c>
      <c r="F1376" s="13">
        <f>IF(AND(B1376="Med B",COUNTIFS(A$1:A1375,A1376,B$1:B1375,"Med B")=0,COUNTIFS(A$1:A1375,A1376,B$1:B1375,"Med A")=0),1,0)</f>
        <v>0</v>
      </c>
      <c r="G1376" s="9" t="str">
        <f>IF(E1376=1,
  AVERAGEIFS(
    Question_10_Labs!D:D,
    Question_10_Labs!A:A, Question_10_admin!A1376,
    Question_10_Labs!C:C, "LAB B",
    Question_10_Labs!B:B, "&lt;=" &amp; Question_10_admin!C1376
  ),
  "")</f>
        <v/>
      </c>
      <c r="H1376" s="13" t="str">
        <f>IF(E1376=1,
  IFERROR(
    AVERAGEIFS(
      Question_10_Labs!D:D,
      Question_10_Labs!A:A, A1376,
      Question_10_Labs!C:C, "LAB B",
      Question_10_Labs!B:B, "&gt;=" &amp; C1376
    ),
    "No test done"
  ),
  ""
)</f>
        <v/>
      </c>
      <c r="I1376" s="13" t="str">
        <f t="shared" si="43"/>
        <v xml:space="preserve"> </v>
      </c>
    </row>
    <row r="1377" spans="1:9" x14ac:dyDescent="0.25">
      <c r="A1377" s="11">
        <v>93</v>
      </c>
      <c r="B1377" s="11" t="s">
        <v>622</v>
      </c>
      <c r="C1377" s="12">
        <v>41110</v>
      </c>
      <c r="D1377" s="15">
        <v>20000</v>
      </c>
      <c r="E1377" s="13">
        <f t="shared" si="42"/>
        <v>0</v>
      </c>
      <c r="F1377" s="13">
        <f>IF(AND(B1377="Med B",COUNTIFS(A$1:A1376,A1377,B$1:B1376,"Med B")=0,COUNTIFS(A$1:A1376,A1377,B$1:B1376,"Med A")=0),1,0)</f>
        <v>0</v>
      </c>
      <c r="G1377" s="9" t="str">
        <f>IF(E1377=1,
  AVERAGEIFS(
    Question_10_Labs!D:D,
    Question_10_Labs!A:A, Question_10_admin!A1377,
    Question_10_Labs!C:C, "LAB B",
    Question_10_Labs!B:B, "&lt;=" &amp; Question_10_admin!C1377
  ),
  "")</f>
        <v/>
      </c>
      <c r="H1377" s="13" t="str">
        <f>IF(E1377=1,
  IFERROR(
    AVERAGEIFS(
      Question_10_Labs!D:D,
      Question_10_Labs!A:A, A1377,
      Question_10_Labs!C:C, "LAB B",
      Question_10_Labs!B:B, "&gt;=" &amp; C1377
    ),
    "No test done"
  ),
  ""
)</f>
        <v/>
      </c>
      <c r="I1377" s="13" t="str">
        <f t="shared" si="43"/>
        <v xml:space="preserve"> </v>
      </c>
    </row>
    <row r="1378" spans="1:9" x14ac:dyDescent="0.25">
      <c r="A1378" s="11">
        <v>93</v>
      </c>
      <c r="B1378" s="11" t="s">
        <v>622</v>
      </c>
      <c r="C1378" s="12">
        <v>41136</v>
      </c>
      <c r="D1378" s="15">
        <v>20000</v>
      </c>
      <c r="E1378" s="13">
        <f t="shared" si="42"/>
        <v>0</v>
      </c>
      <c r="F1378" s="13">
        <f>IF(AND(B1378="Med B",COUNTIFS(A$1:A1377,A1378,B$1:B1377,"Med B")=0,COUNTIFS(A$1:A1377,A1378,B$1:B1377,"Med A")=0),1,0)</f>
        <v>0</v>
      </c>
      <c r="G1378" s="9" t="str">
        <f>IF(E1378=1,
  AVERAGEIFS(
    Question_10_Labs!D:D,
    Question_10_Labs!A:A, Question_10_admin!A1378,
    Question_10_Labs!C:C, "LAB B",
    Question_10_Labs!B:B, "&lt;=" &amp; Question_10_admin!C1378
  ),
  "")</f>
        <v/>
      </c>
      <c r="H1378" s="13" t="str">
        <f>IF(E1378=1,
  IFERROR(
    AVERAGEIFS(
      Question_10_Labs!D:D,
      Question_10_Labs!A:A, A1378,
      Question_10_Labs!C:C, "LAB B",
      Question_10_Labs!B:B, "&gt;=" &amp; C1378
    ),
    "No test done"
  ),
  ""
)</f>
        <v/>
      </c>
      <c r="I1378" s="13" t="str">
        <f t="shared" si="43"/>
        <v xml:space="preserve"> </v>
      </c>
    </row>
    <row r="1379" spans="1:9" x14ac:dyDescent="0.25">
      <c r="A1379" s="11">
        <v>93</v>
      </c>
      <c r="B1379" s="11" t="s">
        <v>622</v>
      </c>
      <c r="C1379" s="12">
        <v>41138</v>
      </c>
      <c r="D1379" s="15">
        <v>20000</v>
      </c>
      <c r="E1379" s="13">
        <f t="shared" si="42"/>
        <v>0</v>
      </c>
      <c r="F1379" s="13">
        <f>IF(AND(B1379="Med B",COUNTIFS(A$1:A1378,A1379,B$1:B1378,"Med B")=0,COUNTIFS(A$1:A1378,A1379,B$1:B1378,"Med A")=0),1,0)</f>
        <v>0</v>
      </c>
      <c r="G1379" s="9" t="str">
        <f>IF(E1379=1,
  AVERAGEIFS(
    Question_10_Labs!D:D,
    Question_10_Labs!A:A, Question_10_admin!A1379,
    Question_10_Labs!C:C, "LAB B",
    Question_10_Labs!B:B, "&lt;=" &amp; Question_10_admin!C1379
  ),
  "")</f>
        <v/>
      </c>
      <c r="H1379" s="13" t="str">
        <f>IF(E1379=1,
  IFERROR(
    AVERAGEIFS(
      Question_10_Labs!D:D,
      Question_10_Labs!A:A, A1379,
      Question_10_Labs!C:C, "LAB B",
      Question_10_Labs!B:B, "&gt;=" &amp; C1379
    ),
    "No test done"
  ),
  ""
)</f>
        <v/>
      </c>
      <c r="I1379" s="13" t="str">
        <f t="shared" si="43"/>
        <v xml:space="preserve"> </v>
      </c>
    </row>
    <row r="1380" spans="1:9" x14ac:dyDescent="0.25">
      <c r="A1380" s="11">
        <v>93</v>
      </c>
      <c r="B1380" s="11" t="s">
        <v>622</v>
      </c>
      <c r="C1380" s="12">
        <v>41143</v>
      </c>
      <c r="D1380" s="15">
        <v>20000</v>
      </c>
      <c r="E1380" s="13">
        <f t="shared" si="42"/>
        <v>0</v>
      </c>
      <c r="F1380" s="13">
        <f>IF(AND(B1380="Med B",COUNTIFS(A$1:A1379,A1380,B$1:B1379,"Med B")=0,COUNTIFS(A$1:A1379,A1380,B$1:B1379,"Med A")=0),1,0)</f>
        <v>0</v>
      </c>
      <c r="G1380" s="9" t="str">
        <f>IF(E1380=1,
  AVERAGEIFS(
    Question_10_Labs!D:D,
    Question_10_Labs!A:A, Question_10_admin!A1380,
    Question_10_Labs!C:C, "LAB B",
    Question_10_Labs!B:B, "&lt;=" &amp; Question_10_admin!C1380
  ),
  "")</f>
        <v/>
      </c>
      <c r="H1380" s="13" t="str">
        <f>IF(E1380=1,
  IFERROR(
    AVERAGEIFS(
      Question_10_Labs!D:D,
      Question_10_Labs!A:A, A1380,
      Question_10_Labs!C:C, "LAB B",
      Question_10_Labs!B:B, "&gt;=" &amp; C1380
    ),
    "No test done"
  ),
  ""
)</f>
        <v/>
      </c>
      <c r="I1380" s="13" t="str">
        <f t="shared" si="43"/>
        <v xml:space="preserve"> </v>
      </c>
    </row>
    <row r="1381" spans="1:9" x14ac:dyDescent="0.25">
      <c r="A1381" s="11">
        <v>93</v>
      </c>
      <c r="B1381" s="11" t="s">
        <v>622</v>
      </c>
      <c r="C1381" s="12">
        <v>41150</v>
      </c>
      <c r="D1381" s="15">
        <v>20000</v>
      </c>
      <c r="E1381" s="13">
        <f t="shared" si="42"/>
        <v>0</v>
      </c>
      <c r="F1381" s="13">
        <f>IF(AND(B1381="Med B",COUNTIFS(A$1:A1380,A1381,B$1:B1380,"Med B")=0,COUNTIFS(A$1:A1380,A1381,B$1:B1380,"Med A")=0),1,0)</f>
        <v>0</v>
      </c>
      <c r="G1381" s="9" t="str">
        <f>IF(E1381=1,
  AVERAGEIFS(
    Question_10_Labs!D:D,
    Question_10_Labs!A:A, Question_10_admin!A1381,
    Question_10_Labs!C:C, "LAB B",
    Question_10_Labs!B:B, "&lt;=" &amp; Question_10_admin!C1381
  ),
  "")</f>
        <v/>
      </c>
      <c r="H1381" s="13" t="str">
        <f>IF(E1381=1,
  IFERROR(
    AVERAGEIFS(
      Question_10_Labs!D:D,
      Question_10_Labs!A:A, A1381,
      Question_10_Labs!C:C, "LAB B",
      Question_10_Labs!B:B, "&gt;=" &amp; C1381
    ),
    "No test done"
  ),
  ""
)</f>
        <v/>
      </c>
      <c r="I1381" s="13" t="str">
        <f t="shared" si="43"/>
        <v xml:space="preserve"> </v>
      </c>
    </row>
    <row r="1382" spans="1:9" x14ac:dyDescent="0.25">
      <c r="A1382" s="11">
        <v>94</v>
      </c>
      <c r="B1382" s="11" t="s">
        <v>622</v>
      </c>
      <c r="C1382" s="12">
        <v>41092</v>
      </c>
      <c r="D1382" s="15">
        <v>4200</v>
      </c>
      <c r="E1382" s="13">
        <f t="shared" si="42"/>
        <v>0</v>
      </c>
      <c r="F1382" s="13">
        <f>IF(AND(B1382="Med B",COUNTIFS(A$1:A1381,A1382,B$1:B1381,"Med B")=0,COUNTIFS(A$1:A1381,A1382,B$1:B1381,"Med A")=0),1,0)</f>
        <v>0</v>
      </c>
      <c r="G1382" s="9" t="str">
        <f>IF(E1382=1,
  AVERAGEIFS(
    Question_10_Labs!D:D,
    Question_10_Labs!A:A, Question_10_admin!A1382,
    Question_10_Labs!C:C, "LAB B",
    Question_10_Labs!B:B, "&lt;=" &amp; Question_10_admin!C1382
  ),
  "")</f>
        <v/>
      </c>
      <c r="H1382" s="13" t="str">
        <f>IF(E1382=1,
  IFERROR(
    AVERAGEIFS(
      Question_10_Labs!D:D,
      Question_10_Labs!A:A, A1382,
      Question_10_Labs!C:C, "LAB B",
      Question_10_Labs!B:B, "&gt;=" &amp; C1382
    ),
    "No test done"
  ),
  ""
)</f>
        <v/>
      </c>
      <c r="I1382" s="13" t="str">
        <f t="shared" si="43"/>
        <v xml:space="preserve"> </v>
      </c>
    </row>
    <row r="1383" spans="1:9" x14ac:dyDescent="0.25">
      <c r="A1383" s="11">
        <v>94</v>
      </c>
      <c r="B1383" s="11" t="s">
        <v>622</v>
      </c>
      <c r="C1383" s="12">
        <v>41096</v>
      </c>
      <c r="D1383" s="15">
        <v>4200</v>
      </c>
      <c r="E1383" s="13">
        <f t="shared" si="42"/>
        <v>0</v>
      </c>
      <c r="F1383" s="13">
        <f>IF(AND(B1383="Med B",COUNTIFS(A$1:A1382,A1383,B$1:B1382,"Med B")=0,COUNTIFS(A$1:A1382,A1383,B$1:B1382,"Med A")=0),1,0)</f>
        <v>0</v>
      </c>
      <c r="G1383" s="9" t="str">
        <f>IF(E1383=1,
  AVERAGEIFS(
    Question_10_Labs!D:D,
    Question_10_Labs!A:A, Question_10_admin!A1383,
    Question_10_Labs!C:C, "LAB B",
    Question_10_Labs!B:B, "&lt;=" &amp; Question_10_admin!C1383
  ),
  "")</f>
        <v/>
      </c>
      <c r="H1383" s="13" t="str">
        <f>IF(E1383=1,
  IFERROR(
    AVERAGEIFS(
      Question_10_Labs!D:D,
      Question_10_Labs!A:A, A1383,
      Question_10_Labs!C:C, "LAB B",
      Question_10_Labs!B:B, "&gt;=" &amp; C1383
    ),
    "No test done"
  ),
  ""
)</f>
        <v/>
      </c>
      <c r="I1383" s="13" t="str">
        <f t="shared" si="43"/>
        <v xml:space="preserve"> </v>
      </c>
    </row>
    <row r="1384" spans="1:9" x14ac:dyDescent="0.25">
      <c r="A1384" s="11">
        <v>94</v>
      </c>
      <c r="B1384" s="11" t="s">
        <v>622</v>
      </c>
      <c r="C1384" s="12">
        <v>41101</v>
      </c>
      <c r="D1384" s="15">
        <v>4800</v>
      </c>
      <c r="E1384" s="13">
        <f t="shared" si="42"/>
        <v>0</v>
      </c>
      <c r="F1384" s="13">
        <f>IF(AND(B1384="Med B",COUNTIFS(A$1:A1383,A1384,B$1:B1383,"Med B")=0,COUNTIFS(A$1:A1383,A1384,B$1:B1383,"Med A")=0),1,0)</f>
        <v>0</v>
      </c>
      <c r="G1384" s="9" t="str">
        <f>IF(E1384=1,
  AVERAGEIFS(
    Question_10_Labs!D:D,
    Question_10_Labs!A:A, Question_10_admin!A1384,
    Question_10_Labs!C:C, "LAB B",
    Question_10_Labs!B:B, "&lt;=" &amp; Question_10_admin!C1384
  ),
  "")</f>
        <v/>
      </c>
      <c r="H1384" s="13" t="str">
        <f>IF(E1384=1,
  IFERROR(
    AVERAGEIFS(
      Question_10_Labs!D:D,
      Question_10_Labs!A:A, A1384,
      Question_10_Labs!C:C, "LAB B",
      Question_10_Labs!B:B, "&gt;=" &amp; C1384
    ),
    "No test done"
  ),
  ""
)</f>
        <v/>
      </c>
      <c r="I1384" s="13" t="str">
        <f t="shared" si="43"/>
        <v xml:space="preserve"> </v>
      </c>
    </row>
    <row r="1385" spans="1:9" x14ac:dyDescent="0.25">
      <c r="A1385" s="11">
        <v>94</v>
      </c>
      <c r="B1385" s="11" t="s">
        <v>622</v>
      </c>
      <c r="C1385" s="12">
        <v>41103</v>
      </c>
      <c r="D1385" s="15">
        <v>4800</v>
      </c>
      <c r="E1385" s="13">
        <f t="shared" si="42"/>
        <v>0</v>
      </c>
      <c r="F1385" s="13">
        <f>IF(AND(B1385="Med B",COUNTIFS(A$1:A1384,A1385,B$1:B1384,"Med B")=0,COUNTIFS(A$1:A1384,A1385,B$1:B1384,"Med A")=0),1,0)</f>
        <v>0</v>
      </c>
      <c r="G1385" s="9" t="str">
        <f>IF(E1385=1,
  AVERAGEIFS(
    Question_10_Labs!D:D,
    Question_10_Labs!A:A, Question_10_admin!A1385,
    Question_10_Labs!C:C, "LAB B",
    Question_10_Labs!B:B, "&lt;=" &amp; Question_10_admin!C1385
  ),
  "")</f>
        <v/>
      </c>
      <c r="H1385" s="13" t="str">
        <f>IF(E1385=1,
  IFERROR(
    AVERAGEIFS(
      Question_10_Labs!D:D,
      Question_10_Labs!A:A, A1385,
      Question_10_Labs!C:C, "LAB B",
      Question_10_Labs!B:B, "&gt;=" &amp; C1385
    ),
    "No test done"
  ),
  ""
)</f>
        <v/>
      </c>
      <c r="I1385" s="13" t="str">
        <f t="shared" si="43"/>
        <v xml:space="preserve"> </v>
      </c>
    </row>
    <row r="1386" spans="1:9" x14ac:dyDescent="0.25">
      <c r="A1386" s="11">
        <v>94</v>
      </c>
      <c r="B1386" s="11" t="s">
        <v>622</v>
      </c>
      <c r="C1386" s="12">
        <v>41106</v>
      </c>
      <c r="D1386" s="15">
        <v>4800</v>
      </c>
      <c r="E1386" s="13">
        <f t="shared" si="42"/>
        <v>0</v>
      </c>
      <c r="F1386" s="13">
        <f>IF(AND(B1386="Med B",COUNTIFS(A$1:A1385,A1386,B$1:B1385,"Med B")=0,COUNTIFS(A$1:A1385,A1386,B$1:B1385,"Med A")=0),1,0)</f>
        <v>0</v>
      </c>
      <c r="G1386" s="9" t="str">
        <f>IF(E1386=1,
  AVERAGEIFS(
    Question_10_Labs!D:D,
    Question_10_Labs!A:A, Question_10_admin!A1386,
    Question_10_Labs!C:C, "LAB B",
    Question_10_Labs!B:B, "&lt;=" &amp; Question_10_admin!C1386
  ),
  "")</f>
        <v/>
      </c>
      <c r="H1386" s="13" t="str">
        <f>IF(E1386=1,
  IFERROR(
    AVERAGEIFS(
      Question_10_Labs!D:D,
      Question_10_Labs!A:A, A1386,
      Question_10_Labs!C:C, "LAB B",
      Question_10_Labs!B:B, "&gt;=" &amp; C1386
    ),
    "No test done"
  ),
  ""
)</f>
        <v/>
      </c>
      <c r="I1386" s="13" t="str">
        <f t="shared" si="43"/>
        <v xml:space="preserve"> </v>
      </c>
    </row>
    <row r="1387" spans="1:9" x14ac:dyDescent="0.25">
      <c r="A1387" s="11">
        <v>94</v>
      </c>
      <c r="B1387" s="11" t="s">
        <v>622</v>
      </c>
      <c r="C1387" s="12">
        <v>41108</v>
      </c>
      <c r="D1387" s="15">
        <v>4800</v>
      </c>
      <c r="E1387" s="13">
        <f t="shared" si="42"/>
        <v>0</v>
      </c>
      <c r="F1387" s="13">
        <f>IF(AND(B1387="Med B",COUNTIFS(A$1:A1386,A1387,B$1:B1386,"Med B")=0,COUNTIFS(A$1:A1386,A1387,B$1:B1386,"Med A")=0),1,0)</f>
        <v>0</v>
      </c>
      <c r="G1387" s="9" t="str">
        <f>IF(E1387=1,
  AVERAGEIFS(
    Question_10_Labs!D:D,
    Question_10_Labs!A:A, Question_10_admin!A1387,
    Question_10_Labs!C:C, "LAB B",
    Question_10_Labs!B:B, "&lt;=" &amp; Question_10_admin!C1387
  ),
  "")</f>
        <v/>
      </c>
      <c r="H1387" s="13" t="str">
        <f>IF(E1387=1,
  IFERROR(
    AVERAGEIFS(
      Question_10_Labs!D:D,
      Question_10_Labs!A:A, A1387,
      Question_10_Labs!C:C, "LAB B",
      Question_10_Labs!B:B, "&gt;=" &amp; C1387
    ),
    "No test done"
  ),
  ""
)</f>
        <v/>
      </c>
      <c r="I1387" s="13" t="str">
        <f t="shared" si="43"/>
        <v xml:space="preserve"> </v>
      </c>
    </row>
    <row r="1388" spans="1:9" x14ac:dyDescent="0.25">
      <c r="A1388" s="11">
        <v>94</v>
      </c>
      <c r="B1388" s="11" t="s">
        <v>622</v>
      </c>
      <c r="C1388" s="12">
        <v>41110</v>
      </c>
      <c r="D1388" s="15">
        <v>5800</v>
      </c>
      <c r="E1388" s="13">
        <f t="shared" si="42"/>
        <v>0</v>
      </c>
      <c r="F1388" s="13">
        <f>IF(AND(B1388="Med B",COUNTIFS(A$1:A1387,A1388,B$1:B1387,"Med B")=0,COUNTIFS(A$1:A1387,A1388,B$1:B1387,"Med A")=0),1,0)</f>
        <v>0</v>
      </c>
      <c r="G1388" s="9" t="str">
        <f>IF(E1388=1,
  AVERAGEIFS(
    Question_10_Labs!D:D,
    Question_10_Labs!A:A, Question_10_admin!A1388,
    Question_10_Labs!C:C, "LAB B",
    Question_10_Labs!B:B, "&lt;=" &amp; Question_10_admin!C1388
  ),
  "")</f>
        <v/>
      </c>
      <c r="H1388" s="13" t="str">
        <f>IF(E1388=1,
  IFERROR(
    AVERAGEIFS(
      Question_10_Labs!D:D,
      Question_10_Labs!A:A, A1388,
      Question_10_Labs!C:C, "LAB B",
      Question_10_Labs!B:B, "&gt;=" &amp; C1388
    ),
    "No test done"
  ),
  ""
)</f>
        <v/>
      </c>
      <c r="I1388" s="13" t="str">
        <f t="shared" si="43"/>
        <v xml:space="preserve"> </v>
      </c>
    </row>
    <row r="1389" spans="1:9" x14ac:dyDescent="0.25">
      <c r="A1389" s="11">
        <v>94</v>
      </c>
      <c r="B1389" s="11" t="s">
        <v>622</v>
      </c>
      <c r="C1389" s="12">
        <v>41113</v>
      </c>
      <c r="D1389" s="15">
        <v>5800</v>
      </c>
      <c r="E1389" s="13">
        <f t="shared" si="42"/>
        <v>0</v>
      </c>
      <c r="F1389" s="13">
        <f>IF(AND(B1389="Med B",COUNTIFS(A$1:A1388,A1389,B$1:B1388,"Med B")=0,COUNTIFS(A$1:A1388,A1389,B$1:B1388,"Med A")=0),1,0)</f>
        <v>0</v>
      </c>
      <c r="G1389" s="9" t="str">
        <f>IF(E1389=1,
  AVERAGEIFS(
    Question_10_Labs!D:D,
    Question_10_Labs!A:A, Question_10_admin!A1389,
    Question_10_Labs!C:C, "LAB B",
    Question_10_Labs!B:B, "&lt;=" &amp; Question_10_admin!C1389
  ),
  "")</f>
        <v/>
      </c>
      <c r="H1389" s="13" t="str">
        <f>IF(E1389=1,
  IFERROR(
    AVERAGEIFS(
      Question_10_Labs!D:D,
      Question_10_Labs!A:A, A1389,
      Question_10_Labs!C:C, "LAB B",
      Question_10_Labs!B:B, "&gt;=" &amp; C1389
    ),
    "No test done"
  ),
  ""
)</f>
        <v/>
      </c>
      <c r="I1389" s="13" t="str">
        <f t="shared" si="43"/>
        <v xml:space="preserve"> </v>
      </c>
    </row>
    <row r="1390" spans="1:9" x14ac:dyDescent="0.25">
      <c r="A1390" s="11">
        <v>94</v>
      </c>
      <c r="B1390" s="11" t="s">
        <v>622</v>
      </c>
      <c r="C1390" s="12">
        <v>41115</v>
      </c>
      <c r="D1390" s="15">
        <v>5800</v>
      </c>
      <c r="E1390" s="13">
        <f t="shared" si="42"/>
        <v>0</v>
      </c>
      <c r="F1390" s="13">
        <f>IF(AND(B1390="Med B",COUNTIFS(A$1:A1389,A1390,B$1:B1389,"Med B")=0,COUNTIFS(A$1:A1389,A1390,B$1:B1389,"Med A")=0),1,0)</f>
        <v>0</v>
      </c>
      <c r="G1390" s="9" t="str">
        <f>IF(E1390=1,
  AVERAGEIFS(
    Question_10_Labs!D:D,
    Question_10_Labs!A:A, Question_10_admin!A1390,
    Question_10_Labs!C:C, "LAB B",
    Question_10_Labs!B:B, "&lt;=" &amp; Question_10_admin!C1390
  ),
  "")</f>
        <v/>
      </c>
      <c r="H1390" s="13" t="str">
        <f>IF(E1390=1,
  IFERROR(
    AVERAGEIFS(
      Question_10_Labs!D:D,
      Question_10_Labs!A:A, A1390,
      Question_10_Labs!C:C, "LAB B",
      Question_10_Labs!B:B, "&gt;=" &amp; C1390
    ),
    "No test done"
  ),
  ""
)</f>
        <v/>
      </c>
      <c r="I1390" s="13" t="str">
        <f t="shared" si="43"/>
        <v xml:space="preserve"> </v>
      </c>
    </row>
    <row r="1391" spans="1:9" x14ac:dyDescent="0.25">
      <c r="A1391" s="11">
        <v>94</v>
      </c>
      <c r="B1391" s="11" t="s">
        <v>622</v>
      </c>
      <c r="C1391" s="12">
        <v>41117</v>
      </c>
      <c r="D1391" s="15">
        <v>5800</v>
      </c>
      <c r="E1391" s="13">
        <f t="shared" si="42"/>
        <v>0</v>
      </c>
      <c r="F1391" s="13">
        <f>IF(AND(B1391="Med B",COUNTIFS(A$1:A1390,A1391,B$1:B1390,"Med B")=0,COUNTIFS(A$1:A1390,A1391,B$1:B1390,"Med A")=0),1,0)</f>
        <v>0</v>
      </c>
      <c r="G1391" s="9" t="str">
        <f>IF(E1391=1,
  AVERAGEIFS(
    Question_10_Labs!D:D,
    Question_10_Labs!A:A, Question_10_admin!A1391,
    Question_10_Labs!C:C, "LAB B",
    Question_10_Labs!B:B, "&lt;=" &amp; Question_10_admin!C1391
  ),
  "")</f>
        <v/>
      </c>
      <c r="H1391" s="13" t="str">
        <f>IF(E1391=1,
  IFERROR(
    AVERAGEIFS(
      Question_10_Labs!D:D,
      Question_10_Labs!A:A, A1391,
      Question_10_Labs!C:C, "LAB B",
      Question_10_Labs!B:B, "&gt;=" &amp; C1391
    ),
    "No test done"
  ),
  ""
)</f>
        <v/>
      </c>
      <c r="I1391" s="13" t="str">
        <f t="shared" si="43"/>
        <v xml:space="preserve"> </v>
      </c>
    </row>
    <row r="1392" spans="1:9" x14ac:dyDescent="0.25">
      <c r="A1392" s="11">
        <v>94</v>
      </c>
      <c r="B1392" s="11" t="s">
        <v>622</v>
      </c>
      <c r="C1392" s="12">
        <v>41120</v>
      </c>
      <c r="D1392" s="15">
        <v>5800</v>
      </c>
      <c r="E1392" s="13">
        <f t="shared" si="42"/>
        <v>0</v>
      </c>
      <c r="F1392" s="13">
        <f>IF(AND(B1392="Med B",COUNTIFS(A$1:A1391,A1392,B$1:B1391,"Med B")=0,COUNTIFS(A$1:A1391,A1392,B$1:B1391,"Med A")=0),1,0)</f>
        <v>0</v>
      </c>
      <c r="G1392" s="9" t="str">
        <f>IF(E1392=1,
  AVERAGEIFS(
    Question_10_Labs!D:D,
    Question_10_Labs!A:A, Question_10_admin!A1392,
    Question_10_Labs!C:C, "LAB B",
    Question_10_Labs!B:B, "&lt;=" &amp; Question_10_admin!C1392
  ),
  "")</f>
        <v/>
      </c>
      <c r="H1392" s="13" t="str">
        <f>IF(E1392=1,
  IFERROR(
    AVERAGEIFS(
      Question_10_Labs!D:D,
      Question_10_Labs!A:A, A1392,
      Question_10_Labs!C:C, "LAB B",
      Question_10_Labs!B:B, "&gt;=" &amp; C1392
    ),
    "No test done"
  ),
  ""
)</f>
        <v/>
      </c>
      <c r="I1392" s="13" t="str">
        <f t="shared" si="43"/>
        <v xml:space="preserve"> </v>
      </c>
    </row>
    <row r="1393" spans="1:9" x14ac:dyDescent="0.25">
      <c r="A1393" s="11">
        <v>94</v>
      </c>
      <c r="B1393" s="11" t="s">
        <v>622</v>
      </c>
      <c r="C1393" s="12">
        <v>41122</v>
      </c>
      <c r="D1393" s="15">
        <v>5800</v>
      </c>
      <c r="E1393" s="13">
        <f t="shared" si="42"/>
        <v>0</v>
      </c>
      <c r="F1393" s="13">
        <f>IF(AND(B1393="Med B",COUNTIFS(A$1:A1392,A1393,B$1:B1392,"Med B")=0,COUNTIFS(A$1:A1392,A1393,B$1:B1392,"Med A")=0),1,0)</f>
        <v>0</v>
      </c>
      <c r="G1393" s="9" t="str">
        <f>IF(E1393=1,
  AVERAGEIFS(
    Question_10_Labs!D:D,
    Question_10_Labs!A:A, Question_10_admin!A1393,
    Question_10_Labs!C:C, "LAB B",
    Question_10_Labs!B:B, "&lt;=" &amp; Question_10_admin!C1393
  ),
  "")</f>
        <v/>
      </c>
      <c r="H1393" s="13" t="str">
        <f>IF(E1393=1,
  IFERROR(
    AVERAGEIFS(
      Question_10_Labs!D:D,
      Question_10_Labs!A:A, A1393,
      Question_10_Labs!C:C, "LAB B",
      Question_10_Labs!B:B, "&gt;=" &amp; C1393
    ),
    "No test done"
  ),
  ""
)</f>
        <v/>
      </c>
      <c r="I1393" s="13" t="str">
        <f t="shared" si="43"/>
        <v xml:space="preserve"> </v>
      </c>
    </row>
    <row r="1394" spans="1:9" x14ac:dyDescent="0.25">
      <c r="A1394" s="11">
        <v>94</v>
      </c>
      <c r="B1394" s="11" t="s">
        <v>622</v>
      </c>
      <c r="C1394" s="12">
        <v>41124</v>
      </c>
      <c r="D1394" s="15">
        <v>6400</v>
      </c>
      <c r="E1394" s="13">
        <f t="shared" si="42"/>
        <v>0</v>
      </c>
      <c r="F1394" s="13">
        <f>IF(AND(B1394="Med B",COUNTIFS(A$1:A1393,A1394,B$1:B1393,"Med B")=0,COUNTIFS(A$1:A1393,A1394,B$1:B1393,"Med A")=0),1,0)</f>
        <v>0</v>
      </c>
      <c r="G1394" s="9" t="str">
        <f>IF(E1394=1,
  AVERAGEIFS(
    Question_10_Labs!D:D,
    Question_10_Labs!A:A, Question_10_admin!A1394,
    Question_10_Labs!C:C, "LAB B",
    Question_10_Labs!B:B, "&lt;=" &amp; Question_10_admin!C1394
  ),
  "")</f>
        <v/>
      </c>
      <c r="H1394" s="13" t="str">
        <f>IF(E1394=1,
  IFERROR(
    AVERAGEIFS(
      Question_10_Labs!D:D,
      Question_10_Labs!A:A, A1394,
      Question_10_Labs!C:C, "LAB B",
      Question_10_Labs!B:B, "&gt;=" &amp; C1394
    ),
    "No test done"
  ),
  ""
)</f>
        <v/>
      </c>
      <c r="I1394" s="13" t="str">
        <f t="shared" si="43"/>
        <v xml:space="preserve"> </v>
      </c>
    </row>
    <row r="1395" spans="1:9" x14ac:dyDescent="0.25">
      <c r="A1395" s="11">
        <v>94</v>
      </c>
      <c r="B1395" s="11" t="s">
        <v>622</v>
      </c>
      <c r="C1395" s="12">
        <v>41127</v>
      </c>
      <c r="D1395" s="15">
        <v>6400</v>
      </c>
      <c r="E1395" s="13">
        <f t="shared" si="42"/>
        <v>0</v>
      </c>
      <c r="F1395" s="13">
        <f>IF(AND(B1395="Med B",COUNTIFS(A$1:A1394,A1395,B$1:B1394,"Med B")=0,COUNTIFS(A$1:A1394,A1395,B$1:B1394,"Med A")=0),1,0)</f>
        <v>0</v>
      </c>
      <c r="G1395" s="9" t="str">
        <f>IF(E1395=1,
  AVERAGEIFS(
    Question_10_Labs!D:D,
    Question_10_Labs!A:A, Question_10_admin!A1395,
    Question_10_Labs!C:C, "LAB B",
    Question_10_Labs!B:B, "&lt;=" &amp; Question_10_admin!C1395
  ),
  "")</f>
        <v/>
      </c>
      <c r="H1395" s="13" t="str">
        <f>IF(E1395=1,
  IFERROR(
    AVERAGEIFS(
      Question_10_Labs!D:D,
      Question_10_Labs!A:A, A1395,
      Question_10_Labs!C:C, "LAB B",
      Question_10_Labs!B:B, "&gt;=" &amp; C1395
    ),
    "No test done"
  ),
  ""
)</f>
        <v/>
      </c>
      <c r="I1395" s="13" t="str">
        <f t="shared" si="43"/>
        <v xml:space="preserve"> </v>
      </c>
    </row>
    <row r="1396" spans="1:9" x14ac:dyDescent="0.25">
      <c r="A1396" s="11">
        <v>94</v>
      </c>
      <c r="B1396" s="11" t="s">
        <v>622</v>
      </c>
      <c r="C1396" s="12">
        <v>41129</v>
      </c>
      <c r="D1396" s="15">
        <v>6400</v>
      </c>
      <c r="E1396" s="13">
        <f t="shared" si="42"/>
        <v>0</v>
      </c>
      <c r="F1396" s="13">
        <f>IF(AND(B1396="Med B",COUNTIFS(A$1:A1395,A1396,B$1:B1395,"Med B")=0,COUNTIFS(A$1:A1395,A1396,B$1:B1395,"Med A")=0),1,0)</f>
        <v>0</v>
      </c>
      <c r="G1396" s="9" t="str">
        <f>IF(E1396=1,
  AVERAGEIFS(
    Question_10_Labs!D:D,
    Question_10_Labs!A:A, Question_10_admin!A1396,
    Question_10_Labs!C:C, "LAB B",
    Question_10_Labs!B:B, "&lt;=" &amp; Question_10_admin!C1396
  ),
  "")</f>
        <v/>
      </c>
      <c r="H1396" s="13" t="str">
        <f>IF(E1396=1,
  IFERROR(
    AVERAGEIFS(
      Question_10_Labs!D:D,
      Question_10_Labs!A:A, A1396,
      Question_10_Labs!C:C, "LAB B",
      Question_10_Labs!B:B, "&gt;=" &amp; C1396
    ),
    "No test done"
  ),
  ""
)</f>
        <v/>
      </c>
      <c r="I1396" s="13" t="str">
        <f t="shared" si="43"/>
        <v xml:space="preserve"> </v>
      </c>
    </row>
    <row r="1397" spans="1:9" x14ac:dyDescent="0.25">
      <c r="A1397" s="11">
        <v>94</v>
      </c>
      <c r="B1397" s="11" t="s">
        <v>622</v>
      </c>
      <c r="C1397" s="12">
        <v>41131</v>
      </c>
      <c r="D1397" s="15">
        <v>6400</v>
      </c>
      <c r="E1397" s="13">
        <f t="shared" si="42"/>
        <v>0</v>
      </c>
      <c r="F1397" s="13">
        <f>IF(AND(B1397="Med B",COUNTIFS(A$1:A1396,A1397,B$1:B1396,"Med B")=0,COUNTIFS(A$1:A1396,A1397,B$1:B1396,"Med A")=0),1,0)</f>
        <v>0</v>
      </c>
      <c r="G1397" s="9" t="str">
        <f>IF(E1397=1,
  AVERAGEIFS(
    Question_10_Labs!D:D,
    Question_10_Labs!A:A, Question_10_admin!A1397,
    Question_10_Labs!C:C, "LAB B",
    Question_10_Labs!B:B, "&lt;=" &amp; Question_10_admin!C1397
  ),
  "")</f>
        <v/>
      </c>
      <c r="H1397" s="13" t="str">
        <f>IF(E1397=1,
  IFERROR(
    AVERAGEIFS(
      Question_10_Labs!D:D,
      Question_10_Labs!A:A, A1397,
      Question_10_Labs!C:C, "LAB B",
      Question_10_Labs!B:B, "&gt;=" &amp; C1397
    ),
    "No test done"
  ),
  ""
)</f>
        <v/>
      </c>
      <c r="I1397" s="13" t="str">
        <f t="shared" si="43"/>
        <v xml:space="preserve"> </v>
      </c>
    </row>
    <row r="1398" spans="1:9" x14ac:dyDescent="0.25">
      <c r="A1398" s="11">
        <v>94</v>
      </c>
      <c r="B1398" s="11" t="s">
        <v>622</v>
      </c>
      <c r="C1398" s="12">
        <v>41134</v>
      </c>
      <c r="D1398" s="15">
        <v>6400</v>
      </c>
      <c r="E1398" s="13">
        <f t="shared" si="42"/>
        <v>0</v>
      </c>
      <c r="F1398" s="13">
        <f>IF(AND(B1398="Med B",COUNTIFS(A$1:A1397,A1398,B$1:B1397,"Med B")=0,COUNTIFS(A$1:A1397,A1398,B$1:B1397,"Med A")=0),1,0)</f>
        <v>0</v>
      </c>
      <c r="G1398" s="9" t="str">
        <f>IF(E1398=1,
  AVERAGEIFS(
    Question_10_Labs!D:D,
    Question_10_Labs!A:A, Question_10_admin!A1398,
    Question_10_Labs!C:C, "LAB B",
    Question_10_Labs!B:B, "&lt;=" &amp; Question_10_admin!C1398
  ),
  "")</f>
        <v/>
      </c>
      <c r="H1398" s="13" t="str">
        <f>IF(E1398=1,
  IFERROR(
    AVERAGEIFS(
      Question_10_Labs!D:D,
      Question_10_Labs!A:A, A1398,
      Question_10_Labs!C:C, "LAB B",
      Question_10_Labs!B:B, "&gt;=" &amp; C1398
    ),
    "No test done"
  ),
  ""
)</f>
        <v/>
      </c>
      <c r="I1398" s="13" t="str">
        <f t="shared" si="43"/>
        <v xml:space="preserve"> </v>
      </c>
    </row>
    <row r="1399" spans="1:9" x14ac:dyDescent="0.25">
      <c r="A1399" s="11">
        <v>94</v>
      </c>
      <c r="B1399" s="11" t="s">
        <v>622</v>
      </c>
      <c r="C1399" s="12">
        <v>41136</v>
      </c>
      <c r="D1399" s="15">
        <v>6400</v>
      </c>
      <c r="E1399" s="13">
        <f t="shared" si="42"/>
        <v>0</v>
      </c>
      <c r="F1399" s="13">
        <f>IF(AND(B1399="Med B",COUNTIFS(A$1:A1398,A1399,B$1:B1398,"Med B")=0,COUNTIFS(A$1:A1398,A1399,B$1:B1398,"Med A")=0),1,0)</f>
        <v>0</v>
      </c>
      <c r="G1399" s="9" t="str">
        <f>IF(E1399=1,
  AVERAGEIFS(
    Question_10_Labs!D:D,
    Question_10_Labs!A:A, Question_10_admin!A1399,
    Question_10_Labs!C:C, "LAB B",
    Question_10_Labs!B:B, "&lt;=" &amp; Question_10_admin!C1399
  ),
  "")</f>
        <v/>
      </c>
      <c r="H1399" s="13" t="str">
        <f>IF(E1399=1,
  IFERROR(
    AVERAGEIFS(
      Question_10_Labs!D:D,
      Question_10_Labs!A:A, A1399,
      Question_10_Labs!C:C, "LAB B",
      Question_10_Labs!B:B, "&gt;=" &amp; C1399
    ),
    "No test done"
  ),
  ""
)</f>
        <v/>
      </c>
      <c r="I1399" s="13" t="str">
        <f t="shared" si="43"/>
        <v xml:space="preserve"> </v>
      </c>
    </row>
    <row r="1400" spans="1:9" x14ac:dyDescent="0.25">
      <c r="A1400" s="11">
        <v>94</v>
      </c>
      <c r="B1400" s="11" t="s">
        <v>622</v>
      </c>
      <c r="C1400" s="12">
        <v>41138</v>
      </c>
      <c r="D1400" s="15">
        <v>6400</v>
      </c>
      <c r="E1400" s="13">
        <f t="shared" si="42"/>
        <v>0</v>
      </c>
      <c r="F1400" s="13">
        <f>IF(AND(B1400="Med B",COUNTIFS(A$1:A1399,A1400,B$1:B1399,"Med B")=0,COUNTIFS(A$1:A1399,A1400,B$1:B1399,"Med A")=0),1,0)</f>
        <v>0</v>
      </c>
      <c r="G1400" s="9" t="str">
        <f>IF(E1400=1,
  AVERAGEIFS(
    Question_10_Labs!D:D,
    Question_10_Labs!A:A, Question_10_admin!A1400,
    Question_10_Labs!C:C, "LAB B",
    Question_10_Labs!B:B, "&lt;=" &amp; Question_10_admin!C1400
  ),
  "")</f>
        <v/>
      </c>
      <c r="H1400" s="13" t="str">
        <f>IF(E1400=1,
  IFERROR(
    AVERAGEIFS(
      Question_10_Labs!D:D,
      Question_10_Labs!A:A, A1400,
      Question_10_Labs!C:C, "LAB B",
      Question_10_Labs!B:B, "&gt;=" &amp; C1400
    ),
    "No test done"
  ),
  ""
)</f>
        <v/>
      </c>
      <c r="I1400" s="13" t="str">
        <f t="shared" si="43"/>
        <v xml:space="preserve"> </v>
      </c>
    </row>
    <row r="1401" spans="1:9" x14ac:dyDescent="0.25">
      <c r="A1401" s="11">
        <v>94</v>
      </c>
      <c r="B1401" s="11" t="s">
        <v>622</v>
      </c>
      <c r="C1401" s="12">
        <v>41141</v>
      </c>
      <c r="D1401" s="15">
        <v>6400</v>
      </c>
      <c r="E1401" s="13">
        <f t="shared" si="42"/>
        <v>0</v>
      </c>
      <c r="F1401" s="13">
        <f>IF(AND(B1401="Med B",COUNTIFS(A$1:A1400,A1401,B$1:B1400,"Med B")=0,COUNTIFS(A$1:A1400,A1401,B$1:B1400,"Med A")=0),1,0)</f>
        <v>0</v>
      </c>
      <c r="G1401" s="9" t="str">
        <f>IF(E1401=1,
  AVERAGEIFS(
    Question_10_Labs!D:D,
    Question_10_Labs!A:A, Question_10_admin!A1401,
    Question_10_Labs!C:C, "LAB B",
    Question_10_Labs!B:B, "&lt;=" &amp; Question_10_admin!C1401
  ),
  "")</f>
        <v/>
      </c>
      <c r="H1401" s="13" t="str">
        <f>IF(E1401=1,
  IFERROR(
    AVERAGEIFS(
      Question_10_Labs!D:D,
      Question_10_Labs!A:A, A1401,
      Question_10_Labs!C:C, "LAB B",
      Question_10_Labs!B:B, "&gt;=" &amp; C1401
    ),
    "No test done"
  ),
  ""
)</f>
        <v/>
      </c>
      <c r="I1401" s="13" t="str">
        <f t="shared" si="43"/>
        <v xml:space="preserve"> </v>
      </c>
    </row>
    <row r="1402" spans="1:9" x14ac:dyDescent="0.25">
      <c r="A1402" s="11">
        <v>94</v>
      </c>
      <c r="B1402" s="11" t="s">
        <v>622</v>
      </c>
      <c r="C1402" s="12">
        <v>41143</v>
      </c>
      <c r="D1402" s="15">
        <v>6400</v>
      </c>
      <c r="E1402" s="13">
        <f t="shared" si="42"/>
        <v>0</v>
      </c>
      <c r="F1402" s="13">
        <f>IF(AND(B1402="Med B",COUNTIFS(A$1:A1401,A1402,B$1:B1401,"Med B")=0,COUNTIFS(A$1:A1401,A1402,B$1:B1401,"Med A")=0),1,0)</f>
        <v>0</v>
      </c>
      <c r="G1402" s="9" t="str">
        <f>IF(E1402=1,
  AVERAGEIFS(
    Question_10_Labs!D:D,
    Question_10_Labs!A:A, Question_10_admin!A1402,
    Question_10_Labs!C:C, "LAB B",
    Question_10_Labs!B:B, "&lt;=" &amp; Question_10_admin!C1402
  ),
  "")</f>
        <v/>
      </c>
      <c r="H1402" s="13" t="str">
        <f>IF(E1402=1,
  IFERROR(
    AVERAGEIFS(
      Question_10_Labs!D:D,
      Question_10_Labs!A:A, A1402,
      Question_10_Labs!C:C, "LAB B",
      Question_10_Labs!B:B, "&gt;=" &amp; C1402
    ),
    "No test done"
  ),
  ""
)</f>
        <v/>
      </c>
      <c r="I1402" s="13" t="str">
        <f t="shared" si="43"/>
        <v xml:space="preserve"> </v>
      </c>
    </row>
    <row r="1403" spans="1:9" x14ac:dyDescent="0.25">
      <c r="A1403" s="11">
        <v>94</v>
      </c>
      <c r="B1403" s="11" t="s">
        <v>622</v>
      </c>
      <c r="C1403" s="12">
        <v>41145</v>
      </c>
      <c r="D1403" s="15">
        <v>6400</v>
      </c>
      <c r="E1403" s="13">
        <f t="shared" si="42"/>
        <v>0</v>
      </c>
      <c r="F1403" s="13">
        <f>IF(AND(B1403="Med B",COUNTIFS(A$1:A1402,A1403,B$1:B1402,"Med B")=0,COUNTIFS(A$1:A1402,A1403,B$1:B1402,"Med A")=0),1,0)</f>
        <v>0</v>
      </c>
      <c r="G1403" s="9" t="str">
        <f>IF(E1403=1,
  AVERAGEIFS(
    Question_10_Labs!D:D,
    Question_10_Labs!A:A, Question_10_admin!A1403,
    Question_10_Labs!C:C, "LAB B",
    Question_10_Labs!B:B, "&lt;=" &amp; Question_10_admin!C1403
  ),
  "")</f>
        <v/>
      </c>
      <c r="H1403" s="13" t="str">
        <f>IF(E1403=1,
  IFERROR(
    AVERAGEIFS(
      Question_10_Labs!D:D,
      Question_10_Labs!A:A, A1403,
      Question_10_Labs!C:C, "LAB B",
      Question_10_Labs!B:B, "&gt;=" &amp; C1403
    ),
    "No test done"
  ),
  ""
)</f>
        <v/>
      </c>
      <c r="I1403" s="13" t="str">
        <f t="shared" si="43"/>
        <v xml:space="preserve"> </v>
      </c>
    </row>
    <row r="1404" spans="1:9" x14ac:dyDescent="0.25">
      <c r="A1404" s="11">
        <v>94</v>
      </c>
      <c r="B1404" s="11" t="s">
        <v>622</v>
      </c>
      <c r="C1404" s="12">
        <v>41148</v>
      </c>
      <c r="D1404" s="15">
        <v>6400</v>
      </c>
      <c r="E1404" s="13">
        <f t="shared" si="42"/>
        <v>0</v>
      </c>
      <c r="F1404" s="13">
        <f>IF(AND(B1404="Med B",COUNTIFS(A$1:A1403,A1404,B$1:B1403,"Med B")=0,COUNTIFS(A$1:A1403,A1404,B$1:B1403,"Med A")=0),1,0)</f>
        <v>0</v>
      </c>
      <c r="G1404" s="9" t="str">
        <f>IF(E1404=1,
  AVERAGEIFS(
    Question_10_Labs!D:D,
    Question_10_Labs!A:A, Question_10_admin!A1404,
    Question_10_Labs!C:C, "LAB B",
    Question_10_Labs!B:B, "&lt;=" &amp; Question_10_admin!C1404
  ),
  "")</f>
        <v/>
      </c>
      <c r="H1404" s="13" t="str">
        <f>IF(E1404=1,
  IFERROR(
    AVERAGEIFS(
      Question_10_Labs!D:D,
      Question_10_Labs!A:A, A1404,
      Question_10_Labs!C:C, "LAB B",
      Question_10_Labs!B:B, "&gt;=" &amp; C1404
    ),
    "No test done"
  ),
  ""
)</f>
        <v/>
      </c>
      <c r="I1404" s="13" t="str">
        <f t="shared" si="43"/>
        <v xml:space="preserve"> </v>
      </c>
    </row>
    <row r="1405" spans="1:9" x14ac:dyDescent="0.25">
      <c r="A1405" s="11">
        <v>94</v>
      </c>
      <c r="B1405" s="11" t="s">
        <v>622</v>
      </c>
      <c r="C1405" s="12">
        <v>41150</v>
      </c>
      <c r="D1405" s="15">
        <v>6400</v>
      </c>
      <c r="E1405" s="13">
        <f t="shared" si="42"/>
        <v>0</v>
      </c>
      <c r="F1405" s="13">
        <f>IF(AND(B1405="Med B",COUNTIFS(A$1:A1404,A1405,B$1:B1404,"Med B")=0,COUNTIFS(A$1:A1404,A1405,B$1:B1404,"Med A")=0),1,0)</f>
        <v>0</v>
      </c>
      <c r="G1405" s="9" t="str">
        <f>IF(E1405=1,
  AVERAGEIFS(
    Question_10_Labs!D:D,
    Question_10_Labs!A:A, Question_10_admin!A1405,
    Question_10_Labs!C:C, "LAB B",
    Question_10_Labs!B:B, "&lt;=" &amp; Question_10_admin!C1405
  ),
  "")</f>
        <v/>
      </c>
      <c r="H1405" s="13" t="str">
        <f>IF(E1405=1,
  IFERROR(
    AVERAGEIFS(
      Question_10_Labs!D:D,
      Question_10_Labs!A:A, A1405,
      Question_10_Labs!C:C, "LAB B",
      Question_10_Labs!B:B, "&gt;=" &amp; C1405
    ),
    "No test done"
  ),
  ""
)</f>
        <v/>
      </c>
      <c r="I1405" s="13" t="str">
        <f t="shared" si="43"/>
        <v xml:space="preserve"> </v>
      </c>
    </row>
    <row r="1406" spans="1:9" x14ac:dyDescent="0.25">
      <c r="A1406" s="11">
        <v>94</v>
      </c>
      <c r="B1406" s="11" t="s">
        <v>622</v>
      </c>
      <c r="C1406" s="12">
        <v>41152</v>
      </c>
      <c r="D1406" s="15">
        <v>6400</v>
      </c>
      <c r="E1406" s="13">
        <f t="shared" si="42"/>
        <v>0</v>
      </c>
      <c r="F1406" s="13">
        <f>IF(AND(B1406="Med B",COUNTIFS(A$1:A1405,A1406,B$1:B1405,"Med B")=0,COUNTIFS(A$1:A1405,A1406,B$1:B1405,"Med A")=0),1,0)</f>
        <v>0</v>
      </c>
      <c r="G1406" s="9" t="str">
        <f>IF(E1406=1,
  AVERAGEIFS(
    Question_10_Labs!D:D,
    Question_10_Labs!A:A, Question_10_admin!A1406,
    Question_10_Labs!C:C, "LAB B",
    Question_10_Labs!B:B, "&lt;=" &amp; Question_10_admin!C1406
  ),
  "")</f>
        <v/>
      </c>
      <c r="H1406" s="13" t="str">
        <f>IF(E1406=1,
  IFERROR(
    AVERAGEIFS(
      Question_10_Labs!D:D,
      Question_10_Labs!A:A, A1406,
      Question_10_Labs!C:C, "LAB B",
      Question_10_Labs!B:B, "&gt;=" &amp; C1406
    ),
    "No test done"
  ),
  ""
)</f>
        <v/>
      </c>
      <c r="I1406" s="13" t="str">
        <f t="shared" si="43"/>
        <v xml:space="preserve"> </v>
      </c>
    </row>
    <row r="1407" spans="1:9" x14ac:dyDescent="0.25">
      <c r="A1407" s="11">
        <v>94</v>
      </c>
      <c r="B1407" s="11" t="s">
        <v>622</v>
      </c>
      <c r="C1407" s="12">
        <v>41155</v>
      </c>
      <c r="D1407" s="15">
        <v>6400</v>
      </c>
      <c r="E1407" s="13">
        <f t="shared" si="42"/>
        <v>0</v>
      </c>
      <c r="F1407" s="13">
        <f>IF(AND(B1407="Med B",COUNTIFS(A$1:A1406,A1407,B$1:B1406,"Med B")=0,COUNTIFS(A$1:A1406,A1407,B$1:B1406,"Med A")=0),1,0)</f>
        <v>0</v>
      </c>
      <c r="G1407" s="9" t="str">
        <f>IF(E1407=1,
  AVERAGEIFS(
    Question_10_Labs!D:D,
    Question_10_Labs!A:A, Question_10_admin!A1407,
    Question_10_Labs!C:C, "LAB B",
    Question_10_Labs!B:B, "&lt;=" &amp; Question_10_admin!C1407
  ),
  "")</f>
        <v/>
      </c>
      <c r="H1407" s="13" t="str">
        <f>IF(E1407=1,
  IFERROR(
    AVERAGEIFS(
      Question_10_Labs!D:D,
      Question_10_Labs!A:A, A1407,
      Question_10_Labs!C:C, "LAB B",
      Question_10_Labs!B:B, "&gt;=" &amp; C1407
    ),
    "No test done"
  ),
  ""
)</f>
        <v/>
      </c>
      <c r="I1407" s="13" t="str">
        <f t="shared" si="43"/>
        <v xml:space="preserve"> </v>
      </c>
    </row>
    <row r="1408" spans="1:9" x14ac:dyDescent="0.25">
      <c r="A1408" s="11">
        <v>94</v>
      </c>
      <c r="B1408" s="11" t="s">
        <v>622</v>
      </c>
      <c r="C1408" s="12">
        <v>41157</v>
      </c>
      <c r="D1408" s="15">
        <v>6400</v>
      </c>
      <c r="E1408" s="13">
        <f t="shared" si="42"/>
        <v>1</v>
      </c>
      <c r="F1408" s="13">
        <f>IF(AND(B1408="Med B",COUNTIFS(A$1:A1407,A1408,B$1:B1407,"Med B")=0,COUNTIFS(A$1:A1407,A1408,B$1:B1407,"Med A")=0),1,0)</f>
        <v>0</v>
      </c>
      <c r="G1408" s="9">
        <f>IF(E1408=1,
  AVERAGEIFS(
    Question_10_Labs!D:D,
    Question_10_Labs!A:A, Question_10_admin!A1408,
    Question_10_Labs!C:C, "LAB B",
    Question_10_Labs!B:B, "&lt;=" &amp; Question_10_admin!C1408
  ),
  "")</f>
        <v>9.64</v>
      </c>
      <c r="H1408" s="13">
        <f>IF(E1408=1,
  IFERROR(
    AVERAGEIFS(
      Question_10_Labs!D:D,
      Question_10_Labs!A:A, A1408,
      Question_10_Labs!C:C, "LAB B",
      Question_10_Labs!B:B, "&gt;=" &amp; C1408
    ),
    "No test done"
  ),
  ""
)</f>
        <v>11.785714285714283</v>
      </c>
      <c r="I1408" s="13" t="str">
        <f t="shared" si="43"/>
        <v>Lower</v>
      </c>
    </row>
    <row r="1409" spans="1:9" x14ac:dyDescent="0.25">
      <c r="A1409" s="11">
        <v>94</v>
      </c>
      <c r="B1409" s="11" t="s">
        <v>623</v>
      </c>
      <c r="C1409" s="12">
        <v>41164</v>
      </c>
      <c r="D1409" s="15">
        <v>10</v>
      </c>
      <c r="E1409" s="13">
        <f t="shared" si="42"/>
        <v>0</v>
      </c>
      <c r="F1409" s="13">
        <f>IF(AND(B1409="Med B",COUNTIFS(A$1:A1408,A1409,B$1:B1408,"Med B")=0,COUNTIFS(A$1:A1408,A1409,B$1:B1408,"Med A")=0),1,0)</f>
        <v>0</v>
      </c>
      <c r="G1409" s="9" t="str">
        <f>IF(E1409=1,
  AVERAGEIFS(
    Question_10_Labs!D:D,
    Question_10_Labs!A:A, Question_10_admin!A1409,
    Question_10_Labs!C:C, "LAB B",
    Question_10_Labs!B:B, "&lt;=" &amp; Question_10_admin!C1409
  ),
  "")</f>
        <v/>
      </c>
      <c r="H1409" s="13" t="str">
        <f>IF(E1409=1,
  IFERROR(
    AVERAGEIFS(
      Question_10_Labs!D:D,
      Question_10_Labs!A:A, A1409,
      Question_10_Labs!C:C, "LAB B",
      Question_10_Labs!B:B, "&gt;=" &amp; C1409
    ),
    "No test done"
  ),
  ""
)</f>
        <v/>
      </c>
      <c r="I1409" s="13" t="str">
        <f t="shared" si="43"/>
        <v xml:space="preserve"> </v>
      </c>
    </row>
    <row r="1410" spans="1:9" x14ac:dyDescent="0.25">
      <c r="A1410" s="11">
        <v>94</v>
      </c>
      <c r="B1410" s="11" t="s">
        <v>623</v>
      </c>
      <c r="C1410" s="12">
        <v>41227</v>
      </c>
      <c r="D1410" s="15">
        <v>1</v>
      </c>
      <c r="E1410" s="13">
        <f t="shared" si="42"/>
        <v>0</v>
      </c>
      <c r="F1410" s="13">
        <f>IF(AND(B1410="Med B",COUNTIFS(A$1:A1409,A1410,B$1:B1409,"Med B")=0,COUNTIFS(A$1:A1409,A1410,B$1:B1409,"Med A")=0),1,0)</f>
        <v>0</v>
      </c>
      <c r="G1410" s="9" t="str">
        <f>IF(E1410=1,
  AVERAGEIFS(
    Question_10_Labs!D:D,
    Question_10_Labs!A:A, Question_10_admin!A1410,
    Question_10_Labs!C:C, "LAB B",
    Question_10_Labs!B:B, "&lt;=" &amp; Question_10_admin!C1410
  ),
  "")</f>
        <v/>
      </c>
      <c r="H1410" s="13" t="str">
        <f>IF(E1410=1,
  IFERROR(
    AVERAGEIFS(
      Question_10_Labs!D:D,
      Question_10_Labs!A:A, A1410,
      Question_10_Labs!C:C, "LAB B",
      Question_10_Labs!B:B, "&gt;=" &amp; C1410
    ),
    "No test done"
  ),
  ""
)</f>
        <v/>
      </c>
      <c r="I1410" s="13" t="str">
        <f t="shared" si="43"/>
        <v xml:space="preserve"> </v>
      </c>
    </row>
    <row r="1411" spans="1:9" x14ac:dyDescent="0.25">
      <c r="A1411" s="11">
        <v>95</v>
      </c>
      <c r="B1411" s="11" t="s">
        <v>622</v>
      </c>
      <c r="C1411" s="12">
        <v>41125</v>
      </c>
      <c r="D1411" s="15">
        <v>3000</v>
      </c>
      <c r="E1411" s="13">
        <f t="shared" ref="E1411:E1474" si="44">IF(AND(B1411="Med A", A1411=A1412, B1412="Med B"), 1, 0)</f>
        <v>0</v>
      </c>
      <c r="F1411" s="13">
        <f>IF(AND(B1411="Med B",COUNTIFS(A$1:A1410,A1411,B$1:B1410,"Med B")=0,COUNTIFS(A$1:A1410,A1411,B$1:B1410,"Med A")=0),1,0)</f>
        <v>0</v>
      </c>
      <c r="G1411" s="9" t="str">
        <f>IF(E1411=1,
  AVERAGEIFS(
    Question_10_Labs!D:D,
    Question_10_Labs!A:A, Question_10_admin!A1411,
    Question_10_Labs!C:C, "LAB B",
    Question_10_Labs!B:B, "&lt;=" &amp; Question_10_admin!C1411
  ),
  "")</f>
        <v/>
      </c>
      <c r="H1411" s="13" t="str">
        <f>IF(E1411=1,
  IFERROR(
    AVERAGEIFS(
      Question_10_Labs!D:D,
      Question_10_Labs!A:A, A1411,
      Question_10_Labs!C:C, "LAB B",
      Question_10_Labs!B:B, "&gt;=" &amp; C1411
    ),
    "No test done"
  ),
  ""
)</f>
        <v/>
      </c>
      <c r="I1411" s="13" t="str">
        <f t="shared" ref="I1411:I1474" si="45">IF(OR(G1411="", H1411=""), " ",
   IF(AND(ISNUMBER(G1411), ISNUMBER(H1411)),
       IF(G1411 &gt; H1411, "Higher",
          IF(G1411 &lt; H1411, "Lower", "Same")
       ),
       "No comparison"
   )
)</f>
        <v xml:space="preserve"> </v>
      </c>
    </row>
    <row r="1412" spans="1:9" x14ac:dyDescent="0.25">
      <c r="A1412" s="11">
        <v>95</v>
      </c>
      <c r="B1412" s="11" t="s">
        <v>622</v>
      </c>
      <c r="C1412" s="12">
        <v>41128</v>
      </c>
      <c r="D1412" s="15">
        <v>3000</v>
      </c>
      <c r="E1412" s="13">
        <f t="shared" si="44"/>
        <v>0</v>
      </c>
      <c r="F1412" s="13">
        <f>IF(AND(B1412="Med B",COUNTIFS(A$1:A1411,A1412,B$1:B1411,"Med B")=0,COUNTIFS(A$1:A1411,A1412,B$1:B1411,"Med A")=0),1,0)</f>
        <v>0</v>
      </c>
      <c r="G1412" s="9" t="str">
        <f>IF(E1412=1,
  AVERAGEIFS(
    Question_10_Labs!D:D,
    Question_10_Labs!A:A, Question_10_admin!A1412,
    Question_10_Labs!C:C, "LAB B",
    Question_10_Labs!B:B, "&lt;=" &amp; Question_10_admin!C1412
  ),
  "")</f>
        <v/>
      </c>
      <c r="H1412" s="13" t="str">
        <f>IF(E1412=1,
  IFERROR(
    AVERAGEIFS(
      Question_10_Labs!D:D,
      Question_10_Labs!A:A, A1412,
      Question_10_Labs!C:C, "LAB B",
      Question_10_Labs!B:B, "&gt;=" &amp; C1412
    ),
    "No test done"
  ),
  ""
)</f>
        <v/>
      </c>
      <c r="I1412" s="13" t="str">
        <f t="shared" si="45"/>
        <v xml:space="preserve"> </v>
      </c>
    </row>
    <row r="1413" spans="1:9" x14ac:dyDescent="0.25">
      <c r="A1413" s="11">
        <v>95</v>
      </c>
      <c r="B1413" s="11" t="s">
        <v>622</v>
      </c>
      <c r="C1413" s="12">
        <v>41130</v>
      </c>
      <c r="D1413" s="15">
        <v>3000</v>
      </c>
      <c r="E1413" s="13">
        <f t="shared" si="44"/>
        <v>0</v>
      </c>
      <c r="F1413" s="13">
        <f>IF(AND(B1413="Med B",COUNTIFS(A$1:A1412,A1413,B$1:B1412,"Med B")=0,COUNTIFS(A$1:A1412,A1413,B$1:B1412,"Med A")=0),1,0)</f>
        <v>0</v>
      </c>
      <c r="G1413" s="9" t="str">
        <f>IF(E1413=1,
  AVERAGEIFS(
    Question_10_Labs!D:D,
    Question_10_Labs!A:A, Question_10_admin!A1413,
    Question_10_Labs!C:C, "LAB B",
    Question_10_Labs!B:B, "&lt;=" &amp; Question_10_admin!C1413
  ),
  "")</f>
        <v/>
      </c>
      <c r="H1413" s="13" t="str">
        <f>IF(E1413=1,
  IFERROR(
    AVERAGEIFS(
      Question_10_Labs!D:D,
      Question_10_Labs!A:A, A1413,
      Question_10_Labs!C:C, "LAB B",
      Question_10_Labs!B:B, "&gt;=" &amp; C1413
    ),
    "No test done"
  ),
  ""
)</f>
        <v/>
      </c>
      <c r="I1413" s="13" t="str">
        <f t="shared" si="45"/>
        <v xml:space="preserve"> </v>
      </c>
    </row>
    <row r="1414" spans="1:9" x14ac:dyDescent="0.25">
      <c r="A1414" s="11">
        <v>95</v>
      </c>
      <c r="B1414" s="11" t="s">
        <v>622</v>
      </c>
      <c r="C1414" s="12">
        <v>41132</v>
      </c>
      <c r="D1414" s="15">
        <v>3000</v>
      </c>
      <c r="E1414" s="13">
        <f t="shared" si="44"/>
        <v>0</v>
      </c>
      <c r="F1414" s="13">
        <f>IF(AND(B1414="Med B",COUNTIFS(A$1:A1413,A1414,B$1:B1413,"Med B")=0,COUNTIFS(A$1:A1413,A1414,B$1:B1413,"Med A")=0),1,0)</f>
        <v>0</v>
      </c>
      <c r="G1414" s="9" t="str">
        <f>IF(E1414=1,
  AVERAGEIFS(
    Question_10_Labs!D:D,
    Question_10_Labs!A:A, Question_10_admin!A1414,
    Question_10_Labs!C:C, "LAB B",
    Question_10_Labs!B:B, "&lt;=" &amp; Question_10_admin!C1414
  ),
  "")</f>
        <v/>
      </c>
      <c r="H1414" s="13" t="str">
        <f>IF(E1414=1,
  IFERROR(
    AVERAGEIFS(
      Question_10_Labs!D:D,
      Question_10_Labs!A:A, A1414,
      Question_10_Labs!C:C, "LAB B",
      Question_10_Labs!B:B, "&gt;=" &amp; C1414
    ),
    "No test done"
  ),
  ""
)</f>
        <v/>
      </c>
      <c r="I1414" s="13" t="str">
        <f t="shared" si="45"/>
        <v xml:space="preserve"> </v>
      </c>
    </row>
    <row r="1415" spans="1:9" x14ac:dyDescent="0.25">
      <c r="A1415" s="11">
        <v>95</v>
      </c>
      <c r="B1415" s="11" t="s">
        <v>622</v>
      </c>
      <c r="C1415" s="12">
        <v>41135</v>
      </c>
      <c r="D1415" s="15">
        <v>3000</v>
      </c>
      <c r="E1415" s="13">
        <f t="shared" si="44"/>
        <v>0</v>
      </c>
      <c r="F1415" s="13">
        <f>IF(AND(B1415="Med B",COUNTIFS(A$1:A1414,A1415,B$1:B1414,"Med B")=0,COUNTIFS(A$1:A1414,A1415,B$1:B1414,"Med A")=0),1,0)</f>
        <v>0</v>
      </c>
      <c r="G1415" s="9" t="str">
        <f>IF(E1415=1,
  AVERAGEIFS(
    Question_10_Labs!D:D,
    Question_10_Labs!A:A, Question_10_admin!A1415,
    Question_10_Labs!C:C, "LAB B",
    Question_10_Labs!B:B, "&lt;=" &amp; Question_10_admin!C1415
  ),
  "")</f>
        <v/>
      </c>
      <c r="H1415" s="13" t="str">
        <f>IF(E1415=1,
  IFERROR(
    AVERAGEIFS(
      Question_10_Labs!D:D,
      Question_10_Labs!A:A, A1415,
      Question_10_Labs!C:C, "LAB B",
      Question_10_Labs!B:B, "&gt;=" &amp; C1415
    ),
    "No test done"
  ),
  ""
)</f>
        <v/>
      </c>
      <c r="I1415" s="13" t="str">
        <f t="shared" si="45"/>
        <v xml:space="preserve"> </v>
      </c>
    </row>
    <row r="1416" spans="1:9" x14ac:dyDescent="0.25">
      <c r="A1416" s="11">
        <v>95</v>
      </c>
      <c r="B1416" s="11" t="s">
        <v>622</v>
      </c>
      <c r="C1416" s="12">
        <v>41137</v>
      </c>
      <c r="D1416" s="15">
        <v>3000</v>
      </c>
      <c r="E1416" s="13">
        <f t="shared" si="44"/>
        <v>0</v>
      </c>
      <c r="F1416" s="13">
        <f>IF(AND(B1416="Med B",COUNTIFS(A$1:A1415,A1416,B$1:B1415,"Med B")=0,COUNTIFS(A$1:A1415,A1416,B$1:B1415,"Med A")=0),1,0)</f>
        <v>0</v>
      </c>
      <c r="G1416" s="9" t="str">
        <f>IF(E1416=1,
  AVERAGEIFS(
    Question_10_Labs!D:D,
    Question_10_Labs!A:A, Question_10_admin!A1416,
    Question_10_Labs!C:C, "LAB B",
    Question_10_Labs!B:B, "&lt;=" &amp; Question_10_admin!C1416
  ),
  "")</f>
        <v/>
      </c>
      <c r="H1416" s="13" t="str">
        <f>IF(E1416=1,
  IFERROR(
    AVERAGEIFS(
      Question_10_Labs!D:D,
      Question_10_Labs!A:A, A1416,
      Question_10_Labs!C:C, "LAB B",
      Question_10_Labs!B:B, "&gt;=" &amp; C1416
    ),
    "No test done"
  ),
  ""
)</f>
        <v/>
      </c>
      <c r="I1416" s="13" t="str">
        <f t="shared" si="45"/>
        <v xml:space="preserve"> </v>
      </c>
    </row>
    <row r="1417" spans="1:9" x14ac:dyDescent="0.25">
      <c r="A1417" s="11">
        <v>95</v>
      </c>
      <c r="B1417" s="11" t="s">
        <v>622</v>
      </c>
      <c r="C1417" s="12">
        <v>41139</v>
      </c>
      <c r="D1417" s="15">
        <v>3600</v>
      </c>
      <c r="E1417" s="13">
        <f t="shared" si="44"/>
        <v>0</v>
      </c>
      <c r="F1417" s="13">
        <f>IF(AND(B1417="Med B",COUNTIFS(A$1:A1416,A1417,B$1:B1416,"Med B")=0,COUNTIFS(A$1:A1416,A1417,B$1:B1416,"Med A")=0),1,0)</f>
        <v>0</v>
      </c>
      <c r="G1417" s="9" t="str">
        <f>IF(E1417=1,
  AVERAGEIFS(
    Question_10_Labs!D:D,
    Question_10_Labs!A:A, Question_10_admin!A1417,
    Question_10_Labs!C:C, "LAB B",
    Question_10_Labs!B:B, "&lt;=" &amp; Question_10_admin!C1417
  ),
  "")</f>
        <v/>
      </c>
      <c r="H1417" s="13" t="str">
        <f>IF(E1417=1,
  IFERROR(
    AVERAGEIFS(
      Question_10_Labs!D:D,
      Question_10_Labs!A:A, A1417,
      Question_10_Labs!C:C, "LAB B",
      Question_10_Labs!B:B, "&gt;=" &amp; C1417
    ),
    "No test done"
  ),
  ""
)</f>
        <v/>
      </c>
      <c r="I1417" s="13" t="str">
        <f t="shared" si="45"/>
        <v xml:space="preserve"> </v>
      </c>
    </row>
    <row r="1418" spans="1:9" x14ac:dyDescent="0.25">
      <c r="A1418" s="11">
        <v>95</v>
      </c>
      <c r="B1418" s="11" t="s">
        <v>622</v>
      </c>
      <c r="C1418" s="12">
        <v>41142</v>
      </c>
      <c r="D1418" s="15">
        <v>3600</v>
      </c>
      <c r="E1418" s="13">
        <f t="shared" si="44"/>
        <v>0</v>
      </c>
      <c r="F1418" s="13">
        <f>IF(AND(B1418="Med B",COUNTIFS(A$1:A1417,A1418,B$1:B1417,"Med B")=0,COUNTIFS(A$1:A1417,A1418,B$1:B1417,"Med A")=0),1,0)</f>
        <v>0</v>
      </c>
      <c r="G1418" s="9" t="str">
        <f>IF(E1418=1,
  AVERAGEIFS(
    Question_10_Labs!D:D,
    Question_10_Labs!A:A, Question_10_admin!A1418,
    Question_10_Labs!C:C, "LAB B",
    Question_10_Labs!B:B, "&lt;=" &amp; Question_10_admin!C1418
  ),
  "")</f>
        <v/>
      </c>
      <c r="H1418" s="13" t="str">
        <f>IF(E1418=1,
  IFERROR(
    AVERAGEIFS(
      Question_10_Labs!D:D,
      Question_10_Labs!A:A, A1418,
      Question_10_Labs!C:C, "LAB B",
      Question_10_Labs!B:B, "&gt;=" &amp; C1418
    ),
    "No test done"
  ),
  ""
)</f>
        <v/>
      </c>
      <c r="I1418" s="13" t="str">
        <f t="shared" si="45"/>
        <v xml:space="preserve"> </v>
      </c>
    </row>
    <row r="1419" spans="1:9" x14ac:dyDescent="0.25">
      <c r="A1419" s="11">
        <v>95</v>
      </c>
      <c r="B1419" s="11" t="s">
        <v>622</v>
      </c>
      <c r="C1419" s="12">
        <v>41144</v>
      </c>
      <c r="D1419" s="15">
        <v>3600</v>
      </c>
      <c r="E1419" s="13">
        <f t="shared" si="44"/>
        <v>0</v>
      </c>
      <c r="F1419" s="13">
        <f>IF(AND(B1419="Med B",COUNTIFS(A$1:A1418,A1419,B$1:B1418,"Med B")=0,COUNTIFS(A$1:A1418,A1419,B$1:B1418,"Med A")=0),1,0)</f>
        <v>0</v>
      </c>
      <c r="G1419" s="9" t="str">
        <f>IF(E1419=1,
  AVERAGEIFS(
    Question_10_Labs!D:D,
    Question_10_Labs!A:A, Question_10_admin!A1419,
    Question_10_Labs!C:C, "LAB B",
    Question_10_Labs!B:B, "&lt;=" &amp; Question_10_admin!C1419
  ),
  "")</f>
        <v/>
      </c>
      <c r="H1419" s="13" t="str">
        <f>IF(E1419=1,
  IFERROR(
    AVERAGEIFS(
      Question_10_Labs!D:D,
      Question_10_Labs!A:A, A1419,
      Question_10_Labs!C:C, "LAB B",
      Question_10_Labs!B:B, "&gt;=" &amp; C1419
    ),
    "No test done"
  ),
  ""
)</f>
        <v/>
      </c>
      <c r="I1419" s="13" t="str">
        <f t="shared" si="45"/>
        <v xml:space="preserve"> </v>
      </c>
    </row>
    <row r="1420" spans="1:9" x14ac:dyDescent="0.25">
      <c r="A1420" s="11">
        <v>96</v>
      </c>
      <c r="B1420" s="11" t="s">
        <v>622</v>
      </c>
      <c r="C1420" s="12">
        <v>41097</v>
      </c>
      <c r="D1420" s="15">
        <v>1200</v>
      </c>
      <c r="E1420" s="13">
        <f t="shared" si="44"/>
        <v>0</v>
      </c>
      <c r="F1420" s="13">
        <f>IF(AND(B1420="Med B",COUNTIFS(A$1:A1419,A1420,B$1:B1419,"Med B")=0,COUNTIFS(A$1:A1419,A1420,B$1:B1419,"Med A")=0),1,0)</f>
        <v>0</v>
      </c>
      <c r="G1420" s="9" t="str">
        <f>IF(E1420=1,
  AVERAGEIFS(
    Question_10_Labs!D:D,
    Question_10_Labs!A:A, Question_10_admin!A1420,
    Question_10_Labs!C:C, "LAB B",
    Question_10_Labs!B:B, "&lt;=" &amp; Question_10_admin!C1420
  ),
  "")</f>
        <v/>
      </c>
      <c r="H1420" s="13" t="str">
        <f>IF(E1420=1,
  IFERROR(
    AVERAGEIFS(
      Question_10_Labs!D:D,
      Question_10_Labs!A:A, A1420,
      Question_10_Labs!C:C, "LAB B",
      Question_10_Labs!B:B, "&gt;=" &amp; C1420
    ),
    "No test done"
  ),
  ""
)</f>
        <v/>
      </c>
      <c r="I1420" s="13" t="str">
        <f t="shared" si="45"/>
        <v xml:space="preserve"> </v>
      </c>
    </row>
    <row r="1421" spans="1:9" x14ac:dyDescent="0.25">
      <c r="A1421" s="11">
        <v>96</v>
      </c>
      <c r="B1421" s="11" t="s">
        <v>622</v>
      </c>
      <c r="C1421" s="12">
        <v>41100</v>
      </c>
      <c r="D1421" s="15">
        <v>1200</v>
      </c>
      <c r="E1421" s="13">
        <f t="shared" si="44"/>
        <v>0</v>
      </c>
      <c r="F1421" s="13">
        <f>IF(AND(B1421="Med B",COUNTIFS(A$1:A1420,A1421,B$1:B1420,"Med B")=0,COUNTIFS(A$1:A1420,A1421,B$1:B1420,"Med A")=0),1,0)</f>
        <v>0</v>
      </c>
      <c r="G1421" s="9" t="str">
        <f>IF(E1421=1,
  AVERAGEIFS(
    Question_10_Labs!D:D,
    Question_10_Labs!A:A, Question_10_admin!A1421,
    Question_10_Labs!C:C, "LAB B",
    Question_10_Labs!B:B, "&lt;=" &amp; Question_10_admin!C1421
  ),
  "")</f>
        <v/>
      </c>
      <c r="H1421" s="13" t="str">
        <f>IF(E1421=1,
  IFERROR(
    AVERAGEIFS(
      Question_10_Labs!D:D,
      Question_10_Labs!A:A, A1421,
      Question_10_Labs!C:C, "LAB B",
      Question_10_Labs!B:B, "&gt;=" &amp; C1421
    ),
    "No test done"
  ),
  ""
)</f>
        <v/>
      </c>
      <c r="I1421" s="13" t="str">
        <f t="shared" si="45"/>
        <v xml:space="preserve"> </v>
      </c>
    </row>
    <row r="1422" spans="1:9" x14ac:dyDescent="0.25">
      <c r="A1422" s="11">
        <v>96</v>
      </c>
      <c r="B1422" s="11" t="s">
        <v>622</v>
      </c>
      <c r="C1422" s="12">
        <v>41102</v>
      </c>
      <c r="D1422" s="15">
        <v>1200</v>
      </c>
      <c r="E1422" s="13">
        <f t="shared" si="44"/>
        <v>0</v>
      </c>
      <c r="F1422" s="13">
        <f>IF(AND(B1422="Med B",COUNTIFS(A$1:A1421,A1422,B$1:B1421,"Med B")=0,COUNTIFS(A$1:A1421,A1422,B$1:B1421,"Med A")=0),1,0)</f>
        <v>0</v>
      </c>
      <c r="G1422" s="9" t="str">
        <f>IF(E1422=1,
  AVERAGEIFS(
    Question_10_Labs!D:D,
    Question_10_Labs!A:A, Question_10_admin!A1422,
    Question_10_Labs!C:C, "LAB B",
    Question_10_Labs!B:B, "&lt;=" &amp; Question_10_admin!C1422
  ),
  "")</f>
        <v/>
      </c>
      <c r="H1422" s="13" t="str">
        <f>IF(E1422=1,
  IFERROR(
    AVERAGEIFS(
      Question_10_Labs!D:D,
      Question_10_Labs!A:A, A1422,
      Question_10_Labs!C:C, "LAB B",
      Question_10_Labs!B:B, "&gt;=" &amp; C1422
    ),
    "No test done"
  ),
  ""
)</f>
        <v/>
      </c>
      <c r="I1422" s="13" t="str">
        <f t="shared" si="45"/>
        <v xml:space="preserve"> </v>
      </c>
    </row>
    <row r="1423" spans="1:9" x14ac:dyDescent="0.25">
      <c r="A1423" s="11">
        <v>96</v>
      </c>
      <c r="B1423" s="11" t="s">
        <v>622</v>
      </c>
      <c r="C1423" s="12">
        <v>41104</v>
      </c>
      <c r="D1423" s="15">
        <v>1200</v>
      </c>
      <c r="E1423" s="13">
        <f t="shared" si="44"/>
        <v>0</v>
      </c>
      <c r="F1423" s="13">
        <f>IF(AND(B1423="Med B",COUNTIFS(A$1:A1422,A1423,B$1:B1422,"Med B")=0,COUNTIFS(A$1:A1422,A1423,B$1:B1422,"Med A")=0),1,0)</f>
        <v>0</v>
      </c>
      <c r="G1423" s="9" t="str">
        <f>IF(E1423=1,
  AVERAGEIFS(
    Question_10_Labs!D:D,
    Question_10_Labs!A:A, Question_10_admin!A1423,
    Question_10_Labs!C:C, "LAB B",
    Question_10_Labs!B:B, "&lt;=" &amp; Question_10_admin!C1423
  ),
  "")</f>
        <v/>
      </c>
      <c r="H1423" s="13" t="str">
        <f>IF(E1423=1,
  IFERROR(
    AVERAGEIFS(
      Question_10_Labs!D:D,
      Question_10_Labs!A:A, A1423,
      Question_10_Labs!C:C, "LAB B",
      Question_10_Labs!B:B, "&gt;=" &amp; C1423
    ),
    "No test done"
  ),
  ""
)</f>
        <v/>
      </c>
      <c r="I1423" s="13" t="str">
        <f t="shared" si="45"/>
        <v xml:space="preserve"> </v>
      </c>
    </row>
    <row r="1424" spans="1:9" x14ac:dyDescent="0.25">
      <c r="A1424" s="11">
        <v>96</v>
      </c>
      <c r="B1424" s="11" t="s">
        <v>622</v>
      </c>
      <c r="C1424" s="12">
        <v>41107</v>
      </c>
      <c r="D1424" s="15">
        <v>1200</v>
      </c>
      <c r="E1424" s="13">
        <f t="shared" si="44"/>
        <v>0</v>
      </c>
      <c r="F1424" s="13">
        <f>IF(AND(B1424="Med B",COUNTIFS(A$1:A1423,A1424,B$1:B1423,"Med B")=0,COUNTIFS(A$1:A1423,A1424,B$1:B1423,"Med A")=0),1,0)</f>
        <v>0</v>
      </c>
      <c r="G1424" s="9" t="str">
        <f>IF(E1424=1,
  AVERAGEIFS(
    Question_10_Labs!D:D,
    Question_10_Labs!A:A, Question_10_admin!A1424,
    Question_10_Labs!C:C, "LAB B",
    Question_10_Labs!B:B, "&lt;=" &amp; Question_10_admin!C1424
  ),
  "")</f>
        <v/>
      </c>
      <c r="H1424" s="13" t="str">
        <f>IF(E1424=1,
  IFERROR(
    AVERAGEIFS(
      Question_10_Labs!D:D,
      Question_10_Labs!A:A, A1424,
      Question_10_Labs!C:C, "LAB B",
      Question_10_Labs!B:B, "&gt;=" &amp; C1424
    ),
    "No test done"
  ),
  ""
)</f>
        <v/>
      </c>
      <c r="I1424" s="13" t="str">
        <f t="shared" si="45"/>
        <v xml:space="preserve"> </v>
      </c>
    </row>
    <row r="1425" spans="1:9" x14ac:dyDescent="0.25">
      <c r="A1425" s="11">
        <v>96</v>
      </c>
      <c r="B1425" s="11" t="s">
        <v>622</v>
      </c>
      <c r="C1425" s="12">
        <v>41109</v>
      </c>
      <c r="D1425" s="15">
        <v>1200</v>
      </c>
      <c r="E1425" s="13">
        <f t="shared" si="44"/>
        <v>0</v>
      </c>
      <c r="F1425" s="13">
        <f>IF(AND(B1425="Med B",COUNTIFS(A$1:A1424,A1425,B$1:B1424,"Med B")=0,COUNTIFS(A$1:A1424,A1425,B$1:B1424,"Med A")=0),1,0)</f>
        <v>0</v>
      </c>
      <c r="G1425" s="9" t="str">
        <f>IF(E1425=1,
  AVERAGEIFS(
    Question_10_Labs!D:D,
    Question_10_Labs!A:A, Question_10_admin!A1425,
    Question_10_Labs!C:C, "LAB B",
    Question_10_Labs!B:B, "&lt;=" &amp; Question_10_admin!C1425
  ),
  "")</f>
        <v/>
      </c>
      <c r="H1425" s="13" t="str">
        <f>IF(E1425=1,
  IFERROR(
    AVERAGEIFS(
      Question_10_Labs!D:D,
      Question_10_Labs!A:A, A1425,
      Question_10_Labs!C:C, "LAB B",
      Question_10_Labs!B:B, "&gt;=" &amp; C1425
    ),
    "No test done"
  ),
  ""
)</f>
        <v/>
      </c>
      <c r="I1425" s="13" t="str">
        <f t="shared" si="45"/>
        <v xml:space="preserve"> </v>
      </c>
    </row>
    <row r="1426" spans="1:9" x14ac:dyDescent="0.25">
      <c r="A1426" s="11">
        <v>96</v>
      </c>
      <c r="B1426" s="11" t="s">
        <v>622</v>
      </c>
      <c r="C1426" s="12">
        <v>41111</v>
      </c>
      <c r="D1426" s="15">
        <v>1200</v>
      </c>
      <c r="E1426" s="13">
        <f t="shared" si="44"/>
        <v>0</v>
      </c>
      <c r="F1426" s="13">
        <f>IF(AND(B1426="Med B",COUNTIFS(A$1:A1425,A1426,B$1:B1425,"Med B")=0,COUNTIFS(A$1:A1425,A1426,B$1:B1425,"Med A")=0),1,0)</f>
        <v>0</v>
      </c>
      <c r="G1426" s="9" t="str">
        <f>IF(E1426=1,
  AVERAGEIFS(
    Question_10_Labs!D:D,
    Question_10_Labs!A:A, Question_10_admin!A1426,
    Question_10_Labs!C:C, "LAB B",
    Question_10_Labs!B:B, "&lt;=" &amp; Question_10_admin!C1426
  ),
  "")</f>
        <v/>
      </c>
      <c r="H1426" s="13" t="str">
        <f>IF(E1426=1,
  IFERROR(
    AVERAGEIFS(
      Question_10_Labs!D:D,
      Question_10_Labs!A:A, A1426,
      Question_10_Labs!C:C, "LAB B",
      Question_10_Labs!B:B, "&gt;=" &amp; C1426
    ),
    "No test done"
  ),
  ""
)</f>
        <v/>
      </c>
      <c r="I1426" s="13" t="str">
        <f t="shared" si="45"/>
        <v xml:space="preserve"> </v>
      </c>
    </row>
    <row r="1427" spans="1:9" x14ac:dyDescent="0.25">
      <c r="A1427" s="11">
        <v>96</v>
      </c>
      <c r="B1427" s="11" t="s">
        <v>622</v>
      </c>
      <c r="C1427" s="12">
        <v>41114</v>
      </c>
      <c r="D1427" s="15">
        <v>1200</v>
      </c>
      <c r="E1427" s="13">
        <f t="shared" si="44"/>
        <v>0</v>
      </c>
      <c r="F1427" s="13">
        <f>IF(AND(B1427="Med B",COUNTIFS(A$1:A1426,A1427,B$1:B1426,"Med B")=0,COUNTIFS(A$1:A1426,A1427,B$1:B1426,"Med A")=0),1,0)</f>
        <v>0</v>
      </c>
      <c r="G1427" s="9" t="str">
        <f>IF(E1427=1,
  AVERAGEIFS(
    Question_10_Labs!D:D,
    Question_10_Labs!A:A, Question_10_admin!A1427,
    Question_10_Labs!C:C, "LAB B",
    Question_10_Labs!B:B, "&lt;=" &amp; Question_10_admin!C1427
  ),
  "")</f>
        <v/>
      </c>
      <c r="H1427" s="13" t="str">
        <f>IF(E1427=1,
  IFERROR(
    AVERAGEIFS(
      Question_10_Labs!D:D,
      Question_10_Labs!A:A, A1427,
      Question_10_Labs!C:C, "LAB B",
      Question_10_Labs!B:B, "&gt;=" &amp; C1427
    ),
    "No test done"
  ),
  ""
)</f>
        <v/>
      </c>
      <c r="I1427" s="13" t="str">
        <f t="shared" si="45"/>
        <v xml:space="preserve"> </v>
      </c>
    </row>
    <row r="1428" spans="1:9" x14ac:dyDescent="0.25">
      <c r="A1428" s="11">
        <v>96</v>
      </c>
      <c r="B1428" s="11" t="s">
        <v>622</v>
      </c>
      <c r="C1428" s="12">
        <v>41116</v>
      </c>
      <c r="D1428" s="15">
        <v>1200</v>
      </c>
      <c r="E1428" s="13">
        <f t="shared" si="44"/>
        <v>0</v>
      </c>
      <c r="F1428" s="13">
        <f>IF(AND(B1428="Med B",COUNTIFS(A$1:A1427,A1428,B$1:B1427,"Med B")=0,COUNTIFS(A$1:A1427,A1428,B$1:B1427,"Med A")=0),1,0)</f>
        <v>0</v>
      </c>
      <c r="G1428" s="9" t="str">
        <f>IF(E1428=1,
  AVERAGEIFS(
    Question_10_Labs!D:D,
    Question_10_Labs!A:A, Question_10_admin!A1428,
    Question_10_Labs!C:C, "LAB B",
    Question_10_Labs!B:B, "&lt;=" &amp; Question_10_admin!C1428
  ),
  "")</f>
        <v/>
      </c>
      <c r="H1428" s="13" t="str">
        <f>IF(E1428=1,
  IFERROR(
    AVERAGEIFS(
      Question_10_Labs!D:D,
      Question_10_Labs!A:A, A1428,
      Question_10_Labs!C:C, "LAB B",
      Question_10_Labs!B:B, "&gt;=" &amp; C1428
    ),
    "No test done"
  ),
  ""
)</f>
        <v/>
      </c>
      <c r="I1428" s="13" t="str">
        <f t="shared" si="45"/>
        <v xml:space="preserve"> </v>
      </c>
    </row>
    <row r="1429" spans="1:9" x14ac:dyDescent="0.25">
      <c r="A1429" s="11">
        <v>96</v>
      </c>
      <c r="B1429" s="11" t="s">
        <v>622</v>
      </c>
      <c r="C1429" s="12">
        <v>41118</v>
      </c>
      <c r="D1429" s="15">
        <v>1200</v>
      </c>
      <c r="E1429" s="13">
        <f t="shared" si="44"/>
        <v>0</v>
      </c>
      <c r="F1429" s="13">
        <f>IF(AND(B1429="Med B",COUNTIFS(A$1:A1428,A1429,B$1:B1428,"Med B")=0,COUNTIFS(A$1:A1428,A1429,B$1:B1428,"Med A")=0),1,0)</f>
        <v>0</v>
      </c>
      <c r="G1429" s="9" t="str">
        <f>IF(E1429=1,
  AVERAGEIFS(
    Question_10_Labs!D:D,
    Question_10_Labs!A:A, Question_10_admin!A1429,
    Question_10_Labs!C:C, "LAB B",
    Question_10_Labs!B:B, "&lt;=" &amp; Question_10_admin!C1429
  ),
  "")</f>
        <v/>
      </c>
      <c r="H1429" s="13" t="str">
        <f>IF(E1429=1,
  IFERROR(
    AVERAGEIFS(
      Question_10_Labs!D:D,
      Question_10_Labs!A:A, A1429,
      Question_10_Labs!C:C, "LAB B",
      Question_10_Labs!B:B, "&gt;=" &amp; C1429
    ),
    "No test done"
  ),
  ""
)</f>
        <v/>
      </c>
      <c r="I1429" s="13" t="str">
        <f t="shared" si="45"/>
        <v xml:space="preserve"> </v>
      </c>
    </row>
    <row r="1430" spans="1:9" x14ac:dyDescent="0.25">
      <c r="A1430" s="11">
        <v>96</v>
      </c>
      <c r="B1430" s="11" t="s">
        <v>622</v>
      </c>
      <c r="C1430" s="12">
        <v>41121</v>
      </c>
      <c r="D1430" s="15">
        <v>1200</v>
      </c>
      <c r="E1430" s="13">
        <f t="shared" si="44"/>
        <v>0</v>
      </c>
      <c r="F1430" s="13">
        <f>IF(AND(B1430="Med B",COUNTIFS(A$1:A1429,A1430,B$1:B1429,"Med B")=0,COUNTIFS(A$1:A1429,A1430,B$1:B1429,"Med A")=0),1,0)</f>
        <v>0</v>
      </c>
      <c r="G1430" s="9" t="str">
        <f>IF(E1430=1,
  AVERAGEIFS(
    Question_10_Labs!D:D,
    Question_10_Labs!A:A, Question_10_admin!A1430,
    Question_10_Labs!C:C, "LAB B",
    Question_10_Labs!B:B, "&lt;=" &amp; Question_10_admin!C1430
  ),
  "")</f>
        <v/>
      </c>
      <c r="H1430" s="13" t="str">
        <f>IF(E1430=1,
  IFERROR(
    AVERAGEIFS(
      Question_10_Labs!D:D,
      Question_10_Labs!A:A, A1430,
      Question_10_Labs!C:C, "LAB B",
      Question_10_Labs!B:B, "&gt;=" &amp; C1430
    ),
    "No test done"
  ),
  ""
)</f>
        <v/>
      </c>
      <c r="I1430" s="13" t="str">
        <f t="shared" si="45"/>
        <v xml:space="preserve"> </v>
      </c>
    </row>
    <row r="1431" spans="1:9" x14ac:dyDescent="0.25">
      <c r="A1431" s="11">
        <v>96</v>
      </c>
      <c r="B1431" s="11" t="s">
        <v>622</v>
      </c>
      <c r="C1431" s="12">
        <v>41123</v>
      </c>
      <c r="D1431" s="15">
        <v>1200</v>
      </c>
      <c r="E1431" s="13">
        <f t="shared" si="44"/>
        <v>0</v>
      </c>
      <c r="F1431" s="13">
        <f>IF(AND(B1431="Med B",COUNTIFS(A$1:A1430,A1431,B$1:B1430,"Med B")=0,COUNTIFS(A$1:A1430,A1431,B$1:B1430,"Med A")=0),1,0)</f>
        <v>0</v>
      </c>
      <c r="G1431" s="9" t="str">
        <f>IF(E1431=1,
  AVERAGEIFS(
    Question_10_Labs!D:D,
    Question_10_Labs!A:A, Question_10_admin!A1431,
    Question_10_Labs!C:C, "LAB B",
    Question_10_Labs!B:B, "&lt;=" &amp; Question_10_admin!C1431
  ),
  "")</f>
        <v/>
      </c>
      <c r="H1431" s="13" t="str">
        <f>IF(E1431=1,
  IFERROR(
    AVERAGEIFS(
      Question_10_Labs!D:D,
      Question_10_Labs!A:A, A1431,
      Question_10_Labs!C:C, "LAB B",
      Question_10_Labs!B:B, "&gt;=" &amp; C1431
    ),
    "No test done"
  ),
  ""
)</f>
        <v/>
      </c>
      <c r="I1431" s="13" t="str">
        <f t="shared" si="45"/>
        <v xml:space="preserve"> </v>
      </c>
    </row>
    <row r="1432" spans="1:9" x14ac:dyDescent="0.25">
      <c r="A1432" s="11">
        <v>96</v>
      </c>
      <c r="B1432" s="11" t="s">
        <v>622</v>
      </c>
      <c r="C1432" s="12">
        <v>41125</v>
      </c>
      <c r="D1432" s="15">
        <v>1200</v>
      </c>
      <c r="E1432" s="13">
        <f t="shared" si="44"/>
        <v>0</v>
      </c>
      <c r="F1432" s="13">
        <f>IF(AND(B1432="Med B",COUNTIFS(A$1:A1431,A1432,B$1:B1431,"Med B")=0,COUNTIFS(A$1:A1431,A1432,B$1:B1431,"Med A")=0),1,0)</f>
        <v>0</v>
      </c>
      <c r="G1432" s="9" t="str">
        <f>IF(E1432=1,
  AVERAGEIFS(
    Question_10_Labs!D:D,
    Question_10_Labs!A:A, Question_10_admin!A1432,
    Question_10_Labs!C:C, "LAB B",
    Question_10_Labs!B:B, "&lt;=" &amp; Question_10_admin!C1432
  ),
  "")</f>
        <v/>
      </c>
      <c r="H1432" s="13" t="str">
        <f>IF(E1432=1,
  IFERROR(
    AVERAGEIFS(
      Question_10_Labs!D:D,
      Question_10_Labs!A:A, A1432,
      Question_10_Labs!C:C, "LAB B",
      Question_10_Labs!B:B, "&gt;=" &amp; C1432
    ),
    "No test done"
  ),
  ""
)</f>
        <v/>
      </c>
      <c r="I1432" s="13" t="str">
        <f t="shared" si="45"/>
        <v xml:space="preserve"> </v>
      </c>
    </row>
    <row r="1433" spans="1:9" x14ac:dyDescent="0.25">
      <c r="A1433" s="11">
        <v>96</v>
      </c>
      <c r="B1433" s="11" t="s">
        <v>622</v>
      </c>
      <c r="C1433" s="12">
        <v>41128</v>
      </c>
      <c r="D1433" s="15">
        <v>1200</v>
      </c>
      <c r="E1433" s="13">
        <f t="shared" si="44"/>
        <v>0</v>
      </c>
      <c r="F1433" s="13">
        <f>IF(AND(B1433="Med B",COUNTIFS(A$1:A1432,A1433,B$1:B1432,"Med B")=0,COUNTIFS(A$1:A1432,A1433,B$1:B1432,"Med A")=0),1,0)</f>
        <v>0</v>
      </c>
      <c r="G1433" s="9" t="str">
        <f>IF(E1433=1,
  AVERAGEIFS(
    Question_10_Labs!D:D,
    Question_10_Labs!A:A, Question_10_admin!A1433,
    Question_10_Labs!C:C, "LAB B",
    Question_10_Labs!B:B, "&lt;=" &amp; Question_10_admin!C1433
  ),
  "")</f>
        <v/>
      </c>
      <c r="H1433" s="13" t="str">
        <f>IF(E1433=1,
  IFERROR(
    AVERAGEIFS(
      Question_10_Labs!D:D,
      Question_10_Labs!A:A, A1433,
      Question_10_Labs!C:C, "LAB B",
      Question_10_Labs!B:B, "&gt;=" &amp; C1433
    ),
    "No test done"
  ),
  ""
)</f>
        <v/>
      </c>
      <c r="I1433" s="13" t="str">
        <f t="shared" si="45"/>
        <v xml:space="preserve"> </v>
      </c>
    </row>
    <row r="1434" spans="1:9" x14ac:dyDescent="0.25">
      <c r="A1434" s="11">
        <v>96</v>
      </c>
      <c r="B1434" s="11" t="s">
        <v>622</v>
      </c>
      <c r="C1434" s="12">
        <v>41130</v>
      </c>
      <c r="D1434" s="15">
        <v>1200</v>
      </c>
      <c r="E1434" s="13">
        <f t="shared" si="44"/>
        <v>0</v>
      </c>
      <c r="F1434" s="13">
        <f>IF(AND(B1434="Med B",COUNTIFS(A$1:A1433,A1434,B$1:B1433,"Med B")=0,COUNTIFS(A$1:A1433,A1434,B$1:B1433,"Med A")=0),1,0)</f>
        <v>0</v>
      </c>
      <c r="G1434" s="9" t="str">
        <f>IF(E1434=1,
  AVERAGEIFS(
    Question_10_Labs!D:D,
    Question_10_Labs!A:A, Question_10_admin!A1434,
    Question_10_Labs!C:C, "LAB B",
    Question_10_Labs!B:B, "&lt;=" &amp; Question_10_admin!C1434
  ),
  "")</f>
        <v/>
      </c>
      <c r="H1434" s="13" t="str">
        <f>IF(E1434=1,
  IFERROR(
    AVERAGEIFS(
      Question_10_Labs!D:D,
      Question_10_Labs!A:A, A1434,
      Question_10_Labs!C:C, "LAB B",
      Question_10_Labs!B:B, "&gt;=" &amp; C1434
    ),
    "No test done"
  ),
  ""
)</f>
        <v/>
      </c>
      <c r="I1434" s="13" t="str">
        <f t="shared" si="45"/>
        <v xml:space="preserve"> </v>
      </c>
    </row>
    <row r="1435" spans="1:9" x14ac:dyDescent="0.25">
      <c r="A1435" s="11">
        <v>96</v>
      </c>
      <c r="B1435" s="11" t="s">
        <v>622</v>
      </c>
      <c r="C1435" s="12">
        <v>41132</v>
      </c>
      <c r="D1435" s="15">
        <v>1200</v>
      </c>
      <c r="E1435" s="13">
        <f t="shared" si="44"/>
        <v>0</v>
      </c>
      <c r="F1435" s="13">
        <f>IF(AND(B1435="Med B",COUNTIFS(A$1:A1434,A1435,B$1:B1434,"Med B")=0,COUNTIFS(A$1:A1434,A1435,B$1:B1434,"Med A")=0),1,0)</f>
        <v>0</v>
      </c>
      <c r="G1435" s="9" t="str">
        <f>IF(E1435=1,
  AVERAGEIFS(
    Question_10_Labs!D:D,
    Question_10_Labs!A:A, Question_10_admin!A1435,
    Question_10_Labs!C:C, "LAB B",
    Question_10_Labs!B:B, "&lt;=" &amp; Question_10_admin!C1435
  ),
  "")</f>
        <v/>
      </c>
      <c r="H1435" s="13" t="str">
        <f>IF(E1435=1,
  IFERROR(
    AVERAGEIFS(
      Question_10_Labs!D:D,
      Question_10_Labs!A:A, A1435,
      Question_10_Labs!C:C, "LAB B",
      Question_10_Labs!B:B, "&gt;=" &amp; C1435
    ),
    "No test done"
  ),
  ""
)</f>
        <v/>
      </c>
      <c r="I1435" s="13" t="str">
        <f t="shared" si="45"/>
        <v xml:space="preserve"> </v>
      </c>
    </row>
    <row r="1436" spans="1:9" x14ac:dyDescent="0.25">
      <c r="A1436" s="11">
        <v>96</v>
      </c>
      <c r="B1436" s="11" t="s">
        <v>622</v>
      </c>
      <c r="C1436" s="12">
        <v>41135</v>
      </c>
      <c r="D1436" s="15">
        <v>1200</v>
      </c>
      <c r="E1436" s="13">
        <f t="shared" si="44"/>
        <v>0</v>
      </c>
      <c r="F1436" s="13">
        <f>IF(AND(B1436="Med B",COUNTIFS(A$1:A1435,A1436,B$1:B1435,"Med B")=0,COUNTIFS(A$1:A1435,A1436,B$1:B1435,"Med A")=0),1,0)</f>
        <v>0</v>
      </c>
      <c r="G1436" s="9" t="str">
        <f>IF(E1436=1,
  AVERAGEIFS(
    Question_10_Labs!D:D,
    Question_10_Labs!A:A, Question_10_admin!A1436,
    Question_10_Labs!C:C, "LAB B",
    Question_10_Labs!B:B, "&lt;=" &amp; Question_10_admin!C1436
  ),
  "")</f>
        <v/>
      </c>
      <c r="H1436" s="13" t="str">
        <f>IF(E1436=1,
  IFERROR(
    AVERAGEIFS(
      Question_10_Labs!D:D,
      Question_10_Labs!A:A, A1436,
      Question_10_Labs!C:C, "LAB B",
      Question_10_Labs!B:B, "&gt;=" &amp; C1436
    ),
    "No test done"
  ),
  ""
)</f>
        <v/>
      </c>
      <c r="I1436" s="13" t="str">
        <f t="shared" si="45"/>
        <v xml:space="preserve"> </v>
      </c>
    </row>
    <row r="1437" spans="1:9" x14ac:dyDescent="0.25">
      <c r="A1437" s="11">
        <v>96</v>
      </c>
      <c r="B1437" s="11" t="s">
        <v>622</v>
      </c>
      <c r="C1437" s="12">
        <v>41137</v>
      </c>
      <c r="D1437" s="15">
        <v>1200</v>
      </c>
      <c r="E1437" s="13">
        <f t="shared" si="44"/>
        <v>0</v>
      </c>
      <c r="F1437" s="13">
        <f>IF(AND(B1437="Med B",COUNTIFS(A$1:A1436,A1437,B$1:B1436,"Med B")=0,COUNTIFS(A$1:A1436,A1437,B$1:B1436,"Med A")=0),1,0)</f>
        <v>0</v>
      </c>
      <c r="G1437" s="9" t="str">
        <f>IF(E1437=1,
  AVERAGEIFS(
    Question_10_Labs!D:D,
    Question_10_Labs!A:A, Question_10_admin!A1437,
    Question_10_Labs!C:C, "LAB B",
    Question_10_Labs!B:B, "&lt;=" &amp; Question_10_admin!C1437
  ),
  "")</f>
        <v/>
      </c>
      <c r="H1437" s="13" t="str">
        <f>IF(E1437=1,
  IFERROR(
    AVERAGEIFS(
      Question_10_Labs!D:D,
      Question_10_Labs!A:A, A1437,
      Question_10_Labs!C:C, "LAB B",
      Question_10_Labs!B:B, "&gt;=" &amp; C1437
    ),
    "No test done"
  ),
  ""
)</f>
        <v/>
      </c>
      <c r="I1437" s="13" t="str">
        <f t="shared" si="45"/>
        <v xml:space="preserve"> </v>
      </c>
    </row>
    <row r="1438" spans="1:9" x14ac:dyDescent="0.25">
      <c r="A1438" s="11">
        <v>96</v>
      </c>
      <c r="B1438" s="11" t="s">
        <v>622</v>
      </c>
      <c r="C1438" s="12">
        <v>41139</v>
      </c>
      <c r="D1438" s="15">
        <v>1700</v>
      </c>
      <c r="E1438" s="13">
        <f t="shared" si="44"/>
        <v>0</v>
      </c>
      <c r="F1438" s="13">
        <f>IF(AND(B1438="Med B",COUNTIFS(A$1:A1437,A1438,B$1:B1437,"Med B")=0,COUNTIFS(A$1:A1437,A1438,B$1:B1437,"Med A")=0),1,0)</f>
        <v>0</v>
      </c>
      <c r="G1438" s="9" t="str">
        <f>IF(E1438=1,
  AVERAGEIFS(
    Question_10_Labs!D:D,
    Question_10_Labs!A:A, Question_10_admin!A1438,
    Question_10_Labs!C:C, "LAB B",
    Question_10_Labs!B:B, "&lt;=" &amp; Question_10_admin!C1438
  ),
  "")</f>
        <v/>
      </c>
      <c r="H1438" s="13" t="str">
        <f>IF(E1438=1,
  IFERROR(
    AVERAGEIFS(
      Question_10_Labs!D:D,
      Question_10_Labs!A:A, A1438,
      Question_10_Labs!C:C, "LAB B",
      Question_10_Labs!B:B, "&gt;=" &amp; C1438
    ),
    "No test done"
  ),
  ""
)</f>
        <v/>
      </c>
      <c r="I1438" s="13" t="str">
        <f t="shared" si="45"/>
        <v xml:space="preserve"> </v>
      </c>
    </row>
    <row r="1439" spans="1:9" x14ac:dyDescent="0.25">
      <c r="A1439" s="11">
        <v>96</v>
      </c>
      <c r="B1439" s="11" t="s">
        <v>622</v>
      </c>
      <c r="C1439" s="12">
        <v>41142</v>
      </c>
      <c r="D1439" s="15">
        <v>1700</v>
      </c>
      <c r="E1439" s="13">
        <f t="shared" si="44"/>
        <v>0</v>
      </c>
      <c r="F1439" s="13">
        <f>IF(AND(B1439="Med B",COUNTIFS(A$1:A1438,A1439,B$1:B1438,"Med B")=0,COUNTIFS(A$1:A1438,A1439,B$1:B1438,"Med A")=0),1,0)</f>
        <v>0</v>
      </c>
      <c r="G1439" s="9" t="str">
        <f>IF(E1439=1,
  AVERAGEIFS(
    Question_10_Labs!D:D,
    Question_10_Labs!A:A, Question_10_admin!A1439,
    Question_10_Labs!C:C, "LAB B",
    Question_10_Labs!B:B, "&lt;=" &amp; Question_10_admin!C1439
  ),
  "")</f>
        <v/>
      </c>
      <c r="H1439" s="13" t="str">
        <f>IF(E1439=1,
  IFERROR(
    AVERAGEIFS(
      Question_10_Labs!D:D,
      Question_10_Labs!A:A, A1439,
      Question_10_Labs!C:C, "LAB B",
      Question_10_Labs!B:B, "&gt;=" &amp; C1439
    ),
    "No test done"
  ),
  ""
)</f>
        <v/>
      </c>
      <c r="I1439" s="13" t="str">
        <f t="shared" si="45"/>
        <v xml:space="preserve"> </v>
      </c>
    </row>
    <row r="1440" spans="1:9" x14ac:dyDescent="0.25">
      <c r="A1440" s="11">
        <v>96</v>
      </c>
      <c r="B1440" s="11" t="s">
        <v>622</v>
      </c>
      <c r="C1440" s="12">
        <v>41144</v>
      </c>
      <c r="D1440" s="15">
        <v>1700</v>
      </c>
      <c r="E1440" s="13">
        <f t="shared" si="44"/>
        <v>0</v>
      </c>
      <c r="F1440" s="13">
        <f>IF(AND(B1440="Med B",COUNTIFS(A$1:A1439,A1440,B$1:B1439,"Med B")=0,COUNTIFS(A$1:A1439,A1440,B$1:B1439,"Med A")=0),1,0)</f>
        <v>0</v>
      </c>
      <c r="G1440" s="9" t="str">
        <f>IF(E1440=1,
  AVERAGEIFS(
    Question_10_Labs!D:D,
    Question_10_Labs!A:A, Question_10_admin!A1440,
    Question_10_Labs!C:C, "LAB B",
    Question_10_Labs!B:B, "&lt;=" &amp; Question_10_admin!C1440
  ),
  "")</f>
        <v/>
      </c>
      <c r="H1440" s="13" t="str">
        <f>IF(E1440=1,
  IFERROR(
    AVERAGEIFS(
      Question_10_Labs!D:D,
      Question_10_Labs!A:A, A1440,
      Question_10_Labs!C:C, "LAB B",
      Question_10_Labs!B:B, "&gt;=" &amp; C1440
    ),
    "No test done"
  ),
  ""
)</f>
        <v/>
      </c>
      <c r="I1440" s="13" t="str">
        <f t="shared" si="45"/>
        <v xml:space="preserve"> </v>
      </c>
    </row>
    <row r="1441" spans="1:9" x14ac:dyDescent="0.25">
      <c r="A1441" s="11">
        <v>96</v>
      </c>
      <c r="B1441" s="11" t="s">
        <v>622</v>
      </c>
      <c r="C1441" s="12">
        <v>41146</v>
      </c>
      <c r="D1441" s="15">
        <v>1700</v>
      </c>
      <c r="E1441" s="13">
        <f t="shared" si="44"/>
        <v>0</v>
      </c>
      <c r="F1441" s="13">
        <f>IF(AND(B1441="Med B",COUNTIFS(A$1:A1440,A1441,B$1:B1440,"Med B")=0,COUNTIFS(A$1:A1440,A1441,B$1:B1440,"Med A")=0),1,0)</f>
        <v>0</v>
      </c>
      <c r="G1441" s="9" t="str">
        <f>IF(E1441=1,
  AVERAGEIFS(
    Question_10_Labs!D:D,
    Question_10_Labs!A:A, Question_10_admin!A1441,
    Question_10_Labs!C:C, "LAB B",
    Question_10_Labs!B:B, "&lt;=" &amp; Question_10_admin!C1441
  ),
  "")</f>
        <v/>
      </c>
      <c r="H1441" s="13" t="str">
        <f>IF(E1441=1,
  IFERROR(
    AVERAGEIFS(
      Question_10_Labs!D:D,
      Question_10_Labs!A:A, A1441,
      Question_10_Labs!C:C, "LAB B",
      Question_10_Labs!B:B, "&gt;=" &amp; C1441
    ),
    "No test done"
  ),
  ""
)</f>
        <v/>
      </c>
      <c r="I1441" s="13" t="str">
        <f t="shared" si="45"/>
        <v xml:space="preserve"> </v>
      </c>
    </row>
    <row r="1442" spans="1:9" x14ac:dyDescent="0.25">
      <c r="A1442" s="11">
        <v>96</v>
      </c>
      <c r="B1442" s="11" t="s">
        <v>622</v>
      </c>
      <c r="C1442" s="12">
        <v>41149</v>
      </c>
      <c r="D1442" s="15">
        <v>1700</v>
      </c>
      <c r="E1442" s="13">
        <f t="shared" si="44"/>
        <v>0</v>
      </c>
      <c r="F1442" s="13">
        <f>IF(AND(B1442="Med B",COUNTIFS(A$1:A1441,A1442,B$1:B1441,"Med B")=0,COUNTIFS(A$1:A1441,A1442,B$1:B1441,"Med A")=0),1,0)</f>
        <v>0</v>
      </c>
      <c r="G1442" s="9" t="str">
        <f>IF(E1442=1,
  AVERAGEIFS(
    Question_10_Labs!D:D,
    Question_10_Labs!A:A, Question_10_admin!A1442,
    Question_10_Labs!C:C, "LAB B",
    Question_10_Labs!B:B, "&lt;=" &amp; Question_10_admin!C1442
  ),
  "")</f>
        <v/>
      </c>
      <c r="H1442" s="13" t="str">
        <f>IF(E1442=1,
  IFERROR(
    AVERAGEIFS(
      Question_10_Labs!D:D,
      Question_10_Labs!A:A, A1442,
      Question_10_Labs!C:C, "LAB B",
      Question_10_Labs!B:B, "&gt;=" &amp; C1442
    ),
    "No test done"
  ),
  ""
)</f>
        <v/>
      </c>
      <c r="I1442" s="13" t="str">
        <f t="shared" si="45"/>
        <v xml:space="preserve"> </v>
      </c>
    </row>
    <row r="1443" spans="1:9" x14ac:dyDescent="0.25">
      <c r="A1443" s="11">
        <v>96</v>
      </c>
      <c r="B1443" s="11" t="s">
        <v>622</v>
      </c>
      <c r="C1443" s="12">
        <v>41151</v>
      </c>
      <c r="D1443" s="15">
        <v>1700</v>
      </c>
      <c r="E1443" s="13">
        <f t="shared" si="44"/>
        <v>0</v>
      </c>
      <c r="F1443" s="13">
        <f>IF(AND(B1443="Med B",COUNTIFS(A$1:A1442,A1443,B$1:B1442,"Med B")=0,COUNTIFS(A$1:A1442,A1443,B$1:B1442,"Med A")=0),1,0)</f>
        <v>0</v>
      </c>
      <c r="G1443" s="9" t="str">
        <f>IF(E1443=1,
  AVERAGEIFS(
    Question_10_Labs!D:D,
    Question_10_Labs!A:A, Question_10_admin!A1443,
    Question_10_Labs!C:C, "LAB B",
    Question_10_Labs!B:B, "&lt;=" &amp; Question_10_admin!C1443
  ),
  "")</f>
        <v/>
      </c>
      <c r="H1443" s="13" t="str">
        <f>IF(E1443=1,
  IFERROR(
    AVERAGEIFS(
      Question_10_Labs!D:D,
      Question_10_Labs!A:A, A1443,
      Question_10_Labs!C:C, "LAB B",
      Question_10_Labs!B:B, "&gt;=" &amp; C1443
    ),
    "No test done"
  ),
  ""
)</f>
        <v/>
      </c>
      <c r="I1443" s="13" t="str">
        <f t="shared" si="45"/>
        <v xml:space="preserve"> </v>
      </c>
    </row>
    <row r="1444" spans="1:9" x14ac:dyDescent="0.25">
      <c r="A1444" s="11">
        <v>96</v>
      </c>
      <c r="B1444" s="11" t="s">
        <v>622</v>
      </c>
      <c r="C1444" s="12">
        <v>41153</v>
      </c>
      <c r="D1444" s="15">
        <v>1700</v>
      </c>
      <c r="E1444" s="13">
        <f t="shared" si="44"/>
        <v>0</v>
      </c>
      <c r="F1444" s="13">
        <f>IF(AND(B1444="Med B",COUNTIFS(A$1:A1443,A1444,B$1:B1443,"Med B")=0,COUNTIFS(A$1:A1443,A1444,B$1:B1443,"Med A")=0),1,0)</f>
        <v>0</v>
      </c>
      <c r="G1444" s="9" t="str">
        <f>IF(E1444=1,
  AVERAGEIFS(
    Question_10_Labs!D:D,
    Question_10_Labs!A:A, Question_10_admin!A1444,
    Question_10_Labs!C:C, "LAB B",
    Question_10_Labs!B:B, "&lt;=" &amp; Question_10_admin!C1444
  ),
  "")</f>
        <v/>
      </c>
      <c r="H1444" s="13" t="str">
        <f>IF(E1444=1,
  IFERROR(
    AVERAGEIFS(
      Question_10_Labs!D:D,
      Question_10_Labs!A:A, A1444,
      Question_10_Labs!C:C, "LAB B",
      Question_10_Labs!B:B, "&gt;=" &amp; C1444
    ),
    "No test done"
  ),
  ""
)</f>
        <v/>
      </c>
      <c r="I1444" s="13" t="str">
        <f t="shared" si="45"/>
        <v xml:space="preserve"> </v>
      </c>
    </row>
    <row r="1445" spans="1:9" x14ac:dyDescent="0.25">
      <c r="A1445" s="11">
        <v>96</v>
      </c>
      <c r="B1445" s="11" t="s">
        <v>622</v>
      </c>
      <c r="C1445" s="12">
        <v>41156</v>
      </c>
      <c r="D1445" s="15">
        <v>1700</v>
      </c>
      <c r="E1445" s="13">
        <f t="shared" si="44"/>
        <v>0</v>
      </c>
      <c r="F1445" s="13">
        <f>IF(AND(B1445="Med B",COUNTIFS(A$1:A1444,A1445,B$1:B1444,"Med B")=0,COUNTIFS(A$1:A1444,A1445,B$1:B1444,"Med A")=0),1,0)</f>
        <v>0</v>
      </c>
      <c r="G1445" s="9" t="str">
        <f>IF(E1445=1,
  AVERAGEIFS(
    Question_10_Labs!D:D,
    Question_10_Labs!A:A, Question_10_admin!A1445,
    Question_10_Labs!C:C, "LAB B",
    Question_10_Labs!B:B, "&lt;=" &amp; Question_10_admin!C1445
  ),
  "")</f>
        <v/>
      </c>
      <c r="H1445" s="13" t="str">
        <f>IF(E1445=1,
  IFERROR(
    AVERAGEIFS(
      Question_10_Labs!D:D,
      Question_10_Labs!A:A, A1445,
      Question_10_Labs!C:C, "LAB B",
      Question_10_Labs!B:B, "&gt;=" &amp; C1445
    ),
    "No test done"
  ),
  ""
)</f>
        <v/>
      </c>
      <c r="I1445" s="13" t="str">
        <f t="shared" si="45"/>
        <v xml:space="preserve"> </v>
      </c>
    </row>
    <row r="1446" spans="1:9" x14ac:dyDescent="0.25">
      <c r="A1446" s="11">
        <v>96</v>
      </c>
      <c r="B1446" s="11" t="s">
        <v>622</v>
      </c>
      <c r="C1446" s="12">
        <v>41158</v>
      </c>
      <c r="D1446" s="15">
        <v>1700</v>
      </c>
      <c r="E1446" s="13">
        <f t="shared" si="44"/>
        <v>1</v>
      </c>
      <c r="F1446" s="13">
        <f>IF(AND(B1446="Med B",COUNTIFS(A$1:A1445,A1446,B$1:B1445,"Med B")=0,COUNTIFS(A$1:A1445,A1446,B$1:B1445,"Med A")=0),1,0)</f>
        <v>0</v>
      </c>
      <c r="G1446" s="9">
        <f>IF(E1446=1,
  AVERAGEIFS(
    Question_10_Labs!D:D,
    Question_10_Labs!A:A, Question_10_admin!A1446,
    Question_10_Labs!C:C, "LAB B",
    Question_10_Labs!B:B, "&lt;=" &amp; Question_10_admin!C1446
  ),
  "")</f>
        <v>10.86</v>
      </c>
      <c r="H1446" s="13">
        <f>IF(E1446=1,
  IFERROR(
    AVERAGEIFS(
      Question_10_Labs!D:D,
      Question_10_Labs!A:A, A1446,
      Question_10_Labs!C:C, "LAB B",
      Question_10_Labs!B:B, "&gt;=" &amp; C1446
    ),
    "No test done"
  ),
  ""
)</f>
        <v>11.783333333333333</v>
      </c>
      <c r="I1446" s="13" t="str">
        <f t="shared" si="45"/>
        <v>Lower</v>
      </c>
    </row>
    <row r="1447" spans="1:9" x14ac:dyDescent="0.25">
      <c r="A1447" s="11">
        <v>96</v>
      </c>
      <c r="B1447" s="11" t="s">
        <v>623</v>
      </c>
      <c r="C1447" s="12">
        <v>41165</v>
      </c>
      <c r="D1447" s="15">
        <v>4</v>
      </c>
      <c r="E1447" s="13">
        <f t="shared" si="44"/>
        <v>0</v>
      </c>
      <c r="F1447" s="13">
        <f>IF(AND(B1447="Med B",COUNTIFS(A$1:A1446,A1447,B$1:B1446,"Med B")=0,COUNTIFS(A$1:A1446,A1447,B$1:B1446,"Med A")=0),1,0)</f>
        <v>0</v>
      </c>
      <c r="G1447" s="9" t="str">
        <f>IF(E1447=1,
  AVERAGEIFS(
    Question_10_Labs!D:D,
    Question_10_Labs!A:A, Question_10_admin!A1447,
    Question_10_Labs!C:C, "LAB B",
    Question_10_Labs!B:B, "&lt;=" &amp; Question_10_admin!C1447
  ),
  "")</f>
        <v/>
      </c>
      <c r="H1447" s="13" t="str">
        <f>IF(E1447=1,
  IFERROR(
    AVERAGEIFS(
      Question_10_Labs!D:D,
      Question_10_Labs!A:A, A1447,
      Question_10_Labs!C:C, "LAB B",
      Question_10_Labs!B:B, "&gt;=" &amp; C1447
    ),
    "No test done"
  ),
  ""
)</f>
        <v/>
      </c>
      <c r="I1447" s="13" t="str">
        <f t="shared" si="45"/>
        <v xml:space="preserve"> </v>
      </c>
    </row>
    <row r="1448" spans="1:9" x14ac:dyDescent="0.25">
      <c r="A1448" s="11">
        <v>96</v>
      </c>
      <c r="B1448" s="11" t="s">
        <v>623</v>
      </c>
      <c r="C1448" s="12">
        <v>41223</v>
      </c>
      <c r="D1448" s="15">
        <v>1</v>
      </c>
      <c r="E1448" s="13">
        <f t="shared" si="44"/>
        <v>0</v>
      </c>
      <c r="F1448" s="13">
        <f>IF(AND(B1448="Med B",COUNTIFS(A$1:A1447,A1448,B$1:B1447,"Med B")=0,COUNTIFS(A$1:A1447,A1448,B$1:B1447,"Med A")=0),1,0)</f>
        <v>0</v>
      </c>
      <c r="G1448" s="9" t="str">
        <f>IF(E1448=1,
  AVERAGEIFS(
    Question_10_Labs!D:D,
    Question_10_Labs!A:A, Question_10_admin!A1448,
    Question_10_Labs!C:C, "LAB B",
    Question_10_Labs!B:B, "&lt;=" &amp; Question_10_admin!C1448
  ),
  "")</f>
        <v/>
      </c>
      <c r="H1448" s="13" t="str">
        <f>IF(E1448=1,
  IFERROR(
    AVERAGEIFS(
      Question_10_Labs!D:D,
      Question_10_Labs!A:A, A1448,
      Question_10_Labs!C:C, "LAB B",
      Question_10_Labs!B:B, "&gt;=" &amp; C1448
    ),
    "No test done"
  ),
  ""
)</f>
        <v/>
      </c>
      <c r="I1448" s="13" t="str">
        <f t="shared" si="45"/>
        <v xml:space="preserve"> </v>
      </c>
    </row>
    <row r="1449" spans="1:9" x14ac:dyDescent="0.25">
      <c r="A1449" s="11">
        <v>96</v>
      </c>
      <c r="B1449" s="11" t="s">
        <v>623</v>
      </c>
      <c r="C1449" s="12">
        <v>41228</v>
      </c>
      <c r="D1449" s="15">
        <v>1</v>
      </c>
      <c r="E1449" s="13">
        <f t="shared" si="44"/>
        <v>0</v>
      </c>
      <c r="F1449" s="13">
        <f>IF(AND(B1449="Med B",COUNTIFS(A$1:A1448,A1449,B$1:B1448,"Med B")=0,COUNTIFS(A$1:A1448,A1449,B$1:B1448,"Med A")=0),1,0)</f>
        <v>0</v>
      </c>
      <c r="G1449" s="9" t="str">
        <f>IF(E1449=1,
  AVERAGEIFS(
    Question_10_Labs!D:D,
    Question_10_Labs!A:A, Question_10_admin!A1449,
    Question_10_Labs!C:C, "LAB B",
    Question_10_Labs!B:B, "&lt;=" &amp; Question_10_admin!C1449
  ),
  "")</f>
        <v/>
      </c>
      <c r="H1449" s="13" t="str">
        <f>IF(E1449=1,
  IFERROR(
    AVERAGEIFS(
      Question_10_Labs!D:D,
      Question_10_Labs!A:A, A1449,
      Question_10_Labs!C:C, "LAB B",
      Question_10_Labs!B:B, "&gt;=" &amp; C1449
    ),
    "No test done"
  ),
  ""
)</f>
        <v/>
      </c>
      <c r="I1449" s="13" t="str">
        <f t="shared" si="45"/>
        <v xml:space="preserve"> </v>
      </c>
    </row>
    <row r="1450" spans="1:9" x14ac:dyDescent="0.25">
      <c r="A1450" s="11">
        <v>97</v>
      </c>
      <c r="B1450" s="11" t="s">
        <v>622</v>
      </c>
      <c r="C1450" s="12">
        <v>41124</v>
      </c>
      <c r="D1450" s="15">
        <v>1400</v>
      </c>
      <c r="E1450" s="13">
        <f t="shared" si="44"/>
        <v>0</v>
      </c>
      <c r="F1450" s="13">
        <f>IF(AND(B1450="Med B",COUNTIFS(A$1:A1449,A1450,B$1:B1449,"Med B")=0,COUNTIFS(A$1:A1449,A1450,B$1:B1449,"Med A")=0),1,0)</f>
        <v>0</v>
      </c>
      <c r="G1450" s="9" t="str">
        <f>IF(E1450=1,
  AVERAGEIFS(
    Question_10_Labs!D:D,
    Question_10_Labs!A:A, Question_10_admin!A1450,
    Question_10_Labs!C:C, "LAB B",
    Question_10_Labs!B:B, "&lt;=" &amp; Question_10_admin!C1450
  ),
  "")</f>
        <v/>
      </c>
      <c r="H1450" s="13" t="str">
        <f>IF(E1450=1,
  IFERROR(
    AVERAGEIFS(
      Question_10_Labs!D:D,
      Question_10_Labs!A:A, A1450,
      Question_10_Labs!C:C, "LAB B",
      Question_10_Labs!B:B, "&gt;=" &amp; C1450
    ),
    "No test done"
  ),
  ""
)</f>
        <v/>
      </c>
      <c r="I1450" s="13" t="str">
        <f t="shared" si="45"/>
        <v xml:space="preserve"> </v>
      </c>
    </row>
    <row r="1451" spans="1:9" x14ac:dyDescent="0.25">
      <c r="A1451" s="11">
        <v>97</v>
      </c>
      <c r="B1451" s="11" t="s">
        <v>622</v>
      </c>
      <c r="C1451" s="12">
        <v>41131</v>
      </c>
      <c r="D1451" s="15">
        <v>1400</v>
      </c>
      <c r="E1451" s="13">
        <f t="shared" si="44"/>
        <v>0</v>
      </c>
      <c r="F1451" s="13">
        <f>IF(AND(B1451="Med B",COUNTIFS(A$1:A1450,A1451,B$1:B1450,"Med B")=0,COUNTIFS(A$1:A1450,A1451,B$1:B1450,"Med A")=0),1,0)</f>
        <v>0</v>
      </c>
      <c r="G1451" s="9" t="str">
        <f>IF(E1451=1,
  AVERAGEIFS(
    Question_10_Labs!D:D,
    Question_10_Labs!A:A, Question_10_admin!A1451,
    Question_10_Labs!C:C, "LAB B",
    Question_10_Labs!B:B, "&lt;=" &amp; Question_10_admin!C1451
  ),
  "")</f>
        <v/>
      </c>
      <c r="H1451" s="13" t="str">
        <f>IF(E1451=1,
  IFERROR(
    AVERAGEIFS(
      Question_10_Labs!D:D,
      Question_10_Labs!A:A, A1451,
      Question_10_Labs!C:C, "LAB B",
      Question_10_Labs!B:B, "&gt;=" &amp; C1451
    ),
    "No test done"
  ),
  ""
)</f>
        <v/>
      </c>
      <c r="I1451" s="13" t="str">
        <f t="shared" si="45"/>
        <v xml:space="preserve"> </v>
      </c>
    </row>
    <row r="1452" spans="1:9" x14ac:dyDescent="0.25">
      <c r="A1452" s="11">
        <v>97</v>
      </c>
      <c r="B1452" s="11" t="s">
        <v>622</v>
      </c>
      <c r="C1452" s="12">
        <v>41139</v>
      </c>
      <c r="D1452" s="15">
        <v>1400</v>
      </c>
      <c r="E1452" s="13">
        <f t="shared" si="44"/>
        <v>0</v>
      </c>
      <c r="F1452" s="13">
        <f>IF(AND(B1452="Med B",COUNTIFS(A$1:A1451,A1452,B$1:B1451,"Med B")=0,COUNTIFS(A$1:A1451,A1452,B$1:B1451,"Med A")=0),1,0)</f>
        <v>0</v>
      </c>
      <c r="G1452" s="9" t="str">
        <f>IF(E1452=1,
  AVERAGEIFS(
    Question_10_Labs!D:D,
    Question_10_Labs!A:A, Question_10_admin!A1452,
    Question_10_Labs!C:C, "LAB B",
    Question_10_Labs!B:B, "&lt;=" &amp; Question_10_admin!C1452
  ),
  "")</f>
        <v/>
      </c>
      <c r="H1452" s="13" t="str">
        <f>IF(E1452=1,
  IFERROR(
    AVERAGEIFS(
      Question_10_Labs!D:D,
      Question_10_Labs!A:A, A1452,
      Question_10_Labs!C:C, "LAB B",
      Question_10_Labs!B:B, "&gt;=" &amp; C1452
    ),
    "No test done"
  ),
  ""
)</f>
        <v/>
      </c>
      <c r="I1452" s="13" t="str">
        <f t="shared" si="45"/>
        <v xml:space="preserve"> </v>
      </c>
    </row>
    <row r="1453" spans="1:9" x14ac:dyDescent="0.25">
      <c r="A1453" s="11">
        <v>97</v>
      </c>
      <c r="B1453" s="11" t="s">
        <v>622</v>
      </c>
      <c r="C1453" s="12">
        <v>41152</v>
      </c>
      <c r="D1453" s="15">
        <v>1000</v>
      </c>
      <c r="E1453" s="13">
        <f t="shared" si="44"/>
        <v>0</v>
      </c>
      <c r="F1453" s="13">
        <f>IF(AND(B1453="Med B",COUNTIFS(A$1:A1452,A1453,B$1:B1452,"Med B")=0,COUNTIFS(A$1:A1452,A1453,B$1:B1452,"Med A")=0),1,0)</f>
        <v>0</v>
      </c>
      <c r="G1453" s="9" t="str">
        <f>IF(E1453=1,
  AVERAGEIFS(
    Question_10_Labs!D:D,
    Question_10_Labs!A:A, Question_10_admin!A1453,
    Question_10_Labs!C:C, "LAB B",
    Question_10_Labs!B:B, "&lt;=" &amp; Question_10_admin!C1453
  ),
  "")</f>
        <v/>
      </c>
      <c r="H1453" s="13" t="str">
        <f>IF(E1453=1,
  IFERROR(
    AVERAGEIFS(
      Question_10_Labs!D:D,
      Question_10_Labs!A:A, A1453,
      Question_10_Labs!C:C, "LAB B",
      Question_10_Labs!B:B, "&gt;=" &amp; C1453
    ),
    "No test done"
  ),
  ""
)</f>
        <v/>
      </c>
      <c r="I1453" s="13" t="str">
        <f t="shared" si="45"/>
        <v xml:space="preserve"> </v>
      </c>
    </row>
    <row r="1454" spans="1:9" x14ac:dyDescent="0.25">
      <c r="A1454" s="11">
        <v>97</v>
      </c>
      <c r="B1454" s="11" t="s">
        <v>622</v>
      </c>
      <c r="C1454" s="12">
        <v>41155</v>
      </c>
      <c r="D1454" s="15">
        <v>1000</v>
      </c>
      <c r="E1454" s="13">
        <f t="shared" si="44"/>
        <v>0</v>
      </c>
      <c r="F1454" s="13">
        <f>IF(AND(B1454="Med B",COUNTIFS(A$1:A1453,A1454,B$1:B1453,"Med B")=0,COUNTIFS(A$1:A1453,A1454,B$1:B1453,"Med A")=0),1,0)</f>
        <v>0</v>
      </c>
      <c r="G1454" s="9" t="str">
        <f>IF(E1454=1,
  AVERAGEIFS(
    Question_10_Labs!D:D,
    Question_10_Labs!A:A, Question_10_admin!A1454,
    Question_10_Labs!C:C, "LAB B",
    Question_10_Labs!B:B, "&lt;=" &amp; Question_10_admin!C1454
  ),
  "")</f>
        <v/>
      </c>
      <c r="H1454" s="13" t="str">
        <f>IF(E1454=1,
  IFERROR(
    AVERAGEIFS(
      Question_10_Labs!D:D,
      Question_10_Labs!A:A, A1454,
      Question_10_Labs!C:C, "LAB B",
      Question_10_Labs!B:B, "&gt;=" &amp; C1454
    ),
    "No test done"
  ),
  ""
)</f>
        <v/>
      </c>
      <c r="I1454" s="13" t="str">
        <f t="shared" si="45"/>
        <v xml:space="preserve"> </v>
      </c>
    </row>
    <row r="1455" spans="1:9" x14ac:dyDescent="0.25">
      <c r="A1455" s="11">
        <v>97</v>
      </c>
      <c r="B1455" s="11" t="s">
        <v>622</v>
      </c>
      <c r="C1455" s="12">
        <v>41157</v>
      </c>
      <c r="D1455" s="15">
        <v>1000</v>
      </c>
      <c r="E1455" s="13">
        <f t="shared" si="44"/>
        <v>1</v>
      </c>
      <c r="F1455" s="13">
        <f>IF(AND(B1455="Med B",COUNTIFS(A$1:A1454,A1455,B$1:B1454,"Med B")=0,COUNTIFS(A$1:A1454,A1455,B$1:B1454,"Med A")=0),1,0)</f>
        <v>0</v>
      </c>
      <c r="G1455" s="9">
        <f>IF(E1455=1,
  AVERAGEIFS(
    Question_10_Labs!D:D,
    Question_10_Labs!A:A, Question_10_admin!A1455,
    Question_10_Labs!C:C, "LAB B",
    Question_10_Labs!B:B, "&lt;=" &amp; Question_10_admin!C1455
  ),
  "")</f>
        <v>11.333333333333334</v>
      </c>
      <c r="H1455" s="13">
        <f>IF(E1455=1,
  IFERROR(
    AVERAGEIFS(
      Question_10_Labs!D:D,
      Question_10_Labs!A:A, A1455,
      Question_10_Labs!C:C, "LAB B",
      Question_10_Labs!B:B, "&gt;=" &amp; C1455
    ),
    "No test done"
  ),
  ""
)</f>
        <v>10.666666666666666</v>
      </c>
      <c r="I1455" s="13" t="str">
        <f t="shared" si="45"/>
        <v>Higher</v>
      </c>
    </row>
    <row r="1456" spans="1:9" x14ac:dyDescent="0.25">
      <c r="A1456" s="11">
        <v>97</v>
      </c>
      <c r="B1456" s="11" t="s">
        <v>623</v>
      </c>
      <c r="C1456" s="12">
        <v>41164</v>
      </c>
      <c r="D1456" s="15">
        <v>3</v>
      </c>
      <c r="E1456" s="13">
        <f t="shared" si="44"/>
        <v>0</v>
      </c>
      <c r="F1456" s="13">
        <f>IF(AND(B1456="Med B",COUNTIFS(A$1:A1455,A1456,B$1:B1455,"Med B")=0,COUNTIFS(A$1:A1455,A1456,B$1:B1455,"Med A")=0),1,0)</f>
        <v>0</v>
      </c>
      <c r="G1456" s="9" t="str">
        <f>IF(E1456=1,
  AVERAGEIFS(
    Question_10_Labs!D:D,
    Question_10_Labs!A:A, Question_10_admin!A1456,
    Question_10_Labs!C:C, "LAB B",
    Question_10_Labs!B:B, "&lt;=" &amp; Question_10_admin!C1456
  ),
  "")</f>
        <v/>
      </c>
      <c r="H1456" s="13" t="str">
        <f>IF(E1456=1,
  IFERROR(
    AVERAGEIFS(
      Question_10_Labs!D:D,
      Question_10_Labs!A:A, A1456,
      Question_10_Labs!C:C, "LAB B",
      Question_10_Labs!B:B, "&gt;=" &amp; C1456
    ),
    "No test done"
  ),
  ""
)</f>
        <v/>
      </c>
      <c r="I1456" s="13" t="str">
        <f t="shared" si="45"/>
        <v xml:space="preserve"> </v>
      </c>
    </row>
    <row r="1457" spans="1:9" x14ac:dyDescent="0.25">
      <c r="A1457" s="11">
        <v>97</v>
      </c>
      <c r="B1457" s="11" t="s">
        <v>623</v>
      </c>
      <c r="C1457" s="12">
        <v>41192</v>
      </c>
      <c r="D1457" s="15">
        <v>3</v>
      </c>
      <c r="E1457" s="13">
        <f t="shared" si="44"/>
        <v>0</v>
      </c>
      <c r="F1457" s="13">
        <f>IF(AND(B1457="Med B",COUNTIFS(A$1:A1456,A1457,B$1:B1456,"Med B")=0,COUNTIFS(A$1:A1456,A1457,B$1:B1456,"Med A")=0),1,0)</f>
        <v>0</v>
      </c>
      <c r="G1457" s="9" t="str">
        <f>IF(E1457=1,
  AVERAGEIFS(
    Question_10_Labs!D:D,
    Question_10_Labs!A:A, Question_10_admin!A1457,
    Question_10_Labs!C:C, "LAB B",
    Question_10_Labs!B:B, "&lt;=" &amp; Question_10_admin!C1457
  ),
  "")</f>
        <v/>
      </c>
      <c r="H1457" s="13" t="str">
        <f>IF(E1457=1,
  IFERROR(
    AVERAGEIFS(
      Question_10_Labs!D:D,
      Question_10_Labs!A:A, A1457,
      Question_10_Labs!C:C, "LAB B",
      Question_10_Labs!B:B, "&gt;=" &amp; C1457
    ),
    "No test done"
  ),
  ""
)</f>
        <v/>
      </c>
      <c r="I1457" s="13" t="str">
        <f t="shared" si="45"/>
        <v xml:space="preserve"> </v>
      </c>
    </row>
    <row r="1458" spans="1:9" x14ac:dyDescent="0.25">
      <c r="A1458" s="11">
        <v>98</v>
      </c>
      <c r="B1458" s="11" t="s">
        <v>622</v>
      </c>
      <c r="C1458" s="12">
        <v>41095</v>
      </c>
      <c r="D1458" s="15">
        <v>20000</v>
      </c>
      <c r="E1458" s="13">
        <f t="shared" si="44"/>
        <v>0</v>
      </c>
      <c r="F1458" s="13">
        <f>IF(AND(B1458="Med B",COUNTIFS(A$1:A1457,A1458,B$1:B1457,"Med B")=0,COUNTIFS(A$1:A1457,A1458,B$1:B1457,"Med A")=0),1,0)</f>
        <v>0</v>
      </c>
      <c r="G1458" s="9" t="str">
        <f>IF(E1458=1,
  AVERAGEIFS(
    Question_10_Labs!D:D,
    Question_10_Labs!A:A, Question_10_admin!A1458,
    Question_10_Labs!C:C, "LAB B",
    Question_10_Labs!B:B, "&lt;=" &amp; Question_10_admin!C1458
  ),
  "")</f>
        <v/>
      </c>
      <c r="H1458" s="13" t="str">
        <f>IF(E1458=1,
  IFERROR(
    AVERAGEIFS(
      Question_10_Labs!D:D,
      Question_10_Labs!A:A, A1458,
      Question_10_Labs!C:C, "LAB B",
      Question_10_Labs!B:B, "&gt;=" &amp; C1458
    ),
    "No test done"
  ),
  ""
)</f>
        <v/>
      </c>
      <c r="I1458" s="13" t="str">
        <f t="shared" si="45"/>
        <v xml:space="preserve"> </v>
      </c>
    </row>
    <row r="1459" spans="1:9" x14ac:dyDescent="0.25">
      <c r="A1459" s="11">
        <v>98</v>
      </c>
      <c r="B1459" s="11" t="s">
        <v>622</v>
      </c>
      <c r="C1459" s="12">
        <v>41097</v>
      </c>
      <c r="D1459" s="15">
        <v>20000</v>
      </c>
      <c r="E1459" s="13">
        <f t="shared" si="44"/>
        <v>0</v>
      </c>
      <c r="F1459" s="13">
        <f>IF(AND(B1459="Med B",COUNTIFS(A$1:A1458,A1459,B$1:B1458,"Med B")=0,COUNTIFS(A$1:A1458,A1459,B$1:B1458,"Med A")=0),1,0)</f>
        <v>0</v>
      </c>
      <c r="G1459" s="9" t="str">
        <f>IF(E1459=1,
  AVERAGEIFS(
    Question_10_Labs!D:D,
    Question_10_Labs!A:A, Question_10_admin!A1459,
    Question_10_Labs!C:C, "LAB B",
    Question_10_Labs!B:B, "&lt;=" &amp; Question_10_admin!C1459
  ),
  "")</f>
        <v/>
      </c>
      <c r="H1459" s="13" t="str">
        <f>IF(E1459=1,
  IFERROR(
    AVERAGEIFS(
      Question_10_Labs!D:D,
      Question_10_Labs!A:A, A1459,
      Question_10_Labs!C:C, "LAB B",
      Question_10_Labs!B:B, "&gt;=" &amp; C1459
    ),
    "No test done"
  ),
  ""
)</f>
        <v/>
      </c>
      <c r="I1459" s="13" t="str">
        <f t="shared" si="45"/>
        <v xml:space="preserve"> </v>
      </c>
    </row>
    <row r="1460" spans="1:9" x14ac:dyDescent="0.25">
      <c r="A1460" s="11">
        <v>98</v>
      </c>
      <c r="B1460" s="11" t="s">
        <v>622</v>
      </c>
      <c r="C1460" s="12">
        <v>41100</v>
      </c>
      <c r="D1460" s="15">
        <v>20000</v>
      </c>
      <c r="E1460" s="13">
        <f t="shared" si="44"/>
        <v>0</v>
      </c>
      <c r="F1460" s="13">
        <f>IF(AND(B1460="Med B",COUNTIFS(A$1:A1459,A1460,B$1:B1459,"Med B")=0,COUNTIFS(A$1:A1459,A1460,B$1:B1459,"Med A")=0),1,0)</f>
        <v>0</v>
      </c>
      <c r="G1460" s="9" t="str">
        <f>IF(E1460=1,
  AVERAGEIFS(
    Question_10_Labs!D:D,
    Question_10_Labs!A:A, Question_10_admin!A1460,
    Question_10_Labs!C:C, "LAB B",
    Question_10_Labs!B:B, "&lt;=" &amp; Question_10_admin!C1460
  ),
  "")</f>
        <v/>
      </c>
      <c r="H1460" s="13" t="str">
        <f>IF(E1460=1,
  IFERROR(
    AVERAGEIFS(
      Question_10_Labs!D:D,
      Question_10_Labs!A:A, A1460,
      Question_10_Labs!C:C, "LAB B",
      Question_10_Labs!B:B, "&gt;=" &amp; C1460
    ),
    "No test done"
  ),
  ""
)</f>
        <v/>
      </c>
      <c r="I1460" s="13" t="str">
        <f t="shared" si="45"/>
        <v xml:space="preserve"> </v>
      </c>
    </row>
    <row r="1461" spans="1:9" x14ac:dyDescent="0.25">
      <c r="A1461" s="11">
        <v>98</v>
      </c>
      <c r="B1461" s="11" t="s">
        <v>622</v>
      </c>
      <c r="C1461" s="12">
        <v>41102</v>
      </c>
      <c r="D1461" s="15">
        <v>20000</v>
      </c>
      <c r="E1461" s="13">
        <f t="shared" si="44"/>
        <v>0</v>
      </c>
      <c r="F1461" s="13">
        <f>IF(AND(B1461="Med B",COUNTIFS(A$1:A1460,A1461,B$1:B1460,"Med B")=0,COUNTIFS(A$1:A1460,A1461,B$1:B1460,"Med A")=0),1,0)</f>
        <v>0</v>
      </c>
      <c r="G1461" s="9" t="str">
        <f>IF(E1461=1,
  AVERAGEIFS(
    Question_10_Labs!D:D,
    Question_10_Labs!A:A, Question_10_admin!A1461,
    Question_10_Labs!C:C, "LAB B",
    Question_10_Labs!B:B, "&lt;=" &amp; Question_10_admin!C1461
  ),
  "")</f>
        <v/>
      </c>
      <c r="H1461" s="13" t="str">
        <f>IF(E1461=1,
  IFERROR(
    AVERAGEIFS(
      Question_10_Labs!D:D,
      Question_10_Labs!A:A, A1461,
      Question_10_Labs!C:C, "LAB B",
      Question_10_Labs!B:B, "&gt;=" &amp; C1461
    ),
    "No test done"
  ),
  ""
)</f>
        <v/>
      </c>
      <c r="I1461" s="13" t="str">
        <f t="shared" si="45"/>
        <v xml:space="preserve"> </v>
      </c>
    </row>
    <row r="1462" spans="1:9" x14ac:dyDescent="0.25">
      <c r="A1462" s="11">
        <v>98</v>
      </c>
      <c r="B1462" s="11" t="s">
        <v>622</v>
      </c>
      <c r="C1462" s="12">
        <v>41104</v>
      </c>
      <c r="D1462" s="15">
        <v>20000</v>
      </c>
      <c r="E1462" s="13">
        <f t="shared" si="44"/>
        <v>0</v>
      </c>
      <c r="F1462" s="13">
        <f>IF(AND(B1462="Med B",COUNTIFS(A$1:A1461,A1462,B$1:B1461,"Med B")=0,COUNTIFS(A$1:A1461,A1462,B$1:B1461,"Med A")=0),1,0)</f>
        <v>0</v>
      </c>
      <c r="G1462" s="9" t="str">
        <f>IF(E1462=1,
  AVERAGEIFS(
    Question_10_Labs!D:D,
    Question_10_Labs!A:A, Question_10_admin!A1462,
    Question_10_Labs!C:C, "LAB B",
    Question_10_Labs!B:B, "&lt;=" &amp; Question_10_admin!C1462
  ),
  "")</f>
        <v/>
      </c>
      <c r="H1462" s="13" t="str">
        <f>IF(E1462=1,
  IFERROR(
    AVERAGEIFS(
      Question_10_Labs!D:D,
      Question_10_Labs!A:A, A1462,
      Question_10_Labs!C:C, "LAB B",
      Question_10_Labs!B:B, "&gt;=" &amp; C1462
    ),
    "No test done"
  ),
  ""
)</f>
        <v/>
      </c>
      <c r="I1462" s="13" t="str">
        <f t="shared" si="45"/>
        <v xml:space="preserve"> </v>
      </c>
    </row>
    <row r="1463" spans="1:9" x14ac:dyDescent="0.25">
      <c r="A1463" s="11">
        <v>98</v>
      </c>
      <c r="B1463" s="11" t="s">
        <v>622</v>
      </c>
      <c r="C1463" s="12">
        <v>41108</v>
      </c>
      <c r="D1463" s="15">
        <v>20000</v>
      </c>
      <c r="E1463" s="13">
        <f t="shared" si="44"/>
        <v>0</v>
      </c>
      <c r="F1463" s="13">
        <f>IF(AND(B1463="Med B",COUNTIFS(A$1:A1462,A1463,B$1:B1462,"Med B")=0,COUNTIFS(A$1:A1462,A1463,B$1:B1462,"Med A")=0),1,0)</f>
        <v>0</v>
      </c>
      <c r="G1463" s="9" t="str">
        <f>IF(E1463=1,
  AVERAGEIFS(
    Question_10_Labs!D:D,
    Question_10_Labs!A:A, Question_10_admin!A1463,
    Question_10_Labs!C:C, "LAB B",
    Question_10_Labs!B:B, "&lt;=" &amp; Question_10_admin!C1463
  ),
  "")</f>
        <v/>
      </c>
      <c r="H1463" s="13" t="str">
        <f>IF(E1463=1,
  IFERROR(
    AVERAGEIFS(
      Question_10_Labs!D:D,
      Question_10_Labs!A:A, A1463,
      Question_10_Labs!C:C, "LAB B",
      Question_10_Labs!B:B, "&gt;=" &amp; C1463
    ),
    "No test done"
  ),
  ""
)</f>
        <v/>
      </c>
      <c r="I1463" s="13" t="str">
        <f t="shared" si="45"/>
        <v xml:space="preserve"> </v>
      </c>
    </row>
    <row r="1464" spans="1:9" x14ac:dyDescent="0.25">
      <c r="A1464" s="11">
        <v>98</v>
      </c>
      <c r="B1464" s="11" t="s">
        <v>622</v>
      </c>
      <c r="C1464" s="12">
        <v>41109</v>
      </c>
      <c r="D1464" s="15">
        <v>20000</v>
      </c>
      <c r="E1464" s="13">
        <f t="shared" si="44"/>
        <v>0</v>
      </c>
      <c r="F1464" s="13">
        <f>IF(AND(B1464="Med B",COUNTIFS(A$1:A1463,A1464,B$1:B1463,"Med B")=0,COUNTIFS(A$1:A1463,A1464,B$1:B1463,"Med A")=0),1,0)</f>
        <v>0</v>
      </c>
      <c r="G1464" s="9" t="str">
        <f>IF(E1464=1,
  AVERAGEIFS(
    Question_10_Labs!D:D,
    Question_10_Labs!A:A, Question_10_admin!A1464,
    Question_10_Labs!C:C, "LAB B",
    Question_10_Labs!B:B, "&lt;=" &amp; Question_10_admin!C1464
  ),
  "")</f>
        <v/>
      </c>
      <c r="H1464" s="13" t="str">
        <f>IF(E1464=1,
  IFERROR(
    AVERAGEIFS(
      Question_10_Labs!D:D,
      Question_10_Labs!A:A, A1464,
      Question_10_Labs!C:C, "LAB B",
      Question_10_Labs!B:B, "&gt;=" &amp; C1464
    ),
    "No test done"
  ),
  ""
)</f>
        <v/>
      </c>
      <c r="I1464" s="13" t="str">
        <f t="shared" si="45"/>
        <v xml:space="preserve"> </v>
      </c>
    </row>
    <row r="1465" spans="1:9" x14ac:dyDescent="0.25">
      <c r="A1465" s="11">
        <v>98</v>
      </c>
      <c r="B1465" s="11" t="s">
        <v>622</v>
      </c>
      <c r="C1465" s="12">
        <v>41111</v>
      </c>
      <c r="D1465" s="15">
        <v>20000</v>
      </c>
      <c r="E1465" s="13">
        <f t="shared" si="44"/>
        <v>0</v>
      </c>
      <c r="F1465" s="13">
        <f>IF(AND(B1465="Med B",COUNTIFS(A$1:A1464,A1465,B$1:B1464,"Med B")=0,COUNTIFS(A$1:A1464,A1465,B$1:B1464,"Med A")=0),1,0)</f>
        <v>0</v>
      </c>
      <c r="G1465" s="9" t="str">
        <f>IF(E1465=1,
  AVERAGEIFS(
    Question_10_Labs!D:D,
    Question_10_Labs!A:A, Question_10_admin!A1465,
    Question_10_Labs!C:C, "LAB B",
    Question_10_Labs!B:B, "&lt;=" &amp; Question_10_admin!C1465
  ),
  "")</f>
        <v/>
      </c>
      <c r="H1465" s="13" t="str">
        <f>IF(E1465=1,
  IFERROR(
    AVERAGEIFS(
      Question_10_Labs!D:D,
      Question_10_Labs!A:A, A1465,
      Question_10_Labs!C:C, "LAB B",
      Question_10_Labs!B:B, "&gt;=" &amp; C1465
    ),
    "No test done"
  ),
  ""
)</f>
        <v/>
      </c>
      <c r="I1465" s="13" t="str">
        <f t="shared" si="45"/>
        <v xml:space="preserve"> </v>
      </c>
    </row>
    <row r="1466" spans="1:9" x14ac:dyDescent="0.25">
      <c r="A1466" s="11">
        <v>98</v>
      </c>
      <c r="B1466" s="11" t="s">
        <v>622</v>
      </c>
      <c r="C1466" s="12">
        <v>41115</v>
      </c>
      <c r="D1466" s="15">
        <v>20000</v>
      </c>
      <c r="E1466" s="13">
        <f t="shared" si="44"/>
        <v>0</v>
      </c>
      <c r="F1466" s="13">
        <f>IF(AND(B1466="Med B",COUNTIFS(A$1:A1465,A1466,B$1:B1465,"Med B")=0,COUNTIFS(A$1:A1465,A1466,B$1:B1465,"Med A")=0),1,0)</f>
        <v>0</v>
      </c>
      <c r="G1466" s="9" t="str">
        <f>IF(E1466=1,
  AVERAGEIFS(
    Question_10_Labs!D:D,
    Question_10_Labs!A:A, Question_10_admin!A1466,
    Question_10_Labs!C:C, "LAB B",
    Question_10_Labs!B:B, "&lt;=" &amp; Question_10_admin!C1466
  ),
  "")</f>
        <v/>
      </c>
      <c r="H1466" s="13" t="str">
        <f>IF(E1466=1,
  IFERROR(
    AVERAGEIFS(
      Question_10_Labs!D:D,
      Question_10_Labs!A:A, A1466,
      Question_10_Labs!C:C, "LAB B",
      Question_10_Labs!B:B, "&gt;=" &amp; C1466
    ),
    "No test done"
  ),
  ""
)</f>
        <v/>
      </c>
      <c r="I1466" s="13" t="str">
        <f t="shared" si="45"/>
        <v xml:space="preserve"> </v>
      </c>
    </row>
    <row r="1467" spans="1:9" x14ac:dyDescent="0.25">
      <c r="A1467" s="11">
        <v>98</v>
      </c>
      <c r="B1467" s="11" t="s">
        <v>622</v>
      </c>
      <c r="C1467" s="12">
        <v>41118</v>
      </c>
      <c r="D1467" s="15">
        <v>20000</v>
      </c>
      <c r="E1467" s="13">
        <f t="shared" si="44"/>
        <v>0</v>
      </c>
      <c r="F1467" s="13">
        <f>IF(AND(B1467="Med B",COUNTIFS(A$1:A1466,A1467,B$1:B1466,"Med B")=0,COUNTIFS(A$1:A1466,A1467,B$1:B1466,"Med A")=0),1,0)</f>
        <v>0</v>
      </c>
      <c r="G1467" s="9" t="str">
        <f>IF(E1467=1,
  AVERAGEIFS(
    Question_10_Labs!D:D,
    Question_10_Labs!A:A, Question_10_admin!A1467,
    Question_10_Labs!C:C, "LAB B",
    Question_10_Labs!B:B, "&lt;=" &amp; Question_10_admin!C1467
  ),
  "")</f>
        <v/>
      </c>
      <c r="H1467" s="13" t="str">
        <f>IF(E1467=1,
  IFERROR(
    AVERAGEIFS(
      Question_10_Labs!D:D,
      Question_10_Labs!A:A, A1467,
      Question_10_Labs!C:C, "LAB B",
      Question_10_Labs!B:B, "&gt;=" &amp; C1467
    ),
    "No test done"
  ),
  ""
)</f>
        <v/>
      </c>
      <c r="I1467" s="13" t="str">
        <f t="shared" si="45"/>
        <v xml:space="preserve"> </v>
      </c>
    </row>
    <row r="1468" spans="1:9" x14ac:dyDescent="0.25">
      <c r="A1468" s="11">
        <v>98</v>
      </c>
      <c r="B1468" s="11" t="s">
        <v>622</v>
      </c>
      <c r="C1468" s="12">
        <v>41123</v>
      </c>
      <c r="D1468" s="15">
        <v>20000</v>
      </c>
      <c r="E1468" s="13">
        <f t="shared" si="44"/>
        <v>0</v>
      </c>
      <c r="F1468" s="13">
        <f>IF(AND(B1468="Med B",COUNTIFS(A$1:A1467,A1468,B$1:B1467,"Med B")=0,COUNTIFS(A$1:A1467,A1468,B$1:B1467,"Med A")=0),1,0)</f>
        <v>0</v>
      </c>
      <c r="G1468" s="9" t="str">
        <f>IF(E1468=1,
  AVERAGEIFS(
    Question_10_Labs!D:D,
    Question_10_Labs!A:A, Question_10_admin!A1468,
    Question_10_Labs!C:C, "LAB B",
    Question_10_Labs!B:B, "&lt;=" &amp; Question_10_admin!C1468
  ),
  "")</f>
        <v/>
      </c>
      <c r="H1468" s="13" t="str">
        <f>IF(E1468=1,
  IFERROR(
    AVERAGEIFS(
      Question_10_Labs!D:D,
      Question_10_Labs!A:A, A1468,
      Question_10_Labs!C:C, "LAB B",
      Question_10_Labs!B:B, "&gt;=" &amp; C1468
    ),
    "No test done"
  ),
  ""
)</f>
        <v/>
      </c>
      <c r="I1468" s="13" t="str">
        <f t="shared" si="45"/>
        <v xml:space="preserve"> </v>
      </c>
    </row>
    <row r="1469" spans="1:9" x14ac:dyDescent="0.25">
      <c r="A1469" s="11">
        <v>98</v>
      </c>
      <c r="B1469" s="11" t="s">
        <v>622</v>
      </c>
      <c r="C1469" s="12">
        <v>41125</v>
      </c>
      <c r="D1469" s="15">
        <v>20000</v>
      </c>
      <c r="E1469" s="13">
        <f t="shared" si="44"/>
        <v>0</v>
      </c>
      <c r="F1469" s="13">
        <f>IF(AND(B1469="Med B",COUNTIFS(A$1:A1468,A1469,B$1:B1468,"Med B")=0,COUNTIFS(A$1:A1468,A1469,B$1:B1468,"Med A")=0),1,0)</f>
        <v>0</v>
      </c>
      <c r="G1469" s="9" t="str">
        <f>IF(E1469=1,
  AVERAGEIFS(
    Question_10_Labs!D:D,
    Question_10_Labs!A:A, Question_10_admin!A1469,
    Question_10_Labs!C:C, "LAB B",
    Question_10_Labs!B:B, "&lt;=" &amp; Question_10_admin!C1469
  ),
  "")</f>
        <v/>
      </c>
      <c r="H1469" s="13" t="str">
        <f>IF(E1469=1,
  IFERROR(
    AVERAGEIFS(
      Question_10_Labs!D:D,
      Question_10_Labs!A:A, A1469,
      Question_10_Labs!C:C, "LAB B",
      Question_10_Labs!B:B, "&gt;=" &amp; C1469
    ),
    "No test done"
  ),
  ""
)</f>
        <v/>
      </c>
      <c r="I1469" s="13" t="str">
        <f t="shared" si="45"/>
        <v xml:space="preserve"> </v>
      </c>
    </row>
    <row r="1470" spans="1:9" x14ac:dyDescent="0.25">
      <c r="A1470" s="11">
        <v>98</v>
      </c>
      <c r="B1470" s="11" t="s">
        <v>622</v>
      </c>
      <c r="C1470" s="12">
        <v>41128</v>
      </c>
      <c r="D1470" s="15">
        <v>20000</v>
      </c>
      <c r="E1470" s="13">
        <f t="shared" si="44"/>
        <v>0</v>
      </c>
      <c r="F1470" s="13">
        <f>IF(AND(B1470="Med B",COUNTIFS(A$1:A1469,A1470,B$1:B1469,"Med B")=0,COUNTIFS(A$1:A1469,A1470,B$1:B1469,"Med A")=0),1,0)</f>
        <v>0</v>
      </c>
      <c r="G1470" s="9" t="str">
        <f>IF(E1470=1,
  AVERAGEIFS(
    Question_10_Labs!D:D,
    Question_10_Labs!A:A, Question_10_admin!A1470,
    Question_10_Labs!C:C, "LAB B",
    Question_10_Labs!B:B, "&lt;=" &amp; Question_10_admin!C1470
  ),
  "")</f>
        <v/>
      </c>
      <c r="H1470" s="13" t="str">
        <f>IF(E1470=1,
  IFERROR(
    AVERAGEIFS(
      Question_10_Labs!D:D,
      Question_10_Labs!A:A, A1470,
      Question_10_Labs!C:C, "LAB B",
      Question_10_Labs!B:B, "&gt;=" &amp; C1470
    ),
    "No test done"
  ),
  ""
)</f>
        <v/>
      </c>
      <c r="I1470" s="13" t="str">
        <f t="shared" si="45"/>
        <v xml:space="preserve"> </v>
      </c>
    </row>
    <row r="1471" spans="1:9" x14ac:dyDescent="0.25">
      <c r="A1471" s="11">
        <v>98</v>
      </c>
      <c r="B1471" s="11" t="s">
        <v>622</v>
      </c>
      <c r="C1471" s="12">
        <v>41130</v>
      </c>
      <c r="D1471" s="15">
        <v>20000</v>
      </c>
      <c r="E1471" s="13">
        <f t="shared" si="44"/>
        <v>0</v>
      </c>
      <c r="F1471" s="13">
        <f>IF(AND(B1471="Med B",COUNTIFS(A$1:A1470,A1471,B$1:B1470,"Med B")=0,COUNTIFS(A$1:A1470,A1471,B$1:B1470,"Med A")=0),1,0)</f>
        <v>0</v>
      </c>
      <c r="G1471" s="9" t="str">
        <f>IF(E1471=1,
  AVERAGEIFS(
    Question_10_Labs!D:D,
    Question_10_Labs!A:A, Question_10_admin!A1471,
    Question_10_Labs!C:C, "LAB B",
    Question_10_Labs!B:B, "&lt;=" &amp; Question_10_admin!C1471
  ),
  "")</f>
        <v/>
      </c>
      <c r="H1471" s="13" t="str">
        <f>IF(E1471=1,
  IFERROR(
    AVERAGEIFS(
      Question_10_Labs!D:D,
      Question_10_Labs!A:A, A1471,
      Question_10_Labs!C:C, "LAB B",
      Question_10_Labs!B:B, "&gt;=" &amp; C1471
    ),
    "No test done"
  ),
  ""
)</f>
        <v/>
      </c>
      <c r="I1471" s="13" t="str">
        <f t="shared" si="45"/>
        <v xml:space="preserve"> </v>
      </c>
    </row>
    <row r="1472" spans="1:9" x14ac:dyDescent="0.25">
      <c r="A1472" s="11">
        <v>98</v>
      </c>
      <c r="B1472" s="11" t="s">
        <v>622</v>
      </c>
      <c r="C1472" s="12">
        <v>41132</v>
      </c>
      <c r="D1472" s="15">
        <v>20000</v>
      </c>
      <c r="E1472" s="13">
        <f t="shared" si="44"/>
        <v>0</v>
      </c>
      <c r="F1472" s="13">
        <f>IF(AND(B1472="Med B",COUNTIFS(A$1:A1471,A1472,B$1:B1471,"Med B")=0,COUNTIFS(A$1:A1471,A1472,B$1:B1471,"Med A")=0),1,0)</f>
        <v>0</v>
      </c>
      <c r="G1472" s="9" t="str">
        <f>IF(E1472=1,
  AVERAGEIFS(
    Question_10_Labs!D:D,
    Question_10_Labs!A:A, Question_10_admin!A1472,
    Question_10_Labs!C:C, "LAB B",
    Question_10_Labs!B:B, "&lt;=" &amp; Question_10_admin!C1472
  ),
  "")</f>
        <v/>
      </c>
      <c r="H1472" s="13" t="str">
        <f>IF(E1472=1,
  IFERROR(
    AVERAGEIFS(
      Question_10_Labs!D:D,
      Question_10_Labs!A:A, A1472,
      Question_10_Labs!C:C, "LAB B",
      Question_10_Labs!B:B, "&gt;=" &amp; C1472
    ),
    "No test done"
  ),
  ""
)</f>
        <v/>
      </c>
      <c r="I1472" s="13" t="str">
        <f t="shared" si="45"/>
        <v xml:space="preserve"> </v>
      </c>
    </row>
    <row r="1473" spans="1:9" x14ac:dyDescent="0.25">
      <c r="A1473" s="11">
        <v>98</v>
      </c>
      <c r="B1473" s="11" t="s">
        <v>622</v>
      </c>
      <c r="C1473" s="12">
        <v>41135</v>
      </c>
      <c r="D1473" s="15">
        <v>20000</v>
      </c>
      <c r="E1473" s="13">
        <f t="shared" si="44"/>
        <v>0</v>
      </c>
      <c r="F1473" s="13">
        <f>IF(AND(B1473="Med B",COUNTIFS(A$1:A1472,A1473,B$1:B1472,"Med B")=0,COUNTIFS(A$1:A1472,A1473,B$1:B1472,"Med A")=0),1,0)</f>
        <v>0</v>
      </c>
      <c r="G1473" s="9" t="str">
        <f>IF(E1473=1,
  AVERAGEIFS(
    Question_10_Labs!D:D,
    Question_10_Labs!A:A, Question_10_admin!A1473,
    Question_10_Labs!C:C, "LAB B",
    Question_10_Labs!B:B, "&lt;=" &amp; Question_10_admin!C1473
  ),
  "")</f>
        <v/>
      </c>
      <c r="H1473" s="13" t="str">
        <f>IF(E1473=1,
  IFERROR(
    AVERAGEIFS(
      Question_10_Labs!D:D,
      Question_10_Labs!A:A, A1473,
      Question_10_Labs!C:C, "LAB B",
      Question_10_Labs!B:B, "&gt;=" &amp; C1473
    ),
    "No test done"
  ),
  ""
)</f>
        <v/>
      </c>
      <c r="I1473" s="13" t="str">
        <f t="shared" si="45"/>
        <v xml:space="preserve"> </v>
      </c>
    </row>
    <row r="1474" spans="1:9" x14ac:dyDescent="0.25">
      <c r="A1474" s="11">
        <v>98</v>
      </c>
      <c r="B1474" s="11" t="s">
        <v>622</v>
      </c>
      <c r="C1474" s="12">
        <v>41137</v>
      </c>
      <c r="D1474" s="15">
        <v>20000</v>
      </c>
      <c r="E1474" s="13">
        <f t="shared" si="44"/>
        <v>0</v>
      </c>
      <c r="F1474" s="13">
        <f>IF(AND(B1474="Med B",COUNTIFS(A$1:A1473,A1474,B$1:B1473,"Med B")=0,COUNTIFS(A$1:A1473,A1474,B$1:B1473,"Med A")=0),1,0)</f>
        <v>0</v>
      </c>
      <c r="G1474" s="9" t="str">
        <f>IF(E1474=1,
  AVERAGEIFS(
    Question_10_Labs!D:D,
    Question_10_Labs!A:A, Question_10_admin!A1474,
    Question_10_Labs!C:C, "LAB B",
    Question_10_Labs!B:B, "&lt;=" &amp; Question_10_admin!C1474
  ),
  "")</f>
        <v/>
      </c>
      <c r="H1474" s="13" t="str">
        <f>IF(E1474=1,
  IFERROR(
    AVERAGEIFS(
      Question_10_Labs!D:D,
      Question_10_Labs!A:A, A1474,
      Question_10_Labs!C:C, "LAB B",
      Question_10_Labs!B:B, "&gt;=" &amp; C1474
    ),
    "No test done"
  ),
  ""
)</f>
        <v/>
      </c>
      <c r="I1474" s="13" t="str">
        <f t="shared" si="45"/>
        <v xml:space="preserve"> </v>
      </c>
    </row>
    <row r="1475" spans="1:9" x14ac:dyDescent="0.25">
      <c r="A1475" s="11">
        <v>98</v>
      </c>
      <c r="B1475" s="11" t="s">
        <v>622</v>
      </c>
      <c r="C1475" s="12">
        <v>41139</v>
      </c>
      <c r="D1475" s="15">
        <v>16000</v>
      </c>
      <c r="E1475" s="13">
        <f t="shared" ref="E1475:E1538" si="46">IF(AND(B1475="Med A", A1475=A1476, B1476="Med B"), 1, 0)</f>
        <v>0</v>
      </c>
      <c r="F1475" s="13">
        <f>IF(AND(B1475="Med B",COUNTIFS(A$1:A1474,A1475,B$1:B1474,"Med B")=0,COUNTIFS(A$1:A1474,A1475,B$1:B1474,"Med A")=0),1,0)</f>
        <v>0</v>
      </c>
      <c r="G1475" s="9" t="str">
        <f>IF(E1475=1,
  AVERAGEIFS(
    Question_10_Labs!D:D,
    Question_10_Labs!A:A, Question_10_admin!A1475,
    Question_10_Labs!C:C, "LAB B",
    Question_10_Labs!B:B, "&lt;=" &amp; Question_10_admin!C1475
  ),
  "")</f>
        <v/>
      </c>
      <c r="H1475" s="13" t="str">
        <f>IF(E1475=1,
  IFERROR(
    AVERAGEIFS(
      Question_10_Labs!D:D,
      Question_10_Labs!A:A, A1475,
      Question_10_Labs!C:C, "LAB B",
      Question_10_Labs!B:B, "&gt;=" &amp; C1475
    ),
    "No test done"
  ),
  ""
)</f>
        <v/>
      </c>
      <c r="I1475" s="13" t="str">
        <f t="shared" ref="I1475:I1538" si="47">IF(OR(G1475="", H1475=""), " ",
   IF(AND(ISNUMBER(G1475), ISNUMBER(H1475)),
       IF(G1475 &gt; H1475, "Higher",
          IF(G1475 &lt; H1475, "Lower", "Same")
       ),
       "No comparison"
   )
)</f>
        <v xml:space="preserve"> </v>
      </c>
    </row>
    <row r="1476" spans="1:9" x14ac:dyDescent="0.25">
      <c r="A1476" s="11">
        <v>98</v>
      </c>
      <c r="B1476" s="11" t="s">
        <v>622</v>
      </c>
      <c r="C1476" s="12">
        <v>41142</v>
      </c>
      <c r="D1476" s="15">
        <v>16000</v>
      </c>
      <c r="E1476" s="13">
        <f t="shared" si="46"/>
        <v>0</v>
      </c>
      <c r="F1476" s="13">
        <f>IF(AND(B1476="Med B",COUNTIFS(A$1:A1475,A1476,B$1:B1475,"Med B")=0,COUNTIFS(A$1:A1475,A1476,B$1:B1475,"Med A")=0),1,0)</f>
        <v>0</v>
      </c>
      <c r="G1476" s="9" t="str">
        <f>IF(E1476=1,
  AVERAGEIFS(
    Question_10_Labs!D:D,
    Question_10_Labs!A:A, Question_10_admin!A1476,
    Question_10_Labs!C:C, "LAB B",
    Question_10_Labs!B:B, "&lt;=" &amp; Question_10_admin!C1476
  ),
  "")</f>
        <v/>
      </c>
      <c r="H1476" s="13" t="str">
        <f>IF(E1476=1,
  IFERROR(
    AVERAGEIFS(
      Question_10_Labs!D:D,
      Question_10_Labs!A:A, A1476,
      Question_10_Labs!C:C, "LAB B",
      Question_10_Labs!B:B, "&gt;=" &amp; C1476
    ),
    "No test done"
  ),
  ""
)</f>
        <v/>
      </c>
      <c r="I1476" s="13" t="str">
        <f t="shared" si="47"/>
        <v xml:space="preserve"> </v>
      </c>
    </row>
    <row r="1477" spans="1:9" x14ac:dyDescent="0.25">
      <c r="A1477" s="11">
        <v>98</v>
      </c>
      <c r="B1477" s="11" t="s">
        <v>622</v>
      </c>
      <c r="C1477" s="12">
        <v>41144</v>
      </c>
      <c r="D1477" s="15">
        <v>16000</v>
      </c>
      <c r="E1477" s="13">
        <f t="shared" si="46"/>
        <v>0</v>
      </c>
      <c r="F1477" s="13">
        <f>IF(AND(B1477="Med B",COUNTIFS(A$1:A1476,A1477,B$1:B1476,"Med B")=0,COUNTIFS(A$1:A1476,A1477,B$1:B1476,"Med A")=0),1,0)</f>
        <v>0</v>
      </c>
      <c r="G1477" s="9" t="str">
        <f>IF(E1477=1,
  AVERAGEIFS(
    Question_10_Labs!D:D,
    Question_10_Labs!A:A, Question_10_admin!A1477,
    Question_10_Labs!C:C, "LAB B",
    Question_10_Labs!B:B, "&lt;=" &amp; Question_10_admin!C1477
  ),
  "")</f>
        <v/>
      </c>
      <c r="H1477" s="13" t="str">
        <f>IF(E1477=1,
  IFERROR(
    AVERAGEIFS(
      Question_10_Labs!D:D,
      Question_10_Labs!A:A, A1477,
      Question_10_Labs!C:C, "LAB B",
      Question_10_Labs!B:B, "&gt;=" &amp; C1477
    ),
    "No test done"
  ),
  ""
)</f>
        <v/>
      </c>
      <c r="I1477" s="13" t="str">
        <f t="shared" si="47"/>
        <v xml:space="preserve"> </v>
      </c>
    </row>
    <row r="1478" spans="1:9" x14ac:dyDescent="0.25">
      <c r="A1478" s="11">
        <v>98</v>
      </c>
      <c r="B1478" s="11" t="s">
        <v>622</v>
      </c>
      <c r="C1478" s="12">
        <v>41149</v>
      </c>
      <c r="D1478" s="15">
        <v>16000</v>
      </c>
      <c r="E1478" s="13">
        <f t="shared" si="46"/>
        <v>0</v>
      </c>
      <c r="F1478" s="13">
        <f>IF(AND(B1478="Med B",COUNTIFS(A$1:A1477,A1478,B$1:B1477,"Med B")=0,COUNTIFS(A$1:A1477,A1478,B$1:B1477,"Med A")=0),1,0)</f>
        <v>0</v>
      </c>
      <c r="G1478" s="9" t="str">
        <f>IF(E1478=1,
  AVERAGEIFS(
    Question_10_Labs!D:D,
    Question_10_Labs!A:A, Question_10_admin!A1478,
    Question_10_Labs!C:C, "LAB B",
    Question_10_Labs!B:B, "&lt;=" &amp; Question_10_admin!C1478
  ),
  "")</f>
        <v/>
      </c>
      <c r="H1478" s="13" t="str">
        <f>IF(E1478=1,
  IFERROR(
    AVERAGEIFS(
      Question_10_Labs!D:D,
      Question_10_Labs!A:A, A1478,
      Question_10_Labs!C:C, "LAB B",
      Question_10_Labs!B:B, "&gt;=" &amp; C1478
    ),
    "No test done"
  ),
  ""
)</f>
        <v/>
      </c>
      <c r="I1478" s="13" t="str">
        <f t="shared" si="47"/>
        <v xml:space="preserve"> </v>
      </c>
    </row>
    <row r="1479" spans="1:9" x14ac:dyDescent="0.25">
      <c r="A1479" s="11">
        <v>98</v>
      </c>
      <c r="B1479" s="11" t="s">
        <v>622</v>
      </c>
      <c r="C1479" s="12">
        <v>41151</v>
      </c>
      <c r="D1479" s="15">
        <v>16000</v>
      </c>
      <c r="E1479" s="13">
        <f t="shared" si="46"/>
        <v>0</v>
      </c>
      <c r="F1479" s="13">
        <f>IF(AND(B1479="Med B",COUNTIFS(A$1:A1478,A1479,B$1:B1478,"Med B")=0,COUNTIFS(A$1:A1478,A1479,B$1:B1478,"Med A")=0),1,0)</f>
        <v>0</v>
      </c>
      <c r="G1479" s="9" t="str">
        <f>IF(E1479=1,
  AVERAGEIFS(
    Question_10_Labs!D:D,
    Question_10_Labs!A:A, Question_10_admin!A1479,
    Question_10_Labs!C:C, "LAB B",
    Question_10_Labs!B:B, "&lt;=" &amp; Question_10_admin!C1479
  ),
  "")</f>
        <v/>
      </c>
      <c r="H1479" s="13" t="str">
        <f>IF(E1479=1,
  IFERROR(
    AVERAGEIFS(
      Question_10_Labs!D:D,
      Question_10_Labs!A:A, A1479,
      Question_10_Labs!C:C, "LAB B",
      Question_10_Labs!B:B, "&gt;=" &amp; C1479
    ),
    "No test done"
  ),
  ""
)</f>
        <v/>
      </c>
      <c r="I1479" s="13" t="str">
        <f t="shared" si="47"/>
        <v xml:space="preserve"> </v>
      </c>
    </row>
    <row r="1480" spans="1:9" x14ac:dyDescent="0.25">
      <c r="A1480" s="11">
        <v>98</v>
      </c>
      <c r="B1480" s="11" t="s">
        <v>622</v>
      </c>
      <c r="C1480" s="12">
        <v>41153</v>
      </c>
      <c r="D1480" s="15">
        <v>16000</v>
      </c>
      <c r="E1480" s="13">
        <f t="shared" si="46"/>
        <v>0</v>
      </c>
      <c r="F1480" s="13">
        <f>IF(AND(B1480="Med B",COUNTIFS(A$1:A1479,A1480,B$1:B1479,"Med B")=0,COUNTIFS(A$1:A1479,A1480,B$1:B1479,"Med A")=0),1,0)</f>
        <v>0</v>
      </c>
      <c r="G1480" s="9" t="str">
        <f>IF(E1480=1,
  AVERAGEIFS(
    Question_10_Labs!D:D,
    Question_10_Labs!A:A, Question_10_admin!A1480,
    Question_10_Labs!C:C, "LAB B",
    Question_10_Labs!B:B, "&lt;=" &amp; Question_10_admin!C1480
  ),
  "")</f>
        <v/>
      </c>
      <c r="H1480" s="13" t="str">
        <f>IF(E1480=1,
  IFERROR(
    AVERAGEIFS(
      Question_10_Labs!D:D,
      Question_10_Labs!A:A, A1480,
      Question_10_Labs!C:C, "LAB B",
      Question_10_Labs!B:B, "&gt;=" &amp; C1480
    ),
    "No test done"
  ),
  ""
)</f>
        <v/>
      </c>
      <c r="I1480" s="13" t="str">
        <f t="shared" si="47"/>
        <v xml:space="preserve"> </v>
      </c>
    </row>
    <row r="1481" spans="1:9" x14ac:dyDescent="0.25">
      <c r="A1481" s="11">
        <v>98</v>
      </c>
      <c r="B1481" s="11" t="s">
        <v>622</v>
      </c>
      <c r="C1481" s="12">
        <v>41158</v>
      </c>
      <c r="D1481" s="15">
        <v>16000</v>
      </c>
      <c r="E1481" s="13">
        <f t="shared" si="46"/>
        <v>1</v>
      </c>
      <c r="F1481" s="13">
        <f>IF(AND(B1481="Med B",COUNTIFS(A$1:A1480,A1481,B$1:B1480,"Med B")=0,COUNTIFS(A$1:A1480,A1481,B$1:B1480,"Med A")=0),1,0)</f>
        <v>0</v>
      </c>
      <c r="G1481" s="9">
        <f>IF(E1481=1,
  AVERAGEIFS(
    Question_10_Labs!D:D,
    Question_10_Labs!A:A, Question_10_admin!A1481,
    Question_10_Labs!C:C, "LAB B",
    Question_10_Labs!B:B, "&lt;=" &amp; Question_10_admin!C1481
  ),
  "")</f>
        <v>10.7</v>
      </c>
      <c r="H1481" s="13">
        <f>IF(E1481=1,
  IFERROR(
    AVERAGEIFS(
      Question_10_Labs!D:D,
      Question_10_Labs!A:A, A1481,
      Question_10_Labs!C:C, "LAB B",
      Question_10_Labs!B:B, "&gt;=" &amp; C1481
    ),
    "No test done"
  ),
  ""
)</f>
        <v>9.7999999999999989</v>
      </c>
      <c r="I1481" s="13" t="str">
        <f t="shared" si="47"/>
        <v>Higher</v>
      </c>
    </row>
    <row r="1482" spans="1:9" x14ac:dyDescent="0.25">
      <c r="A1482" s="11">
        <v>98</v>
      </c>
      <c r="B1482" s="11" t="s">
        <v>623</v>
      </c>
      <c r="C1482" s="12">
        <v>41179</v>
      </c>
      <c r="D1482" s="15">
        <v>3</v>
      </c>
      <c r="E1482" s="13">
        <f t="shared" si="46"/>
        <v>0</v>
      </c>
      <c r="F1482" s="13">
        <f>IF(AND(B1482="Med B",COUNTIFS(A$1:A1481,A1482,B$1:B1481,"Med B")=0,COUNTIFS(A$1:A1481,A1482,B$1:B1481,"Med A")=0),1,0)</f>
        <v>0</v>
      </c>
      <c r="G1482" s="9" t="str">
        <f>IF(E1482=1,
  AVERAGEIFS(
    Question_10_Labs!D:D,
    Question_10_Labs!A:A, Question_10_admin!A1482,
    Question_10_Labs!C:C, "LAB B",
    Question_10_Labs!B:B, "&lt;=" &amp; Question_10_admin!C1482
  ),
  "")</f>
        <v/>
      </c>
      <c r="H1482" s="13" t="str">
        <f>IF(E1482=1,
  IFERROR(
    AVERAGEIFS(
      Question_10_Labs!D:D,
      Question_10_Labs!A:A, A1482,
      Question_10_Labs!C:C, "LAB B",
      Question_10_Labs!B:B, "&gt;=" &amp; C1482
    ),
    "No test done"
  ),
  ""
)</f>
        <v/>
      </c>
      <c r="I1482" s="13" t="str">
        <f t="shared" si="47"/>
        <v xml:space="preserve"> </v>
      </c>
    </row>
    <row r="1483" spans="1:9" x14ac:dyDescent="0.25">
      <c r="A1483" s="11">
        <v>98</v>
      </c>
      <c r="B1483" s="11" t="s">
        <v>623</v>
      </c>
      <c r="C1483" s="12">
        <v>41193</v>
      </c>
      <c r="D1483" s="15">
        <v>3</v>
      </c>
      <c r="E1483" s="13">
        <f t="shared" si="46"/>
        <v>0</v>
      </c>
      <c r="F1483" s="13">
        <f>IF(AND(B1483="Med B",COUNTIFS(A$1:A1482,A1483,B$1:B1482,"Med B")=0,COUNTIFS(A$1:A1482,A1483,B$1:B1482,"Med A")=0),1,0)</f>
        <v>0</v>
      </c>
      <c r="G1483" s="9" t="str">
        <f>IF(E1483=1,
  AVERAGEIFS(
    Question_10_Labs!D:D,
    Question_10_Labs!A:A, Question_10_admin!A1483,
    Question_10_Labs!C:C, "LAB B",
    Question_10_Labs!B:B, "&lt;=" &amp; Question_10_admin!C1483
  ),
  "")</f>
        <v/>
      </c>
      <c r="H1483" s="13" t="str">
        <f>IF(E1483=1,
  IFERROR(
    AVERAGEIFS(
      Question_10_Labs!D:D,
      Question_10_Labs!A:A, A1483,
      Question_10_Labs!C:C, "LAB B",
      Question_10_Labs!B:B, "&gt;=" &amp; C1483
    ),
    "No test done"
  ),
  ""
)</f>
        <v/>
      </c>
      <c r="I1483" s="13" t="str">
        <f t="shared" si="47"/>
        <v xml:space="preserve"> </v>
      </c>
    </row>
    <row r="1484" spans="1:9" x14ac:dyDescent="0.25">
      <c r="A1484" s="11">
        <v>98</v>
      </c>
      <c r="B1484" s="11" t="s">
        <v>623</v>
      </c>
      <c r="C1484" s="12">
        <v>41228</v>
      </c>
      <c r="D1484" s="15">
        <v>5</v>
      </c>
      <c r="E1484" s="13">
        <f t="shared" si="46"/>
        <v>0</v>
      </c>
      <c r="F1484" s="13">
        <f>IF(AND(B1484="Med B",COUNTIFS(A$1:A1483,A1484,B$1:B1483,"Med B")=0,COUNTIFS(A$1:A1483,A1484,B$1:B1483,"Med A")=0),1,0)</f>
        <v>0</v>
      </c>
      <c r="G1484" s="9" t="str">
        <f>IF(E1484=1,
  AVERAGEIFS(
    Question_10_Labs!D:D,
    Question_10_Labs!A:A, Question_10_admin!A1484,
    Question_10_Labs!C:C, "LAB B",
    Question_10_Labs!B:B, "&lt;=" &amp; Question_10_admin!C1484
  ),
  "")</f>
        <v/>
      </c>
      <c r="H1484" s="13" t="str">
        <f>IF(E1484=1,
  IFERROR(
    AVERAGEIFS(
      Question_10_Labs!D:D,
      Question_10_Labs!A:A, A1484,
      Question_10_Labs!C:C, "LAB B",
      Question_10_Labs!B:B, "&gt;=" &amp; C1484
    ),
    "No test done"
  ),
  ""
)</f>
        <v/>
      </c>
      <c r="I1484" s="13" t="str">
        <f t="shared" si="47"/>
        <v xml:space="preserve"> </v>
      </c>
    </row>
    <row r="1485" spans="1:9" x14ac:dyDescent="0.25">
      <c r="A1485" s="11">
        <v>99</v>
      </c>
      <c r="B1485" s="11" t="s">
        <v>622</v>
      </c>
      <c r="C1485" s="12">
        <v>41092</v>
      </c>
      <c r="D1485" s="15">
        <v>2800</v>
      </c>
      <c r="E1485" s="13">
        <f t="shared" si="46"/>
        <v>0</v>
      </c>
      <c r="F1485" s="13">
        <f>IF(AND(B1485="Med B",COUNTIFS(A$1:A1484,A1485,B$1:B1484,"Med B")=0,COUNTIFS(A$1:A1484,A1485,B$1:B1484,"Med A")=0),1,0)</f>
        <v>0</v>
      </c>
      <c r="G1485" s="9" t="str">
        <f>IF(E1485=1,
  AVERAGEIFS(
    Question_10_Labs!D:D,
    Question_10_Labs!A:A, Question_10_admin!A1485,
    Question_10_Labs!C:C, "LAB B",
    Question_10_Labs!B:B, "&lt;=" &amp; Question_10_admin!C1485
  ),
  "")</f>
        <v/>
      </c>
      <c r="H1485" s="13" t="str">
        <f>IF(E1485=1,
  IFERROR(
    AVERAGEIFS(
      Question_10_Labs!D:D,
      Question_10_Labs!A:A, A1485,
      Question_10_Labs!C:C, "LAB B",
      Question_10_Labs!B:B, "&gt;=" &amp; C1485
    ),
    "No test done"
  ),
  ""
)</f>
        <v/>
      </c>
      <c r="I1485" s="13" t="str">
        <f t="shared" si="47"/>
        <v xml:space="preserve"> </v>
      </c>
    </row>
    <row r="1486" spans="1:9" x14ac:dyDescent="0.25">
      <c r="A1486" s="11">
        <v>99</v>
      </c>
      <c r="B1486" s="11" t="s">
        <v>622</v>
      </c>
      <c r="C1486" s="12">
        <v>41094</v>
      </c>
      <c r="D1486" s="15">
        <v>2800</v>
      </c>
      <c r="E1486" s="13">
        <f t="shared" si="46"/>
        <v>0</v>
      </c>
      <c r="F1486" s="13">
        <f>IF(AND(B1486="Med B",COUNTIFS(A$1:A1485,A1486,B$1:B1485,"Med B")=0,COUNTIFS(A$1:A1485,A1486,B$1:B1485,"Med A")=0),1,0)</f>
        <v>0</v>
      </c>
      <c r="G1486" s="9" t="str">
        <f>IF(E1486=1,
  AVERAGEIFS(
    Question_10_Labs!D:D,
    Question_10_Labs!A:A, Question_10_admin!A1486,
    Question_10_Labs!C:C, "LAB B",
    Question_10_Labs!B:B, "&lt;=" &amp; Question_10_admin!C1486
  ),
  "")</f>
        <v/>
      </c>
      <c r="H1486" s="13" t="str">
        <f>IF(E1486=1,
  IFERROR(
    AVERAGEIFS(
      Question_10_Labs!D:D,
      Question_10_Labs!A:A, A1486,
      Question_10_Labs!C:C, "LAB B",
      Question_10_Labs!B:B, "&gt;=" &amp; C1486
    ),
    "No test done"
  ),
  ""
)</f>
        <v/>
      </c>
      <c r="I1486" s="13" t="str">
        <f t="shared" si="47"/>
        <v xml:space="preserve"> </v>
      </c>
    </row>
    <row r="1487" spans="1:9" x14ac:dyDescent="0.25">
      <c r="A1487" s="11">
        <v>99</v>
      </c>
      <c r="B1487" s="11" t="s">
        <v>622</v>
      </c>
      <c r="C1487" s="12">
        <v>41096</v>
      </c>
      <c r="D1487" s="15">
        <v>3100</v>
      </c>
      <c r="E1487" s="13">
        <f t="shared" si="46"/>
        <v>0</v>
      </c>
      <c r="F1487" s="13">
        <f>IF(AND(B1487="Med B",COUNTIFS(A$1:A1486,A1487,B$1:B1486,"Med B")=0,COUNTIFS(A$1:A1486,A1487,B$1:B1486,"Med A")=0),1,0)</f>
        <v>0</v>
      </c>
      <c r="G1487" s="9" t="str">
        <f>IF(E1487=1,
  AVERAGEIFS(
    Question_10_Labs!D:D,
    Question_10_Labs!A:A, Question_10_admin!A1487,
    Question_10_Labs!C:C, "LAB B",
    Question_10_Labs!B:B, "&lt;=" &amp; Question_10_admin!C1487
  ),
  "")</f>
        <v/>
      </c>
      <c r="H1487" s="13" t="str">
        <f>IF(E1487=1,
  IFERROR(
    AVERAGEIFS(
      Question_10_Labs!D:D,
      Question_10_Labs!A:A, A1487,
      Question_10_Labs!C:C, "LAB B",
      Question_10_Labs!B:B, "&gt;=" &amp; C1487
    ),
    "No test done"
  ),
  ""
)</f>
        <v/>
      </c>
      <c r="I1487" s="13" t="str">
        <f t="shared" si="47"/>
        <v xml:space="preserve"> </v>
      </c>
    </row>
    <row r="1488" spans="1:9" x14ac:dyDescent="0.25">
      <c r="A1488" s="11">
        <v>99</v>
      </c>
      <c r="B1488" s="11" t="s">
        <v>622</v>
      </c>
      <c r="C1488" s="12">
        <v>41099</v>
      </c>
      <c r="D1488" s="15">
        <v>3100</v>
      </c>
      <c r="E1488" s="13">
        <f t="shared" si="46"/>
        <v>0</v>
      </c>
      <c r="F1488" s="13">
        <f>IF(AND(B1488="Med B",COUNTIFS(A$1:A1487,A1488,B$1:B1487,"Med B")=0,COUNTIFS(A$1:A1487,A1488,B$1:B1487,"Med A")=0),1,0)</f>
        <v>0</v>
      </c>
      <c r="G1488" s="9" t="str">
        <f>IF(E1488=1,
  AVERAGEIFS(
    Question_10_Labs!D:D,
    Question_10_Labs!A:A, Question_10_admin!A1488,
    Question_10_Labs!C:C, "LAB B",
    Question_10_Labs!B:B, "&lt;=" &amp; Question_10_admin!C1488
  ),
  "")</f>
        <v/>
      </c>
      <c r="H1488" s="13" t="str">
        <f>IF(E1488=1,
  IFERROR(
    AVERAGEIFS(
      Question_10_Labs!D:D,
      Question_10_Labs!A:A, A1488,
      Question_10_Labs!C:C, "LAB B",
      Question_10_Labs!B:B, "&gt;=" &amp; C1488
    ),
    "No test done"
  ),
  ""
)</f>
        <v/>
      </c>
      <c r="I1488" s="13" t="str">
        <f t="shared" si="47"/>
        <v xml:space="preserve"> </v>
      </c>
    </row>
    <row r="1489" spans="1:9" x14ac:dyDescent="0.25">
      <c r="A1489" s="11">
        <v>99</v>
      </c>
      <c r="B1489" s="11" t="s">
        <v>622</v>
      </c>
      <c r="C1489" s="12">
        <v>41101</v>
      </c>
      <c r="D1489" s="15">
        <v>3100</v>
      </c>
      <c r="E1489" s="13">
        <f t="shared" si="46"/>
        <v>0</v>
      </c>
      <c r="F1489" s="13">
        <f>IF(AND(B1489="Med B",COUNTIFS(A$1:A1488,A1489,B$1:B1488,"Med B")=0,COUNTIFS(A$1:A1488,A1489,B$1:B1488,"Med A")=0),1,0)</f>
        <v>0</v>
      </c>
      <c r="G1489" s="9" t="str">
        <f>IF(E1489=1,
  AVERAGEIFS(
    Question_10_Labs!D:D,
    Question_10_Labs!A:A, Question_10_admin!A1489,
    Question_10_Labs!C:C, "LAB B",
    Question_10_Labs!B:B, "&lt;=" &amp; Question_10_admin!C1489
  ),
  "")</f>
        <v/>
      </c>
      <c r="H1489" s="13" t="str">
        <f>IF(E1489=1,
  IFERROR(
    AVERAGEIFS(
      Question_10_Labs!D:D,
      Question_10_Labs!A:A, A1489,
      Question_10_Labs!C:C, "LAB B",
      Question_10_Labs!B:B, "&gt;=" &amp; C1489
    ),
    "No test done"
  ),
  ""
)</f>
        <v/>
      </c>
      <c r="I1489" s="13" t="str">
        <f t="shared" si="47"/>
        <v xml:space="preserve"> </v>
      </c>
    </row>
    <row r="1490" spans="1:9" x14ac:dyDescent="0.25">
      <c r="A1490" s="11">
        <v>99</v>
      </c>
      <c r="B1490" s="11" t="s">
        <v>622</v>
      </c>
      <c r="C1490" s="12">
        <v>41103</v>
      </c>
      <c r="D1490" s="15">
        <v>3100</v>
      </c>
      <c r="E1490" s="13">
        <f t="shared" si="46"/>
        <v>0</v>
      </c>
      <c r="F1490" s="13">
        <f>IF(AND(B1490="Med B",COUNTIFS(A$1:A1489,A1490,B$1:B1489,"Med B")=0,COUNTIFS(A$1:A1489,A1490,B$1:B1489,"Med A")=0),1,0)</f>
        <v>0</v>
      </c>
      <c r="G1490" s="9" t="str">
        <f>IF(E1490=1,
  AVERAGEIFS(
    Question_10_Labs!D:D,
    Question_10_Labs!A:A, Question_10_admin!A1490,
    Question_10_Labs!C:C, "LAB B",
    Question_10_Labs!B:B, "&lt;=" &amp; Question_10_admin!C1490
  ),
  "")</f>
        <v/>
      </c>
      <c r="H1490" s="13" t="str">
        <f>IF(E1490=1,
  IFERROR(
    AVERAGEIFS(
      Question_10_Labs!D:D,
      Question_10_Labs!A:A, A1490,
      Question_10_Labs!C:C, "LAB B",
      Question_10_Labs!B:B, "&gt;=" &amp; C1490
    ),
    "No test done"
  ),
  ""
)</f>
        <v/>
      </c>
      <c r="I1490" s="13" t="str">
        <f t="shared" si="47"/>
        <v xml:space="preserve"> </v>
      </c>
    </row>
    <row r="1491" spans="1:9" x14ac:dyDescent="0.25">
      <c r="A1491" s="11">
        <v>99</v>
      </c>
      <c r="B1491" s="11" t="s">
        <v>622</v>
      </c>
      <c r="C1491" s="12">
        <v>41106</v>
      </c>
      <c r="D1491" s="15">
        <v>3100</v>
      </c>
      <c r="E1491" s="13">
        <f t="shared" si="46"/>
        <v>0</v>
      </c>
      <c r="F1491" s="13">
        <f>IF(AND(B1491="Med B",COUNTIFS(A$1:A1490,A1491,B$1:B1490,"Med B")=0,COUNTIFS(A$1:A1490,A1491,B$1:B1490,"Med A")=0),1,0)</f>
        <v>0</v>
      </c>
      <c r="G1491" s="9" t="str">
        <f>IF(E1491=1,
  AVERAGEIFS(
    Question_10_Labs!D:D,
    Question_10_Labs!A:A, Question_10_admin!A1491,
    Question_10_Labs!C:C, "LAB B",
    Question_10_Labs!B:B, "&lt;=" &amp; Question_10_admin!C1491
  ),
  "")</f>
        <v/>
      </c>
      <c r="H1491" s="13" t="str">
        <f>IF(E1491=1,
  IFERROR(
    AVERAGEIFS(
      Question_10_Labs!D:D,
      Question_10_Labs!A:A, A1491,
      Question_10_Labs!C:C, "LAB B",
      Question_10_Labs!B:B, "&gt;=" &amp; C1491
    ),
    "No test done"
  ),
  ""
)</f>
        <v/>
      </c>
      <c r="I1491" s="13" t="str">
        <f t="shared" si="47"/>
        <v xml:space="preserve"> </v>
      </c>
    </row>
    <row r="1492" spans="1:9" x14ac:dyDescent="0.25">
      <c r="A1492" s="11">
        <v>99</v>
      </c>
      <c r="B1492" s="11" t="s">
        <v>622</v>
      </c>
      <c r="C1492" s="12">
        <v>41108</v>
      </c>
      <c r="D1492" s="15">
        <v>3100</v>
      </c>
      <c r="E1492" s="13">
        <f t="shared" si="46"/>
        <v>0</v>
      </c>
      <c r="F1492" s="13">
        <f>IF(AND(B1492="Med B",COUNTIFS(A$1:A1491,A1492,B$1:B1491,"Med B")=0,COUNTIFS(A$1:A1491,A1492,B$1:B1491,"Med A")=0),1,0)</f>
        <v>0</v>
      </c>
      <c r="G1492" s="9" t="str">
        <f>IF(E1492=1,
  AVERAGEIFS(
    Question_10_Labs!D:D,
    Question_10_Labs!A:A, Question_10_admin!A1492,
    Question_10_Labs!C:C, "LAB B",
    Question_10_Labs!B:B, "&lt;=" &amp; Question_10_admin!C1492
  ),
  "")</f>
        <v/>
      </c>
      <c r="H1492" s="13" t="str">
        <f>IF(E1492=1,
  IFERROR(
    AVERAGEIFS(
      Question_10_Labs!D:D,
      Question_10_Labs!A:A, A1492,
      Question_10_Labs!C:C, "LAB B",
      Question_10_Labs!B:B, "&gt;=" &amp; C1492
    ),
    "No test done"
  ),
  ""
)</f>
        <v/>
      </c>
      <c r="I1492" s="13" t="str">
        <f t="shared" si="47"/>
        <v xml:space="preserve"> </v>
      </c>
    </row>
    <row r="1493" spans="1:9" x14ac:dyDescent="0.25">
      <c r="A1493" s="11">
        <v>99</v>
      </c>
      <c r="B1493" s="11" t="s">
        <v>622</v>
      </c>
      <c r="C1493" s="12">
        <v>41110</v>
      </c>
      <c r="D1493" s="15">
        <v>3500</v>
      </c>
      <c r="E1493" s="13">
        <f t="shared" si="46"/>
        <v>0</v>
      </c>
      <c r="F1493" s="13">
        <f>IF(AND(B1493="Med B",COUNTIFS(A$1:A1492,A1493,B$1:B1492,"Med B")=0,COUNTIFS(A$1:A1492,A1493,B$1:B1492,"Med A")=0),1,0)</f>
        <v>0</v>
      </c>
      <c r="G1493" s="9" t="str">
        <f>IF(E1493=1,
  AVERAGEIFS(
    Question_10_Labs!D:D,
    Question_10_Labs!A:A, Question_10_admin!A1493,
    Question_10_Labs!C:C, "LAB B",
    Question_10_Labs!B:B, "&lt;=" &amp; Question_10_admin!C1493
  ),
  "")</f>
        <v/>
      </c>
      <c r="H1493" s="13" t="str">
        <f>IF(E1493=1,
  IFERROR(
    AVERAGEIFS(
      Question_10_Labs!D:D,
      Question_10_Labs!A:A, A1493,
      Question_10_Labs!C:C, "LAB B",
      Question_10_Labs!B:B, "&gt;=" &amp; C1493
    ),
    "No test done"
  ),
  ""
)</f>
        <v/>
      </c>
      <c r="I1493" s="13" t="str">
        <f t="shared" si="47"/>
        <v xml:space="preserve"> </v>
      </c>
    </row>
    <row r="1494" spans="1:9" x14ac:dyDescent="0.25">
      <c r="A1494" s="11">
        <v>99</v>
      </c>
      <c r="B1494" s="11" t="s">
        <v>622</v>
      </c>
      <c r="C1494" s="12">
        <v>41113</v>
      </c>
      <c r="D1494" s="15">
        <v>3500</v>
      </c>
      <c r="E1494" s="13">
        <f t="shared" si="46"/>
        <v>0</v>
      </c>
      <c r="F1494" s="13">
        <f>IF(AND(B1494="Med B",COUNTIFS(A$1:A1493,A1494,B$1:B1493,"Med B")=0,COUNTIFS(A$1:A1493,A1494,B$1:B1493,"Med A")=0),1,0)</f>
        <v>0</v>
      </c>
      <c r="G1494" s="9" t="str">
        <f>IF(E1494=1,
  AVERAGEIFS(
    Question_10_Labs!D:D,
    Question_10_Labs!A:A, Question_10_admin!A1494,
    Question_10_Labs!C:C, "LAB B",
    Question_10_Labs!B:B, "&lt;=" &amp; Question_10_admin!C1494
  ),
  "")</f>
        <v/>
      </c>
      <c r="H1494" s="13" t="str">
        <f>IF(E1494=1,
  IFERROR(
    AVERAGEIFS(
      Question_10_Labs!D:D,
      Question_10_Labs!A:A, A1494,
      Question_10_Labs!C:C, "LAB B",
      Question_10_Labs!B:B, "&gt;=" &amp; C1494
    ),
    "No test done"
  ),
  ""
)</f>
        <v/>
      </c>
      <c r="I1494" s="13" t="str">
        <f t="shared" si="47"/>
        <v xml:space="preserve"> </v>
      </c>
    </row>
    <row r="1495" spans="1:9" x14ac:dyDescent="0.25">
      <c r="A1495" s="11">
        <v>99</v>
      </c>
      <c r="B1495" s="11" t="s">
        <v>622</v>
      </c>
      <c r="C1495" s="12">
        <v>41115</v>
      </c>
      <c r="D1495" s="15">
        <v>3500</v>
      </c>
      <c r="E1495" s="13">
        <f t="shared" si="46"/>
        <v>0</v>
      </c>
      <c r="F1495" s="13">
        <f>IF(AND(B1495="Med B",COUNTIFS(A$1:A1494,A1495,B$1:B1494,"Med B")=0,COUNTIFS(A$1:A1494,A1495,B$1:B1494,"Med A")=0),1,0)</f>
        <v>0</v>
      </c>
      <c r="G1495" s="9" t="str">
        <f>IF(E1495=1,
  AVERAGEIFS(
    Question_10_Labs!D:D,
    Question_10_Labs!A:A, Question_10_admin!A1495,
    Question_10_Labs!C:C, "LAB B",
    Question_10_Labs!B:B, "&lt;=" &amp; Question_10_admin!C1495
  ),
  "")</f>
        <v/>
      </c>
      <c r="H1495" s="13" t="str">
        <f>IF(E1495=1,
  IFERROR(
    AVERAGEIFS(
      Question_10_Labs!D:D,
      Question_10_Labs!A:A, A1495,
      Question_10_Labs!C:C, "LAB B",
      Question_10_Labs!B:B, "&gt;=" &amp; C1495
    ),
    "No test done"
  ),
  ""
)</f>
        <v/>
      </c>
      <c r="I1495" s="13" t="str">
        <f t="shared" si="47"/>
        <v xml:space="preserve"> </v>
      </c>
    </row>
    <row r="1496" spans="1:9" x14ac:dyDescent="0.25">
      <c r="A1496" s="11">
        <v>99</v>
      </c>
      <c r="B1496" s="11" t="s">
        <v>622</v>
      </c>
      <c r="C1496" s="12">
        <v>41117</v>
      </c>
      <c r="D1496" s="15">
        <v>3500</v>
      </c>
      <c r="E1496" s="13">
        <f t="shared" si="46"/>
        <v>0</v>
      </c>
      <c r="F1496" s="13">
        <f>IF(AND(B1496="Med B",COUNTIFS(A$1:A1495,A1496,B$1:B1495,"Med B")=0,COUNTIFS(A$1:A1495,A1496,B$1:B1495,"Med A")=0),1,0)</f>
        <v>0</v>
      </c>
      <c r="G1496" s="9" t="str">
        <f>IF(E1496=1,
  AVERAGEIFS(
    Question_10_Labs!D:D,
    Question_10_Labs!A:A, Question_10_admin!A1496,
    Question_10_Labs!C:C, "LAB B",
    Question_10_Labs!B:B, "&lt;=" &amp; Question_10_admin!C1496
  ),
  "")</f>
        <v/>
      </c>
      <c r="H1496" s="13" t="str">
        <f>IF(E1496=1,
  IFERROR(
    AVERAGEIFS(
      Question_10_Labs!D:D,
      Question_10_Labs!A:A, A1496,
      Question_10_Labs!C:C, "LAB B",
      Question_10_Labs!B:B, "&gt;=" &amp; C1496
    ),
    "No test done"
  ),
  ""
)</f>
        <v/>
      </c>
      <c r="I1496" s="13" t="str">
        <f t="shared" si="47"/>
        <v xml:space="preserve"> </v>
      </c>
    </row>
    <row r="1497" spans="1:9" x14ac:dyDescent="0.25">
      <c r="A1497" s="11">
        <v>99</v>
      </c>
      <c r="B1497" s="11" t="s">
        <v>622</v>
      </c>
      <c r="C1497" s="12">
        <v>41120</v>
      </c>
      <c r="D1497" s="15">
        <v>3500</v>
      </c>
      <c r="E1497" s="13">
        <f t="shared" si="46"/>
        <v>0</v>
      </c>
      <c r="F1497" s="13">
        <f>IF(AND(B1497="Med B",COUNTIFS(A$1:A1496,A1497,B$1:B1496,"Med B")=0,COUNTIFS(A$1:A1496,A1497,B$1:B1496,"Med A")=0),1,0)</f>
        <v>0</v>
      </c>
      <c r="G1497" s="9" t="str">
        <f>IF(E1497=1,
  AVERAGEIFS(
    Question_10_Labs!D:D,
    Question_10_Labs!A:A, Question_10_admin!A1497,
    Question_10_Labs!C:C, "LAB B",
    Question_10_Labs!B:B, "&lt;=" &amp; Question_10_admin!C1497
  ),
  "")</f>
        <v/>
      </c>
      <c r="H1497" s="13" t="str">
        <f>IF(E1497=1,
  IFERROR(
    AVERAGEIFS(
      Question_10_Labs!D:D,
      Question_10_Labs!A:A, A1497,
      Question_10_Labs!C:C, "LAB B",
      Question_10_Labs!B:B, "&gt;=" &amp; C1497
    ),
    "No test done"
  ),
  ""
)</f>
        <v/>
      </c>
      <c r="I1497" s="13" t="str">
        <f t="shared" si="47"/>
        <v xml:space="preserve"> </v>
      </c>
    </row>
    <row r="1498" spans="1:9" x14ac:dyDescent="0.25">
      <c r="A1498" s="11">
        <v>99</v>
      </c>
      <c r="B1498" s="11" t="s">
        <v>622</v>
      </c>
      <c r="C1498" s="12">
        <v>41122</v>
      </c>
      <c r="D1498" s="15">
        <v>3500</v>
      </c>
      <c r="E1498" s="13">
        <f t="shared" si="46"/>
        <v>0</v>
      </c>
      <c r="F1498" s="13">
        <f>IF(AND(B1498="Med B",COUNTIFS(A$1:A1497,A1498,B$1:B1497,"Med B")=0,COUNTIFS(A$1:A1497,A1498,B$1:B1497,"Med A")=0),1,0)</f>
        <v>0</v>
      </c>
      <c r="G1498" s="9" t="str">
        <f>IF(E1498=1,
  AVERAGEIFS(
    Question_10_Labs!D:D,
    Question_10_Labs!A:A, Question_10_admin!A1498,
    Question_10_Labs!C:C, "LAB B",
    Question_10_Labs!B:B, "&lt;=" &amp; Question_10_admin!C1498
  ),
  "")</f>
        <v/>
      </c>
      <c r="H1498" s="13" t="str">
        <f>IF(E1498=1,
  IFERROR(
    AVERAGEIFS(
      Question_10_Labs!D:D,
      Question_10_Labs!A:A, A1498,
      Question_10_Labs!C:C, "LAB B",
      Question_10_Labs!B:B, "&gt;=" &amp; C1498
    ),
    "No test done"
  ),
  ""
)</f>
        <v/>
      </c>
      <c r="I1498" s="13" t="str">
        <f t="shared" si="47"/>
        <v xml:space="preserve"> </v>
      </c>
    </row>
    <row r="1499" spans="1:9" x14ac:dyDescent="0.25">
      <c r="A1499" s="11">
        <v>99</v>
      </c>
      <c r="B1499" s="11" t="s">
        <v>622</v>
      </c>
      <c r="C1499" s="12">
        <v>41124</v>
      </c>
      <c r="D1499" s="15">
        <v>3500</v>
      </c>
      <c r="E1499" s="13">
        <f t="shared" si="46"/>
        <v>0</v>
      </c>
      <c r="F1499" s="13">
        <f>IF(AND(B1499="Med B",COUNTIFS(A$1:A1498,A1499,B$1:B1498,"Med B")=0,COUNTIFS(A$1:A1498,A1499,B$1:B1498,"Med A")=0),1,0)</f>
        <v>0</v>
      </c>
      <c r="G1499" s="9" t="str">
        <f>IF(E1499=1,
  AVERAGEIFS(
    Question_10_Labs!D:D,
    Question_10_Labs!A:A, Question_10_admin!A1499,
    Question_10_Labs!C:C, "LAB B",
    Question_10_Labs!B:B, "&lt;=" &amp; Question_10_admin!C1499
  ),
  "")</f>
        <v/>
      </c>
      <c r="H1499" s="13" t="str">
        <f>IF(E1499=1,
  IFERROR(
    AVERAGEIFS(
      Question_10_Labs!D:D,
      Question_10_Labs!A:A, A1499,
      Question_10_Labs!C:C, "LAB B",
      Question_10_Labs!B:B, "&gt;=" &amp; C1499
    ),
    "No test done"
  ),
  ""
)</f>
        <v/>
      </c>
      <c r="I1499" s="13" t="str">
        <f t="shared" si="47"/>
        <v xml:space="preserve"> </v>
      </c>
    </row>
    <row r="1500" spans="1:9" x14ac:dyDescent="0.25">
      <c r="A1500" s="11">
        <v>99</v>
      </c>
      <c r="B1500" s="11" t="s">
        <v>622</v>
      </c>
      <c r="C1500" s="12">
        <v>41127</v>
      </c>
      <c r="D1500" s="15">
        <v>3500</v>
      </c>
      <c r="E1500" s="13">
        <f t="shared" si="46"/>
        <v>0</v>
      </c>
      <c r="F1500" s="13">
        <f>IF(AND(B1500="Med B",COUNTIFS(A$1:A1499,A1500,B$1:B1499,"Med B")=0,COUNTIFS(A$1:A1499,A1500,B$1:B1499,"Med A")=0),1,0)</f>
        <v>0</v>
      </c>
      <c r="G1500" s="9" t="str">
        <f>IF(E1500=1,
  AVERAGEIFS(
    Question_10_Labs!D:D,
    Question_10_Labs!A:A, Question_10_admin!A1500,
    Question_10_Labs!C:C, "LAB B",
    Question_10_Labs!B:B, "&lt;=" &amp; Question_10_admin!C1500
  ),
  "")</f>
        <v/>
      </c>
      <c r="H1500" s="13" t="str">
        <f>IF(E1500=1,
  IFERROR(
    AVERAGEIFS(
      Question_10_Labs!D:D,
      Question_10_Labs!A:A, A1500,
      Question_10_Labs!C:C, "LAB B",
      Question_10_Labs!B:B, "&gt;=" &amp; C1500
    ),
    "No test done"
  ),
  ""
)</f>
        <v/>
      </c>
      <c r="I1500" s="13" t="str">
        <f t="shared" si="47"/>
        <v xml:space="preserve"> </v>
      </c>
    </row>
    <row r="1501" spans="1:9" x14ac:dyDescent="0.25">
      <c r="A1501" s="11">
        <v>99</v>
      </c>
      <c r="B1501" s="11" t="s">
        <v>622</v>
      </c>
      <c r="C1501" s="12">
        <v>41129</v>
      </c>
      <c r="D1501" s="15">
        <v>3500</v>
      </c>
      <c r="E1501" s="13">
        <f t="shared" si="46"/>
        <v>0</v>
      </c>
      <c r="F1501" s="13">
        <f>IF(AND(B1501="Med B",COUNTIFS(A$1:A1500,A1501,B$1:B1500,"Med B")=0,COUNTIFS(A$1:A1500,A1501,B$1:B1500,"Med A")=0),1,0)</f>
        <v>0</v>
      </c>
      <c r="G1501" s="9" t="str">
        <f>IF(E1501=1,
  AVERAGEIFS(
    Question_10_Labs!D:D,
    Question_10_Labs!A:A, Question_10_admin!A1501,
    Question_10_Labs!C:C, "LAB B",
    Question_10_Labs!B:B, "&lt;=" &amp; Question_10_admin!C1501
  ),
  "")</f>
        <v/>
      </c>
      <c r="H1501" s="13" t="str">
        <f>IF(E1501=1,
  IFERROR(
    AVERAGEIFS(
      Question_10_Labs!D:D,
      Question_10_Labs!A:A, A1501,
      Question_10_Labs!C:C, "LAB B",
      Question_10_Labs!B:B, "&gt;=" &amp; C1501
    ),
    "No test done"
  ),
  ""
)</f>
        <v/>
      </c>
      <c r="I1501" s="13" t="str">
        <f t="shared" si="47"/>
        <v xml:space="preserve"> </v>
      </c>
    </row>
    <row r="1502" spans="1:9" x14ac:dyDescent="0.25">
      <c r="A1502" s="11">
        <v>99</v>
      </c>
      <c r="B1502" s="11" t="s">
        <v>622</v>
      </c>
      <c r="C1502" s="12">
        <v>41131</v>
      </c>
      <c r="D1502" s="15">
        <v>3500</v>
      </c>
      <c r="E1502" s="13">
        <f t="shared" si="46"/>
        <v>0</v>
      </c>
      <c r="F1502" s="13">
        <f>IF(AND(B1502="Med B",COUNTIFS(A$1:A1501,A1502,B$1:B1501,"Med B")=0,COUNTIFS(A$1:A1501,A1502,B$1:B1501,"Med A")=0),1,0)</f>
        <v>0</v>
      </c>
      <c r="G1502" s="9" t="str">
        <f>IF(E1502=1,
  AVERAGEIFS(
    Question_10_Labs!D:D,
    Question_10_Labs!A:A, Question_10_admin!A1502,
    Question_10_Labs!C:C, "LAB B",
    Question_10_Labs!B:B, "&lt;=" &amp; Question_10_admin!C1502
  ),
  "")</f>
        <v/>
      </c>
      <c r="H1502" s="13" t="str">
        <f>IF(E1502=1,
  IFERROR(
    AVERAGEIFS(
      Question_10_Labs!D:D,
      Question_10_Labs!A:A, A1502,
      Question_10_Labs!C:C, "LAB B",
      Question_10_Labs!B:B, "&gt;=" &amp; C1502
    ),
    "No test done"
  ),
  ""
)</f>
        <v/>
      </c>
      <c r="I1502" s="13" t="str">
        <f t="shared" si="47"/>
        <v xml:space="preserve"> </v>
      </c>
    </row>
    <row r="1503" spans="1:9" x14ac:dyDescent="0.25">
      <c r="A1503" s="11">
        <v>99</v>
      </c>
      <c r="B1503" s="11" t="s">
        <v>622</v>
      </c>
      <c r="C1503" s="12">
        <v>41134</v>
      </c>
      <c r="D1503" s="15">
        <v>3500</v>
      </c>
      <c r="E1503" s="13">
        <f t="shared" si="46"/>
        <v>0</v>
      </c>
      <c r="F1503" s="13">
        <f>IF(AND(B1503="Med B",COUNTIFS(A$1:A1502,A1503,B$1:B1502,"Med B")=0,COUNTIFS(A$1:A1502,A1503,B$1:B1502,"Med A")=0),1,0)</f>
        <v>0</v>
      </c>
      <c r="G1503" s="9" t="str">
        <f>IF(E1503=1,
  AVERAGEIFS(
    Question_10_Labs!D:D,
    Question_10_Labs!A:A, Question_10_admin!A1503,
    Question_10_Labs!C:C, "LAB B",
    Question_10_Labs!B:B, "&lt;=" &amp; Question_10_admin!C1503
  ),
  "")</f>
        <v/>
      </c>
      <c r="H1503" s="13" t="str">
        <f>IF(E1503=1,
  IFERROR(
    AVERAGEIFS(
      Question_10_Labs!D:D,
      Question_10_Labs!A:A, A1503,
      Question_10_Labs!C:C, "LAB B",
      Question_10_Labs!B:B, "&gt;=" &amp; C1503
    ),
    "No test done"
  ),
  ""
)</f>
        <v/>
      </c>
      <c r="I1503" s="13" t="str">
        <f t="shared" si="47"/>
        <v xml:space="preserve"> </v>
      </c>
    </row>
    <row r="1504" spans="1:9" x14ac:dyDescent="0.25">
      <c r="A1504" s="11">
        <v>99</v>
      </c>
      <c r="B1504" s="11" t="s">
        <v>622</v>
      </c>
      <c r="C1504" s="12">
        <v>41136</v>
      </c>
      <c r="D1504" s="15">
        <v>3500</v>
      </c>
      <c r="E1504" s="13">
        <f t="shared" si="46"/>
        <v>0</v>
      </c>
      <c r="F1504" s="13">
        <f>IF(AND(B1504="Med B",COUNTIFS(A$1:A1503,A1504,B$1:B1503,"Med B")=0,COUNTIFS(A$1:A1503,A1504,B$1:B1503,"Med A")=0),1,0)</f>
        <v>0</v>
      </c>
      <c r="G1504" s="9" t="str">
        <f>IF(E1504=1,
  AVERAGEIFS(
    Question_10_Labs!D:D,
    Question_10_Labs!A:A, Question_10_admin!A1504,
    Question_10_Labs!C:C, "LAB B",
    Question_10_Labs!B:B, "&lt;=" &amp; Question_10_admin!C1504
  ),
  "")</f>
        <v/>
      </c>
      <c r="H1504" s="13" t="str">
        <f>IF(E1504=1,
  IFERROR(
    AVERAGEIFS(
      Question_10_Labs!D:D,
      Question_10_Labs!A:A, A1504,
      Question_10_Labs!C:C, "LAB B",
      Question_10_Labs!B:B, "&gt;=" &amp; C1504
    ),
    "No test done"
  ),
  ""
)</f>
        <v/>
      </c>
      <c r="I1504" s="13" t="str">
        <f t="shared" si="47"/>
        <v xml:space="preserve"> </v>
      </c>
    </row>
    <row r="1505" spans="1:9" x14ac:dyDescent="0.25">
      <c r="A1505" s="11">
        <v>99</v>
      </c>
      <c r="B1505" s="11" t="s">
        <v>622</v>
      </c>
      <c r="C1505" s="12">
        <v>41138</v>
      </c>
      <c r="D1505" s="15">
        <v>3500</v>
      </c>
      <c r="E1505" s="13">
        <f t="shared" si="46"/>
        <v>0</v>
      </c>
      <c r="F1505" s="13">
        <f>IF(AND(B1505="Med B",COUNTIFS(A$1:A1504,A1505,B$1:B1504,"Med B")=0,COUNTIFS(A$1:A1504,A1505,B$1:B1504,"Med A")=0),1,0)</f>
        <v>0</v>
      </c>
      <c r="G1505" s="9" t="str">
        <f>IF(E1505=1,
  AVERAGEIFS(
    Question_10_Labs!D:D,
    Question_10_Labs!A:A, Question_10_admin!A1505,
    Question_10_Labs!C:C, "LAB B",
    Question_10_Labs!B:B, "&lt;=" &amp; Question_10_admin!C1505
  ),
  "")</f>
        <v/>
      </c>
      <c r="H1505" s="13" t="str">
        <f>IF(E1505=1,
  IFERROR(
    AVERAGEIFS(
      Question_10_Labs!D:D,
      Question_10_Labs!A:A, A1505,
      Question_10_Labs!C:C, "LAB B",
      Question_10_Labs!B:B, "&gt;=" &amp; C1505
    ),
    "No test done"
  ),
  ""
)</f>
        <v/>
      </c>
      <c r="I1505" s="13" t="str">
        <f t="shared" si="47"/>
        <v xml:space="preserve"> </v>
      </c>
    </row>
    <row r="1506" spans="1:9" x14ac:dyDescent="0.25">
      <c r="A1506" s="11">
        <v>99</v>
      </c>
      <c r="B1506" s="11" t="s">
        <v>622</v>
      </c>
      <c r="C1506" s="12">
        <v>41141</v>
      </c>
      <c r="D1506" s="15">
        <v>3500</v>
      </c>
      <c r="E1506" s="13">
        <f t="shared" si="46"/>
        <v>0</v>
      </c>
      <c r="F1506" s="13">
        <f>IF(AND(B1506="Med B",COUNTIFS(A$1:A1505,A1506,B$1:B1505,"Med B")=0,COUNTIFS(A$1:A1505,A1506,B$1:B1505,"Med A")=0),1,0)</f>
        <v>0</v>
      </c>
      <c r="G1506" s="9" t="str">
        <f>IF(E1506=1,
  AVERAGEIFS(
    Question_10_Labs!D:D,
    Question_10_Labs!A:A, Question_10_admin!A1506,
    Question_10_Labs!C:C, "LAB B",
    Question_10_Labs!B:B, "&lt;=" &amp; Question_10_admin!C1506
  ),
  "")</f>
        <v/>
      </c>
      <c r="H1506" s="13" t="str">
        <f>IF(E1506=1,
  IFERROR(
    AVERAGEIFS(
      Question_10_Labs!D:D,
      Question_10_Labs!A:A, A1506,
      Question_10_Labs!C:C, "LAB B",
      Question_10_Labs!B:B, "&gt;=" &amp; C1506
    ),
    "No test done"
  ),
  ""
)</f>
        <v/>
      </c>
      <c r="I1506" s="13" t="str">
        <f t="shared" si="47"/>
        <v xml:space="preserve"> </v>
      </c>
    </row>
    <row r="1507" spans="1:9" x14ac:dyDescent="0.25">
      <c r="A1507" s="11">
        <v>99</v>
      </c>
      <c r="B1507" s="11" t="s">
        <v>622</v>
      </c>
      <c r="C1507" s="12">
        <v>41143</v>
      </c>
      <c r="D1507" s="15">
        <v>3500</v>
      </c>
      <c r="E1507" s="13">
        <f t="shared" si="46"/>
        <v>0</v>
      </c>
      <c r="F1507" s="13">
        <f>IF(AND(B1507="Med B",COUNTIFS(A$1:A1506,A1507,B$1:B1506,"Med B")=0,COUNTIFS(A$1:A1506,A1507,B$1:B1506,"Med A")=0),1,0)</f>
        <v>0</v>
      </c>
      <c r="G1507" s="9" t="str">
        <f>IF(E1507=1,
  AVERAGEIFS(
    Question_10_Labs!D:D,
    Question_10_Labs!A:A, Question_10_admin!A1507,
    Question_10_Labs!C:C, "LAB B",
    Question_10_Labs!B:B, "&lt;=" &amp; Question_10_admin!C1507
  ),
  "")</f>
        <v/>
      </c>
      <c r="H1507" s="13" t="str">
        <f>IF(E1507=1,
  IFERROR(
    AVERAGEIFS(
      Question_10_Labs!D:D,
      Question_10_Labs!A:A, A1507,
      Question_10_Labs!C:C, "LAB B",
      Question_10_Labs!B:B, "&gt;=" &amp; C1507
    ),
    "No test done"
  ),
  ""
)</f>
        <v/>
      </c>
      <c r="I1507" s="13" t="str">
        <f t="shared" si="47"/>
        <v xml:space="preserve"> </v>
      </c>
    </row>
    <row r="1508" spans="1:9" x14ac:dyDescent="0.25">
      <c r="A1508" s="11">
        <v>99</v>
      </c>
      <c r="B1508" s="11" t="s">
        <v>622</v>
      </c>
      <c r="C1508" s="12">
        <v>41145</v>
      </c>
      <c r="D1508" s="15">
        <v>3500</v>
      </c>
      <c r="E1508" s="13">
        <f t="shared" si="46"/>
        <v>0</v>
      </c>
      <c r="F1508" s="13">
        <f>IF(AND(B1508="Med B",COUNTIFS(A$1:A1507,A1508,B$1:B1507,"Med B")=0,COUNTIFS(A$1:A1507,A1508,B$1:B1507,"Med A")=0),1,0)</f>
        <v>0</v>
      </c>
      <c r="G1508" s="9" t="str">
        <f>IF(E1508=1,
  AVERAGEIFS(
    Question_10_Labs!D:D,
    Question_10_Labs!A:A, Question_10_admin!A1508,
    Question_10_Labs!C:C, "LAB B",
    Question_10_Labs!B:B, "&lt;=" &amp; Question_10_admin!C1508
  ),
  "")</f>
        <v/>
      </c>
      <c r="H1508" s="13" t="str">
        <f>IF(E1508=1,
  IFERROR(
    AVERAGEIFS(
      Question_10_Labs!D:D,
      Question_10_Labs!A:A, A1508,
      Question_10_Labs!C:C, "LAB B",
      Question_10_Labs!B:B, "&gt;=" &amp; C1508
    ),
    "No test done"
  ),
  ""
)</f>
        <v/>
      </c>
      <c r="I1508" s="13" t="str">
        <f t="shared" si="47"/>
        <v xml:space="preserve"> </v>
      </c>
    </row>
    <row r="1509" spans="1:9" x14ac:dyDescent="0.25">
      <c r="A1509" s="11">
        <v>99</v>
      </c>
      <c r="B1509" s="11" t="s">
        <v>622</v>
      </c>
      <c r="C1509" s="12">
        <v>41148</v>
      </c>
      <c r="D1509" s="15">
        <v>3500</v>
      </c>
      <c r="E1509" s="13">
        <f t="shared" si="46"/>
        <v>0</v>
      </c>
      <c r="F1509" s="13">
        <f>IF(AND(B1509="Med B",COUNTIFS(A$1:A1508,A1509,B$1:B1508,"Med B")=0,COUNTIFS(A$1:A1508,A1509,B$1:B1508,"Med A")=0),1,0)</f>
        <v>0</v>
      </c>
      <c r="G1509" s="9" t="str">
        <f>IF(E1509=1,
  AVERAGEIFS(
    Question_10_Labs!D:D,
    Question_10_Labs!A:A, Question_10_admin!A1509,
    Question_10_Labs!C:C, "LAB B",
    Question_10_Labs!B:B, "&lt;=" &amp; Question_10_admin!C1509
  ),
  "")</f>
        <v/>
      </c>
      <c r="H1509" s="13" t="str">
        <f>IF(E1509=1,
  IFERROR(
    AVERAGEIFS(
      Question_10_Labs!D:D,
      Question_10_Labs!A:A, A1509,
      Question_10_Labs!C:C, "LAB B",
      Question_10_Labs!B:B, "&gt;=" &amp; C1509
    ),
    "No test done"
  ),
  ""
)</f>
        <v/>
      </c>
      <c r="I1509" s="13" t="str">
        <f t="shared" si="47"/>
        <v xml:space="preserve"> </v>
      </c>
    </row>
    <row r="1510" spans="1:9" x14ac:dyDescent="0.25">
      <c r="A1510" s="11">
        <v>99</v>
      </c>
      <c r="B1510" s="11" t="s">
        <v>622</v>
      </c>
      <c r="C1510" s="12">
        <v>41150</v>
      </c>
      <c r="D1510" s="15">
        <v>3500</v>
      </c>
      <c r="E1510" s="13">
        <f t="shared" si="46"/>
        <v>0</v>
      </c>
      <c r="F1510" s="13">
        <f>IF(AND(B1510="Med B",COUNTIFS(A$1:A1509,A1510,B$1:B1509,"Med B")=0,COUNTIFS(A$1:A1509,A1510,B$1:B1509,"Med A")=0),1,0)</f>
        <v>0</v>
      </c>
      <c r="G1510" s="9" t="str">
        <f>IF(E1510=1,
  AVERAGEIFS(
    Question_10_Labs!D:D,
    Question_10_Labs!A:A, Question_10_admin!A1510,
    Question_10_Labs!C:C, "LAB B",
    Question_10_Labs!B:B, "&lt;=" &amp; Question_10_admin!C1510
  ),
  "")</f>
        <v/>
      </c>
      <c r="H1510" s="13" t="str">
        <f>IF(E1510=1,
  IFERROR(
    AVERAGEIFS(
      Question_10_Labs!D:D,
      Question_10_Labs!A:A, A1510,
      Question_10_Labs!C:C, "LAB B",
      Question_10_Labs!B:B, "&gt;=" &amp; C1510
    ),
    "No test done"
  ),
  ""
)</f>
        <v/>
      </c>
      <c r="I1510" s="13" t="str">
        <f t="shared" si="47"/>
        <v xml:space="preserve"> </v>
      </c>
    </row>
    <row r="1511" spans="1:9" x14ac:dyDescent="0.25">
      <c r="A1511" s="11">
        <v>99</v>
      </c>
      <c r="B1511" s="11" t="s">
        <v>622</v>
      </c>
      <c r="C1511" s="12">
        <v>41152</v>
      </c>
      <c r="D1511" s="15">
        <v>3500</v>
      </c>
      <c r="E1511" s="13">
        <f t="shared" si="46"/>
        <v>0</v>
      </c>
      <c r="F1511" s="13">
        <f>IF(AND(B1511="Med B",COUNTIFS(A$1:A1510,A1511,B$1:B1510,"Med B")=0,COUNTIFS(A$1:A1510,A1511,B$1:B1510,"Med A")=0),1,0)</f>
        <v>0</v>
      </c>
      <c r="G1511" s="9" t="str">
        <f>IF(E1511=1,
  AVERAGEIFS(
    Question_10_Labs!D:D,
    Question_10_Labs!A:A, Question_10_admin!A1511,
    Question_10_Labs!C:C, "LAB B",
    Question_10_Labs!B:B, "&lt;=" &amp; Question_10_admin!C1511
  ),
  "")</f>
        <v/>
      </c>
      <c r="H1511" s="13" t="str">
        <f>IF(E1511=1,
  IFERROR(
    AVERAGEIFS(
      Question_10_Labs!D:D,
      Question_10_Labs!A:A, A1511,
      Question_10_Labs!C:C, "LAB B",
      Question_10_Labs!B:B, "&gt;=" &amp; C1511
    ),
    "No test done"
  ),
  ""
)</f>
        <v/>
      </c>
      <c r="I1511" s="13" t="str">
        <f t="shared" si="47"/>
        <v xml:space="preserve"> </v>
      </c>
    </row>
    <row r="1512" spans="1:9" x14ac:dyDescent="0.25">
      <c r="A1512" s="11">
        <v>99</v>
      </c>
      <c r="B1512" s="11" t="s">
        <v>622</v>
      </c>
      <c r="C1512" s="12">
        <v>41155</v>
      </c>
      <c r="D1512" s="15">
        <v>3500</v>
      </c>
      <c r="E1512" s="13">
        <f t="shared" si="46"/>
        <v>0</v>
      </c>
      <c r="F1512" s="13">
        <f>IF(AND(B1512="Med B",COUNTIFS(A$1:A1511,A1512,B$1:B1511,"Med B")=0,COUNTIFS(A$1:A1511,A1512,B$1:B1511,"Med A")=0),1,0)</f>
        <v>0</v>
      </c>
      <c r="G1512" s="9" t="str">
        <f>IF(E1512=1,
  AVERAGEIFS(
    Question_10_Labs!D:D,
    Question_10_Labs!A:A, Question_10_admin!A1512,
    Question_10_Labs!C:C, "LAB B",
    Question_10_Labs!B:B, "&lt;=" &amp; Question_10_admin!C1512
  ),
  "")</f>
        <v/>
      </c>
      <c r="H1512" s="13" t="str">
        <f>IF(E1512=1,
  IFERROR(
    AVERAGEIFS(
      Question_10_Labs!D:D,
      Question_10_Labs!A:A, A1512,
      Question_10_Labs!C:C, "LAB B",
      Question_10_Labs!B:B, "&gt;=" &amp; C1512
    ),
    "No test done"
  ),
  ""
)</f>
        <v/>
      </c>
      <c r="I1512" s="13" t="str">
        <f t="shared" si="47"/>
        <v xml:space="preserve"> </v>
      </c>
    </row>
    <row r="1513" spans="1:9" x14ac:dyDescent="0.25">
      <c r="A1513" s="11">
        <v>99</v>
      </c>
      <c r="B1513" s="11" t="s">
        <v>622</v>
      </c>
      <c r="C1513" s="12">
        <v>41157</v>
      </c>
      <c r="D1513" s="15">
        <v>3500</v>
      </c>
      <c r="E1513" s="13">
        <f t="shared" si="46"/>
        <v>1</v>
      </c>
      <c r="F1513" s="13">
        <f>IF(AND(B1513="Med B",COUNTIFS(A$1:A1512,A1513,B$1:B1512,"Med B")=0,COUNTIFS(A$1:A1512,A1513,B$1:B1512,"Med A")=0),1,0)</f>
        <v>0</v>
      </c>
      <c r="G1513" s="9">
        <f>IF(E1513=1,
  AVERAGEIFS(
    Question_10_Labs!D:D,
    Question_10_Labs!A:A, Question_10_admin!A1513,
    Question_10_Labs!C:C, "LAB B",
    Question_10_Labs!B:B, "&lt;=" &amp; Question_10_admin!C1513
  ),
  "")</f>
        <v>10.180000000000001</v>
      </c>
      <c r="H1513" s="13">
        <f>IF(E1513=1,
  IFERROR(
    AVERAGEIFS(
      Question_10_Labs!D:D,
      Question_10_Labs!A:A, A1513,
      Question_10_Labs!C:C, "LAB B",
      Question_10_Labs!B:B, "&gt;=" &amp; C1513
    ),
    "No test done"
  ),
  ""
)</f>
        <v>11.3</v>
      </c>
      <c r="I1513" s="13" t="str">
        <f t="shared" si="47"/>
        <v>Lower</v>
      </c>
    </row>
    <row r="1514" spans="1:9" x14ac:dyDescent="0.25">
      <c r="A1514" s="11">
        <v>99</v>
      </c>
      <c r="B1514" s="11" t="s">
        <v>623</v>
      </c>
      <c r="C1514" s="12">
        <v>41164</v>
      </c>
      <c r="D1514" s="15">
        <v>6</v>
      </c>
      <c r="E1514" s="13">
        <f t="shared" si="46"/>
        <v>0</v>
      </c>
      <c r="F1514" s="13">
        <f>IF(AND(B1514="Med B",COUNTIFS(A$1:A1513,A1514,B$1:B1513,"Med B")=0,COUNTIFS(A$1:A1513,A1514,B$1:B1513,"Med A")=0),1,0)</f>
        <v>0</v>
      </c>
      <c r="G1514" s="9" t="str">
        <f>IF(E1514=1,
  AVERAGEIFS(
    Question_10_Labs!D:D,
    Question_10_Labs!A:A, Question_10_admin!A1514,
    Question_10_Labs!C:C, "LAB B",
    Question_10_Labs!B:B, "&lt;=" &amp; Question_10_admin!C1514
  ),
  "")</f>
        <v/>
      </c>
      <c r="H1514" s="13" t="str">
        <f>IF(E1514=1,
  IFERROR(
    AVERAGEIFS(
      Question_10_Labs!D:D,
      Question_10_Labs!A:A, A1514,
      Question_10_Labs!C:C, "LAB B",
      Question_10_Labs!B:B, "&gt;=" &amp; C1514
    ),
    "No test done"
  ),
  ""
)</f>
        <v/>
      </c>
      <c r="I1514" s="13" t="str">
        <f t="shared" si="47"/>
        <v xml:space="preserve"> </v>
      </c>
    </row>
    <row r="1515" spans="1:9" x14ac:dyDescent="0.25">
      <c r="A1515" s="11">
        <v>99</v>
      </c>
      <c r="B1515" s="11" t="s">
        <v>623</v>
      </c>
      <c r="C1515" s="12">
        <v>41192</v>
      </c>
      <c r="D1515" s="15">
        <v>6</v>
      </c>
      <c r="E1515" s="13">
        <f t="shared" si="46"/>
        <v>0</v>
      </c>
      <c r="F1515" s="13">
        <f>IF(AND(B1515="Med B",COUNTIFS(A$1:A1514,A1515,B$1:B1514,"Med B")=0,COUNTIFS(A$1:A1514,A1515,B$1:B1514,"Med A")=0),1,0)</f>
        <v>0</v>
      </c>
      <c r="G1515" s="9" t="str">
        <f>IF(E1515=1,
  AVERAGEIFS(
    Question_10_Labs!D:D,
    Question_10_Labs!A:A, Question_10_admin!A1515,
    Question_10_Labs!C:C, "LAB B",
    Question_10_Labs!B:B, "&lt;=" &amp; Question_10_admin!C1515
  ),
  "")</f>
        <v/>
      </c>
      <c r="H1515" s="13" t="str">
        <f>IF(E1515=1,
  IFERROR(
    AVERAGEIFS(
      Question_10_Labs!D:D,
      Question_10_Labs!A:A, A1515,
      Question_10_Labs!C:C, "LAB B",
      Question_10_Labs!B:B, "&gt;=" &amp; C1515
    ),
    "No test done"
  ),
  ""
)</f>
        <v/>
      </c>
      <c r="I1515" s="13" t="str">
        <f t="shared" si="47"/>
        <v xml:space="preserve"> </v>
      </c>
    </row>
    <row r="1516" spans="1:9" x14ac:dyDescent="0.25">
      <c r="A1516" s="11">
        <v>100</v>
      </c>
      <c r="B1516" s="11" t="s">
        <v>622</v>
      </c>
      <c r="C1516" s="12">
        <v>41093</v>
      </c>
      <c r="D1516" s="15">
        <v>2500</v>
      </c>
      <c r="E1516" s="13">
        <f t="shared" si="46"/>
        <v>0</v>
      </c>
      <c r="F1516" s="13">
        <f>IF(AND(B1516="Med B",COUNTIFS(A$1:A1515,A1516,B$1:B1515,"Med B")=0,COUNTIFS(A$1:A1515,A1516,B$1:B1515,"Med A")=0),1,0)</f>
        <v>0</v>
      </c>
      <c r="G1516" s="9" t="str">
        <f>IF(E1516=1,
  AVERAGEIFS(
    Question_10_Labs!D:D,
    Question_10_Labs!A:A, Question_10_admin!A1516,
    Question_10_Labs!C:C, "LAB B",
    Question_10_Labs!B:B, "&lt;=" &amp; Question_10_admin!C1516
  ),
  "")</f>
        <v/>
      </c>
      <c r="H1516" s="13" t="str">
        <f>IF(E1516=1,
  IFERROR(
    AVERAGEIFS(
      Question_10_Labs!D:D,
      Question_10_Labs!A:A, A1516,
      Question_10_Labs!C:C, "LAB B",
      Question_10_Labs!B:B, "&gt;=" &amp; C1516
    ),
    "No test done"
  ),
  ""
)</f>
        <v/>
      </c>
      <c r="I1516" s="13" t="str">
        <f t="shared" si="47"/>
        <v xml:space="preserve"> </v>
      </c>
    </row>
    <row r="1517" spans="1:9" x14ac:dyDescent="0.25">
      <c r="A1517" s="11">
        <v>100</v>
      </c>
      <c r="B1517" s="11" t="s">
        <v>622</v>
      </c>
      <c r="C1517" s="12">
        <v>41095</v>
      </c>
      <c r="D1517" s="15">
        <v>2500</v>
      </c>
      <c r="E1517" s="13">
        <f t="shared" si="46"/>
        <v>0</v>
      </c>
      <c r="F1517" s="13">
        <f>IF(AND(B1517="Med B",COUNTIFS(A$1:A1516,A1517,B$1:B1516,"Med B")=0,COUNTIFS(A$1:A1516,A1517,B$1:B1516,"Med A")=0),1,0)</f>
        <v>0</v>
      </c>
      <c r="G1517" s="9" t="str">
        <f>IF(E1517=1,
  AVERAGEIFS(
    Question_10_Labs!D:D,
    Question_10_Labs!A:A, Question_10_admin!A1517,
    Question_10_Labs!C:C, "LAB B",
    Question_10_Labs!B:B, "&lt;=" &amp; Question_10_admin!C1517
  ),
  "")</f>
        <v/>
      </c>
      <c r="H1517" s="13" t="str">
        <f>IF(E1517=1,
  IFERROR(
    AVERAGEIFS(
      Question_10_Labs!D:D,
      Question_10_Labs!A:A, A1517,
      Question_10_Labs!C:C, "LAB B",
      Question_10_Labs!B:B, "&gt;=" &amp; C1517
    ),
    "No test done"
  ),
  ""
)</f>
        <v/>
      </c>
      <c r="I1517" s="13" t="str">
        <f t="shared" si="47"/>
        <v xml:space="preserve"> </v>
      </c>
    </row>
    <row r="1518" spans="1:9" x14ac:dyDescent="0.25">
      <c r="A1518" s="11">
        <v>100</v>
      </c>
      <c r="B1518" s="11" t="s">
        <v>622</v>
      </c>
      <c r="C1518" s="12">
        <v>41097</v>
      </c>
      <c r="D1518" s="15">
        <v>2500</v>
      </c>
      <c r="E1518" s="13">
        <f t="shared" si="46"/>
        <v>0</v>
      </c>
      <c r="F1518" s="13">
        <f>IF(AND(B1518="Med B",COUNTIFS(A$1:A1517,A1518,B$1:B1517,"Med B")=0,COUNTIFS(A$1:A1517,A1518,B$1:B1517,"Med A")=0),1,0)</f>
        <v>0</v>
      </c>
      <c r="G1518" s="9" t="str">
        <f>IF(E1518=1,
  AVERAGEIFS(
    Question_10_Labs!D:D,
    Question_10_Labs!A:A, Question_10_admin!A1518,
    Question_10_Labs!C:C, "LAB B",
    Question_10_Labs!B:B, "&lt;=" &amp; Question_10_admin!C1518
  ),
  "")</f>
        <v/>
      </c>
      <c r="H1518" s="13" t="str">
        <f>IF(E1518=1,
  IFERROR(
    AVERAGEIFS(
      Question_10_Labs!D:D,
      Question_10_Labs!A:A, A1518,
      Question_10_Labs!C:C, "LAB B",
      Question_10_Labs!B:B, "&gt;=" &amp; C1518
    ),
    "No test done"
  ),
  ""
)</f>
        <v/>
      </c>
      <c r="I1518" s="13" t="str">
        <f t="shared" si="47"/>
        <v xml:space="preserve"> </v>
      </c>
    </row>
    <row r="1519" spans="1:9" x14ac:dyDescent="0.25">
      <c r="A1519" s="11">
        <v>100</v>
      </c>
      <c r="B1519" s="11" t="s">
        <v>622</v>
      </c>
      <c r="C1519" s="12">
        <v>41100</v>
      </c>
      <c r="D1519" s="15">
        <v>2500</v>
      </c>
      <c r="E1519" s="13">
        <f t="shared" si="46"/>
        <v>0</v>
      </c>
      <c r="F1519" s="13">
        <f>IF(AND(B1519="Med B",COUNTIFS(A$1:A1518,A1519,B$1:B1518,"Med B")=0,COUNTIFS(A$1:A1518,A1519,B$1:B1518,"Med A")=0),1,0)</f>
        <v>0</v>
      </c>
      <c r="G1519" s="9" t="str">
        <f>IF(E1519=1,
  AVERAGEIFS(
    Question_10_Labs!D:D,
    Question_10_Labs!A:A, Question_10_admin!A1519,
    Question_10_Labs!C:C, "LAB B",
    Question_10_Labs!B:B, "&lt;=" &amp; Question_10_admin!C1519
  ),
  "")</f>
        <v/>
      </c>
      <c r="H1519" s="13" t="str">
        <f>IF(E1519=1,
  IFERROR(
    AVERAGEIFS(
      Question_10_Labs!D:D,
      Question_10_Labs!A:A, A1519,
      Question_10_Labs!C:C, "LAB B",
      Question_10_Labs!B:B, "&gt;=" &amp; C1519
    ),
    "No test done"
  ),
  ""
)</f>
        <v/>
      </c>
      <c r="I1519" s="13" t="str">
        <f t="shared" si="47"/>
        <v xml:space="preserve"> </v>
      </c>
    </row>
    <row r="1520" spans="1:9" x14ac:dyDescent="0.25">
      <c r="A1520" s="11">
        <v>100</v>
      </c>
      <c r="B1520" s="11" t="s">
        <v>622</v>
      </c>
      <c r="C1520" s="12">
        <v>41102</v>
      </c>
      <c r="D1520" s="15">
        <v>2500</v>
      </c>
      <c r="E1520" s="13">
        <f t="shared" si="46"/>
        <v>0</v>
      </c>
      <c r="F1520" s="13">
        <f>IF(AND(B1520="Med B",COUNTIFS(A$1:A1519,A1520,B$1:B1519,"Med B")=0,COUNTIFS(A$1:A1519,A1520,B$1:B1519,"Med A")=0),1,0)</f>
        <v>0</v>
      </c>
      <c r="G1520" s="9" t="str">
        <f>IF(E1520=1,
  AVERAGEIFS(
    Question_10_Labs!D:D,
    Question_10_Labs!A:A, Question_10_admin!A1520,
    Question_10_Labs!C:C, "LAB B",
    Question_10_Labs!B:B, "&lt;=" &amp; Question_10_admin!C1520
  ),
  "")</f>
        <v/>
      </c>
      <c r="H1520" s="13" t="str">
        <f>IF(E1520=1,
  IFERROR(
    AVERAGEIFS(
      Question_10_Labs!D:D,
      Question_10_Labs!A:A, A1520,
      Question_10_Labs!C:C, "LAB B",
      Question_10_Labs!B:B, "&gt;=" &amp; C1520
    ),
    "No test done"
  ),
  ""
)</f>
        <v/>
      </c>
      <c r="I1520" s="13" t="str">
        <f t="shared" si="47"/>
        <v xml:space="preserve"> </v>
      </c>
    </row>
    <row r="1521" spans="1:9" x14ac:dyDescent="0.25">
      <c r="A1521" s="11">
        <v>100</v>
      </c>
      <c r="B1521" s="11" t="s">
        <v>622</v>
      </c>
      <c r="C1521" s="12">
        <v>41104</v>
      </c>
      <c r="D1521" s="15">
        <v>2500</v>
      </c>
      <c r="E1521" s="13">
        <f t="shared" si="46"/>
        <v>0</v>
      </c>
      <c r="F1521" s="13">
        <f>IF(AND(B1521="Med B",COUNTIFS(A$1:A1520,A1521,B$1:B1520,"Med B")=0,COUNTIFS(A$1:A1520,A1521,B$1:B1520,"Med A")=0),1,0)</f>
        <v>0</v>
      </c>
      <c r="G1521" s="9" t="str">
        <f>IF(E1521=1,
  AVERAGEIFS(
    Question_10_Labs!D:D,
    Question_10_Labs!A:A, Question_10_admin!A1521,
    Question_10_Labs!C:C, "LAB B",
    Question_10_Labs!B:B, "&lt;=" &amp; Question_10_admin!C1521
  ),
  "")</f>
        <v/>
      </c>
      <c r="H1521" s="13" t="str">
        <f>IF(E1521=1,
  IFERROR(
    AVERAGEIFS(
      Question_10_Labs!D:D,
      Question_10_Labs!A:A, A1521,
      Question_10_Labs!C:C, "LAB B",
      Question_10_Labs!B:B, "&gt;=" &amp; C1521
    ),
    "No test done"
  ),
  ""
)</f>
        <v/>
      </c>
      <c r="I1521" s="13" t="str">
        <f t="shared" si="47"/>
        <v xml:space="preserve"> </v>
      </c>
    </row>
    <row r="1522" spans="1:9" x14ac:dyDescent="0.25">
      <c r="A1522" s="11">
        <v>100</v>
      </c>
      <c r="B1522" s="11" t="s">
        <v>622</v>
      </c>
      <c r="C1522" s="12">
        <v>41107</v>
      </c>
      <c r="D1522" s="15">
        <v>2500</v>
      </c>
      <c r="E1522" s="13">
        <f t="shared" si="46"/>
        <v>0</v>
      </c>
      <c r="F1522" s="13">
        <f>IF(AND(B1522="Med B",COUNTIFS(A$1:A1521,A1522,B$1:B1521,"Med B")=0,COUNTIFS(A$1:A1521,A1522,B$1:B1521,"Med A")=0),1,0)</f>
        <v>0</v>
      </c>
      <c r="G1522" s="9" t="str">
        <f>IF(E1522=1,
  AVERAGEIFS(
    Question_10_Labs!D:D,
    Question_10_Labs!A:A, Question_10_admin!A1522,
    Question_10_Labs!C:C, "LAB B",
    Question_10_Labs!B:B, "&lt;=" &amp; Question_10_admin!C1522
  ),
  "")</f>
        <v/>
      </c>
      <c r="H1522" s="13" t="str">
        <f>IF(E1522=1,
  IFERROR(
    AVERAGEIFS(
      Question_10_Labs!D:D,
      Question_10_Labs!A:A, A1522,
      Question_10_Labs!C:C, "LAB B",
      Question_10_Labs!B:B, "&gt;=" &amp; C1522
    ),
    "No test done"
  ),
  ""
)</f>
        <v/>
      </c>
      <c r="I1522" s="13" t="str">
        <f t="shared" si="47"/>
        <v xml:space="preserve"> </v>
      </c>
    </row>
    <row r="1523" spans="1:9" x14ac:dyDescent="0.25">
      <c r="A1523" s="11">
        <v>100</v>
      </c>
      <c r="B1523" s="11" t="s">
        <v>622</v>
      </c>
      <c r="C1523" s="12">
        <v>41109</v>
      </c>
      <c r="D1523" s="15">
        <v>2500</v>
      </c>
      <c r="E1523" s="13">
        <f t="shared" si="46"/>
        <v>0</v>
      </c>
      <c r="F1523" s="13">
        <f>IF(AND(B1523="Med B",COUNTIFS(A$1:A1522,A1523,B$1:B1522,"Med B")=0,COUNTIFS(A$1:A1522,A1523,B$1:B1522,"Med A")=0),1,0)</f>
        <v>0</v>
      </c>
      <c r="G1523" s="9" t="str">
        <f>IF(E1523=1,
  AVERAGEIFS(
    Question_10_Labs!D:D,
    Question_10_Labs!A:A, Question_10_admin!A1523,
    Question_10_Labs!C:C, "LAB B",
    Question_10_Labs!B:B, "&lt;=" &amp; Question_10_admin!C1523
  ),
  "")</f>
        <v/>
      </c>
      <c r="H1523" s="13" t="str">
        <f>IF(E1523=1,
  IFERROR(
    AVERAGEIFS(
      Question_10_Labs!D:D,
      Question_10_Labs!A:A, A1523,
      Question_10_Labs!C:C, "LAB B",
      Question_10_Labs!B:B, "&gt;=" &amp; C1523
    ),
    "No test done"
  ),
  ""
)</f>
        <v/>
      </c>
      <c r="I1523" s="13" t="str">
        <f t="shared" si="47"/>
        <v xml:space="preserve"> </v>
      </c>
    </row>
    <row r="1524" spans="1:9" x14ac:dyDescent="0.25">
      <c r="A1524" s="11">
        <v>100</v>
      </c>
      <c r="B1524" s="11" t="s">
        <v>622</v>
      </c>
      <c r="C1524" s="12">
        <v>41111</v>
      </c>
      <c r="D1524" s="15">
        <v>2500</v>
      </c>
      <c r="E1524" s="13">
        <f t="shared" si="46"/>
        <v>0</v>
      </c>
      <c r="F1524" s="13">
        <f>IF(AND(B1524="Med B",COUNTIFS(A$1:A1523,A1524,B$1:B1523,"Med B")=0,COUNTIFS(A$1:A1523,A1524,B$1:B1523,"Med A")=0),1,0)</f>
        <v>0</v>
      </c>
      <c r="G1524" s="9" t="str">
        <f>IF(E1524=1,
  AVERAGEIFS(
    Question_10_Labs!D:D,
    Question_10_Labs!A:A, Question_10_admin!A1524,
    Question_10_Labs!C:C, "LAB B",
    Question_10_Labs!B:B, "&lt;=" &amp; Question_10_admin!C1524
  ),
  "")</f>
        <v/>
      </c>
      <c r="H1524" s="13" t="str">
        <f>IF(E1524=1,
  IFERROR(
    AVERAGEIFS(
      Question_10_Labs!D:D,
      Question_10_Labs!A:A, A1524,
      Question_10_Labs!C:C, "LAB B",
      Question_10_Labs!B:B, "&gt;=" &amp; C1524
    ),
    "No test done"
  ),
  ""
)</f>
        <v/>
      </c>
      <c r="I1524" s="13" t="str">
        <f t="shared" si="47"/>
        <v xml:space="preserve"> </v>
      </c>
    </row>
    <row r="1525" spans="1:9" x14ac:dyDescent="0.25">
      <c r="A1525" s="11">
        <v>100</v>
      </c>
      <c r="B1525" s="11" t="s">
        <v>622</v>
      </c>
      <c r="C1525" s="12">
        <v>41121</v>
      </c>
      <c r="D1525" s="15">
        <v>2500</v>
      </c>
      <c r="E1525" s="13">
        <f t="shared" si="46"/>
        <v>0</v>
      </c>
      <c r="F1525" s="13">
        <f>IF(AND(B1525="Med B",COUNTIFS(A$1:A1524,A1525,B$1:B1524,"Med B")=0,COUNTIFS(A$1:A1524,A1525,B$1:B1524,"Med A")=0),1,0)</f>
        <v>0</v>
      </c>
      <c r="G1525" s="9" t="str">
        <f>IF(E1525=1,
  AVERAGEIFS(
    Question_10_Labs!D:D,
    Question_10_Labs!A:A, Question_10_admin!A1525,
    Question_10_Labs!C:C, "LAB B",
    Question_10_Labs!B:B, "&lt;=" &amp; Question_10_admin!C1525
  ),
  "")</f>
        <v/>
      </c>
      <c r="H1525" s="13" t="str">
        <f>IF(E1525=1,
  IFERROR(
    AVERAGEIFS(
      Question_10_Labs!D:D,
      Question_10_Labs!A:A, A1525,
      Question_10_Labs!C:C, "LAB B",
      Question_10_Labs!B:B, "&gt;=" &amp; C1525
    ),
    "No test done"
  ),
  ""
)</f>
        <v/>
      </c>
      <c r="I1525" s="13" t="str">
        <f t="shared" si="47"/>
        <v xml:space="preserve"> </v>
      </c>
    </row>
    <row r="1526" spans="1:9" x14ac:dyDescent="0.25">
      <c r="A1526" s="11">
        <v>100</v>
      </c>
      <c r="B1526" s="11" t="s">
        <v>622</v>
      </c>
      <c r="C1526" s="12">
        <v>41123</v>
      </c>
      <c r="D1526" s="15">
        <v>2500</v>
      </c>
      <c r="E1526" s="13">
        <f t="shared" si="46"/>
        <v>0</v>
      </c>
      <c r="F1526" s="13">
        <f>IF(AND(B1526="Med B",COUNTIFS(A$1:A1525,A1526,B$1:B1525,"Med B")=0,COUNTIFS(A$1:A1525,A1526,B$1:B1525,"Med A")=0),1,0)</f>
        <v>0</v>
      </c>
      <c r="G1526" s="9" t="str">
        <f>IF(E1526=1,
  AVERAGEIFS(
    Question_10_Labs!D:D,
    Question_10_Labs!A:A, Question_10_admin!A1526,
    Question_10_Labs!C:C, "LAB B",
    Question_10_Labs!B:B, "&lt;=" &amp; Question_10_admin!C1526
  ),
  "")</f>
        <v/>
      </c>
      <c r="H1526" s="13" t="str">
        <f>IF(E1526=1,
  IFERROR(
    AVERAGEIFS(
      Question_10_Labs!D:D,
      Question_10_Labs!A:A, A1526,
      Question_10_Labs!C:C, "LAB B",
      Question_10_Labs!B:B, "&gt;=" &amp; C1526
    ),
    "No test done"
  ),
  ""
)</f>
        <v/>
      </c>
      <c r="I1526" s="13" t="str">
        <f t="shared" si="47"/>
        <v xml:space="preserve"> </v>
      </c>
    </row>
    <row r="1527" spans="1:9" x14ac:dyDescent="0.25">
      <c r="A1527" s="11">
        <v>100</v>
      </c>
      <c r="B1527" s="11" t="s">
        <v>622</v>
      </c>
      <c r="C1527" s="12">
        <v>41128</v>
      </c>
      <c r="D1527" s="15">
        <v>2500</v>
      </c>
      <c r="E1527" s="13">
        <f t="shared" si="46"/>
        <v>0</v>
      </c>
      <c r="F1527" s="13">
        <f>IF(AND(B1527="Med B",COUNTIFS(A$1:A1526,A1527,B$1:B1526,"Med B")=0,COUNTIFS(A$1:A1526,A1527,B$1:B1526,"Med A")=0),1,0)</f>
        <v>0</v>
      </c>
      <c r="G1527" s="9" t="str">
        <f>IF(E1527=1,
  AVERAGEIFS(
    Question_10_Labs!D:D,
    Question_10_Labs!A:A, Question_10_admin!A1527,
    Question_10_Labs!C:C, "LAB B",
    Question_10_Labs!B:B, "&lt;=" &amp; Question_10_admin!C1527
  ),
  "")</f>
        <v/>
      </c>
      <c r="H1527" s="13" t="str">
        <f>IF(E1527=1,
  IFERROR(
    AVERAGEIFS(
      Question_10_Labs!D:D,
      Question_10_Labs!A:A, A1527,
      Question_10_Labs!C:C, "LAB B",
      Question_10_Labs!B:B, "&gt;=" &amp; C1527
    ),
    "No test done"
  ),
  ""
)</f>
        <v/>
      </c>
      <c r="I1527" s="13" t="str">
        <f t="shared" si="47"/>
        <v xml:space="preserve"> </v>
      </c>
    </row>
    <row r="1528" spans="1:9" x14ac:dyDescent="0.25">
      <c r="A1528" s="11">
        <v>100</v>
      </c>
      <c r="B1528" s="11" t="s">
        <v>622</v>
      </c>
      <c r="C1528" s="12">
        <v>41130</v>
      </c>
      <c r="D1528" s="15">
        <v>2500</v>
      </c>
      <c r="E1528" s="13">
        <f t="shared" si="46"/>
        <v>0</v>
      </c>
      <c r="F1528" s="13">
        <f>IF(AND(B1528="Med B",COUNTIFS(A$1:A1527,A1528,B$1:B1527,"Med B")=0,COUNTIFS(A$1:A1527,A1528,B$1:B1527,"Med A")=0),1,0)</f>
        <v>0</v>
      </c>
      <c r="G1528" s="9" t="str">
        <f>IF(E1528=1,
  AVERAGEIFS(
    Question_10_Labs!D:D,
    Question_10_Labs!A:A, Question_10_admin!A1528,
    Question_10_Labs!C:C, "LAB B",
    Question_10_Labs!B:B, "&lt;=" &amp; Question_10_admin!C1528
  ),
  "")</f>
        <v/>
      </c>
      <c r="H1528" s="13" t="str">
        <f>IF(E1528=1,
  IFERROR(
    AVERAGEIFS(
      Question_10_Labs!D:D,
      Question_10_Labs!A:A, A1528,
      Question_10_Labs!C:C, "LAB B",
      Question_10_Labs!B:B, "&gt;=" &amp; C1528
    ),
    "No test done"
  ),
  ""
)</f>
        <v/>
      </c>
      <c r="I1528" s="13" t="str">
        <f t="shared" si="47"/>
        <v xml:space="preserve"> </v>
      </c>
    </row>
    <row r="1529" spans="1:9" x14ac:dyDescent="0.25">
      <c r="A1529" s="11">
        <v>100</v>
      </c>
      <c r="B1529" s="11" t="s">
        <v>622</v>
      </c>
      <c r="C1529" s="12">
        <v>41132</v>
      </c>
      <c r="D1529" s="15">
        <v>3300</v>
      </c>
      <c r="E1529" s="13">
        <f t="shared" si="46"/>
        <v>0</v>
      </c>
      <c r="F1529" s="13">
        <f>IF(AND(B1529="Med B",COUNTIFS(A$1:A1528,A1529,B$1:B1528,"Med B")=0,COUNTIFS(A$1:A1528,A1529,B$1:B1528,"Med A")=0),1,0)</f>
        <v>0</v>
      </c>
      <c r="G1529" s="9" t="str">
        <f>IF(E1529=1,
  AVERAGEIFS(
    Question_10_Labs!D:D,
    Question_10_Labs!A:A, Question_10_admin!A1529,
    Question_10_Labs!C:C, "LAB B",
    Question_10_Labs!B:B, "&lt;=" &amp; Question_10_admin!C1529
  ),
  "")</f>
        <v/>
      </c>
      <c r="H1529" s="13" t="str">
        <f>IF(E1529=1,
  IFERROR(
    AVERAGEIFS(
      Question_10_Labs!D:D,
      Question_10_Labs!A:A, A1529,
      Question_10_Labs!C:C, "LAB B",
      Question_10_Labs!B:B, "&gt;=" &amp; C1529
    ),
    "No test done"
  ),
  ""
)</f>
        <v/>
      </c>
      <c r="I1529" s="13" t="str">
        <f t="shared" si="47"/>
        <v xml:space="preserve"> </v>
      </c>
    </row>
    <row r="1530" spans="1:9" x14ac:dyDescent="0.25">
      <c r="A1530" s="11">
        <v>100</v>
      </c>
      <c r="B1530" s="11" t="s">
        <v>622</v>
      </c>
      <c r="C1530" s="12">
        <v>41135</v>
      </c>
      <c r="D1530" s="15">
        <v>3300</v>
      </c>
      <c r="E1530" s="13">
        <f t="shared" si="46"/>
        <v>0</v>
      </c>
      <c r="F1530" s="13">
        <f>IF(AND(B1530="Med B",COUNTIFS(A$1:A1529,A1530,B$1:B1529,"Med B")=0,COUNTIFS(A$1:A1529,A1530,B$1:B1529,"Med A")=0),1,0)</f>
        <v>0</v>
      </c>
      <c r="G1530" s="9" t="str">
        <f>IF(E1530=1,
  AVERAGEIFS(
    Question_10_Labs!D:D,
    Question_10_Labs!A:A, Question_10_admin!A1530,
    Question_10_Labs!C:C, "LAB B",
    Question_10_Labs!B:B, "&lt;=" &amp; Question_10_admin!C1530
  ),
  "")</f>
        <v/>
      </c>
      <c r="H1530" s="13" t="str">
        <f>IF(E1530=1,
  IFERROR(
    AVERAGEIFS(
      Question_10_Labs!D:D,
      Question_10_Labs!A:A, A1530,
      Question_10_Labs!C:C, "LAB B",
      Question_10_Labs!B:B, "&gt;=" &amp; C1530
    ),
    "No test done"
  ),
  ""
)</f>
        <v/>
      </c>
      <c r="I1530" s="13" t="str">
        <f t="shared" si="47"/>
        <v xml:space="preserve"> </v>
      </c>
    </row>
    <row r="1531" spans="1:9" x14ac:dyDescent="0.25">
      <c r="A1531" s="11">
        <v>100</v>
      </c>
      <c r="B1531" s="11" t="s">
        <v>622</v>
      </c>
      <c r="C1531" s="12">
        <v>41137</v>
      </c>
      <c r="D1531" s="15">
        <v>3300</v>
      </c>
      <c r="E1531" s="13">
        <f t="shared" si="46"/>
        <v>0</v>
      </c>
      <c r="F1531" s="13">
        <f>IF(AND(B1531="Med B",COUNTIFS(A$1:A1530,A1531,B$1:B1530,"Med B")=0,COUNTIFS(A$1:A1530,A1531,B$1:B1530,"Med A")=0),1,0)</f>
        <v>0</v>
      </c>
      <c r="G1531" s="9" t="str">
        <f>IF(E1531=1,
  AVERAGEIFS(
    Question_10_Labs!D:D,
    Question_10_Labs!A:A, Question_10_admin!A1531,
    Question_10_Labs!C:C, "LAB B",
    Question_10_Labs!B:B, "&lt;=" &amp; Question_10_admin!C1531
  ),
  "")</f>
        <v/>
      </c>
      <c r="H1531" s="13" t="str">
        <f>IF(E1531=1,
  IFERROR(
    AVERAGEIFS(
      Question_10_Labs!D:D,
      Question_10_Labs!A:A, A1531,
      Question_10_Labs!C:C, "LAB B",
      Question_10_Labs!B:B, "&gt;=" &amp; C1531
    ),
    "No test done"
  ),
  ""
)</f>
        <v/>
      </c>
      <c r="I1531" s="13" t="str">
        <f t="shared" si="47"/>
        <v xml:space="preserve"> </v>
      </c>
    </row>
    <row r="1532" spans="1:9" x14ac:dyDescent="0.25">
      <c r="A1532" s="11">
        <v>100</v>
      </c>
      <c r="B1532" s="11" t="s">
        <v>622</v>
      </c>
      <c r="C1532" s="12">
        <v>41142</v>
      </c>
      <c r="D1532" s="15">
        <v>3300</v>
      </c>
      <c r="E1532" s="13">
        <f t="shared" si="46"/>
        <v>0</v>
      </c>
      <c r="F1532" s="13">
        <f>IF(AND(B1532="Med B",COUNTIFS(A$1:A1531,A1532,B$1:B1531,"Med B")=0,COUNTIFS(A$1:A1531,A1532,B$1:B1531,"Med A")=0),1,0)</f>
        <v>0</v>
      </c>
      <c r="G1532" s="9" t="str">
        <f>IF(E1532=1,
  AVERAGEIFS(
    Question_10_Labs!D:D,
    Question_10_Labs!A:A, Question_10_admin!A1532,
    Question_10_Labs!C:C, "LAB B",
    Question_10_Labs!B:B, "&lt;=" &amp; Question_10_admin!C1532
  ),
  "")</f>
        <v/>
      </c>
      <c r="H1532" s="13" t="str">
        <f>IF(E1532=1,
  IFERROR(
    AVERAGEIFS(
      Question_10_Labs!D:D,
      Question_10_Labs!A:A, A1532,
      Question_10_Labs!C:C, "LAB B",
      Question_10_Labs!B:B, "&gt;=" &amp; C1532
    ),
    "No test done"
  ),
  ""
)</f>
        <v/>
      </c>
      <c r="I1532" s="13" t="str">
        <f t="shared" si="47"/>
        <v xml:space="preserve"> </v>
      </c>
    </row>
    <row r="1533" spans="1:9" x14ac:dyDescent="0.25">
      <c r="A1533" s="11">
        <v>100</v>
      </c>
      <c r="B1533" s="11" t="s">
        <v>622</v>
      </c>
      <c r="C1533" s="12">
        <v>41146</v>
      </c>
      <c r="D1533" s="15">
        <v>3300</v>
      </c>
      <c r="E1533" s="13">
        <f t="shared" si="46"/>
        <v>0</v>
      </c>
      <c r="F1533" s="13">
        <f>IF(AND(B1533="Med B",COUNTIFS(A$1:A1532,A1533,B$1:B1532,"Med B")=0,COUNTIFS(A$1:A1532,A1533,B$1:B1532,"Med A")=0),1,0)</f>
        <v>0</v>
      </c>
      <c r="G1533" s="9" t="str">
        <f>IF(E1533=1,
  AVERAGEIFS(
    Question_10_Labs!D:D,
    Question_10_Labs!A:A, Question_10_admin!A1533,
    Question_10_Labs!C:C, "LAB B",
    Question_10_Labs!B:B, "&lt;=" &amp; Question_10_admin!C1533
  ),
  "")</f>
        <v/>
      </c>
      <c r="H1533" s="13" t="str">
        <f>IF(E1533=1,
  IFERROR(
    AVERAGEIFS(
      Question_10_Labs!D:D,
      Question_10_Labs!A:A, A1533,
      Question_10_Labs!C:C, "LAB B",
      Question_10_Labs!B:B, "&gt;=" &amp; C1533
    ),
    "No test done"
  ),
  ""
)</f>
        <v/>
      </c>
      <c r="I1533" s="13" t="str">
        <f t="shared" si="47"/>
        <v xml:space="preserve"> </v>
      </c>
    </row>
    <row r="1534" spans="1:9" x14ac:dyDescent="0.25">
      <c r="A1534" s="11">
        <v>100</v>
      </c>
      <c r="B1534" s="11" t="s">
        <v>622</v>
      </c>
      <c r="C1534" s="12">
        <v>41149</v>
      </c>
      <c r="D1534" s="15">
        <v>3300</v>
      </c>
      <c r="E1534" s="13">
        <f t="shared" si="46"/>
        <v>0</v>
      </c>
      <c r="F1534" s="13">
        <f>IF(AND(B1534="Med B",COUNTIFS(A$1:A1533,A1534,B$1:B1533,"Med B")=0,COUNTIFS(A$1:A1533,A1534,B$1:B1533,"Med A")=0),1,0)</f>
        <v>0</v>
      </c>
      <c r="G1534" s="9" t="str">
        <f>IF(E1534=1,
  AVERAGEIFS(
    Question_10_Labs!D:D,
    Question_10_Labs!A:A, Question_10_admin!A1534,
    Question_10_Labs!C:C, "LAB B",
    Question_10_Labs!B:B, "&lt;=" &amp; Question_10_admin!C1534
  ),
  "")</f>
        <v/>
      </c>
      <c r="H1534" s="13" t="str">
        <f>IF(E1534=1,
  IFERROR(
    AVERAGEIFS(
      Question_10_Labs!D:D,
      Question_10_Labs!A:A, A1534,
      Question_10_Labs!C:C, "LAB B",
      Question_10_Labs!B:B, "&gt;=" &amp; C1534
    ),
    "No test done"
  ),
  ""
)</f>
        <v/>
      </c>
      <c r="I1534" s="13" t="str">
        <f t="shared" si="47"/>
        <v xml:space="preserve"> </v>
      </c>
    </row>
    <row r="1535" spans="1:9" x14ac:dyDescent="0.25">
      <c r="A1535" s="11">
        <v>100</v>
      </c>
      <c r="B1535" s="11" t="s">
        <v>622</v>
      </c>
      <c r="C1535" s="12">
        <v>41153</v>
      </c>
      <c r="D1535" s="15">
        <v>3300</v>
      </c>
      <c r="E1535" s="13">
        <f t="shared" si="46"/>
        <v>0</v>
      </c>
      <c r="F1535" s="13">
        <f>IF(AND(B1535="Med B",COUNTIFS(A$1:A1534,A1535,B$1:B1534,"Med B")=0,COUNTIFS(A$1:A1534,A1535,B$1:B1534,"Med A")=0),1,0)</f>
        <v>0</v>
      </c>
      <c r="G1535" s="9" t="str">
        <f>IF(E1535=1,
  AVERAGEIFS(
    Question_10_Labs!D:D,
    Question_10_Labs!A:A, Question_10_admin!A1535,
    Question_10_Labs!C:C, "LAB B",
    Question_10_Labs!B:B, "&lt;=" &amp; Question_10_admin!C1535
  ),
  "")</f>
        <v/>
      </c>
      <c r="H1535" s="13" t="str">
        <f>IF(E1535=1,
  IFERROR(
    AVERAGEIFS(
      Question_10_Labs!D:D,
      Question_10_Labs!A:A, A1535,
      Question_10_Labs!C:C, "LAB B",
      Question_10_Labs!B:B, "&gt;=" &amp; C1535
    ),
    "No test done"
  ),
  ""
)</f>
        <v/>
      </c>
      <c r="I1535" s="13" t="str">
        <f t="shared" si="47"/>
        <v xml:space="preserve"> </v>
      </c>
    </row>
    <row r="1536" spans="1:9" x14ac:dyDescent="0.25">
      <c r="A1536" s="11">
        <v>100</v>
      </c>
      <c r="B1536" s="11" t="s">
        <v>622</v>
      </c>
      <c r="C1536" s="12">
        <v>41156</v>
      </c>
      <c r="D1536" s="15">
        <v>3300</v>
      </c>
      <c r="E1536" s="13">
        <f t="shared" si="46"/>
        <v>0</v>
      </c>
      <c r="F1536" s="13">
        <f>IF(AND(B1536="Med B",COUNTIFS(A$1:A1535,A1536,B$1:B1535,"Med B")=0,COUNTIFS(A$1:A1535,A1536,B$1:B1535,"Med A")=0),1,0)</f>
        <v>0</v>
      </c>
      <c r="G1536" s="9" t="str">
        <f>IF(E1536=1,
  AVERAGEIFS(
    Question_10_Labs!D:D,
    Question_10_Labs!A:A, Question_10_admin!A1536,
    Question_10_Labs!C:C, "LAB B",
    Question_10_Labs!B:B, "&lt;=" &amp; Question_10_admin!C1536
  ),
  "")</f>
        <v/>
      </c>
      <c r="H1536" s="13" t="str">
        <f>IF(E1536=1,
  IFERROR(
    AVERAGEIFS(
      Question_10_Labs!D:D,
      Question_10_Labs!A:A, A1536,
      Question_10_Labs!C:C, "LAB B",
      Question_10_Labs!B:B, "&gt;=" &amp; C1536
    ),
    "No test done"
  ),
  ""
)</f>
        <v/>
      </c>
      <c r="I1536" s="13" t="str">
        <f t="shared" si="47"/>
        <v xml:space="preserve"> </v>
      </c>
    </row>
    <row r="1537" spans="1:9" x14ac:dyDescent="0.25">
      <c r="A1537" s="11">
        <v>100</v>
      </c>
      <c r="B1537" s="11" t="s">
        <v>622</v>
      </c>
      <c r="C1537" s="12">
        <v>41158</v>
      </c>
      <c r="D1537" s="15">
        <v>4300</v>
      </c>
      <c r="E1537" s="13">
        <f t="shared" si="46"/>
        <v>1</v>
      </c>
      <c r="F1537" s="13">
        <f>IF(AND(B1537="Med B",COUNTIFS(A$1:A1536,A1537,B$1:B1536,"Med B")=0,COUNTIFS(A$1:A1536,A1537,B$1:B1536,"Med A")=0),1,0)</f>
        <v>0</v>
      </c>
      <c r="G1537" s="9">
        <f>IF(E1537=1,
  AVERAGEIFS(
    Question_10_Labs!D:D,
    Question_10_Labs!A:A, Question_10_admin!A1537,
    Question_10_Labs!C:C, "LAB B",
    Question_10_Labs!B:B, "&lt;=" &amp; Question_10_admin!C1537
  ),
  "")</f>
        <v>9.7142857142857135</v>
      </c>
      <c r="H1537" s="13">
        <f>IF(E1537=1,
  IFERROR(
    AVERAGEIFS(
      Question_10_Labs!D:D,
      Question_10_Labs!A:A, A1537,
      Question_10_Labs!C:C, "LAB B",
      Question_10_Labs!B:B, "&gt;=" &amp; C1537
    ),
    "No test done"
  ),
  ""
)</f>
        <v>10.02</v>
      </c>
      <c r="I1537" s="13" t="str">
        <f t="shared" si="47"/>
        <v>Lower</v>
      </c>
    </row>
    <row r="1538" spans="1:9" x14ac:dyDescent="0.25">
      <c r="A1538" s="11">
        <v>100</v>
      </c>
      <c r="B1538" s="11" t="s">
        <v>623</v>
      </c>
      <c r="C1538" s="12">
        <v>41165</v>
      </c>
      <c r="D1538" s="15">
        <v>6</v>
      </c>
      <c r="E1538" s="13">
        <f t="shared" si="46"/>
        <v>0</v>
      </c>
      <c r="F1538" s="13">
        <f>IF(AND(B1538="Med B",COUNTIFS(A$1:A1537,A1538,B$1:B1537,"Med B")=0,COUNTIFS(A$1:A1537,A1538,B$1:B1537,"Med A")=0),1,0)</f>
        <v>0</v>
      </c>
      <c r="G1538" s="9" t="str">
        <f>IF(E1538=1,
  AVERAGEIFS(
    Question_10_Labs!D:D,
    Question_10_Labs!A:A, Question_10_admin!A1538,
    Question_10_Labs!C:C, "LAB B",
    Question_10_Labs!B:B, "&lt;=" &amp; Question_10_admin!C1538
  ),
  "")</f>
        <v/>
      </c>
      <c r="H1538" s="13" t="str">
        <f>IF(E1538=1,
  IFERROR(
    AVERAGEIFS(
      Question_10_Labs!D:D,
      Question_10_Labs!A:A, A1538,
      Question_10_Labs!C:C, "LAB B",
      Question_10_Labs!B:B, "&gt;=" &amp; C1538
    ),
    "No test done"
  ),
  ""
)</f>
        <v/>
      </c>
      <c r="I1538" s="13" t="str">
        <f t="shared" si="47"/>
        <v xml:space="preserve"> </v>
      </c>
    </row>
    <row r="1539" spans="1:9" x14ac:dyDescent="0.25">
      <c r="A1539" s="11">
        <v>100</v>
      </c>
      <c r="B1539" s="11" t="s">
        <v>623</v>
      </c>
      <c r="C1539" s="12">
        <v>41193</v>
      </c>
      <c r="D1539" s="15">
        <v>6</v>
      </c>
      <c r="E1539" s="13">
        <f t="shared" ref="E1539:E1602" si="48">IF(AND(B1539="Med A", A1539=A1540, B1540="Med B"), 1, 0)</f>
        <v>0</v>
      </c>
      <c r="F1539" s="13">
        <f>IF(AND(B1539="Med B",COUNTIFS(A$1:A1538,A1539,B$1:B1538,"Med B")=0,COUNTIFS(A$1:A1538,A1539,B$1:B1538,"Med A")=0),1,0)</f>
        <v>0</v>
      </c>
      <c r="G1539" s="9" t="str">
        <f>IF(E1539=1,
  AVERAGEIFS(
    Question_10_Labs!D:D,
    Question_10_Labs!A:A, Question_10_admin!A1539,
    Question_10_Labs!C:C, "LAB B",
    Question_10_Labs!B:B, "&lt;=" &amp; Question_10_admin!C1539
  ),
  "")</f>
        <v/>
      </c>
      <c r="H1539" s="13" t="str">
        <f>IF(E1539=1,
  IFERROR(
    AVERAGEIFS(
      Question_10_Labs!D:D,
      Question_10_Labs!A:A, A1539,
      Question_10_Labs!C:C, "LAB B",
      Question_10_Labs!B:B, "&gt;=" &amp; C1539
    ),
    "No test done"
  ),
  ""
)</f>
        <v/>
      </c>
      <c r="I1539" s="13" t="str">
        <f t="shared" ref="I1539:I1602" si="49">IF(OR(G1539="", H1539=""), " ",
   IF(AND(ISNUMBER(G1539), ISNUMBER(H1539)),
       IF(G1539 &gt; H1539, "Higher",
          IF(G1539 &lt; H1539, "Lower", "Same")
       ),
       "No comparison"
   )
)</f>
        <v xml:space="preserve"> </v>
      </c>
    </row>
    <row r="1540" spans="1:9" x14ac:dyDescent="0.25">
      <c r="A1540" s="11">
        <v>100</v>
      </c>
      <c r="B1540" s="11" t="s">
        <v>623</v>
      </c>
      <c r="C1540" s="12">
        <v>41228</v>
      </c>
      <c r="D1540" s="15">
        <v>5</v>
      </c>
      <c r="E1540" s="13">
        <f t="shared" si="48"/>
        <v>0</v>
      </c>
      <c r="F1540" s="13">
        <f>IF(AND(B1540="Med B",COUNTIFS(A$1:A1539,A1540,B$1:B1539,"Med B")=0,COUNTIFS(A$1:A1539,A1540,B$1:B1539,"Med A")=0),1,0)</f>
        <v>0</v>
      </c>
      <c r="G1540" s="9" t="str">
        <f>IF(E1540=1,
  AVERAGEIFS(
    Question_10_Labs!D:D,
    Question_10_Labs!A:A, Question_10_admin!A1540,
    Question_10_Labs!C:C, "LAB B",
    Question_10_Labs!B:B, "&lt;=" &amp; Question_10_admin!C1540
  ),
  "")</f>
        <v/>
      </c>
      <c r="H1540" s="13" t="str">
        <f>IF(E1540=1,
  IFERROR(
    AVERAGEIFS(
      Question_10_Labs!D:D,
      Question_10_Labs!A:A, A1540,
      Question_10_Labs!C:C, "LAB B",
      Question_10_Labs!B:B, "&gt;=" &amp; C1540
    ),
    "No test done"
  ),
  ""
)</f>
        <v/>
      </c>
      <c r="I1540" s="13" t="str">
        <f t="shared" si="49"/>
        <v xml:space="preserve"> </v>
      </c>
    </row>
    <row r="1541" spans="1:9" x14ac:dyDescent="0.25">
      <c r="A1541" s="11">
        <v>101</v>
      </c>
      <c r="B1541" s="11" t="s">
        <v>622</v>
      </c>
      <c r="C1541" s="12">
        <v>41093</v>
      </c>
      <c r="D1541" s="15">
        <v>700</v>
      </c>
      <c r="E1541" s="13">
        <f t="shared" si="48"/>
        <v>0</v>
      </c>
      <c r="F1541" s="13">
        <f>IF(AND(B1541="Med B",COUNTIFS(A$1:A1540,A1541,B$1:B1540,"Med B")=0,COUNTIFS(A$1:A1540,A1541,B$1:B1540,"Med A")=0),1,0)</f>
        <v>0</v>
      </c>
      <c r="G1541" s="9" t="str">
        <f>IF(E1541=1,
  AVERAGEIFS(
    Question_10_Labs!D:D,
    Question_10_Labs!A:A, Question_10_admin!A1541,
    Question_10_Labs!C:C, "LAB B",
    Question_10_Labs!B:B, "&lt;=" &amp; Question_10_admin!C1541
  ),
  "")</f>
        <v/>
      </c>
      <c r="H1541" s="13" t="str">
        <f>IF(E1541=1,
  IFERROR(
    AVERAGEIFS(
      Question_10_Labs!D:D,
      Question_10_Labs!A:A, A1541,
      Question_10_Labs!C:C, "LAB B",
      Question_10_Labs!B:B, "&gt;=" &amp; C1541
    ),
    "No test done"
  ),
  ""
)</f>
        <v/>
      </c>
      <c r="I1541" s="13" t="str">
        <f t="shared" si="49"/>
        <v xml:space="preserve"> </v>
      </c>
    </row>
    <row r="1542" spans="1:9" x14ac:dyDescent="0.25">
      <c r="A1542" s="11">
        <v>101</v>
      </c>
      <c r="B1542" s="11" t="s">
        <v>622</v>
      </c>
      <c r="C1542" s="12">
        <v>41096</v>
      </c>
      <c r="D1542" s="15">
        <v>800</v>
      </c>
      <c r="E1542" s="13">
        <f t="shared" si="48"/>
        <v>0</v>
      </c>
      <c r="F1542" s="13">
        <f>IF(AND(B1542="Med B",COUNTIFS(A$1:A1541,A1542,B$1:B1541,"Med B")=0,COUNTIFS(A$1:A1541,A1542,B$1:B1541,"Med A")=0),1,0)</f>
        <v>0</v>
      </c>
      <c r="G1542" s="9" t="str">
        <f>IF(E1542=1,
  AVERAGEIFS(
    Question_10_Labs!D:D,
    Question_10_Labs!A:A, Question_10_admin!A1542,
    Question_10_Labs!C:C, "LAB B",
    Question_10_Labs!B:B, "&lt;=" &amp; Question_10_admin!C1542
  ),
  "")</f>
        <v/>
      </c>
      <c r="H1542" s="13" t="str">
        <f>IF(E1542=1,
  IFERROR(
    AVERAGEIFS(
      Question_10_Labs!D:D,
      Question_10_Labs!A:A, A1542,
      Question_10_Labs!C:C, "LAB B",
      Question_10_Labs!B:B, "&gt;=" &amp; C1542
    ),
    "No test done"
  ),
  ""
)</f>
        <v/>
      </c>
      <c r="I1542" s="13" t="str">
        <f t="shared" si="49"/>
        <v xml:space="preserve"> </v>
      </c>
    </row>
    <row r="1543" spans="1:9" x14ac:dyDescent="0.25">
      <c r="A1543" s="11">
        <v>101</v>
      </c>
      <c r="B1543" s="11" t="s">
        <v>622</v>
      </c>
      <c r="C1543" s="12">
        <v>41100</v>
      </c>
      <c r="D1543" s="15">
        <v>800</v>
      </c>
      <c r="E1543" s="13">
        <f t="shared" si="48"/>
        <v>0</v>
      </c>
      <c r="F1543" s="13">
        <f>IF(AND(B1543="Med B",COUNTIFS(A$1:A1542,A1543,B$1:B1542,"Med B")=0,COUNTIFS(A$1:A1542,A1543,B$1:B1542,"Med A")=0),1,0)</f>
        <v>0</v>
      </c>
      <c r="G1543" s="9" t="str">
        <f>IF(E1543=1,
  AVERAGEIFS(
    Question_10_Labs!D:D,
    Question_10_Labs!A:A, Question_10_admin!A1543,
    Question_10_Labs!C:C, "LAB B",
    Question_10_Labs!B:B, "&lt;=" &amp; Question_10_admin!C1543
  ),
  "")</f>
        <v/>
      </c>
      <c r="H1543" s="13" t="str">
        <f>IF(E1543=1,
  IFERROR(
    AVERAGEIFS(
      Question_10_Labs!D:D,
      Question_10_Labs!A:A, A1543,
      Question_10_Labs!C:C, "LAB B",
      Question_10_Labs!B:B, "&gt;=" &amp; C1543
    ),
    "No test done"
  ),
  ""
)</f>
        <v/>
      </c>
      <c r="I1543" s="13" t="str">
        <f t="shared" si="49"/>
        <v xml:space="preserve"> </v>
      </c>
    </row>
    <row r="1544" spans="1:9" x14ac:dyDescent="0.25">
      <c r="A1544" s="11">
        <v>101</v>
      </c>
      <c r="B1544" s="11" t="s">
        <v>622</v>
      </c>
      <c r="C1544" s="12">
        <v>41103</v>
      </c>
      <c r="D1544" s="15">
        <v>800</v>
      </c>
      <c r="E1544" s="13">
        <f t="shared" si="48"/>
        <v>0</v>
      </c>
      <c r="F1544" s="13">
        <f>IF(AND(B1544="Med B",COUNTIFS(A$1:A1543,A1544,B$1:B1543,"Med B")=0,COUNTIFS(A$1:A1543,A1544,B$1:B1543,"Med A")=0),1,0)</f>
        <v>0</v>
      </c>
      <c r="G1544" s="9" t="str">
        <f>IF(E1544=1,
  AVERAGEIFS(
    Question_10_Labs!D:D,
    Question_10_Labs!A:A, Question_10_admin!A1544,
    Question_10_Labs!C:C, "LAB B",
    Question_10_Labs!B:B, "&lt;=" &amp; Question_10_admin!C1544
  ),
  "")</f>
        <v/>
      </c>
      <c r="H1544" s="13" t="str">
        <f>IF(E1544=1,
  IFERROR(
    AVERAGEIFS(
      Question_10_Labs!D:D,
      Question_10_Labs!A:A, A1544,
      Question_10_Labs!C:C, "LAB B",
      Question_10_Labs!B:B, "&gt;=" &amp; C1544
    ),
    "No test done"
  ),
  ""
)</f>
        <v/>
      </c>
      <c r="I1544" s="13" t="str">
        <f t="shared" si="49"/>
        <v xml:space="preserve"> </v>
      </c>
    </row>
    <row r="1545" spans="1:9" x14ac:dyDescent="0.25">
      <c r="A1545" s="11">
        <v>101</v>
      </c>
      <c r="B1545" s="11" t="s">
        <v>622</v>
      </c>
      <c r="C1545" s="12">
        <v>41107</v>
      </c>
      <c r="D1545" s="15">
        <v>800</v>
      </c>
      <c r="E1545" s="13">
        <f t="shared" si="48"/>
        <v>0</v>
      </c>
      <c r="F1545" s="13">
        <f>IF(AND(B1545="Med B",COUNTIFS(A$1:A1544,A1545,B$1:B1544,"Med B")=0,COUNTIFS(A$1:A1544,A1545,B$1:B1544,"Med A")=0),1,0)</f>
        <v>0</v>
      </c>
      <c r="G1545" s="9" t="str">
        <f>IF(E1545=1,
  AVERAGEIFS(
    Question_10_Labs!D:D,
    Question_10_Labs!A:A, Question_10_admin!A1545,
    Question_10_Labs!C:C, "LAB B",
    Question_10_Labs!B:B, "&lt;=" &amp; Question_10_admin!C1545
  ),
  "")</f>
        <v/>
      </c>
      <c r="H1545" s="13" t="str">
        <f>IF(E1545=1,
  IFERROR(
    AVERAGEIFS(
      Question_10_Labs!D:D,
      Question_10_Labs!A:A, A1545,
      Question_10_Labs!C:C, "LAB B",
      Question_10_Labs!B:B, "&gt;=" &amp; C1545
    ),
    "No test done"
  ),
  ""
)</f>
        <v/>
      </c>
      <c r="I1545" s="13" t="str">
        <f t="shared" si="49"/>
        <v xml:space="preserve"> </v>
      </c>
    </row>
    <row r="1546" spans="1:9" x14ac:dyDescent="0.25">
      <c r="A1546" s="11">
        <v>101</v>
      </c>
      <c r="B1546" s="11" t="s">
        <v>622</v>
      </c>
      <c r="C1546" s="12">
        <v>41110</v>
      </c>
      <c r="D1546" s="15">
        <v>900</v>
      </c>
      <c r="E1546" s="13">
        <f t="shared" si="48"/>
        <v>0</v>
      </c>
      <c r="F1546" s="13">
        <f>IF(AND(B1546="Med B",COUNTIFS(A$1:A1545,A1546,B$1:B1545,"Med B")=0,COUNTIFS(A$1:A1545,A1546,B$1:B1545,"Med A")=0),1,0)</f>
        <v>0</v>
      </c>
      <c r="G1546" s="9" t="str">
        <f>IF(E1546=1,
  AVERAGEIFS(
    Question_10_Labs!D:D,
    Question_10_Labs!A:A, Question_10_admin!A1546,
    Question_10_Labs!C:C, "LAB B",
    Question_10_Labs!B:B, "&lt;=" &amp; Question_10_admin!C1546
  ),
  "")</f>
        <v/>
      </c>
      <c r="H1546" s="13" t="str">
        <f>IF(E1546=1,
  IFERROR(
    AVERAGEIFS(
      Question_10_Labs!D:D,
      Question_10_Labs!A:A, A1546,
      Question_10_Labs!C:C, "LAB B",
      Question_10_Labs!B:B, "&gt;=" &amp; C1546
    ),
    "No test done"
  ),
  ""
)</f>
        <v/>
      </c>
      <c r="I1546" s="13" t="str">
        <f t="shared" si="49"/>
        <v xml:space="preserve"> </v>
      </c>
    </row>
    <row r="1547" spans="1:9" x14ac:dyDescent="0.25">
      <c r="A1547" s="11">
        <v>101</v>
      </c>
      <c r="B1547" s="11" t="s">
        <v>622</v>
      </c>
      <c r="C1547" s="12">
        <v>41114</v>
      </c>
      <c r="D1547" s="15">
        <v>900</v>
      </c>
      <c r="E1547" s="13">
        <f t="shared" si="48"/>
        <v>0</v>
      </c>
      <c r="F1547" s="13">
        <f>IF(AND(B1547="Med B",COUNTIFS(A$1:A1546,A1547,B$1:B1546,"Med B")=0,COUNTIFS(A$1:A1546,A1547,B$1:B1546,"Med A")=0),1,0)</f>
        <v>0</v>
      </c>
      <c r="G1547" s="9" t="str">
        <f>IF(E1547=1,
  AVERAGEIFS(
    Question_10_Labs!D:D,
    Question_10_Labs!A:A, Question_10_admin!A1547,
    Question_10_Labs!C:C, "LAB B",
    Question_10_Labs!B:B, "&lt;=" &amp; Question_10_admin!C1547
  ),
  "")</f>
        <v/>
      </c>
      <c r="H1547" s="13" t="str">
        <f>IF(E1547=1,
  IFERROR(
    AVERAGEIFS(
      Question_10_Labs!D:D,
      Question_10_Labs!A:A, A1547,
      Question_10_Labs!C:C, "LAB B",
      Question_10_Labs!B:B, "&gt;=" &amp; C1547
    ),
    "No test done"
  ),
  ""
)</f>
        <v/>
      </c>
      <c r="I1547" s="13" t="str">
        <f t="shared" si="49"/>
        <v xml:space="preserve"> </v>
      </c>
    </row>
    <row r="1548" spans="1:9" x14ac:dyDescent="0.25">
      <c r="A1548" s="11">
        <v>101</v>
      </c>
      <c r="B1548" s="11" t="s">
        <v>622</v>
      </c>
      <c r="C1548" s="12">
        <v>41118</v>
      </c>
      <c r="D1548" s="15">
        <v>900</v>
      </c>
      <c r="E1548" s="13">
        <f t="shared" si="48"/>
        <v>0</v>
      </c>
      <c r="F1548" s="13">
        <f>IF(AND(B1548="Med B",COUNTIFS(A$1:A1547,A1548,B$1:B1547,"Med B")=0,COUNTIFS(A$1:A1547,A1548,B$1:B1547,"Med A")=0),1,0)</f>
        <v>0</v>
      </c>
      <c r="G1548" s="9" t="str">
        <f>IF(E1548=1,
  AVERAGEIFS(
    Question_10_Labs!D:D,
    Question_10_Labs!A:A, Question_10_admin!A1548,
    Question_10_Labs!C:C, "LAB B",
    Question_10_Labs!B:B, "&lt;=" &amp; Question_10_admin!C1548
  ),
  "")</f>
        <v/>
      </c>
      <c r="H1548" s="13" t="str">
        <f>IF(E1548=1,
  IFERROR(
    AVERAGEIFS(
      Question_10_Labs!D:D,
      Question_10_Labs!A:A, A1548,
      Question_10_Labs!C:C, "LAB B",
      Question_10_Labs!B:B, "&gt;=" &amp; C1548
    ),
    "No test done"
  ),
  ""
)</f>
        <v/>
      </c>
      <c r="I1548" s="13" t="str">
        <f t="shared" si="49"/>
        <v xml:space="preserve"> </v>
      </c>
    </row>
    <row r="1549" spans="1:9" x14ac:dyDescent="0.25">
      <c r="A1549" s="11">
        <v>101</v>
      </c>
      <c r="B1549" s="11" t="s">
        <v>622</v>
      </c>
      <c r="C1549" s="12">
        <v>41121</v>
      </c>
      <c r="D1549" s="15">
        <v>900</v>
      </c>
      <c r="E1549" s="13">
        <f t="shared" si="48"/>
        <v>0</v>
      </c>
      <c r="F1549" s="13">
        <f>IF(AND(B1549="Med B",COUNTIFS(A$1:A1548,A1549,B$1:B1548,"Med B")=0,COUNTIFS(A$1:A1548,A1549,B$1:B1548,"Med A")=0),1,0)</f>
        <v>0</v>
      </c>
      <c r="G1549" s="9" t="str">
        <f>IF(E1549=1,
  AVERAGEIFS(
    Question_10_Labs!D:D,
    Question_10_Labs!A:A, Question_10_admin!A1549,
    Question_10_Labs!C:C, "LAB B",
    Question_10_Labs!B:B, "&lt;=" &amp; Question_10_admin!C1549
  ),
  "")</f>
        <v/>
      </c>
      <c r="H1549" s="13" t="str">
        <f>IF(E1549=1,
  IFERROR(
    AVERAGEIFS(
      Question_10_Labs!D:D,
      Question_10_Labs!A:A, A1549,
      Question_10_Labs!C:C, "LAB B",
      Question_10_Labs!B:B, "&gt;=" &amp; C1549
    ),
    "No test done"
  ),
  ""
)</f>
        <v/>
      </c>
      <c r="I1549" s="13" t="str">
        <f t="shared" si="49"/>
        <v xml:space="preserve"> </v>
      </c>
    </row>
    <row r="1550" spans="1:9" x14ac:dyDescent="0.25">
      <c r="A1550" s="11">
        <v>101</v>
      </c>
      <c r="B1550" s="11" t="s">
        <v>622</v>
      </c>
      <c r="C1550" s="12">
        <v>41124</v>
      </c>
      <c r="D1550" s="15">
        <v>900</v>
      </c>
      <c r="E1550" s="13">
        <f t="shared" si="48"/>
        <v>0</v>
      </c>
      <c r="F1550" s="13">
        <f>IF(AND(B1550="Med B",COUNTIFS(A$1:A1549,A1550,B$1:B1549,"Med B")=0,COUNTIFS(A$1:A1549,A1550,B$1:B1549,"Med A")=0),1,0)</f>
        <v>0</v>
      </c>
      <c r="G1550" s="9" t="str">
        <f>IF(E1550=1,
  AVERAGEIFS(
    Question_10_Labs!D:D,
    Question_10_Labs!A:A, Question_10_admin!A1550,
    Question_10_Labs!C:C, "LAB B",
    Question_10_Labs!B:B, "&lt;=" &amp; Question_10_admin!C1550
  ),
  "")</f>
        <v/>
      </c>
      <c r="H1550" s="13" t="str">
        <f>IF(E1550=1,
  IFERROR(
    AVERAGEIFS(
      Question_10_Labs!D:D,
      Question_10_Labs!A:A, A1550,
      Question_10_Labs!C:C, "LAB B",
      Question_10_Labs!B:B, "&gt;=" &amp; C1550
    ),
    "No test done"
  ),
  ""
)</f>
        <v/>
      </c>
      <c r="I1550" s="13" t="str">
        <f t="shared" si="49"/>
        <v xml:space="preserve"> </v>
      </c>
    </row>
    <row r="1551" spans="1:9" x14ac:dyDescent="0.25">
      <c r="A1551" s="11">
        <v>101</v>
      </c>
      <c r="B1551" s="11" t="s">
        <v>622</v>
      </c>
      <c r="C1551" s="12">
        <v>41128</v>
      </c>
      <c r="D1551" s="15">
        <v>900</v>
      </c>
      <c r="E1551" s="13">
        <f t="shared" si="48"/>
        <v>0</v>
      </c>
      <c r="F1551" s="13">
        <f>IF(AND(B1551="Med B",COUNTIFS(A$1:A1550,A1551,B$1:B1550,"Med B")=0,COUNTIFS(A$1:A1550,A1551,B$1:B1550,"Med A")=0),1,0)</f>
        <v>0</v>
      </c>
      <c r="G1551" s="9" t="str">
        <f>IF(E1551=1,
  AVERAGEIFS(
    Question_10_Labs!D:D,
    Question_10_Labs!A:A, Question_10_admin!A1551,
    Question_10_Labs!C:C, "LAB B",
    Question_10_Labs!B:B, "&lt;=" &amp; Question_10_admin!C1551
  ),
  "")</f>
        <v/>
      </c>
      <c r="H1551" s="13" t="str">
        <f>IF(E1551=1,
  IFERROR(
    AVERAGEIFS(
      Question_10_Labs!D:D,
      Question_10_Labs!A:A, A1551,
      Question_10_Labs!C:C, "LAB B",
      Question_10_Labs!B:B, "&gt;=" &amp; C1551
    ),
    "No test done"
  ),
  ""
)</f>
        <v/>
      </c>
      <c r="I1551" s="13" t="str">
        <f t="shared" si="49"/>
        <v xml:space="preserve"> </v>
      </c>
    </row>
    <row r="1552" spans="1:9" x14ac:dyDescent="0.25">
      <c r="A1552" s="11">
        <v>101</v>
      </c>
      <c r="B1552" s="11" t="s">
        <v>622</v>
      </c>
      <c r="C1552" s="12">
        <v>41131</v>
      </c>
      <c r="D1552" s="15">
        <v>900</v>
      </c>
      <c r="E1552" s="13">
        <f t="shared" si="48"/>
        <v>0</v>
      </c>
      <c r="F1552" s="13">
        <f>IF(AND(B1552="Med B",COUNTIFS(A$1:A1551,A1552,B$1:B1551,"Med B")=0,COUNTIFS(A$1:A1551,A1552,B$1:B1551,"Med A")=0),1,0)</f>
        <v>0</v>
      </c>
      <c r="G1552" s="9" t="str">
        <f>IF(E1552=1,
  AVERAGEIFS(
    Question_10_Labs!D:D,
    Question_10_Labs!A:A, Question_10_admin!A1552,
    Question_10_Labs!C:C, "LAB B",
    Question_10_Labs!B:B, "&lt;=" &amp; Question_10_admin!C1552
  ),
  "")</f>
        <v/>
      </c>
      <c r="H1552" s="13" t="str">
        <f>IF(E1552=1,
  IFERROR(
    AVERAGEIFS(
      Question_10_Labs!D:D,
      Question_10_Labs!A:A, A1552,
      Question_10_Labs!C:C, "LAB B",
      Question_10_Labs!B:B, "&gt;=" &amp; C1552
    ),
    "No test done"
  ),
  ""
)</f>
        <v/>
      </c>
      <c r="I1552" s="13" t="str">
        <f t="shared" si="49"/>
        <v xml:space="preserve"> </v>
      </c>
    </row>
    <row r="1553" spans="1:9" x14ac:dyDescent="0.25">
      <c r="A1553" s="11">
        <v>101</v>
      </c>
      <c r="B1553" s="11" t="s">
        <v>622</v>
      </c>
      <c r="C1553" s="12">
        <v>41135</v>
      </c>
      <c r="D1553" s="15">
        <v>900</v>
      </c>
      <c r="E1553" s="13">
        <f t="shared" si="48"/>
        <v>0</v>
      </c>
      <c r="F1553" s="13">
        <f>IF(AND(B1553="Med B",COUNTIFS(A$1:A1552,A1553,B$1:B1552,"Med B")=0,COUNTIFS(A$1:A1552,A1553,B$1:B1552,"Med A")=0),1,0)</f>
        <v>0</v>
      </c>
      <c r="G1553" s="9" t="str">
        <f>IF(E1553=1,
  AVERAGEIFS(
    Question_10_Labs!D:D,
    Question_10_Labs!A:A, Question_10_admin!A1553,
    Question_10_Labs!C:C, "LAB B",
    Question_10_Labs!B:B, "&lt;=" &amp; Question_10_admin!C1553
  ),
  "")</f>
        <v/>
      </c>
      <c r="H1553" s="13" t="str">
        <f>IF(E1553=1,
  IFERROR(
    AVERAGEIFS(
      Question_10_Labs!D:D,
      Question_10_Labs!A:A, A1553,
      Question_10_Labs!C:C, "LAB B",
      Question_10_Labs!B:B, "&gt;=" &amp; C1553
    ),
    "No test done"
  ),
  ""
)</f>
        <v/>
      </c>
      <c r="I1553" s="13" t="str">
        <f t="shared" si="49"/>
        <v xml:space="preserve"> </v>
      </c>
    </row>
    <row r="1554" spans="1:9" x14ac:dyDescent="0.25">
      <c r="A1554" s="11">
        <v>101</v>
      </c>
      <c r="B1554" s="11" t="s">
        <v>622</v>
      </c>
      <c r="C1554" s="12">
        <v>41138</v>
      </c>
      <c r="D1554" s="15">
        <v>1200</v>
      </c>
      <c r="E1554" s="13">
        <f t="shared" si="48"/>
        <v>0</v>
      </c>
      <c r="F1554" s="13">
        <f>IF(AND(B1554="Med B",COUNTIFS(A$1:A1553,A1554,B$1:B1553,"Med B")=0,COUNTIFS(A$1:A1553,A1554,B$1:B1553,"Med A")=0),1,0)</f>
        <v>0</v>
      </c>
      <c r="G1554" s="9" t="str">
        <f>IF(E1554=1,
  AVERAGEIFS(
    Question_10_Labs!D:D,
    Question_10_Labs!A:A, Question_10_admin!A1554,
    Question_10_Labs!C:C, "LAB B",
    Question_10_Labs!B:B, "&lt;=" &amp; Question_10_admin!C1554
  ),
  "")</f>
        <v/>
      </c>
      <c r="H1554" s="13" t="str">
        <f>IF(E1554=1,
  IFERROR(
    AVERAGEIFS(
      Question_10_Labs!D:D,
      Question_10_Labs!A:A, A1554,
      Question_10_Labs!C:C, "LAB B",
      Question_10_Labs!B:B, "&gt;=" &amp; C1554
    ),
    "No test done"
  ),
  ""
)</f>
        <v/>
      </c>
      <c r="I1554" s="13" t="str">
        <f t="shared" si="49"/>
        <v xml:space="preserve"> </v>
      </c>
    </row>
    <row r="1555" spans="1:9" x14ac:dyDescent="0.25">
      <c r="A1555" s="11">
        <v>101</v>
      </c>
      <c r="B1555" s="11" t="s">
        <v>622</v>
      </c>
      <c r="C1555" s="12">
        <v>41142</v>
      </c>
      <c r="D1555" s="15">
        <v>1200</v>
      </c>
      <c r="E1555" s="13">
        <f t="shared" si="48"/>
        <v>0</v>
      </c>
      <c r="F1555" s="13">
        <f>IF(AND(B1555="Med B",COUNTIFS(A$1:A1554,A1555,B$1:B1554,"Med B")=0,COUNTIFS(A$1:A1554,A1555,B$1:B1554,"Med A")=0),1,0)</f>
        <v>0</v>
      </c>
      <c r="G1555" s="9" t="str">
        <f>IF(E1555=1,
  AVERAGEIFS(
    Question_10_Labs!D:D,
    Question_10_Labs!A:A, Question_10_admin!A1555,
    Question_10_Labs!C:C, "LAB B",
    Question_10_Labs!B:B, "&lt;=" &amp; Question_10_admin!C1555
  ),
  "")</f>
        <v/>
      </c>
      <c r="H1555" s="13" t="str">
        <f>IF(E1555=1,
  IFERROR(
    AVERAGEIFS(
      Question_10_Labs!D:D,
      Question_10_Labs!A:A, A1555,
      Question_10_Labs!C:C, "LAB B",
      Question_10_Labs!B:B, "&gt;=" &amp; C1555
    ),
    "No test done"
  ),
  ""
)</f>
        <v/>
      </c>
      <c r="I1555" s="13" t="str">
        <f t="shared" si="49"/>
        <v xml:space="preserve"> </v>
      </c>
    </row>
    <row r="1556" spans="1:9" x14ac:dyDescent="0.25">
      <c r="A1556" s="11">
        <v>101</v>
      </c>
      <c r="B1556" s="11" t="s">
        <v>622</v>
      </c>
      <c r="C1556" s="12">
        <v>41146</v>
      </c>
      <c r="D1556" s="15">
        <v>1200</v>
      </c>
      <c r="E1556" s="13">
        <f t="shared" si="48"/>
        <v>0</v>
      </c>
      <c r="F1556" s="13">
        <f>IF(AND(B1556="Med B",COUNTIFS(A$1:A1555,A1556,B$1:B1555,"Med B")=0,COUNTIFS(A$1:A1555,A1556,B$1:B1555,"Med A")=0),1,0)</f>
        <v>0</v>
      </c>
      <c r="G1556" s="9" t="str">
        <f>IF(E1556=1,
  AVERAGEIFS(
    Question_10_Labs!D:D,
    Question_10_Labs!A:A, Question_10_admin!A1556,
    Question_10_Labs!C:C, "LAB B",
    Question_10_Labs!B:B, "&lt;=" &amp; Question_10_admin!C1556
  ),
  "")</f>
        <v/>
      </c>
      <c r="H1556" s="13" t="str">
        <f>IF(E1556=1,
  IFERROR(
    AVERAGEIFS(
      Question_10_Labs!D:D,
      Question_10_Labs!A:A, A1556,
      Question_10_Labs!C:C, "LAB B",
      Question_10_Labs!B:B, "&gt;=" &amp; C1556
    ),
    "No test done"
  ),
  ""
)</f>
        <v/>
      </c>
      <c r="I1556" s="13" t="str">
        <f t="shared" si="49"/>
        <v xml:space="preserve"> </v>
      </c>
    </row>
    <row r="1557" spans="1:9" x14ac:dyDescent="0.25">
      <c r="A1557" s="11">
        <v>101</v>
      </c>
      <c r="B1557" s="11" t="s">
        <v>622</v>
      </c>
      <c r="C1557" s="12">
        <v>41149</v>
      </c>
      <c r="D1557" s="15">
        <v>1200</v>
      </c>
      <c r="E1557" s="13">
        <f t="shared" si="48"/>
        <v>0</v>
      </c>
      <c r="F1557" s="13">
        <f>IF(AND(B1557="Med B",COUNTIFS(A$1:A1556,A1557,B$1:B1556,"Med B")=0,COUNTIFS(A$1:A1556,A1557,B$1:B1556,"Med A")=0),1,0)</f>
        <v>0</v>
      </c>
      <c r="G1557" s="9" t="str">
        <f>IF(E1557=1,
  AVERAGEIFS(
    Question_10_Labs!D:D,
    Question_10_Labs!A:A, Question_10_admin!A1557,
    Question_10_Labs!C:C, "LAB B",
    Question_10_Labs!B:B, "&lt;=" &amp; Question_10_admin!C1557
  ),
  "")</f>
        <v/>
      </c>
      <c r="H1557" s="13" t="str">
        <f>IF(E1557=1,
  IFERROR(
    AVERAGEIFS(
      Question_10_Labs!D:D,
      Question_10_Labs!A:A, A1557,
      Question_10_Labs!C:C, "LAB B",
      Question_10_Labs!B:B, "&gt;=" &amp; C1557
    ),
    "No test done"
  ),
  ""
)</f>
        <v/>
      </c>
      <c r="I1557" s="13" t="str">
        <f t="shared" si="49"/>
        <v xml:space="preserve"> </v>
      </c>
    </row>
    <row r="1558" spans="1:9" x14ac:dyDescent="0.25">
      <c r="A1558" s="11">
        <v>101</v>
      </c>
      <c r="B1558" s="11" t="s">
        <v>622</v>
      </c>
      <c r="C1558" s="12">
        <v>41153</v>
      </c>
      <c r="D1558" s="15">
        <v>2400</v>
      </c>
      <c r="E1558" s="13">
        <f t="shared" si="48"/>
        <v>0</v>
      </c>
      <c r="F1558" s="13">
        <f>IF(AND(B1558="Med B",COUNTIFS(A$1:A1557,A1558,B$1:B1557,"Med B")=0,COUNTIFS(A$1:A1557,A1558,B$1:B1557,"Med A")=0),1,0)</f>
        <v>0</v>
      </c>
      <c r="G1558" s="9" t="str">
        <f>IF(E1558=1,
  AVERAGEIFS(
    Question_10_Labs!D:D,
    Question_10_Labs!A:A, Question_10_admin!A1558,
    Question_10_Labs!C:C, "LAB B",
    Question_10_Labs!B:B, "&lt;=" &amp; Question_10_admin!C1558
  ),
  "")</f>
        <v/>
      </c>
      <c r="H1558" s="13" t="str">
        <f>IF(E1558=1,
  IFERROR(
    AVERAGEIFS(
      Question_10_Labs!D:D,
      Question_10_Labs!A:A, A1558,
      Question_10_Labs!C:C, "LAB B",
      Question_10_Labs!B:B, "&gt;=" &amp; C1558
    ),
    "No test done"
  ),
  ""
)</f>
        <v/>
      </c>
      <c r="I1558" s="13" t="str">
        <f t="shared" si="49"/>
        <v xml:space="preserve"> </v>
      </c>
    </row>
    <row r="1559" spans="1:9" x14ac:dyDescent="0.25">
      <c r="A1559" s="11">
        <v>101</v>
      </c>
      <c r="B1559" s="11" t="s">
        <v>622</v>
      </c>
      <c r="C1559" s="12">
        <v>41156</v>
      </c>
      <c r="D1559" s="15">
        <v>2400</v>
      </c>
      <c r="E1559" s="13">
        <f t="shared" si="48"/>
        <v>1</v>
      </c>
      <c r="F1559" s="13">
        <f>IF(AND(B1559="Med B",COUNTIFS(A$1:A1558,A1559,B$1:B1558,"Med B")=0,COUNTIFS(A$1:A1558,A1559,B$1:B1558,"Med A")=0),1,0)</f>
        <v>0</v>
      </c>
      <c r="G1559" s="9">
        <f>IF(E1559=1,
  AVERAGEIFS(
    Question_10_Labs!D:D,
    Question_10_Labs!A:A, Question_10_admin!A1559,
    Question_10_Labs!C:C, "LAB B",
    Question_10_Labs!B:B, "&lt;=" &amp; Question_10_admin!C1559
  ),
  "")</f>
        <v>9.9599999999999991</v>
      </c>
      <c r="H1559" s="13">
        <f>IF(E1559=1,
  IFERROR(
    AVERAGEIFS(
      Question_10_Labs!D:D,
      Question_10_Labs!A:A, A1559,
      Question_10_Labs!C:C, "LAB B",
      Question_10_Labs!B:B, "&gt;=" &amp; C1559
    ),
    "No test done"
  ),
  ""
)</f>
        <v>10.799999999999999</v>
      </c>
      <c r="I1559" s="13" t="str">
        <f t="shared" si="49"/>
        <v>Lower</v>
      </c>
    </row>
    <row r="1560" spans="1:9" x14ac:dyDescent="0.25">
      <c r="A1560" s="11">
        <v>101</v>
      </c>
      <c r="B1560" s="11" t="s">
        <v>623</v>
      </c>
      <c r="C1560" s="12">
        <v>41166</v>
      </c>
      <c r="D1560" s="15">
        <v>4</v>
      </c>
      <c r="E1560" s="13">
        <f t="shared" si="48"/>
        <v>0</v>
      </c>
      <c r="F1560" s="13">
        <f>IF(AND(B1560="Med B",COUNTIFS(A$1:A1559,A1560,B$1:B1559,"Med B")=0,COUNTIFS(A$1:A1559,A1560,B$1:B1559,"Med A")=0),1,0)</f>
        <v>0</v>
      </c>
      <c r="G1560" s="9" t="str">
        <f>IF(E1560=1,
  AVERAGEIFS(
    Question_10_Labs!D:D,
    Question_10_Labs!A:A, Question_10_admin!A1560,
    Question_10_Labs!C:C, "LAB B",
    Question_10_Labs!B:B, "&lt;=" &amp; Question_10_admin!C1560
  ),
  "")</f>
        <v/>
      </c>
      <c r="H1560" s="13" t="str">
        <f>IF(E1560=1,
  IFERROR(
    AVERAGEIFS(
      Question_10_Labs!D:D,
      Question_10_Labs!A:A, A1560,
      Question_10_Labs!C:C, "LAB B",
      Question_10_Labs!B:B, "&gt;=" &amp; C1560
    ),
    "No test done"
  ),
  ""
)</f>
        <v/>
      </c>
      <c r="I1560" s="13" t="str">
        <f t="shared" si="49"/>
        <v xml:space="preserve"> </v>
      </c>
    </row>
    <row r="1561" spans="1:9" x14ac:dyDescent="0.25">
      <c r="A1561" s="11">
        <v>101</v>
      </c>
      <c r="B1561" s="11" t="s">
        <v>623</v>
      </c>
      <c r="C1561" s="12">
        <v>41195</v>
      </c>
      <c r="D1561" s="15">
        <v>3</v>
      </c>
      <c r="E1561" s="13">
        <f t="shared" si="48"/>
        <v>0</v>
      </c>
      <c r="F1561" s="13">
        <f>IF(AND(B1561="Med B",COUNTIFS(A$1:A1560,A1561,B$1:B1560,"Med B")=0,COUNTIFS(A$1:A1560,A1561,B$1:B1560,"Med A")=0),1,0)</f>
        <v>0</v>
      </c>
      <c r="G1561" s="9" t="str">
        <f>IF(E1561=1,
  AVERAGEIFS(
    Question_10_Labs!D:D,
    Question_10_Labs!A:A, Question_10_admin!A1561,
    Question_10_Labs!C:C, "LAB B",
    Question_10_Labs!B:B, "&lt;=" &amp; Question_10_admin!C1561
  ),
  "")</f>
        <v/>
      </c>
      <c r="H1561" s="13" t="str">
        <f>IF(E1561=1,
  IFERROR(
    AVERAGEIFS(
      Question_10_Labs!D:D,
      Question_10_Labs!A:A, A1561,
      Question_10_Labs!C:C, "LAB B",
      Question_10_Labs!B:B, "&gt;=" &amp; C1561
    ),
    "No test done"
  ),
  ""
)</f>
        <v/>
      </c>
      <c r="I1561" s="13" t="str">
        <f t="shared" si="49"/>
        <v xml:space="preserve"> </v>
      </c>
    </row>
    <row r="1562" spans="1:9" x14ac:dyDescent="0.25">
      <c r="A1562" s="11">
        <v>101</v>
      </c>
      <c r="B1562" s="11" t="s">
        <v>623</v>
      </c>
      <c r="C1562" s="12">
        <v>41229</v>
      </c>
      <c r="D1562" s="15">
        <v>3</v>
      </c>
      <c r="E1562" s="13">
        <f t="shared" si="48"/>
        <v>0</v>
      </c>
      <c r="F1562" s="13">
        <f>IF(AND(B1562="Med B",COUNTIFS(A$1:A1561,A1562,B$1:B1561,"Med B")=0,COUNTIFS(A$1:A1561,A1562,B$1:B1561,"Med A")=0),1,0)</f>
        <v>0</v>
      </c>
      <c r="G1562" s="9" t="str">
        <f>IF(E1562=1,
  AVERAGEIFS(
    Question_10_Labs!D:D,
    Question_10_Labs!A:A, Question_10_admin!A1562,
    Question_10_Labs!C:C, "LAB B",
    Question_10_Labs!B:B, "&lt;=" &amp; Question_10_admin!C1562
  ),
  "")</f>
        <v/>
      </c>
      <c r="H1562" s="13" t="str">
        <f>IF(E1562=1,
  IFERROR(
    AVERAGEIFS(
      Question_10_Labs!D:D,
      Question_10_Labs!A:A, A1562,
      Question_10_Labs!C:C, "LAB B",
      Question_10_Labs!B:B, "&gt;=" &amp; C1562
    ),
    "No test done"
  ),
  ""
)</f>
        <v/>
      </c>
      <c r="I1562" s="13" t="str">
        <f t="shared" si="49"/>
        <v xml:space="preserve"> </v>
      </c>
    </row>
    <row r="1563" spans="1:9" x14ac:dyDescent="0.25">
      <c r="A1563" s="11">
        <v>102</v>
      </c>
      <c r="B1563" s="11" t="s">
        <v>622</v>
      </c>
      <c r="C1563" s="12">
        <v>41243</v>
      </c>
      <c r="D1563" s="15">
        <v>4900</v>
      </c>
      <c r="E1563" s="13">
        <f t="shared" si="48"/>
        <v>0</v>
      </c>
      <c r="F1563" s="13">
        <f>IF(AND(B1563="Med B",COUNTIFS(A$1:A1562,A1563,B$1:B1562,"Med B")=0,COUNTIFS(A$1:A1562,A1563,B$1:B1562,"Med A")=0),1,0)</f>
        <v>0</v>
      </c>
      <c r="G1563" s="9" t="str">
        <f>IF(E1563=1,
  AVERAGEIFS(
    Question_10_Labs!D:D,
    Question_10_Labs!A:A, Question_10_admin!A1563,
    Question_10_Labs!C:C, "LAB B",
    Question_10_Labs!B:B, "&lt;=" &amp; Question_10_admin!C1563
  ),
  "")</f>
        <v/>
      </c>
      <c r="H1563" s="13" t="str">
        <f>IF(E1563=1,
  IFERROR(
    AVERAGEIFS(
      Question_10_Labs!D:D,
      Question_10_Labs!A:A, A1563,
      Question_10_Labs!C:C, "LAB B",
      Question_10_Labs!B:B, "&gt;=" &amp; C1563
    ),
    "No test done"
  ),
  ""
)</f>
        <v/>
      </c>
      <c r="I1563" s="13" t="str">
        <f t="shared" si="49"/>
        <v xml:space="preserve"> </v>
      </c>
    </row>
    <row r="1564" spans="1:9" x14ac:dyDescent="0.25">
      <c r="A1564" s="11">
        <v>103</v>
      </c>
      <c r="B1564" s="11" t="s">
        <v>622</v>
      </c>
      <c r="C1564" s="12">
        <v>41092</v>
      </c>
      <c r="D1564" s="15">
        <v>400</v>
      </c>
      <c r="E1564" s="13">
        <f t="shared" si="48"/>
        <v>0</v>
      </c>
      <c r="F1564" s="13">
        <f>IF(AND(B1564="Med B",COUNTIFS(A$1:A1563,A1564,B$1:B1563,"Med B")=0,COUNTIFS(A$1:A1563,A1564,B$1:B1563,"Med A")=0),1,0)</f>
        <v>0</v>
      </c>
      <c r="G1564" s="9" t="str">
        <f>IF(E1564=1,
  AVERAGEIFS(
    Question_10_Labs!D:D,
    Question_10_Labs!A:A, Question_10_admin!A1564,
    Question_10_Labs!C:C, "LAB B",
    Question_10_Labs!B:B, "&lt;=" &amp; Question_10_admin!C1564
  ),
  "")</f>
        <v/>
      </c>
      <c r="H1564" s="13" t="str">
        <f>IF(E1564=1,
  IFERROR(
    AVERAGEIFS(
      Question_10_Labs!D:D,
      Question_10_Labs!A:A, A1564,
      Question_10_Labs!C:C, "LAB B",
      Question_10_Labs!B:B, "&gt;=" &amp; C1564
    ),
    "No test done"
  ),
  ""
)</f>
        <v/>
      </c>
      <c r="I1564" s="13" t="str">
        <f t="shared" si="49"/>
        <v xml:space="preserve"> </v>
      </c>
    </row>
    <row r="1565" spans="1:9" x14ac:dyDescent="0.25">
      <c r="A1565" s="11">
        <v>103</v>
      </c>
      <c r="B1565" s="11" t="s">
        <v>622</v>
      </c>
      <c r="C1565" s="12">
        <v>41094</v>
      </c>
      <c r="D1565" s="15">
        <v>400</v>
      </c>
      <c r="E1565" s="13">
        <f t="shared" si="48"/>
        <v>0</v>
      </c>
      <c r="F1565" s="13">
        <f>IF(AND(B1565="Med B",COUNTIFS(A$1:A1564,A1565,B$1:B1564,"Med B")=0,COUNTIFS(A$1:A1564,A1565,B$1:B1564,"Med A")=0),1,0)</f>
        <v>0</v>
      </c>
      <c r="G1565" s="9" t="str">
        <f>IF(E1565=1,
  AVERAGEIFS(
    Question_10_Labs!D:D,
    Question_10_Labs!A:A, Question_10_admin!A1565,
    Question_10_Labs!C:C, "LAB B",
    Question_10_Labs!B:B, "&lt;=" &amp; Question_10_admin!C1565
  ),
  "")</f>
        <v/>
      </c>
      <c r="H1565" s="13" t="str">
        <f>IF(E1565=1,
  IFERROR(
    AVERAGEIFS(
      Question_10_Labs!D:D,
      Question_10_Labs!A:A, A1565,
      Question_10_Labs!C:C, "LAB B",
      Question_10_Labs!B:B, "&gt;=" &amp; C1565
    ),
    "No test done"
  ),
  ""
)</f>
        <v/>
      </c>
      <c r="I1565" s="13" t="str">
        <f t="shared" si="49"/>
        <v xml:space="preserve"> </v>
      </c>
    </row>
    <row r="1566" spans="1:9" x14ac:dyDescent="0.25">
      <c r="A1566" s="11">
        <v>104</v>
      </c>
      <c r="B1566" s="11" t="s">
        <v>622</v>
      </c>
      <c r="C1566" s="12">
        <v>41093</v>
      </c>
      <c r="D1566" s="15">
        <v>1000</v>
      </c>
      <c r="E1566" s="13">
        <f t="shared" si="48"/>
        <v>0</v>
      </c>
      <c r="F1566" s="13">
        <f>IF(AND(B1566="Med B",COUNTIFS(A$1:A1565,A1566,B$1:B1565,"Med B")=0,COUNTIFS(A$1:A1565,A1566,B$1:B1565,"Med A")=0),1,0)</f>
        <v>0</v>
      </c>
      <c r="G1566" s="9" t="str">
        <f>IF(E1566=1,
  AVERAGEIFS(
    Question_10_Labs!D:D,
    Question_10_Labs!A:A, Question_10_admin!A1566,
    Question_10_Labs!C:C, "LAB B",
    Question_10_Labs!B:B, "&lt;=" &amp; Question_10_admin!C1566
  ),
  "")</f>
        <v/>
      </c>
      <c r="H1566" s="13" t="str">
        <f>IF(E1566=1,
  IFERROR(
    AVERAGEIFS(
      Question_10_Labs!D:D,
      Question_10_Labs!A:A, A1566,
      Question_10_Labs!C:C, "LAB B",
      Question_10_Labs!B:B, "&gt;=" &amp; C1566
    ),
    "No test done"
  ),
  ""
)</f>
        <v/>
      </c>
      <c r="I1566" s="13" t="str">
        <f t="shared" si="49"/>
        <v xml:space="preserve"> </v>
      </c>
    </row>
    <row r="1567" spans="1:9" x14ac:dyDescent="0.25">
      <c r="A1567" s="11">
        <v>104</v>
      </c>
      <c r="B1567" s="11" t="s">
        <v>622</v>
      </c>
      <c r="C1567" s="12">
        <v>41095</v>
      </c>
      <c r="D1567" s="15">
        <v>1000</v>
      </c>
      <c r="E1567" s="13">
        <f t="shared" si="48"/>
        <v>0</v>
      </c>
      <c r="F1567" s="13">
        <f>IF(AND(B1567="Med B",COUNTIFS(A$1:A1566,A1567,B$1:B1566,"Med B")=0,COUNTIFS(A$1:A1566,A1567,B$1:B1566,"Med A")=0),1,0)</f>
        <v>0</v>
      </c>
      <c r="G1567" s="9" t="str">
        <f>IF(E1567=1,
  AVERAGEIFS(
    Question_10_Labs!D:D,
    Question_10_Labs!A:A, Question_10_admin!A1567,
    Question_10_Labs!C:C, "LAB B",
    Question_10_Labs!B:B, "&lt;=" &amp; Question_10_admin!C1567
  ),
  "")</f>
        <v/>
      </c>
      <c r="H1567" s="13" t="str">
        <f>IF(E1567=1,
  IFERROR(
    AVERAGEIFS(
      Question_10_Labs!D:D,
      Question_10_Labs!A:A, A1567,
      Question_10_Labs!C:C, "LAB B",
      Question_10_Labs!B:B, "&gt;=" &amp; C1567
    ),
    "No test done"
  ),
  ""
)</f>
        <v/>
      </c>
      <c r="I1567" s="13" t="str">
        <f t="shared" si="49"/>
        <v xml:space="preserve"> </v>
      </c>
    </row>
    <row r="1568" spans="1:9" x14ac:dyDescent="0.25">
      <c r="A1568" s="11">
        <v>104</v>
      </c>
      <c r="B1568" s="11" t="s">
        <v>622</v>
      </c>
      <c r="C1568" s="12">
        <v>41097</v>
      </c>
      <c r="D1568" s="15">
        <v>1000</v>
      </c>
      <c r="E1568" s="13">
        <f t="shared" si="48"/>
        <v>0</v>
      </c>
      <c r="F1568" s="13">
        <f>IF(AND(B1568="Med B",COUNTIFS(A$1:A1567,A1568,B$1:B1567,"Med B")=0,COUNTIFS(A$1:A1567,A1568,B$1:B1567,"Med A")=0),1,0)</f>
        <v>0</v>
      </c>
      <c r="G1568" s="9" t="str">
        <f>IF(E1568=1,
  AVERAGEIFS(
    Question_10_Labs!D:D,
    Question_10_Labs!A:A, Question_10_admin!A1568,
    Question_10_Labs!C:C, "LAB B",
    Question_10_Labs!B:B, "&lt;=" &amp; Question_10_admin!C1568
  ),
  "")</f>
        <v/>
      </c>
      <c r="H1568" s="13" t="str">
        <f>IF(E1568=1,
  IFERROR(
    AVERAGEIFS(
      Question_10_Labs!D:D,
      Question_10_Labs!A:A, A1568,
      Question_10_Labs!C:C, "LAB B",
      Question_10_Labs!B:B, "&gt;=" &amp; C1568
    ),
    "No test done"
  ),
  ""
)</f>
        <v/>
      </c>
      <c r="I1568" s="13" t="str">
        <f t="shared" si="49"/>
        <v xml:space="preserve"> </v>
      </c>
    </row>
    <row r="1569" spans="1:9" x14ac:dyDescent="0.25">
      <c r="A1569" s="11">
        <v>104</v>
      </c>
      <c r="B1569" s="11" t="s">
        <v>622</v>
      </c>
      <c r="C1569" s="12">
        <v>41100</v>
      </c>
      <c r="D1569" s="15">
        <v>1000</v>
      </c>
      <c r="E1569" s="13">
        <f t="shared" si="48"/>
        <v>0</v>
      </c>
      <c r="F1569" s="13">
        <f>IF(AND(B1569="Med B",COUNTIFS(A$1:A1568,A1569,B$1:B1568,"Med B")=0,COUNTIFS(A$1:A1568,A1569,B$1:B1568,"Med A")=0),1,0)</f>
        <v>0</v>
      </c>
      <c r="G1569" s="9" t="str">
        <f>IF(E1569=1,
  AVERAGEIFS(
    Question_10_Labs!D:D,
    Question_10_Labs!A:A, Question_10_admin!A1569,
    Question_10_Labs!C:C, "LAB B",
    Question_10_Labs!B:B, "&lt;=" &amp; Question_10_admin!C1569
  ),
  "")</f>
        <v/>
      </c>
      <c r="H1569" s="13" t="str">
        <f>IF(E1569=1,
  IFERROR(
    AVERAGEIFS(
      Question_10_Labs!D:D,
      Question_10_Labs!A:A, A1569,
      Question_10_Labs!C:C, "LAB B",
      Question_10_Labs!B:B, "&gt;=" &amp; C1569
    ),
    "No test done"
  ),
  ""
)</f>
        <v/>
      </c>
      <c r="I1569" s="13" t="str">
        <f t="shared" si="49"/>
        <v xml:space="preserve"> </v>
      </c>
    </row>
    <row r="1570" spans="1:9" x14ac:dyDescent="0.25">
      <c r="A1570" s="11">
        <v>104</v>
      </c>
      <c r="B1570" s="11" t="s">
        <v>622</v>
      </c>
      <c r="C1570" s="12">
        <v>41102</v>
      </c>
      <c r="D1570" s="15">
        <v>1000</v>
      </c>
      <c r="E1570" s="13">
        <f t="shared" si="48"/>
        <v>0</v>
      </c>
      <c r="F1570" s="13">
        <f>IF(AND(B1570="Med B",COUNTIFS(A$1:A1569,A1570,B$1:B1569,"Med B")=0,COUNTIFS(A$1:A1569,A1570,B$1:B1569,"Med A")=0),1,0)</f>
        <v>0</v>
      </c>
      <c r="G1570" s="9" t="str">
        <f>IF(E1570=1,
  AVERAGEIFS(
    Question_10_Labs!D:D,
    Question_10_Labs!A:A, Question_10_admin!A1570,
    Question_10_Labs!C:C, "LAB B",
    Question_10_Labs!B:B, "&lt;=" &amp; Question_10_admin!C1570
  ),
  "")</f>
        <v/>
      </c>
      <c r="H1570" s="13" t="str">
        <f>IF(E1570=1,
  IFERROR(
    AVERAGEIFS(
      Question_10_Labs!D:D,
      Question_10_Labs!A:A, A1570,
      Question_10_Labs!C:C, "LAB B",
      Question_10_Labs!B:B, "&gt;=" &amp; C1570
    ),
    "No test done"
  ),
  ""
)</f>
        <v/>
      </c>
      <c r="I1570" s="13" t="str">
        <f t="shared" si="49"/>
        <v xml:space="preserve"> </v>
      </c>
    </row>
    <row r="1571" spans="1:9" x14ac:dyDescent="0.25">
      <c r="A1571" s="11">
        <v>104</v>
      </c>
      <c r="B1571" s="11" t="s">
        <v>622</v>
      </c>
      <c r="C1571" s="12">
        <v>41104</v>
      </c>
      <c r="D1571" s="15">
        <v>1000</v>
      </c>
      <c r="E1571" s="13">
        <f t="shared" si="48"/>
        <v>0</v>
      </c>
      <c r="F1571" s="13">
        <f>IF(AND(B1571="Med B",COUNTIFS(A$1:A1570,A1571,B$1:B1570,"Med B")=0,COUNTIFS(A$1:A1570,A1571,B$1:B1570,"Med A")=0),1,0)</f>
        <v>0</v>
      </c>
      <c r="G1571" s="9" t="str">
        <f>IF(E1571=1,
  AVERAGEIFS(
    Question_10_Labs!D:D,
    Question_10_Labs!A:A, Question_10_admin!A1571,
    Question_10_Labs!C:C, "LAB B",
    Question_10_Labs!B:B, "&lt;=" &amp; Question_10_admin!C1571
  ),
  "")</f>
        <v/>
      </c>
      <c r="H1571" s="13" t="str">
        <f>IF(E1571=1,
  IFERROR(
    AVERAGEIFS(
      Question_10_Labs!D:D,
      Question_10_Labs!A:A, A1571,
      Question_10_Labs!C:C, "LAB B",
      Question_10_Labs!B:B, "&gt;=" &amp; C1571
    ),
    "No test done"
  ),
  ""
)</f>
        <v/>
      </c>
      <c r="I1571" s="13" t="str">
        <f t="shared" si="49"/>
        <v xml:space="preserve"> </v>
      </c>
    </row>
    <row r="1572" spans="1:9" x14ac:dyDescent="0.25">
      <c r="A1572" s="11">
        <v>104</v>
      </c>
      <c r="B1572" s="11" t="s">
        <v>622</v>
      </c>
      <c r="C1572" s="12">
        <v>41107</v>
      </c>
      <c r="D1572" s="15">
        <v>1000</v>
      </c>
      <c r="E1572" s="13">
        <f t="shared" si="48"/>
        <v>0</v>
      </c>
      <c r="F1572" s="13">
        <f>IF(AND(B1572="Med B",COUNTIFS(A$1:A1571,A1572,B$1:B1571,"Med B")=0,COUNTIFS(A$1:A1571,A1572,B$1:B1571,"Med A")=0),1,0)</f>
        <v>0</v>
      </c>
      <c r="G1572" s="9" t="str">
        <f>IF(E1572=1,
  AVERAGEIFS(
    Question_10_Labs!D:D,
    Question_10_Labs!A:A, Question_10_admin!A1572,
    Question_10_Labs!C:C, "LAB B",
    Question_10_Labs!B:B, "&lt;=" &amp; Question_10_admin!C1572
  ),
  "")</f>
        <v/>
      </c>
      <c r="H1572" s="13" t="str">
        <f>IF(E1572=1,
  IFERROR(
    AVERAGEIFS(
      Question_10_Labs!D:D,
      Question_10_Labs!A:A, A1572,
      Question_10_Labs!C:C, "LAB B",
      Question_10_Labs!B:B, "&gt;=" &amp; C1572
    ),
    "No test done"
  ),
  ""
)</f>
        <v/>
      </c>
      <c r="I1572" s="13" t="str">
        <f t="shared" si="49"/>
        <v xml:space="preserve"> </v>
      </c>
    </row>
    <row r="1573" spans="1:9" x14ac:dyDescent="0.25">
      <c r="A1573" s="11">
        <v>104</v>
      </c>
      <c r="B1573" s="11" t="s">
        <v>622</v>
      </c>
      <c r="C1573" s="12">
        <v>41109</v>
      </c>
      <c r="D1573" s="15">
        <v>1000</v>
      </c>
      <c r="E1573" s="13">
        <f t="shared" si="48"/>
        <v>0</v>
      </c>
      <c r="F1573" s="13">
        <f>IF(AND(B1573="Med B",COUNTIFS(A$1:A1572,A1573,B$1:B1572,"Med B")=0,COUNTIFS(A$1:A1572,A1573,B$1:B1572,"Med A")=0),1,0)</f>
        <v>0</v>
      </c>
      <c r="G1573" s="9" t="str">
        <f>IF(E1573=1,
  AVERAGEIFS(
    Question_10_Labs!D:D,
    Question_10_Labs!A:A, Question_10_admin!A1573,
    Question_10_Labs!C:C, "LAB B",
    Question_10_Labs!B:B, "&lt;=" &amp; Question_10_admin!C1573
  ),
  "")</f>
        <v/>
      </c>
      <c r="H1573" s="13" t="str">
        <f>IF(E1573=1,
  IFERROR(
    AVERAGEIFS(
      Question_10_Labs!D:D,
      Question_10_Labs!A:A, A1573,
      Question_10_Labs!C:C, "LAB B",
      Question_10_Labs!B:B, "&gt;=" &amp; C1573
    ),
    "No test done"
  ),
  ""
)</f>
        <v/>
      </c>
      <c r="I1573" s="13" t="str">
        <f t="shared" si="49"/>
        <v xml:space="preserve"> </v>
      </c>
    </row>
    <row r="1574" spans="1:9" x14ac:dyDescent="0.25">
      <c r="A1574" s="11">
        <v>104</v>
      </c>
      <c r="B1574" s="11" t="s">
        <v>622</v>
      </c>
      <c r="C1574" s="12">
        <v>41111</v>
      </c>
      <c r="D1574" s="15">
        <v>1000</v>
      </c>
      <c r="E1574" s="13">
        <f t="shared" si="48"/>
        <v>0</v>
      </c>
      <c r="F1574" s="13">
        <f>IF(AND(B1574="Med B",COUNTIFS(A$1:A1573,A1574,B$1:B1573,"Med B")=0,COUNTIFS(A$1:A1573,A1574,B$1:B1573,"Med A")=0),1,0)</f>
        <v>0</v>
      </c>
      <c r="G1574" s="9" t="str">
        <f>IF(E1574=1,
  AVERAGEIFS(
    Question_10_Labs!D:D,
    Question_10_Labs!A:A, Question_10_admin!A1574,
    Question_10_Labs!C:C, "LAB B",
    Question_10_Labs!B:B, "&lt;=" &amp; Question_10_admin!C1574
  ),
  "")</f>
        <v/>
      </c>
      <c r="H1574" s="13" t="str">
        <f>IF(E1574=1,
  IFERROR(
    AVERAGEIFS(
      Question_10_Labs!D:D,
      Question_10_Labs!A:A, A1574,
      Question_10_Labs!C:C, "LAB B",
      Question_10_Labs!B:B, "&gt;=" &amp; C1574
    ),
    "No test done"
  ),
  ""
)</f>
        <v/>
      </c>
      <c r="I1574" s="13" t="str">
        <f t="shared" si="49"/>
        <v xml:space="preserve"> </v>
      </c>
    </row>
    <row r="1575" spans="1:9" x14ac:dyDescent="0.25">
      <c r="A1575" s="11">
        <v>104</v>
      </c>
      <c r="B1575" s="11" t="s">
        <v>622</v>
      </c>
      <c r="C1575" s="12">
        <v>41114</v>
      </c>
      <c r="D1575" s="15">
        <v>1000</v>
      </c>
      <c r="E1575" s="13">
        <f t="shared" si="48"/>
        <v>0</v>
      </c>
      <c r="F1575" s="13">
        <f>IF(AND(B1575="Med B",COUNTIFS(A$1:A1574,A1575,B$1:B1574,"Med B")=0,COUNTIFS(A$1:A1574,A1575,B$1:B1574,"Med A")=0),1,0)</f>
        <v>0</v>
      </c>
      <c r="G1575" s="9" t="str">
        <f>IF(E1575=1,
  AVERAGEIFS(
    Question_10_Labs!D:D,
    Question_10_Labs!A:A, Question_10_admin!A1575,
    Question_10_Labs!C:C, "LAB B",
    Question_10_Labs!B:B, "&lt;=" &amp; Question_10_admin!C1575
  ),
  "")</f>
        <v/>
      </c>
      <c r="H1575" s="13" t="str">
        <f>IF(E1575=1,
  IFERROR(
    AVERAGEIFS(
      Question_10_Labs!D:D,
      Question_10_Labs!A:A, A1575,
      Question_10_Labs!C:C, "LAB B",
      Question_10_Labs!B:B, "&gt;=" &amp; C1575
    ),
    "No test done"
  ),
  ""
)</f>
        <v/>
      </c>
      <c r="I1575" s="13" t="str">
        <f t="shared" si="49"/>
        <v xml:space="preserve"> </v>
      </c>
    </row>
    <row r="1576" spans="1:9" x14ac:dyDescent="0.25">
      <c r="A1576" s="11">
        <v>104</v>
      </c>
      <c r="B1576" s="11" t="s">
        <v>622</v>
      </c>
      <c r="C1576" s="12">
        <v>41116</v>
      </c>
      <c r="D1576" s="15">
        <v>1000</v>
      </c>
      <c r="E1576" s="13">
        <f t="shared" si="48"/>
        <v>0</v>
      </c>
      <c r="F1576" s="13">
        <f>IF(AND(B1576="Med B",COUNTIFS(A$1:A1575,A1576,B$1:B1575,"Med B")=0,COUNTIFS(A$1:A1575,A1576,B$1:B1575,"Med A")=0),1,0)</f>
        <v>0</v>
      </c>
      <c r="G1576" s="9" t="str">
        <f>IF(E1576=1,
  AVERAGEIFS(
    Question_10_Labs!D:D,
    Question_10_Labs!A:A, Question_10_admin!A1576,
    Question_10_Labs!C:C, "LAB B",
    Question_10_Labs!B:B, "&lt;=" &amp; Question_10_admin!C1576
  ),
  "")</f>
        <v/>
      </c>
      <c r="H1576" s="13" t="str">
        <f>IF(E1576=1,
  IFERROR(
    AVERAGEIFS(
      Question_10_Labs!D:D,
      Question_10_Labs!A:A, A1576,
      Question_10_Labs!C:C, "LAB B",
      Question_10_Labs!B:B, "&gt;=" &amp; C1576
    ),
    "No test done"
  ),
  ""
)</f>
        <v/>
      </c>
      <c r="I1576" s="13" t="str">
        <f t="shared" si="49"/>
        <v xml:space="preserve"> </v>
      </c>
    </row>
    <row r="1577" spans="1:9" x14ac:dyDescent="0.25">
      <c r="A1577" s="11">
        <v>104</v>
      </c>
      <c r="B1577" s="11" t="s">
        <v>622</v>
      </c>
      <c r="C1577" s="12">
        <v>41118</v>
      </c>
      <c r="D1577" s="15">
        <v>1000</v>
      </c>
      <c r="E1577" s="13">
        <f t="shared" si="48"/>
        <v>0</v>
      </c>
      <c r="F1577" s="13">
        <f>IF(AND(B1577="Med B",COUNTIFS(A$1:A1576,A1577,B$1:B1576,"Med B")=0,COUNTIFS(A$1:A1576,A1577,B$1:B1576,"Med A")=0),1,0)</f>
        <v>0</v>
      </c>
      <c r="G1577" s="9" t="str">
        <f>IF(E1577=1,
  AVERAGEIFS(
    Question_10_Labs!D:D,
    Question_10_Labs!A:A, Question_10_admin!A1577,
    Question_10_Labs!C:C, "LAB B",
    Question_10_Labs!B:B, "&lt;=" &amp; Question_10_admin!C1577
  ),
  "")</f>
        <v/>
      </c>
      <c r="H1577" s="13" t="str">
        <f>IF(E1577=1,
  IFERROR(
    AVERAGEIFS(
      Question_10_Labs!D:D,
      Question_10_Labs!A:A, A1577,
      Question_10_Labs!C:C, "LAB B",
      Question_10_Labs!B:B, "&gt;=" &amp; C1577
    ),
    "No test done"
  ),
  ""
)</f>
        <v/>
      </c>
      <c r="I1577" s="13" t="str">
        <f t="shared" si="49"/>
        <v xml:space="preserve"> </v>
      </c>
    </row>
    <row r="1578" spans="1:9" x14ac:dyDescent="0.25">
      <c r="A1578" s="11">
        <v>104</v>
      </c>
      <c r="B1578" s="11" t="s">
        <v>622</v>
      </c>
      <c r="C1578" s="12">
        <v>41121</v>
      </c>
      <c r="D1578" s="15">
        <v>1000</v>
      </c>
      <c r="E1578" s="13">
        <f t="shared" si="48"/>
        <v>0</v>
      </c>
      <c r="F1578" s="13">
        <f>IF(AND(B1578="Med B",COUNTIFS(A$1:A1577,A1578,B$1:B1577,"Med B")=0,COUNTIFS(A$1:A1577,A1578,B$1:B1577,"Med A")=0),1,0)</f>
        <v>0</v>
      </c>
      <c r="G1578" s="9" t="str">
        <f>IF(E1578=1,
  AVERAGEIFS(
    Question_10_Labs!D:D,
    Question_10_Labs!A:A, Question_10_admin!A1578,
    Question_10_Labs!C:C, "LAB B",
    Question_10_Labs!B:B, "&lt;=" &amp; Question_10_admin!C1578
  ),
  "")</f>
        <v/>
      </c>
      <c r="H1578" s="13" t="str">
        <f>IF(E1578=1,
  IFERROR(
    AVERAGEIFS(
      Question_10_Labs!D:D,
      Question_10_Labs!A:A, A1578,
      Question_10_Labs!C:C, "LAB B",
      Question_10_Labs!B:B, "&gt;=" &amp; C1578
    ),
    "No test done"
  ),
  ""
)</f>
        <v/>
      </c>
      <c r="I1578" s="13" t="str">
        <f t="shared" si="49"/>
        <v xml:space="preserve"> </v>
      </c>
    </row>
    <row r="1579" spans="1:9" x14ac:dyDescent="0.25">
      <c r="A1579" s="11">
        <v>104</v>
      </c>
      <c r="B1579" s="11" t="s">
        <v>622</v>
      </c>
      <c r="C1579" s="12">
        <v>41123</v>
      </c>
      <c r="D1579" s="15">
        <v>1000</v>
      </c>
      <c r="E1579" s="13">
        <f t="shared" si="48"/>
        <v>0</v>
      </c>
      <c r="F1579" s="13">
        <f>IF(AND(B1579="Med B",COUNTIFS(A$1:A1578,A1579,B$1:B1578,"Med B")=0,COUNTIFS(A$1:A1578,A1579,B$1:B1578,"Med A")=0),1,0)</f>
        <v>0</v>
      </c>
      <c r="G1579" s="9" t="str">
        <f>IF(E1579=1,
  AVERAGEIFS(
    Question_10_Labs!D:D,
    Question_10_Labs!A:A, Question_10_admin!A1579,
    Question_10_Labs!C:C, "LAB B",
    Question_10_Labs!B:B, "&lt;=" &amp; Question_10_admin!C1579
  ),
  "")</f>
        <v/>
      </c>
      <c r="H1579" s="13" t="str">
        <f>IF(E1579=1,
  IFERROR(
    AVERAGEIFS(
      Question_10_Labs!D:D,
      Question_10_Labs!A:A, A1579,
      Question_10_Labs!C:C, "LAB B",
      Question_10_Labs!B:B, "&gt;=" &amp; C1579
    ),
    "No test done"
  ),
  ""
)</f>
        <v/>
      </c>
      <c r="I1579" s="13" t="str">
        <f t="shared" si="49"/>
        <v xml:space="preserve"> </v>
      </c>
    </row>
    <row r="1580" spans="1:9" x14ac:dyDescent="0.25">
      <c r="A1580" s="11">
        <v>104</v>
      </c>
      <c r="B1580" s="11" t="s">
        <v>622</v>
      </c>
      <c r="C1580" s="12">
        <v>41139</v>
      </c>
      <c r="D1580" s="15">
        <v>1000</v>
      </c>
      <c r="E1580" s="13">
        <f t="shared" si="48"/>
        <v>0</v>
      </c>
      <c r="F1580" s="13">
        <f>IF(AND(B1580="Med B",COUNTIFS(A$1:A1579,A1580,B$1:B1579,"Med B")=0,COUNTIFS(A$1:A1579,A1580,B$1:B1579,"Med A")=0),1,0)</f>
        <v>0</v>
      </c>
      <c r="G1580" s="9" t="str">
        <f>IF(E1580=1,
  AVERAGEIFS(
    Question_10_Labs!D:D,
    Question_10_Labs!A:A, Question_10_admin!A1580,
    Question_10_Labs!C:C, "LAB B",
    Question_10_Labs!B:B, "&lt;=" &amp; Question_10_admin!C1580
  ),
  "")</f>
        <v/>
      </c>
      <c r="H1580" s="13" t="str">
        <f>IF(E1580=1,
  IFERROR(
    AVERAGEIFS(
      Question_10_Labs!D:D,
      Question_10_Labs!A:A, A1580,
      Question_10_Labs!C:C, "LAB B",
      Question_10_Labs!B:B, "&gt;=" &amp; C1580
    ),
    "No test done"
  ),
  ""
)</f>
        <v/>
      </c>
      <c r="I1580" s="13" t="str">
        <f t="shared" si="49"/>
        <v xml:space="preserve"> </v>
      </c>
    </row>
    <row r="1581" spans="1:9" x14ac:dyDescent="0.25">
      <c r="A1581" s="11">
        <v>104</v>
      </c>
      <c r="B1581" s="11" t="s">
        <v>622</v>
      </c>
      <c r="C1581" s="12">
        <v>41142</v>
      </c>
      <c r="D1581" s="15">
        <v>1000</v>
      </c>
      <c r="E1581" s="13">
        <f t="shared" si="48"/>
        <v>0</v>
      </c>
      <c r="F1581" s="13">
        <f>IF(AND(B1581="Med B",COUNTIFS(A$1:A1580,A1581,B$1:B1580,"Med B")=0,COUNTIFS(A$1:A1580,A1581,B$1:B1580,"Med A")=0),1,0)</f>
        <v>0</v>
      </c>
      <c r="G1581" s="9" t="str">
        <f>IF(E1581=1,
  AVERAGEIFS(
    Question_10_Labs!D:D,
    Question_10_Labs!A:A, Question_10_admin!A1581,
    Question_10_Labs!C:C, "LAB B",
    Question_10_Labs!B:B, "&lt;=" &amp; Question_10_admin!C1581
  ),
  "")</f>
        <v/>
      </c>
      <c r="H1581" s="13" t="str">
        <f>IF(E1581=1,
  IFERROR(
    AVERAGEIFS(
      Question_10_Labs!D:D,
      Question_10_Labs!A:A, A1581,
      Question_10_Labs!C:C, "LAB B",
      Question_10_Labs!B:B, "&gt;=" &amp; C1581
    ),
    "No test done"
  ),
  ""
)</f>
        <v/>
      </c>
      <c r="I1581" s="13" t="str">
        <f t="shared" si="49"/>
        <v xml:space="preserve"> </v>
      </c>
    </row>
    <row r="1582" spans="1:9" x14ac:dyDescent="0.25">
      <c r="A1582" s="11">
        <v>104</v>
      </c>
      <c r="B1582" s="11" t="s">
        <v>622</v>
      </c>
      <c r="C1582" s="12">
        <v>41144</v>
      </c>
      <c r="D1582" s="15">
        <v>1000</v>
      </c>
      <c r="E1582" s="13">
        <f t="shared" si="48"/>
        <v>0</v>
      </c>
      <c r="F1582" s="13">
        <f>IF(AND(B1582="Med B",COUNTIFS(A$1:A1581,A1582,B$1:B1581,"Med B")=0,COUNTIFS(A$1:A1581,A1582,B$1:B1581,"Med A")=0),1,0)</f>
        <v>0</v>
      </c>
      <c r="G1582" s="9" t="str">
        <f>IF(E1582=1,
  AVERAGEIFS(
    Question_10_Labs!D:D,
    Question_10_Labs!A:A, Question_10_admin!A1582,
    Question_10_Labs!C:C, "LAB B",
    Question_10_Labs!B:B, "&lt;=" &amp; Question_10_admin!C1582
  ),
  "")</f>
        <v/>
      </c>
      <c r="H1582" s="13" t="str">
        <f>IF(E1582=1,
  IFERROR(
    AVERAGEIFS(
      Question_10_Labs!D:D,
      Question_10_Labs!A:A, A1582,
      Question_10_Labs!C:C, "LAB B",
      Question_10_Labs!B:B, "&gt;=" &amp; C1582
    ),
    "No test done"
  ),
  ""
)</f>
        <v/>
      </c>
      <c r="I1582" s="13" t="str">
        <f t="shared" si="49"/>
        <v xml:space="preserve"> </v>
      </c>
    </row>
    <row r="1583" spans="1:9" x14ac:dyDescent="0.25">
      <c r="A1583" s="11">
        <v>104</v>
      </c>
      <c r="B1583" s="11" t="s">
        <v>622</v>
      </c>
      <c r="C1583" s="12">
        <v>41146</v>
      </c>
      <c r="D1583" s="15">
        <v>1000</v>
      </c>
      <c r="E1583" s="13">
        <f t="shared" si="48"/>
        <v>0</v>
      </c>
      <c r="F1583" s="13">
        <f>IF(AND(B1583="Med B",COUNTIFS(A$1:A1582,A1583,B$1:B1582,"Med B")=0,COUNTIFS(A$1:A1582,A1583,B$1:B1582,"Med A")=0),1,0)</f>
        <v>0</v>
      </c>
      <c r="G1583" s="9" t="str">
        <f>IF(E1583=1,
  AVERAGEIFS(
    Question_10_Labs!D:D,
    Question_10_Labs!A:A, Question_10_admin!A1583,
    Question_10_Labs!C:C, "LAB B",
    Question_10_Labs!B:B, "&lt;=" &amp; Question_10_admin!C1583
  ),
  "")</f>
        <v/>
      </c>
      <c r="H1583" s="13" t="str">
        <f>IF(E1583=1,
  IFERROR(
    AVERAGEIFS(
      Question_10_Labs!D:D,
      Question_10_Labs!A:A, A1583,
      Question_10_Labs!C:C, "LAB B",
      Question_10_Labs!B:B, "&gt;=" &amp; C1583
    ),
    "No test done"
  ),
  ""
)</f>
        <v/>
      </c>
      <c r="I1583" s="13" t="str">
        <f t="shared" si="49"/>
        <v xml:space="preserve"> </v>
      </c>
    </row>
    <row r="1584" spans="1:9" x14ac:dyDescent="0.25">
      <c r="A1584" s="11">
        <v>104</v>
      </c>
      <c r="B1584" s="11" t="s">
        <v>622</v>
      </c>
      <c r="C1584" s="12">
        <v>41149</v>
      </c>
      <c r="D1584" s="15">
        <v>1000</v>
      </c>
      <c r="E1584" s="13">
        <f t="shared" si="48"/>
        <v>0</v>
      </c>
      <c r="F1584" s="13">
        <f>IF(AND(B1584="Med B",COUNTIFS(A$1:A1583,A1584,B$1:B1583,"Med B")=0,COUNTIFS(A$1:A1583,A1584,B$1:B1583,"Med A")=0),1,0)</f>
        <v>0</v>
      </c>
      <c r="G1584" s="9" t="str">
        <f>IF(E1584=1,
  AVERAGEIFS(
    Question_10_Labs!D:D,
    Question_10_Labs!A:A, Question_10_admin!A1584,
    Question_10_Labs!C:C, "LAB B",
    Question_10_Labs!B:B, "&lt;=" &amp; Question_10_admin!C1584
  ),
  "")</f>
        <v/>
      </c>
      <c r="H1584" s="13" t="str">
        <f>IF(E1584=1,
  IFERROR(
    AVERAGEIFS(
      Question_10_Labs!D:D,
      Question_10_Labs!A:A, A1584,
      Question_10_Labs!C:C, "LAB B",
      Question_10_Labs!B:B, "&gt;=" &amp; C1584
    ),
    "No test done"
  ),
  ""
)</f>
        <v/>
      </c>
      <c r="I1584" s="13" t="str">
        <f t="shared" si="49"/>
        <v xml:space="preserve"> </v>
      </c>
    </row>
    <row r="1585" spans="1:9" x14ac:dyDescent="0.25">
      <c r="A1585" s="11">
        <v>104</v>
      </c>
      <c r="B1585" s="11" t="s">
        <v>622</v>
      </c>
      <c r="C1585" s="12">
        <v>41151</v>
      </c>
      <c r="D1585" s="15">
        <v>1000</v>
      </c>
      <c r="E1585" s="13">
        <f t="shared" si="48"/>
        <v>0</v>
      </c>
      <c r="F1585" s="13">
        <f>IF(AND(B1585="Med B",COUNTIFS(A$1:A1584,A1585,B$1:B1584,"Med B")=0,COUNTIFS(A$1:A1584,A1585,B$1:B1584,"Med A")=0),1,0)</f>
        <v>0</v>
      </c>
      <c r="G1585" s="9" t="str">
        <f>IF(E1585=1,
  AVERAGEIFS(
    Question_10_Labs!D:D,
    Question_10_Labs!A:A, Question_10_admin!A1585,
    Question_10_Labs!C:C, "LAB B",
    Question_10_Labs!B:B, "&lt;=" &amp; Question_10_admin!C1585
  ),
  "")</f>
        <v/>
      </c>
      <c r="H1585" s="13" t="str">
        <f>IF(E1585=1,
  IFERROR(
    AVERAGEIFS(
      Question_10_Labs!D:D,
      Question_10_Labs!A:A, A1585,
      Question_10_Labs!C:C, "LAB B",
      Question_10_Labs!B:B, "&gt;=" &amp; C1585
    ),
    "No test done"
  ),
  ""
)</f>
        <v/>
      </c>
      <c r="I1585" s="13" t="str">
        <f t="shared" si="49"/>
        <v xml:space="preserve"> </v>
      </c>
    </row>
    <row r="1586" spans="1:9" x14ac:dyDescent="0.25">
      <c r="A1586" s="11">
        <v>104</v>
      </c>
      <c r="B1586" s="11" t="s">
        <v>622</v>
      </c>
      <c r="C1586" s="12">
        <v>41153</v>
      </c>
      <c r="D1586" s="15">
        <v>1000</v>
      </c>
      <c r="E1586" s="13">
        <f t="shared" si="48"/>
        <v>0</v>
      </c>
      <c r="F1586" s="13">
        <f>IF(AND(B1586="Med B",COUNTIFS(A$1:A1585,A1586,B$1:B1585,"Med B")=0,COUNTIFS(A$1:A1585,A1586,B$1:B1585,"Med A")=0),1,0)</f>
        <v>0</v>
      </c>
      <c r="G1586" s="9" t="str">
        <f>IF(E1586=1,
  AVERAGEIFS(
    Question_10_Labs!D:D,
    Question_10_Labs!A:A, Question_10_admin!A1586,
    Question_10_Labs!C:C, "LAB B",
    Question_10_Labs!B:B, "&lt;=" &amp; Question_10_admin!C1586
  ),
  "")</f>
        <v/>
      </c>
      <c r="H1586" s="13" t="str">
        <f>IF(E1586=1,
  IFERROR(
    AVERAGEIFS(
      Question_10_Labs!D:D,
      Question_10_Labs!A:A, A1586,
      Question_10_Labs!C:C, "LAB B",
      Question_10_Labs!B:B, "&gt;=" &amp; C1586
    ),
    "No test done"
  ),
  ""
)</f>
        <v/>
      </c>
      <c r="I1586" s="13" t="str">
        <f t="shared" si="49"/>
        <v xml:space="preserve"> </v>
      </c>
    </row>
    <row r="1587" spans="1:9" x14ac:dyDescent="0.25">
      <c r="A1587" s="11">
        <v>104</v>
      </c>
      <c r="B1587" s="11" t="s">
        <v>622</v>
      </c>
      <c r="C1587" s="12">
        <v>41156</v>
      </c>
      <c r="D1587" s="15">
        <v>1000</v>
      </c>
      <c r="E1587" s="13">
        <f t="shared" si="48"/>
        <v>0</v>
      </c>
      <c r="F1587" s="13">
        <f>IF(AND(B1587="Med B",COUNTIFS(A$1:A1586,A1587,B$1:B1586,"Med B")=0,COUNTIFS(A$1:A1586,A1587,B$1:B1586,"Med A")=0),1,0)</f>
        <v>0</v>
      </c>
      <c r="G1587" s="9" t="str">
        <f>IF(E1587=1,
  AVERAGEIFS(
    Question_10_Labs!D:D,
    Question_10_Labs!A:A, Question_10_admin!A1587,
    Question_10_Labs!C:C, "LAB B",
    Question_10_Labs!B:B, "&lt;=" &amp; Question_10_admin!C1587
  ),
  "")</f>
        <v/>
      </c>
      <c r="H1587" s="13" t="str">
        <f>IF(E1587=1,
  IFERROR(
    AVERAGEIFS(
      Question_10_Labs!D:D,
      Question_10_Labs!A:A, A1587,
      Question_10_Labs!C:C, "LAB B",
      Question_10_Labs!B:B, "&gt;=" &amp; C1587
    ),
    "No test done"
  ),
  ""
)</f>
        <v/>
      </c>
      <c r="I1587" s="13" t="str">
        <f t="shared" si="49"/>
        <v xml:space="preserve"> </v>
      </c>
    </row>
    <row r="1588" spans="1:9" x14ac:dyDescent="0.25">
      <c r="A1588" s="11">
        <v>104</v>
      </c>
      <c r="B1588" s="11" t="s">
        <v>622</v>
      </c>
      <c r="C1588" s="12">
        <v>41158</v>
      </c>
      <c r="D1588" s="15">
        <v>1200</v>
      </c>
      <c r="E1588" s="13">
        <f t="shared" si="48"/>
        <v>1</v>
      </c>
      <c r="F1588" s="13">
        <f>IF(AND(B1588="Med B",COUNTIFS(A$1:A1587,A1588,B$1:B1587,"Med B")=0,COUNTIFS(A$1:A1587,A1588,B$1:B1587,"Med A")=0),1,0)</f>
        <v>0</v>
      </c>
      <c r="G1588" s="9">
        <f>IF(E1588=1,
  AVERAGEIFS(
    Question_10_Labs!D:D,
    Question_10_Labs!A:A, Question_10_admin!A1588,
    Question_10_Labs!C:C, "LAB B",
    Question_10_Labs!B:B, "&lt;=" &amp; Question_10_admin!C1588
  ),
  "")</f>
        <v>10.983333333333334</v>
      </c>
      <c r="H1588" s="13">
        <f>IF(E1588=1,
  IFERROR(
    AVERAGEIFS(
      Question_10_Labs!D:D,
      Question_10_Labs!A:A, A1588,
      Question_10_Labs!C:C, "LAB B",
      Question_10_Labs!B:B, "&gt;=" &amp; C1588
    ),
    "No test done"
  ),
  ""
)</f>
        <v>11.066666666666668</v>
      </c>
      <c r="I1588" s="13" t="str">
        <f t="shared" si="49"/>
        <v>Lower</v>
      </c>
    </row>
    <row r="1589" spans="1:9" x14ac:dyDescent="0.25">
      <c r="A1589" s="11">
        <v>104</v>
      </c>
      <c r="B1589" s="11" t="s">
        <v>623</v>
      </c>
      <c r="C1589" s="12">
        <v>41165</v>
      </c>
      <c r="D1589" s="15">
        <v>3</v>
      </c>
      <c r="E1589" s="13">
        <f t="shared" si="48"/>
        <v>0</v>
      </c>
      <c r="F1589" s="13">
        <f>IF(AND(B1589="Med B",COUNTIFS(A$1:A1588,A1589,B$1:B1588,"Med B")=0,COUNTIFS(A$1:A1588,A1589,B$1:B1588,"Med A")=0),1,0)</f>
        <v>0</v>
      </c>
      <c r="G1589" s="9" t="str">
        <f>IF(E1589=1,
  AVERAGEIFS(
    Question_10_Labs!D:D,
    Question_10_Labs!A:A, Question_10_admin!A1589,
    Question_10_Labs!C:C, "LAB B",
    Question_10_Labs!B:B, "&lt;=" &amp; Question_10_admin!C1589
  ),
  "")</f>
        <v/>
      </c>
      <c r="H1589" s="13" t="str">
        <f>IF(E1589=1,
  IFERROR(
    AVERAGEIFS(
      Question_10_Labs!D:D,
      Question_10_Labs!A:A, A1589,
      Question_10_Labs!C:C, "LAB B",
      Question_10_Labs!B:B, "&gt;=" &amp; C1589
    ),
    "No test done"
  ),
  ""
)</f>
        <v/>
      </c>
      <c r="I1589" s="13" t="str">
        <f t="shared" si="49"/>
        <v xml:space="preserve"> </v>
      </c>
    </row>
    <row r="1590" spans="1:9" x14ac:dyDescent="0.25">
      <c r="A1590" s="11">
        <v>104</v>
      </c>
      <c r="B1590" s="11" t="s">
        <v>623</v>
      </c>
      <c r="C1590" s="12">
        <v>41193</v>
      </c>
      <c r="D1590" s="15">
        <v>2</v>
      </c>
      <c r="E1590" s="13">
        <f t="shared" si="48"/>
        <v>0</v>
      </c>
      <c r="F1590" s="13">
        <f>IF(AND(B1590="Med B",COUNTIFS(A$1:A1589,A1590,B$1:B1589,"Med B")=0,COUNTIFS(A$1:A1589,A1590,B$1:B1589,"Med A")=0),1,0)</f>
        <v>0</v>
      </c>
      <c r="G1590" s="9" t="str">
        <f>IF(E1590=1,
  AVERAGEIFS(
    Question_10_Labs!D:D,
    Question_10_Labs!A:A, Question_10_admin!A1590,
    Question_10_Labs!C:C, "LAB B",
    Question_10_Labs!B:B, "&lt;=" &amp; Question_10_admin!C1590
  ),
  "")</f>
        <v/>
      </c>
      <c r="H1590" s="13" t="str">
        <f>IF(E1590=1,
  IFERROR(
    AVERAGEIFS(
      Question_10_Labs!D:D,
      Question_10_Labs!A:A, A1590,
      Question_10_Labs!C:C, "LAB B",
      Question_10_Labs!B:B, "&gt;=" &amp; C1590
    ),
    "No test done"
  ),
  ""
)</f>
        <v/>
      </c>
      <c r="I1590" s="13" t="str">
        <f t="shared" si="49"/>
        <v xml:space="preserve"> </v>
      </c>
    </row>
    <row r="1591" spans="1:9" x14ac:dyDescent="0.25">
      <c r="A1591" s="11">
        <v>105</v>
      </c>
      <c r="B1591" s="11" t="s">
        <v>622</v>
      </c>
      <c r="C1591" s="12">
        <v>41127</v>
      </c>
      <c r="D1591" s="15">
        <v>7300</v>
      </c>
      <c r="E1591" s="13">
        <f t="shared" si="48"/>
        <v>0</v>
      </c>
      <c r="F1591" s="13">
        <f>IF(AND(B1591="Med B",COUNTIFS(A$1:A1590,A1591,B$1:B1590,"Med B")=0,COUNTIFS(A$1:A1590,A1591,B$1:B1590,"Med A")=0),1,0)</f>
        <v>0</v>
      </c>
      <c r="G1591" s="9" t="str">
        <f>IF(E1591=1,
  AVERAGEIFS(
    Question_10_Labs!D:D,
    Question_10_Labs!A:A, Question_10_admin!A1591,
    Question_10_Labs!C:C, "LAB B",
    Question_10_Labs!B:B, "&lt;=" &amp; Question_10_admin!C1591
  ),
  "")</f>
        <v/>
      </c>
      <c r="H1591" s="13" t="str">
        <f>IF(E1591=1,
  IFERROR(
    AVERAGEIFS(
      Question_10_Labs!D:D,
      Question_10_Labs!A:A, A1591,
      Question_10_Labs!C:C, "LAB B",
      Question_10_Labs!B:B, "&gt;=" &amp; C1591
    ),
    "No test done"
  ),
  ""
)</f>
        <v/>
      </c>
      <c r="I1591" s="13" t="str">
        <f t="shared" si="49"/>
        <v xml:space="preserve"> </v>
      </c>
    </row>
    <row r="1592" spans="1:9" x14ac:dyDescent="0.25">
      <c r="A1592" s="11">
        <v>105</v>
      </c>
      <c r="B1592" s="11" t="s">
        <v>622</v>
      </c>
      <c r="C1592" s="12">
        <v>41129</v>
      </c>
      <c r="D1592" s="15">
        <v>7300</v>
      </c>
      <c r="E1592" s="13">
        <f t="shared" si="48"/>
        <v>0</v>
      </c>
      <c r="F1592" s="13">
        <f>IF(AND(B1592="Med B",COUNTIFS(A$1:A1591,A1592,B$1:B1591,"Med B")=0,COUNTIFS(A$1:A1591,A1592,B$1:B1591,"Med A")=0),1,0)</f>
        <v>0</v>
      </c>
      <c r="G1592" s="9" t="str">
        <f>IF(E1592=1,
  AVERAGEIFS(
    Question_10_Labs!D:D,
    Question_10_Labs!A:A, Question_10_admin!A1592,
    Question_10_Labs!C:C, "LAB B",
    Question_10_Labs!B:B, "&lt;=" &amp; Question_10_admin!C1592
  ),
  "")</f>
        <v/>
      </c>
      <c r="H1592" s="13" t="str">
        <f>IF(E1592=1,
  IFERROR(
    AVERAGEIFS(
      Question_10_Labs!D:D,
      Question_10_Labs!A:A, A1592,
      Question_10_Labs!C:C, "LAB B",
      Question_10_Labs!B:B, "&gt;=" &amp; C1592
    ),
    "No test done"
  ),
  ""
)</f>
        <v/>
      </c>
      <c r="I1592" s="13" t="str">
        <f t="shared" si="49"/>
        <v xml:space="preserve"> </v>
      </c>
    </row>
    <row r="1593" spans="1:9" x14ac:dyDescent="0.25">
      <c r="A1593" s="11">
        <v>105</v>
      </c>
      <c r="B1593" s="11" t="s">
        <v>622</v>
      </c>
      <c r="C1593" s="12">
        <v>41131</v>
      </c>
      <c r="D1593" s="15">
        <v>7300</v>
      </c>
      <c r="E1593" s="13">
        <f t="shared" si="48"/>
        <v>0</v>
      </c>
      <c r="F1593" s="13">
        <f>IF(AND(B1593="Med B",COUNTIFS(A$1:A1592,A1593,B$1:B1592,"Med B")=0,COUNTIFS(A$1:A1592,A1593,B$1:B1592,"Med A")=0),1,0)</f>
        <v>0</v>
      </c>
      <c r="G1593" s="9" t="str">
        <f>IF(E1593=1,
  AVERAGEIFS(
    Question_10_Labs!D:D,
    Question_10_Labs!A:A, Question_10_admin!A1593,
    Question_10_Labs!C:C, "LAB B",
    Question_10_Labs!B:B, "&lt;=" &amp; Question_10_admin!C1593
  ),
  "")</f>
        <v/>
      </c>
      <c r="H1593" s="13" t="str">
        <f>IF(E1593=1,
  IFERROR(
    AVERAGEIFS(
      Question_10_Labs!D:D,
      Question_10_Labs!A:A, A1593,
      Question_10_Labs!C:C, "LAB B",
      Question_10_Labs!B:B, "&gt;=" &amp; C1593
    ),
    "No test done"
  ),
  ""
)</f>
        <v/>
      </c>
      <c r="I1593" s="13" t="str">
        <f t="shared" si="49"/>
        <v xml:space="preserve"> </v>
      </c>
    </row>
    <row r="1594" spans="1:9" x14ac:dyDescent="0.25">
      <c r="A1594" s="11">
        <v>105</v>
      </c>
      <c r="B1594" s="11" t="s">
        <v>622</v>
      </c>
      <c r="C1594" s="12">
        <v>41134</v>
      </c>
      <c r="D1594" s="15">
        <v>7300</v>
      </c>
      <c r="E1594" s="13">
        <f t="shared" si="48"/>
        <v>0</v>
      </c>
      <c r="F1594" s="13">
        <f>IF(AND(B1594="Med B",COUNTIFS(A$1:A1593,A1594,B$1:B1593,"Med B")=0,COUNTIFS(A$1:A1593,A1594,B$1:B1593,"Med A")=0),1,0)</f>
        <v>0</v>
      </c>
      <c r="G1594" s="9" t="str">
        <f>IF(E1594=1,
  AVERAGEIFS(
    Question_10_Labs!D:D,
    Question_10_Labs!A:A, Question_10_admin!A1594,
    Question_10_Labs!C:C, "LAB B",
    Question_10_Labs!B:B, "&lt;=" &amp; Question_10_admin!C1594
  ),
  "")</f>
        <v/>
      </c>
      <c r="H1594" s="13" t="str">
        <f>IF(E1594=1,
  IFERROR(
    AVERAGEIFS(
      Question_10_Labs!D:D,
      Question_10_Labs!A:A, A1594,
      Question_10_Labs!C:C, "LAB B",
      Question_10_Labs!B:B, "&gt;=" &amp; C1594
    ),
    "No test done"
  ),
  ""
)</f>
        <v/>
      </c>
      <c r="I1594" s="13" t="str">
        <f t="shared" si="49"/>
        <v xml:space="preserve"> </v>
      </c>
    </row>
    <row r="1595" spans="1:9" x14ac:dyDescent="0.25">
      <c r="A1595" s="11">
        <v>105</v>
      </c>
      <c r="B1595" s="11" t="s">
        <v>622</v>
      </c>
      <c r="C1595" s="12">
        <v>41136</v>
      </c>
      <c r="D1595" s="15">
        <v>7300</v>
      </c>
      <c r="E1595" s="13">
        <f t="shared" si="48"/>
        <v>0</v>
      </c>
      <c r="F1595" s="13">
        <f>IF(AND(B1595="Med B",COUNTIFS(A$1:A1594,A1595,B$1:B1594,"Med B")=0,COUNTIFS(A$1:A1594,A1595,B$1:B1594,"Med A")=0),1,0)</f>
        <v>0</v>
      </c>
      <c r="G1595" s="9" t="str">
        <f>IF(E1595=1,
  AVERAGEIFS(
    Question_10_Labs!D:D,
    Question_10_Labs!A:A, Question_10_admin!A1595,
    Question_10_Labs!C:C, "LAB B",
    Question_10_Labs!B:B, "&lt;=" &amp; Question_10_admin!C1595
  ),
  "")</f>
        <v/>
      </c>
      <c r="H1595" s="13" t="str">
        <f>IF(E1595=1,
  IFERROR(
    AVERAGEIFS(
      Question_10_Labs!D:D,
      Question_10_Labs!A:A, A1595,
      Question_10_Labs!C:C, "LAB B",
      Question_10_Labs!B:B, "&gt;=" &amp; C1595
    ),
    "No test done"
  ),
  ""
)</f>
        <v/>
      </c>
      <c r="I1595" s="13" t="str">
        <f t="shared" si="49"/>
        <v xml:space="preserve"> </v>
      </c>
    </row>
    <row r="1596" spans="1:9" x14ac:dyDescent="0.25">
      <c r="A1596" s="11">
        <v>105</v>
      </c>
      <c r="B1596" s="11" t="s">
        <v>622</v>
      </c>
      <c r="C1596" s="12">
        <v>41150</v>
      </c>
      <c r="D1596" s="15">
        <v>7300</v>
      </c>
      <c r="E1596" s="13">
        <f t="shared" si="48"/>
        <v>0</v>
      </c>
      <c r="F1596" s="13">
        <f>IF(AND(B1596="Med B",COUNTIFS(A$1:A1595,A1596,B$1:B1595,"Med B")=0,COUNTIFS(A$1:A1595,A1596,B$1:B1595,"Med A")=0),1,0)</f>
        <v>0</v>
      </c>
      <c r="G1596" s="9" t="str">
        <f>IF(E1596=1,
  AVERAGEIFS(
    Question_10_Labs!D:D,
    Question_10_Labs!A:A, Question_10_admin!A1596,
    Question_10_Labs!C:C, "LAB B",
    Question_10_Labs!B:B, "&lt;=" &amp; Question_10_admin!C1596
  ),
  "")</f>
        <v/>
      </c>
      <c r="H1596" s="13" t="str">
        <f>IF(E1596=1,
  IFERROR(
    AVERAGEIFS(
      Question_10_Labs!D:D,
      Question_10_Labs!A:A, A1596,
      Question_10_Labs!C:C, "LAB B",
      Question_10_Labs!B:B, "&gt;=" &amp; C1596
    ),
    "No test done"
  ),
  ""
)</f>
        <v/>
      </c>
      <c r="I1596" s="13" t="str">
        <f t="shared" si="49"/>
        <v xml:space="preserve"> </v>
      </c>
    </row>
    <row r="1597" spans="1:9" x14ac:dyDescent="0.25">
      <c r="A1597" s="11">
        <v>105</v>
      </c>
      <c r="B1597" s="11" t="s">
        <v>622</v>
      </c>
      <c r="C1597" s="12">
        <v>41152</v>
      </c>
      <c r="D1597" s="15">
        <v>7300</v>
      </c>
      <c r="E1597" s="13">
        <f t="shared" si="48"/>
        <v>0</v>
      </c>
      <c r="F1597" s="13">
        <f>IF(AND(B1597="Med B",COUNTIFS(A$1:A1596,A1597,B$1:B1596,"Med B")=0,COUNTIFS(A$1:A1596,A1597,B$1:B1596,"Med A")=0),1,0)</f>
        <v>0</v>
      </c>
      <c r="G1597" s="9" t="str">
        <f>IF(E1597=1,
  AVERAGEIFS(
    Question_10_Labs!D:D,
    Question_10_Labs!A:A, Question_10_admin!A1597,
    Question_10_Labs!C:C, "LAB B",
    Question_10_Labs!B:B, "&lt;=" &amp; Question_10_admin!C1597
  ),
  "")</f>
        <v/>
      </c>
      <c r="H1597" s="13" t="str">
        <f>IF(E1597=1,
  IFERROR(
    AVERAGEIFS(
      Question_10_Labs!D:D,
      Question_10_Labs!A:A, A1597,
      Question_10_Labs!C:C, "LAB B",
      Question_10_Labs!B:B, "&gt;=" &amp; C1597
    ),
    "No test done"
  ),
  ""
)</f>
        <v/>
      </c>
      <c r="I1597" s="13" t="str">
        <f t="shared" si="49"/>
        <v xml:space="preserve"> </v>
      </c>
    </row>
    <row r="1598" spans="1:9" x14ac:dyDescent="0.25">
      <c r="A1598" s="11">
        <v>105</v>
      </c>
      <c r="B1598" s="11" t="s">
        <v>622</v>
      </c>
      <c r="C1598" s="12">
        <v>41155</v>
      </c>
      <c r="D1598" s="15">
        <v>7300</v>
      </c>
      <c r="E1598" s="13">
        <f t="shared" si="48"/>
        <v>0</v>
      </c>
      <c r="F1598" s="13">
        <f>IF(AND(B1598="Med B",COUNTIFS(A$1:A1597,A1598,B$1:B1597,"Med B")=0,COUNTIFS(A$1:A1597,A1598,B$1:B1597,"Med A")=0),1,0)</f>
        <v>0</v>
      </c>
      <c r="G1598" s="9" t="str">
        <f>IF(E1598=1,
  AVERAGEIFS(
    Question_10_Labs!D:D,
    Question_10_Labs!A:A, Question_10_admin!A1598,
    Question_10_Labs!C:C, "LAB B",
    Question_10_Labs!B:B, "&lt;=" &amp; Question_10_admin!C1598
  ),
  "")</f>
        <v/>
      </c>
      <c r="H1598" s="13" t="str">
        <f>IF(E1598=1,
  IFERROR(
    AVERAGEIFS(
      Question_10_Labs!D:D,
      Question_10_Labs!A:A, A1598,
      Question_10_Labs!C:C, "LAB B",
      Question_10_Labs!B:B, "&gt;=" &amp; C1598
    ),
    "No test done"
  ),
  ""
)</f>
        <v/>
      </c>
      <c r="I1598" s="13" t="str">
        <f t="shared" si="49"/>
        <v xml:space="preserve"> </v>
      </c>
    </row>
    <row r="1599" spans="1:9" x14ac:dyDescent="0.25">
      <c r="A1599" s="11">
        <v>105</v>
      </c>
      <c r="B1599" s="11" t="s">
        <v>622</v>
      </c>
      <c r="C1599" s="12">
        <v>41157</v>
      </c>
      <c r="D1599" s="15">
        <v>7300</v>
      </c>
      <c r="E1599" s="13">
        <f t="shared" si="48"/>
        <v>1</v>
      </c>
      <c r="F1599" s="13">
        <f>IF(AND(B1599="Med B",COUNTIFS(A$1:A1598,A1599,B$1:B1598,"Med B")=0,COUNTIFS(A$1:A1598,A1599,B$1:B1598,"Med A")=0),1,0)</f>
        <v>0</v>
      </c>
      <c r="G1599" s="9">
        <f>IF(E1599=1,
  AVERAGEIFS(
    Question_10_Labs!D:D,
    Question_10_Labs!A:A, Question_10_admin!A1599,
    Question_10_Labs!C:C, "LAB B",
    Question_10_Labs!B:B, "&lt;=" &amp; Question_10_admin!C1599
  ),
  "")</f>
        <v>10.585714285714287</v>
      </c>
      <c r="H1599" s="13">
        <f>IF(E1599=1,
  IFERROR(
    AVERAGEIFS(
      Question_10_Labs!D:D,
      Question_10_Labs!A:A, A1599,
      Question_10_Labs!C:C, "LAB B",
      Question_10_Labs!B:B, "&gt;=" &amp; C1599
    ),
    "No test done"
  ),
  ""
)</f>
        <v>10.137500000000001</v>
      </c>
      <c r="I1599" s="13" t="str">
        <f t="shared" si="49"/>
        <v>Higher</v>
      </c>
    </row>
    <row r="1600" spans="1:9" x14ac:dyDescent="0.25">
      <c r="A1600" s="11">
        <v>105</v>
      </c>
      <c r="B1600" s="11" t="s">
        <v>623</v>
      </c>
      <c r="C1600" s="12">
        <v>41164</v>
      </c>
      <c r="D1600" s="15">
        <v>10</v>
      </c>
      <c r="E1600" s="13">
        <f t="shared" si="48"/>
        <v>0</v>
      </c>
      <c r="F1600" s="13">
        <f>IF(AND(B1600="Med B",COUNTIFS(A$1:A1599,A1600,B$1:B1599,"Med B")=0,COUNTIFS(A$1:A1599,A1600,B$1:B1599,"Med A")=0),1,0)</f>
        <v>0</v>
      </c>
      <c r="G1600" s="9" t="str">
        <f>IF(E1600=1,
  AVERAGEIFS(
    Question_10_Labs!D:D,
    Question_10_Labs!A:A, Question_10_admin!A1600,
    Question_10_Labs!C:C, "LAB B",
    Question_10_Labs!B:B, "&lt;=" &amp; Question_10_admin!C1600
  ),
  "")</f>
        <v/>
      </c>
      <c r="H1600" s="13" t="str">
        <f>IF(E1600=1,
  IFERROR(
    AVERAGEIFS(
      Question_10_Labs!D:D,
      Question_10_Labs!A:A, A1600,
      Question_10_Labs!C:C, "LAB B",
      Question_10_Labs!B:B, "&gt;=" &amp; C1600
    ),
    "No test done"
  ),
  ""
)</f>
        <v/>
      </c>
      <c r="I1600" s="13" t="str">
        <f t="shared" si="49"/>
        <v xml:space="preserve"> </v>
      </c>
    </row>
    <row r="1601" spans="1:9" x14ac:dyDescent="0.25">
      <c r="A1601" s="11">
        <v>105</v>
      </c>
      <c r="B1601" s="11" t="s">
        <v>623</v>
      </c>
      <c r="C1601" s="12">
        <v>41223</v>
      </c>
      <c r="D1601" s="15">
        <v>13</v>
      </c>
      <c r="E1601" s="13">
        <f t="shared" si="48"/>
        <v>0</v>
      </c>
      <c r="F1601" s="13">
        <f>IF(AND(B1601="Med B",COUNTIFS(A$1:A1600,A1601,B$1:B1600,"Med B")=0,COUNTIFS(A$1:A1600,A1601,B$1:B1600,"Med A")=0),1,0)</f>
        <v>0</v>
      </c>
      <c r="G1601" s="9" t="str">
        <f>IF(E1601=1,
  AVERAGEIFS(
    Question_10_Labs!D:D,
    Question_10_Labs!A:A, Question_10_admin!A1601,
    Question_10_Labs!C:C, "LAB B",
    Question_10_Labs!B:B, "&lt;=" &amp; Question_10_admin!C1601
  ),
  "")</f>
        <v/>
      </c>
      <c r="H1601" s="13" t="str">
        <f>IF(E1601=1,
  IFERROR(
    AVERAGEIFS(
      Question_10_Labs!D:D,
      Question_10_Labs!A:A, A1601,
      Question_10_Labs!C:C, "LAB B",
      Question_10_Labs!B:B, "&gt;=" &amp; C1601
    ),
    "No test done"
  ),
  ""
)</f>
        <v/>
      </c>
      <c r="I1601" s="13" t="str">
        <f t="shared" si="49"/>
        <v xml:space="preserve"> </v>
      </c>
    </row>
    <row r="1602" spans="1:9" x14ac:dyDescent="0.25">
      <c r="A1602" s="11">
        <v>105</v>
      </c>
      <c r="B1602" s="11" t="s">
        <v>623</v>
      </c>
      <c r="C1602" s="12">
        <v>41228</v>
      </c>
      <c r="D1602" s="15">
        <v>13</v>
      </c>
      <c r="E1602" s="13">
        <f t="shared" si="48"/>
        <v>0</v>
      </c>
      <c r="F1602" s="13">
        <f>IF(AND(B1602="Med B",COUNTIFS(A$1:A1601,A1602,B$1:B1601,"Med B")=0,COUNTIFS(A$1:A1601,A1602,B$1:B1601,"Med A")=0),1,0)</f>
        <v>0</v>
      </c>
      <c r="G1602" s="9" t="str">
        <f>IF(E1602=1,
  AVERAGEIFS(
    Question_10_Labs!D:D,
    Question_10_Labs!A:A, Question_10_admin!A1602,
    Question_10_Labs!C:C, "LAB B",
    Question_10_Labs!B:B, "&lt;=" &amp; Question_10_admin!C1602
  ),
  "")</f>
        <v/>
      </c>
      <c r="H1602" s="13" t="str">
        <f>IF(E1602=1,
  IFERROR(
    AVERAGEIFS(
      Question_10_Labs!D:D,
      Question_10_Labs!A:A, A1602,
      Question_10_Labs!C:C, "LAB B",
      Question_10_Labs!B:B, "&gt;=" &amp; C1602
    ),
    "No test done"
  ),
  ""
)</f>
        <v/>
      </c>
      <c r="I1602" s="13" t="str">
        <f t="shared" si="49"/>
        <v xml:space="preserve"> </v>
      </c>
    </row>
    <row r="1603" spans="1:9" x14ac:dyDescent="0.25">
      <c r="A1603" s="11">
        <v>106</v>
      </c>
      <c r="B1603" s="11" t="s">
        <v>622</v>
      </c>
      <c r="C1603" s="12">
        <v>41092</v>
      </c>
      <c r="D1603" s="15">
        <v>5000</v>
      </c>
      <c r="E1603" s="13">
        <f t="shared" ref="E1603:E1666" si="50">IF(AND(B1603="Med A", A1603=A1604, B1604="Med B"), 1, 0)</f>
        <v>0</v>
      </c>
      <c r="F1603" s="13">
        <f>IF(AND(B1603="Med B",COUNTIFS(A$1:A1602,A1603,B$1:B1602,"Med B")=0,COUNTIFS(A$1:A1602,A1603,B$1:B1602,"Med A")=0),1,0)</f>
        <v>0</v>
      </c>
      <c r="G1603" s="9" t="str">
        <f>IF(E1603=1,
  AVERAGEIFS(
    Question_10_Labs!D:D,
    Question_10_Labs!A:A, Question_10_admin!A1603,
    Question_10_Labs!C:C, "LAB B",
    Question_10_Labs!B:B, "&lt;=" &amp; Question_10_admin!C1603
  ),
  "")</f>
        <v/>
      </c>
      <c r="H1603" s="13" t="str">
        <f>IF(E1603=1,
  IFERROR(
    AVERAGEIFS(
      Question_10_Labs!D:D,
      Question_10_Labs!A:A, A1603,
      Question_10_Labs!C:C, "LAB B",
      Question_10_Labs!B:B, "&gt;=" &amp; C1603
    ),
    "No test done"
  ),
  ""
)</f>
        <v/>
      </c>
      <c r="I1603" s="13" t="str">
        <f t="shared" ref="I1603:I1666" si="51">IF(OR(G1603="", H1603=""), " ",
   IF(AND(ISNUMBER(G1603), ISNUMBER(H1603)),
       IF(G1603 &gt; H1603, "Higher",
          IF(G1603 &lt; H1603, "Lower", "Same")
       ),
       "No comparison"
   )
)</f>
        <v xml:space="preserve"> </v>
      </c>
    </row>
    <row r="1604" spans="1:9" x14ac:dyDescent="0.25">
      <c r="A1604" s="11">
        <v>106</v>
      </c>
      <c r="B1604" s="11" t="s">
        <v>622</v>
      </c>
      <c r="C1604" s="12">
        <v>41094</v>
      </c>
      <c r="D1604" s="15">
        <v>5000</v>
      </c>
      <c r="E1604" s="13">
        <f t="shared" si="50"/>
        <v>0</v>
      </c>
      <c r="F1604" s="13">
        <f>IF(AND(B1604="Med B",COUNTIFS(A$1:A1603,A1604,B$1:B1603,"Med B")=0,COUNTIFS(A$1:A1603,A1604,B$1:B1603,"Med A")=0),1,0)</f>
        <v>0</v>
      </c>
      <c r="G1604" s="9" t="str">
        <f>IF(E1604=1,
  AVERAGEIFS(
    Question_10_Labs!D:D,
    Question_10_Labs!A:A, Question_10_admin!A1604,
    Question_10_Labs!C:C, "LAB B",
    Question_10_Labs!B:B, "&lt;=" &amp; Question_10_admin!C1604
  ),
  "")</f>
        <v/>
      </c>
      <c r="H1604" s="13" t="str">
        <f>IF(E1604=1,
  IFERROR(
    AVERAGEIFS(
      Question_10_Labs!D:D,
      Question_10_Labs!A:A, A1604,
      Question_10_Labs!C:C, "LAB B",
      Question_10_Labs!B:B, "&gt;=" &amp; C1604
    ),
    "No test done"
  ),
  ""
)</f>
        <v/>
      </c>
      <c r="I1604" s="13" t="str">
        <f t="shared" si="51"/>
        <v xml:space="preserve"> </v>
      </c>
    </row>
    <row r="1605" spans="1:9" x14ac:dyDescent="0.25">
      <c r="A1605" s="11">
        <v>106</v>
      </c>
      <c r="B1605" s="11" t="s">
        <v>622</v>
      </c>
      <c r="C1605" s="12">
        <v>41096</v>
      </c>
      <c r="D1605" s="15">
        <v>5000</v>
      </c>
      <c r="E1605" s="13">
        <f t="shared" si="50"/>
        <v>0</v>
      </c>
      <c r="F1605" s="13">
        <f>IF(AND(B1605="Med B",COUNTIFS(A$1:A1604,A1605,B$1:B1604,"Med B")=0,COUNTIFS(A$1:A1604,A1605,B$1:B1604,"Med A")=0),1,0)</f>
        <v>0</v>
      </c>
      <c r="G1605" s="9" t="str">
        <f>IF(E1605=1,
  AVERAGEIFS(
    Question_10_Labs!D:D,
    Question_10_Labs!A:A, Question_10_admin!A1605,
    Question_10_Labs!C:C, "LAB B",
    Question_10_Labs!B:B, "&lt;=" &amp; Question_10_admin!C1605
  ),
  "")</f>
        <v/>
      </c>
      <c r="H1605" s="13" t="str">
        <f>IF(E1605=1,
  IFERROR(
    AVERAGEIFS(
      Question_10_Labs!D:D,
      Question_10_Labs!A:A, A1605,
      Question_10_Labs!C:C, "LAB B",
      Question_10_Labs!B:B, "&gt;=" &amp; C1605
    ),
    "No test done"
  ),
  ""
)</f>
        <v/>
      </c>
      <c r="I1605" s="13" t="str">
        <f t="shared" si="51"/>
        <v xml:space="preserve"> </v>
      </c>
    </row>
    <row r="1606" spans="1:9" x14ac:dyDescent="0.25">
      <c r="A1606" s="11">
        <v>106</v>
      </c>
      <c r="B1606" s="11" t="s">
        <v>622</v>
      </c>
      <c r="C1606" s="12">
        <v>41099</v>
      </c>
      <c r="D1606" s="15">
        <v>5000</v>
      </c>
      <c r="E1606" s="13">
        <f t="shared" si="50"/>
        <v>0</v>
      </c>
      <c r="F1606" s="13">
        <f>IF(AND(B1606="Med B",COUNTIFS(A$1:A1605,A1606,B$1:B1605,"Med B")=0,COUNTIFS(A$1:A1605,A1606,B$1:B1605,"Med A")=0),1,0)</f>
        <v>0</v>
      </c>
      <c r="G1606" s="9" t="str">
        <f>IF(E1606=1,
  AVERAGEIFS(
    Question_10_Labs!D:D,
    Question_10_Labs!A:A, Question_10_admin!A1606,
    Question_10_Labs!C:C, "LAB B",
    Question_10_Labs!B:B, "&lt;=" &amp; Question_10_admin!C1606
  ),
  "")</f>
        <v/>
      </c>
      <c r="H1606" s="13" t="str">
        <f>IF(E1606=1,
  IFERROR(
    AVERAGEIFS(
      Question_10_Labs!D:D,
      Question_10_Labs!A:A, A1606,
      Question_10_Labs!C:C, "LAB B",
      Question_10_Labs!B:B, "&gt;=" &amp; C1606
    ),
    "No test done"
  ),
  ""
)</f>
        <v/>
      </c>
      <c r="I1606" s="13" t="str">
        <f t="shared" si="51"/>
        <v xml:space="preserve"> </v>
      </c>
    </row>
    <row r="1607" spans="1:9" x14ac:dyDescent="0.25">
      <c r="A1607" s="11">
        <v>106</v>
      </c>
      <c r="B1607" s="11" t="s">
        <v>622</v>
      </c>
      <c r="C1607" s="12">
        <v>41101</v>
      </c>
      <c r="D1607" s="15">
        <v>5000</v>
      </c>
      <c r="E1607" s="13">
        <f t="shared" si="50"/>
        <v>0</v>
      </c>
      <c r="F1607" s="13">
        <f>IF(AND(B1607="Med B",COUNTIFS(A$1:A1606,A1607,B$1:B1606,"Med B")=0,COUNTIFS(A$1:A1606,A1607,B$1:B1606,"Med A")=0),1,0)</f>
        <v>0</v>
      </c>
      <c r="G1607" s="9" t="str">
        <f>IF(E1607=1,
  AVERAGEIFS(
    Question_10_Labs!D:D,
    Question_10_Labs!A:A, Question_10_admin!A1607,
    Question_10_Labs!C:C, "LAB B",
    Question_10_Labs!B:B, "&lt;=" &amp; Question_10_admin!C1607
  ),
  "")</f>
        <v/>
      </c>
      <c r="H1607" s="13" t="str">
        <f>IF(E1607=1,
  IFERROR(
    AVERAGEIFS(
      Question_10_Labs!D:D,
      Question_10_Labs!A:A, A1607,
      Question_10_Labs!C:C, "LAB B",
      Question_10_Labs!B:B, "&gt;=" &amp; C1607
    ),
    "No test done"
  ),
  ""
)</f>
        <v/>
      </c>
      <c r="I1607" s="13" t="str">
        <f t="shared" si="51"/>
        <v xml:space="preserve"> </v>
      </c>
    </row>
    <row r="1608" spans="1:9" x14ac:dyDescent="0.25">
      <c r="A1608" s="11">
        <v>106</v>
      </c>
      <c r="B1608" s="11" t="s">
        <v>622</v>
      </c>
      <c r="C1608" s="12">
        <v>41103</v>
      </c>
      <c r="D1608" s="15">
        <v>5000</v>
      </c>
      <c r="E1608" s="13">
        <f t="shared" si="50"/>
        <v>0</v>
      </c>
      <c r="F1608" s="13">
        <f>IF(AND(B1608="Med B",COUNTIFS(A$1:A1607,A1608,B$1:B1607,"Med B")=0,COUNTIFS(A$1:A1607,A1608,B$1:B1607,"Med A")=0),1,0)</f>
        <v>0</v>
      </c>
      <c r="G1608" s="9" t="str">
        <f>IF(E1608=1,
  AVERAGEIFS(
    Question_10_Labs!D:D,
    Question_10_Labs!A:A, Question_10_admin!A1608,
    Question_10_Labs!C:C, "LAB B",
    Question_10_Labs!B:B, "&lt;=" &amp; Question_10_admin!C1608
  ),
  "")</f>
        <v/>
      </c>
      <c r="H1608" s="13" t="str">
        <f>IF(E1608=1,
  IFERROR(
    AVERAGEIFS(
      Question_10_Labs!D:D,
      Question_10_Labs!A:A, A1608,
      Question_10_Labs!C:C, "LAB B",
      Question_10_Labs!B:B, "&gt;=" &amp; C1608
    ),
    "No test done"
  ),
  ""
)</f>
        <v/>
      </c>
      <c r="I1608" s="13" t="str">
        <f t="shared" si="51"/>
        <v xml:space="preserve"> </v>
      </c>
    </row>
    <row r="1609" spans="1:9" x14ac:dyDescent="0.25">
      <c r="A1609" s="11">
        <v>106</v>
      </c>
      <c r="B1609" s="11" t="s">
        <v>622</v>
      </c>
      <c r="C1609" s="12">
        <v>41106</v>
      </c>
      <c r="D1609" s="15">
        <v>5000</v>
      </c>
      <c r="E1609" s="13">
        <f t="shared" si="50"/>
        <v>0</v>
      </c>
      <c r="F1609" s="13">
        <f>IF(AND(B1609="Med B",COUNTIFS(A$1:A1608,A1609,B$1:B1608,"Med B")=0,COUNTIFS(A$1:A1608,A1609,B$1:B1608,"Med A")=0),1,0)</f>
        <v>0</v>
      </c>
      <c r="G1609" s="9" t="str">
        <f>IF(E1609=1,
  AVERAGEIFS(
    Question_10_Labs!D:D,
    Question_10_Labs!A:A, Question_10_admin!A1609,
    Question_10_Labs!C:C, "LAB B",
    Question_10_Labs!B:B, "&lt;=" &amp; Question_10_admin!C1609
  ),
  "")</f>
        <v/>
      </c>
      <c r="H1609" s="13" t="str">
        <f>IF(E1609=1,
  IFERROR(
    AVERAGEIFS(
      Question_10_Labs!D:D,
      Question_10_Labs!A:A, A1609,
      Question_10_Labs!C:C, "LAB B",
      Question_10_Labs!B:B, "&gt;=" &amp; C1609
    ),
    "No test done"
  ),
  ""
)</f>
        <v/>
      </c>
      <c r="I1609" s="13" t="str">
        <f t="shared" si="51"/>
        <v xml:space="preserve"> </v>
      </c>
    </row>
    <row r="1610" spans="1:9" x14ac:dyDescent="0.25">
      <c r="A1610" s="11">
        <v>106</v>
      </c>
      <c r="B1610" s="11" t="s">
        <v>622</v>
      </c>
      <c r="C1610" s="12">
        <v>41108</v>
      </c>
      <c r="D1610" s="15">
        <v>5000</v>
      </c>
      <c r="E1610" s="13">
        <f t="shared" si="50"/>
        <v>0</v>
      </c>
      <c r="F1610" s="13">
        <f>IF(AND(B1610="Med B",COUNTIFS(A$1:A1609,A1610,B$1:B1609,"Med B")=0,COUNTIFS(A$1:A1609,A1610,B$1:B1609,"Med A")=0),1,0)</f>
        <v>0</v>
      </c>
      <c r="G1610" s="9" t="str">
        <f>IF(E1610=1,
  AVERAGEIFS(
    Question_10_Labs!D:D,
    Question_10_Labs!A:A, Question_10_admin!A1610,
    Question_10_Labs!C:C, "LAB B",
    Question_10_Labs!B:B, "&lt;=" &amp; Question_10_admin!C1610
  ),
  "")</f>
        <v/>
      </c>
      <c r="H1610" s="13" t="str">
        <f>IF(E1610=1,
  IFERROR(
    AVERAGEIFS(
      Question_10_Labs!D:D,
      Question_10_Labs!A:A, A1610,
      Question_10_Labs!C:C, "LAB B",
      Question_10_Labs!B:B, "&gt;=" &amp; C1610
    ),
    "No test done"
  ),
  ""
)</f>
        <v/>
      </c>
      <c r="I1610" s="13" t="str">
        <f t="shared" si="51"/>
        <v xml:space="preserve"> </v>
      </c>
    </row>
    <row r="1611" spans="1:9" x14ac:dyDescent="0.25">
      <c r="A1611" s="11">
        <v>106</v>
      </c>
      <c r="B1611" s="11" t="s">
        <v>622</v>
      </c>
      <c r="C1611" s="12">
        <v>41110</v>
      </c>
      <c r="D1611" s="15">
        <v>5500</v>
      </c>
      <c r="E1611" s="13">
        <f t="shared" si="50"/>
        <v>0</v>
      </c>
      <c r="F1611" s="13">
        <f>IF(AND(B1611="Med B",COUNTIFS(A$1:A1610,A1611,B$1:B1610,"Med B")=0,COUNTIFS(A$1:A1610,A1611,B$1:B1610,"Med A")=0),1,0)</f>
        <v>0</v>
      </c>
      <c r="G1611" s="9" t="str">
        <f>IF(E1611=1,
  AVERAGEIFS(
    Question_10_Labs!D:D,
    Question_10_Labs!A:A, Question_10_admin!A1611,
    Question_10_Labs!C:C, "LAB B",
    Question_10_Labs!B:B, "&lt;=" &amp; Question_10_admin!C1611
  ),
  "")</f>
        <v/>
      </c>
      <c r="H1611" s="13" t="str">
        <f>IF(E1611=1,
  IFERROR(
    AVERAGEIFS(
      Question_10_Labs!D:D,
      Question_10_Labs!A:A, A1611,
      Question_10_Labs!C:C, "LAB B",
      Question_10_Labs!B:B, "&gt;=" &amp; C1611
    ),
    "No test done"
  ),
  ""
)</f>
        <v/>
      </c>
      <c r="I1611" s="13" t="str">
        <f t="shared" si="51"/>
        <v xml:space="preserve"> </v>
      </c>
    </row>
    <row r="1612" spans="1:9" x14ac:dyDescent="0.25">
      <c r="A1612" s="11">
        <v>106</v>
      </c>
      <c r="B1612" s="11" t="s">
        <v>622</v>
      </c>
      <c r="C1612" s="12">
        <v>41113</v>
      </c>
      <c r="D1612" s="15">
        <v>5500</v>
      </c>
      <c r="E1612" s="13">
        <f t="shared" si="50"/>
        <v>0</v>
      </c>
      <c r="F1612" s="13">
        <f>IF(AND(B1612="Med B",COUNTIFS(A$1:A1611,A1612,B$1:B1611,"Med B")=0,COUNTIFS(A$1:A1611,A1612,B$1:B1611,"Med A")=0),1,0)</f>
        <v>0</v>
      </c>
      <c r="G1612" s="9" t="str">
        <f>IF(E1612=1,
  AVERAGEIFS(
    Question_10_Labs!D:D,
    Question_10_Labs!A:A, Question_10_admin!A1612,
    Question_10_Labs!C:C, "LAB B",
    Question_10_Labs!B:B, "&lt;=" &amp; Question_10_admin!C1612
  ),
  "")</f>
        <v/>
      </c>
      <c r="H1612" s="13" t="str">
        <f>IF(E1612=1,
  IFERROR(
    AVERAGEIFS(
      Question_10_Labs!D:D,
      Question_10_Labs!A:A, A1612,
      Question_10_Labs!C:C, "LAB B",
      Question_10_Labs!B:B, "&gt;=" &amp; C1612
    ),
    "No test done"
  ),
  ""
)</f>
        <v/>
      </c>
      <c r="I1612" s="13" t="str">
        <f t="shared" si="51"/>
        <v xml:space="preserve"> </v>
      </c>
    </row>
    <row r="1613" spans="1:9" x14ac:dyDescent="0.25">
      <c r="A1613" s="11">
        <v>106</v>
      </c>
      <c r="B1613" s="11" t="s">
        <v>622</v>
      </c>
      <c r="C1613" s="12">
        <v>41115</v>
      </c>
      <c r="D1613" s="15">
        <v>5500</v>
      </c>
      <c r="E1613" s="13">
        <f t="shared" si="50"/>
        <v>0</v>
      </c>
      <c r="F1613" s="13">
        <f>IF(AND(B1613="Med B",COUNTIFS(A$1:A1612,A1613,B$1:B1612,"Med B")=0,COUNTIFS(A$1:A1612,A1613,B$1:B1612,"Med A")=0),1,0)</f>
        <v>0</v>
      </c>
      <c r="G1613" s="9" t="str">
        <f>IF(E1613=1,
  AVERAGEIFS(
    Question_10_Labs!D:D,
    Question_10_Labs!A:A, Question_10_admin!A1613,
    Question_10_Labs!C:C, "LAB B",
    Question_10_Labs!B:B, "&lt;=" &amp; Question_10_admin!C1613
  ),
  "")</f>
        <v/>
      </c>
      <c r="H1613" s="13" t="str">
        <f>IF(E1613=1,
  IFERROR(
    AVERAGEIFS(
      Question_10_Labs!D:D,
      Question_10_Labs!A:A, A1613,
      Question_10_Labs!C:C, "LAB B",
      Question_10_Labs!B:B, "&gt;=" &amp; C1613
    ),
    "No test done"
  ),
  ""
)</f>
        <v/>
      </c>
      <c r="I1613" s="13" t="str">
        <f t="shared" si="51"/>
        <v xml:space="preserve"> </v>
      </c>
    </row>
    <row r="1614" spans="1:9" x14ac:dyDescent="0.25">
      <c r="A1614" s="11">
        <v>106</v>
      </c>
      <c r="B1614" s="11" t="s">
        <v>622</v>
      </c>
      <c r="C1614" s="12">
        <v>41117</v>
      </c>
      <c r="D1614" s="15">
        <v>5500</v>
      </c>
      <c r="E1614" s="13">
        <f t="shared" si="50"/>
        <v>0</v>
      </c>
      <c r="F1614" s="13">
        <f>IF(AND(B1614="Med B",COUNTIFS(A$1:A1613,A1614,B$1:B1613,"Med B")=0,COUNTIFS(A$1:A1613,A1614,B$1:B1613,"Med A")=0),1,0)</f>
        <v>0</v>
      </c>
      <c r="G1614" s="9" t="str">
        <f>IF(E1614=1,
  AVERAGEIFS(
    Question_10_Labs!D:D,
    Question_10_Labs!A:A, Question_10_admin!A1614,
    Question_10_Labs!C:C, "LAB B",
    Question_10_Labs!B:B, "&lt;=" &amp; Question_10_admin!C1614
  ),
  "")</f>
        <v/>
      </c>
      <c r="H1614" s="13" t="str">
        <f>IF(E1614=1,
  IFERROR(
    AVERAGEIFS(
      Question_10_Labs!D:D,
      Question_10_Labs!A:A, A1614,
      Question_10_Labs!C:C, "LAB B",
      Question_10_Labs!B:B, "&gt;=" &amp; C1614
    ),
    "No test done"
  ),
  ""
)</f>
        <v/>
      </c>
      <c r="I1614" s="13" t="str">
        <f t="shared" si="51"/>
        <v xml:space="preserve"> </v>
      </c>
    </row>
    <row r="1615" spans="1:9" x14ac:dyDescent="0.25">
      <c r="A1615" s="11">
        <v>106</v>
      </c>
      <c r="B1615" s="11" t="s">
        <v>622</v>
      </c>
      <c r="C1615" s="12">
        <v>41120</v>
      </c>
      <c r="D1615" s="15">
        <v>5500</v>
      </c>
      <c r="E1615" s="13">
        <f t="shared" si="50"/>
        <v>0</v>
      </c>
      <c r="F1615" s="13">
        <f>IF(AND(B1615="Med B",COUNTIFS(A$1:A1614,A1615,B$1:B1614,"Med B")=0,COUNTIFS(A$1:A1614,A1615,B$1:B1614,"Med A")=0),1,0)</f>
        <v>0</v>
      </c>
      <c r="G1615" s="9" t="str">
        <f>IF(E1615=1,
  AVERAGEIFS(
    Question_10_Labs!D:D,
    Question_10_Labs!A:A, Question_10_admin!A1615,
    Question_10_Labs!C:C, "LAB B",
    Question_10_Labs!B:B, "&lt;=" &amp; Question_10_admin!C1615
  ),
  "")</f>
        <v/>
      </c>
      <c r="H1615" s="13" t="str">
        <f>IF(E1615=1,
  IFERROR(
    AVERAGEIFS(
      Question_10_Labs!D:D,
      Question_10_Labs!A:A, A1615,
      Question_10_Labs!C:C, "LAB B",
      Question_10_Labs!B:B, "&gt;=" &amp; C1615
    ),
    "No test done"
  ),
  ""
)</f>
        <v/>
      </c>
      <c r="I1615" s="13" t="str">
        <f t="shared" si="51"/>
        <v xml:space="preserve"> </v>
      </c>
    </row>
    <row r="1616" spans="1:9" x14ac:dyDescent="0.25">
      <c r="A1616" s="11">
        <v>106</v>
      </c>
      <c r="B1616" s="11" t="s">
        <v>622</v>
      </c>
      <c r="C1616" s="12">
        <v>41123</v>
      </c>
      <c r="D1616" s="15">
        <v>5500</v>
      </c>
      <c r="E1616" s="13">
        <f t="shared" si="50"/>
        <v>0</v>
      </c>
      <c r="F1616" s="13">
        <f>IF(AND(B1616="Med B",COUNTIFS(A$1:A1615,A1616,B$1:B1615,"Med B")=0,COUNTIFS(A$1:A1615,A1616,B$1:B1615,"Med A")=0),1,0)</f>
        <v>0</v>
      </c>
      <c r="G1616" s="9" t="str">
        <f>IF(E1616=1,
  AVERAGEIFS(
    Question_10_Labs!D:D,
    Question_10_Labs!A:A, Question_10_admin!A1616,
    Question_10_Labs!C:C, "LAB B",
    Question_10_Labs!B:B, "&lt;=" &amp; Question_10_admin!C1616
  ),
  "")</f>
        <v/>
      </c>
      <c r="H1616" s="13" t="str">
        <f>IF(E1616=1,
  IFERROR(
    AVERAGEIFS(
      Question_10_Labs!D:D,
      Question_10_Labs!A:A, A1616,
      Question_10_Labs!C:C, "LAB B",
      Question_10_Labs!B:B, "&gt;=" &amp; C1616
    ),
    "No test done"
  ),
  ""
)</f>
        <v/>
      </c>
      <c r="I1616" s="13" t="str">
        <f t="shared" si="51"/>
        <v xml:space="preserve"> </v>
      </c>
    </row>
    <row r="1617" spans="1:9" x14ac:dyDescent="0.25">
      <c r="A1617" s="11">
        <v>106</v>
      </c>
      <c r="B1617" s="11" t="s">
        <v>622</v>
      </c>
      <c r="C1617" s="12">
        <v>41125</v>
      </c>
      <c r="D1617" s="15">
        <v>7200</v>
      </c>
      <c r="E1617" s="13">
        <f t="shared" si="50"/>
        <v>0</v>
      </c>
      <c r="F1617" s="13">
        <f>IF(AND(B1617="Med B",COUNTIFS(A$1:A1616,A1617,B$1:B1616,"Med B")=0,COUNTIFS(A$1:A1616,A1617,B$1:B1616,"Med A")=0),1,0)</f>
        <v>0</v>
      </c>
      <c r="G1617" s="9" t="str">
        <f>IF(E1617=1,
  AVERAGEIFS(
    Question_10_Labs!D:D,
    Question_10_Labs!A:A, Question_10_admin!A1617,
    Question_10_Labs!C:C, "LAB B",
    Question_10_Labs!B:B, "&lt;=" &amp; Question_10_admin!C1617
  ),
  "")</f>
        <v/>
      </c>
      <c r="H1617" s="13" t="str">
        <f>IF(E1617=1,
  IFERROR(
    AVERAGEIFS(
      Question_10_Labs!D:D,
      Question_10_Labs!A:A, A1617,
      Question_10_Labs!C:C, "LAB B",
      Question_10_Labs!B:B, "&gt;=" &amp; C1617
    ),
    "No test done"
  ),
  ""
)</f>
        <v/>
      </c>
      <c r="I1617" s="13" t="str">
        <f t="shared" si="51"/>
        <v xml:space="preserve"> </v>
      </c>
    </row>
    <row r="1618" spans="1:9" x14ac:dyDescent="0.25">
      <c r="A1618" s="11">
        <v>106</v>
      </c>
      <c r="B1618" s="11" t="s">
        <v>622</v>
      </c>
      <c r="C1618" s="12">
        <v>41128</v>
      </c>
      <c r="D1618" s="15">
        <v>7200</v>
      </c>
      <c r="E1618" s="13">
        <f t="shared" si="50"/>
        <v>0</v>
      </c>
      <c r="F1618" s="13">
        <f>IF(AND(B1618="Med B",COUNTIFS(A$1:A1617,A1618,B$1:B1617,"Med B")=0,COUNTIFS(A$1:A1617,A1618,B$1:B1617,"Med A")=0),1,0)</f>
        <v>0</v>
      </c>
      <c r="G1618" s="9" t="str">
        <f>IF(E1618=1,
  AVERAGEIFS(
    Question_10_Labs!D:D,
    Question_10_Labs!A:A, Question_10_admin!A1618,
    Question_10_Labs!C:C, "LAB B",
    Question_10_Labs!B:B, "&lt;=" &amp; Question_10_admin!C1618
  ),
  "")</f>
        <v/>
      </c>
      <c r="H1618" s="13" t="str">
        <f>IF(E1618=1,
  IFERROR(
    AVERAGEIFS(
      Question_10_Labs!D:D,
      Question_10_Labs!A:A, A1618,
      Question_10_Labs!C:C, "LAB B",
      Question_10_Labs!B:B, "&gt;=" &amp; C1618
    ),
    "No test done"
  ),
  ""
)</f>
        <v/>
      </c>
      <c r="I1618" s="13" t="str">
        <f t="shared" si="51"/>
        <v xml:space="preserve"> </v>
      </c>
    </row>
    <row r="1619" spans="1:9" x14ac:dyDescent="0.25">
      <c r="A1619" s="11">
        <v>106</v>
      </c>
      <c r="B1619" s="11" t="s">
        <v>622</v>
      </c>
      <c r="C1619" s="12">
        <v>41130</v>
      </c>
      <c r="D1619" s="15">
        <v>7200</v>
      </c>
      <c r="E1619" s="13">
        <f t="shared" si="50"/>
        <v>0</v>
      </c>
      <c r="F1619" s="13">
        <f>IF(AND(B1619="Med B",COUNTIFS(A$1:A1618,A1619,B$1:B1618,"Med B")=0,COUNTIFS(A$1:A1618,A1619,B$1:B1618,"Med A")=0),1,0)</f>
        <v>0</v>
      </c>
      <c r="G1619" s="9" t="str">
        <f>IF(E1619=1,
  AVERAGEIFS(
    Question_10_Labs!D:D,
    Question_10_Labs!A:A, Question_10_admin!A1619,
    Question_10_Labs!C:C, "LAB B",
    Question_10_Labs!B:B, "&lt;=" &amp; Question_10_admin!C1619
  ),
  "")</f>
        <v/>
      </c>
      <c r="H1619" s="13" t="str">
        <f>IF(E1619=1,
  IFERROR(
    AVERAGEIFS(
      Question_10_Labs!D:D,
      Question_10_Labs!A:A, A1619,
      Question_10_Labs!C:C, "LAB B",
      Question_10_Labs!B:B, "&gt;=" &amp; C1619
    ),
    "No test done"
  ),
  ""
)</f>
        <v/>
      </c>
      <c r="I1619" s="13" t="str">
        <f t="shared" si="51"/>
        <v xml:space="preserve"> </v>
      </c>
    </row>
    <row r="1620" spans="1:9" x14ac:dyDescent="0.25">
      <c r="A1620" s="11">
        <v>106</v>
      </c>
      <c r="B1620" s="11" t="s">
        <v>622</v>
      </c>
      <c r="C1620" s="12">
        <v>41132</v>
      </c>
      <c r="D1620" s="15">
        <v>7200</v>
      </c>
      <c r="E1620" s="13">
        <f t="shared" si="50"/>
        <v>0</v>
      </c>
      <c r="F1620" s="13">
        <f>IF(AND(B1620="Med B",COUNTIFS(A$1:A1619,A1620,B$1:B1619,"Med B")=0,COUNTIFS(A$1:A1619,A1620,B$1:B1619,"Med A")=0),1,0)</f>
        <v>0</v>
      </c>
      <c r="G1620" s="9" t="str">
        <f>IF(E1620=1,
  AVERAGEIFS(
    Question_10_Labs!D:D,
    Question_10_Labs!A:A, Question_10_admin!A1620,
    Question_10_Labs!C:C, "LAB B",
    Question_10_Labs!B:B, "&lt;=" &amp; Question_10_admin!C1620
  ),
  "")</f>
        <v/>
      </c>
      <c r="H1620" s="13" t="str">
        <f>IF(E1620=1,
  IFERROR(
    AVERAGEIFS(
      Question_10_Labs!D:D,
      Question_10_Labs!A:A, A1620,
      Question_10_Labs!C:C, "LAB B",
      Question_10_Labs!B:B, "&gt;=" &amp; C1620
    ),
    "No test done"
  ),
  ""
)</f>
        <v/>
      </c>
      <c r="I1620" s="13" t="str">
        <f t="shared" si="51"/>
        <v xml:space="preserve"> </v>
      </c>
    </row>
    <row r="1621" spans="1:9" x14ac:dyDescent="0.25">
      <c r="A1621" s="11">
        <v>106</v>
      </c>
      <c r="B1621" s="11" t="s">
        <v>622</v>
      </c>
      <c r="C1621" s="12">
        <v>41135</v>
      </c>
      <c r="D1621" s="15">
        <v>7200</v>
      </c>
      <c r="E1621" s="13">
        <f t="shared" si="50"/>
        <v>0</v>
      </c>
      <c r="F1621" s="13">
        <f>IF(AND(B1621="Med B",COUNTIFS(A$1:A1620,A1621,B$1:B1620,"Med B")=0,COUNTIFS(A$1:A1620,A1621,B$1:B1620,"Med A")=0),1,0)</f>
        <v>0</v>
      </c>
      <c r="G1621" s="9" t="str">
        <f>IF(E1621=1,
  AVERAGEIFS(
    Question_10_Labs!D:D,
    Question_10_Labs!A:A, Question_10_admin!A1621,
    Question_10_Labs!C:C, "LAB B",
    Question_10_Labs!B:B, "&lt;=" &amp; Question_10_admin!C1621
  ),
  "")</f>
        <v/>
      </c>
      <c r="H1621" s="13" t="str">
        <f>IF(E1621=1,
  IFERROR(
    AVERAGEIFS(
      Question_10_Labs!D:D,
      Question_10_Labs!A:A, A1621,
      Question_10_Labs!C:C, "LAB B",
      Question_10_Labs!B:B, "&gt;=" &amp; C1621
    ),
    "No test done"
  ),
  ""
)</f>
        <v/>
      </c>
      <c r="I1621" s="13" t="str">
        <f t="shared" si="51"/>
        <v xml:space="preserve"> </v>
      </c>
    </row>
    <row r="1622" spans="1:9" x14ac:dyDescent="0.25">
      <c r="A1622" s="11">
        <v>106</v>
      </c>
      <c r="B1622" s="11" t="s">
        <v>622</v>
      </c>
      <c r="C1622" s="12">
        <v>41137</v>
      </c>
      <c r="D1622" s="15">
        <v>7200</v>
      </c>
      <c r="E1622" s="13">
        <f t="shared" si="50"/>
        <v>0</v>
      </c>
      <c r="F1622" s="13">
        <f>IF(AND(B1622="Med B",COUNTIFS(A$1:A1621,A1622,B$1:B1621,"Med B")=0,COUNTIFS(A$1:A1621,A1622,B$1:B1621,"Med A")=0),1,0)</f>
        <v>0</v>
      </c>
      <c r="G1622" s="9" t="str">
        <f>IF(E1622=1,
  AVERAGEIFS(
    Question_10_Labs!D:D,
    Question_10_Labs!A:A, Question_10_admin!A1622,
    Question_10_Labs!C:C, "LAB B",
    Question_10_Labs!B:B, "&lt;=" &amp; Question_10_admin!C1622
  ),
  "")</f>
        <v/>
      </c>
      <c r="H1622" s="13" t="str">
        <f>IF(E1622=1,
  IFERROR(
    AVERAGEIFS(
      Question_10_Labs!D:D,
      Question_10_Labs!A:A, A1622,
      Question_10_Labs!C:C, "LAB B",
      Question_10_Labs!B:B, "&gt;=" &amp; C1622
    ),
    "No test done"
  ),
  ""
)</f>
        <v/>
      </c>
      <c r="I1622" s="13" t="str">
        <f t="shared" si="51"/>
        <v xml:space="preserve"> </v>
      </c>
    </row>
    <row r="1623" spans="1:9" x14ac:dyDescent="0.25">
      <c r="A1623" s="11">
        <v>106</v>
      </c>
      <c r="B1623" s="11" t="s">
        <v>622</v>
      </c>
      <c r="C1623" s="12">
        <v>41139</v>
      </c>
      <c r="D1623" s="15">
        <v>8000</v>
      </c>
      <c r="E1623" s="13">
        <f t="shared" si="50"/>
        <v>0</v>
      </c>
      <c r="F1623" s="13">
        <f>IF(AND(B1623="Med B",COUNTIFS(A$1:A1622,A1623,B$1:B1622,"Med B")=0,COUNTIFS(A$1:A1622,A1623,B$1:B1622,"Med A")=0),1,0)</f>
        <v>0</v>
      </c>
      <c r="G1623" s="9" t="str">
        <f>IF(E1623=1,
  AVERAGEIFS(
    Question_10_Labs!D:D,
    Question_10_Labs!A:A, Question_10_admin!A1623,
    Question_10_Labs!C:C, "LAB B",
    Question_10_Labs!B:B, "&lt;=" &amp; Question_10_admin!C1623
  ),
  "")</f>
        <v/>
      </c>
      <c r="H1623" s="13" t="str">
        <f>IF(E1623=1,
  IFERROR(
    AVERAGEIFS(
      Question_10_Labs!D:D,
      Question_10_Labs!A:A, A1623,
      Question_10_Labs!C:C, "LAB B",
      Question_10_Labs!B:B, "&gt;=" &amp; C1623
    ),
    "No test done"
  ),
  ""
)</f>
        <v/>
      </c>
      <c r="I1623" s="13" t="str">
        <f t="shared" si="51"/>
        <v xml:space="preserve"> </v>
      </c>
    </row>
    <row r="1624" spans="1:9" x14ac:dyDescent="0.25">
      <c r="A1624" s="11">
        <v>106</v>
      </c>
      <c r="B1624" s="11" t="s">
        <v>622</v>
      </c>
      <c r="C1624" s="12">
        <v>41142</v>
      </c>
      <c r="D1624" s="15">
        <v>8000</v>
      </c>
      <c r="E1624" s="13">
        <f t="shared" si="50"/>
        <v>0</v>
      </c>
      <c r="F1624" s="13">
        <f>IF(AND(B1624="Med B",COUNTIFS(A$1:A1623,A1624,B$1:B1623,"Med B")=0,COUNTIFS(A$1:A1623,A1624,B$1:B1623,"Med A")=0),1,0)</f>
        <v>0</v>
      </c>
      <c r="G1624" s="9" t="str">
        <f>IF(E1624=1,
  AVERAGEIFS(
    Question_10_Labs!D:D,
    Question_10_Labs!A:A, Question_10_admin!A1624,
    Question_10_Labs!C:C, "LAB B",
    Question_10_Labs!B:B, "&lt;=" &amp; Question_10_admin!C1624
  ),
  "")</f>
        <v/>
      </c>
      <c r="H1624" s="13" t="str">
        <f>IF(E1624=1,
  IFERROR(
    AVERAGEIFS(
      Question_10_Labs!D:D,
      Question_10_Labs!A:A, A1624,
      Question_10_Labs!C:C, "LAB B",
      Question_10_Labs!B:B, "&gt;=" &amp; C1624
    ),
    "No test done"
  ),
  ""
)</f>
        <v/>
      </c>
      <c r="I1624" s="13" t="str">
        <f t="shared" si="51"/>
        <v xml:space="preserve"> </v>
      </c>
    </row>
    <row r="1625" spans="1:9" x14ac:dyDescent="0.25">
      <c r="A1625" s="11">
        <v>106</v>
      </c>
      <c r="B1625" s="11" t="s">
        <v>622</v>
      </c>
      <c r="C1625" s="12">
        <v>41144</v>
      </c>
      <c r="D1625" s="15">
        <v>8000</v>
      </c>
      <c r="E1625" s="13">
        <f t="shared" si="50"/>
        <v>0</v>
      </c>
      <c r="F1625" s="13">
        <f>IF(AND(B1625="Med B",COUNTIFS(A$1:A1624,A1625,B$1:B1624,"Med B")=0,COUNTIFS(A$1:A1624,A1625,B$1:B1624,"Med A")=0),1,0)</f>
        <v>0</v>
      </c>
      <c r="G1625" s="9" t="str">
        <f>IF(E1625=1,
  AVERAGEIFS(
    Question_10_Labs!D:D,
    Question_10_Labs!A:A, Question_10_admin!A1625,
    Question_10_Labs!C:C, "LAB B",
    Question_10_Labs!B:B, "&lt;=" &amp; Question_10_admin!C1625
  ),
  "")</f>
        <v/>
      </c>
      <c r="H1625" s="13" t="str">
        <f>IF(E1625=1,
  IFERROR(
    AVERAGEIFS(
      Question_10_Labs!D:D,
      Question_10_Labs!A:A, A1625,
      Question_10_Labs!C:C, "LAB B",
      Question_10_Labs!B:B, "&gt;=" &amp; C1625
    ),
    "No test done"
  ),
  ""
)</f>
        <v/>
      </c>
      <c r="I1625" s="13" t="str">
        <f t="shared" si="51"/>
        <v xml:space="preserve"> </v>
      </c>
    </row>
    <row r="1626" spans="1:9" x14ac:dyDescent="0.25">
      <c r="A1626" s="11">
        <v>106</v>
      </c>
      <c r="B1626" s="11" t="s">
        <v>622</v>
      </c>
      <c r="C1626" s="12">
        <v>41146</v>
      </c>
      <c r="D1626" s="15">
        <v>8000</v>
      </c>
      <c r="E1626" s="13">
        <f t="shared" si="50"/>
        <v>0</v>
      </c>
      <c r="F1626" s="13">
        <f>IF(AND(B1626="Med B",COUNTIFS(A$1:A1625,A1626,B$1:B1625,"Med B")=0,COUNTIFS(A$1:A1625,A1626,B$1:B1625,"Med A")=0),1,0)</f>
        <v>0</v>
      </c>
      <c r="G1626" s="9" t="str">
        <f>IF(E1626=1,
  AVERAGEIFS(
    Question_10_Labs!D:D,
    Question_10_Labs!A:A, Question_10_admin!A1626,
    Question_10_Labs!C:C, "LAB B",
    Question_10_Labs!B:B, "&lt;=" &amp; Question_10_admin!C1626
  ),
  "")</f>
        <v/>
      </c>
      <c r="H1626" s="13" t="str">
        <f>IF(E1626=1,
  IFERROR(
    AVERAGEIFS(
      Question_10_Labs!D:D,
      Question_10_Labs!A:A, A1626,
      Question_10_Labs!C:C, "LAB B",
      Question_10_Labs!B:B, "&gt;=" &amp; C1626
    ),
    "No test done"
  ),
  ""
)</f>
        <v/>
      </c>
      <c r="I1626" s="13" t="str">
        <f t="shared" si="51"/>
        <v xml:space="preserve"> </v>
      </c>
    </row>
    <row r="1627" spans="1:9" x14ac:dyDescent="0.25">
      <c r="A1627" s="11">
        <v>106</v>
      </c>
      <c r="B1627" s="11" t="s">
        <v>622</v>
      </c>
      <c r="C1627" s="12">
        <v>41149</v>
      </c>
      <c r="D1627" s="15">
        <v>8000</v>
      </c>
      <c r="E1627" s="13">
        <f t="shared" si="50"/>
        <v>0</v>
      </c>
      <c r="F1627" s="13">
        <f>IF(AND(B1627="Med B",COUNTIFS(A$1:A1626,A1627,B$1:B1626,"Med B")=0,COUNTIFS(A$1:A1626,A1627,B$1:B1626,"Med A")=0),1,0)</f>
        <v>0</v>
      </c>
      <c r="G1627" s="9" t="str">
        <f>IF(E1627=1,
  AVERAGEIFS(
    Question_10_Labs!D:D,
    Question_10_Labs!A:A, Question_10_admin!A1627,
    Question_10_Labs!C:C, "LAB B",
    Question_10_Labs!B:B, "&lt;=" &amp; Question_10_admin!C1627
  ),
  "")</f>
        <v/>
      </c>
      <c r="H1627" s="13" t="str">
        <f>IF(E1627=1,
  IFERROR(
    AVERAGEIFS(
      Question_10_Labs!D:D,
      Question_10_Labs!A:A, A1627,
      Question_10_Labs!C:C, "LAB B",
      Question_10_Labs!B:B, "&gt;=" &amp; C1627
    ),
    "No test done"
  ),
  ""
)</f>
        <v/>
      </c>
      <c r="I1627" s="13" t="str">
        <f t="shared" si="51"/>
        <v xml:space="preserve"> </v>
      </c>
    </row>
    <row r="1628" spans="1:9" x14ac:dyDescent="0.25">
      <c r="A1628" s="11">
        <v>106</v>
      </c>
      <c r="B1628" s="11" t="s">
        <v>622</v>
      </c>
      <c r="C1628" s="12">
        <v>41151</v>
      </c>
      <c r="D1628" s="15">
        <v>8000</v>
      </c>
      <c r="E1628" s="13">
        <f t="shared" si="50"/>
        <v>0</v>
      </c>
      <c r="F1628" s="13">
        <f>IF(AND(B1628="Med B",COUNTIFS(A$1:A1627,A1628,B$1:B1627,"Med B")=0,COUNTIFS(A$1:A1627,A1628,B$1:B1627,"Med A")=0),1,0)</f>
        <v>0</v>
      </c>
      <c r="G1628" s="9" t="str">
        <f>IF(E1628=1,
  AVERAGEIFS(
    Question_10_Labs!D:D,
    Question_10_Labs!A:A, Question_10_admin!A1628,
    Question_10_Labs!C:C, "LAB B",
    Question_10_Labs!B:B, "&lt;=" &amp; Question_10_admin!C1628
  ),
  "")</f>
        <v/>
      </c>
      <c r="H1628" s="13" t="str">
        <f>IF(E1628=1,
  IFERROR(
    AVERAGEIFS(
      Question_10_Labs!D:D,
      Question_10_Labs!A:A, A1628,
      Question_10_Labs!C:C, "LAB B",
      Question_10_Labs!B:B, "&gt;=" &amp; C1628
    ),
    "No test done"
  ),
  ""
)</f>
        <v/>
      </c>
      <c r="I1628" s="13" t="str">
        <f t="shared" si="51"/>
        <v xml:space="preserve"> </v>
      </c>
    </row>
    <row r="1629" spans="1:9" x14ac:dyDescent="0.25">
      <c r="A1629" s="11">
        <v>106</v>
      </c>
      <c r="B1629" s="11" t="s">
        <v>622</v>
      </c>
      <c r="C1629" s="12">
        <v>41153</v>
      </c>
      <c r="D1629" s="15">
        <v>8000</v>
      </c>
      <c r="E1629" s="13">
        <f t="shared" si="50"/>
        <v>0</v>
      </c>
      <c r="F1629" s="13">
        <f>IF(AND(B1629="Med B",COUNTIFS(A$1:A1628,A1629,B$1:B1628,"Med B")=0,COUNTIFS(A$1:A1628,A1629,B$1:B1628,"Med A")=0),1,0)</f>
        <v>0</v>
      </c>
      <c r="G1629" s="9" t="str">
        <f>IF(E1629=1,
  AVERAGEIFS(
    Question_10_Labs!D:D,
    Question_10_Labs!A:A, Question_10_admin!A1629,
    Question_10_Labs!C:C, "LAB B",
    Question_10_Labs!B:B, "&lt;=" &amp; Question_10_admin!C1629
  ),
  "")</f>
        <v/>
      </c>
      <c r="H1629" s="13" t="str">
        <f>IF(E1629=1,
  IFERROR(
    AVERAGEIFS(
      Question_10_Labs!D:D,
      Question_10_Labs!A:A, A1629,
      Question_10_Labs!C:C, "LAB B",
      Question_10_Labs!B:B, "&gt;=" &amp; C1629
    ),
    "No test done"
  ),
  ""
)</f>
        <v/>
      </c>
      <c r="I1629" s="13" t="str">
        <f t="shared" si="51"/>
        <v xml:space="preserve"> </v>
      </c>
    </row>
    <row r="1630" spans="1:9" x14ac:dyDescent="0.25">
      <c r="A1630" s="11">
        <v>106</v>
      </c>
      <c r="B1630" s="11" t="s">
        <v>622</v>
      </c>
      <c r="C1630" s="12">
        <v>41156</v>
      </c>
      <c r="D1630" s="15">
        <v>8000</v>
      </c>
      <c r="E1630" s="13">
        <f t="shared" si="50"/>
        <v>0</v>
      </c>
      <c r="F1630" s="13">
        <f>IF(AND(B1630="Med B",COUNTIFS(A$1:A1629,A1630,B$1:B1629,"Med B")=0,COUNTIFS(A$1:A1629,A1630,B$1:B1629,"Med A")=0),1,0)</f>
        <v>0</v>
      </c>
      <c r="G1630" s="9" t="str">
        <f>IF(E1630=1,
  AVERAGEIFS(
    Question_10_Labs!D:D,
    Question_10_Labs!A:A, Question_10_admin!A1630,
    Question_10_Labs!C:C, "LAB B",
    Question_10_Labs!B:B, "&lt;=" &amp; Question_10_admin!C1630
  ),
  "")</f>
        <v/>
      </c>
      <c r="H1630" s="13" t="str">
        <f>IF(E1630=1,
  IFERROR(
    AVERAGEIFS(
      Question_10_Labs!D:D,
      Question_10_Labs!A:A, A1630,
      Question_10_Labs!C:C, "LAB B",
      Question_10_Labs!B:B, "&gt;=" &amp; C1630
    ),
    "No test done"
  ),
  ""
)</f>
        <v/>
      </c>
      <c r="I1630" s="13" t="str">
        <f t="shared" si="51"/>
        <v xml:space="preserve"> </v>
      </c>
    </row>
    <row r="1631" spans="1:9" x14ac:dyDescent="0.25">
      <c r="A1631" s="11">
        <v>106</v>
      </c>
      <c r="B1631" s="11" t="s">
        <v>622</v>
      </c>
      <c r="C1631" s="12">
        <v>41158</v>
      </c>
      <c r="D1631" s="15">
        <v>8000</v>
      </c>
      <c r="E1631" s="13">
        <f t="shared" si="50"/>
        <v>1</v>
      </c>
      <c r="F1631" s="13">
        <f>IF(AND(B1631="Med B",COUNTIFS(A$1:A1630,A1631,B$1:B1630,"Med B")=0,COUNTIFS(A$1:A1630,A1631,B$1:B1630,"Med A")=0),1,0)</f>
        <v>0</v>
      </c>
      <c r="G1631" s="9">
        <f>IF(E1631=1,
  AVERAGEIFS(
    Question_10_Labs!D:D,
    Question_10_Labs!A:A, Question_10_admin!A1631,
    Question_10_Labs!C:C, "LAB B",
    Question_10_Labs!B:B, "&lt;=" &amp; Question_10_admin!C1631
  ),
  "")</f>
        <v>8.66</v>
      </c>
      <c r="H1631" s="13">
        <f>IF(E1631=1,
  IFERROR(
    AVERAGEIFS(
      Question_10_Labs!D:D,
      Question_10_Labs!A:A, A1631,
      Question_10_Labs!C:C, "LAB B",
      Question_10_Labs!B:B, "&gt;=" &amp; C1631
    ),
    "No test done"
  ),
  ""
)</f>
        <v>9.64</v>
      </c>
      <c r="I1631" s="13" t="str">
        <f t="shared" si="51"/>
        <v>Lower</v>
      </c>
    </row>
    <row r="1632" spans="1:9" x14ac:dyDescent="0.25">
      <c r="A1632" s="11">
        <v>106</v>
      </c>
      <c r="B1632" s="11" t="s">
        <v>623</v>
      </c>
      <c r="C1632" s="12">
        <v>41165</v>
      </c>
      <c r="D1632" s="15">
        <v>13</v>
      </c>
      <c r="E1632" s="13">
        <f t="shared" si="50"/>
        <v>0</v>
      </c>
      <c r="F1632" s="13">
        <f>IF(AND(B1632="Med B",COUNTIFS(A$1:A1631,A1632,B$1:B1631,"Med B")=0,COUNTIFS(A$1:A1631,A1632,B$1:B1631,"Med A")=0),1,0)</f>
        <v>0</v>
      </c>
      <c r="G1632" s="9" t="str">
        <f>IF(E1632=1,
  AVERAGEIFS(
    Question_10_Labs!D:D,
    Question_10_Labs!A:A, Question_10_admin!A1632,
    Question_10_Labs!C:C, "LAB B",
    Question_10_Labs!B:B, "&lt;=" &amp; Question_10_admin!C1632
  ),
  "")</f>
        <v/>
      </c>
      <c r="H1632" s="13" t="str">
        <f>IF(E1632=1,
  IFERROR(
    AVERAGEIFS(
      Question_10_Labs!D:D,
      Question_10_Labs!A:A, A1632,
      Question_10_Labs!C:C, "LAB B",
      Question_10_Labs!B:B, "&gt;=" &amp; C1632
    ),
    "No test done"
  ),
  ""
)</f>
        <v/>
      </c>
      <c r="I1632" s="13" t="str">
        <f t="shared" si="51"/>
        <v xml:space="preserve"> </v>
      </c>
    </row>
    <row r="1633" spans="1:9" x14ac:dyDescent="0.25">
      <c r="A1633" s="11">
        <v>106</v>
      </c>
      <c r="B1633" s="11" t="s">
        <v>623</v>
      </c>
      <c r="C1633" s="12">
        <v>41193</v>
      </c>
      <c r="D1633" s="15">
        <v>13</v>
      </c>
      <c r="E1633" s="13">
        <f t="shared" si="50"/>
        <v>0</v>
      </c>
      <c r="F1633" s="13">
        <f>IF(AND(B1633="Med B",COUNTIFS(A$1:A1632,A1633,B$1:B1632,"Med B")=0,COUNTIFS(A$1:A1632,A1633,B$1:B1632,"Med A")=0),1,0)</f>
        <v>0</v>
      </c>
      <c r="G1633" s="9" t="str">
        <f>IF(E1633=1,
  AVERAGEIFS(
    Question_10_Labs!D:D,
    Question_10_Labs!A:A, Question_10_admin!A1633,
    Question_10_Labs!C:C, "LAB B",
    Question_10_Labs!B:B, "&lt;=" &amp; Question_10_admin!C1633
  ),
  "")</f>
        <v/>
      </c>
      <c r="H1633" s="13" t="str">
        <f>IF(E1633=1,
  IFERROR(
    AVERAGEIFS(
      Question_10_Labs!D:D,
      Question_10_Labs!A:A, A1633,
      Question_10_Labs!C:C, "LAB B",
      Question_10_Labs!B:B, "&gt;=" &amp; C1633
    ),
    "No test done"
  ),
  ""
)</f>
        <v/>
      </c>
      <c r="I1633" s="13" t="str">
        <f t="shared" si="51"/>
        <v xml:space="preserve"> </v>
      </c>
    </row>
    <row r="1634" spans="1:9" x14ac:dyDescent="0.25">
      <c r="A1634" s="11">
        <v>106</v>
      </c>
      <c r="B1634" s="11" t="s">
        <v>623</v>
      </c>
      <c r="C1634" s="12">
        <v>41228</v>
      </c>
      <c r="D1634" s="15">
        <v>13</v>
      </c>
      <c r="E1634" s="13">
        <f t="shared" si="50"/>
        <v>0</v>
      </c>
      <c r="F1634" s="13">
        <f>IF(AND(B1634="Med B",COUNTIFS(A$1:A1633,A1634,B$1:B1633,"Med B")=0,COUNTIFS(A$1:A1633,A1634,B$1:B1633,"Med A")=0),1,0)</f>
        <v>0</v>
      </c>
      <c r="G1634" s="9" t="str">
        <f>IF(E1634=1,
  AVERAGEIFS(
    Question_10_Labs!D:D,
    Question_10_Labs!A:A, Question_10_admin!A1634,
    Question_10_Labs!C:C, "LAB B",
    Question_10_Labs!B:B, "&lt;=" &amp; Question_10_admin!C1634
  ),
  "")</f>
        <v/>
      </c>
      <c r="H1634" s="13" t="str">
        <f>IF(E1634=1,
  IFERROR(
    AVERAGEIFS(
      Question_10_Labs!D:D,
      Question_10_Labs!A:A, A1634,
      Question_10_Labs!C:C, "LAB B",
      Question_10_Labs!B:B, "&gt;=" &amp; C1634
    ),
    "No test done"
  ),
  ""
)</f>
        <v/>
      </c>
      <c r="I1634" s="13" t="str">
        <f t="shared" si="51"/>
        <v xml:space="preserve"> </v>
      </c>
    </row>
    <row r="1635" spans="1:9" x14ac:dyDescent="0.25">
      <c r="A1635" s="11">
        <v>107</v>
      </c>
      <c r="B1635" s="11" t="s">
        <v>622</v>
      </c>
      <c r="C1635" s="12">
        <v>41097</v>
      </c>
      <c r="D1635" s="15">
        <v>4400</v>
      </c>
      <c r="E1635" s="13">
        <f t="shared" si="50"/>
        <v>0</v>
      </c>
      <c r="F1635" s="13">
        <f>IF(AND(B1635="Med B",COUNTIFS(A$1:A1634,A1635,B$1:B1634,"Med B")=0,COUNTIFS(A$1:A1634,A1635,B$1:B1634,"Med A")=0),1,0)</f>
        <v>0</v>
      </c>
      <c r="G1635" s="9" t="str">
        <f>IF(E1635=1,
  AVERAGEIFS(
    Question_10_Labs!D:D,
    Question_10_Labs!A:A, Question_10_admin!A1635,
    Question_10_Labs!C:C, "LAB B",
    Question_10_Labs!B:B, "&lt;=" &amp; Question_10_admin!C1635
  ),
  "")</f>
        <v/>
      </c>
      <c r="H1635" s="13" t="str">
        <f>IF(E1635=1,
  IFERROR(
    AVERAGEIFS(
      Question_10_Labs!D:D,
      Question_10_Labs!A:A, A1635,
      Question_10_Labs!C:C, "LAB B",
      Question_10_Labs!B:B, "&gt;=" &amp; C1635
    ),
    "No test done"
  ),
  ""
)</f>
        <v/>
      </c>
      <c r="I1635" s="13" t="str">
        <f t="shared" si="51"/>
        <v xml:space="preserve"> </v>
      </c>
    </row>
    <row r="1636" spans="1:9" x14ac:dyDescent="0.25">
      <c r="A1636" s="11">
        <v>108</v>
      </c>
      <c r="B1636" s="11" t="s">
        <v>622</v>
      </c>
      <c r="C1636" s="12">
        <v>41093</v>
      </c>
      <c r="D1636" s="15">
        <v>4300</v>
      </c>
      <c r="E1636" s="13">
        <f t="shared" si="50"/>
        <v>0</v>
      </c>
      <c r="F1636" s="13">
        <f>IF(AND(B1636="Med B",COUNTIFS(A$1:A1635,A1636,B$1:B1635,"Med B")=0,COUNTIFS(A$1:A1635,A1636,B$1:B1635,"Med A")=0),1,0)</f>
        <v>0</v>
      </c>
      <c r="G1636" s="9" t="str">
        <f>IF(E1636=1,
  AVERAGEIFS(
    Question_10_Labs!D:D,
    Question_10_Labs!A:A, Question_10_admin!A1636,
    Question_10_Labs!C:C, "LAB B",
    Question_10_Labs!B:B, "&lt;=" &amp; Question_10_admin!C1636
  ),
  "")</f>
        <v/>
      </c>
      <c r="H1636" s="13" t="str">
        <f>IF(E1636=1,
  IFERROR(
    AVERAGEIFS(
      Question_10_Labs!D:D,
      Question_10_Labs!A:A, A1636,
      Question_10_Labs!C:C, "LAB B",
      Question_10_Labs!B:B, "&gt;=" &amp; C1636
    ),
    "No test done"
  ),
  ""
)</f>
        <v/>
      </c>
      <c r="I1636" s="13" t="str">
        <f t="shared" si="51"/>
        <v xml:space="preserve"> </v>
      </c>
    </row>
    <row r="1637" spans="1:9" x14ac:dyDescent="0.25">
      <c r="A1637" s="11">
        <v>108</v>
      </c>
      <c r="B1637" s="11" t="s">
        <v>622</v>
      </c>
      <c r="C1637" s="12">
        <v>41095</v>
      </c>
      <c r="D1637" s="15">
        <v>4300</v>
      </c>
      <c r="E1637" s="13">
        <f t="shared" si="50"/>
        <v>0</v>
      </c>
      <c r="F1637" s="13">
        <f>IF(AND(B1637="Med B",COUNTIFS(A$1:A1636,A1637,B$1:B1636,"Med B")=0,COUNTIFS(A$1:A1636,A1637,B$1:B1636,"Med A")=0),1,0)</f>
        <v>0</v>
      </c>
      <c r="G1637" s="9" t="str">
        <f>IF(E1637=1,
  AVERAGEIFS(
    Question_10_Labs!D:D,
    Question_10_Labs!A:A, Question_10_admin!A1637,
    Question_10_Labs!C:C, "LAB B",
    Question_10_Labs!B:B, "&lt;=" &amp; Question_10_admin!C1637
  ),
  "")</f>
        <v/>
      </c>
      <c r="H1637" s="13" t="str">
        <f>IF(E1637=1,
  IFERROR(
    AVERAGEIFS(
      Question_10_Labs!D:D,
      Question_10_Labs!A:A, A1637,
      Question_10_Labs!C:C, "LAB B",
      Question_10_Labs!B:B, "&gt;=" &amp; C1637
    ),
    "No test done"
  ),
  ""
)</f>
        <v/>
      </c>
      <c r="I1637" s="13" t="str">
        <f t="shared" si="51"/>
        <v xml:space="preserve"> </v>
      </c>
    </row>
    <row r="1638" spans="1:9" x14ac:dyDescent="0.25">
      <c r="A1638" s="11">
        <v>108</v>
      </c>
      <c r="B1638" s="11" t="s">
        <v>622</v>
      </c>
      <c r="C1638" s="12">
        <v>41097</v>
      </c>
      <c r="D1638" s="15">
        <v>4300</v>
      </c>
      <c r="E1638" s="13">
        <f t="shared" si="50"/>
        <v>0</v>
      </c>
      <c r="F1638" s="13">
        <f>IF(AND(B1638="Med B",COUNTIFS(A$1:A1637,A1638,B$1:B1637,"Med B")=0,COUNTIFS(A$1:A1637,A1638,B$1:B1637,"Med A")=0),1,0)</f>
        <v>0</v>
      </c>
      <c r="G1638" s="9" t="str">
        <f>IF(E1638=1,
  AVERAGEIFS(
    Question_10_Labs!D:D,
    Question_10_Labs!A:A, Question_10_admin!A1638,
    Question_10_Labs!C:C, "LAB B",
    Question_10_Labs!B:B, "&lt;=" &amp; Question_10_admin!C1638
  ),
  "")</f>
        <v/>
      </c>
      <c r="H1638" s="13" t="str">
        <f>IF(E1638=1,
  IFERROR(
    AVERAGEIFS(
      Question_10_Labs!D:D,
      Question_10_Labs!A:A, A1638,
      Question_10_Labs!C:C, "LAB B",
      Question_10_Labs!B:B, "&gt;=" &amp; C1638
    ),
    "No test done"
  ),
  ""
)</f>
        <v/>
      </c>
      <c r="I1638" s="13" t="str">
        <f t="shared" si="51"/>
        <v xml:space="preserve"> </v>
      </c>
    </row>
    <row r="1639" spans="1:9" x14ac:dyDescent="0.25">
      <c r="A1639" s="11">
        <v>108</v>
      </c>
      <c r="B1639" s="11" t="s">
        <v>622</v>
      </c>
      <c r="C1639" s="12">
        <v>41100</v>
      </c>
      <c r="D1639" s="15">
        <v>4300</v>
      </c>
      <c r="E1639" s="13">
        <f t="shared" si="50"/>
        <v>0</v>
      </c>
      <c r="F1639" s="13">
        <f>IF(AND(B1639="Med B",COUNTIFS(A$1:A1638,A1639,B$1:B1638,"Med B")=0,COUNTIFS(A$1:A1638,A1639,B$1:B1638,"Med A")=0),1,0)</f>
        <v>0</v>
      </c>
      <c r="G1639" s="9" t="str">
        <f>IF(E1639=1,
  AVERAGEIFS(
    Question_10_Labs!D:D,
    Question_10_Labs!A:A, Question_10_admin!A1639,
    Question_10_Labs!C:C, "LAB B",
    Question_10_Labs!B:B, "&lt;=" &amp; Question_10_admin!C1639
  ),
  "")</f>
        <v/>
      </c>
      <c r="H1639" s="13" t="str">
        <f>IF(E1639=1,
  IFERROR(
    AVERAGEIFS(
      Question_10_Labs!D:D,
      Question_10_Labs!A:A, A1639,
      Question_10_Labs!C:C, "LAB B",
      Question_10_Labs!B:B, "&gt;=" &amp; C1639
    ),
    "No test done"
  ),
  ""
)</f>
        <v/>
      </c>
      <c r="I1639" s="13" t="str">
        <f t="shared" si="51"/>
        <v xml:space="preserve"> </v>
      </c>
    </row>
    <row r="1640" spans="1:9" x14ac:dyDescent="0.25">
      <c r="A1640" s="11">
        <v>108</v>
      </c>
      <c r="B1640" s="11" t="s">
        <v>622</v>
      </c>
      <c r="C1640" s="12">
        <v>41102</v>
      </c>
      <c r="D1640" s="15">
        <v>4300</v>
      </c>
      <c r="E1640" s="13">
        <f t="shared" si="50"/>
        <v>0</v>
      </c>
      <c r="F1640" s="13">
        <f>IF(AND(B1640="Med B",COUNTIFS(A$1:A1639,A1640,B$1:B1639,"Med B")=0,COUNTIFS(A$1:A1639,A1640,B$1:B1639,"Med A")=0),1,0)</f>
        <v>0</v>
      </c>
      <c r="G1640" s="9" t="str">
        <f>IF(E1640=1,
  AVERAGEIFS(
    Question_10_Labs!D:D,
    Question_10_Labs!A:A, Question_10_admin!A1640,
    Question_10_Labs!C:C, "LAB B",
    Question_10_Labs!B:B, "&lt;=" &amp; Question_10_admin!C1640
  ),
  "")</f>
        <v/>
      </c>
      <c r="H1640" s="13" t="str">
        <f>IF(E1640=1,
  IFERROR(
    AVERAGEIFS(
      Question_10_Labs!D:D,
      Question_10_Labs!A:A, A1640,
      Question_10_Labs!C:C, "LAB B",
      Question_10_Labs!B:B, "&gt;=" &amp; C1640
    ),
    "No test done"
  ),
  ""
)</f>
        <v/>
      </c>
      <c r="I1640" s="13" t="str">
        <f t="shared" si="51"/>
        <v xml:space="preserve"> </v>
      </c>
    </row>
    <row r="1641" spans="1:9" x14ac:dyDescent="0.25">
      <c r="A1641" s="11">
        <v>108</v>
      </c>
      <c r="B1641" s="11" t="s">
        <v>622</v>
      </c>
      <c r="C1641" s="12">
        <v>41104</v>
      </c>
      <c r="D1641" s="15">
        <v>4300</v>
      </c>
      <c r="E1641" s="13">
        <f t="shared" si="50"/>
        <v>0</v>
      </c>
      <c r="F1641" s="13">
        <f>IF(AND(B1641="Med B",COUNTIFS(A$1:A1640,A1641,B$1:B1640,"Med B")=0,COUNTIFS(A$1:A1640,A1641,B$1:B1640,"Med A")=0),1,0)</f>
        <v>0</v>
      </c>
      <c r="G1641" s="9" t="str">
        <f>IF(E1641=1,
  AVERAGEIFS(
    Question_10_Labs!D:D,
    Question_10_Labs!A:A, Question_10_admin!A1641,
    Question_10_Labs!C:C, "LAB B",
    Question_10_Labs!B:B, "&lt;=" &amp; Question_10_admin!C1641
  ),
  "")</f>
        <v/>
      </c>
      <c r="H1641" s="13" t="str">
        <f>IF(E1641=1,
  IFERROR(
    AVERAGEIFS(
      Question_10_Labs!D:D,
      Question_10_Labs!A:A, A1641,
      Question_10_Labs!C:C, "LAB B",
      Question_10_Labs!B:B, "&gt;=" &amp; C1641
    ),
    "No test done"
  ),
  ""
)</f>
        <v/>
      </c>
      <c r="I1641" s="13" t="str">
        <f t="shared" si="51"/>
        <v xml:space="preserve"> </v>
      </c>
    </row>
    <row r="1642" spans="1:9" x14ac:dyDescent="0.25">
      <c r="A1642" s="11">
        <v>108</v>
      </c>
      <c r="B1642" s="11" t="s">
        <v>622</v>
      </c>
      <c r="C1642" s="12">
        <v>41107</v>
      </c>
      <c r="D1642" s="15">
        <v>4300</v>
      </c>
      <c r="E1642" s="13">
        <f t="shared" si="50"/>
        <v>0</v>
      </c>
      <c r="F1642" s="13">
        <f>IF(AND(B1642="Med B",COUNTIFS(A$1:A1641,A1642,B$1:B1641,"Med B")=0,COUNTIFS(A$1:A1641,A1642,B$1:B1641,"Med A")=0),1,0)</f>
        <v>0</v>
      </c>
      <c r="G1642" s="9" t="str">
        <f>IF(E1642=1,
  AVERAGEIFS(
    Question_10_Labs!D:D,
    Question_10_Labs!A:A, Question_10_admin!A1642,
    Question_10_Labs!C:C, "LAB B",
    Question_10_Labs!B:B, "&lt;=" &amp; Question_10_admin!C1642
  ),
  "")</f>
        <v/>
      </c>
      <c r="H1642" s="13" t="str">
        <f>IF(E1642=1,
  IFERROR(
    AVERAGEIFS(
      Question_10_Labs!D:D,
      Question_10_Labs!A:A, A1642,
      Question_10_Labs!C:C, "LAB B",
      Question_10_Labs!B:B, "&gt;=" &amp; C1642
    ),
    "No test done"
  ),
  ""
)</f>
        <v/>
      </c>
      <c r="I1642" s="13" t="str">
        <f t="shared" si="51"/>
        <v xml:space="preserve"> </v>
      </c>
    </row>
    <row r="1643" spans="1:9" x14ac:dyDescent="0.25">
      <c r="A1643" s="11">
        <v>108</v>
      </c>
      <c r="B1643" s="11" t="s">
        <v>622</v>
      </c>
      <c r="C1643" s="12">
        <v>41109</v>
      </c>
      <c r="D1643" s="15">
        <v>4300</v>
      </c>
      <c r="E1643" s="13">
        <f t="shared" si="50"/>
        <v>0</v>
      </c>
      <c r="F1643" s="13">
        <f>IF(AND(B1643="Med B",COUNTIFS(A$1:A1642,A1643,B$1:B1642,"Med B")=0,COUNTIFS(A$1:A1642,A1643,B$1:B1642,"Med A")=0),1,0)</f>
        <v>0</v>
      </c>
      <c r="G1643" s="9" t="str">
        <f>IF(E1643=1,
  AVERAGEIFS(
    Question_10_Labs!D:D,
    Question_10_Labs!A:A, Question_10_admin!A1643,
    Question_10_Labs!C:C, "LAB B",
    Question_10_Labs!B:B, "&lt;=" &amp; Question_10_admin!C1643
  ),
  "")</f>
        <v/>
      </c>
      <c r="H1643" s="13" t="str">
        <f>IF(E1643=1,
  IFERROR(
    AVERAGEIFS(
      Question_10_Labs!D:D,
      Question_10_Labs!A:A, A1643,
      Question_10_Labs!C:C, "LAB B",
      Question_10_Labs!B:B, "&gt;=" &amp; C1643
    ),
    "No test done"
  ),
  ""
)</f>
        <v/>
      </c>
      <c r="I1643" s="13" t="str">
        <f t="shared" si="51"/>
        <v xml:space="preserve"> </v>
      </c>
    </row>
    <row r="1644" spans="1:9" x14ac:dyDescent="0.25">
      <c r="A1644" s="11">
        <v>108</v>
      </c>
      <c r="B1644" s="11" t="s">
        <v>622</v>
      </c>
      <c r="C1644" s="12">
        <v>41111</v>
      </c>
      <c r="D1644" s="15">
        <v>3900</v>
      </c>
      <c r="E1644" s="13">
        <f t="shared" si="50"/>
        <v>0</v>
      </c>
      <c r="F1644" s="13">
        <f>IF(AND(B1644="Med B",COUNTIFS(A$1:A1643,A1644,B$1:B1643,"Med B")=0,COUNTIFS(A$1:A1643,A1644,B$1:B1643,"Med A")=0),1,0)</f>
        <v>0</v>
      </c>
      <c r="G1644" s="9" t="str">
        <f>IF(E1644=1,
  AVERAGEIFS(
    Question_10_Labs!D:D,
    Question_10_Labs!A:A, Question_10_admin!A1644,
    Question_10_Labs!C:C, "LAB B",
    Question_10_Labs!B:B, "&lt;=" &amp; Question_10_admin!C1644
  ),
  "")</f>
        <v/>
      </c>
      <c r="H1644" s="13" t="str">
        <f>IF(E1644=1,
  IFERROR(
    AVERAGEIFS(
      Question_10_Labs!D:D,
      Question_10_Labs!A:A, A1644,
      Question_10_Labs!C:C, "LAB B",
      Question_10_Labs!B:B, "&gt;=" &amp; C1644
    ),
    "No test done"
  ),
  ""
)</f>
        <v/>
      </c>
      <c r="I1644" s="13" t="str">
        <f t="shared" si="51"/>
        <v xml:space="preserve"> </v>
      </c>
    </row>
    <row r="1645" spans="1:9" x14ac:dyDescent="0.25">
      <c r="A1645" s="11">
        <v>108</v>
      </c>
      <c r="B1645" s="11" t="s">
        <v>622</v>
      </c>
      <c r="C1645" s="12">
        <v>41114</v>
      </c>
      <c r="D1645" s="15">
        <v>3900</v>
      </c>
      <c r="E1645" s="13">
        <f t="shared" si="50"/>
        <v>0</v>
      </c>
      <c r="F1645" s="13">
        <f>IF(AND(B1645="Med B",COUNTIFS(A$1:A1644,A1645,B$1:B1644,"Med B")=0,COUNTIFS(A$1:A1644,A1645,B$1:B1644,"Med A")=0),1,0)</f>
        <v>0</v>
      </c>
      <c r="G1645" s="9" t="str">
        <f>IF(E1645=1,
  AVERAGEIFS(
    Question_10_Labs!D:D,
    Question_10_Labs!A:A, Question_10_admin!A1645,
    Question_10_Labs!C:C, "LAB B",
    Question_10_Labs!B:B, "&lt;=" &amp; Question_10_admin!C1645
  ),
  "")</f>
        <v/>
      </c>
      <c r="H1645" s="13" t="str">
        <f>IF(E1645=1,
  IFERROR(
    AVERAGEIFS(
      Question_10_Labs!D:D,
      Question_10_Labs!A:A, A1645,
      Question_10_Labs!C:C, "LAB B",
      Question_10_Labs!B:B, "&gt;=" &amp; C1645
    ),
    "No test done"
  ),
  ""
)</f>
        <v/>
      </c>
      <c r="I1645" s="13" t="str">
        <f t="shared" si="51"/>
        <v xml:space="preserve"> </v>
      </c>
    </row>
    <row r="1646" spans="1:9" x14ac:dyDescent="0.25">
      <c r="A1646" s="11">
        <v>108</v>
      </c>
      <c r="B1646" s="11" t="s">
        <v>622</v>
      </c>
      <c r="C1646" s="12">
        <v>41116</v>
      </c>
      <c r="D1646" s="15">
        <v>3900</v>
      </c>
      <c r="E1646" s="13">
        <f t="shared" si="50"/>
        <v>0</v>
      </c>
      <c r="F1646" s="13">
        <f>IF(AND(B1646="Med B",COUNTIFS(A$1:A1645,A1646,B$1:B1645,"Med B")=0,COUNTIFS(A$1:A1645,A1646,B$1:B1645,"Med A")=0),1,0)</f>
        <v>0</v>
      </c>
      <c r="G1646" s="9" t="str">
        <f>IF(E1646=1,
  AVERAGEIFS(
    Question_10_Labs!D:D,
    Question_10_Labs!A:A, Question_10_admin!A1646,
    Question_10_Labs!C:C, "LAB B",
    Question_10_Labs!B:B, "&lt;=" &amp; Question_10_admin!C1646
  ),
  "")</f>
        <v/>
      </c>
      <c r="H1646" s="13" t="str">
        <f>IF(E1646=1,
  IFERROR(
    AVERAGEIFS(
      Question_10_Labs!D:D,
      Question_10_Labs!A:A, A1646,
      Question_10_Labs!C:C, "LAB B",
      Question_10_Labs!B:B, "&gt;=" &amp; C1646
    ),
    "No test done"
  ),
  ""
)</f>
        <v/>
      </c>
      <c r="I1646" s="13" t="str">
        <f t="shared" si="51"/>
        <v xml:space="preserve"> </v>
      </c>
    </row>
    <row r="1647" spans="1:9" x14ac:dyDescent="0.25">
      <c r="A1647" s="11">
        <v>108</v>
      </c>
      <c r="B1647" s="11" t="s">
        <v>622</v>
      </c>
      <c r="C1647" s="12">
        <v>41118</v>
      </c>
      <c r="D1647" s="15">
        <v>3900</v>
      </c>
      <c r="E1647" s="13">
        <f t="shared" si="50"/>
        <v>0</v>
      </c>
      <c r="F1647" s="13">
        <f>IF(AND(B1647="Med B",COUNTIFS(A$1:A1646,A1647,B$1:B1646,"Med B")=0,COUNTIFS(A$1:A1646,A1647,B$1:B1646,"Med A")=0),1,0)</f>
        <v>0</v>
      </c>
      <c r="G1647" s="9" t="str">
        <f>IF(E1647=1,
  AVERAGEIFS(
    Question_10_Labs!D:D,
    Question_10_Labs!A:A, Question_10_admin!A1647,
    Question_10_Labs!C:C, "LAB B",
    Question_10_Labs!B:B, "&lt;=" &amp; Question_10_admin!C1647
  ),
  "")</f>
        <v/>
      </c>
      <c r="H1647" s="13" t="str">
        <f>IF(E1647=1,
  IFERROR(
    AVERAGEIFS(
      Question_10_Labs!D:D,
      Question_10_Labs!A:A, A1647,
      Question_10_Labs!C:C, "LAB B",
      Question_10_Labs!B:B, "&gt;=" &amp; C1647
    ),
    "No test done"
  ),
  ""
)</f>
        <v/>
      </c>
      <c r="I1647" s="13" t="str">
        <f t="shared" si="51"/>
        <v xml:space="preserve"> </v>
      </c>
    </row>
    <row r="1648" spans="1:9" x14ac:dyDescent="0.25">
      <c r="A1648" s="11">
        <v>108</v>
      </c>
      <c r="B1648" s="11" t="s">
        <v>622</v>
      </c>
      <c r="C1648" s="12">
        <v>41122</v>
      </c>
      <c r="D1648" s="15">
        <v>3900</v>
      </c>
      <c r="E1648" s="13">
        <f t="shared" si="50"/>
        <v>0</v>
      </c>
      <c r="F1648" s="13">
        <f>IF(AND(B1648="Med B",COUNTIFS(A$1:A1647,A1648,B$1:B1647,"Med B")=0,COUNTIFS(A$1:A1647,A1648,B$1:B1647,"Med A")=0),1,0)</f>
        <v>0</v>
      </c>
      <c r="G1648" s="9" t="str">
        <f>IF(E1648=1,
  AVERAGEIFS(
    Question_10_Labs!D:D,
    Question_10_Labs!A:A, Question_10_admin!A1648,
    Question_10_Labs!C:C, "LAB B",
    Question_10_Labs!B:B, "&lt;=" &amp; Question_10_admin!C1648
  ),
  "")</f>
        <v/>
      </c>
      <c r="H1648" s="13" t="str">
        <f>IF(E1648=1,
  IFERROR(
    AVERAGEIFS(
      Question_10_Labs!D:D,
      Question_10_Labs!A:A, A1648,
      Question_10_Labs!C:C, "LAB B",
      Question_10_Labs!B:B, "&gt;=" &amp; C1648
    ),
    "No test done"
  ),
  ""
)</f>
        <v/>
      </c>
      <c r="I1648" s="13" t="str">
        <f t="shared" si="51"/>
        <v xml:space="preserve"> </v>
      </c>
    </row>
    <row r="1649" spans="1:9" x14ac:dyDescent="0.25">
      <c r="A1649" s="11">
        <v>108</v>
      </c>
      <c r="B1649" s="11" t="s">
        <v>622</v>
      </c>
      <c r="C1649" s="12">
        <v>41123</v>
      </c>
      <c r="D1649" s="15">
        <v>3900</v>
      </c>
      <c r="E1649" s="13">
        <f t="shared" si="50"/>
        <v>0</v>
      </c>
      <c r="F1649" s="13">
        <f>IF(AND(B1649="Med B",COUNTIFS(A$1:A1648,A1649,B$1:B1648,"Med B")=0,COUNTIFS(A$1:A1648,A1649,B$1:B1648,"Med A")=0),1,0)</f>
        <v>0</v>
      </c>
      <c r="G1649" s="9" t="str">
        <f>IF(E1649=1,
  AVERAGEIFS(
    Question_10_Labs!D:D,
    Question_10_Labs!A:A, Question_10_admin!A1649,
    Question_10_Labs!C:C, "LAB B",
    Question_10_Labs!B:B, "&lt;=" &amp; Question_10_admin!C1649
  ),
  "")</f>
        <v/>
      </c>
      <c r="H1649" s="13" t="str">
        <f>IF(E1649=1,
  IFERROR(
    AVERAGEIFS(
      Question_10_Labs!D:D,
      Question_10_Labs!A:A, A1649,
      Question_10_Labs!C:C, "LAB B",
      Question_10_Labs!B:B, "&gt;=" &amp; C1649
    ),
    "No test done"
  ),
  ""
)</f>
        <v/>
      </c>
      <c r="I1649" s="13" t="str">
        <f t="shared" si="51"/>
        <v xml:space="preserve"> </v>
      </c>
    </row>
    <row r="1650" spans="1:9" x14ac:dyDescent="0.25">
      <c r="A1650" s="11">
        <v>108</v>
      </c>
      <c r="B1650" s="11" t="s">
        <v>622</v>
      </c>
      <c r="C1650" s="12">
        <v>41139</v>
      </c>
      <c r="D1650" s="15">
        <v>3200</v>
      </c>
      <c r="E1650" s="13">
        <f t="shared" si="50"/>
        <v>0</v>
      </c>
      <c r="F1650" s="13">
        <f>IF(AND(B1650="Med B",COUNTIFS(A$1:A1649,A1650,B$1:B1649,"Med B")=0,COUNTIFS(A$1:A1649,A1650,B$1:B1649,"Med A")=0),1,0)</f>
        <v>0</v>
      </c>
      <c r="G1650" s="9" t="str">
        <f>IF(E1650=1,
  AVERAGEIFS(
    Question_10_Labs!D:D,
    Question_10_Labs!A:A, Question_10_admin!A1650,
    Question_10_Labs!C:C, "LAB B",
    Question_10_Labs!B:B, "&lt;=" &amp; Question_10_admin!C1650
  ),
  "")</f>
        <v/>
      </c>
      <c r="H1650" s="13" t="str">
        <f>IF(E1650=1,
  IFERROR(
    AVERAGEIFS(
      Question_10_Labs!D:D,
      Question_10_Labs!A:A, A1650,
      Question_10_Labs!C:C, "LAB B",
      Question_10_Labs!B:B, "&gt;=" &amp; C1650
    ),
    "No test done"
  ),
  ""
)</f>
        <v/>
      </c>
      <c r="I1650" s="13" t="str">
        <f t="shared" si="51"/>
        <v xml:space="preserve"> </v>
      </c>
    </row>
    <row r="1651" spans="1:9" x14ac:dyDescent="0.25">
      <c r="A1651" s="11">
        <v>108</v>
      </c>
      <c r="B1651" s="11" t="s">
        <v>622</v>
      </c>
      <c r="C1651" s="12">
        <v>41142</v>
      </c>
      <c r="D1651" s="15">
        <v>3200</v>
      </c>
      <c r="E1651" s="13">
        <f t="shared" si="50"/>
        <v>0</v>
      </c>
      <c r="F1651" s="13">
        <f>IF(AND(B1651="Med B",COUNTIFS(A$1:A1650,A1651,B$1:B1650,"Med B")=0,COUNTIFS(A$1:A1650,A1651,B$1:B1650,"Med A")=0),1,0)</f>
        <v>0</v>
      </c>
      <c r="G1651" s="9" t="str">
        <f>IF(E1651=1,
  AVERAGEIFS(
    Question_10_Labs!D:D,
    Question_10_Labs!A:A, Question_10_admin!A1651,
    Question_10_Labs!C:C, "LAB B",
    Question_10_Labs!B:B, "&lt;=" &amp; Question_10_admin!C1651
  ),
  "")</f>
        <v/>
      </c>
      <c r="H1651" s="13" t="str">
        <f>IF(E1651=1,
  IFERROR(
    AVERAGEIFS(
      Question_10_Labs!D:D,
      Question_10_Labs!A:A, A1651,
      Question_10_Labs!C:C, "LAB B",
      Question_10_Labs!B:B, "&gt;=" &amp; C1651
    ),
    "No test done"
  ),
  ""
)</f>
        <v/>
      </c>
      <c r="I1651" s="13" t="str">
        <f t="shared" si="51"/>
        <v xml:space="preserve"> </v>
      </c>
    </row>
    <row r="1652" spans="1:9" x14ac:dyDescent="0.25">
      <c r="A1652" s="11">
        <v>108</v>
      </c>
      <c r="B1652" s="11" t="s">
        <v>622</v>
      </c>
      <c r="C1652" s="12">
        <v>41144</v>
      </c>
      <c r="D1652" s="15">
        <v>3200</v>
      </c>
      <c r="E1652" s="13">
        <f t="shared" si="50"/>
        <v>1</v>
      </c>
      <c r="F1652" s="13">
        <f>IF(AND(B1652="Med B",COUNTIFS(A$1:A1651,A1652,B$1:B1651,"Med B")=0,COUNTIFS(A$1:A1651,A1652,B$1:B1651,"Med A")=0),1,0)</f>
        <v>0</v>
      </c>
      <c r="G1652" s="9">
        <f>IF(E1652=1,
  AVERAGEIFS(
    Question_10_Labs!D:D,
    Question_10_Labs!A:A, Question_10_admin!A1652,
    Question_10_Labs!C:C, "LAB B",
    Question_10_Labs!B:B, "&lt;=" &amp; Question_10_admin!C1652
  ),
  "")</f>
        <v>11.26</v>
      </c>
      <c r="H1652" s="13">
        <f>IF(E1652=1,
  IFERROR(
    AVERAGEIFS(
      Question_10_Labs!D:D,
      Question_10_Labs!A:A, A1652,
      Question_10_Labs!C:C, "LAB B",
      Question_10_Labs!B:B, "&gt;=" &amp; C1652
    ),
    "No test done"
  ),
  ""
)</f>
        <v>10.459999999999999</v>
      </c>
      <c r="I1652" s="13" t="str">
        <f t="shared" si="51"/>
        <v>Higher</v>
      </c>
    </row>
    <row r="1653" spans="1:9" x14ac:dyDescent="0.25">
      <c r="A1653" s="11">
        <v>108</v>
      </c>
      <c r="B1653" s="11" t="s">
        <v>623</v>
      </c>
      <c r="C1653" s="12">
        <v>41193</v>
      </c>
      <c r="D1653" s="15">
        <v>1</v>
      </c>
      <c r="E1653" s="13">
        <f t="shared" si="50"/>
        <v>0</v>
      </c>
      <c r="F1653" s="13">
        <f>IF(AND(B1653="Med B",COUNTIFS(A$1:A1652,A1653,B$1:B1652,"Med B")=0,COUNTIFS(A$1:A1652,A1653,B$1:B1652,"Med A")=0),1,0)</f>
        <v>0</v>
      </c>
      <c r="G1653" s="9" t="str">
        <f>IF(E1653=1,
  AVERAGEIFS(
    Question_10_Labs!D:D,
    Question_10_Labs!A:A, Question_10_admin!A1653,
    Question_10_Labs!C:C, "LAB B",
    Question_10_Labs!B:B, "&lt;=" &amp; Question_10_admin!C1653
  ),
  "")</f>
        <v/>
      </c>
      <c r="H1653" s="13" t="str">
        <f>IF(E1653=1,
  IFERROR(
    AVERAGEIFS(
      Question_10_Labs!D:D,
      Question_10_Labs!A:A, A1653,
      Question_10_Labs!C:C, "LAB B",
      Question_10_Labs!B:B, "&gt;=" &amp; C1653
    ),
    "No test done"
  ),
  ""
)</f>
        <v/>
      </c>
      <c r="I1653" s="13" t="str">
        <f t="shared" si="51"/>
        <v xml:space="preserve"> </v>
      </c>
    </row>
    <row r="1654" spans="1:9" x14ac:dyDescent="0.25">
      <c r="A1654" s="11">
        <v>108</v>
      </c>
      <c r="B1654" s="11" t="s">
        <v>623</v>
      </c>
      <c r="C1654" s="12">
        <v>41244</v>
      </c>
      <c r="D1654" s="15">
        <v>1</v>
      </c>
      <c r="E1654" s="13">
        <f t="shared" si="50"/>
        <v>0</v>
      </c>
      <c r="F1654" s="13">
        <f>IF(AND(B1654="Med B",COUNTIFS(A$1:A1653,A1654,B$1:B1653,"Med B")=0,COUNTIFS(A$1:A1653,A1654,B$1:B1653,"Med A")=0),1,0)</f>
        <v>0</v>
      </c>
      <c r="G1654" s="9" t="str">
        <f>IF(E1654=1,
  AVERAGEIFS(
    Question_10_Labs!D:D,
    Question_10_Labs!A:A, Question_10_admin!A1654,
    Question_10_Labs!C:C, "LAB B",
    Question_10_Labs!B:B, "&lt;=" &amp; Question_10_admin!C1654
  ),
  "")</f>
        <v/>
      </c>
      <c r="H1654" s="13" t="str">
        <f>IF(E1654=1,
  IFERROR(
    AVERAGEIFS(
      Question_10_Labs!D:D,
      Question_10_Labs!A:A, A1654,
      Question_10_Labs!C:C, "LAB B",
      Question_10_Labs!B:B, "&gt;=" &amp; C1654
    ),
    "No test done"
  ),
  ""
)</f>
        <v/>
      </c>
      <c r="I1654" s="13" t="str">
        <f t="shared" si="51"/>
        <v xml:space="preserve"> </v>
      </c>
    </row>
    <row r="1655" spans="1:9" x14ac:dyDescent="0.25">
      <c r="A1655" s="11">
        <v>109</v>
      </c>
      <c r="B1655" s="11" t="s">
        <v>622</v>
      </c>
      <c r="C1655" s="12">
        <v>41092</v>
      </c>
      <c r="D1655" s="15">
        <v>200</v>
      </c>
      <c r="E1655" s="13">
        <f t="shared" si="50"/>
        <v>0</v>
      </c>
      <c r="F1655" s="13">
        <f>IF(AND(B1655="Med B",COUNTIFS(A$1:A1654,A1655,B$1:B1654,"Med B")=0,COUNTIFS(A$1:A1654,A1655,B$1:B1654,"Med A")=0),1,0)</f>
        <v>0</v>
      </c>
      <c r="G1655" s="9" t="str">
        <f>IF(E1655=1,
  AVERAGEIFS(
    Question_10_Labs!D:D,
    Question_10_Labs!A:A, Question_10_admin!A1655,
    Question_10_Labs!C:C, "LAB B",
    Question_10_Labs!B:B, "&lt;=" &amp; Question_10_admin!C1655
  ),
  "")</f>
        <v/>
      </c>
      <c r="H1655" s="13" t="str">
        <f>IF(E1655=1,
  IFERROR(
    AVERAGEIFS(
      Question_10_Labs!D:D,
      Question_10_Labs!A:A, A1655,
      Question_10_Labs!C:C, "LAB B",
      Question_10_Labs!B:B, "&gt;=" &amp; C1655
    ),
    "No test done"
  ),
  ""
)</f>
        <v/>
      </c>
      <c r="I1655" s="13" t="str">
        <f t="shared" si="51"/>
        <v xml:space="preserve"> </v>
      </c>
    </row>
    <row r="1656" spans="1:9" x14ac:dyDescent="0.25">
      <c r="A1656" s="11">
        <v>109</v>
      </c>
      <c r="B1656" s="11" t="s">
        <v>622</v>
      </c>
      <c r="C1656" s="12">
        <v>41094</v>
      </c>
      <c r="D1656" s="15">
        <v>200</v>
      </c>
      <c r="E1656" s="13">
        <f t="shared" si="50"/>
        <v>1</v>
      </c>
      <c r="F1656" s="13">
        <f>IF(AND(B1656="Med B",COUNTIFS(A$1:A1655,A1656,B$1:B1655,"Med B")=0,COUNTIFS(A$1:A1655,A1656,B$1:B1655,"Med A")=0),1,0)</f>
        <v>0</v>
      </c>
      <c r="G1656" s="9">
        <f>IF(E1656=1,
  AVERAGEIFS(
    Question_10_Labs!D:D,
    Question_10_Labs!A:A, Question_10_admin!A1656,
    Question_10_Labs!C:C, "LAB B",
    Question_10_Labs!B:B, "&lt;=" &amp; Question_10_admin!C1656
  ),
  "")</f>
        <v>11.7</v>
      </c>
      <c r="H1656" s="13">
        <f>IF(E1656=1,
  IFERROR(
    AVERAGEIFS(
      Question_10_Labs!D:D,
      Question_10_Labs!A:A, A1656,
      Question_10_Labs!C:C, "LAB B",
      Question_10_Labs!B:B, "&gt;=" &amp; C1656
    ),
    "No test done"
  ),
  ""
)</f>
        <v>11.671428571428573</v>
      </c>
      <c r="I1656" s="13" t="str">
        <f t="shared" si="51"/>
        <v>Higher</v>
      </c>
    </row>
    <row r="1657" spans="1:9" x14ac:dyDescent="0.25">
      <c r="A1657" s="11">
        <v>109</v>
      </c>
      <c r="B1657" s="11" t="s">
        <v>623</v>
      </c>
      <c r="C1657" s="12">
        <v>41178</v>
      </c>
      <c r="D1657" s="15">
        <v>1</v>
      </c>
      <c r="E1657" s="13">
        <f t="shared" si="50"/>
        <v>0</v>
      </c>
      <c r="F1657" s="13">
        <f>IF(AND(B1657="Med B",COUNTIFS(A$1:A1656,A1657,B$1:B1656,"Med B")=0,COUNTIFS(A$1:A1656,A1657,B$1:B1656,"Med A")=0),1,0)</f>
        <v>0</v>
      </c>
      <c r="G1657" s="9" t="str">
        <f>IF(E1657=1,
  AVERAGEIFS(
    Question_10_Labs!D:D,
    Question_10_Labs!A:A, Question_10_admin!A1657,
    Question_10_Labs!C:C, "LAB B",
    Question_10_Labs!B:B, "&lt;=" &amp; Question_10_admin!C1657
  ),
  "")</f>
        <v/>
      </c>
      <c r="H1657" s="13" t="str">
        <f>IF(E1657=1,
  IFERROR(
    AVERAGEIFS(
      Question_10_Labs!D:D,
      Question_10_Labs!A:A, A1657,
      Question_10_Labs!C:C, "LAB B",
      Question_10_Labs!B:B, "&gt;=" &amp; C1657
    ),
    "No test done"
  ),
  ""
)</f>
        <v/>
      </c>
      <c r="I1657" s="13" t="str">
        <f t="shared" si="51"/>
        <v xml:space="preserve"> </v>
      </c>
    </row>
    <row r="1658" spans="1:9" x14ac:dyDescent="0.25">
      <c r="A1658" s="11">
        <v>109</v>
      </c>
      <c r="B1658" s="11" t="s">
        <v>623</v>
      </c>
      <c r="C1658" s="12">
        <v>41192</v>
      </c>
      <c r="D1658" s="15">
        <v>2</v>
      </c>
      <c r="E1658" s="13">
        <f t="shared" si="50"/>
        <v>0</v>
      </c>
      <c r="F1658" s="13">
        <f>IF(AND(B1658="Med B",COUNTIFS(A$1:A1657,A1658,B$1:B1657,"Med B")=0,COUNTIFS(A$1:A1657,A1658,B$1:B1657,"Med A")=0),1,0)</f>
        <v>0</v>
      </c>
      <c r="G1658" s="9" t="str">
        <f>IF(E1658=1,
  AVERAGEIFS(
    Question_10_Labs!D:D,
    Question_10_Labs!A:A, Question_10_admin!A1658,
    Question_10_Labs!C:C, "LAB B",
    Question_10_Labs!B:B, "&lt;=" &amp; Question_10_admin!C1658
  ),
  "")</f>
        <v/>
      </c>
      <c r="H1658" s="13" t="str">
        <f>IF(E1658=1,
  IFERROR(
    AVERAGEIFS(
      Question_10_Labs!D:D,
      Question_10_Labs!A:A, A1658,
      Question_10_Labs!C:C, "LAB B",
      Question_10_Labs!B:B, "&gt;=" &amp; C1658
    ),
    "No test done"
  ),
  ""
)</f>
        <v/>
      </c>
      <c r="I1658" s="13" t="str">
        <f t="shared" si="51"/>
        <v xml:space="preserve"> </v>
      </c>
    </row>
    <row r="1659" spans="1:9" x14ac:dyDescent="0.25">
      <c r="A1659" s="11">
        <v>109</v>
      </c>
      <c r="B1659" s="11" t="s">
        <v>623</v>
      </c>
      <c r="C1659" s="12">
        <v>41227</v>
      </c>
      <c r="D1659" s="15">
        <v>3</v>
      </c>
      <c r="E1659" s="13">
        <f t="shared" si="50"/>
        <v>0</v>
      </c>
      <c r="F1659" s="13">
        <f>IF(AND(B1659="Med B",COUNTIFS(A$1:A1658,A1659,B$1:B1658,"Med B")=0,COUNTIFS(A$1:A1658,A1659,B$1:B1658,"Med A")=0),1,0)</f>
        <v>0</v>
      </c>
      <c r="G1659" s="9" t="str">
        <f>IF(E1659=1,
  AVERAGEIFS(
    Question_10_Labs!D:D,
    Question_10_Labs!A:A, Question_10_admin!A1659,
    Question_10_Labs!C:C, "LAB B",
    Question_10_Labs!B:B, "&lt;=" &amp; Question_10_admin!C1659
  ),
  "")</f>
        <v/>
      </c>
      <c r="H1659" s="13" t="str">
        <f>IF(E1659=1,
  IFERROR(
    AVERAGEIFS(
      Question_10_Labs!D:D,
      Question_10_Labs!A:A, A1659,
      Question_10_Labs!C:C, "LAB B",
      Question_10_Labs!B:B, "&gt;=" &amp; C1659
    ),
    "No test done"
  ),
  ""
)</f>
        <v/>
      </c>
      <c r="I1659" s="13" t="str">
        <f t="shared" si="51"/>
        <v xml:space="preserve"> </v>
      </c>
    </row>
    <row r="1660" spans="1:9" x14ac:dyDescent="0.25">
      <c r="A1660" s="11">
        <v>110</v>
      </c>
      <c r="B1660" s="11" t="s">
        <v>622</v>
      </c>
      <c r="C1660" s="12">
        <v>41093</v>
      </c>
      <c r="D1660" s="15">
        <v>4900</v>
      </c>
      <c r="E1660" s="13">
        <f t="shared" si="50"/>
        <v>0</v>
      </c>
      <c r="F1660" s="13">
        <f>IF(AND(B1660="Med B",COUNTIFS(A$1:A1659,A1660,B$1:B1659,"Med B")=0,COUNTIFS(A$1:A1659,A1660,B$1:B1659,"Med A")=0),1,0)</f>
        <v>0</v>
      </c>
      <c r="G1660" s="9" t="str">
        <f>IF(E1660=1,
  AVERAGEIFS(
    Question_10_Labs!D:D,
    Question_10_Labs!A:A, Question_10_admin!A1660,
    Question_10_Labs!C:C, "LAB B",
    Question_10_Labs!B:B, "&lt;=" &amp; Question_10_admin!C1660
  ),
  "")</f>
        <v/>
      </c>
      <c r="H1660" s="13" t="str">
        <f>IF(E1660=1,
  IFERROR(
    AVERAGEIFS(
      Question_10_Labs!D:D,
      Question_10_Labs!A:A, A1660,
      Question_10_Labs!C:C, "LAB B",
      Question_10_Labs!B:B, "&gt;=" &amp; C1660
    ),
    "No test done"
  ),
  ""
)</f>
        <v/>
      </c>
      <c r="I1660" s="13" t="str">
        <f t="shared" si="51"/>
        <v xml:space="preserve"> </v>
      </c>
    </row>
    <row r="1661" spans="1:9" x14ac:dyDescent="0.25">
      <c r="A1661" s="11">
        <v>110</v>
      </c>
      <c r="B1661" s="11" t="s">
        <v>622</v>
      </c>
      <c r="C1661" s="12">
        <v>41095</v>
      </c>
      <c r="D1661" s="15">
        <v>4900</v>
      </c>
      <c r="E1661" s="13">
        <f t="shared" si="50"/>
        <v>0</v>
      </c>
      <c r="F1661" s="13">
        <f>IF(AND(B1661="Med B",COUNTIFS(A$1:A1660,A1661,B$1:B1660,"Med B")=0,COUNTIFS(A$1:A1660,A1661,B$1:B1660,"Med A")=0),1,0)</f>
        <v>0</v>
      </c>
      <c r="G1661" s="9" t="str">
        <f>IF(E1661=1,
  AVERAGEIFS(
    Question_10_Labs!D:D,
    Question_10_Labs!A:A, Question_10_admin!A1661,
    Question_10_Labs!C:C, "LAB B",
    Question_10_Labs!B:B, "&lt;=" &amp; Question_10_admin!C1661
  ),
  "")</f>
        <v/>
      </c>
      <c r="H1661" s="13" t="str">
        <f>IF(E1661=1,
  IFERROR(
    AVERAGEIFS(
      Question_10_Labs!D:D,
      Question_10_Labs!A:A, A1661,
      Question_10_Labs!C:C, "LAB B",
      Question_10_Labs!B:B, "&gt;=" &amp; C1661
    ),
    "No test done"
  ),
  ""
)</f>
        <v/>
      </c>
      <c r="I1661" s="13" t="str">
        <f t="shared" si="51"/>
        <v xml:space="preserve"> </v>
      </c>
    </row>
    <row r="1662" spans="1:9" x14ac:dyDescent="0.25">
      <c r="A1662" s="11">
        <v>110</v>
      </c>
      <c r="B1662" s="11" t="s">
        <v>622</v>
      </c>
      <c r="C1662" s="12">
        <v>41097</v>
      </c>
      <c r="D1662" s="15">
        <v>4900</v>
      </c>
      <c r="E1662" s="13">
        <f t="shared" si="50"/>
        <v>0</v>
      </c>
      <c r="F1662" s="13">
        <f>IF(AND(B1662="Med B",COUNTIFS(A$1:A1661,A1662,B$1:B1661,"Med B")=0,COUNTIFS(A$1:A1661,A1662,B$1:B1661,"Med A")=0),1,0)</f>
        <v>0</v>
      </c>
      <c r="G1662" s="9" t="str">
        <f>IF(E1662=1,
  AVERAGEIFS(
    Question_10_Labs!D:D,
    Question_10_Labs!A:A, Question_10_admin!A1662,
    Question_10_Labs!C:C, "LAB B",
    Question_10_Labs!B:B, "&lt;=" &amp; Question_10_admin!C1662
  ),
  "")</f>
        <v/>
      </c>
      <c r="H1662" s="13" t="str">
        <f>IF(E1662=1,
  IFERROR(
    AVERAGEIFS(
      Question_10_Labs!D:D,
      Question_10_Labs!A:A, A1662,
      Question_10_Labs!C:C, "LAB B",
      Question_10_Labs!B:B, "&gt;=" &amp; C1662
    ),
    "No test done"
  ),
  ""
)</f>
        <v/>
      </c>
      <c r="I1662" s="13" t="str">
        <f t="shared" si="51"/>
        <v xml:space="preserve"> </v>
      </c>
    </row>
    <row r="1663" spans="1:9" x14ac:dyDescent="0.25">
      <c r="A1663" s="11">
        <v>110</v>
      </c>
      <c r="B1663" s="11" t="s">
        <v>622</v>
      </c>
      <c r="C1663" s="12">
        <v>41100</v>
      </c>
      <c r="D1663" s="15">
        <v>4900</v>
      </c>
      <c r="E1663" s="13">
        <f t="shared" si="50"/>
        <v>0</v>
      </c>
      <c r="F1663" s="13">
        <f>IF(AND(B1663="Med B",COUNTIFS(A$1:A1662,A1663,B$1:B1662,"Med B")=0,COUNTIFS(A$1:A1662,A1663,B$1:B1662,"Med A")=0),1,0)</f>
        <v>0</v>
      </c>
      <c r="G1663" s="9" t="str">
        <f>IF(E1663=1,
  AVERAGEIFS(
    Question_10_Labs!D:D,
    Question_10_Labs!A:A, Question_10_admin!A1663,
    Question_10_Labs!C:C, "LAB B",
    Question_10_Labs!B:B, "&lt;=" &amp; Question_10_admin!C1663
  ),
  "")</f>
        <v/>
      </c>
      <c r="H1663" s="13" t="str">
        <f>IF(E1663=1,
  IFERROR(
    AVERAGEIFS(
      Question_10_Labs!D:D,
      Question_10_Labs!A:A, A1663,
      Question_10_Labs!C:C, "LAB B",
      Question_10_Labs!B:B, "&gt;=" &amp; C1663
    ),
    "No test done"
  ),
  ""
)</f>
        <v/>
      </c>
      <c r="I1663" s="13" t="str">
        <f t="shared" si="51"/>
        <v xml:space="preserve"> </v>
      </c>
    </row>
    <row r="1664" spans="1:9" x14ac:dyDescent="0.25">
      <c r="A1664" s="11">
        <v>110</v>
      </c>
      <c r="B1664" s="11" t="s">
        <v>622</v>
      </c>
      <c r="C1664" s="12">
        <v>41102</v>
      </c>
      <c r="D1664" s="15">
        <v>4900</v>
      </c>
      <c r="E1664" s="13">
        <f t="shared" si="50"/>
        <v>0</v>
      </c>
      <c r="F1664" s="13">
        <f>IF(AND(B1664="Med B",COUNTIFS(A$1:A1663,A1664,B$1:B1663,"Med B")=0,COUNTIFS(A$1:A1663,A1664,B$1:B1663,"Med A")=0),1,0)</f>
        <v>0</v>
      </c>
      <c r="G1664" s="9" t="str">
        <f>IF(E1664=1,
  AVERAGEIFS(
    Question_10_Labs!D:D,
    Question_10_Labs!A:A, Question_10_admin!A1664,
    Question_10_Labs!C:C, "LAB B",
    Question_10_Labs!B:B, "&lt;=" &amp; Question_10_admin!C1664
  ),
  "")</f>
        <v/>
      </c>
      <c r="H1664" s="13" t="str">
        <f>IF(E1664=1,
  IFERROR(
    AVERAGEIFS(
      Question_10_Labs!D:D,
      Question_10_Labs!A:A, A1664,
      Question_10_Labs!C:C, "LAB B",
      Question_10_Labs!B:B, "&gt;=" &amp; C1664
    ),
    "No test done"
  ),
  ""
)</f>
        <v/>
      </c>
      <c r="I1664" s="13" t="str">
        <f t="shared" si="51"/>
        <v xml:space="preserve"> </v>
      </c>
    </row>
    <row r="1665" spans="1:9" x14ac:dyDescent="0.25">
      <c r="A1665" s="11">
        <v>110</v>
      </c>
      <c r="B1665" s="11" t="s">
        <v>622</v>
      </c>
      <c r="C1665" s="12">
        <v>41104</v>
      </c>
      <c r="D1665" s="15">
        <v>4900</v>
      </c>
      <c r="E1665" s="13">
        <f t="shared" si="50"/>
        <v>0</v>
      </c>
      <c r="F1665" s="13">
        <f>IF(AND(B1665="Med B",COUNTIFS(A$1:A1664,A1665,B$1:B1664,"Med B")=0,COUNTIFS(A$1:A1664,A1665,B$1:B1664,"Med A")=0),1,0)</f>
        <v>0</v>
      </c>
      <c r="G1665" s="9" t="str">
        <f>IF(E1665=1,
  AVERAGEIFS(
    Question_10_Labs!D:D,
    Question_10_Labs!A:A, Question_10_admin!A1665,
    Question_10_Labs!C:C, "LAB B",
    Question_10_Labs!B:B, "&lt;=" &amp; Question_10_admin!C1665
  ),
  "")</f>
        <v/>
      </c>
      <c r="H1665" s="13" t="str">
        <f>IF(E1665=1,
  IFERROR(
    AVERAGEIFS(
      Question_10_Labs!D:D,
      Question_10_Labs!A:A, A1665,
      Question_10_Labs!C:C, "LAB B",
      Question_10_Labs!B:B, "&gt;=" &amp; C1665
    ),
    "No test done"
  ),
  ""
)</f>
        <v/>
      </c>
      <c r="I1665" s="13" t="str">
        <f t="shared" si="51"/>
        <v xml:space="preserve"> </v>
      </c>
    </row>
    <row r="1666" spans="1:9" x14ac:dyDescent="0.25">
      <c r="A1666" s="11">
        <v>110</v>
      </c>
      <c r="B1666" s="11" t="s">
        <v>622</v>
      </c>
      <c r="C1666" s="12">
        <v>41107</v>
      </c>
      <c r="D1666" s="15">
        <v>4900</v>
      </c>
      <c r="E1666" s="13">
        <f t="shared" si="50"/>
        <v>0</v>
      </c>
      <c r="F1666" s="13">
        <f>IF(AND(B1666="Med B",COUNTIFS(A$1:A1665,A1666,B$1:B1665,"Med B")=0,COUNTIFS(A$1:A1665,A1666,B$1:B1665,"Med A")=0),1,0)</f>
        <v>0</v>
      </c>
      <c r="G1666" s="9" t="str">
        <f>IF(E1666=1,
  AVERAGEIFS(
    Question_10_Labs!D:D,
    Question_10_Labs!A:A, Question_10_admin!A1666,
    Question_10_Labs!C:C, "LAB B",
    Question_10_Labs!B:B, "&lt;=" &amp; Question_10_admin!C1666
  ),
  "")</f>
        <v/>
      </c>
      <c r="H1666" s="13" t="str">
        <f>IF(E1666=1,
  IFERROR(
    AVERAGEIFS(
      Question_10_Labs!D:D,
      Question_10_Labs!A:A, A1666,
      Question_10_Labs!C:C, "LAB B",
      Question_10_Labs!B:B, "&gt;=" &amp; C1666
    ),
    "No test done"
  ),
  ""
)</f>
        <v/>
      </c>
      <c r="I1666" s="13" t="str">
        <f t="shared" si="51"/>
        <v xml:space="preserve"> </v>
      </c>
    </row>
    <row r="1667" spans="1:9" x14ac:dyDescent="0.25">
      <c r="A1667" s="11">
        <v>110</v>
      </c>
      <c r="B1667" s="11" t="s">
        <v>622</v>
      </c>
      <c r="C1667" s="12">
        <v>41109</v>
      </c>
      <c r="D1667" s="15">
        <v>4900</v>
      </c>
      <c r="E1667" s="13">
        <f t="shared" ref="E1667:E1730" si="52">IF(AND(B1667="Med A", A1667=A1668, B1668="Med B"), 1, 0)</f>
        <v>0</v>
      </c>
      <c r="F1667" s="13">
        <f>IF(AND(B1667="Med B",COUNTIFS(A$1:A1666,A1667,B$1:B1666,"Med B")=0,COUNTIFS(A$1:A1666,A1667,B$1:B1666,"Med A")=0),1,0)</f>
        <v>0</v>
      </c>
      <c r="G1667" s="9" t="str">
        <f>IF(E1667=1,
  AVERAGEIFS(
    Question_10_Labs!D:D,
    Question_10_Labs!A:A, Question_10_admin!A1667,
    Question_10_Labs!C:C, "LAB B",
    Question_10_Labs!B:B, "&lt;=" &amp; Question_10_admin!C1667
  ),
  "")</f>
        <v/>
      </c>
      <c r="H1667" s="13" t="str">
        <f>IF(E1667=1,
  IFERROR(
    AVERAGEIFS(
      Question_10_Labs!D:D,
      Question_10_Labs!A:A, A1667,
      Question_10_Labs!C:C, "LAB B",
      Question_10_Labs!B:B, "&gt;=" &amp; C1667
    ),
    "No test done"
  ),
  ""
)</f>
        <v/>
      </c>
      <c r="I1667" s="13" t="str">
        <f t="shared" ref="I1667:I1730" si="53">IF(OR(G1667="", H1667=""), " ",
   IF(AND(ISNUMBER(G1667), ISNUMBER(H1667)),
       IF(G1667 &gt; H1667, "Higher",
          IF(G1667 &lt; H1667, "Lower", "Same")
       ),
       "No comparison"
   )
)</f>
        <v xml:space="preserve"> </v>
      </c>
    </row>
    <row r="1668" spans="1:9" x14ac:dyDescent="0.25">
      <c r="A1668" s="11">
        <v>110</v>
      </c>
      <c r="B1668" s="11" t="s">
        <v>622</v>
      </c>
      <c r="C1668" s="12">
        <v>41111</v>
      </c>
      <c r="D1668" s="15">
        <v>4900</v>
      </c>
      <c r="E1668" s="13">
        <f t="shared" si="52"/>
        <v>0</v>
      </c>
      <c r="F1668" s="13">
        <f>IF(AND(B1668="Med B",COUNTIFS(A$1:A1667,A1668,B$1:B1667,"Med B")=0,COUNTIFS(A$1:A1667,A1668,B$1:B1667,"Med A")=0),1,0)</f>
        <v>0</v>
      </c>
      <c r="G1668" s="9" t="str">
        <f>IF(E1668=1,
  AVERAGEIFS(
    Question_10_Labs!D:D,
    Question_10_Labs!A:A, Question_10_admin!A1668,
    Question_10_Labs!C:C, "LAB B",
    Question_10_Labs!B:B, "&lt;=" &amp; Question_10_admin!C1668
  ),
  "")</f>
        <v/>
      </c>
      <c r="H1668" s="13" t="str">
        <f>IF(E1668=1,
  IFERROR(
    AVERAGEIFS(
      Question_10_Labs!D:D,
      Question_10_Labs!A:A, A1668,
      Question_10_Labs!C:C, "LAB B",
      Question_10_Labs!B:B, "&gt;=" &amp; C1668
    ),
    "No test done"
  ),
  ""
)</f>
        <v/>
      </c>
      <c r="I1668" s="13" t="str">
        <f t="shared" si="53"/>
        <v xml:space="preserve"> </v>
      </c>
    </row>
    <row r="1669" spans="1:9" x14ac:dyDescent="0.25">
      <c r="A1669" s="11">
        <v>110</v>
      </c>
      <c r="B1669" s="11" t="s">
        <v>622</v>
      </c>
      <c r="C1669" s="12">
        <v>41114</v>
      </c>
      <c r="D1669" s="15">
        <v>4900</v>
      </c>
      <c r="E1669" s="13">
        <f t="shared" si="52"/>
        <v>0</v>
      </c>
      <c r="F1669" s="13">
        <f>IF(AND(B1669="Med B",COUNTIFS(A$1:A1668,A1669,B$1:B1668,"Med B")=0,COUNTIFS(A$1:A1668,A1669,B$1:B1668,"Med A")=0),1,0)</f>
        <v>0</v>
      </c>
      <c r="G1669" s="9" t="str">
        <f>IF(E1669=1,
  AVERAGEIFS(
    Question_10_Labs!D:D,
    Question_10_Labs!A:A, Question_10_admin!A1669,
    Question_10_Labs!C:C, "LAB B",
    Question_10_Labs!B:B, "&lt;=" &amp; Question_10_admin!C1669
  ),
  "")</f>
        <v/>
      </c>
      <c r="H1669" s="13" t="str">
        <f>IF(E1669=1,
  IFERROR(
    AVERAGEIFS(
      Question_10_Labs!D:D,
      Question_10_Labs!A:A, A1669,
      Question_10_Labs!C:C, "LAB B",
      Question_10_Labs!B:B, "&gt;=" &amp; C1669
    ),
    "No test done"
  ),
  ""
)</f>
        <v/>
      </c>
      <c r="I1669" s="13" t="str">
        <f t="shared" si="53"/>
        <v xml:space="preserve"> </v>
      </c>
    </row>
    <row r="1670" spans="1:9" x14ac:dyDescent="0.25">
      <c r="A1670" s="11">
        <v>110</v>
      </c>
      <c r="B1670" s="11" t="s">
        <v>622</v>
      </c>
      <c r="C1670" s="12">
        <v>41116</v>
      </c>
      <c r="D1670" s="15">
        <v>4900</v>
      </c>
      <c r="E1670" s="13">
        <f t="shared" si="52"/>
        <v>0</v>
      </c>
      <c r="F1670" s="13">
        <f>IF(AND(B1670="Med B",COUNTIFS(A$1:A1669,A1670,B$1:B1669,"Med B")=0,COUNTIFS(A$1:A1669,A1670,B$1:B1669,"Med A")=0),1,0)</f>
        <v>0</v>
      </c>
      <c r="G1670" s="9" t="str">
        <f>IF(E1670=1,
  AVERAGEIFS(
    Question_10_Labs!D:D,
    Question_10_Labs!A:A, Question_10_admin!A1670,
    Question_10_Labs!C:C, "LAB B",
    Question_10_Labs!B:B, "&lt;=" &amp; Question_10_admin!C1670
  ),
  "")</f>
        <v/>
      </c>
      <c r="H1670" s="13" t="str">
        <f>IF(E1670=1,
  IFERROR(
    AVERAGEIFS(
      Question_10_Labs!D:D,
      Question_10_Labs!A:A, A1670,
      Question_10_Labs!C:C, "LAB B",
      Question_10_Labs!B:B, "&gt;=" &amp; C1670
    ),
    "No test done"
  ),
  ""
)</f>
        <v/>
      </c>
      <c r="I1670" s="13" t="str">
        <f t="shared" si="53"/>
        <v xml:space="preserve"> </v>
      </c>
    </row>
    <row r="1671" spans="1:9" x14ac:dyDescent="0.25">
      <c r="A1671" s="11">
        <v>110</v>
      </c>
      <c r="B1671" s="11" t="s">
        <v>622</v>
      </c>
      <c r="C1671" s="12">
        <v>41118</v>
      </c>
      <c r="D1671" s="15">
        <v>4900</v>
      </c>
      <c r="E1671" s="13">
        <f t="shared" si="52"/>
        <v>0</v>
      </c>
      <c r="F1671" s="13">
        <f>IF(AND(B1671="Med B",COUNTIFS(A$1:A1670,A1671,B$1:B1670,"Med B")=0,COUNTIFS(A$1:A1670,A1671,B$1:B1670,"Med A")=0),1,0)</f>
        <v>0</v>
      </c>
      <c r="G1671" s="9" t="str">
        <f>IF(E1671=1,
  AVERAGEIFS(
    Question_10_Labs!D:D,
    Question_10_Labs!A:A, Question_10_admin!A1671,
    Question_10_Labs!C:C, "LAB B",
    Question_10_Labs!B:B, "&lt;=" &amp; Question_10_admin!C1671
  ),
  "")</f>
        <v/>
      </c>
      <c r="H1671" s="13" t="str">
        <f>IF(E1671=1,
  IFERROR(
    AVERAGEIFS(
      Question_10_Labs!D:D,
      Question_10_Labs!A:A, A1671,
      Question_10_Labs!C:C, "LAB B",
      Question_10_Labs!B:B, "&gt;=" &amp; C1671
    ),
    "No test done"
  ),
  ""
)</f>
        <v/>
      </c>
      <c r="I1671" s="13" t="str">
        <f t="shared" si="53"/>
        <v xml:space="preserve"> </v>
      </c>
    </row>
    <row r="1672" spans="1:9" x14ac:dyDescent="0.25">
      <c r="A1672" s="11">
        <v>110</v>
      </c>
      <c r="B1672" s="11" t="s">
        <v>622</v>
      </c>
      <c r="C1672" s="12">
        <v>41121</v>
      </c>
      <c r="D1672" s="15">
        <v>4900</v>
      </c>
      <c r="E1672" s="13">
        <f t="shared" si="52"/>
        <v>0</v>
      </c>
      <c r="F1672" s="13">
        <f>IF(AND(B1672="Med B",COUNTIFS(A$1:A1671,A1672,B$1:B1671,"Med B")=0,COUNTIFS(A$1:A1671,A1672,B$1:B1671,"Med A")=0),1,0)</f>
        <v>0</v>
      </c>
      <c r="G1672" s="9" t="str">
        <f>IF(E1672=1,
  AVERAGEIFS(
    Question_10_Labs!D:D,
    Question_10_Labs!A:A, Question_10_admin!A1672,
    Question_10_Labs!C:C, "LAB B",
    Question_10_Labs!B:B, "&lt;=" &amp; Question_10_admin!C1672
  ),
  "")</f>
        <v/>
      </c>
      <c r="H1672" s="13" t="str">
        <f>IF(E1672=1,
  IFERROR(
    AVERAGEIFS(
      Question_10_Labs!D:D,
      Question_10_Labs!A:A, A1672,
      Question_10_Labs!C:C, "LAB B",
      Question_10_Labs!B:B, "&gt;=" &amp; C1672
    ),
    "No test done"
  ),
  ""
)</f>
        <v/>
      </c>
      <c r="I1672" s="13" t="str">
        <f t="shared" si="53"/>
        <v xml:space="preserve"> </v>
      </c>
    </row>
    <row r="1673" spans="1:9" x14ac:dyDescent="0.25">
      <c r="A1673" s="11">
        <v>110</v>
      </c>
      <c r="B1673" s="11" t="s">
        <v>622</v>
      </c>
      <c r="C1673" s="12">
        <v>41123</v>
      </c>
      <c r="D1673" s="15">
        <v>4900</v>
      </c>
      <c r="E1673" s="13">
        <f t="shared" si="52"/>
        <v>0</v>
      </c>
      <c r="F1673" s="13">
        <f>IF(AND(B1673="Med B",COUNTIFS(A$1:A1672,A1673,B$1:B1672,"Med B")=0,COUNTIFS(A$1:A1672,A1673,B$1:B1672,"Med A")=0),1,0)</f>
        <v>0</v>
      </c>
      <c r="G1673" s="9" t="str">
        <f>IF(E1673=1,
  AVERAGEIFS(
    Question_10_Labs!D:D,
    Question_10_Labs!A:A, Question_10_admin!A1673,
    Question_10_Labs!C:C, "LAB B",
    Question_10_Labs!B:B, "&lt;=" &amp; Question_10_admin!C1673
  ),
  "")</f>
        <v/>
      </c>
      <c r="H1673" s="13" t="str">
        <f>IF(E1673=1,
  IFERROR(
    AVERAGEIFS(
      Question_10_Labs!D:D,
      Question_10_Labs!A:A, A1673,
      Question_10_Labs!C:C, "LAB B",
      Question_10_Labs!B:B, "&gt;=" &amp; C1673
    ),
    "No test done"
  ),
  ""
)</f>
        <v/>
      </c>
      <c r="I1673" s="13" t="str">
        <f t="shared" si="53"/>
        <v xml:space="preserve"> </v>
      </c>
    </row>
    <row r="1674" spans="1:9" x14ac:dyDescent="0.25">
      <c r="A1674" s="11">
        <v>110</v>
      </c>
      <c r="B1674" s="11" t="s">
        <v>622</v>
      </c>
      <c r="C1674" s="12">
        <v>41125</v>
      </c>
      <c r="D1674" s="15">
        <v>5400</v>
      </c>
      <c r="E1674" s="13">
        <f t="shared" si="52"/>
        <v>0</v>
      </c>
      <c r="F1674" s="13">
        <f>IF(AND(B1674="Med B",COUNTIFS(A$1:A1673,A1674,B$1:B1673,"Med B")=0,COUNTIFS(A$1:A1673,A1674,B$1:B1673,"Med A")=0),1,0)</f>
        <v>0</v>
      </c>
      <c r="G1674" s="9" t="str">
        <f>IF(E1674=1,
  AVERAGEIFS(
    Question_10_Labs!D:D,
    Question_10_Labs!A:A, Question_10_admin!A1674,
    Question_10_Labs!C:C, "LAB B",
    Question_10_Labs!B:B, "&lt;=" &amp; Question_10_admin!C1674
  ),
  "")</f>
        <v/>
      </c>
      <c r="H1674" s="13" t="str">
        <f>IF(E1674=1,
  IFERROR(
    AVERAGEIFS(
      Question_10_Labs!D:D,
      Question_10_Labs!A:A, A1674,
      Question_10_Labs!C:C, "LAB B",
      Question_10_Labs!B:B, "&gt;=" &amp; C1674
    ),
    "No test done"
  ),
  ""
)</f>
        <v/>
      </c>
      <c r="I1674" s="13" t="str">
        <f t="shared" si="53"/>
        <v xml:space="preserve"> </v>
      </c>
    </row>
    <row r="1675" spans="1:9" x14ac:dyDescent="0.25">
      <c r="A1675" s="11">
        <v>110</v>
      </c>
      <c r="B1675" s="11" t="s">
        <v>622</v>
      </c>
      <c r="C1675" s="12">
        <v>41128</v>
      </c>
      <c r="D1675" s="15">
        <v>5400</v>
      </c>
      <c r="E1675" s="13">
        <f t="shared" si="52"/>
        <v>0</v>
      </c>
      <c r="F1675" s="13">
        <f>IF(AND(B1675="Med B",COUNTIFS(A$1:A1674,A1675,B$1:B1674,"Med B")=0,COUNTIFS(A$1:A1674,A1675,B$1:B1674,"Med A")=0),1,0)</f>
        <v>0</v>
      </c>
      <c r="G1675" s="9" t="str">
        <f>IF(E1675=1,
  AVERAGEIFS(
    Question_10_Labs!D:D,
    Question_10_Labs!A:A, Question_10_admin!A1675,
    Question_10_Labs!C:C, "LAB B",
    Question_10_Labs!B:B, "&lt;=" &amp; Question_10_admin!C1675
  ),
  "")</f>
        <v/>
      </c>
      <c r="H1675" s="13" t="str">
        <f>IF(E1675=1,
  IFERROR(
    AVERAGEIFS(
      Question_10_Labs!D:D,
      Question_10_Labs!A:A, A1675,
      Question_10_Labs!C:C, "LAB B",
      Question_10_Labs!B:B, "&gt;=" &amp; C1675
    ),
    "No test done"
  ),
  ""
)</f>
        <v/>
      </c>
      <c r="I1675" s="13" t="str">
        <f t="shared" si="53"/>
        <v xml:space="preserve"> </v>
      </c>
    </row>
    <row r="1676" spans="1:9" x14ac:dyDescent="0.25">
      <c r="A1676" s="11">
        <v>110</v>
      </c>
      <c r="B1676" s="11" t="s">
        <v>622</v>
      </c>
      <c r="C1676" s="12">
        <v>41130</v>
      </c>
      <c r="D1676" s="15">
        <v>5400</v>
      </c>
      <c r="E1676" s="13">
        <f t="shared" si="52"/>
        <v>0</v>
      </c>
      <c r="F1676" s="13">
        <f>IF(AND(B1676="Med B",COUNTIFS(A$1:A1675,A1676,B$1:B1675,"Med B")=0,COUNTIFS(A$1:A1675,A1676,B$1:B1675,"Med A")=0),1,0)</f>
        <v>0</v>
      </c>
      <c r="G1676" s="9" t="str">
        <f>IF(E1676=1,
  AVERAGEIFS(
    Question_10_Labs!D:D,
    Question_10_Labs!A:A, Question_10_admin!A1676,
    Question_10_Labs!C:C, "LAB B",
    Question_10_Labs!B:B, "&lt;=" &amp; Question_10_admin!C1676
  ),
  "")</f>
        <v/>
      </c>
      <c r="H1676" s="13" t="str">
        <f>IF(E1676=1,
  IFERROR(
    AVERAGEIFS(
      Question_10_Labs!D:D,
      Question_10_Labs!A:A, A1676,
      Question_10_Labs!C:C, "LAB B",
      Question_10_Labs!B:B, "&gt;=" &amp; C1676
    ),
    "No test done"
  ),
  ""
)</f>
        <v/>
      </c>
      <c r="I1676" s="13" t="str">
        <f t="shared" si="53"/>
        <v xml:space="preserve"> </v>
      </c>
    </row>
    <row r="1677" spans="1:9" x14ac:dyDescent="0.25">
      <c r="A1677" s="11">
        <v>110</v>
      </c>
      <c r="B1677" s="11" t="s">
        <v>622</v>
      </c>
      <c r="C1677" s="12">
        <v>41132</v>
      </c>
      <c r="D1677" s="15">
        <v>5400</v>
      </c>
      <c r="E1677" s="13">
        <f t="shared" si="52"/>
        <v>0</v>
      </c>
      <c r="F1677" s="13">
        <f>IF(AND(B1677="Med B",COUNTIFS(A$1:A1676,A1677,B$1:B1676,"Med B")=0,COUNTIFS(A$1:A1676,A1677,B$1:B1676,"Med A")=0),1,0)</f>
        <v>0</v>
      </c>
      <c r="G1677" s="9" t="str">
        <f>IF(E1677=1,
  AVERAGEIFS(
    Question_10_Labs!D:D,
    Question_10_Labs!A:A, Question_10_admin!A1677,
    Question_10_Labs!C:C, "LAB B",
    Question_10_Labs!B:B, "&lt;=" &amp; Question_10_admin!C1677
  ),
  "")</f>
        <v/>
      </c>
      <c r="H1677" s="13" t="str">
        <f>IF(E1677=1,
  IFERROR(
    AVERAGEIFS(
      Question_10_Labs!D:D,
      Question_10_Labs!A:A, A1677,
      Question_10_Labs!C:C, "LAB B",
      Question_10_Labs!B:B, "&gt;=" &amp; C1677
    ),
    "No test done"
  ),
  ""
)</f>
        <v/>
      </c>
      <c r="I1677" s="13" t="str">
        <f t="shared" si="53"/>
        <v xml:space="preserve"> </v>
      </c>
    </row>
    <row r="1678" spans="1:9" x14ac:dyDescent="0.25">
      <c r="A1678" s="11">
        <v>110</v>
      </c>
      <c r="B1678" s="11" t="s">
        <v>622</v>
      </c>
      <c r="C1678" s="12">
        <v>41135</v>
      </c>
      <c r="D1678" s="15">
        <v>5400</v>
      </c>
      <c r="E1678" s="13">
        <f t="shared" si="52"/>
        <v>0</v>
      </c>
      <c r="F1678" s="13">
        <f>IF(AND(B1678="Med B",COUNTIFS(A$1:A1677,A1678,B$1:B1677,"Med B")=0,COUNTIFS(A$1:A1677,A1678,B$1:B1677,"Med A")=0),1,0)</f>
        <v>0</v>
      </c>
      <c r="G1678" s="9" t="str">
        <f>IF(E1678=1,
  AVERAGEIFS(
    Question_10_Labs!D:D,
    Question_10_Labs!A:A, Question_10_admin!A1678,
    Question_10_Labs!C:C, "LAB B",
    Question_10_Labs!B:B, "&lt;=" &amp; Question_10_admin!C1678
  ),
  "")</f>
        <v/>
      </c>
      <c r="H1678" s="13" t="str">
        <f>IF(E1678=1,
  IFERROR(
    AVERAGEIFS(
      Question_10_Labs!D:D,
      Question_10_Labs!A:A, A1678,
      Question_10_Labs!C:C, "LAB B",
      Question_10_Labs!B:B, "&gt;=" &amp; C1678
    ),
    "No test done"
  ),
  ""
)</f>
        <v/>
      </c>
      <c r="I1678" s="13" t="str">
        <f t="shared" si="53"/>
        <v xml:space="preserve"> </v>
      </c>
    </row>
    <row r="1679" spans="1:9" x14ac:dyDescent="0.25">
      <c r="A1679" s="11">
        <v>110</v>
      </c>
      <c r="B1679" s="11" t="s">
        <v>622</v>
      </c>
      <c r="C1679" s="12">
        <v>41137</v>
      </c>
      <c r="D1679" s="15">
        <v>5400</v>
      </c>
      <c r="E1679" s="13">
        <f t="shared" si="52"/>
        <v>0</v>
      </c>
      <c r="F1679" s="13">
        <f>IF(AND(B1679="Med B",COUNTIFS(A$1:A1678,A1679,B$1:B1678,"Med B")=0,COUNTIFS(A$1:A1678,A1679,B$1:B1678,"Med A")=0),1,0)</f>
        <v>0</v>
      </c>
      <c r="G1679" s="9" t="str">
        <f>IF(E1679=1,
  AVERAGEIFS(
    Question_10_Labs!D:D,
    Question_10_Labs!A:A, Question_10_admin!A1679,
    Question_10_Labs!C:C, "LAB B",
    Question_10_Labs!B:B, "&lt;=" &amp; Question_10_admin!C1679
  ),
  "")</f>
        <v/>
      </c>
      <c r="H1679" s="13" t="str">
        <f>IF(E1679=1,
  IFERROR(
    AVERAGEIFS(
      Question_10_Labs!D:D,
      Question_10_Labs!A:A, A1679,
      Question_10_Labs!C:C, "LAB B",
      Question_10_Labs!B:B, "&gt;=" &amp; C1679
    ),
    "No test done"
  ),
  ""
)</f>
        <v/>
      </c>
      <c r="I1679" s="13" t="str">
        <f t="shared" si="53"/>
        <v xml:space="preserve"> </v>
      </c>
    </row>
    <row r="1680" spans="1:9" x14ac:dyDescent="0.25">
      <c r="A1680" s="11">
        <v>110</v>
      </c>
      <c r="B1680" s="11" t="s">
        <v>622</v>
      </c>
      <c r="C1680" s="12">
        <v>41139</v>
      </c>
      <c r="D1680" s="15">
        <v>5400</v>
      </c>
      <c r="E1680" s="13">
        <f t="shared" si="52"/>
        <v>0</v>
      </c>
      <c r="F1680" s="13">
        <f>IF(AND(B1680="Med B",COUNTIFS(A$1:A1679,A1680,B$1:B1679,"Med B")=0,COUNTIFS(A$1:A1679,A1680,B$1:B1679,"Med A")=0),1,0)</f>
        <v>0</v>
      </c>
      <c r="G1680" s="9" t="str">
        <f>IF(E1680=1,
  AVERAGEIFS(
    Question_10_Labs!D:D,
    Question_10_Labs!A:A, Question_10_admin!A1680,
    Question_10_Labs!C:C, "LAB B",
    Question_10_Labs!B:B, "&lt;=" &amp; Question_10_admin!C1680
  ),
  "")</f>
        <v/>
      </c>
      <c r="H1680" s="13" t="str">
        <f>IF(E1680=1,
  IFERROR(
    AVERAGEIFS(
      Question_10_Labs!D:D,
      Question_10_Labs!A:A, A1680,
      Question_10_Labs!C:C, "LAB B",
      Question_10_Labs!B:B, "&gt;=" &amp; C1680
    ),
    "No test done"
  ),
  ""
)</f>
        <v/>
      </c>
      <c r="I1680" s="13" t="str">
        <f t="shared" si="53"/>
        <v xml:space="preserve"> </v>
      </c>
    </row>
    <row r="1681" spans="1:9" x14ac:dyDescent="0.25">
      <c r="A1681" s="11">
        <v>110</v>
      </c>
      <c r="B1681" s="11" t="s">
        <v>622</v>
      </c>
      <c r="C1681" s="12">
        <v>41142</v>
      </c>
      <c r="D1681" s="15">
        <v>5400</v>
      </c>
      <c r="E1681" s="13">
        <f t="shared" si="52"/>
        <v>0</v>
      </c>
      <c r="F1681" s="13">
        <f>IF(AND(B1681="Med B",COUNTIFS(A$1:A1680,A1681,B$1:B1680,"Med B")=0,COUNTIFS(A$1:A1680,A1681,B$1:B1680,"Med A")=0),1,0)</f>
        <v>0</v>
      </c>
      <c r="G1681" s="9" t="str">
        <f>IF(E1681=1,
  AVERAGEIFS(
    Question_10_Labs!D:D,
    Question_10_Labs!A:A, Question_10_admin!A1681,
    Question_10_Labs!C:C, "LAB B",
    Question_10_Labs!B:B, "&lt;=" &amp; Question_10_admin!C1681
  ),
  "")</f>
        <v/>
      </c>
      <c r="H1681" s="13" t="str">
        <f>IF(E1681=1,
  IFERROR(
    AVERAGEIFS(
      Question_10_Labs!D:D,
      Question_10_Labs!A:A, A1681,
      Question_10_Labs!C:C, "LAB B",
      Question_10_Labs!B:B, "&gt;=" &amp; C1681
    ),
    "No test done"
  ),
  ""
)</f>
        <v/>
      </c>
      <c r="I1681" s="13" t="str">
        <f t="shared" si="53"/>
        <v xml:space="preserve"> </v>
      </c>
    </row>
    <row r="1682" spans="1:9" x14ac:dyDescent="0.25">
      <c r="A1682" s="11">
        <v>110</v>
      </c>
      <c r="B1682" s="11" t="s">
        <v>622</v>
      </c>
      <c r="C1682" s="12">
        <v>41144</v>
      </c>
      <c r="D1682" s="15">
        <v>5400</v>
      </c>
      <c r="E1682" s="13">
        <f t="shared" si="52"/>
        <v>0</v>
      </c>
      <c r="F1682" s="13">
        <f>IF(AND(B1682="Med B",COUNTIFS(A$1:A1681,A1682,B$1:B1681,"Med B")=0,COUNTIFS(A$1:A1681,A1682,B$1:B1681,"Med A")=0),1,0)</f>
        <v>0</v>
      </c>
      <c r="G1682" s="9" t="str">
        <f>IF(E1682=1,
  AVERAGEIFS(
    Question_10_Labs!D:D,
    Question_10_Labs!A:A, Question_10_admin!A1682,
    Question_10_Labs!C:C, "LAB B",
    Question_10_Labs!B:B, "&lt;=" &amp; Question_10_admin!C1682
  ),
  "")</f>
        <v/>
      </c>
      <c r="H1682" s="13" t="str">
        <f>IF(E1682=1,
  IFERROR(
    AVERAGEIFS(
      Question_10_Labs!D:D,
      Question_10_Labs!A:A, A1682,
      Question_10_Labs!C:C, "LAB B",
      Question_10_Labs!B:B, "&gt;=" &amp; C1682
    ),
    "No test done"
  ),
  ""
)</f>
        <v/>
      </c>
      <c r="I1682" s="13" t="str">
        <f t="shared" si="53"/>
        <v xml:space="preserve"> </v>
      </c>
    </row>
    <row r="1683" spans="1:9" x14ac:dyDescent="0.25">
      <c r="A1683" s="11">
        <v>110</v>
      </c>
      <c r="B1683" s="11" t="s">
        <v>622</v>
      </c>
      <c r="C1683" s="12">
        <v>41146</v>
      </c>
      <c r="D1683" s="15">
        <v>5400</v>
      </c>
      <c r="E1683" s="13">
        <f t="shared" si="52"/>
        <v>0</v>
      </c>
      <c r="F1683" s="13">
        <f>IF(AND(B1683="Med B",COUNTIFS(A$1:A1682,A1683,B$1:B1682,"Med B")=0,COUNTIFS(A$1:A1682,A1683,B$1:B1682,"Med A")=0),1,0)</f>
        <v>0</v>
      </c>
      <c r="G1683" s="9" t="str">
        <f>IF(E1683=1,
  AVERAGEIFS(
    Question_10_Labs!D:D,
    Question_10_Labs!A:A, Question_10_admin!A1683,
    Question_10_Labs!C:C, "LAB B",
    Question_10_Labs!B:B, "&lt;=" &amp; Question_10_admin!C1683
  ),
  "")</f>
        <v/>
      </c>
      <c r="H1683" s="13" t="str">
        <f>IF(E1683=1,
  IFERROR(
    AVERAGEIFS(
      Question_10_Labs!D:D,
      Question_10_Labs!A:A, A1683,
      Question_10_Labs!C:C, "LAB B",
      Question_10_Labs!B:B, "&gt;=" &amp; C1683
    ),
    "No test done"
  ),
  ""
)</f>
        <v/>
      </c>
      <c r="I1683" s="13" t="str">
        <f t="shared" si="53"/>
        <v xml:space="preserve"> </v>
      </c>
    </row>
    <row r="1684" spans="1:9" x14ac:dyDescent="0.25">
      <c r="A1684" s="11">
        <v>110</v>
      </c>
      <c r="B1684" s="11" t="s">
        <v>622</v>
      </c>
      <c r="C1684" s="12">
        <v>41149</v>
      </c>
      <c r="D1684" s="15">
        <v>5400</v>
      </c>
      <c r="E1684" s="13">
        <f t="shared" si="52"/>
        <v>0</v>
      </c>
      <c r="F1684" s="13">
        <f>IF(AND(B1684="Med B",COUNTIFS(A$1:A1683,A1684,B$1:B1683,"Med B")=0,COUNTIFS(A$1:A1683,A1684,B$1:B1683,"Med A")=0),1,0)</f>
        <v>0</v>
      </c>
      <c r="G1684" s="9" t="str">
        <f>IF(E1684=1,
  AVERAGEIFS(
    Question_10_Labs!D:D,
    Question_10_Labs!A:A, Question_10_admin!A1684,
    Question_10_Labs!C:C, "LAB B",
    Question_10_Labs!B:B, "&lt;=" &amp; Question_10_admin!C1684
  ),
  "")</f>
        <v/>
      </c>
      <c r="H1684" s="13" t="str">
        <f>IF(E1684=1,
  IFERROR(
    AVERAGEIFS(
      Question_10_Labs!D:D,
      Question_10_Labs!A:A, A1684,
      Question_10_Labs!C:C, "LAB B",
      Question_10_Labs!B:B, "&gt;=" &amp; C1684
    ),
    "No test done"
  ),
  ""
)</f>
        <v/>
      </c>
      <c r="I1684" s="13" t="str">
        <f t="shared" si="53"/>
        <v xml:space="preserve"> </v>
      </c>
    </row>
    <row r="1685" spans="1:9" x14ac:dyDescent="0.25">
      <c r="A1685" s="11">
        <v>110</v>
      </c>
      <c r="B1685" s="11" t="s">
        <v>622</v>
      </c>
      <c r="C1685" s="12">
        <v>41151</v>
      </c>
      <c r="D1685" s="15">
        <v>5400</v>
      </c>
      <c r="E1685" s="13">
        <f t="shared" si="52"/>
        <v>0</v>
      </c>
      <c r="F1685" s="13">
        <f>IF(AND(B1685="Med B",COUNTIFS(A$1:A1684,A1685,B$1:B1684,"Med B")=0,COUNTIFS(A$1:A1684,A1685,B$1:B1684,"Med A")=0),1,0)</f>
        <v>0</v>
      </c>
      <c r="G1685" s="9" t="str">
        <f>IF(E1685=1,
  AVERAGEIFS(
    Question_10_Labs!D:D,
    Question_10_Labs!A:A, Question_10_admin!A1685,
    Question_10_Labs!C:C, "LAB B",
    Question_10_Labs!B:B, "&lt;=" &amp; Question_10_admin!C1685
  ),
  "")</f>
        <v/>
      </c>
      <c r="H1685" s="13" t="str">
        <f>IF(E1685=1,
  IFERROR(
    AVERAGEIFS(
      Question_10_Labs!D:D,
      Question_10_Labs!A:A, A1685,
      Question_10_Labs!C:C, "LAB B",
      Question_10_Labs!B:B, "&gt;=" &amp; C1685
    ),
    "No test done"
  ),
  ""
)</f>
        <v/>
      </c>
      <c r="I1685" s="13" t="str">
        <f t="shared" si="53"/>
        <v xml:space="preserve"> </v>
      </c>
    </row>
    <row r="1686" spans="1:9" x14ac:dyDescent="0.25">
      <c r="A1686" s="11">
        <v>110</v>
      </c>
      <c r="B1686" s="11" t="s">
        <v>622</v>
      </c>
      <c r="C1686" s="12">
        <v>41153</v>
      </c>
      <c r="D1686" s="15">
        <v>5400</v>
      </c>
      <c r="E1686" s="13">
        <f t="shared" si="52"/>
        <v>0</v>
      </c>
      <c r="F1686" s="13">
        <f>IF(AND(B1686="Med B",COUNTIFS(A$1:A1685,A1686,B$1:B1685,"Med B")=0,COUNTIFS(A$1:A1685,A1686,B$1:B1685,"Med A")=0),1,0)</f>
        <v>0</v>
      </c>
      <c r="G1686" s="9" t="str">
        <f>IF(E1686=1,
  AVERAGEIFS(
    Question_10_Labs!D:D,
    Question_10_Labs!A:A, Question_10_admin!A1686,
    Question_10_Labs!C:C, "LAB B",
    Question_10_Labs!B:B, "&lt;=" &amp; Question_10_admin!C1686
  ),
  "")</f>
        <v/>
      </c>
      <c r="H1686" s="13" t="str">
        <f>IF(E1686=1,
  IFERROR(
    AVERAGEIFS(
      Question_10_Labs!D:D,
      Question_10_Labs!A:A, A1686,
      Question_10_Labs!C:C, "LAB B",
      Question_10_Labs!B:B, "&gt;=" &amp; C1686
    ),
    "No test done"
  ),
  ""
)</f>
        <v/>
      </c>
      <c r="I1686" s="13" t="str">
        <f t="shared" si="53"/>
        <v xml:space="preserve"> </v>
      </c>
    </row>
    <row r="1687" spans="1:9" x14ac:dyDescent="0.25">
      <c r="A1687" s="11">
        <v>110</v>
      </c>
      <c r="B1687" s="11" t="s">
        <v>622</v>
      </c>
      <c r="C1687" s="12">
        <v>41156</v>
      </c>
      <c r="D1687" s="15">
        <v>5400</v>
      </c>
      <c r="E1687" s="13">
        <f t="shared" si="52"/>
        <v>0</v>
      </c>
      <c r="F1687" s="13">
        <f>IF(AND(B1687="Med B",COUNTIFS(A$1:A1686,A1687,B$1:B1686,"Med B")=0,COUNTIFS(A$1:A1686,A1687,B$1:B1686,"Med A")=0),1,0)</f>
        <v>0</v>
      </c>
      <c r="G1687" s="9" t="str">
        <f>IF(E1687=1,
  AVERAGEIFS(
    Question_10_Labs!D:D,
    Question_10_Labs!A:A, Question_10_admin!A1687,
    Question_10_Labs!C:C, "LAB B",
    Question_10_Labs!B:B, "&lt;=" &amp; Question_10_admin!C1687
  ),
  "")</f>
        <v/>
      </c>
      <c r="H1687" s="13" t="str">
        <f>IF(E1687=1,
  IFERROR(
    AVERAGEIFS(
      Question_10_Labs!D:D,
      Question_10_Labs!A:A, A1687,
      Question_10_Labs!C:C, "LAB B",
      Question_10_Labs!B:B, "&gt;=" &amp; C1687
    ),
    "No test done"
  ),
  ""
)</f>
        <v/>
      </c>
      <c r="I1687" s="13" t="str">
        <f t="shared" si="53"/>
        <v xml:space="preserve"> </v>
      </c>
    </row>
    <row r="1688" spans="1:9" x14ac:dyDescent="0.25">
      <c r="A1688" s="11">
        <v>110</v>
      </c>
      <c r="B1688" s="11" t="s">
        <v>622</v>
      </c>
      <c r="C1688" s="12">
        <v>41158</v>
      </c>
      <c r="D1688" s="15">
        <v>5400</v>
      </c>
      <c r="E1688" s="13">
        <f t="shared" si="52"/>
        <v>1</v>
      </c>
      <c r="F1688" s="13">
        <f>IF(AND(B1688="Med B",COUNTIFS(A$1:A1687,A1688,B$1:B1687,"Med B")=0,COUNTIFS(A$1:A1687,A1688,B$1:B1687,"Med A")=0),1,0)</f>
        <v>0</v>
      </c>
      <c r="G1688" s="9">
        <f>IF(E1688=1,
  AVERAGEIFS(
    Question_10_Labs!D:D,
    Question_10_Labs!A:A, Question_10_admin!A1688,
    Question_10_Labs!C:C, "LAB B",
    Question_10_Labs!B:B, "&lt;=" &amp; Question_10_admin!C1688
  ),
  "")</f>
        <v>10.459999999999999</v>
      </c>
      <c r="H1688" s="13">
        <f>IF(E1688=1,
  IFERROR(
    AVERAGEIFS(
      Question_10_Labs!D:D,
      Question_10_Labs!A:A, A1688,
      Question_10_Labs!C:C, "LAB B",
      Question_10_Labs!B:B, "&gt;=" &amp; C1688
    ),
    "No test done"
  ),
  ""
)</f>
        <v>10.25</v>
      </c>
      <c r="I1688" s="13" t="str">
        <f t="shared" si="53"/>
        <v>Higher</v>
      </c>
    </row>
    <row r="1689" spans="1:9" x14ac:dyDescent="0.25">
      <c r="A1689" s="11">
        <v>110</v>
      </c>
      <c r="B1689" s="11" t="s">
        <v>623</v>
      </c>
      <c r="C1689" s="12">
        <v>41165</v>
      </c>
      <c r="D1689" s="15">
        <v>8</v>
      </c>
      <c r="E1689" s="13">
        <f t="shared" si="52"/>
        <v>0</v>
      </c>
      <c r="F1689" s="13">
        <f>IF(AND(B1689="Med B",COUNTIFS(A$1:A1688,A1689,B$1:B1688,"Med B")=0,COUNTIFS(A$1:A1688,A1689,B$1:B1688,"Med A")=0),1,0)</f>
        <v>0</v>
      </c>
      <c r="G1689" s="9" t="str">
        <f>IF(E1689=1,
  AVERAGEIFS(
    Question_10_Labs!D:D,
    Question_10_Labs!A:A, Question_10_admin!A1689,
    Question_10_Labs!C:C, "LAB B",
    Question_10_Labs!B:B, "&lt;=" &amp; Question_10_admin!C1689
  ),
  "")</f>
        <v/>
      </c>
      <c r="H1689" s="13" t="str">
        <f>IF(E1689=1,
  IFERROR(
    AVERAGEIFS(
      Question_10_Labs!D:D,
      Question_10_Labs!A:A, A1689,
      Question_10_Labs!C:C, "LAB B",
      Question_10_Labs!B:B, "&gt;=" &amp; C1689
    ),
    "No test done"
  ),
  ""
)</f>
        <v/>
      </c>
      <c r="I1689" s="13" t="str">
        <f t="shared" si="53"/>
        <v xml:space="preserve"> </v>
      </c>
    </row>
    <row r="1690" spans="1:9" x14ac:dyDescent="0.25">
      <c r="A1690" s="11">
        <v>110</v>
      </c>
      <c r="B1690" s="11" t="s">
        <v>623</v>
      </c>
      <c r="C1690" s="12">
        <v>41193</v>
      </c>
      <c r="D1690" s="15">
        <v>8</v>
      </c>
      <c r="E1690" s="13">
        <f t="shared" si="52"/>
        <v>0</v>
      </c>
      <c r="F1690" s="13">
        <f>IF(AND(B1690="Med B",COUNTIFS(A$1:A1689,A1690,B$1:B1689,"Med B")=0,COUNTIFS(A$1:A1689,A1690,B$1:B1689,"Med A")=0),1,0)</f>
        <v>0</v>
      </c>
      <c r="G1690" s="9" t="str">
        <f>IF(E1690=1,
  AVERAGEIFS(
    Question_10_Labs!D:D,
    Question_10_Labs!A:A, Question_10_admin!A1690,
    Question_10_Labs!C:C, "LAB B",
    Question_10_Labs!B:B, "&lt;=" &amp; Question_10_admin!C1690
  ),
  "")</f>
        <v/>
      </c>
      <c r="H1690" s="13" t="str">
        <f>IF(E1690=1,
  IFERROR(
    AVERAGEIFS(
      Question_10_Labs!D:D,
      Question_10_Labs!A:A, A1690,
      Question_10_Labs!C:C, "LAB B",
      Question_10_Labs!B:B, "&gt;=" &amp; C1690
    ),
    "No test done"
  ),
  ""
)</f>
        <v/>
      </c>
      <c r="I1690" s="13" t="str">
        <f t="shared" si="53"/>
        <v xml:space="preserve"> </v>
      </c>
    </row>
    <row r="1691" spans="1:9" x14ac:dyDescent="0.25">
      <c r="A1691" s="11">
        <v>110</v>
      </c>
      <c r="B1691" s="11" t="s">
        <v>623</v>
      </c>
      <c r="C1691" s="12">
        <v>41234</v>
      </c>
      <c r="D1691" s="15">
        <v>10</v>
      </c>
      <c r="E1691" s="13">
        <f t="shared" si="52"/>
        <v>0</v>
      </c>
      <c r="F1691" s="13">
        <f>IF(AND(B1691="Med B",COUNTIFS(A$1:A1690,A1691,B$1:B1690,"Med B")=0,COUNTIFS(A$1:A1690,A1691,B$1:B1690,"Med A")=0),1,0)</f>
        <v>0</v>
      </c>
      <c r="G1691" s="9" t="str">
        <f>IF(E1691=1,
  AVERAGEIFS(
    Question_10_Labs!D:D,
    Question_10_Labs!A:A, Question_10_admin!A1691,
    Question_10_Labs!C:C, "LAB B",
    Question_10_Labs!B:B, "&lt;=" &amp; Question_10_admin!C1691
  ),
  "")</f>
        <v/>
      </c>
      <c r="H1691" s="13" t="str">
        <f>IF(E1691=1,
  IFERROR(
    AVERAGEIFS(
      Question_10_Labs!D:D,
      Question_10_Labs!A:A, A1691,
      Question_10_Labs!C:C, "LAB B",
      Question_10_Labs!B:B, "&gt;=" &amp; C1691
    ),
    "No test done"
  ),
  ""
)</f>
        <v/>
      </c>
      <c r="I1691" s="13" t="str">
        <f t="shared" si="53"/>
        <v xml:space="preserve"> </v>
      </c>
    </row>
    <row r="1692" spans="1:9" x14ac:dyDescent="0.25">
      <c r="A1692" s="11">
        <v>111</v>
      </c>
      <c r="B1692" s="11" t="s">
        <v>622</v>
      </c>
      <c r="C1692" s="12">
        <v>41093</v>
      </c>
      <c r="D1692" s="15">
        <v>700</v>
      </c>
      <c r="E1692" s="13">
        <f t="shared" si="52"/>
        <v>0</v>
      </c>
      <c r="F1692" s="13">
        <f>IF(AND(B1692="Med B",COUNTIFS(A$1:A1691,A1692,B$1:B1691,"Med B")=0,COUNTIFS(A$1:A1691,A1692,B$1:B1691,"Med A")=0),1,0)</f>
        <v>0</v>
      </c>
      <c r="G1692" s="9" t="str">
        <f>IF(E1692=1,
  AVERAGEIFS(
    Question_10_Labs!D:D,
    Question_10_Labs!A:A, Question_10_admin!A1692,
    Question_10_Labs!C:C, "LAB B",
    Question_10_Labs!B:B, "&lt;=" &amp; Question_10_admin!C1692
  ),
  "")</f>
        <v/>
      </c>
      <c r="H1692" s="13" t="str">
        <f>IF(E1692=1,
  IFERROR(
    AVERAGEIFS(
      Question_10_Labs!D:D,
      Question_10_Labs!A:A, A1692,
      Question_10_Labs!C:C, "LAB B",
      Question_10_Labs!B:B, "&gt;=" &amp; C1692
    ),
    "No test done"
  ),
  ""
)</f>
        <v/>
      </c>
      <c r="I1692" s="13" t="str">
        <f t="shared" si="53"/>
        <v xml:space="preserve"> </v>
      </c>
    </row>
    <row r="1693" spans="1:9" x14ac:dyDescent="0.25">
      <c r="A1693" s="11">
        <v>111</v>
      </c>
      <c r="B1693" s="11" t="s">
        <v>622</v>
      </c>
      <c r="C1693" s="12">
        <v>41095</v>
      </c>
      <c r="D1693" s="15">
        <v>700</v>
      </c>
      <c r="E1693" s="13">
        <f t="shared" si="52"/>
        <v>0</v>
      </c>
      <c r="F1693" s="13">
        <f>IF(AND(B1693="Med B",COUNTIFS(A$1:A1692,A1693,B$1:B1692,"Med B")=0,COUNTIFS(A$1:A1692,A1693,B$1:B1692,"Med A")=0),1,0)</f>
        <v>0</v>
      </c>
      <c r="G1693" s="9" t="str">
        <f>IF(E1693=1,
  AVERAGEIFS(
    Question_10_Labs!D:D,
    Question_10_Labs!A:A, Question_10_admin!A1693,
    Question_10_Labs!C:C, "LAB B",
    Question_10_Labs!B:B, "&lt;=" &amp; Question_10_admin!C1693
  ),
  "")</f>
        <v/>
      </c>
      <c r="H1693" s="13" t="str">
        <f>IF(E1693=1,
  IFERROR(
    AVERAGEIFS(
      Question_10_Labs!D:D,
      Question_10_Labs!A:A, A1693,
      Question_10_Labs!C:C, "LAB B",
      Question_10_Labs!B:B, "&gt;=" &amp; C1693
    ),
    "No test done"
  ),
  ""
)</f>
        <v/>
      </c>
      <c r="I1693" s="13" t="str">
        <f t="shared" si="53"/>
        <v xml:space="preserve"> </v>
      </c>
    </row>
    <row r="1694" spans="1:9" x14ac:dyDescent="0.25">
      <c r="A1694" s="11">
        <v>111</v>
      </c>
      <c r="B1694" s="11" t="s">
        <v>622</v>
      </c>
      <c r="C1694" s="12">
        <v>41097</v>
      </c>
      <c r="D1694" s="15">
        <v>700</v>
      </c>
      <c r="E1694" s="13">
        <f t="shared" si="52"/>
        <v>0</v>
      </c>
      <c r="F1694" s="13">
        <f>IF(AND(B1694="Med B",COUNTIFS(A$1:A1693,A1694,B$1:B1693,"Med B")=0,COUNTIFS(A$1:A1693,A1694,B$1:B1693,"Med A")=0),1,0)</f>
        <v>0</v>
      </c>
      <c r="G1694" s="9" t="str">
        <f>IF(E1694=1,
  AVERAGEIFS(
    Question_10_Labs!D:D,
    Question_10_Labs!A:A, Question_10_admin!A1694,
    Question_10_Labs!C:C, "LAB B",
    Question_10_Labs!B:B, "&lt;=" &amp; Question_10_admin!C1694
  ),
  "")</f>
        <v/>
      </c>
      <c r="H1694" s="13" t="str">
        <f>IF(E1694=1,
  IFERROR(
    AVERAGEIFS(
      Question_10_Labs!D:D,
      Question_10_Labs!A:A, A1694,
      Question_10_Labs!C:C, "LAB B",
      Question_10_Labs!B:B, "&gt;=" &amp; C1694
    ),
    "No test done"
  ),
  ""
)</f>
        <v/>
      </c>
      <c r="I1694" s="13" t="str">
        <f t="shared" si="53"/>
        <v xml:space="preserve"> </v>
      </c>
    </row>
    <row r="1695" spans="1:9" x14ac:dyDescent="0.25">
      <c r="A1695" s="11">
        <v>111</v>
      </c>
      <c r="B1695" s="11" t="s">
        <v>622</v>
      </c>
      <c r="C1695" s="12">
        <v>41100</v>
      </c>
      <c r="D1695" s="15">
        <v>700</v>
      </c>
      <c r="E1695" s="13">
        <f t="shared" si="52"/>
        <v>0</v>
      </c>
      <c r="F1695" s="13">
        <f>IF(AND(B1695="Med B",COUNTIFS(A$1:A1694,A1695,B$1:B1694,"Med B")=0,COUNTIFS(A$1:A1694,A1695,B$1:B1694,"Med A")=0),1,0)</f>
        <v>0</v>
      </c>
      <c r="G1695" s="9" t="str">
        <f>IF(E1695=1,
  AVERAGEIFS(
    Question_10_Labs!D:D,
    Question_10_Labs!A:A, Question_10_admin!A1695,
    Question_10_Labs!C:C, "LAB B",
    Question_10_Labs!B:B, "&lt;=" &amp; Question_10_admin!C1695
  ),
  "")</f>
        <v/>
      </c>
      <c r="H1695" s="13" t="str">
        <f>IF(E1695=1,
  IFERROR(
    AVERAGEIFS(
      Question_10_Labs!D:D,
      Question_10_Labs!A:A, A1695,
      Question_10_Labs!C:C, "LAB B",
      Question_10_Labs!B:B, "&gt;=" &amp; C1695
    ),
    "No test done"
  ),
  ""
)</f>
        <v/>
      </c>
      <c r="I1695" s="13" t="str">
        <f t="shared" si="53"/>
        <v xml:space="preserve"> </v>
      </c>
    </row>
    <row r="1696" spans="1:9" x14ac:dyDescent="0.25">
      <c r="A1696" s="11">
        <v>111</v>
      </c>
      <c r="B1696" s="11" t="s">
        <v>622</v>
      </c>
      <c r="C1696" s="12">
        <v>41102</v>
      </c>
      <c r="D1696" s="15">
        <v>700</v>
      </c>
      <c r="E1696" s="13">
        <f t="shared" si="52"/>
        <v>0</v>
      </c>
      <c r="F1696" s="13">
        <f>IF(AND(B1696="Med B",COUNTIFS(A$1:A1695,A1696,B$1:B1695,"Med B")=0,COUNTIFS(A$1:A1695,A1696,B$1:B1695,"Med A")=0),1,0)</f>
        <v>0</v>
      </c>
      <c r="G1696" s="9" t="str">
        <f>IF(E1696=1,
  AVERAGEIFS(
    Question_10_Labs!D:D,
    Question_10_Labs!A:A, Question_10_admin!A1696,
    Question_10_Labs!C:C, "LAB B",
    Question_10_Labs!B:B, "&lt;=" &amp; Question_10_admin!C1696
  ),
  "")</f>
        <v/>
      </c>
      <c r="H1696" s="13" t="str">
        <f>IF(E1696=1,
  IFERROR(
    AVERAGEIFS(
      Question_10_Labs!D:D,
      Question_10_Labs!A:A, A1696,
      Question_10_Labs!C:C, "LAB B",
      Question_10_Labs!B:B, "&gt;=" &amp; C1696
    ),
    "No test done"
  ),
  ""
)</f>
        <v/>
      </c>
      <c r="I1696" s="13" t="str">
        <f t="shared" si="53"/>
        <v xml:space="preserve"> </v>
      </c>
    </row>
    <row r="1697" spans="1:9" x14ac:dyDescent="0.25">
      <c r="A1697" s="11">
        <v>111</v>
      </c>
      <c r="B1697" s="11" t="s">
        <v>622</v>
      </c>
      <c r="C1697" s="12">
        <v>41104</v>
      </c>
      <c r="D1697" s="15">
        <v>700</v>
      </c>
      <c r="E1697" s="13">
        <f t="shared" si="52"/>
        <v>0</v>
      </c>
      <c r="F1697" s="13">
        <f>IF(AND(B1697="Med B",COUNTIFS(A$1:A1696,A1697,B$1:B1696,"Med B")=0,COUNTIFS(A$1:A1696,A1697,B$1:B1696,"Med A")=0),1,0)</f>
        <v>0</v>
      </c>
      <c r="G1697" s="9" t="str">
        <f>IF(E1697=1,
  AVERAGEIFS(
    Question_10_Labs!D:D,
    Question_10_Labs!A:A, Question_10_admin!A1697,
    Question_10_Labs!C:C, "LAB B",
    Question_10_Labs!B:B, "&lt;=" &amp; Question_10_admin!C1697
  ),
  "")</f>
        <v/>
      </c>
      <c r="H1697" s="13" t="str">
        <f>IF(E1697=1,
  IFERROR(
    AVERAGEIFS(
      Question_10_Labs!D:D,
      Question_10_Labs!A:A, A1697,
      Question_10_Labs!C:C, "LAB B",
      Question_10_Labs!B:B, "&gt;=" &amp; C1697
    ),
    "No test done"
  ),
  ""
)</f>
        <v/>
      </c>
      <c r="I1697" s="13" t="str">
        <f t="shared" si="53"/>
        <v xml:space="preserve"> </v>
      </c>
    </row>
    <row r="1698" spans="1:9" x14ac:dyDescent="0.25">
      <c r="A1698" s="11">
        <v>111</v>
      </c>
      <c r="B1698" s="11" t="s">
        <v>622</v>
      </c>
      <c r="C1698" s="12">
        <v>41107</v>
      </c>
      <c r="D1698" s="15">
        <v>700</v>
      </c>
      <c r="E1698" s="13">
        <f t="shared" si="52"/>
        <v>0</v>
      </c>
      <c r="F1698" s="13">
        <f>IF(AND(B1698="Med B",COUNTIFS(A$1:A1697,A1698,B$1:B1697,"Med B")=0,COUNTIFS(A$1:A1697,A1698,B$1:B1697,"Med A")=0),1,0)</f>
        <v>0</v>
      </c>
      <c r="G1698" s="9" t="str">
        <f>IF(E1698=1,
  AVERAGEIFS(
    Question_10_Labs!D:D,
    Question_10_Labs!A:A, Question_10_admin!A1698,
    Question_10_Labs!C:C, "LAB B",
    Question_10_Labs!B:B, "&lt;=" &amp; Question_10_admin!C1698
  ),
  "")</f>
        <v/>
      </c>
      <c r="H1698" s="13" t="str">
        <f>IF(E1698=1,
  IFERROR(
    AVERAGEIFS(
      Question_10_Labs!D:D,
      Question_10_Labs!A:A, A1698,
      Question_10_Labs!C:C, "LAB B",
      Question_10_Labs!B:B, "&gt;=" &amp; C1698
    ),
    "No test done"
  ),
  ""
)</f>
        <v/>
      </c>
      <c r="I1698" s="13" t="str">
        <f t="shared" si="53"/>
        <v xml:space="preserve"> </v>
      </c>
    </row>
    <row r="1699" spans="1:9" x14ac:dyDescent="0.25">
      <c r="A1699" s="11">
        <v>111</v>
      </c>
      <c r="B1699" s="11" t="s">
        <v>622</v>
      </c>
      <c r="C1699" s="12">
        <v>41109</v>
      </c>
      <c r="D1699" s="15">
        <v>700</v>
      </c>
      <c r="E1699" s="13">
        <f t="shared" si="52"/>
        <v>0</v>
      </c>
      <c r="F1699" s="13">
        <f>IF(AND(B1699="Med B",COUNTIFS(A$1:A1698,A1699,B$1:B1698,"Med B")=0,COUNTIFS(A$1:A1698,A1699,B$1:B1698,"Med A")=0),1,0)</f>
        <v>0</v>
      </c>
      <c r="G1699" s="9" t="str">
        <f>IF(E1699=1,
  AVERAGEIFS(
    Question_10_Labs!D:D,
    Question_10_Labs!A:A, Question_10_admin!A1699,
    Question_10_Labs!C:C, "LAB B",
    Question_10_Labs!B:B, "&lt;=" &amp; Question_10_admin!C1699
  ),
  "")</f>
        <v/>
      </c>
      <c r="H1699" s="13" t="str">
        <f>IF(E1699=1,
  IFERROR(
    AVERAGEIFS(
      Question_10_Labs!D:D,
      Question_10_Labs!A:A, A1699,
      Question_10_Labs!C:C, "LAB B",
      Question_10_Labs!B:B, "&gt;=" &amp; C1699
    ),
    "No test done"
  ),
  ""
)</f>
        <v/>
      </c>
      <c r="I1699" s="13" t="str">
        <f t="shared" si="53"/>
        <v xml:space="preserve"> </v>
      </c>
    </row>
    <row r="1700" spans="1:9" x14ac:dyDescent="0.25">
      <c r="A1700" s="11">
        <v>111</v>
      </c>
      <c r="B1700" s="11" t="s">
        <v>622</v>
      </c>
      <c r="C1700" s="12">
        <v>41130</v>
      </c>
      <c r="D1700" s="15">
        <v>500</v>
      </c>
      <c r="E1700" s="13">
        <f t="shared" si="52"/>
        <v>0</v>
      </c>
      <c r="F1700" s="13">
        <f>IF(AND(B1700="Med B",COUNTIFS(A$1:A1699,A1700,B$1:B1699,"Med B")=0,COUNTIFS(A$1:A1699,A1700,B$1:B1699,"Med A")=0),1,0)</f>
        <v>0</v>
      </c>
      <c r="G1700" s="9" t="str">
        <f>IF(E1700=1,
  AVERAGEIFS(
    Question_10_Labs!D:D,
    Question_10_Labs!A:A, Question_10_admin!A1700,
    Question_10_Labs!C:C, "LAB B",
    Question_10_Labs!B:B, "&lt;=" &amp; Question_10_admin!C1700
  ),
  "")</f>
        <v/>
      </c>
      <c r="H1700" s="13" t="str">
        <f>IF(E1700=1,
  IFERROR(
    AVERAGEIFS(
      Question_10_Labs!D:D,
      Question_10_Labs!A:A, A1700,
      Question_10_Labs!C:C, "LAB B",
      Question_10_Labs!B:B, "&gt;=" &amp; C1700
    ),
    "No test done"
  ),
  ""
)</f>
        <v/>
      </c>
      <c r="I1700" s="13" t="str">
        <f t="shared" si="53"/>
        <v xml:space="preserve"> </v>
      </c>
    </row>
    <row r="1701" spans="1:9" x14ac:dyDescent="0.25">
      <c r="A1701" s="11">
        <v>111</v>
      </c>
      <c r="B1701" s="11" t="s">
        <v>622</v>
      </c>
      <c r="C1701" s="12">
        <v>41132</v>
      </c>
      <c r="D1701" s="15">
        <v>500</v>
      </c>
      <c r="E1701" s="13">
        <f t="shared" si="52"/>
        <v>0</v>
      </c>
      <c r="F1701" s="13">
        <f>IF(AND(B1701="Med B",COUNTIFS(A$1:A1700,A1701,B$1:B1700,"Med B")=0,COUNTIFS(A$1:A1700,A1701,B$1:B1700,"Med A")=0),1,0)</f>
        <v>0</v>
      </c>
      <c r="G1701" s="9" t="str">
        <f>IF(E1701=1,
  AVERAGEIFS(
    Question_10_Labs!D:D,
    Question_10_Labs!A:A, Question_10_admin!A1701,
    Question_10_Labs!C:C, "LAB B",
    Question_10_Labs!B:B, "&lt;=" &amp; Question_10_admin!C1701
  ),
  "")</f>
        <v/>
      </c>
      <c r="H1701" s="13" t="str">
        <f>IF(E1701=1,
  IFERROR(
    AVERAGEIFS(
      Question_10_Labs!D:D,
      Question_10_Labs!A:A, A1701,
      Question_10_Labs!C:C, "LAB B",
      Question_10_Labs!B:B, "&gt;=" &amp; C1701
    ),
    "No test done"
  ),
  ""
)</f>
        <v/>
      </c>
      <c r="I1701" s="13" t="str">
        <f t="shared" si="53"/>
        <v xml:space="preserve"> </v>
      </c>
    </row>
    <row r="1702" spans="1:9" x14ac:dyDescent="0.25">
      <c r="A1702" s="11">
        <v>111</v>
      </c>
      <c r="B1702" s="11" t="s">
        <v>622</v>
      </c>
      <c r="C1702" s="12">
        <v>41135</v>
      </c>
      <c r="D1702" s="15">
        <v>500</v>
      </c>
      <c r="E1702" s="13">
        <f t="shared" si="52"/>
        <v>0</v>
      </c>
      <c r="F1702" s="13">
        <f>IF(AND(B1702="Med B",COUNTIFS(A$1:A1701,A1702,B$1:B1701,"Med B")=0,COUNTIFS(A$1:A1701,A1702,B$1:B1701,"Med A")=0),1,0)</f>
        <v>0</v>
      </c>
      <c r="G1702" s="9" t="str">
        <f>IF(E1702=1,
  AVERAGEIFS(
    Question_10_Labs!D:D,
    Question_10_Labs!A:A, Question_10_admin!A1702,
    Question_10_Labs!C:C, "LAB B",
    Question_10_Labs!B:B, "&lt;=" &amp; Question_10_admin!C1702
  ),
  "")</f>
        <v/>
      </c>
      <c r="H1702" s="13" t="str">
        <f>IF(E1702=1,
  IFERROR(
    AVERAGEIFS(
      Question_10_Labs!D:D,
      Question_10_Labs!A:A, A1702,
      Question_10_Labs!C:C, "LAB B",
      Question_10_Labs!B:B, "&gt;=" &amp; C1702
    ),
    "No test done"
  ),
  ""
)</f>
        <v/>
      </c>
      <c r="I1702" s="13" t="str">
        <f t="shared" si="53"/>
        <v xml:space="preserve"> </v>
      </c>
    </row>
    <row r="1703" spans="1:9" x14ac:dyDescent="0.25">
      <c r="A1703" s="11">
        <v>111</v>
      </c>
      <c r="B1703" s="11" t="s">
        <v>622</v>
      </c>
      <c r="C1703" s="12">
        <v>41137</v>
      </c>
      <c r="D1703" s="15">
        <v>500</v>
      </c>
      <c r="E1703" s="13">
        <f t="shared" si="52"/>
        <v>0</v>
      </c>
      <c r="F1703" s="13">
        <f>IF(AND(B1703="Med B",COUNTIFS(A$1:A1702,A1703,B$1:B1702,"Med B")=0,COUNTIFS(A$1:A1702,A1703,B$1:B1702,"Med A")=0),1,0)</f>
        <v>0</v>
      </c>
      <c r="G1703" s="9" t="str">
        <f>IF(E1703=1,
  AVERAGEIFS(
    Question_10_Labs!D:D,
    Question_10_Labs!A:A, Question_10_admin!A1703,
    Question_10_Labs!C:C, "LAB B",
    Question_10_Labs!B:B, "&lt;=" &amp; Question_10_admin!C1703
  ),
  "")</f>
        <v/>
      </c>
      <c r="H1703" s="13" t="str">
        <f>IF(E1703=1,
  IFERROR(
    AVERAGEIFS(
      Question_10_Labs!D:D,
      Question_10_Labs!A:A, A1703,
      Question_10_Labs!C:C, "LAB B",
      Question_10_Labs!B:B, "&gt;=" &amp; C1703
    ),
    "No test done"
  ),
  ""
)</f>
        <v/>
      </c>
      <c r="I1703" s="13" t="str">
        <f t="shared" si="53"/>
        <v xml:space="preserve"> </v>
      </c>
    </row>
    <row r="1704" spans="1:9" x14ac:dyDescent="0.25">
      <c r="A1704" s="11">
        <v>111</v>
      </c>
      <c r="B1704" s="11" t="s">
        <v>622</v>
      </c>
      <c r="C1704" s="12">
        <v>41139</v>
      </c>
      <c r="D1704" s="15">
        <v>500</v>
      </c>
      <c r="E1704" s="13">
        <f t="shared" si="52"/>
        <v>0</v>
      </c>
      <c r="F1704" s="13">
        <f>IF(AND(B1704="Med B",COUNTIFS(A$1:A1703,A1704,B$1:B1703,"Med B")=0,COUNTIFS(A$1:A1703,A1704,B$1:B1703,"Med A")=0),1,0)</f>
        <v>0</v>
      </c>
      <c r="G1704" s="9" t="str">
        <f>IF(E1704=1,
  AVERAGEIFS(
    Question_10_Labs!D:D,
    Question_10_Labs!A:A, Question_10_admin!A1704,
    Question_10_Labs!C:C, "LAB B",
    Question_10_Labs!B:B, "&lt;=" &amp; Question_10_admin!C1704
  ),
  "")</f>
        <v/>
      </c>
      <c r="H1704" s="13" t="str">
        <f>IF(E1704=1,
  IFERROR(
    AVERAGEIFS(
      Question_10_Labs!D:D,
      Question_10_Labs!A:A, A1704,
      Question_10_Labs!C:C, "LAB B",
      Question_10_Labs!B:B, "&gt;=" &amp; C1704
    ),
    "No test done"
  ),
  ""
)</f>
        <v/>
      </c>
      <c r="I1704" s="13" t="str">
        <f t="shared" si="53"/>
        <v xml:space="preserve"> </v>
      </c>
    </row>
    <row r="1705" spans="1:9" x14ac:dyDescent="0.25">
      <c r="A1705" s="11">
        <v>111</v>
      </c>
      <c r="B1705" s="11" t="s">
        <v>622</v>
      </c>
      <c r="C1705" s="12">
        <v>41142</v>
      </c>
      <c r="D1705" s="15">
        <v>500</v>
      </c>
      <c r="E1705" s="13">
        <f t="shared" si="52"/>
        <v>0</v>
      </c>
      <c r="F1705" s="13">
        <f>IF(AND(B1705="Med B",COUNTIFS(A$1:A1704,A1705,B$1:B1704,"Med B")=0,COUNTIFS(A$1:A1704,A1705,B$1:B1704,"Med A")=0),1,0)</f>
        <v>0</v>
      </c>
      <c r="G1705" s="9" t="str">
        <f>IF(E1705=1,
  AVERAGEIFS(
    Question_10_Labs!D:D,
    Question_10_Labs!A:A, Question_10_admin!A1705,
    Question_10_Labs!C:C, "LAB B",
    Question_10_Labs!B:B, "&lt;=" &amp; Question_10_admin!C1705
  ),
  "")</f>
        <v/>
      </c>
      <c r="H1705" s="13" t="str">
        <f>IF(E1705=1,
  IFERROR(
    AVERAGEIFS(
      Question_10_Labs!D:D,
      Question_10_Labs!A:A, A1705,
      Question_10_Labs!C:C, "LAB B",
      Question_10_Labs!B:B, "&gt;=" &amp; C1705
    ),
    "No test done"
  ),
  ""
)</f>
        <v/>
      </c>
      <c r="I1705" s="13" t="str">
        <f t="shared" si="53"/>
        <v xml:space="preserve"> </v>
      </c>
    </row>
    <row r="1706" spans="1:9" x14ac:dyDescent="0.25">
      <c r="A1706" s="11">
        <v>111</v>
      </c>
      <c r="B1706" s="11" t="s">
        <v>622</v>
      </c>
      <c r="C1706" s="12">
        <v>41144</v>
      </c>
      <c r="D1706" s="15">
        <v>500</v>
      </c>
      <c r="E1706" s="13">
        <f t="shared" si="52"/>
        <v>0</v>
      </c>
      <c r="F1706" s="13">
        <f>IF(AND(B1706="Med B",COUNTIFS(A$1:A1705,A1706,B$1:B1705,"Med B")=0,COUNTIFS(A$1:A1705,A1706,B$1:B1705,"Med A")=0),1,0)</f>
        <v>0</v>
      </c>
      <c r="G1706" s="9" t="str">
        <f>IF(E1706=1,
  AVERAGEIFS(
    Question_10_Labs!D:D,
    Question_10_Labs!A:A, Question_10_admin!A1706,
    Question_10_Labs!C:C, "LAB B",
    Question_10_Labs!B:B, "&lt;=" &amp; Question_10_admin!C1706
  ),
  "")</f>
        <v/>
      </c>
      <c r="H1706" s="13" t="str">
        <f>IF(E1706=1,
  IFERROR(
    AVERAGEIFS(
      Question_10_Labs!D:D,
      Question_10_Labs!A:A, A1706,
      Question_10_Labs!C:C, "LAB B",
      Question_10_Labs!B:B, "&gt;=" &amp; C1706
    ),
    "No test done"
  ),
  ""
)</f>
        <v/>
      </c>
      <c r="I1706" s="13" t="str">
        <f t="shared" si="53"/>
        <v xml:space="preserve"> </v>
      </c>
    </row>
    <row r="1707" spans="1:9" x14ac:dyDescent="0.25">
      <c r="A1707" s="11">
        <v>111</v>
      </c>
      <c r="B1707" s="11" t="s">
        <v>622</v>
      </c>
      <c r="C1707" s="12">
        <v>41146</v>
      </c>
      <c r="D1707" s="15">
        <v>500</v>
      </c>
      <c r="E1707" s="13">
        <f t="shared" si="52"/>
        <v>0</v>
      </c>
      <c r="F1707" s="13">
        <f>IF(AND(B1707="Med B",COUNTIFS(A$1:A1706,A1707,B$1:B1706,"Med B")=0,COUNTIFS(A$1:A1706,A1707,B$1:B1706,"Med A")=0),1,0)</f>
        <v>0</v>
      </c>
      <c r="G1707" s="9" t="str">
        <f>IF(E1707=1,
  AVERAGEIFS(
    Question_10_Labs!D:D,
    Question_10_Labs!A:A, Question_10_admin!A1707,
    Question_10_Labs!C:C, "LAB B",
    Question_10_Labs!B:B, "&lt;=" &amp; Question_10_admin!C1707
  ),
  "")</f>
        <v/>
      </c>
      <c r="H1707" s="13" t="str">
        <f>IF(E1707=1,
  IFERROR(
    AVERAGEIFS(
      Question_10_Labs!D:D,
      Question_10_Labs!A:A, A1707,
      Question_10_Labs!C:C, "LAB B",
      Question_10_Labs!B:B, "&gt;=" &amp; C1707
    ),
    "No test done"
  ),
  ""
)</f>
        <v/>
      </c>
      <c r="I1707" s="13" t="str">
        <f t="shared" si="53"/>
        <v xml:space="preserve"> </v>
      </c>
    </row>
    <row r="1708" spans="1:9" x14ac:dyDescent="0.25">
      <c r="A1708" s="11">
        <v>111</v>
      </c>
      <c r="B1708" s="11" t="s">
        <v>622</v>
      </c>
      <c r="C1708" s="12">
        <v>41149</v>
      </c>
      <c r="D1708" s="15">
        <v>500</v>
      </c>
      <c r="E1708" s="13">
        <f t="shared" si="52"/>
        <v>0</v>
      </c>
      <c r="F1708" s="13">
        <f>IF(AND(B1708="Med B",COUNTIFS(A$1:A1707,A1708,B$1:B1707,"Med B")=0,COUNTIFS(A$1:A1707,A1708,B$1:B1707,"Med A")=0),1,0)</f>
        <v>0</v>
      </c>
      <c r="G1708" s="9" t="str">
        <f>IF(E1708=1,
  AVERAGEIFS(
    Question_10_Labs!D:D,
    Question_10_Labs!A:A, Question_10_admin!A1708,
    Question_10_Labs!C:C, "LAB B",
    Question_10_Labs!B:B, "&lt;=" &amp; Question_10_admin!C1708
  ),
  "")</f>
        <v/>
      </c>
      <c r="H1708" s="13" t="str">
        <f>IF(E1708=1,
  IFERROR(
    AVERAGEIFS(
      Question_10_Labs!D:D,
      Question_10_Labs!A:A, A1708,
      Question_10_Labs!C:C, "LAB B",
      Question_10_Labs!B:B, "&gt;=" &amp; C1708
    ),
    "No test done"
  ),
  ""
)</f>
        <v/>
      </c>
      <c r="I1708" s="13" t="str">
        <f t="shared" si="53"/>
        <v xml:space="preserve"> </v>
      </c>
    </row>
    <row r="1709" spans="1:9" x14ac:dyDescent="0.25">
      <c r="A1709" s="11">
        <v>111</v>
      </c>
      <c r="B1709" s="11" t="s">
        <v>622</v>
      </c>
      <c r="C1709" s="12">
        <v>41151</v>
      </c>
      <c r="D1709" s="15">
        <v>500</v>
      </c>
      <c r="E1709" s="13">
        <f t="shared" si="52"/>
        <v>0</v>
      </c>
      <c r="F1709" s="13">
        <f>IF(AND(B1709="Med B",COUNTIFS(A$1:A1708,A1709,B$1:B1708,"Med B")=0,COUNTIFS(A$1:A1708,A1709,B$1:B1708,"Med A")=0),1,0)</f>
        <v>0</v>
      </c>
      <c r="G1709" s="9" t="str">
        <f>IF(E1709=1,
  AVERAGEIFS(
    Question_10_Labs!D:D,
    Question_10_Labs!A:A, Question_10_admin!A1709,
    Question_10_Labs!C:C, "LAB B",
    Question_10_Labs!B:B, "&lt;=" &amp; Question_10_admin!C1709
  ),
  "")</f>
        <v/>
      </c>
      <c r="H1709" s="13" t="str">
        <f>IF(E1709=1,
  IFERROR(
    AVERAGEIFS(
      Question_10_Labs!D:D,
      Question_10_Labs!A:A, A1709,
      Question_10_Labs!C:C, "LAB B",
      Question_10_Labs!B:B, "&gt;=" &amp; C1709
    ),
    "No test done"
  ),
  ""
)</f>
        <v/>
      </c>
      <c r="I1709" s="13" t="str">
        <f t="shared" si="53"/>
        <v xml:space="preserve"> </v>
      </c>
    </row>
    <row r="1710" spans="1:9" x14ac:dyDescent="0.25">
      <c r="A1710" s="11">
        <v>111</v>
      </c>
      <c r="B1710" s="11" t="s">
        <v>622</v>
      </c>
      <c r="C1710" s="12">
        <v>41153</v>
      </c>
      <c r="D1710" s="15">
        <v>500</v>
      </c>
      <c r="E1710" s="13">
        <f t="shared" si="52"/>
        <v>0</v>
      </c>
      <c r="F1710" s="13">
        <f>IF(AND(B1710="Med B",COUNTIFS(A$1:A1709,A1710,B$1:B1709,"Med B")=0,COUNTIFS(A$1:A1709,A1710,B$1:B1709,"Med A")=0),1,0)</f>
        <v>0</v>
      </c>
      <c r="G1710" s="9" t="str">
        <f>IF(E1710=1,
  AVERAGEIFS(
    Question_10_Labs!D:D,
    Question_10_Labs!A:A, Question_10_admin!A1710,
    Question_10_Labs!C:C, "LAB B",
    Question_10_Labs!B:B, "&lt;=" &amp; Question_10_admin!C1710
  ),
  "")</f>
        <v/>
      </c>
      <c r="H1710" s="13" t="str">
        <f>IF(E1710=1,
  IFERROR(
    AVERAGEIFS(
      Question_10_Labs!D:D,
      Question_10_Labs!A:A, A1710,
      Question_10_Labs!C:C, "LAB B",
      Question_10_Labs!B:B, "&gt;=" &amp; C1710
    ),
    "No test done"
  ),
  ""
)</f>
        <v/>
      </c>
      <c r="I1710" s="13" t="str">
        <f t="shared" si="53"/>
        <v xml:space="preserve"> </v>
      </c>
    </row>
    <row r="1711" spans="1:9" x14ac:dyDescent="0.25">
      <c r="A1711" s="11">
        <v>111</v>
      </c>
      <c r="B1711" s="11" t="s">
        <v>622</v>
      </c>
      <c r="C1711" s="12">
        <v>41156</v>
      </c>
      <c r="D1711" s="15">
        <v>500</v>
      </c>
      <c r="E1711" s="13">
        <f t="shared" si="52"/>
        <v>0</v>
      </c>
      <c r="F1711" s="13">
        <f>IF(AND(B1711="Med B",COUNTIFS(A$1:A1710,A1711,B$1:B1710,"Med B")=0,COUNTIFS(A$1:A1710,A1711,B$1:B1710,"Med A")=0),1,0)</f>
        <v>0</v>
      </c>
      <c r="G1711" s="9" t="str">
        <f>IF(E1711=1,
  AVERAGEIFS(
    Question_10_Labs!D:D,
    Question_10_Labs!A:A, Question_10_admin!A1711,
    Question_10_Labs!C:C, "LAB B",
    Question_10_Labs!B:B, "&lt;=" &amp; Question_10_admin!C1711
  ),
  "")</f>
        <v/>
      </c>
      <c r="H1711" s="13" t="str">
        <f>IF(E1711=1,
  IFERROR(
    AVERAGEIFS(
      Question_10_Labs!D:D,
      Question_10_Labs!A:A, A1711,
      Question_10_Labs!C:C, "LAB B",
      Question_10_Labs!B:B, "&gt;=" &amp; C1711
    ),
    "No test done"
  ),
  ""
)</f>
        <v/>
      </c>
      <c r="I1711" s="13" t="str">
        <f t="shared" si="53"/>
        <v xml:space="preserve"> </v>
      </c>
    </row>
    <row r="1712" spans="1:9" x14ac:dyDescent="0.25">
      <c r="A1712" s="11">
        <v>111</v>
      </c>
      <c r="B1712" s="11" t="s">
        <v>622</v>
      </c>
      <c r="C1712" s="12">
        <v>41158</v>
      </c>
      <c r="D1712" s="15">
        <v>500</v>
      </c>
      <c r="E1712" s="13">
        <f t="shared" si="52"/>
        <v>1</v>
      </c>
      <c r="F1712" s="13">
        <f>IF(AND(B1712="Med B",COUNTIFS(A$1:A1711,A1712,B$1:B1711,"Med B")=0,COUNTIFS(A$1:A1711,A1712,B$1:B1711,"Med A")=0),1,0)</f>
        <v>0</v>
      </c>
      <c r="G1712" s="9">
        <f>IF(E1712=1,
  AVERAGEIFS(
    Question_10_Labs!D:D,
    Question_10_Labs!A:A, Question_10_admin!A1712,
    Question_10_Labs!C:C, "LAB B",
    Question_10_Labs!B:B, "&lt;=" &amp; Question_10_admin!C1712
  ),
  "")</f>
        <v>11.366666666666665</v>
      </c>
      <c r="H1712" s="13">
        <f>IF(E1712=1,
  IFERROR(
    AVERAGEIFS(
      Question_10_Labs!D:D,
      Question_10_Labs!A:A, A1712,
      Question_10_Labs!C:C, "LAB B",
      Question_10_Labs!B:B, "&gt;=" &amp; C1712
    ),
    "No test done"
  ),
  ""
)</f>
        <v>10.74</v>
      </c>
      <c r="I1712" s="13" t="str">
        <f t="shared" si="53"/>
        <v>Higher</v>
      </c>
    </row>
    <row r="1713" spans="1:9" x14ac:dyDescent="0.25">
      <c r="A1713" s="11">
        <v>111</v>
      </c>
      <c r="B1713" s="11" t="s">
        <v>623</v>
      </c>
      <c r="C1713" s="12">
        <v>41193</v>
      </c>
      <c r="D1713" s="15">
        <v>4</v>
      </c>
      <c r="E1713" s="13">
        <f t="shared" si="52"/>
        <v>0</v>
      </c>
      <c r="F1713" s="13">
        <f>IF(AND(B1713="Med B",COUNTIFS(A$1:A1712,A1713,B$1:B1712,"Med B")=0,COUNTIFS(A$1:A1712,A1713,B$1:B1712,"Med A")=0),1,0)</f>
        <v>0</v>
      </c>
      <c r="G1713" s="9" t="str">
        <f>IF(E1713=1,
  AVERAGEIFS(
    Question_10_Labs!D:D,
    Question_10_Labs!A:A, Question_10_admin!A1713,
    Question_10_Labs!C:C, "LAB B",
    Question_10_Labs!B:B, "&lt;=" &amp; Question_10_admin!C1713
  ),
  "")</f>
        <v/>
      </c>
      <c r="H1713" s="13" t="str">
        <f>IF(E1713=1,
  IFERROR(
    AVERAGEIFS(
      Question_10_Labs!D:D,
      Question_10_Labs!A:A, A1713,
      Question_10_Labs!C:C, "LAB B",
      Question_10_Labs!B:B, "&gt;=" &amp; C1713
    ),
    "No test done"
  ),
  ""
)</f>
        <v/>
      </c>
      <c r="I1713" s="13" t="str">
        <f t="shared" si="53"/>
        <v xml:space="preserve"> </v>
      </c>
    </row>
    <row r="1714" spans="1:9" x14ac:dyDescent="0.25">
      <c r="A1714" s="11">
        <v>111</v>
      </c>
      <c r="B1714" s="11" t="s">
        <v>623</v>
      </c>
      <c r="C1714" s="12">
        <v>41228</v>
      </c>
      <c r="D1714" s="15">
        <v>3</v>
      </c>
      <c r="E1714" s="13">
        <f t="shared" si="52"/>
        <v>0</v>
      </c>
      <c r="F1714" s="13">
        <f>IF(AND(B1714="Med B",COUNTIFS(A$1:A1713,A1714,B$1:B1713,"Med B")=0,COUNTIFS(A$1:A1713,A1714,B$1:B1713,"Med A")=0),1,0)</f>
        <v>0</v>
      </c>
      <c r="G1714" s="9" t="str">
        <f>IF(E1714=1,
  AVERAGEIFS(
    Question_10_Labs!D:D,
    Question_10_Labs!A:A, Question_10_admin!A1714,
    Question_10_Labs!C:C, "LAB B",
    Question_10_Labs!B:B, "&lt;=" &amp; Question_10_admin!C1714
  ),
  "")</f>
        <v/>
      </c>
      <c r="H1714" s="13" t="str">
        <f>IF(E1714=1,
  IFERROR(
    AVERAGEIFS(
      Question_10_Labs!D:D,
      Question_10_Labs!A:A, A1714,
      Question_10_Labs!C:C, "LAB B",
      Question_10_Labs!B:B, "&gt;=" &amp; C1714
    ),
    "No test done"
  ),
  ""
)</f>
        <v/>
      </c>
      <c r="I1714" s="13" t="str">
        <f t="shared" si="53"/>
        <v xml:space="preserve"> </v>
      </c>
    </row>
    <row r="1715" spans="1:9" x14ac:dyDescent="0.25">
      <c r="A1715" s="11">
        <v>112</v>
      </c>
      <c r="B1715" s="11" t="s">
        <v>622</v>
      </c>
      <c r="C1715" s="12">
        <v>41092</v>
      </c>
      <c r="D1715" s="15">
        <v>3500</v>
      </c>
      <c r="E1715" s="13">
        <f t="shared" si="52"/>
        <v>0</v>
      </c>
      <c r="F1715" s="13">
        <f>IF(AND(B1715="Med B",COUNTIFS(A$1:A1714,A1715,B$1:B1714,"Med B")=0,COUNTIFS(A$1:A1714,A1715,B$1:B1714,"Med A")=0),1,0)</f>
        <v>0</v>
      </c>
      <c r="G1715" s="9" t="str">
        <f>IF(E1715=1,
  AVERAGEIFS(
    Question_10_Labs!D:D,
    Question_10_Labs!A:A, Question_10_admin!A1715,
    Question_10_Labs!C:C, "LAB B",
    Question_10_Labs!B:B, "&lt;=" &amp; Question_10_admin!C1715
  ),
  "")</f>
        <v/>
      </c>
      <c r="H1715" s="13" t="str">
        <f>IF(E1715=1,
  IFERROR(
    AVERAGEIFS(
      Question_10_Labs!D:D,
      Question_10_Labs!A:A, A1715,
      Question_10_Labs!C:C, "LAB B",
      Question_10_Labs!B:B, "&gt;=" &amp; C1715
    ),
    "No test done"
  ),
  ""
)</f>
        <v/>
      </c>
      <c r="I1715" s="13" t="str">
        <f t="shared" si="53"/>
        <v xml:space="preserve"> </v>
      </c>
    </row>
    <row r="1716" spans="1:9" x14ac:dyDescent="0.25">
      <c r="A1716" s="11">
        <v>112</v>
      </c>
      <c r="B1716" s="11" t="s">
        <v>622</v>
      </c>
      <c r="C1716" s="12">
        <v>41094</v>
      </c>
      <c r="D1716" s="15">
        <v>3500</v>
      </c>
      <c r="E1716" s="13">
        <f t="shared" si="52"/>
        <v>0</v>
      </c>
      <c r="F1716" s="13">
        <f>IF(AND(B1716="Med B",COUNTIFS(A$1:A1715,A1716,B$1:B1715,"Med B")=0,COUNTIFS(A$1:A1715,A1716,B$1:B1715,"Med A")=0),1,0)</f>
        <v>0</v>
      </c>
      <c r="G1716" s="9" t="str">
        <f>IF(E1716=1,
  AVERAGEIFS(
    Question_10_Labs!D:D,
    Question_10_Labs!A:A, Question_10_admin!A1716,
    Question_10_Labs!C:C, "LAB B",
    Question_10_Labs!B:B, "&lt;=" &amp; Question_10_admin!C1716
  ),
  "")</f>
        <v/>
      </c>
      <c r="H1716" s="13" t="str">
        <f>IF(E1716=1,
  IFERROR(
    AVERAGEIFS(
      Question_10_Labs!D:D,
      Question_10_Labs!A:A, A1716,
      Question_10_Labs!C:C, "LAB B",
      Question_10_Labs!B:B, "&gt;=" &amp; C1716
    ),
    "No test done"
  ),
  ""
)</f>
        <v/>
      </c>
      <c r="I1716" s="13" t="str">
        <f t="shared" si="53"/>
        <v xml:space="preserve"> </v>
      </c>
    </row>
    <row r="1717" spans="1:9" x14ac:dyDescent="0.25">
      <c r="A1717" s="11">
        <v>112</v>
      </c>
      <c r="B1717" s="11" t="s">
        <v>622</v>
      </c>
      <c r="C1717" s="12">
        <v>41096</v>
      </c>
      <c r="D1717" s="15">
        <v>3500</v>
      </c>
      <c r="E1717" s="13">
        <f t="shared" si="52"/>
        <v>0</v>
      </c>
      <c r="F1717" s="13">
        <f>IF(AND(B1717="Med B",COUNTIFS(A$1:A1716,A1717,B$1:B1716,"Med B")=0,COUNTIFS(A$1:A1716,A1717,B$1:B1716,"Med A")=0),1,0)</f>
        <v>0</v>
      </c>
      <c r="G1717" s="9" t="str">
        <f>IF(E1717=1,
  AVERAGEIFS(
    Question_10_Labs!D:D,
    Question_10_Labs!A:A, Question_10_admin!A1717,
    Question_10_Labs!C:C, "LAB B",
    Question_10_Labs!B:B, "&lt;=" &amp; Question_10_admin!C1717
  ),
  "")</f>
        <v/>
      </c>
      <c r="H1717" s="13" t="str">
        <f>IF(E1717=1,
  IFERROR(
    AVERAGEIFS(
      Question_10_Labs!D:D,
      Question_10_Labs!A:A, A1717,
      Question_10_Labs!C:C, "LAB B",
      Question_10_Labs!B:B, "&gt;=" &amp; C1717
    ),
    "No test done"
  ),
  ""
)</f>
        <v/>
      </c>
      <c r="I1717" s="13" t="str">
        <f t="shared" si="53"/>
        <v xml:space="preserve"> </v>
      </c>
    </row>
    <row r="1718" spans="1:9" x14ac:dyDescent="0.25">
      <c r="A1718" s="11">
        <v>112</v>
      </c>
      <c r="B1718" s="11" t="s">
        <v>622</v>
      </c>
      <c r="C1718" s="12">
        <v>41099</v>
      </c>
      <c r="D1718" s="15">
        <v>3500</v>
      </c>
      <c r="E1718" s="13">
        <f t="shared" si="52"/>
        <v>0</v>
      </c>
      <c r="F1718" s="13">
        <f>IF(AND(B1718="Med B",COUNTIFS(A$1:A1717,A1718,B$1:B1717,"Med B")=0,COUNTIFS(A$1:A1717,A1718,B$1:B1717,"Med A")=0),1,0)</f>
        <v>0</v>
      </c>
      <c r="G1718" s="9" t="str">
        <f>IF(E1718=1,
  AVERAGEIFS(
    Question_10_Labs!D:D,
    Question_10_Labs!A:A, Question_10_admin!A1718,
    Question_10_Labs!C:C, "LAB B",
    Question_10_Labs!B:B, "&lt;=" &amp; Question_10_admin!C1718
  ),
  "")</f>
        <v/>
      </c>
      <c r="H1718" s="13" t="str">
        <f>IF(E1718=1,
  IFERROR(
    AVERAGEIFS(
      Question_10_Labs!D:D,
      Question_10_Labs!A:A, A1718,
      Question_10_Labs!C:C, "LAB B",
      Question_10_Labs!B:B, "&gt;=" &amp; C1718
    ),
    "No test done"
  ),
  ""
)</f>
        <v/>
      </c>
      <c r="I1718" s="13" t="str">
        <f t="shared" si="53"/>
        <v xml:space="preserve"> </v>
      </c>
    </row>
    <row r="1719" spans="1:9" x14ac:dyDescent="0.25">
      <c r="A1719" s="11">
        <v>112</v>
      </c>
      <c r="B1719" s="11" t="s">
        <v>622</v>
      </c>
      <c r="C1719" s="12">
        <v>41101</v>
      </c>
      <c r="D1719" s="15">
        <v>3500</v>
      </c>
      <c r="E1719" s="13">
        <f t="shared" si="52"/>
        <v>0</v>
      </c>
      <c r="F1719" s="13">
        <f>IF(AND(B1719="Med B",COUNTIFS(A$1:A1718,A1719,B$1:B1718,"Med B")=0,COUNTIFS(A$1:A1718,A1719,B$1:B1718,"Med A")=0),1,0)</f>
        <v>0</v>
      </c>
      <c r="G1719" s="9" t="str">
        <f>IF(E1719=1,
  AVERAGEIFS(
    Question_10_Labs!D:D,
    Question_10_Labs!A:A, Question_10_admin!A1719,
    Question_10_Labs!C:C, "LAB B",
    Question_10_Labs!B:B, "&lt;=" &amp; Question_10_admin!C1719
  ),
  "")</f>
        <v/>
      </c>
      <c r="H1719" s="13" t="str">
        <f>IF(E1719=1,
  IFERROR(
    AVERAGEIFS(
      Question_10_Labs!D:D,
      Question_10_Labs!A:A, A1719,
      Question_10_Labs!C:C, "LAB B",
      Question_10_Labs!B:B, "&gt;=" &amp; C1719
    ),
    "No test done"
  ),
  ""
)</f>
        <v/>
      </c>
      <c r="I1719" s="13" t="str">
        <f t="shared" si="53"/>
        <v xml:space="preserve"> </v>
      </c>
    </row>
    <row r="1720" spans="1:9" x14ac:dyDescent="0.25">
      <c r="A1720" s="11">
        <v>112</v>
      </c>
      <c r="B1720" s="11" t="s">
        <v>622</v>
      </c>
      <c r="C1720" s="12">
        <v>41103</v>
      </c>
      <c r="D1720" s="15">
        <v>3500</v>
      </c>
      <c r="E1720" s="13">
        <f t="shared" si="52"/>
        <v>0</v>
      </c>
      <c r="F1720" s="13">
        <f>IF(AND(B1720="Med B",COUNTIFS(A$1:A1719,A1720,B$1:B1719,"Med B")=0,COUNTIFS(A$1:A1719,A1720,B$1:B1719,"Med A")=0),1,0)</f>
        <v>0</v>
      </c>
      <c r="G1720" s="9" t="str">
        <f>IF(E1720=1,
  AVERAGEIFS(
    Question_10_Labs!D:D,
    Question_10_Labs!A:A, Question_10_admin!A1720,
    Question_10_Labs!C:C, "LAB B",
    Question_10_Labs!B:B, "&lt;=" &amp; Question_10_admin!C1720
  ),
  "")</f>
        <v/>
      </c>
      <c r="H1720" s="13" t="str">
        <f>IF(E1720=1,
  IFERROR(
    AVERAGEIFS(
      Question_10_Labs!D:D,
      Question_10_Labs!A:A, A1720,
      Question_10_Labs!C:C, "LAB B",
      Question_10_Labs!B:B, "&gt;=" &amp; C1720
    ),
    "No test done"
  ),
  ""
)</f>
        <v/>
      </c>
      <c r="I1720" s="13" t="str">
        <f t="shared" si="53"/>
        <v xml:space="preserve"> </v>
      </c>
    </row>
    <row r="1721" spans="1:9" x14ac:dyDescent="0.25">
      <c r="A1721" s="11">
        <v>112</v>
      </c>
      <c r="B1721" s="11" t="s">
        <v>622</v>
      </c>
      <c r="C1721" s="12">
        <v>41106</v>
      </c>
      <c r="D1721" s="15">
        <v>3500</v>
      </c>
      <c r="E1721" s="13">
        <f t="shared" si="52"/>
        <v>0</v>
      </c>
      <c r="F1721" s="13">
        <f>IF(AND(B1721="Med B",COUNTIFS(A$1:A1720,A1721,B$1:B1720,"Med B")=0,COUNTIFS(A$1:A1720,A1721,B$1:B1720,"Med A")=0),1,0)</f>
        <v>0</v>
      </c>
      <c r="G1721" s="9" t="str">
        <f>IF(E1721=1,
  AVERAGEIFS(
    Question_10_Labs!D:D,
    Question_10_Labs!A:A, Question_10_admin!A1721,
    Question_10_Labs!C:C, "LAB B",
    Question_10_Labs!B:B, "&lt;=" &amp; Question_10_admin!C1721
  ),
  "")</f>
        <v/>
      </c>
      <c r="H1721" s="13" t="str">
        <f>IF(E1721=1,
  IFERROR(
    AVERAGEIFS(
      Question_10_Labs!D:D,
      Question_10_Labs!A:A, A1721,
      Question_10_Labs!C:C, "LAB B",
      Question_10_Labs!B:B, "&gt;=" &amp; C1721
    ),
    "No test done"
  ),
  ""
)</f>
        <v/>
      </c>
      <c r="I1721" s="13" t="str">
        <f t="shared" si="53"/>
        <v xml:space="preserve"> </v>
      </c>
    </row>
    <row r="1722" spans="1:9" x14ac:dyDescent="0.25">
      <c r="A1722" s="11">
        <v>112</v>
      </c>
      <c r="B1722" s="11" t="s">
        <v>622</v>
      </c>
      <c r="C1722" s="12">
        <v>41108</v>
      </c>
      <c r="D1722" s="15">
        <v>3500</v>
      </c>
      <c r="E1722" s="13">
        <f t="shared" si="52"/>
        <v>0</v>
      </c>
      <c r="F1722" s="13">
        <f>IF(AND(B1722="Med B",COUNTIFS(A$1:A1721,A1722,B$1:B1721,"Med B")=0,COUNTIFS(A$1:A1721,A1722,B$1:B1721,"Med A")=0),1,0)</f>
        <v>0</v>
      </c>
      <c r="G1722" s="9" t="str">
        <f>IF(E1722=1,
  AVERAGEIFS(
    Question_10_Labs!D:D,
    Question_10_Labs!A:A, Question_10_admin!A1722,
    Question_10_Labs!C:C, "LAB B",
    Question_10_Labs!B:B, "&lt;=" &amp; Question_10_admin!C1722
  ),
  "")</f>
        <v/>
      </c>
      <c r="H1722" s="13" t="str">
        <f>IF(E1722=1,
  IFERROR(
    AVERAGEIFS(
      Question_10_Labs!D:D,
      Question_10_Labs!A:A, A1722,
      Question_10_Labs!C:C, "LAB B",
      Question_10_Labs!B:B, "&gt;=" &amp; C1722
    ),
    "No test done"
  ),
  ""
)</f>
        <v/>
      </c>
      <c r="I1722" s="13" t="str">
        <f t="shared" si="53"/>
        <v xml:space="preserve"> </v>
      </c>
    </row>
    <row r="1723" spans="1:9" x14ac:dyDescent="0.25">
      <c r="A1723" s="11">
        <v>112</v>
      </c>
      <c r="B1723" s="11" t="s">
        <v>622</v>
      </c>
      <c r="C1723" s="12">
        <v>41110</v>
      </c>
      <c r="D1723" s="15">
        <v>3500</v>
      </c>
      <c r="E1723" s="13">
        <f t="shared" si="52"/>
        <v>0</v>
      </c>
      <c r="F1723" s="13">
        <f>IF(AND(B1723="Med B",COUNTIFS(A$1:A1722,A1723,B$1:B1722,"Med B")=0,COUNTIFS(A$1:A1722,A1723,B$1:B1722,"Med A")=0),1,0)</f>
        <v>0</v>
      </c>
      <c r="G1723" s="9" t="str">
        <f>IF(E1723=1,
  AVERAGEIFS(
    Question_10_Labs!D:D,
    Question_10_Labs!A:A, Question_10_admin!A1723,
    Question_10_Labs!C:C, "LAB B",
    Question_10_Labs!B:B, "&lt;=" &amp; Question_10_admin!C1723
  ),
  "")</f>
        <v/>
      </c>
      <c r="H1723" s="13" t="str">
        <f>IF(E1723=1,
  IFERROR(
    AVERAGEIFS(
      Question_10_Labs!D:D,
      Question_10_Labs!A:A, A1723,
      Question_10_Labs!C:C, "LAB B",
      Question_10_Labs!B:B, "&gt;=" &amp; C1723
    ),
    "No test done"
  ),
  ""
)</f>
        <v/>
      </c>
      <c r="I1723" s="13" t="str">
        <f t="shared" si="53"/>
        <v xml:space="preserve"> </v>
      </c>
    </row>
    <row r="1724" spans="1:9" x14ac:dyDescent="0.25">
      <c r="A1724" s="11">
        <v>112</v>
      </c>
      <c r="B1724" s="11" t="s">
        <v>622</v>
      </c>
      <c r="C1724" s="12">
        <v>41113</v>
      </c>
      <c r="D1724" s="15">
        <v>3500</v>
      </c>
      <c r="E1724" s="13">
        <f t="shared" si="52"/>
        <v>0</v>
      </c>
      <c r="F1724" s="13">
        <f>IF(AND(B1724="Med B",COUNTIFS(A$1:A1723,A1724,B$1:B1723,"Med B")=0,COUNTIFS(A$1:A1723,A1724,B$1:B1723,"Med A")=0),1,0)</f>
        <v>0</v>
      </c>
      <c r="G1724" s="9" t="str">
        <f>IF(E1724=1,
  AVERAGEIFS(
    Question_10_Labs!D:D,
    Question_10_Labs!A:A, Question_10_admin!A1724,
    Question_10_Labs!C:C, "LAB B",
    Question_10_Labs!B:B, "&lt;=" &amp; Question_10_admin!C1724
  ),
  "")</f>
        <v/>
      </c>
      <c r="H1724" s="13" t="str">
        <f>IF(E1724=1,
  IFERROR(
    AVERAGEIFS(
      Question_10_Labs!D:D,
      Question_10_Labs!A:A, A1724,
      Question_10_Labs!C:C, "LAB B",
      Question_10_Labs!B:B, "&gt;=" &amp; C1724
    ),
    "No test done"
  ),
  ""
)</f>
        <v/>
      </c>
      <c r="I1724" s="13" t="str">
        <f t="shared" si="53"/>
        <v xml:space="preserve"> </v>
      </c>
    </row>
    <row r="1725" spans="1:9" x14ac:dyDescent="0.25">
      <c r="A1725" s="11">
        <v>112</v>
      </c>
      <c r="B1725" s="11" t="s">
        <v>622</v>
      </c>
      <c r="C1725" s="12">
        <v>41115</v>
      </c>
      <c r="D1725" s="15">
        <v>3500</v>
      </c>
      <c r="E1725" s="13">
        <f t="shared" si="52"/>
        <v>0</v>
      </c>
      <c r="F1725" s="13">
        <f>IF(AND(B1725="Med B",COUNTIFS(A$1:A1724,A1725,B$1:B1724,"Med B")=0,COUNTIFS(A$1:A1724,A1725,B$1:B1724,"Med A")=0),1,0)</f>
        <v>0</v>
      </c>
      <c r="G1725" s="9" t="str">
        <f>IF(E1725=1,
  AVERAGEIFS(
    Question_10_Labs!D:D,
    Question_10_Labs!A:A, Question_10_admin!A1725,
    Question_10_Labs!C:C, "LAB B",
    Question_10_Labs!B:B, "&lt;=" &amp; Question_10_admin!C1725
  ),
  "")</f>
        <v/>
      </c>
      <c r="H1725" s="13" t="str">
        <f>IF(E1725=1,
  IFERROR(
    AVERAGEIFS(
      Question_10_Labs!D:D,
      Question_10_Labs!A:A, A1725,
      Question_10_Labs!C:C, "LAB B",
      Question_10_Labs!B:B, "&gt;=" &amp; C1725
    ),
    "No test done"
  ),
  ""
)</f>
        <v/>
      </c>
      <c r="I1725" s="13" t="str">
        <f t="shared" si="53"/>
        <v xml:space="preserve"> </v>
      </c>
    </row>
    <row r="1726" spans="1:9" x14ac:dyDescent="0.25">
      <c r="A1726" s="11">
        <v>112</v>
      </c>
      <c r="B1726" s="11" t="s">
        <v>622</v>
      </c>
      <c r="C1726" s="12">
        <v>41117</v>
      </c>
      <c r="D1726" s="15">
        <v>3500</v>
      </c>
      <c r="E1726" s="13">
        <f t="shared" si="52"/>
        <v>0</v>
      </c>
      <c r="F1726" s="13">
        <f>IF(AND(B1726="Med B",COUNTIFS(A$1:A1725,A1726,B$1:B1725,"Med B")=0,COUNTIFS(A$1:A1725,A1726,B$1:B1725,"Med A")=0),1,0)</f>
        <v>0</v>
      </c>
      <c r="G1726" s="9" t="str">
        <f>IF(E1726=1,
  AVERAGEIFS(
    Question_10_Labs!D:D,
    Question_10_Labs!A:A, Question_10_admin!A1726,
    Question_10_Labs!C:C, "LAB B",
    Question_10_Labs!B:B, "&lt;=" &amp; Question_10_admin!C1726
  ),
  "")</f>
        <v/>
      </c>
      <c r="H1726" s="13" t="str">
        <f>IF(E1726=1,
  IFERROR(
    AVERAGEIFS(
      Question_10_Labs!D:D,
      Question_10_Labs!A:A, A1726,
      Question_10_Labs!C:C, "LAB B",
      Question_10_Labs!B:B, "&gt;=" &amp; C1726
    ),
    "No test done"
  ),
  ""
)</f>
        <v/>
      </c>
      <c r="I1726" s="13" t="str">
        <f t="shared" si="53"/>
        <v xml:space="preserve"> </v>
      </c>
    </row>
    <row r="1727" spans="1:9" x14ac:dyDescent="0.25">
      <c r="A1727" s="11">
        <v>112</v>
      </c>
      <c r="B1727" s="11" t="s">
        <v>622</v>
      </c>
      <c r="C1727" s="12">
        <v>41120</v>
      </c>
      <c r="D1727" s="15">
        <v>3500</v>
      </c>
      <c r="E1727" s="13">
        <f t="shared" si="52"/>
        <v>0</v>
      </c>
      <c r="F1727" s="13">
        <f>IF(AND(B1727="Med B",COUNTIFS(A$1:A1726,A1727,B$1:B1726,"Med B")=0,COUNTIFS(A$1:A1726,A1727,B$1:B1726,"Med A")=0),1,0)</f>
        <v>0</v>
      </c>
      <c r="G1727" s="9" t="str">
        <f>IF(E1727=1,
  AVERAGEIFS(
    Question_10_Labs!D:D,
    Question_10_Labs!A:A, Question_10_admin!A1727,
    Question_10_Labs!C:C, "LAB B",
    Question_10_Labs!B:B, "&lt;=" &amp; Question_10_admin!C1727
  ),
  "")</f>
        <v/>
      </c>
      <c r="H1727" s="13" t="str">
        <f>IF(E1727=1,
  IFERROR(
    AVERAGEIFS(
      Question_10_Labs!D:D,
      Question_10_Labs!A:A, A1727,
      Question_10_Labs!C:C, "LAB B",
      Question_10_Labs!B:B, "&gt;=" &amp; C1727
    ),
    "No test done"
  ),
  ""
)</f>
        <v/>
      </c>
      <c r="I1727" s="13" t="str">
        <f t="shared" si="53"/>
        <v xml:space="preserve"> </v>
      </c>
    </row>
    <row r="1728" spans="1:9" x14ac:dyDescent="0.25">
      <c r="A1728" s="11">
        <v>112</v>
      </c>
      <c r="B1728" s="11" t="s">
        <v>622</v>
      </c>
      <c r="C1728" s="12">
        <v>41122</v>
      </c>
      <c r="D1728" s="15">
        <v>3500</v>
      </c>
      <c r="E1728" s="13">
        <f t="shared" si="52"/>
        <v>0</v>
      </c>
      <c r="F1728" s="13">
        <f>IF(AND(B1728="Med B",COUNTIFS(A$1:A1727,A1728,B$1:B1727,"Med B")=0,COUNTIFS(A$1:A1727,A1728,B$1:B1727,"Med A")=0),1,0)</f>
        <v>0</v>
      </c>
      <c r="G1728" s="9" t="str">
        <f>IF(E1728=1,
  AVERAGEIFS(
    Question_10_Labs!D:D,
    Question_10_Labs!A:A, Question_10_admin!A1728,
    Question_10_Labs!C:C, "LAB B",
    Question_10_Labs!B:B, "&lt;=" &amp; Question_10_admin!C1728
  ),
  "")</f>
        <v/>
      </c>
      <c r="H1728" s="13" t="str">
        <f>IF(E1728=1,
  IFERROR(
    AVERAGEIFS(
      Question_10_Labs!D:D,
      Question_10_Labs!A:A, A1728,
      Question_10_Labs!C:C, "LAB B",
      Question_10_Labs!B:B, "&gt;=" &amp; C1728
    ),
    "No test done"
  ),
  ""
)</f>
        <v/>
      </c>
      <c r="I1728" s="13" t="str">
        <f t="shared" si="53"/>
        <v xml:space="preserve"> </v>
      </c>
    </row>
    <row r="1729" spans="1:9" x14ac:dyDescent="0.25">
      <c r="A1729" s="11">
        <v>112</v>
      </c>
      <c r="B1729" s="11" t="s">
        <v>622</v>
      </c>
      <c r="C1729" s="12">
        <v>41141</v>
      </c>
      <c r="D1729" s="15">
        <v>2500</v>
      </c>
      <c r="E1729" s="13">
        <f t="shared" si="52"/>
        <v>0</v>
      </c>
      <c r="F1729" s="13">
        <f>IF(AND(B1729="Med B",COUNTIFS(A$1:A1728,A1729,B$1:B1728,"Med B")=0,COUNTIFS(A$1:A1728,A1729,B$1:B1728,"Med A")=0),1,0)</f>
        <v>0</v>
      </c>
      <c r="G1729" s="9" t="str">
        <f>IF(E1729=1,
  AVERAGEIFS(
    Question_10_Labs!D:D,
    Question_10_Labs!A:A, Question_10_admin!A1729,
    Question_10_Labs!C:C, "LAB B",
    Question_10_Labs!B:B, "&lt;=" &amp; Question_10_admin!C1729
  ),
  "")</f>
        <v/>
      </c>
      <c r="H1729" s="13" t="str">
        <f>IF(E1729=1,
  IFERROR(
    AVERAGEIFS(
      Question_10_Labs!D:D,
      Question_10_Labs!A:A, A1729,
      Question_10_Labs!C:C, "LAB B",
      Question_10_Labs!B:B, "&gt;=" &amp; C1729
    ),
    "No test done"
  ),
  ""
)</f>
        <v/>
      </c>
      <c r="I1729" s="13" t="str">
        <f t="shared" si="53"/>
        <v xml:space="preserve"> </v>
      </c>
    </row>
    <row r="1730" spans="1:9" x14ac:dyDescent="0.25">
      <c r="A1730" s="11">
        <v>112</v>
      </c>
      <c r="B1730" s="11" t="s">
        <v>622</v>
      </c>
      <c r="C1730" s="12">
        <v>41143</v>
      </c>
      <c r="D1730" s="15">
        <v>2500</v>
      </c>
      <c r="E1730" s="13">
        <f t="shared" si="52"/>
        <v>0</v>
      </c>
      <c r="F1730" s="13">
        <f>IF(AND(B1730="Med B",COUNTIFS(A$1:A1729,A1730,B$1:B1729,"Med B")=0,COUNTIFS(A$1:A1729,A1730,B$1:B1729,"Med A")=0),1,0)</f>
        <v>0</v>
      </c>
      <c r="G1730" s="9" t="str">
        <f>IF(E1730=1,
  AVERAGEIFS(
    Question_10_Labs!D:D,
    Question_10_Labs!A:A, Question_10_admin!A1730,
    Question_10_Labs!C:C, "LAB B",
    Question_10_Labs!B:B, "&lt;=" &amp; Question_10_admin!C1730
  ),
  "")</f>
        <v/>
      </c>
      <c r="H1730" s="13" t="str">
        <f>IF(E1730=1,
  IFERROR(
    AVERAGEIFS(
      Question_10_Labs!D:D,
      Question_10_Labs!A:A, A1730,
      Question_10_Labs!C:C, "LAB B",
      Question_10_Labs!B:B, "&gt;=" &amp; C1730
    ),
    "No test done"
  ),
  ""
)</f>
        <v/>
      </c>
      <c r="I1730" s="13" t="str">
        <f t="shared" si="53"/>
        <v xml:space="preserve"> </v>
      </c>
    </row>
    <row r="1731" spans="1:9" x14ac:dyDescent="0.25">
      <c r="A1731" s="11">
        <v>112</v>
      </c>
      <c r="B1731" s="11" t="s">
        <v>622</v>
      </c>
      <c r="C1731" s="12">
        <v>41145</v>
      </c>
      <c r="D1731" s="15">
        <v>2500</v>
      </c>
      <c r="E1731" s="13">
        <f t="shared" ref="E1731:E1794" si="54">IF(AND(B1731="Med A", A1731=A1732, B1732="Med B"), 1, 0)</f>
        <v>0</v>
      </c>
      <c r="F1731" s="13">
        <f>IF(AND(B1731="Med B",COUNTIFS(A$1:A1730,A1731,B$1:B1730,"Med B")=0,COUNTIFS(A$1:A1730,A1731,B$1:B1730,"Med A")=0),1,0)</f>
        <v>0</v>
      </c>
      <c r="G1731" s="9" t="str">
        <f>IF(E1731=1,
  AVERAGEIFS(
    Question_10_Labs!D:D,
    Question_10_Labs!A:A, Question_10_admin!A1731,
    Question_10_Labs!C:C, "LAB B",
    Question_10_Labs!B:B, "&lt;=" &amp; Question_10_admin!C1731
  ),
  "")</f>
        <v/>
      </c>
      <c r="H1731" s="13" t="str">
        <f>IF(E1731=1,
  IFERROR(
    AVERAGEIFS(
      Question_10_Labs!D:D,
      Question_10_Labs!A:A, A1731,
      Question_10_Labs!C:C, "LAB B",
      Question_10_Labs!B:B, "&gt;=" &amp; C1731
    ),
    "No test done"
  ),
  ""
)</f>
        <v/>
      </c>
      <c r="I1731" s="13" t="str">
        <f t="shared" ref="I1731:I1794" si="55">IF(OR(G1731="", H1731=""), " ",
   IF(AND(ISNUMBER(G1731), ISNUMBER(H1731)),
       IF(G1731 &gt; H1731, "Higher",
          IF(G1731 &lt; H1731, "Lower", "Same")
       ),
       "No comparison"
   )
)</f>
        <v xml:space="preserve"> </v>
      </c>
    </row>
    <row r="1732" spans="1:9" x14ac:dyDescent="0.25">
      <c r="A1732" s="11">
        <v>112</v>
      </c>
      <c r="B1732" s="11" t="s">
        <v>622</v>
      </c>
      <c r="C1732" s="12">
        <v>41148</v>
      </c>
      <c r="D1732" s="15">
        <v>2500</v>
      </c>
      <c r="E1732" s="13">
        <f t="shared" si="54"/>
        <v>0</v>
      </c>
      <c r="F1732" s="13">
        <f>IF(AND(B1732="Med B",COUNTIFS(A$1:A1731,A1732,B$1:B1731,"Med B")=0,COUNTIFS(A$1:A1731,A1732,B$1:B1731,"Med A")=0),1,0)</f>
        <v>0</v>
      </c>
      <c r="G1732" s="9" t="str">
        <f>IF(E1732=1,
  AVERAGEIFS(
    Question_10_Labs!D:D,
    Question_10_Labs!A:A, Question_10_admin!A1732,
    Question_10_Labs!C:C, "LAB B",
    Question_10_Labs!B:B, "&lt;=" &amp; Question_10_admin!C1732
  ),
  "")</f>
        <v/>
      </c>
      <c r="H1732" s="13" t="str">
        <f>IF(E1732=1,
  IFERROR(
    AVERAGEIFS(
      Question_10_Labs!D:D,
      Question_10_Labs!A:A, A1732,
      Question_10_Labs!C:C, "LAB B",
      Question_10_Labs!B:B, "&gt;=" &amp; C1732
    ),
    "No test done"
  ),
  ""
)</f>
        <v/>
      </c>
      <c r="I1732" s="13" t="str">
        <f t="shared" si="55"/>
        <v xml:space="preserve"> </v>
      </c>
    </row>
    <row r="1733" spans="1:9" x14ac:dyDescent="0.25">
      <c r="A1733" s="11">
        <v>112</v>
      </c>
      <c r="B1733" s="11" t="s">
        <v>622</v>
      </c>
      <c r="C1733" s="12">
        <v>41150</v>
      </c>
      <c r="D1733" s="15">
        <v>2500</v>
      </c>
      <c r="E1733" s="13">
        <f t="shared" si="54"/>
        <v>0</v>
      </c>
      <c r="F1733" s="13">
        <f>IF(AND(B1733="Med B",COUNTIFS(A$1:A1732,A1733,B$1:B1732,"Med B")=0,COUNTIFS(A$1:A1732,A1733,B$1:B1732,"Med A")=0),1,0)</f>
        <v>0</v>
      </c>
      <c r="G1733" s="9" t="str">
        <f>IF(E1733=1,
  AVERAGEIFS(
    Question_10_Labs!D:D,
    Question_10_Labs!A:A, Question_10_admin!A1733,
    Question_10_Labs!C:C, "LAB B",
    Question_10_Labs!B:B, "&lt;=" &amp; Question_10_admin!C1733
  ),
  "")</f>
        <v/>
      </c>
      <c r="H1733" s="13" t="str">
        <f>IF(E1733=1,
  IFERROR(
    AVERAGEIFS(
      Question_10_Labs!D:D,
      Question_10_Labs!A:A, A1733,
      Question_10_Labs!C:C, "LAB B",
      Question_10_Labs!B:B, "&gt;=" &amp; C1733
    ),
    "No test done"
  ),
  ""
)</f>
        <v/>
      </c>
      <c r="I1733" s="13" t="str">
        <f t="shared" si="55"/>
        <v xml:space="preserve"> </v>
      </c>
    </row>
    <row r="1734" spans="1:9" x14ac:dyDescent="0.25">
      <c r="A1734" s="11">
        <v>112</v>
      </c>
      <c r="B1734" s="11" t="s">
        <v>622</v>
      </c>
      <c r="C1734" s="12">
        <v>41152</v>
      </c>
      <c r="D1734" s="15">
        <v>2500</v>
      </c>
      <c r="E1734" s="13">
        <f t="shared" si="54"/>
        <v>0</v>
      </c>
      <c r="F1734" s="13">
        <f>IF(AND(B1734="Med B",COUNTIFS(A$1:A1733,A1734,B$1:B1733,"Med B")=0,COUNTIFS(A$1:A1733,A1734,B$1:B1733,"Med A")=0),1,0)</f>
        <v>0</v>
      </c>
      <c r="G1734" s="9" t="str">
        <f>IF(E1734=1,
  AVERAGEIFS(
    Question_10_Labs!D:D,
    Question_10_Labs!A:A, Question_10_admin!A1734,
    Question_10_Labs!C:C, "LAB B",
    Question_10_Labs!B:B, "&lt;=" &amp; Question_10_admin!C1734
  ),
  "")</f>
        <v/>
      </c>
      <c r="H1734" s="13" t="str">
        <f>IF(E1734=1,
  IFERROR(
    AVERAGEIFS(
      Question_10_Labs!D:D,
      Question_10_Labs!A:A, A1734,
      Question_10_Labs!C:C, "LAB B",
      Question_10_Labs!B:B, "&gt;=" &amp; C1734
    ),
    "No test done"
  ),
  ""
)</f>
        <v/>
      </c>
      <c r="I1734" s="13" t="str">
        <f t="shared" si="55"/>
        <v xml:space="preserve"> </v>
      </c>
    </row>
    <row r="1735" spans="1:9" x14ac:dyDescent="0.25">
      <c r="A1735" s="11">
        <v>112</v>
      </c>
      <c r="B1735" s="11" t="s">
        <v>622</v>
      </c>
      <c r="C1735" s="12">
        <v>41155</v>
      </c>
      <c r="D1735" s="15">
        <v>2500</v>
      </c>
      <c r="E1735" s="13">
        <f t="shared" si="54"/>
        <v>0</v>
      </c>
      <c r="F1735" s="13">
        <f>IF(AND(B1735="Med B",COUNTIFS(A$1:A1734,A1735,B$1:B1734,"Med B")=0,COUNTIFS(A$1:A1734,A1735,B$1:B1734,"Med A")=0),1,0)</f>
        <v>0</v>
      </c>
      <c r="G1735" s="9" t="str">
        <f>IF(E1735=1,
  AVERAGEIFS(
    Question_10_Labs!D:D,
    Question_10_Labs!A:A, Question_10_admin!A1735,
    Question_10_Labs!C:C, "LAB B",
    Question_10_Labs!B:B, "&lt;=" &amp; Question_10_admin!C1735
  ),
  "")</f>
        <v/>
      </c>
      <c r="H1735" s="13" t="str">
        <f>IF(E1735=1,
  IFERROR(
    AVERAGEIFS(
      Question_10_Labs!D:D,
      Question_10_Labs!A:A, A1735,
      Question_10_Labs!C:C, "LAB B",
      Question_10_Labs!B:B, "&gt;=" &amp; C1735
    ),
    "No test done"
  ),
  ""
)</f>
        <v/>
      </c>
      <c r="I1735" s="13" t="str">
        <f t="shared" si="55"/>
        <v xml:space="preserve"> </v>
      </c>
    </row>
    <row r="1736" spans="1:9" x14ac:dyDescent="0.25">
      <c r="A1736" s="11">
        <v>112</v>
      </c>
      <c r="B1736" s="11" t="s">
        <v>622</v>
      </c>
      <c r="C1736" s="12">
        <v>41157</v>
      </c>
      <c r="D1736" s="15">
        <v>2500</v>
      </c>
      <c r="E1736" s="13">
        <f t="shared" si="54"/>
        <v>1</v>
      </c>
      <c r="F1736" s="13">
        <f>IF(AND(B1736="Med B",COUNTIFS(A$1:A1735,A1736,B$1:B1735,"Med B")=0,COUNTIFS(A$1:A1735,A1736,B$1:B1735,"Med A")=0),1,0)</f>
        <v>0</v>
      </c>
      <c r="G1736" s="9">
        <f>IF(E1736=1,
  AVERAGEIFS(
    Question_10_Labs!D:D,
    Question_10_Labs!A:A, Question_10_admin!A1736,
    Question_10_Labs!C:C, "LAB B",
    Question_10_Labs!B:B, "&lt;=" &amp; Question_10_admin!C1736
  ),
  "")</f>
        <v>11.233333333333334</v>
      </c>
      <c r="H1736" s="13">
        <f>IF(E1736=1,
  IFERROR(
    AVERAGEIFS(
      Question_10_Labs!D:D,
      Question_10_Labs!A:A, A1736,
      Question_10_Labs!C:C, "LAB B",
      Question_10_Labs!B:B, "&gt;=" &amp; C1736
    ),
    "No test done"
  ),
  ""
)</f>
        <v>10.942857142857141</v>
      </c>
      <c r="I1736" s="13" t="str">
        <f t="shared" si="55"/>
        <v>Higher</v>
      </c>
    </row>
    <row r="1737" spans="1:9" x14ac:dyDescent="0.25">
      <c r="A1737" s="11">
        <v>112</v>
      </c>
      <c r="B1737" s="11" t="s">
        <v>623</v>
      </c>
      <c r="C1737" s="12">
        <v>41164</v>
      </c>
      <c r="D1737" s="15">
        <v>5</v>
      </c>
      <c r="E1737" s="13">
        <f t="shared" si="54"/>
        <v>0</v>
      </c>
      <c r="F1737" s="13">
        <f>IF(AND(B1737="Med B",COUNTIFS(A$1:A1736,A1737,B$1:B1736,"Med B")=0,COUNTIFS(A$1:A1736,A1737,B$1:B1736,"Med A")=0),1,0)</f>
        <v>0</v>
      </c>
      <c r="G1737" s="9" t="str">
        <f>IF(E1737=1,
  AVERAGEIFS(
    Question_10_Labs!D:D,
    Question_10_Labs!A:A, Question_10_admin!A1737,
    Question_10_Labs!C:C, "LAB B",
    Question_10_Labs!B:B, "&lt;=" &amp; Question_10_admin!C1737
  ),
  "")</f>
        <v/>
      </c>
      <c r="H1737" s="13" t="str">
        <f>IF(E1737=1,
  IFERROR(
    AVERAGEIFS(
      Question_10_Labs!D:D,
      Question_10_Labs!A:A, A1737,
      Question_10_Labs!C:C, "LAB B",
      Question_10_Labs!B:B, "&gt;=" &amp; C1737
    ),
    "No test done"
  ),
  ""
)</f>
        <v/>
      </c>
      <c r="I1737" s="13" t="str">
        <f t="shared" si="55"/>
        <v xml:space="preserve"> </v>
      </c>
    </row>
    <row r="1738" spans="1:9" x14ac:dyDescent="0.25">
      <c r="A1738" s="11">
        <v>112</v>
      </c>
      <c r="B1738" s="11" t="s">
        <v>623</v>
      </c>
      <c r="C1738" s="12">
        <v>41227</v>
      </c>
      <c r="D1738" s="15">
        <v>2</v>
      </c>
      <c r="E1738" s="13">
        <f t="shared" si="54"/>
        <v>0</v>
      </c>
      <c r="F1738" s="13">
        <f>IF(AND(B1738="Med B",COUNTIFS(A$1:A1737,A1738,B$1:B1737,"Med B")=0,COUNTIFS(A$1:A1737,A1738,B$1:B1737,"Med A")=0),1,0)</f>
        <v>0</v>
      </c>
      <c r="G1738" s="9" t="str">
        <f>IF(E1738=1,
  AVERAGEIFS(
    Question_10_Labs!D:D,
    Question_10_Labs!A:A, Question_10_admin!A1738,
    Question_10_Labs!C:C, "LAB B",
    Question_10_Labs!B:B, "&lt;=" &amp; Question_10_admin!C1738
  ),
  "")</f>
        <v/>
      </c>
      <c r="H1738" s="13" t="str">
        <f>IF(E1738=1,
  IFERROR(
    AVERAGEIFS(
      Question_10_Labs!D:D,
      Question_10_Labs!A:A, A1738,
      Question_10_Labs!C:C, "LAB B",
      Question_10_Labs!B:B, "&gt;=" &amp; C1738
    ),
    "No test done"
  ),
  ""
)</f>
        <v/>
      </c>
      <c r="I1738" s="13" t="str">
        <f t="shared" si="55"/>
        <v xml:space="preserve"> </v>
      </c>
    </row>
    <row r="1739" spans="1:9" x14ac:dyDescent="0.25">
      <c r="A1739" s="11">
        <v>113</v>
      </c>
      <c r="B1739" s="11" t="s">
        <v>622</v>
      </c>
      <c r="C1739" s="12">
        <v>41097</v>
      </c>
      <c r="D1739" s="15">
        <v>8000</v>
      </c>
      <c r="E1739" s="13">
        <f t="shared" si="54"/>
        <v>0</v>
      </c>
      <c r="F1739" s="13">
        <f>IF(AND(B1739="Med B",COUNTIFS(A$1:A1738,A1739,B$1:B1738,"Med B")=0,COUNTIFS(A$1:A1738,A1739,B$1:B1738,"Med A")=0),1,0)</f>
        <v>0</v>
      </c>
      <c r="G1739" s="9" t="str">
        <f>IF(E1739=1,
  AVERAGEIFS(
    Question_10_Labs!D:D,
    Question_10_Labs!A:A, Question_10_admin!A1739,
    Question_10_Labs!C:C, "LAB B",
    Question_10_Labs!B:B, "&lt;=" &amp; Question_10_admin!C1739
  ),
  "")</f>
        <v/>
      </c>
      <c r="H1739" s="13" t="str">
        <f>IF(E1739=1,
  IFERROR(
    AVERAGEIFS(
      Question_10_Labs!D:D,
      Question_10_Labs!A:A, A1739,
      Question_10_Labs!C:C, "LAB B",
      Question_10_Labs!B:B, "&gt;=" &amp; C1739
    ),
    "No test done"
  ),
  ""
)</f>
        <v/>
      </c>
      <c r="I1739" s="13" t="str">
        <f t="shared" si="55"/>
        <v xml:space="preserve"> </v>
      </c>
    </row>
    <row r="1740" spans="1:9" x14ac:dyDescent="0.25">
      <c r="A1740" s="11">
        <v>113</v>
      </c>
      <c r="B1740" s="11" t="s">
        <v>622</v>
      </c>
      <c r="C1740" s="12">
        <v>41100</v>
      </c>
      <c r="D1740" s="15">
        <v>8000</v>
      </c>
      <c r="E1740" s="13">
        <f t="shared" si="54"/>
        <v>0</v>
      </c>
      <c r="F1740" s="13">
        <f>IF(AND(B1740="Med B",COUNTIFS(A$1:A1739,A1740,B$1:B1739,"Med B")=0,COUNTIFS(A$1:A1739,A1740,B$1:B1739,"Med A")=0),1,0)</f>
        <v>0</v>
      </c>
      <c r="G1740" s="9" t="str">
        <f>IF(E1740=1,
  AVERAGEIFS(
    Question_10_Labs!D:D,
    Question_10_Labs!A:A, Question_10_admin!A1740,
    Question_10_Labs!C:C, "LAB B",
    Question_10_Labs!B:B, "&lt;=" &amp; Question_10_admin!C1740
  ),
  "")</f>
        <v/>
      </c>
      <c r="H1740" s="13" t="str">
        <f>IF(E1740=1,
  IFERROR(
    AVERAGEIFS(
      Question_10_Labs!D:D,
      Question_10_Labs!A:A, A1740,
      Question_10_Labs!C:C, "LAB B",
      Question_10_Labs!B:B, "&gt;=" &amp; C1740
    ),
    "No test done"
  ),
  ""
)</f>
        <v/>
      </c>
      <c r="I1740" s="13" t="str">
        <f t="shared" si="55"/>
        <v xml:space="preserve"> </v>
      </c>
    </row>
    <row r="1741" spans="1:9" x14ac:dyDescent="0.25">
      <c r="A1741" s="11">
        <v>113</v>
      </c>
      <c r="B1741" s="11" t="s">
        <v>622</v>
      </c>
      <c r="C1741" s="12">
        <v>41102</v>
      </c>
      <c r="D1741" s="15">
        <v>8000</v>
      </c>
      <c r="E1741" s="13">
        <f t="shared" si="54"/>
        <v>0</v>
      </c>
      <c r="F1741" s="13">
        <f>IF(AND(B1741="Med B",COUNTIFS(A$1:A1740,A1741,B$1:B1740,"Med B")=0,COUNTIFS(A$1:A1740,A1741,B$1:B1740,"Med A")=0),1,0)</f>
        <v>0</v>
      </c>
      <c r="G1741" s="9" t="str">
        <f>IF(E1741=1,
  AVERAGEIFS(
    Question_10_Labs!D:D,
    Question_10_Labs!A:A, Question_10_admin!A1741,
    Question_10_Labs!C:C, "LAB B",
    Question_10_Labs!B:B, "&lt;=" &amp; Question_10_admin!C1741
  ),
  "")</f>
        <v/>
      </c>
      <c r="H1741" s="13" t="str">
        <f>IF(E1741=1,
  IFERROR(
    AVERAGEIFS(
      Question_10_Labs!D:D,
      Question_10_Labs!A:A, A1741,
      Question_10_Labs!C:C, "LAB B",
      Question_10_Labs!B:B, "&gt;=" &amp; C1741
    ),
    "No test done"
  ),
  ""
)</f>
        <v/>
      </c>
      <c r="I1741" s="13" t="str">
        <f t="shared" si="55"/>
        <v xml:space="preserve"> </v>
      </c>
    </row>
    <row r="1742" spans="1:9" x14ac:dyDescent="0.25">
      <c r="A1742" s="11">
        <v>113</v>
      </c>
      <c r="B1742" s="11" t="s">
        <v>622</v>
      </c>
      <c r="C1742" s="12">
        <v>41104</v>
      </c>
      <c r="D1742" s="15">
        <v>8000</v>
      </c>
      <c r="E1742" s="13">
        <f t="shared" si="54"/>
        <v>0</v>
      </c>
      <c r="F1742" s="13">
        <f>IF(AND(B1742="Med B",COUNTIFS(A$1:A1741,A1742,B$1:B1741,"Med B")=0,COUNTIFS(A$1:A1741,A1742,B$1:B1741,"Med A")=0),1,0)</f>
        <v>0</v>
      </c>
      <c r="G1742" s="9" t="str">
        <f>IF(E1742=1,
  AVERAGEIFS(
    Question_10_Labs!D:D,
    Question_10_Labs!A:A, Question_10_admin!A1742,
    Question_10_Labs!C:C, "LAB B",
    Question_10_Labs!B:B, "&lt;=" &amp; Question_10_admin!C1742
  ),
  "")</f>
        <v/>
      </c>
      <c r="H1742" s="13" t="str">
        <f>IF(E1742=1,
  IFERROR(
    AVERAGEIFS(
      Question_10_Labs!D:D,
      Question_10_Labs!A:A, A1742,
      Question_10_Labs!C:C, "LAB B",
      Question_10_Labs!B:B, "&gt;=" &amp; C1742
    ),
    "No test done"
  ),
  ""
)</f>
        <v/>
      </c>
      <c r="I1742" s="13" t="str">
        <f t="shared" si="55"/>
        <v xml:space="preserve"> </v>
      </c>
    </row>
    <row r="1743" spans="1:9" x14ac:dyDescent="0.25">
      <c r="A1743" s="11">
        <v>113</v>
      </c>
      <c r="B1743" s="11" t="s">
        <v>622</v>
      </c>
      <c r="C1743" s="12">
        <v>41107</v>
      </c>
      <c r="D1743" s="15">
        <v>8000</v>
      </c>
      <c r="E1743" s="13">
        <f t="shared" si="54"/>
        <v>0</v>
      </c>
      <c r="F1743" s="13">
        <f>IF(AND(B1743="Med B",COUNTIFS(A$1:A1742,A1743,B$1:B1742,"Med B")=0,COUNTIFS(A$1:A1742,A1743,B$1:B1742,"Med A")=0),1,0)</f>
        <v>0</v>
      </c>
      <c r="G1743" s="9" t="str">
        <f>IF(E1743=1,
  AVERAGEIFS(
    Question_10_Labs!D:D,
    Question_10_Labs!A:A, Question_10_admin!A1743,
    Question_10_Labs!C:C, "LAB B",
    Question_10_Labs!B:B, "&lt;=" &amp; Question_10_admin!C1743
  ),
  "")</f>
        <v/>
      </c>
      <c r="H1743" s="13" t="str">
        <f>IF(E1743=1,
  IFERROR(
    AVERAGEIFS(
      Question_10_Labs!D:D,
      Question_10_Labs!A:A, A1743,
      Question_10_Labs!C:C, "LAB B",
      Question_10_Labs!B:B, "&gt;=" &amp; C1743
    ),
    "No test done"
  ),
  ""
)</f>
        <v/>
      </c>
      <c r="I1743" s="13" t="str">
        <f t="shared" si="55"/>
        <v xml:space="preserve"> </v>
      </c>
    </row>
    <row r="1744" spans="1:9" x14ac:dyDescent="0.25">
      <c r="A1744" s="11">
        <v>113</v>
      </c>
      <c r="B1744" s="11" t="s">
        <v>622</v>
      </c>
      <c r="C1744" s="12">
        <v>41109</v>
      </c>
      <c r="D1744" s="15">
        <v>8000</v>
      </c>
      <c r="E1744" s="13">
        <f t="shared" si="54"/>
        <v>0</v>
      </c>
      <c r="F1744" s="13">
        <f>IF(AND(B1744="Med B",COUNTIFS(A$1:A1743,A1744,B$1:B1743,"Med B")=0,COUNTIFS(A$1:A1743,A1744,B$1:B1743,"Med A")=0),1,0)</f>
        <v>0</v>
      </c>
      <c r="G1744" s="9" t="str">
        <f>IF(E1744=1,
  AVERAGEIFS(
    Question_10_Labs!D:D,
    Question_10_Labs!A:A, Question_10_admin!A1744,
    Question_10_Labs!C:C, "LAB B",
    Question_10_Labs!B:B, "&lt;=" &amp; Question_10_admin!C1744
  ),
  "")</f>
        <v/>
      </c>
      <c r="H1744" s="13" t="str">
        <f>IF(E1744=1,
  IFERROR(
    AVERAGEIFS(
      Question_10_Labs!D:D,
      Question_10_Labs!A:A, A1744,
      Question_10_Labs!C:C, "LAB B",
      Question_10_Labs!B:B, "&gt;=" &amp; C1744
    ),
    "No test done"
  ),
  ""
)</f>
        <v/>
      </c>
      <c r="I1744" s="13" t="str">
        <f t="shared" si="55"/>
        <v xml:space="preserve"> </v>
      </c>
    </row>
    <row r="1745" spans="1:9" x14ac:dyDescent="0.25">
      <c r="A1745" s="11">
        <v>113</v>
      </c>
      <c r="B1745" s="11" t="s">
        <v>622</v>
      </c>
      <c r="C1745" s="12">
        <v>41111</v>
      </c>
      <c r="D1745" s="15">
        <v>8000</v>
      </c>
      <c r="E1745" s="13">
        <f t="shared" si="54"/>
        <v>0</v>
      </c>
      <c r="F1745" s="13">
        <f>IF(AND(B1745="Med B",COUNTIFS(A$1:A1744,A1745,B$1:B1744,"Med B")=0,COUNTIFS(A$1:A1744,A1745,B$1:B1744,"Med A")=0),1,0)</f>
        <v>0</v>
      </c>
      <c r="G1745" s="9" t="str">
        <f>IF(E1745=1,
  AVERAGEIFS(
    Question_10_Labs!D:D,
    Question_10_Labs!A:A, Question_10_admin!A1745,
    Question_10_Labs!C:C, "LAB B",
    Question_10_Labs!B:B, "&lt;=" &amp; Question_10_admin!C1745
  ),
  "")</f>
        <v/>
      </c>
      <c r="H1745" s="13" t="str">
        <f>IF(E1745=1,
  IFERROR(
    AVERAGEIFS(
      Question_10_Labs!D:D,
      Question_10_Labs!A:A, A1745,
      Question_10_Labs!C:C, "LAB B",
      Question_10_Labs!B:B, "&gt;=" &amp; C1745
    ),
    "No test done"
  ),
  ""
)</f>
        <v/>
      </c>
      <c r="I1745" s="13" t="str">
        <f t="shared" si="55"/>
        <v xml:space="preserve"> </v>
      </c>
    </row>
    <row r="1746" spans="1:9" x14ac:dyDescent="0.25">
      <c r="A1746" s="11">
        <v>113</v>
      </c>
      <c r="B1746" s="11" t="s">
        <v>622</v>
      </c>
      <c r="C1746" s="12">
        <v>41114</v>
      </c>
      <c r="D1746" s="15">
        <v>8000</v>
      </c>
      <c r="E1746" s="13">
        <f t="shared" si="54"/>
        <v>0</v>
      </c>
      <c r="F1746" s="13">
        <f>IF(AND(B1746="Med B",COUNTIFS(A$1:A1745,A1746,B$1:B1745,"Med B")=0,COUNTIFS(A$1:A1745,A1746,B$1:B1745,"Med A")=0),1,0)</f>
        <v>0</v>
      </c>
      <c r="G1746" s="9" t="str">
        <f>IF(E1746=1,
  AVERAGEIFS(
    Question_10_Labs!D:D,
    Question_10_Labs!A:A, Question_10_admin!A1746,
    Question_10_Labs!C:C, "LAB B",
    Question_10_Labs!B:B, "&lt;=" &amp; Question_10_admin!C1746
  ),
  "")</f>
        <v/>
      </c>
      <c r="H1746" s="13" t="str">
        <f>IF(E1746=1,
  IFERROR(
    AVERAGEIFS(
      Question_10_Labs!D:D,
      Question_10_Labs!A:A, A1746,
      Question_10_Labs!C:C, "LAB B",
      Question_10_Labs!B:B, "&gt;=" &amp; C1746
    ),
    "No test done"
  ),
  ""
)</f>
        <v/>
      </c>
      <c r="I1746" s="13" t="str">
        <f t="shared" si="55"/>
        <v xml:space="preserve"> </v>
      </c>
    </row>
    <row r="1747" spans="1:9" x14ac:dyDescent="0.25">
      <c r="A1747" s="11">
        <v>113</v>
      </c>
      <c r="B1747" s="11" t="s">
        <v>622</v>
      </c>
      <c r="C1747" s="12">
        <v>41116</v>
      </c>
      <c r="D1747" s="15">
        <v>8000</v>
      </c>
      <c r="E1747" s="13">
        <f t="shared" si="54"/>
        <v>0</v>
      </c>
      <c r="F1747" s="13">
        <f>IF(AND(B1747="Med B",COUNTIFS(A$1:A1746,A1747,B$1:B1746,"Med B")=0,COUNTIFS(A$1:A1746,A1747,B$1:B1746,"Med A")=0),1,0)</f>
        <v>0</v>
      </c>
      <c r="G1747" s="9" t="str">
        <f>IF(E1747=1,
  AVERAGEIFS(
    Question_10_Labs!D:D,
    Question_10_Labs!A:A, Question_10_admin!A1747,
    Question_10_Labs!C:C, "LAB B",
    Question_10_Labs!B:B, "&lt;=" &amp; Question_10_admin!C1747
  ),
  "")</f>
        <v/>
      </c>
      <c r="H1747" s="13" t="str">
        <f>IF(E1747=1,
  IFERROR(
    AVERAGEIFS(
      Question_10_Labs!D:D,
      Question_10_Labs!A:A, A1747,
      Question_10_Labs!C:C, "LAB B",
      Question_10_Labs!B:B, "&gt;=" &amp; C1747
    ),
    "No test done"
  ),
  ""
)</f>
        <v/>
      </c>
      <c r="I1747" s="13" t="str">
        <f t="shared" si="55"/>
        <v xml:space="preserve"> </v>
      </c>
    </row>
    <row r="1748" spans="1:9" x14ac:dyDescent="0.25">
      <c r="A1748" s="11">
        <v>113</v>
      </c>
      <c r="B1748" s="11" t="s">
        <v>622</v>
      </c>
      <c r="C1748" s="12">
        <v>41118</v>
      </c>
      <c r="D1748" s="15">
        <v>8000</v>
      </c>
      <c r="E1748" s="13">
        <f t="shared" si="54"/>
        <v>0</v>
      </c>
      <c r="F1748" s="13">
        <f>IF(AND(B1748="Med B",COUNTIFS(A$1:A1747,A1748,B$1:B1747,"Med B")=0,COUNTIFS(A$1:A1747,A1748,B$1:B1747,"Med A")=0),1,0)</f>
        <v>0</v>
      </c>
      <c r="G1748" s="9" t="str">
        <f>IF(E1748=1,
  AVERAGEIFS(
    Question_10_Labs!D:D,
    Question_10_Labs!A:A, Question_10_admin!A1748,
    Question_10_Labs!C:C, "LAB B",
    Question_10_Labs!B:B, "&lt;=" &amp; Question_10_admin!C1748
  ),
  "")</f>
        <v/>
      </c>
      <c r="H1748" s="13" t="str">
        <f>IF(E1748=1,
  IFERROR(
    AVERAGEIFS(
      Question_10_Labs!D:D,
      Question_10_Labs!A:A, A1748,
      Question_10_Labs!C:C, "LAB B",
      Question_10_Labs!B:B, "&gt;=" &amp; C1748
    ),
    "No test done"
  ),
  ""
)</f>
        <v/>
      </c>
      <c r="I1748" s="13" t="str">
        <f t="shared" si="55"/>
        <v xml:space="preserve"> </v>
      </c>
    </row>
    <row r="1749" spans="1:9" x14ac:dyDescent="0.25">
      <c r="A1749" s="11">
        <v>113</v>
      </c>
      <c r="B1749" s="11" t="s">
        <v>622</v>
      </c>
      <c r="C1749" s="12">
        <v>41121</v>
      </c>
      <c r="D1749" s="15">
        <v>8000</v>
      </c>
      <c r="E1749" s="13">
        <f t="shared" si="54"/>
        <v>0</v>
      </c>
      <c r="F1749" s="13">
        <f>IF(AND(B1749="Med B",COUNTIFS(A$1:A1748,A1749,B$1:B1748,"Med B")=0,COUNTIFS(A$1:A1748,A1749,B$1:B1748,"Med A")=0),1,0)</f>
        <v>0</v>
      </c>
      <c r="G1749" s="9" t="str">
        <f>IF(E1749=1,
  AVERAGEIFS(
    Question_10_Labs!D:D,
    Question_10_Labs!A:A, Question_10_admin!A1749,
    Question_10_Labs!C:C, "LAB B",
    Question_10_Labs!B:B, "&lt;=" &amp; Question_10_admin!C1749
  ),
  "")</f>
        <v/>
      </c>
      <c r="H1749" s="13" t="str">
        <f>IF(E1749=1,
  IFERROR(
    AVERAGEIFS(
      Question_10_Labs!D:D,
      Question_10_Labs!A:A, A1749,
      Question_10_Labs!C:C, "LAB B",
      Question_10_Labs!B:B, "&gt;=" &amp; C1749
    ),
    "No test done"
  ),
  ""
)</f>
        <v/>
      </c>
      <c r="I1749" s="13" t="str">
        <f t="shared" si="55"/>
        <v xml:space="preserve"> </v>
      </c>
    </row>
    <row r="1750" spans="1:9" x14ac:dyDescent="0.25">
      <c r="A1750" s="11">
        <v>113</v>
      </c>
      <c r="B1750" s="11" t="s">
        <v>622</v>
      </c>
      <c r="C1750" s="12">
        <v>41123</v>
      </c>
      <c r="D1750" s="15">
        <v>8000</v>
      </c>
      <c r="E1750" s="13">
        <f t="shared" si="54"/>
        <v>0</v>
      </c>
      <c r="F1750" s="13">
        <f>IF(AND(B1750="Med B",COUNTIFS(A$1:A1749,A1750,B$1:B1749,"Med B")=0,COUNTIFS(A$1:A1749,A1750,B$1:B1749,"Med A")=0),1,0)</f>
        <v>0</v>
      </c>
      <c r="G1750" s="9" t="str">
        <f>IF(E1750=1,
  AVERAGEIFS(
    Question_10_Labs!D:D,
    Question_10_Labs!A:A, Question_10_admin!A1750,
    Question_10_Labs!C:C, "LAB B",
    Question_10_Labs!B:B, "&lt;=" &amp; Question_10_admin!C1750
  ),
  "")</f>
        <v/>
      </c>
      <c r="H1750" s="13" t="str">
        <f>IF(E1750=1,
  IFERROR(
    AVERAGEIFS(
      Question_10_Labs!D:D,
      Question_10_Labs!A:A, A1750,
      Question_10_Labs!C:C, "LAB B",
      Question_10_Labs!B:B, "&gt;=" &amp; C1750
    ),
    "No test done"
  ),
  ""
)</f>
        <v/>
      </c>
      <c r="I1750" s="13" t="str">
        <f t="shared" si="55"/>
        <v xml:space="preserve"> </v>
      </c>
    </row>
    <row r="1751" spans="1:9" x14ac:dyDescent="0.25">
      <c r="A1751" s="11">
        <v>113</v>
      </c>
      <c r="B1751" s="11" t="s">
        <v>622</v>
      </c>
      <c r="C1751" s="12">
        <v>41125</v>
      </c>
      <c r="D1751" s="15">
        <v>8000</v>
      </c>
      <c r="E1751" s="13">
        <f t="shared" si="54"/>
        <v>0</v>
      </c>
      <c r="F1751" s="13">
        <f>IF(AND(B1751="Med B",COUNTIFS(A$1:A1750,A1751,B$1:B1750,"Med B")=0,COUNTIFS(A$1:A1750,A1751,B$1:B1750,"Med A")=0),1,0)</f>
        <v>0</v>
      </c>
      <c r="G1751" s="9" t="str">
        <f>IF(E1751=1,
  AVERAGEIFS(
    Question_10_Labs!D:D,
    Question_10_Labs!A:A, Question_10_admin!A1751,
    Question_10_Labs!C:C, "LAB B",
    Question_10_Labs!B:B, "&lt;=" &amp; Question_10_admin!C1751
  ),
  "")</f>
        <v/>
      </c>
      <c r="H1751" s="13" t="str">
        <f>IF(E1751=1,
  IFERROR(
    AVERAGEIFS(
      Question_10_Labs!D:D,
      Question_10_Labs!A:A, A1751,
      Question_10_Labs!C:C, "LAB B",
      Question_10_Labs!B:B, "&gt;=" &amp; C1751
    ),
    "No test done"
  ),
  ""
)</f>
        <v/>
      </c>
      <c r="I1751" s="13" t="str">
        <f t="shared" si="55"/>
        <v xml:space="preserve"> </v>
      </c>
    </row>
    <row r="1752" spans="1:9" x14ac:dyDescent="0.25">
      <c r="A1752" s="11">
        <v>113</v>
      </c>
      <c r="B1752" s="11" t="s">
        <v>622</v>
      </c>
      <c r="C1752" s="12">
        <v>41128</v>
      </c>
      <c r="D1752" s="15">
        <v>8000</v>
      </c>
      <c r="E1752" s="13">
        <f t="shared" si="54"/>
        <v>0</v>
      </c>
      <c r="F1752" s="13">
        <f>IF(AND(B1752="Med B",COUNTIFS(A$1:A1751,A1752,B$1:B1751,"Med B")=0,COUNTIFS(A$1:A1751,A1752,B$1:B1751,"Med A")=0),1,0)</f>
        <v>0</v>
      </c>
      <c r="G1752" s="9" t="str">
        <f>IF(E1752=1,
  AVERAGEIFS(
    Question_10_Labs!D:D,
    Question_10_Labs!A:A, Question_10_admin!A1752,
    Question_10_Labs!C:C, "LAB B",
    Question_10_Labs!B:B, "&lt;=" &amp; Question_10_admin!C1752
  ),
  "")</f>
        <v/>
      </c>
      <c r="H1752" s="13" t="str">
        <f>IF(E1752=1,
  IFERROR(
    AVERAGEIFS(
      Question_10_Labs!D:D,
      Question_10_Labs!A:A, A1752,
      Question_10_Labs!C:C, "LAB B",
      Question_10_Labs!B:B, "&gt;=" &amp; C1752
    ),
    "No test done"
  ),
  ""
)</f>
        <v/>
      </c>
      <c r="I1752" s="13" t="str">
        <f t="shared" si="55"/>
        <v xml:space="preserve"> </v>
      </c>
    </row>
    <row r="1753" spans="1:9" x14ac:dyDescent="0.25">
      <c r="A1753" s="11">
        <v>113</v>
      </c>
      <c r="B1753" s="11" t="s">
        <v>622</v>
      </c>
      <c r="C1753" s="12">
        <v>41130</v>
      </c>
      <c r="D1753" s="15">
        <v>8000</v>
      </c>
      <c r="E1753" s="13">
        <f t="shared" si="54"/>
        <v>0</v>
      </c>
      <c r="F1753" s="13">
        <f>IF(AND(B1753="Med B",COUNTIFS(A$1:A1752,A1753,B$1:B1752,"Med B")=0,COUNTIFS(A$1:A1752,A1753,B$1:B1752,"Med A")=0),1,0)</f>
        <v>0</v>
      </c>
      <c r="G1753" s="9" t="str">
        <f>IF(E1753=1,
  AVERAGEIFS(
    Question_10_Labs!D:D,
    Question_10_Labs!A:A, Question_10_admin!A1753,
    Question_10_Labs!C:C, "LAB B",
    Question_10_Labs!B:B, "&lt;=" &amp; Question_10_admin!C1753
  ),
  "")</f>
        <v/>
      </c>
      <c r="H1753" s="13" t="str">
        <f>IF(E1753=1,
  IFERROR(
    AVERAGEIFS(
      Question_10_Labs!D:D,
      Question_10_Labs!A:A, A1753,
      Question_10_Labs!C:C, "LAB B",
      Question_10_Labs!B:B, "&gt;=" &amp; C1753
    ),
    "No test done"
  ),
  ""
)</f>
        <v/>
      </c>
      <c r="I1753" s="13" t="str">
        <f t="shared" si="55"/>
        <v xml:space="preserve"> </v>
      </c>
    </row>
    <row r="1754" spans="1:9" x14ac:dyDescent="0.25">
      <c r="A1754" s="11">
        <v>113</v>
      </c>
      <c r="B1754" s="11" t="s">
        <v>622</v>
      </c>
      <c r="C1754" s="12">
        <v>41132</v>
      </c>
      <c r="D1754" s="15">
        <v>8000</v>
      </c>
      <c r="E1754" s="13">
        <f t="shared" si="54"/>
        <v>0</v>
      </c>
      <c r="F1754" s="13">
        <f>IF(AND(B1754="Med B",COUNTIFS(A$1:A1753,A1754,B$1:B1753,"Med B")=0,COUNTIFS(A$1:A1753,A1754,B$1:B1753,"Med A")=0),1,0)</f>
        <v>0</v>
      </c>
      <c r="G1754" s="9" t="str">
        <f>IF(E1754=1,
  AVERAGEIFS(
    Question_10_Labs!D:D,
    Question_10_Labs!A:A, Question_10_admin!A1754,
    Question_10_Labs!C:C, "LAB B",
    Question_10_Labs!B:B, "&lt;=" &amp; Question_10_admin!C1754
  ),
  "")</f>
        <v/>
      </c>
      <c r="H1754" s="13" t="str">
        <f>IF(E1754=1,
  IFERROR(
    AVERAGEIFS(
      Question_10_Labs!D:D,
      Question_10_Labs!A:A, A1754,
      Question_10_Labs!C:C, "LAB B",
      Question_10_Labs!B:B, "&gt;=" &amp; C1754
    ),
    "No test done"
  ),
  ""
)</f>
        <v/>
      </c>
      <c r="I1754" s="13" t="str">
        <f t="shared" si="55"/>
        <v xml:space="preserve"> </v>
      </c>
    </row>
    <row r="1755" spans="1:9" x14ac:dyDescent="0.25">
      <c r="A1755" s="11">
        <v>113</v>
      </c>
      <c r="B1755" s="11" t="s">
        <v>622</v>
      </c>
      <c r="C1755" s="12">
        <v>41135</v>
      </c>
      <c r="D1755" s="15">
        <v>8000</v>
      </c>
      <c r="E1755" s="13">
        <f t="shared" si="54"/>
        <v>0</v>
      </c>
      <c r="F1755" s="13">
        <f>IF(AND(B1755="Med B",COUNTIFS(A$1:A1754,A1755,B$1:B1754,"Med B")=0,COUNTIFS(A$1:A1754,A1755,B$1:B1754,"Med A")=0),1,0)</f>
        <v>0</v>
      </c>
      <c r="G1755" s="9" t="str">
        <f>IF(E1755=1,
  AVERAGEIFS(
    Question_10_Labs!D:D,
    Question_10_Labs!A:A, Question_10_admin!A1755,
    Question_10_Labs!C:C, "LAB B",
    Question_10_Labs!B:B, "&lt;=" &amp; Question_10_admin!C1755
  ),
  "")</f>
        <v/>
      </c>
      <c r="H1755" s="13" t="str">
        <f>IF(E1755=1,
  IFERROR(
    AVERAGEIFS(
      Question_10_Labs!D:D,
      Question_10_Labs!A:A, A1755,
      Question_10_Labs!C:C, "LAB B",
      Question_10_Labs!B:B, "&gt;=" &amp; C1755
    ),
    "No test done"
  ),
  ""
)</f>
        <v/>
      </c>
      <c r="I1755" s="13" t="str">
        <f t="shared" si="55"/>
        <v xml:space="preserve"> </v>
      </c>
    </row>
    <row r="1756" spans="1:9" x14ac:dyDescent="0.25">
      <c r="A1756" s="11">
        <v>113</v>
      </c>
      <c r="B1756" s="11" t="s">
        <v>622</v>
      </c>
      <c r="C1756" s="12">
        <v>41137</v>
      </c>
      <c r="D1756" s="15">
        <v>8000</v>
      </c>
      <c r="E1756" s="13">
        <f t="shared" si="54"/>
        <v>0</v>
      </c>
      <c r="F1756" s="13">
        <f>IF(AND(B1756="Med B",COUNTIFS(A$1:A1755,A1756,B$1:B1755,"Med B")=0,COUNTIFS(A$1:A1755,A1756,B$1:B1755,"Med A")=0),1,0)</f>
        <v>0</v>
      </c>
      <c r="G1756" s="9" t="str">
        <f>IF(E1756=1,
  AVERAGEIFS(
    Question_10_Labs!D:D,
    Question_10_Labs!A:A, Question_10_admin!A1756,
    Question_10_Labs!C:C, "LAB B",
    Question_10_Labs!B:B, "&lt;=" &amp; Question_10_admin!C1756
  ),
  "")</f>
        <v/>
      </c>
      <c r="H1756" s="13" t="str">
        <f>IF(E1756=1,
  IFERROR(
    AVERAGEIFS(
      Question_10_Labs!D:D,
      Question_10_Labs!A:A, A1756,
      Question_10_Labs!C:C, "LAB B",
      Question_10_Labs!B:B, "&gt;=" &amp; C1756
    ),
    "No test done"
  ),
  ""
)</f>
        <v/>
      </c>
      <c r="I1756" s="13" t="str">
        <f t="shared" si="55"/>
        <v xml:space="preserve"> </v>
      </c>
    </row>
    <row r="1757" spans="1:9" x14ac:dyDescent="0.25">
      <c r="A1757" s="11">
        <v>113</v>
      </c>
      <c r="B1757" s="11" t="s">
        <v>622</v>
      </c>
      <c r="C1757" s="12">
        <v>41139</v>
      </c>
      <c r="D1757" s="15">
        <v>9600</v>
      </c>
      <c r="E1757" s="13">
        <f t="shared" si="54"/>
        <v>0</v>
      </c>
      <c r="F1757" s="13">
        <f>IF(AND(B1757="Med B",COUNTIFS(A$1:A1756,A1757,B$1:B1756,"Med B")=0,COUNTIFS(A$1:A1756,A1757,B$1:B1756,"Med A")=0),1,0)</f>
        <v>0</v>
      </c>
      <c r="G1757" s="9" t="str">
        <f>IF(E1757=1,
  AVERAGEIFS(
    Question_10_Labs!D:D,
    Question_10_Labs!A:A, Question_10_admin!A1757,
    Question_10_Labs!C:C, "LAB B",
    Question_10_Labs!B:B, "&lt;=" &amp; Question_10_admin!C1757
  ),
  "")</f>
        <v/>
      </c>
      <c r="H1757" s="13" t="str">
        <f>IF(E1757=1,
  IFERROR(
    AVERAGEIFS(
      Question_10_Labs!D:D,
      Question_10_Labs!A:A, A1757,
      Question_10_Labs!C:C, "LAB B",
      Question_10_Labs!B:B, "&gt;=" &amp; C1757
    ),
    "No test done"
  ),
  ""
)</f>
        <v/>
      </c>
      <c r="I1757" s="13" t="str">
        <f t="shared" si="55"/>
        <v xml:space="preserve"> </v>
      </c>
    </row>
    <row r="1758" spans="1:9" x14ac:dyDescent="0.25">
      <c r="A1758" s="11">
        <v>113</v>
      </c>
      <c r="B1758" s="11" t="s">
        <v>622</v>
      </c>
      <c r="C1758" s="12">
        <v>41142</v>
      </c>
      <c r="D1758" s="15">
        <v>9600</v>
      </c>
      <c r="E1758" s="13">
        <f t="shared" si="54"/>
        <v>0</v>
      </c>
      <c r="F1758" s="13">
        <f>IF(AND(B1758="Med B",COUNTIFS(A$1:A1757,A1758,B$1:B1757,"Med B")=0,COUNTIFS(A$1:A1757,A1758,B$1:B1757,"Med A")=0),1,0)</f>
        <v>0</v>
      </c>
      <c r="G1758" s="9" t="str">
        <f>IF(E1758=1,
  AVERAGEIFS(
    Question_10_Labs!D:D,
    Question_10_Labs!A:A, Question_10_admin!A1758,
    Question_10_Labs!C:C, "LAB B",
    Question_10_Labs!B:B, "&lt;=" &amp; Question_10_admin!C1758
  ),
  "")</f>
        <v/>
      </c>
      <c r="H1758" s="13" t="str">
        <f>IF(E1758=1,
  IFERROR(
    AVERAGEIFS(
      Question_10_Labs!D:D,
      Question_10_Labs!A:A, A1758,
      Question_10_Labs!C:C, "LAB B",
      Question_10_Labs!B:B, "&gt;=" &amp; C1758
    ),
    "No test done"
  ),
  ""
)</f>
        <v/>
      </c>
      <c r="I1758" s="13" t="str">
        <f t="shared" si="55"/>
        <v xml:space="preserve"> </v>
      </c>
    </row>
    <row r="1759" spans="1:9" x14ac:dyDescent="0.25">
      <c r="A1759" s="11">
        <v>113</v>
      </c>
      <c r="B1759" s="11" t="s">
        <v>622</v>
      </c>
      <c r="C1759" s="12">
        <v>41144</v>
      </c>
      <c r="D1759" s="15">
        <v>9600</v>
      </c>
      <c r="E1759" s="13">
        <f t="shared" si="54"/>
        <v>0</v>
      </c>
      <c r="F1759" s="13">
        <f>IF(AND(B1759="Med B",COUNTIFS(A$1:A1758,A1759,B$1:B1758,"Med B")=0,COUNTIFS(A$1:A1758,A1759,B$1:B1758,"Med A")=0),1,0)</f>
        <v>0</v>
      </c>
      <c r="G1759" s="9" t="str">
        <f>IF(E1759=1,
  AVERAGEIFS(
    Question_10_Labs!D:D,
    Question_10_Labs!A:A, Question_10_admin!A1759,
    Question_10_Labs!C:C, "LAB B",
    Question_10_Labs!B:B, "&lt;=" &amp; Question_10_admin!C1759
  ),
  "")</f>
        <v/>
      </c>
      <c r="H1759" s="13" t="str">
        <f>IF(E1759=1,
  IFERROR(
    AVERAGEIFS(
      Question_10_Labs!D:D,
      Question_10_Labs!A:A, A1759,
      Question_10_Labs!C:C, "LAB B",
      Question_10_Labs!B:B, "&gt;=" &amp; C1759
    ),
    "No test done"
  ),
  ""
)</f>
        <v/>
      </c>
      <c r="I1759" s="13" t="str">
        <f t="shared" si="55"/>
        <v xml:space="preserve"> </v>
      </c>
    </row>
    <row r="1760" spans="1:9" x14ac:dyDescent="0.25">
      <c r="A1760" s="11">
        <v>113</v>
      </c>
      <c r="B1760" s="11" t="s">
        <v>622</v>
      </c>
      <c r="C1760" s="12">
        <v>41146</v>
      </c>
      <c r="D1760" s="15">
        <v>9600</v>
      </c>
      <c r="E1760" s="13">
        <f t="shared" si="54"/>
        <v>0</v>
      </c>
      <c r="F1760" s="13">
        <f>IF(AND(B1760="Med B",COUNTIFS(A$1:A1759,A1760,B$1:B1759,"Med B")=0,COUNTIFS(A$1:A1759,A1760,B$1:B1759,"Med A")=0),1,0)</f>
        <v>0</v>
      </c>
      <c r="G1760" s="9" t="str">
        <f>IF(E1760=1,
  AVERAGEIFS(
    Question_10_Labs!D:D,
    Question_10_Labs!A:A, Question_10_admin!A1760,
    Question_10_Labs!C:C, "LAB B",
    Question_10_Labs!B:B, "&lt;=" &amp; Question_10_admin!C1760
  ),
  "")</f>
        <v/>
      </c>
      <c r="H1760" s="13" t="str">
        <f>IF(E1760=1,
  IFERROR(
    AVERAGEIFS(
      Question_10_Labs!D:D,
      Question_10_Labs!A:A, A1760,
      Question_10_Labs!C:C, "LAB B",
      Question_10_Labs!B:B, "&gt;=" &amp; C1760
    ),
    "No test done"
  ),
  ""
)</f>
        <v/>
      </c>
      <c r="I1760" s="13" t="str">
        <f t="shared" si="55"/>
        <v xml:space="preserve"> </v>
      </c>
    </row>
    <row r="1761" spans="1:9" x14ac:dyDescent="0.25">
      <c r="A1761" s="11">
        <v>113</v>
      </c>
      <c r="B1761" s="11" t="s">
        <v>622</v>
      </c>
      <c r="C1761" s="12">
        <v>41149</v>
      </c>
      <c r="D1761" s="15">
        <v>9600</v>
      </c>
      <c r="E1761" s="13">
        <f t="shared" si="54"/>
        <v>0</v>
      </c>
      <c r="F1761" s="13">
        <f>IF(AND(B1761="Med B",COUNTIFS(A$1:A1760,A1761,B$1:B1760,"Med B")=0,COUNTIFS(A$1:A1760,A1761,B$1:B1760,"Med A")=0),1,0)</f>
        <v>0</v>
      </c>
      <c r="G1761" s="9" t="str">
        <f>IF(E1761=1,
  AVERAGEIFS(
    Question_10_Labs!D:D,
    Question_10_Labs!A:A, Question_10_admin!A1761,
    Question_10_Labs!C:C, "LAB B",
    Question_10_Labs!B:B, "&lt;=" &amp; Question_10_admin!C1761
  ),
  "")</f>
        <v/>
      </c>
      <c r="H1761" s="13" t="str">
        <f>IF(E1761=1,
  IFERROR(
    AVERAGEIFS(
      Question_10_Labs!D:D,
      Question_10_Labs!A:A, A1761,
      Question_10_Labs!C:C, "LAB B",
      Question_10_Labs!B:B, "&gt;=" &amp; C1761
    ),
    "No test done"
  ),
  ""
)</f>
        <v/>
      </c>
      <c r="I1761" s="13" t="str">
        <f t="shared" si="55"/>
        <v xml:space="preserve"> </v>
      </c>
    </row>
    <row r="1762" spans="1:9" x14ac:dyDescent="0.25">
      <c r="A1762" s="11">
        <v>113</v>
      </c>
      <c r="B1762" s="11" t="s">
        <v>622</v>
      </c>
      <c r="C1762" s="12">
        <v>41151</v>
      </c>
      <c r="D1762" s="15">
        <v>9600</v>
      </c>
      <c r="E1762" s="13">
        <f t="shared" si="54"/>
        <v>0</v>
      </c>
      <c r="F1762" s="13">
        <f>IF(AND(B1762="Med B",COUNTIFS(A$1:A1761,A1762,B$1:B1761,"Med B")=0,COUNTIFS(A$1:A1761,A1762,B$1:B1761,"Med A")=0),1,0)</f>
        <v>0</v>
      </c>
      <c r="G1762" s="9" t="str">
        <f>IF(E1762=1,
  AVERAGEIFS(
    Question_10_Labs!D:D,
    Question_10_Labs!A:A, Question_10_admin!A1762,
    Question_10_Labs!C:C, "LAB B",
    Question_10_Labs!B:B, "&lt;=" &amp; Question_10_admin!C1762
  ),
  "")</f>
        <v/>
      </c>
      <c r="H1762" s="13" t="str">
        <f>IF(E1762=1,
  IFERROR(
    AVERAGEIFS(
      Question_10_Labs!D:D,
      Question_10_Labs!A:A, A1762,
      Question_10_Labs!C:C, "LAB B",
      Question_10_Labs!B:B, "&gt;=" &amp; C1762
    ),
    "No test done"
  ),
  ""
)</f>
        <v/>
      </c>
      <c r="I1762" s="13" t="str">
        <f t="shared" si="55"/>
        <v xml:space="preserve"> </v>
      </c>
    </row>
    <row r="1763" spans="1:9" x14ac:dyDescent="0.25">
      <c r="A1763" s="11">
        <v>113</v>
      </c>
      <c r="B1763" s="11" t="s">
        <v>622</v>
      </c>
      <c r="C1763" s="12">
        <v>41153</v>
      </c>
      <c r="D1763" s="15">
        <v>9600</v>
      </c>
      <c r="E1763" s="13">
        <f t="shared" si="54"/>
        <v>0</v>
      </c>
      <c r="F1763" s="13">
        <f>IF(AND(B1763="Med B",COUNTIFS(A$1:A1762,A1763,B$1:B1762,"Med B")=0,COUNTIFS(A$1:A1762,A1763,B$1:B1762,"Med A")=0),1,0)</f>
        <v>0</v>
      </c>
      <c r="G1763" s="9" t="str">
        <f>IF(E1763=1,
  AVERAGEIFS(
    Question_10_Labs!D:D,
    Question_10_Labs!A:A, Question_10_admin!A1763,
    Question_10_Labs!C:C, "LAB B",
    Question_10_Labs!B:B, "&lt;=" &amp; Question_10_admin!C1763
  ),
  "")</f>
        <v/>
      </c>
      <c r="H1763" s="13" t="str">
        <f>IF(E1763=1,
  IFERROR(
    AVERAGEIFS(
      Question_10_Labs!D:D,
      Question_10_Labs!A:A, A1763,
      Question_10_Labs!C:C, "LAB B",
      Question_10_Labs!B:B, "&gt;=" &amp; C1763
    ),
    "No test done"
  ),
  ""
)</f>
        <v/>
      </c>
      <c r="I1763" s="13" t="str">
        <f t="shared" si="55"/>
        <v xml:space="preserve"> </v>
      </c>
    </row>
    <row r="1764" spans="1:9" x14ac:dyDescent="0.25">
      <c r="A1764" s="11">
        <v>113</v>
      </c>
      <c r="B1764" s="11" t="s">
        <v>622</v>
      </c>
      <c r="C1764" s="12">
        <v>41156</v>
      </c>
      <c r="D1764" s="15">
        <v>9600</v>
      </c>
      <c r="E1764" s="13">
        <f t="shared" si="54"/>
        <v>0</v>
      </c>
      <c r="F1764" s="13">
        <f>IF(AND(B1764="Med B",COUNTIFS(A$1:A1763,A1764,B$1:B1763,"Med B")=0,COUNTIFS(A$1:A1763,A1764,B$1:B1763,"Med A")=0),1,0)</f>
        <v>0</v>
      </c>
      <c r="G1764" s="9" t="str">
        <f>IF(E1764=1,
  AVERAGEIFS(
    Question_10_Labs!D:D,
    Question_10_Labs!A:A, Question_10_admin!A1764,
    Question_10_Labs!C:C, "LAB B",
    Question_10_Labs!B:B, "&lt;=" &amp; Question_10_admin!C1764
  ),
  "")</f>
        <v/>
      </c>
      <c r="H1764" s="13" t="str">
        <f>IF(E1764=1,
  IFERROR(
    AVERAGEIFS(
      Question_10_Labs!D:D,
      Question_10_Labs!A:A, A1764,
      Question_10_Labs!C:C, "LAB B",
      Question_10_Labs!B:B, "&gt;=" &amp; C1764
    ),
    "No test done"
  ),
  ""
)</f>
        <v/>
      </c>
      <c r="I1764" s="13" t="str">
        <f t="shared" si="55"/>
        <v xml:space="preserve"> </v>
      </c>
    </row>
    <row r="1765" spans="1:9" x14ac:dyDescent="0.25">
      <c r="A1765" s="11">
        <v>113</v>
      </c>
      <c r="B1765" s="11" t="s">
        <v>622</v>
      </c>
      <c r="C1765" s="12">
        <v>41158</v>
      </c>
      <c r="D1765" s="15">
        <v>9600</v>
      </c>
      <c r="E1765" s="13">
        <f t="shared" si="54"/>
        <v>1</v>
      </c>
      <c r="F1765" s="13">
        <f>IF(AND(B1765="Med B",COUNTIFS(A$1:A1764,A1765,B$1:B1764,"Med B")=0,COUNTIFS(A$1:A1764,A1765,B$1:B1764,"Med A")=0),1,0)</f>
        <v>0</v>
      </c>
      <c r="G1765" s="9">
        <f>IF(E1765=1,
  AVERAGEIFS(
    Question_10_Labs!D:D,
    Question_10_Labs!A:A, Question_10_admin!A1765,
    Question_10_Labs!C:C, "LAB B",
    Question_10_Labs!B:B, "&lt;=" &amp; Question_10_admin!C1765
  ),
  "")</f>
        <v>10.540000000000001</v>
      </c>
      <c r="H1765" s="13">
        <f>IF(E1765=1,
  IFERROR(
    AVERAGEIFS(
      Question_10_Labs!D:D,
      Question_10_Labs!A:A, A1765,
      Question_10_Labs!C:C, "LAB B",
      Question_10_Labs!B:B, "&gt;=" &amp; C1765
    ),
    "No test done"
  ),
  ""
)</f>
        <v>9.5</v>
      </c>
      <c r="I1765" s="13" t="str">
        <f t="shared" si="55"/>
        <v>Higher</v>
      </c>
    </row>
    <row r="1766" spans="1:9" x14ac:dyDescent="0.25">
      <c r="A1766" s="11">
        <v>113</v>
      </c>
      <c r="B1766" s="11" t="s">
        <v>623</v>
      </c>
      <c r="C1766" s="12">
        <v>41165</v>
      </c>
      <c r="D1766" s="15">
        <v>10</v>
      </c>
      <c r="E1766" s="13">
        <f t="shared" si="54"/>
        <v>0</v>
      </c>
      <c r="F1766" s="13">
        <f>IF(AND(B1766="Med B",COUNTIFS(A$1:A1765,A1766,B$1:B1765,"Med B")=0,COUNTIFS(A$1:A1765,A1766,B$1:B1765,"Med A")=0),1,0)</f>
        <v>0</v>
      </c>
      <c r="G1766" s="9" t="str">
        <f>IF(E1766=1,
  AVERAGEIFS(
    Question_10_Labs!D:D,
    Question_10_Labs!A:A, Question_10_admin!A1766,
    Question_10_Labs!C:C, "LAB B",
    Question_10_Labs!B:B, "&lt;=" &amp; Question_10_admin!C1766
  ),
  "")</f>
        <v/>
      </c>
      <c r="H1766" s="13" t="str">
        <f>IF(E1766=1,
  IFERROR(
    AVERAGEIFS(
      Question_10_Labs!D:D,
      Question_10_Labs!A:A, A1766,
      Question_10_Labs!C:C, "LAB B",
      Question_10_Labs!B:B, "&gt;=" &amp; C1766
    ),
    "No test done"
  ),
  ""
)</f>
        <v/>
      </c>
      <c r="I1766" s="13" t="str">
        <f t="shared" si="55"/>
        <v xml:space="preserve"> </v>
      </c>
    </row>
    <row r="1767" spans="1:9" x14ac:dyDescent="0.25">
      <c r="A1767" s="11">
        <v>113</v>
      </c>
      <c r="B1767" s="11" t="s">
        <v>623</v>
      </c>
      <c r="C1767" s="12">
        <v>41193</v>
      </c>
      <c r="D1767" s="15">
        <v>10</v>
      </c>
      <c r="E1767" s="13">
        <f t="shared" si="54"/>
        <v>0</v>
      </c>
      <c r="F1767" s="13">
        <f>IF(AND(B1767="Med B",COUNTIFS(A$1:A1766,A1767,B$1:B1766,"Med B")=0,COUNTIFS(A$1:A1766,A1767,B$1:B1766,"Med A")=0),1,0)</f>
        <v>0</v>
      </c>
      <c r="G1767" s="9" t="str">
        <f>IF(E1767=1,
  AVERAGEIFS(
    Question_10_Labs!D:D,
    Question_10_Labs!A:A, Question_10_admin!A1767,
    Question_10_Labs!C:C, "LAB B",
    Question_10_Labs!B:B, "&lt;=" &amp; Question_10_admin!C1767
  ),
  "")</f>
        <v/>
      </c>
      <c r="H1767" s="13" t="str">
        <f>IF(E1767=1,
  IFERROR(
    AVERAGEIFS(
      Question_10_Labs!D:D,
      Question_10_Labs!A:A, A1767,
      Question_10_Labs!C:C, "LAB B",
      Question_10_Labs!B:B, "&gt;=" &amp; C1767
    ),
    "No test done"
  ),
  ""
)</f>
        <v/>
      </c>
      <c r="I1767" s="13" t="str">
        <f t="shared" si="55"/>
        <v xml:space="preserve"> </v>
      </c>
    </row>
    <row r="1768" spans="1:9" x14ac:dyDescent="0.25">
      <c r="A1768" s="11">
        <v>113</v>
      </c>
      <c r="B1768" s="11" t="s">
        <v>623</v>
      </c>
      <c r="C1768" s="12">
        <v>41228</v>
      </c>
      <c r="D1768" s="15">
        <v>10</v>
      </c>
      <c r="E1768" s="13">
        <f t="shared" si="54"/>
        <v>0</v>
      </c>
      <c r="F1768" s="13">
        <f>IF(AND(B1768="Med B",COUNTIFS(A$1:A1767,A1768,B$1:B1767,"Med B")=0,COUNTIFS(A$1:A1767,A1768,B$1:B1767,"Med A")=0),1,0)</f>
        <v>0</v>
      </c>
      <c r="G1768" s="9" t="str">
        <f>IF(E1768=1,
  AVERAGEIFS(
    Question_10_Labs!D:D,
    Question_10_Labs!A:A, Question_10_admin!A1768,
    Question_10_Labs!C:C, "LAB B",
    Question_10_Labs!B:B, "&lt;=" &amp; Question_10_admin!C1768
  ),
  "")</f>
        <v/>
      </c>
      <c r="H1768" s="13" t="str">
        <f>IF(E1768=1,
  IFERROR(
    AVERAGEIFS(
      Question_10_Labs!D:D,
      Question_10_Labs!A:A, A1768,
      Question_10_Labs!C:C, "LAB B",
      Question_10_Labs!B:B, "&gt;=" &amp; C1768
    ),
    "No test done"
  ),
  ""
)</f>
        <v/>
      </c>
      <c r="I1768" s="13" t="str">
        <f t="shared" si="55"/>
        <v xml:space="preserve"> </v>
      </c>
    </row>
    <row r="1769" spans="1:9" x14ac:dyDescent="0.25">
      <c r="A1769" s="11">
        <v>114</v>
      </c>
      <c r="B1769" s="11" t="s">
        <v>622</v>
      </c>
      <c r="C1769" s="12">
        <v>41093</v>
      </c>
      <c r="D1769" s="15">
        <v>3700</v>
      </c>
      <c r="E1769" s="13">
        <f t="shared" si="54"/>
        <v>0</v>
      </c>
      <c r="F1769" s="13">
        <f>IF(AND(B1769="Med B",COUNTIFS(A$1:A1768,A1769,B$1:B1768,"Med B")=0,COUNTIFS(A$1:A1768,A1769,B$1:B1768,"Med A")=0),1,0)</f>
        <v>0</v>
      </c>
      <c r="G1769" s="9" t="str">
        <f>IF(E1769=1,
  AVERAGEIFS(
    Question_10_Labs!D:D,
    Question_10_Labs!A:A, Question_10_admin!A1769,
    Question_10_Labs!C:C, "LAB B",
    Question_10_Labs!B:B, "&lt;=" &amp; Question_10_admin!C1769
  ),
  "")</f>
        <v/>
      </c>
      <c r="H1769" s="13" t="str">
        <f>IF(E1769=1,
  IFERROR(
    AVERAGEIFS(
      Question_10_Labs!D:D,
      Question_10_Labs!A:A, A1769,
      Question_10_Labs!C:C, "LAB B",
      Question_10_Labs!B:B, "&gt;=" &amp; C1769
    ),
    "No test done"
  ),
  ""
)</f>
        <v/>
      </c>
      <c r="I1769" s="13" t="str">
        <f t="shared" si="55"/>
        <v xml:space="preserve"> </v>
      </c>
    </row>
    <row r="1770" spans="1:9" x14ac:dyDescent="0.25">
      <c r="A1770" s="11">
        <v>114</v>
      </c>
      <c r="B1770" s="11" t="s">
        <v>622</v>
      </c>
      <c r="C1770" s="12">
        <v>41095</v>
      </c>
      <c r="D1770" s="15">
        <v>3700</v>
      </c>
      <c r="E1770" s="13">
        <f t="shared" si="54"/>
        <v>0</v>
      </c>
      <c r="F1770" s="13">
        <f>IF(AND(B1770="Med B",COUNTIFS(A$1:A1769,A1770,B$1:B1769,"Med B")=0,COUNTIFS(A$1:A1769,A1770,B$1:B1769,"Med A")=0),1,0)</f>
        <v>0</v>
      </c>
      <c r="G1770" s="9" t="str">
        <f>IF(E1770=1,
  AVERAGEIFS(
    Question_10_Labs!D:D,
    Question_10_Labs!A:A, Question_10_admin!A1770,
    Question_10_Labs!C:C, "LAB B",
    Question_10_Labs!B:B, "&lt;=" &amp; Question_10_admin!C1770
  ),
  "")</f>
        <v/>
      </c>
      <c r="H1770" s="13" t="str">
        <f>IF(E1770=1,
  IFERROR(
    AVERAGEIFS(
      Question_10_Labs!D:D,
      Question_10_Labs!A:A, A1770,
      Question_10_Labs!C:C, "LAB B",
      Question_10_Labs!B:B, "&gt;=" &amp; C1770
    ),
    "No test done"
  ),
  ""
)</f>
        <v/>
      </c>
      <c r="I1770" s="13" t="str">
        <f t="shared" si="55"/>
        <v xml:space="preserve"> </v>
      </c>
    </row>
    <row r="1771" spans="1:9" x14ac:dyDescent="0.25">
      <c r="A1771" s="11">
        <v>114</v>
      </c>
      <c r="B1771" s="11" t="s">
        <v>622</v>
      </c>
      <c r="C1771" s="12">
        <v>41097</v>
      </c>
      <c r="D1771" s="15">
        <v>3700</v>
      </c>
      <c r="E1771" s="13">
        <f t="shared" si="54"/>
        <v>0</v>
      </c>
      <c r="F1771" s="13">
        <f>IF(AND(B1771="Med B",COUNTIFS(A$1:A1770,A1771,B$1:B1770,"Med B")=0,COUNTIFS(A$1:A1770,A1771,B$1:B1770,"Med A")=0),1,0)</f>
        <v>0</v>
      </c>
      <c r="G1771" s="9" t="str">
        <f>IF(E1771=1,
  AVERAGEIFS(
    Question_10_Labs!D:D,
    Question_10_Labs!A:A, Question_10_admin!A1771,
    Question_10_Labs!C:C, "LAB B",
    Question_10_Labs!B:B, "&lt;=" &amp; Question_10_admin!C1771
  ),
  "")</f>
        <v/>
      </c>
      <c r="H1771" s="13" t="str">
        <f>IF(E1771=1,
  IFERROR(
    AVERAGEIFS(
      Question_10_Labs!D:D,
      Question_10_Labs!A:A, A1771,
      Question_10_Labs!C:C, "LAB B",
      Question_10_Labs!B:B, "&gt;=" &amp; C1771
    ),
    "No test done"
  ),
  ""
)</f>
        <v/>
      </c>
      <c r="I1771" s="13" t="str">
        <f t="shared" si="55"/>
        <v xml:space="preserve"> </v>
      </c>
    </row>
    <row r="1772" spans="1:9" x14ac:dyDescent="0.25">
      <c r="A1772" s="11">
        <v>114</v>
      </c>
      <c r="B1772" s="11" t="s">
        <v>622</v>
      </c>
      <c r="C1772" s="12">
        <v>41100</v>
      </c>
      <c r="D1772" s="15">
        <v>3700</v>
      </c>
      <c r="E1772" s="13">
        <f t="shared" si="54"/>
        <v>0</v>
      </c>
      <c r="F1772" s="13">
        <f>IF(AND(B1772="Med B",COUNTIFS(A$1:A1771,A1772,B$1:B1771,"Med B")=0,COUNTIFS(A$1:A1771,A1772,B$1:B1771,"Med A")=0),1,0)</f>
        <v>0</v>
      </c>
      <c r="G1772" s="9" t="str">
        <f>IF(E1772=1,
  AVERAGEIFS(
    Question_10_Labs!D:D,
    Question_10_Labs!A:A, Question_10_admin!A1772,
    Question_10_Labs!C:C, "LAB B",
    Question_10_Labs!B:B, "&lt;=" &amp; Question_10_admin!C1772
  ),
  "")</f>
        <v/>
      </c>
      <c r="H1772" s="13" t="str">
        <f>IF(E1772=1,
  IFERROR(
    AVERAGEIFS(
      Question_10_Labs!D:D,
      Question_10_Labs!A:A, A1772,
      Question_10_Labs!C:C, "LAB B",
      Question_10_Labs!B:B, "&gt;=" &amp; C1772
    ),
    "No test done"
  ),
  ""
)</f>
        <v/>
      </c>
      <c r="I1772" s="13" t="str">
        <f t="shared" si="55"/>
        <v xml:space="preserve"> </v>
      </c>
    </row>
    <row r="1773" spans="1:9" x14ac:dyDescent="0.25">
      <c r="A1773" s="11">
        <v>114</v>
      </c>
      <c r="B1773" s="11" t="s">
        <v>622</v>
      </c>
      <c r="C1773" s="12">
        <v>41102</v>
      </c>
      <c r="D1773" s="15">
        <v>3700</v>
      </c>
      <c r="E1773" s="13">
        <f t="shared" si="54"/>
        <v>0</v>
      </c>
      <c r="F1773" s="13">
        <f>IF(AND(B1773="Med B",COUNTIFS(A$1:A1772,A1773,B$1:B1772,"Med B")=0,COUNTIFS(A$1:A1772,A1773,B$1:B1772,"Med A")=0),1,0)</f>
        <v>0</v>
      </c>
      <c r="G1773" s="9" t="str">
        <f>IF(E1773=1,
  AVERAGEIFS(
    Question_10_Labs!D:D,
    Question_10_Labs!A:A, Question_10_admin!A1773,
    Question_10_Labs!C:C, "LAB B",
    Question_10_Labs!B:B, "&lt;=" &amp; Question_10_admin!C1773
  ),
  "")</f>
        <v/>
      </c>
      <c r="H1773" s="13" t="str">
        <f>IF(E1773=1,
  IFERROR(
    AVERAGEIFS(
      Question_10_Labs!D:D,
      Question_10_Labs!A:A, A1773,
      Question_10_Labs!C:C, "LAB B",
      Question_10_Labs!B:B, "&gt;=" &amp; C1773
    ),
    "No test done"
  ),
  ""
)</f>
        <v/>
      </c>
      <c r="I1773" s="13" t="str">
        <f t="shared" si="55"/>
        <v xml:space="preserve"> </v>
      </c>
    </row>
    <row r="1774" spans="1:9" x14ac:dyDescent="0.25">
      <c r="A1774" s="11">
        <v>114</v>
      </c>
      <c r="B1774" s="11" t="s">
        <v>622</v>
      </c>
      <c r="C1774" s="12">
        <v>41104</v>
      </c>
      <c r="D1774" s="15">
        <v>3700</v>
      </c>
      <c r="E1774" s="13">
        <f t="shared" si="54"/>
        <v>0</v>
      </c>
      <c r="F1774" s="13">
        <f>IF(AND(B1774="Med B",COUNTIFS(A$1:A1773,A1774,B$1:B1773,"Med B")=0,COUNTIFS(A$1:A1773,A1774,B$1:B1773,"Med A")=0),1,0)</f>
        <v>0</v>
      </c>
      <c r="G1774" s="9" t="str">
        <f>IF(E1774=1,
  AVERAGEIFS(
    Question_10_Labs!D:D,
    Question_10_Labs!A:A, Question_10_admin!A1774,
    Question_10_Labs!C:C, "LAB B",
    Question_10_Labs!B:B, "&lt;=" &amp; Question_10_admin!C1774
  ),
  "")</f>
        <v/>
      </c>
      <c r="H1774" s="13" t="str">
        <f>IF(E1774=1,
  IFERROR(
    AVERAGEIFS(
      Question_10_Labs!D:D,
      Question_10_Labs!A:A, A1774,
      Question_10_Labs!C:C, "LAB B",
      Question_10_Labs!B:B, "&gt;=" &amp; C1774
    ),
    "No test done"
  ),
  ""
)</f>
        <v/>
      </c>
      <c r="I1774" s="13" t="str">
        <f t="shared" si="55"/>
        <v xml:space="preserve"> </v>
      </c>
    </row>
    <row r="1775" spans="1:9" x14ac:dyDescent="0.25">
      <c r="A1775" s="11">
        <v>114</v>
      </c>
      <c r="B1775" s="11" t="s">
        <v>622</v>
      </c>
      <c r="C1775" s="12">
        <v>41107</v>
      </c>
      <c r="D1775" s="15">
        <v>3700</v>
      </c>
      <c r="E1775" s="13">
        <f t="shared" si="54"/>
        <v>0</v>
      </c>
      <c r="F1775" s="13">
        <f>IF(AND(B1775="Med B",COUNTIFS(A$1:A1774,A1775,B$1:B1774,"Med B")=0,COUNTIFS(A$1:A1774,A1775,B$1:B1774,"Med A")=0),1,0)</f>
        <v>0</v>
      </c>
      <c r="G1775" s="9" t="str">
        <f>IF(E1775=1,
  AVERAGEIFS(
    Question_10_Labs!D:D,
    Question_10_Labs!A:A, Question_10_admin!A1775,
    Question_10_Labs!C:C, "LAB B",
    Question_10_Labs!B:B, "&lt;=" &amp; Question_10_admin!C1775
  ),
  "")</f>
        <v/>
      </c>
      <c r="H1775" s="13" t="str">
        <f>IF(E1775=1,
  IFERROR(
    AVERAGEIFS(
      Question_10_Labs!D:D,
      Question_10_Labs!A:A, A1775,
      Question_10_Labs!C:C, "LAB B",
      Question_10_Labs!B:B, "&gt;=" &amp; C1775
    ),
    "No test done"
  ),
  ""
)</f>
        <v/>
      </c>
      <c r="I1775" s="13" t="str">
        <f t="shared" si="55"/>
        <v xml:space="preserve"> </v>
      </c>
    </row>
    <row r="1776" spans="1:9" x14ac:dyDescent="0.25">
      <c r="A1776" s="11">
        <v>114</v>
      </c>
      <c r="B1776" s="11" t="s">
        <v>622</v>
      </c>
      <c r="C1776" s="12">
        <v>41109</v>
      </c>
      <c r="D1776" s="15">
        <v>3700</v>
      </c>
      <c r="E1776" s="13">
        <f t="shared" si="54"/>
        <v>0</v>
      </c>
      <c r="F1776" s="13">
        <f>IF(AND(B1776="Med B",COUNTIFS(A$1:A1775,A1776,B$1:B1775,"Med B")=0,COUNTIFS(A$1:A1775,A1776,B$1:B1775,"Med A")=0),1,0)</f>
        <v>0</v>
      </c>
      <c r="G1776" s="9" t="str">
        <f>IF(E1776=1,
  AVERAGEIFS(
    Question_10_Labs!D:D,
    Question_10_Labs!A:A, Question_10_admin!A1776,
    Question_10_Labs!C:C, "LAB B",
    Question_10_Labs!B:B, "&lt;=" &amp; Question_10_admin!C1776
  ),
  "")</f>
        <v/>
      </c>
      <c r="H1776" s="13" t="str">
        <f>IF(E1776=1,
  IFERROR(
    AVERAGEIFS(
      Question_10_Labs!D:D,
      Question_10_Labs!A:A, A1776,
      Question_10_Labs!C:C, "LAB B",
      Question_10_Labs!B:B, "&gt;=" &amp; C1776
    ),
    "No test done"
  ),
  ""
)</f>
        <v/>
      </c>
      <c r="I1776" s="13" t="str">
        <f t="shared" si="55"/>
        <v xml:space="preserve"> </v>
      </c>
    </row>
    <row r="1777" spans="1:9" x14ac:dyDescent="0.25">
      <c r="A1777" s="11">
        <v>114</v>
      </c>
      <c r="B1777" s="11" t="s">
        <v>622</v>
      </c>
      <c r="C1777" s="12">
        <v>41111</v>
      </c>
      <c r="D1777" s="15">
        <v>3700</v>
      </c>
      <c r="E1777" s="13">
        <f t="shared" si="54"/>
        <v>0</v>
      </c>
      <c r="F1777" s="13">
        <f>IF(AND(B1777="Med B",COUNTIFS(A$1:A1776,A1777,B$1:B1776,"Med B")=0,COUNTIFS(A$1:A1776,A1777,B$1:B1776,"Med A")=0),1,0)</f>
        <v>0</v>
      </c>
      <c r="G1777" s="9" t="str">
        <f>IF(E1777=1,
  AVERAGEIFS(
    Question_10_Labs!D:D,
    Question_10_Labs!A:A, Question_10_admin!A1777,
    Question_10_Labs!C:C, "LAB B",
    Question_10_Labs!B:B, "&lt;=" &amp; Question_10_admin!C1777
  ),
  "")</f>
        <v/>
      </c>
      <c r="H1777" s="13" t="str">
        <f>IF(E1777=1,
  IFERROR(
    AVERAGEIFS(
      Question_10_Labs!D:D,
      Question_10_Labs!A:A, A1777,
      Question_10_Labs!C:C, "LAB B",
      Question_10_Labs!B:B, "&gt;=" &amp; C1777
    ),
    "No test done"
  ),
  ""
)</f>
        <v/>
      </c>
      <c r="I1777" s="13" t="str">
        <f t="shared" si="55"/>
        <v xml:space="preserve"> </v>
      </c>
    </row>
    <row r="1778" spans="1:9" x14ac:dyDescent="0.25">
      <c r="A1778" s="11">
        <v>114</v>
      </c>
      <c r="B1778" s="11" t="s">
        <v>622</v>
      </c>
      <c r="C1778" s="12">
        <v>41114</v>
      </c>
      <c r="D1778" s="15">
        <v>3700</v>
      </c>
      <c r="E1778" s="13">
        <f t="shared" si="54"/>
        <v>0</v>
      </c>
      <c r="F1778" s="13">
        <f>IF(AND(B1778="Med B",COUNTIFS(A$1:A1777,A1778,B$1:B1777,"Med B")=0,COUNTIFS(A$1:A1777,A1778,B$1:B1777,"Med A")=0),1,0)</f>
        <v>0</v>
      </c>
      <c r="G1778" s="9" t="str">
        <f>IF(E1778=1,
  AVERAGEIFS(
    Question_10_Labs!D:D,
    Question_10_Labs!A:A, Question_10_admin!A1778,
    Question_10_Labs!C:C, "LAB B",
    Question_10_Labs!B:B, "&lt;=" &amp; Question_10_admin!C1778
  ),
  "")</f>
        <v/>
      </c>
      <c r="H1778" s="13" t="str">
        <f>IF(E1778=1,
  IFERROR(
    AVERAGEIFS(
      Question_10_Labs!D:D,
      Question_10_Labs!A:A, A1778,
      Question_10_Labs!C:C, "LAB B",
      Question_10_Labs!B:B, "&gt;=" &amp; C1778
    ),
    "No test done"
  ),
  ""
)</f>
        <v/>
      </c>
      <c r="I1778" s="13" t="str">
        <f t="shared" si="55"/>
        <v xml:space="preserve"> </v>
      </c>
    </row>
    <row r="1779" spans="1:9" x14ac:dyDescent="0.25">
      <c r="A1779" s="11">
        <v>114</v>
      </c>
      <c r="B1779" s="11" t="s">
        <v>622</v>
      </c>
      <c r="C1779" s="12">
        <v>41116</v>
      </c>
      <c r="D1779" s="15">
        <v>3700</v>
      </c>
      <c r="E1779" s="13">
        <f t="shared" si="54"/>
        <v>0</v>
      </c>
      <c r="F1779" s="13">
        <f>IF(AND(B1779="Med B",COUNTIFS(A$1:A1778,A1779,B$1:B1778,"Med B")=0,COUNTIFS(A$1:A1778,A1779,B$1:B1778,"Med A")=0),1,0)</f>
        <v>0</v>
      </c>
      <c r="G1779" s="9" t="str">
        <f>IF(E1779=1,
  AVERAGEIFS(
    Question_10_Labs!D:D,
    Question_10_Labs!A:A, Question_10_admin!A1779,
    Question_10_Labs!C:C, "LAB B",
    Question_10_Labs!B:B, "&lt;=" &amp; Question_10_admin!C1779
  ),
  "")</f>
        <v/>
      </c>
      <c r="H1779" s="13" t="str">
        <f>IF(E1779=1,
  IFERROR(
    AVERAGEIFS(
      Question_10_Labs!D:D,
      Question_10_Labs!A:A, A1779,
      Question_10_Labs!C:C, "LAB B",
      Question_10_Labs!B:B, "&gt;=" &amp; C1779
    ),
    "No test done"
  ),
  ""
)</f>
        <v/>
      </c>
      <c r="I1779" s="13" t="str">
        <f t="shared" si="55"/>
        <v xml:space="preserve"> </v>
      </c>
    </row>
    <row r="1780" spans="1:9" x14ac:dyDescent="0.25">
      <c r="A1780" s="11">
        <v>114</v>
      </c>
      <c r="B1780" s="11" t="s">
        <v>622</v>
      </c>
      <c r="C1780" s="12">
        <v>41118</v>
      </c>
      <c r="D1780" s="15">
        <v>3700</v>
      </c>
      <c r="E1780" s="13">
        <f t="shared" si="54"/>
        <v>0</v>
      </c>
      <c r="F1780" s="13">
        <f>IF(AND(B1780="Med B",COUNTIFS(A$1:A1779,A1780,B$1:B1779,"Med B")=0,COUNTIFS(A$1:A1779,A1780,B$1:B1779,"Med A")=0),1,0)</f>
        <v>0</v>
      </c>
      <c r="G1780" s="9" t="str">
        <f>IF(E1780=1,
  AVERAGEIFS(
    Question_10_Labs!D:D,
    Question_10_Labs!A:A, Question_10_admin!A1780,
    Question_10_Labs!C:C, "LAB B",
    Question_10_Labs!B:B, "&lt;=" &amp; Question_10_admin!C1780
  ),
  "")</f>
        <v/>
      </c>
      <c r="H1780" s="13" t="str">
        <f>IF(E1780=1,
  IFERROR(
    AVERAGEIFS(
      Question_10_Labs!D:D,
      Question_10_Labs!A:A, A1780,
      Question_10_Labs!C:C, "LAB B",
      Question_10_Labs!B:B, "&gt;=" &amp; C1780
    ),
    "No test done"
  ),
  ""
)</f>
        <v/>
      </c>
      <c r="I1780" s="13" t="str">
        <f t="shared" si="55"/>
        <v xml:space="preserve"> </v>
      </c>
    </row>
    <row r="1781" spans="1:9" x14ac:dyDescent="0.25">
      <c r="A1781" s="11">
        <v>114</v>
      </c>
      <c r="B1781" s="11" t="s">
        <v>622</v>
      </c>
      <c r="C1781" s="12">
        <v>41121</v>
      </c>
      <c r="D1781" s="15">
        <v>3700</v>
      </c>
      <c r="E1781" s="13">
        <f t="shared" si="54"/>
        <v>0</v>
      </c>
      <c r="F1781" s="13">
        <f>IF(AND(B1781="Med B",COUNTIFS(A$1:A1780,A1781,B$1:B1780,"Med B")=0,COUNTIFS(A$1:A1780,A1781,B$1:B1780,"Med A")=0),1,0)</f>
        <v>0</v>
      </c>
      <c r="G1781" s="9" t="str">
        <f>IF(E1781=1,
  AVERAGEIFS(
    Question_10_Labs!D:D,
    Question_10_Labs!A:A, Question_10_admin!A1781,
    Question_10_Labs!C:C, "LAB B",
    Question_10_Labs!B:B, "&lt;=" &amp; Question_10_admin!C1781
  ),
  "")</f>
        <v/>
      </c>
      <c r="H1781" s="13" t="str">
        <f>IF(E1781=1,
  IFERROR(
    AVERAGEIFS(
      Question_10_Labs!D:D,
      Question_10_Labs!A:A, A1781,
      Question_10_Labs!C:C, "LAB B",
      Question_10_Labs!B:B, "&gt;=" &amp; C1781
    ),
    "No test done"
  ),
  ""
)</f>
        <v/>
      </c>
      <c r="I1781" s="13" t="str">
        <f t="shared" si="55"/>
        <v xml:space="preserve"> </v>
      </c>
    </row>
    <row r="1782" spans="1:9" x14ac:dyDescent="0.25">
      <c r="A1782" s="11">
        <v>114</v>
      </c>
      <c r="B1782" s="11" t="s">
        <v>622</v>
      </c>
      <c r="C1782" s="12">
        <v>41123</v>
      </c>
      <c r="D1782" s="15">
        <v>3700</v>
      </c>
      <c r="E1782" s="13">
        <f t="shared" si="54"/>
        <v>0</v>
      </c>
      <c r="F1782" s="13">
        <f>IF(AND(B1782="Med B",COUNTIFS(A$1:A1781,A1782,B$1:B1781,"Med B")=0,COUNTIFS(A$1:A1781,A1782,B$1:B1781,"Med A")=0),1,0)</f>
        <v>0</v>
      </c>
      <c r="G1782" s="9" t="str">
        <f>IF(E1782=1,
  AVERAGEIFS(
    Question_10_Labs!D:D,
    Question_10_Labs!A:A, Question_10_admin!A1782,
    Question_10_Labs!C:C, "LAB B",
    Question_10_Labs!B:B, "&lt;=" &amp; Question_10_admin!C1782
  ),
  "")</f>
        <v/>
      </c>
      <c r="H1782" s="13" t="str">
        <f>IF(E1782=1,
  IFERROR(
    AVERAGEIFS(
      Question_10_Labs!D:D,
      Question_10_Labs!A:A, A1782,
      Question_10_Labs!C:C, "LAB B",
      Question_10_Labs!B:B, "&gt;=" &amp; C1782
    ),
    "No test done"
  ),
  ""
)</f>
        <v/>
      </c>
      <c r="I1782" s="13" t="str">
        <f t="shared" si="55"/>
        <v xml:space="preserve"> </v>
      </c>
    </row>
    <row r="1783" spans="1:9" x14ac:dyDescent="0.25">
      <c r="A1783" s="11">
        <v>114</v>
      </c>
      <c r="B1783" s="11" t="s">
        <v>622</v>
      </c>
      <c r="C1783" s="12">
        <v>41125</v>
      </c>
      <c r="D1783" s="15">
        <v>3700</v>
      </c>
      <c r="E1783" s="13">
        <f t="shared" si="54"/>
        <v>0</v>
      </c>
      <c r="F1783" s="13">
        <f>IF(AND(B1783="Med B",COUNTIFS(A$1:A1782,A1783,B$1:B1782,"Med B")=0,COUNTIFS(A$1:A1782,A1783,B$1:B1782,"Med A")=0),1,0)</f>
        <v>0</v>
      </c>
      <c r="G1783" s="9" t="str">
        <f>IF(E1783=1,
  AVERAGEIFS(
    Question_10_Labs!D:D,
    Question_10_Labs!A:A, Question_10_admin!A1783,
    Question_10_Labs!C:C, "LAB B",
    Question_10_Labs!B:B, "&lt;=" &amp; Question_10_admin!C1783
  ),
  "")</f>
        <v/>
      </c>
      <c r="H1783" s="13" t="str">
        <f>IF(E1783=1,
  IFERROR(
    AVERAGEIFS(
      Question_10_Labs!D:D,
      Question_10_Labs!A:A, A1783,
      Question_10_Labs!C:C, "LAB B",
      Question_10_Labs!B:B, "&gt;=" &amp; C1783
    ),
    "No test done"
  ),
  ""
)</f>
        <v/>
      </c>
      <c r="I1783" s="13" t="str">
        <f t="shared" si="55"/>
        <v xml:space="preserve"> </v>
      </c>
    </row>
    <row r="1784" spans="1:9" x14ac:dyDescent="0.25">
      <c r="A1784" s="11">
        <v>114</v>
      </c>
      <c r="B1784" s="11" t="s">
        <v>622</v>
      </c>
      <c r="C1784" s="12">
        <v>41128</v>
      </c>
      <c r="D1784" s="15">
        <v>3700</v>
      </c>
      <c r="E1784" s="13">
        <f t="shared" si="54"/>
        <v>0</v>
      </c>
      <c r="F1784" s="13">
        <f>IF(AND(B1784="Med B",COUNTIFS(A$1:A1783,A1784,B$1:B1783,"Med B")=0,COUNTIFS(A$1:A1783,A1784,B$1:B1783,"Med A")=0),1,0)</f>
        <v>0</v>
      </c>
      <c r="G1784" s="9" t="str">
        <f>IF(E1784=1,
  AVERAGEIFS(
    Question_10_Labs!D:D,
    Question_10_Labs!A:A, Question_10_admin!A1784,
    Question_10_Labs!C:C, "LAB B",
    Question_10_Labs!B:B, "&lt;=" &amp; Question_10_admin!C1784
  ),
  "")</f>
        <v/>
      </c>
      <c r="H1784" s="13" t="str">
        <f>IF(E1784=1,
  IFERROR(
    AVERAGEIFS(
      Question_10_Labs!D:D,
      Question_10_Labs!A:A, A1784,
      Question_10_Labs!C:C, "LAB B",
      Question_10_Labs!B:B, "&gt;=" &amp; C1784
    ),
    "No test done"
  ),
  ""
)</f>
        <v/>
      </c>
      <c r="I1784" s="13" t="str">
        <f t="shared" si="55"/>
        <v xml:space="preserve"> </v>
      </c>
    </row>
    <row r="1785" spans="1:9" x14ac:dyDescent="0.25">
      <c r="A1785" s="11">
        <v>114</v>
      </c>
      <c r="B1785" s="11" t="s">
        <v>622</v>
      </c>
      <c r="C1785" s="12">
        <v>41130</v>
      </c>
      <c r="D1785" s="15">
        <v>3700</v>
      </c>
      <c r="E1785" s="13">
        <f t="shared" si="54"/>
        <v>0</v>
      </c>
      <c r="F1785" s="13">
        <f>IF(AND(B1785="Med B",COUNTIFS(A$1:A1784,A1785,B$1:B1784,"Med B")=0,COUNTIFS(A$1:A1784,A1785,B$1:B1784,"Med A")=0),1,0)</f>
        <v>0</v>
      </c>
      <c r="G1785" s="9" t="str">
        <f>IF(E1785=1,
  AVERAGEIFS(
    Question_10_Labs!D:D,
    Question_10_Labs!A:A, Question_10_admin!A1785,
    Question_10_Labs!C:C, "LAB B",
    Question_10_Labs!B:B, "&lt;=" &amp; Question_10_admin!C1785
  ),
  "")</f>
        <v/>
      </c>
      <c r="H1785" s="13" t="str">
        <f>IF(E1785=1,
  IFERROR(
    AVERAGEIFS(
      Question_10_Labs!D:D,
      Question_10_Labs!A:A, A1785,
      Question_10_Labs!C:C, "LAB B",
      Question_10_Labs!B:B, "&gt;=" &amp; C1785
    ),
    "No test done"
  ),
  ""
)</f>
        <v/>
      </c>
      <c r="I1785" s="13" t="str">
        <f t="shared" si="55"/>
        <v xml:space="preserve"> </v>
      </c>
    </row>
    <row r="1786" spans="1:9" x14ac:dyDescent="0.25">
      <c r="A1786" s="11">
        <v>114</v>
      </c>
      <c r="B1786" s="11" t="s">
        <v>622</v>
      </c>
      <c r="C1786" s="12">
        <v>41132</v>
      </c>
      <c r="D1786" s="15">
        <v>3700</v>
      </c>
      <c r="E1786" s="13">
        <f t="shared" si="54"/>
        <v>0</v>
      </c>
      <c r="F1786" s="13">
        <f>IF(AND(B1786="Med B",COUNTIFS(A$1:A1785,A1786,B$1:B1785,"Med B")=0,COUNTIFS(A$1:A1785,A1786,B$1:B1785,"Med A")=0),1,0)</f>
        <v>0</v>
      </c>
      <c r="G1786" s="9" t="str">
        <f>IF(E1786=1,
  AVERAGEIFS(
    Question_10_Labs!D:D,
    Question_10_Labs!A:A, Question_10_admin!A1786,
    Question_10_Labs!C:C, "LAB B",
    Question_10_Labs!B:B, "&lt;=" &amp; Question_10_admin!C1786
  ),
  "")</f>
        <v/>
      </c>
      <c r="H1786" s="13" t="str">
        <f>IF(E1786=1,
  IFERROR(
    AVERAGEIFS(
      Question_10_Labs!D:D,
      Question_10_Labs!A:A, A1786,
      Question_10_Labs!C:C, "LAB B",
      Question_10_Labs!B:B, "&gt;=" &amp; C1786
    ),
    "No test done"
  ),
  ""
)</f>
        <v/>
      </c>
      <c r="I1786" s="13" t="str">
        <f t="shared" si="55"/>
        <v xml:space="preserve"> </v>
      </c>
    </row>
    <row r="1787" spans="1:9" x14ac:dyDescent="0.25">
      <c r="A1787" s="11">
        <v>114</v>
      </c>
      <c r="B1787" s="11" t="s">
        <v>622</v>
      </c>
      <c r="C1787" s="12">
        <v>41135</v>
      </c>
      <c r="D1787" s="15">
        <v>3700</v>
      </c>
      <c r="E1787" s="13">
        <f t="shared" si="54"/>
        <v>0</v>
      </c>
      <c r="F1787" s="13">
        <f>IF(AND(B1787="Med B",COUNTIFS(A$1:A1786,A1787,B$1:B1786,"Med B")=0,COUNTIFS(A$1:A1786,A1787,B$1:B1786,"Med A")=0),1,0)</f>
        <v>0</v>
      </c>
      <c r="G1787" s="9" t="str">
        <f>IF(E1787=1,
  AVERAGEIFS(
    Question_10_Labs!D:D,
    Question_10_Labs!A:A, Question_10_admin!A1787,
    Question_10_Labs!C:C, "LAB B",
    Question_10_Labs!B:B, "&lt;=" &amp; Question_10_admin!C1787
  ),
  "")</f>
        <v/>
      </c>
      <c r="H1787" s="13" t="str">
        <f>IF(E1787=1,
  IFERROR(
    AVERAGEIFS(
      Question_10_Labs!D:D,
      Question_10_Labs!A:A, A1787,
      Question_10_Labs!C:C, "LAB B",
      Question_10_Labs!B:B, "&gt;=" &amp; C1787
    ),
    "No test done"
  ),
  ""
)</f>
        <v/>
      </c>
      <c r="I1787" s="13" t="str">
        <f t="shared" si="55"/>
        <v xml:space="preserve"> </v>
      </c>
    </row>
    <row r="1788" spans="1:9" x14ac:dyDescent="0.25">
      <c r="A1788" s="11">
        <v>114</v>
      </c>
      <c r="B1788" s="11" t="s">
        <v>622</v>
      </c>
      <c r="C1788" s="12">
        <v>41139</v>
      </c>
      <c r="D1788" s="15">
        <v>3700</v>
      </c>
      <c r="E1788" s="13">
        <f t="shared" si="54"/>
        <v>0</v>
      </c>
      <c r="F1788" s="13">
        <f>IF(AND(B1788="Med B",COUNTIFS(A$1:A1787,A1788,B$1:B1787,"Med B")=0,COUNTIFS(A$1:A1787,A1788,B$1:B1787,"Med A")=0),1,0)</f>
        <v>0</v>
      </c>
      <c r="G1788" s="9" t="str">
        <f>IF(E1788=1,
  AVERAGEIFS(
    Question_10_Labs!D:D,
    Question_10_Labs!A:A, Question_10_admin!A1788,
    Question_10_Labs!C:C, "LAB B",
    Question_10_Labs!B:B, "&lt;=" &amp; Question_10_admin!C1788
  ),
  "")</f>
        <v/>
      </c>
      <c r="H1788" s="13" t="str">
        <f>IF(E1788=1,
  IFERROR(
    AVERAGEIFS(
      Question_10_Labs!D:D,
      Question_10_Labs!A:A, A1788,
      Question_10_Labs!C:C, "LAB B",
      Question_10_Labs!B:B, "&gt;=" &amp; C1788
    ),
    "No test done"
  ),
  ""
)</f>
        <v/>
      </c>
      <c r="I1788" s="13" t="str">
        <f t="shared" si="55"/>
        <v xml:space="preserve"> </v>
      </c>
    </row>
    <row r="1789" spans="1:9" x14ac:dyDescent="0.25">
      <c r="A1789" s="11">
        <v>114</v>
      </c>
      <c r="B1789" s="11" t="s">
        <v>622</v>
      </c>
      <c r="C1789" s="12">
        <v>41142</v>
      </c>
      <c r="D1789" s="15">
        <v>3700</v>
      </c>
      <c r="E1789" s="13">
        <f t="shared" si="54"/>
        <v>0</v>
      </c>
      <c r="F1789" s="13">
        <f>IF(AND(B1789="Med B",COUNTIFS(A$1:A1788,A1789,B$1:B1788,"Med B")=0,COUNTIFS(A$1:A1788,A1789,B$1:B1788,"Med A")=0),1,0)</f>
        <v>0</v>
      </c>
      <c r="G1789" s="9" t="str">
        <f>IF(E1789=1,
  AVERAGEIFS(
    Question_10_Labs!D:D,
    Question_10_Labs!A:A, Question_10_admin!A1789,
    Question_10_Labs!C:C, "LAB B",
    Question_10_Labs!B:B, "&lt;=" &amp; Question_10_admin!C1789
  ),
  "")</f>
        <v/>
      </c>
      <c r="H1789" s="13" t="str">
        <f>IF(E1789=1,
  IFERROR(
    AVERAGEIFS(
      Question_10_Labs!D:D,
      Question_10_Labs!A:A, A1789,
      Question_10_Labs!C:C, "LAB B",
      Question_10_Labs!B:B, "&gt;=" &amp; C1789
    ),
    "No test done"
  ),
  ""
)</f>
        <v/>
      </c>
      <c r="I1789" s="13" t="str">
        <f t="shared" si="55"/>
        <v xml:space="preserve"> </v>
      </c>
    </row>
    <row r="1790" spans="1:9" x14ac:dyDescent="0.25">
      <c r="A1790" s="11">
        <v>114</v>
      </c>
      <c r="B1790" s="11" t="s">
        <v>622</v>
      </c>
      <c r="C1790" s="12">
        <v>41144</v>
      </c>
      <c r="D1790" s="15">
        <v>5600</v>
      </c>
      <c r="E1790" s="13">
        <f t="shared" si="54"/>
        <v>0</v>
      </c>
      <c r="F1790" s="13">
        <f>IF(AND(B1790="Med B",COUNTIFS(A$1:A1789,A1790,B$1:B1789,"Med B")=0,COUNTIFS(A$1:A1789,A1790,B$1:B1789,"Med A")=0),1,0)</f>
        <v>0</v>
      </c>
      <c r="G1790" s="9" t="str">
        <f>IF(E1790=1,
  AVERAGEIFS(
    Question_10_Labs!D:D,
    Question_10_Labs!A:A, Question_10_admin!A1790,
    Question_10_Labs!C:C, "LAB B",
    Question_10_Labs!B:B, "&lt;=" &amp; Question_10_admin!C1790
  ),
  "")</f>
        <v/>
      </c>
      <c r="H1790" s="13" t="str">
        <f>IF(E1790=1,
  IFERROR(
    AVERAGEIFS(
      Question_10_Labs!D:D,
      Question_10_Labs!A:A, A1790,
      Question_10_Labs!C:C, "LAB B",
      Question_10_Labs!B:B, "&gt;=" &amp; C1790
    ),
    "No test done"
  ),
  ""
)</f>
        <v/>
      </c>
      <c r="I1790" s="13" t="str">
        <f t="shared" si="55"/>
        <v xml:space="preserve"> </v>
      </c>
    </row>
    <row r="1791" spans="1:9" x14ac:dyDescent="0.25">
      <c r="A1791" s="11">
        <v>114</v>
      </c>
      <c r="B1791" s="11" t="s">
        <v>622</v>
      </c>
      <c r="C1791" s="12">
        <v>41146</v>
      </c>
      <c r="D1791" s="15">
        <v>5600</v>
      </c>
      <c r="E1791" s="13">
        <f t="shared" si="54"/>
        <v>0</v>
      </c>
      <c r="F1791" s="13">
        <f>IF(AND(B1791="Med B",COUNTIFS(A$1:A1790,A1791,B$1:B1790,"Med B")=0,COUNTIFS(A$1:A1790,A1791,B$1:B1790,"Med A")=0),1,0)</f>
        <v>0</v>
      </c>
      <c r="G1791" s="9" t="str">
        <f>IF(E1791=1,
  AVERAGEIFS(
    Question_10_Labs!D:D,
    Question_10_Labs!A:A, Question_10_admin!A1791,
    Question_10_Labs!C:C, "LAB B",
    Question_10_Labs!B:B, "&lt;=" &amp; Question_10_admin!C1791
  ),
  "")</f>
        <v/>
      </c>
      <c r="H1791" s="13" t="str">
        <f>IF(E1791=1,
  IFERROR(
    AVERAGEIFS(
      Question_10_Labs!D:D,
      Question_10_Labs!A:A, A1791,
      Question_10_Labs!C:C, "LAB B",
      Question_10_Labs!B:B, "&gt;=" &amp; C1791
    ),
    "No test done"
  ),
  ""
)</f>
        <v/>
      </c>
      <c r="I1791" s="13" t="str">
        <f t="shared" si="55"/>
        <v xml:space="preserve"> </v>
      </c>
    </row>
    <row r="1792" spans="1:9" x14ac:dyDescent="0.25">
      <c r="A1792" s="11">
        <v>114</v>
      </c>
      <c r="B1792" s="11" t="s">
        <v>622</v>
      </c>
      <c r="C1792" s="12">
        <v>41151</v>
      </c>
      <c r="D1792" s="15">
        <v>5600</v>
      </c>
      <c r="E1792" s="13">
        <f t="shared" si="54"/>
        <v>0</v>
      </c>
      <c r="F1792" s="13">
        <f>IF(AND(B1792="Med B",COUNTIFS(A$1:A1791,A1792,B$1:B1791,"Med B")=0,COUNTIFS(A$1:A1791,A1792,B$1:B1791,"Med A")=0),1,0)</f>
        <v>0</v>
      </c>
      <c r="G1792" s="9" t="str">
        <f>IF(E1792=1,
  AVERAGEIFS(
    Question_10_Labs!D:D,
    Question_10_Labs!A:A, Question_10_admin!A1792,
    Question_10_Labs!C:C, "LAB B",
    Question_10_Labs!B:B, "&lt;=" &amp; Question_10_admin!C1792
  ),
  "")</f>
        <v/>
      </c>
      <c r="H1792" s="13" t="str">
        <f>IF(E1792=1,
  IFERROR(
    AVERAGEIFS(
      Question_10_Labs!D:D,
      Question_10_Labs!A:A, A1792,
      Question_10_Labs!C:C, "LAB B",
      Question_10_Labs!B:B, "&gt;=" &amp; C1792
    ),
    "No test done"
  ),
  ""
)</f>
        <v/>
      </c>
      <c r="I1792" s="13" t="str">
        <f t="shared" si="55"/>
        <v xml:space="preserve"> </v>
      </c>
    </row>
    <row r="1793" spans="1:9" x14ac:dyDescent="0.25">
      <c r="A1793" s="11">
        <v>114</v>
      </c>
      <c r="B1793" s="11" t="s">
        <v>622</v>
      </c>
      <c r="C1793" s="12">
        <v>41153</v>
      </c>
      <c r="D1793" s="15">
        <v>5600</v>
      </c>
      <c r="E1793" s="13">
        <f t="shared" si="54"/>
        <v>0</v>
      </c>
      <c r="F1793" s="13">
        <f>IF(AND(B1793="Med B",COUNTIFS(A$1:A1792,A1793,B$1:B1792,"Med B")=0,COUNTIFS(A$1:A1792,A1793,B$1:B1792,"Med A")=0),1,0)</f>
        <v>0</v>
      </c>
      <c r="G1793" s="9" t="str">
        <f>IF(E1793=1,
  AVERAGEIFS(
    Question_10_Labs!D:D,
    Question_10_Labs!A:A, Question_10_admin!A1793,
    Question_10_Labs!C:C, "LAB B",
    Question_10_Labs!B:B, "&lt;=" &amp; Question_10_admin!C1793
  ),
  "")</f>
        <v/>
      </c>
      <c r="H1793" s="13" t="str">
        <f>IF(E1793=1,
  IFERROR(
    AVERAGEIFS(
      Question_10_Labs!D:D,
      Question_10_Labs!A:A, A1793,
      Question_10_Labs!C:C, "LAB B",
      Question_10_Labs!B:B, "&gt;=" &amp; C1793
    ),
    "No test done"
  ),
  ""
)</f>
        <v/>
      </c>
      <c r="I1793" s="13" t="str">
        <f t="shared" si="55"/>
        <v xml:space="preserve"> </v>
      </c>
    </row>
    <row r="1794" spans="1:9" x14ac:dyDescent="0.25">
      <c r="A1794" s="11">
        <v>114</v>
      </c>
      <c r="B1794" s="11" t="s">
        <v>622</v>
      </c>
      <c r="C1794" s="12">
        <v>41156</v>
      </c>
      <c r="D1794" s="15">
        <v>5600</v>
      </c>
      <c r="E1794" s="13">
        <f t="shared" si="54"/>
        <v>0</v>
      </c>
      <c r="F1794" s="13">
        <f>IF(AND(B1794="Med B",COUNTIFS(A$1:A1793,A1794,B$1:B1793,"Med B")=0,COUNTIFS(A$1:A1793,A1794,B$1:B1793,"Med A")=0),1,0)</f>
        <v>0</v>
      </c>
      <c r="G1794" s="9" t="str">
        <f>IF(E1794=1,
  AVERAGEIFS(
    Question_10_Labs!D:D,
    Question_10_Labs!A:A, Question_10_admin!A1794,
    Question_10_Labs!C:C, "LAB B",
    Question_10_Labs!B:B, "&lt;=" &amp; Question_10_admin!C1794
  ),
  "")</f>
        <v/>
      </c>
      <c r="H1794" s="13" t="str">
        <f>IF(E1794=1,
  IFERROR(
    AVERAGEIFS(
      Question_10_Labs!D:D,
      Question_10_Labs!A:A, A1794,
      Question_10_Labs!C:C, "LAB B",
      Question_10_Labs!B:B, "&gt;=" &amp; C1794
    ),
    "No test done"
  ),
  ""
)</f>
        <v/>
      </c>
      <c r="I1794" s="13" t="str">
        <f t="shared" si="55"/>
        <v xml:space="preserve"> </v>
      </c>
    </row>
    <row r="1795" spans="1:9" x14ac:dyDescent="0.25">
      <c r="A1795" s="11">
        <v>114</v>
      </c>
      <c r="B1795" s="11" t="s">
        <v>622</v>
      </c>
      <c r="C1795" s="12">
        <v>41158</v>
      </c>
      <c r="D1795" s="15">
        <v>5600</v>
      </c>
      <c r="E1795" s="13">
        <f t="shared" ref="E1795:E1858" si="56">IF(AND(B1795="Med A", A1795=A1796, B1796="Med B"), 1, 0)</f>
        <v>1</v>
      </c>
      <c r="F1795" s="13">
        <f>IF(AND(B1795="Med B",COUNTIFS(A$1:A1794,A1795,B$1:B1794,"Med B")=0,COUNTIFS(A$1:A1794,A1795,B$1:B1794,"Med A")=0),1,0)</f>
        <v>0</v>
      </c>
      <c r="G1795" s="9">
        <f>IF(E1795=1,
  AVERAGEIFS(
    Question_10_Labs!D:D,
    Question_10_Labs!A:A, Question_10_admin!A1795,
    Question_10_Labs!C:C, "LAB B",
    Question_10_Labs!B:B, "&lt;=" &amp; Question_10_admin!C1795
  ),
  "")</f>
        <v>10.420000000000002</v>
      </c>
      <c r="H1795" s="13">
        <f>IF(E1795=1,
  IFERROR(
    AVERAGEIFS(
      Question_10_Labs!D:D,
      Question_10_Labs!A:A, A1795,
      Question_10_Labs!C:C, "LAB B",
      Question_10_Labs!B:B, "&gt;=" &amp; C1795
    ),
    "No test done"
  ),
  ""
)</f>
        <v>10.275</v>
      </c>
      <c r="I1795" s="13" t="str">
        <f t="shared" ref="I1795:I1858" si="57">IF(OR(G1795="", H1795=""), " ",
   IF(AND(ISNUMBER(G1795), ISNUMBER(H1795)),
       IF(G1795 &gt; H1795, "Higher",
          IF(G1795 &lt; H1795, "Lower", "Same")
       ),
       "No comparison"
   )
)</f>
        <v>Higher</v>
      </c>
    </row>
    <row r="1796" spans="1:9" x14ac:dyDescent="0.25">
      <c r="A1796" s="11">
        <v>114</v>
      </c>
      <c r="B1796" s="11" t="s">
        <v>623</v>
      </c>
      <c r="C1796" s="12">
        <v>41166</v>
      </c>
      <c r="D1796" s="15">
        <v>8</v>
      </c>
      <c r="E1796" s="13">
        <f t="shared" si="56"/>
        <v>0</v>
      </c>
      <c r="F1796" s="13">
        <f>IF(AND(B1796="Med B",COUNTIFS(A$1:A1795,A1796,B$1:B1795,"Med B")=0,COUNTIFS(A$1:A1795,A1796,B$1:B1795,"Med A")=0),1,0)</f>
        <v>0</v>
      </c>
      <c r="G1796" s="9" t="str">
        <f>IF(E1796=1,
  AVERAGEIFS(
    Question_10_Labs!D:D,
    Question_10_Labs!A:A, Question_10_admin!A1796,
    Question_10_Labs!C:C, "LAB B",
    Question_10_Labs!B:B, "&lt;=" &amp; Question_10_admin!C1796
  ),
  "")</f>
        <v/>
      </c>
      <c r="H1796" s="13" t="str">
        <f>IF(E1796=1,
  IFERROR(
    AVERAGEIFS(
      Question_10_Labs!D:D,
      Question_10_Labs!A:A, A1796,
      Question_10_Labs!C:C, "LAB B",
      Question_10_Labs!B:B, "&gt;=" &amp; C1796
    ),
    "No test done"
  ),
  ""
)</f>
        <v/>
      </c>
      <c r="I1796" s="13" t="str">
        <f t="shared" si="57"/>
        <v xml:space="preserve"> </v>
      </c>
    </row>
    <row r="1797" spans="1:9" x14ac:dyDescent="0.25">
      <c r="A1797" s="11">
        <v>114</v>
      </c>
      <c r="B1797" s="11" t="s">
        <v>623</v>
      </c>
      <c r="C1797" s="12">
        <v>41193</v>
      </c>
      <c r="D1797" s="15">
        <v>8</v>
      </c>
      <c r="E1797" s="13">
        <f t="shared" si="56"/>
        <v>0</v>
      </c>
      <c r="F1797" s="13">
        <f>IF(AND(B1797="Med B",COUNTIFS(A$1:A1796,A1797,B$1:B1796,"Med B")=0,COUNTIFS(A$1:A1796,A1797,B$1:B1796,"Med A")=0),1,0)</f>
        <v>0</v>
      </c>
      <c r="G1797" s="9" t="str">
        <f>IF(E1797=1,
  AVERAGEIFS(
    Question_10_Labs!D:D,
    Question_10_Labs!A:A, Question_10_admin!A1797,
    Question_10_Labs!C:C, "LAB B",
    Question_10_Labs!B:B, "&lt;=" &amp; Question_10_admin!C1797
  ),
  "")</f>
        <v/>
      </c>
      <c r="H1797" s="13" t="str">
        <f>IF(E1797=1,
  IFERROR(
    AVERAGEIFS(
      Question_10_Labs!D:D,
      Question_10_Labs!A:A, A1797,
      Question_10_Labs!C:C, "LAB B",
      Question_10_Labs!B:B, "&gt;=" &amp; C1797
    ),
    "No test done"
  ),
  ""
)</f>
        <v/>
      </c>
      <c r="I1797" s="13" t="str">
        <f t="shared" si="57"/>
        <v xml:space="preserve"> </v>
      </c>
    </row>
    <row r="1798" spans="1:9" x14ac:dyDescent="0.25">
      <c r="A1798" s="11">
        <v>114</v>
      </c>
      <c r="B1798" s="11" t="s">
        <v>623</v>
      </c>
      <c r="C1798" s="12">
        <v>41228</v>
      </c>
      <c r="D1798" s="15">
        <v>8</v>
      </c>
      <c r="E1798" s="13">
        <f t="shared" si="56"/>
        <v>0</v>
      </c>
      <c r="F1798" s="13">
        <f>IF(AND(B1798="Med B",COUNTIFS(A$1:A1797,A1798,B$1:B1797,"Med B")=0,COUNTIFS(A$1:A1797,A1798,B$1:B1797,"Med A")=0),1,0)</f>
        <v>0</v>
      </c>
      <c r="G1798" s="9" t="str">
        <f>IF(E1798=1,
  AVERAGEIFS(
    Question_10_Labs!D:D,
    Question_10_Labs!A:A, Question_10_admin!A1798,
    Question_10_Labs!C:C, "LAB B",
    Question_10_Labs!B:B, "&lt;=" &amp; Question_10_admin!C1798
  ),
  "")</f>
        <v/>
      </c>
      <c r="H1798" s="13" t="str">
        <f>IF(E1798=1,
  IFERROR(
    AVERAGEIFS(
      Question_10_Labs!D:D,
      Question_10_Labs!A:A, A1798,
      Question_10_Labs!C:C, "LAB B",
      Question_10_Labs!B:B, "&gt;=" &amp; C1798
    ),
    "No test done"
  ),
  ""
)</f>
        <v/>
      </c>
      <c r="I1798" s="13" t="str">
        <f t="shared" si="57"/>
        <v xml:space="preserve"> </v>
      </c>
    </row>
    <row r="1799" spans="1:9" x14ac:dyDescent="0.25">
      <c r="A1799" s="11">
        <v>115</v>
      </c>
      <c r="B1799" s="11" t="s">
        <v>622</v>
      </c>
      <c r="C1799" s="12">
        <v>41092</v>
      </c>
      <c r="D1799" s="15">
        <v>5800</v>
      </c>
      <c r="E1799" s="13">
        <f t="shared" si="56"/>
        <v>0</v>
      </c>
      <c r="F1799" s="13">
        <f>IF(AND(B1799="Med B",COUNTIFS(A$1:A1798,A1799,B$1:B1798,"Med B")=0,COUNTIFS(A$1:A1798,A1799,B$1:B1798,"Med A")=0),1,0)</f>
        <v>0</v>
      </c>
      <c r="G1799" s="9" t="str">
        <f>IF(E1799=1,
  AVERAGEIFS(
    Question_10_Labs!D:D,
    Question_10_Labs!A:A, Question_10_admin!A1799,
    Question_10_Labs!C:C, "LAB B",
    Question_10_Labs!B:B, "&lt;=" &amp; Question_10_admin!C1799
  ),
  "")</f>
        <v/>
      </c>
      <c r="H1799" s="13" t="str">
        <f>IF(E1799=1,
  IFERROR(
    AVERAGEIFS(
      Question_10_Labs!D:D,
      Question_10_Labs!A:A, A1799,
      Question_10_Labs!C:C, "LAB B",
      Question_10_Labs!B:B, "&gt;=" &amp; C1799
    ),
    "No test done"
  ),
  ""
)</f>
        <v/>
      </c>
      <c r="I1799" s="13" t="str">
        <f t="shared" si="57"/>
        <v xml:space="preserve"> </v>
      </c>
    </row>
    <row r="1800" spans="1:9" x14ac:dyDescent="0.25">
      <c r="A1800" s="11">
        <v>115</v>
      </c>
      <c r="B1800" s="11" t="s">
        <v>622</v>
      </c>
      <c r="C1800" s="12">
        <v>41094</v>
      </c>
      <c r="D1800" s="15">
        <v>5800</v>
      </c>
      <c r="E1800" s="13">
        <f t="shared" si="56"/>
        <v>0</v>
      </c>
      <c r="F1800" s="13">
        <f>IF(AND(B1800="Med B",COUNTIFS(A$1:A1799,A1800,B$1:B1799,"Med B")=0,COUNTIFS(A$1:A1799,A1800,B$1:B1799,"Med A")=0),1,0)</f>
        <v>0</v>
      </c>
      <c r="G1800" s="9" t="str">
        <f>IF(E1800=1,
  AVERAGEIFS(
    Question_10_Labs!D:D,
    Question_10_Labs!A:A, Question_10_admin!A1800,
    Question_10_Labs!C:C, "LAB B",
    Question_10_Labs!B:B, "&lt;=" &amp; Question_10_admin!C1800
  ),
  "")</f>
        <v/>
      </c>
      <c r="H1800" s="13" t="str">
        <f>IF(E1800=1,
  IFERROR(
    AVERAGEIFS(
      Question_10_Labs!D:D,
      Question_10_Labs!A:A, A1800,
      Question_10_Labs!C:C, "LAB B",
      Question_10_Labs!B:B, "&gt;=" &amp; C1800
    ),
    "No test done"
  ),
  ""
)</f>
        <v/>
      </c>
      <c r="I1800" s="13" t="str">
        <f t="shared" si="57"/>
        <v xml:space="preserve"> </v>
      </c>
    </row>
    <row r="1801" spans="1:9" x14ac:dyDescent="0.25">
      <c r="A1801" s="11">
        <v>115</v>
      </c>
      <c r="B1801" s="11" t="s">
        <v>622</v>
      </c>
      <c r="C1801" s="12">
        <v>41096</v>
      </c>
      <c r="D1801" s="15">
        <v>5800</v>
      </c>
      <c r="E1801" s="13">
        <f t="shared" si="56"/>
        <v>0</v>
      </c>
      <c r="F1801" s="13">
        <f>IF(AND(B1801="Med B",COUNTIFS(A$1:A1800,A1801,B$1:B1800,"Med B")=0,COUNTIFS(A$1:A1800,A1801,B$1:B1800,"Med A")=0),1,0)</f>
        <v>0</v>
      </c>
      <c r="G1801" s="9" t="str">
        <f>IF(E1801=1,
  AVERAGEIFS(
    Question_10_Labs!D:D,
    Question_10_Labs!A:A, Question_10_admin!A1801,
    Question_10_Labs!C:C, "LAB B",
    Question_10_Labs!B:B, "&lt;=" &amp; Question_10_admin!C1801
  ),
  "")</f>
        <v/>
      </c>
      <c r="H1801" s="13" t="str">
        <f>IF(E1801=1,
  IFERROR(
    AVERAGEIFS(
      Question_10_Labs!D:D,
      Question_10_Labs!A:A, A1801,
      Question_10_Labs!C:C, "LAB B",
      Question_10_Labs!B:B, "&gt;=" &amp; C1801
    ),
    "No test done"
  ),
  ""
)</f>
        <v/>
      </c>
      <c r="I1801" s="13" t="str">
        <f t="shared" si="57"/>
        <v xml:space="preserve"> </v>
      </c>
    </row>
    <row r="1802" spans="1:9" x14ac:dyDescent="0.25">
      <c r="A1802" s="11">
        <v>115</v>
      </c>
      <c r="B1802" s="11" t="s">
        <v>622</v>
      </c>
      <c r="C1802" s="12">
        <v>41099</v>
      </c>
      <c r="D1802" s="15">
        <v>5800</v>
      </c>
      <c r="E1802" s="13">
        <f t="shared" si="56"/>
        <v>0</v>
      </c>
      <c r="F1802" s="13">
        <f>IF(AND(B1802="Med B",COUNTIFS(A$1:A1801,A1802,B$1:B1801,"Med B")=0,COUNTIFS(A$1:A1801,A1802,B$1:B1801,"Med A")=0),1,0)</f>
        <v>0</v>
      </c>
      <c r="G1802" s="9" t="str">
        <f>IF(E1802=1,
  AVERAGEIFS(
    Question_10_Labs!D:D,
    Question_10_Labs!A:A, Question_10_admin!A1802,
    Question_10_Labs!C:C, "LAB B",
    Question_10_Labs!B:B, "&lt;=" &amp; Question_10_admin!C1802
  ),
  "")</f>
        <v/>
      </c>
      <c r="H1802" s="13" t="str">
        <f>IF(E1802=1,
  IFERROR(
    AVERAGEIFS(
      Question_10_Labs!D:D,
      Question_10_Labs!A:A, A1802,
      Question_10_Labs!C:C, "LAB B",
      Question_10_Labs!B:B, "&gt;=" &amp; C1802
    ),
    "No test done"
  ),
  ""
)</f>
        <v/>
      </c>
      <c r="I1802" s="13" t="str">
        <f t="shared" si="57"/>
        <v xml:space="preserve"> </v>
      </c>
    </row>
    <row r="1803" spans="1:9" x14ac:dyDescent="0.25">
      <c r="A1803" s="11">
        <v>115</v>
      </c>
      <c r="B1803" s="11" t="s">
        <v>622</v>
      </c>
      <c r="C1803" s="12">
        <v>41101</v>
      </c>
      <c r="D1803" s="15">
        <v>5800</v>
      </c>
      <c r="E1803" s="13">
        <f t="shared" si="56"/>
        <v>0</v>
      </c>
      <c r="F1803" s="13">
        <f>IF(AND(B1803="Med B",COUNTIFS(A$1:A1802,A1803,B$1:B1802,"Med B")=0,COUNTIFS(A$1:A1802,A1803,B$1:B1802,"Med A")=0),1,0)</f>
        <v>0</v>
      </c>
      <c r="G1803" s="9" t="str">
        <f>IF(E1803=1,
  AVERAGEIFS(
    Question_10_Labs!D:D,
    Question_10_Labs!A:A, Question_10_admin!A1803,
    Question_10_Labs!C:C, "LAB B",
    Question_10_Labs!B:B, "&lt;=" &amp; Question_10_admin!C1803
  ),
  "")</f>
        <v/>
      </c>
      <c r="H1803" s="13" t="str">
        <f>IF(E1803=1,
  IFERROR(
    AVERAGEIFS(
      Question_10_Labs!D:D,
      Question_10_Labs!A:A, A1803,
      Question_10_Labs!C:C, "LAB B",
      Question_10_Labs!B:B, "&gt;=" &amp; C1803
    ),
    "No test done"
  ),
  ""
)</f>
        <v/>
      </c>
      <c r="I1803" s="13" t="str">
        <f t="shared" si="57"/>
        <v xml:space="preserve"> </v>
      </c>
    </row>
    <row r="1804" spans="1:9" x14ac:dyDescent="0.25">
      <c r="A1804" s="11">
        <v>115</v>
      </c>
      <c r="B1804" s="11" t="s">
        <v>622</v>
      </c>
      <c r="C1804" s="12">
        <v>41103</v>
      </c>
      <c r="D1804" s="15">
        <v>5800</v>
      </c>
      <c r="E1804" s="13">
        <f t="shared" si="56"/>
        <v>0</v>
      </c>
      <c r="F1804" s="13">
        <f>IF(AND(B1804="Med B",COUNTIFS(A$1:A1803,A1804,B$1:B1803,"Med B")=0,COUNTIFS(A$1:A1803,A1804,B$1:B1803,"Med A")=0),1,0)</f>
        <v>0</v>
      </c>
      <c r="G1804" s="9" t="str">
        <f>IF(E1804=1,
  AVERAGEIFS(
    Question_10_Labs!D:D,
    Question_10_Labs!A:A, Question_10_admin!A1804,
    Question_10_Labs!C:C, "LAB B",
    Question_10_Labs!B:B, "&lt;=" &amp; Question_10_admin!C1804
  ),
  "")</f>
        <v/>
      </c>
      <c r="H1804" s="13" t="str">
        <f>IF(E1804=1,
  IFERROR(
    AVERAGEIFS(
      Question_10_Labs!D:D,
      Question_10_Labs!A:A, A1804,
      Question_10_Labs!C:C, "LAB B",
      Question_10_Labs!B:B, "&gt;=" &amp; C1804
    ),
    "No test done"
  ),
  ""
)</f>
        <v/>
      </c>
      <c r="I1804" s="13" t="str">
        <f t="shared" si="57"/>
        <v xml:space="preserve"> </v>
      </c>
    </row>
    <row r="1805" spans="1:9" x14ac:dyDescent="0.25">
      <c r="A1805" s="11">
        <v>116</v>
      </c>
      <c r="B1805" s="11" t="s">
        <v>622</v>
      </c>
      <c r="C1805" s="12">
        <v>41092</v>
      </c>
      <c r="D1805" s="15">
        <v>2900</v>
      </c>
      <c r="E1805" s="13">
        <f t="shared" si="56"/>
        <v>0</v>
      </c>
      <c r="F1805" s="13">
        <f>IF(AND(B1805="Med B",COUNTIFS(A$1:A1804,A1805,B$1:B1804,"Med B")=0,COUNTIFS(A$1:A1804,A1805,B$1:B1804,"Med A")=0),1,0)</f>
        <v>0</v>
      </c>
      <c r="G1805" s="9" t="str">
        <f>IF(E1805=1,
  AVERAGEIFS(
    Question_10_Labs!D:D,
    Question_10_Labs!A:A, Question_10_admin!A1805,
    Question_10_Labs!C:C, "LAB B",
    Question_10_Labs!B:B, "&lt;=" &amp; Question_10_admin!C1805
  ),
  "")</f>
        <v/>
      </c>
      <c r="H1805" s="13" t="str">
        <f>IF(E1805=1,
  IFERROR(
    AVERAGEIFS(
      Question_10_Labs!D:D,
      Question_10_Labs!A:A, A1805,
      Question_10_Labs!C:C, "LAB B",
      Question_10_Labs!B:B, "&gt;=" &amp; C1805
    ),
    "No test done"
  ),
  ""
)</f>
        <v/>
      </c>
      <c r="I1805" s="13" t="str">
        <f t="shared" si="57"/>
        <v xml:space="preserve"> </v>
      </c>
    </row>
    <row r="1806" spans="1:9" x14ac:dyDescent="0.25">
      <c r="A1806" s="11">
        <v>116</v>
      </c>
      <c r="B1806" s="11" t="s">
        <v>622</v>
      </c>
      <c r="C1806" s="12">
        <v>41094</v>
      </c>
      <c r="D1806" s="15">
        <v>2900</v>
      </c>
      <c r="E1806" s="13">
        <f t="shared" si="56"/>
        <v>0</v>
      </c>
      <c r="F1806" s="13">
        <f>IF(AND(B1806="Med B",COUNTIFS(A$1:A1805,A1806,B$1:B1805,"Med B")=0,COUNTIFS(A$1:A1805,A1806,B$1:B1805,"Med A")=0),1,0)</f>
        <v>0</v>
      </c>
      <c r="G1806" s="9" t="str">
        <f>IF(E1806=1,
  AVERAGEIFS(
    Question_10_Labs!D:D,
    Question_10_Labs!A:A, Question_10_admin!A1806,
    Question_10_Labs!C:C, "LAB B",
    Question_10_Labs!B:B, "&lt;=" &amp; Question_10_admin!C1806
  ),
  "")</f>
        <v/>
      </c>
      <c r="H1806" s="13" t="str">
        <f>IF(E1806=1,
  IFERROR(
    AVERAGEIFS(
      Question_10_Labs!D:D,
      Question_10_Labs!A:A, A1806,
      Question_10_Labs!C:C, "LAB B",
      Question_10_Labs!B:B, "&gt;=" &amp; C1806
    ),
    "No test done"
  ),
  ""
)</f>
        <v/>
      </c>
      <c r="I1806" s="13" t="str">
        <f t="shared" si="57"/>
        <v xml:space="preserve"> </v>
      </c>
    </row>
    <row r="1807" spans="1:9" x14ac:dyDescent="0.25">
      <c r="A1807" s="11">
        <v>116</v>
      </c>
      <c r="B1807" s="11" t="s">
        <v>622</v>
      </c>
      <c r="C1807" s="12">
        <v>41096</v>
      </c>
      <c r="D1807" s="15">
        <v>2900</v>
      </c>
      <c r="E1807" s="13">
        <f t="shared" si="56"/>
        <v>0</v>
      </c>
      <c r="F1807" s="13">
        <f>IF(AND(B1807="Med B",COUNTIFS(A$1:A1806,A1807,B$1:B1806,"Med B")=0,COUNTIFS(A$1:A1806,A1807,B$1:B1806,"Med A")=0),1,0)</f>
        <v>0</v>
      </c>
      <c r="G1807" s="9" t="str">
        <f>IF(E1807=1,
  AVERAGEIFS(
    Question_10_Labs!D:D,
    Question_10_Labs!A:A, Question_10_admin!A1807,
    Question_10_Labs!C:C, "LAB B",
    Question_10_Labs!B:B, "&lt;=" &amp; Question_10_admin!C1807
  ),
  "")</f>
        <v/>
      </c>
      <c r="H1807" s="13" t="str">
        <f>IF(E1807=1,
  IFERROR(
    AVERAGEIFS(
      Question_10_Labs!D:D,
      Question_10_Labs!A:A, A1807,
      Question_10_Labs!C:C, "LAB B",
      Question_10_Labs!B:B, "&gt;=" &amp; C1807
    ),
    "No test done"
  ),
  ""
)</f>
        <v/>
      </c>
      <c r="I1807" s="13" t="str">
        <f t="shared" si="57"/>
        <v xml:space="preserve"> </v>
      </c>
    </row>
    <row r="1808" spans="1:9" x14ac:dyDescent="0.25">
      <c r="A1808" s="11">
        <v>116</v>
      </c>
      <c r="B1808" s="11" t="s">
        <v>622</v>
      </c>
      <c r="C1808" s="12">
        <v>41099</v>
      </c>
      <c r="D1808" s="15">
        <v>2900</v>
      </c>
      <c r="E1808" s="13">
        <f t="shared" si="56"/>
        <v>0</v>
      </c>
      <c r="F1808" s="13">
        <f>IF(AND(B1808="Med B",COUNTIFS(A$1:A1807,A1808,B$1:B1807,"Med B")=0,COUNTIFS(A$1:A1807,A1808,B$1:B1807,"Med A")=0),1,0)</f>
        <v>0</v>
      </c>
      <c r="G1808" s="9" t="str">
        <f>IF(E1808=1,
  AVERAGEIFS(
    Question_10_Labs!D:D,
    Question_10_Labs!A:A, Question_10_admin!A1808,
    Question_10_Labs!C:C, "LAB B",
    Question_10_Labs!B:B, "&lt;=" &amp; Question_10_admin!C1808
  ),
  "")</f>
        <v/>
      </c>
      <c r="H1808" s="13" t="str">
        <f>IF(E1808=1,
  IFERROR(
    AVERAGEIFS(
      Question_10_Labs!D:D,
      Question_10_Labs!A:A, A1808,
      Question_10_Labs!C:C, "LAB B",
      Question_10_Labs!B:B, "&gt;=" &amp; C1808
    ),
    "No test done"
  ),
  ""
)</f>
        <v/>
      </c>
      <c r="I1808" s="13" t="str">
        <f t="shared" si="57"/>
        <v xml:space="preserve"> </v>
      </c>
    </row>
    <row r="1809" spans="1:9" x14ac:dyDescent="0.25">
      <c r="A1809" s="11">
        <v>116</v>
      </c>
      <c r="B1809" s="11" t="s">
        <v>622</v>
      </c>
      <c r="C1809" s="12">
        <v>41101</v>
      </c>
      <c r="D1809" s="15">
        <v>2900</v>
      </c>
      <c r="E1809" s="13">
        <f t="shared" si="56"/>
        <v>0</v>
      </c>
      <c r="F1809" s="13">
        <f>IF(AND(B1809="Med B",COUNTIFS(A$1:A1808,A1809,B$1:B1808,"Med B")=0,COUNTIFS(A$1:A1808,A1809,B$1:B1808,"Med A")=0),1,0)</f>
        <v>0</v>
      </c>
      <c r="G1809" s="9" t="str">
        <f>IF(E1809=1,
  AVERAGEIFS(
    Question_10_Labs!D:D,
    Question_10_Labs!A:A, Question_10_admin!A1809,
    Question_10_Labs!C:C, "LAB B",
    Question_10_Labs!B:B, "&lt;=" &amp; Question_10_admin!C1809
  ),
  "")</f>
        <v/>
      </c>
      <c r="H1809" s="13" t="str">
        <f>IF(E1809=1,
  IFERROR(
    AVERAGEIFS(
      Question_10_Labs!D:D,
      Question_10_Labs!A:A, A1809,
      Question_10_Labs!C:C, "LAB B",
      Question_10_Labs!B:B, "&gt;=" &amp; C1809
    ),
    "No test done"
  ),
  ""
)</f>
        <v/>
      </c>
      <c r="I1809" s="13" t="str">
        <f t="shared" si="57"/>
        <v xml:space="preserve"> </v>
      </c>
    </row>
    <row r="1810" spans="1:9" x14ac:dyDescent="0.25">
      <c r="A1810" s="11">
        <v>116</v>
      </c>
      <c r="B1810" s="11" t="s">
        <v>622</v>
      </c>
      <c r="C1810" s="12">
        <v>41106</v>
      </c>
      <c r="D1810" s="15">
        <v>2900</v>
      </c>
      <c r="E1810" s="13">
        <f t="shared" si="56"/>
        <v>0</v>
      </c>
      <c r="F1810" s="13">
        <f>IF(AND(B1810="Med B",COUNTIFS(A$1:A1809,A1810,B$1:B1809,"Med B")=0,COUNTIFS(A$1:A1809,A1810,B$1:B1809,"Med A")=0),1,0)</f>
        <v>0</v>
      </c>
      <c r="G1810" s="9" t="str">
        <f>IF(E1810=1,
  AVERAGEIFS(
    Question_10_Labs!D:D,
    Question_10_Labs!A:A, Question_10_admin!A1810,
    Question_10_Labs!C:C, "LAB B",
    Question_10_Labs!B:B, "&lt;=" &amp; Question_10_admin!C1810
  ),
  "")</f>
        <v/>
      </c>
      <c r="H1810" s="13" t="str">
        <f>IF(E1810=1,
  IFERROR(
    AVERAGEIFS(
      Question_10_Labs!D:D,
      Question_10_Labs!A:A, A1810,
      Question_10_Labs!C:C, "LAB B",
      Question_10_Labs!B:B, "&gt;=" &amp; C1810
    ),
    "No test done"
  ),
  ""
)</f>
        <v/>
      </c>
      <c r="I1810" s="13" t="str">
        <f t="shared" si="57"/>
        <v xml:space="preserve"> </v>
      </c>
    </row>
    <row r="1811" spans="1:9" x14ac:dyDescent="0.25">
      <c r="A1811" s="11">
        <v>116</v>
      </c>
      <c r="B1811" s="11" t="s">
        <v>622</v>
      </c>
      <c r="C1811" s="12">
        <v>41108</v>
      </c>
      <c r="D1811" s="15">
        <v>2900</v>
      </c>
      <c r="E1811" s="13">
        <f t="shared" si="56"/>
        <v>0</v>
      </c>
      <c r="F1811" s="13">
        <f>IF(AND(B1811="Med B",COUNTIFS(A$1:A1810,A1811,B$1:B1810,"Med B")=0,COUNTIFS(A$1:A1810,A1811,B$1:B1810,"Med A")=0),1,0)</f>
        <v>0</v>
      </c>
      <c r="G1811" s="9" t="str">
        <f>IF(E1811=1,
  AVERAGEIFS(
    Question_10_Labs!D:D,
    Question_10_Labs!A:A, Question_10_admin!A1811,
    Question_10_Labs!C:C, "LAB B",
    Question_10_Labs!B:B, "&lt;=" &amp; Question_10_admin!C1811
  ),
  "")</f>
        <v/>
      </c>
      <c r="H1811" s="13" t="str">
        <f>IF(E1811=1,
  IFERROR(
    AVERAGEIFS(
      Question_10_Labs!D:D,
      Question_10_Labs!A:A, A1811,
      Question_10_Labs!C:C, "LAB B",
      Question_10_Labs!B:B, "&gt;=" &amp; C1811
    ),
    "No test done"
  ),
  ""
)</f>
        <v/>
      </c>
      <c r="I1811" s="13" t="str">
        <f t="shared" si="57"/>
        <v xml:space="preserve"> </v>
      </c>
    </row>
    <row r="1812" spans="1:9" x14ac:dyDescent="0.25">
      <c r="A1812" s="11">
        <v>116</v>
      </c>
      <c r="B1812" s="11" t="s">
        <v>622</v>
      </c>
      <c r="C1812" s="12">
        <v>41110</v>
      </c>
      <c r="D1812" s="15">
        <v>3200</v>
      </c>
      <c r="E1812" s="13">
        <f t="shared" si="56"/>
        <v>0</v>
      </c>
      <c r="F1812" s="13">
        <f>IF(AND(B1812="Med B",COUNTIFS(A$1:A1811,A1812,B$1:B1811,"Med B")=0,COUNTIFS(A$1:A1811,A1812,B$1:B1811,"Med A")=0),1,0)</f>
        <v>0</v>
      </c>
      <c r="G1812" s="9" t="str">
        <f>IF(E1812=1,
  AVERAGEIFS(
    Question_10_Labs!D:D,
    Question_10_Labs!A:A, Question_10_admin!A1812,
    Question_10_Labs!C:C, "LAB B",
    Question_10_Labs!B:B, "&lt;=" &amp; Question_10_admin!C1812
  ),
  "")</f>
        <v/>
      </c>
      <c r="H1812" s="13" t="str">
        <f>IF(E1812=1,
  IFERROR(
    AVERAGEIFS(
      Question_10_Labs!D:D,
      Question_10_Labs!A:A, A1812,
      Question_10_Labs!C:C, "LAB B",
      Question_10_Labs!B:B, "&gt;=" &amp; C1812
    ),
    "No test done"
  ),
  ""
)</f>
        <v/>
      </c>
      <c r="I1812" s="13" t="str">
        <f t="shared" si="57"/>
        <v xml:space="preserve"> </v>
      </c>
    </row>
    <row r="1813" spans="1:9" x14ac:dyDescent="0.25">
      <c r="A1813" s="11">
        <v>116</v>
      </c>
      <c r="B1813" s="11" t="s">
        <v>622</v>
      </c>
      <c r="C1813" s="12">
        <v>41115</v>
      </c>
      <c r="D1813" s="15">
        <v>3200</v>
      </c>
      <c r="E1813" s="13">
        <f t="shared" si="56"/>
        <v>0</v>
      </c>
      <c r="F1813" s="13">
        <f>IF(AND(B1813="Med B",COUNTIFS(A$1:A1812,A1813,B$1:B1812,"Med B")=0,COUNTIFS(A$1:A1812,A1813,B$1:B1812,"Med A")=0),1,0)</f>
        <v>0</v>
      </c>
      <c r="G1813" s="9" t="str">
        <f>IF(E1813=1,
  AVERAGEIFS(
    Question_10_Labs!D:D,
    Question_10_Labs!A:A, Question_10_admin!A1813,
    Question_10_Labs!C:C, "LAB B",
    Question_10_Labs!B:B, "&lt;=" &amp; Question_10_admin!C1813
  ),
  "")</f>
        <v/>
      </c>
      <c r="H1813" s="13" t="str">
        <f>IF(E1813=1,
  IFERROR(
    AVERAGEIFS(
      Question_10_Labs!D:D,
      Question_10_Labs!A:A, A1813,
      Question_10_Labs!C:C, "LAB B",
      Question_10_Labs!B:B, "&gt;=" &amp; C1813
    ),
    "No test done"
  ),
  ""
)</f>
        <v/>
      </c>
      <c r="I1813" s="13" t="str">
        <f t="shared" si="57"/>
        <v xml:space="preserve"> </v>
      </c>
    </row>
    <row r="1814" spans="1:9" x14ac:dyDescent="0.25">
      <c r="A1814" s="11">
        <v>116</v>
      </c>
      <c r="B1814" s="11" t="s">
        <v>622</v>
      </c>
      <c r="C1814" s="12">
        <v>41117</v>
      </c>
      <c r="D1814" s="15">
        <v>3200</v>
      </c>
      <c r="E1814" s="13">
        <f t="shared" si="56"/>
        <v>0</v>
      </c>
      <c r="F1814" s="13">
        <f>IF(AND(B1814="Med B",COUNTIFS(A$1:A1813,A1814,B$1:B1813,"Med B")=0,COUNTIFS(A$1:A1813,A1814,B$1:B1813,"Med A")=0),1,0)</f>
        <v>0</v>
      </c>
      <c r="G1814" s="9" t="str">
        <f>IF(E1814=1,
  AVERAGEIFS(
    Question_10_Labs!D:D,
    Question_10_Labs!A:A, Question_10_admin!A1814,
    Question_10_Labs!C:C, "LAB B",
    Question_10_Labs!B:B, "&lt;=" &amp; Question_10_admin!C1814
  ),
  "")</f>
        <v/>
      </c>
      <c r="H1814" s="13" t="str">
        <f>IF(E1814=1,
  IFERROR(
    AVERAGEIFS(
      Question_10_Labs!D:D,
      Question_10_Labs!A:A, A1814,
      Question_10_Labs!C:C, "LAB B",
      Question_10_Labs!B:B, "&gt;=" &amp; C1814
    ),
    "No test done"
  ),
  ""
)</f>
        <v/>
      </c>
      <c r="I1814" s="13" t="str">
        <f t="shared" si="57"/>
        <v xml:space="preserve"> </v>
      </c>
    </row>
    <row r="1815" spans="1:9" x14ac:dyDescent="0.25">
      <c r="A1815" s="11">
        <v>116</v>
      </c>
      <c r="B1815" s="11" t="s">
        <v>622</v>
      </c>
      <c r="C1815" s="12">
        <v>41120</v>
      </c>
      <c r="D1815" s="15">
        <v>3200</v>
      </c>
      <c r="E1815" s="13">
        <f t="shared" si="56"/>
        <v>0</v>
      </c>
      <c r="F1815" s="13">
        <f>IF(AND(B1815="Med B",COUNTIFS(A$1:A1814,A1815,B$1:B1814,"Med B")=0,COUNTIFS(A$1:A1814,A1815,B$1:B1814,"Med A")=0),1,0)</f>
        <v>0</v>
      </c>
      <c r="G1815" s="9" t="str">
        <f>IF(E1815=1,
  AVERAGEIFS(
    Question_10_Labs!D:D,
    Question_10_Labs!A:A, Question_10_admin!A1815,
    Question_10_Labs!C:C, "LAB B",
    Question_10_Labs!B:B, "&lt;=" &amp; Question_10_admin!C1815
  ),
  "")</f>
        <v/>
      </c>
      <c r="H1815" s="13" t="str">
        <f>IF(E1815=1,
  IFERROR(
    AVERAGEIFS(
      Question_10_Labs!D:D,
      Question_10_Labs!A:A, A1815,
      Question_10_Labs!C:C, "LAB B",
      Question_10_Labs!B:B, "&gt;=" &amp; C1815
    ),
    "No test done"
  ),
  ""
)</f>
        <v/>
      </c>
      <c r="I1815" s="13" t="str">
        <f t="shared" si="57"/>
        <v xml:space="preserve"> </v>
      </c>
    </row>
    <row r="1816" spans="1:9" x14ac:dyDescent="0.25">
      <c r="A1816" s="11">
        <v>116</v>
      </c>
      <c r="B1816" s="11" t="s">
        <v>622</v>
      </c>
      <c r="C1816" s="12">
        <v>41122</v>
      </c>
      <c r="D1816" s="15">
        <v>3200</v>
      </c>
      <c r="E1816" s="13">
        <f t="shared" si="56"/>
        <v>0</v>
      </c>
      <c r="F1816" s="13">
        <f>IF(AND(B1816="Med B",COUNTIFS(A$1:A1815,A1816,B$1:B1815,"Med B")=0,COUNTIFS(A$1:A1815,A1816,B$1:B1815,"Med A")=0),1,0)</f>
        <v>0</v>
      </c>
      <c r="G1816" s="9" t="str">
        <f>IF(E1816=1,
  AVERAGEIFS(
    Question_10_Labs!D:D,
    Question_10_Labs!A:A, Question_10_admin!A1816,
    Question_10_Labs!C:C, "LAB B",
    Question_10_Labs!B:B, "&lt;=" &amp; Question_10_admin!C1816
  ),
  "")</f>
        <v/>
      </c>
      <c r="H1816" s="13" t="str">
        <f>IF(E1816=1,
  IFERROR(
    AVERAGEIFS(
      Question_10_Labs!D:D,
      Question_10_Labs!A:A, A1816,
      Question_10_Labs!C:C, "LAB B",
      Question_10_Labs!B:B, "&gt;=" &amp; C1816
    ),
    "No test done"
  ),
  ""
)</f>
        <v/>
      </c>
      <c r="I1816" s="13" t="str">
        <f t="shared" si="57"/>
        <v xml:space="preserve"> </v>
      </c>
    </row>
    <row r="1817" spans="1:9" x14ac:dyDescent="0.25">
      <c r="A1817" s="11">
        <v>116</v>
      </c>
      <c r="B1817" s="11" t="s">
        <v>622</v>
      </c>
      <c r="C1817" s="12">
        <v>41124</v>
      </c>
      <c r="D1817" s="15">
        <v>3200</v>
      </c>
      <c r="E1817" s="13">
        <f t="shared" si="56"/>
        <v>0</v>
      </c>
      <c r="F1817" s="13">
        <f>IF(AND(B1817="Med B",COUNTIFS(A$1:A1816,A1817,B$1:B1816,"Med B")=0,COUNTIFS(A$1:A1816,A1817,B$1:B1816,"Med A")=0),1,0)</f>
        <v>0</v>
      </c>
      <c r="G1817" s="9" t="str">
        <f>IF(E1817=1,
  AVERAGEIFS(
    Question_10_Labs!D:D,
    Question_10_Labs!A:A, Question_10_admin!A1817,
    Question_10_Labs!C:C, "LAB B",
    Question_10_Labs!B:B, "&lt;=" &amp; Question_10_admin!C1817
  ),
  "")</f>
        <v/>
      </c>
      <c r="H1817" s="13" t="str">
        <f>IF(E1817=1,
  IFERROR(
    AVERAGEIFS(
      Question_10_Labs!D:D,
      Question_10_Labs!A:A, A1817,
      Question_10_Labs!C:C, "LAB B",
      Question_10_Labs!B:B, "&gt;=" &amp; C1817
    ),
    "No test done"
  ),
  ""
)</f>
        <v/>
      </c>
      <c r="I1817" s="13" t="str">
        <f t="shared" si="57"/>
        <v xml:space="preserve"> </v>
      </c>
    </row>
    <row r="1818" spans="1:9" x14ac:dyDescent="0.25">
      <c r="A1818" s="11">
        <v>116</v>
      </c>
      <c r="B1818" s="11" t="s">
        <v>622</v>
      </c>
      <c r="C1818" s="12">
        <v>41127</v>
      </c>
      <c r="D1818" s="15">
        <v>3200</v>
      </c>
      <c r="E1818" s="13">
        <f t="shared" si="56"/>
        <v>0</v>
      </c>
      <c r="F1818" s="13">
        <f>IF(AND(B1818="Med B",COUNTIFS(A$1:A1817,A1818,B$1:B1817,"Med B")=0,COUNTIFS(A$1:A1817,A1818,B$1:B1817,"Med A")=0),1,0)</f>
        <v>0</v>
      </c>
      <c r="G1818" s="9" t="str">
        <f>IF(E1818=1,
  AVERAGEIFS(
    Question_10_Labs!D:D,
    Question_10_Labs!A:A, Question_10_admin!A1818,
    Question_10_Labs!C:C, "LAB B",
    Question_10_Labs!B:B, "&lt;=" &amp; Question_10_admin!C1818
  ),
  "")</f>
        <v/>
      </c>
      <c r="H1818" s="13" t="str">
        <f>IF(E1818=1,
  IFERROR(
    AVERAGEIFS(
      Question_10_Labs!D:D,
      Question_10_Labs!A:A, A1818,
      Question_10_Labs!C:C, "LAB B",
      Question_10_Labs!B:B, "&gt;=" &amp; C1818
    ),
    "No test done"
  ),
  ""
)</f>
        <v/>
      </c>
      <c r="I1818" s="13" t="str">
        <f t="shared" si="57"/>
        <v xml:space="preserve"> </v>
      </c>
    </row>
    <row r="1819" spans="1:9" x14ac:dyDescent="0.25">
      <c r="A1819" s="11">
        <v>116</v>
      </c>
      <c r="B1819" s="11" t="s">
        <v>622</v>
      </c>
      <c r="C1819" s="12">
        <v>41129</v>
      </c>
      <c r="D1819" s="15">
        <v>3200</v>
      </c>
      <c r="E1819" s="13">
        <f t="shared" si="56"/>
        <v>0</v>
      </c>
      <c r="F1819" s="13">
        <f>IF(AND(B1819="Med B",COUNTIFS(A$1:A1818,A1819,B$1:B1818,"Med B")=0,COUNTIFS(A$1:A1818,A1819,B$1:B1818,"Med A")=0),1,0)</f>
        <v>0</v>
      </c>
      <c r="G1819" s="9" t="str">
        <f>IF(E1819=1,
  AVERAGEIFS(
    Question_10_Labs!D:D,
    Question_10_Labs!A:A, Question_10_admin!A1819,
    Question_10_Labs!C:C, "LAB B",
    Question_10_Labs!B:B, "&lt;=" &amp; Question_10_admin!C1819
  ),
  "")</f>
        <v/>
      </c>
      <c r="H1819" s="13" t="str">
        <f>IF(E1819=1,
  IFERROR(
    AVERAGEIFS(
      Question_10_Labs!D:D,
      Question_10_Labs!A:A, A1819,
      Question_10_Labs!C:C, "LAB B",
      Question_10_Labs!B:B, "&gt;=" &amp; C1819
    ),
    "No test done"
  ),
  ""
)</f>
        <v/>
      </c>
      <c r="I1819" s="13" t="str">
        <f t="shared" si="57"/>
        <v xml:space="preserve"> </v>
      </c>
    </row>
    <row r="1820" spans="1:9" x14ac:dyDescent="0.25">
      <c r="A1820" s="11">
        <v>116</v>
      </c>
      <c r="B1820" s="11" t="s">
        <v>622</v>
      </c>
      <c r="C1820" s="12">
        <v>41131</v>
      </c>
      <c r="D1820" s="15">
        <v>3200</v>
      </c>
      <c r="E1820" s="13">
        <f t="shared" si="56"/>
        <v>0</v>
      </c>
      <c r="F1820" s="13">
        <f>IF(AND(B1820="Med B",COUNTIFS(A$1:A1819,A1820,B$1:B1819,"Med B")=0,COUNTIFS(A$1:A1819,A1820,B$1:B1819,"Med A")=0),1,0)</f>
        <v>0</v>
      </c>
      <c r="G1820" s="9" t="str">
        <f>IF(E1820=1,
  AVERAGEIFS(
    Question_10_Labs!D:D,
    Question_10_Labs!A:A, Question_10_admin!A1820,
    Question_10_Labs!C:C, "LAB B",
    Question_10_Labs!B:B, "&lt;=" &amp; Question_10_admin!C1820
  ),
  "")</f>
        <v/>
      </c>
      <c r="H1820" s="13" t="str">
        <f>IF(E1820=1,
  IFERROR(
    AVERAGEIFS(
      Question_10_Labs!D:D,
      Question_10_Labs!A:A, A1820,
      Question_10_Labs!C:C, "LAB B",
      Question_10_Labs!B:B, "&gt;=" &amp; C1820
    ),
    "No test done"
  ),
  ""
)</f>
        <v/>
      </c>
      <c r="I1820" s="13" t="str">
        <f t="shared" si="57"/>
        <v xml:space="preserve"> </v>
      </c>
    </row>
    <row r="1821" spans="1:9" x14ac:dyDescent="0.25">
      <c r="A1821" s="11">
        <v>116</v>
      </c>
      <c r="B1821" s="11" t="s">
        <v>622</v>
      </c>
      <c r="C1821" s="12">
        <v>41134</v>
      </c>
      <c r="D1821" s="15">
        <v>3200</v>
      </c>
      <c r="E1821" s="13">
        <f t="shared" si="56"/>
        <v>0</v>
      </c>
      <c r="F1821" s="13">
        <f>IF(AND(B1821="Med B",COUNTIFS(A$1:A1820,A1821,B$1:B1820,"Med B")=0,COUNTIFS(A$1:A1820,A1821,B$1:B1820,"Med A")=0),1,0)</f>
        <v>0</v>
      </c>
      <c r="G1821" s="9" t="str">
        <f>IF(E1821=1,
  AVERAGEIFS(
    Question_10_Labs!D:D,
    Question_10_Labs!A:A, Question_10_admin!A1821,
    Question_10_Labs!C:C, "LAB B",
    Question_10_Labs!B:B, "&lt;=" &amp; Question_10_admin!C1821
  ),
  "")</f>
        <v/>
      </c>
      <c r="H1821" s="13" t="str">
        <f>IF(E1821=1,
  IFERROR(
    AVERAGEIFS(
      Question_10_Labs!D:D,
      Question_10_Labs!A:A, A1821,
      Question_10_Labs!C:C, "LAB B",
      Question_10_Labs!B:B, "&gt;=" &amp; C1821
    ),
    "No test done"
  ),
  ""
)</f>
        <v/>
      </c>
      <c r="I1821" s="13" t="str">
        <f t="shared" si="57"/>
        <v xml:space="preserve"> </v>
      </c>
    </row>
    <row r="1822" spans="1:9" x14ac:dyDescent="0.25">
      <c r="A1822" s="11">
        <v>116</v>
      </c>
      <c r="B1822" s="11" t="s">
        <v>622</v>
      </c>
      <c r="C1822" s="12">
        <v>41136</v>
      </c>
      <c r="D1822" s="15">
        <v>3200</v>
      </c>
      <c r="E1822" s="13">
        <f t="shared" si="56"/>
        <v>0</v>
      </c>
      <c r="F1822" s="13">
        <f>IF(AND(B1822="Med B",COUNTIFS(A$1:A1821,A1822,B$1:B1821,"Med B")=0,COUNTIFS(A$1:A1821,A1822,B$1:B1821,"Med A")=0),1,0)</f>
        <v>0</v>
      </c>
      <c r="G1822" s="9" t="str">
        <f>IF(E1822=1,
  AVERAGEIFS(
    Question_10_Labs!D:D,
    Question_10_Labs!A:A, Question_10_admin!A1822,
    Question_10_Labs!C:C, "LAB B",
    Question_10_Labs!B:B, "&lt;=" &amp; Question_10_admin!C1822
  ),
  "")</f>
        <v/>
      </c>
      <c r="H1822" s="13" t="str">
        <f>IF(E1822=1,
  IFERROR(
    AVERAGEIFS(
      Question_10_Labs!D:D,
      Question_10_Labs!A:A, A1822,
      Question_10_Labs!C:C, "LAB B",
      Question_10_Labs!B:B, "&gt;=" &amp; C1822
    ),
    "No test done"
  ),
  ""
)</f>
        <v/>
      </c>
      <c r="I1822" s="13" t="str">
        <f t="shared" si="57"/>
        <v xml:space="preserve"> </v>
      </c>
    </row>
    <row r="1823" spans="1:9" x14ac:dyDescent="0.25">
      <c r="A1823" s="11">
        <v>116</v>
      </c>
      <c r="B1823" s="11" t="s">
        <v>622</v>
      </c>
      <c r="C1823" s="12">
        <v>41155</v>
      </c>
      <c r="D1823" s="15">
        <v>2600</v>
      </c>
      <c r="E1823" s="13">
        <f t="shared" si="56"/>
        <v>1</v>
      </c>
      <c r="F1823" s="13">
        <f>IF(AND(B1823="Med B",COUNTIFS(A$1:A1822,A1823,B$1:B1822,"Med B")=0,COUNTIFS(A$1:A1822,A1823,B$1:B1822,"Med A")=0),1,0)</f>
        <v>0</v>
      </c>
      <c r="G1823" s="9">
        <f>IF(E1823=1,
  AVERAGEIFS(
    Question_10_Labs!D:D,
    Question_10_Labs!A:A, Question_10_admin!A1823,
    Question_10_Labs!C:C, "LAB B",
    Question_10_Labs!B:B, "&lt;=" &amp; Question_10_admin!C1823
  ),
  "")</f>
        <v>10.8</v>
      </c>
      <c r="H1823" s="13">
        <f>IF(E1823=1,
  IFERROR(
    AVERAGEIFS(
      Question_10_Labs!D:D,
      Question_10_Labs!A:A, A1823,
      Question_10_Labs!C:C, "LAB B",
      Question_10_Labs!B:B, "&gt;=" &amp; C1823
    ),
    "No test done"
  ),
  ""
)</f>
        <v>10.342857142857143</v>
      </c>
      <c r="I1823" s="13" t="str">
        <f t="shared" si="57"/>
        <v>Higher</v>
      </c>
    </row>
    <row r="1824" spans="1:9" x14ac:dyDescent="0.25">
      <c r="A1824" s="11">
        <v>116</v>
      </c>
      <c r="B1824" s="11" t="s">
        <v>623</v>
      </c>
      <c r="C1824" s="12">
        <v>41164</v>
      </c>
      <c r="D1824" s="15">
        <v>5</v>
      </c>
      <c r="E1824" s="13">
        <f t="shared" si="56"/>
        <v>0</v>
      </c>
      <c r="F1824" s="13">
        <f>IF(AND(B1824="Med B",COUNTIFS(A$1:A1823,A1824,B$1:B1823,"Med B")=0,COUNTIFS(A$1:A1823,A1824,B$1:B1823,"Med A")=0),1,0)</f>
        <v>0</v>
      </c>
      <c r="G1824" s="9" t="str">
        <f>IF(E1824=1,
  AVERAGEIFS(
    Question_10_Labs!D:D,
    Question_10_Labs!A:A, Question_10_admin!A1824,
    Question_10_Labs!C:C, "LAB B",
    Question_10_Labs!B:B, "&lt;=" &amp; Question_10_admin!C1824
  ),
  "")</f>
        <v/>
      </c>
      <c r="H1824" s="13" t="str">
        <f>IF(E1824=1,
  IFERROR(
    AVERAGEIFS(
      Question_10_Labs!D:D,
      Question_10_Labs!A:A, A1824,
      Question_10_Labs!C:C, "LAB B",
      Question_10_Labs!B:B, "&gt;=" &amp; C1824
    ),
    "No test done"
  ),
  ""
)</f>
        <v/>
      </c>
      <c r="I1824" s="13" t="str">
        <f t="shared" si="57"/>
        <v xml:space="preserve"> </v>
      </c>
    </row>
    <row r="1825" spans="1:9" x14ac:dyDescent="0.25">
      <c r="A1825" s="11">
        <v>116</v>
      </c>
      <c r="B1825" s="11" t="s">
        <v>623</v>
      </c>
      <c r="C1825" s="12">
        <v>41227</v>
      </c>
      <c r="D1825" s="15">
        <v>8</v>
      </c>
      <c r="E1825" s="13">
        <f t="shared" si="56"/>
        <v>0</v>
      </c>
      <c r="F1825" s="13">
        <f>IF(AND(B1825="Med B",COUNTIFS(A$1:A1824,A1825,B$1:B1824,"Med B")=0,COUNTIFS(A$1:A1824,A1825,B$1:B1824,"Med A")=0),1,0)</f>
        <v>0</v>
      </c>
      <c r="G1825" s="9" t="str">
        <f>IF(E1825=1,
  AVERAGEIFS(
    Question_10_Labs!D:D,
    Question_10_Labs!A:A, Question_10_admin!A1825,
    Question_10_Labs!C:C, "LAB B",
    Question_10_Labs!B:B, "&lt;=" &amp; Question_10_admin!C1825
  ),
  "")</f>
        <v/>
      </c>
      <c r="H1825" s="13" t="str">
        <f>IF(E1825=1,
  IFERROR(
    AVERAGEIFS(
      Question_10_Labs!D:D,
      Question_10_Labs!A:A, A1825,
      Question_10_Labs!C:C, "LAB B",
      Question_10_Labs!B:B, "&gt;=" &amp; C1825
    ),
    "No test done"
  ),
  ""
)</f>
        <v/>
      </c>
      <c r="I1825" s="13" t="str">
        <f t="shared" si="57"/>
        <v xml:space="preserve"> </v>
      </c>
    </row>
    <row r="1826" spans="1:9" x14ac:dyDescent="0.25">
      <c r="A1826" s="11">
        <v>117</v>
      </c>
      <c r="B1826" s="11" t="s">
        <v>622</v>
      </c>
      <c r="C1826" s="12">
        <v>41092</v>
      </c>
      <c r="D1826" s="15">
        <v>8800</v>
      </c>
      <c r="E1826" s="13">
        <f t="shared" si="56"/>
        <v>0</v>
      </c>
      <c r="F1826" s="13">
        <f>IF(AND(B1826="Med B",COUNTIFS(A$1:A1825,A1826,B$1:B1825,"Med B")=0,COUNTIFS(A$1:A1825,A1826,B$1:B1825,"Med A")=0),1,0)</f>
        <v>0</v>
      </c>
      <c r="G1826" s="9" t="str">
        <f>IF(E1826=1,
  AVERAGEIFS(
    Question_10_Labs!D:D,
    Question_10_Labs!A:A, Question_10_admin!A1826,
    Question_10_Labs!C:C, "LAB B",
    Question_10_Labs!B:B, "&lt;=" &amp; Question_10_admin!C1826
  ),
  "")</f>
        <v/>
      </c>
      <c r="H1826" s="13" t="str">
        <f>IF(E1826=1,
  IFERROR(
    AVERAGEIFS(
      Question_10_Labs!D:D,
      Question_10_Labs!A:A, A1826,
      Question_10_Labs!C:C, "LAB B",
      Question_10_Labs!B:B, "&gt;=" &amp; C1826
    ),
    "No test done"
  ),
  ""
)</f>
        <v/>
      </c>
      <c r="I1826" s="13" t="str">
        <f t="shared" si="57"/>
        <v xml:space="preserve"> </v>
      </c>
    </row>
    <row r="1827" spans="1:9" x14ac:dyDescent="0.25">
      <c r="A1827" s="11">
        <v>117</v>
      </c>
      <c r="B1827" s="11" t="s">
        <v>622</v>
      </c>
      <c r="C1827" s="12">
        <v>41094</v>
      </c>
      <c r="D1827" s="15">
        <v>8800</v>
      </c>
      <c r="E1827" s="13">
        <f t="shared" si="56"/>
        <v>0</v>
      </c>
      <c r="F1827" s="13">
        <f>IF(AND(B1827="Med B",COUNTIFS(A$1:A1826,A1827,B$1:B1826,"Med B")=0,COUNTIFS(A$1:A1826,A1827,B$1:B1826,"Med A")=0),1,0)</f>
        <v>0</v>
      </c>
      <c r="G1827" s="9" t="str">
        <f>IF(E1827=1,
  AVERAGEIFS(
    Question_10_Labs!D:D,
    Question_10_Labs!A:A, Question_10_admin!A1827,
    Question_10_Labs!C:C, "LAB B",
    Question_10_Labs!B:B, "&lt;=" &amp; Question_10_admin!C1827
  ),
  "")</f>
        <v/>
      </c>
      <c r="H1827" s="13" t="str">
        <f>IF(E1827=1,
  IFERROR(
    AVERAGEIFS(
      Question_10_Labs!D:D,
      Question_10_Labs!A:A, A1827,
      Question_10_Labs!C:C, "LAB B",
      Question_10_Labs!B:B, "&gt;=" &amp; C1827
    ),
    "No test done"
  ),
  ""
)</f>
        <v/>
      </c>
      <c r="I1827" s="13" t="str">
        <f t="shared" si="57"/>
        <v xml:space="preserve"> </v>
      </c>
    </row>
    <row r="1828" spans="1:9" x14ac:dyDescent="0.25">
      <c r="A1828" s="11">
        <v>117</v>
      </c>
      <c r="B1828" s="11" t="s">
        <v>622</v>
      </c>
      <c r="C1828" s="12">
        <v>41096</v>
      </c>
      <c r="D1828" s="15">
        <v>9700</v>
      </c>
      <c r="E1828" s="13">
        <f t="shared" si="56"/>
        <v>0</v>
      </c>
      <c r="F1828" s="13">
        <f>IF(AND(B1828="Med B",COUNTIFS(A$1:A1827,A1828,B$1:B1827,"Med B")=0,COUNTIFS(A$1:A1827,A1828,B$1:B1827,"Med A")=0),1,0)</f>
        <v>0</v>
      </c>
      <c r="G1828" s="9" t="str">
        <f>IF(E1828=1,
  AVERAGEIFS(
    Question_10_Labs!D:D,
    Question_10_Labs!A:A, Question_10_admin!A1828,
    Question_10_Labs!C:C, "LAB B",
    Question_10_Labs!B:B, "&lt;=" &amp; Question_10_admin!C1828
  ),
  "")</f>
        <v/>
      </c>
      <c r="H1828" s="13" t="str">
        <f>IF(E1828=1,
  IFERROR(
    AVERAGEIFS(
      Question_10_Labs!D:D,
      Question_10_Labs!A:A, A1828,
      Question_10_Labs!C:C, "LAB B",
      Question_10_Labs!B:B, "&gt;=" &amp; C1828
    ),
    "No test done"
  ),
  ""
)</f>
        <v/>
      </c>
      <c r="I1828" s="13" t="str">
        <f t="shared" si="57"/>
        <v xml:space="preserve"> </v>
      </c>
    </row>
    <row r="1829" spans="1:9" x14ac:dyDescent="0.25">
      <c r="A1829" s="11">
        <v>117</v>
      </c>
      <c r="B1829" s="11" t="s">
        <v>622</v>
      </c>
      <c r="C1829" s="12">
        <v>41099</v>
      </c>
      <c r="D1829" s="15">
        <v>9700</v>
      </c>
      <c r="E1829" s="13">
        <f t="shared" si="56"/>
        <v>0</v>
      </c>
      <c r="F1829" s="13">
        <f>IF(AND(B1829="Med B",COUNTIFS(A$1:A1828,A1829,B$1:B1828,"Med B")=0,COUNTIFS(A$1:A1828,A1829,B$1:B1828,"Med A")=0),1,0)</f>
        <v>0</v>
      </c>
      <c r="G1829" s="9" t="str">
        <f>IF(E1829=1,
  AVERAGEIFS(
    Question_10_Labs!D:D,
    Question_10_Labs!A:A, Question_10_admin!A1829,
    Question_10_Labs!C:C, "LAB B",
    Question_10_Labs!B:B, "&lt;=" &amp; Question_10_admin!C1829
  ),
  "")</f>
        <v/>
      </c>
      <c r="H1829" s="13" t="str">
        <f>IF(E1829=1,
  IFERROR(
    AVERAGEIFS(
      Question_10_Labs!D:D,
      Question_10_Labs!A:A, A1829,
      Question_10_Labs!C:C, "LAB B",
      Question_10_Labs!B:B, "&gt;=" &amp; C1829
    ),
    "No test done"
  ),
  ""
)</f>
        <v/>
      </c>
      <c r="I1829" s="13" t="str">
        <f t="shared" si="57"/>
        <v xml:space="preserve"> </v>
      </c>
    </row>
    <row r="1830" spans="1:9" x14ac:dyDescent="0.25">
      <c r="A1830" s="11">
        <v>117</v>
      </c>
      <c r="B1830" s="11" t="s">
        <v>622</v>
      </c>
      <c r="C1830" s="12">
        <v>41101</v>
      </c>
      <c r="D1830" s="15">
        <v>9700</v>
      </c>
      <c r="E1830" s="13">
        <f t="shared" si="56"/>
        <v>0</v>
      </c>
      <c r="F1830" s="13">
        <f>IF(AND(B1830="Med B",COUNTIFS(A$1:A1829,A1830,B$1:B1829,"Med B")=0,COUNTIFS(A$1:A1829,A1830,B$1:B1829,"Med A")=0),1,0)</f>
        <v>0</v>
      </c>
      <c r="G1830" s="9" t="str">
        <f>IF(E1830=1,
  AVERAGEIFS(
    Question_10_Labs!D:D,
    Question_10_Labs!A:A, Question_10_admin!A1830,
    Question_10_Labs!C:C, "LAB B",
    Question_10_Labs!B:B, "&lt;=" &amp; Question_10_admin!C1830
  ),
  "")</f>
        <v/>
      </c>
      <c r="H1830" s="13" t="str">
        <f>IF(E1830=1,
  IFERROR(
    AVERAGEIFS(
      Question_10_Labs!D:D,
      Question_10_Labs!A:A, A1830,
      Question_10_Labs!C:C, "LAB B",
      Question_10_Labs!B:B, "&gt;=" &amp; C1830
    ),
    "No test done"
  ),
  ""
)</f>
        <v/>
      </c>
      <c r="I1830" s="13" t="str">
        <f t="shared" si="57"/>
        <v xml:space="preserve"> </v>
      </c>
    </row>
    <row r="1831" spans="1:9" x14ac:dyDescent="0.25">
      <c r="A1831" s="11">
        <v>117</v>
      </c>
      <c r="B1831" s="11" t="s">
        <v>622</v>
      </c>
      <c r="C1831" s="12">
        <v>41103</v>
      </c>
      <c r="D1831" s="15">
        <v>9700</v>
      </c>
      <c r="E1831" s="13">
        <f t="shared" si="56"/>
        <v>0</v>
      </c>
      <c r="F1831" s="13">
        <f>IF(AND(B1831="Med B",COUNTIFS(A$1:A1830,A1831,B$1:B1830,"Med B")=0,COUNTIFS(A$1:A1830,A1831,B$1:B1830,"Med A")=0),1,0)</f>
        <v>0</v>
      </c>
      <c r="G1831" s="9" t="str">
        <f>IF(E1831=1,
  AVERAGEIFS(
    Question_10_Labs!D:D,
    Question_10_Labs!A:A, Question_10_admin!A1831,
    Question_10_Labs!C:C, "LAB B",
    Question_10_Labs!B:B, "&lt;=" &amp; Question_10_admin!C1831
  ),
  "")</f>
        <v/>
      </c>
      <c r="H1831" s="13" t="str">
        <f>IF(E1831=1,
  IFERROR(
    AVERAGEIFS(
      Question_10_Labs!D:D,
      Question_10_Labs!A:A, A1831,
      Question_10_Labs!C:C, "LAB B",
      Question_10_Labs!B:B, "&gt;=" &amp; C1831
    ),
    "No test done"
  ),
  ""
)</f>
        <v/>
      </c>
      <c r="I1831" s="13" t="str">
        <f t="shared" si="57"/>
        <v xml:space="preserve"> </v>
      </c>
    </row>
    <row r="1832" spans="1:9" x14ac:dyDescent="0.25">
      <c r="A1832" s="11">
        <v>117</v>
      </c>
      <c r="B1832" s="11" t="s">
        <v>622</v>
      </c>
      <c r="C1832" s="12">
        <v>41106</v>
      </c>
      <c r="D1832" s="15">
        <v>9700</v>
      </c>
      <c r="E1832" s="13">
        <f t="shared" si="56"/>
        <v>0</v>
      </c>
      <c r="F1832" s="13">
        <f>IF(AND(B1832="Med B",COUNTIFS(A$1:A1831,A1832,B$1:B1831,"Med B")=0,COUNTIFS(A$1:A1831,A1832,B$1:B1831,"Med A")=0),1,0)</f>
        <v>0</v>
      </c>
      <c r="G1832" s="9" t="str">
        <f>IF(E1832=1,
  AVERAGEIFS(
    Question_10_Labs!D:D,
    Question_10_Labs!A:A, Question_10_admin!A1832,
    Question_10_Labs!C:C, "LAB B",
    Question_10_Labs!B:B, "&lt;=" &amp; Question_10_admin!C1832
  ),
  "")</f>
        <v/>
      </c>
      <c r="H1832" s="13" t="str">
        <f>IF(E1832=1,
  IFERROR(
    AVERAGEIFS(
      Question_10_Labs!D:D,
      Question_10_Labs!A:A, A1832,
      Question_10_Labs!C:C, "LAB B",
      Question_10_Labs!B:B, "&gt;=" &amp; C1832
    ),
    "No test done"
  ),
  ""
)</f>
        <v/>
      </c>
      <c r="I1832" s="13" t="str">
        <f t="shared" si="57"/>
        <v xml:space="preserve"> </v>
      </c>
    </row>
    <row r="1833" spans="1:9" x14ac:dyDescent="0.25">
      <c r="A1833" s="11">
        <v>117</v>
      </c>
      <c r="B1833" s="11" t="s">
        <v>622</v>
      </c>
      <c r="C1833" s="12">
        <v>41108</v>
      </c>
      <c r="D1833" s="15">
        <v>9700</v>
      </c>
      <c r="E1833" s="13">
        <f t="shared" si="56"/>
        <v>0</v>
      </c>
      <c r="F1833" s="13">
        <f>IF(AND(B1833="Med B",COUNTIFS(A$1:A1832,A1833,B$1:B1832,"Med B")=0,COUNTIFS(A$1:A1832,A1833,B$1:B1832,"Med A")=0),1,0)</f>
        <v>0</v>
      </c>
      <c r="G1833" s="9" t="str">
        <f>IF(E1833=1,
  AVERAGEIFS(
    Question_10_Labs!D:D,
    Question_10_Labs!A:A, Question_10_admin!A1833,
    Question_10_Labs!C:C, "LAB B",
    Question_10_Labs!B:B, "&lt;=" &amp; Question_10_admin!C1833
  ),
  "")</f>
        <v/>
      </c>
      <c r="H1833" s="13" t="str">
        <f>IF(E1833=1,
  IFERROR(
    AVERAGEIFS(
      Question_10_Labs!D:D,
      Question_10_Labs!A:A, A1833,
      Question_10_Labs!C:C, "LAB B",
      Question_10_Labs!B:B, "&gt;=" &amp; C1833
    ),
    "No test done"
  ),
  ""
)</f>
        <v/>
      </c>
      <c r="I1833" s="13" t="str">
        <f t="shared" si="57"/>
        <v xml:space="preserve"> </v>
      </c>
    </row>
    <row r="1834" spans="1:9" x14ac:dyDescent="0.25">
      <c r="A1834" s="11">
        <v>117</v>
      </c>
      <c r="B1834" s="11" t="s">
        <v>622</v>
      </c>
      <c r="C1834" s="12">
        <v>41110</v>
      </c>
      <c r="D1834" s="15">
        <v>10700</v>
      </c>
      <c r="E1834" s="13">
        <f t="shared" si="56"/>
        <v>0</v>
      </c>
      <c r="F1834" s="13">
        <f>IF(AND(B1834="Med B",COUNTIFS(A$1:A1833,A1834,B$1:B1833,"Med B")=0,COUNTIFS(A$1:A1833,A1834,B$1:B1833,"Med A")=0),1,0)</f>
        <v>0</v>
      </c>
      <c r="G1834" s="9" t="str">
        <f>IF(E1834=1,
  AVERAGEIFS(
    Question_10_Labs!D:D,
    Question_10_Labs!A:A, Question_10_admin!A1834,
    Question_10_Labs!C:C, "LAB B",
    Question_10_Labs!B:B, "&lt;=" &amp; Question_10_admin!C1834
  ),
  "")</f>
        <v/>
      </c>
      <c r="H1834" s="13" t="str">
        <f>IF(E1834=1,
  IFERROR(
    AVERAGEIFS(
      Question_10_Labs!D:D,
      Question_10_Labs!A:A, A1834,
      Question_10_Labs!C:C, "LAB B",
      Question_10_Labs!B:B, "&gt;=" &amp; C1834
    ),
    "No test done"
  ),
  ""
)</f>
        <v/>
      </c>
      <c r="I1834" s="13" t="str">
        <f t="shared" si="57"/>
        <v xml:space="preserve"> </v>
      </c>
    </row>
    <row r="1835" spans="1:9" x14ac:dyDescent="0.25">
      <c r="A1835" s="11">
        <v>117</v>
      </c>
      <c r="B1835" s="11" t="s">
        <v>622</v>
      </c>
      <c r="C1835" s="12">
        <v>41113</v>
      </c>
      <c r="D1835" s="15">
        <v>10700</v>
      </c>
      <c r="E1835" s="13">
        <f t="shared" si="56"/>
        <v>0</v>
      </c>
      <c r="F1835" s="13">
        <f>IF(AND(B1835="Med B",COUNTIFS(A$1:A1834,A1835,B$1:B1834,"Med B")=0,COUNTIFS(A$1:A1834,A1835,B$1:B1834,"Med A")=0),1,0)</f>
        <v>0</v>
      </c>
      <c r="G1835" s="9" t="str">
        <f>IF(E1835=1,
  AVERAGEIFS(
    Question_10_Labs!D:D,
    Question_10_Labs!A:A, Question_10_admin!A1835,
    Question_10_Labs!C:C, "LAB B",
    Question_10_Labs!B:B, "&lt;=" &amp; Question_10_admin!C1835
  ),
  "")</f>
        <v/>
      </c>
      <c r="H1835" s="13" t="str">
        <f>IF(E1835=1,
  IFERROR(
    AVERAGEIFS(
      Question_10_Labs!D:D,
      Question_10_Labs!A:A, A1835,
      Question_10_Labs!C:C, "LAB B",
      Question_10_Labs!B:B, "&gt;=" &amp; C1835
    ),
    "No test done"
  ),
  ""
)</f>
        <v/>
      </c>
      <c r="I1835" s="13" t="str">
        <f t="shared" si="57"/>
        <v xml:space="preserve"> </v>
      </c>
    </row>
    <row r="1836" spans="1:9" x14ac:dyDescent="0.25">
      <c r="A1836" s="11">
        <v>117</v>
      </c>
      <c r="B1836" s="11" t="s">
        <v>622</v>
      </c>
      <c r="C1836" s="12">
        <v>41117</v>
      </c>
      <c r="D1836" s="15">
        <v>10700</v>
      </c>
      <c r="E1836" s="13">
        <f t="shared" si="56"/>
        <v>0</v>
      </c>
      <c r="F1836" s="13">
        <f>IF(AND(B1836="Med B",COUNTIFS(A$1:A1835,A1836,B$1:B1835,"Med B")=0,COUNTIFS(A$1:A1835,A1836,B$1:B1835,"Med A")=0),1,0)</f>
        <v>0</v>
      </c>
      <c r="G1836" s="9" t="str">
        <f>IF(E1836=1,
  AVERAGEIFS(
    Question_10_Labs!D:D,
    Question_10_Labs!A:A, Question_10_admin!A1836,
    Question_10_Labs!C:C, "LAB B",
    Question_10_Labs!B:B, "&lt;=" &amp; Question_10_admin!C1836
  ),
  "")</f>
        <v/>
      </c>
      <c r="H1836" s="13" t="str">
        <f>IF(E1836=1,
  IFERROR(
    AVERAGEIFS(
      Question_10_Labs!D:D,
      Question_10_Labs!A:A, A1836,
      Question_10_Labs!C:C, "LAB B",
      Question_10_Labs!B:B, "&gt;=" &amp; C1836
    ),
    "No test done"
  ),
  ""
)</f>
        <v/>
      </c>
      <c r="I1836" s="13" t="str">
        <f t="shared" si="57"/>
        <v xml:space="preserve"> </v>
      </c>
    </row>
    <row r="1837" spans="1:9" x14ac:dyDescent="0.25">
      <c r="A1837" s="11">
        <v>117</v>
      </c>
      <c r="B1837" s="11" t="s">
        <v>622</v>
      </c>
      <c r="C1837" s="12">
        <v>41120</v>
      </c>
      <c r="D1837" s="15">
        <v>10700</v>
      </c>
      <c r="E1837" s="13">
        <f t="shared" si="56"/>
        <v>0</v>
      </c>
      <c r="F1837" s="13">
        <f>IF(AND(B1837="Med B",COUNTIFS(A$1:A1836,A1837,B$1:B1836,"Med B")=0,COUNTIFS(A$1:A1836,A1837,B$1:B1836,"Med A")=0),1,0)</f>
        <v>0</v>
      </c>
      <c r="G1837" s="9" t="str">
        <f>IF(E1837=1,
  AVERAGEIFS(
    Question_10_Labs!D:D,
    Question_10_Labs!A:A, Question_10_admin!A1837,
    Question_10_Labs!C:C, "LAB B",
    Question_10_Labs!B:B, "&lt;=" &amp; Question_10_admin!C1837
  ),
  "")</f>
        <v/>
      </c>
      <c r="H1837" s="13" t="str">
        <f>IF(E1837=1,
  IFERROR(
    AVERAGEIFS(
      Question_10_Labs!D:D,
      Question_10_Labs!A:A, A1837,
      Question_10_Labs!C:C, "LAB B",
      Question_10_Labs!B:B, "&gt;=" &amp; C1837
    ),
    "No test done"
  ),
  ""
)</f>
        <v/>
      </c>
      <c r="I1837" s="13" t="str">
        <f t="shared" si="57"/>
        <v xml:space="preserve"> </v>
      </c>
    </row>
    <row r="1838" spans="1:9" x14ac:dyDescent="0.25">
      <c r="A1838" s="11">
        <v>117</v>
      </c>
      <c r="B1838" s="11" t="s">
        <v>622</v>
      </c>
      <c r="C1838" s="12">
        <v>41122</v>
      </c>
      <c r="D1838" s="15">
        <v>10700</v>
      </c>
      <c r="E1838" s="13">
        <f t="shared" si="56"/>
        <v>0</v>
      </c>
      <c r="F1838" s="13">
        <f>IF(AND(B1838="Med B",COUNTIFS(A$1:A1837,A1838,B$1:B1837,"Med B")=0,COUNTIFS(A$1:A1837,A1838,B$1:B1837,"Med A")=0),1,0)</f>
        <v>0</v>
      </c>
      <c r="G1838" s="9" t="str">
        <f>IF(E1838=1,
  AVERAGEIFS(
    Question_10_Labs!D:D,
    Question_10_Labs!A:A, Question_10_admin!A1838,
    Question_10_Labs!C:C, "LAB B",
    Question_10_Labs!B:B, "&lt;=" &amp; Question_10_admin!C1838
  ),
  "")</f>
        <v/>
      </c>
      <c r="H1838" s="13" t="str">
        <f>IF(E1838=1,
  IFERROR(
    AVERAGEIFS(
      Question_10_Labs!D:D,
      Question_10_Labs!A:A, A1838,
      Question_10_Labs!C:C, "LAB B",
      Question_10_Labs!B:B, "&gt;=" &amp; C1838
    ),
    "No test done"
  ),
  ""
)</f>
        <v/>
      </c>
      <c r="I1838" s="13" t="str">
        <f t="shared" si="57"/>
        <v xml:space="preserve"> </v>
      </c>
    </row>
    <row r="1839" spans="1:9" x14ac:dyDescent="0.25">
      <c r="A1839" s="11">
        <v>117</v>
      </c>
      <c r="B1839" s="11" t="s">
        <v>622</v>
      </c>
      <c r="C1839" s="12">
        <v>41124</v>
      </c>
      <c r="D1839" s="15">
        <v>20000</v>
      </c>
      <c r="E1839" s="13">
        <f t="shared" si="56"/>
        <v>0</v>
      </c>
      <c r="F1839" s="13">
        <f>IF(AND(B1839="Med B",COUNTIFS(A$1:A1838,A1839,B$1:B1838,"Med B")=0,COUNTIFS(A$1:A1838,A1839,B$1:B1838,"Med A")=0),1,0)</f>
        <v>0</v>
      </c>
      <c r="G1839" s="9" t="str">
        <f>IF(E1839=1,
  AVERAGEIFS(
    Question_10_Labs!D:D,
    Question_10_Labs!A:A, Question_10_admin!A1839,
    Question_10_Labs!C:C, "LAB B",
    Question_10_Labs!B:B, "&lt;=" &amp; Question_10_admin!C1839
  ),
  "")</f>
        <v/>
      </c>
      <c r="H1839" s="13" t="str">
        <f>IF(E1839=1,
  IFERROR(
    AVERAGEIFS(
      Question_10_Labs!D:D,
      Question_10_Labs!A:A, A1839,
      Question_10_Labs!C:C, "LAB B",
      Question_10_Labs!B:B, "&gt;=" &amp; C1839
    ),
    "No test done"
  ),
  ""
)</f>
        <v/>
      </c>
      <c r="I1839" s="13" t="str">
        <f t="shared" si="57"/>
        <v xml:space="preserve"> </v>
      </c>
    </row>
    <row r="1840" spans="1:9" x14ac:dyDescent="0.25">
      <c r="A1840" s="11">
        <v>117</v>
      </c>
      <c r="B1840" s="11" t="s">
        <v>622</v>
      </c>
      <c r="C1840" s="12">
        <v>41127</v>
      </c>
      <c r="D1840" s="15">
        <v>20000</v>
      </c>
      <c r="E1840" s="13">
        <f t="shared" si="56"/>
        <v>0</v>
      </c>
      <c r="F1840" s="13">
        <f>IF(AND(B1840="Med B",COUNTIFS(A$1:A1839,A1840,B$1:B1839,"Med B")=0,COUNTIFS(A$1:A1839,A1840,B$1:B1839,"Med A")=0),1,0)</f>
        <v>0</v>
      </c>
      <c r="G1840" s="9" t="str">
        <f>IF(E1840=1,
  AVERAGEIFS(
    Question_10_Labs!D:D,
    Question_10_Labs!A:A, Question_10_admin!A1840,
    Question_10_Labs!C:C, "LAB B",
    Question_10_Labs!B:B, "&lt;=" &amp; Question_10_admin!C1840
  ),
  "")</f>
        <v/>
      </c>
      <c r="H1840" s="13" t="str">
        <f>IF(E1840=1,
  IFERROR(
    AVERAGEIFS(
      Question_10_Labs!D:D,
      Question_10_Labs!A:A, A1840,
      Question_10_Labs!C:C, "LAB B",
      Question_10_Labs!B:B, "&gt;=" &amp; C1840
    ),
    "No test done"
  ),
  ""
)</f>
        <v/>
      </c>
      <c r="I1840" s="13" t="str">
        <f t="shared" si="57"/>
        <v xml:space="preserve"> </v>
      </c>
    </row>
    <row r="1841" spans="1:9" x14ac:dyDescent="0.25">
      <c r="A1841" s="11">
        <v>117</v>
      </c>
      <c r="B1841" s="11" t="s">
        <v>622</v>
      </c>
      <c r="C1841" s="12">
        <v>41129</v>
      </c>
      <c r="D1841" s="15">
        <v>20000</v>
      </c>
      <c r="E1841" s="13">
        <f t="shared" si="56"/>
        <v>0</v>
      </c>
      <c r="F1841" s="13">
        <f>IF(AND(B1841="Med B",COUNTIFS(A$1:A1840,A1841,B$1:B1840,"Med B")=0,COUNTIFS(A$1:A1840,A1841,B$1:B1840,"Med A")=0),1,0)</f>
        <v>0</v>
      </c>
      <c r="G1841" s="9" t="str">
        <f>IF(E1841=1,
  AVERAGEIFS(
    Question_10_Labs!D:D,
    Question_10_Labs!A:A, Question_10_admin!A1841,
    Question_10_Labs!C:C, "LAB B",
    Question_10_Labs!B:B, "&lt;=" &amp; Question_10_admin!C1841
  ),
  "")</f>
        <v/>
      </c>
      <c r="H1841" s="13" t="str">
        <f>IF(E1841=1,
  IFERROR(
    AVERAGEIFS(
      Question_10_Labs!D:D,
      Question_10_Labs!A:A, A1841,
      Question_10_Labs!C:C, "LAB B",
      Question_10_Labs!B:B, "&gt;=" &amp; C1841
    ),
    "No test done"
  ),
  ""
)</f>
        <v/>
      </c>
      <c r="I1841" s="13" t="str">
        <f t="shared" si="57"/>
        <v xml:space="preserve"> </v>
      </c>
    </row>
    <row r="1842" spans="1:9" x14ac:dyDescent="0.25">
      <c r="A1842" s="11">
        <v>117</v>
      </c>
      <c r="B1842" s="11" t="s">
        <v>622</v>
      </c>
      <c r="C1842" s="12">
        <v>41131</v>
      </c>
      <c r="D1842" s="15">
        <v>20000</v>
      </c>
      <c r="E1842" s="13">
        <f t="shared" si="56"/>
        <v>0</v>
      </c>
      <c r="F1842" s="13">
        <f>IF(AND(B1842="Med B",COUNTIFS(A$1:A1841,A1842,B$1:B1841,"Med B")=0,COUNTIFS(A$1:A1841,A1842,B$1:B1841,"Med A")=0),1,0)</f>
        <v>0</v>
      </c>
      <c r="G1842" s="9" t="str">
        <f>IF(E1842=1,
  AVERAGEIFS(
    Question_10_Labs!D:D,
    Question_10_Labs!A:A, Question_10_admin!A1842,
    Question_10_Labs!C:C, "LAB B",
    Question_10_Labs!B:B, "&lt;=" &amp; Question_10_admin!C1842
  ),
  "")</f>
        <v/>
      </c>
      <c r="H1842" s="13" t="str">
        <f>IF(E1842=1,
  IFERROR(
    AVERAGEIFS(
      Question_10_Labs!D:D,
      Question_10_Labs!A:A, A1842,
      Question_10_Labs!C:C, "LAB B",
      Question_10_Labs!B:B, "&gt;=" &amp; C1842
    ),
    "No test done"
  ),
  ""
)</f>
        <v/>
      </c>
      <c r="I1842" s="13" t="str">
        <f t="shared" si="57"/>
        <v xml:space="preserve"> </v>
      </c>
    </row>
    <row r="1843" spans="1:9" x14ac:dyDescent="0.25">
      <c r="A1843" s="11">
        <v>117</v>
      </c>
      <c r="B1843" s="11" t="s">
        <v>622</v>
      </c>
      <c r="C1843" s="12">
        <v>41134</v>
      </c>
      <c r="D1843" s="15">
        <v>20000</v>
      </c>
      <c r="E1843" s="13">
        <f t="shared" si="56"/>
        <v>0</v>
      </c>
      <c r="F1843" s="13">
        <f>IF(AND(B1843="Med B",COUNTIFS(A$1:A1842,A1843,B$1:B1842,"Med B")=0,COUNTIFS(A$1:A1842,A1843,B$1:B1842,"Med A")=0),1,0)</f>
        <v>0</v>
      </c>
      <c r="G1843" s="9" t="str">
        <f>IF(E1843=1,
  AVERAGEIFS(
    Question_10_Labs!D:D,
    Question_10_Labs!A:A, Question_10_admin!A1843,
    Question_10_Labs!C:C, "LAB B",
    Question_10_Labs!B:B, "&lt;=" &amp; Question_10_admin!C1843
  ),
  "")</f>
        <v/>
      </c>
      <c r="H1843" s="13" t="str">
        <f>IF(E1843=1,
  IFERROR(
    AVERAGEIFS(
      Question_10_Labs!D:D,
      Question_10_Labs!A:A, A1843,
      Question_10_Labs!C:C, "LAB B",
      Question_10_Labs!B:B, "&gt;=" &amp; C1843
    ),
    "No test done"
  ),
  ""
)</f>
        <v/>
      </c>
      <c r="I1843" s="13" t="str">
        <f t="shared" si="57"/>
        <v xml:space="preserve"> </v>
      </c>
    </row>
    <row r="1844" spans="1:9" x14ac:dyDescent="0.25">
      <c r="A1844" s="11">
        <v>117</v>
      </c>
      <c r="B1844" s="11" t="s">
        <v>622</v>
      </c>
      <c r="C1844" s="12">
        <v>41136</v>
      </c>
      <c r="D1844" s="15">
        <v>20000</v>
      </c>
      <c r="E1844" s="13">
        <f t="shared" si="56"/>
        <v>0</v>
      </c>
      <c r="F1844" s="13">
        <f>IF(AND(B1844="Med B",COUNTIFS(A$1:A1843,A1844,B$1:B1843,"Med B")=0,COUNTIFS(A$1:A1843,A1844,B$1:B1843,"Med A")=0),1,0)</f>
        <v>0</v>
      </c>
      <c r="G1844" s="9" t="str">
        <f>IF(E1844=1,
  AVERAGEIFS(
    Question_10_Labs!D:D,
    Question_10_Labs!A:A, Question_10_admin!A1844,
    Question_10_Labs!C:C, "LAB B",
    Question_10_Labs!B:B, "&lt;=" &amp; Question_10_admin!C1844
  ),
  "")</f>
        <v/>
      </c>
      <c r="H1844" s="13" t="str">
        <f>IF(E1844=1,
  IFERROR(
    AVERAGEIFS(
      Question_10_Labs!D:D,
      Question_10_Labs!A:A, A1844,
      Question_10_Labs!C:C, "LAB B",
      Question_10_Labs!B:B, "&gt;=" &amp; C1844
    ),
    "No test done"
  ),
  ""
)</f>
        <v/>
      </c>
      <c r="I1844" s="13" t="str">
        <f t="shared" si="57"/>
        <v xml:space="preserve"> </v>
      </c>
    </row>
    <row r="1845" spans="1:9" x14ac:dyDescent="0.25">
      <c r="A1845" s="11">
        <v>117</v>
      </c>
      <c r="B1845" s="11" t="s">
        <v>622</v>
      </c>
      <c r="C1845" s="12">
        <v>41138</v>
      </c>
      <c r="D1845" s="15">
        <v>20000</v>
      </c>
      <c r="E1845" s="13">
        <f t="shared" si="56"/>
        <v>0</v>
      </c>
      <c r="F1845" s="13">
        <f>IF(AND(B1845="Med B",COUNTIFS(A$1:A1844,A1845,B$1:B1844,"Med B")=0,COUNTIFS(A$1:A1844,A1845,B$1:B1844,"Med A")=0),1,0)</f>
        <v>0</v>
      </c>
      <c r="G1845" s="9" t="str">
        <f>IF(E1845=1,
  AVERAGEIFS(
    Question_10_Labs!D:D,
    Question_10_Labs!A:A, Question_10_admin!A1845,
    Question_10_Labs!C:C, "LAB B",
    Question_10_Labs!B:B, "&lt;=" &amp; Question_10_admin!C1845
  ),
  "")</f>
        <v/>
      </c>
      <c r="H1845" s="13" t="str">
        <f>IF(E1845=1,
  IFERROR(
    AVERAGEIFS(
      Question_10_Labs!D:D,
      Question_10_Labs!A:A, A1845,
      Question_10_Labs!C:C, "LAB B",
      Question_10_Labs!B:B, "&gt;=" &amp; C1845
    ),
    "No test done"
  ),
  ""
)</f>
        <v/>
      </c>
      <c r="I1845" s="13" t="str">
        <f t="shared" si="57"/>
        <v xml:space="preserve"> </v>
      </c>
    </row>
    <row r="1846" spans="1:9" x14ac:dyDescent="0.25">
      <c r="A1846" s="11">
        <v>117</v>
      </c>
      <c r="B1846" s="11" t="s">
        <v>622</v>
      </c>
      <c r="C1846" s="12">
        <v>41141</v>
      </c>
      <c r="D1846" s="15">
        <v>20000</v>
      </c>
      <c r="E1846" s="13">
        <f t="shared" si="56"/>
        <v>0</v>
      </c>
      <c r="F1846" s="13">
        <f>IF(AND(B1846="Med B",COUNTIFS(A$1:A1845,A1846,B$1:B1845,"Med B")=0,COUNTIFS(A$1:A1845,A1846,B$1:B1845,"Med A")=0),1,0)</f>
        <v>0</v>
      </c>
      <c r="G1846" s="9" t="str">
        <f>IF(E1846=1,
  AVERAGEIFS(
    Question_10_Labs!D:D,
    Question_10_Labs!A:A, Question_10_admin!A1846,
    Question_10_Labs!C:C, "LAB B",
    Question_10_Labs!B:B, "&lt;=" &amp; Question_10_admin!C1846
  ),
  "")</f>
        <v/>
      </c>
      <c r="H1846" s="13" t="str">
        <f>IF(E1846=1,
  IFERROR(
    AVERAGEIFS(
      Question_10_Labs!D:D,
      Question_10_Labs!A:A, A1846,
      Question_10_Labs!C:C, "LAB B",
      Question_10_Labs!B:B, "&gt;=" &amp; C1846
    ),
    "No test done"
  ),
  ""
)</f>
        <v/>
      </c>
      <c r="I1846" s="13" t="str">
        <f t="shared" si="57"/>
        <v xml:space="preserve"> </v>
      </c>
    </row>
    <row r="1847" spans="1:9" x14ac:dyDescent="0.25">
      <c r="A1847" s="11">
        <v>117</v>
      </c>
      <c r="B1847" s="11" t="s">
        <v>622</v>
      </c>
      <c r="C1847" s="12">
        <v>41143</v>
      </c>
      <c r="D1847" s="15">
        <v>20000</v>
      </c>
      <c r="E1847" s="13">
        <f t="shared" si="56"/>
        <v>0</v>
      </c>
      <c r="F1847" s="13">
        <f>IF(AND(B1847="Med B",COUNTIFS(A$1:A1846,A1847,B$1:B1846,"Med B")=0,COUNTIFS(A$1:A1846,A1847,B$1:B1846,"Med A")=0),1,0)</f>
        <v>0</v>
      </c>
      <c r="G1847" s="9" t="str">
        <f>IF(E1847=1,
  AVERAGEIFS(
    Question_10_Labs!D:D,
    Question_10_Labs!A:A, Question_10_admin!A1847,
    Question_10_Labs!C:C, "LAB B",
    Question_10_Labs!B:B, "&lt;=" &amp; Question_10_admin!C1847
  ),
  "")</f>
        <v/>
      </c>
      <c r="H1847" s="13" t="str">
        <f>IF(E1847=1,
  IFERROR(
    AVERAGEIFS(
      Question_10_Labs!D:D,
      Question_10_Labs!A:A, A1847,
      Question_10_Labs!C:C, "LAB B",
      Question_10_Labs!B:B, "&gt;=" &amp; C1847
    ),
    "No test done"
  ),
  ""
)</f>
        <v/>
      </c>
      <c r="I1847" s="13" t="str">
        <f t="shared" si="57"/>
        <v xml:space="preserve"> </v>
      </c>
    </row>
    <row r="1848" spans="1:9" x14ac:dyDescent="0.25">
      <c r="A1848" s="11">
        <v>117</v>
      </c>
      <c r="B1848" s="11" t="s">
        <v>622</v>
      </c>
      <c r="C1848" s="12">
        <v>41145</v>
      </c>
      <c r="D1848" s="15">
        <v>20000</v>
      </c>
      <c r="E1848" s="13">
        <f t="shared" si="56"/>
        <v>0</v>
      </c>
      <c r="F1848" s="13">
        <f>IF(AND(B1848="Med B",COUNTIFS(A$1:A1847,A1848,B$1:B1847,"Med B")=0,COUNTIFS(A$1:A1847,A1848,B$1:B1847,"Med A")=0),1,0)</f>
        <v>0</v>
      </c>
      <c r="G1848" s="9" t="str">
        <f>IF(E1848=1,
  AVERAGEIFS(
    Question_10_Labs!D:D,
    Question_10_Labs!A:A, Question_10_admin!A1848,
    Question_10_Labs!C:C, "LAB B",
    Question_10_Labs!B:B, "&lt;=" &amp; Question_10_admin!C1848
  ),
  "")</f>
        <v/>
      </c>
      <c r="H1848" s="13" t="str">
        <f>IF(E1848=1,
  IFERROR(
    AVERAGEIFS(
      Question_10_Labs!D:D,
      Question_10_Labs!A:A, A1848,
      Question_10_Labs!C:C, "LAB B",
      Question_10_Labs!B:B, "&gt;=" &amp; C1848
    ),
    "No test done"
  ),
  ""
)</f>
        <v/>
      </c>
      <c r="I1848" s="13" t="str">
        <f t="shared" si="57"/>
        <v xml:space="preserve"> </v>
      </c>
    </row>
    <row r="1849" spans="1:9" x14ac:dyDescent="0.25">
      <c r="A1849" s="11">
        <v>117</v>
      </c>
      <c r="B1849" s="11" t="s">
        <v>622</v>
      </c>
      <c r="C1849" s="12">
        <v>41148</v>
      </c>
      <c r="D1849" s="15">
        <v>20000</v>
      </c>
      <c r="E1849" s="13">
        <f t="shared" si="56"/>
        <v>0</v>
      </c>
      <c r="F1849" s="13">
        <f>IF(AND(B1849="Med B",COUNTIFS(A$1:A1848,A1849,B$1:B1848,"Med B")=0,COUNTIFS(A$1:A1848,A1849,B$1:B1848,"Med A")=0),1,0)</f>
        <v>0</v>
      </c>
      <c r="G1849" s="9" t="str">
        <f>IF(E1849=1,
  AVERAGEIFS(
    Question_10_Labs!D:D,
    Question_10_Labs!A:A, Question_10_admin!A1849,
    Question_10_Labs!C:C, "LAB B",
    Question_10_Labs!B:B, "&lt;=" &amp; Question_10_admin!C1849
  ),
  "")</f>
        <v/>
      </c>
      <c r="H1849" s="13" t="str">
        <f>IF(E1849=1,
  IFERROR(
    AVERAGEIFS(
      Question_10_Labs!D:D,
      Question_10_Labs!A:A, A1849,
      Question_10_Labs!C:C, "LAB B",
      Question_10_Labs!B:B, "&gt;=" &amp; C1849
    ),
    "No test done"
  ),
  ""
)</f>
        <v/>
      </c>
      <c r="I1849" s="13" t="str">
        <f t="shared" si="57"/>
        <v xml:space="preserve"> </v>
      </c>
    </row>
    <row r="1850" spans="1:9" x14ac:dyDescent="0.25">
      <c r="A1850" s="11">
        <v>117</v>
      </c>
      <c r="B1850" s="11" t="s">
        <v>622</v>
      </c>
      <c r="C1850" s="12">
        <v>41150</v>
      </c>
      <c r="D1850" s="15">
        <v>20000</v>
      </c>
      <c r="E1850" s="13">
        <f t="shared" si="56"/>
        <v>0</v>
      </c>
      <c r="F1850" s="13">
        <f>IF(AND(B1850="Med B",COUNTIFS(A$1:A1849,A1850,B$1:B1849,"Med B")=0,COUNTIFS(A$1:A1849,A1850,B$1:B1849,"Med A")=0),1,0)</f>
        <v>0</v>
      </c>
      <c r="G1850" s="9" t="str">
        <f>IF(E1850=1,
  AVERAGEIFS(
    Question_10_Labs!D:D,
    Question_10_Labs!A:A, Question_10_admin!A1850,
    Question_10_Labs!C:C, "LAB B",
    Question_10_Labs!B:B, "&lt;=" &amp; Question_10_admin!C1850
  ),
  "")</f>
        <v/>
      </c>
      <c r="H1850" s="13" t="str">
        <f>IF(E1850=1,
  IFERROR(
    AVERAGEIFS(
      Question_10_Labs!D:D,
      Question_10_Labs!A:A, A1850,
      Question_10_Labs!C:C, "LAB B",
      Question_10_Labs!B:B, "&gt;=" &amp; C1850
    ),
    "No test done"
  ),
  ""
)</f>
        <v/>
      </c>
      <c r="I1850" s="13" t="str">
        <f t="shared" si="57"/>
        <v xml:space="preserve"> </v>
      </c>
    </row>
    <row r="1851" spans="1:9" x14ac:dyDescent="0.25">
      <c r="A1851" s="11">
        <v>117</v>
      </c>
      <c r="B1851" s="11" t="s">
        <v>622</v>
      </c>
      <c r="C1851" s="12">
        <v>41152</v>
      </c>
      <c r="D1851" s="15">
        <v>20000</v>
      </c>
      <c r="E1851" s="13">
        <f t="shared" si="56"/>
        <v>0</v>
      </c>
      <c r="F1851" s="13">
        <f>IF(AND(B1851="Med B",COUNTIFS(A$1:A1850,A1851,B$1:B1850,"Med B")=0,COUNTIFS(A$1:A1850,A1851,B$1:B1850,"Med A")=0),1,0)</f>
        <v>0</v>
      </c>
      <c r="G1851" s="9" t="str">
        <f>IF(E1851=1,
  AVERAGEIFS(
    Question_10_Labs!D:D,
    Question_10_Labs!A:A, Question_10_admin!A1851,
    Question_10_Labs!C:C, "LAB B",
    Question_10_Labs!B:B, "&lt;=" &amp; Question_10_admin!C1851
  ),
  "")</f>
        <v/>
      </c>
      <c r="H1851" s="13" t="str">
        <f>IF(E1851=1,
  IFERROR(
    AVERAGEIFS(
      Question_10_Labs!D:D,
      Question_10_Labs!A:A, A1851,
      Question_10_Labs!C:C, "LAB B",
      Question_10_Labs!B:B, "&gt;=" &amp; C1851
    ),
    "No test done"
  ),
  ""
)</f>
        <v/>
      </c>
      <c r="I1851" s="13" t="str">
        <f t="shared" si="57"/>
        <v xml:space="preserve"> </v>
      </c>
    </row>
    <row r="1852" spans="1:9" x14ac:dyDescent="0.25">
      <c r="A1852" s="11">
        <v>117</v>
      </c>
      <c r="B1852" s="11" t="s">
        <v>622</v>
      </c>
      <c r="C1852" s="12">
        <v>41155</v>
      </c>
      <c r="D1852" s="15">
        <v>20000</v>
      </c>
      <c r="E1852" s="13">
        <f t="shared" si="56"/>
        <v>0</v>
      </c>
      <c r="F1852" s="13">
        <f>IF(AND(B1852="Med B",COUNTIFS(A$1:A1851,A1852,B$1:B1851,"Med B")=0,COUNTIFS(A$1:A1851,A1852,B$1:B1851,"Med A")=0),1,0)</f>
        <v>0</v>
      </c>
      <c r="G1852" s="9" t="str">
        <f>IF(E1852=1,
  AVERAGEIFS(
    Question_10_Labs!D:D,
    Question_10_Labs!A:A, Question_10_admin!A1852,
    Question_10_Labs!C:C, "LAB B",
    Question_10_Labs!B:B, "&lt;=" &amp; Question_10_admin!C1852
  ),
  "")</f>
        <v/>
      </c>
      <c r="H1852" s="13" t="str">
        <f>IF(E1852=1,
  IFERROR(
    AVERAGEIFS(
      Question_10_Labs!D:D,
      Question_10_Labs!A:A, A1852,
      Question_10_Labs!C:C, "LAB B",
      Question_10_Labs!B:B, "&gt;=" &amp; C1852
    ),
    "No test done"
  ),
  ""
)</f>
        <v/>
      </c>
      <c r="I1852" s="13" t="str">
        <f t="shared" si="57"/>
        <v xml:space="preserve"> </v>
      </c>
    </row>
    <row r="1853" spans="1:9" x14ac:dyDescent="0.25">
      <c r="A1853" s="11">
        <v>117</v>
      </c>
      <c r="B1853" s="11" t="s">
        <v>622</v>
      </c>
      <c r="C1853" s="12">
        <v>41157</v>
      </c>
      <c r="D1853" s="15">
        <v>20000</v>
      </c>
      <c r="E1853" s="13">
        <f t="shared" si="56"/>
        <v>1</v>
      </c>
      <c r="F1853" s="13">
        <f>IF(AND(B1853="Med B",COUNTIFS(A$1:A1852,A1853,B$1:B1852,"Med B")=0,COUNTIFS(A$1:A1852,A1853,B$1:B1852,"Med A")=0),1,0)</f>
        <v>0</v>
      </c>
      <c r="G1853" s="9">
        <f>IF(E1853=1,
  AVERAGEIFS(
    Question_10_Labs!D:D,
    Question_10_Labs!A:A, Question_10_admin!A1853,
    Question_10_Labs!C:C, "LAB B",
    Question_10_Labs!B:B, "&lt;=" &amp; Question_10_admin!C1853
  ),
  "")</f>
        <v>8.15</v>
      </c>
      <c r="H1853" s="13">
        <f>IF(E1853=1,
  IFERROR(
    AVERAGEIFS(
      Question_10_Labs!D:D,
      Question_10_Labs!A:A, A1853,
      Question_10_Labs!C:C, "LAB B",
      Question_10_Labs!B:B, "&gt;=" &amp; C1853
    ),
    "No test done"
  ),
  ""
)</f>
        <v>10.4</v>
      </c>
      <c r="I1853" s="13" t="str">
        <f t="shared" si="57"/>
        <v>Lower</v>
      </c>
    </row>
    <row r="1854" spans="1:9" x14ac:dyDescent="0.25">
      <c r="A1854" s="11">
        <v>117</v>
      </c>
      <c r="B1854" s="11" t="s">
        <v>623</v>
      </c>
      <c r="C1854" s="12">
        <v>41164</v>
      </c>
      <c r="D1854" s="15">
        <v>20</v>
      </c>
      <c r="E1854" s="13">
        <f t="shared" si="56"/>
        <v>0</v>
      </c>
      <c r="F1854" s="13">
        <f>IF(AND(B1854="Med B",COUNTIFS(A$1:A1853,A1854,B$1:B1853,"Med B")=0,COUNTIFS(A$1:A1853,A1854,B$1:B1853,"Med A")=0),1,0)</f>
        <v>0</v>
      </c>
      <c r="G1854" s="9" t="str">
        <f>IF(E1854=1,
  AVERAGEIFS(
    Question_10_Labs!D:D,
    Question_10_Labs!A:A, Question_10_admin!A1854,
    Question_10_Labs!C:C, "LAB B",
    Question_10_Labs!B:B, "&lt;=" &amp; Question_10_admin!C1854
  ),
  "")</f>
        <v/>
      </c>
      <c r="H1854" s="13" t="str">
        <f>IF(E1854=1,
  IFERROR(
    AVERAGEIFS(
      Question_10_Labs!D:D,
      Question_10_Labs!A:A, A1854,
      Question_10_Labs!C:C, "LAB B",
      Question_10_Labs!B:B, "&gt;=" &amp; C1854
    ),
    "No test done"
  ),
  ""
)</f>
        <v/>
      </c>
      <c r="I1854" s="13" t="str">
        <f t="shared" si="57"/>
        <v xml:space="preserve"> </v>
      </c>
    </row>
    <row r="1855" spans="1:9" x14ac:dyDescent="0.25">
      <c r="A1855" s="11">
        <v>117</v>
      </c>
      <c r="B1855" s="11" t="s">
        <v>623</v>
      </c>
      <c r="C1855" s="12">
        <v>41241</v>
      </c>
      <c r="D1855" s="15">
        <v>3</v>
      </c>
      <c r="E1855" s="13">
        <f t="shared" si="56"/>
        <v>0</v>
      </c>
      <c r="F1855" s="13">
        <f>IF(AND(B1855="Med B",COUNTIFS(A$1:A1854,A1855,B$1:B1854,"Med B")=0,COUNTIFS(A$1:A1854,A1855,B$1:B1854,"Med A")=0),1,0)</f>
        <v>0</v>
      </c>
      <c r="G1855" s="9" t="str">
        <f>IF(E1855=1,
  AVERAGEIFS(
    Question_10_Labs!D:D,
    Question_10_Labs!A:A, Question_10_admin!A1855,
    Question_10_Labs!C:C, "LAB B",
    Question_10_Labs!B:B, "&lt;=" &amp; Question_10_admin!C1855
  ),
  "")</f>
        <v/>
      </c>
      <c r="H1855" s="13" t="str">
        <f>IF(E1855=1,
  IFERROR(
    AVERAGEIFS(
      Question_10_Labs!D:D,
      Question_10_Labs!A:A, A1855,
      Question_10_Labs!C:C, "LAB B",
      Question_10_Labs!B:B, "&gt;=" &amp; C1855
    ),
    "No test done"
  ),
  ""
)</f>
        <v/>
      </c>
      <c r="I1855" s="13" t="str">
        <f t="shared" si="57"/>
        <v xml:space="preserve"> </v>
      </c>
    </row>
    <row r="1856" spans="1:9" x14ac:dyDescent="0.25">
      <c r="A1856" s="11">
        <v>118</v>
      </c>
      <c r="B1856" s="11" t="s">
        <v>622</v>
      </c>
      <c r="C1856" s="12">
        <v>41093</v>
      </c>
      <c r="D1856" s="15">
        <v>1000</v>
      </c>
      <c r="E1856" s="13">
        <f t="shared" si="56"/>
        <v>0</v>
      </c>
      <c r="F1856" s="13">
        <f>IF(AND(B1856="Med B",COUNTIFS(A$1:A1855,A1856,B$1:B1855,"Med B")=0,COUNTIFS(A$1:A1855,A1856,B$1:B1855,"Med A")=0),1,0)</f>
        <v>0</v>
      </c>
      <c r="G1856" s="9" t="str">
        <f>IF(E1856=1,
  AVERAGEIFS(
    Question_10_Labs!D:D,
    Question_10_Labs!A:A, Question_10_admin!A1856,
    Question_10_Labs!C:C, "LAB B",
    Question_10_Labs!B:B, "&lt;=" &amp; Question_10_admin!C1856
  ),
  "")</f>
        <v/>
      </c>
      <c r="H1856" s="13" t="str">
        <f>IF(E1856=1,
  IFERROR(
    AVERAGEIFS(
      Question_10_Labs!D:D,
      Question_10_Labs!A:A, A1856,
      Question_10_Labs!C:C, "LAB B",
      Question_10_Labs!B:B, "&gt;=" &amp; C1856
    ),
    "No test done"
  ),
  ""
)</f>
        <v/>
      </c>
      <c r="I1856" s="13" t="str">
        <f t="shared" si="57"/>
        <v xml:space="preserve"> </v>
      </c>
    </row>
    <row r="1857" spans="1:9" x14ac:dyDescent="0.25">
      <c r="A1857" s="11">
        <v>118</v>
      </c>
      <c r="B1857" s="11" t="s">
        <v>622</v>
      </c>
      <c r="C1857" s="12">
        <v>41095</v>
      </c>
      <c r="D1857" s="15">
        <v>1000</v>
      </c>
      <c r="E1857" s="13">
        <f t="shared" si="56"/>
        <v>0</v>
      </c>
      <c r="F1857" s="13">
        <f>IF(AND(B1857="Med B",COUNTIFS(A$1:A1856,A1857,B$1:B1856,"Med B")=0,COUNTIFS(A$1:A1856,A1857,B$1:B1856,"Med A")=0),1,0)</f>
        <v>0</v>
      </c>
      <c r="G1857" s="9" t="str">
        <f>IF(E1857=1,
  AVERAGEIFS(
    Question_10_Labs!D:D,
    Question_10_Labs!A:A, Question_10_admin!A1857,
    Question_10_Labs!C:C, "LAB B",
    Question_10_Labs!B:B, "&lt;=" &amp; Question_10_admin!C1857
  ),
  "")</f>
        <v/>
      </c>
      <c r="H1857" s="13" t="str">
        <f>IF(E1857=1,
  IFERROR(
    AVERAGEIFS(
      Question_10_Labs!D:D,
      Question_10_Labs!A:A, A1857,
      Question_10_Labs!C:C, "LAB B",
      Question_10_Labs!B:B, "&gt;=" &amp; C1857
    ),
    "No test done"
  ),
  ""
)</f>
        <v/>
      </c>
      <c r="I1857" s="13" t="str">
        <f t="shared" si="57"/>
        <v xml:space="preserve"> </v>
      </c>
    </row>
    <row r="1858" spans="1:9" x14ac:dyDescent="0.25">
      <c r="A1858" s="11">
        <v>118</v>
      </c>
      <c r="B1858" s="11" t="s">
        <v>622</v>
      </c>
      <c r="C1858" s="12">
        <v>41100</v>
      </c>
      <c r="D1858" s="15">
        <v>1000</v>
      </c>
      <c r="E1858" s="13">
        <f t="shared" si="56"/>
        <v>0</v>
      </c>
      <c r="F1858" s="13">
        <f>IF(AND(B1858="Med B",COUNTIFS(A$1:A1857,A1858,B$1:B1857,"Med B")=0,COUNTIFS(A$1:A1857,A1858,B$1:B1857,"Med A")=0),1,0)</f>
        <v>0</v>
      </c>
      <c r="G1858" s="9" t="str">
        <f>IF(E1858=1,
  AVERAGEIFS(
    Question_10_Labs!D:D,
    Question_10_Labs!A:A, Question_10_admin!A1858,
    Question_10_Labs!C:C, "LAB B",
    Question_10_Labs!B:B, "&lt;=" &amp; Question_10_admin!C1858
  ),
  "")</f>
        <v/>
      </c>
      <c r="H1858" s="13" t="str">
        <f>IF(E1858=1,
  IFERROR(
    AVERAGEIFS(
      Question_10_Labs!D:D,
      Question_10_Labs!A:A, A1858,
      Question_10_Labs!C:C, "LAB B",
      Question_10_Labs!B:B, "&gt;=" &amp; C1858
    ),
    "No test done"
  ),
  ""
)</f>
        <v/>
      </c>
      <c r="I1858" s="13" t="str">
        <f t="shared" si="57"/>
        <v xml:space="preserve"> </v>
      </c>
    </row>
    <row r="1859" spans="1:9" x14ac:dyDescent="0.25">
      <c r="A1859" s="11">
        <v>118</v>
      </c>
      <c r="B1859" s="11" t="s">
        <v>622</v>
      </c>
      <c r="C1859" s="12">
        <v>41102</v>
      </c>
      <c r="D1859" s="15">
        <v>1000</v>
      </c>
      <c r="E1859" s="13">
        <f t="shared" ref="E1859:E1922" si="58">IF(AND(B1859="Med A", A1859=A1860, B1860="Med B"), 1, 0)</f>
        <v>0</v>
      </c>
      <c r="F1859" s="13">
        <f>IF(AND(B1859="Med B",COUNTIFS(A$1:A1858,A1859,B$1:B1858,"Med B")=0,COUNTIFS(A$1:A1858,A1859,B$1:B1858,"Med A")=0),1,0)</f>
        <v>0</v>
      </c>
      <c r="G1859" s="9" t="str">
        <f>IF(E1859=1,
  AVERAGEIFS(
    Question_10_Labs!D:D,
    Question_10_Labs!A:A, Question_10_admin!A1859,
    Question_10_Labs!C:C, "LAB B",
    Question_10_Labs!B:B, "&lt;=" &amp; Question_10_admin!C1859
  ),
  "")</f>
        <v/>
      </c>
      <c r="H1859" s="13" t="str">
        <f>IF(E1859=1,
  IFERROR(
    AVERAGEIFS(
      Question_10_Labs!D:D,
      Question_10_Labs!A:A, A1859,
      Question_10_Labs!C:C, "LAB B",
      Question_10_Labs!B:B, "&gt;=" &amp; C1859
    ),
    "No test done"
  ),
  ""
)</f>
        <v/>
      </c>
      <c r="I1859" s="13" t="str">
        <f t="shared" ref="I1859:I1922" si="59">IF(OR(G1859="", H1859=""), " ",
   IF(AND(ISNUMBER(G1859), ISNUMBER(H1859)),
       IF(G1859 &gt; H1859, "Higher",
          IF(G1859 &lt; H1859, "Lower", "Same")
       ),
       "No comparison"
   )
)</f>
        <v xml:space="preserve"> </v>
      </c>
    </row>
    <row r="1860" spans="1:9" x14ac:dyDescent="0.25">
      <c r="A1860" s="11">
        <v>118</v>
      </c>
      <c r="B1860" s="11" t="s">
        <v>622</v>
      </c>
      <c r="C1860" s="12">
        <v>41107</v>
      </c>
      <c r="D1860" s="15">
        <v>1000</v>
      </c>
      <c r="E1860" s="13">
        <f t="shared" si="58"/>
        <v>0</v>
      </c>
      <c r="F1860" s="13">
        <f>IF(AND(B1860="Med B",COUNTIFS(A$1:A1859,A1860,B$1:B1859,"Med B")=0,COUNTIFS(A$1:A1859,A1860,B$1:B1859,"Med A")=0),1,0)</f>
        <v>0</v>
      </c>
      <c r="G1860" s="9" t="str">
        <f>IF(E1860=1,
  AVERAGEIFS(
    Question_10_Labs!D:D,
    Question_10_Labs!A:A, Question_10_admin!A1860,
    Question_10_Labs!C:C, "LAB B",
    Question_10_Labs!B:B, "&lt;=" &amp; Question_10_admin!C1860
  ),
  "")</f>
        <v/>
      </c>
      <c r="H1860" s="13" t="str">
        <f>IF(E1860=1,
  IFERROR(
    AVERAGEIFS(
      Question_10_Labs!D:D,
      Question_10_Labs!A:A, A1860,
      Question_10_Labs!C:C, "LAB B",
      Question_10_Labs!B:B, "&gt;=" &amp; C1860
    ),
    "No test done"
  ),
  ""
)</f>
        <v/>
      </c>
      <c r="I1860" s="13" t="str">
        <f t="shared" si="59"/>
        <v xml:space="preserve"> </v>
      </c>
    </row>
    <row r="1861" spans="1:9" x14ac:dyDescent="0.25">
      <c r="A1861" s="11">
        <v>118</v>
      </c>
      <c r="B1861" s="11" t="s">
        <v>622</v>
      </c>
      <c r="C1861" s="12">
        <v>41109</v>
      </c>
      <c r="D1861" s="15">
        <v>1000</v>
      </c>
      <c r="E1861" s="13">
        <f t="shared" si="58"/>
        <v>0</v>
      </c>
      <c r="F1861" s="13">
        <f>IF(AND(B1861="Med B",COUNTIFS(A$1:A1860,A1861,B$1:B1860,"Med B")=0,COUNTIFS(A$1:A1860,A1861,B$1:B1860,"Med A")=0),1,0)</f>
        <v>0</v>
      </c>
      <c r="G1861" s="9" t="str">
        <f>IF(E1861=1,
  AVERAGEIFS(
    Question_10_Labs!D:D,
    Question_10_Labs!A:A, Question_10_admin!A1861,
    Question_10_Labs!C:C, "LAB B",
    Question_10_Labs!B:B, "&lt;=" &amp; Question_10_admin!C1861
  ),
  "")</f>
        <v/>
      </c>
      <c r="H1861" s="13" t="str">
        <f>IF(E1861=1,
  IFERROR(
    AVERAGEIFS(
      Question_10_Labs!D:D,
      Question_10_Labs!A:A, A1861,
      Question_10_Labs!C:C, "LAB B",
      Question_10_Labs!B:B, "&gt;=" &amp; C1861
    ),
    "No test done"
  ),
  ""
)</f>
        <v/>
      </c>
      <c r="I1861" s="13" t="str">
        <f t="shared" si="59"/>
        <v xml:space="preserve"> </v>
      </c>
    </row>
    <row r="1862" spans="1:9" x14ac:dyDescent="0.25">
      <c r="A1862" s="11">
        <v>118</v>
      </c>
      <c r="B1862" s="11" t="s">
        <v>622</v>
      </c>
      <c r="C1862" s="12">
        <v>41114</v>
      </c>
      <c r="D1862" s="15">
        <v>1000</v>
      </c>
      <c r="E1862" s="13">
        <f t="shared" si="58"/>
        <v>0</v>
      </c>
      <c r="F1862" s="13">
        <f>IF(AND(B1862="Med B",COUNTIFS(A$1:A1861,A1862,B$1:B1861,"Med B")=0,COUNTIFS(A$1:A1861,A1862,B$1:B1861,"Med A")=0),1,0)</f>
        <v>0</v>
      </c>
      <c r="G1862" s="9" t="str">
        <f>IF(E1862=1,
  AVERAGEIFS(
    Question_10_Labs!D:D,
    Question_10_Labs!A:A, Question_10_admin!A1862,
    Question_10_Labs!C:C, "LAB B",
    Question_10_Labs!B:B, "&lt;=" &amp; Question_10_admin!C1862
  ),
  "")</f>
        <v/>
      </c>
      <c r="H1862" s="13" t="str">
        <f>IF(E1862=1,
  IFERROR(
    AVERAGEIFS(
      Question_10_Labs!D:D,
      Question_10_Labs!A:A, A1862,
      Question_10_Labs!C:C, "LAB B",
      Question_10_Labs!B:B, "&gt;=" &amp; C1862
    ),
    "No test done"
  ),
  ""
)</f>
        <v/>
      </c>
      <c r="I1862" s="13" t="str">
        <f t="shared" si="59"/>
        <v xml:space="preserve"> </v>
      </c>
    </row>
    <row r="1863" spans="1:9" x14ac:dyDescent="0.25">
      <c r="A1863" s="11">
        <v>118</v>
      </c>
      <c r="B1863" s="11" t="s">
        <v>622</v>
      </c>
      <c r="C1863" s="12">
        <v>41116</v>
      </c>
      <c r="D1863" s="15">
        <v>1000</v>
      </c>
      <c r="E1863" s="13">
        <f t="shared" si="58"/>
        <v>0</v>
      </c>
      <c r="F1863" s="13">
        <f>IF(AND(B1863="Med B",COUNTIFS(A$1:A1862,A1863,B$1:B1862,"Med B")=0,COUNTIFS(A$1:A1862,A1863,B$1:B1862,"Med A")=0),1,0)</f>
        <v>0</v>
      </c>
      <c r="G1863" s="9" t="str">
        <f>IF(E1863=1,
  AVERAGEIFS(
    Question_10_Labs!D:D,
    Question_10_Labs!A:A, Question_10_admin!A1863,
    Question_10_Labs!C:C, "LAB B",
    Question_10_Labs!B:B, "&lt;=" &amp; Question_10_admin!C1863
  ),
  "")</f>
        <v/>
      </c>
      <c r="H1863" s="13" t="str">
        <f>IF(E1863=1,
  IFERROR(
    AVERAGEIFS(
      Question_10_Labs!D:D,
      Question_10_Labs!A:A, A1863,
      Question_10_Labs!C:C, "LAB B",
      Question_10_Labs!B:B, "&gt;=" &amp; C1863
    ),
    "No test done"
  ),
  ""
)</f>
        <v/>
      </c>
      <c r="I1863" s="13" t="str">
        <f t="shared" si="59"/>
        <v xml:space="preserve"> </v>
      </c>
    </row>
    <row r="1864" spans="1:9" x14ac:dyDescent="0.25">
      <c r="A1864" s="11">
        <v>118</v>
      </c>
      <c r="B1864" s="11" t="s">
        <v>622</v>
      </c>
      <c r="C1864" s="12">
        <v>41121</v>
      </c>
      <c r="D1864" s="15">
        <v>1000</v>
      </c>
      <c r="E1864" s="13">
        <f t="shared" si="58"/>
        <v>0</v>
      </c>
      <c r="F1864" s="13">
        <f>IF(AND(B1864="Med B",COUNTIFS(A$1:A1863,A1864,B$1:B1863,"Med B")=0,COUNTIFS(A$1:A1863,A1864,B$1:B1863,"Med A")=0),1,0)</f>
        <v>0</v>
      </c>
      <c r="G1864" s="9" t="str">
        <f>IF(E1864=1,
  AVERAGEIFS(
    Question_10_Labs!D:D,
    Question_10_Labs!A:A, Question_10_admin!A1864,
    Question_10_Labs!C:C, "LAB B",
    Question_10_Labs!B:B, "&lt;=" &amp; Question_10_admin!C1864
  ),
  "")</f>
        <v/>
      </c>
      <c r="H1864" s="13" t="str">
        <f>IF(E1864=1,
  IFERROR(
    AVERAGEIFS(
      Question_10_Labs!D:D,
      Question_10_Labs!A:A, A1864,
      Question_10_Labs!C:C, "LAB B",
      Question_10_Labs!B:B, "&gt;=" &amp; C1864
    ),
    "No test done"
  ),
  ""
)</f>
        <v/>
      </c>
      <c r="I1864" s="13" t="str">
        <f t="shared" si="59"/>
        <v xml:space="preserve"> </v>
      </c>
    </row>
    <row r="1865" spans="1:9" x14ac:dyDescent="0.25">
      <c r="A1865" s="11">
        <v>118</v>
      </c>
      <c r="B1865" s="11" t="s">
        <v>622</v>
      </c>
      <c r="C1865" s="12">
        <v>41123</v>
      </c>
      <c r="D1865" s="15">
        <v>1000</v>
      </c>
      <c r="E1865" s="13">
        <f t="shared" si="58"/>
        <v>0</v>
      </c>
      <c r="F1865" s="13">
        <f>IF(AND(B1865="Med B",COUNTIFS(A$1:A1864,A1865,B$1:B1864,"Med B")=0,COUNTIFS(A$1:A1864,A1865,B$1:B1864,"Med A")=0),1,0)</f>
        <v>0</v>
      </c>
      <c r="G1865" s="9" t="str">
        <f>IF(E1865=1,
  AVERAGEIFS(
    Question_10_Labs!D:D,
    Question_10_Labs!A:A, Question_10_admin!A1865,
    Question_10_Labs!C:C, "LAB B",
    Question_10_Labs!B:B, "&lt;=" &amp; Question_10_admin!C1865
  ),
  "")</f>
        <v/>
      </c>
      <c r="H1865" s="13" t="str">
        <f>IF(E1865=1,
  IFERROR(
    AVERAGEIFS(
      Question_10_Labs!D:D,
      Question_10_Labs!A:A, A1865,
      Question_10_Labs!C:C, "LAB B",
      Question_10_Labs!B:B, "&gt;=" &amp; C1865
    ),
    "No test done"
  ),
  ""
)</f>
        <v/>
      </c>
      <c r="I1865" s="13" t="str">
        <f t="shared" si="59"/>
        <v xml:space="preserve"> </v>
      </c>
    </row>
    <row r="1866" spans="1:9" x14ac:dyDescent="0.25">
      <c r="A1866" s="11">
        <v>118</v>
      </c>
      <c r="B1866" s="11" t="s">
        <v>622</v>
      </c>
      <c r="C1866" s="12">
        <v>41128</v>
      </c>
      <c r="D1866" s="15">
        <v>1000</v>
      </c>
      <c r="E1866" s="13">
        <f t="shared" si="58"/>
        <v>0</v>
      </c>
      <c r="F1866" s="13">
        <f>IF(AND(B1866="Med B",COUNTIFS(A$1:A1865,A1866,B$1:B1865,"Med B")=0,COUNTIFS(A$1:A1865,A1866,B$1:B1865,"Med A")=0),1,0)</f>
        <v>0</v>
      </c>
      <c r="G1866" s="9" t="str">
        <f>IF(E1866=1,
  AVERAGEIFS(
    Question_10_Labs!D:D,
    Question_10_Labs!A:A, Question_10_admin!A1866,
    Question_10_Labs!C:C, "LAB B",
    Question_10_Labs!B:B, "&lt;=" &amp; Question_10_admin!C1866
  ),
  "")</f>
        <v/>
      </c>
      <c r="H1866" s="13" t="str">
        <f>IF(E1866=1,
  IFERROR(
    AVERAGEIFS(
      Question_10_Labs!D:D,
      Question_10_Labs!A:A, A1866,
      Question_10_Labs!C:C, "LAB B",
      Question_10_Labs!B:B, "&gt;=" &amp; C1866
    ),
    "No test done"
  ),
  ""
)</f>
        <v/>
      </c>
      <c r="I1866" s="13" t="str">
        <f t="shared" si="59"/>
        <v xml:space="preserve"> </v>
      </c>
    </row>
    <row r="1867" spans="1:9" x14ac:dyDescent="0.25">
      <c r="A1867" s="11">
        <v>118</v>
      </c>
      <c r="B1867" s="11" t="s">
        <v>622</v>
      </c>
      <c r="C1867" s="12">
        <v>41130</v>
      </c>
      <c r="D1867" s="15">
        <v>1000</v>
      </c>
      <c r="E1867" s="13">
        <f t="shared" si="58"/>
        <v>0</v>
      </c>
      <c r="F1867" s="13">
        <f>IF(AND(B1867="Med B",COUNTIFS(A$1:A1866,A1867,B$1:B1866,"Med B")=0,COUNTIFS(A$1:A1866,A1867,B$1:B1866,"Med A")=0),1,0)</f>
        <v>0</v>
      </c>
      <c r="G1867" s="9" t="str">
        <f>IF(E1867=1,
  AVERAGEIFS(
    Question_10_Labs!D:D,
    Question_10_Labs!A:A, Question_10_admin!A1867,
    Question_10_Labs!C:C, "LAB B",
    Question_10_Labs!B:B, "&lt;=" &amp; Question_10_admin!C1867
  ),
  "")</f>
        <v/>
      </c>
      <c r="H1867" s="13" t="str">
        <f>IF(E1867=1,
  IFERROR(
    AVERAGEIFS(
      Question_10_Labs!D:D,
      Question_10_Labs!A:A, A1867,
      Question_10_Labs!C:C, "LAB B",
      Question_10_Labs!B:B, "&gt;=" &amp; C1867
    ),
    "No test done"
  ),
  ""
)</f>
        <v/>
      </c>
      <c r="I1867" s="13" t="str">
        <f t="shared" si="59"/>
        <v xml:space="preserve"> </v>
      </c>
    </row>
    <row r="1868" spans="1:9" x14ac:dyDescent="0.25">
      <c r="A1868" s="11">
        <v>118</v>
      </c>
      <c r="B1868" s="11" t="s">
        <v>622</v>
      </c>
      <c r="C1868" s="12">
        <v>41135</v>
      </c>
      <c r="D1868" s="15">
        <v>1000</v>
      </c>
      <c r="E1868" s="13">
        <f t="shared" si="58"/>
        <v>0</v>
      </c>
      <c r="F1868" s="13">
        <f>IF(AND(B1868="Med B",COUNTIFS(A$1:A1867,A1868,B$1:B1867,"Med B")=0,COUNTIFS(A$1:A1867,A1868,B$1:B1867,"Med A")=0),1,0)</f>
        <v>0</v>
      </c>
      <c r="G1868" s="9" t="str">
        <f>IF(E1868=1,
  AVERAGEIFS(
    Question_10_Labs!D:D,
    Question_10_Labs!A:A, Question_10_admin!A1868,
    Question_10_Labs!C:C, "LAB B",
    Question_10_Labs!B:B, "&lt;=" &amp; Question_10_admin!C1868
  ),
  "")</f>
        <v/>
      </c>
      <c r="H1868" s="13" t="str">
        <f>IF(E1868=1,
  IFERROR(
    AVERAGEIFS(
      Question_10_Labs!D:D,
      Question_10_Labs!A:A, A1868,
      Question_10_Labs!C:C, "LAB B",
      Question_10_Labs!B:B, "&gt;=" &amp; C1868
    ),
    "No test done"
  ),
  ""
)</f>
        <v/>
      </c>
      <c r="I1868" s="13" t="str">
        <f t="shared" si="59"/>
        <v xml:space="preserve"> </v>
      </c>
    </row>
    <row r="1869" spans="1:9" x14ac:dyDescent="0.25">
      <c r="A1869" s="11">
        <v>118</v>
      </c>
      <c r="B1869" s="11" t="s">
        <v>622</v>
      </c>
      <c r="C1869" s="12">
        <v>41137</v>
      </c>
      <c r="D1869" s="15">
        <v>1000</v>
      </c>
      <c r="E1869" s="13">
        <f t="shared" si="58"/>
        <v>0</v>
      </c>
      <c r="F1869" s="13">
        <f>IF(AND(B1869="Med B",COUNTIFS(A$1:A1868,A1869,B$1:B1868,"Med B")=0,COUNTIFS(A$1:A1868,A1869,B$1:B1868,"Med A")=0),1,0)</f>
        <v>0</v>
      </c>
      <c r="G1869" s="9" t="str">
        <f>IF(E1869=1,
  AVERAGEIFS(
    Question_10_Labs!D:D,
    Question_10_Labs!A:A, Question_10_admin!A1869,
    Question_10_Labs!C:C, "LAB B",
    Question_10_Labs!B:B, "&lt;=" &amp; Question_10_admin!C1869
  ),
  "")</f>
        <v/>
      </c>
      <c r="H1869" s="13" t="str">
        <f>IF(E1869=1,
  IFERROR(
    AVERAGEIFS(
      Question_10_Labs!D:D,
      Question_10_Labs!A:A, A1869,
      Question_10_Labs!C:C, "LAB B",
      Question_10_Labs!B:B, "&gt;=" &amp; C1869
    ),
    "No test done"
  ),
  ""
)</f>
        <v/>
      </c>
      <c r="I1869" s="13" t="str">
        <f t="shared" si="59"/>
        <v xml:space="preserve"> </v>
      </c>
    </row>
    <row r="1870" spans="1:9" x14ac:dyDescent="0.25">
      <c r="A1870" s="11">
        <v>118</v>
      </c>
      <c r="B1870" s="11" t="s">
        <v>622</v>
      </c>
      <c r="C1870" s="12">
        <v>41158</v>
      </c>
      <c r="D1870" s="15">
        <v>800</v>
      </c>
      <c r="E1870" s="13">
        <f t="shared" si="58"/>
        <v>1</v>
      </c>
      <c r="F1870" s="13">
        <f>IF(AND(B1870="Med B",COUNTIFS(A$1:A1869,A1870,B$1:B1869,"Med B")=0,COUNTIFS(A$1:A1869,A1870,B$1:B1869,"Med A")=0),1,0)</f>
        <v>0</v>
      </c>
      <c r="G1870" s="9">
        <f>IF(E1870=1,
  AVERAGEIFS(
    Question_10_Labs!D:D,
    Question_10_Labs!A:A, Question_10_admin!A1870,
    Question_10_Labs!C:C, "LAB B",
    Question_10_Labs!B:B, "&lt;=" &amp; Question_10_admin!C1870
  ),
  "")</f>
        <v>11.516666666666666</v>
      </c>
      <c r="H1870" s="13" t="str">
        <f>IF(E1870=1,
  IFERROR(
    AVERAGEIFS(
      Question_10_Labs!D:D,
      Question_10_Labs!A:A, A1870,
      Question_10_Labs!C:C, "LAB B",
      Question_10_Labs!B:B, "&gt;=" &amp; C1870
    ),
    "No test done"
  ),
  ""
)</f>
        <v>No test done</v>
      </c>
      <c r="I1870" s="13" t="str">
        <f t="shared" si="59"/>
        <v>No comparison</v>
      </c>
    </row>
    <row r="1871" spans="1:9" x14ac:dyDescent="0.25">
      <c r="A1871" s="11">
        <v>118</v>
      </c>
      <c r="B1871" s="11" t="s">
        <v>623</v>
      </c>
      <c r="C1871" s="12">
        <v>41165</v>
      </c>
      <c r="D1871" s="15">
        <v>2</v>
      </c>
      <c r="E1871" s="13">
        <f t="shared" si="58"/>
        <v>0</v>
      </c>
      <c r="F1871" s="13">
        <f>IF(AND(B1871="Med B",COUNTIFS(A$1:A1870,A1871,B$1:B1870,"Med B")=0,COUNTIFS(A$1:A1870,A1871,B$1:B1870,"Med A")=0),1,0)</f>
        <v>0</v>
      </c>
      <c r="G1871" s="9" t="str">
        <f>IF(E1871=1,
  AVERAGEIFS(
    Question_10_Labs!D:D,
    Question_10_Labs!A:A, Question_10_admin!A1871,
    Question_10_Labs!C:C, "LAB B",
    Question_10_Labs!B:B, "&lt;=" &amp; Question_10_admin!C1871
  ),
  "")</f>
        <v/>
      </c>
      <c r="H1871" s="13" t="str">
        <f>IF(E1871=1,
  IFERROR(
    AVERAGEIFS(
      Question_10_Labs!D:D,
      Question_10_Labs!A:A, A1871,
      Question_10_Labs!C:C, "LAB B",
      Question_10_Labs!B:B, "&gt;=" &amp; C1871
    ),
    "No test done"
  ),
  ""
)</f>
        <v/>
      </c>
      <c r="I1871" s="13" t="str">
        <f t="shared" si="59"/>
        <v xml:space="preserve"> </v>
      </c>
    </row>
    <row r="1872" spans="1:9" x14ac:dyDescent="0.25">
      <c r="A1872" s="11">
        <v>119</v>
      </c>
      <c r="B1872" s="11" t="s">
        <v>622</v>
      </c>
      <c r="C1872" s="12">
        <v>41093</v>
      </c>
      <c r="D1872" s="15">
        <v>2400</v>
      </c>
      <c r="E1872" s="13">
        <f t="shared" si="58"/>
        <v>0</v>
      </c>
      <c r="F1872" s="13">
        <f>IF(AND(B1872="Med B",COUNTIFS(A$1:A1871,A1872,B$1:B1871,"Med B")=0,COUNTIFS(A$1:A1871,A1872,B$1:B1871,"Med A")=0),1,0)</f>
        <v>0</v>
      </c>
      <c r="G1872" s="9" t="str">
        <f>IF(E1872=1,
  AVERAGEIFS(
    Question_10_Labs!D:D,
    Question_10_Labs!A:A, Question_10_admin!A1872,
    Question_10_Labs!C:C, "LAB B",
    Question_10_Labs!B:B, "&lt;=" &amp; Question_10_admin!C1872
  ),
  "")</f>
        <v/>
      </c>
      <c r="H1872" s="13" t="str">
        <f>IF(E1872=1,
  IFERROR(
    AVERAGEIFS(
      Question_10_Labs!D:D,
      Question_10_Labs!A:A, A1872,
      Question_10_Labs!C:C, "LAB B",
      Question_10_Labs!B:B, "&gt;=" &amp; C1872
    ),
    "No test done"
  ),
  ""
)</f>
        <v/>
      </c>
      <c r="I1872" s="13" t="str">
        <f t="shared" si="59"/>
        <v xml:space="preserve"> </v>
      </c>
    </row>
    <row r="1873" spans="1:9" x14ac:dyDescent="0.25">
      <c r="A1873" s="11">
        <v>119</v>
      </c>
      <c r="B1873" s="11" t="s">
        <v>622</v>
      </c>
      <c r="C1873" s="12">
        <v>41095</v>
      </c>
      <c r="D1873" s="15">
        <v>2400</v>
      </c>
      <c r="E1873" s="13">
        <f t="shared" si="58"/>
        <v>0</v>
      </c>
      <c r="F1873" s="13">
        <f>IF(AND(B1873="Med B",COUNTIFS(A$1:A1872,A1873,B$1:B1872,"Med B")=0,COUNTIFS(A$1:A1872,A1873,B$1:B1872,"Med A")=0),1,0)</f>
        <v>0</v>
      </c>
      <c r="G1873" s="9" t="str">
        <f>IF(E1873=1,
  AVERAGEIFS(
    Question_10_Labs!D:D,
    Question_10_Labs!A:A, Question_10_admin!A1873,
    Question_10_Labs!C:C, "LAB B",
    Question_10_Labs!B:B, "&lt;=" &amp; Question_10_admin!C1873
  ),
  "")</f>
        <v/>
      </c>
      <c r="H1873" s="13" t="str">
        <f>IF(E1873=1,
  IFERROR(
    AVERAGEIFS(
      Question_10_Labs!D:D,
      Question_10_Labs!A:A, A1873,
      Question_10_Labs!C:C, "LAB B",
      Question_10_Labs!B:B, "&gt;=" &amp; C1873
    ),
    "No test done"
  ),
  ""
)</f>
        <v/>
      </c>
      <c r="I1873" s="13" t="str">
        <f t="shared" si="59"/>
        <v xml:space="preserve"> </v>
      </c>
    </row>
    <row r="1874" spans="1:9" x14ac:dyDescent="0.25">
      <c r="A1874" s="11">
        <v>119</v>
      </c>
      <c r="B1874" s="11" t="s">
        <v>622</v>
      </c>
      <c r="C1874" s="12">
        <v>41097</v>
      </c>
      <c r="D1874" s="15">
        <v>2400</v>
      </c>
      <c r="E1874" s="13">
        <f t="shared" si="58"/>
        <v>0</v>
      </c>
      <c r="F1874" s="13">
        <f>IF(AND(B1874="Med B",COUNTIFS(A$1:A1873,A1874,B$1:B1873,"Med B")=0,COUNTIFS(A$1:A1873,A1874,B$1:B1873,"Med A")=0),1,0)</f>
        <v>0</v>
      </c>
      <c r="G1874" s="9" t="str">
        <f>IF(E1874=1,
  AVERAGEIFS(
    Question_10_Labs!D:D,
    Question_10_Labs!A:A, Question_10_admin!A1874,
    Question_10_Labs!C:C, "LAB B",
    Question_10_Labs!B:B, "&lt;=" &amp; Question_10_admin!C1874
  ),
  "")</f>
        <v/>
      </c>
      <c r="H1874" s="13" t="str">
        <f>IF(E1874=1,
  IFERROR(
    AVERAGEIFS(
      Question_10_Labs!D:D,
      Question_10_Labs!A:A, A1874,
      Question_10_Labs!C:C, "LAB B",
      Question_10_Labs!B:B, "&gt;=" &amp; C1874
    ),
    "No test done"
  ),
  ""
)</f>
        <v/>
      </c>
      <c r="I1874" s="13" t="str">
        <f t="shared" si="59"/>
        <v xml:space="preserve"> </v>
      </c>
    </row>
    <row r="1875" spans="1:9" x14ac:dyDescent="0.25">
      <c r="A1875" s="11">
        <v>119</v>
      </c>
      <c r="B1875" s="11" t="s">
        <v>622</v>
      </c>
      <c r="C1875" s="12">
        <v>41102</v>
      </c>
      <c r="D1875" s="15">
        <v>2400</v>
      </c>
      <c r="E1875" s="13">
        <f t="shared" si="58"/>
        <v>0</v>
      </c>
      <c r="F1875" s="13">
        <f>IF(AND(B1875="Med B",COUNTIFS(A$1:A1874,A1875,B$1:B1874,"Med B")=0,COUNTIFS(A$1:A1874,A1875,B$1:B1874,"Med A")=0),1,0)</f>
        <v>0</v>
      </c>
      <c r="G1875" s="9" t="str">
        <f>IF(E1875=1,
  AVERAGEIFS(
    Question_10_Labs!D:D,
    Question_10_Labs!A:A, Question_10_admin!A1875,
    Question_10_Labs!C:C, "LAB B",
    Question_10_Labs!B:B, "&lt;=" &amp; Question_10_admin!C1875
  ),
  "")</f>
        <v/>
      </c>
      <c r="H1875" s="13" t="str">
        <f>IF(E1875=1,
  IFERROR(
    AVERAGEIFS(
      Question_10_Labs!D:D,
      Question_10_Labs!A:A, A1875,
      Question_10_Labs!C:C, "LAB B",
      Question_10_Labs!B:B, "&gt;=" &amp; C1875
    ),
    "No test done"
  ),
  ""
)</f>
        <v/>
      </c>
      <c r="I1875" s="13" t="str">
        <f t="shared" si="59"/>
        <v xml:space="preserve"> </v>
      </c>
    </row>
    <row r="1876" spans="1:9" x14ac:dyDescent="0.25">
      <c r="A1876" s="11">
        <v>119</v>
      </c>
      <c r="B1876" s="11" t="s">
        <v>622</v>
      </c>
      <c r="C1876" s="12">
        <v>41104</v>
      </c>
      <c r="D1876" s="15">
        <v>2400</v>
      </c>
      <c r="E1876" s="13">
        <f t="shared" si="58"/>
        <v>0</v>
      </c>
      <c r="F1876" s="13">
        <f>IF(AND(B1876="Med B",COUNTIFS(A$1:A1875,A1876,B$1:B1875,"Med B")=0,COUNTIFS(A$1:A1875,A1876,B$1:B1875,"Med A")=0),1,0)</f>
        <v>0</v>
      </c>
      <c r="G1876" s="9" t="str">
        <f>IF(E1876=1,
  AVERAGEIFS(
    Question_10_Labs!D:D,
    Question_10_Labs!A:A, Question_10_admin!A1876,
    Question_10_Labs!C:C, "LAB B",
    Question_10_Labs!B:B, "&lt;=" &amp; Question_10_admin!C1876
  ),
  "")</f>
        <v/>
      </c>
      <c r="H1876" s="13" t="str">
        <f>IF(E1876=1,
  IFERROR(
    AVERAGEIFS(
      Question_10_Labs!D:D,
      Question_10_Labs!A:A, A1876,
      Question_10_Labs!C:C, "LAB B",
      Question_10_Labs!B:B, "&gt;=" &amp; C1876
    ),
    "No test done"
  ),
  ""
)</f>
        <v/>
      </c>
      <c r="I1876" s="13" t="str">
        <f t="shared" si="59"/>
        <v xml:space="preserve"> </v>
      </c>
    </row>
    <row r="1877" spans="1:9" x14ac:dyDescent="0.25">
      <c r="A1877" s="11">
        <v>119</v>
      </c>
      <c r="B1877" s="11" t="s">
        <v>622</v>
      </c>
      <c r="C1877" s="12">
        <v>41109</v>
      </c>
      <c r="D1877" s="15">
        <v>2400</v>
      </c>
      <c r="E1877" s="13">
        <f t="shared" si="58"/>
        <v>0</v>
      </c>
      <c r="F1877" s="13">
        <f>IF(AND(B1877="Med B",COUNTIFS(A$1:A1876,A1877,B$1:B1876,"Med B")=0,COUNTIFS(A$1:A1876,A1877,B$1:B1876,"Med A")=0),1,0)</f>
        <v>0</v>
      </c>
      <c r="G1877" s="9" t="str">
        <f>IF(E1877=1,
  AVERAGEIFS(
    Question_10_Labs!D:D,
    Question_10_Labs!A:A, Question_10_admin!A1877,
    Question_10_Labs!C:C, "LAB B",
    Question_10_Labs!B:B, "&lt;=" &amp; Question_10_admin!C1877
  ),
  "")</f>
        <v/>
      </c>
      <c r="H1877" s="13" t="str">
        <f>IF(E1877=1,
  IFERROR(
    AVERAGEIFS(
      Question_10_Labs!D:D,
      Question_10_Labs!A:A, A1877,
      Question_10_Labs!C:C, "LAB B",
      Question_10_Labs!B:B, "&gt;=" &amp; C1877
    ),
    "No test done"
  ),
  ""
)</f>
        <v/>
      </c>
      <c r="I1877" s="13" t="str">
        <f t="shared" si="59"/>
        <v xml:space="preserve"> </v>
      </c>
    </row>
    <row r="1878" spans="1:9" x14ac:dyDescent="0.25">
      <c r="A1878" s="11">
        <v>119</v>
      </c>
      <c r="B1878" s="11" t="s">
        <v>622</v>
      </c>
      <c r="C1878" s="12">
        <v>41111</v>
      </c>
      <c r="D1878" s="15">
        <v>2900</v>
      </c>
      <c r="E1878" s="13">
        <f t="shared" si="58"/>
        <v>0</v>
      </c>
      <c r="F1878" s="13">
        <f>IF(AND(B1878="Med B",COUNTIFS(A$1:A1877,A1878,B$1:B1877,"Med B")=0,COUNTIFS(A$1:A1877,A1878,B$1:B1877,"Med A")=0),1,0)</f>
        <v>0</v>
      </c>
      <c r="G1878" s="9" t="str">
        <f>IF(E1878=1,
  AVERAGEIFS(
    Question_10_Labs!D:D,
    Question_10_Labs!A:A, Question_10_admin!A1878,
    Question_10_Labs!C:C, "LAB B",
    Question_10_Labs!B:B, "&lt;=" &amp; Question_10_admin!C1878
  ),
  "")</f>
        <v/>
      </c>
      <c r="H1878" s="13" t="str">
        <f>IF(E1878=1,
  IFERROR(
    AVERAGEIFS(
      Question_10_Labs!D:D,
      Question_10_Labs!A:A, A1878,
      Question_10_Labs!C:C, "LAB B",
      Question_10_Labs!B:B, "&gt;=" &amp; C1878
    ),
    "No test done"
  ),
  ""
)</f>
        <v/>
      </c>
      <c r="I1878" s="13" t="str">
        <f t="shared" si="59"/>
        <v xml:space="preserve"> </v>
      </c>
    </row>
    <row r="1879" spans="1:9" x14ac:dyDescent="0.25">
      <c r="A1879" s="11">
        <v>119</v>
      </c>
      <c r="B1879" s="11" t="s">
        <v>622</v>
      </c>
      <c r="C1879" s="12">
        <v>41115</v>
      </c>
      <c r="D1879" s="15">
        <v>2900</v>
      </c>
      <c r="E1879" s="13">
        <f t="shared" si="58"/>
        <v>0</v>
      </c>
      <c r="F1879" s="13">
        <f>IF(AND(B1879="Med B",COUNTIFS(A$1:A1878,A1879,B$1:B1878,"Med B")=0,COUNTIFS(A$1:A1878,A1879,B$1:B1878,"Med A")=0),1,0)</f>
        <v>0</v>
      </c>
      <c r="G1879" s="9" t="str">
        <f>IF(E1879=1,
  AVERAGEIFS(
    Question_10_Labs!D:D,
    Question_10_Labs!A:A, Question_10_admin!A1879,
    Question_10_Labs!C:C, "LAB B",
    Question_10_Labs!B:B, "&lt;=" &amp; Question_10_admin!C1879
  ),
  "")</f>
        <v/>
      </c>
      <c r="H1879" s="13" t="str">
        <f>IF(E1879=1,
  IFERROR(
    AVERAGEIFS(
      Question_10_Labs!D:D,
      Question_10_Labs!A:A, A1879,
      Question_10_Labs!C:C, "LAB B",
      Question_10_Labs!B:B, "&gt;=" &amp; C1879
    ),
    "No test done"
  ),
  ""
)</f>
        <v/>
      </c>
      <c r="I1879" s="13" t="str">
        <f t="shared" si="59"/>
        <v xml:space="preserve"> </v>
      </c>
    </row>
    <row r="1880" spans="1:9" x14ac:dyDescent="0.25">
      <c r="A1880" s="11">
        <v>119</v>
      </c>
      <c r="B1880" s="11" t="s">
        <v>622</v>
      </c>
      <c r="C1880" s="12">
        <v>41116</v>
      </c>
      <c r="D1880" s="15">
        <v>2900</v>
      </c>
      <c r="E1880" s="13">
        <f t="shared" si="58"/>
        <v>0</v>
      </c>
      <c r="F1880" s="13">
        <f>IF(AND(B1880="Med B",COUNTIFS(A$1:A1879,A1880,B$1:B1879,"Med B")=0,COUNTIFS(A$1:A1879,A1880,B$1:B1879,"Med A")=0),1,0)</f>
        <v>0</v>
      </c>
      <c r="G1880" s="9" t="str">
        <f>IF(E1880=1,
  AVERAGEIFS(
    Question_10_Labs!D:D,
    Question_10_Labs!A:A, Question_10_admin!A1880,
    Question_10_Labs!C:C, "LAB B",
    Question_10_Labs!B:B, "&lt;=" &amp; Question_10_admin!C1880
  ),
  "")</f>
        <v/>
      </c>
      <c r="H1880" s="13" t="str">
        <f>IF(E1880=1,
  IFERROR(
    AVERAGEIFS(
      Question_10_Labs!D:D,
      Question_10_Labs!A:A, A1880,
      Question_10_Labs!C:C, "LAB B",
      Question_10_Labs!B:B, "&gt;=" &amp; C1880
    ),
    "No test done"
  ),
  ""
)</f>
        <v/>
      </c>
      <c r="I1880" s="13" t="str">
        <f t="shared" si="59"/>
        <v xml:space="preserve"> </v>
      </c>
    </row>
    <row r="1881" spans="1:9" x14ac:dyDescent="0.25">
      <c r="A1881" s="11">
        <v>119</v>
      </c>
      <c r="B1881" s="11" t="s">
        <v>622</v>
      </c>
      <c r="C1881" s="12">
        <v>41118</v>
      </c>
      <c r="D1881" s="15">
        <v>2900</v>
      </c>
      <c r="E1881" s="13">
        <f t="shared" si="58"/>
        <v>0</v>
      </c>
      <c r="F1881" s="13">
        <f>IF(AND(B1881="Med B",COUNTIFS(A$1:A1880,A1881,B$1:B1880,"Med B")=0,COUNTIFS(A$1:A1880,A1881,B$1:B1880,"Med A")=0),1,0)</f>
        <v>0</v>
      </c>
      <c r="G1881" s="9" t="str">
        <f>IF(E1881=1,
  AVERAGEIFS(
    Question_10_Labs!D:D,
    Question_10_Labs!A:A, Question_10_admin!A1881,
    Question_10_Labs!C:C, "LAB B",
    Question_10_Labs!B:B, "&lt;=" &amp; Question_10_admin!C1881
  ),
  "")</f>
        <v/>
      </c>
      <c r="H1881" s="13" t="str">
        <f>IF(E1881=1,
  IFERROR(
    AVERAGEIFS(
      Question_10_Labs!D:D,
      Question_10_Labs!A:A, A1881,
      Question_10_Labs!C:C, "LAB B",
      Question_10_Labs!B:B, "&gt;=" &amp; C1881
    ),
    "No test done"
  ),
  ""
)</f>
        <v/>
      </c>
      <c r="I1881" s="13" t="str">
        <f t="shared" si="59"/>
        <v xml:space="preserve"> </v>
      </c>
    </row>
    <row r="1882" spans="1:9" x14ac:dyDescent="0.25">
      <c r="A1882" s="11">
        <v>119</v>
      </c>
      <c r="B1882" s="11" t="s">
        <v>622</v>
      </c>
      <c r="C1882" s="12">
        <v>41121</v>
      </c>
      <c r="D1882" s="15">
        <v>2900</v>
      </c>
      <c r="E1882" s="13">
        <f t="shared" si="58"/>
        <v>0</v>
      </c>
      <c r="F1882" s="13">
        <f>IF(AND(B1882="Med B",COUNTIFS(A$1:A1881,A1882,B$1:B1881,"Med B")=0,COUNTIFS(A$1:A1881,A1882,B$1:B1881,"Med A")=0),1,0)</f>
        <v>0</v>
      </c>
      <c r="G1882" s="9" t="str">
        <f>IF(E1882=1,
  AVERAGEIFS(
    Question_10_Labs!D:D,
    Question_10_Labs!A:A, Question_10_admin!A1882,
    Question_10_Labs!C:C, "LAB B",
    Question_10_Labs!B:B, "&lt;=" &amp; Question_10_admin!C1882
  ),
  "")</f>
        <v/>
      </c>
      <c r="H1882" s="13" t="str">
        <f>IF(E1882=1,
  IFERROR(
    AVERAGEIFS(
      Question_10_Labs!D:D,
      Question_10_Labs!A:A, A1882,
      Question_10_Labs!C:C, "LAB B",
      Question_10_Labs!B:B, "&gt;=" &amp; C1882
    ),
    "No test done"
  ),
  ""
)</f>
        <v/>
      </c>
      <c r="I1882" s="13" t="str">
        <f t="shared" si="59"/>
        <v xml:space="preserve"> </v>
      </c>
    </row>
    <row r="1883" spans="1:9" x14ac:dyDescent="0.25">
      <c r="A1883" s="11">
        <v>119</v>
      </c>
      <c r="B1883" s="11" t="s">
        <v>622</v>
      </c>
      <c r="C1883" s="12">
        <v>41123</v>
      </c>
      <c r="D1883" s="15">
        <v>2900</v>
      </c>
      <c r="E1883" s="13">
        <f t="shared" si="58"/>
        <v>0</v>
      </c>
      <c r="F1883" s="13">
        <f>IF(AND(B1883="Med B",COUNTIFS(A$1:A1882,A1883,B$1:B1882,"Med B")=0,COUNTIFS(A$1:A1882,A1883,B$1:B1882,"Med A")=0),1,0)</f>
        <v>0</v>
      </c>
      <c r="G1883" s="9" t="str">
        <f>IF(E1883=1,
  AVERAGEIFS(
    Question_10_Labs!D:D,
    Question_10_Labs!A:A, Question_10_admin!A1883,
    Question_10_Labs!C:C, "LAB B",
    Question_10_Labs!B:B, "&lt;=" &amp; Question_10_admin!C1883
  ),
  "")</f>
        <v/>
      </c>
      <c r="H1883" s="13" t="str">
        <f>IF(E1883=1,
  IFERROR(
    AVERAGEIFS(
      Question_10_Labs!D:D,
      Question_10_Labs!A:A, A1883,
      Question_10_Labs!C:C, "LAB B",
      Question_10_Labs!B:B, "&gt;=" &amp; C1883
    ),
    "No test done"
  ),
  ""
)</f>
        <v/>
      </c>
      <c r="I1883" s="13" t="str">
        <f t="shared" si="59"/>
        <v xml:space="preserve"> </v>
      </c>
    </row>
    <row r="1884" spans="1:9" x14ac:dyDescent="0.25">
      <c r="A1884" s="11">
        <v>119</v>
      </c>
      <c r="B1884" s="11" t="s">
        <v>622</v>
      </c>
      <c r="C1884" s="12">
        <v>41128</v>
      </c>
      <c r="D1884" s="15">
        <v>3500</v>
      </c>
      <c r="E1884" s="13">
        <f t="shared" si="58"/>
        <v>0</v>
      </c>
      <c r="F1884" s="13">
        <f>IF(AND(B1884="Med B",COUNTIFS(A$1:A1883,A1884,B$1:B1883,"Med B")=0,COUNTIFS(A$1:A1883,A1884,B$1:B1883,"Med A")=0),1,0)</f>
        <v>0</v>
      </c>
      <c r="G1884" s="9" t="str">
        <f>IF(E1884=1,
  AVERAGEIFS(
    Question_10_Labs!D:D,
    Question_10_Labs!A:A, Question_10_admin!A1884,
    Question_10_Labs!C:C, "LAB B",
    Question_10_Labs!B:B, "&lt;=" &amp; Question_10_admin!C1884
  ),
  "")</f>
        <v/>
      </c>
      <c r="H1884" s="13" t="str">
        <f>IF(E1884=1,
  IFERROR(
    AVERAGEIFS(
      Question_10_Labs!D:D,
      Question_10_Labs!A:A, A1884,
      Question_10_Labs!C:C, "LAB B",
      Question_10_Labs!B:B, "&gt;=" &amp; C1884
    ),
    "No test done"
  ),
  ""
)</f>
        <v/>
      </c>
      <c r="I1884" s="13" t="str">
        <f t="shared" si="59"/>
        <v xml:space="preserve"> </v>
      </c>
    </row>
    <row r="1885" spans="1:9" x14ac:dyDescent="0.25">
      <c r="A1885" s="11">
        <v>119</v>
      </c>
      <c r="B1885" s="11" t="s">
        <v>622</v>
      </c>
      <c r="C1885" s="12">
        <v>41130</v>
      </c>
      <c r="D1885" s="15">
        <v>3500</v>
      </c>
      <c r="E1885" s="13">
        <f t="shared" si="58"/>
        <v>0</v>
      </c>
      <c r="F1885" s="13">
        <f>IF(AND(B1885="Med B",COUNTIFS(A$1:A1884,A1885,B$1:B1884,"Med B")=0,COUNTIFS(A$1:A1884,A1885,B$1:B1884,"Med A")=0),1,0)</f>
        <v>0</v>
      </c>
      <c r="G1885" s="9" t="str">
        <f>IF(E1885=1,
  AVERAGEIFS(
    Question_10_Labs!D:D,
    Question_10_Labs!A:A, Question_10_admin!A1885,
    Question_10_Labs!C:C, "LAB B",
    Question_10_Labs!B:B, "&lt;=" &amp; Question_10_admin!C1885
  ),
  "")</f>
        <v/>
      </c>
      <c r="H1885" s="13" t="str">
        <f>IF(E1885=1,
  IFERROR(
    AVERAGEIFS(
      Question_10_Labs!D:D,
      Question_10_Labs!A:A, A1885,
      Question_10_Labs!C:C, "LAB B",
      Question_10_Labs!B:B, "&gt;=" &amp; C1885
    ),
    "No test done"
  ),
  ""
)</f>
        <v/>
      </c>
      <c r="I1885" s="13" t="str">
        <f t="shared" si="59"/>
        <v xml:space="preserve"> </v>
      </c>
    </row>
    <row r="1886" spans="1:9" x14ac:dyDescent="0.25">
      <c r="A1886" s="11">
        <v>119</v>
      </c>
      <c r="B1886" s="11" t="s">
        <v>622</v>
      </c>
      <c r="C1886" s="12">
        <v>41132</v>
      </c>
      <c r="D1886" s="15">
        <v>3500</v>
      </c>
      <c r="E1886" s="13">
        <f t="shared" si="58"/>
        <v>0</v>
      </c>
      <c r="F1886" s="13">
        <f>IF(AND(B1886="Med B",COUNTIFS(A$1:A1885,A1886,B$1:B1885,"Med B")=0,COUNTIFS(A$1:A1885,A1886,B$1:B1885,"Med A")=0),1,0)</f>
        <v>0</v>
      </c>
      <c r="G1886" s="9" t="str">
        <f>IF(E1886=1,
  AVERAGEIFS(
    Question_10_Labs!D:D,
    Question_10_Labs!A:A, Question_10_admin!A1886,
    Question_10_Labs!C:C, "LAB B",
    Question_10_Labs!B:B, "&lt;=" &amp; Question_10_admin!C1886
  ),
  "")</f>
        <v/>
      </c>
      <c r="H1886" s="13" t="str">
        <f>IF(E1886=1,
  IFERROR(
    AVERAGEIFS(
      Question_10_Labs!D:D,
      Question_10_Labs!A:A, A1886,
      Question_10_Labs!C:C, "LAB B",
      Question_10_Labs!B:B, "&gt;=" &amp; C1886
    ),
    "No test done"
  ),
  ""
)</f>
        <v/>
      </c>
      <c r="I1886" s="13" t="str">
        <f t="shared" si="59"/>
        <v xml:space="preserve"> </v>
      </c>
    </row>
    <row r="1887" spans="1:9" x14ac:dyDescent="0.25">
      <c r="A1887" s="11">
        <v>119</v>
      </c>
      <c r="B1887" s="11" t="s">
        <v>622</v>
      </c>
      <c r="C1887" s="12">
        <v>41135</v>
      </c>
      <c r="D1887" s="15">
        <v>3500</v>
      </c>
      <c r="E1887" s="13">
        <f t="shared" si="58"/>
        <v>0</v>
      </c>
      <c r="F1887" s="13">
        <f>IF(AND(B1887="Med B",COUNTIFS(A$1:A1886,A1887,B$1:B1886,"Med B")=0,COUNTIFS(A$1:A1886,A1887,B$1:B1886,"Med A")=0),1,0)</f>
        <v>0</v>
      </c>
      <c r="G1887" s="9" t="str">
        <f>IF(E1887=1,
  AVERAGEIFS(
    Question_10_Labs!D:D,
    Question_10_Labs!A:A, Question_10_admin!A1887,
    Question_10_Labs!C:C, "LAB B",
    Question_10_Labs!B:B, "&lt;=" &amp; Question_10_admin!C1887
  ),
  "")</f>
        <v/>
      </c>
      <c r="H1887" s="13" t="str">
        <f>IF(E1887=1,
  IFERROR(
    AVERAGEIFS(
      Question_10_Labs!D:D,
      Question_10_Labs!A:A, A1887,
      Question_10_Labs!C:C, "LAB B",
      Question_10_Labs!B:B, "&gt;=" &amp; C1887
    ),
    "No test done"
  ),
  ""
)</f>
        <v/>
      </c>
      <c r="I1887" s="13" t="str">
        <f t="shared" si="59"/>
        <v xml:space="preserve"> </v>
      </c>
    </row>
    <row r="1888" spans="1:9" x14ac:dyDescent="0.25">
      <c r="A1888" s="11">
        <v>119</v>
      </c>
      <c r="B1888" s="11" t="s">
        <v>622</v>
      </c>
      <c r="C1888" s="12">
        <v>41137</v>
      </c>
      <c r="D1888" s="15">
        <v>3500</v>
      </c>
      <c r="E1888" s="13">
        <f t="shared" si="58"/>
        <v>0</v>
      </c>
      <c r="F1888" s="13">
        <f>IF(AND(B1888="Med B",COUNTIFS(A$1:A1887,A1888,B$1:B1887,"Med B")=0,COUNTIFS(A$1:A1887,A1888,B$1:B1887,"Med A")=0),1,0)</f>
        <v>0</v>
      </c>
      <c r="G1888" s="9" t="str">
        <f>IF(E1888=1,
  AVERAGEIFS(
    Question_10_Labs!D:D,
    Question_10_Labs!A:A, Question_10_admin!A1888,
    Question_10_Labs!C:C, "LAB B",
    Question_10_Labs!B:B, "&lt;=" &amp; Question_10_admin!C1888
  ),
  "")</f>
        <v/>
      </c>
      <c r="H1888" s="13" t="str">
        <f>IF(E1888=1,
  IFERROR(
    AVERAGEIFS(
      Question_10_Labs!D:D,
      Question_10_Labs!A:A, A1888,
      Question_10_Labs!C:C, "LAB B",
      Question_10_Labs!B:B, "&gt;=" &amp; C1888
    ),
    "No test done"
  ),
  ""
)</f>
        <v/>
      </c>
      <c r="I1888" s="13" t="str">
        <f t="shared" si="59"/>
        <v xml:space="preserve"> </v>
      </c>
    </row>
    <row r="1889" spans="1:9" x14ac:dyDescent="0.25">
      <c r="A1889" s="11">
        <v>119</v>
      </c>
      <c r="B1889" s="11" t="s">
        <v>622</v>
      </c>
      <c r="C1889" s="12">
        <v>41139</v>
      </c>
      <c r="D1889" s="15">
        <v>4200</v>
      </c>
      <c r="E1889" s="13">
        <f t="shared" si="58"/>
        <v>0</v>
      </c>
      <c r="F1889" s="13">
        <f>IF(AND(B1889="Med B",COUNTIFS(A$1:A1888,A1889,B$1:B1888,"Med B")=0,COUNTIFS(A$1:A1888,A1889,B$1:B1888,"Med A")=0),1,0)</f>
        <v>0</v>
      </c>
      <c r="G1889" s="9" t="str">
        <f>IF(E1889=1,
  AVERAGEIFS(
    Question_10_Labs!D:D,
    Question_10_Labs!A:A, Question_10_admin!A1889,
    Question_10_Labs!C:C, "LAB B",
    Question_10_Labs!B:B, "&lt;=" &amp; Question_10_admin!C1889
  ),
  "")</f>
        <v/>
      </c>
      <c r="H1889" s="13" t="str">
        <f>IF(E1889=1,
  IFERROR(
    AVERAGEIFS(
      Question_10_Labs!D:D,
      Question_10_Labs!A:A, A1889,
      Question_10_Labs!C:C, "LAB B",
      Question_10_Labs!B:B, "&gt;=" &amp; C1889
    ),
    "No test done"
  ),
  ""
)</f>
        <v/>
      </c>
      <c r="I1889" s="13" t="str">
        <f t="shared" si="59"/>
        <v xml:space="preserve"> </v>
      </c>
    </row>
    <row r="1890" spans="1:9" x14ac:dyDescent="0.25">
      <c r="A1890" s="11">
        <v>119</v>
      </c>
      <c r="B1890" s="11" t="s">
        <v>622</v>
      </c>
      <c r="C1890" s="12">
        <v>41142</v>
      </c>
      <c r="D1890" s="15">
        <v>4200</v>
      </c>
      <c r="E1890" s="13">
        <f t="shared" si="58"/>
        <v>0</v>
      </c>
      <c r="F1890" s="13">
        <f>IF(AND(B1890="Med B",COUNTIFS(A$1:A1889,A1890,B$1:B1889,"Med B")=0,COUNTIFS(A$1:A1889,A1890,B$1:B1889,"Med A")=0),1,0)</f>
        <v>0</v>
      </c>
      <c r="G1890" s="9" t="str">
        <f>IF(E1890=1,
  AVERAGEIFS(
    Question_10_Labs!D:D,
    Question_10_Labs!A:A, Question_10_admin!A1890,
    Question_10_Labs!C:C, "LAB B",
    Question_10_Labs!B:B, "&lt;=" &amp; Question_10_admin!C1890
  ),
  "")</f>
        <v/>
      </c>
      <c r="H1890" s="13" t="str">
        <f>IF(E1890=1,
  IFERROR(
    AVERAGEIFS(
      Question_10_Labs!D:D,
      Question_10_Labs!A:A, A1890,
      Question_10_Labs!C:C, "LAB B",
      Question_10_Labs!B:B, "&gt;=" &amp; C1890
    ),
    "No test done"
  ),
  ""
)</f>
        <v/>
      </c>
      <c r="I1890" s="13" t="str">
        <f t="shared" si="59"/>
        <v xml:space="preserve"> </v>
      </c>
    </row>
    <row r="1891" spans="1:9" x14ac:dyDescent="0.25">
      <c r="A1891" s="11">
        <v>119</v>
      </c>
      <c r="B1891" s="11" t="s">
        <v>622</v>
      </c>
      <c r="C1891" s="12">
        <v>41144</v>
      </c>
      <c r="D1891" s="15">
        <v>4200</v>
      </c>
      <c r="E1891" s="13">
        <f t="shared" si="58"/>
        <v>0</v>
      </c>
      <c r="F1891" s="13">
        <f>IF(AND(B1891="Med B",COUNTIFS(A$1:A1890,A1891,B$1:B1890,"Med B")=0,COUNTIFS(A$1:A1890,A1891,B$1:B1890,"Med A")=0),1,0)</f>
        <v>0</v>
      </c>
      <c r="G1891" s="9" t="str">
        <f>IF(E1891=1,
  AVERAGEIFS(
    Question_10_Labs!D:D,
    Question_10_Labs!A:A, Question_10_admin!A1891,
    Question_10_Labs!C:C, "LAB B",
    Question_10_Labs!B:B, "&lt;=" &amp; Question_10_admin!C1891
  ),
  "")</f>
        <v/>
      </c>
      <c r="H1891" s="13" t="str">
        <f>IF(E1891=1,
  IFERROR(
    AVERAGEIFS(
      Question_10_Labs!D:D,
      Question_10_Labs!A:A, A1891,
      Question_10_Labs!C:C, "LAB B",
      Question_10_Labs!B:B, "&gt;=" &amp; C1891
    ),
    "No test done"
  ),
  ""
)</f>
        <v/>
      </c>
      <c r="I1891" s="13" t="str">
        <f t="shared" si="59"/>
        <v xml:space="preserve"> </v>
      </c>
    </row>
    <row r="1892" spans="1:9" x14ac:dyDescent="0.25">
      <c r="A1892" s="11">
        <v>119</v>
      </c>
      <c r="B1892" s="11" t="s">
        <v>622</v>
      </c>
      <c r="C1892" s="12">
        <v>41146</v>
      </c>
      <c r="D1892" s="15">
        <v>4200</v>
      </c>
      <c r="E1892" s="13">
        <f t="shared" si="58"/>
        <v>0</v>
      </c>
      <c r="F1892" s="13">
        <f>IF(AND(B1892="Med B",COUNTIFS(A$1:A1891,A1892,B$1:B1891,"Med B")=0,COUNTIFS(A$1:A1891,A1892,B$1:B1891,"Med A")=0),1,0)</f>
        <v>0</v>
      </c>
      <c r="G1892" s="9" t="str">
        <f>IF(E1892=1,
  AVERAGEIFS(
    Question_10_Labs!D:D,
    Question_10_Labs!A:A, Question_10_admin!A1892,
    Question_10_Labs!C:C, "LAB B",
    Question_10_Labs!B:B, "&lt;=" &amp; Question_10_admin!C1892
  ),
  "")</f>
        <v/>
      </c>
      <c r="H1892" s="13" t="str">
        <f>IF(E1892=1,
  IFERROR(
    AVERAGEIFS(
      Question_10_Labs!D:D,
      Question_10_Labs!A:A, A1892,
      Question_10_Labs!C:C, "LAB B",
      Question_10_Labs!B:B, "&gt;=" &amp; C1892
    ),
    "No test done"
  ),
  ""
)</f>
        <v/>
      </c>
      <c r="I1892" s="13" t="str">
        <f t="shared" si="59"/>
        <v xml:space="preserve"> </v>
      </c>
    </row>
    <row r="1893" spans="1:9" x14ac:dyDescent="0.25">
      <c r="A1893" s="11">
        <v>119</v>
      </c>
      <c r="B1893" s="11" t="s">
        <v>622</v>
      </c>
      <c r="C1893" s="12">
        <v>41149</v>
      </c>
      <c r="D1893" s="15">
        <v>4200</v>
      </c>
      <c r="E1893" s="13">
        <f t="shared" si="58"/>
        <v>0</v>
      </c>
      <c r="F1893" s="13">
        <f>IF(AND(B1893="Med B",COUNTIFS(A$1:A1892,A1893,B$1:B1892,"Med B")=0,COUNTIFS(A$1:A1892,A1893,B$1:B1892,"Med A")=0),1,0)</f>
        <v>0</v>
      </c>
      <c r="G1893" s="9" t="str">
        <f>IF(E1893=1,
  AVERAGEIFS(
    Question_10_Labs!D:D,
    Question_10_Labs!A:A, Question_10_admin!A1893,
    Question_10_Labs!C:C, "LAB B",
    Question_10_Labs!B:B, "&lt;=" &amp; Question_10_admin!C1893
  ),
  "")</f>
        <v/>
      </c>
      <c r="H1893" s="13" t="str">
        <f>IF(E1893=1,
  IFERROR(
    AVERAGEIFS(
      Question_10_Labs!D:D,
      Question_10_Labs!A:A, A1893,
      Question_10_Labs!C:C, "LAB B",
      Question_10_Labs!B:B, "&gt;=" &amp; C1893
    ),
    "No test done"
  ),
  ""
)</f>
        <v/>
      </c>
      <c r="I1893" s="13" t="str">
        <f t="shared" si="59"/>
        <v xml:space="preserve"> </v>
      </c>
    </row>
    <row r="1894" spans="1:9" x14ac:dyDescent="0.25">
      <c r="A1894" s="11">
        <v>119</v>
      </c>
      <c r="B1894" s="11" t="s">
        <v>622</v>
      </c>
      <c r="C1894" s="12">
        <v>41151</v>
      </c>
      <c r="D1894" s="15">
        <v>4200</v>
      </c>
      <c r="E1894" s="13">
        <f t="shared" si="58"/>
        <v>0</v>
      </c>
      <c r="F1894" s="13">
        <f>IF(AND(B1894="Med B",COUNTIFS(A$1:A1893,A1894,B$1:B1893,"Med B")=0,COUNTIFS(A$1:A1893,A1894,B$1:B1893,"Med A")=0),1,0)</f>
        <v>0</v>
      </c>
      <c r="G1894" s="9" t="str">
        <f>IF(E1894=1,
  AVERAGEIFS(
    Question_10_Labs!D:D,
    Question_10_Labs!A:A, Question_10_admin!A1894,
    Question_10_Labs!C:C, "LAB B",
    Question_10_Labs!B:B, "&lt;=" &amp; Question_10_admin!C1894
  ),
  "")</f>
        <v/>
      </c>
      <c r="H1894" s="13" t="str">
        <f>IF(E1894=1,
  IFERROR(
    AVERAGEIFS(
      Question_10_Labs!D:D,
      Question_10_Labs!A:A, A1894,
      Question_10_Labs!C:C, "LAB B",
      Question_10_Labs!B:B, "&gt;=" &amp; C1894
    ),
    "No test done"
  ),
  ""
)</f>
        <v/>
      </c>
      <c r="I1894" s="13" t="str">
        <f t="shared" si="59"/>
        <v xml:space="preserve"> </v>
      </c>
    </row>
    <row r="1895" spans="1:9" x14ac:dyDescent="0.25">
      <c r="A1895" s="11">
        <v>119</v>
      </c>
      <c r="B1895" s="11" t="s">
        <v>622</v>
      </c>
      <c r="C1895" s="12">
        <v>41156</v>
      </c>
      <c r="D1895" s="15">
        <v>4200</v>
      </c>
      <c r="E1895" s="13">
        <f t="shared" si="58"/>
        <v>0</v>
      </c>
      <c r="F1895" s="13">
        <f>IF(AND(B1895="Med B",COUNTIFS(A$1:A1894,A1895,B$1:B1894,"Med B")=0,COUNTIFS(A$1:A1894,A1895,B$1:B1894,"Med A")=0),1,0)</f>
        <v>0</v>
      </c>
      <c r="G1895" s="9" t="str">
        <f>IF(E1895=1,
  AVERAGEIFS(
    Question_10_Labs!D:D,
    Question_10_Labs!A:A, Question_10_admin!A1895,
    Question_10_Labs!C:C, "LAB B",
    Question_10_Labs!B:B, "&lt;=" &amp; Question_10_admin!C1895
  ),
  "")</f>
        <v/>
      </c>
      <c r="H1895" s="13" t="str">
        <f>IF(E1895=1,
  IFERROR(
    AVERAGEIFS(
      Question_10_Labs!D:D,
      Question_10_Labs!A:A, A1895,
      Question_10_Labs!C:C, "LAB B",
      Question_10_Labs!B:B, "&gt;=" &amp; C1895
    ),
    "No test done"
  ),
  ""
)</f>
        <v/>
      </c>
      <c r="I1895" s="13" t="str">
        <f t="shared" si="59"/>
        <v xml:space="preserve"> </v>
      </c>
    </row>
    <row r="1896" spans="1:9" x14ac:dyDescent="0.25">
      <c r="A1896" s="11">
        <v>119</v>
      </c>
      <c r="B1896" s="11" t="s">
        <v>622</v>
      </c>
      <c r="C1896" s="12">
        <v>41158</v>
      </c>
      <c r="D1896" s="15">
        <v>4200</v>
      </c>
      <c r="E1896" s="13">
        <f t="shared" si="58"/>
        <v>1</v>
      </c>
      <c r="F1896" s="13">
        <f>IF(AND(B1896="Med B",COUNTIFS(A$1:A1895,A1896,B$1:B1895,"Med B")=0,COUNTIFS(A$1:A1895,A1896,B$1:B1895,"Med A")=0),1,0)</f>
        <v>0</v>
      </c>
      <c r="G1896" s="9">
        <f>IF(E1896=1,
  AVERAGEIFS(
    Question_10_Labs!D:D,
    Question_10_Labs!A:A, Question_10_admin!A1896,
    Question_10_Labs!C:C, "LAB B",
    Question_10_Labs!B:B, "&lt;=" &amp; Question_10_admin!C1896
  ),
  "")</f>
        <v>9.4599999999999991</v>
      </c>
      <c r="H1896" s="13">
        <f>IF(E1896=1,
  IFERROR(
    AVERAGEIFS(
      Question_10_Labs!D:D,
      Question_10_Labs!A:A, A1896,
      Question_10_Labs!C:C, "LAB B",
      Question_10_Labs!B:B, "&gt;=" &amp; C1896
    ),
    "No test done"
  ),
  ""
)</f>
        <v>10.283333333333333</v>
      </c>
      <c r="I1896" s="13" t="str">
        <f t="shared" si="59"/>
        <v>Lower</v>
      </c>
    </row>
    <row r="1897" spans="1:9" x14ac:dyDescent="0.25">
      <c r="A1897" s="11">
        <v>119</v>
      </c>
      <c r="B1897" s="11" t="s">
        <v>623</v>
      </c>
      <c r="C1897" s="12">
        <v>41165</v>
      </c>
      <c r="D1897" s="15">
        <v>8</v>
      </c>
      <c r="E1897" s="13">
        <f t="shared" si="58"/>
        <v>0</v>
      </c>
      <c r="F1897" s="13">
        <f>IF(AND(B1897="Med B",COUNTIFS(A$1:A1896,A1897,B$1:B1896,"Med B")=0,COUNTIFS(A$1:A1896,A1897,B$1:B1896,"Med A")=0),1,0)</f>
        <v>0</v>
      </c>
      <c r="G1897" s="9" t="str">
        <f>IF(E1897=1,
  AVERAGEIFS(
    Question_10_Labs!D:D,
    Question_10_Labs!A:A, Question_10_admin!A1897,
    Question_10_Labs!C:C, "LAB B",
    Question_10_Labs!B:B, "&lt;=" &amp; Question_10_admin!C1897
  ),
  "")</f>
        <v/>
      </c>
      <c r="H1897" s="13" t="str">
        <f>IF(E1897=1,
  IFERROR(
    AVERAGEIFS(
      Question_10_Labs!D:D,
      Question_10_Labs!A:A, A1897,
      Question_10_Labs!C:C, "LAB B",
      Question_10_Labs!B:B, "&gt;=" &amp; C1897
    ),
    "No test done"
  ),
  ""
)</f>
        <v/>
      </c>
      <c r="I1897" s="13" t="str">
        <f t="shared" si="59"/>
        <v xml:space="preserve"> </v>
      </c>
    </row>
    <row r="1898" spans="1:9" x14ac:dyDescent="0.25">
      <c r="A1898" s="11">
        <v>119</v>
      </c>
      <c r="B1898" s="11" t="s">
        <v>623</v>
      </c>
      <c r="C1898" s="12">
        <v>41193</v>
      </c>
      <c r="D1898" s="15">
        <v>8</v>
      </c>
      <c r="E1898" s="13">
        <f t="shared" si="58"/>
        <v>0</v>
      </c>
      <c r="F1898" s="13">
        <f>IF(AND(B1898="Med B",COUNTIFS(A$1:A1897,A1898,B$1:B1897,"Med B")=0,COUNTIFS(A$1:A1897,A1898,B$1:B1897,"Med A")=0),1,0)</f>
        <v>0</v>
      </c>
      <c r="G1898" s="9" t="str">
        <f>IF(E1898=1,
  AVERAGEIFS(
    Question_10_Labs!D:D,
    Question_10_Labs!A:A, Question_10_admin!A1898,
    Question_10_Labs!C:C, "LAB B",
    Question_10_Labs!B:B, "&lt;=" &amp; Question_10_admin!C1898
  ),
  "")</f>
        <v/>
      </c>
      <c r="H1898" s="13" t="str">
        <f>IF(E1898=1,
  IFERROR(
    AVERAGEIFS(
      Question_10_Labs!D:D,
      Question_10_Labs!A:A, A1898,
      Question_10_Labs!C:C, "LAB B",
      Question_10_Labs!B:B, "&gt;=" &amp; C1898
    ),
    "No test done"
  ),
  ""
)</f>
        <v/>
      </c>
      <c r="I1898" s="13" t="str">
        <f t="shared" si="59"/>
        <v xml:space="preserve"> </v>
      </c>
    </row>
    <row r="1899" spans="1:9" x14ac:dyDescent="0.25">
      <c r="A1899" s="11">
        <v>119</v>
      </c>
      <c r="B1899" s="11" t="s">
        <v>623</v>
      </c>
      <c r="C1899" s="12">
        <v>41242</v>
      </c>
      <c r="D1899" s="15">
        <v>4</v>
      </c>
      <c r="E1899" s="13">
        <f t="shared" si="58"/>
        <v>0</v>
      </c>
      <c r="F1899" s="13">
        <f>IF(AND(B1899="Med B",COUNTIFS(A$1:A1898,A1899,B$1:B1898,"Med B")=0,COUNTIFS(A$1:A1898,A1899,B$1:B1898,"Med A")=0),1,0)</f>
        <v>0</v>
      </c>
      <c r="G1899" s="9" t="str">
        <f>IF(E1899=1,
  AVERAGEIFS(
    Question_10_Labs!D:D,
    Question_10_Labs!A:A, Question_10_admin!A1899,
    Question_10_Labs!C:C, "LAB B",
    Question_10_Labs!B:B, "&lt;=" &amp; Question_10_admin!C1899
  ),
  "")</f>
        <v/>
      </c>
      <c r="H1899" s="13" t="str">
        <f>IF(E1899=1,
  IFERROR(
    AVERAGEIFS(
      Question_10_Labs!D:D,
      Question_10_Labs!A:A, A1899,
      Question_10_Labs!C:C, "LAB B",
      Question_10_Labs!B:B, "&gt;=" &amp; C1899
    ),
    "No test done"
  ),
  ""
)</f>
        <v/>
      </c>
      <c r="I1899" s="13" t="str">
        <f t="shared" si="59"/>
        <v xml:space="preserve"> </v>
      </c>
    </row>
    <row r="1900" spans="1:9" x14ac:dyDescent="0.25">
      <c r="A1900" s="11">
        <v>120</v>
      </c>
      <c r="B1900" s="11" t="s">
        <v>623</v>
      </c>
      <c r="C1900" s="12">
        <v>41192</v>
      </c>
      <c r="D1900" s="15">
        <v>6</v>
      </c>
      <c r="E1900" s="13">
        <f t="shared" si="58"/>
        <v>0</v>
      </c>
      <c r="F1900" s="13">
        <f>IF(AND(B1900="Med B",COUNTIFS(A$1:A1899,A1900,B$1:B1899,"Med B")=0,COUNTIFS(A$1:A1899,A1900,B$1:B1899,"Med A")=0),1,0)</f>
        <v>1</v>
      </c>
      <c r="G1900" s="9" t="str">
        <f>IF(E1900=1,
  AVERAGEIFS(
    Question_10_Labs!D:D,
    Question_10_Labs!A:A, Question_10_admin!A1900,
    Question_10_Labs!C:C, "LAB B",
    Question_10_Labs!B:B, "&lt;=" &amp; Question_10_admin!C1900
  ),
  "")</f>
        <v/>
      </c>
      <c r="H1900" s="13" t="str">
        <f>IF(E1900=1,
  IFERROR(
    AVERAGEIFS(
      Question_10_Labs!D:D,
      Question_10_Labs!A:A, A1900,
      Question_10_Labs!C:C, "LAB B",
      Question_10_Labs!B:B, "&gt;=" &amp; C1900
    ),
    "No test done"
  ),
  ""
)</f>
        <v/>
      </c>
      <c r="I1900" s="13" t="str">
        <f t="shared" si="59"/>
        <v xml:space="preserve"> </v>
      </c>
    </row>
    <row r="1901" spans="1:9" x14ac:dyDescent="0.25">
      <c r="A1901" s="11">
        <v>120</v>
      </c>
      <c r="B1901" s="11" t="s">
        <v>623</v>
      </c>
      <c r="C1901" s="12">
        <v>41241</v>
      </c>
      <c r="D1901" s="15">
        <v>8</v>
      </c>
      <c r="E1901" s="13">
        <f t="shared" si="58"/>
        <v>0</v>
      </c>
      <c r="F1901" s="13">
        <f>IF(AND(B1901="Med B",COUNTIFS(A$1:A1900,A1901,B$1:B1900,"Med B")=0,COUNTIFS(A$1:A1900,A1901,B$1:B1900,"Med A")=0),1,0)</f>
        <v>0</v>
      </c>
      <c r="G1901" s="9" t="str">
        <f>IF(E1901=1,
  AVERAGEIFS(
    Question_10_Labs!D:D,
    Question_10_Labs!A:A, Question_10_admin!A1901,
    Question_10_Labs!C:C, "LAB B",
    Question_10_Labs!B:B, "&lt;=" &amp; Question_10_admin!C1901
  ),
  "")</f>
        <v/>
      </c>
      <c r="H1901" s="13" t="str">
        <f>IF(E1901=1,
  IFERROR(
    AVERAGEIFS(
      Question_10_Labs!D:D,
      Question_10_Labs!A:A, A1901,
      Question_10_Labs!C:C, "LAB B",
      Question_10_Labs!B:B, "&gt;=" &amp; C1901
    ),
    "No test done"
  ),
  ""
)</f>
        <v/>
      </c>
      <c r="I1901" s="13" t="str">
        <f t="shared" si="59"/>
        <v xml:space="preserve"> </v>
      </c>
    </row>
    <row r="1902" spans="1:9" x14ac:dyDescent="0.25">
      <c r="A1902" s="11">
        <v>121</v>
      </c>
      <c r="B1902" s="11" t="s">
        <v>622</v>
      </c>
      <c r="C1902" s="12">
        <v>41096</v>
      </c>
      <c r="D1902" s="15">
        <v>3500</v>
      </c>
      <c r="E1902" s="13">
        <f t="shared" si="58"/>
        <v>0</v>
      </c>
      <c r="F1902" s="13">
        <f>IF(AND(B1902="Med B",COUNTIFS(A$1:A1901,A1902,B$1:B1901,"Med B")=0,COUNTIFS(A$1:A1901,A1902,B$1:B1901,"Med A")=0),1,0)</f>
        <v>0</v>
      </c>
      <c r="G1902" s="9" t="str">
        <f>IF(E1902=1,
  AVERAGEIFS(
    Question_10_Labs!D:D,
    Question_10_Labs!A:A, Question_10_admin!A1902,
    Question_10_Labs!C:C, "LAB B",
    Question_10_Labs!B:B, "&lt;=" &amp; Question_10_admin!C1902
  ),
  "")</f>
        <v/>
      </c>
      <c r="H1902" s="13" t="str">
        <f>IF(E1902=1,
  IFERROR(
    AVERAGEIFS(
      Question_10_Labs!D:D,
      Question_10_Labs!A:A, A1902,
      Question_10_Labs!C:C, "LAB B",
      Question_10_Labs!B:B, "&gt;=" &amp; C1902
    ),
    "No test done"
  ),
  ""
)</f>
        <v/>
      </c>
      <c r="I1902" s="13" t="str">
        <f t="shared" si="59"/>
        <v xml:space="preserve"> </v>
      </c>
    </row>
    <row r="1903" spans="1:9" x14ac:dyDescent="0.25">
      <c r="A1903" s="11">
        <v>121</v>
      </c>
      <c r="B1903" s="11" t="s">
        <v>622</v>
      </c>
      <c r="C1903" s="12">
        <v>41099</v>
      </c>
      <c r="D1903" s="15">
        <v>3500</v>
      </c>
      <c r="E1903" s="13">
        <f t="shared" si="58"/>
        <v>0</v>
      </c>
      <c r="F1903" s="13">
        <f>IF(AND(B1903="Med B",COUNTIFS(A$1:A1902,A1903,B$1:B1902,"Med B")=0,COUNTIFS(A$1:A1902,A1903,B$1:B1902,"Med A")=0),1,0)</f>
        <v>0</v>
      </c>
      <c r="G1903" s="9" t="str">
        <f>IF(E1903=1,
  AVERAGEIFS(
    Question_10_Labs!D:D,
    Question_10_Labs!A:A, Question_10_admin!A1903,
    Question_10_Labs!C:C, "LAB B",
    Question_10_Labs!B:B, "&lt;=" &amp; Question_10_admin!C1903
  ),
  "")</f>
        <v/>
      </c>
      <c r="H1903" s="13" t="str">
        <f>IF(E1903=1,
  IFERROR(
    AVERAGEIFS(
      Question_10_Labs!D:D,
      Question_10_Labs!A:A, A1903,
      Question_10_Labs!C:C, "LAB B",
      Question_10_Labs!B:B, "&gt;=" &amp; C1903
    ),
    "No test done"
  ),
  ""
)</f>
        <v/>
      </c>
      <c r="I1903" s="13" t="str">
        <f t="shared" si="59"/>
        <v xml:space="preserve"> </v>
      </c>
    </row>
    <row r="1904" spans="1:9" x14ac:dyDescent="0.25">
      <c r="A1904" s="11">
        <v>121</v>
      </c>
      <c r="B1904" s="11" t="s">
        <v>622</v>
      </c>
      <c r="C1904" s="12">
        <v>41103</v>
      </c>
      <c r="D1904" s="15">
        <v>3500</v>
      </c>
      <c r="E1904" s="13">
        <f t="shared" si="58"/>
        <v>0</v>
      </c>
      <c r="F1904" s="13">
        <f>IF(AND(B1904="Med B",COUNTIFS(A$1:A1903,A1904,B$1:B1903,"Med B")=0,COUNTIFS(A$1:A1903,A1904,B$1:B1903,"Med A")=0),1,0)</f>
        <v>0</v>
      </c>
      <c r="G1904" s="9" t="str">
        <f>IF(E1904=1,
  AVERAGEIFS(
    Question_10_Labs!D:D,
    Question_10_Labs!A:A, Question_10_admin!A1904,
    Question_10_Labs!C:C, "LAB B",
    Question_10_Labs!B:B, "&lt;=" &amp; Question_10_admin!C1904
  ),
  "")</f>
        <v/>
      </c>
      <c r="H1904" s="13" t="str">
        <f>IF(E1904=1,
  IFERROR(
    AVERAGEIFS(
      Question_10_Labs!D:D,
      Question_10_Labs!A:A, A1904,
      Question_10_Labs!C:C, "LAB B",
      Question_10_Labs!B:B, "&gt;=" &amp; C1904
    ),
    "No test done"
  ),
  ""
)</f>
        <v/>
      </c>
      <c r="I1904" s="13" t="str">
        <f t="shared" si="59"/>
        <v xml:space="preserve"> </v>
      </c>
    </row>
    <row r="1905" spans="1:9" x14ac:dyDescent="0.25">
      <c r="A1905" s="11">
        <v>121</v>
      </c>
      <c r="B1905" s="11" t="s">
        <v>622</v>
      </c>
      <c r="C1905" s="12">
        <v>41106</v>
      </c>
      <c r="D1905" s="15">
        <v>3500</v>
      </c>
      <c r="E1905" s="13">
        <f t="shared" si="58"/>
        <v>0</v>
      </c>
      <c r="F1905" s="13">
        <f>IF(AND(B1905="Med B",COUNTIFS(A$1:A1904,A1905,B$1:B1904,"Med B")=0,COUNTIFS(A$1:A1904,A1905,B$1:B1904,"Med A")=0),1,0)</f>
        <v>0</v>
      </c>
      <c r="G1905" s="9" t="str">
        <f>IF(E1905=1,
  AVERAGEIFS(
    Question_10_Labs!D:D,
    Question_10_Labs!A:A, Question_10_admin!A1905,
    Question_10_Labs!C:C, "LAB B",
    Question_10_Labs!B:B, "&lt;=" &amp; Question_10_admin!C1905
  ),
  "")</f>
        <v/>
      </c>
      <c r="H1905" s="13" t="str">
        <f>IF(E1905=1,
  IFERROR(
    AVERAGEIFS(
      Question_10_Labs!D:D,
      Question_10_Labs!A:A, A1905,
      Question_10_Labs!C:C, "LAB B",
      Question_10_Labs!B:B, "&gt;=" &amp; C1905
    ),
    "No test done"
  ),
  ""
)</f>
        <v/>
      </c>
      <c r="I1905" s="13" t="str">
        <f t="shared" si="59"/>
        <v xml:space="preserve"> </v>
      </c>
    </row>
    <row r="1906" spans="1:9" x14ac:dyDescent="0.25">
      <c r="A1906" s="11">
        <v>121</v>
      </c>
      <c r="B1906" s="11" t="s">
        <v>622</v>
      </c>
      <c r="C1906" s="12">
        <v>41110</v>
      </c>
      <c r="D1906" s="15">
        <v>3500</v>
      </c>
      <c r="E1906" s="13">
        <f t="shared" si="58"/>
        <v>0</v>
      </c>
      <c r="F1906" s="13">
        <f>IF(AND(B1906="Med B",COUNTIFS(A$1:A1905,A1906,B$1:B1905,"Med B")=0,COUNTIFS(A$1:A1905,A1906,B$1:B1905,"Med A")=0),1,0)</f>
        <v>0</v>
      </c>
      <c r="G1906" s="9" t="str">
        <f>IF(E1906=1,
  AVERAGEIFS(
    Question_10_Labs!D:D,
    Question_10_Labs!A:A, Question_10_admin!A1906,
    Question_10_Labs!C:C, "LAB B",
    Question_10_Labs!B:B, "&lt;=" &amp; Question_10_admin!C1906
  ),
  "")</f>
        <v/>
      </c>
      <c r="H1906" s="13" t="str">
        <f>IF(E1906=1,
  IFERROR(
    AVERAGEIFS(
      Question_10_Labs!D:D,
      Question_10_Labs!A:A, A1906,
      Question_10_Labs!C:C, "LAB B",
      Question_10_Labs!B:B, "&gt;=" &amp; C1906
    ),
    "No test done"
  ),
  ""
)</f>
        <v/>
      </c>
      <c r="I1906" s="13" t="str">
        <f t="shared" si="59"/>
        <v xml:space="preserve"> </v>
      </c>
    </row>
    <row r="1907" spans="1:9" x14ac:dyDescent="0.25">
      <c r="A1907" s="11">
        <v>121</v>
      </c>
      <c r="B1907" s="11" t="s">
        <v>622</v>
      </c>
      <c r="C1907" s="12">
        <v>41113</v>
      </c>
      <c r="D1907" s="15">
        <v>3500</v>
      </c>
      <c r="E1907" s="13">
        <f t="shared" si="58"/>
        <v>0</v>
      </c>
      <c r="F1907" s="13">
        <f>IF(AND(B1907="Med B",COUNTIFS(A$1:A1906,A1907,B$1:B1906,"Med B")=0,COUNTIFS(A$1:A1906,A1907,B$1:B1906,"Med A")=0),1,0)</f>
        <v>0</v>
      </c>
      <c r="G1907" s="9" t="str">
        <f>IF(E1907=1,
  AVERAGEIFS(
    Question_10_Labs!D:D,
    Question_10_Labs!A:A, Question_10_admin!A1907,
    Question_10_Labs!C:C, "LAB B",
    Question_10_Labs!B:B, "&lt;=" &amp; Question_10_admin!C1907
  ),
  "")</f>
        <v/>
      </c>
      <c r="H1907" s="13" t="str">
        <f>IF(E1907=1,
  IFERROR(
    AVERAGEIFS(
      Question_10_Labs!D:D,
      Question_10_Labs!A:A, A1907,
      Question_10_Labs!C:C, "LAB B",
      Question_10_Labs!B:B, "&gt;=" &amp; C1907
    ),
    "No test done"
  ),
  ""
)</f>
        <v/>
      </c>
      <c r="I1907" s="13" t="str">
        <f t="shared" si="59"/>
        <v xml:space="preserve"> </v>
      </c>
    </row>
    <row r="1908" spans="1:9" x14ac:dyDescent="0.25">
      <c r="A1908" s="11">
        <v>121</v>
      </c>
      <c r="B1908" s="11" t="s">
        <v>622</v>
      </c>
      <c r="C1908" s="12">
        <v>41115</v>
      </c>
      <c r="D1908" s="15">
        <v>3500</v>
      </c>
      <c r="E1908" s="13">
        <f t="shared" si="58"/>
        <v>0</v>
      </c>
      <c r="F1908" s="13">
        <f>IF(AND(B1908="Med B",COUNTIFS(A$1:A1907,A1908,B$1:B1907,"Med B")=0,COUNTIFS(A$1:A1907,A1908,B$1:B1907,"Med A")=0),1,0)</f>
        <v>0</v>
      </c>
      <c r="G1908" s="9" t="str">
        <f>IF(E1908=1,
  AVERAGEIFS(
    Question_10_Labs!D:D,
    Question_10_Labs!A:A, Question_10_admin!A1908,
    Question_10_Labs!C:C, "LAB B",
    Question_10_Labs!B:B, "&lt;=" &amp; Question_10_admin!C1908
  ),
  "")</f>
        <v/>
      </c>
      <c r="H1908" s="13" t="str">
        <f>IF(E1908=1,
  IFERROR(
    AVERAGEIFS(
      Question_10_Labs!D:D,
      Question_10_Labs!A:A, A1908,
      Question_10_Labs!C:C, "LAB B",
      Question_10_Labs!B:B, "&gt;=" &amp; C1908
    ),
    "No test done"
  ),
  ""
)</f>
        <v/>
      </c>
      <c r="I1908" s="13" t="str">
        <f t="shared" si="59"/>
        <v xml:space="preserve"> </v>
      </c>
    </row>
    <row r="1909" spans="1:9" x14ac:dyDescent="0.25">
      <c r="A1909" s="11">
        <v>121</v>
      </c>
      <c r="B1909" s="11" t="s">
        <v>622</v>
      </c>
      <c r="C1909" s="12">
        <v>41117</v>
      </c>
      <c r="D1909" s="15">
        <v>3500</v>
      </c>
      <c r="E1909" s="13">
        <f t="shared" si="58"/>
        <v>0</v>
      </c>
      <c r="F1909" s="13">
        <f>IF(AND(B1909="Med B",COUNTIFS(A$1:A1908,A1909,B$1:B1908,"Med B")=0,COUNTIFS(A$1:A1908,A1909,B$1:B1908,"Med A")=0),1,0)</f>
        <v>0</v>
      </c>
      <c r="G1909" s="9" t="str">
        <f>IF(E1909=1,
  AVERAGEIFS(
    Question_10_Labs!D:D,
    Question_10_Labs!A:A, Question_10_admin!A1909,
    Question_10_Labs!C:C, "LAB B",
    Question_10_Labs!B:B, "&lt;=" &amp; Question_10_admin!C1909
  ),
  "")</f>
        <v/>
      </c>
      <c r="H1909" s="13" t="str">
        <f>IF(E1909=1,
  IFERROR(
    AVERAGEIFS(
      Question_10_Labs!D:D,
      Question_10_Labs!A:A, A1909,
      Question_10_Labs!C:C, "LAB B",
      Question_10_Labs!B:B, "&gt;=" &amp; C1909
    ),
    "No test done"
  ),
  ""
)</f>
        <v/>
      </c>
      <c r="I1909" s="13" t="str">
        <f t="shared" si="59"/>
        <v xml:space="preserve"> </v>
      </c>
    </row>
    <row r="1910" spans="1:9" x14ac:dyDescent="0.25">
      <c r="A1910" s="11">
        <v>121</v>
      </c>
      <c r="B1910" s="11" t="s">
        <v>622</v>
      </c>
      <c r="C1910" s="12">
        <v>41120</v>
      </c>
      <c r="D1910" s="15">
        <v>3500</v>
      </c>
      <c r="E1910" s="13">
        <f t="shared" si="58"/>
        <v>0</v>
      </c>
      <c r="F1910" s="13">
        <f>IF(AND(B1910="Med B",COUNTIFS(A$1:A1909,A1910,B$1:B1909,"Med B")=0,COUNTIFS(A$1:A1909,A1910,B$1:B1909,"Med A")=0),1,0)</f>
        <v>0</v>
      </c>
      <c r="G1910" s="9" t="str">
        <f>IF(E1910=1,
  AVERAGEIFS(
    Question_10_Labs!D:D,
    Question_10_Labs!A:A, Question_10_admin!A1910,
    Question_10_Labs!C:C, "LAB B",
    Question_10_Labs!B:B, "&lt;=" &amp; Question_10_admin!C1910
  ),
  "")</f>
        <v/>
      </c>
      <c r="H1910" s="13" t="str">
        <f>IF(E1910=1,
  IFERROR(
    AVERAGEIFS(
      Question_10_Labs!D:D,
      Question_10_Labs!A:A, A1910,
      Question_10_Labs!C:C, "LAB B",
      Question_10_Labs!B:B, "&gt;=" &amp; C1910
    ),
    "No test done"
  ),
  ""
)</f>
        <v/>
      </c>
      <c r="I1910" s="13" t="str">
        <f t="shared" si="59"/>
        <v xml:space="preserve"> </v>
      </c>
    </row>
    <row r="1911" spans="1:9" x14ac:dyDescent="0.25">
      <c r="A1911" s="11">
        <v>121</v>
      </c>
      <c r="B1911" s="11" t="s">
        <v>622</v>
      </c>
      <c r="C1911" s="12">
        <v>41122</v>
      </c>
      <c r="D1911" s="15">
        <v>3500</v>
      </c>
      <c r="E1911" s="13">
        <f t="shared" si="58"/>
        <v>0</v>
      </c>
      <c r="F1911" s="13">
        <f>IF(AND(B1911="Med B",COUNTIFS(A$1:A1910,A1911,B$1:B1910,"Med B")=0,COUNTIFS(A$1:A1910,A1911,B$1:B1910,"Med A")=0),1,0)</f>
        <v>0</v>
      </c>
      <c r="G1911" s="9" t="str">
        <f>IF(E1911=1,
  AVERAGEIFS(
    Question_10_Labs!D:D,
    Question_10_Labs!A:A, Question_10_admin!A1911,
    Question_10_Labs!C:C, "LAB B",
    Question_10_Labs!B:B, "&lt;=" &amp; Question_10_admin!C1911
  ),
  "")</f>
        <v/>
      </c>
      <c r="H1911" s="13" t="str">
        <f>IF(E1911=1,
  IFERROR(
    AVERAGEIFS(
      Question_10_Labs!D:D,
      Question_10_Labs!A:A, A1911,
      Question_10_Labs!C:C, "LAB B",
      Question_10_Labs!B:B, "&gt;=" &amp; C1911
    ),
    "No test done"
  ),
  ""
)</f>
        <v/>
      </c>
      <c r="I1911" s="13" t="str">
        <f t="shared" si="59"/>
        <v xml:space="preserve"> </v>
      </c>
    </row>
    <row r="1912" spans="1:9" x14ac:dyDescent="0.25">
      <c r="A1912" s="11">
        <v>121</v>
      </c>
      <c r="B1912" s="11" t="s">
        <v>622</v>
      </c>
      <c r="C1912" s="12">
        <v>41125</v>
      </c>
      <c r="D1912" s="15">
        <v>3500</v>
      </c>
      <c r="E1912" s="13">
        <f t="shared" si="58"/>
        <v>1</v>
      </c>
      <c r="F1912" s="13">
        <f>IF(AND(B1912="Med B",COUNTIFS(A$1:A1911,A1912,B$1:B1911,"Med B")=0,COUNTIFS(A$1:A1911,A1912,B$1:B1911,"Med A")=0),1,0)</f>
        <v>0</v>
      </c>
      <c r="G1912" s="9">
        <f>IF(E1912=1,
  AVERAGEIFS(
    Question_10_Labs!D:D,
    Question_10_Labs!A:A, Question_10_admin!A1912,
    Question_10_Labs!C:C, "LAB B",
    Question_10_Labs!B:B, "&lt;=" &amp; Question_10_admin!C1912
  ),
  "")</f>
        <v>11.733333333333334</v>
      </c>
      <c r="H1912" s="13">
        <f>IF(E1912=1,
  IFERROR(
    AVERAGEIFS(
      Question_10_Labs!D:D,
      Question_10_Labs!A:A, A1912,
      Question_10_Labs!C:C, "LAB B",
      Question_10_Labs!B:B, "&gt;=" &amp; C1912
    ),
    "No test done"
  ),
  ""
)</f>
        <v>12.010000000000002</v>
      </c>
      <c r="I1912" s="13" t="str">
        <f t="shared" si="59"/>
        <v>Lower</v>
      </c>
    </row>
    <row r="1913" spans="1:9" x14ac:dyDescent="0.25">
      <c r="A1913" s="11">
        <v>121</v>
      </c>
      <c r="B1913" s="11" t="s">
        <v>623</v>
      </c>
      <c r="C1913" s="12">
        <v>41194</v>
      </c>
      <c r="D1913" s="15">
        <v>5</v>
      </c>
      <c r="E1913" s="13">
        <f t="shared" si="58"/>
        <v>0</v>
      </c>
      <c r="F1913" s="13">
        <f>IF(AND(B1913="Med B",COUNTIFS(A$1:A1912,A1913,B$1:B1912,"Med B")=0,COUNTIFS(A$1:A1912,A1913,B$1:B1912,"Med A")=0),1,0)</f>
        <v>0</v>
      </c>
      <c r="G1913" s="9" t="str">
        <f>IF(E1913=1,
  AVERAGEIFS(
    Question_10_Labs!D:D,
    Question_10_Labs!A:A, Question_10_admin!A1913,
    Question_10_Labs!C:C, "LAB B",
    Question_10_Labs!B:B, "&lt;=" &amp; Question_10_admin!C1913
  ),
  "")</f>
        <v/>
      </c>
      <c r="H1913" s="13" t="str">
        <f>IF(E1913=1,
  IFERROR(
    AVERAGEIFS(
      Question_10_Labs!D:D,
      Question_10_Labs!A:A, A1913,
      Question_10_Labs!C:C, "LAB B",
      Question_10_Labs!B:B, "&gt;=" &amp; C1913
    ),
    "No test done"
  ),
  ""
)</f>
        <v/>
      </c>
      <c r="I1913" s="13" t="str">
        <f t="shared" si="59"/>
        <v xml:space="preserve"> </v>
      </c>
    </row>
    <row r="1914" spans="1:9" x14ac:dyDescent="0.25">
      <c r="A1914" s="11">
        <v>122</v>
      </c>
      <c r="B1914" s="11" t="s">
        <v>622</v>
      </c>
      <c r="C1914" s="12">
        <v>41101</v>
      </c>
      <c r="D1914" s="15">
        <v>20000</v>
      </c>
      <c r="E1914" s="13">
        <f t="shared" si="58"/>
        <v>0</v>
      </c>
      <c r="F1914" s="13">
        <f>IF(AND(B1914="Med B",COUNTIFS(A$1:A1913,A1914,B$1:B1913,"Med B")=0,COUNTIFS(A$1:A1913,A1914,B$1:B1913,"Med A")=0),1,0)</f>
        <v>0</v>
      </c>
      <c r="G1914" s="9" t="str">
        <f>IF(E1914=1,
  AVERAGEIFS(
    Question_10_Labs!D:D,
    Question_10_Labs!A:A, Question_10_admin!A1914,
    Question_10_Labs!C:C, "LAB B",
    Question_10_Labs!B:B, "&lt;=" &amp; Question_10_admin!C1914
  ),
  "")</f>
        <v/>
      </c>
      <c r="H1914" s="13" t="str">
        <f>IF(E1914=1,
  IFERROR(
    AVERAGEIFS(
      Question_10_Labs!D:D,
      Question_10_Labs!A:A, A1914,
      Question_10_Labs!C:C, "LAB B",
      Question_10_Labs!B:B, "&gt;=" &amp; C1914
    ),
    "No test done"
  ),
  ""
)</f>
        <v/>
      </c>
      <c r="I1914" s="13" t="str">
        <f t="shared" si="59"/>
        <v xml:space="preserve"> </v>
      </c>
    </row>
    <row r="1915" spans="1:9" x14ac:dyDescent="0.25">
      <c r="A1915" s="11">
        <v>122</v>
      </c>
      <c r="B1915" s="11" t="s">
        <v>622</v>
      </c>
      <c r="C1915" s="12">
        <v>41103</v>
      </c>
      <c r="D1915" s="15">
        <v>20000</v>
      </c>
      <c r="E1915" s="13">
        <f t="shared" si="58"/>
        <v>0</v>
      </c>
      <c r="F1915" s="13">
        <f>IF(AND(B1915="Med B",COUNTIFS(A$1:A1914,A1915,B$1:B1914,"Med B")=0,COUNTIFS(A$1:A1914,A1915,B$1:B1914,"Med A")=0),1,0)</f>
        <v>0</v>
      </c>
      <c r="G1915" s="9" t="str">
        <f>IF(E1915=1,
  AVERAGEIFS(
    Question_10_Labs!D:D,
    Question_10_Labs!A:A, Question_10_admin!A1915,
    Question_10_Labs!C:C, "LAB B",
    Question_10_Labs!B:B, "&lt;=" &amp; Question_10_admin!C1915
  ),
  "")</f>
        <v/>
      </c>
      <c r="H1915" s="13" t="str">
        <f>IF(E1915=1,
  IFERROR(
    AVERAGEIFS(
      Question_10_Labs!D:D,
      Question_10_Labs!A:A, A1915,
      Question_10_Labs!C:C, "LAB B",
      Question_10_Labs!B:B, "&gt;=" &amp; C1915
    ),
    "No test done"
  ),
  ""
)</f>
        <v/>
      </c>
      <c r="I1915" s="13" t="str">
        <f t="shared" si="59"/>
        <v xml:space="preserve"> </v>
      </c>
    </row>
    <row r="1916" spans="1:9" x14ac:dyDescent="0.25">
      <c r="A1916" s="11">
        <v>122</v>
      </c>
      <c r="B1916" s="11" t="s">
        <v>622</v>
      </c>
      <c r="C1916" s="12">
        <v>41106</v>
      </c>
      <c r="D1916" s="15">
        <v>20000</v>
      </c>
      <c r="E1916" s="13">
        <f t="shared" si="58"/>
        <v>0</v>
      </c>
      <c r="F1916" s="13">
        <f>IF(AND(B1916="Med B",COUNTIFS(A$1:A1915,A1916,B$1:B1915,"Med B")=0,COUNTIFS(A$1:A1915,A1916,B$1:B1915,"Med A")=0),1,0)</f>
        <v>0</v>
      </c>
      <c r="G1916" s="9" t="str">
        <f>IF(E1916=1,
  AVERAGEIFS(
    Question_10_Labs!D:D,
    Question_10_Labs!A:A, Question_10_admin!A1916,
    Question_10_Labs!C:C, "LAB B",
    Question_10_Labs!B:B, "&lt;=" &amp; Question_10_admin!C1916
  ),
  "")</f>
        <v/>
      </c>
      <c r="H1916" s="13" t="str">
        <f>IF(E1916=1,
  IFERROR(
    AVERAGEIFS(
      Question_10_Labs!D:D,
      Question_10_Labs!A:A, A1916,
      Question_10_Labs!C:C, "LAB B",
      Question_10_Labs!B:B, "&gt;=" &amp; C1916
    ),
    "No test done"
  ),
  ""
)</f>
        <v/>
      </c>
      <c r="I1916" s="13" t="str">
        <f t="shared" si="59"/>
        <v xml:space="preserve"> </v>
      </c>
    </row>
    <row r="1917" spans="1:9" x14ac:dyDescent="0.25">
      <c r="A1917" s="11">
        <v>122</v>
      </c>
      <c r="B1917" s="11" t="s">
        <v>622</v>
      </c>
      <c r="C1917" s="12">
        <v>41108</v>
      </c>
      <c r="D1917" s="15">
        <v>20000</v>
      </c>
      <c r="E1917" s="13">
        <f t="shared" si="58"/>
        <v>0</v>
      </c>
      <c r="F1917" s="13">
        <f>IF(AND(B1917="Med B",COUNTIFS(A$1:A1916,A1917,B$1:B1916,"Med B")=0,COUNTIFS(A$1:A1916,A1917,B$1:B1916,"Med A")=0),1,0)</f>
        <v>0</v>
      </c>
      <c r="G1917" s="9" t="str">
        <f>IF(E1917=1,
  AVERAGEIFS(
    Question_10_Labs!D:D,
    Question_10_Labs!A:A, Question_10_admin!A1917,
    Question_10_Labs!C:C, "LAB B",
    Question_10_Labs!B:B, "&lt;=" &amp; Question_10_admin!C1917
  ),
  "")</f>
        <v/>
      </c>
      <c r="H1917" s="13" t="str">
        <f>IF(E1917=1,
  IFERROR(
    AVERAGEIFS(
      Question_10_Labs!D:D,
      Question_10_Labs!A:A, A1917,
      Question_10_Labs!C:C, "LAB B",
      Question_10_Labs!B:B, "&gt;=" &amp; C1917
    ),
    "No test done"
  ),
  ""
)</f>
        <v/>
      </c>
      <c r="I1917" s="13" t="str">
        <f t="shared" si="59"/>
        <v xml:space="preserve"> </v>
      </c>
    </row>
    <row r="1918" spans="1:9" x14ac:dyDescent="0.25">
      <c r="A1918" s="11">
        <v>122</v>
      </c>
      <c r="B1918" s="11" t="s">
        <v>622</v>
      </c>
      <c r="C1918" s="12">
        <v>41110</v>
      </c>
      <c r="D1918" s="15">
        <v>20000</v>
      </c>
      <c r="E1918" s="13">
        <f t="shared" si="58"/>
        <v>0</v>
      </c>
      <c r="F1918" s="13">
        <f>IF(AND(B1918="Med B",COUNTIFS(A$1:A1917,A1918,B$1:B1917,"Med B")=0,COUNTIFS(A$1:A1917,A1918,B$1:B1917,"Med A")=0),1,0)</f>
        <v>0</v>
      </c>
      <c r="G1918" s="9" t="str">
        <f>IF(E1918=1,
  AVERAGEIFS(
    Question_10_Labs!D:D,
    Question_10_Labs!A:A, Question_10_admin!A1918,
    Question_10_Labs!C:C, "LAB B",
    Question_10_Labs!B:B, "&lt;=" &amp; Question_10_admin!C1918
  ),
  "")</f>
        <v/>
      </c>
      <c r="H1918" s="13" t="str">
        <f>IF(E1918=1,
  IFERROR(
    AVERAGEIFS(
      Question_10_Labs!D:D,
      Question_10_Labs!A:A, A1918,
      Question_10_Labs!C:C, "LAB B",
      Question_10_Labs!B:B, "&gt;=" &amp; C1918
    ),
    "No test done"
  ),
  ""
)</f>
        <v/>
      </c>
      <c r="I1918" s="13" t="str">
        <f t="shared" si="59"/>
        <v xml:space="preserve"> </v>
      </c>
    </row>
    <row r="1919" spans="1:9" x14ac:dyDescent="0.25">
      <c r="A1919" s="11">
        <v>122</v>
      </c>
      <c r="B1919" s="11" t="s">
        <v>622</v>
      </c>
      <c r="C1919" s="12">
        <v>41113</v>
      </c>
      <c r="D1919" s="15">
        <v>20000</v>
      </c>
      <c r="E1919" s="13">
        <f t="shared" si="58"/>
        <v>0</v>
      </c>
      <c r="F1919" s="13">
        <f>IF(AND(B1919="Med B",COUNTIFS(A$1:A1918,A1919,B$1:B1918,"Med B")=0,COUNTIFS(A$1:A1918,A1919,B$1:B1918,"Med A")=0),1,0)</f>
        <v>0</v>
      </c>
      <c r="G1919" s="9" t="str">
        <f>IF(E1919=1,
  AVERAGEIFS(
    Question_10_Labs!D:D,
    Question_10_Labs!A:A, Question_10_admin!A1919,
    Question_10_Labs!C:C, "LAB B",
    Question_10_Labs!B:B, "&lt;=" &amp; Question_10_admin!C1919
  ),
  "")</f>
        <v/>
      </c>
      <c r="H1919" s="13" t="str">
        <f>IF(E1919=1,
  IFERROR(
    AVERAGEIFS(
      Question_10_Labs!D:D,
      Question_10_Labs!A:A, A1919,
      Question_10_Labs!C:C, "LAB B",
      Question_10_Labs!B:B, "&gt;=" &amp; C1919
    ),
    "No test done"
  ),
  ""
)</f>
        <v/>
      </c>
      <c r="I1919" s="13" t="str">
        <f t="shared" si="59"/>
        <v xml:space="preserve"> </v>
      </c>
    </row>
    <row r="1920" spans="1:9" x14ac:dyDescent="0.25">
      <c r="A1920" s="11">
        <v>122</v>
      </c>
      <c r="B1920" s="11" t="s">
        <v>622</v>
      </c>
      <c r="C1920" s="12">
        <v>41115</v>
      </c>
      <c r="D1920" s="15">
        <v>20000</v>
      </c>
      <c r="E1920" s="13">
        <f t="shared" si="58"/>
        <v>0</v>
      </c>
      <c r="F1920" s="13">
        <f>IF(AND(B1920="Med B",COUNTIFS(A$1:A1919,A1920,B$1:B1919,"Med B")=0,COUNTIFS(A$1:A1919,A1920,B$1:B1919,"Med A")=0),1,0)</f>
        <v>0</v>
      </c>
      <c r="G1920" s="9" t="str">
        <f>IF(E1920=1,
  AVERAGEIFS(
    Question_10_Labs!D:D,
    Question_10_Labs!A:A, Question_10_admin!A1920,
    Question_10_Labs!C:C, "LAB B",
    Question_10_Labs!B:B, "&lt;=" &amp; Question_10_admin!C1920
  ),
  "")</f>
        <v/>
      </c>
      <c r="H1920" s="13" t="str">
        <f>IF(E1920=1,
  IFERROR(
    AVERAGEIFS(
      Question_10_Labs!D:D,
      Question_10_Labs!A:A, A1920,
      Question_10_Labs!C:C, "LAB B",
      Question_10_Labs!B:B, "&gt;=" &amp; C1920
    ),
    "No test done"
  ),
  ""
)</f>
        <v/>
      </c>
      <c r="I1920" s="13" t="str">
        <f t="shared" si="59"/>
        <v xml:space="preserve"> </v>
      </c>
    </row>
    <row r="1921" spans="1:9" x14ac:dyDescent="0.25">
      <c r="A1921" s="11">
        <v>122</v>
      </c>
      <c r="B1921" s="11" t="s">
        <v>622</v>
      </c>
      <c r="C1921" s="12">
        <v>41117</v>
      </c>
      <c r="D1921" s="15">
        <v>20000</v>
      </c>
      <c r="E1921" s="13">
        <f t="shared" si="58"/>
        <v>0</v>
      </c>
      <c r="F1921" s="13">
        <f>IF(AND(B1921="Med B",COUNTIFS(A$1:A1920,A1921,B$1:B1920,"Med B")=0,COUNTIFS(A$1:A1920,A1921,B$1:B1920,"Med A")=0),1,0)</f>
        <v>0</v>
      </c>
      <c r="G1921" s="9" t="str">
        <f>IF(E1921=1,
  AVERAGEIFS(
    Question_10_Labs!D:D,
    Question_10_Labs!A:A, Question_10_admin!A1921,
    Question_10_Labs!C:C, "LAB B",
    Question_10_Labs!B:B, "&lt;=" &amp; Question_10_admin!C1921
  ),
  "")</f>
        <v/>
      </c>
      <c r="H1921" s="13" t="str">
        <f>IF(E1921=1,
  IFERROR(
    AVERAGEIFS(
      Question_10_Labs!D:D,
      Question_10_Labs!A:A, A1921,
      Question_10_Labs!C:C, "LAB B",
      Question_10_Labs!B:B, "&gt;=" &amp; C1921
    ),
    "No test done"
  ),
  ""
)</f>
        <v/>
      </c>
      <c r="I1921" s="13" t="str">
        <f t="shared" si="59"/>
        <v xml:space="preserve"> </v>
      </c>
    </row>
    <row r="1922" spans="1:9" x14ac:dyDescent="0.25">
      <c r="A1922" s="11">
        <v>122</v>
      </c>
      <c r="B1922" s="11" t="s">
        <v>622</v>
      </c>
      <c r="C1922" s="12">
        <v>41120</v>
      </c>
      <c r="D1922" s="15">
        <v>20000</v>
      </c>
      <c r="E1922" s="13">
        <f t="shared" si="58"/>
        <v>0</v>
      </c>
      <c r="F1922" s="13">
        <f>IF(AND(B1922="Med B",COUNTIFS(A$1:A1921,A1922,B$1:B1921,"Med B")=0,COUNTIFS(A$1:A1921,A1922,B$1:B1921,"Med A")=0),1,0)</f>
        <v>0</v>
      </c>
      <c r="G1922" s="9" t="str">
        <f>IF(E1922=1,
  AVERAGEIFS(
    Question_10_Labs!D:D,
    Question_10_Labs!A:A, Question_10_admin!A1922,
    Question_10_Labs!C:C, "LAB B",
    Question_10_Labs!B:B, "&lt;=" &amp; Question_10_admin!C1922
  ),
  "")</f>
        <v/>
      </c>
      <c r="H1922" s="13" t="str">
        <f>IF(E1922=1,
  IFERROR(
    AVERAGEIFS(
      Question_10_Labs!D:D,
      Question_10_Labs!A:A, A1922,
      Question_10_Labs!C:C, "LAB B",
      Question_10_Labs!B:B, "&gt;=" &amp; C1922
    ),
    "No test done"
  ),
  ""
)</f>
        <v/>
      </c>
      <c r="I1922" s="13" t="str">
        <f t="shared" si="59"/>
        <v xml:space="preserve"> </v>
      </c>
    </row>
    <row r="1923" spans="1:9" x14ac:dyDescent="0.25">
      <c r="A1923" s="11">
        <v>122</v>
      </c>
      <c r="B1923" s="11" t="s">
        <v>622</v>
      </c>
      <c r="C1923" s="12">
        <v>41122</v>
      </c>
      <c r="D1923" s="15">
        <v>20000</v>
      </c>
      <c r="E1923" s="13">
        <f t="shared" ref="E1923:E1986" si="60">IF(AND(B1923="Med A", A1923=A1924, B1924="Med B"), 1, 0)</f>
        <v>0</v>
      </c>
      <c r="F1923" s="13">
        <f>IF(AND(B1923="Med B",COUNTIFS(A$1:A1922,A1923,B$1:B1922,"Med B")=0,COUNTIFS(A$1:A1922,A1923,B$1:B1922,"Med A")=0),1,0)</f>
        <v>0</v>
      </c>
      <c r="G1923" s="9" t="str">
        <f>IF(E1923=1,
  AVERAGEIFS(
    Question_10_Labs!D:D,
    Question_10_Labs!A:A, Question_10_admin!A1923,
    Question_10_Labs!C:C, "LAB B",
    Question_10_Labs!B:B, "&lt;=" &amp; Question_10_admin!C1923
  ),
  "")</f>
        <v/>
      </c>
      <c r="H1923" s="13" t="str">
        <f>IF(E1923=1,
  IFERROR(
    AVERAGEIFS(
      Question_10_Labs!D:D,
      Question_10_Labs!A:A, A1923,
      Question_10_Labs!C:C, "LAB B",
      Question_10_Labs!B:B, "&gt;=" &amp; C1923
    ),
    "No test done"
  ),
  ""
)</f>
        <v/>
      </c>
      <c r="I1923" s="13" t="str">
        <f t="shared" ref="I1923:I1986" si="61">IF(OR(G1923="", H1923=""), " ",
   IF(AND(ISNUMBER(G1923), ISNUMBER(H1923)),
       IF(G1923 &gt; H1923, "Higher",
          IF(G1923 &lt; H1923, "Lower", "Same")
       ),
       "No comparison"
   )
)</f>
        <v xml:space="preserve"> </v>
      </c>
    </row>
    <row r="1924" spans="1:9" x14ac:dyDescent="0.25">
      <c r="A1924" s="11">
        <v>122</v>
      </c>
      <c r="B1924" s="11" t="s">
        <v>622</v>
      </c>
      <c r="C1924" s="12">
        <v>41157</v>
      </c>
      <c r="D1924" s="15">
        <v>18000</v>
      </c>
      <c r="E1924" s="13">
        <f t="shared" si="60"/>
        <v>1</v>
      </c>
      <c r="F1924" s="13">
        <f>IF(AND(B1924="Med B",COUNTIFS(A$1:A1923,A1924,B$1:B1923,"Med B")=0,COUNTIFS(A$1:A1923,A1924,B$1:B1923,"Med A")=0),1,0)</f>
        <v>0</v>
      </c>
      <c r="G1924" s="9">
        <f>IF(E1924=1,
  AVERAGEIFS(
    Question_10_Labs!D:D,
    Question_10_Labs!A:A, Question_10_admin!A1924,
    Question_10_Labs!C:C, "LAB B",
    Question_10_Labs!B:B, "&lt;=" &amp; Question_10_admin!C1924
  ),
  "")</f>
        <v>11.416666666666666</v>
      </c>
      <c r="H1924" s="13">
        <f>IF(E1924=1,
  IFERROR(
    AVERAGEIFS(
      Question_10_Labs!D:D,
      Question_10_Labs!A:A, A1924,
      Question_10_Labs!C:C, "LAB B",
      Question_10_Labs!B:B, "&gt;=" &amp; C1924
    ),
    "No test done"
  ),
  ""
)</f>
        <v>11.885714285714286</v>
      </c>
      <c r="I1924" s="13" t="str">
        <f t="shared" si="61"/>
        <v>Lower</v>
      </c>
    </row>
    <row r="1925" spans="1:9" x14ac:dyDescent="0.25">
      <c r="A1925" s="11">
        <v>122</v>
      </c>
      <c r="B1925" s="11" t="s">
        <v>623</v>
      </c>
      <c r="C1925" s="12">
        <v>41164</v>
      </c>
      <c r="D1925" s="15">
        <v>16</v>
      </c>
      <c r="E1925" s="13">
        <f t="shared" si="60"/>
        <v>0</v>
      </c>
      <c r="F1925" s="13">
        <f>IF(AND(B1925="Med B",COUNTIFS(A$1:A1924,A1925,B$1:B1924,"Med B")=0,COUNTIFS(A$1:A1924,A1925,B$1:B1924,"Med A")=0),1,0)</f>
        <v>0</v>
      </c>
      <c r="G1925" s="9" t="str">
        <f>IF(E1925=1,
  AVERAGEIFS(
    Question_10_Labs!D:D,
    Question_10_Labs!A:A, Question_10_admin!A1925,
    Question_10_Labs!C:C, "LAB B",
    Question_10_Labs!B:B, "&lt;=" &amp; Question_10_admin!C1925
  ),
  "")</f>
        <v/>
      </c>
      <c r="H1925" s="13" t="str">
        <f>IF(E1925=1,
  IFERROR(
    AVERAGEIFS(
      Question_10_Labs!D:D,
      Question_10_Labs!A:A, A1925,
      Question_10_Labs!C:C, "LAB B",
      Question_10_Labs!B:B, "&gt;=" &amp; C1925
    ),
    "No test done"
  ),
  ""
)</f>
        <v/>
      </c>
      <c r="I1925" s="13" t="str">
        <f t="shared" si="61"/>
        <v xml:space="preserve"> </v>
      </c>
    </row>
    <row r="1926" spans="1:9" x14ac:dyDescent="0.25">
      <c r="A1926" s="11">
        <v>122</v>
      </c>
      <c r="B1926" s="11" t="s">
        <v>623</v>
      </c>
      <c r="C1926" s="12">
        <v>41227</v>
      </c>
      <c r="D1926" s="15">
        <v>1</v>
      </c>
      <c r="E1926" s="13">
        <f t="shared" si="60"/>
        <v>0</v>
      </c>
      <c r="F1926" s="13">
        <f>IF(AND(B1926="Med B",COUNTIFS(A$1:A1925,A1926,B$1:B1925,"Med B")=0,COUNTIFS(A$1:A1925,A1926,B$1:B1925,"Med A")=0),1,0)</f>
        <v>0</v>
      </c>
      <c r="G1926" s="9" t="str">
        <f>IF(E1926=1,
  AVERAGEIFS(
    Question_10_Labs!D:D,
    Question_10_Labs!A:A, Question_10_admin!A1926,
    Question_10_Labs!C:C, "LAB B",
    Question_10_Labs!B:B, "&lt;=" &amp; Question_10_admin!C1926
  ),
  "")</f>
        <v/>
      </c>
      <c r="H1926" s="13" t="str">
        <f>IF(E1926=1,
  IFERROR(
    AVERAGEIFS(
      Question_10_Labs!D:D,
      Question_10_Labs!A:A, A1926,
      Question_10_Labs!C:C, "LAB B",
      Question_10_Labs!B:B, "&gt;=" &amp; C1926
    ),
    "No test done"
  ),
  ""
)</f>
        <v/>
      </c>
      <c r="I1926" s="13" t="str">
        <f t="shared" si="61"/>
        <v xml:space="preserve"> </v>
      </c>
    </row>
    <row r="1927" spans="1:9" x14ac:dyDescent="0.25">
      <c r="A1927" s="11">
        <v>123</v>
      </c>
      <c r="B1927" s="11" t="s">
        <v>623</v>
      </c>
      <c r="C1927" s="12">
        <v>41170</v>
      </c>
      <c r="D1927" s="15">
        <v>4</v>
      </c>
      <c r="E1927" s="13">
        <f t="shared" si="60"/>
        <v>0</v>
      </c>
      <c r="F1927" s="13">
        <f>IF(AND(B1927="Med B",COUNTIFS(A$1:A1926,A1927,B$1:B1926,"Med B")=0,COUNTIFS(A$1:A1926,A1927,B$1:B1926,"Med A")=0),1,0)</f>
        <v>1</v>
      </c>
      <c r="G1927" s="9" t="str">
        <f>IF(E1927=1,
  AVERAGEIFS(
    Question_10_Labs!D:D,
    Question_10_Labs!A:A, Question_10_admin!A1927,
    Question_10_Labs!C:C, "LAB B",
    Question_10_Labs!B:B, "&lt;=" &amp; Question_10_admin!C1927
  ),
  "")</f>
        <v/>
      </c>
      <c r="H1927" s="13" t="str">
        <f>IF(E1927=1,
  IFERROR(
    AVERAGEIFS(
      Question_10_Labs!D:D,
      Question_10_Labs!A:A, A1927,
      Question_10_Labs!C:C, "LAB B",
      Question_10_Labs!B:B, "&gt;=" &amp; C1927
    ),
    "No test done"
  ),
  ""
)</f>
        <v/>
      </c>
      <c r="I1927" s="13" t="str">
        <f t="shared" si="61"/>
        <v xml:space="preserve"> </v>
      </c>
    </row>
    <row r="1928" spans="1:9" x14ac:dyDescent="0.25">
      <c r="A1928" s="11">
        <v>123</v>
      </c>
      <c r="B1928" s="11" t="s">
        <v>623</v>
      </c>
      <c r="C1928" s="12">
        <v>41223</v>
      </c>
      <c r="D1928" s="15">
        <v>1</v>
      </c>
      <c r="E1928" s="13">
        <f t="shared" si="60"/>
        <v>0</v>
      </c>
      <c r="F1928" s="13">
        <f>IF(AND(B1928="Med B",COUNTIFS(A$1:A1927,A1928,B$1:B1927,"Med B")=0,COUNTIFS(A$1:A1927,A1928,B$1:B1927,"Med A")=0),1,0)</f>
        <v>0</v>
      </c>
      <c r="G1928" s="9" t="str">
        <f>IF(E1928=1,
  AVERAGEIFS(
    Question_10_Labs!D:D,
    Question_10_Labs!A:A, Question_10_admin!A1928,
    Question_10_Labs!C:C, "LAB B",
    Question_10_Labs!B:B, "&lt;=" &amp; Question_10_admin!C1928
  ),
  "")</f>
        <v/>
      </c>
      <c r="H1928" s="13" t="str">
        <f>IF(E1928=1,
  IFERROR(
    AVERAGEIFS(
      Question_10_Labs!D:D,
      Question_10_Labs!A:A, A1928,
      Question_10_Labs!C:C, "LAB B",
      Question_10_Labs!B:B, "&gt;=" &amp; C1928
    ),
    "No test done"
  ),
  ""
)</f>
        <v/>
      </c>
      <c r="I1928" s="13" t="str">
        <f t="shared" si="61"/>
        <v xml:space="preserve"> </v>
      </c>
    </row>
    <row r="1929" spans="1:9" x14ac:dyDescent="0.25">
      <c r="A1929" s="11">
        <v>123</v>
      </c>
      <c r="B1929" s="11" t="s">
        <v>623</v>
      </c>
      <c r="C1929" s="12">
        <v>41228</v>
      </c>
      <c r="D1929" s="15">
        <v>1</v>
      </c>
      <c r="E1929" s="13">
        <f t="shared" si="60"/>
        <v>0</v>
      </c>
      <c r="F1929" s="13">
        <f>IF(AND(B1929="Med B",COUNTIFS(A$1:A1928,A1929,B$1:B1928,"Med B")=0,COUNTIFS(A$1:A1928,A1929,B$1:B1928,"Med A")=0),1,0)</f>
        <v>0</v>
      </c>
      <c r="G1929" s="9" t="str">
        <f>IF(E1929=1,
  AVERAGEIFS(
    Question_10_Labs!D:D,
    Question_10_Labs!A:A, Question_10_admin!A1929,
    Question_10_Labs!C:C, "LAB B",
    Question_10_Labs!B:B, "&lt;=" &amp; Question_10_admin!C1929
  ),
  "")</f>
        <v/>
      </c>
      <c r="H1929" s="13" t="str">
        <f>IF(E1929=1,
  IFERROR(
    AVERAGEIFS(
      Question_10_Labs!D:D,
      Question_10_Labs!A:A, A1929,
      Question_10_Labs!C:C, "LAB B",
      Question_10_Labs!B:B, "&gt;=" &amp; C1929
    ),
    "No test done"
  ),
  ""
)</f>
        <v/>
      </c>
      <c r="I1929" s="13" t="str">
        <f t="shared" si="61"/>
        <v xml:space="preserve"> </v>
      </c>
    </row>
    <row r="1930" spans="1:9" x14ac:dyDescent="0.25">
      <c r="A1930" s="11">
        <v>124</v>
      </c>
      <c r="B1930" s="11" t="s">
        <v>622</v>
      </c>
      <c r="C1930" s="12">
        <v>41121</v>
      </c>
      <c r="D1930" s="15">
        <v>6000</v>
      </c>
      <c r="E1930" s="13">
        <f t="shared" si="60"/>
        <v>0</v>
      </c>
      <c r="F1930" s="13">
        <f>IF(AND(B1930="Med B",COUNTIFS(A$1:A1929,A1930,B$1:B1929,"Med B")=0,COUNTIFS(A$1:A1929,A1930,B$1:B1929,"Med A")=0),1,0)</f>
        <v>0</v>
      </c>
      <c r="G1930" s="9" t="str">
        <f>IF(E1930=1,
  AVERAGEIFS(
    Question_10_Labs!D:D,
    Question_10_Labs!A:A, Question_10_admin!A1930,
    Question_10_Labs!C:C, "LAB B",
    Question_10_Labs!B:B, "&lt;=" &amp; Question_10_admin!C1930
  ),
  "")</f>
        <v/>
      </c>
      <c r="H1930" s="13" t="str">
        <f>IF(E1930=1,
  IFERROR(
    AVERAGEIFS(
      Question_10_Labs!D:D,
      Question_10_Labs!A:A, A1930,
      Question_10_Labs!C:C, "LAB B",
      Question_10_Labs!B:B, "&gt;=" &amp; C1930
    ),
    "No test done"
  ),
  ""
)</f>
        <v/>
      </c>
      <c r="I1930" s="13" t="str">
        <f t="shared" si="61"/>
        <v xml:space="preserve"> </v>
      </c>
    </row>
    <row r="1931" spans="1:9" x14ac:dyDescent="0.25">
      <c r="A1931" s="11">
        <v>125</v>
      </c>
      <c r="B1931" s="11" t="s">
        <v>622</v>
      </c>
      <c r="C1931" s="12">
        <v>41093</v>
      </c>
      <c r="D1931" s="15">
        <v>4300</v>
      </c>
      <c r="E1931" s="13">
        <f t="shared" si="60"/>
        <v>0</v>
      </c>
      <c r="F1931" s="13">
        <f>IF(AND(B1931="Med B",COUNTIFS(A$1:A1930,A1931,B$1:B1930,"Med B")=0,COUNTIFS(A$1:A1930,A1931,B$1:B1930,"Med A")=0),1,0)</f>
        <v>0</v>
      </c>
      <c r="G1931" s="9" t="str">
        <f>IF(E1931=1,
  AVERAGEIFS(
    Question_10_Labs!D:D,
    Question_10_Labs!A:A, Question_10_admin!A1931,
    Question_10_Labs!C:C, "LAB B",
    Question_10_Labs!B:B, "&lt;=" &amp; Question_10_admin!C1931
  ),
  "")</f>
        <v/>
      </c>
      <c r="H1931" s="13" t="str">
        <f>IF(E1931=1,
  IFERROR(
    AVERAGEIFS(
      Question_10_Labs!D:D,
      Question_10_Labs!A:A, A1931,
      Question_10_Labs!C:C, "LAB B",
      Question_10_Labs!B:B, "&gt;=" &amp; C1931
    ),
    "No test done"
  ),
  ""
)</f>
        <v/>
      </c>
      <c r="I1931" s="13" t="str">
        <f t="shared" si="61"/>
        <v xml:space="preserve"> </v>
      </c>
    </row>
    <row r="1932" spans="1:9" x14ac:dyDescent="0.25">
      <c r="A1932" s="11">
        <v>125</v>
      </c>
      <c r="B1932" s="11" t="s">
        <v>622</v>
      </c>
      <c r="C1932" s="12">
        <v>41095</v>
      </c>
      <c r="D1932" s="15">
        <v>4300</v>
      </c>
      <c r="E1932" s="13">
        <f t="shared" si="60"/>
        <v>0</v>
      </c>
      <c r="F1932" s="13">
        <f>IF(AND(B1932="Med B",COUNTIFS(A$1:A1931,A1932,B$1:B1931,"Med B")=0,COUNTIFS(A$1:A1931,A1932,B$1:B1931,"Med A")=0),1,0)</f>
        <v>0</v>
      </c>
      <c r="G1932" s="9" t="str">
        <f>IF(E1932=1,
  AVERAGEIFS(
    Question_10_Labs!D:D,
    Question_10_Labs!A:A, Question_10_admin!A1932,
    Question_10_Labs!C:C, "LAB B",
    Question_10_Labs!B:B, "&lt;=" &amp; Question_10_admin!C1932
  ),
  "")</f>
        <v/>
      </c>
      <c r="H1932" s="13" t="str">
        <f>IF(E1932=1,
  IFERROR(
    AVERAGEIFS(
      Question_10_Labs!D:D,
      Question_10_Labs!A:A, A1932,
      Question_10_Labs!C:C, "LAB B",
      Question_10_Labs!B:B, "&gt;=" &amp; C1932
    ),
    "No test done"
  ),
  ""
)</f>
        <v/>
      </c>
      <c r="I1932" s="13" t="str">
        <f t="shared" si="61"/>
        <v xml:space="preserve"> </v>
      </c>
    </row>
    <row r="1933" spans="1:9" x14ac:dyDescent="0.25">
      <c r="A1933" s="11">
        <v>125</v>
      </c>
      <c r="B1933" s="11" t="s">
        <v>622</v>
      </c>
      <c r="C1933" s="12">
        <v>41100</v>
      </c>
      <c r="D1933" s="15">
        <v>4300</v>
      </c>
      <c r="E1933" s="13">
        <f t="shared" si="60"/>
        <v>0</v>
      </c>
      <c r="F1933" s="13">
        <f>IF(AND(B1933="Med B",COUNTIFS(A$1:A1932,A1933,B$1:B1932,"Med B")=0,COUNTIFS(A$1:A1932,A1933,B$1:B1932,"Med A")=0),1,0)</f>
        <v>0</v>
      </c>
      <c r="G1933" s="9" t="str">
        <f>IF(E1933=1,
  AVERAGEIFS(
    Question_10_Labs!D:D,
    Question_10_Labs!A:A, Question_10_admin!A1933,
    Question_10_Labs!C:C, "LAB B",
    Question_10_Labs!B:B, "&lt;=" &amp; Question_10_admin!C1933
  ),
  "")</f>
        <v/>
      </c>
      <c r="H1933" s="13" t="str">
        <f>IF(E1933=1,
  IFERROR(
    AVERAGEIFS(
      Question_10_Labs!D:D,
      Question_10_Labs!A:A, A1933,
      Question_10_Labs!C:C, "LAB B",
      Question_10_Labs!B:B, "&gt;=" &amp; C1933
    ),
    "No test done"
  ),
  ""
)</f>
        <v/>
      </c>
      <c r="I1933" s="13" t="str">
        <f t="shared" si="61"/>
        <v xml:space="preserve"> </v>
      </c>
    </row>
    <row r="1934" spans="1:9" x14ac:dyDescent="0.25">
      <c r="A1934" s="11">
        <v>125</v>
      </c>
      <c r="B1934" s="11" t="s">
        <v>622</v>
      </c>
      <c r="C1934" s="12">
        <v>41102</v>
      </c>
      <c r="D1934" s="15">
        <v>4300</v>
      </c>
      <c r="E1934" s="13">
        <f t="shared" si="60"/>
        <v>0</v>
      </c>
      <c r="F1934" s="13">
        <f>IF(AND(B1934="Med B",COUNTIFS(A$1:A1933,A1934,B$1:B1933,"Med B")=0,COUNTIFS(A$1:A1933,A1934,B$1:B1933,"Med A")=0),1,0)</f>
        <v>0</v>
      </c>
      <c r="G1934" s="9" t="str">
        <f>IF(E1934=1,
  AVERAGEIFS(
    Question_10_Labs!D:D,
    Question_10_Labs!A:A, Question_10_admin!A1934,
    Question_10_Labs!C:C, "LAB B",
    Question_10_Labs!B:B, "&lt;=" &amp; Question_10_admin!C1934
  ),
  "")</f>
        <v/>
      </c>
      <c r="H1934" s="13" t="str">
        <f>IF(E1934=1,
  IFERROR(
    AVERAGEIFS(
      Question_10_Labs!D:D,
      Question_10_Labs!A:A, A1934,
      Question_10_Labs!C:C, "LAB B",
      Question_10_Labs!B:B, "&gt;=" &amp; C1934
    ),
    "No test done"
  ),
  ""
)</f>
        <v/>
      </c>
      <c r="I1934" s="13" t="str">
        <f t="shared" si="61"/>
        <v xml:space="preserve"> </v>
      </c>
    </row>
    <row r="1935" spans="1:9" x14ac:dyDescent="0.25">
      <c r="A1935" s="11">
        <v>125</v>
      </c>
      <c r="B1935" s="11" t="s">
        <v>622</v>
      </c>
      <c r="C1935" s="12">
        <v>41104</v>
      </c>
      <c r="D1935" s="15">
        <v>4300</v>
      </c>
      <c r="E1935" s="13">
        <f t="shared" si="60"/>
        <v>0</v>
      </c>
      <c r="F1935" s="13">
        <f>IF(AND(B1935="Med B",COUNTIFS(A$1:A1934,A1935,B$1:B1934,"Med B")=0,COUNTIFS(A$1:A1934,A1935,B$1:B1934,"Med A")=0),1,0)</f>
        <v>0</v>
      </c>
      <c r="G1935" s="9" t="str">
        <f>IF(E1935=1,
  AVERAGEIFS(
    Question_10_Labs!D:D,
    Question_10_Labs!A:A, Question_10_admin!A1935,
    Question_10_Labs!C:C, "LAB B",
    Question_10_Labs!B:B, "&lt;=" &amp; Question_10_admin!C1935
  ),
  "")</f>
        <v/>
      </c>
      <c r="H1935" s="13" t="str">
        <f>IF(E1935=1,
  IFERROR(
    AVERAGEIFS(
      Question_10_Labs!D:D,
      Question_10_Labs!A:A, A1935,
      Question_10_Labs!C:C, "LAB B",
      Question_10_Labs!B:B, "&gt;=" &amp; C1935
    ),
    "No test done"
  ),
  ""
)</f>
        <v/>
      </c>
      <c r="I1935" s="13" t="str">
        <f t="shared" si="61"/>
        <v xml:space="preserve"> </v>
      </c>
    </row>
    <row r="1936" spans="1:9" x14ac:dyDescent="0.25">
      <c r="A1936" s="11">
        <v>125</v>
      </c>
      <c r="B1936" s="11" t="s">
        <v>622</v>
      </c>
      <c r="C1936" s="12">
        <v>41107</v>
      </c>
      <c r="D1936" s="15">
        <v>4300</v>
      </c>
      <c r="E1936" s="13">
        <f t="shared" si="60"/>
        <v>0</v>
      </c>
      <c r="F1936" s="13">
        <f>IF(AND(B1936="Med B",COUNTIFS(A$1:A1935,A1936,B$1:B1935,"Med B")=0,COUNTIFS(A$1:A1935,A1936,B$1:B1935,"Med A")=0),1,0)</f>
        <v>0</v>
      </c>
      <c r="G1936" s="9" t="str">
        <f>IF(E1936=1,
  AVERAGEIFS(
    Question_10_Labs!D:D,
    Question_10_Labs!A:A, Question_10_admin!A1936,
    Question_10_Labs!C:C, "LAB B",
    Question_10_Labs!B:B, "&lt;=" &amp; Question_10_admin!C1936
  ),
  "")</f>
        <v/>
      </c>
      <c r="H1936" s="13" t="str">
        <f>IF(E1936=1,
  IFERROR(
    AVERAGEIFS(
      Question_10_Labs!D:D,
      Question_10_Labs!A:A, A1936,
      Question_10_Labs!C:C, "LAB B",
      Question_10_Labs!B:B, "&gt;=" &amp; C1936
    ),
    "No test done"
  ),
  ""
)</f>
        <v/>
      </c>
      <c r="I1936" s="13" t="str">
        <f t="shared" si="61"/>
        <v xml:space="preserve"> </v>
      </c>
    </row>
    <row r="1937" spans="1:9" x14ac:dyDescent="0.25">
      <c r="A1937" s="11">
        <v>125</v>
      </c>
      <c r="B1937" s="11" t="s">
        <v>622</v>
      </c>
      <c r="C1937" s="12">
        <v>41109</v>
      </c>
      <c r="D1937" s="15">
        <v>4300</v>
      </c>
      <c r="E1937" s="13">
        <f t="shared" si="60"/>
        <v>0</v>
      </c>
      <c r="F1937" s="13">
        <f>IF(AND(B1937="Med B",COUNTIFS(A$1:A1936,A1937,B$1:B1936,"Med B")=0,COUNTIFS(A$1:A1936,A1937,B$1:B1936,"Med A")=0),1,0)</f>
        <v>0</v>
      </c>
      <c r="G1937" s="9" t="str">
        <f>IF(E1937=1,
  AVERAGEIFS(
    Question_10_Labs!D:D,
    Question_10_Labs!A:A, Question_10_admin!A1937,
    Question_10_Labs!C:C, "LAB B",
    Question_10_Labs!B:B, "&lt;=" &amp; Question_10_admin!C1937
  ),
  "")</f>
        <v/>
      </c>
      <c r="H1937" s="13" t="str">
        <f>IF(E1937=1,
  IFERROR(
    AVERAGEIFS(
      Question_10_Labs!D:D,
      Question_10_Labs!A:A, A1937,
      Question_10_Labs!C:C, "LAB B",
      Question_10_Labs!B:B, "&gt;=" &amp; C1937
    ),
    "No test done"
  ),
  ""
)</f>
        <v/>
      </c>
      <c r="I1937" s="13" t="str">
        <f t="shared" si="61"/>
        <v xml:space="preserve"> </v>
      </c>
    </row>
    <row r="1938" spans="1:9" x14ac:dyDescent="0.25">
      <c r="A1938" s="11">
        <v>125</v>
      </c>
      <c r="B1938" s="11" t="s">
        <v>622</v>
      </c>
      <c r="C1938" s="12">
        <v>41111</v>
      </c>
      <c r="D1938" s="15">
        <v>4300</v>
      </c>
      <c r="E1938" s="13">
        <f t="shared" si="60"/>
        <v>0</v>
      </c>
      <c r="F1938" s="13">
        <f>IF(AND(B1938="Med B",COUNTIFS(A$1:A1937,A1938,B$1:B1937,"Med B")=0,COUNTIFS(A$1:A1937,A1938,B$1:B1937,"Med A")=0),1,0)</f>
        <v>0</v>
      </c>
      <c r="G1938" s="9" t="str">
        <f>IF(E1938=1,
  AVERAGEIFS(
    Question_10_Labs!D:D,
    Question_10_Labs!A:A, Question_10_admin!A1938,
    Question_10_Labs!C:C, "LAB B",
    Question_10_Labs!B:B, "&lt;=" &amp; Question_10_admin!C1938
  ),
  "")</f>
        <v/>
      </c>
      <c r="H1938" s="13" t="str">
        <f>IF(E1938=1,
  IFERROR(
    AVERAGEIFS(
      Question_10_Labs!D:D,
      Question_10_Labs!A:A, A1938,
      Question_10_Labs!C:C, "LAB B",
      Question_10_Labs!B:B, "&gt;=" &amp; C1938
    ),
    "No test done"
  ),
  ""
)</f>
        <v/>
      </c>
      <c r="I1938" s="13" t="str">
        <f t="shared" si="61"/>
        <v xml:space="preserve"> </v>
      </c>
    </row>
    <row r="1939" spans="1:9" x14ac:dyDescent="0.25">
      <c r="A1939" s="11">
        <v>125</v>
      </c>
      <c r="B1939" s="11" t="s">
        <v>622</v>
      </c>
      <c r="C1939" s="12">
        <v>41114</v>
      </c>
      <c r="D1939" s="15">
        <v>5200</v>
      </c>
      <c r="E1939" s="13">
        <f t="shared" si="60"/>
        <v>0</v>
      </c>
      <c r="F1939" s="13">
        <f>IF(AND(B1939="Med B",COUNTIFS(A$1:A1938,A1939,B$1:B1938,"Med B")=0,COUNTIFS(A$1:A1938,A1939,B$1:B1938,"Med A")=0),1,0)</f>
        <v>0</v>
      </c>
      <c r="G1939" s="9" t="str">
        <f>IF(E1939=1,
  AVERAGEIFS(
    Question_10_Labs!D:D,
    Question_10_Labs!A:A, Question_10_admin!A1939,
    Question_10_Labs!C:C, "LAB B",
    Question_10_Labs!B:B, "&lt;=" &amp; Question_10_admin!C1939
  ),
  "")</f>
        <v/>
      </c>
      <c r="H1939" s="13" t="str">
        <f>IF(E1939=1,
  IFERROR(
    AVERAGEIFS(
      Question_10_Labs!D:D,
      Question_10_Labs!A:A, A1939,
      Question_10_Labs!C:C, "LAB B",
      Question_10_Labs!B:B, "&gt;=" &amp; C1939
    ),
    "No test done"
  ),
  ""
)</f>
        <v/>
      </c>
      <c r="I1939" s="13" t="str">
        <f t="shared" si="61"/>
        <v xml:space="preserve"> </v>
      </c>
    </row>
    <row r="1940" spans="1:9" x14ac:dyDescent="0.25">
      <c r="A1940" s="11">
        <v>125</v>
      </c>
      <c r="B1940" s="11" t="s">
        <v>622</v>
      </c>
      <c r="C1940" s="12">
        <v>41116</v>
      </c>
      <c r="D1940" s="15">
        <v>5200</v>
      </c>
      <c r="E1940" s="13">
        <f t="shared" si="60"/>
        <v>0</v>
      </c>
      <c r="F1940" s="13">
        <f>IF(AND(B1940="Med B",COUNTIFS(A$1:A1939,A1940,B$1:B1939,"Med B")=0,COUNTIFS(A$1:A1939,A1940,B$1:B1939,"Med A")=0),1,0)</f>
        <v>0</v>
      </c>
      <c r="G1940" s="9" t="str">
        <f>IF(E1940=1,
  AVERAGEIFS(
    Question_10_Labs!D:D,
    Question_10_Labs!A:A, Question_10_admin!A1940,
    Question_10_Labs!C:C, "LAB B",
    Question_10_Labs!B:B, "&lt;=" &amp; Question_10_admin!C1940
  ),
  "")</f>
        <v/>
      </c>
      <c r="H1940" s="13" t="str">
        <f>IF(E1940=1,
  IFERROR(
    AVERAGEIFS(
      Question_10_Labs!D:D,
      Question_10_Labs!A:A, A1940,
      Question_10_Labs!C:C, "LAB B",
      Question_10_Labs!B:B, "&gt;=" &amp; C1940
    ),
    "No test done"
  ),
  ""
)</f>
        <v/>
      </c>
      <c r="I1940" s="13" t="str">
        <f t="shared" si="61"/>
        <v xml:space="preserve"> </v>
      </c>
    </row>
    <row r="1941" spans="1:9" x14ac:dyDescent="0.25">
      <c r="A1941" s="11">
        <v>125</v>
      </c>
      <c r="B1941" s="11" t="s">
        <v>622</v>
      </c>
      <c r="C1941" s="12">
        <v>41118</v>
      </c>
      <c r="D1941" s="15">
        <v>5200</v>
      </c>
      <c r="E1941" s="13">
        <f t="shared" si="60"/>
        <v>0</v>
      </c>
      <c r="F1941" s="13">
        <f>IF(AND(B1941="Med B",COUNTIFS(A$1:A1940,A1941,B$1:B1940,"Med B")=0,COUNTIFS(A$1:A1940,A1941,B$1:B1940,"Med A")=0),1,0)</f>
        <v>0</v>
      </c>
      <c r="G1941" s="9" t="str">
        <f>IF(E1941=1,
  AVERAGEIFS(
    Question_10_Labs!D:D,
    Question_10_Labs!A:A, Question_10_admin!A1941,
    Question_10_Labs!C:C, "LAB B",
    Question_10_Labs!B:B, "&lt;=" &amp; Question_10_admin!C1941
  ),
  "")</f>
        <v/>
      </c>
      <c r="H1941" s="13" t="str">
        <f>IF(E1941=1,
  IFERROR(
    AVERAGEIFS(
      Question_10_Labs!D:D,
      Question_10_Labs!A:A, A1941,
      Question_10_Labs!C:C, "LAB B",
      Question_10_Labs!B:B, "&gt;=" &amp; C1941
    ),
    "No test done"
  ),
  ""
)</f>
        <v/>
      </c>
      <c r="I1941" s="13" t="str">
        <f t="shared" si="61"/>
        <v xml:space="preserve"> </v>
      </c>
    </row>
    <row r="1942" spans="1:9" x14ac:dyDescent="0.25">
      <c r="A1942" s="11">
        <v>125</v>
      </c>
      <c r="B1942" s="11" t="s">
        <v>622</v>
      </c>
      <c r="C1942" s="12">
        <v>41121</v>
      </c>
      <c r="D1942" s="15">
        <v>5200</v>
      </c>
      <c r="E1942" s="13">
        <f t="shared" si="60"/>
        <v>0</v>
      </c>
      <c r="F1942" s="13">
        <f>IF(AND(B1942="Med B",COUNTIFS(A$1:A1941,A1942,B$1:B1941,"Med B")=0,COUNTIFS(A$1:A1941,A1942,B$1:B1941,"Med A")=0),1,0)</f>
        <v>0</v>
      </c>
      <c r="G1942" s="9" t="str">
        <f>IF(E1942=1,
  AVERAGEIFS(
    Question_10_Labs!D:D,
    Question_10_Labs!A:A, Question_10_admin!A1942,
    Question_10_Labs!C:C, "LAB B",
    Question_10_Labs!B:B, "&lt;=" &amp; Question_10_admin!C1942
  ),
  "")</f>
        <v/>
      </c>
      <c r="H1942" s="13" t="str">
        <f>IF(E1942=1,
  IFERROR(
    AVERAGEIFS(
      Question_10_Labs!D:D,
      Question_10_Labs!A:A, A1942,
      Question_10_Labs!C:C, "LAB B",
      Question_10_Labs!B:B, "&gt;=" &amp; C1942
    ),
    "No test done"
  ),
  ""
)</f>
        <v/>
      </c>
      <c r="I1942" s="13" t="str">
        <f t="shared" si="61"/>
        <v xml:space="preserve"> </v>
      </c>
    </row>
    <row r="1943" spans="1:9" x14ac:dyDescent="0.25">
      <c r="A1943" s="11">
        <v>125</v>
      </c>
      <c r="B1943" s="11" t="s">
        <v>622</v>
      </c>
      <c r="C1943" s="12">
        <v>41123</v>
      </c>
      <c r="D1943" s="15">
        <v>5200</v>
      </c>
      <c r="E1943" s="13">
        <f t="shared" si="60"/>
        <v>0</v>
      </c>
      <c r="F1943" s="13">
        <f>IF(AND(B1943="Med B",COUNTIFS(A$1:A1942,A1943,B$1:B1942,"Med B")=0,COUNTIFS(A$1:A1942,A1943,B$1:B1942,"Med A")=0),1,0)</f>
        <v>0</v>
      </c>
      <c r="G1943" s="9" t="str">
        <f>IF(E1943=1,
  AVERAGEIFS(
    Question_10_Labs!D:D,
    Question_10_Labs!A:A, Question_10_admin!A1943,
    Question_10_Labs!C:C, "LAB B",
    Question_10_Labs!B:B, "&lt;=" &amp; Question_10_admin!C1943
  ),
  "")</f>
        <v/>
      </c>
      <c r="H1943" s="13" t="str">
        <f>IF(E1943=1,
  IFERROR(
    AVERAGEIFS(
      Question_10_Labs!D:D,
      Question_10_Labs!A:A, A1943,
      Question_10_Labs!C:C, "LAB B",
      Question_10_Labs!B:B, "&gt;=" &amp; C1943
    ),
    "No test done"
  ),
  ""
)</f>
        <v/>
      </c>
      <c r="I1943" s="13" t="str">
        <f t="shared" si="61"/>
        <v xml:space="preserve"> </v>
      </c>
    </row>
    <row r="1944" spans="1:9" x14ac:dyDescent="0.25">
      <c r="A1944" s="11">
        <v>125</v>
      </c>
      <c r="B1944" s="11" t="s">
        <v>622</v>
      </c>
      <c r="C1944" s="12">
        <v>41125</v>
      </c>
      <c r="D1944" s="15">
        <v>7500</v>
      </c>
      <c r="E1944" s="13">
        <f t="shared" si="60"/>
        <v>0</v>
      </c>
      <c r="F1944" s="13">
        <f>IF(AND(B1944="Med B",COUNTIFS(A$1:A1943,A1944,B$1:B1943,"Med B")=0,COUNTIFS(A$1:A1943,A1944,B$1:B1943,"Med A")=0),1,0)</f>
        <v>0</v>
      </c>
      <c r="G1944" s="9" t="str">
        <f>IF(E1944=1,
  AVERAGEIFS(
    Question_10_Labs!D:D,
    Question_10_Labs!A:A, Question_10_admin!A1944,
    Question_10_Labs!C:C, "LAB B",
    Question_10_Labs!B:B, "&lt;=" &amp; Question_10_admin!C1944
  ),
  "")</f>
        <v/>
      </c>
      <c r="H1944" s="13" t="str">
        <f>IF(E1944=1,
  IFERROR(
    AVERAGEIFS(
      Question_10_Labs!D:D,
      Question_10_Labs!A:A, A1944,
      Question_10_Labs!C:C, "LAB B",
      Question_10_Labs!B:B, "&gt;=" &amp; C1944
    ),
    "No test done"
  ),
  ""
)</f>
        <v/>
      </c>
      <c r="I1944" s="13" t="str">
        <f t="shared" si="61"/>
        <v xml:space="preserve"> </v>
      </c>
    </row>
    <row r="1945" spans="1:9" x14ac:dyDescent="0.25">
      <c r="A1945" s="11">
        <v>125</v>
      </c>
      <c r="B1945" s="11" t="s">
        <v>622</v>
      </c>
      <c r="C1945" s="12">
        <v>41128</v>
      </c>
      <c r="D1945" s="15">
        <v>7500</v>
      </c>
      <c r="E1945" s="13">
        <f t="shared" si="60"/>
        <v>0</v>
      </c>
      <c r="F1945" s="13">
        <f>IF(AND(B1945="Med B",COUNTIFS(A$1:A1944,A1945,B$1:B1944,"Med B")=0,COUNTIFS(A$1:A1944,A1945,B$1:B1944,"Med A")=0),1,0)</f>
        <v>0</v>
      </c>
      <c r="G1945" s="9" t="str">
        <f>IF(E1945=1,
  AVERAGEIFS(
    Question_10_Labs!D:D,
    Question_10_Labs!A:A, Question_10_admin!A1945,
    Question_10_Labs!C:C, "LAB B",
    Question_10_Labs!B:B, "&lt;=" &amp; Question_10_admin!C1945
  ),
  "")</f>
        <v/>
      </c>
      <c r="H1945" s="13" t="str">
        <f>IF(E1945=1,
  IFERROR(
    AVERAGEIFS(
      Question_10_Labs!D:D,
      Question_10_Labs!A:A, A1945,
      Question_10_Labs!C:C, "LAB B",
      Question_10_Labs!B:B, "&gt;=" &amp; C1945
    ),
    "No test done"
  ),
  ""
)</f>
        <v/>
      </c>
      <c r="I1945" s="13" t="str">
        <f t="shared" si="61"/>
        <v xml:space="preserve"> </v>
      </c>
    </row>
    <row r="1946" spans="1:9" x14ac:dyDescent="0.25">
      <c r="A1946" s="11">
        <v>125</v>
      </c>
      <c r="B1946" s="11" t="s">
        <v>622</v>
      </c>
      <c r="C1946" s="12">
        <v>41130</v>
      </c>
      <c r="D1946" s="15">
        <v>7500</v>
      </c>
      <c r="E1946" s="13">
        <f t="shared" si="60"/>
        <v>0</v>
      </c>
      <c r="F1946" s="13">
        <f>IF(AND(B1946="Med B",COUNTIFS(A$1:A1945,A1946,B$1:B1945,"Med B")=0,COUNTIFS(A$1:A1945,A1946,B$1:B1945,"Med A")=0),1,0)</f>
        <v>0</v>
      </c>
      <c r="G1946" s="9" t="str">
        <f>IF(E1946=1,
  AVERAGEIFS(
    Question_10_Labs!D:D,
    Question_10_Labs!A:A, Question_10_admin!A1946,
    Question_10_Labs!C:C, "LAB B",
    Question_10_Labs!B:B, "&lt;=" &amp; Question_10_admin!C1946
  ),
  "")</f>
        <v/>
      </c>
      <c r="H1946" s="13" t="str">
        <f>IF(E1946=1,
  IFERROR(
    AVERAGEIFS(
      Question_10_Labs!D:D,
      Question_10_Labs!A:A, A1946,
      Question_10_Labs!C:C, "LAB B",
      Question_10_Labs!B:B, "&gt;=" &amp; C1946
    ),
    "No test done"
  ),
  ""
)</f>
        <v/>
      </c>
      <c r="I1946" s="13" t="str">
        <f t="shared" si="61"/>
        <v xml:space="preserve"> </v>
      </c>
    </row>
    <row r="1947" spans="1:9" x14ac:dyDescent="0.25">
      <c r="A1947" s="11">
        <v>125</v>
      </c>
      <c r="B1947" s="11" t="s">
        <v>622</v>
      </c>
      <c r="C1947" s="12">
        <v>41132</v>
      </c>
      <c r="D1947" s="15">
        <v>7500</v>
      </c>
      <c r="E1947" s="13">
        <f t="shared" si="60"/>
        <v>0</v>
      </c>
      <c r="F1947" s="13">
        <f>IF(AND(B1947="Med B",COUNTIFS(A$1:A1946,A1947,B$1:B1946,"Med B")=0,COUNTIFS(A$1:A1946,A1947,B$1:B1946,"Med A")=0),1,0)</f>
        <v>0</v>
      </c>
      <c r="G1947" s="9" t="str">
        <f>IF(E1947=1,
  AVERAGEIFS(
    Question_10_Labs!D:D,
    Question_10_Labs!A:A, Question_10_admin!A1947,
    Question_10_Labs!C:C, "LAB B",
    Question_10_Labs!B:B, "&lt;=" &amp; Question_10_admin!C1947
  ),
  "")</f>
        <v/>
      </c>
      <c r="H1947" s="13" t="str">
        <f>IF(E1947=1,
  IFERROR(
    AVERAGEIFS(
      Question_10_Labs!D:D,
      Question_10_Labs!A:A, A1947,
      Question_10_Labs!C:C, "LAB B",
      Question_10_Labs!B:B, "&gt;=" &amp; C1947
    ),
    "No test done"
  ),
  ""
)</f>
        <v/>
      </c>
      <c r="I1947" s="13" t="str">
        <f t="shared" si="61"/>
        <v xml:space="preserve"> </v>
      </c>
    </row>
    <row r="1948" spans="1:9" x14ac:dyDescent="0.25">
      <c r="A1948" s="11">
        <v>125</v>
      </c>
      <c r="B1948" s="11" t="s">
        <v>622</v>
      </c>
      <c r="C1948" s="12">
        <v>41135</v>
      </c>
      <c r="D1948" s="15">
        <v>7500</v>
      </c>
      <c r="E1948" s="13">
        <f t="shared" si="60"/>
        <v>0</v>
      </c>
      <c r="F1948" s="13">
        <f>IF(AND(B1948="Med B",COUNTIFS(A$1:A1947,A1948,B$1:B1947,"Med B")=0,COUNTIFS(A$1:A1947,A1948,B$1:B1947,"Med A")=0),1,0)</f>
        <v>0</v>
      </c>
      <c r="G1948" s="9" t="str">
        <f>IF(E1948=1,
  AVERAGEIFS(
    Question_10_Labs!D:D,
    Question_10_Labs!A:A, Question_10_admin!A1948,
    Question_10_Labs!C:C, "LAB B",
    Question_10_Labs!B:B, "&lt;=" &amp; Question_10_admin!C1948
  ),
  "")</f>
        <v/>
      </c>
      <c r="H1948" s="13" t="str">
        <f>IF(E1948=1,
  IFERROR(
    AVERAGEIFS(
      Question_10_Labs!D:D,
      Question_10_Labs!A:A, A1948,
      Question_10_Labs!C:C, "LAB B",
      Question_10_Labs!B:B, "&gt;=" &amp; C1948
    ),
    "No test done"
  ),
  ""
)</f>
        <v/>
      </c>
      <c r="I1948" s="13" t="str">
        <f t="shared" si="61"/>
        <v xml:space="preserve"> </v>
      </c>
    </row>
    <row r="1949" spans="1:9" x14ac:dyDescent="0.25">
      <c r="A1949" s="11">
        <v>125</v>
      </c>
      <c r="B1949" s="11" t="s">
        <v>622</v>
      </c>
      <c r="C1949" s="12">
        <v>41137</v>
      </c>
      <c r="D1949" s="15">
        <v>7500</v>
      </c>
      <c r="E1949" s="13">
        <f t="shared" si="60"/>
        <v>0</v>
      </c>
      <c r="F1949" s="13">
        <f>IF(AND(B1949="Med B",COUNTIFS(A$1:A1948,A1949,B$1:B1948,"Med B")=0,COUNTIFS(A$1:A1948,A1949,B$1:B1948,"Med A")=0),1,0)</f>
        <v>0</v>
      </c>
      <c r="G1949" s="9" t="str">
        <f>IF(E1949=1,
  AVERAGEIFS(
    Question_10_Labs!D:D,
    Question_10_Labs!A:A, Question_10_admin!A1949,
    Question_10_Labs!C:C, "LAB B",
    Question_10_Labs!B:B, "&lt;=" &amp; Question_10_admin!C1949
  ),
  "")</f>
        <v/>
      </c>
      <c r="H1949" s="13" t="str">
        <f>IF(E1949=1,
  IFERROR(
    AVERAGEIFS(
      Question_10_Labs!D:D,
      Question_10_Labs!A:A, A1949,
      Question_10_Labs!C:C, "LAB B",
      Question_10_Labs!B:B, "&gt;=" &amp; C1949
    ),
    "No test done"
  ),
  ""
)</f>
        <v/>
      </c>
      <c r="I1949" s="13" t="str">
        <f t="shared" si="61"/>
        <v xml:space="preserve"> </v>
      </c>
    </row>
    <row r="1950" spans="1:9" x14ac:dyDescent="0.25">
      <c r="A1950" s="11">
        <v>125</v>
      </c>
      <c r="B1950" s="11" t="s">
        <v>622</v>
      </c>
      <c r="C1950" s="12">
        <v>41142</v>
      </c>
      <c r="D1950" s="15">
        <v>7500</v>
      </c>
      <c r="E1950" s="13">
        <f t="shared" si="60"/>
        <v>0</v>
      </c>
      <c r="F1950" s="13">
        <f>IF(AND(B1950="Med B",COUNTIFS(A$1:A1949,A1950,B$1:B1949,"Med B")=0,COUNTIFS(A$1:A1949,A1950,B$1:B1949,"Med A")=0),1,0)</f>
        <v>0</v>
      </c>
      <c r="G1950" s="9" t="str">
        <f>IF(E1950=1,
  AVERAGEIFS(
    Question_10_Labs!D:D,
    Question_10_Labs!A:A, Question_10_admin!A1950,
    Question_10_Labs!C:C, "LAB B",
    Question_10_Labs!B:B, "&lt;=" &amp; Question_10_admin!C1950
  ),
  "")</f>
        <v/>
      </c>
      <c r="H1950" s="13" t="str">
        <f>IF(E1950=1,
  IFERROR(
    AVERAGEIFS(
      Question_10_Labs!D:D,
      Question_10_Labs!A:A, A1950,
      Question_10_Labs!C:C, "LAB B",
      Question_10_Labs!B:B, "&gt;=" &amp; C1950
    ),
    "No test done"
  ),
  ""
)</f>
        <v/>
      </c>
      <c r="I1950" s="13" t="str">
        <f t="shared" si="61"/>
        <v xml:space="preserve"> </v>
      </c>
    </row>
    <row r="1951" spans="1:9" x14ac:dyDescent="0.25">
      <c r="A1951" s="11">
        <v>125</v>
      </c>
      <c r="B1951" s="11" t="s">
        <v>622</v>
      </c>
      <c r="C1951" s="12">
        <v>41144</v>
      </c>
      <c r="D1951" s="15">
        <v>7500</v>
      </c>
      <c r="E1951" s="13">
        <f t="shared" si="60"/>
        <v>0</v>
      </c>
      <c r="F1951" s="13">
        <f>IF(AND(B1951="Med B",COUNTIFS(A$1:A1950,A1951,B$1:B1950,"Med B")=0,COUNTIFS(A$1:A1950,A1951,B$1:B1950,"Med A")=0),1,0)</f>
        <v>0</v>
      </c>
      <c r="G1951" s="9" t="str">
        <f>IF(E1951=1,
  AVERAGEIFS(
    Question_10_Labs!D:D,
    Question_10_Labs!A:A, Question_10_admin!A1951,
    Question_10_Labs!C:C, "LAB B",
    Question_10_Labs!B:B, "&lt;=" &amp; Question_10_admin!C1951
  ),
  "")</f>
        <v/>
      </c>
      <c r="H1951" s="13" t="str">
        <f>IF(E1951=1,
  IFERROR(
    AVERAGEIFS(
      Question_10_Labs!D:D,
      Question_10_Labs!A:A, A1951,
      Question_10_Labs!C:C, "LAB B",
      Question_10_Labs!B:B, "&gt;=" &amp; C1951
    ),
    "No test done"
  ),
  ""
)</f>
        <v/>
      </c>
      <c r="I1951" s="13" t="str">
        <f t="shared" si="61"/>
        <v xml:space="preserve"> </v>
      </c>
    </row>
    <row r="1952" spans="1:9" x14ac:dyDescent="0.25">
      <c r="A1952" s="11">
        <v>125</v>
      </c>
      <c r="B1952" s="11" t="s">
        <v>622</v>
      </c>
      <c r="C1952" s="12">
        <v>41149</v>
      </c>
      <c r="D1952" s="15">
        <v>7500</v>
      </c>
      <c r="E1952" s="13">
        <f t="shared" si="60"/>
        <v>0</v>
      </c>
      <c r="F1952" s="13">
        <f>IF(AND(B1952="Med B",COUNTIFS(A$1:A1951,A1952,B$1:B1951,"Med B")=0,COUNTIFS(A$1:A1951,A1952,B$1:B1951,"Med A")=0),1,0)</f>
        <v>0</v>
      </c>
      <c r="G1952" s="9" t="str">
        <f>IF(E1952=1,
  AVERAGEIFS(
    Question_10_Labs!D:D,
    Question_10_Labs!A:A, Question_10_admin!A1952,
    Question_10_Labs!C:C, "LAB B",
    Question_10_Labs!B:B, "&lt;=" &amp; Question_10_admin!C1952
  ),
  "")</f>
        <v/>
      </c>
      <c r="H1952" s="13" t="str">
        <f>IF(E1952=1,
  IFERROR(
    AVERAGEIFS(
      Question_10_Labs!D:D,
      Question_10_Labs!A:A, A1952,
      Question_10_Labs!C:C, "LAB B",
      Question_10_Labs!B:B, "&gt;=" &amp; C1952
    ),
    "No test done"
  ),
  ""
)</f>
        <v/>
      </c>
      <c r="I1952" s="13" t="str">
        <f t="shared" si="61"/>
        <v xml:space="preserve"> </v>
      </c>
    </row>
    <row r="1953" spans="1:9" x14ac:dyDescent="0.25">
      <c r="A1953" s="11">
        <v>125</v>
      </c>
      <c r="B1953" s="11" t="s">
        <v>622</v>
      </c>
      <c r="C1953" s="12">
        <v>41151</v>
      </c>
      <c r="D1953" s="15">
        <v>7500</v>
      </c>
      <c r="E1953" s="13">
        <f t="shared" si="60"/>
        <v>0</v>
      </c>
      <c r="F1953" s="13">
        <f>IF(AND(B1953="Med B",COUNTIFS(A$1:A1952,A1953,B$1:B1952,"Med B")=0,COUNTIFS(A$1:A1952,A1953,B$1:B1952,"Med A")=0),1,0)</f>
        <v>0</v>
      </c>
      <c r="G1953" s="9" t="str">
        <f>IF(E1953=1,
  AVERAGEIFS(
    Question_10_Labs!D:D,
    Question_10_Labs!A:A, Question_10_admin!A1953,
    Question_10_Labs!C:C, "LAB B",
    Question_10_Labs!B:B, "&lt;=" &amp; Question_10_admin!C1953
  ),
  "")</f>
        <v/>
      </c>
      <c r="H1953" s="13" t="str">
        <f>IF(E1953=1,
  IFERROR(
    AVERAGEIFS(
      Question_10_Labs!D:D,
      Question_10_Labs!A:A, A1953,
      Question_10_Labs!C:C, "LAB B",
      Question_10_Labs!B:B, "&gt;=" &amp; C1953
    ),
    "No test done"
  ),
  ""
)</f>
        <v/>
      </c>
      <c r="I1953" s="13" t="str">
        <f t="shared" si="61"/>
        <v xml:space="preserve"> </v>
      </c>
    </row>
    <row r="1954" spans="1:9" x14ac:dyDescent="0.25">
      <c r="A1954" s="11">
        <v>125</v>
      </c>
      <c r="B1954" s="11" t="s">
        <v>622</v>
      </c>
      <c r="C1954" s="12">
        <v>41153</v>
      </c>
      <c r="D1954" s="15">
        <v>7500</v>
      </c>
      <c r="E1954" s="13">
        <f t="shared" si="60"/>
        <v>0</v>
      </c>
      <c r="F1954" s="13">
        <f>IF(AND(B1954="Med B",COUNTIFS(A$1:A1953,A1954,B$1:B1953,"Med B")=0,COUNTIFS(A$1:A1953,A1954,B$1:B1953,"Med A")=0),1,0)</f>
        <v>0</v>
      </c>
      <c r="G1954" s="9" t="str">
        <f>IF(E1954=1,
  AVERAGEIFS(
    Question_10_Labs!D:D,
    Question_10_Labs!A:A, Question_10_admin!A1954,
    Question_10_Labs!C:C, "LAB B",
    Question_10_Labs!B:B, "&lt;=" &amp; Question_10_admin!C1954
  ),
  "")</f>
        <v/>
      </c>
      <c r="H1954" s="13" t="str">
        <f>IF(E1954=1,
  IFERROR(
    AVERAGEIFS(
      Question_10_Labs!D:D,
      Question_10_Labs!A:A, A1954,
      Question_10_Labs!C:C, "LAB B",
      Question_10_Labs!B:B, "&gt;=" &amp; C1954
    ),
    "No test done"
  ),
  ""
)</f>
        <v/>
      </c>
      <c r="I1954" s="13" t="str">
        <f t="shared" si="61"/>
        <v xml:space="preserve"> </v>
      </c>
    </row>
    <row r="1955" spans="1:9" x14ac:dyDescent="0.25">
      <c r="A1955" s="11">
        <v>125</v>
      </c>
      <c r="B1955" s="11" t="s">
        <v>622</v>
      </c>
      <c r="C1955" s="12">
        <v>41156</v>
      </c>
      <c r="D1955" s="15">
        <v>7500</v>
      </c>
      <c r="E1955" s="13">
        <f t="shared" si="60"/>
        <v>0</v>
      </c>
      <c r="F1955" s="13">
        <f>IF(AND(B1955="Med B",COUNTIFS(A$1:A1954,A1955,B$1:B1954,"Med B")=0,COUNTIFS(A$1:A1954,A1955,B$1:B1954,"Med A")=0),1,0)</f>
        <v>0</v>
      </c>
      <c r="G1955" s="9" t="str">
        <f>IF(E1955=1,
  AVERAGEIFS(
    Question_10_Labs!D:D,
    Question_10_Labs!A:A, Question_10_admin!A1955,
    Question_10_Labs!C:C, "LAB B",
    Question_10_Labs!B:B, "&lt;=" &amp; Question_10_admin!C1955
  ),
  "")</f>
        <v/>
      </c>
      <c r="H1955" s="13" t="str">
        <f>IF(E1955=1,
  IFERROR(
    AVERAGEIFS(
      Question_10_Labs!D:D,
      Question_10_Labs!A:A, A1955,
      Question_10_Labs!C:C, "LAB B",
      Question_10_Labs!B:B, "&gt;=" &amp; C1955
    ),
    "No test done"
  ),
  ""
)</f>
        <v/>
      </c>
      <c r="I1955" s="13" t="str">
        <f t="shared" si="61"/>
        <v xml:space="preserve"> </v>
      </c>
    </row>
    <row r="1956" spans="1:9" x14ac:dyDescent="0.25">
      <c r="A1956" s="11">
        <v>125</v>
      </c>
      <c r="B1956" s="11" t="s">
        <v>622</v>
      </c>
      <c r="C1956" s="12">
        <v>41158</v>
      </c>
      <c r="D1956" s="15">
        <v>9800</v>
      </c>
      <c r="E1956" s="13">
        <f t="shared" si="60"/>
        <v>1</v>
      </c>
      <c r="F1956" s="13">
        <f>IF(AND(B1956="Med B",COUNTIFS(A$1:A1955,A1956,B$1:B1955,"Med B")=0,COUNTIFS(A$1:A1955,A1956,B$1:B1955,"Med A")=0),1,0)</f>
        <v>0</v>
      </c>
      <c r="G1956" s="9">
        <f>IF(E1956=1,
  AVERAGEIFS(
    Question_10_Labs!D:D,
    Question_10_Labs!A:A, Question_10_admin!A1956,
    Question_10_Labs!C:C, "LAB B",
    Question_10_Labs!B:B, "&lt;=" &amp; Question_10_admin!C1956
  ),
  "")</f>
        <v>8.9333333333333336</v>
      </c>
      <c r="H1956" s="13">
        <f>IF(E1956=1,
  IFERROR(
    AVERAGEIFS(
      Question_10_Labs!D:D,
      Question_10_Labs!A:A, A1956,
      Question_10_Labs!C:C, "LAB B",
      Question_10_Labs!B:B, "&gt;=" &amp; C1956
    ),
    "No test done"
  ),
  ""
)</f>
        <v>8.0749999999999993</v>
      </c>
      <c r="I1956" s="13" t="str">
        <f t="shared" si="61"/>
        <v>Higher</v>
      </c>
    </row>
    <row r="1957" spans="1:9" x14ac:dyDescent="0.25">
      <c r="A1957" s="11">
        <v>125</v>
      </c>
      <c r="B1957" s="11" t="s">
        <v>623</v>
      </c>
      <c r="C1957" s="12">
        <v>41165</v>
      </c>
      <c r="D1957" s="15">
        <v>10</v>
      </c>
      <c r="E1957" s="13">
        <f t="shared" si="60"/>
        <v>0</v>
      </c>
      <c r="F1957" s="13">
        <f>IF(AND(B1957="Med B",COUNTIFS(A$1:A1956,A1957,B$1:B1956,"Med B")=0,COUNTIFS(A$1:A1956,A1957,B$1:B1956,"Med A")=0),1,0)</f>
        <v>0</v>
      </c>
      <c r="G1957" s="9" t="str">
        <f>IF(E1957=1,
  AVERAGEIFS(
    Question_10_Labs!D:D,
    Question_10_Labs!A:A, Question_10_admin!A1957,
    Question_10_Labs!C:C, "LAB B",
    Question_10_Labs!B:B, "&lt;=" &amp; Question_10_admin!C1957
  ),
  "")</f>
        <v/>
      </c>
      <c r="H1957" s="13" t="str">
        <f>IF(E1957=1,
  IFERROR(
    AVERAGEIFS(
      Question_10_Labs!D:D,
      Question_10_Labs!A:A, A1957,
      Question_10_Labs!C:C, "LAB B",
      Question_10_Labs!B:B, "&gt;=" &amp; C1957
    ),
    "No test done"
  ),
  ""
)</f>
        <v/>
      </c>
      <c r="I1957" s="13" t="str">
        <f t="shared" si="61"/>
        <v xml:space="preserve"> </v>
      </c>
    </row>
    <row r="1958" spans="1:9" x14ac:dyDescent="0.25">
      <c r="A1958" s="11">
        <v>125</v>
      </c>
      <c r="B1958" s="11" t="s">
        <v>623</v>
      </c>
      <c r="C1958" s="12">
        <v>41193</v>
      </c>
      <c r="D1958" s="15">
        <v>13</v>
      </c>
      <c r="E1958" s="13">
        <f t="shared" si="60"/>
        <v>0</v>
      </c>
      <c r="F1958" s="13">
        <f>IF(AND(B1958="Med B",COUNTIFS(A$1:A1957,A1958,B$1:B1957,"Med B")=0,COUNTIFS(A$1:A1957,A1958,B$1:B1957,"Med A")=0),1,0)</f>
        <v>0</v>
      </c>
      <c r="G1958" s="9" t="str">
        <f>IF(E1958=1,
  AVERAGEIFS(
    Question_10_Labs!D:D,
    Question_10_Labs!A:A, Question_10_admin!A1958,
    Question_10_Labs!C:C, "LAB B",
    Question_10_Labs!B:B, "&lt;=" &amp; Question_10_admin!C1958
  ),
  "")</f>
        <v/>
      </c>
      <c r="H1958" s="13" t="str">
        <f>IF(E1958=1,
  IFERROR(
    AVERAGEIFS(
      Question_10_Labs!D:D,
      Question_10_Labs!A:A, A1958,
      Question_10_Labs!C:C, "LAB B",
      Question_10_Labs!B:B, "&gt;=" &amp; C1958
    ),
    "No test done"
  ),
  ""
)</f>
        <v/>
      </c>
      <c r="I1958" s="13" t="str">
        <f t="shared" si="61"/>
        <v xml:space="preserve"> </v>
      </c>
    </row>
    <row r="1959" spans="1:9" x14ac:dyDescent="0.25">
      <c r="A1959" s="11">
        <v>125</v>
      </c>
      <c r="B1959" s="11" t="s">
        <v>623</v>
      </c>
      <c r="C1959" s="12">
        <v>41228</v>
      </c>
      <c r="D1959" s="15">
        <v>13</v>
      </c>
      <c r="E1959" s="13">
        <f t="shared" si="60"/>
        <v>0</v>
      </c>
      <c r="F1959" s="13">
        <f>IF(AND(B1959="Med B",COUNTIFS(A$1:A1958,A1959,B$1:B1958,"Med B")=0,COUNTIFS(A$1:A1958,A1959,B$1:B1958,"Med A")=0),1,0)</f>
        <v>0</v>
      </c>
      <c r="G1959" s="9" t="str">
        <f>IF(E1959=1,
  AVERAGEIFS(
    Question_10_Labs!D:D,
    Question_10_Labs!A:A, Question_10_admin!A1959,
    Question_10_Labs!C:C, "LAB B",
    Question_10_Labs!B:B, "&lt;=" &amp; Question_10_admin!C1959
  ),
  "")</f>
        <v/>
      </c>
      <c r="H1959" s="13" t="str">
        <f>IF(E1959=1,
  IFERROR(
    AVERAGEIFS(
      Question_10_Labs!D:D,
      Question_10_Labs!A:A, A1959,
      Question_10_Labs!C:C, "LAB B",
      Question_10_Labs!B:B, "&gt;=" &amp; C1959
    ),
    "No test done"
  ),
  ""
)</f>
        <v/>
      </c>
      <c r="I1959" s="13" t="str">
        <f t="shared" si="61"/>
        <v xml:space="preserve"> </v>
      </c>
    </row>
    <row r="1960" spans="1:9" x14ac:dyDescent="0.25">
      <c r="A1960" s="11">
        <v>126</v>
      </c>
      <c r="B1960" s="11" t="s">
        <v>622</v>
      </c>
      <c r="C1960" s="12">
        <v>41096</v>
      </c>
      <c r="D1960" s="15">
        <v>7500</v>
      </c>
      <c r="E1960" s="13">
        <f t="shared" si="60"/>
        <v>0</v>
      </c>
      <c r="F1960" s="13">
        <f>IF(AND(B1960="Med B",COUNTIFS(A$1:A1959,A1960,B$1:B1959,"Med B")=0,COUNTIFS(A$1:A1959,A1960,B$1:B1959,"Med A")=0),1,0)</f>
        <v>0</v>
      </c>
      <c r="G1960" s="9" t="str">
        <f>IF(E1960=1,
  AVERAGEIFS(
    Question_10_Labs!D:D,
    Question_10_Labs!A:A, Question_10_admin!A1960,
    Question_10_Labs!C:C, "LAB B",
    Question_10_Labs!B:B, "&lt;=" &amp; Question_10_admin!C1960
  ),
  "")</f>
        <v/>
      </c>
      <c r="H1960" s="13" t="str">
        <f>IF(E1960=1,
  IFERROR(
    AVERAGEIFS(
      Question_10_Labs!D:D,
      Question_10_Labs!A:A, A1960,
      Question_10_Labs!C:C, "LAB B",
      Question_10_Labs!B:B, "&gt;=" &amp; C1960
    ),
    "No test done"
  ),
  ""
)</f>
        <v/>
      </c>
      <c r="I1960" s="13" t="str">
        <f t="shared" si="61"/>
        <v xml:space="preserve"> </v>
      </c>
    </row>
    <row r="1961" spans="1:9" x14ac:dyDescent="0.25">
      <c r="A1961" s="11">
        <v>126</v>
      </c>
      <c r="B1961" s="11" t="s">
        <v>622</v>
      </c>
      <c r="C1961" s="12">
        <v>41099</v>
      </c>
      <c r="D1961" s="15">
        <v>7500</v>
      </c>
      <c r="E1961" s="13">
        <f t="shared" si="60"/>
        <v>0</v>
      </c>
      <c r="F1961" s="13">
        <f>IF(AND(B1961="Med B",COUNTIFS(A$1:A1960,A1961,B$1:B1960,"Med B")=0,COUNTIFS(A$1:A1960,A1961,B$1:B1960,"Med A")=0),1,0)</f>
        <v>0</v>
      </c>
      <c r="G1961" s="9" t="str">
        <f>IF(E1961=1,
  AVERAGEIFS(
    Question_10_Labs!D:D,
    Question_10_Labs!A:A, Question_10_admin!A1961,
    Question_10_Labs!C:C, "LAB B",
    Question_10_Labs!B:B, "&lt;=" &amp; Question_10_admin!C1961
  ),
  "")</f>
        <v/>
      </c>
      <c r="H1961" s="13" t="str">
        <f>IF(E1961=1,
  IFERROR(
    AVERAGEIFS(
      Question_10_Labs!D:D,
      Question_10_Labs!A:A, A1961,
      Question_10_Labs!C:C, "LAB B",
      Question_10_Labs!B:B, "&gt;=" &amp; C1961
    ),
    "No test done"
  ),
  ""
)</f>
        <v/>
      </c>
      <c r="I1961" s="13" t="str">
        <f t="shared" si="61"/>
        <v xml:space="preserve"> </v>
      </c>
    </row>
    <row r="1962" spans="1:9" x14ac:dyDescent="0.25">
      <c r="A1962" s="11">
        <v>126</v>
      </c>
      <c r="B1962" s="11" t="s">
        <v>622</v>
      </c>
      <c r="C1962" s="12">
        <v>41101</v>
      </c>
      <c r="D1962" s="15">
        <v>7500</v>
      </c>
      <c r="E1962" s="13">
        <f t="shared" si="60"/>
        <v>0</v>
      </c>
      <c r="F1962" s="13">
        <f>IF(AND(B1962="Med B",COUNTIFS(A$1:A1961,A1962,B$1:B1961,"Med B")=0,COUNTIFS(A$1:A1961,A1962,B$1:B1961,"Med A")=0),1,0)</f>
        <v>0</v>
      </c>
      <c r="G1962" s="9" t="str">
        <f>IF(E1962=1,
  AVERAGEIFS(
    Question_10_Labs!D:D,
    Question_10_Labs!A:A, Question_10_admin!A1962,
    Question_10_Labs!C:C, "LAB B",
    Question_10_Labs!B:B, "&lt;=" &amp; Question_10_admin!C1962
  ),
  "")</f>
        <v/>
      </c>
      <c r="H1962" s="13" t="str">
        <f>IF(E1962=1,
  IFERROR(
    AVERAGEIFS(
      Question_10_Labs!D:D,
      Question_10_Labs!A:A, A1962,
      Question_10_Labs!C:C, "LAB B",
      Question_10_Labs!B:B, "&gt;=" &amp; C1962
    ),
    "No test done"
  ),
  ""
)</f>
        <v/>
      </c>
      <c r="I1962" s="13" t="str">
        <f t="shared" si="61"/>
        <v xml:space="preserve"> </v>
      </c>
    </row>
    <row r="1963" spans="1:9" x14ac:dyDescent="0.25">
      <c r="A1963" s="11">
        <v>126</v>
      </c>
      <c r="B1963" s="11" t="s">
        <v>622</v>
      </c>
      <c r="C1963" s="12">
        <v>41103</v>
      </c>
      <c r="D1963" s="15">
        <v>7500</v>
      </c>
      <c r="E1963" s="13">
        <f t="shared" si="60"/>
        <v>0</v>
      </c>
      <c r="F1963" s="13">
        <f>IF(AND(B1963="Med B",COUNTIFS(A$1:A1962,A1963,B$1:B1962,"Med B")=0,COUNTIFS(A$1:A1962,A1963,B$1:B1962,"Med A")=0),1,0)</f>
        <v>0</v>
      </c>
      <c r="G1963" s="9" t="str">
        <f>IF(E1963=1,
  AVERAGEIFS(
    Question_10_Labs!D:D,
    Question_10_Labs!A:A, Question_10_admin!A1963,
    Question_10_Labs!C:C, "LAB B",
    Question_10_Labs!B:B, "&lt;=" &amp; Question_10_admin!C1963
  ),
  "")</f>
        <v/>
      </c>
      <c r="H1963" s="13" t="str">
        <f>IF(E1963=1,
  IFERROR(
    AVERAGEIFS(
      Question_10_Labs!D:D,
      Question_10_Labs!A:A, A1963,
      Question_10_Labs!C:C, "LAB B",
      Question_10_Labs!B:B, "&gt;=" &amp; C1963
    ),
    "No test done"
  ),
  ""
)</f>
        <v/>
      </c>
      <c r="I1963" s="13" t="str">
        <f t="shared" si="61"/>
        <v xml:space="preserve"> </v>
      </c>
    </row>
    <row r="1964" spans="1:9" x14ac:dyDescent="0.25">
      <c r="A1964" s="11">
        <v>126</v>
      </c>
      <c r="B1964" s="11" t="s">
        <v>622</v>
      </c>
      <c r="C1964" s="12">
        <v>41106</v>
      </c>
      <c r="D1964" s="15">
        <v>7500</v>
      </c>
      <c r="E1964" s="13">
        <f t="shared" si="60"/>
        <v>0</v>
      </c>
      <c r="F1964" s="13">
        <f>IF(AND(B1964="Med B",COUNTIFS(A$1:A1963,A1964,B$1:B1963,"Med B")=0,COUNTIFS(A$1:A1963,A1964,B$1:B1963,"Med A")=0),1,0)</f>
        <v>0</v>
      </c>
      <c r="G1964" s="9" t="str">
        <f>IF(E1964=1,
  AVERAGEIFS(
    Question_10_Labs!D:D,
    Question_10_Labs!A:A, Question_10_admin!A1964,
    Question_10_Labs!C:C, "LAB B",
    Question_10_Labs!B:B, "&lt;=" &amp; Question_10_admin!C1964
  ),
  "")</f>
        <v/>
      </c>
      <c r="H1964" s="13" t="str">
        <f>IF(E1964=1,
  IFERROR(
    AVERAGEIFS(
      Question_10_Labs!D:D,
      Question_10_Labs!A:A, A1964,
      Question_10_Labs!C:C, "LAB B",
      Question_10_Labs!B:B, "&gt;=" &amp; C1964
    ),
    "No test done"
  ),
  ""
)</f>
        <v/>
      </c>
      <c r="I1964" s="13" t="str">
        <f t="shared" si="61"/>
        <v xml:space="preserve"> </v>
      </c>
    </row>
    <row r="1965" spans="1:9" x14ac:dyDescent="0.25">
      <c r="A1965" s="11">
        <v>126</v>
      </c>
      <c r="B1965" s="11" t="s">
        <v>622</v>
      </c>
      <c r="C1965" s="12">
        <v>41108</v>
      </c>
      <c r="D1965" s="15">
        <v>7500</v>
      </c>
      <c r="E1965" s="13">
        <f t="shared" si="60"/>
        <v>0</v>
      </c>
      <c r="F1965" s="13">
        <f>IF(AND(B1965="Med B",COUNTIFS(A$1:A1964,A1965,B$1:B1964,"Med B")=0,COUNTIFS(A$1:A1964,A1965,B$1:B1964,"Med A")=0),1,0)</f>
        <v>0</v>
      </c>
      <c r="G1965" s="9" t="str">
        <f>IF(E1965=1,
  AVERAGEIFS(
    Question_10_Labs!D:D,
    Question_10_Labs!A:A, Question_10_admin!A1965,
    Question_10_Labs!C:C, "LAB B",
    Question_10_Labs!B:B, "&lt;=" &amp; Question_10_admin!C1965
  ),
  "")</f>
        <v/>
      </c>
      <c r="H1965" s="13" t="str">
        <f>IF(E1965=1,
  IFERROR(
    AVERAGEIFS(
      Question_10_Labs!D:D,
      Question_10_Labs!A:A, A1965,
      Question_10_Labs!C:C, "LAB B",
      Question_10_Labs!B:B, "&gt;=" &amp; C1965
    ),
    "No test done"
  ),
  ""
)</f>
        <v/>
      </c>
      <c r="I1965" s="13" t="str">
        <f t="shared" si="61"/>
        <v xml:space="preserve"> </v>
      </c>
    </row>
    <row r="1966" spans="1:9" x14ac:dyDescent="0.25">
      <c r="A1966" s="11">
        <v>126</v>
      </c>
      <c r="B1966" s="11" t="s">
        <v>622</v>
      </c>
      <c r="C1966" s="12">
        <v>41110</v>
      </c>
      <c r="D1966" s="15">
        <v>7500</v>
      </c>
      <c r="E1966" s="13">
        <f t="shared" si="60"/>
        <v>0</v>
      </c>
      <c r="F1966" s="13">
        <f>IF(AND(B1966="Med B",COUNTIFS(A$1:A1965,A1966,B$1:B1965,"Med B")=0,COUNTIFS(A$1:A1965,A1966,B$1:B1965,"Med A")=0),1,0)</f>
        <v>0</v>
      </c>
      <c r="G1966" s="9" t="str">
        <f>IF(E1966=1,
  AVERAGEIFS(
    Question_10_Labs!D:D,
    Question_10_Labs!A:A, Question_10_admin!A1966,
    Question_10_Labs!C:C, "LAB B",
    Question_10_Labs!B:B, "&lt;=" &amp; Question_10_admin!C1966
  ),
  "")</f>
        <v/>
      </c>
      <c r="H1966" s="13" t="str">
        <f>IF(E1966=1,
  IFERROR(
    AVERAGEIFS(
      Question_10_Labs!D:D,
      Question_10_Labs!A:A, A1966,
      Question_10_Labs!C:C, "LAB B",
      Question_10_Labs!B:B, "&gt;=" &amp; C1966
    ),
    "No test done"
  ),
  ""
)</f>
        <v/>
      </c>
      <c r="I1966" s="13" t="str">
        <f t="shared" si="61"/>
        <v xml:space="preserve"> </v>
      </c>
    </row>
    <row r="1967" spans="1:9" x14ac:dyDescent="0.25">
      <c r="A1967" s="11">
        <v>126</v>
      </c>
      <c r="B1967" s="11" t="s">
        <v>622</v>
      </c>
      <c r="C1967" s="12">
        <v>41113</v>
      </c>
      <c r="D1967" s="15">
        <v>7500</v>
      </c>
      <c r="E1967" s="13">
        <f t="shared" si="60"/>
        <v>0</v>
      </c>
      <c r="F1967" s="13">
        <f>IF(AND(B1967="Med B",COUNTIFS(A$1:A1966,A1967,B$1:B1966,"Med B")=0,COUNTIFS(A$1:A1966,A1967,B$1:B1966,"Med A")=0),1,0)</f>
        <v>0</v>
      </c>
      <c r="G1967" s="9" t="str">
        <f>IF(E1967=1,
  AVERAGEIFS(
    Question_10_Labs!D:D,
    Question_10_Labs!A:A, Question_10_admin!A1967,
    Question_10_Labs!C:C, "LAB B",
    Question_10_Labs!B:B, "&lt;=" &amp; Question_10_admin!C1967
  ),
  "")</f>
        <v/>
      </c>
      <c r="H1967" s="13" t="str">
        <f>IF(E1967=1,
  IFERROR(
    AVERAGEIFS(
      Question_10_Labs!D:D,
      Question_10_Labs!A:A, A1967,
      Question_10_Labs!C:C, "LAB B",
      Question_10_Labs!B:B, "&gt;=" &amp; C1967
    ),
    "No test done"
  ),
  ""
)</f>
        <v/>
      </c>
      <c r="I1967" s="13" t="str">
        <f t="shared" si="61"/>
        <v xml:space="preserve"> </v>
      </c>
    </row>
    <row r="1968" spans="1:9" x14ac:dyDescent="0.25">
      <c r="A1968" s="11">
        <v>126</v>
      </c>
      <c r="B1968" s="11" t="s">
        <v>622</v>
      </c>
      <c r="C1968" s="12">
        <v>41115</v>
      </c>
      <c r="D1968" s="15">
        <v>7500</v>
      </c>
      <c r="E1968" s="13">
        <f t="shared" si="60"/>
        <v>0</v>
      </c>
      <c r="F1968" s="13">
        <f>IF(AND(B1968="Med B",COUNTIFS(A$1:A1967,A1968,B$1:B1967,"Med B")=0,COUNTIFS(A$1:A1967,A1968,B$1:B1967,"Med A")=0),1,0)</f>
        <v>0</v>
      </c>
      <c r="G1968" s="9" t="str">
        <f>IF(E1968=1,
  AVERAGEIFS(
    Question_10_Labs!D:D,
    Question_10_Labs!A:A, Question_10_admin!A1968,
    Question_10_Labs!C:C, "LAB B",
    Question_10_Labs!B:B, "&lt;=" &amp; Question_10_admin!C1968
  ),
  "")</f>
        <v/>
      </c>
      <c r="H1968" s="13" t="str">
        <f>IF(E1968=1,
  IFERROR(
    AVERAGEIFS(
      Question_10_Labs!D:D,
      Question_10_Labs!A:A, A1968,
      Question_10_Labs!C:C, "LAB B",
      Question_10_Labs!B:B, "&gt;=" &amp; C1968
    ),
    "No test done"
  ),
  ""
)</f>
        <v/>
      </c>
      <c r="I1968" s="13" t="str">
        <f t="shared" si="61"/>
        <v xml:space="preserve"> </v>
      </c>
    </row>
    <row r="1969" spans="1:9" x14ac:dyDescent="0.25">
      <c r="A1969" s="11">
        <v>126</v>
      </c>
      <c r="B1969" s="11" t="s">
        <v>622</v>
      </c>
      <c r="C1969" s="12">
        <v>41117</v>
      </c>
      <c r="D1969" s="15">
        <v>7500</v>
      </c>
      <c r="E1969" s="13">
        <f t="shared" si="60"/>
        <v>0</v>
      </c>
      <c r="F1969" s="13">
        <f>IF(AND(B1969="Med B",COUNTIFS(A$1:A1968,A1969,B$1:B1968,"Med B")=0,COUNTIFS(A$1:A1968,A1969,B$1:B1968,"Med A")=0),1,0)</f>
        <v>0</v>
      </c>
      <c r="G1969" s="9" t="str">
        <f>IF(E1969=1,
  AVERAGEIFS(
    Question_10_Labs!D:D,
    Question_10_Labs!A:A, Question_10_admin!A1969,
    Question_10_Labs!C:C, "LAB B",
    Question_10_Labs!B:B, "&lt;=" &amp; Question_10_admin!C1969
  ),
  "")</f>
        <v/>
      </c>
      <c r="H1969" s="13" t="str">
        <f>IF(E1969=1,
  IFERROR(
    AVERAGEIFS(
      Question_10_Labs!D:D,
      Question_10_Labs!A:A, A1969,
      Question_10_Labs!C:C, "LAB B",
      Question_10_Labs!B:B, "&gt;=" &amp; C1969
    ),
    "No test done"
  ),
  ""
)</f>
        <v/>
      </c>
      <c r="I1969" s="13" t="str">
        <f t="shared" si="61"/>
        <v xml:space="preserve"> </v>
      </c>
    </row>
    <row r="1970" spans="1:9" x14ac:dyDescent="0.25">
      <c r="A1970" s="11">
        <v>126</v>
      </c>
      <c r="B1970" s="11" t="s">
        <v>622</v>
      </c>
      <c r="C1970" s="12">
        <v>41120</v>
      </c>
      <c r="D1970" s="15">
        <v>7500</v>
      </c>
      <c r="E1970" s="13">
        <f t="shared" si="60"/>
        <v>0</v>
      </c>
      <c r="F1970" s="13">
        <f>IF(AND(B1970="Med B",COUNTIFS(A$1:A1969,A1970,B$1:B1969,"Med B")=0,COUNTIFS(A$1:A1969,A1970,B$1:B1969,"Med A")=0),1,0)</f>
        <v>0</v>
      </c>
      <c r="G1970" s="9" t="str">
        <f>IF(E1970=1,
  AVERAGEIFS(
    Question_10_Labs!D:D,
    Question_10_Labs!A:A, Question_10_admin!A1970,
    Question_10_Labs!C:C, "LAB B",
    Question_10_Labs!B:B, "&lt;=" &amp; Question_10_admin!C1970
  ),
  "")</f>
        <v/>
      </c>
      <c r="H1970" s="13" t="str">
        <f>IF(E1970=1,
  IFERROR(
    AVERAGEIFS(
      Question_10_Labs!D:D,
      Question_10_Labs!A:A, A1970,
      Question_10_Labs!C:C, "LAB B",
      Question_10_Labs!B:B, "&gt;=" &amp; C1970
    ),
    "No test done"
  ),
  ""
)</f>
        <v/>
      </c>
      <c r="I1970" s="13" t="str">
        <f t="shared" si="61"/>
        <v xml:space="preserve"> </v>
      </c>
    </row>
    <row r="1971" spans="1:9" x14ac:dyDescent="0.25">
      <c r="A1971" s="11">
        <v>126</v>
      </c>
      <c r="B1971" s="11" t="s">
        <v>622</v>
      </c>
      <c r="C1971" s="12">
        <v>41122</v>
      </c>
      <c r="D1971" s="15">
        <v>7500</v>
      </c>
      <c r="E1971" s="13">
        <f t="shared" si="60"/>
        <v>0</v>
      </c>
      <c r="F1971" s="13">
        <f>IF(AND(B1971="Med B",COUNTIFS(A$1:A1970,A1971,B$1:B1970,"Med B")=0,COUNTIFS(A$1:A1970,A1971,B$1:B1970,"Med A")=0),1,0)</f>
        <v>0</v>
      </c>
      <c r="G1971" s="9" t="str">
        <f>IF(E1971=1,
  AVERAGEIFS(
    Question_10_Labs!D:D,
    Question_10_Labs!A:A, Question_10_admin!A1971,
    Question_10_Labs!C:C, "LAB B",
    Question_10_Labs!B:B, "&lt;=" &amp; Question_10_admin!C1971
  ),
  "")</f>
        <v/>
      </c>
      <c r="H1971" s="13" t="str">
        <f>IF(E1971=1,
  IFERROR(
    AVERAGEIFS(
      Question_10_Labs!D:D,
      Question_10_Labs!A:A, A1971,
      Question_10_Labs!C:C, "LAB B",
      Question_10_Labs!B:B, "&gt;=" &amp; C1971
    ),
    "No test done"
  ),
  ""
)</f>
        <v/>
      </c>
      <c r="I1971" s="13" t="str">
        <f t="shared" si="61"/>
        <v xml:space="preserve"> </v>
      </c>
    </row>
    <row r="1972" spans="1:9" x14ac:dyDescent="0.25">
      <c r="A1972" s="11">
        <v>126</v>
      </c>
      <c r="B1972" s="11" t="s">
        <v>622</v>
      </c>
      <c r="C1972" s="12">
        <v>41124</v>
      </c>
      <c r="D1972" s="15">
        <v>7500</v>
      </c>
      <c r="E1972" s="13">
        <f t="shared" si="60"/>
        <v>0</v>
      </c>
      <c r="F1972" s="13">
        <f>IF(AND(B1972="Med B",COUNTIFS(A$1:A1971,A1972,B$1:B1971,"Med B")=0,COUNTIFS(A$1:A1971,A1972,B$1:B1971,"Med A")=0),1,0)</f>
        <v>0</v>
      </c>
      <c r="G1972" s="9" t="str">
        <f>IF(E1972=1,
  AVERAGEIFS(
    Question_10_Labs!D:D,
    Question_10_Labs!A:A, Question_10_admin!A1972,
    Question_10_Labs!C:C, "LAB B",
    Question_10_Labs!B:B, "&lt;=" &amp; Question_10_admin!C1972
  ),
  "")</f>
        <v/>
      </c>
      <c r="H1972" s="13" t="str">
        <f>IF(E1972=1,
  IFERROR(
    AVERAGEIFS(
      Question_10_Labs!D:D,
      Question_10_Labs!A:A, A1972,
      Question_10_Labs!C:C, "LAB B",
      Question_10_Labs!B:B, "&gt;=" &amp; C1972
    ),
    "No test done"
  ),
  ""
)</f>
        <v/>
      </c>
      <c r="I1972" s="13" t="str">
        <f t="shared" si="61"/>
        <v xml:space="preserve"> </v>
      </c>
    </row>
    <row r="1973" spans="1:9" x14ac:dyDescent="0.25">
      <c r="A1973" s="11">
        <v>126</v>
      </c>
      <c r="B1973" s="11" t="s">
        <v>622</v>
      </c>
      <c r="C1973" s="12">
        <v>41127</v>
      </c>
      <c r="D1973" s="15">
        <v>7500</v>
      </c>
      <c r="E1973" s="13">
        <f t="shared" si="60"/>
        <v>0</v>
      </c>
      <c r="F1973" s="13">
        <f>IF(AND(B1973="Med B",COUNTIFS(A$1:A1972,A1973,B$1:B1972,"Med B")=0,COUNTIFS(A$1:A1972,A1973,B$1:B1972,"Med A")=0),1,0)</f>
        <v>0</v>
      </c>
      <c r="G1973" s="9" t="str">
        <f>IF(E1973=1,
  AVERAGEIFS(
    Question_10_Labs!D:D,
    Question_10_Labs!A:A, Question_10_admin!A1973,
    Question_10_Labs!C:C, "LAB B",
    Question_10_Labs!B:B, "&lt;=" &amp; Question_10_admin!C1973
  ),
  "")</f>
        <v/>
      </c>
      <c r="H1973" s="13" t="str">
        <f>IF(E1973=1,
  IFERROR(
    AVERAGEIFS(
      Question_10_Labs!D:D,
      Question_10_Labs!A:A, A1973,
      Question_10_Labs!C:C, "LAB B",
      Question_10_Labs!B:B, "&gt;=" &amp; C1973
    ),
    "No test done"
  ),
  ""
)</f>
        <v/>
      </c>
      <c r="I1973" s="13" t="str">
        <f t="shared" si="61"/>
        <v xml:space="preserve"> </v>
      </c>
    </row>
    <row r="1974" spans="1:9" x14ac:dyDescent="0.25">
      <c r="A1974" s="11">
        <v>126</v>
      </c>
      <c r="B1974" s="11" t="s">
        <v>622</v>
      </c>
      <c r="C1974" s="12">
        <v>41129</v>
      </c>
      <c r="D1974" s="15">
        <v>7500</v>
      </c>
      <c r="E1974" s="13">
        <f t="shared" si="60"/>
        <v>0</v>
      </c>
      <c r="F1974" s="13">
        <f>IF(AND(B1974="Med B",COUNTIFS(A$1:A1973,A1974,B$1:B1973,"Med B")=0,COUNTIFS(A$1:A1973,A1974,B$1:B1973,"Med A")=0),1,0)</f>
        <v>0</v>
      </c>
      <c r="G1974" s="9" t="str">
        <f>IF(E1974=1,
  AVERAGEIFS(
    Question_10_Labs!D:D,
    Question_10_Labs!A:A, Question_10_admin!A1974,
    Question_10_Labs!C:C, "LAB B",
    Question_10_Labs!B:B, "&lt;=" &amp; Question_10_admin!C1974
  ),
  "")</f>
        <v/>
      </c>
      <c r="H1974" s="13" t="str">
        <f>IF(E1974=1,
  IFERROR(
    AVERAGEIFS(
      Question_10_Labs!D:D,
      Question_10_Labs!A:A, A1974,
      Question_10_Labs!C:C, "LAB B",
      Question_10_Labs!B:B, "&gt;=" &amp; C1974
    ),
    "No test done"
  ),
  ""
)</f>
        <v/>
      </c>
      <c r="I1974" s="13" t="str">
        <f t="shared" si="61"/>
        <v xml:space="preserve"> </v>
      </c>
    </row>
    <row r="1975" spans="1:9" x14ac:dyDescent="0.25">
      <c r="A1975" s="11">
        <v>126</v>
      </c>
      <c r="B1975" s="11" t="s">
        <v>622</v>
      </c>
      <c r="C1975" s="12">
        <v>41131</v>
      </c>
      <c r="D1975" s="15">
        <v>7500</v>
      </c>
      <c r="E1975" s="13">
        <f t="shared" si="60"/>
        <v>0</v>
      </c>
      <c r="F1975" s="13">
        <f>IF(AND(B1975="Med B",COUNTIFS(A$1:A1974,A1975,B$1:B1974,"Med B")=0,COUNTIFS(A$1:A1974,A1975,B$1:B1974,"Med A")=0),1,0)</f>
        <v>0</v>
      </c>
      <c r="G1975" s="9" t="str">
        <f>IF(E1975=1,
  AVERAGEIFS(
    Question_10_Labs!D:D,
    Question_10_Labs!A:A, Question_10_admin!A1975,
    Question_10_Labs!C:C, "LAB B",
    Question_10_Labs!B:B, "&lt;=" &amp; Question_10_admin!C1975
  ),
  "")</f>
        <v/>
      </c>
      <c r="H1975" s="13" t="str">
        <f>IF(E1975=1,
  IFERROR(
    AVERAGEIFS(
      Question_10_Labs!D:D,
      Question_10_Labs!A:A, A1975,
      Question_10_Labs!C:C, "LAB B",
      Question_10_Labs!B:B, "&gt;=" &amp; C1975
    ),
    "No test done"
  ),
  ""
)</f>
        <v/>
      </c>
      <c r="I1975" s="13" t="str">
        <f t="shared" si="61"/>
        <v xml:space="preserve"> </v>
      </c>
    </row>
    <row r="1976" spans="1:9" x14ac:dyDescent="0.25">
      <c r="A1976" s="11">
        <v>126</v>
      </c>
      <c r="B1976" s="11" t="s">
        <v>622</v>
      </c>
      <c r="C1976" s="12">
        <v>41134</v>
      </c>
      <c r="D1976" s="15">
        <v>7500</v>
      </c>
      <c r="E1976" s="13">
        <f t="shared" si="60"/>
        <v>0</v>
      </c>
      <c r="F1976" s="13">
        <f>IF(AND(B1976="Med B",COUNTIFS(A$1:A1975,A1976,B$1:B1975,"Med B")=0,COUNTIFS(A$1:A1975,A1976,B$1:B1975,"Med A")=0),1,0)</f>
        <v>0</v>
      </c>
      <c r="G1976" s="9" t="str">
        <f>IF(E1976=1,
  AVERAGEIFS(
    Question_10_Labs!D:D,
    Question_10_Labs!A:A, Question_10_admin!A1976,
    Question_10_Labs!C:C, "LAB B",
    Question_10_Labs!B:B, "&lt;=" &amp; Question_10_admin!C1976
  ),
  "")</f>
        <v/>
      </c>
      <c r="H1976" s="13" t="str">
        <f>IF(E1976=1,
  IFERROR(
    AVERAGEIFS(
      Question_10_Labs!D:D,
      Question_10_Labs!A:A, A1976,
      Question_10_Labs!C:C, "LAB B",
      Question_10_Labs!B:B, "&gt;=" &amp; C1976
    ),
    "No test done"
  ),
  ""
)</f>
        <v/>
      </c>
      <c r="I1976" s="13" t="str">
        <f t="shared" si="61"/>
        <v xml:space="preserve"> </v>
      </c>
    </row>
    <row r="1977" spans="1:9" x14ac:dyDescent="0.25">
      <c r="A1977" s="11">
        <v>126</v>
      </c>
      <c r="B1977" s="11" t="s">
        <v>622</v>
      </c>
      <c r="C1977" s="12">
        <v>41136</v>
      </c>
      <c r="D1977" s="15">
        <v>7500</v>
      </c>
      <c r="E1977" s="13">
        <f t="shared" si="60"/>
        <v>0</v>
      </c>
      <c r="F1977" s="13">
        <f>IF(AND(B1977="Med B",COUNTIFS(A$1:A1976,A1977,B$1:B1976,"Med B")=0,COUNTIFS(A$1:A1976,A1977,B$1:B1976,"Med A")=0),1,0)</f>
        <v>0</v>
      </c>
      <c r="G1977" s="9" t="str">
        <f>IF(E1977=1,
  AVERAGEIFS(
    Question_10_Labs!D:D,
    Question_10_Labs!A:A, Question_10_admin!A1977,
    Question_10_Labs!C:C, "LAB B",
    Question_10_Labs!B:B, "&lt;=" &amp; Question_10_admin!C1977
  ),
  "")</f>
        <v/>
      </c>
      <c r="H1977" s="13" t="str">
        <f>IF(E1977=1,
  IFERROR(
    AVERAGEIFS(
      Question_10_Labs!D:D,
      Question_10_Labs!A:A, A1977,
      Question_10_Labs!C:C, "LAB B",
      Question_10_Labs!B:B, "&gt;=" &amp; C1977
    ),
    "No test done"
  ),
  ""
)</f>
        <v/>
      </c>
      <c r="I1977" s="13" t="str">
        <f t="shared" si="61"/>
        <v xml:space="preserve"> </v>
      </c>
    </row>
    <row r="1978" spans="1:9" x14ac:dyDescent="0.25">
      <c r="A1978" s="11">
        <v>126</v>
      </c>
      <c r="B1978" s="11" t="s">
        <v>622</v>
      </c>
      <c r="C1978" s="12">
        <v>41155</v>
      </c>
      <c r="D1978" s="15">
        <v>6800</v>
      </c>
      <c r="E1978" s="13">
        <f t="shared" si="60"/>
        <v>0</v>
      </c>
      <c r="F1978" s="13">
        <f>IF(AND(B1978="Med B",COUNTIFS(A$1:A1977,A1978,B$1:B1977,"Med B")=0,COUNTIFS(A$1:A1977,A1978,B$1:B1977,"Med A")=0),1,0)</f>
        <v>0</v>
      </c>
      <c r="G1978" s="9" t="str">
        <f>IF(E1978=1,
  AVERAGEIFS(
    Question_10_Labs!D:D,
    Question_10_Labs!A:A, Question_10_admin!A1978,
    Question_10_Labs!C:C, "LAB B",
    Question_10_Labs!B:B, "&lt;=" &amp; Question_10_admin!C1978
  ),
  "")</f>
        <v/>
      </c>
      <c r="H1978" s="13" t="str">
        <f>IF(E1978=1,
  IFERROR(
    AVERAGEIFS(
      Question_10_Labs!D:D,
      Question_10_Labs!A:A, A1978,
      Question_10_Labs!C:C, "LAB B",
      Question_10_Labs!B:B, "&gt;=" &amp; C1978
    ),
    "No test done"
  ),
  ""
)</f>
        <v/>
      </c>
      <c r="I1978" s="13" t="str">
        <f t="shared" si="61"/>
        <v xml:space="preserve"> </v>
      </c>
    </row>
    <row r="1979" spans="1:9" x14ac:dyDescent="0.25">
      <c r="A1979" s="11">
        <v>126</v>
      </c>
      <c r="B1979" s="11" t="s">
        <v>622</v>
      </c>
      <c r="C1979" s="12">
        <v>41157</v>
      </c>
      <c r="D1979" s="15">
        <v>6800</v>
      </c>
      <c r="E1979" s="13">
        <f t="shared" si="60"/>
        <v>1</v>
      </c>
      <c r="F1979" s="13">
        <f>IF(AND(B1979="Med B",COUNTIFS(A$1:A1978,A1979,B$1:B1978,"Med B")=0,COUNTIFS(A$1:A1978,A1979,B$1:B1978,"Med A")=0),1,0)</f>
        <v>0</v>
      </c>
      <c r="G1979" s="9">
        <f>IF(E1979=1,
  AVERAGEIFS(
    Question_10_Labs!D:D,
    Question_10_Labs!A:A, Question_10_admin!A1979,
    Question_10_Labs!C:C, "LAB B",
    Question_10_Labs!B:B, "&lt;=" &amp; Question_10_admin!C1979
  ),
  "")</f>
        <v>11.266666666666667</v>
      </c>
      <c r="H1979" s="13">
        <f>IF(E1979=1,
  IFERROR(
    AVERAGEIFS(
      Question_10_Labs!D:D,
      Question_10_Labs!A:A, A1979,
      Question_10_Labs!C:C, "LAB B",
      Question_10_Labs!B:B, "&gt;=" &amp; C1979
    ),
    "No test done"
  ),
  ""
)</f>
        <v>11.499999999999998</v>
      </c>
      <c r="I1979" s="13" t="str">
        <f t="shared" si="61"/>
        <v>Lower</v>
      </c>
    </row>
    <row r="1980" spans="1:9" x14ac:dyDescent="0.25">
      <c r="A1980" s="11">
        <v>126</v>
      </c>
      <c r="B1980" s="11" t="s">
        <v>623</v>
      </c>
      <c r="C1980" s="12">
        <v>41164</v>
      </c>
      <c r="D1980" s="15">
        <v>10</v>
      </c>
      <c r="E1980" s="13">
        <f t="shared" si="60"/>
        <v>0</v>
      </c>
      <c r="F1980" s="13">
        <f>IF(AND(B1980="Med B",COUNTIFS(A$1:A1979,A1980,B$1:B1979,"Med B")=0,COUNTIFS(A$1:A1979,A1980,B$1:B1979,"Med A")=0),1,0)</f>
        <v>0</v>
      </c>
      <c r="G1980" s="9" t="str">
        <f>IF(E1980=1,
  AVERAGEIFS(
    Question_10_Labs!D:D,
    Question_10_Labs!A:A, Question_10_admin!A1980,
    Question_10_Labs!C:C, "LAB B",
    Question_10_Labs!B:B, "&lt;=" &amp; Question_10_admin!C1980
  ),
  "")</f>
        <v/>
      </c>
      <c r="H1980" s="13" t="str">
        <f>IF(E1980=1,
  IFERROR(
    AVERAGEIFS(
      Question_10_Labs!D:D,
      Question_10_Labs!A:A, A1980,
      Question_10_Labs!C:C, "LAB B",
      Question_10_Labs!B:B, "&gt;=" &amp; C1980
    ),
    "No test done"
  ),
  ""
)</f>
        <v/>
      </c>
      <c r="I1980" s="13" t="str">
        <f t="shared" si="61"/>
        <v xml:space="preserve"> </v>
      </c>
    </row>
    <row r="1981" spans="1:9" x14ac:dyDescent="0.25">
      <c r="A1981" s="11">
        <v>126</v>
      </c>
      <c r="B1981" s="11" t="s">
        <v>623</v>
      </c>
      <c r="C1981" s="12">
        <v>41227</v>
      </c>
      <c r="D1981" s="15">
        <v>2</v>
      </c>
      <c r="E1981" s="13">
        <f t="shared" si="60"/>
        <v>0</v>
      </c>
      <c r="F1981" s="13">
        <f>IF(AND(B1981="Med B",COUNTIFS(A$1:A1980,A1981,B$1:B1980,"Med B")=0,COUNTIFS(A$1:A1980,A1981,B$1:B1980,"Med A")=0),1,0)</f>
        <v>0</v>
      </c>
      <c r="G1981" s="9" t="str">
        <f>IF(E1981=1,
  AVERAGEIFS(
    Question_10_Labs!D:D,
    Question_10_Labs!A:A, Question_10_admin!A1981,
    Question_10_Labs!C:C, "LAB B",
    Question_10_Labs!B:B, "&lt;=" &amp; Question_10_admin!C1981
  ),
  "")</f>
        <v/>
      </c>
      <c r="H1981" s="13" t="str">
        <f>IF(E1981=1,
  IFERROR(
    AVERAGEIFS(
      Question_10_Labs!D:D,
      Question_10_Labs!A:A, A1981,
      Question_10_Labs!C:C, "LAB B",
      Question_10_Labs!B:B, "&gt;=" &amp; C1981
    ),
    "No test done"
  ),
  ""
)</f>
        <v/>
      </c>
      <c r="I1981" s="13" t="str">
        <f t="shared" si="61"/>
        <v xml:space="preserve"> </v>
      </c>
    </row>
    <row r="1982" spans="1:9" x14ac:dyDescent="0.25">
      <c r="A1982" s="11">
        <v>127</v>
      </c>
      <c r="B1982" s="11" t="s">
        <v>623</v>
      </c>
      <c r="C1982" s="12">
        <v>41236</v>
      </c>
      <c r="D1982" s="15">
        <v>5</v>
      </c>
      <c r="E1982" s="13">
        <f t="shared" si="60"/>
        <v>0</v>
      </c>
      <c r="F1982" s="13">
        <f>IF(AND(B1982="Med B",COUNTIFS(A$1:A1981,A1982,B$1:B1981,"Med B")=0,COUNTIFS(A$1:A1981,A1982,B$1:B1981,"Med A")=0),1,0)</f>
        <v>1</v>
      </c>
      <c r="G1982" s="9" t="str">
        <f>IF(E1982=1,
  AVERAGEIFS(
    Question_10_Labs!D:D,
    Question_10_Labs!A:A, Question_10_admin!A1982,
    Question_10_Labs!C:C, "LAB B",
    Question_10_Labs!B:B, "&lt;=" &amp; Question_10_admin!C1982
  ),
  "")</f>
        <v/>
      </c>
      <c r="H1982" s="13" t="str">
        <f>IF(E1982=1,
  IFERROR(
    AVERAGEIFS(
      Question_10_Labs!D:D,
      Question_10_Labs!A:A, A1982,
      Question_10_Labs!C:C, "LAB B",
      Question_10_Labs!B:B, "&gt;=" &amp; C1982
    ),
    "No test done"
  ),
  ""
)</f>
        <v/>
      </c>
      <c r="I1982" s="13" t="str">
        <f t="shared" si="61"/>
        <v xml:space="preserve"> </v>
      </c>
    </row>
    <row r="1983" spans="1:9" x14ac:dyDescent="0.25">
      <c r="A1983" s="11">
        <v>128</v>
      </c>
      <c r="B1983" s="11" t="s">
        <v>622</v>
      </c>
      <c r="C1983" s="12">
        <v>41093</v>
      </c>
      <c r="D1983" s="15">
        <v>1500</v>
      </c>
      <c r="E1983" s="13">
        <f t="shared" si="60"/>
        <v>0</v>
      </c>
      <c r="F1983" s="13">
        <f>IF(AND(B1983="Med B",COUNTIFS(A$1:A1982,A1983,B$1:B1982,"Med B")=0,COUNTIFS(A$1:A1982,A1983,B$1:B1982,"Med A")=0),1,0)</f>
        <v>0</v>
      </c>
      <c r="G1983" s="9" t="str">
        <f>IF(E1983=1,
  AVERAGEIFS(
    Question_10_Labs!D:D,
    Question_10_Labs!A:A, Question_10_admin!A1983,
    Question_10_Labs!C:C, "LAB B",
    Question_10_Labs!B:B, "&lt;=" &amp; Question_10_admin!C1983
  ),
  "")</f>
        <v/>
      </c>
      <c r="H1983" s="13" t="str">
        <f>IF(E1983=1,
  IFERROR(
    AVERAGEIFS(
      Question_10_Labs!D:D,
      Question_10_Labs!A:A, A1983,
      Question_10_Labs!C:C, "LAB B",
      Question_10_Labs!B:B, "&gt;=" &amp; C1983
    ),
    "No test done"
  ),
  ""
)</f>
        <v/>
      </c>
      <c r="I1983" s="13" t="str">
        <f t="shared" si="61"/>
        <v xml:space="preserve"> </v>
      </c>
    </row>
    <row r="1984" spans="1:9" x14ac:dyDescent="0.25">
      <c r="A1984" s="11">
        <v>128</v>
      </c>
      <c r="B1984" s="11" t="s">
        <v>622</v>
      </c>
      <c r="C1984" s="12">
        <v>41095</v>
      </c>
      <c r="D1984" s="15">
        <v>1500</v>
      </c>
      <c r="E1984" s="13">
        <f t="shared" si="60"/>
        <v>0</v>
      </c>
      <c r="F1984" s="13">
        <f>IF(AND(B1984="Med B",COUNTIFS(A$1:A1983,A1984,B$1:B1983,"Med B")=0,COUNTIFS(A$1:A1983,A1984,B$1:B1983,"Med A")=0),1,0)</f>
        <v>0</v>
      </c>
      <c r="G1984" s="9" t="str">
        <f>IF(E1984=1,
  AVERAGEIFS(
    Question_10_Labs!D:D,
    Question_10_Labs!A:A, Question_10_admin!A1984,
    Question_10_Labs!C:C, "LAB B",
    Question_10_Labs!B:B, "&lt;=" &amp; Question_10_admin!C1984
  ),
  "")</f>
        <v/>
      </c>
      <c r="H1984" s="13" t="str">
        <f>IF(E1984=1,
  IFERROR(
    AVERAGEIFS(
      Question_10_Labs!D:D,
      Question_10_Labs!A:A, A1984,
      Question_10_Labs!C:C, "LAB B",
      Question_10_Labs!B:B, "&gt;=" &amp; C1984
    ),
    "No test done"
  ),
  ""
)</f>
        <v/>
      </c>
      <c r="I1984" s="13" t="str">
        <f t="shared" si="61"/>
        <v xml:space="preserve"> </v>
      </c>
    </row>
    <row r="1985" spans="1:9" x14ac:dyDescent="0.25">
      <c r="A1985" s="11">
        <v>128</v>
      </c>
      <c r="B1985" s="11" t="s">
        <v>622</v>
      </c>
      <c r="C1985" s="12">
        <v>41097</v>
      </c>
      <c r="D1985" s="15">
        <v>1500</v>
      </c>
      <c r="E1985" s="13">
        <f t="shared" si="60"/>
        <v>0</v>
      </c>
      <c r="F1985" s="13">
        <f>IF(AND(B1985="Med B",COUNTIFS(A$1:A1984,A1985,B$1:B1984,"Med B")=0,COUNTIFS(A$1:A1984,A1985,B$1:B1984,"Med A")=0),1,0)</f>
        <v>0</v>
      </c>
      <c r="G1985" s="9" t="str">
        <f>IF(E1985=1,
  AVERAGEIFS(
    Question_10_Labs!D:D,
    Question_10_Labs!A:A, Question_10_admin!A1985,
    Question_10_Labs!C:C, "LAB B",
    Question_10_Labs!B:B, "&lt;=" &amp; Question_10_admin!C1985
  ),
  "")</f>
        <v/>
      </c>
      <c r="H1985" s="13" t="str">
        <f>IF(E1985=1,
  IFERROR(
    AVERAGEIFS(
      Question_10_Labs!D:D,
      Question_10_Labs!A:A, A1985,
      Question_10_Labs!C:C, "LAB B",
      Question_10_Labs!B:B, "&gt;=" &amp; C1985
    ),
    "No test done"
  ),
  ""
)</f>
        <v/>
      </c>
      <c r="I1985" s="13" t="str">
        <f t="shared" si="61"/>
        <v xml:space="preserve"> </v>
      </c>
    </row>
    <row r="1986" spans="1:9" x14ac:dyDescent="0.25">
      <c r="A1986" s="11">
        <v>128</v>
      </c>
      <c r="B1986" s="11" t="s">
        <v>622</v>
      </c>
      <c r="C1986" s="12">
        <v>41100</v>
      </c>
      <c r="D1986" s="15">
        <v>1500</v>
      </c>
      <c r="E1986" s="13">
        <f t="shared" si="60"/>
        <v>0</v>
      </c>
      <c r="F1986" s="13">
        <f>IF(AND(B1986="Med B",COUNTIFS(A$1:A1985,A1986,B$1:B1985,"Med B")=0,COUNTIFS(A$1:A1985,A1986,B$1:B1985,"Med A")=0),1,0)</f>
        <v>0</v>
      </c>
      <c r="G1986" s="9" t="str">
        <f>IF(E1986=1,
  AVERAGEIFS(
    Question_10_Labs!D:D,
    Question_10_Labs!A:A, Question_10_admin!A1986,
    Question_10_Labs!C:C, "LAB B",
    Question_10_Labs!B:B, "&lt;=" &amp; Question_10_admin!C1986
  ),
  "")</f>
        <v/>
      </c>
      <c r="H1986" s="13" t="str">
        <f>IF(E1986=1,
  IFERROR(
    AVERAGEIFS(
      Question_10_Labs!D:D,
      Question_10_Labs!A:A, A1986,
      Question_10_Labs!C:C, "LAB B",
      Question_10_Labs!B:B, "&gt;=" &amp; C1986
    ),
    "No test done"
  ),
  ""
)</f>
        <v/>
      </c>
      <c r="I1986" s="13" t="str">
        <f t="shared" si="61"/>
        <v xml:space="preserve"> </v>
      </c>
    </row>
    <row r="1987" spans="1:9" x14ac:dyDescent="0.25">
      <c r="A1987" s="11">
        <v>128</v>
      </c>
      <c r="B1987" s="11" t="s">
        <v>622</v>
      </c>
      <c r="C1987" s="12">
        <v>41102</v>
      </c>
      <c r="D1987" s="15">
        <v>1500</v>
      </c>
      <c r="E1987" s="13">
        <f t="shared" ref="E1987:E2023" si="62">IF(AND(B1987="Med A", A1987=A1988, B1988="Med B"), 1, 0)</f>
        <v>0</v>
      </c>
      <c r="F1987" s="13">
        <f>IF(AND(B1987="Med B",COUNTIFS(A$1:A1986,A1987,B$1:B1986,"Med B")=0,COUNTIFS(A$1:A1986,A1987,B$1:B1986,"Med A")=0),1,0)</f>
        <v>0</v>
      </c>
      <c r="G1987" s="9" t="str">
        <f>IF(E1987=1,
  AVERAGEIFS(
    Question_10_Labs!D:D,
    Question_10_Labs!A:A, Question_10_admin!A1987,
    Question_10_Labs!C:C, "LAB B",
    Question_10_Labs!B:B, "&lt;=" &amp; Question_10_admin!C1987
  ),
  "")</f>
        <v/>
      </c>
      <c r="H1987" s="13" t="str">
        <f>IF(E1987=1,
  IFERROR(
    AVERAGEIFS(
      Question_10_Labs!D:D,
      Question_10_Labs!A:A, A1987,
      Question_10_Labs!C:C, "LAB B",
      Question_10_Labs!B:B, "&gt;=" &amp; C1987
    ),
    "No test done"
  ),
  ""
)</f>
        <v/>
      </c>
      <c r="I1987" s="13" t="str">
        <f t="shared" ref="I1987:I2023" si="63">IF(OR(G1987="", H1987=""), " ",
   IF(AND(ISNUMBER(G1987), ISNUMBER(H1987)),
       IF(G1987 &gt; H1987, "Higher",
          IF(G1987 &lt; H1987, "Lower", "Same")
       ),
       "No comparison"
   )
)</f>
        <v xml:space="preserve"> </v>
      </c>
    </row>
    <row r="1988" spans="1:9" x14ac:dyDescent="0.25">
      <c r="A1988" s="11">
        <v>128</v>
      </c>
      <c r="B1988" s="11" t="s">
        <v>622</v>
      </c>
      <c r="C1988" s="12">
        <v>41104</v>
      </c>
      <c r="D1988" s="15">
        <v>1500</v>
      </c>
      <c r="E1988" s="13">
        <f t="shared" si="62"/>
        <v>0</v>
      </c>
      <c r="F1988" s="13">
        <f>IF(AND(B1988="Med B",COUNTIFS(A$1:A1987,A1988,B$1:B1987,"Med B")=0,COUNTIFS(A$1:A1987,A1988,B$1:B1987,"Med A")=0),1,0)</f>
        <v>0</v>
      </c>
      <c r="G1988" s="9" t="str">
        <f>IF(E1988=1,
  AVERAGEIFS(
    Question_10_Labs!D:D,
    Question_10_Labs!A:A, Question_10_admin!A1988,
    Question_10_Labs!C:C, "LAB B",
    Question_10_Labs!B:B, "&lt;=" &amp; Question_10_admin!C1988
  ),
  "")</f>
        <v/>
      </c>
      <c r="H1988" s="13" t="str">
        <f>IF(E1988=1,
  IFERROR(
    AVERAGEIFS(
      Question_10_Labs!D:D,
      Question_10_Labs!A:A, A1988,
      Question_10_Labs!C:C, "LAB B",
      Question_10_Labs!B:B, "&gt;=" &amp; C1988
    ),
    "No test done"
  ),
  ""
)</f>
        <v/>
      </c>
      <c r="I1988" s="13" t="str">
        <f t="shared" si="63"/>
        <v xml:space="preserve"> </v>
      </c>
    </row>
    <row r="1989" spans="1:9" x14ac:dyDescent="0.25">
      <c r="A1989" s="11">
        <v>128</v>
      </c>
      <c r="B1989" s="11" t="s">
        <v>622</v>
      </c>
      <c r="C1989" s="12">
        <v>41107</v>
      </c>
      <c r="D1989" s="15">
        <v>1500</v>
      </c>
      <c r="E1989" s="13">
        <f t="shared" si="62"/>
        <v>0</v>
      </c>
      <c r="F1989" s="13">
        <f>IF(AND(B1989="Med B",COUNTIFS(A$1:A1988,A1989,B$1:B1988,"Med B")=0,COUNTIFS(A$1:A1988,A1989,B$1:B1988,"Med A")=0),1,0)</f>
        <v>0</v>
      </c>
      <c r="G1989" s="9" t="str">
        <f>IF(E1989=1,
  AVERAGEIFS(
    Question_10_Labs!D:D,
    Question_10_Labs!A:A, Question_10_admin!A1989,
    Question_10_Labs!C:C, "LAB B",
    Question_10_Labs!B:B, "&lt;=" &amp; Question_10_admin!C1989
  ),
  "")</f>
        <v/>
      </c>
      <c r="H1989" s="13" t="str">
        <f>IF(E1989=1,
  IFERROR(
    AVERAGEIFS(
      Question_10_Labs!D:D,
      Question_10_Labs!A:A, A1989,
      Question_10_Labs!C:C, "LAB B",
      Question_10_Labs!B:B, "&gt;=" &amp; C1989
    ),
    "No test done"
  ),
  ""
)</f>
        <v/>
      </c>
      <c r="I1989" s="13" t="str">
        <f t="shared" si="63"/>
        <v xml:space="preserve"> </v>
      </c>
    </row>
    <row r="1990" spans="1:9" x14ac:dyDescent="0.25">
      <c r="A1990" s="11">
        <v>128</v>
      </c>
      <c r="B1990" s="11" t="s">
        <v>622</v>
      </c>
      <c r="C1990" s="12">
        <v>41109</v>
      </c>
      <c r="D1990" s="15">
        <v>1500</v>
      </c>
      <c r="E1990" s="13">
        <f t="shared" si="62"/>
        <v>0</v>
      </c>
      <c r="F1990" s="13">
        <f>IF(AND(B1990="Med B",COUNTIFS(A$1:A1989,A1990,B$1:B1989,"Med B")=0,COUNTIFS(A$1:A1989,A1990,B$1:B1989,"Med A")=0),1,0)</f>
        <v>0</v>
      </c>
      <c r="G1990" s="9" t="str">
        <f>IF(E1990=1,
  AVERAGEIFS(
    Question_10_Labs!D:D,
    Question_10_Labs!A:A, Question_10_admin!A1990,
    Question_10_Labs!C:C, "LAB B",
    Question_10_Labs!B:B, "&lt;=" &amp; Question_10_admin!C1990
  ),
  "")</f>
        <v/>
      </c>
      <c r="H1990" s="13" t="str">
        <f>IF(E1990=1,
  IFERROR(
    AVERAGEIFS(
      Question_10_Labs!D:D,
      Question_10_Labs!A:A, A1990,
      Question_10_Labs!C:C, "LAB B",
      Question_10_Labs!B:B, "&gt;=" &amp; C1990
    ),
    "No test done"
  ),
  ""
)</f>
        <v/>
      </c>
      <c r="I1990" s="13" t="str">
        <f t="shared" si="63"/>
        <v xml:space="preserve"> </v>
      </c>
    </row>
    <row r="1991" spans="1:9" x14ac:dyDescent="0.25">
      <c r="A1991" s="11">
        <v>128</v>
      </c>
      <c r="B1991" s="11" t="s">
        <v>622</v>
      </c>
      <c r="C1991" s="12">
        <v>41111</v>
      </c>
      <c r="D1991" s="15">
        <v>2300</v>
      </c>
      <c r="E1991" s="13">
        <f t="shared" si="62"/>
        <v>0</v>
      </c>
      <c r="F1991" s="13">
        <f>IF(AND(B1991="Med B",COUNTIFS(A$1:A1990,A1991,B$1:B1990,"Med B")=0,COUNTIFS(A$1:A1990,A1991,B$1:B1990,"Med A")=0),1,0)</f>
        <v>0</v>
      </c>
      <c r="G1991" s="9" t="str">
        <f>IF(E1991=1,
  AVERAGEIFS(
    Question_10_Labs!D:D,
    Question_10_Labs!A:A, Question_10_admin!A1991,
    Question_10_Labs!C:C, "LAB B",
    Question_10_Labs!B:B, "&lt;=" &amp; Question_10_admin!C1991
  ),
  "")</f>
        <v/>
      </c>
      <c r="H1991" s="13" t="str">
        <f>IF(E1991=1,
  IFERROR(
    AVERAGEIFS(
      Question_10_Labs!D:D,
      Question_10_Labs!A:A, A1991,
      Question_10_Labs!C:C, "LAB B",
      Question_10_Labs!B:B, "&gt;=" &amp; C1991
    ),
    "No test done"
  ),
  ""
)</f>
        <v/>
      </c>
      <c r="I1991" s="13" t="str">
        <f t="shared" si="63"/>
        <v xml:space="preserve"> </v>
      </c>
    </row>
    <row r="1992" spans="1:9" x14ac:dyDescent="0.25">
      <c r="A1992" s="11">
        <v>128</v>
      </c>
      <c r="B1992" s="11" t="s">
        <v>622</v>
      </c>
      <c r="C1992" s="12">
        <v>41114</v>
      </c>
      <c r="D1992" s="15">
        <v>2300</v>
      </c>
      <c r="E1992" s="13">
        <f t="shared" si="62"/>
        <v>0</v>
      </c>
      <c r="F1992" s="13">
        <f>IF(AND(B1992="Med B",COUNTIFS(A$1:A1991,A1992,B$1:B1991,"Med B")=0,COUNTIFS(A$1:A1991,A1992,B$1:B1991,"Med A")=0),1,0)</f>
        <v>0</v>
      </c>
      <c r="G1992" s="9" t="str">
        <f>IF(E1992=1,
  AVERAGEIFS(
    Question_10_Labs!D:D,
    Question_10_Labs!A:A, Question_10_admin!A1992,
    Question_10_Labs!C:C, "LAB B",
    Question_10_Labs!B:B, "&lt;=" &amp; Question_10_admin!C1992
  ),
  "")</f>
        <v/>
      </c>
      <c r="H1992" s="13" t="str">
        <f>IF(E1992=1,
  IFERROR(
    AVERAGEIFS(
      Question_10_Labs!D:D,
      Question_10_Labs!A:A, A1992,
      Question_10_Labs!C:C, "LAB B",
      Question_10_Labs!B:B, "&gt;=" &amp; C1992
    ),
    "No test done"
  ),
  ""
)</f>
        <v/>
      </c>
      <c r="I1992" s="13" t="str">
        <f t="shared" si="63"/>
        <v xml:space="preserve"> </v>
      </c>
    </row>
    <row r="1993" spans="1:9" x14ac:dyDescent="0.25">
      <c r="A1993" s="11">
        <v>128</v>
      </c>
      <c r="B1993" s="11" t="s">
        <v>622</v>
      </c>
      <c r="C1993" s="12">
        <v>41116</v>
      </c>
      <c r="D1993" s="15">
        <v>2300</v>
      </c>
      <c r="E1993" s="13">
        <f t="shared" si="62"/>
        <v>0</v>
      </c>
      <c r="F1993" s="13">
        <f>IF(AND(B1993="Med B",COUNTIFS(A$1:A1992,A1993,B$1:B1992,"Med B")=0,COUNTIFS(A$1:A1992,A1993,B$1:B1992,"Med A")=0),1,0)</f>
        <v>0</v>
      </c>
      <c r="G1993" s="9" t="str">
        <f>IF(E1993=1,
  AVERAGEIFS(
    Question_10_Labs!D:D,
    Question_10_Labs!A:A, Question_10_admin!A1993,
    Question_10_Labs!C:C, "LAB B",
    Question_10_Labs!B:B, "&lt;=" &amp; Question_10_admin!C1993
  ),
  "")</f>
        <v/>
      </c>
      <c r="H1993" s="13" t="str">
        <f>IF(E1993=1,
  IFERROR(
    AVERAGEIFS(
      Question_10_Labs!D:D,
      Question_10_Labs!A:A, A1993,
      Question_10_Labs!C:C, "LAB B",
      Question_10_Labs!B:B, "&gt;=" &amp; C1993
    ),
    "No test done"
  ),
  ""
)</f>
        <v/>
      </c>
      <c r="I1993" s="13" t="str">
        <f t="shared" si="63"/>
        <v xml:space="preserve"> </v>
      </c>
    </row>
    <row r="1994" spans="1:9" x14ac:dyDescent="0.25">
      <c r="A1994" s="11">
        <v>128</v>
      </c>
      <c r="B1994" s="11" t="s">
        <v>622</v>
      </c>
      <c r="C1994" s="12">
        <v>41118</v>
      </c>
      <c r="D1994" s="15">
        <v>2300</v>
      </c>
      <c r="E1994" s="13">
        <f t="shared" si="62"/>
        <v>0</v>
      </c>
      <c r="F1994" s="13">
        <f>IF(AND(B1994="Med B",COUNTIFS(A$1:A1993,A1994,B$1:B1993,"Med B")=0,COUNTIFS(A$1:A1993,A1994,B$1:B1993,"Med A")=0),1,0)</f>
        <v>0</v>
      </c>
      <c r="G1994" s="9" t="str">
        <f>IF(E1994=1,
  AVERAGEIFS(
    Question_10_Labs!D:D,
    Question_10_Labs!A:A, Question_10_admin!A1994,
    Question_10_Labs!C:C, "LAB B",
    Question_10_Labs!B:B, "&lt;=" &amp; Question_10_admin!C1994
  ),
  "")</f>
        <v/>
      </c>
      <c r="H1994" s="13" t="str">
        <f>IF(E1994=1,
  IFERROR(
    AVERAGEIFS(
      Question_10_Labs!D:D,
      Question_10_Labs!A:A, A1994,
      Question_10_Labs!C:C, "LAB B",
      Question_10_Labs!B:B, "&gt;=" &amp; C1994
    ),
    "No test done"
  ),
  ""
)</f>
        <v/>
      </c>
      <c r="I1994" s="13" t="str">
        <f t="shared" si="63"/>
        <v xml:space="preserve"> </v>
      </c>
    </row>
    <row r="1995" spans="1:9" x14ac:dyDescent="0.25">
      <c r="A1995" s="11">
        <v>128</v>
      </c>
      <c r="B1995" s="11" t="s">
        <v>622</v>
      </c>
      <c r="C1995" s="12">
        <v>41121</v>
      </c>
      <c r="D1995" s="15">
        <v>2300</v>
      </c>
      <c r="E1995" s="13">
        <f t="shared" si="62"/>
        <v>0</v>
      </c>
      <c r="F1995" s="13">
        <f>IF(AND(B1995="Med B",COUNTIFS(A$1:A1994,A1995,B$1:B1994,"Med B")=0,COUNTIFS(A$1:A1994,A1995,B$1:B1994,"Med A")=0),1,0)</f>
        <v>0</v>
      </c>
      <c r="G1995" s="9" t="str">
        <f>IF(E1995=1,
  AVERAGEIFS(
    Question_10_Labs!D:D,
    Question_10_Labs!A:A, Question_10_admin!A1995,
    Question_10_Labs!C:C, "LAB B",
    Question_10_Labs!B:B, "&lt;=" &amp; Question_10_admin!C1995
  ),
  "")</f>
        <v/>
      </c>
      <c r="H1995" s="13" t="str">
        <f>IF(E1995=1,
  IFERROR(
    AVERAGEIFS(
      Question_10_Labs!D:D,
      Question_10_Labs!A:A, A1995,
      Question_10_Labs!C:C, "LAB B",
      Question_10_Labs!B:B, "&gt;=" &amp; C1995
    ),
    "No test done"
  ),
  ""
)</f>
        <v/>
      </c>
      <c r="I1995" s="13" t="str">
        <f t="shared" si="63"/>
        <v xml:space="preserve"> </v>
      </c>
    </row>
    <row r="1996" spans="1:9" x14ac:dyDescent="0.25">
      <c r="A1996" s="11">
        <v>128</v>
      </c>
      <c r="B1996" s="11" t="s">
        <v>622</v>
      </c>
      <c r="C1996" s="12">
        <v>41123</v>
      </c>
      <c r="D1996" s="15">
        <v>2300</v>
      </c>
      <c r="E1996" s="13">
        <f t="shared" si="62"/>
        <v>0</v>
      </c>
      <c r="F1996" s="13">
        <f>IF(AND(B1996="Med B",COUNTIFS(A$1:A1995,A1996,B$1:B1995,"Med B")=0,COUNTIFS(A$1:A1995,A1996,B$1:B1995,"Med A")=0),1,0)</f>
        <v>0</v>
      </c>
      <c r="G1996" s="9" t="str">
        <f>IF(E1996=1,
  AVERAGEIFS(
    Question_10_Labs!D:D,
    Question_10_Labs!A:A, Question_10_admin!A1996,
    Question_10_Labs!C:C, "LAB B",
    Question_10_Labs!B:B, "&lt;=" &amp; Question_10_admin!C1996
  ),
  "")</f>
        <v/>
      </c>
      <c r="H1996" s="13" t="str">
        <f>IF(E1996=1,
  IFERROR(
    AVERAGEIFS(
      Question_10_Labs!D:D,
      Question_10_Labs!A:A, A1996,
      Question_10_Labs!C:C, "LAB B",
      Question_10_Labs!B:B, "&gt;=" &amp; C1996
    ),
    "No test done"
  ),
  ""
)</f>
        <v/>
      </c>
      <c r="I1996" s="13" t="str">
        <f t="shared" si="63"/>
        <v xml:space="preserve"> </v>
      </c>
    </row>
    <row r="1997" spans="1:9" x14ac:dyDescent="0.25">
      <c r="A1997" s="11">
        <v>128</v>
      </c>
      <c r="B1997" s="11" t="s">
        <v>622</v>
      </c>
      <c r="C1997" s="12">
        <v>41128</v>
      </c>
      <c r="D1997" s="15">
        <v>2300</v>
      </c>
      <c r="E1997" s="13">
        <f t="shared" si="62"/>
        <v>0</v>
      </c>
      <c r="F1997" s="13">
        <f>IF(AND(B1997="Med B",COUNTIFS(A$1:A1996,A1997,B$1:B1996,"Med B")=0,COUNTIFS(A$1:A1996,A1997,B$1:B1996,"Med A")=0),1,0)</f>
        <v>0</v>
      </c>
      <c r="G1997" s="9" t="str">
        <f>IF(E1997=1,
  AVERAGEIFS(
    Question_10_Labs!D:D,
    Question_10_Labs!A:A, Question_10_admin!A1997,
    Question_10_Labs!C:C, "LAB B",
    Question_10_Labs!B:B, "&lt;=" &amp; Question_10_admin!C1997
  ),
  "")</f>
        <v/>
      </c>
      <c r="H1997" s="13" t="str">
        <f>IF(E1997=1,
  IFERROR(
    AVERAGEIFS(
      Question_10_Labs!D:D,
      Question_10_Labs!A:A, A1997,
      Question_10_Labs!C:C, "LAB B",
      Question_10_Labs!B:B, "&gt;=" &amp; C1997
    ),
    "No test done"
  ),
  ""
)</f>
        <v/>
      </c>
      <c r="I1997" s="13" t="str">
        <f t="shared" si="63"/>
        <v xml:space="preserve"> </v>
      </c>
    </row>
    <row r="1998" spans="1:9" x14ac:dyDescent="0.25">
      <c r="A1998" s="11">
        <v>128</v>
      </c>
      <c r="B1998" s="11" t="s">
        <v>622</v>
      </c>
      <c r="C1998" s="12">
        <v>41130</v>
      </c>
      <c r="D1998" s="15">
        <v>2300</v>
      </c>
      <c r="E1998" s="13">
        <f t="shared" si="62"/>
        <v>0</v>
      </c>
      <c r="F1998" s="13">
        <f>IF(AND(B1998="Med B",COUNTIFS(A$1:A1997,A1998,B$1:B1997,"Med B")=0,COUNTIFS(A$1:A1997,A1998,B$1:B1997,"Med A")=0),1,0)</f>
        <v>0</v>
      </c>
      <c r="G1998" s="9" t="str">
        <f>IF(E1998=1,
  AVERAGEIFS(
    Question_10_Labs!D:D,
    Question_10_Labs!A:A, Question_10_admin!A1998,
    Question_10_Labs!C:C, "LAB B",
    Question_10_Labs!B:B, "&lt;=" &amp; Question_10_admin!C1998
  ),
  "")</f>
        <v/>
      </c>
      <c r="H1998" s="13" t="str">
        <f>IF(E1998=1,
  IFERROR(
    AVERAGEIFS(
      Question_10_Labs!D:D,
      Question_10_Labs!A:A, A1998,
      Question_10_Labs!C:C, "LAB B",
      Question_10_Labs!B:B, "&gt;=" &amp; C1998
    ),
    "No test done"
  ),
  ""
)</f>
        <v/>
      </c>
      <c r="I1998" s="13" t="str">
        <f t="shared" si="63"/>
        <v xml:space="preserve"> </v>
      </c>
    </row>
    <row r="1999" spans="1:9" x14ac:dyDescent="0.25">
      <c r="A1999" s="11">
        <v>128</v>
      </c>
      <c r="B1999" s="11" t="s">
        <v>622</v>
      </c>
      <c r="C1999" s="12">
        <v>41132</v>
      </c>
      <c r="D1999" s="15">
        <v>2300</v>
      </c>
      <c r="E1999" s="13">
        <f t="shared" si="62"/>
        <v>0</v>
      </c>
      <c r="F1999" s="13">
        <f>IF(AND(B1999="Med B",COUNTIFS(A$1:A1998,A1999,B$1:B1998,"Med B")=0,COUNTIFS(A$1:A1998,A1999,B$1:B1998,"Med A")=0),1,0)</f>
        <v>0</v>
      </c>
      <c r="G1999" s="9" t="str">
        <f>IF(E1999=1,
  AVERAGEIFS(
    Question_10_Labs!D:D,
    Question_10_Labs!A:A, Question_10_admin!A1999,
    Question_10_Labs!C:C, "LAB B",
    Question_10_Labs!B:B, "&lt;=" &amp; Question_10_admin!C1999
  ),
  "")</f>
        <v/>
      </c>
      <c r="H1999" s="13" t="str">
        <f>IF(E1999=1,
  IFERROR(
    AVERAGEIFS(
      Question_10_Labs!D:D,
      Question_10_Labs!A:A, A1999,
      Question_10_Labs!C:C, "LAB B",
      Question_10_Labs!B:B, "&gt;=" &amp; C1999
    ),
    "No test done"
  ),
  ""
)</f>
        <v/>
      </c>
      <c r="I1999" s="13" t="str">
        <f t="shared" si="63"/>
        <v xml:space="preserve"> </v>
      </c>
    </row>
    <row r="2000" spans="1:9" x14ac:dyDescent="0.25">
      <c r="A2000" s="11">
        <v>128</v>
      </c>
      <c r="B2000" s="11" t="s">
        <v>622</v>
      </c>
      <c r="C2000" s="12">
        <v>41135</v>
      </c>
      <c r="D2000" s="15">
        <v>2300</v>
      </c>
      <c r="E2000" s="13">
        <f t="shared" si="62"/>
        <v>0</v>
      </c>
      <c r="F2000" s="13">
        <f>IF(AND(B2000="Med B",COUNTIFS(A$1:A1999,A2000,B$1:B1999,"Med B")=0,COUNTIFS(A$1:A1999,A2000,B$1:B1999,"Med A")=0),1,0)</f>
        <v>0</v>
      </c>
      <c r="G2000" s="9" t="str">
        <f>IF(E2000=1,
  AVERAGEIFS(
    Question_10_Labs!D:D,
    Question_10_Labs!A:A, Question_10_admin!A2000,
    Question_10_Labs!C:C, "LAB B",
    Question_10_Labs!B:B, "&lt;=" &amp; Question_10_admin!C2000
  ),
  "")</f>
        <v/>
      </c>
      <c r="H2000" s="13" t="str">
        <f>IF(E2000=1,
  IFERROR(
    AVERAGEIFS(
      Question_10_Labs!D:D,
      Question_10_Labs!A:A, A2000,
      Question_10_Labs!C:C, "LAB B",
      Question_10_Labs!B:B, "&gt;=" &amp; C2000
    ),
    "No test done"
  ),
  ""
)</f>
        <v/>
      </c>
      <c r="I2000" s="13" t="str">
        <f t="shared" si="63"/>
        <v xml:space="preserve"> </v>
      </c>
    </row>
    <row r="2001" spans="1:9" x14ac:dyDescent="0.25">
      <c r="A2001" s="11">
        <v>128</v>
      </c>
      <c r="B2001" s="11" t="s">
        <v>622</v>
      </c>
      <c r="C2001" s="12">
        <v>41137</v>
      </c>
      <c r="D2001" s="15">
        <v>2300</v>
      </c>
      <c r="E2001" s="13">
        <f t="shared" si="62"/>
        <v>0</v>
      </c>
      <c r="F2001" s="13">
        <f>IF(AND(B2001="Med B",COUNTIFS(A$1:A2000,A2001,B$1:B2000,"Med B")=0,COUNTIFS(A$1:A2000,A2001,B$1:B2000,"Med A")=0),1,0)</f>
        <v>0</v>
      </c>
      <c r="G2001" s="9" t="str">
        <f>IF(E2001=1,
  AVERAGEIFS(
    Question_10_Labs!D:D,
    Question_10_Labs!A:A, Question_10_admin!A2001,
    Question_10_Labs!C:C, "LAB B",
    Question_10_Labs!B:B, "&lt;=" &amp; Question_10_admin!C2001
  ),
  "")</f>
        <v/>
      </c>
      <c r="H2001" s="13" t="str">
        <f>IF(E2001=1,
  IFERROR(
    AVERAGEIFS(
      Question_10_Labs!D:D,
      Question_10_Labs!A:A, A2001,
      Question_10_Labs!C:C, "LAB B",
      Question_10_Labs!B:B, "&gt;=" &amp; C2001
    ),
    "No test done"
  ),
  ""
)</f>
        <v/>
      </c>
      <c r="I2001" s="13" t="str">
        <f t="shared" si="63"/>
        <v xml:space="preserve"> </v>
      </c>
    </row>
    <row r="2002" spans="1:9" x14ac:dyDescent="0.25">
      <c r="A2002" s="11">
        <v>128</v>
      </c>
      <c r="B2002" s="11" t="s">
        <v>622</v>
      </c>
      <c r="C2002" s="12">
        <v>41139</v>
      </c>
      <c r="D2002" s="15">
        <v>2300</v>
      </c>
      <c r="E2002" s="13">
        <f t="shared" si="62"/>
        <v>0</v>
      </c>
      <c r="F2002" s="13">
        <f>IF(AND(B2002="Med B",COUNTIFS(A$1:A2001,A2002,B$1:B2001,"Med B")=0,COUNTIFS(A$1:A2001,A2002,B$1:B2001,"Med A")=0),1,0)</f>
        <v>0</v>
      </c>
      <c r="G2002" s="9" t="str">
        <f>IF(E2002=1,
  AVERAGEIFS(
    Question_10_Labs!D:D,
    Question_10_Labs!A:A, Question_10_admin!A2002,
    Question_10_Labs!C:C, "LAB B",
    Question_10_Labs!B:B, "&lt;=" &amp; Question_10_admin!C2002
  ),
  "")</f>
        <v/>
      </c>
      <c r="H2002" s="13" t="str">
        <f>IF(E2002=1,
  IFERROR(
    AVERAGEIFS(
      Question_10_Labs!D:D,
      Question_10_Labs!A:A, A2002,
      Question_10_Labs!C:C, "LAB B",
      Question_10_Labs!B:B, "&gt;=" &amp; C2002
    ),
    "No test done"
  ),
  ""
)</f>
        <v/>
      </c>
      <c r="I2002" s="13" t="str">
        <f t="shared" si="63"/>
        <v xml:space="preserve"> </v>
      </c>
    </row>
    <row r="2003" spans="1:9" x14ac:dyDescent="0.25">
      <c r="A2003" s="11">
        <v>128</v>
      </c>
      <c r="B2003" s="11" t="s">
        <v>622</v>
      </c>
      <c r="C2003" s="12">
        <v>41142</v>
      </c>
      <c r="D2003" s="15">
        <v>2300</v>
      </c>
      <c r="E2003" s="13">
        <f t="shared" si="62"/>
        <v>0</v>
      </c>
      <c r="F2003" s="13">
        <f>IF(AND(B2003="Med B",COUNTIFS(A$1:A2002,A2003,B$1:B2002,"Med B")=0,COUNTIFS(A$1:A2002,A2003,B$1:B2002,"Med A")=0),1,0)</f>
        <v>0</v>
      </c>
      <c r="G2003" s="9" t="str">
        <f>IF(E2003=1,
  AVERAGEIFS(
    Question_10_Labs!D:D,
    Question_10_Labs!A:A, Question_10_admin!A2003,
    Question_10_Labs!C:C, "LAB B",
    Question_10_Labs!B:B, "&lt;=" &amp; Question_10_admin!C2003
  ),
  "")</f>
        <v/>
      </c>
      <c r="H2003" s="13" t="str">
        <f>IF(E2003=1,
  IFERROR(
    AVERAGEIFS(
      Question_10_Labs!D:D,
      Question_10_Labs!A:A, A2003,
      Question_10_Labs!C:C, "LAB B",
      Question_10_Labs!B:B, "&gt;=" &amp; C2003
    ),
    "No test done"
  ),
  ""
)</f>
        <v/>
      </c>
      <c r="I2003" s="13" t="str">
        <f t="shared" si="63"/>
        <v xml:space="preserve"> </v>
      </c>
    </row>
    <row r="2004" spans="1:9" x14ac:dyDescent="0.25">
      <c r="A2004" s="11">
        <v>128</v>
      </c>
      <c r="B2004" s="11" t="s">
        <v>622</v>
      </c>
      <c r="C2004" s="12">
        <v>41144</v>
      </c>
      <c r="D2004" s="15">
        <v>2300</v>
      </c>
      <c r="E2004" s="13">
        <f t="shared" si="62"/>
        <v>0</v>
      </c>
      <c r="F2004" s="13">
        <f>IF(AND(B2004="Med B",COUNTIFS(A$1:A2003,A2004,B$1:B2003,"Med B")=0,COUNTIFS(A$1:A2003,A2004,B$1:B2003,"Med A")=0),1,0)</f>
        <v>0</v>
      </c>
      <c r="G2004" s="9" t="str">
        <f>IF(E2004=1,
  AVERAGEIFS(
    Question_10_Labs!D:D,
    Question_10_Labs!A:A, Question_10_admin!A2004,
    Question_10_Labs!C:C, "LAB B",
    Question_10_Labs!B:B, "&lt;=" &amp; Question_10_admin!C2004
  ),
  "")</f>
        <v/>
      </c>
      <c r="H2004" s="13" t="str">
        <f>IF(E2004=1,
  IFERROR(
    AVERAGEIFS(
      Question_10_Labs!D:D,
      Question_10_Labs!A:A, A2004,
      Question_10_Labs!C:C, "LAB B",
      Question_10_Labs!B:B, "&gt;=" &amp; C2004
    ),
    "No test done"
  ),
  ""
)</f>
        <v/>
      </c>
      <c r="I2004" s="13" t="str">
        <f t="shared" si="63"/>
        <v xml:space="preserve"> </v>
      </c>
    </row>
    <row r="2005" spans="1:9" x14ac:dyDescent="0.25">
      <c r="A2005" s="11">
        <v>128</v>
      </c>
      <c r="B2005" s="11" t="s">
        <v>622</v>
      </c>
      <c r="C2005" s="12">
        <v>41146</v>
      </c>
      <c r="D2005" s="15">
        <v>2300</v>
      </c>
      <c r="E2005" s="13">
        <f t="shared" si="62"/>
        <v>0</v>
      </c>
      <c r="F2005" s="13">
        <f>IF(AND(B2005="Med B",COUNTIFS(A$1:A2004,A2005,B$1:B2004,"Med B")=0,COUNTIFS(A$1:A2004,A2005,B$1:B2004,"Med A")=0),1,0)</f>
        <v>0</v>
      </c>
      <c r="G2005" s="9" t="str">
        <f>IF(E2005=1,
  AVERAGEIFS(
    Question_10_Labs!D:D,
    Question_10_Labs!A:A, Question_10_admin!A2005,
    Question_10_Labs!C:C, "LAB B",
    Question_10_Labs!B:B, "&lt;=" &amp; Question_10_admin!C2005
  ),
  "")</f>
        <v/>
      </c>
      <c r="H2005" s="13" t="str">
        <f>IF(E2005=1,
  IFERROR(
    AVERAGEIFS(
      Question_10_Labs!D:D,
      Question_10_Labs!A:A, A2005,
      Question_10_Labs!C:C, "LAB B",
      Question_10_Labs!B:B, "&gt;=" &amp; C2005
    ),
    "No test done"
  ),
  ""
)</f>
        <v/>
      </c>
      <c r="I2005" s="13" t="str">
        <f t="shared" si="63"/>
        <v xml:space="preserve"> </v>
      </c>
    </row>
    <row r="2006" spans="1:9" x14ac:dyDescent="0.25">
      <c r="A2006" s="11">
        <v>128</v>
      </c>
      <c r="B2006" s="11" t="s">
        <v>622</v>
      </c>
      <c r="C2006" s="12">
        <v>41149</v>
      </c>
      <c r="D2006" s="15">
        <v>2300</v>
      </c>
      <c r="E2006" s="13">
        <f t="shared" si="62"/>
        <v>0</v>
      </c>
      <c r="F2006" s="13">
        <f>IF(AND(B2006="Med B",COUNTIFS(A$1:A2005,A2006,B$1:B2005,"Med B")=0,COUNTIFS(A$1:A2005,A2006,B$1:B2005,"Med A")=0),1,0)</f>
        <v>0</v>
      </c>
      <c r="G2006" s="9" t="str">
        <f>IF(E2006=1,
  AVERAGEIFS(
    Question_10_Labs!D:D,
    Question_10_Labs!A:A, Question_10_admin!A2006,
    Question_10_Labs!C:C, "LAB B",
    Question_10_Labs!B:B, "&lt;=" &amp; Question_10_admin!C2006
  ),
  "")</f>
        <v/>
      </c>
      <c r="H2006" s="13" t="str">
        <f>IF(E2006=1,
  IFERROR(
    AVERAGEIFS(
      Question_10_Labs!D:D,
      Question_10_Labs!A:A, A2006,
      Question_10_Labs!C:C, "LAB B",
      Question_10_Labs!B:B, "&gt;=" &amp; C2006
    ),
    "No test done"
  ),
  ""
)</f>
        <v/>
      </c>
      <c r="I2006" s="13" t="str">
        <f t="shared" si="63"/>
        <v xml:space="preserve"> </v>
      </c>
    </row>
    <row r="2007" spans="1:9" x14ac:dyDescent="0.25">
      <c r="A2007" s="11">
        <v>128</v>
      </c>
      <c r="B2007" s="11" t="s">
        <v>622</v>
      </c>
      <c r="C2007" s="12">
        <v>41151</v>
      </c>
      <c r="D2007" s="15">
        <v>2300</v>
      </c>
      <c r="E2007" s="13">
        <f t="shared" si="62"/>
        <v>0</v>
      </c>
      <c r="F2007" s="13">
        <f>IF(AND(B2007="Med B",COUNTIFS(A$1:A2006,A2007,B$1:B2006,"Med B")=0,COUNTIFS(A$1:A2006,A2007,B$1:B2006,"Med A")=0),1,0)</f>
        <v>0</v>
      </c>
      <c r="G2007" s="9" t="str">
        <f>IF(E2007=1,
  AVERAGEIFS(
    Question_10_Labs!D:D,
    Question_10_Labs!A:A, Question_10_admin!A2007,
    Question_10_Labs!C:C, "LAB B",
    Question_10_Labs!B:B, "&lt;=" &amp; Question_10_admin!C2007
  ),
  "")</f>
        <v/>
      </c>
      <c r="H2007" s="13" t="str">
        <f>IF(E2007=1,
  IFERROR(
    AVERAGEIFS(
      Question_10_Labs!D:D,
      Question_10_Labs!A:A, A2007,
      Question_10_Labs!C:C, "LAB B",
      Question_10_Labs!B:B, "&gt;=" &amp; C2007
    ),
    "No test done"
  ),
  ""
)</f>
        <v/>
      </c>
      <c r="I2007" s="13" t="str">
        <f t="shared" si="63"/>
        <v xml:space="preserve"> </v>
      </c>
    </row>
    <row r="2008" spans="1:9" x14ac:dyDescent="0.25">
      <c r="A2008" s="11">
        <v>128</v>
      </c>
      <c r="B2008" s="11" t="s">
        <v>622</v>
      </c>
      <c r="C2008" s="12">
        <v>41153</v>
      </c>
      <c r="D2008" s="15">
        <v>2300</v>
      </c>
      <c r="E2008" s="13">
        <f t="shared" si="62"/>
        <v>0</v>
      </c>
      <c r="F2008" s="13">
        <f>IF(AND(B2008="Med B",COUNTIFS(A$1:A2007,A2008,B$1:B2007,"Med B")=0,COUNTIFS(A$1:A2007,A2008,B$1:B2007,"Med A")=0),1,0)</f>
        <v>0</v>
      </c>
      <c r="G2008" s="9" t="str">
        <f>IF(E2008=1,
  AVERAGEIFS(
    Question_10_Labs!D:D,
    Question_10_Labs!A:A, Question_10_admin!A2008,
    Question_10_Labs!C:C, "LAB B",
    Question_10_Labs!B:B, "&lt;=" &amp; Question_10_admin!C2008
  ),
  "")</f>
        <v/>
      </c>
      <c r="H2008" s="13" t="str">
        <f>IF(E2008=1,
  IFERROR(
    AVERAGEIFS(
      Question_10_Labs!D:D,
      Question_10_Labs!A:A, A2008,
      Question_10_Labs!C:C, "LAB B",
      Question_10_Labs!B:B, "&gt;=" &amp; C2008
    ),
    "No test done"
  ),
  ""
)</f>
        <v/>
      </c>
      <c r="I2008" s="13" t="str">
        <f t="shared" si="63"/>
        <v xml:space="preserve"> </v>
      </c>
    </row>
    <row r="2009" spans="1:9" x14ac:dyDescent="0.25">
      <c r="A2009" s="11">
        <v>128</v>
      </c>
      <c r="B2009" s="11" t="s">
        <v>622</v>
      </c>
      <c r="C2009" s="12">
        <v>41156</v>
      </c>
      <c r="D2009" s="15">
        <v>2300</v>
      </c>
      <c r="E2009" s="13">
        <f t="shared" si="62"/>
        <v>1</v>
      </c>
      <c r="F2009" s="13">
        <f>IF(AND(B2009="Med B",COUNTIFS(A$1:A2008,A2009,B$1:B2008,"Med B")=0,COUNTIFS(A$1:A2008,A2009,B$1:B2008,"Med A")=0),1,0)</f>
        <v>0</v>
      </c>
      <c r="G2009" s="9">
        <f>IF(E2009=1,
  AVERAGEIFS(
    Question_10_Labs!D:D,
    Question_10_Labs!A:A, Question_10_admin!A2009,
    Question_10_Labs!C:C, "LAB B",
    Question_10_Labs!B:B, "&lt;=" &amp; Question_10_admin!C2009
  ),
  "")</f>
        <v>11.049999999999999</v>
      </c>
      <c r="H2009" s="13">
        <f>IF(E2009=1,
  IFERROR(
    AVERAGEIFS(
      Question_10_Labs!D:D,
      Question_10_Labs!A:A, A2009,
      Question_10_Labs!C:C, "LAB B",
      Question_10_Labs!B:B, "&gt;=" &amp; C2009
    ),
    "No test done"
  ),
  ""
)</f>
        <v>10.9</v>
      </c>
      <c r="I2009" s="13" t="str">
        <f t="shared" si="63"/>
        <v>Higher</v>
      </c>
    </row>
    <row r="2010" spans="1:9" x14ac:dyDescent="0.25">
      <c r="A2010" s="11">
        <v>128</v>
      </c>
      <c r="B2010" s="11" t="s">
        <v>623</v>
      </c>
      <c r="C2010" s="12">
        <v>41177</v>
      </c>
      <c r="D2010" s="15">
        <v>1</v>
      </c>
      <c r="E2010" s="13">
        <f t="shared" si="62"/>
        <v>0</v>
      </c>
      <c r="F2010" s="13">
        <f>IF(AND(B2010="Med B",COUNTIFS(A$1:A2009,A2010,B$1:B2009,"Med B")=0,COUNTIFS(A$1:A2009,A2010,B$1:B2009,"Med A")=0),1,0)</f>
        <v>0</v>
      </c>
      <c r="G2010" s="9" t="str">
        <f>IF(E2010=1,
  AVERAGEIFS(
    Question_10_Labs!D:D,
    Question_10_Labs!A:A, Question_10_admin!A2010,
    Question_10_Labs!C:C, "LAB B",
    Question_10_Labs!B:B, "&lt;=" &amp; Question_10_admin!C2010
  ),
  "")</f>
        <v/>
      </c>
      <c r="H2010" s="13" t="str">
        <f>IF(E2010=1,
  IFERROR(
    AVERAGEIFS(
      Question_10_Labs!D:D,
      Question_10_Labs!A:A, A2010,
      Question_10_Labs!C:C, "LAB B",
      Question_10_Labs!B:B, "&gt;=" &amp; C2010
    ),
    "No test done"
  ),
  ""
)</f>
        <v/>
      </c>
      <c r="I2010" s="13" t="str">
        <f t="shared" si="63"/>
        <v xml:space="preserve"> </v>
      </c>
    </row>
    <row r="2011" spans="1:9" x14ac:dyDescent="0.25">
      <c r="A2011" s="11">
        <v>128</v>
      </c>
      <c r="B2011" s="11" t="s">
        <v>623</v>
      </c>
      <c r="C2011" s="12">
        <v>41193</v>
      </c>
      <c r="D2011" s="15">
        <v>1</v>
      </c>
      <c r="E2011" s="13">
        <f t="shared" si="62"/>
        <v>0</v>
      </c>
      <c r="F2011" s="13">
        <f>IF(AND(B2011="Med B",COUNTIFS(A$1:A2010,A2011,B$1:B2010,"Med B")=0,COUNTIFS(A$1:A2010,A2011,B$1:B2010,"Med A")=0),1,0)</f>
        <v>0</v>
      </c>
      <c r="G2011" s="9" t="str">
        <f>IF(E2011=1,
  AVERAGEIFS(
    Question_10_Labs!D:D,
    Question_10_Labs!A:A, Question_10_admin!A2011,
    Question_10_Labs!C:C, "LAB B",
    Question_10_Labs!B:B, "&lt;=" &amp; Question_10_admin!C2011
  ),
  "")</f>
        <v/>
      </c>
      <c r="H2011" s="13" t="str">
        <f>IF(E2011=1,
  IFERROR(
    AVERAGEIFS(
      Question_10_Labs!D:D,
      Question_10_Labs!A:A, A2011,
      Question_10_Labs!C:C, "LAB B",
      Question_10_Labs!B:B, "&gt;=" &amp; C2011
    ),
    "No test done"
  ),
  ""
)</f>
        <v/>
      </c>
      <c r="I2011" s="13" t="str">
        <f t="shared" si="63"/>
        <v xml:space="preserve"> </v>
      </c>
    </row>
    <row r="2012" spans="1:9" x14ac:dyDescent="0.25">
      <c r="A2012" s="11">
        <v>128</v>
      </c>
      <c r="B2012" s="11" t="s">
        <v>623</v>
      </c>
      <c r="C2012" s="12">
        <v>41228</v>
      </c>
      <c r="D2012" s="15">
        <v>2</v>
      </c>
      <c r="E2012" s="13">
        <f t="shared" si="62"/>
        <v>0</v>
      </c>
      <c r="F2012" s="13">
        <f>IF(AND(B2012="Med B",COUNTIFS(A$1:A2011,A2012,B$1:B2011,"Med B")=0,COUNTIFS(A$1:A2011,A2012,B$1:B2011,"Med A")=0),1,0)</f>
        <v>0</v>
      </c>
      <c r="G2012" s="9" t="str">
        <f>IF(E2012=1,
  AVERAGEIFS(
    Question_10_Labs!D:D,
    Question_10_Labs!A:A, Question_10_admin!A2012,
    Question_10_Labs!C:C, "LAB B",
    Question_10_Labs!B:B, "&lt;=" &amp; Question_10_admin!C2012
  ),
  "")</f>
        <v/>
      </c>
      <c r="H2012" s="13" t="str">
        <f>IF(E2012=1,
  IFERROR(
    AVERAGEIFS(
      Question_10_Labs!D:D,
      Question_10_Labs!A:A, A2012,
      Question_10_Labs!C:C, "LAB B",
      Question_10_Labs!B:B, "&gt;=" &amp; C2012
    ),
    "No test done"
  ),
  ""
)</f>
        <v/>
      </c>
      <c r="I2012" s="13" t="str">
        <f t="shared" si="63"/>
        <v xml:space="preserve"> </v>
      </c>
    </row>
    <row r="2013" spans="1:9" x14ac:dyDescent="0.25">
      <c r="A2013" s="11">
        <v>129</v>
      </c>
      <c r="B2013" s="11" t="s">
        <v>622</v>
      </c>
      <c r="C2013" s="12">
        <v>41093</v>
      </c>
      <c r="D2013" s="15">
        <v>4000</v>
      </c>
      <c r="E2013" s="13">
        <f t="shared" si="62"/>
        <v>0</v>
      </c>
      <c r="F2013" s="13">
        <f>IF(AND(B2013="Med B",COUNTIFS(A$1:A2012,A2013,B$1:B2012,"Med B")=0,COUNTIFS(A$1:A2012,A2013,B$1:B2012,"Med A")=0),1,0)</f>
        <v>0</v>
      </c>
      <c r="G2013" s="9" t="str">
        <f>IF(E2013=1,
  AVERAGEIFS(
    Question_10_Labs!D:D,
    Question_10_Labs!A:A, Question_10_admin!A2013,
    Question_10_Labs!C:C, "LAB B",
    Question_10_Labs!B:B, "&lt;=" &amp; Question_10_admin!C2013
  ),
  "")</f>
        <v/>
      </c>
      <c r="H2013" s="13" t="str">
        <f>IF(E2013=1,
  IFERROR(
    AVERAGEIFS(
      Question_10_Labs!D:D,
      Question_10_Labs!A:A, A2013,
      Question_10_Labs!C:C, "LAB B",
      Question_10_Labs!B:B, "&gt;=" &amp; C2013
    ),
    "No test done"
  ),
  ""
)</f>
        <v/>
      </c>
      <c r="I2013" s="13" t="str">
        <f t="shared" si="63"/>
        <v xml:space="preserve"> </v>
      </c>
    </row>
    <row r="2014" spans="1:9" x14ac:dyDescent="0.25">
      <c r="A2014" s="11">
        <v>129</v>
      </c>
      <c r="B2014" s="11" t="s">
        <v>622</v>
      </c>
      <c r="C2014" s="12">
        <v>41095</v>
      </c>
      <c r="D2014" s="15">
        <v>4000</v>
      </c>
      <c r="E2014" s="13">
        <f t="shared" si="62"/>
        <v>0</v>
      </c>
      <c r="F2014" s="13">
        <f>IF(AND(B2014="Med B",COUNTIFS(A$1:A2013,A2014,B$1:B2013,"Med B")=0,COUNTIFS(A$1:A2013,A2014,B$1:B2013,"Med A")=0),1,0)</f>
        <v>0</v>
      </c>
      <c r="G2014" s="9" t="str">
        <f>IF(E2014=1,
  AVERAGEIFS(
    Question_10_Labs!D:D,
    Question_10_Labs!A:A, Question_10_admin!A2014,
    Question_10_Labs!C:C, "LAB B",
    Question_10_Labs!B:B, "&lt;=" &amp; Question_10_admin!C2014
  ),
  "")</f>
        <v/>
      </c>
      <c r="H2014" s="13" t="str">
        <f>IF(E2014=1,
  IFERROR(
    AVERAGEIFS(
      Question_10_Labs!D:D,
      Question_10_Labs!A:A, A2014,
      Question_10_Labs!C:C, "LAB B",
      Question_10_Labs!B:B, "&gt;=" &amp; C2014
    ),
    "No test done"
  ),
  ""
)</f>
        <v/>
      </c>
      <c r="I2014" s="13" t="str">
        <f t="shared" si="63"/>
        <v xml:space="preserve"> </v>
      </c>
    </row>
    <row r="2015" spans="1:9" x14ac:dyDescent="0.25">
      <c r="A2015" s="11">
        <v>129</v>
      </c>
      <c r="B2015" s="11" t="s">
        <v>622</v>
      </c>
      <c r="C2015" s="12">
        <v>41139</v>
      </c>
      <c r="D2015" s="15">
        <v>5200</v>
      </c>
      <c r="E2015" s="13">
        <f t="shared" si="62"/>
        <v>0</v>
      </c>
      <c r="F2015" s="13">
        <f>IF(AND(B2015="Med B",COUNTIFS(A$1:A2014,A2015,B$1:B2014,"Med B")=0,COUNTIFS(A$1:A2014,A2015,B$1:B2014,"Med A")=0),1,0)</f>
        <v>0</v>
      </c>
      <c r="G2015" s="9" t="str">
        <f>IF(E2015=1,
  AVERAGEIFS(
    Question_10_Labs!D:D,
    Question_10_Labs!A:A, Question_10_admin!A2015,
    Question_10_Labs!C:C, "LAB B",
    Question_10_Labs!B:B, "&lt;=" &amp; Question_10_admin!C2015
  ),
  "")</f>
        <v/>
      </c>
      <c r="H2015" s="13" t="str">
        <f>IF(E2015=1,
  IFERROR(
    AVERAGEIFS(
      Question_10_Labs!D:D,
      Question_10_Labs!A:A, A2015,
      Question_10_Labs!C:C, "LAB B",
      Question_10_Labs!B:B, "&gt;=" &amp; C2015
    ),
    "No test done"
  ),
  ""
)</f>
        <v/>
      </c>
      <c r="I2015" s="13" t="str">
        <f t="shared" si="63"/>
        <v xml:space="preserve"> </v>
      </c>
    </row>
    <row r="2016" spans="1:9" x14ac:dyDescent="0.25">
      <c r="A2016" s="11">
        <v>129</v>
      </c>
      <c r="B2016" s="11" t="s">
        <v>622</v>
      </c>
      <c r="C2016" s="12">
        <v>41141</v>
      </c>
      <c r="D2016" s="15">
        <v>5200</v>
      </c>
      <c r="E2016" s="13">
        <f t="shared" si="62"/>
        <v>0</v>
      </c>
      <c r="F2016" s="13">
        <f>IF(AND(B2016="Med B",COUNTIFS(A$1:A2015,A2016,B$1:B2015,"Med B")=0,COUNTIFS(A$1:A2015,A2016,B$1:B2015,"Med A")=0),1,0)</f>
        <v>0</v>
      </c>
      <c r="G2016" s="9" t="str">
        <f>IF(E2016=1,
  AVERAGEIFS(
    Question_10_Labs!D:D,
    Question_10_Labs!A:A, Question_10_admin!A2016,
    Question_10_Labs!C:C, "LAB B",
    Question_10_Labs!B:B, "&lt;=" &amp; Question_10_admin!C2016
  ),
  "")</f>
        <v/>
      </c>
      <c r="H2016" s="13" t="str">
        <f>IF(E2016=1,
  IFERROR(
    AVERAGEIFS(
      Question_10_Labs!D:D,
      Question_10_Labs!A:A, A2016,
      Question_10_Labs!C:C, "LAB B",
      Question_10_Labs!B:B, "&gt;=" &amp; C2016
    ),
    "No test done"
  ),
  ""
)</f>
        <v/>
      </c>
      <c r="I2016" s="13" t="str">
        <f t="shared" si="63"/>
        <v xml:space="preserve"> </v>
      </c>
    </row>
    <row r="2017" spans="1:9" x14ac:dyDescent="0.25">
      <c r="A2017" s="11">
        <v>129</v>
      </c>
      <c r="B2017" s="11" t="s">
        <v>622</v>
      </c>
      <c r="C2017" s="12">
        <v>41144</v>
      </c>
      <c r="D2017" s="15">
        <v>5200</v>
      </c>
      <c r="E2017" s="13">
        <f t="shared" si="62"/>
        <v>0</v>
      </c>
      <c r="F2017" s="13">
        <f>IF(AND(B2017="Med B",COUNTIFS(A$1:A2016,A2017,B$1:B2016,"Med B")=0,COUNTIFS(A$1:A2016,A2017,B$1:B2016,"Med A")=0),1,0)</f>
        <v>0</v>
      </c>
      <c r="G2017" s="9" t="str">
        <f>IF(E2017=1,
  AVERAGEIFS(
    Question_10_Labs!D:D,
    Question_10_Labs!A:A, Question_10_admin!A2017,
    Question_10_Labs!C:C, "LAB B",
    Question_10_Labs!B:B, "&lt;=" &amp; Question_10_admin!C2017
  ),
  "")</f>
        <v/>
      </c>
      <c r="H2017" s="13" t="str">
        <f>IF(E2017=1,
  IFERROR(
    AVERAGEIFS(
      Question_10_Labs!D:D,
      Question_10_Labs!A:A, A2017,
      Question_10_Labs!C:C, "LAB B",
      Question_10_Labs!B:B, "&gt;=" &amp; C2017
    ),
    "No test done"
  ),
  ""
)</f>
        <v/>
      </c>
      <c r="I2017" s="13" t="str">
        <f t="shared" si="63"/>
        <v xml:space="preserve"> </v>
      </c>
    </row>
    <row r="2018" spans="1:9" x14ac:dyDescent="0.25">
      <c r="A2018" s="11">
        <v>129</v>
      </c>
      <c r="B2018" s="11" t="s">
        <v>622</v>
      </c>
      <c r="C2018" s="12">
        <v>41146</v>
      </c>
      <c r="D2018" s="15">
        <v>5200</v>
      </c>
      <c r="E2018" s="13">
        <f t="shared" si="62"/>
        <v>0</v>
      </c>
      <c r="F2018" s="13">
        <f>IF(AND(B2018="Med B",COUNTIFS(A$1:A2017,A2018,B$1:B2017,"Med B")=0,COUNTIFS(A$1:A2017,A2018,B$1:B2017,"Med A")=0),1,0)</f>
        <v>0</v>
      </c>
      <c r="G2018" s="9" t="str">
        <f>IF(E2018=1,
  AVERAGEIFS(
    Question_10_Labs!D:D,
    Question_10_Labs!A:A, Question_10_admin!A2018,
    Question_10_Labs!C:C, "LAB B",
    Question_10_Labs!B:B, "&lt;=" &amp; Question_10_admin!C2018
  ),
  "")</f>
        <v/>
      </c>
      <c r="H2018" s="13" t="str">
        <f>IF(E2018=1,
  IFERROR(
    AVERAGEIFS(
      Question_10_Labs!D:D,
      Question_10_Labs!A:A, A2018,
      Question_10_Labs!C:C, "LAB B",
      Question_10_Labs!B:B, "&gt;=" &amp; C2018
    ),
    "No test done"
  ),
  ""
)</f>
        <v/>
      </c>
      <c r="I2018" s="13" t="str">
        <f t="shared" si="63"/>
        <v xml:space="preserve"> </v>
      </c>
    </row>
    <row r="2019" spans="1:9" x14ac:dyDescent="0.25">
      <c r="A2019" s="11">
        <v>129</v>
      </c>
      <c r="B2019" s="11" t="s">
        <v>622</v>
      </c>
      <c r="C2019" s="12">
        <v>41148</v>
      </c>
      <c r="D2019" s="15">
        <v>5200</v>
      </c>
      <c r="E2019" s="13">
        <f t="shared" si="62"/>
        <v>0</v>
      </c>
      <c r="F2019" s="13">
        <f>IF(AND(B2019="Med B",COUNTIFS(A$1:A2018,A2019,B$1:B2018,"Med B")=0,COUNTIFS(A$1:A2018,A2019,B$1:B2018,"Med A")=0),1,0)</f>
        <v>0</v>
      </c>
      <c r="G2019" s="9" t="str">
        <f>IF(E2019=1,
  AVERAGEIFS(
    Question_10_Labs!D:D,
    Question_10_Labs!A:A, Question_10_admin!A2019,
    Question_10_Labs!C:C, "LAB B",
    Question_10_Labs!B:B, "&lt;=" &amp; Question_10_admin!C2019
  ),
  "")</f>
        <v/>
      </c>
      <c r="H2019" s="13" t="str">
        <f>IF(E2019=1,
  IFERROR(
    AVERAGEIFS(
      Question_10_Labs!D:D,
      Question_10_Labs!A:A, A2019,
      Question_10_Labs!C:C, "LAB B",
      Question_10_Labs!B:B, "&gt;=" &amp; C2019
    ),
    "No test done"
  ),
  ""
)</f>
        <v/>
      </c>
      <c r="I2019" s="13" t="str">
        <f t="shared" si="63"/>
        <v xml:space="preserve"> </v>
      </c>
    </row>
    <row r="2020" spans="1:9" x14ac:dyDescent="0.25">
      <c r="A2020" s="11">
        <v>129</v>
      </c>
      <c r="B2020" s="11" t="s">
        <v>622</v>
      </c>
      <c r="C2020" s="12">
        <v>41151</v>
      </c>
      <c r="D2020" s="15">
        <v>5200</v>
      </c>
      <c r="E2020" s="13">
        <f t="shared" si="62"/>
        <v>0</v>
      </c>
      <c r="F2020" s="13">
        <f>IF(AND(B2020="Med B",COUNTIFS(A$1:A2019,A2020,B$1:B2019,"Med B")=0,COUNTIFS(A$1:A2019,A2020,B$1:B2019,"Med A")=0),1,0)</f>
        <v>0</v>
      </c>
      <c r="G2020" s="9" t="str">
        <f>IF(E2020=1,
  AVERAGEIFS(
    Question_10_Labs!D:D,
    Question_10_Labs!A:A, Question_10_admin!A2020,
    Question_10_Labs!C:C, "LAB B",
    Question_10_Labs!B:B, "&lt;=" &amp; Question_10_admin!C2020
  ),
  "")</f>
        <v/>
      </c>
      <c r="H2020" s="13" t="str">
        <f>IF(E2020=1,
  IFERROR(
    AVERAGEIFS(
      Question_10_Labs!D:D,
      Question_10_Labs!A:A, A2020,
      Question_10_Labs!C:C, "LAB B",
      Question_10_Labs!B:B, "&gt;=" &amp; C2020
    ),
    "No test done"
  ),
  ""
)</f>
        <v/>
      </c>
      <c r="I2020" s="13" t="str">
        <f t="shared" si="63"/>
        <v xml:space="preserve"> </v>
      </c>
    </row>
    <row r="2021" spans="1:9" x14ac:dyDescent="0.25">
      <c r="A2021" s="11">
        <v>129</v>
      </c>
      <c r="B2021" s="11" t="s">
        <v>622</v>
      </c>
      <c r="C2021" s="12">
        <v>41156</v>
      </c>
      <c r="D2021" s="15">
        <v>5200</v>
      </c>
      <c r="E2021" s="13">
        <f t="shared" si="62"/>
        <v>0</v>
      </c>
      <c r="F2021" s="13">
        <f>IF(AND(B2021="Med B",COUNTIFS(A$1:A2020,A2021,B$1:B2020,"Med B")=0,COUNTIFS(A$1:A2020,A2021,B$1:B2020,"Med A")=0),1,0)</f>
        <v>0</v>
      </c>
      <c r="G2021" s="9" t="str">
        <f>IF(E2021=1,
  AVERAGEIFS(
    Question_10_Labs!D:D,
    Question_10_Labs!A:A, Question_10_admin!A2021,
    Question_10_Labs!C:C, "LAB B",
    Question_10_Labs!B:B, "&lt;=" &amp; Question_10_admin!C2021
  ),
  "")</f>
        <v/>
      </c>
      <c r="H2021" s="13" t="str">
        <f>IF(E2021=1,
  IFERROR(
    AVERAGEIFS(
      Question_10_Labs!D:D,
      Question_10_Labs!A:A, A2021,
      Question_10_Labs!C:C, "LAB B",
      Question_10_Labs!B:B, "&gt;=" &amp; C2021
    ),
    "No test done"
  ),
  ""
)</f>
        <v/>
      </c>
      <c r="I2021" s="13" t="str">
        <f t="shared" si="63"/>
        <v xml:space="preserve"> </v>
      </c>
    </row>
    <row r="2022" spans="1:9" x14ac:dyDescent="0.25">
      <c r="A2022" s="11">
        <v>129</v>
      </c>
      <c r="B2022" s="11" t="s">
        <v>622</v>
      </c>
      <c r="C2022" s="12">
        <v>41158</v>
      </c>
      <c r="D2022" s="15">
        <v>6500</v>
      </c>
      <c r="E2022" s="13">
        <f t="shared" si="62"/>
        <v>1</v>
      </c>
      <c r="F2022" s="13">
        <f>IF(AND(B2022="Med B",COUNTIFS(A$1:A2021,A2022,B$1:B2021,"Med B")=0,COUNTIFS(A$1:A2021,A2022,B$1:B2021,"Med A")=0),1,0)</f>
        <v>0</v>
      </c>
      <c r="G2022" s="9">
        <f>IF(E2022=1,
  AVERAGEIFS(
    Question_10_Labs!D:D,
    Question_10_Labs!A:A, Question_10_admin!A2022,
    Question_10_Labs!C:C, "LAB B",
    Question_10_Labs!B:B, "&lt;=" &amp; Question_10_admin!C2022
  ),
  "")</f>
        <v>10.385714285714286</v>
      </c>
      <c r="H2022" s="13" t="str">
        <f>IF(E2022=1,
  IFERROR(
    AVERAGEIFS(
      Question_10_Labs!D:D,
      Question_10_Labs!A:A, A2022,
      Question_10_Labs!C:C, "LAB B",
      Question_10_Labs!B:B, "&gt;=" &amp; C2022
    ),
    "No test done"
  ),
  ""
)</f>
        <v>No test done</v>
      </c>
      <c r="I2022" s="13" t="str">
        <f t="shared" si="63"/>
        <v>No comparison</v>
      </c>
    </row>
    <row r="2023" spans="1:9" x14ac:dyDescent="0.25">
      <c r="A2023" s="11">
        <v>129</v>
      </c>
      <c r="B2023" s="11" t="s">
        <v>623</v>
      </c>
      <c r="C2023" s="12">
        <v>41165</v>
      </c>
      <c r="D2023" s="15">
        <v>10</v>
      </c>
      <c r="E2023" s="13">
        <f t="shared" si="62"/>
        <v>0</v>
      </c>
      <c r="F2023" s="13">
        <f>IF(AND(B2023="Med B",COUNTIFS(A$1:A2022,A2023,B$1:B2022,"Med B")=0,COUNTIFS(A$1:A2022,A2023,B$1:B2022,"Med A")=0),1,0)</f>
        <v>0</v>
      </c>
      <c r="G2023" s="9" t="str">
        <f>IF(E2023=1,
  AVERAGEIFS(
    Question_10_Labs!D:D,
    Question_10_Labs!A:A, Question_10_admin!A2023,
    Question_10_Labs!C:C, "LAB B",
    Question_10_Labs!B:B, "&lt;=" &amp; Question_10_admin!C2023
  ),
  "")</f>
        <v/>
      </c>
      <c r="H2023" s="13" t="str">
        <f>IF(E2023=1,
  IFERROR(
    AVERAGEIFS(
      Question_10_Labs!D:D,
      Question_10_Labs!A:A, A2023,
      Question_10_Labs!C:C, "LAB B",
      Question_10_Labs!B:B, "&gt;=" &amp; C2023
    ),
    "No test done"
  ),
  ""
)</f>
        <v/>
      </c>
      <c r="I2023" s="13" t="str">
        <f t="shared" si="63"/>
        <v xml:space="preserve"> </v>
      </c>
    </row>
  </sheetData>
  <autoFilter ref="A1:I2023" xr:uid="{045E9E90-ABC7-4130-9DAF-BC876014863F}"/>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6CC6B-33D3-4F5C-A8FD-2F0734A8AE09}">
  <dimension ref="A1:D2398"/>
  <sheetViews>
    <sheetView zoomScale="150" zoomScaleNormal="150" zoomScalePageLayoutView="150" workbookViewId="0">
      <selection activeCell="J25" sqref="J25"/>
    </sheetView>
  </sheetViews>
  <sheetFormatPr defaultColWidth="6.81640625" defaultRowHeight="10" x14ac:dyDescent="0.25"/>
  <cols>
    <col min="1" max="1" width="8.1796875" style="1" customWidth="1"/>
    <col min="2" max="2" width="10.36328125" style="1" bestFit="1" customWidth="1"/>
    <col min="3" max="3" width="15.453125" style="4" bestFit="1" customWidth="1"/>
    <col min="4" max="4" width="9.81640625" style="1" bestFit="1" customWidth="1"/>
    <col min="5" max="16384" width="6.81640625" style="1"/>
  </cols>
  <sheetData>
    <row r="1" spans="1:4" x14ac:dyDescent="0.25">
      <c r="A1" s="1" t="s">
        <v>0</v>
      </c>
      <c r="B1" s="1" t="s">
        <v>3</v>
      </c>
      <c r="C1" s="4" t="s">
        <v>4</v>
      </c>
      <c r="D1" s="1" t="s">
        <v>5</v>
      </c>
    </row>
    <row r="2" spans="1:4" x14ac:dyDescent="0.25">
      <c r="A2" s="1">
        <v>1</v>
      </c>
      <c r="B2" s="2">
        <v>41094</v>
      </c>
      <c r="C2" s="4" t="s">
        <v>624</v>
      </c>
      <c r="D2" s="1">
        <v>679</v>
      </c>
    </row>
    <row r="3" spans="1:4" x14ac:dyDescent="0.25">
      <c r="A3" s="1">
        <v>1</v>
      </c>
      <c r="B3" s="2">
        <v>41122</v>
      </c>
      <c r="C3" s="4" t="s">
        <v>624</v>
      </c>
      <c r="D3" s="1">
        <v>621</v>
      </c>
    </row>
    <row r="4" spans="1:4" x14ac:dyDescent="0.25">
      <c r="A4" s="1">
        <v>1</v>
      </c>
      <c r="B4" s="2">
        <v>41157</v>
      </c>
      <c r="C4" s="4" t="s">
        <v>624</v>
      </c>
      <c r="D4" s="1">
        <v>915</v>
      </c>
    </row>
    <row r="5" spans="1:4" x14ac:dyDescent="0.25">
      <c r="A5" s="1">
        <v>1</v>
      </c>
      <c r="B5" s="2">
        <v>41185</v>
      </c>
      <c r="C5" s="4" t="s">
        <v>624</v>
      </c>
      <c r="D5" s="1">
        <v>848</v>
      </c>
    </row>
    <row r="6" spans="1:4" x14ac:dyDescent="0.25">
      <c r="A6" s="1">
        <v>1</v>
      </c>
      <c r="B6" s="2">
        <v>41220</v>
      </c>
      <c r="C6" s="4" t="s">
        <v>624</v>
      </c>
      <c r="D6" s="1">
        <v>845</v>
      </c>
    </row>
    <row r="7" spans="1:4" x14ac:dyDescent="0.25">
      <c r="A7" s="1">
        <v>1</v>
      </c>
      <c r="B7" s="2">
        <v>41248</v>
      </c>
      <c r="C7" s="4" t="s">
        <v>624</v>
      </c>
      <c r="D7" s="1">
        <v>611</v>
      </c>
    </row>
    <row r="8" spans="1:4" x14ac:dyDescent="0.25">
      <c r="A8" s="1">
        <v>1</v>
      </c>
      <c r="B8" s="2">
        <v>41094</v>
      </c>
      <c r="C8" s="4" t="s">
        <v>625</v>
      </c>
      <c r="D8" s="1">
        <v>10.7</v>
      </c>
    </row>
    <row r="9" spans="1:4" x14ac:dyDescent="0.25">
      <c r="A9" s="1">
        <v>1</v>
      </c>
      <c r="B9" s="2">
        <v>41110</v>
      </c>
      <c r="C9" s="4" t="s">
        <v>625</v>
      </c>
      <c r="D9" s="1">
        <v>10.199999999999999</v>
      </c>
    </row>
    <row r="10" spans="1:4" x14ac:dyDescent="0.25">
      <c r="A10" s="1">
        <v>1</v>
      </c>
      <c r="B10" s="2">
        <v>41122</v>
      </c>
      <c r="C10" s="4" t="s">
        <v>625</v>
      </c>
      <c r="D10" s="1">
        <v>10.3</v>
      </c>
    </row>
    <row r="11" spans="1:4" x14ac:dyDescent="0.25">
      <c r="A11" s="1">
        <v>1</v>
      </c>
      <c r="B11" s="2">
        <v>41138</v>
      </c>
      <c r="C11" s="4" t="s">
        <v>625</v>
      </c>
      <c r="D11" s="1">
        <v>10.3</v>
      </c>
    </row>
    <row r="12" spans="1:4" x14ac:dyDescent="0.25">
      <c r="A12" s="1">
        <v>1</v>
      </c>
      <c r="B12" s="2">
        <v>41157</v>
      </c>
      <c r="C12" s="4" t="s">
        <v>625</v>
      </c>
      <c r="D12" s="1">
        <v>10.4</v>
      </c>
    </row>
    <row r="13" spans="1:4" x14ac:dyDescent="0.25">
      <c r="A13" s="1">
        <v>1</v>
      </c>
      <c r="B13" s="2">
        <v>41171</v>
      </c>
      <c r="C13" s="4" t="s">
        <v>625</v>
      </c>
      <c r="D13" s="1">
        <v>10.7</v>
      </c>
    </row>
    <row r="14" spans="1:4" x14ac:dyDescent="0.25">
      <c r="A14" s="1">
        <v>1</v>
      </c>
      <c r="B14" s="2">
        <v>41185</v>
      </c>
      <c r="C14" s="4" t="s">
        <v>625</v>
      </c>
      <c r="D14" s="1">
        <v>11</v>
      </c>
    </row>
    <row r="15" spans="1:4" x14ac:dyDescent="0.25">
      <c r="A15" s="1">
        <v>1</v>
      </c>
      <c r="B15" s="2">
        <v>41199</v>
      </c>
      <c r="C15" s="4" t="s">
        <v>625</v>
      </c>
      <c r="D15" s="1">
        <v>11</v>
      </c>
    </row>
    <row r="16" spans="1:4" x14ac:dyDescent="0.25">
      <c r="A16" s="1">
        <v>1</v>
      </c>
      <c r="B16" s="2">
        <v>41220</v>
      </c>
      <c r="C16" s="4" t="s">
        <v>625</v>
      </c>
      <c r="D16" s="1">
        <v>11.9</v>
      </c>
    </row>
    <row r="17" spans="1:4" x14ac:dyDescent="0.25">
      <c r="A17" s="1">
        <v>1</v>
      </c>
      <c r="B17" s="2">
        <v>41233</v>
      </c>
      <c r="C17" s="4" t="s">
        <v>625</v>
      </c>
      <c r="D17" s="1">
        <v>11.1</v>
      </c>
    </row>
    <row r="18" spans="1:4" x14ac:dyDescent="0.25">
      <c r="A18" s="1">
        <v>1</v>
      </c>
      <c r="B18" s="2">
        <v>41248</v>
      </c>
      <c r="C18" s="4" t="s">
        <v>625</v>
      </c>
      <c r="D18" s="1">
        <v>11.1</v>
      </c>
    </row>
    <row r="19" spans="1:4" x14ac:dyDescent="0.25">
      <c r="A19" s="1">
        <v>1</v>
      </c>
      <c r="B19" s="2">
        <v>41094</v>
      </c>
      <c r="C19" s="4" t="s">
        <v>626</v>
      </c>
      <c r="D19" s="1">
        <v>26</v>
      </c>
    </row>
    <row r="20" spans="1:4" x14ac:dyDescent="0.25">
      <c r="A20" s="1">
        <v>1</v>
      </c>
      <c r="B20" s="2">
        <v>41122</v>
      </c>
      <c r="C20" s="4" t="s">
        <v>626</v>
      </c>
      <c r="D20" s="1">
        <v>7</v>
      </c>
    </row>
    <row r="21" spans="1:4" x14ac:dyDescent="0.25">
      <c r="A21" s="1">
        <v>1</v>
      </c>
      <c r="B21" s="2">
        <v>41157</v>
      </c>
      <c r="C21" s="4" t="s">
        <v>626</v>
      </c>
      <c r="D21" s="1">
        <v>25</v>
      </c>
    </row>
    <row r="22" spans="1:4" x14ac:dyDescent="0.25">
      <c r="A22" s="1">
        <v>1</v>
      </c>
      <c r="B22" s="2">
        <v>41185</v>
      </c>
      <c r="C22" s="4" t="s">
        <v>626</v>
      </c>
      <c r="D22" s="1">
        <v>40</v>
      </c>
    </row>
    <row r="23" spans="1:4" x14ac:dyDescent="0.25">
      <c r="A23" s="1">
        <v>1</v>
      </c>
      <c r="B23" s="2">
        <v>41220</v>
      </c>
      <c r="C23" s="4" t="s">
        <v>626</v>
      </c>
      <c r="D23" s="1">
        <v>60</v>
      </c>
    </row>
    <row r="24" spans="1:4" x14ac:dyDescent="0.25">
      <c r="A24" s="1">
        <v>1</v>
      </c>
      <c r="B24" s="2">
        <v>41248</v>
      </c>
      <c r="C24" s="4" t="s">
        <v>626</v>
      </c>
      <c r="D24" s="1">
        <v>22</v>
      </c>
    </row>
    <row r="25" spans="1:4" x14ac:dyDescent="0.25">
      <c r="A25" s="1">
        <v>2</v>
      </c>
      <c r="B25" s="2">
        <v>41095</v>
      </c>
      <c r="C25" s="4" t="s">
        <v>624</v>
      </c>
      <c r="D25" s="1">
        <v>1079</v>
      </c>
    </row>
    <row r="26" spans="1:4" x14ac:dyDescent="0.25">
      <c r="A26" s="1">
        <v>2</v>
      </c>
      <c r="B26" s="2">
        <v>41123</v>
      </c>
      <c r="C26" s="4" t="s">
        <v>624</v>
      </c>
      <c r="D26" s="1">
        <v>1190</v>
      </c>
    </row>
    <row r="27" spans="1:4" x14ac:dyDescent="0.25">
      <c r="A27" s="1">
        <v>2</v>
      </c>
      <c r="B27" s="2">
        <v>41156</v>
      </c>
      <c r="C27" s="4" t="s">
        <v>624</v>
      </c>
      <c r="D27" s="1">
        <v>1204</v>
      </c>
    </row>
    <row r="28" spans="1:4" x14ac:dyDescent="0.25">
      <c r="A28" s="1">
        <v>2</v>
      </c>
      <c r="B28" s="2">
        <v>41188</v>
      </c>
      <c r="C28" s="4" t="s">
        <v>624</v>
      </c>
      <c r="D28" s="1">
        <v>1622</v>
      </c>
    </row>
    <row r="29" spans="1:4" x14ac:dyDescent="0.25">
      <c r="A29" s="1">
        <v>2</v>
      </c>
      <c r="B29" s="2">
        <v>41221</v>
      </c>
      <c r="C29" s="4" t="s">
        <v>624</v>
      </c>
      <c r="D29" s="1">
        <v>1181</v>
      </c>
    </row>
    <row r="30" spans="1:4" x14ac:dyDescent="0.25">
      <c r="A30" s="1">
        <v>2</v>
      </c>
      <c r="B30" s="2">
        <v>41095</v>
      </c>
      <c r="C30" s="4" t="s">
        <v>625</v>
      </c>
      <c r="D30" s="1">
        <v>9.6</v>
      </c>
    </row>
    <row r="31" spans="1:4" x14ac:dyDescent="0.25">
      <c r="A31" s="1">
        <v>2</v>
      </c>
      <c r="B31" s="2">
        <v>41109</v>
      </c>
      <c r="C31" s="4" t="s">
        <v>625</v>
      </c>
      <c r="D31" s="1">
        <v>11.3</v>
      </c>
    </row>
    <row r="32" spans="1:4" x14ac:dyDescent="0.25">
      <c r="A32" s="1">
        <v>2</v>
      </c>
      <c r="B32" s="2">
        <v>41123</v>
      </c>
      <c r="C32" s="4" t="s">
        <v>625</v>
      </c>
      <c r="D32" s="1">
        <v>11.2</v>
      </c>
    </row>
    <row r="33" spans="1:4" x14ac:dyDescent="0.25">
      <c r="A33" s="1">
        <v>2</v>
      </c>
      <c r="B33" s="2">
        <v>41139</v>
      </c>
      <c r="C33" s="4" t="s">
        <v>625</v>
      </c>
      <c r="D33" s="1">
        <v>12</v>
      </c>
    </row>
    <row r="34" spans="1:4" x14ac:dyDescent="0.25">
      <c r="A34" s="1">
        <v>2</v>
      </c>
      <c r="B34" s="2">
        <v>41144</v>
      </c>
      <c r="C34" s="4" t="s">
        <v>625</v>
      </c>
      <c r="D34" s="1">
        <v>12.9</v>
      </c>
    </row>
    <row r="35" spans="1:4" x14ac:dyDescent="0.25">
      <c r="A35" s="1">
        <v>2</v>
      </c>
      <c r="B35" s="2">
        <v>41153</v>
      </c>
      <c r="C35" s="4" t="s">
        <v>625</v>
      </c>
      <c r="D35" s="1">
        <v>10.6</v>
      </c>
    </row>
    <row r="36" spans="1:4" x14ac:dyDescent="0.25">
      <c r="A36" s="1">
        <v>2</v>
      </c>
      <c r="B36" s="2">
        <v>41156</v>
      </c>
      <c r="C36" s="4" t="s">
        <v>625</v>
      </c>
      <c r="D36" s="1">
        <v>10</v>
      </c>
    </row>
    <row r="37" spans="1:4" x14ac:dyDescent="0.25">
      <c r="A37" s="1">
        <v>2</v>
      </c>
      <c r="B37" s="2">
        <v>41172</v>
      </c>
      <c r="C37" s="4" t="s">
        <v>625</v>
      </c>
      <c r="D37" s="1">
        <v>10.8</v>
      </c>
    </row>
    <row r="38" spans="1:4" x14ac:dyDescent="0.25">
      <c r="A38" s="1">
        <v>2</v>
      </c>
      <c r="B38" s="2">
        <v>41188</v>
      </c>
      <c r="C38" s="4" t="s">
        <v>625</v>
      </c>
      <c r="D38" s="1">
        <v>13</v>
      </c>
    </row>
    <row r="39" spans="1:4" x14ac:dyDescent="0.25">
      <c r="A39" s="1">
        <v>2</v>
      </c>
      <c r="B39" s="2">
        <v>41200</v>
      </c>
      <c r="C39" s="4" t="s">
        <v>625</v>
      </c>
      <c r="D39" s="1">
        <v>12</v>
      </c>
    </row>
    <row r="40" spans="1:4" x14ac:dyDescent="0.25">
      <c r="A40" s="1">
        <v>2</v>
      </c>
      <c r="B40" s="2">
        <v>41221</v>
      </c>
      <c r="C40" s="4" t="s">
        <v>625</v>
      </c>
      <c r="D40" s="1">
        <v>12.5</v>
      </c>
    </row>
    <row r="41" spans="1:4" x14ac:dyDescent="0.25">
      <c r="A41" s="1">
        <v>2</v>
      </c>
      <c r="B41" s="2">
        <v>41232</v>
      </c>
      <c r="C41" s="4" t="s">
        <v>625</v>
      </c>
      <c r="D41" s="1">
        <v>10.6</v>
      </c>
    </row>
    <row r="42" spans="1:4" x14ac:dyDescent="0.25">
      <c r="A42" s="1">
        <v>2</v>
      </c>
      <c r="B42" s="2">
        <v>41095</v>
      </c>
      <c r="C42" s="4" t="s">
        <v>626</v>
      </c>
      <c r="D42" s="1">
        <v>20</v>
      </c>
    </row>
    <row r="43" spans="1:4" x14ac:dyDescent="0.25">
      <c r="A43" s="1">
        <v>2</v>
      </c>
      <c r="B43" s="2">
        <v>41123</v>
      </c>
      <c r="C43" s="4" t="s">
        <v>626</v>
      </c>
      <c r="D43" s="1">
        <v>16</v>
      </c>
    </row>
    <row r="44" spans="1:4" x14ac:dyDescent="0.25">
      <c r="A44" s="1">
        <v>2</v>
      </c>
      <c r="B44" s="2">
        <v>41156</v>
      </c>
      <c r="C44" s="4" t="s">
        <v>626</v>
      </c>
      <c r="D44" s="1">
        <v>63</v>
      </c>
    </row>
    <row r="45" spans="1:4" x14ac:dyDescent="0.25">
      <c r="A45" s="1">
        <v>2</v>
      </c>
      <c r="B45" s="2">
        <v>41188</v>
      </c>
      <c r="C45" s="4" t="s">
        <v>626</v>
      </c>
      <c r="D45" s="1">
        <v>39</v>
      </c>
    </row>
    <row r="46" spans="1:4" x14ac:dyDescent="0.25">
      <c r="A46" s="1">
        <v>2</v>
      </c>
      <c r="B46" s="2">
        <v>41221</v>
      </c>
      <c r="C46" s="4" t="s">
        <v>626</v>
      </c>
      <c r="D46" s="1">
        <v>30</v>
      </c>
    </row>
    <row r="47" spans="1:4" x14ac:dyDescent="0.25">
      <c r="A47" s="1">
        <v>3</v>
      </c>
      <c r="B47" s="2">
        <v>41094</v>
      </c>
      <c r="C47" s="4" t="s">
        <v>624</v>
      </c>
      <c r="D47" s="1">
        <v>3060</v>
      </c>
    </row>
    <row r="48" spans="1:4" x14ac:dyDescent="0.25">
      <c r="A48" s="1">
        <v>3</v>
      </c>
      <c r="B48" s="2">
        <v>41122</v>
      </c>
      <c r="C48" s="4" t="s">
        <v>624</v>
      </c>
      <c r="D48" s="1">
        <v>2838</v>
      </c>
    </row>
    <row r="49" spans="1:4" x14ac:dyDescent="0.25">
      <c r="A49" s="1">
        <v>3</v>
      </c>
      <c r="B49" s="2">
        <v>41157</v>
      </c>
      <c r="C49" s="4" t="s">
        <v>624</v>
      </c>
      <c r="D49" s="1">
        <v>2449</v>
      </c>
    </row>
    <row r="50" spans="1:4" x14ac:dyDescent="0.25">
      <c r="A50" s="1">
        <v>3</v>
      </c>
      <c r="B50" s="2">
        <v>41185</v>
      </c>
      <c r="C50" s="4" t="s">
        <v>624</v>
      </c>
      <c r="D50" s="1">
        <v>2444</v>
      </c>
    </row>
    <row r="51" spans="1:4" x14ac:dyDescent="0.25">
      <c r="A51" s="1">
        <v>3</v>
      </c>
      <c r="B51" s="2">
        <v>41220</v>
      </c>
      <c r="C51" s="4" t="s">
        <v>624</v>
      </c>
      <c r="D51" s="1">
        <v>2174</v>
      </c>
    </row>
    <row r="52" spans="1:4" x14ac:dyDescent="0.25">
      <c r="A52" s="1">
        <v>3</v>
      </c>
      <c r="B52" s="2">
        <v>41248</v>
      </c>
      <c r="C52" s="4" t="s">
        <v>624</v>
      </c>
      <c r="D52" s="1">
        <v>2054</v>
      </c>
    </row>
    <row r="53" spans="1:4" x14ac:dyDescent="0.25">
      <c r="A53" s="1">
        <v>3</v>
      </c>
      <c r="B53" s="2">
        <v>41094</v>
      </c>
      <c r="C53" s="4" t="s">
        <v>625</v>
      </c>
      <c r="D53" s="1">
        <v>11.6</v>
      </c>
    </row>
    <row r="54" spans="1:4" x14ac:dyDescent="0.25">
      <c r="A54" s="1">
        <v>3</v>
      </c>
      <c r="B54" s="2">
        <v>41101</v>
      </c>
      <c r="C54" s="4" t="s">
        <v>625</v>
      </c>
      <c r="D54" s="1">
        <v>11.7</v>
      </c>
    </row>
    <row r="55" spans="1:4" x14ac:dyDescent="0.25">
      <c r="A55" s="1">
        <v>3</v>
      </c>
      <c r="B55" s="2">
        <v>41108</v>
      </c>
      <c r="C55" s="4" t="s">
        <v>625</v>
      </c>
      <c r="D55" s="1">
        <v>11.9</v>
      </c>
    </row>
    <row r="56" spans="1:4" x14ac:dyDescent="0.25">
      <c r="A56" s="1">
        <v>3</v>
      </c>
      <c r="B56" s="2">
        <v>41115</v>
      </c>
      <c r="C56" s="4" t="s">
        <v>625</v>
      </c>
      <c r="D56" s="1">
        <v>11.8</v>
      </c>
    </row>
    <row r="57" spans="1:4" x14ac:dyDescent="0.25">
      <c r="A57" s="1">
        <v>3</v>
      </c>
      <c r="B57" s="2">
        <v>41122</v>
      </c>
      <c r="C57" s="4" t="s">
        <v>625</v>
      </c>
      <c r="D57" s="1">
        <v>12.1</v>
      </c>
    </row>
    <row r="58" spans="1:4" x14ac:dyDescent="0.25">
      <c r="A58" s="1">
        <v>3</v>
      </c>
      <c r="B58" s="2">
        <v>41129</v>
      </c>
      <c r="C58" s="4" t="s">
        <v>625</v>
      </c>
      <c r="D58" s="1">
        <v>12</v>
      </c>
    </row>
    <row r="59" spans="1:4" x14ac:dyDescent="0.25">
      <c r="A59" s="1">
        <v>3</v>
      </c>
      <c r="B59" s="2">
        <v>41136</v>
      </c>
      <c r="C59" s="4" t="s">
        <v>625</v>
      </c>
      <c r="D59" s="1">
        <v>11.9</v>
      </c>
    </row>
    <row r="60" spans="1:4" x14ac:dyDescent="0.25">
      <c r="A60" s="1">
        <v>3</v>
      </c>
      <c r="B60" s="2">
        <v>41143</v>
      </c>
      <c r="C60" s="4" t="s">
        <v>625</v>
      </c>
      <c r="D60" s="1">
        <v>12.6</v>
      </c>
    </row>
    <row r="61" spans="1:4" x14ac:dyDescent="0.25">
      <c r="A61" s="1">
        <v>3</v>
      </c>
      <c r="B61" s="2">
        <v>41157</v>
      </c>
      <c r="C61" s="4" t="s">
        <v>625</v>
      </c>
      <c r="D61" s="1">
        <v>11.8</v>
      </c>
    </row>
    <row r="62" spans="1:4" x14ac:dyDescent="0.25">
      <c r="A62" s="1">
        <v>3</v>
      </c>
      <c r="B62" s="2">
        <v>41164</v>
      </c>
      <c r="C62" s="4" t="s">
        <v>625</v>
      </c>
      <c r="D62" s="1">
        <v>12</v>
      </c>
    </row>
    <row r="63" spans="1:4" x14ac:dyDescent="0.25">
      <c r="A63" s="1">
        <v>3</v>
      </c>
      <c r="B63" s="2">
        <v>41171</v>
      </c>
      <c r="C63" s="4" t="s">
        <v>625</v>
      </c>
      <c r="D63" s="1">
        <v>12.1</v>
      </c>
    </row>
    <row r="64" spans="1:4" x14ac:dyDescent="0.25">
      <c r="A64" s="1">
        <v>3</v>
      </c>
      <c r="B64" s="2">
        <v>41185</v>
      </c>
      <c r="C64" s="4" t="s">
        <v>625</v>
      </c>
      <c r="D64" s="1">
        <v>11.9</v>
      </c>
    </row>
    <row r="65" spans="1:4" x14ac:dyDescent="0.25">
      <c r="A65" s="1">
        <v>3</v>
      </c>
      <c r="B65" s="2">
        <v>41199</v>
      </c>
      <c r="C65" s="4" t="s">
        <v>625</v>
      </c>
      <c r="D65" s="1">
        <v>11.6</v>
      </c>
    </row>
    <row r="66" spans="1:4" x14ac:dyDescent="0.25">
      <c r="A66" s="1">
        <v>3</v>
      </c>
      <c r="B66" s="2">
        <v>41220</v>
      </c>
      <c r="C66" s="4" t="s">
        <v>625</v>
      </c>
      <c r="D66" s="1">
        <v>11.9</v>
      </c>
    </row>
    <row r="67" spans="1:4" x14ac:dyDescent="0.25">
      <c r="A67" s="1">
        <v>3</v>
      </c>
      <c r="B67" s="2">
        <v>41233</v>
      </c>
      <c r="C67" s="4" t="s">
        <v>625</v>
      </c>
      <c r="D67" s="1">
        <v>11.8</v>
      </c>
    </row>
    <row r="68" spans="1:4" x14ac:dyDescent="0.25">
      <c r="A68" s="1">
        <v>3</v>
      </c>
      <c r="B68" s="2">
        <v>41248</v>
      </c>
      <c r="C68" s="4" t="s">
        <v>625</v>
      </c>
      <c r="D68" s="1">
        <v>11.6</v>
      </c>
    </row>
    <row r="69" spans="1:4" x14ac:dyDescent="0.25">
      <c r="A69" s="1">
        <v>3</v>
      </c>
      <c r="B69" s="2">
        <v>41094</v>
      </c>
      <c r="C69" s="4" t="s">
        <v>626</v>
      </c>
      <c r="D69" s="1">
        <v>34</v>
      </c>
    </row>
    <row r="70" spans="1:4" x14ac:dyDescent="0.25">
      <c r="A70" s="1">
        <v>3</v>
      </c>
      <c r="B70" s="2">
        <v>41122</v>
      </c>
      <c r="C70" s="4" t="s">
        <v>626</v>
      </c>
      <c r="D70" s="1">
        <v>25</v>
      </c>
    </row>
    <row r="71" spans="1:4" x14ac:dyDescent="0.25">
      <c r="A71" s="1">
        <v>3</v>
      </c>
      <c r="B71" s="2">
        <v>41157</v>
      </c>
      <c r="C71" s="4" t="s">
        <v>626</v>
      </c>
      <c r="D71" s="1">
        <v>33</v>
      </c>
    </row>
    <row r="72" spans="1:4" x14ac:dyDescent="0.25">
      <c r="A72" s="1">
        <v>3</v>
      </c>
      <c r="B72" s="2">
        <v>41185</v>
      </c>
      <c r="C72" s="4" t="s">
        <v>626</v>
      </c>
      <c r="D72" s="1">
        <v>37</v>
      </c>
    </row>
    <row r="73" spans="1:4" x14ac:dyDescent="0.25">
      <c r="A73" s="1">
        <v>3</v>
      </c>
      <c r="B73" s="2">
        <v>41220</v>
      </c>
      <c r="C73" s="4" t="s">
        <v>626</v>
      </c>
      <c r="D73" s="1">
        <v>41</v>
      </c>
    </row>
    <row r="74" spans="1:4" x14ac:dyDescent="0.25">
      <c r="A74" s="1">
        <v>3</v>
      </c>
      <c r="B74" s="2">
        <v>41248</v>
      </c>
      <c r="C74" s="4" t="s">
        <v>626</v>
      </c>
      <c r="D74" s="1">
        <v>39</v>
      </c>
    </row>
    <row r="75" spans="1:4" x14ac:dyDescent="0.25">
      <c r="A75" s="1">
        <v>4</v>
      </c>
      <c r="B75" s="2">
        <v>41094</v>
      </c>
      <c r="C75" s="4" t="s">
        <v>624</v>
      </c>
      <c r="D75" s="1">
        <v>529</v>
      </c>
    </row>
    <row r="76" spans="1:4" x14ac:dyDescent="0.25">
      <c r="A76" s="1">
        <v>4</v>
      </c>
      <c r="B76" s="2">
        <v>41122</v>
      </c>
      <c r="C76" s="4" t="s">
        <v>624</v>
      </c>
      <c r="D76" s="1">
        <v>723</v>
      </c>
    </row>
    <row r="77" spans="1:4" x14ac:dyDescent="0.25">
      <c r="A77" s="1">
        <v>4</v>
      </c>
      <c r="B77" s="2">
        <v>41157</v>
      </c>
      <c r="C77" s="4" t="s">
        <v>624</v>
      </c>
      <c r="D77" s="1">
        <v>539</v>
      </c>
    </row>
    <row r="78" spans="1:4" x14ac:dyDescent="0.25">
      <c r="A78" s="1">
        <v>4</v>
      </c>
      <c r="B78" s="2">
        <v>41185</v>
      </c>
      <c r="C78" s="4" t="s">
        <v>624</v>
      </c>
      <c r="D78" s="1">
        <v>686</v>
      </c>
    </row>
    <row r="79" spans="1:4" x14ac:dyDescent="0.25">
      <c r="A79" s="1">
        <v>4</v>
      </c>
      <c r="B79" s="2">
        <v>41220</v>
      </c>
      <c r="C79" s="4" t="s">
        <v>624</v>
      </c>
      <c r="D79" s="1">
        <v>728</v>
      </c>
    </row>
    <row r="80" spans="1:4" x14ac:dyDescent="0.25">
      <c r="A80" s="1">
        <v>4</v>
      </c>
      <c r="B80" s="2">
        <v>41094</v>
      </c>
      <c r="C80" s="4" t="s">
        <v>625</v>
      </c>
      <c r="D80" s="1">
        <v>10.7</v>
      </c>
    </row>
    <row r="81" spans="1:4" x14ac:dyDescent="0.25">
      <c r="A81" s="1">
        <v>4</v>
      </c>
      <c r="B81" s="2">
        <v>41108</v>
      </c>
      <c r="C81" s="4" t="s">
        <v>625</v>
      </c>
      <c r="D81" s="1">
        <v>10.7</v>
      </c>
    </row>
    <row r="82" spans="1:4" x14ac:dyDescent="0.25">
      <c r="A82" s="1">
        <v>4</v>
      </c>
      <c r="B82" s="2">
        <v>41122</v>
      </c>
      <c r="C82" s="4" t="s">
        <v>625</v>
      </c>
      <c r="D82" s="1">
        <v>10.199999999999999</v>
      </c>
    </row>
    <row r="83" spans="1:4" x14ac:dyDescent="0.25">
      <c r="A83" s="1">
        <v>4</v>
      </c>
      <c r="B83" s="2">
        <v>41136</v>
      </c>
      <c r="C83" s="4" t="s">
        <v>625</v>
      </c>
      <c r="D83" s="1">
        <v>11</v>
      </c>
    </row>
    <row r="84" spans="1:4" x14ac:dyDescent="0.25">
      <c r="A84" s="1">
        <v>4</v>
      </c>
      <c r="B84" s="2">
        <v>41157</v>
      </c>
      <c r="C84" s="4" t="s">
        <v>625</v>
      </c>
      <c r="D84" s="1">
        <v>11.3</v>
      </c>
    </row>
    <row r="85" spans="1:4" x14ac:dyDescent="0.25">
      <c r="A85" s="1">
        <v>4</v>
      </c>
      <c r="B85" s="2">
        <v>41171</v>
      </c>
      <c r="C85" s="4" t="s">
        <v>625</v>
      </c>
      <c r="D85" s="1">
        <v>12.6</v>
      </c>
    </row>
    <row r="86" spans="1:4" x14ac:dyDescent="0.25">
      <c r="A86" s="1">
        <v>4</v>
      </c>
      <c r="B86" s="2">
        <v>41185</v>
      </c>
      <c r="C86" s="4" t="s">
        <v>625</v>
      </c>
      <c r="D86" s="1">
        <v>13</v>
      </c>
    </row>
    <row r="87" spans="1:4" x14ac:dyDescent="0.25">
      <c r="A87" s="1">
        <v>4</v>
      </c>
      <c r="B87" s="2">
        <v>41199</v>
      </c>
      <c r="C87" s="4" t="s">
        <v>625</v>
      </c>
      <c r="D87" s="1">
        <v>12.3</v>
      </c>
    </row>
    <row r="88" spans="1:4" x14ac:dyDescent="0.25">
      <c r="A88" s="1">
        <v>4</v>
      </c>
      <c r="B88" s="2">
        <v>41220</v>
      </c>
      <c r="C88" s="4" t="s">
        <v>625</v>
      </c>
      <c r="D88" s="1">
        <v>11.5</v>
      </c>
    </row>
    <row r="89" spans="1:4" x14ac:dyDescent="0.25">
      <c r="A89" s="1">
        <v>4</v>
      </c>
      <c r="B89" s="2">
        <v>41233</v>
      </c>
      <c r="C89" s="4" t="s">
        <v>625</v>
      </c>
      <c r="D89" s="1">
        <v>10.7</v>
      </c>
    </row>
    <row r="90" spans="1:4" x14ac:dyDescent="0.25">
      <c r="A90" s="1">
        <v>4</v>
      </c>
      <c r="B90" s="2">
        <v>41094</v>
      </c>
      <c r="C90" s="4" t="s">
        <v>626</v>
      </c>
      <c r="D90" s="1">
        <v>17</v>
      </c>
    </row>
    <row r="91" spans="1:4" x14ac:dyDescent="0.25">
      <c r="A91" s="1">
        <v>4</v>
      </c>
      <c r="B91" s="2">
        <v>41122</v>
      </c>
      <c r="C91" s="4" t="s">
        <v>626</v>
      </c>
      <c r="D91" s="1">
        <v>16</v>
      </c>
    </row>
    <row r="92" spans="1:4" x14ac:dyDescent="0.25">
      <c r="A92" s="1">
        <v>4</v>
      </c>
      <c r="B92" s="2">
        <v>41157</v>
      </c>
      <c r="C92" s="4" t="s">
        <v>626</v>
      </c>
      <c r="D92" s="1">
        <v>8</v>
      </c>
    </row>
    <row r="93" spans="1:4" x14ac:dyDescent="0.25">
      <c r="A93" s="1">
        <v>4</v>
      </c>
      <c r="B93" s="2">
        <v>41185</v>
      </c>
      <c r="C93" s="4" t="s">
        <v>626</v>
      </c>
      <c r="D93" s="1">
        <v>33</v>
      </c>
    </row>
    <row r="94" spans="1:4" x14ac:dyDescent="0.25">
      <c r="A94" s="1">
        <v>4</v>
      </c>
      <c r="B94" s="2">
        <v>41220</v>
      </c>
      <c r="C94" s="4" t="s">
        <v>626</v>
      </c>
      <c r="D94" s="1">
        <v>18</v>
      </c>
    </row>
    <row r="95" spans="1:4" x14ac:dyDescent="0.25">
      <c r="A95" s="1">
        <v>5</v>
      </c>
      <c r="B95" s="2">
        <v>41094</v>
      </c>
      <c r="C95" s="4" t="s">
        <v>624</v>
      </c>
      <c r="D95" s="1">
        <v>587</v>
      </c>
    </row>
    <row r="96" spans="1:4" x14ac:dyDescent="0.25">
      <c r="A96" s="1">
        <v>5</v>
      </c>
      <c r="B96" s="2">
        <v>41122</v>
      </c>
      <c r="C96" s="4" t="s">
        <v>624</v>
      </c>
      <c r="D96" s="1">
        <v>422</v>
      </c>
    </row>
    <row r="97" spans="1:4" x14ac:dyDescent="0.25">
      <c r="A97" s="1">
        <v>5</v>
      </c>
      <c r="B97" s="2">
        <v>41159</v>
      </c>
      <c r="C97" s="4" t="s">
        <v>624</v>
      </c>
      <c r="D97" s="1">
        <v>876</v>
      </c>
    </row>
    <row r="98" spans="1:4" x14ac:dyDescent="0.25">
      <c r="A98" s="1">
        <v>5</v>
      </c>
      <c r="B98" s="2">
        <v>41185</v>
      </c>
      <c r="C98" s="4" t="s">
        <v>624</v>
      </c>
      <c r="D98" s="1">
        <v>509</v>
      </c>
    </row>
    <row r="99" spans="1:4" x14ac:dyDescent="0.25">
      <c r="A99" s="1">
        <v>5</v>
      </c>
      <c r="B99" s="2">
        <v>41220</v>
      </c>
      <c r="C99" s="4" t="s">
        <v>624</v>
      </c>
      <c r="D99" s="1">
        <v>362</v>
      </c>
    </row>
    <row r="100" spans="1:4" x14ac:dyDescent="0.25">
      <c r="A100" s="1">
        <v>5</v>
      </c>
      <c r="B100" s="2">
        <v>41248</v>
      </c>
      <c r="C100" s="4" t="s">
        <v>624</v>
      </c>
      <c r="D100" s="1">
        <v>698</v>
      </c>
    </row>
    <row r="101" spans="1:4" x14ac:dyDescent="0.25">
      <c r="A101" s="1">
        <v>5</v>
      </c>
      <c r="B101" s="2">
        <v>41094</v>
      </c>
      <c r="C101" s="4" t="s">
        <v>625</v>
      </c>
      <c r="D101" s="1">
        <v>11.2</v>
      </c>
    </row>
    <row r="102" spans="1:4" x14ac:dyDescent="0.25">
      <c r="A102" s="1">
        <v>5</v>
      </c>
      <c r="B102" s="2">
        <v>41108</v>
      </c>
      <c r="C102" s="4" t="s">
        <v>625</v>
      </c>
      <c r="D102" s="1">
        <v>11.5</v>
      </c>
    </row>
    <row r="103" spans="1:4" x14ac:dyDescent="0.25">
      <c r="A103" s="1">
        <v>5</v>
      </c>
      <c r="B103" s="2">
        <v>41122</v>
      </c>
      <c r="C103" s="4" t="s">
        <v>625</v>
      </c>
      <c r="D103" s="1">
        <v>11</v>
      </c>
    </row>
    <row r="104" spans="1:4" x14ac:dyDescent="0.25">
      <c r="A104" s="1">
        <v>5</v>
      </c>
      <c r="B104" s="2">
        <v>41136</v>
      </c>
      <c r="C104" s="4" t="s">
        <v>625</v>
      </c>
      <c r="D104" s="1">
        <v>12.5</v>
      </c>
    </row>
    <row r="105" spans="1:4" x14ac:dyDescent="0.25">
      <c r="A105" s="1">
        <v>5</v>
      </c>
      <c r="B105" s="2">
        <v>41143</v>
      </c>
      <c r="C105" s="4" t="s">
        <v>625</v>
      </c>
      <c r="D105" s="1">
        <v>12.1</v>
      </c>
    </row>
    <row r="106" spans="1:4" x14ac:dyDescent="0.25">
      <c r="A106" s="1">
        <v>5</v>
      </c>
      <c r="B106" s="2">
        <v>41159</v>
      </c>
      <c r="C106" s="4" t="s">
        <v>625</v>
      </c>
      <c r="D106" s="1">
        <v>10.7</v>
      </c>
    </row>
    <row r="107" spans="1:4" x14ac:dyDescent="0.25">
      <c r="A107" s="1">
        <v>5</v>
      </c>
      <c r="B107" s="2">
        <v>41164</v>
      </c>
      <c r="C107" s="4" t="s">
        <v>625</v>
      </c>
      <c r="D107" s="1">
        <v>9.9</v>
      </c>
    </row>
    <row r="108" spans="1:4" x14ac:dyDescent="0.25">
      <c r="A108" s="1">
        <v>5</v>
      </c>
      <c r="B108" s="2">
        <v>41171</v>
      </c>
      <c r="C108" s="4" t="s">
        <v>625</v>
      </c>
      <c r="D108" s="1">
        <v>10.4</v>
      </c>
    </row>
    <row r="109" spans="1:4" x14ac:dyDescent="0.25">
      <c r="A109" s="1">
        <v>5</v>
      </c>
      <c r="B109" s="2">
        <v>41185</v>
      </c>
      <c r="C109" s="4" t="s">
        <v>625</v>
      </c>
      <c r="D109" s="1">
        <v>11</v>
      </c>
    </row>
    <row r="110" spans="1:4" x14ac:dyDescent="0.25">
      <c r="A110" s="1">
        <v>5</v>
      </c>
      <c r="B110" s="2">
        <v>41199</v>
      </c>
      <c r="C110" s="4" t="s">
        <v>625</v>
      </c>
      <c r="D110" s="1">
        <v>10</v>
      </c>
    </row>
    <row r="111" spans="1:4" x14ac:dyDescent="0.25">
      <c r="A111" s="1">
        <v>5</v>
      </c>
      <c r="B111" s="2">
        <v>41220</v>
      </c>
      <c r="C111" s="4" t="s">
        <v>625</v>
      </c>
      <c r="D111" s="1">
        <v>9.9</v>
      </c>
    </row>
    <row r="112" spans="1:4" x14ac:dyDescent="0.25">
      <c r="A112" s="1">
        <v>5</v>
      </c>
      <c r="B112" s="2">
        <v>41233</v>
      </c>
      <c r="C112" s="4" t="s">
        <v>625</v>
      </c>
      <c r="D112" s="1">
        <v>10.4</v>
      </c>
    </row>
    <row r="113" spans="1:4" x14ac:dyDescent="0.25">
      <c r="A113" s="1">
        <v>5</v>
      </c>
      <c r="B113" s="2">
        <v>41248</v>
      </c>
      <c r="C113" s="4" t="s">
        <v>625</v>
      </c>
      <c r="D113" s="1">
        <v>10.7</v>
      </c>
    </row>
    <row r="114" spans="1:4" x14ac:dyDescent="0.25">
      <c r="A114" s="1">
        <v>5</v>
      </c>
      <c r="B114" s="2">
        <v>41094</v>
      </c>
      <c r="C114" s="4" t="s">
        <v>626</v>
      </c>
      <c r="D114" s="1">
        <v>46</v>
      </c>
    </row>
    <row r="115" spans="1:4" x14ac:dyDescent="0.25">
      <c r="A115" s="1">
        <v>5</v>
      </c>
      <c r="B115" s="2">
        <v>41122</v>
      </c>
      <c r="C115" s="4" t="s">
        <v>626</v>
      </c>
      <c r="D115" s="1">
        <v>31</v>
      </c>
    </row>
    <row r="116" spans="1:4" x14ac:dyDescent="0.25">
      <c r="A116" s="1">
        <v>5</v>
      </c>
      <c r="B116" s="2">
        <v>41159</v>
      </c>
      <c r="C116" s="4" t="s">
        <v>626</v>
      </c>
      <c r="D116" s="1">
        <v>52</v>
      </c>
    </row>
    <row r="117" spans="1:4" x14ac:dyDescent="0.25">
      <c r="A117" s="1">
        <v>5</v>
      </c>
      <c r="B117" s="2">
        <v>41185</v>
      </c>
      <c r="C117" s="4" t="s">
        <v>626</v>
      </c>
      <c r="D117" s="1">
        <v>30</v>
      </c>
    </row>
    <row r="118" spans="1:4" x14ac:dyDescent="0.25">
      <c r="A118" s="1">
        <v>5</v>
      </c>
      <c r="B118" s="2">
        <v>41220</v>
      </c>
      <c r="C118" s="4" t="s">
        <v>626</v>
      </c>
      <c r="D118" s="1">
        <v>27</v>
      </c>
    </row>
    <row r="119" spans="1:4" x14ac:dyDescent="0.25">
      <c r="A119" s="1">
        <v>5</v>
      </c>
      <c r="B119" s="2">
        <v>41248</v>
      </c>
      <c r="C119" s="4" t="s">
        <v>626</v>
      </c>
      <c r="D119" s="1">
        <v>37</v>
      </c>
    </row>
    <row r="120" spans="1:4" x14ac:dyDescent="0.25">
      <c r="A120" s="1">
        <v>6</v>
      </c>
      <c r="B120" s="2">
        <v>41248</v>
      </c>
      <c r="C120" s="4" t="s">
        <v>624</v>
      </c>
      <c r="D120" s="1">
        <v>601</v>
      </c>
    </row>
    <row r="121" spans="1:4" x14ac:dyDescent="0.25">
      <c r="A121" s="1">
        <v>6</v>
      </c>
      <c r="B121" s="2">
        <v>41248</v>
      </c>
      <c r="C121" s="4" t="s">
        <v>625</v>
      </c>
      <c r="D121" s="1">
        <v>11.2</v>
      </c>
    </row>
    <row r="122" spans="1:4" x14ac:dyDescent="0.25">
      <c r="A122" s="1">
        <v>6</v>
      </c>
      <c r="B122" s="2">
        <v>41248</v>
      </c>
      <c r="C122" s="4" t="s">
        <v>626</v>
      </c>
      <c r="D122" s="1">
        <v>27</v>
      </c>
    </row>
    <row r="123" spans="1:4" x14ac:dyDescent="0.25">
      <c r="A123" s="1">
        <v>7</v>
      </c>
      <c r="B123" s="2">
        <v>41097</v>
      </c>
      <c r="C123" s="4" t="s">
        <v>624</v>
      </c>
      <c r="D123" s="1">
        <v>1370</v>
      </c>
    </row>
    <row r="124" spans="1:4" x14ac:dyDescent="0.25">
      <c r="A124" s="1">
        <v>7</v>
      </c>
      <c r="B124" s="2">
        <v>41123</v>
      </c>
      <c r="C124" s="4" t="s">
        <v>624</v>
      </c>
      <c r="D124" s="1">
        <v>1068</v>
      </c>
    </row>
    <row r="125" spans="1:4" x14ac:dyDescent="0.25">
      <c r="A125" s="1">
        <v>7</v>
      </c>
      <c r="B125" s="2">
        <v>41097</v>
      </c>
      <c r="C125" s="4" t="s">
        <v>625</v>
      </c>
      <c r="D125" s="1">
        <v>11</v>
      </c>
    </row>
    <row r="126" spans="1:4" x14ac:dyDescent="0.25">
      <c r="A126" s="1">
        <v>7</v>
      </c>
      <c r="B126" s="2">
        <v>41109</v>
      </c>
      <c r="C126" s="4" t="s">
        <v>625</v>
      </c>
      <c r="D126" s="1">
        <v>12.9</v>
      </c>
    </row>
    <row r="127" spans="1:4" x14ac:dyDescent="0.25">
      <c r="A127" s="1">
        <v>7</v>
      </c>
      <c r="B127" s="2">
        <v>41116</v>
      </c>
      <c r="C127" s="4" t="s">
        <v>625</v>
      </c>
      <c r="D127" s="1">
        <v>13.2</v>
      </c>
    </row>
    <row r="128" spans="1:4" x14ac:dyDescent="0.25">
      <c r="A128" s="1">
        <v>7</v>
      </c>
      <c r="B128" s="2">
        <v>41123</v>
      </c>
      <c r="C128" s="4" t="s">
        <v>625</v>
      </c>
      <c r="D128" s="1">
        <v>12.9</v>
      </c>
    </row>
    <row r="129" spans="1:4" x14ac:dyDescent="0.25">
      <c r="A129" s="1">
        <v>7</v>
      </c>
      <c r="B129" s="2">
        <v>41130</v>
      </c>
      <c r="C129" s="4" t="s">
        <v>625</v>
      </c>
      <c r="D129" s="1">
        <v>13.2</v>
      </c>
    </row>
    <row r="130" spans="1:4" x14ac:dyDescent="0.25">
      <c r="A130" s="1">
        <v>7</v>
      </c>
      <c r="B130" s="2">
        <v>41097</v>
      </c>
      <c r="C130" s="4" t="s">
        <v>626</v>
      </c>
      <c r="D130" s="1">
        <v>13</v>
      </c>
    </row>
    <row r="131" spans="1:4" x14ac:dyDescent="0.25">
      <c r="A131" s="1">
        <v>7</v>
      </c>
      <c r="B131" s="2">
        <v>41123</v>
      </c>
      <c r="C131" s="4" t="s">
        <v>626</v>
      </c>
      <c r="D131" s="1">
        <v>47</v>
      </c>
    </row>
    <row r="132" spans="1:4" x14ac:dyDescent="0.25">
      <c r="A132" s="1">
        <v>8</v>
      </c>
      <c r="B132" s="2">
        <v>41095</v>
      </c>
      <c r="C132" s="4" t="s">
        <v>624</v>
      </c>
      <c r="D132" s="1">
        <v>392</v>
      </c>
    </row>
    <row r="133" spans="1:4" x14ac:dyDescent="0.25">
      <c r="A133" s="1">
        <v>8</v>
      </c>
      <c r="B133" s="2">
        <v>41123</v>
      </c>
      <c r="C133" s="4" t="s">
        <v>624</v>
      </c>
      <c r="D133" s="1">
        <v>435</v>
      </c>
    </row>
    <row r="134" spans="1:4" x14ac:dyDescent="0.25">
      <c r="A134" s="1">
        <v>8</v>
      </c>
      <c r="B134" s="2">
        <v>41156</v>
      </c>
      <c r="C134" s="4" t="s">
        <v>624</v>
      </c>
      <c r="D134" s="1">
        <v>435</v>
      </c>
    </row>
    <row r="135" spans="1:4" x14ac:dyDescent="0.25">
      <c r="A135" s="1">
        <v>8</v>
      </c>
      <c r="B135" s="2">
        <v>41186</v>
      </c>
      <c r="C135" s="4" t="s">
        <v>624</v>
      </c>
      <c r="D135" s="1">
        <v>558</v>
      </c>
    </row>
    <row r="136" spans="1:4" x14ac:dyDescent="0.25">
      <c r="A136" s="1">
        <v>8</v>
      </c>
      <c r="B136" s="2">
        <v>41221</v>
      </c>
      <c r="C136" s="4" t="s">
        <v>624</v>
      </c>
      <c r="D136" s="1">
        <v>438</v>
      </c>
    </row>
    <row r="137" spans="1:4" x14ac:dyDescent="0.25">
      <c r="A137" s="1">
        <v>8</v>
      </c>
      <c r="B137" s="2">
        <v>41095</v>
      </c>
      <c r="C137" s="4" t="s">
        <v>625</v>
      </c>
      <c r="D137" s="1">
        <v>11.1</v>
      </c>
    </row>
    <row r="138" spans="1:4" x14ac:dyDescent="0.25">
      <c r="A138" s="1">
        <v>8</v>
      </c>
      <c r="B138" s="2">
        <v>41109</v>
      </c>
      <c r="C138" s="4" t="s">
        <v>625</v>
      </c>
      <c r="D138" s="1">
        <v>10.9</v>
      </c>
    </row>
    <row r="139" spans="1:4" x14ac:dyDescent="0.25">
      <c r="A139" s="1">
        <v>8</v>
      </c>
      <c r="B139" s="2">
        <v>41123</v>
      </c>
      <c r="C139" s="4" t="s">
        <v>625</v>
      </c>
      <c r="D139" s="1">
        <v>10.9</v>
      </c>
    </row>
    <row r="140" spans="1:4" x14ac:dyDescent="0.25">
      <c r="A140" s="1">
        <v>8</v>
      </c>
      <c r="B140" s="2">
        <v>41137</v>
      </c>
      <c r="C140" s="4" t="s">
        <v>625</v>
      </c>
      <c r="D140" s="1">
        <v>10.3</v>
      </c>
    </row>
    <row r="141" spans="1:4" x14ac:dyDescent="0.25">
      <c r="A141" s="1">
        <v>8</v>
      </c>
      <c r="B141" s="2">
        <v>41156</v>
      </c>
      <c r="C141" s="4" t="s">
        <v>625</v>
      </c>
      <c r="D141" s="1">
        <v>9.9</v>
      </c>
    </row>
    <row r="142" spans="1:4" x14ac:dyDescent="0.25">
      <c r="A142" s="1">
        <v>8</v>
      </c>
      <c r="B142" s="2">
        <v>41172</v>
      </c>
      <c r="C142" s="4" t="s">
        <v>625</v>
      </c>
      <c r="D142" s="1">
        <v>10.1</v>
      </c>
    </row>
    <row r="143" spans="1:4" x14ac:dyDescent="0.25">
      <c r="A143" s="1">
        <v>8</v>
      </c>
      <c r="B143" s="2">
        <v>41186</v>
      </c>
      <c r="C143" s="4" t="s">
        <v>625</v>
      </c>
      <c r="D143" s="1">
        <v>10.7</v>
      </c>
    </row>
    <row r="144" spans="1:4" x14ac:dyDescent="0.25">
      <c r="A144" s="1">
        <v>8</v>
      </c>
      <c r="B144" s="2">
        <v>41200</v>
      </c>
      <c r="C144" s="4" t="s">
        <v>625</v>
      </c>
      <c r="D144" s="1">
        <v>10.5</v>
      </c>
    </row>
    <row r="145" spans="1:4" x14ac:dyDescent="0.25">
      <c r="A145" s="1">
        <v>8</v>
      </c>
      <c r="B145" s="2">
        <v>41221</v>
      </c>
      <c r="C145" s="4" t="s">
        <v>625</v>
      </c>
      <c r="D145" s="1">
        <v>10.199999999999999</v>
      </c>
    </row>
    <row r="146" spans="1:4" x14ac:dyDescent="0.25">
      <c r="A146" s="1">
        <v>8</v>
      </c>
      <c r="B146" s="2">
        <v>41095</v>
      </c>
      <c r="C146" s="4" t="s">
        <v>626</v>
      </c>
      <c r="D146" s="1">
        <v>39</v>
      </c>
    </row>
    <row r="147" spans="1:4" x14ac:dyDescent="0.25">
      <c r="A147" s="1">
        <v>8</v>
      </c>
      <c r="B147" s="2">
        <v>41123</v>
      </c>
      <c r="C147" s="4" t="s">
        <v>626</v>
      </c>
      <c r="D147" s="1">
        <v>44</v>
      </c>
    </row>
    <row r="148" spans="1:4" x14ac:dyDescent="0.25">
      <c r="A148" s="1">
        <v>8</v>
      </c>
      <c r="B148" s="2">
        <v>41156</v>
      </c>
      <c r="C148" s="4" t="s">
        <v>626</v>
      </c>
      <c r="D148" s="1">
        <v>41</v>
      </c>
    </row>
    <row r="149" spans="1:4" x14ac:dyDescent="0.25">
      <c r="A149" s="1">
        <v>8</v>
      </c>
      <c r="B149" s="2">
        <v>41186</v>
      </c>
      <c r="C149" s="4" t="s">
        <v>626</v>
      </c>
      <c r="D149" s="1">
        <v>46</v>
      </c>
    </row>
    <row r="150" spans="1:4" x14ac:dyDescent="0.25">
      <c r="A150" s="1">
        <v>8</v>
      </c>
      <c r="B150" s="2">
        <v>41221</v>
      </c>
      <c r="C150" s="4" t="s">
        <v>626</v>
      </c>
      <c r="D150" s="1">
        <v>49</v>
      </c>
    </row>
    <row r="151" spans="1:4" x14ac:dyDescent="0.25">
      <c r="A151" s="1">
        <v>9</v>
      </c>
      <c r="B151" s="2">
        <v>41095</v>
      </c>
      <c r="C151" s="4" t="s">
        <v>624</v>
      </c>
      <c r="D151" s="1">
        <v>532</v>
      </c>
    </row>
    <row r="152" spans="1:4" x14ac:dyDescent="0.25">
      <c r="A152" s="1">
        <v>9</v>
      </c>
      <c r="B152" s="2">
        <v>41123</v>
      </c>
      <c r="C152" s="4" t="s">
        <v>624</v>
      </c>
      <c r="D152" s="1">
        <v>518</v>
      </c>
    </row>
    <row r="153" spans="1:4" x14ac:dyDescent="0.25">
      <c r="A153" s="1">
        <v>9</v>
      </c>
      <c r="B153" s="2">
        <v>41156</v>
      </c>
      <c r="C153" s="4" t="s">
        <v>624</v>
      </c>
      <c r="D153" s="1">
        <v>456</v>
      </c>
    </row>
    <row r="154" spans="1:4" x14ac:dyDescent="0.25">
      <c r="A154" s="1">
        <v>9</v>
      </c>
      <c r="B154" s="2">
        <v>41186</v>
      </c>
      <c r="C154" s="4" t="s">
        <v>624</v>
      </c>
      <c r="D154" s="1">
        <v>714</v>
      </c>
    </row>
    <row r="155" spans="1:4" x14ac:dyDescent="0.25">
      <c r="A155" s="1">
        <v>9</v>
      </c>
      <c r="B155" s="2">
        <v>41221</v>
      </c>
      <c r="C155" s="4" t="s">
        <v>624</v>
      </c>
      <c r="D155" s="1">
        <v>1257</v>
      </c>
    </row>
    <row r="156" spans="1:4" x14ac:dyDescent="0.25">
      <c r="A156" s="1">
        <v>9</v>
      </c>
      <c r="B156" s="2">
        <v>41095</v>
      </c>
      <c r="C156" s="4" t="s">
        <v>625</v>
      </c>
      <c r="D156" s="1">
        <v>11.4</v>
      </c>
    </row>
    <row r="157" spans="1:4" x14ac:dyDescent="0.25">
      <c r="A157" s="1">
        <v>9</v>
      </c>
      <c r="B157" s="2">
        <v>41109</v>
      </c>
      <c r="C157" s="4" t="s">
        <v>625</v>
      </c>
      <c r="D157" s="1">
        <v>11.7</v>
      </c>
    </row>
    <row r="158" spans="1:4" x14ac:dyDescent="0.25">
      <c r="A158" s="1">
        <v>9</v>
      </c>
      <c r="B158" s="2">
        <v>41116</v>
      </c>
      <c r="C158" s="4" t="s">
        <v>625</v>
      </c>
      <c r="D158" s="1">
        <v>11.2</v>
      </c>
    </row>
    <row r="159" spans="1:4" x14ac:dyDescent="0.25">
      <c r="A159" s="1">
        <v>9</v>
      </c>
      <c r="B159" s="2">
        <v>41123</v>
      </c>
      <c r="C159" s="4" t="s">
        <v>625</v>
      </c>
      <c r="D159" s="1">
        <v>11</v>
      </c>
    </row>
    <row r="160" spans="1:4" x14ac:dyDescent="0.25">
      <c r="A160" s="1">
        <v>9</v>
      </c>
      <c r="B160" s="2">
        <v>41137</v>
      </c>
      <c r="C160" s="4" t="s">
        <v>625</v>
      </c>
      <c r="D160" s="1">
        <v>9.8000000000000007</v>
      </c>
    </row>
    <row r="161" spans="1:4" x14ac:dyDescent="0.25">
      <c r="A161" s="1">
        <v>9</v>
      </c>
      <c r="B161" s="2">
        <v>41156</v>
      </c>
      <c r="C161" s="4" t="s">
        <v>625</v>
      </c>
      <c r="D161" s="1">
        <v>9</v>
      </c>
    </row>
    <row r="162" spans="1:4" x14ac:dyDescent="0.25">
      <c r="A162" s="1">
        <v>9</v>
      </c>
      <c r="B162" s="2">
        <v>41172</v>
      </c>
      <c r="C162" s="4" t="s">
        <v>625</v>
      </c>
      <c r="D162" s="1">
        <v>9.6</v>
      </c>
    </row>
    <row r="163" spans="1:4" x14ac:dyDescent="0.25">
      <c r="A163" s="1">
        <v>9</v>
      </c>
      <c r="B163" s="2">
        <v>41186</v>
      </c>
      <c r="C163" s="4" t="s">
        <v>625</v>
      </c>
      <c r="D163" s="1">
        <v>10.9</v>
      </c>
    </row>
    <row r="164" spans="1:4" x14ac:dyDescent="0.25">
      <c r="A164" s="1">
        <v>9</v>
      </c>
      <c r="B164" s="2">
        <v>41200</v>
      </c>
      <c r="C164" s="4" t="s">
        <v>625</v>
      </c>
      <c r="D164" s="1">
        <v>10.4</v>
      </c>
    </row>
    <row r="165" spans="1:4" x14ac:dyDescent="0.25">
      <c r="A165" s="1">
        <v>9</v>
      </c>
      <c r="B165" s="2">
        <v>41221</v>
      </c>
      <c r="C165" s="4" t="s">
        <v>625</v>
      </c>
      <c r="D165" s="1">
        <v>10.7</v>
      </c>
    </row>
    <row r="166" spans="1:4" x14ac:dyDescent="0.25">
      <c r="A166" s="1">
        <v>9</v>
      </c>
      <c r="B166" s="2">
        <v>41232</v>
      </c>
      <c r="C166" s="4" t="s">
        <v>625</v>
      </c>
      <c r="D166" s="1">
        <v>9.8000000000000007</v>
      </c>
    </row>
    <row r="167" spans="1:4" x14ac:dyDescent="0.25">
      <c r="A167" s="1">
        <v>9</v>
      </c>
      <c r="B167" s="2">
        <v>41242</v>
      </c>
      <c r="C167" s="4" t="s">
        <v>625</v>
      </c>
      <c r="D167" s="1">
        <v>10.7</v>
      </c>
    </row>
    <row r="168" spans="1:4" x14ac:dyDescent="0.25">
      <c r="A168" s="1">
        <v>9</v>
      </c>
      <c r="B168" s="2">
        <v>41095</v>
      </c>
      <c r="C168" s="4" t="s">
        <v>626</v>
      </c>
      <c r="D168" s="1">
        <v>27</v>
      </c>
    </row>
    <row r="169" spans="1:4" x14ac:dyDescent="0.25">
      <c r="A169" s="1">
        <v>9</v>
      </c>
      <c r="B169" s="2">
        <v>41123</v>
      </c>
      <c r="C169" s="4" t="s">
        <v>626</v>
      </c>
      <c r="D169" s="1">
        <v>43</v>
      </c>
    </row>
    <row r="170" spans="1:4" x14ac:dyDescent="0.25">
      <c r="A170" s="1">
        <v>9</v>
      </c>
      <c r="B170" s="2">
        <v>41156</v>
      </c>
      <c r="C170" s="4" t="s">
        <v>626</v>
      </c>
      <c r="D170" s="1">
        <v>12</v>
      </c>
    </row>
    <row r="171" spans="1:4" x14ac:dyDescent="0.25">
      <c r="A171" s="1">
        <v>9</v>
      </c>
      <c r="B171" s="2">
        <v>41186</v>
      </c>
      <c r="C171" s="4" t="s">
        <v>626</v>
      </c>
      <c r="D171" s="1">
        <v>22</v>
      </c>
    </row>
    <row r="172" spans="1:4" x14ac:dyDescent="0.25">
      <c r="A172" s="1">
        <v>9</v>
      </c>
      <c r="B172" s="2">
        <v>41221</v>
      </c>
      <c r="C172" s="4" t="s">
        <v>626</v>
      </c>
      <c r="D172" s="1">
        <v>49</v>
      </c>
    </row>
    <row r="173" spans="1:4" x14ac:dyDescent="0.25">
      <c r="A173" s="1">
        <v>10</v>
      </c>
      <c r="B173" s="2">
        <v>41149</v>
      </c>
      <c r="C173" s="4" t="s">
        <v>624</v>
      </c>
      <c r="D173" s="1">
        <v>763</v>
      </c>
    </row>
    <row r="174" spans="1:4" x14ac:dyDescent="0.25">
      <c r="A174" s="1">
        <v>10</v>
      </c>
      <c r="B174" s="2">
        <v>41156</v>
      </c>
      <c r="C174" s="4" t="s">
        <v>624</v>
      </c>
      <c r="D174" s="1">
        <v>814</v>
      </c>
    </row>
    <row r="175" spans="1:4" x14ac:dyDescent="0.25">
      <c r="A175" s="1">
        <v>10</v>
      </c>
      <c r="B175" s="2">
        <v>41186</v>
      </c>
      <c r="C175" s="4" t="s">
        <v>624</v>
      </c>
      <c r="D175" s="1">
        <v>878</v>
      </c>
    </row>
    <row r="176" spans="1:4" x14ac:dyDescent="0.25">
      <c r="A176" s="1">
        <v>10</v>
      </c>
      <c r="B176" s="2">
        <v>41221</v>
      </c>
      <c r="C176" s="4" t="s">
        <v>624</v>
      </c>
      <c r="D176" s="1">
        <v>616</v>
      </c>
    </row>
    <row r="177" spans="1:4" x14ac:dyDescent="0.25">
      <c r="A177" s="1">
        <v>10</v>
      </c>
      <c r="B177" s="2">
        <v>41149</v>
      </c>
      <c r="C177" s="4" t="s">
        <v>625</v>
      </c>
      <c r="D177" s="1">
        <v>9.4</v>
      </c>
    </row>
    <row r="178" spans="1:4" x14ac:dyDescent="0.25">
      <c r="A178" s="1">
        <v>10</v>
      </c>
      <c r="B178" s="2">
        <v>41156</v>
      </c>
      <c r="C178" s="4" t="s">
        <v>625</v>
      </c>
      <c r="D178" s="1">
        <v>9.3000000000000007</v>
      </c>
    </row>
    <row r="179" spans="1:4" x14ac:dyDescent="0.25">
      <c r="A179" s="1">
        <v>10</v>
      </c>
      <c r="B179" s="2">
        <v>41172</v>
      </c>
      <c r="C179" s="4" t="s">
        <v>625</v>
      </c>
      <c r="D179" s="1">
        <v>9.5</v>
      </c>
    </row>
    <row r="180" spans="1:4" x14ac:dyDescent="0.25">
      <c r="A180" s="1">
        <v>10</v>
      </c>
      <c r="B180" s="2">
        <v>41186</v>
      </c>
      <c r="C180" s="4" t="s">
        <v>625</v>
      </c>
      <c r="D180" s="1">
        <v>10.3</v>
      </c>
    </row>
    <row r="181" spans="1:4" x14ac:dyDescent="0.25">
      <c r="A181" s="1">
        <v>10</v>
      </c>
      <c r="B181" s="2">
        <v>41200</v>
      </c>
      <c r="C181" s="4" t="s">
        <v>625</v>
      </c>
      <c r="D181" s="1">
        <v>10.4</v>
      </c>
    </row>
    <row r="182" spans="1:4" x14ac:dyDescent="0.25">
      <c r="A182" s="1">
        <v>10</v>
      </c>
      <c r="B182" s="2">
        <v>41221</v>
      </c>
      <c r="C182" s="4" t="s">
        <v>625</v>
      </c>
      <c r="D182" s="1">
        <v>11</v>
      </c>
    </row>
    <row r="183" spans="1:4" x14ac:dyDescent="0.25">
      <c r="A183" s="1">
        <v>10</v>
      </c>
      <c r="B183" s="2">
        <v>41232</v>
      </c>
      <c r="C183" s="4" t="s">
        <v>625</v>
      </c>
      <c r="D183" s="1">
        <v>10.199999999999999</v>
      </c>
    </row>
    <row r="184" spans="1:4" x14ac:dyDescent="0.25">
      <c r="A184" s="1">
        <v>10</v>
      </c>
      <c r="B184" s="2">
        <v>41149</v>
      </c>
      <c r="C184" s="4" t="s">
        <v>626</v>
      </c>
      <c r="D184" s="1">
        <v>31</v>
      </c>
    </row>
    <row r="185" spans="1:4" x14ac:dyDescent="0.25">
      <c r="A185" s="1">
        <v>10</v>
      </c>
      <c r="B185" s="2">
        <v>41156</v>
      </c>
      <c r="C185" s="4" t="s">
        <v>626</v>
      </c>
      <c r="D185" s="1">
        <v>37</v>
      </c>
    </row>
    <row r="186" spans="1:4" x14ac:dyDescent="0.25">
      <c r="A186" s="1">
        <v>10</v>
      </c>
      <c r="B186" s="2">
        <v>41186</v>
      </c>
      <c r="C186" s="4" t="s">
        <v>626</v>
      </c>
      <c r="D186" s="1">
        <v>32</v>
      </c>
    </row>
    <row r="187" spans="1:4" x14ac:dyDescent="0.25">
      <c r="A187" s="1">
        <v>10</v>
      </c>
      <c r="B187" s="2">
        <v>41221</v>
      </c>
      <c r="C187" s="4" t="s">
        <v>626</v>
      </c>
      <c r="D187" s="1">
        <v>65</v>
      </c>
    </row>
    <row r="188" spans="1:4" x14ac:dyDescent="0.25">
      <c r="A188" s="1">
        <v>11</v>
      </c>
      <c r="B188" s="2">
        <v>41220</v>
      </c>
      <c r="C188" s="4" t="s">
        <v>624</v>
      </c>
      <c r="D188" s="1">
        <v>845</v>
      </c>
    </row>
    <row r="189" spans="1:4" x14ac:dyDescent="0.25">
      <c r="A189" s="1">
        <v>11</v>
      </c>
      <c r="B189" s="2">
        <v>41248</v>
      </c>
      <c r="C189" s="4" t="s">
        <v>624</v>
      </c>
      <c r="D189" s="1">
        <v>326</v>
      </c>
    </row>
    <row r="190" spans="1:4" x14ac:dyDescent="0.25">
      <c r="A190" s="1">
        <v>11</v>
      </c>
      <c r="B190" s="2">
        <v>41220</v>
      </c>
      <c r="C190" s="4" t="s">
        <v>625</v>
      </c>
      <c r="D190" s="1">
        <v>8.8000000000000007</v>
      </c>
    </row>
    <row r="191" spans="1:4" x14ac:dyDescent="0.25">
      <c r="A191" s="1">
        <v>11</v>
      </c>
      <c r="B191" s="2">
        <v>41233</v>
      </c>
      <c r="C191" s="4" t="s">
        <v>625</v>
      </c>
      <c r="D191" s="1">
        <v>8.1999999999999993</v>
      </c>
    </row>
    <row r="192" spans="1:4" x14ac:dyDescent="0.25">
      <c r="A192" s="1">
        <v>11</v>
      </c>
      <c r="B192" s="2">
        <v>41248</v>
      </c>
      <c r="C192" s="4" t="s">
        <v>625</v>
      </c>
      <c r="D192" s="1">
        <v>9.6</v>
      </c>
    </row>
    <row r="193" spans="1:4" x14ac:dyDescent="0.25">
      <c r="A193" s="1">
        <v>11</v>
      </c>
      <c r="B193" s="2">
        <v>41220</v>
      </c>
      <c r="C193" s="4" t="s">
        <v>626</v>
      </c>
      <c r="D193" s="1">
        <v>38</v>
      </c>
    </row>
    <row r="194" spans="1:4" x14ac:dyDescent="0.25">
      <c r="A194" s="1">
        <v>11</v>
      </c>
      <c r="B194" s="2">
        <v>41248</v>
      </c>
      <c r="C194" s="4" t="s">
        <v>626</v>
      </c>
      <c r="D194" s="1">
        <v>27</v>
      </c>
    </row>
    <row r="195" spans="1:4" x14ac:dyDescent="0.25">
      <c r="A195" s="1">
        <v>12</v>
      </c>
      <c r="B195" s="2">
        <v>41094</v>
      </c>
      <c r="C195" s="4" t="s">
        <v>624</v>
      </c>
      <c r="D195" s="1">
        <v>654</v>
      </c>
    </row>
    <row r="196" spans="1:4" x14ac:dyDescent="0.25">
      <c r="A196" s="1">
        <v>12</v>
      </c>
      <c r="B196" s="2">
        <v>41123</v>
      </c>
      <c r="C196" s="4" t="s">
        <v>624</v>
      </c>
      <c r="D196" s="1">
        <v>586</v>
      </c>
    </row>
    <row r="197" spans="1:4" x14ac:dyDescent="0.25">
      <c r="A197" s="1">
        <v>12</v>
      </c>
      <c r="B197" s="2">
        <v>41157</v>
      </c>
      <c r="C197" s="4" t="s">
        <v>624</v>
      </c>
      <c r="D197" s="1">
        <v>673</v>
      </c>
    </row>
    <row r="198" spans="1:4" x14ac:dyDescent="0.25">
      <c r="A198" s="1">
        <v>12</v>
      </c>
      <c r="B198" s="2">
        <v>41185</v>
      </c>
      <c r="C198" s="4" t="s">
        <v>624</v>
      </c>
      <c r="D198" s="1">
        <v>512</v>
      </c>
    </row>
    <row r="199" spans="1:4" x14ac:dyDescent="0.25">
      <c r="A199" s="1">
        <v>12</v>
      </c>
      <c r="B199" s="2">
        <v>41094</v>
      </c>
      <c r="C199" s="4" t="s">
        <v>625</v>
      </c>
      <c r="D199" s="1">
        <v>10.199999999999999</v>
      </c>
    </row>
    <row r="200" spans="1:4" x14ac:dyDescent="0.25">
      <c r="A200" s="1">
        <v>12</v>
      </c>
      <c r="B200" s="2">
        <v>41110</v>
      </c>
      <c r="C200" s="4" t="s">
        <v>625</v>
      </c>
      <c r="D200" s="1">
        <v>9.6</v>
      </c>
    </row>
    <row r="201" spans="1:4" x14ac:dyDescent="0.25">
      <c r="A201" s="1">
        <v>12</v>
      </c>
      <c r="B201" s="2">
        <v>41123</v>
      </c>
      <c r="C201" s="4" t="s">
        <v>625</v>
      </c>
      <c r="D201" s="1">
        <v>9.4</v>
      </c>
    </row>
    <row r="202" spans="1:4" x14ac:dyDescent="0.25">
      <c r="A202" s="1">
        <v>12</v>
      </c>
      <c r="B202" s="2">
        <v>41150</v>
      </c>
      <c r="C202" s="4" t="s">
        <v>625</v>
      </c>
      <c r="D202" s="1">
        <v>8.6999999999999993</v>
      </c>
    </row>
    <row r="203" spans="1:4" x14ac:dyDescent="0.25">
      <c r="A203" s="1">
        <v>12</v>
      </c>
      <c r="B203" s="2">
        <v>41152</v>
      </c>
      <c r="C203" s="4" t="s">
        <v>625</v>
      </c>
      <c r="D203" s="1">
        <v>8.5</v>
      </c>
    </row>
    <row r="204" spans="1:4" x14ac:dyDescent="0.25">
      <c r="A204" s="1">
        <v>12</v>
      </c>
      <c r="B204" s="2">
        <v>41157</v>
      </c>
      <c r="C204" s="4" t="s">
        <v>625</v>
      </c>
      <c r="D204" s="1">
        <v>9.3000000000000007</v>
      </c>
    </row>
    <row r="205" spans="1:4" x14ac:dyDescent="0.25">
      <c r="A205" s="1">
        <v>12</v>
      </c>
      <c r="B205" s="2">
        <v>41171</v>
      </c>
      <c r="C205" s="4" t="s">
        <v>625</v>
      </c>
      <c r="D205" s="1">
        <v>10</v>
      </c>
    </row>
    <row r="206" spans="1:4" x14ac:dyDescent="0.25">
      <c r="A206" s="1">
        <v>12</v>
      </c>
      <c r="B206" s="2">
        <v>41185</v>
      </c>
      <c r="C206" s="4" t="s">
        <v>625</v>
      </c>
      <c r="D206" s="1">
        <v>10.4</v>
      </c>
    </row>
    <row r="207" spans="1:4" x14ac:dyDescent="0.25">
      <c r="A207" s="1">
        <v>12</v>
      </c>
      <c r="B207" s="2">
        <v>41199</v>
      </c>
      <c r="C207" s="4" t="s">
        <v>625</v>
      </c>
      <c r="D207" s="1">
        <v>9.6</v>
      </c>
    </row>
    <row r="208" spans="1:4" x14ac:dyDescent="0.25">
      <c r="A208" s="1">
        <v>12</v>
      </c>
      <c r="B208" s="2">
        <v>41094</v>
      </c>
      <c r="C208" s="4" t="s">
        <v>626</v>
      </c>
      <c r="D208" s="1">
        <v>16</v>
      </c>
    </row>
    <row r="209" spans="1:4" x14ac:dyDescent="0.25">
      <c r="A209" s="1">
        <v>12</v>
      </c>
      <c r="B209" s="2">
        <v>41123</v>
      </c>
      <c r="C209" s="4" t="s">
        <v>626</v>
      </c>
      <c r="D209" s="1">
        <v>19</v>
      </c>
    </row>
    <row r="210" spans="1:4" x14ac:dyDescent="0.25">
      <c r="A210" s="1">
        <v>12</v>
      </c>
      <c r="B210" s="2">
        <v>41157</v>
      </c>
      <c r="C210" s="4" t="s">
        <v>626</v>
      </c>
      <c r="D210" s="1">
        <v>21</v>
      </c>
    </row>
    <row r="211" spans="1:4" x14ac:dyDescent="0.25">
      <c r="A211" s="1">
        <v>12</v>
      </c>
      <c r="B211" s="2">
        <v>41185</v>
      </c>
      <c r="C211" s="4" t="s">
        <v>626</v>
      </c>
      <c r="D211" s="1">
        <v>19</v>
      </c>
    </row>
    <row r="212" spans="1:4" x14ac:dyDescent="0.25">
      <c r="A212" s="1" t="e">
        <v>#N/A</v>
      </c>
      <c r="B212" s="2">
        <v>41094</v>
      </c>
      <c r="C212" s="4" t="s">
        <v>624</v>
      </c>
      <c r="D212" s="1">
        <v>694</v>
      </c>
    </row>
    <row r="213" spans="1:4" x14ac:dyDescent="0.25">
      <c r="A213" s="1" t="e">
        <v>#N/A</v>
      </c>
      <c r="B213" s="2">
        <v>41122</v>
      </c>
      <c r="C213" s="4" t="s">
        <v>624</v>
      </c>
      <c r="D213" s="1">
        <v>955</v>
      </c>
    </row>
    <row r="214" spans="1:4" x14ac:dyDescent="0.25">
      <c r="A214" s="1" t="e">
        <v>#N/A</v>
      </c>
      <c r="B214" s="2">
        <v>41172</v>
      </c>
      <c r="C214" s="4" t="s">
        <v>624</v>
      </c>
      <c r="D214" s="1">
        <v>675</v>
      </c>
    </row>
    <row r="215" spans="1:4" x14ac:dyDescent="0.25">
      <c r="A215" s="1" t="e">
        <v>#N/A</v>
      </c>
      <c r="B215" s="2">
        <v>41185</v>
      </c>
      <c r="C215" s="4" t="s">
        <v>624</v>
      </c>
      <c r="D215" s="1">
        <v>1049</v>
      </c>
    </row>
    <row r="216" spans="1:4" x14ac:dyDescent="0.25">
      <c r="A216" s="1" t="e">
        <v>#N/A</v>
      </c>
      <c r="B216" s="2">
        <v>41220</v>
      </c>
      <c r="C216" s="4" t="s">
        <v>624</v>
      </c>
      <c r="D216" s="1">
        <v>626</v>
      </c>
    </row>
    <row r="217" spans="1:4" x14ac:dyDescent="0.25">
      <c r="A217" s="1" t="e">
        <v>#N/A</v>
      </c>
      <c r="B217" s="2">
        <v>41094</v>
      </c>
      <c r="C217" s="4" t="s">
        <v>625</v>
      </c>
      <c r="D217" s="1">
        <v>11.7</v>
      </c>
    </row>
    <row r="218" spans="1:4" x14ac:dyDescent="0.25">
      <c r="A218" s="1" t="e">
        <v>#N/A</v>
      </c>
      <c r="B218" s="2">
        <v>41101</v>
      </c>
      <c r="C218" s="4" t="s">
        <v>625</v>
      </c>
      <c r="D218" s="1">
        <v>12.1</v>
      </c>
    </row>
    <row r="219" spans="1:4" x14ac:dyDescent="0.25">
      <c r="A219" s="1" t="e">
        <v>#N/A</v>
      </c>
      <c r="B219" s="2">
        <v>41108</v>
      </c>
      <c r="C219" s="4" t="s">
        <v>625</v>
      </c>
      <c r="D219" s="1">
        <v>11.8</v>
      </c>
    </row>
    <row r="220" spans="1:4" x14ac:dyDescent="0.25">
      <c r="A220" s="1" t="e">
        <v>#N/A</v>
      </c>
      <c r="B220" s="2">
        <v>41115</v>
      </c>
      <c r="C220" s="4" t="s">
        <v>625</v>
      </c>
      <c r="D220" s="1">
        <v>12</v>
      </c>
    </row>
    <row r="221" spans="1:4" x14ac:dyDescent="0.25">
      <c r="A221" s="1" t="e">
        <v>#N/A</v>
      </c>
      <c r="B221" s="2">
        <v>41122</v>
      </c>
      <c r="C221" s="4" t="s">
        <v>625</v>
      </c>
      <c r="D221" s="1">
        <v>12.2</v>
      </c>
    </row>
    <row r="222" spans="1:4" x14ac:dyDescent="0.25">
      <c r="A222" s="1" t="e">
        <v>#N/A</v>
      </c>
      <c r="B222" s="2">
        <v>41129</v>
      </c>
      <c r="C222" s="4" t="s">
        <v>625</v>
      </c>
      <c r="D222" s="1">
        <v>12.7</v>
      </c>
    </row>
    <row r="223" spans="1:4" x14ac:dyDescent="0.25">
      <c r="A223" s="1" t="e">
        <v>#N/A</v>
      </c>
      <c r="B223" s="2">
        <v>41136</v>
      </c>
      <c r="C223" s="4" t="s">
        <v>625</v>
      </c>
      <c r="D223" s="1">
        <v>12</v>
      </c>
    </row>
    <row r="224" spans="1:4" x14ac:dyDescent="0.25">
      <c r="A224" s="1" t="e">
        <v>#N/A</v>
      </c>
      <c r="B224" s="2">
        <v>41143</v>
      </c>
      <c r="C224" s="4" t="s">
        <v>625</v>
      </c>
      <c r="D224" s="1">
        <v>12.2</v>
      </c>
    </row>
    <row r="225" spans="1:4" x14ac:dyDescent="0.25">
      <c r="A225" s="1" t="e">
        <v>#N/A</v>
      </c>
      <c r="B225" s="2">
        <v>41173</v>
      </c>
      <c r="C225" s="4" t="s">
        <v>625</v>
      </c>
      <c r="D225" s="1">
        <v>12.2</v>
      </c>
    </row>
    <row r="226" spans="1:4" x14ac:dyDescent="0.25">
      <c r="A226" s="1" t="e">
        <v>#N/A</v>
      </c>
      <c r="B226" s="2">
        <v>41185</v>
      </c>
      <c r="C226" s="4" t="s">
        <v>625</v>
      </c>
      <c r="D226" s="1">
        <v>12.8</v>
      </c>
    </row>
    <row r="227" spans="1:4" x14ac:dyDescent="0.25">
      <c r="A227" s="1" t="e">
        <v>#N/A</v>
      </c>
      <c r="B227" s="2">
        <v>41199</v>
      </c>
      <c r="C227" s="4" t="s">
        <v>625</v>
      </c>
      <c r="D227" s="1">
        <v>13.3</v>
      </c>
    </row>
    <row r="228" spans="1:4" x14ac:dyDescent="0.25">
      <c r="A228" s="1" t="e">
        <v>#N/A</v>
      </c>
      <c r="B228" s="2">
        <v>41204</v>
      </c>
      <c r="C228" s="4" t="s">
        <v>625</v>
      </c>
      <c r="D228" s="1">
        <v>14.1</v>
      </c>
    </row>
    <row r="229" spans="1:4" x14ac:dyDescent="0.25">
      <c r="A229" s="1" t="e">
        <v>#N/A</v>
      </c>
      <c r="B229" s="2">
        <v>41220</v>
      </c>
      <c r="C229" s="4" t="s">
        <v>625</v>
      </c>
      <c r="D229" s="1">
        <v>12.4</v>
      </c>
    </row>
    <row r="230" spans="1:4" x14ac:dyDescent="0.25">
      <c r="A230" s="1" t="e">
        <v>#N/A</v>
      </c>
      <c r="B230" s="2">
        <v>41233</v>
      </c>
      <c r="C230" s="4" t="s">
        <v>625</v>
      </c>
      <c r="D230" s="1">
        <v>12.9</v>
      </c>
    </row>
    <row r="231" spans="1:4" x14ac:dyDescent="0.25">
      <c r="A231" s="1" t="e">
        <v>#N/A</v>
      </c>
      <c r="B231" s="2">
        <v>41234</v>
      </c>
      <c r="C231" s="4" t="s">
        <v>625</v>
      </c>
      <c r="D231" s="1">
        <v>11.6</v>
      </c>
    </row>
    <row r="232" spans="1:4" x14ac:dyDescent="0.25">
      <c r="A232" s="1" t="e">
        <v>#N/A</v>
      </c>
      <c r="B232" s="2">
        <v>41094</v>
      </c>
      <c r="C232" s="4" t="s">
        <v>626</v>
      </c>
      <c r="D232" s="1">
        <v>22</v>
      </c>
    </row>
    <row r="233" spans="1:4" x14ac:dyDescent="0.25">
      <c r="A233" s="1" t="e">
        <v>#N/A</v>
      </c>
      <c r="B233" s="2">
        <v>41122</v>
      </c>
      <c r="C233" s="4" t="s">
        <v>626</v>
      </c>
      <c r="D233" s="1">
        <v>22</v>
      </c>
    </row>
    <row r="234" spans="1:4" x14ac:dyDescent="0.25">
      <c r="A234" s="1" t="e">
        <v>#N/A</v>
      </c>
      <c r="B234" s="2">
        <v>41172</v>
      </c>
      <c r="C234" s="4" t="s">
        <v>626</v>
      </c>
      <c r="D234" s="1">
        <v>33</v>
      </c>
    </row>
    <row r="235" spans="1:4" x14ac:dyDescent="0.25">
      <c r="A235" s="1" t="e">
        <v>#N/A</v>
      </c>
      <c r="B235" s="2">
        <v>41185</v>
      </c>
      <c r="C235" s="4" t="s">
        <v>626</v>
      </c>
      <c r="D235" s="1">
        <v>25</v>
      </c>
    </row>
    <row r="236" spans="1:4" x14ac:dyDescent="0.25">
      <c r="A236" s="1" t="e">
        <v>#N/A</v>
      </c>
      <c r="B236" s="2">
        <v>41220</v>
      </c>
      <c r="C236" s="4" t="s">
        <v>626</v>
      </c>
      <c r="D236" s="1">
        <v>27</v>
      </c>
    </row>
    <row r="237" spans="1:4" x14ac:dyDescent="0.25">
      <c r="A237" s="1">
        <v>14</v>
      </c>
      <c r="B237" s="2">
        <v>41094</v>
      </c>
      <c r="C237" s="4" t="s">
        <v>624</v>
      </c>
      <c r="D237" s="1">
        <v>696</v>
      </c>
    </row>
    <row r="238" spans="1:4" x14ac:dyDescent="0.25">
      <c r="A238" s="1">
        <v>14</v>
      </c>
      <c r="B238" s="2">
        <v>41122</v>
      </c>
      <c r="C238" s="4" t="s">
        <v>624</v>
      </c>
      <c r="D238" s="1">
        <v>1284</v>
      </c>
    </row>
    <row r="239" spans="1:4" x14ac:dyDescent="0.25">
      <c r="A239" s="1">
        <v>14</v>
      </c>
      <c r="B239" s="2">
        <v>41157</v>
      </c>
      <c r="C239" s="4" t="s">
        <v>624</v>
      </c>
      <c r="D239" s="1">
        <v>1462</v>
      </c>
    </row>
    <row r="240" spans="1:4" x14ac:dyDescent="0.25">
      <c r="A240" s="1">
        <v>14</v>
      </c>
      <c r="B240" s="2">
        <v>41094</v>
      </c>
      <c r="C240" s="4" t="s">
        <v>625</v>
      </c>
      <c r="D240" s="1">
        <v>10.8</v>
      </c>
    </row>
    <row r="241" spans="1:4" x14ac:dyDescent="0.25">
      <c r="A241" s="1">
        <v>14</v>
      </c>
      <c r="B241" s="2">
        <v>41108</v>
      </c>
      <c r="C241" s="4" t="s">
        <v>625</v>
      </c>
      <c r="D241" s="1">
        <v>11.2</v>
      </c>
    </row>
    <row r="242" spans="1:4" x14ac:dyDescent="0.25">
      <c r="A242" s="1">
        <v>14</v>
      </c>
      <c r="B242" s="2">
        <v>41122</v>
      </c>
      <c r="C242" s="4" t="s">
        <v>625</v>
      </c>
      <c r="D242" s="1">
        <v>11</v>
      </c>
    </row>
    <row r="243" spans="1:4" x14ac:dyDescent="0.25">
      <c r="A243" s="1">
        <v>14</v>
      </c>
      <c r="B243" s="2">
        <v>41136</v>
      </c>
      <c r="C243" s="4" t="s">
        <v>625</v>
      </c>
      <c r="D243" s="1">
        <v>11.1</v>
      </c>
    </row>
    <row r="244" spans="1:4" x14ac:dyDescent="0.25">
      <c r="A244" s="1">
        <v>14</v>
      </c>
      <c r="B244" s="2">
        <v>41157</v>
      </c>
      <c r="C244" s="4" t="s">
        <v>625</v>
      </c>
      <c r="D244" s="1">
        <v>11.9</v>
      </c>
    </row>
    <row r="245" spans="1:4" x14ac:dyDescent="0.25">
      <c r="A245" s="1">
        <v>14</v>
      </c>
      <c r="B245" s="2">
        <v>41171</v>
      </c>
      <c r="C245" s="4" t="s">
        <v>625</v>
      </c>
      <c r="D245" s="1">
        <v>11.1</v>
      </c>
    </row>
    <row r="246" spans="1:4" x14ac:dyDescent="0.25">
      <c r="A246" s="1">
        <v>14</v>
      </c>
      <c r="B246" s="2">
        <v>41094</v>
      </c>
      <c r="C246" s="4" t="s">
        <v>626</v>
      </c>
      <c r="D246" s="1">
        <v>19</v>
      </c>
    </row>
    <row r="247" spans="1:4" x14ac:dyDescent="0.25">
      <c r="A247" s="1">
        <v>14</v>
      </c>
      <c r="B247" s="2">
        <v>41122</v>
      </c>
      <c r="C247" s="4" t="s">
        <v>626</v>
      </c>
      <c r="D247" s="1">
        <v>14</v>
      </c>
    </row>
    <row r="248" spans="1:4" x14ac:dyDescent="0.25">
      <c r="A248" s="1">
        <v>14</v>
      </c>
      <c r="B248" s="2">
        <v>41157</v>
      </c>
      <c r="C248" s="4" t="s">
        <v>626</v>
      </c>
      <c r="D248" s="1">
        <v>34</v>
      </c>
    </row>
    <row r="249" spans="1:4" x14ac:dyDescent="0.25">
      <c r="A249" s="1">
        <v>15</v>
      </c>
      <c r="B249" s="2">
        <v>41094</v>
      </c>
      <c r="C249" s="4" t="s">
        <v>624</v>
      </c>
      <c r="D249" s="1">
        <v>984</v>
      </c>
    </row>
    <row r="250" spans="1:4" x14ac:dyDescent="0.25">
      <c r="A250" s="1">
        <v>15</v>
      </c>
      <c r="B250" s="2">
        <v>41122</v>
      </c>
      <c r="C250" s="4" t="s">
        <v>624</v>
      </c>
      <c r="D250" s="1">
        <v>949</v>
      </c>
    </row>
    <row r="251" spans="1:4" x14ac:dyDescent="0.25">
      <c r="A251" s="1">
        <v>15</v>
      </c>
      <c r="B251" s="2">
        <v>41157</v>
      </c>
      <c r="C251" s="4" t="s">
        <v>624</v>
      </c>
      <c r="D251" s="1">
        <v>728</v>
      </c>
    </row>
    <row r="252" spans="1:4" x14ac:dyDescent="0.25">
      <c r="A252" s="1">
        <v>15</v>
      </c>
      <c r="B252" s="2">
        <v>41185</v>
      </c>
      <c r="C252" s="4" t="s">
        <v>624</v>
      </c>
      <c r="D252" s="1">
        <v>721</v>
      </c>
    </row>
    <row r="253" spans="1:4" x14ac:dyDescent="0.25">
      <c r="A253" s="1">
        <v>15</v>
      </c>
      <c r="B253" s="2">
        <v>41220</v>
      </c>
      <c r="C253" s="4" t="s">
        <v>624</v>
      </c>
      <c r="D253" s="1">
        <v>742</v>
      </c>
    </row>
    <row r="254" spans="1:4" x14ac:dyDescent="0.25">
      <c r="A254" s="1">
        <v>15</v>
      </c>
      <c r="B254" s="2">
        <v>41248</v>
      </c>
      <c r="C254" s="4" t="s">
        <v>624</v>
      </c>
      <c r="D254" s="1">
        <v>673</v>
      </c>
    </row>
    <row r="255" spans="1:4" x14ac:dyDescent="0.25">
      <c r="A255" s="1">
        <v>15</v>
      </c>
      <c r="B255" s="2">
        <v>41094</v>
      </c>
      <c r="C255" s="4" t="s">
        <v>625</v>
      </c>
      <c r="D255" s="1">
        <v>11.2</v>
      </c>
    </row>
    <row r="256" spans="1:4" x14ac:dyDescent="0.25">
      <c r="A256" s="1">
        <v>15</v>
      </c>
      <c r="B256" s="2">
        <v>41108</v>
      </c>
      <c r="C256" s="4" t="s">
        <v>625</v>
      </c>
      <c r="D256" s="1">
        <v>11.5</v>
      </c>
    </row>
    <row r="257" spans="1:4" x14ac:dyDescent="0.25">
      <c r="A257" s="1">
        <v>15</v>
      </c>
      <c r="B257" s="2">
        <v>41122</v>
      </c>
      <c r="C257" s="4" t="s">
        <v>625</v>
      </c>
      <c r="D257" s="1">
        <v>11.9</v>
      </c>
    </row>
    <row r="258" spans="1:4" x14ac:dyDescent="0.25">
      <c r="A258" s="1">
        <v>15</v>
      </c>
      <c r="B258" s="2">
        <v>41129</v>
      </c>
      <c r="C258" s="4" t="s">
        <v>625</v>
      </c>
      <c r="D258" s="1">
        <v>11.9</v>
      </c>
    </row>
    <row r="259" spans="1:4" x14ac:dyDescent="0.25">
      <c r="A259" s="1">
        <v>15</v>
      </c>
      <c r="B259" s="2">
        <v>41136</v>
      </c>
      <c r="C259" s="4" t="s">
        <v>625</v>
      </c>
      <c r="D259" s="1">
        <v>11.7</v>
      </c>
    </row>
    <row r="260" spans="1:4" x14ac:dyDescent="0.25">
      <c r="A260" s="1">
        <v>15</v>
      </c>
      <c r="B260" s="2">
        <v>41143</v>
      </c>
      <c r="C260" s="4" t="s">
        <v>625</v>
      </c>
      <c r="D260" s="1">
        <v>11.4</v>
      </c>
    </row>
    <row r="261" spans="1:4" x14ac:dyDescent="0.25">
      <c r="A261" s="1">
        <v>15</v>
      </c>
      <c r="B261" s="2">
        <v>41157</v>
      </c>
      <c r="C261" s="4" t="s">
        <v>625</v>
      </c>
      <c r="D261" s="1">
        <v>10.8</v>
      </c>
    </row>
    <row r="262" spans="1:4" x14ac:dyDescent="0.25">
      <c r="A262" s="1">
        <v>15</v>
      </c>
      <c r="B262" s="2">
        <v>41171</v>
      </c>
      <c r="C262" s="4" t="s">
        <v>625</v>
      </c>
      <c r="D262" s="1">
        <v>11.5</v>
      </c>
    </row>
    <row r="263" spans="1:4" x14ac:dyDescent="0.25">
      <c r="A263" s="1">
        <v>15</v>
      </c>
      <c r="B263" s="2">
        <v>41185</v>
      </c>
      <c r="C263" s="4" t="s">
        <v>625</v>
      </c>
      <c r="D263" s="1">
        <v>11.6</v>
      </c>
    </row>
    <row r="264" spans="1:4" x14ac:dyDescent="0.25">
      <c r="A264" s="1">
        <v>15</v>
      </c>
      <c r="B264" s="2">
        <v>41199</v>
      </c>
      <c r="C264" s="4" t="s">
        <v>625</v>
      </c>
      <c r="D264" s="1">
        <v>11.8</v>
      </c>
    </row>
    <row r="265" spans="1:4" x14ac:dyDescent="0.25">
      <c r="A265" s="1">
        <v>15</v>
      </c>
      <c r="B265" s="2">
        <v>41220</v>
      </c>
      <c r="C265" s="4" t="s">
        <v>625</v>
      </c>
      <c r="D265" s="1">
        <v>11.1</v>
      </c>
    </row>
    <row r="266" spans="1:4" x14ac:dyDescent="0.25">
      <c r="A266" s="1">
        <v>15</v>
      </c>
      <c r="B266" s="2">
        <v>41233</v>
      </c>
      <c r="C266" s="4" t="s">
        <v>625</v>
      </c>
      <c r="D266" s="1">
        <v>11.7</v>
      </c>
    </row>
    <row r="267" spans="1:4" x14ac:dyDescent="0.25">
      <c r="A267" s="1">
        <v>15</v>
      </c>
      <c r="B267" s="2">
        <v>41248</v>
      </c>
      <c r="C267" s="4" t="s">
        <v>625</v>
      </c>
      <c r="D267" s="1">
        <v>11.9</v>
      </c>
    </row>
    <row r="268" spans="1:4" x14ac:dyDescent="0.25">
      <c r="A268" s="1">
        <v>15</v>
      </c>
      <c r="B268" s="2">
        <v>41094</v>
      </c>
      <c r="C268" s="4" t="s">
        <v>626</v>
      </c>
      <c r="D268" s="1">
        <v>32</v>
      </c>
    </row>
    <row r="269" spans="1:4" x14ac:dyDescent="0.25">
      <c r="A269" s="1">
        <v>15</v>
      </c>
      <c r="B269" s="2">
        <v>41122</v>
      </c>
      <c r="C269" s="4" t="s">
        <v>626</v>
      </c>
      <c r="D269" s="1">
        <v>32</v>
      </c>
    </row>
    <row r="270" spans="1:4" x14ac:dyDescent="0.25">
      <c r="A270" s="1">
        <v>15</v>
      </c>
      <c r="B270" s="2">
        <v>41157</v>
      </c>
      <c r="C270" s="4" t="s">
        <v>626</v>
      </c>
      <c r="D270" s="1">
        <v>22</v>
      </c>
    </row>
    <row r="271" spans="1:4" x14ac:dyDescent="0.25">
      <c r="A271" s="1">
        <v>15</v>
      </c>
      <c r="B271" s="2">
        <v>41185</v>
      </c>
      <c r="C271" s="4" t="s">
        <v>626</v>
      </c>
      <c r="D271" s="1">
        <v>31</v>
      </c>
    </row>
    <row r="272" spans="1:4" x14ac:dyDescent="0.25">
      <c r="A272" s="1">
        <v>15</v>
      </c>
      <c r="B272" s="2">
        <v>41220</v>
      </c>
      <c r="C272" s="4" t="s">
        <v>626</v>
      </c>
      <c r="D272" s="1">
        <v>24</v>
      </c>
    </row>
    <row r="273" spans="1:4" x14ac:dyDescent="0.25">
      <c r="A273" s="1">
        <v>15</v>
      </c>
      <c r="B273" s="2">
        <v>41248</v>
      </c>
      <c r="C273" s="4" t="s">
        <v>626</v>
      </c>
      <c r="D273" s="1">
        <v>29</v>
      </c>
    </row>
    <row r="274" spans="1:4" x14ac:dyDescent="0.25">
      <c r="A274" s="1" t="e">
        <v>#N/A</v>
      </c>
      <c r="B274" s="2">
        <v>41134</v>
      </c>
      <c r="C274" s="4" t="s">
        <v>624</v>
      </c>
      <c r="D274" s="1">
        <v>1091</v>
      </c>
    </row>
    <row r="275" spans="1:4" x14ac:dyDescent="0.25">
      <c r="A275" s="1" t="e">
        <v>#N/A</v>
      </c>
      <c r="B275" s="2">
        <v>41134</v>
      </c>
      <c r="C275" s="4" t="s">
        <v>625</v>
      </c>
      <c r="D275" s="1">
        <v>10</v>
      </c>
    </row>
    <row r="276" spans="1:4" x14ac:dyDescent="0.25">
      <c r="A276" s="1" t="e">
        <v>#N/A</v>
      </c>
      <c r="B276" s="2">
        <v>41135</v>
      </c>
      <c r="C276" s="4" t="s">
        <v>625</v>
      </c>
      <c r="D276" s="1">
        <v>9.6</v>
      </c>
    </row>
    <row r="277" spans="1:4" x14ac:dyDescent="0.25">
      <c r="A277" s="1" t="e">
        <v>#N/A</v>
      </c>
      <c r="B277" s="2">
        <v>41137</v>
      </c>
      <c r="C277" s="4" t="s">
        <v>625</v>
      </c>
      <c r="D277" s="1">
        <v>9.5</v>
      </c>
    </row>
    <row r="278" spans="1:4" x14ac:dyDescent="0.25">
      <c r="A278" s="1" t="e">
        <v>#N/A</v>
      </c>
      <c r="B278" s="2">
        <v>41134</v>
      </c>
      <c r="C278" s="4" t="s">
        <v>626</v>
      </c>
      <c r="D278" s="1">
        <v>16</v>
      </c>
    </row>
    <row r="279" spans="1:4" x14ac:dyDescent="0.25">
      <c r="A279" s="1">
        <v>16</v>
      </c>
      <c r="B279" s="2">
        <v>41095</v>
      </c>
      <c r="C279" s="4" t="s">
        <v>624</v>
      </c>
      <c r="D279" s="1">
        <v>437</v>
      </c>
    </row>
    <row r="280" spans="1:4" x14ac:dyDescent="0.25">
      <c r="A280" s="1">
        <v>16</v>
      </c>
      <c r="B280" s="2">
        <v>41123</v>
      </c>
      <c r="C280" s="4" t="s">
        <v>624</v>
      </c>
      <c r="D280" s="1">
        <v>510</v>
      </c>
    </row>
    <row r="281" spans="1:4" x14ac:dyDescent="0.25">
      <c r="A281" s="1">
        <v>16</v>
      </c>
      <c r="B281" s="2">
        <v>41156</v>
      </c>
      <c r="C281" s="4" t="s">
        <v>624</v>
      </c>
      <c r="D281" s="1">
        <v>339</v>
      </c>
    </row>
    <row r="282" spans="1:4" x14ac:dyDescent="0.25">
      <c r="A282" s="1">
        <v>16</v>
      </c>
      <c r="B282" s="2">
        <v>41186</v>
      </c>
      <c r="C282" s="4" t="s">
        <v>624</v>
      </c>
      <c r="D282" s="1">
        <v>684</v>
      </c>
    </row>
    <row r="283" spans="1:4" x14ac:dyDescent="0.25">
      <c r="A283" s="1">
        <v>16</v>
      </c>
      <c r="B283" s="2">
        <v>41221</v>
      </c>
      <c r="C283" s="4" t="s">
        <v>624</v>
      </c>
      <c r="D283" s="1">
        <v>892</v>
      </c>
    </row>
    <row r="284" spans="1:4" x14ac:dyDescent="0.25">
      <c r="A284" s="1">
        <v>16</v>
      </c>
      <c r="B284" s="2">
        <v>41095</v>
      </c>
      <c r="C284" s="4" t="s">
        <v>625</v>
      </c>
      <c r="D284" s="1">
        <v>10.4</v>
      </c>
    </row>
    <row r="285" spans="1:4" x14ac:dyDescent="0.25">
      <c r="A285" s="1">
        <v>16</v>
      </c>
      <c r="B285" s="2">
        <v>41109</v>
      </c>
      <c r="C285" s="4" t="s">
        <v>625</v>
      </c>
      <c r="D285" s="1">
        <v>11.4</v>
      </c>
    </row>
    <row r="286" spans="1:4" x14ac:dyDescent="0.25">
      <c r="A286" s="1">
        <v>16</v>
      </c>
      <c r="B286" s="2">
        <v>41123</v>
      </c>
      <c r="C286" s="4" t="s">
        <v>625</v>
      </c>
      <c r="D286" s="1">
        <v>10.1</v>
      </c>
    </row>
    <row r="287" spans="1:4" x14ac:dyDescent="0.25">
      <c r="A287" s="1">
        <v>16</v>
      </c>
      <c r="B287" s="2">
        <v>41137</v>
      </c>
      <c r="C287" s="4" t="s">
        <v>625</v>
      </c>
      <c r="D287" s="1">
        <v>9.9</v>
      </c>
    </row>
    <row r="288" spans="1:4" x14ac:dyDescent="0.25">
      <c r="A288" s="1">
        <v>16</v>
      </c>
      <c r="B288" s="2">
        <v>41158</v>
      </c>
      <c r="C288" s="4" t="s">
        <v>625</v>
      </c>
      <c r="D288" s="1">
        <v>11</v>
      </c>
    </row>
    <row r="289" spans="1:4" x14ac:dyDescent="0.25">
      <c r="A289" s="1">
        <v>16</v>
      </c>
      <c r="B289" s="2">
        <v>41172</v>
      </c>
      <c r="C289" s="4" t="s">
        <v>625</v>
      </c>
      <c r="D289" s="1">
        <v>10.3</v>
      </c>
    </row>
    <row r="290" spans="1:4" x14ac:dyDescent="0.25">
      <c r="A290" s="1">
        <v>16</v>
      </c>
      <c r="B290" s="2">
        <v>41186</v>
      </c>
      <c r="C290" s="4" t="s">
        <v>625</v>
      </c>
      <c r="D290" s="1">
        <v>11.8</v>
      </c>
    </row>
    <row r="291" spans="1:4" x14ac:dyDescent="0.25">
      <c r="A291" s="1">
        <v>16</v>
      </c>
      <c r="B291" s="2">
        <v>41200</v>
      </c>
      <c r="C291" s="4" t="s">
        <v>625</v>
      </c>
      <c r="D291" s="1">
        <v>11.4</v>
      </c>
    </row>
    <row r="292" spans="1:4" x14ac:dyDescent="0.25">
      <c r="A292" s="1">
        <v>16</v>
      </c>
      <c r="B292" s="2">
        <v>41221</v>
      </c>
      <c r="C292" s="4" t="s">
        <v>625</v>
      </c>
      <c r="D292" s="1">
        <v>9.9</v>
      </c>
    </row>
    <row r="293" spans="1:4" x14ac:dyDescent="0.25">
      <c r="A293" s="1">
        <v>16</v>
      </c>
      <c r="B293" s="2">
        <v>41232</v>
      </c>
      <c r="C293" s="4" t="s">
        <v>625</v>
      </c>
      <c r="D293" s="1">
        <v>9.6999999999999993</v>
      </c>
    </row>
    <row r="294" spans="1:4" x14ac:dyDescent="0.25">
      <c r="A294" s="1">
        <v>16</v>
      </c>
      <c r="B294" s="2">
        <v>41095</v>
      </c>
      <c r="C294" s="4" t="s">
        <v>626</v>
      </c>
      <c r="D294" s="1">
        <v>18</v>
      </c>
    </row>
    <row r="295" spans="1:4" x14ac:dyDescent="0.25">
      <c r="A295" s="1">
        <v>16</v>
      </c>
      <c r="B295" s="2">
        <v>41123</v>
      </c>
      <c r="C295" s="4" t="s">
        <v>626</v>
      </c>
      <c r="D295" s="1">
        <v>20</v>
      </c>
    </row>
    <row r="296" spans="1:4" x14ac:dyDescent="0.25">
      <c r="A296" s="1">
        <v>16</v>
      </c>
      <c r="B296" s="2">
        <v>41156</v>
      </c>
      <c r="C296" s="4" t="s">
        <v>626</v>
      </c>
      <c r="D296" s="1">
        <v>15</v>
      </c>
    </row>
    <row r="297" spans="1:4" x14ac:dyDescent="0.25">
      <c r="A297" s="1">
        <v>16</v>
      </c>
      <c r="B297" s="2">
        <v>41186</v>
      </c>
      <c r="C297" s="4" t="s">
        <v>626</v>
      </c>
      <c r="D297" s="1">
        <v>29</v>
      </c>
    </row>
    <row r="298" spans="1:4" x14ac:dyDescent="0.25">
      <c r="A298" s="1">
        <v>16</v>
      </c>
      <c r="B298" s="2">
        <v>41221</v>
      </c>
      <c r="C298" s="4" t="s">
        <v>626</v>
      </c>
      <c r="D298" s="1">
        <v>51</v>
      </c>
    </row>
    <row r="299" spans="1:4" x14ac:dyDescent="0.25">
      <c r="A299" s="1">
        <v>17</v>
      </c>
      <c r="B299" s="2">
        <v>41095</v>
      </c>
      <c r="C299" s="4" t="s">
        <v>624</v>
      </c>
      <c r="D299" s="1">
        <v>1291</v>
      </c>
    </row>
    <row r="300" spans="1:4" x14ac:dyDescent="0.25">
      <c r="A300" s="1">
        <v>17</v>
      </c>
      <c r="B300" s="2">
        <v>41123</v>
      </c>
      <c r="C300" s="4" t="s">
        <v>624</v>
      </c>
      <c r="D300" s="1">
        <v>1430</v>
      </c>
    </row>
    <row r="301" spans="1:4" x14ac:dyDescent="0.25">
      <c r="A301" s="1">
        <v>17</v>
      </c>
      <c r="B301" s="2">
        <v>41156</v>
      </c>
      <c r="C301" s="4" t="s">
        <v>624</v>
      </c>
      <c r="D301" s="1">
        <v>1169</v>
      </c>
    </row>
    <row r="302" spans="1:4" x14ac:dyDescent="0.25">
      <c r="A302" s="1">
        <v>17</v>
      </c>
      <c r="B302" s="2">
        <v>41186</v>
      </c>
      <c r="C302" s="4" t="s">
        <v>624</v>
      </c>
      <c r="D302" s="1">
        <v>935</v>
      </c>
    </row>
    <row r="303" spans="1:4" x14ac:dyDescent="0.25">
      <c r="A303" s="1">
        <v>17</v>
      </c>
      <c r="B303" s="2">
        <v>41221</v>
      </c>
      <c r="C303" s="4" t="s">
        <v>624</v>
      </c>
      <c r="D303" s="1">
        <v>1000</v>
      </c>
    </row>
    <row r="304" spans="1:4" x14ac:dyDescent="0.25">
      <c r="A304" s="1">
        <v>17</v>
      </c>
      <c r="B304" s="2">
        <v>41095</v>
      </c>
      <c r="C304" s="4" t="s">
        <v>625</v>
      </c>
      <c r="D304" s="1">
        <v>9.5</v>
      </c>
    </row>
    <row r="305" spans="1:4" x14ac:dyDescent="0.25">
      <c r="A305" s="1">
        <v>17</v>
      </c>
      <c r="B305" s="2">
        <v>41123</v>
      </c>
      <c r="C305" s="4" t="s">
        <v>625</v>
      </c>
      <c r="D305" s="1">
        <v>11.1</v>
      </c>
    </row>
    <row r="306" spans="1:4" x14ac:dyDescent="0.25">
      <c r="A306" s="1">
        <v>17</v>
      </c>
      <c r="B306" s="2">
        <v>41125</v>
      </c>
      <c r="C306" s="4" t="s">
        <v>625</v>
      </c>
      <c r="D306" s="1">
        <v>12.3</v>
      </c>
    </row>
    <row r="307" spans="1:4" x14ac:dyDescent="0.25">
      <c r="A307" s="1">
        <v>17</v>
      </c>
      <c r="B307" s="2">
        <v>41135</v>
      </c>
      <c r="C307" s="4" t="s">
        <v>625</v>
      </c>
      <c r="D307" s="1">
        <v>12.2</v>
      </c>
    </row>
    <row r="308" spans="1:4" x14ac:dyDescent="0.25">
      <c r="A308" s="1">
        <v>17</v>
      </c>
      <c r="B308" s="2">
        <v>41137</v>
      </c>
      <c r="C308" s="4" t="s">
        <v>625</v>
      </c>
      <c r="D308" s="1">
        <v>11.6</v>
      </c>
    </row>
    <row r="309" spans="1:4" x14ac:dyDescent="0.25">
      <c r="A309" s="1">
        <v>17</v>
      </c>
      <c r="B309" s="2">
        <v>41144</v>
      </c>
      <c r="C309" s="4" t="s">
        <v>625</v>
      </c>
      <c r="D309" s="1">
        <v>11.2</v>
      </c>
    </row>
    <row r="310" spans="1:4" x14ac:dyDescent="0.25">
      <c r="A310" s="1">
        <v>17</v>
      </c>
      <c r="B310" s="2">
        <v>41149</v>
      </c>
      <c r="C310" s="4" t="s">
        <v>625</v>
      </c>
      <c r="D310" s="1">
        <v>11.1</v>
      </c>
    </row>
    <row r="311" spans="1:4" x14ac:dyDescent="0.25">
      <c r="A311" s="1">
        <v>17</v>
      </c>
      <c r="B311" s="2">
        <v>41156</v>
      </c>
      <c r="C311" s="4" t="s">
        <v>625</v>
      </c>
      <c r="D311" s="1">
        <v>9.9</v>
      </c>
    </row>
    <row r="312" spans="1:4" x14ac:dyDescent="0.25">
      <c r="A312" s="1">
        <v>17</v>
      </c>
      <c r="B312" s="2">
        <v>41170</v>
      </c>
      <c r="C312" s="4" t="s">
        <v>625</v>
      </c>
      <c r="D312" s="1">
        <v>9.1</v>
      </c>
    </row>
    <row r="313" spans="1:4" x14ac:dyDescent="0.25">
      <c r="A313" s="1">
        <v>17</v>
      </c>
      <c r="B313" s="2">
        <v>41172</v>
      </c>
      <c r="C313" s="4" t="s">
        <v>625</v>
      </c>
      <c r="D313" s="1">
        <v>9.6</v>
      </c>
    </row>
    <row r="314" spans="1:4" x14ac:dyDescent="0.25">
      <c r="A314" s="1">
        <v>17</v>
      </c>
      <c r="B314" s="2">
        <v>41184</v>
      </c>
      <c r="C314" s="4" t="s">
        <v>625</v>
      </c>
      <c r="D314" s="1">
        <v>10.9</v>
      </c>
    </row>
    <row r="315" spans="1:4" x14ac:dyDescent="0.25">
      <c r="A315" s="1">
        <v>17</v>
      </c>
      <c r="B315" s="2">
        <v>41186</v>
      </c>
      <c r="C315" s="4" t="s">
        <v>625</v>
      </c>
      <c r="D315" s="1">
        <v>11</v>
      </c>
    </row>
    <row r="316" spans="1:4" x14ac:dyDescent="0.25">
      <c r="A316" s="1">
        <v>17</v>
      </c>
      <c r="B316" s="2">
        <v>41200</v>
      </c>
      <c r="C316" s="4" t="s">
        <v>625</v>
      </c>
      <c r="D316" s="1">
        <v>9.8000000000000007</v>
      </c>
    </row>
    <row r="317" spans="1:4" x14ac:dyDescent="0.25">
      <c r="A317" s="1">
        <v>17</v>
      </c>
      <c r="B317" s="2">
        <v>41212</v>
      </c>
      <c r="C317" s="4" t="s">
        <v>625</v>
      </c>
      <c r="D317" s="1">
        <v>9.3000000000000007</v>
      </c>
    </row>
    <row r="318" spans="1:4" x14ac:dyDescent="0.25">
      <c r="A318" s="1">
        <v>17</v>
      </c>
      <c r="B318" s="2">
        <v>41221</v>
      </c>
      <c r="C318" s="4" t="s">
        <v>625</v>
      </c>
      <c r="D318" s="1">
        <v>8.1999999999999993</v>
      </c>
    </row>
    <row r="319" spans="1:4" x14ac:dyDescent="0.25">
      <c r="A319" s="1">
        <v>17</v>
      </c>
      <c r="B319" s="2">
        <v>41226</v>
      </c>
      <c r="C319" s="4" t="s">
        <v>625</v>
      </c>
      <c r="D319" s="1">
        <v>7.9</v>
      </c>
    </row>
    <row r="320" spans="1:4" x14ac:dyDescent="0.25">
      <c r="A320" s="1">
        <v>17</v>
      </c>
      <c r="B320" s="2">
        <v>41232</v>
      </c>
      <c r="C320" s="4" t="s">
        <v>625</v>
      </c>
      <c r="D320" s="1">
        <v>11.3</v>
      </c>
    </row>
    <row r="321" spans="1:4" x14ac:dyDescent="0.25">
      <c r="A321" s="1">
        <v>17</v>
      </c>
      <c r="B321" s="2">
        <v>41242</v>
      </c>
      <c r="C321" s="4" t="s">
        <v>625</v>
      </c>
      <c r="D321" s="1">
        <v>13.4</v>
      </c>
    </row>
    <row r="322" spans="1:4" x14ac:dyDescent="0.25">
      <c r="A322" s="1">
        <v>17</v>
      </c>
      <c r="B322" s="2">
        <v>41095</v>
      </c>
      <c r="C322" s="4" t="s">
        <v>626</v>
      </c>
      <c r="D322" s="1">
        <v>7</v>
      </c>
    </row>
    <row r="323" spans="1:4" x14ac:dyDescent="0.25">
      <c r="A323" s="1">
        <v>17</v>
      </c>
      <c r="B323" s="2">
        <v>41123</v>
      </c>
      <c r="C323" s="4" t="s">
        <v>626</v>
      </c>
      <c r="D323" s="1">
        <v>28</v>
      </c>
    </row>
    <row r="324" spans="1:4" x14ac:dyDescent="0.25">
      <c r="A324" s="1">
        <v>17</v>
      </c>
      <c r="B324" s="2">
        <v>41156</v>
      </c>
      <c r="C324" s="4" t="s">
        <v>626</v>
      </c>
      <c r="D324" s="1">
        <v>19</v>
      </c>
    </row>
    <row r="325" spans="1:4" x14ac:dyDescent="0.25">
      <c r="A325" s="1">
        <v>17</v>
      </c>
      <c r="B325" s="2">
        <v>41186</v>
      </c>
      <c r="C325" s="4" t="s">
        <v>626</v>
      </c>
      <c r="D325" s="1">
        <v>36</v>
      </c>
    </row>
    <row r="326" spans="1:4" x14ac:dyDescent="0.25">
      <c r="A326" s="1">
        <v>17</v>
      </c>
      <c r="B326" s="2">
        <v>41221</v>
      </c>
      <c r="C326" s="4" t="s">
        <v>626</v>
      </c>
      <c r="D326" s="1">
        <v>38</v>
      </c>
    </row>
    <row r="327" spans="1:4" x14ac:dyDescent="0.25">
      <c r="A327" s="1">
        <v>18</v>
      </c>
      <c r="B327" s="2">
        <v>41094</v>
      </c>
      <c r="C327" s="4" t="s">
        <v>624</v>
      </c>
      <c r="D327" s="1">
        <v>723</v>
      </c>
    </row>
    <row r="328" spans="1:4" x14ac:dyDescent="0.25">
      <c r="A328" s="1">
        <v>18</v>
      </c>
      <c r="B328" s="2">
        <v>41122</v>
      </c>
      <c r="C328" s="4" t="s">
        <v>624</v>
      </c>
      <c r="D328" s="1">
        <v>521</v>
      </c>
    </row>
    <row r="329" spans="1:4" x14ac:dyDescent="0.25">
      <c r="A329" s="1">
        <v>18</v>
      </c>
      <c r="B329" s="2">
        <v>41157</v>
      </c>
      <c r="C329" s="4" t="s">
        <v>624</v>
      </c>
      <c r="D329" s="1">
        <v>585</v>
      </c>
    </row>
    <row r="330" spans="1:4" x14ac:dyDescent="0.25">
      <c r="A330" s="1">
        <v>18</v>
      </c>
      <c r="B330" s="2">
        <v>41185</v>
      </c>
      <c r="C330" s="4" t="s">
        <v>624</v>
      </c>
      <c r="D330" s="1">
        <v>415</v>
      </c>
    </row>
    <row r="331" spans="1:4" x14ac:dyDescent="0.25">
      <c r="A331" s="1">
        <v>18</v>
      </c>
      <c r="B331" s="2">
        <v>41220</v>
      </c>
      <c r="C331" s="4" t="s">
        <v>624</v>
      </c>
      <c r="D331" s="1">
        <v>723</v>
      </c>
    </row>
    <row r="332" spans="1:4" x14ac:dyDescent="0.25">
      <c r="A332" s="1">
        <v>18</v>
      </c>
      <c r="B332" s="2">
        <v>41248</v>
      </c>
      <c r="C332" s="4" t="s">
        <v>624</v>
      </c>
      <c r="D332" s="1">
        <v>609</v>
      </c>
    </row>
    <row r="333" spans="1:4" x14ac:dyDescent="0.25">
      <c r="A333" s="1">
        <v>18</v>
      </c>
      <c r="B333" s="2">
        <v>41094</v>
      </c>
      <c r="C333" s="4" t="s">
        <v>625</v>
      </c>
      <c r="D333" s="1">
        <v>10.9</v>
      </c>
    </row>
    <row r="334" spans="1:4" x14ac:dyDescent="0.25">
      <c r="A334" s="1">
        <v>18</v>
      </c>
      <c r="B334" s="2">
        <v>41108</v>
      </c>
      <c r="C334" s="4" t="s">
        <v>625</v>
      </c>
      <c r="D334" s="1">
        <v>9.4</v>
      </c>
    </row>
    <row r="335" spans="1:4" x14ac:dyDescent="0.25">
      <c r="A335" s="1">
        <v>18</v>
      </c>
      <c r="B335" s="2">
        <v>41122</v>
      </c>
      <c r="C335" s="4" t="s">
        <v>625</v>
      </c>
      <c r="D335" s="1">
        <v>9.9</v>
      </c>
    </row>
    <row r="336" spans="1:4" x14ac:dyDescent="0.25">
      <c r="A336" s="1">
        <v>18</v>
      </c>
      <c r="B336" s="2">
        <v>41136</v>
      </c>
      <c r="C336" s="4" t="s">
        <v>625</v>
      </c>
      <c r="D336" s="1">
        <v>9.6</v>
      </c>
    </row>
    <row r="337" spans="1:4" x14ac:dyDescent="0.25">
      <c r="A337" s="1">
        <v>18</v>
      </c>
      <c r="B337" s="2">
        <v>41157</v>
      </c>
      <c r="C337" s="4" t="s">
        <v>625</v>
      </c>
      <c r="D337" s="1">
        <v>10.199999999999999</v>
      </c>
    </row>
    <row r="338" spans="1:4" x14ac:dyDescent="0.25">
      <c r="A338" s="1">
        <v>18</v>
      </c>
      <c r="B338" s="2">
        <v>41171</v>
      </c>
      <c r="C338" s="4" t="s">
        <v>625</v>
      </c>
      <c r="D338" s="1">
        <v>10.4</v>
      </c>
    </row>
    <row r="339" spans="1:4" x14ac:dyDescent="0.25">
      <c r="A339" s="1">
        <v>18</v>
      </c>
      <c r="B339" s="2">
        <v>41183</v>
      </c>
      <c r="C339" s="4" t="s">
        <v>625</v>
      </c>
      <c r="D339" s="1">
        <v>10.6</v>
      </c>
    </row>
    <row r="340" spans="1:4" x14ac:dyDescent="0.25">
      <c r="A340" s="1">
        <v>18</v>
      </c>
      <c r="B340" s="2">
        <v>41185</v>
      </c>
      <c r="C340" s="4" t="s">
        <v>625</v>
      </c>
      <c r="D340" s="1">
        <v>10.3</v>
      </c>
    </row>
    <row r="341" spans="1:4" x14ac:dyDescent="0.25">
      <c r="A341" s="1">
        <v>18</v>
      </c>
      <c r="B341" s="2">
        <v>41199</v>
      </c>
      <c r="C341" s="4" t="s">
        <v>625</v>
      </c>
      <c r="D341" s="1">
        <v>11</v>
      </c>
    </row>
    <row r="342" spans="1:4" x14ac:dyDescent="0.25">
      <c r="A342" s="1">
        <v>18</v>
      </c>
      <c r="B342" s="2">
        <v>41220</v>
      </c>
      <c r="C342" s="4" t="s">
        <v>625</v>
      </c>
      <c r="D342" s="1">
        <v>11</v>
      </c>
    </row>
    <row r="343" spans="1:4" x14ac:dyDescent="0.25">
      <c r="A343" s="1">
        <v>18</v>
      </c>
      <c r="B343" s="2">
        <v>41233</v>
      </c>
      <c r="C343" s="4" t="s">
        <v>625</v>
      </c>
      <c r="D343" s="1">
        <v>9.8000000000000007</v>
      </c>
    </row>
    <row r="344" spans="1:4" x14ac:dyDescent="0.25">
      <c r="A344" s="1">
        <v>18</v>
      </c>
      <c r="B344" s="2">
        <v>41248</v>
      </c>
      <c r="C344" s="4" t="s">
        <v>625</v>
      </c>
      <c r="D344" s="1">
        <v>9.9</v>
      </c>
    </row>
    <row r="345" spans="1:4" x14ac:dyDescent="0.25">
      <c r="A345" s="1">
        <v>18</v>
      </c>
      <c r="B345" s="2">
        <v>41094</v>
      </c>
      <c r="C345" s="4" t="s">
        <v>626</v>
      </c>
      <c r="D345" s="1">
        <v>73</v>
      </c>
    </row>
    <row r="346" spans="1:4" x14ac:dyDescent="0.25">
      <c r="A346" s="1">
        <v>18</v>
      </c>
      <c r="B346" s="2">
        <v>41122</v>
      </c>
      <c r="C346" s="4" t="s">
        <v>626</v>
      </c>
      <c r="D346" s="1">
        <v>42</v>
      </c>
    </row>
    <row r="347" spans="1:4" x14ac:dyDescent="0.25">
      <c r="A347" s="1">
        <v>18</v>
      </c>
      <c r="B347" s="2">
        <v>41157</v>
      </c>
      <c r="C347" s="4" t="s">
        <v>626</v>
      </c>
      <c r="D347" s="1">
        <v>28</v>
      </c>
    </row>
    <row r="348" spans="1:4" x14ac:dyDescent="0.25">
      <c r="A348" s="1">
        <v>18</v>
      </c>
      <c r="B348" s="2">
        <v>41185</v>
      </c>
      <c r="C348" s="4" t="s">
        <v>626</v>
      </c>
      <c r="D348" s="1">
        <v>39</v>
      </c>
    </row>
    <row r="349" spans="1:4" x14ac:dyDescent="0.25">
      <c r="A349" s="1">
        <v>18</v>
      </c>
      <c r="B349" s="2">
        <v>41220</v>
      </c>
      <c r="C349" s="4" t="s">
        <v>626</v>
      </c>
      <c r="D349" s="1">
        <v>93</v>
      </c>
    </row>
    <row r="350" spans="1:4" x14ac:dyDescent="0.25">
      <c r="A350" s="1">
        <v>18</v>
      </c>
      <c r="B350" s="2">
        <v>41248</v>
      </c>
      <c r="C350" s="4" t="s">
        <v>626</v>
      </c>
      <c r="D350" s="1">
        <v>58</v>
      </c>
    </row>
    <row r="351" spans="1:4" x14ac:dyDescent="0.25">
      <c r="A351" s="1">
        <v>19</v>
      </c>
      <c r="B351" s="2">
        <v>41094</v>
      </c>
      <c r="C351" s="4" t="s">
        <v>624</v>
      </c>
      <c r="D351" s="1">
        <v>324</v>
      </c>
    </row>
    <row r="352" spans="1:4" x14ac:dyDescent="0.25">
      <c r="A352" s="1">
        <v>19</v>
      </c>
      <c r="B352" s="2">
        <v>41122</v>
      </c>
      <c r="C352" s="4" t="s">
        <v>624</v>
      </c>
      <c r="D352" s="1">
        <v>549</v>
      </c>
    </row>
    <row r="353" spans="1:4" x14ac:dyDescent="0.25">
      <c r="A353" s="1">
        <v>19</v>
      </c>
      <c r="B353" s="2">
        <v>41157</v>
      </c>
      <c r="C353" s="4" t="s">
        <v>624</v>
      </c>
      <c r="D353" s="1">
        <v>502</v>
      </c>
    </row>
    <row r="354" spans="1:4" x14ac:dyDescent="0.25">
      <c r="A354" s="1">
        <v>19</v>
      </c>
      <c r="B354" s="2">
        <v>41185</v>
      </c>
      <c r="C354" s="4" t="s">
        <v>624</v>
      </c>
      <c r="D354" s="1">
        <v>596</v>
      </c>
    </row>
    <row r="355" spans="1:4" x14ac:dyDescent="0.25">
      <c r="A355" s="1">
        <v>19</v>
      </c>
      <c r="B355" s="2">
        <v>41220</v>
      </c>
      <c r="C355" s="4" t="s">
        <v>624</v>
      </c>
      <c r="D355" s="1">
        <v>590</v>
      </c>
    </row>
    <row r="356" spans="1:4" x14ac:dyDescent="0.25">
      <c r="A356" s="1">
        <v>19</v>
      </c>
      <c r="B356" s="2">
        <v>41248</v>
      </c>
      <c r="C356" s="4" t="s">
        <v>624</v>
      </c>
      <c r="D356" s="1">
        <v>462</v>
      </c>
    </row>
    <row r="357" spans="1:4" x14ac:dyDescent="0.25">
      <c r="A357" s="1">
        <v>19</v>
      </c>
      <c r="B357" s="2">
        <v>41094</v>
      </c>
      <c r="C357" s="4" t="s">
        <v>625</v>
      </c>
      <c r="D357" s="1">
        <v>10.4</v>
      </c>
    </row>
    <row r="358" spans="1:4" x14ac:dyDescent="0.25">
      <c r="A358" s="1">
        <v>19</v>
      </c>
      <c r="B358" s="2">
        <v>41108</v>
      </c>
      <c r="C358" s="4" t="s">
        <v>625</v>
      </c>
      <c r="D358" s="1">
        <v>10.8</v>
      </c>
    </row>
    <row r="359" spans="1:4" x14ac:dyDescent="0.25">
      <c r="A359" s="1">
        <v>19</v>
      </c>
      <c r="B359" s="2">
        <v>41122</v>
      </c>
      <c r="C359" s="4" t="s">
        <v>625</v>
      </c>
      <c r="D359" s="1">
        <v>10.9</v>
      </c>
    </row>
    <row r="360" spans="1:4" x14ac:dyDescent="0.25">
      <c r="A360" s="1">
        <v>19</v>
      </c>
      <c r="B360" s="2">
        <v>41136</v>
      </c>
      <c r="C360" s="4" t="s">
        <v>625</v>
      </c>
      <c r="D360" s="1">
        <v>11.1</v>
      </c>
    </row>
    <row r="361" spans="1:4" x14ac:dyDescent="0.25">
      <c r="A361" s="1">
        <v>19</v>
      </c>
      <c r="B361" s="2">
        <v>41157</v>
      </c>
      <c r="C361" s="4" t="s">
        <v>625</v>
      </c>
      <c r="D361" s="1">
        <v>11.1</v>
      </c>
    </row>
    <row r="362" spans="1:4" x14ac:dyDescent="0.25">
      <c r="A362" s="1">
        <v>19</v>
      </c>
      <c r="B362" s="2">
        <v>41171</v>
      </c>
      <c r="C362" s="4" t="s">
        <v>625</v>
      </c>
      <c r="D362" s="1">
        <v>10.7</v>
      </c>
    </row>
    <row r="363" spans="1:4" x14ac:dyDescent="0.25">
      <c r="A363" s="1">
        <v>19</v>
      </c>
      <c r="B363" s="2">
        <v>41185</v>
      </c>
      <c r="C363" s="4" t="s">
        <v>625</v>
      </c>
      <c r="D363" s="1">
        <v>11</v>
      </c>
    </row>
    <row r="364" spans="1:4" x14ac:dyDescent="0.25">
      <c r="A364" s="1">
        <v>19</v>
      </c>
      <c r="B364" s="2">
        <v>41199</v>
      </c>
      <c r="C364" s="4" t="s">
        <v>625</v>
      </c>
      <c r="D364" s="1">
        <v>11</v>
      </c>
    </row>
    <row r="365" spans="1:4" x14ac:dyDescent="0.25">
      <c r="A365" s="1">
        <v>19</v>
      </c>
      <c r="B365" s="2">
        <v>41220</v>
      </c>
      <c r="C365" s="4" t="s">
        <v>625</v>
      </c>
      <c r="D365" s="1">
        <v>9.5</v>
      </c>
    </row>
    <row r="366" spans="1:4" x14ac:dyDescent="0.25">
      <c r="A366" s="1">
        <v>19</v>
      </c>
      <c r="B366" s="2">
        <v>41233</v>
      </c>
      <c r="C366" s="4" t="s">
        <v>625</v>
      </c>
      <c r="D366" s="1">
        <v>9.5</v>
      </c>
    </row>
    <row r="367" spans="1:4" x14ac:dyDescent="0.25">
      <c r="A367" s="1">
        <v>19</v>
      </c>
      <c r="B367" s="2">
        <v>41248</v>
      </c>
      <c r="C367" s="4" t="s">
        <v>625</v>
      </c>
      <c r="D367" s="1">
        <v>10.6</v>
      </c>
    </row>
    <row r="368" spans="1:4" x14ac:dyDescent="0.25">
      <c r="A368" s="1">
        <v>19</v>
      </c>
      <c r="B368" s="2">
        <v>41094</v>
      </c>
      <c r="C368" s="4" t="s">
        <v>626</v>
      </c>
      <c r="D368" s="1">
        <v>25</v>
      </c>
    </row>
    <row r="369" spans="1:4" x14ac:dyDescent="0.25">
      <c r="A369" s="1">
        <v>19</v>
      </c>
      <c r="B369" s="2">
        <v>41122</v>
      </c>
      <c r="C369" s="4" t="s">
        <v>626</v>
      </c>
      <c r="D369" s="1">
        <v>28</v>
      </c>
    </row>
    <row r="370" spans="1:4" x14ac:dyDescent="0.25">
      <c r="A370" s="1">
        <v>19</v>
      </c>
      <c r="B370" s="2">
        <v>41157</v>
      </c>
      <c r="C370" s="4" t="s">
        <v>626</v>
      </c>
      <c r="D370" s="1">
        <v>33</v>
      </c>
    </row>
    <row r="371" spans="1:4" x14ac:dyDescent="0.25">
      <c r="A371" s="1">
        <v>19</v>
      </c>
      <c r="B371" s="2">
        <v>41185</v>
      </c>
      <c r="C371" s="4" t="s">
        <v>626</v>
      </c>
      <c r="D371" s="1">
        <v>43</v>
      </c>
    </row>
    <row r="372" spans="1:4" x14ac:dyDescent="0.25">
      <c r="A372" s="1">
        <v>19</v>
      </c>
      <c r="B372" s="2">
        <v>41220</v>
      </c>
      <c r="C372" s="4" t="s">
        <v>626</v>
      </c>
      <c r="D372" s="1">
        <v>35</v>
      </c>
    </row>
    <row r="373" spans="1:4" x14ac:dyDescent="0.25">
      <c r="A373" s="1">
        <v>19</v>
      </c>
      <c r="B373" s="2">
        <v>41248</v>
      </c>
      <c r="C373" s="4" t="s">
        <v>626</v>
      </c>
      <c r="D373" s="1">
        <v>34</v>
      </c>
    </row>
    <row r="374" spans="1:4" x14ac:dyDescent="0.25">
      <c r="A374" s="1">
        <v>20</v>
      </c>
      <c r="B374" s="2">
        <v>41094</v>
      </c>
      <c r="C374" s="4" t="s">
        <v>624</v>
      </c>
      <c r="D374" s="1">
        <v>732</v>
      </c>
    </row>
    <row r="375" spans="1:4" x14ac:dyDescent="0.25">
      <c r="A375" s="1">
        <v>20</v>
      </c>
      <c r="B375" s="2">
        <v>41122</v>
      </c>
      <c r="C375" s="4" t="s">
        <v>624</v>
      </c>
      <c r="D375" s="1">
        <v>609</v>
      </c>
    </row>
    <row r="376" spans="1:4" x14ac:dyDescent="0.25">
      <c r="A376" s="1">
        <v>20</v>
      </c>
      <c r="B376" s="2">
        <v>41157</v>
      </c>
      <c r="C376" s="4" t="s">
        <v>624</v>
      </c>
      <c r="D376" s="1">
        <v>757</v>
      </c>
    </row>
    <row r="377" spans="1:4" x14ac:dyDescent="0.25">
      <c r="A377" s="1">
        <v>20</v>
      </c>
      <c r="B377" s="2">
        <v>41185</v>
      </c>
      <c r="C377" s="4" t="s">
        <v>624</v>
      </c>
      <c r="D377" s="1">
        <v>965</v>
      </c>
    </row>
    <row r="378" spans="1:4" x14ac:dyDescent="0.25">
      <c r="A378" s="1">
        <v>20</v>
      </c>
      <c r="B378" s="2">
        <v>41220</v>
      </c>
      <c r="C378" s="4" t="s">
        <v>624</v>
      </c>
      <c r="D378" s="1">
        <v>1042</v>
      </c>
    </row>
    <row r="379" spans="1:4" x14ac:dyDescent="0.25">
      <c r="A379" s="1">
        <v>20</v>
      </c>
      <c r="B379" s="2">
        <v>41248</v>
      </c>
      <c r="C379" s="4" t="s">
        <v>624</v>
      </c>
      <c r="D379" s="1">
        <v>1117</v>
      </c>
    </row>
    <row r="380" spans="1:4" x14ac:dyDescent="0.25">
      <c r="A380" s="1">
        <v>20</v>
      </c>
      <c r="B380" s="2">
        <v>41094</v>
      </c>
      <c r="C380" s="4" t="s">
        <v>625</v>
      </c>
      <c r="D380" s="1">
        <v>8.8000000000000007</v>
      </c>
    </row>
    <row r="381" spans="1:4" x14ac:dyDescent="0.25">
      <c r="A381" s="1">
        <v>20</v>
      </c>
      <c r="B381" s="2">
        <v>41108</v>
      </c>
      <c r="C381" s="4" t="s">
        <v>625</v>
      </c>
      <c r="D381" s="1">
        <v>9.1</v>
      </c>
    </row>
    <row r="382" spans="1:4" x14ac:dyDescent="0.25">
      <c r="A382" s="1">
        <v>20</v>
      </c>
      <c r="B382" s="2">
        <v>41122</v>
      </c>
      <c r="C382" s="4" t="s">
        <v>625</v>
      </c>
      <c r="D382" s="1">
        <v>9.4</v>
      </c>
    </row>
    <row r="383" spans="1:4" x14ac:dyDescent="0.25">
      <c r="A383" s="1">
        <v>20</v>
      </c>
      <c r="B383" s="2">
        <v>41136</v>
      </c>
      <c r="C383" s="4" t="s">
        <v>625</v>
      </c>
      <c r="D383" s="1">
        <v>9.1999999999999993</v>
      </c>
    </row>
    <row r="384" spans="1:4" x14ac:dyDescent="0.25">
      <c r="A384" s="1">
        <v>20</v>
      </c>
      <c r="B384" s="2">
        <v>41157</v>
      </c>
      <c r="C384" s="4" t="s">
        <v>625</v>
      </c>
      <c r="D384" s="1">
        <v>10.8</v>
      </c>
    </row>
    <row r="385" spans="1:4" x14ac:dyDescent="0.25">
      <c r="A385" s="1">
        <v>20</v>
      </c>
      <c r="B385" s="2">
        <v>41171</v>
      </c>
      <c r="C385" s="4" t="s">
        <v>625</v>
      </c>
      <c r="D385" s="1">
        <v>11.5</v>
      </c>
    </row>
    <row r="386" spans="1:4" x14ac:dyDescent="0.25">
      <c r="A386" s="1">
        <v>20</v>
      </c>
      <c r="B386" s="2">
        <v>41185</v>
      </c>
      <c r="C386" s="4" t="s">
        <v>625</v>
      </c>
      <c r="D386" s="1">
        <v>11.8</v>
      </c>
    </row>
    <row r="387" spans="1:4" x14ac:dyDescent="0.25">
      <c r="A387" s="1">
        <v>20</v>
      </c>
      <c r="B387" s="2">
        <v>41199</v>
      </c>
      <c r="C387" s="4" t="s">
        <v>625</v>
      </c>
      <c r="D387" s="1">
        <v>11.3</v>
      </c>
    </row>
    <row r="388" spans="1:4" x14ac:dyDescent="0.25">
      <c r="A388" s="1">
        <v>20</v>
      </c>
      <c r="B388" s="2">
        <v>41220</v>
      </c>
      <c r="C388" s="4" t="s">
        <v>625</v>
      </c>
      <c r="D388" s="1">
        <v>10.5</v>
      </c>
    </row>
    <row r="389" spans="1:4" x14ac:dyDescent="0.25">
      <c r="A389" s="1">
        <v>20</v>
      </c>
      <c r="B389" s="2">
        <v>41233</v>
      </c>
      <c r="C389" s="4" t="s">
        <v>625</v>
      </c>
      <c r="D389" s="1">
        <v>10.5</v>
      </c>
    </row>
    <row r="390" spans="1:4" x14ac:dyDescent="0.25">
      <c r="A390" s="1">
        <v>20</v>
      </c>
      <c r="B390" s="2">
        <v>41248</v>
      </c>
      <c r="C390" s="4" t="s">
        <v>625</v>
      </c>
      <c r="D390" s="1">
        <v>10.1</v>
      </c>
    </row>
    <row r="391" spans="1:4" x14ac:dyDescent="0.25">
      <c r="A391" s="1">
        <v>20</v>
      </c>
      <c r="B391" s="2">
        <v>41094</v>
      </c>
      <c r="C391" s="4" t="s">
        <v>626</v>
      </c>
      <c r="D391" s="1">
        <v>11</v>
      </c>
    </row>
    <row r="392" spans="1:4" x14ac:dyDescent="0.25">
      <c r="A392" s="1">
        <v>20</v>
      </c>
      <c r="B392" s="2">
        <v>41122</v>
      </c>
      <c r="C392" s="4" t="s">
        <v>626</v>
      </c>
      <c r="D392" s="1">
        <v>16</v>
      </c>
    </row>
    <row r="393" spans="1:4" x14ac:dyDescent="0.25">
      <c r="A393" s="1">
        <v>20</v>
      </c>
      <c r="B393" s="2">
        <v>41157</v>
      </c>
      <c r="C393" s="4" t="s">
        <v>626</v>
      </c>
      <c r="D393" s="1">
        <v>11</v>
      </c>
    </row>
    <row r="394" spans="1:4" x14ac:dyDescent="0.25">
      <c r="A394" s="1">
        <v>20</v>
      </c>
      <c r="B394" s="2">
        <v>41185</v>
      </c>
      <c r="C394" s="4" t="s">
        <v>626</v>
      </c>
      <c r="D394" s="1">
        <v>25</v>
      </c>
    </row>
    <row r="395" spans="1:4" x14ac:dyDescent="0.25">
      <c r="A395" s="1">
        <v>20</v>
      </c>
      <c r="B395" s="2">
        <v>41220</v>
      </c>
      <c r="C395" s="4" t="s">
        <v>626</v>
      </c>
      <c r="D395" s="1">
        <v>22</v>
      </c>
    </row>
    <row r="396" spans="1:4" x14ac:dyDescent="0.25">
      <c r="A396" s="1">
        <v>20</v>
      </c>
      <c r="B396" s="2">
        <v>41248</v>
      </c>
      <c r="C396" s="4" t="s">
        <v>626</v>
      </c>
      <c r="D396" s="1">
        <v>35</v>
      </c>
    </row>
    <row r="397" spans="1:4" x14ac:dyDescent="0.25">
      <c r="A397" s="1">
        <v>21</v>
      </c>
      <c r="B397" s="2">
        <v>41094</v>
      </c>
      <c r="C397" s="4" t="s">
        <v>624</v>
      </c>
      <c r="D397" s="1">
        <v>929</v>
      </c>
    </row>
    <row r="398" spans="1:4" x14ac:dyDescent="0.25">
      <c r="A398" s="1">
        <v>21</v>
      </c>
      <c r="B398" s="2">
        <v>41122</v>
      </c>
      <c r="C398" s="4" t="s">
        <v>624</v>
      </c>
      <c r="D398" s="1">
        <v>627</v>
      </c>
    </row>
    <row r="399" spans="1:4" x14ac:dyDescent="0.25">
      <c r="A399" s="1">
        <v>21</v>
      </c>
      <c r="B399" s="2">
        <v>41157</v>
      </c>
      <c r="C399" s="4" t="s">
        <v>624</v>
      </c>
      <c r="D399" s="1">
        <v>590</v>
      </c>
    </row>
    <row r="400" spans="1:4" x14ac:dyDescent="0.25">
      <c r="A400" s="1">
        <v>21</v>
      </c>
      <c r="B400" s="2">
        <v>41185</v>
      </c>
      <c r="C400" s="4" t="s">
        <v>624</v>
      </c>
      <c r="D400" s="1">
        <v>553</v>
      </c>
    </row>
    <row r="401" spans="1:4" x14ac:dyDescent="0.25">
      <c r="A401" s="1">
        <v>21</v>
      </c>
      <c r="B401" s="2">
        <v>41220</v>
      </c>
      <c r="C401" s="4" t="s">
        <v>624</v>
      </c>
      <c r="D401" s="1">
        <v>528</v>
      </c>
    </row>
    <row r="402" spans="1:4" x14ac:dyDescent="0.25">
      <c r="A402" s="1">
        <v>21</v>
      </c>
      <c r="B402" s="2">
        <v>41248</v>
      </c>
      <c r="C402" s="4" t="s">
        <v>624</v>
      </c>
      <c r="D402" s="1">
        <v>672</v>
      </c>
    </row>
    <row r="403" spans="1:4" x14ac:dyDescent="0.25">
      <c r="A403" s="1">
        <v>21</v>
      </c>
      <c r="B403" s="2">
        <v>41094</v>
      </c>
      <c r="C403" s="4" t="s">
        <v>625</v>
      </c>
      <c r="D403" s="1">
        <v>10.3</v>
      </c>
    </row>
    <row r="404" spans="1:4" x14ac:dyDescent="0.25">
      <c r="A404" s="1">
        <v>21</v>
      </c>
      <c r="B404" s="2">
        <v>41108</v>
      </c>
      <c r="C404" s="4" t="s">
        <v>625</v>
      </c>
      <c r="D404" s="1">
        <v>9.3000000000000007</v>
      </c>
    </row>
    <row r="405" spans="1:4" x14ac:dyDescent="0.25">
      <c r="A405" s="1">
        <v>21</v>
      </c>
      <c r="B405" s="2">
        <v>41122</v>
      </c>
      <c r="C405" s="4" t="s">
        <v>625</v>
      </c>
      <c r="D405" s="1">
        <v>10</v>
      </c>
    </row>
    <row r="406" spans="1:4" x14ac:dyDescent="0.25">
      <c r="A406" s="1">
        <v>21</v>
      </c>
      <c r="B406" s="2">
        <v>41136</v>
      </c>
      <c r="C406" s="4" t="s">
        <v>625</v>
      </c>
      <c r="D406" s="1">
        <v>9.9</v>
      </c>
    </row>
    <row r="407" spans="1:4" x14ac:dyDescent="0.25">
      <c r="A407" s="1">
        <v>21</v>
      </c>
      <c r="B407" s="2">
        <v>41157</v>
      </c>
      <c r="C407" s="4" t="s">
        <v>625</v>
      </c>
      <c r="D407" s="1">
        <v>10.5</v>
      </c>
    </row>
    <row r="408" spans="1:4" x14ac:dyDescent="0.25">
      <c r="A408" s="1">
        <v>21</v>
      </c>
      <c r="B408" s="2">
        <v>41171</v>
      </c>
      <c r="C408" s="4" t="s">
        <v>625</v>
      </c>
      <c r="D408" s="1">
        <v>10.3</v>
      </c>
    </row>
    <row r="409" spans="1:4" x14ac:dyDescent="0.25">
      <c r="A409" s="1">
        <v>21</v>
      </c>
      <c r="B409" s="2">
        <v>41185</v>
      </c>
      <c r="C409" s="4" t="s">
        <v>625</v>
      </c>
      <c r="D409" s="1">
        <v>10.5</v>
      </c>
    </row>
    <row r="410" spans="1:4" x14ac:dyDescent="0.25">
      <c r="A410" s="1">
        <v>21</v>
      </c>
      <c r="B410" s="2">
        <v>41199</v>
      </c>
      <c r="C410" s="4" t="s">
        <v>625</v>
      </c>
      <c r="D410" s="1">
        <v>11.8</v>
      </c>
    </row>
    <row r="411" spans="1:4" x14ac:dyDescent="0.25">
      <c r="A411" s="1">
        <v>21</v>
      </c>
      <c r="B411" s="2">
        <v>41220</v>
      </c>
      <c r="C411" s="4" t="s">
        <v>625</v>
      </c>
      <c r="D411" s="1">
        <v>11.7</v>
      </c>
    </row>
    <row r="412" spans="1:4" x14ac:dyDescent="0.25">
      <c r="A412" s="1">
        <v>21</v>
      </c>
      <c r="B412" s="2">
        <v>41233</v>
      </c>
      <c r="C412" s="4" t="s">
        <v>625</v>
      </c>
      <c r="D412" s="1">
        <v>10.3</v>
      </c>
    </row>
    <row r="413" spans="1:4" x14ac:dyDescent="0.25">
      <c r="A413" s="1">
        <v>21</v>
      </c>
      <c r="B413" s="2">
        <v>41248</v>
      </c>
      <c r="C413" s="4" t="s">
        <v>625</v>
      </c>
      <c r="D413" s="1">
        <v>9.8000000000000007</v>
      </c>
    </row>
    <row r="414" spans="1:4" x14ac:dyDescent="0.25">
      <c r="A414" s="1">
        <v>21</v>
      </c>
      <c r="B414" s="2">
        <v>41094</v>
      </c>
      <c r="C414" s="4" t="s">
        <v>626</v>
      </c>
      <c r="D414" s="1">
        <v>24</v>
      </c>
    </row>
    <row r="415" spans="1:4" x14ac:dyDescent="0.25">
      <c r="A415" s="1">
        <v>21</v>
      </c>
      <c r="B415" s="2">
        <v>41122</v>
      </c>
      <c r="C415" s="4" t="s">
        <v>626</v>
      </c>
      <c r="D415" s="1">
        <v>26</v>
      </c>
    </row>
    <row r="416" spans="1:4" x14ac:dyDescent="0.25">
      <c r="A416" s="1">
        <v>21</v>
      </c>
      <c r="B416" s="2">
        <v>41157</v>
      </c>
      <c r="C416" s="4" t="s">
        <v>626</v>
      </c>
      <c r="D416" s="1">
        <v>29</v>
      </c>
    </row>
    <row r="417" spans="1:4" x14ac:dyDescent="0.25">
      <c r="A417" s="1">
        <v>21</v>
      </c>
      <c r="B417" s="2">
        <v>41185</v>
      </c>
      <c r="C417" s="4" t="s">
        <v>626</v>
      </c>
      <c r="D417" s="1">
        <v>38</v>
      </c>
    </row>
    <row r="418" spans="1:4" x14ac:dyDescent="0.25">
      <c r="A418" s="1">
        <v>21</v>
      </c>
      <c r="B418" s="2">
        <v>41220</v>
      </c>
      <c r="C418" s="4" t="s">
        <v>626</v>
      </c>
      <c r="D418" s="1">
        <v>48</v>
      </c>
    </row>
    <row r="419" spans="1:4" x14ac:dyDescent="0.25">
      <c r="A419" s="1">
        <v>21</v>
      </c>
      <c r="B419" s="2">
        <v>41248</v>
      </c>
      <c r="C419" s="4" t="s">
        <v>626</v>
      </c>
      <c r="D419" s="1">
        <v>45</v>
      </c>
    </row>
    <row r="420" spans="1:4" x14ac:dyDescent="0.25">
      <c r="A420" s="1">
        <v>22</v>
      </c>
      <c r="B420" s="2">
        <v>41094</v>
      </c>
      <c r="C420" s="4" t="s">
        <v>624</v>
      </c>
      <c r="D420" s="1">
        <v>795</v>
      </c>
    </row>
    <row r="421" spans="1:4" x14ac:dyDescent="0.25">
      <c r="A421" s="1">
        <v>22</v>
      </c>
      <c r="B421" s="2">
        <v>41122</v>
      </c>
      <c r="C421" s="4" t="s">
        <v>624</v>
      </c>
      <c r="D421" s="1">
        <v>937</v>
      </c>
    </row>
    <row r="422" spans="1:4" x14ac:dyDescent="0.25">
      <c r="A422" s="1">
        <v>22</v>
      </c>
      <c r="B422" s="2">
        <v>41157</v>
      </c>
      <c r="C422" s="4" t="s">
        <v>624</v>
      </c>
      <c r="D422" s="1">
        <v>665</v>
      </c>
    </row>
    <row r="423" spans="1:4" x14ac:dyDescent="0.25">
      <c r="A423" s="1">
        <v>22</v>
      </c>
      <c r="B423" s="2">
        <v>41185</v>
      </c>
      <c r="C423" s="4" t="s">
        <v>624</v>
      </c>
      <c r="D423" s="1">
        <v>812</v>
      </c>
    </row>
    <row r="424" spans="1:4" x14ac:dyDescent="0.25">
      <c r="A424" s="1">
        <v>22</v>
      </c>
      <c r="B424" s="2">
        <v>41220</v>
      </c>
      <c r="C424" s="4" t="s">
        <v>624</v>
      </c>
      <c r="D424" s="1">
        <v>1208</v>
      </c>
    </row>
    <row r="425" spans="1:4" x14ac:dyDescent="0.25">
      <c r="A425" s="1">
        <v>22</v>
      </c>
      <c r="B425" s="2">
        <v>41248</v>
      </c>
      <c r="C425" s="4" t="s">
        <v>624</v>
      </c>
      <c r="D425" s="1">
        <v>946</v>
      </c>
    </row>
    <row r="426" spans="1:4" x14ac:dyDescent="0.25">
      <c r="A426" s="1">
        <v>22</v>
      </c>
      <c r="B426" s="2">
        <v>41094</v>
      </c>
      <c r="C426" s="4" t="s">
        <v>625</v>
      </c>
      <c r="D426" s="1">
        <v>11.7</v>
      </c>
    </row>
    <row r="427" spans="1:4" x14ac:dyDescent="0.25">
      <c r="A427" s="1">
        <v>22</v>
      </c>
      <c r="B427" s="2">
        <v>41101</v>
      </c>
      <c r="C427" s="4" t="s">
        <v>625</v>
      </c>
      <c r="D427" s="1">
        <v>11.4</v>
      </c>
    </row>
    <row r="428" spans="1:4" x14ac:dyDescent="0.25">
      <c r="A428" s="1">
        <v>22</v>
      </c>
      <c r="B428" s="2">
        <v>41108</v>
      </c>
      <c r="C428" s="4" t="s">
        <v>625</v>
      </c>
      <c r="D428" s="1">
        <v>11.1</v>
      </c>
    </row>
    <row r="429" spans="1:4" x14ac:dyDescent="0.25">
      <c r="A429" s="1">
        <v>22</v>
      </c>
      <c r="B429" s="2">
        <v>41122</v>
      </c>
      <c r="C429" s="4" t="s">
        <v>625</v>
      </c>
      <c r="D429" s="1">
        <v>9.6</v>
      </c>
    </row>
    <row r="430" spans="1:4" x14ac:dyDescent="0.25">
      <c r="A430" s="1">
        <v>22</v>
      </c>
      <c r="B430" s="2">
        <v>41136</v>
      </c>
      <c r="C430" s="4" t="s">
        <v>625</v>
      </c>
      <c r="D430" s="1">
        <v>11</v>
      </c>
    </row>
    <row r="431" spans="1:4" x14ac:dyDescent="0.25">
      <c r="A431" s="1">
        <v>22</v>
      </c>
      <c r="B431" s="2">
        <v>41157</v>
      </c>
      <c r="C431" s="4" t="s">
        <v>625</v>
      </c>
      <c r="D431" s="1">
        <v>12.2</v>
      </c>
    </row>
    <row r="432" spans="1:4" x14ac:dyDescent="0.25">
      <c r="A432" s="1">
        <v>22</v>
      </c>
      <c r="B432" s="2">
        <v>41171</v>
      </c>
      <c r="C432" s="4" t="s">
        <v>625</v>
      </c>
      <c r="D432" s="1">
        <v>11.9</v>
      </c>
    </row>
    <row r="433" spans="1:4" x14ac:dyDescent="0.25">
      <c r="A433" s="1">
        <v>22</v>
      </c>
      <c r="B433" s="2">
        <v>41185</v>
      </c>
      <c r="C433" s="4" t="s">
        <v>625</v>
      </c>
      <c r="D433" s="1">
        <v>10.6</v>
      </c>
    </row>
    <row r="434" spans="1:4" x14ac:dyDescent="0.25">
      <c r="A434" s="1">
        <v>22</v>
      </c>
      <c r="B434" s="2">
        <v>41199</v>
      </c>
      <c r="C434" s="4" t="s">
        <v>625</v>
      </c>
      <c r="D434" s="1">
        <v>10.4</v>
      </c>
    </row>
    <row r="435" spans="1:4" x14ac:dyDescent="0.25">
      <c r="A435" s="1">
        <v>22</v>
      </c>
      <c r="B435" s="2">
        <v>41220</v>
      </c>
      <c r="C435" s="4" t="s">
        <v>625</v>
      </c>
      <c r="D435" s="1">
        <v>8.9</v>
      </c>
    </row>
    <row r="436" spans="1:4" x14ac:dyDescent="0.25">
      <c r="A436" s="1">
        <v>22</v>
      </c>
      <c r="B436" s="2">
        <v>41233</v>
      </c>
      <c r="C436" s="4" t="s">
        <v>625</v>
      </c>
      <c r="D436" s="1">
        <v>8.1</v>
      </c>
    </row>
    <row r="437" spans="1:4" x14ac:dyDescent="0.25">
      <c r="A437" s="1">
        <v>22</v>
      </c>
      <c r="B437" s="2">
        <v>41248</v>
      </c>
      <c r="C437" s="4" t="s">
        <v>625</v>
      </c>
      <c r="D437" s="1">
        <v>8.8000000000000007</v>
      </c>
    </row>
    <row r="438" spans="1:4" x14ac:dyDescent="0.25">
      <c r="A438" s="1">
        <v>22</v>
      </c>
      <c r="B438" s="2">
        <v>41094</v>
      </c>
      <c r="C438" s="4" t="s">
        <v>626</v>
      </c>
      <c r="D438" s="1">
        <v>21</v>
      </c>
    </row>
    <row r="439" spans="1:4" x14ac:dyDescent="0.25">
      <c r="A439" s="1">
        <v>22</v>
      </c>
      <c r="B439" s="2">
        <v>41122</v>
      </c>
      <c r="C439" s="4" t="s">
        <v>626</v>
      </c>
      <c r="D439" s="1">
        <v>17</v>
      </c>
    </row>
    <row r="440" spans="1:4" x14ac:dyDescent="0.25">
      <c r="A440" s="1">
        <v>22</v>
      </c>
      <c r="B440" s="2">
        <v>41157</v>
      </c>
      <c r="C440" s="4" t="s">
        <v>626</v>
      </c>
      <c r="D440" s="1">
        <v>16</v>
      </c>
    </row>
    <row r="441" spans="1:4" x14ac:dyDescent="0.25">
      <c r="A441" s="1">
        <v>22</v>
      </c>
      <c r="B441" s="2">
        <v>41185</v>
      </c>
      <c r="C441" s="4" t="s">
        <v>626</v>
      </c>
      <c r="D441" s="1">
        <v>54</v>
      </c>
    </row>
    <row r="442" spans="1:4" x14ac:dyDescent="0.25">
      <c r="A442" s="1">
        <v>22</v>
      </c>
      <c r="B442" s="2">
        <v>41220</v>
      </c>
      <c r="C442" s="4" t="s">
        <v>626</v>
      </c>
      <c r="D442" s="1">
        <v>60</v>
      </c>
    </row>
    <row r="443" spans="1:4" x14ac:dyDescent="0.25">
      <c r="A443" s="1">
        <v>22</v>
      </c>
      <c r="B443" s="2">
        <v>41248</v>
      </c>
      <c r="C443" s="4" t="s">
        <v>626</v>
      </c>
      <c r="D443" s="1">
        <v>39</v>
      </c>
    </row>
    <row r="444" spans="1:4" x14ac:dyDescent="0.25">
      <c r="A444" s="1">
        <v>23</v>
      </c>
      <c r="B444" s="2">
        <v>41095</v>
      </c>
      <c r="C444" s="4" t="s">
        <v>624</v>
      </c>
      <c r="D444" s="1">
        <v>1666</v>
      </c>
    </row>
    <row r="445" spans="1:4" x14ac:dyDescent="0.25">
      <c r="A445" s="1">
        <v>23</v>
      </c>
      <c r="B445" s="2">
        <v>41127</v>
      </c>
      <c r="C445" s="4" t="s">
        <v>624</v>
      </c>
      <c r="D445" s="1">
        <v>1322</v>
      </c>
    </row>
    <row r="446" spans="1:4" x14ac:dyDescent="0.25">
      <c r="A446" s="1">
        <v>23</v>
      </c>
      <c r="B446" s="2">
        <v>41095</v>
      </c>
      <c r="C446" s="4" t="s">
        <v>625</v>
      </c>
      <c r="D446" s="1">
        <v>9</v>
      </c>
    </row>
    <row r="447" spans="1:4" x14ac:dyDescent="0.25">
      <c r="A447" s="1">
        <v>23</v>
      </c>
      <c r="B447" s="2">
        <v>41097</v>
      </c>
      <c r="C447" s="4" t="s">
        <v>625</v>
      </c>
      <c r="D447" s="1">
        <v>9.3000000000000007</v>
      </c>
    </row>
    <row r="448" spans="1:4" x14ac:dyDescent="0.25">
      <c r="A448" s="1">
        <v>23</v>
      </c>
      <c r="B448" s="2">
        <v>41109</v>
      </c>
      <c r="C448" s="4" t="s">
        <v>625</v>
      </c>
      <c r="D448" s="1">
        <v>8</v>
      </c>
    </row>
    <row r="449" spans="1:4" x14ac:dyDescent="0.25">
      <c r="A449" s="1">
        <v>23</v>
      </c>
      <c r="B449" s="2">
        <v>41127</v>
      </c>
      <c r="C449" s="4" t="s">
        <v>625</v>
      </c>
      <c r="D449" s="1">
        <v>7.4</v>
      </c>
    </row>
    <row r="450" spans="1:4" x14ac:dyDescent="0.25">
      <c r="A450" s="1">
        <v>23</v>
      </c>
      <c r="B450" s="2">
        <v>41142</v>
      </c>
      <c r="C450" s="4" t="s">
        <v>625</v>
      </c>
      <c r="D450" s="1">
        <v>7.9</v>
      </c>
    </row>
    <row r="451" spans="1:4" x14ac:dyDescent="0.25">
      <c r="A451" s="1">
        <v>23</v>
      </c>
      <c r="B451" s="2">
        <v>41095</v>
      </c>
      <c r="C451" s="4" t="s">
        <v>626</v>
      </c>
      <c r="D451" s="1">
        <v>54</v>
      </c>
    </row>
    <row r="452" spans="1:4" x14ac:dyDescent="0.25">
      <c r="A452" s="1">
        <v>23</v>
      </c>
      <c r="B452" s="2">
        <v>41127</v>
      </c>
      <c r="C452" s="4" t="s">
        <v>626</v>
      </c>
      <c r="D452" s="1">
        <v>20</v>
      </c>
    </row>
    <row r="453" spans="1:4" x14ac:dyDescent="0.25">
      <c r="A453" s="1">
        <v>24</v>
      </c>
      <c r="B453" s="2">
        <v>41184</v>
      </c>
      <c r="C453" s="4" t="s">
        <v>624</v>
      </c>
      <c r="D453" s="1">
        <v>1055</v>
      </c>
    </row>
    <row r="454" spans="1:4" x14ac:dyDescent="0.25">
      <c r="A454" s="1">
        <v>24</v>
      </c>
      <c r="B454" s="2">
        <v>41184</v>
      </c>
      <c r="C454" s="4" t="s">
        <v>625</v>
      </c>
      <c r="D454" s="1">
        <v>7.9</v>
      </c>
    </row>
    <row r="455" spans="1:4" x14ac:dyDescent="0.25">
      <c r="A455" s="1">
        <v>24</v>
      </c>
      <c r="B455" s="2">
        <v>41202</v>
      </c>
      <c r="C455" s="4" t="s">
        <v>625</v>
      </c>
      <c r="D455" s="1">
        <v>6.8</v>
      </c>
    </row>
    <row r="456" spans="1:4" x14ac:dyDescent="0.25">
      <c r="A456" s="1">
        <v>24</v>
      </c>
      <c r="B456" s="2">
        <v>41184</v>
      </c>
      <c r="C456" s="4" t="s">
        <v>626</v>
      </c>
      <c r="D456" s="1">
        <v>15</v>
      </c>
    </row>
    <row r="457" spans="1:4" x14ac:dyDescent="0.25">
      <c r="A457" s="1">
        <v>25</v>
      </c>
      <c r="B457" s="2">
        <v>41142</v>
      </c>
      <c r="C457" s="4" t="s">
        <v>624</v>
      </c>
      <c r="D457" s="1">
        <v>591</v>
      </c>
    </row>
    <row r="458" spans="1:4" x14ac:dyDescent="0.25">
      <c r="A458" s="1">
        <v>25</v>
      </c>
      <c r="B458" s="2">
        <v>41157</v>
      </c>
      <c r="C458" s="4" t="s">
        <v>624</v>
      </c>
      <c r="D458" s="1">
        <v>472</v>
      </c>
    </row>
    <row r="459" spans="1:4" x14ac:dyDescent="0.25">
      <c r="A459" s="1">
        <v>25</v>
      </c>
      <c r="B459" s="2">
        <v>41185</v>
      </c>
      <c r="C459" s="4" t="s">
        <v>624</v>
      </c>
      <c r="D459" s="1">
        <v>479</v>
      </c>
    </row>
    <row r="460" spans="1:4" x14ac:dyDescent="0.25">
      <c r="A460" s="1">
        <v>25</v>
      </c>
      <c r="B460" s="2">
        <v>41220</v>
      </c>
      <c r="C460" s="4" t="s">
        <v>624</v>
      </c>
      <c r="D460" s="1">
        <v>507</v>
      </c>
    </row>
    <row r="461" spans="1:4" x14ac:dyDescent="0.25">
      <c r="A461" s="1">
        <v>25</v>
      </c>
      <c r="B461" s="2">
        <v>41248</v>
      </c>
      <c r="C461" s="4" t="s">
        <v>624</v>
      </c>
      <c r="D461" s="1">
        <v>337</v>
      </c>
    </row>
    <row r="462" spans="1:4" x14ac:dyDescent="0.25">
      <c r="A462" s="1">
        <v>25</v>
      </c>
      <c r="B462" s="2">
        <v>41142</v>
      </c>
      <c r="C462" s="4" t="s">
        <v>625</v>
      </c>
      <c r="D462" s="1">
        <v>8.8000000000000007</v>
      </c>
    </row>
    <row r="463" spans="1:4" x14ac:dyDescent="0.25">
      <c r="A463" s="1">
        <v>25</v>
      </c>
      <c r="B463" s="2">
        <v>41157</v>
      </c>
      <c r="C463" s="4" t="s">
        <v>625</v>
      </c>
      <c r="D463" s="1">
        <v>10.1</v>
      </c>
    </row>
    <row r="464" spans="1:4" x14ac:dyDescent="0.25">
      <c r="A464" s="1">
        <v>25</v>
      </c>
      <c r="B464" s="2">
        <v>41171</v>
      </c>
      <c r="C464" s="4" t="s">
        <v>625</v>
      </c>
      <c r="D464" s="1">
        <v>11.4</v>
      </c>
    </row>
    <row r="465" spans="1:4" x14ac:dyDescent="0.25">
      <c r="A465" s="1">
        <v>25</v>
      </c>
      <c r="B465" s="2">
        <v>41185</v>
      </c>
      <c r="C465" s="4" t="s">
        <v>625</v>
      </c>
      <c r="D465" s="1">
        <v>10.9</v>
      </c>
    </row>
    <row r="466" spans="1:4" x14ac:dyDescent="0.25">
      <c r="A466" s="1">
        <v>25</v>
      </c>
      <c r="B466" s="2">
        <v>41199</v>
      </c>
      <c r="C466" s="4" t="s">
        <v>625</v>
      </c>
      <c r="D466" s="1">
        <v>9.6</v>
      </c>
    </row>
    <row r="467" spans="1:4" x14ac:dyDescent="0.25">
      <c r="A467" s="1">
        <v>25</v>
      </c>
      <c r="B467" s="2">
        <v>41220</v>
      </c>
      <c r="C467" s="4" t="s">
        <v>625</v>
      </c>
      <c r="D467" s="1">
        <v>9.6</v>
      </c>
    </row>
    <row r="468" spans="1:4" x14ac:dyDescent="0.25">
      <c r="A468" s="1">
        <v>25</v>
      </c>
      <c r="B468" s="2">
        <v>41233</v>
      </c>
      <c r="C468" s="4" t="s">
        <v>625</v>
      </c>
      <c r="D468" s="1">
        <v>9.4</v>
      </c>
    </row>
    <row r="469" spans="1:4" x14ac:dyDescent="0.25">
      <c r="A469" s="1">
        <v>25</v>
      </c>
      <c r="B469" s="2">
        <v>41248</v>
      </c>
      <c r="C469" s="4" t="s">
        <v>625</v>
      </c>
      <c r="D469" s="1">
        <v>10.4</v>
      </c>
    </row>
    <row r="470" spans="1:4" x14ac:dyDescent="0.25">
      <c r="A470" s="1">
        <v>25</v>
      </c>
      <c r="B470" s="2">
        <v>41142</v>
      </c>
      <c r="C470" s="4" t="s">
        <v>626</v>
      </c>
      <c r="D470" s="1">
        <v>40</v>
      </c>
    </row>
    <row r="471" spans="1:4" x14ac:dyDescent="0.25">
      <c r="A471" s="1">
        <v>25</v>
      </c>
      <c r="B471" s="2">
        <v>41157</v>
      </c>
      <c r="C471" s="4" t="s">
        <v>626</v>
      </c>
      <c r="D471" s="1">
        <v>51</v>
      </c>
    </row>
    <row r="472" spans="1:4" x14ac:dyDescent="0.25">
      <c r="A472" s="1">
        <v>25</v>
      </c>
      <c r="B472" s="2">
        <v>41185</v>
      </c>
      <c r="C472" s="4" t="s">
        <v>626</v>
      </c>
      <c r="D472" s="1">
        <v>57</v>
      </c>
    </row>
    <row r="473" spans="1:4" x14ac:dyDescent="0.25">
      <c r="A473" s="1">
        <v>25</v>
      </c>
      <c r="B473" s="2">
        <v>41220</v>
      </c>
      <c r="C473" s="4" t="s">
        <v>626</v>
      </c>
      <c r="D473" s="1">
        <v>59</v>
      </c>
    </row>
    <row r="474" spans="1:4" x14ac:dyDescent="0.25">
      <c r="A474" s="1">
        <v>25</v>
      </c>
      <c r="B474" s="2">
        <v>41248</v>
      </c>
      <c r="C474" s="4" t="s">
        <v>626</v>
      </c>
      <c r="D474" s="1">
        <v>66</v>
      </c>
    </row>
    <row r="475" spans="1:4" x14ac:dyDescent="0.25">
      <c r="A475" s="1">
        <v>28</v>
      </c>
      <c r="B475" s="2">
        <v>41099</v>
      </c>
      <c r="C475" s="4" t="s">
        <v>624</v>
      </c>
      <c r="D475" s="1">
        <v>1884</v>
      </c>
    </row>
    <row r="476" spans="1:4" x14ac:dyDescent="0.25">
      <c r="A476" s="1">
        <v>28</v>
      </c>
      <c r="B476" s="2">
        <v>41122</v>
      </c>
      <c r="C476" s="4" t="s">
        <v>624</v>
      </c>
      <c r="D476" s="1">
        <v>1551</v>
      </c>
    </row>
    <row r="477" spans="1:4" x14ac:dyDescent="0.25">
      <c r="A477" s="1">
        <v>28</v>
      </c>
      <c r="B477" s="2">
        <v>41157</v>
      </c>
      <c r="C477" s="4" t="s">
        <v>624</v>
      </c>
      <c r="D477" s="1">
        <v>1503</v>
      </c>
    </row>
    <row r="478" spans="1:4" x14ac:dyDescent="0.25">
      <c r="A478" s="1">
        <v>28</v>
      </c>
      <c r="B478" s="2">
        <v>41185</v>
      </c>
      <c r="C478" s="4" t="s">
        <v>624</v>
      </c>
      <c r="D478" s="1">
        <v>1293</v>
      </c>
    </row>
    <row r="479" spans="1:4" x14ac:dyDescent="0.25">
      <c r="A479" s="1">
        <v>28</v>
      </c>
      <c r="B479" s="2">
        <v>41220</v>
      </c>
      <c r="C479" s="4" t="s">
        <v>624</v>
      </c>
      <c r="D479" s="1">
        <v>1317</v>
      </c>
    </row>
    <row r="480" spans="1:4" x14ac:dyDescent="0.25">
      <c r="A480" s="1">
        <v>28</v>
      </c>
      <c r="B480" s="2">
        <v>41248</v>
      </c>
      <c r="C480" s="4" t="s">
        <v>624</v>
      </c>
      <c r="D480" s="1">
        <v>1463</v>
      </c>
    </row>
    <row r="481" spans="1:4" x14ac:dyDescent="0.25">
      <c r="A481" s="1">
        <v>28</v>
      </c>
      <c r="B481" s="2">
        <v>41099</v>
      </c>
      <c r="C481" s="4" t="s">
        <v>625</v>
      </c>
      <c r="D481" s="1">
        <v>10.6</v>
      </c>
    </row>
    <row r="482" spans="1:4" x14ac:dyDescent="0.25">
      <c r="A482" s="1">
        <v>28</v>
      </c>
      <c r="B482" s="2">
        <v>41108</v>
      </c>
      <c r="C482" s="4" t="s">
        <v>625</v>
      </c>
      <c r="D482" s="1">
        <v>10.7</v>
      </c>
    </row>
    <row r="483" spans="1:4" x14ac:dyDescent="0.25">
      <c r="A483" s="1">
        <v>28</v>
      </c>
      <c r="B483" s="2">
        <v>41122</v>
      </c>
      <c r="C483" s="4" t="s">
        <v>625</v>
      </c>
      <c r="D483" s="1">
        <v>11.4</v>
      </c>
    </row>
    <row r="484" spans="1:4" x14ac:dyDescent="0.25">
      <c r="A484" s="1">
        <v>28</v>
      </c>
      <c r="B484" s="2">
        <v>41136</v>
      </c>
      <c r="C484" s="4" t="s">
        <v>625</v>
      </c>
      <c r="D484" s="1">
        <v>11.9</v>
      </c>
    </row>
    <row r="485" spans="1:4" x14ac:dyDescent="0.25">
      <c r="A485" s="1">
        <v>28</v>
      </c>
      <c r="B485" s="2">
        <v>41143</v>
      </c>
      <c r="C485" s="4" t="s">
        <v>625</v>
      </c>
      <c r="D485" s="1">
        <v>11.6</v>
      </c>
    </row>
    <row r="486" spans="1:4" x14ac:dyDescent="0.25">
      <c r="A486" s="1">
        <v>28</v>
      </c>
      <c r="B486" s="2">
        <v>41157</v>
      </c>
      <c r="C486" s="4" t="s">
        <v>625</v>
      </c>
      <c r="D486" s="1">
        <v>11.5</v>
      </c>
    </row>
    <row r="487" spans="1:4" x14ac:dyDescent="0.25">
      <c r="A487" s="1">
        <v>28</v>
      </c>
      <c r="B487" s="2">
        <v>41171</v>
      </c>
      <c r="C487" s="4" t="s">
        <v>625</v>
      </c>
      <c r="D487" s="1">
        <v>11.8</v>
      </c>
    </row>
    <row r="488" spans="1:4" x14ac:dyDescent="0.25">
      <c r="A488" s="1">
        <v>28</v>
      </c>
      <c r="B488" s="2">
        <v>41185</v>
      </c>
      <c r="C488" s="4" t="s">
        <v>625</v>
      </c>
      <c r="D488" s="1">
        <v>11.8</v>
      </c>
    </row>
    <row r="489" spans="1:4" x14ac:dyDescent="0.25">
      <c r="A489" s="1">
        <v>28</v>
      </c>
      <c r="B489" s="2">
        <v>41199</v>
      </c>
      <c r="C489" s="4" t="s">
        <v>625</v>
      </c>
      <c r="D489" s="1">
        <v>11.1</v>
      </c>
    </row>
    <row r="490" spans="1:4" x14ac:dyDescent="0.25">
      <c r="A490" s="1">
        <v>28</v>
      </c>
      <c r="B490" s="2">
        <v>41220</v>
      </c>
      <c r="C490" s="4" t="s">
        <v>625</v>
      </c>
      <c r="D490" s="1">
        <v>9.6999999999999993</v>
      </c>
    </row>
    <row r="491" spans="1:4" x14ac:dyDescent="0.25">
      <c r="A491" s="1">
        <v>28</v>
      </c>
      <c r="B491" s="2">
        <v>41233</v>
      </c>
      <c r="C491" s="4" t="s">
        <v>625</v>
      </c>
      <c r="D491" s="1">
        <v>9.9</v>
      </c>
    </row>
    <row r="492" spans="1:4" x14ac:dyDescent="0.25">
      <c r="A492" s="1">
        <v>28</v>
      </c>
      <c r="B492" s="2">
        <v>41248</v>
      </c>
      <c r="C492" s="4" t="s">
        <v>625</v>
      </c>
      <c r="D492" s="1">
        <v>9.6</v>
      </c>
    </row>
    <row r="493" spans="1:4" x14ac:dyDescent="0.25">
      <c r="A493" s="1">
        <v>28</v>
      </c>
      <c r="B493" s="2">
        <v>41099</v>
      </c>
      <c r="C493" s="4" t="s">
        <v>626</v>
      </c>
      <c r="D493" s="1">
        <v>33</v>
      </c>
    </row>
    <row r="494" spans="1:4" x14ac:dyDescent="0.25">
      <c r="A494" s="1">
        <v>28</v>
      </c>
      <c r="B494" s="2">
        <v>41122</v>
      </c>
      <c r="C494" s="4" t="s">
        <v>626</v>
      </c>
      <c r="D494" s="1">
        <v>22</v>
      </c>
    </row>
    <row r="495" spans="1:4" x14ac:dyDescent="0.25">
      <c r="A495" s="1">
        <v>28</v>
      </c>
      <c r="B495" s="2">
        <v>41157</v>
      </c>
      <c r="C495" s="4" t="s">
        <v>626</v>
      </c>
      <c r="D495" s="1">
        <v>41</v>
      </c>
    </row>
    <row r="496" spans="1:4" x14ac:dyDescent="0.25">
      <c r="A496" s="1">
        <v>28</v>
      </c>
      <c r="B496" s="2">
        <v>41185</v>
      </c>
      <c r="C496" s="4" t="s">
        <v>626</v>
      </c>
      <c r="D496" s="1">
        <v>31</v>
      </c>
    </row>
    <row r="497" spans="1:4" x14ac:dyDescent="0.25">
      <c r="A497" s="1">
        <v>28</v>
      </c>
      <c r="B497" s="2">
        <v>41220</v>
      </c>
      <c r="C497" s="4" t="s">
        <v>626</v>
      </c>
      <c r="D497" s="1">
        <v>23</v>
      </c>
    </row>
    <row r="498" spans="1:4" x14ac:dyDescent="0.25">
      <c r="A498" s="1">
        <v>28</v>
      </c>
      <c r="B498" s="2">
        <v>41248</v>
      </c>
      <c r="C498" s="4" t="s">
        <v>626</v>
      </c>
      <c r="D498" s="1">
        <v>33</v>
      </c>
    </row>
    <row r="499" spans="1:4" x14ac:dyDescent="0.25">
      <c r="A499" s="1">
        <v>29</v>
      </c>
      <c r="B499" s="2">
        <v>41095</v>
      </c>
      <c r="C499" s="4" t="s">
        <v>624</v>
      </c>
      <c r="D499" s="1">
        <v>523</v>
      </c>
    </row>
    <row r="500" spans="1:4" x14ac:dyDescent="0.25">
      <c r="A500" s="1">
        <v>29</v>
      </c>
      <c r="B500" s="2">
        <v>41123</v>
      </c>
      <c r="C500" s="4" t="s">
        <v>624</v>
      </c>
      <c r="D500" s="1">
        <v>568</v>
      </c>
    </row>
    <row r="501" spans="1:4" x14ac:dyDescent="0.25">
      <c r="A501" s="1">
        <v>29</v>
      </c>
      <c r="B501" s="2">
        <v>41186</v>
      </c>
      <c r="C501" s="4" t="s">
        <v>624</v>
      </c>
      <c r="D501" s="1">
        <v>475</v>
      </c>
    </row>
    <row r="502" spans="1:4" x14ac:dyDescent="0.25">
      <c r="A502" s="1">
        <v>29</v>
      </c>
      <c r="B502" s="2">
        <v>41223</v>
      </c>
      <c r="C502" s="4" t="s">
        <v>624</v>
      </c>
      <c r="D502" s="1">
        <v>746</v>
      </c>
    </row>
    <row r="503" spans="1:4" x14ac:dyDescent="0.25">
      <c r="A503" s="1">
        <v>29</v>
      </c>
      <c r="B503" s="2">
        <v>41095</v>
      </c>
      <c r="C503" s="4" t="s">
        <v>625</v>
      </c>
      <c r="D503" s="1">
        <v>11.6</v>
      </c>
    </row>
    <row r="504" spans="1:4" x14ac:dyDescent="0.25">
      <c r="A504" s="1">
        <v>29</v>
      </c>
      <c r="B504" s="2">
        <v>41102</v>
      </c>
      <c r="C504" s="4" t="s">
        <v>625</v>
      </c>
      <c r="D504" s="1">
        <v>12</v>
      </c>
    </row>
    <row r="505" spans="1:4" x14ac:dyDescent="0.25">
      <c r="A505" s="1">
        <v>29</v>
      </c>
      <c r="B505" s="2">
        <v>41109</v>
      </c>
      <c r="C505" s="4" t="s">
        <v>625</v>
      </c>
      <c r="D505" s="1">
        <v>10.8</v>
      </c>
    </row>
    <row r="506" spans="1:4" x14ac:dyDescent="0.25">
      <c r="A506" s="1">
        <v>29</v>
      </c>
      <c r="B506" s="2">
        <v>41123</v>
      </c>
      <c r="C506" s="4" t="s">
        <v>625</v>
      </c>
      <c r="D506" s="1">
        <v>12.2</v>
      </c>
    </row>
    <row r="507" spans="1:4" x14ac:dyDescent="0.25">
      <c r="A507" s="1">
        <v>29</v>
      </c>
      <c r="B507" s="2">
        <v>41137</v>
      </c>
      <c r="C507" s="4" t="s">
        <v>625</v>
      </c>
      <c r="D507" s="1">
        <v>10.6</v>
      </c>
    </row>
    <row r="508" spans="1:4" x14ac:dyDescent="0.25">
      <c r="A508" s="1">
        <v>29</v>
      </c>
      <c r="B508" s="2">
        <v>41153</v>
      </c>
      <c r="C508" s="4" t="s">
        <v>625</v>
      </c>
      <c r="D508" s="1">
        <v>10.1</v>
      </c>
    </row>
    <row r="509" spans="1:4" x14ac:dyDescent="0.25">
      <c r="A509" s="1">
        <v>29</v>
      </c>
      <c r="B509" s="2">
        <v>41156</v>
      </c>
      <c r="C509" s="4" t="s">
        <v>625</v>
      </c>
      <c r="D509" s="1">
        <v>9.6</v>
      </c>
    </row>
    <row r="510" spans="1:4" x14ac:dyDescent="0.25">
      <c r="A510" s="1">
        <v>29</v>
      </c>
      <c r="B510" s="2">
        <v>41174</v>
      </c>
      <c r="C510" s="4" t="s">
        <v>625</v>
      </c>
      <c r="D510" s="1">
        <v>11.7</v>
      </c>
    </row>
    <row r="511" spans="1:4" x14ac:dyDescent="0.25">
      <c r="A511" s="1">
        <v>29</v>
      </c>
      <c r="B511" s="2">
        <v>41186</v>
      </c>
      <c r="C511" s="4" t="s">
        <v>625</v>
      </c>
      <c r="D511" s="1">
        <v>12.3</v>
      </c>
    </row>
    <row r="512" spans="1:4" x14ac:dyDescent="0.25">
      <c r="A512" s="1">
        <v>29</v>
      </c>
      <c r="B512" s="2">
        <v>41200</v>
      </c>
      <c r="C512" s="4" t="s">
        <v>625</v>
      </c>
      <c r="D512" s="1">
        <v>11.3</v>
      </c>
    </row>
    <row r="513" spans="1:4" x14ac:dyDescent="0.25">
      <c r="A513" s="1">
        <v>29</v>
      </c>
      <c r="B513" s="2">
        <v>41223</v>
      </c>
      <c r="C513" s="4" t="s">
        <v>625</v>
      </c>
      <c r="D513" s="1">
        <v>8.8000000000000007</v>
      </c>
    </row>
    <row r="514" spans="1:4" x14ac:dyDescent="0.25">
      <c r="A514" s="1">
        <v>29</v>
      </c>
      <c r="B514" s="2">
        <v>41230</v>
      </c>
      <c r="C514" s="4" t="s">
        <v>625</v>
      </c>
      <c r="D514" s="1">
        <v>9</v>
      </c>
    </row>
    <row r="515" spans="1:4" x14ac:dyDescent="0.25">
      <c r="A515" s="1">
        <v>29</v>
      </c>
      <c r="B515" s="2">
        <v>41232</v>
      </c>
      <c r="C515" s="4" t="s">
        <v>625</v>
      </c>
      <c r="D515" s="1">
        <v>9.4</v>
      </c>
    </row>
    <row r="516" spans="1:4" x14ac:dyDescent="0.25">
      <c r="A516" s="1">
        <v>29</v>
      </c>
      <c r="B516" s="2">
        <v>41095</v>
      </c>
      <c r="C516" s="4" t="s">
        <v>626</v>
      </c>
      <c r="D516" s="1">
        <v>24</v>
      </c>
    </row>
    <row r="517" spans="1:4" x14ac:dyDescent="0.25">
      <c r="A517" s="1">
        <v>29</v>
      </c>
      <c r="B517" s="2">
        <v>41123</v>
      </c>
      <c r="C517" s="4" t="s">
        <v>626</v>
      </c>
      <c r="D517" s="1">
        <v>25</v>
      </c>
    </row>
    <row r="518" spans="1:4" x14ac:dyDescent="0.25">
      <c r="A518" s="1">
        <v>29</v>
      </c>
      <c r="B518" s="2">
        <v>41186</v>
      </c>
      <c r="C518" s="4" t="s">
        <v>626</v>
      </c>
      <c r="D518" s="1">
        <v>31</v>
      </c>
    </row>
    <row r="519" spans="1:4" x14ac:dyDescent="0.25">
      <c r="A519" s="1">
        <v>29</v>
      </c>
      <c r="B519" s="2">
        <v>41223</v>
      </c>
      <c r="C519" s="4" t="s">
        <v>626</v>
      </c>
      <c r="D519" s="1">
        <v>34</v>
      </c>
    </row>
    <row r="520" spans="1:4" x14ac:dyDescent="0.25">
      <c r="A520" s="1" t="e">
        <v>#N/A</v>
      </c>
      <c r="B520" s="2">
        <v>41211</v>
      </c>
      <c r="C520" s="4" t="s">
        <v>624</v>
      </c>
      <c r="D520" s="1">
        <v>1007</v>
      </c>
    </row>
    <row r="521" spans="1:4" x14ac:dyDescent="0.25">
      <c r="A521" s="1" t="e">
        <v>#N/A</v>
      </c>
      <c r="B521" s="2">
        <v>41222</v>
      </c>
      <c r="C521" s="4" t="s">
        <v>624</v>
      </c>
      <c r="D521" s="1">
        <v>1162</v>
      </c>
    </row>
    <row r="522" spans="1:4" x14ac:dyDescent="0.25">
      <c r="A522" s="1" t="e">
        <v>#N/A</v>
      </c>
      <c r="B522" s="2">
        <v>41248</v>
      </c>
      <c r="C522" s="4" t="s">
        <v>624</v>
      </c>
      <c r="D522" s="1">
        <v>1587</v>
      </c>
    </row>
    <row r="523" spans="1:4" x14ac:dyDescent="0.25">
      <c r="A523" s="1" t="e">
        <v>#N/A</v>
      </c>
      <c r="B523" s="2">
        <v>41211</v>
      </c>
      <c r="C523" s="4" t="s">
        <v>625</v>
      </c>
      <c r="D523" s="1">
        <v>10.8</v>
      </c>
    </row>
    <row r="524" spans="1:4" x14ac:dyDescent="0.25">
      <c r="A524" s="1" t="e">
        <v>#N/A</v>
      </c>
      <c r="B524" s="2">
        <v>41222</v>
      </c>
      <c r="C524" s="4" t="s">
        <v>625</v>
      </c>
      <c r="D524" s="1">
        <v>11.8</v>
      </c>
    </row>
    <row r="525" spans="1:4" x14ac:dyDescent="0.25">
      <c r="A525" s="1" t="e">
        <v>#N/A</v>
      </c>
      <c r="B525" s="2">
        <v>41233</v>
      </c>
      <c r="C525" s="4" t="s">
        <v>625</v>
      </c>
      <c r="D525" s="1">
        <v>11.9</v>
      </c>
    </row>
    <row r="526" spans="1:4" x14ac:dyDescent="0.25">
      <c r="A526" s="1" t="e">
        <v>#N/A</v>
      </c>
      <c r="B526" s="2">
        <v>41248</v>
      </c>
      <c r="C526" s="4" t="s">
        <v>625</v>
      </c>
      <c r="D526" s="1">
        <v>11.9</v>
      </c>
    </row>
    <row r="527" spans="1:4" x14ac:dyDescent="0.25">
      <c r="A527" s="1" t="e">
        <v>#N/A</v>
      </c>
      <c r="B527" s="2">
        <v>41211</v>
      </c>
      <c r="C527" s="4" t="s">
        <v>626</v>
      </c>
      <c r="D527" s="1">
        <v>13</v>
      </c>
    </row>
    <row r="528" spans="1:4" x14ac:dyDescent="0.25">
      <c r="A528" s="1" t="e">
        <v>#N/A</v>
      </c>
      <c r="B528" s="2">
        <v>41222</v>
      </c>
      <c r="C528" s="4" t="s">
        <v>626</v>
      </c>
      <c r="D528" s="1">
        <v>19</v>
      </c>
    </row>
    <row r="529" spans="1:4" x14ac:dyDescent="0.25">
      <c r="A529" s="1" t="e">
        <v>#N/A</v>
      </c>
      <c r="B529" s="2">
        <v>41248</v>
      </c>
      <c r="C529" s="4" t="s">
        <v>626</v>
      </c>
      <c r="D529" s="1">
        <v>30</v>
      </c>
    </row>
    <row r="530" spans="1:4" x14ac:dyDescent="0.25">
      <c r="A530" s="1">
        <v>30</v>
      </c>
      <c r="B530" s="2">
        <v>41094</v>
      </c>
      <c r="C530" s="4" t="s">
        <v>624</v>
      </c>
      <c r="D530" s="1">
        <v>1053</v>
      </c>
    </row>
    <row r="531" spans="1:4" x14ac:dyDescent="0.25">
      <c r="A531" s="1">
        <v>30</v>
      </c>
      <c r="B531" s="2">
        <v>41122</v>
      </c>
      <c r="C531" s="4" t="s">
        <v>624</v>
      </c>
      <c r="D531" s="1">
        <v>1515</v>
      </c>
    </row>
    <row r="532" spans="1:4" x14ac:dyDescent="0.25">
      <c r="A532" s="1">
        <v>30</v>
      </c>
      <c r="B532" s="2">
        <v>41156</v>
      </c>
      <c r="C532" s="4" t="s">
        <v>624</v>
      </c>
      <c r="D532" s="1">
        <v>1039</v>
      </c>
    </row>
    <row r="533" spans="1:4" x14ac:dyDescent="0.25">
      <c r="A533" s="1">
        <v>30</v>
      </c>
      <c r="B533" s="2">
        <v>41186</v>
      </c>
      <c r="C533" s="4" t="s">
        <v>624</v>
      </c>
      <c r="D533" s="1">
        <v>753</v>
      </c>
    </row>
    <row r="534" spans="1:4" x14ac:dyDescent="0.25">
      <c r="A534" s="1">
        <v>30</v>
      </c>
      <c r="B534" s="2">
        <v>41221</v>
      </c>
      <c r="C534" s="4" t="s">
        <v>624</v>
      </c>
      <c r="D534" s="1">
        <v>1244</v>
      </c>
    </row>
    <row r="535" spans="1:4" x14ac:dyDescent="0.25">
      <c r="A535" s="1">
        <v>30</v>
      </c>
      <c r="B535" s="2">
        <v>41094</v>
      </c>
      <c r="C535" s="4" t="s">
        <v>625</v>
      </c>
      <c r="D535" s="1">
        <v>10.8</v>
      </c>
    </row>
    <row r="536" spans="1:4" x14ac:dyDescent="0.25">
      <c r="A536" s="1">
        <v>30</v>
      </c>
      <c r="B536" s="2">
        <v>41108</v>
      </c>
      <c r="C536" s="4" t="s">
        <v>625</v>
      </c>
      <c r="D536" s="1">
        <v>11.9</v>
      </c>
    </row>
    <row r="537" spans="1:4" x14ac:dyDescent="0.25">
      <c r="A537" s="1">
        <v>30</v>
      </c>
      <c r="B537" s="2">
        <v>41115</v>
      </c>
      <c r="C537" s="4" t="s">
        <v>625</v>
      </c>
      <c r="D537" s="1">
        <v>11</v>
      </c>
    </row>
    <row r="538" spans="1:4" x14ac:dyDescent="0.25">
      <c r="A538" s="1">
        <v>30</v>
      </c>
      <c r="B538" s="2">
        <v>41122</v>
      </c>
      <c r="C538" s="4" t="s">
        <v>625</v>
      </c>
      <c r="D538" s="1">
        <v>10.6</v>
      </c>
    </row>
    <row r="539" spans="1:4" x14ac:dyDescent="0.25">
      <c r="A539" s="1">
        <v>30</v>
      </c>
      <c r="B539" s="2">
        <v>41136</v>
      </c>
      <c r="C539" s="4" t="s">
        <v>625</v>
      </c>
      <c r="D539" s="1">
        <v>10.4</v>
      </c>
    </row>
    <row r="540" spans="1:4" x14ac:dyDescent="0.25">
      <c r="A540" s="1">
        <v>30</v>
      </c>
      <c r="B540" s="2">
        <v>41156</v>
      </c>
      <c r="C540" s="4" t="s">
        <v>625</v>
      </c>
      <c r="D540" s="1">
        <v>10.8</v>
      </c>
    </row>
    <row r="541" spans="1:4" x14ac:dyDescent="0.25">
      <c r="A541" s="1">
        <v>30</v>
      </c>
      <c r="B541" s="2">
        <v>41172</v>
      </c>
      <c r="C541" s="4" t="s">
        <v>625</v>
      </c>
      <c r="D541" s="1">
        <v>11.1</v>
      </c>
    </row>
    <row r="542" spans="1:4" x14ac:dyDescent="0.25">
      <c r="A542" s="1">
        <v>30</v>
      </c>
      <c r="B542" s="2">
        <v>41186</v>
      </c>
      <c r="C542" s="4" t="s">
        <v>625</v>
      </c>
      <c r="D542" s="1">
        <v>10.199999999999999</v>
      </c>
    </row>
    <row r="543" spans="1:4" x14ac:dyDescent="0.25">
      <c r="A543" s="1">
        <v>30</v>
      </c>
      <c r="B543" s="2">
        <v>41200</v>
      </c>
      <c r="C543" s="4" t="s">
        <v>625</v>
      </c>
      <c r="D543" s="1">
        <v>10.5</v>
      </c>
    </row>
    <row r="544" spans="1:4" x14ac:dyDescent="0.25">
      <c r="A544" s="1">
        <v>30</v>
      </c>
      <c r="B544" s="2">
        <v>41221</v>
      </c>
      <c r="C544" s="4" t="s">
        <v>625</v>
      </c>
      <c r="D544" s="1">
        <v>12.4</v>
      </c>
    </row>
    <row r="545" spans="1:4" x14ac:dyDescent="0.25">
      <c r="A545" s="1">
        <v>30</v>
      </c>
      <c r="B545" s="2">
        <v>41232</v>
      </c>
      <c r="C545" s="4" t="s">
        <v>625</v>
      </c>
      <c r="D545" s="1">
        <v>12.3</v>
      </c>
    </row>
    <row r="546" spans="1:4" x14ac:dyDescent="0.25">
      <c r="A546" s="1">
        <v>30</v>
      </c>
      <c r="B546" s="2">
        <v>41094</v>
      </c>
      <c r="C546" s="4" t="s">
        <v>626</v>
      </c>
      <c r="D546" s="1">
        <v>26</v>
      </c>
    </row>
    <row r="547" spans="1:4" x14ac:dyDescent="0.25">
      <c r="A547" s="1">
        <v>30</v>
      </c>
      <c r="B547" s="2">
        <v>41122</v>
      </c>
      <c r="C547" s="4" t="s">
        <v>626</v>
      </c>
      <c r="D547" s="1">
        <v>23</v>
      </c>
    </row>
    <row r="548" spans="1:4" x14ac:dyDescent="0.25">
      <c r="A548" s="1">
        <v>30</v>
      </c>
      <c r="B548" s="2">
        <v>41156</v>
      </c>
      <c r="C548" s="4" t="s">
        <v>626</v>
      </c>
      <c r="D548" s="1">
        <v>25</v>
      </c>
    </row>
    <row r="549" spans="1:4" x14ac:dyDescent="0.25">
      <c r="A549" s="1">
        <v>30</v>
      </c>
      <c r="B549" s="2">
        <v>41186</v>
      </c>
      <c r="C549" s="4" t="s">
        <v>626</v>
      </c>
      <c r="D549" s="1">
        <v>12</v>
      </c>
    </row>
    <row r="550" spans="1:4" x14ac:dyDescent="0.25">
      <c r="A550" s="1">
        <v>30</v>
      </c>
      <c r="B550" s="2">
        <v>41221</v>
      </c>
      <c r="C550" s="4" t="s">
        <v>626</v>
      </c>
      <c r="D550" s="1">
        <v>37</v>
      </c>
    </row>
    <row r="551" spans="1:4" x14ac:dyDescent="0.25">
      <c r="A551" s="1">
        <v>31</v>
      </c>
      <c r="B551" s="2">
        <v>41097</v>
      </c>
      <c r="C551" s="4" t="s">
        <v>624</v>
      </c>
      <c r="D551" s="1">
        <v>426</v>
      </c>
    </row>
    <row r="552" spans="1:4" x14ac:dyDescent="0.25">
      <c r="A552" s="1">
        <v>31</v>
      </c>
      <c r="B552" s="2">
        <v>41124</v>
      </c>
      <c r="C552" s="4" t="s">
        <v>624</v>
      </c>
      <c r="D552" s="1">
        <v>232</v>
      </c>
    </row>
    <row r="553" spans="1:4" x14ac:dyDescent="0.25">
      <c r="A553" s="1">
        <v>31</v>
      </c>
      <c r="B553" s="2">
        <v>41158</v>
      </c>
      <c r="C553" s="4" t="s">
        <v>624</v>
      </c>
      <c r="D553" s="1">
        <v>486</v>
      </c>
    </row>
    <row r="554" spans="1:4" x14ac:dyDescent="0.25">
      <c r="A554" s="1">
        <v>31</v>
      </c>
      <c r="B554" s="2">
        <v>41186</v>
      </c>
      <c r="C554" s="4" t="s">
        <v>624</v>
      </c>
      <c r="D554" s="1">
        <v>333</v>
      </c>
    </row>
    <row r="555" spans="1:4" x14ac:dyDescent="0.25">
      <c r="A555" s="1">
        <v>31</v>
      </c>
      <c r="B555" s="2">
        <v>41223</v>
      </c>
      <c r="C555" s="4" t="s">
        <v>624</v>
      </c>
      <c r="D555" s="1">
        <v>588</v>
      </c>
    </row>
    <row r="556" spans="1:4" x14ac:dyDescent="0.25">
      <c r="A556" s="1">
        <v>31</v>
      </c>
      <c r="B556" s="2">
        <v>41097</v>
      </c>
      <c r="C556" s="4" t="s">
        <v>625</v>
      </c>
      <c r="D556" s="1">
        <v>9.9</v>
      </c>
    </row>
    <row r="557" spans="1:4" x14ac:dyDescent="0.25">
      <c r="A557" s="1">
        <v>31</v>
      </c>
      <c r="B557" s="2">
        <v>41109</v>
      </c>
      <c r="C557" s="4" t="s">
        <v>625</v>
      </c>
      <c r="D557" s="1">
        <v>10.8</v>
      </c>
    </row>
    <row r="558" spans="1:4" x14ac:dyDescent="0.25">
      <c r="A558" s="1">
        <v>31</v>
      </c>
      <c r="B558" s="2">
        <v>41124</v>
      </c>
      <c r="C558" s="4" t="s">
        <v>625</v>
      </c>
      <c r="D558" s="1">
        <v>11.6</v>
      </c>
    </row>
    <row r="559" spans="1:4" x14ac:dyDescent="0.25">
      <c r="A559" s="1">
        <v>31</v>
      </c>
      <c r="B559" s="2">
        <v>41139</v>
      </c>
      <c r="C559" s="4" t="s">
        <v>625</v>
      </c>
      <c r="D559" s="1">
        <v>11.6</v>
      </c>
    </row>
    <row r="560" spans="1:4" x14ac:dyDescent="0.25">
      <c r="A560" s="1">
        <v>31</v>
      </c>
      <c r="B560" s="2">
        <v>41158</v>
      </c>
      <c r="C560" s="4" t="s">
        <v>625</v>
      </c>
      <c r="D560" s="1">
        <v>9.6</v>
      </c>
    </row>
    <row r="561" spans="1:4" x14ac:dyDescent="0.25">
      <c r="A561" s="1">
        <v>31</v>
      </c>
      <c r="B561" s="2">
        <v>41174</v>
      </c>
      <c r="C561" s="4" t="s">
        <v>625</v>
      </c>
      <c r="D561" s="1">
        <v>9.4</v>
      </c>
    </row>
    <row r="562" spans="1:4" x14ac:dyDescent="0.25">
      <c r="A562" s="1">
        <v>31</v>
      </c>
      <c r="B562" s="2">
        <v>41186</v>
      </c>
      <c r="C562" s="4" t="s">
        <v>625</v>
      </c>
      <c r="D562" s="1">
        <v>9.6999999999999993</v>
      </c>
    </row>
    <row r="563" spans="1:4" x14ac:dyDescent="0.25">
      <c r="A563" s="1">
        <v>31</v>
      </c>
      <c r="B563" s="2">
        <v>41200</v>
      </c>
      <c r="C563" s="4" t="s">
        <v>625</v>
      </c>
      <c r="D563" s="1">
        <v>11.1</v>
      </c>
    </row>
    <row r="564" spans="1:4" x14ac:dyDescent="0.25">
      <c r="A564" s="1">
        <v>31</v>
      </c>
      <c r="B564" s="2">
        <v>41223</v>
      </c>
      <c r="C564" s="4" t="s">
        <v>625</v>
      </c>
      <c r="D564" s="1">
        <v>11.1</v>
      </c>
    </row>
    <row r="565" spans="1:4" x14ac:dyDescent="0.25">
      <c r="A565" s="1">
        <v>31</v>
      </c>
      <c r="B565" s="2">
        <v>41232</v>
      </c>
      <c r="C565" s="4" t="s">
        <v>625</v>
      </c>
      <c r="D565" s="1">
        <v>11.3</v>
      </c>
    </row>
    <row r="566" spans="1:4" x14ac:dyDescent="0.25">
      <c r="A566" s="1">
        <v>31</v>
      </c>
      <c r="B566" s="2">
        <v>41097</v>
      </c>
      <c r="C566" s="4" t="s">
        <v>626</v>
      </c>
      <c r="D566" s="1">
        <v>46</v>
      </c>
    </row>
    <row r="567" spans="1:4" x14ac:dyDescent="0.25">
      <c r="A567" s="1">
        <v>31</v>
      </c>
      <c r="B567" s="2">
        <v>41124</v>
      </c>
      <c r="C567" s="4" t="s">
        <v>626</v>
      </c>
      <c r="D567" s="1">
        <v>19</v>
      </c>
    </row>
    <row r="568" spans="1:4" x14ac:dyDescent="0.25">
      <c r="A568" s="1">
        <v>31</v>
      </c>
      <c r="B568" s="2">
        <v>41158</v>
      </c>
      <c r="C568" s="4" t="s">
        <v>626</v>
      </c>
      <c r="D568" s="1">
        <v>52</v>
      </c>
    </row>
    <row r="569" spans="1:4" x14ac:dyDescent="0.25">
      <c r="A569" s="1">
        <v>31</v>
      </c>
      <c r="B569" s="2">
        <v>41186</v>
      </c>
      <c r="C569" s="4" t="s">
        <v>626</v>
      </c>
      <c r="D569" s="1">
        <v>28</v>
      </c>
    </row>
    <row r="570" spans="1:4" x14ac:dyDescent="0.25">
      <c r="A570" s="1">
        <v>31</v>
      </c>
      <c r="B570" s="2">
        <v>41223</v>
      </c>
      <c r="C570" s="4" t="s">
        <v>626</v>
      </c>
      <c r="D570" s="1">
        <v>29</v>
      </c>
    </row>
    <row r="571" spans="1:4" x14ac:dyDescent="0.25">
      <c r="A571" s="1">
        <v>33</v>
      </c>
      <c r="B571" s="2">
        <v>41095</v>
      </c>
      <c r="C571" s="4" t="s">
        <v>624</v>
      </c>
      <c r="D571" s="1">
        <v>666</v>
      </c>
    </row>
    <row r="572" spans="1:4" x14ac:dyDescent="0.25">
      <c r="A572" s="1">
        <v>33</v>
      </c>
      <c r="B572" s="2">
        <v>41123</v>
      </c>
      <c r="C572" s="4" t="s">
        <v>624</v>
      </c>
      <c r="D572" s="1">
        <v>869</v>
      </c>
    </row>
    <row r="573" spans="1:4" x14ac:dyDescent="0.25">
      <c r="A573" s="1">
        <v>33</v>
      </c>
      <c r="B573" s="2">
        <v>41156</v>
      </c>
      <c r="C573" s="4" t="s">
        <v>624</v>
      </c>
      <c r="D573" s="1">
        <v>474</v>
      </c>
    </row>
    <row r="574" spans="1:4" x14ac:dyDescent="0.25">
      <c r="A574" s="1">
        <v>33</v>
      </c>
      <c r="B574" s="2">
        <v>41188</v>
      </c>
      <c r="C574" s="4" t="s">
        <v>624</v>
      </c>
      <c r="D574" s="1">
        <v>924</v>
      </c>
    </row>
    <row r="575" spans="1:4" x14ac:dyDescent="0.25">
      <c r="A575" s="1">
        <v>33</v>
      </c>
      <c r="B575" s="2">
        <v>41221</v>
      </c>
      <c r="C575" s="4" t="s">
        <v>624</v>
      </c>
      <c r="D575" s="1">
        <v>462</v>
      </c>
    </row>
    <row r="576" spans="1:4" x14ac:dyDescent="0.25">
      <c r="A576" s="1">
        <v>33</v>
      </c>
      <c r="B576" s="2">
        <v>41095</v>
      </c>
      <c r="C576" s="4" t="s">
        <v>625</v>
      </c>
      <c r="D576" s="1">
        <v>11.3</v>
      </c>
    </row>
    <row r="577" spans="1:4" x14ac:dyDescent="0.25">
      <c r="A577" s="1">
        <v>33</v>
      </c>
      <c r="B577" s="2">
        <v>41109</v>
      </c>
      <c r="C577" s="4" t="s">
        <v>625</v>
      </c>
      <c r="D577" s="1">
        <v>12.7</v>
      </c>
    </row>
    <row r="578" spans="1:4" x14ac:dyDescent="0.25">
      <c r="A578" s="1">
        <v>33</v>
      </c>
      <c r="B578" s="2">
        <v>41116</v>
      </c>
      <c r="C578" s="4" t="s">
        <v>625</v>
      </c>
      <c r="D578" s="1">
        <v>12.6</v>
      </c>
    </row>
    <row r="579" spans="1:4" x14ac:dyDescent="0.25">
      <c r="A579" s="1">
        <v>33</v>
      </c>
      <c r="B579" s="2">
        <v>41123</v>
      </c>
      <c r="C579" s="4" t="s">
        <v>625</v>
      </c>
      <c r="D579" s="1">
        <v>12.7</v>
      </c>
    </row>
    <row r="580" spans="1:4" x14ac:dyDescent="0.25">
      <c r="A580" s="1">
        <v>33</v>
      </c>
      <c r="B580" s="2">
        <v>41137</v>
      </c>
      <c r="C580" s="4" t="s">
        <v>625</v>
      </c>
      <c r="D580" s="1">
        <v>10.9</v>
      </c>
    </row>
    <row r="581" spans="1:4" x14ac:dyDescent="0.25">
      <c r="A581" s="1">
        <v>33</v>
      </c>
      <c r="B581" s="2">
        <v>41156</v>
      </c>
      <c r="C581" s="4" t="s">
        <v>625</v>
      </c>
      <c r="D581" s="1">
        <v>10.4</v>
      </c>
    </row>
    <row r="582" spans="1:4" x14ac:dyDescent="0.25">
      <c r="A582" s="1">
        <v>33</v>
      </c>
      <c r="B582" s="2">
        <v>41172</v>
      </c>
      <c r="C582" s="4" t="s">
        <v>625</v>
      </c>
      <c r="D582" s="1">
        <v>9.8000000000000007</v>
      </c>
    </row>
    <row r="583" spans="1:4" x14ac:dyDescent="0.25">
      <c r="A583" s="1">
        <v>33</v>
      </c>
      <c r="B583" s="2">
        <v>41188</v>
      </c>
      <c r="C583" s="4" t="s">
        <v>625</v>
      </c>
      <c r="D583" s="1">
        <v>7</v>
      </c>
    </row>
    <row r="584" spans="1:4" x14ac:dyDescent="0.25">
      <c r="A584" s="1">
        <v>33</v>
      </c>
      <c r="B584" s="2">
        <v>41191</v>
      </c>
      <c r="C584" s="4" t="s">
        <v>625</v>
      </c>
      <c r="D584" s="1">
        <v>7.1</v>
      </c>
    </row>
    <row r="585" spans="1:4" x14ac:dyDescent="0.25">
      <c r="A585" s="1">
        <v>33</v>
      </c>
      <c r="B585" s="2">
        <v>41195</v>
      </c>
      <c r="C585" s="4" t="s">
        <v>625</v>
      </c>
      <c r="D585" s="1">
        <v>6.5</v>
      </c>
    </row>
    <row r="586" spans="1:4" x14ac:dyDescent="0.25">
      <c r="A586" s="1">
        <v>33</v>
      </c>
      <c r="B586" s="2">
        <v>41205</v>
      </c>
      <c r="C586" s="4" t="s">
        <v>625</v>
      </c>
      <c r="D586" s="1">
        <v>6.4</v>
      </c>
    </row>
    <row r="587" spans="1:4" x14ac:dyDescent="0.25">
      <c r="A587" s="1">
        <v>33</v>
      </c>
      <c r="B587" s="2">
        <v>41209</v>
      </c>
      <c r="C587" s="4" t="s">
        <v>625</v>
      </c>
      <c r="D587" s="1">
        <v>9.3000000000000007</v>
      </c>
    </row>
    <row r="588" spans="1:4" x14ac:dyDescent="0.25">
      <c r="A588" s="1">
        <v>33</v>
      </c>
      <c r="B588" s="2">
        <v>41221</v>
      </c>
      <c r="C588" s="4" t="s">
        <v>625</v>
      </c>
      <c r="D588" s="1">
        <v>11.8</v>
      </c>
    </row>
    <row r="589" spans="1:4" x14ac:dyDescent="0.25">
      <c r="A589" s="1">
        <v>33</v>
      </c>
      <c r="B589" s="2">
        <v>41226</v>
      </c>
      <c r="C589" s="4" t="s">
        <v>625</v>
      </c>
      <c r="D589" s="1">
        <v>10.7</v>
      </c>
    </row>
    <row r="590" spans="1:4" x14ac:dyDescent="0.25">
      <c r="A590" s="1">
        <v>33</v>
      </c>
      <c r="B590" s="2">
        <v>41232</v>
      </c>
      <c r="C590" s="4" t="s">
        <v>625</v>
      </c>
      <c r="D590" s="1">
        <v>9.1999999999999993</v>
      </c>
    </row>
    <row r="591" spans="1:4" x14ac:dyDescent="0.25">
      <c r="A591" s="1">
        <v>33</v>
      </c>
      <c r="B591" s="2">
        <v>41095</v>
      </c>
      <c r="C591" s="4" t="s">
        <v>626</v>
      </c>
      <c r="D591" s="1">
        <v>90</v>
      </c>
    </row>
    <row r="592" spans="1:4" x14ac:dyDescent="0.25">
      <c r="A592" s="1">
        <v>33</v>
      </c>
      <c r="B592" s="2">
        <v>41123</v>
      </c>
      <c r="C592" s="4" t="s">
        <v>626</v>
      </c>
      <c r="D592" s="1">
        <v>91</v>
      </c>
    </row>
    <row r="593" spans="1:4" x14ac:dyDescent="0.25">
      <c r="A593" s="1">
        <v>33</v>
      </c>
      <c r="B593" s="2">
        <v>41156</v>
      </c>
      <c r="C593" s="4" t="s">
        <v>626</v>
      </c>
      <c r="D593" s="1">
        <v>38</v>
      </c>
    </row>
    <row r="594" spans="1:4" x14ac:dyDescent="0.25">
      <c r="A594" s="1">
        <v>33</v>
      </c>
      <c r="B594" s="2">
        <v>41188</v>
      </c>
      <c r="C594" s="4" t="s">
        <v>626</v>
      </c>
      <c r="D594" s="1">
        <v>34</v>
      </c>
    </row>
    <row r="595" spans="1:4" x14ac:dyDescent="0.25">
      <c r="A595" s="1">
        <v>33</v>
      </c>
      <c r="B595" s="2">
        <v>41221</v>
      </c>
      <c r="C595" s="4" t="s">
        <v>626</v>
      </c>
      <c r="D595" s="1">
        <v>19</v>
      </c>
    </row>
    <row r="596" spans="1:4" x14ac:dyDescent="0.25">
      <c r="A596" s="1">
        <v>34</v>
      </c>
      <c r="B596" s="2">
        <v>41099</v>
      </c>
      <c r="C596" s="4" t="s">
        <v>624</v>
      </c>
      <c r="D596" s="1">
        <v>119</v>
      </c>
    </row>
    <row r="597" spans="1:4" x14ac:dyDescent="0.25">
      <c r="A597" s="1">
        <v>34</v>
      </c>
      <c r="B597" s="2">
        <v>41122</v>
      </c>
      <c r="C597" s="4" t="s">
        <v>624</v>
      </c>
      <c r="D597" s="1">
        <v>340</v>
      </c>
    </row>
    <row r="598" spans="1:4" x14ac:dyDescent="0.25">
      <c r="A598" s="1">
        <v>34</v>
      </c>
      <c r="B598" s="2">
        <v>41157</v>
      </c>
      <c r="C598" s="4" t="s">
        <v>624</v>
      </c>
      <c r="D598" s="1">
        <v>426</v>
      </c>
    </row>
    <row r="599" spans="1:4" x14ac:dyDescent="0.25">
      <c r="A599" s="1">
        <v>34</v>
      </c>
      <c r="B599" s="2">
        <v>41185</v>
      </c>
      <c r="C599" s="4" t="s">
        <v>624</v>
      </c>
      <c r="D599" s="1">
        <v>512</v>
      </c>
    </row>
    <row r="600" spans="1:4" x14ac:dyDescent="0.25">
      <c r="A600" s="1">
        <v>34</v>
      </c>
      <c r="B600" s="2">
        <v>41220</v>
      </c>
      <c r="C600" s="4" t="s">
        <v>624</v>
      </c>
      <c r="D600" s="1">
        <v>511</v>
      </c>
    </row>
    <row r="601" spans="1:4" x14ac:dyDescent="0.25">
      <c r="A601" s="1">
        <v>34</v>
      </c>
      <c r="B601" s="2">
        <v>41248</v>
      </c>
      <c r="C601" s="4" t="s">
        <v>624</v>
      </c>
      <c r="D601" s="1">
        <v>415</v>
      </c>
    </row>
    <row r="602" spans="1:4" x14ac:dyDescent="0.25">
      <c r="A602" s="1">
        <v>34</v>
      </c>
      <c r="B602" s="2">
        <v>41099</v>
      </c>
      <c r="C602" s="4" t="s">
        <v>625</v>
      </c>
      <c r="D602" s="1">
        <v>9.5</v>
      </c>
    </row>
    <row r="603" spans="1:4" x14ac:dyDescent="0.25">
      <c r="A603" s="1">
        <v>34</v>
      </c>
      <c r="B603" s="2">
        <v>41117</v>
      </c>
      <c r="C603" s="4" t="s">
        <v>625</v>
      </c>
      <c r="D603" s="1">
        <v>10.4</v>
      </c>
    </row>
    <row r="604" spans="1:4" x14ac:dyDescent="0.25">
      <c r="A604" s="1">
        <v>34</v>
      </c>
      <c r="B604" s="2">
        <v>41122</v>
      </c>
      <c r="C604" s="4" t="s">
        <v>625</v>
      </c>
      <c r="D604" s="1">
        <v>10.5</v>
      </c>
    </row>
    <row r="605" spans="1:4" x14ac:dyDescent="0.25">
      <c r="A605" s="1">
        <v>34</v>
      </c>
      <c r="B605" s="2">
        <v>41136</v>
      </c>
      <c r="C605" s="4" t="s">
        <v>625</v>
      </c>
      <c r="D605" s="1">
        <v>10.3</v>
      </c>
    </row>
    <row r="606" spans="1:4" x14ac:dyDescent="0.25">
      <c r="A606" s="1">
        <v>34</v>
      </c>
      <c r="B606" s="2">
        <v>41157</v>
      </c>
      <c r="C606" s="4" t="s">
        <v>625</v>
      </c>
      <c r="D606" s="1">
        <v>10</v>
      </c>
    </row>
    <row r="607" spans="1:4" x14ac:dyDescent="0.25">
      <c r="A607" s="1">
        <v>34</v>
      </c>
      <c r="B607" s="2">
        <v>41171</v>
      </c>
      <c r="C607" s="4" t="s">
        <v>625</v>
      </c>
      <c r="D607" s="1">
        <v>10</v>
      </c>
    </row>
    <row r="608" spans="1:4" x14ac:dyDescent="0.25">
      <c r="A608" s="1">
        <v>34</v>
      </c>
      <c r="B608" s="2">
        <v>41185</v>
      </c>
      <c r="C608" s="4" t="s">
        <v>625</v>
      </c>
      <c r="D608" s="1">
        <v>10</v>
      </c>
    </row>
    <row r="609" spans="1:4" x14ac:dyDescent="0.25">
      <c r="A609" s="1">
        <v>34</v>
      </c>
      <c r="B609" s="2">
        <v>41199</v>
      </c>
      <c r="C609" s="4" t="s">
        <v>625</v>
      </c>
      <c r="D609" s="1">
        <v>10.1</v>
      </c>
    </row>
    <row r="610" spans="1:4" x14ac:dyDescent="0.25">
      <c r="A610" s="1">
        <v>34</v>
      </c>
      <c r="B610" s="2">
        <v>41220</v>
      </c>
      <c r="C610" s="4" t="s">
        <v>625</v>
      </c>
      <c r="D610" s="1">
        <v>11</v>
      </c>
    </row>
    <row r="611" spans="1:4" x14ac:dyDescent="0.25">
      <c r="A611" s="1">
        <v>34</v>
      </c>
      <c r="B611" s="2">
        <v>41233</v>
      </c>
      <c r="C611" s="4" t="s">
        <v>625</v>
      </c>
      <c r="D611" s="1">
        <v>10.7</v>
      </c>
    </row>
    <row r="612" spans="1:4" x14ac:dyDescent="0.25">
      <c r="A612" s="1">
        <v>34</v>
      </c>
      <c r="B612" s="2">
        <v>41248</v>
      </c>
      <c r="C612" s="4" t="s">
        <v>625</v>
      </c>
      <c r="D612" s="1">
        <v>11.5</v>
      </c>
    </row>
    <row r="613" spans="1:4" x14ac:dyDescent="0.25">
      <c r="A613" s="1">
        <v>34</v>
      </c>
      <c r="B613" s="2">
        <v>41099</v>
      </c>
      <c r="C613" s="4" t="s">
        <v>626</v>
      </c>
      <c r="D613" s="1">
        <v>16</v>
      </c>
    </row>
    <row r="614" spans="1:4" x14ac:dyDescent="0.25">
      <c r="A614" s="1">
        <v>34</v>
      </c>
      <c r="B614" s="2">
        <v>41122</v>
      </c>
      <c r="C614" s="4" t="s">
        <v>626</v>
      </c>
      <c r="D614" s="1">
        <v>29</v>
      </c>
    </row>
    <row r="615" spans="1:4" x14ac:dyDescent="0.25">
      <c r="A615" s="1">
        <v>34</v>
      </c>
      <c r="B615" s="2">
        <v>41157</v>
      </c>
      <c r="C615" s="4" t="s">
        <v>626</v>
      </c>
      <c r="D615" s="1">
        <v>30</v>
      </c>
    </row>
    <row r="616" spans="1:4" x14ac:dyDescent="0.25">
      <c r="A616" s="1">
        <v>34</v>
      </c>
      <c r="B616" s="2">
        <v>41185</v>
      </c>
      <c r="C616" s="4" t="s">
        <v>626</v>
      </c>
      <c r="D616" s="1">
        <v>32</v>
      </c>
    </row>
    <row r="617" spans="1:4" x14ac:dyDescent="0.25">
      <c r="A617" s="1">
        <v>34</v>
      </c>
      <c r="B617" s="2">
        <v>41220</v>
      </c>
      <c r="C617" s="4" t="s">
        <v>626</v>
      </c>
      <c r="D617" s="1">
        <v>28</v>
      </c>
    </row>
    <row r="618" spans="1:4" x14ac:dyDescent="0.25">
      <c r="A618" s="1">
        <v>34</v>
      </c>
      <c r="B618" s="2">
        <v>41248</v>
      </c>
      <c r="C618" s="4" t="s">
        <v>626</v>
      </c>
      <c r="D618" s="1">
        <v>32</v>
      </c>
    </row>
    <row r="619" spans="1:4" x14ac:dyDescent="0.25">
      <c r="A619" s="1">
        <v>35</v>
      </c>
      <c r="B619" s="2">
        <v>41104</v>
      </c>
      <c r="C619" s="4" t="s">
        <v>624</v>
      </c>
      <c r="D619" s="1">
        <v>1358</v>
      </c>
    </row>
    <row r="620" spans="1:4" x14ac:dyDescent="0.25">
      <c r="A620" s="1">
        <v>35</v>
      </c>
      <c r="B620" s="2">
        <v>41123</v>
      </c>
      <c r="C620" s="4" t="s">
        <v>624</v>
      </c>
      <c r="D620" s="1">
        <v>861</v>
      </c>
    </row>
    <row r="621" spans="1:4" x14ac:dyDescent="0.25">
      <c r="A621" s="1">
        <v>35</v>
      </c>
      <c r="B621" s="2">
        <v>41163</v>
      </c>
      <c r="C621" s="4" t="s">
        <v>624</v>
      </c>
      <c r="D621" s="1">
        <v>785</v>
      </c>
    </row>
    <row r="622" spans="1:4" x14ac:dyDescent="0.25">
      <c r="A622" s="1">
        <v>35</v>
      </c>
      <c r="B622" s="2">
        <v>41191</v>
      </c>
      <c r="C622" s="4" t="s">
        <v>624</v>
      </c>
      <c r="D622" s="1">
        <v>922</v>
      </c>
    </row>
    <row r="623" spans="1:4" x14ac:dyDescent="0.25">
      <c r="A623" s="1">
        <v>35</v>
      </c>
      <c r="B623" s="2">
        <v>41221</v>
      </c>
      <c r="C623" s="4" t="s">
        <v>624</v>
      </c>
      <c r="D623" s="1">
        <v>1127</v>
      </c>
    </row>
    <row r="624" spans="1:4" x14ac:dyDescent="0.25">
      <c r="A624" s="1">
        <v>35</v>
      </c>
      <c r="B624" s="2">
        <v>41104</v>
      </c>
      <c r="C624" s="4" t="s">
        <v>625</v>
      </c>
      <c r="D624" s="1">
        <v>8.6999999999999993</v>
      </c>
    </row>
    <row r="625" spans="1:4" x14ac:dyDescent="0.25">
      <c r="A625" s="1">
        <v>35</v>
      </c>
      <c r="B625" s="2">
        <v>41109</v>
      </c>
      <c r="C625" s="4" t="s">
        <v>625</v>
      </c>
      <c r="D625" s="1">
        <v>7.9</v>
      </c>
    </row>
    <row r="626" spans="1:4" x14ac:dyDescent="0.25">
      <c r="A626" s="1">
        <v>35</v>
      </c>
      <c r="B626" s="2">
        <v>41116</v>
      </c>
      <c r="C626" s="4" t="s">
        <v>625</v>
      </c>
      <c r="D626" s="1">
        <v>7.8</v>
      </c>
    </row>
    <row r="627" spans="1:4" x14ac:dyDescent="0.25">
      <c r="A627" s="1">
        <v>35</v>
      </c>
      <c r="B627" s="2">
        <v>41121</v>
      </c>
      <c r="C627" s="4" t="s">
        <v>625</v>
      </c>
      <c r="D627" s="1">
        <v>9.1999999999999993</v>
      </c>
    </row>
    <row r="628" spans="1:4" x14ac:dyDescent="0.25">
      <c r="A628" s="1">
        <v>35</v>
      </c>
      <c r="B628" s="2">
        <v>41123</v>
      </c>
      <c r="C628" s="4" t="s">
        <v>625</v>
      </c>
      <c r="D628" s="1">
        <v>9.1999999999999993</v>
      </c>
    </row>
    <row r="629" spans="1:4" x14ac:dyDescent="0.25">
      <c r="A629" s="1">
        <v>35</v>
      </c>
      <c r="B629" s="2">
        <v>41137</v>
      </c>
      <c r="C629" s="4" t="s">
        <v>625</v>
      </c>
      <c r="D629" s="1">
        <v>9.1</v>
      </c>
    </row>
    <row r="630" spans="1:4" x14ac:dyDescent="0.25">
      <c r="A630" s="1">
        <v>35</v>
      </c>
      <c r="B630" s="2">
        <v>41163</v>
      </c>
      <c r="C630" s="4" t="s">
        <v>625</v>
      </c>
      <c r="D630" s="1">
        <v>10.5</v>
      </c>
    </row>
    <row r="631" spans="1:4" x14ac:dyDescent="0.25">
      <c r="A631" s="1">
        <v>35</v>
      </c>
      <c r="B631" s="2">
        <v>41172</v>
      </c>
      <c r="C631" s="4" t="s">
        <v>625</v>
      </c>
      <c r="D631" s="1">
        <v>9.1999999999999993</v>
      </c>
    </row>
    <row r="632" spans="1:4" x14ac:dyDescent="0.25">
      <c r="A632" s="1">
        <v>35</v>
      </c>
      <c r="B632" s="2">
        <v>41191</v>
      </c>
      <c r="C632" s="4" t="s">
        <v>625</v>
      </c>
      <c r="D632" s="1">
        <v>7.2</v>
      </c>
    </row>
    <row r="633" spans="1:4" x14ac:dyDescent="0.25">
      <c r="A633" s="1">
        <v>35</v>
      </c>
      <c r="B633" s="2">
        <v>41193</v>
      </c>
      <c r="C633" s="4" t="s">
        <v>625</v>
      </c>
      <c r="D633" s="1">
        <v>7.4</v>
      </c>
    </row>
    <row r="634" spans="1:4" x14ac:dyDescent="0.25">
      <c r="A634" s="1">
        <v>35</v>
      </c>
      <c r="B634" s="2">
        <v>41200</v>
      </c>
      <c r="C634" s="4" t="s">
        <v>625</v>
      </c>
      <c r="D634" s="1">
        <v>9.3000000000000007</v>
      </c>
    </row>
    <row r="635" spans="1:4" x14ac:dyDescent="0.25">
      <c r="A635" s="1">
        <v>35</v>
      </c>
      <c r="B635" s="2">
        <v>41221</v>
      </c>
      <c r="C635" s="4" t="s">
        <v>625</v>
      </c>
      <c r="D635" s="1">
        <v>7.8</v>
      </c>
    </row>
    <row r="636" spans="1:4" x14ac:dyDescent="0.25">
      <c r="A636" s="1">
        <v>35</v>
      </c>
      <c r="B636" s="2">
        <v>41228</v>
      </c>
      <c r="C636" s="4" t="s">
        <v>625</v>
      </c>
      <c r="D636" s="1">
        <v>7.2</v>
      </c>
    </row>
    <row r="637" spans="1:4" x14ac:dyDescent="0.25">
      <c r="A637" s="1">
        <v>35</v>
      </c>
      <c r="B637" s="2">
        <v>41232</v>
      </c>
      <c r="C637" s="4" t="s">
        <v>625</v>
      </c>
      <c r="D637" s="1">
        <v>9</v>
      </c>
    </row>
    <row r="638" spans="1:4" x14ac:dyDescent="0.25">
      <c r="A638" s="1">
        <v>35</v>
      </c>
      <c r="B638" s="2">
        <v>41104</v>
      </c>
      <c r="C638" s="4" t="s">
        <v>626</v>
      </c>
      <c r="D638" s="1">
        <v>17</v>
      </c>
    </row>
    <row r="639" spans="1:4" x14ac:dyDescent="0.25">
      <c r="A639" s="1">
        <v>35</v>
      </c>
      <c r="B639" s="2">
        <v>41123</v>
      </c>
      <c r="C639" s="4" t="s">
        <v>626</v>
      </c>
      <c r="D639" s="1">
        <v>19</v>
      </c>
    </row>
    <row r="640" spans="1:4" x14ac:dyDescent="0.25">
      <c r="A640" s="1">
        <v>35</v>
      </c>
      <c r="B640" s="2">
        <v>41191</v>
      </c>
      <c r="C640" s="4" t="s">
        <v>626</v>
      </c>
      <c r="D640" s="1">
        <v>43</v>
      </c>
    </row>
    <row r="641" spans="1:4" x14ac:dyDescent="0.25">
      <c r="A641" s="1">
        <v>35</v>
      </c>
      <c r="B641" s="2">
        <v>41221</v>
      </c>
      <c r="C641" s="4" t="s">
        <v>626</v>
      </c>
      <c r="D641" s="1">
        <v>27</v>
      </c>
    </row>
    <row r="642" spans="1:4" x14ac:dyDescent="0.25">
      <c r="A642" s="1">
        <v>36</v>
      </c>
      <c r="B642" s="2">
        <v>41094</v>
      </c>
      <c r="C642" s="4" t="s">
        <v>624</v>
      </c>
      <c r="D642" s="1">
        <v>292</v>
      </c>
    </row>
    <row r="643" spans="1:4" x14ac:dyDescent="0.25">
      <c r="A643" s="1">
        <v>36</v>
      </c>
      <c r="B643" s="2">
        <v>41127</v>
      </c>
      <c r="C643" s="4" t="s">
        <v>624</v>
      </c>
      <c r="D643" s="1">
        <v>264</v>
      </c>
    </row>
    <row r="644" spans="1:4" x14ac:dyDescent="0.25">
      <c r="A644" s="1">
        <v>36</v>
      </c>
      <c r="B644" s="2">
        <v>41157</v>
      </c>
      <c r="C644" s="4" t="s">
        <v>624</v>
      </c>
      <c r="D644" s="1">
        <v>483</v>
      </c>
    </row>
    <row r="645" spans="1:4" x14ac:dyDescent="0.25">
      <c r="A645" s="1">
        <v>36</v>
      </c>
      <c r="B645" s="2">
        <v>41185</v>
      </c>
      <c r="C645" s="4" t="s">
        <v>624</v>
      </c>
      <c r="D645" s="1">
        <v>439</v>
      </c>
    </row>
    <row r="646" spans="1:4" x14ac:dyDescent="0.25">
      <c r="A646" s="1">
        <v>36</v>
      </c>
      <c r="B646" s="2">
        <v>41220</v>
      </c>
      <c r="C646" s="4" t="s">
        <v>624</v>
      </c>
      <c r="D646" s="1">
        <v>483</v>
      </c>
    </row>
    <row r="647" spans="1:4" x14ac:dyDescent="0.25">
      <c r="A647" s="1">
        <v>36</v>
      </c>
      <c r="B647" s="2">
        <v>41248</v>
      </c>
      <c r="C647" s="4" t="s">
        <v>624</v>
      </c>
      <c r="D647" s="1">
        <v>417</v>
      </c>
    </row>
    <row r="648" spans="1:4" x14ac:dyDescent="0.25">
      <c r="A648" s="1">
        <v>36</v>
      </c>
      <c r="B648" s="2">
        <v>41094</v>
      </c>
      <c r="C648" s="4" t="s">
        <v>625</v>
      </c>
      <c r="D648" s="1">
        <v>10.9</v>
      </c>
    </row>
    <row r="649" spans="1:4" x14ac:dyDescent="0.25">
      <c r="A649" s="1">
        <v>36</v>
      </c>
      <c r="B649" s="2">
        <v>41108</v>
      </c>
      <c r="C649" s="4" t="s">
        <v>625</v>
      </c>
      <c r="D649" s="1">
        <v>11.4</v>
      </c>
    </row>
    <row r="650" spans="1:4" x14ac:dyDescent="0.25">
      <c r="A650" s="1">
        <v>36</v>
      </c>
      <c r="B650" s="2">
        <v>41127</v>
      </c>
      <c r="C650" s="4" t="s">
        <v>625</v>
      </c>
      <c r="D650" s="1">
        <v>11.4</v>
      </c>
    </row>
    <row r="651" spans="1:4" x14ac:dyDescent="0.25">
      <c r="A651" s="1">
        <v>36</v>
      </c>
      <c r="B651" s="2">
        <v>41136</v>
      </c>
      <c r="C651" s="4" t="s">
        <v>625</v>
      </c>
      <c r="D651" s="1">
        <v>12</v>
      </c>
    </row>
    <row r="652" spans="1:4" x14ac:dyDescent="0.25">
      <c r="A652" s="1">
        <v>36</v>
      </c>
      <c r="B652" s="2">
        <v>41143</v>
      </c>
      <c r="C652" s="4" t="s">
        <v>625</v>
      </c>
      <c r="D652" s="1">
        <v>12.1</v>
      </c>
    </row>
    <row r="653" spans="1:4" x14ac:dyDescent="0.25">
      <c r="A653" s="1">
        <v>36</v>
      </c>
      <c r="B653" s="2">
        <v>41157</v>
      </c>
      <c r="C653" s="4" t="s">
        <v>625</v>
      </c>
      <c r="D653" s="1">
        <v>11.5</v>
      </c>
    </row>
    <row r="654" spans="1:4" x14ac:dyDescent="0.25">
      <c r="A654" s="1">
        <v>36</v>
      </c>
      <c r="B654" s="2">
        <v>41171</v>
      </c>
      <c r="C654" s="4" t="s">
        <v>625</v>
      </c>
      <c r="D654" s="1">
        <v>11.4</v>
      </c>
    </row>
    <row r="655" spans="1:4" x14ac:dyDescent="0.25">
      <c r="A655" s="1">
        <v>36</v>
      </c>
      <c r="B655" s="2">
        <v>41185</v>
      </c>
      <c r="C655" s="4" t="s">
        <v>625</v>
      </c>
      <c r="D655" s="1">
        <v>11.5</v>
      </c>
    </row>
    <row r="656" spans="1:4" x14ac:dyDescent="0.25">
      <c r="A656" s="1">
        <v>36</v>
      </c>
      <c r="B656" s="2">
        <v>41199</v>
      </c>
      <c r="C656" s="4" t="s">
        <v>625</v>
      </c>
      <c r="D656" s="1">
        <v>10.8</v>
      </c>
    </row>
    <row r="657" spans="1:4" x14ac:dyDescent="0.25">
      <c r="A657" s="1">
        <v>36</v>
      </c>
      <c r="B657" s="2">
        <v>41220</v>
      </c>
      <c r="C657" s="4" t="s">
        <v>625</v>
      </c>
      <c r="D657" s="1">
        <v>11.1</v>
      </c>
    </row>
    <row r="658" spans="1:4" x14ac:dyDescent="0.25">
      <c r="A658" s="1">
        <v>36</v>
      </c>
      <c r="B658" s="2">
        <v>41233</v>
      </c>
      <c r="C658" s="4" t="s">
        <v>625</v>
      </c>
      <c r="D658" s="1">
        <v>11.6</v>
      </c>
    </row>
    <row r="659" spans="1:4" x14ac:dyDescent="0.25">
      <c r="A659" s="1">
        <v>36</v>
      </c>
      <c r="B659" s="2">
        <v>41248</v>
      </c>
      <c r="C659" s="4" t="s">
        <v>625</v>
      </c>
      <c r="D659" s="1">
        <v>11.1</v>
      </c>
    </row>
    <row r="660" spans="1:4" x14ac:dyDescent="0.25">
      <c r="A660" s="1">
        <v>36</v>
      </c>
      <c r="B660" s="2">
        <v>41094</v>
      </c>
      <c r="C660" s="4" t="s">
        <v>626</v>
      </c>
      <c r="D660" s="1">
        <v>29</v>
      </c>
    </row>
    <row r="661" spans="1:4" x14ac:dyDescent="0.25">
      <c r="A661" s="1">
        <v>36</v>
      </c>
      <c r="B661" s="2">
        <v>41127</v>
      </c>
      <c r="C661" s="4" t="s">
        <v>626</v>
      </c>
      <c r="D661" s="1">
        <v>21</v>
      </c>
    </row>
    <row r="662" spans="1:4" x14ac:dyDescent="0.25">
      <c r="A662" s="1">
        <v>36</v>
      </c>
      <c r="B662" s="2">
        <v>41157</v>
      </c>
      <c r="C662" s="4" t="s">
        <v>626</v>
      </c>
      <c r="D662" s="1">
        <v>51</v>
      </c>
    </row>
    <row r="663" spans="1:4" x14ac:dyDescent="0.25">
      <c r="A663" s="1">
        <v>36</v>
      </c>
      <c r="B663" s="2">
        <v>41185</v>
      </c>
      <c r="C663" s="4" t="s">
        <v>626</v>
      </c>
      <c r="D663" s="1">
        <v>64</v>
      </c>
    </row>
    <row r="664" spans="1:4" x14ac:dyDescent="0.25">
      <c r="A664" s="1">
        <v>36</v>
      </c>
      <c r="B664" s="2">
        <v>41220</v>
      </c>
      <c r="C664" s="4" t="s">
        <v>626</v>
      </c>
      <c r="D664" s="1">
        <v>71</v>
      </c>
    </row>
    <row r="665" spans="1:4" x14ac:dyDescent="0.25">
      <c r="A665" s="1">
        <v>36</v>
      </c>
      <c r="B665" s="2">
        <v>41248</v>
      </c>
      <c r="C665" s="4" t="s">
        <v>626</v>
      </c>
      <c r="D665" s="1">
        <v>63</v>
      </c>
    </row>
    <row r="666" spans="1:4" x14ac:dyDescent="0.25">
      <c r="A666" s="1" t="e">
        <v>#N/A</v>
      </c>
      <c r="B666" s="2">
        <v>41116</v>
      </c>
      <c r="C666" s="4" t="s">
        <v>624</v>
      </c>
      <c r="D666" s="1">
        <v>666</v>
      </c>
    </row>
    <row r="667" spans="1:4" x14ac:dyDescent="0.25">
      <c r="A667" s="1" t="e">
        <v>#N/A</v>
      </c>
      <c r="B667" s="2">
        <v>41116</v>
      </c>
      <c r="C667" s="4" t="s">
        <v>625</v>
      </c>
      <c r="D667" s="1">
        <v>9</v>
      </c>
    </row>
    <row r="668" spans="1:4" x14ac:dyDescent="0.25">
      <c r="A668" s="1" t="e">
        <v>#N/A</v>
      </c>
      <c r="B668" s="2">
        <v>41116</v>
      </c>
      <c r="C668" s="4" t="s">
        <v>626</v>
      </c>
      <c r="D668" s="1">
        <v>83</v>
      </c>
    </row>
    <row r="669" spans="1:4" x14ac:dyDescent="0.25">
      <c r="A669" s="1">
        <v>37</v>
      </c>
      <c r="B669" s="2">
        <v>41170</v>
      </c>
      <c r="C669" s="4" t="s">
        <v>624</v>
      </c>
      <c r="D669" s="1">
        <v>497</v>
      </c>
    </row>
    <row r="670" spans="1:4" x14ac:dyDescent="0.25">
      <c r="A670" s="1">
        <v>37</v>
      </c>
      <c r="B670" s="2">
        <v>41186</v>
      </c>
      <c r="C670" s="4" t="s">
        <v>624</v>
      </c>
      <c r="D670" s="1">
        <v>381</v>
      </c>
    </row>
    <row r="671" spans="1:4" x14ac:dyDescent="0.25">
      <c r="A671" s="1">
        <v>37</v>
      </c>
      <c r="B671" s="2">
        <v>41221</v>
      </c>
      <c r="C671" s="4" t="s">
        <v>624</v>
      </c>
      <c r="D671" s="1">
        <v>615</v>
      </c>
    </row>
    <row r="672" spans="1:4" x14ac:dyDescent="0.25">
      <c r="A672" s="1">
        <v>37</v>
      </c>
      <c r="B672" s="2">
        <v>41170</v>
      </c>
      <c r="C672" s="4" t="s">
        <v>625</v>
      </c>
      <c r="D672" s="1">
        <v>10.199999999999999</v>
      </c>
    </row>
    <row r="673" spans="1:4" x14ac:dyDescent="0.25">
      <c r="A673" s="1">
        <v>37</v>
      </c>
      <c r="B673" s="2">
        <v>41172</v>
      </c>
      <c r="C673" s="4" t="s">
        <v>625</v>
      </c>
      <c r="D673" s="1">
        <v>10.4</v>
      </c>
    </row>
    <row r="674" spans="1:4" x14ac:dyDescent="0.25">
      <c r="A674" s="1">
        <v>37</v>
      </c>
      <c r="B674" s="2">
        <v>41186</v>
      </c>
      <c r="C674" s="4" t="s">
        <v>625</v>
      </c>
      <c r="D674" s="1">
        <v>10.3</v>
      </c>
    </row>
    <row r="675" spans="1:4" x14ac:dyDescent="0.25">
      <c r="A675" s="1">
        <v>37</v>
      </c>
      <c r="B675" s="2">
        <v>41200</v>
      </c>
      <c r="C675" s="4" t="s">
        <v>625</v>
      </c>
      <c r="D675" s="1">
        <v>10.9</v>
      </c>
    </row>
    <row r="676" spans="1:4" x14ac:dyDescent="0.25">
      <c r="A676" s="1">
        <v>37</v>
      </c>
      <c r="B676" s="2">
        <v>41221</v>
      </c>
      <c r="C676" s="4" t="s">
        <v>625</v>
      </c>
      <c r="D676" s="1">
        <v>11.2</v>
      </c>
    </row>
    <row r="677" spans="1:4" x14ac:dyDescent="0.25">
      <c r="A677" s="1">
        <v>37</v>
      </c>
      <c r="B677" s="2">
        <v>41232</v>
      </c>
      <c r="C677" s="4" t="s">
        <v>625</v>
      </c>
      <c r="D677" s="1">
        <v>11.6</v>
      </c>
    </row>
    <row r="678" spans="1:4" x14ac:dyDescent="0.25">
      <c r="A678" s="1">
        <v>37</v>
      </c>
      <c r="B678" s="2">
        <v>41170</v>
      </c>
      <c r="C678" s="4" t="s">
        <v>626</v>
      </c>
      <c r="D678" s="1">
        <v>25</v>
      </c>
    </row>
    <row r="679" spans="1:4" x14ac:dyDescent="0.25">
      <c r="A679" s="1">
        <v>37</v>
      </c>
      <c r="B679" s="2">
        <v>41186</v>
      </c>
      <c r="C679" s="4" t="s">
        <v>626</v>
      </c>
      <c r="D679" s="1">
        <v>36</v>
      </c>
    </row>
    <row r="680" spans="1:4" x14ac:dyDescent="0.25">
      <c r="A680" s="1">
        <v>37</v>
      </c>
      <c r="B680" s="2">
        <v>41221</v>
      </c>
      <c r="C680" s="4" t="s">
        <v>626</v>
      </c>
      <c r="D680" s="1">
        <v>39</v>
      </c>
    </row>
    <row r="681" spans="1:4" x14ac:dyDescent="0.25">
      <c r="A681" s="1">
        <v>38</v>
      </c>
      <c r="B681" s="2">
        <v>41153</v>
      </c>
      <c r="C681" s="4" t="s">
        <v>624</v>
      </c>
      <c r="D681" s="1">
        <v>1620</v>
      </c>
    </row>
    <row r="682" spans="1:4" x14ac:dyDescent="0.25">
      <c r="A682" s="1">
        <v>38</v>
      </c>
      <c r="B682" s="2">
        <v>41188</v>
      </c>
      <c r="C682" s="4" t="s">
        <v>624</v>
      </c>
      <c r="D682" s="1">
        <v>2750</v>
      </c>
    </row>
    <row r="683" spans="1:4" x14ac:dyDescent="0.25">
      <c r="A683" s="1">
        <v>38</v>
      </c>
      <c r="B683" s="2">
        <v>41153</v>
      </c>
      <c r="C683" s="4" t="s">
        <v>625</v>
      </c>
      <c r="D683" s="1">
        <v>8.6</v>
      </c>
    </row>
    <row r="684" spans="1:4" x14ac:dyDescent="0.25">
      <c r="A684" s="1">
        <v>38</v>
      </c>
      <c r="B684" s="2">
        <v>41172</v>
      </c>
      <c r="C684" s="4" t="s">
        <v>625</v>
      </c>
      <c r="D684" s="1">
        <v>9.5</v>
      </c>
    </row>
    <row r="685" spans="1:4" x14ac:dyDescent="0.25">
      <c r="A685" s="1">
        <v>38</v>
      </c>
      <c r="B685" s="2">
        <v>41188</v>
      </c>
      <c r="C685" s="4" t="s">
        <v>625</v>
      </c>
      <c r="D685" s="1">
        <v>8.1999999999999993</v>
      </c>
    </row>
    <row r="686" spans="1:4" x14ac:dyDescent="0.25">
      <c r="A686" s="1">
        <v>38</v>
      </c>
      <c r="B686" s="2">
        <v>41153</v>
      </c>
      <c r="C686" s="4" t="s">
        <v>626</v>
      </c>
      <c r="D686" s="1">
        <v>29</v>
      </c>
    </row>
    <row r="687" spans="1:4" x14ac:dyDescent="0.25">
      <c r="A687" s="1">
        <v>38</v>
      </c>
      <c r="B687" s="2">
        <v>41188</v>
      </c>
      <c r="C687" s="4" t="s">
        <v>626</v>
      </c>
      <c r="D687" s="1">
        <v>49</v>
      </c>
    </row>
    <row r="688" spans="1:4" x14ac:dyDescent="0.25">
      <c r="A688" s="1">
        <v>39</v>
      </c>
      <c r="B688" s="2">
        <v>41100</v>
      </c>
      <c r="C688" s="4" t="s">
        <v>624</v>
      </c>
      <c r="D688" s="1">
        <v>1118</v>
      </c>
    </row>
    <row r="689" spans="1:4" x14ac:dyDescent="0.25">
      <c r="A689" s="1">
        <v>39</v>
      </c>
      <c r="B689" s="2">
        <v>41123</v>
      </c>
      <c r="C689" s="4" t="s">
        <v>624</v>
      </c>
      <c r="D689" s="1">
        <v>816</v>
      </c>
    </row>
    <row r="690" spans="1:4" x14ac:dyDescent="0.25">
      <c r="A690" s="1">
        <v>39</v>
      </c>
      <c r="B690" s="2">
        <v>41157</v>
      </c>
      <c r="C690" s="4" t="s">
        <v>624</v>
      </c>
      <c r="D690" s="1">
        <v>968</v>
      </c>
    </row>
    <row r="691" spans="1:4" x14ac:dyDescent="0.25">
      <c r="A691" s="1">
        <v>39</v>
      </c>
      <c r="B691" s="2">
        <v>41186</v>
      </c>
      <c r="C691" s="4" t="s">
        <v>624</v>
      </c>
      <c r="D691" s="1">
        <v>671</v>
      </c>
    </row>
    <row r="692" spans="1:4" x14ac:dyDescent="0.25">
      <c r="A692" s="1">
        <v>39</v>
      </c>
      <c r="B692" s="2">
        <v>41225</v>
      </c>
      <c r="C692" s="4" t="s">
        <v>624</v>
      </c>
      <c r="D692" s="1">
        <v>1299</v>
      </c>
    </row>
    <row r="693" spans="1:4" x14ac:dyDescent="0.25">
      <c r="A693" s="1">
        <v>39</v>
      </c>
      <c r="B693" s="2">
        <v>41100</v>
      </c>
      <c r="C693" s="4" t="s">
        <v>625</v>
      </c>
      <c r="D693" s="1">
        <v>11.3</v>
      </c>
    </row>
    <row r="694" spans="1:4" x14ac:dyDescent="0.25">
      <c r="A694" s="1">
        <v>39</v>
      </c>
      <c r="B694" s="2">
        <v>41111</v>
      </c>
      <c r="C694" s="4" t="s">
        <v>625</v>
      </c>
      <c r="D694" s="1">
        <v>11.2</v>
      </c>
    </row>
    <row r="695" spans="1:4" x14ac:dyDescent="0.25">
      <c r="A695" s="1">
        <v>39</v>
      </c>
      <c r="B695" s="2">
        <v>41123</v>
      </c>
      <c r="C695" s="4" t="s">
        <v>625</v>
      </c>
      <c r="D695" s="1">
        <v>10.6</v>
      </c>
    </row>
    <row r="696" spans="1:4" x14ac:dyDescent="0.25">
      <c r="A696" s="1">
        <v>39</v>
      </c>
      <c r="B696" s="2">
        <v>41137</v>
      </c>
      <c r="C696" s="4" t="s">
        <v>625</v>
      </c>
      <c r="D696" s="1">
        <v>11.1</v>
      </c>
    </row>
    <row r="697" spans="1:4" x14ac:dyDescent="0.25">
      <c r="A697" s="1">
        <v>39</v>
      </c>
      <c r="B697" s="2">
        <v>41157</v>
      </c>
      <c r="C697" s="4" t="s">
        <v>625</v>
      </c>
      <c r="D697" s="1">
        <v>10.5</v>
      </c>
    </row>
    <row r="698" spans="1:4" x14ac:dyDescent="0.25">
      <c r="A698" s="1">
        <v>39</v>
      </c>
      <c r="B698" s="2">
        <v>41176</v>
      </c>
      <c r="C698" s="4" t="s">
        <v>625</v>
      </c>
      <c r="D698" s="1">
        <v>11.1</v>
      </c>
    </row>
    <row r="699" spans="1:4" x14ac:dyDescent="0.25">
      <c r="A699" s="1">
        <v>39</v>
      </c>
      <c r="B699" s="2">
        <v>41186</v>
      </c>
      <c r="C699" s="4" t="s">
        <v>625</v>
      </c>
      <c r="D699" s="1">
        <v>11.9</v>
      </c>
    </row>
    <row r="700" spans="1:4" x14ac:dyDescent="0.25">
      <c r="A700" s="1">
        <v>39</v>
      </c>
      <c r="B700" s="2">
        <v>41209</v>
      </c>
      <c r="C700" s="4" t="s">
        <v>625</v>
      </c>
      <c r="D700" s="1">
        <v>10.4</v>
      </c>
    </row>
    <row r="701" spans="1:4" x14ac:dyDescent="0.25">
      <c r="A701" s="1">
        <v>39</v>
      </c>
      <c r="B701" s="2">
        <v>41225</v>
      </c>
      <c r="C701" s="4" t="s">
        <v>625</v>
      </c>
      <c r="D701" s="1">
        <v>10.1</v>
      </c>
    </row>
    <row r="702" spans="1:4" x14ac:dyDescent="0.25">
      <c r="A702" s="1">
        <v>39</v>
      </c>
      <c r="B702" s="2">
        <v>41232</v>
      </c>
      <c r="C702" s="4" t="s">
        <v>625</v>
      </c>
      <c r="D702" s="1">
        <v>9.8000000000000007</v>
      </c>
    </row>
    <row r="703" spans="1:4" x14ac:dyDescent="0.25">
      <c r="A703" s="1">
        <v>39</v>
      </c>
      <c r="B703" s="2">
        <v>41100</v>
      </c>
      <c r="C703" s="4" t="s">
        <v>626</v>
      </c>
      <c r="D703" s="1">
        <v>32</v>
      </c>
    </row>
    <row r="704" spans="1:4" x14ac:dyDescent="0.25">
      <c r="A704" s="1">
        <v>39</v>
      </c>
      <c r="B704" s="2">
        <v>41123</v>
      </c>
      <c r="C704" s="4" t="s">
        <v>626</v>
      </c>
      <c r="D704" s="1">
        <v>18</v>
      </c>
    </row>
    <row r="705" spans="1:4" x14ac:dyDescent="0.25">
      <c r="A705" s="1">
        <v>39</v>
      </c>
      <c r="B705" s="2">
        <v>41157</v>
      </c>
      <c r="C705" s="4" t="s">
        <v>626</v>
      </c>
      <c r="D705" s="1">
        <v>24</v>
      </c>
    </row>
    <row r="706" spans="1:4" x14ac:dyDescent="0.25">
      <c r="A706" s="1">
        <v>39</v>
      </c>
      <c r="B706" s="2">
        <v>41186</v>
      </c>
      <c r="C706" s="4" t="s">
        <v>626</v>
      </c>
      <c r="D706" s="1">
        <v>25</v>
      </c>
    </row>
    <row r="707" spans="1:4" x14ac:dyDescent="0.25">
      <c r="A707" s="1">
        <v>39</v>
      </c>
      <c r="B707" s="2">
        <v>41225</v>
      </c>
      <c r="C707" s="4" t="s">
        <v>626</v>
      </c>
      <c r="D707" s="1">
        <v>69</v>
      </c>
    </row>
    <row r="708" spans="1:4" x14ac:dyDescent="0.25">
      <c r="A708" s="1">
        <v>40</v>
      </c>
      <c r="B708" s="2">
        <v>41095</v>
      </c>
      <c r="C708" s="4" t="s">
        <v>624</v>
      </c>
      <c r="D708" s="1">
        <v>682</v>
      </c>
    </row>
    <row r="709" spans="1:4" x14ac:dyDescent="0.25">
      <c r="A709" s="1">
        <v>40</v>
      </c>
      <c r="B709" s="2">
        <v>41123</v>
      </c>
      <c r="C709" s="4" t="s">
        <v>624</v>
      </c>
      <c r="D709" s="1">
        <v>485</v>
      </c>
    </row>
    <row r="710" spans="1:4" x14ac:dyDescent="0.25">
      <c r="A710" s="1">
        <v>40</v>
      </c>
      <c r="B710" s="2">
        <v>41156</v>
      </c>
      <c r="C710" s="4" t="s">
        <v>624</v>
      </c>
      <c r="D710" s="1">
        <v>697</v>
      </c>
    </row>
    <row r="711" spans="1:4" x14ac:dyDescent="0.25">
      <c r="A711" s="1">
        <v>40</v>
      </c>
      <c r="B711" s="2">
        <v>41186</v>
      </c>
      <c r="C711" s="4" t="s">
        <v>624</v>
      </c>
      <c r="D711" s="1">
        <v>723</v>
      </c>
    </row>
    <row r="712" spans="1:4" x14ac:dyDescent="0.25">
      <c r="A712" s="1">
        <v>40</v>
      </c>
      <c r="B712" s="2">
        <v>41221</v>
      </c>
      <c r="C712" s="4" t="s">
        <v>624</v>
      </c>
      <c r="D712" s="1">
        <v>1069</v>
      </c>
    </row>
    <row r="713" spans="1:4" x14ac:dyDescent="0.25">
      <c r="A713" s="1">
        <v>40</v>
      </c>
      <c r="B713" s="2">
        <v>41095</v>
      </c>
      <c r="C713" s="4" t="s">
        <v>625</v>
      </c>
      <c r="D713" s="1">
        <v>11.2</v>
      </c>
    </row>
    <row r="714" spans="1:4" x14ac:dyDescent="0.25">
      <c r="A714" s="1">
        <v>40</v>
      </c>
      <c r="B714" s="2">
        <v>41109</v>
      </c>
      <c r="C714" s="4" t="s">
        <v>625</v>
      </c>
      <c r="D714" s="1">
        <v>10.8</v>
      </c>
    </row>
    <row r="715" spans="1:4" x14ac:dyDescent="0.25">
      <c r="A715" s="1">
        <v>40</v>
      </c>
      <c r="B715" s="2">
        <v>41123</v>
      </c>
      <c r="C715" s="4" t="s">
        <v>625</v>
      </c>
      <c r="D715" s="1">
        <v>11</v>
      </c>
    </row>
    <row r="716" spans="1:4" x14ac:dyDescent="0.25">
      <c r="A716" s="1">
        <v>40</v>
      </c>
      <c r="B716" s="2">
        <v>41137</v>
      </c>
      <c r="C716" s="4" t="s">
        <v>625</v>
      </c>
      <c r="D716" s="1">
        <v>11.7</v>
      </c>
    </row>
    <row r="717" spans="1:4" x14ac:dyDescent="0.25">
      <c r="A717" s="1">
        <v>40</v>
      </c>
      <c r="B717" s="2">
        <v>41156</v>
      </c>
      <c r="C717" s="4" t="s">
        <v>625</v>
      </c>
      <c r="D717" s="1">
        <v>12.2</v>
      </c>
    </row>
    <row r="718" spans="1:4" x14ac:dyDescent="0.25">
      <c r="A718" s="1">
        <v>40</v>
      </c>
      <c r="B718" s="2">
        <v>41165</v>
      </c>
      <c r="C718" s="4" t="s">
        <v>625</v>
      </c>
      <c r="D718" s="1">
        <v>12</v>
      </c>
    </row>
    <row r="719" spans="1:4" x14ac:dyDescent="0.25">
      <c r="A719" s="1">
        <v>40</v>
      </c>
      <c r="B719" s="2">
        <v>41172</v>
      </c>
      <c r="C719" s="4" t="s">
        <v>625</v>
      </c>
      <c r="D719" s="1">
        <v>12.7</v>
      </c>
    </row>
    <row r="720" spans="1:4" x14ac:dyDescent="0.25">
      <c r="A720" s="1">
        <v>40</v>
      </c>
      <c r="B720" s="2">
        <v>41186</v>
      </c>
      <c r="C720" s="4" t="s">
        <v>625</v>
      </c>
      <c r="D720" s="1">
        <v>11.7</v>
      </c>
    </row>
    <row r="721" spans="1:4" x14ac:dyDescent="0.25">
      <c r="A721" s="1">
        <v>40</v>
      </c>
      <c r="B721" s="2">
        <v>41200</v>
      </c>
      <c r="C721" s="4" t="s">
        <v>625</v>
      </c>
      <c r="D721" s="1">
        <v>11</v>
      </c>
    </row>
    <row r="722" spans="1:4" x14ac:dyDescent="0.25">
      <c r="A722" s="1">
        <v>40</v>
      </c>
      <c r="B722" s="2">
        <v>41221</v>
      </c>
      <c r="C722" s="4" t="s">
        <v>625</v>
      </c>
      <c r="D722" s="1">
        <v>11.3</v>
      </c>
    </row>
    <row r="723" spans="1:4" x14ac:dyDescent="0.25">
      <c r="A723" s="1">
        <v>40</v>
      </c>
      <c r="B723" s="2">
        <v>41232</v>
      </c>
      <c r="C723" s="4" t="s">
        <v>625</v>
      </c>
      <c r="D723" s="1">
        <v>11.3</v>
      </c>
    </row>
    <row r="724" spans="1:4" x14ac:dyDescent="0.25">
      <c r="A724" s="1">
        <v>40</v>
      </c>
      <c r="B724" s="2">
        <v>41095</v>
      </c>
      <c r="C724" s="4" t="s">
        <v>626</v>
      </c>
      <c r="D724" s="1">
        <v>25</v>
      </c>
    </row>
    <row r="725" spans="1:4" x14ac:dyDescent="0.25">
      <c r="A725" s="1">
        <v>40</v>
      </c>
      <c r="B725" s="2">
        <v>41123</v>
      </c>
      <c r="C725" s="4" t="s">
        <v>626</v>
      </c>
      <c r="D725" s="1">
        <v>19</v>
      </c>
    </row>
    <row r="726" spans="1:4" x14ac:dyDescent="0.25">
      <c r="A726" s="1">
        <v>40</v>
      </c>
      <c r="B726" s="2">
        <v>41156</v>
      </c>
      <c r="C726" s="4" t="s">
        <v>626</v>
      </c>
      <c r="D726" s="1">
        <v>30</v>
      </c>
    </row>
    <row r="727" spans="1:4" x14ac:dyDescent="0.25">
      <c r="A727" s="1">
        <v>40</v>
      </c>
      <c r="B727" s="2">
        <v>41186</v>
      </c>
      <c r="C727" s="4" t="s">
        <v>626</v>
      </c>
      <c r="D727" s="1">
        <v>23</v>
      </c>
    </row>
    <row r="728" spans="1:4" x14ac:dyDescent="0.25">
      <c r="A728" s="1">
        <v>40</v>
      </c>
      <c r="B728" s="2">
        <v>41221</v>
      </c>
      <c r="C728" s="4" t="s">
        <v>626</v>
      </c>
      <c r="D728" s="1">
        <v>30</v>
      </c>
    </row>
    <row r="729" spans="1:4" x14ac:dyDescent="0.25">
      <c r="A729" s="1">
        <v>41</v>
      </c>
      <c r="B729" s="2">
        <v>41186</v>
      </c>
      <c r="C729" s="4" t="s">
        <v>624</v>
      </c>
      <c r="D729" s="1">
        <v>404</v>
      </c>
    </row>
    <row r="730" spans="1:4" x14ac:dyDescent="0.25">
      <c r="A730" s="1">
        <v>41</v>
      </c>
      <c r="B730" s="2">
        <v>41172</v>
      </c>
      <c r="C730" s="4" t="s">
        <v>625</v>
      </c>
      <c r="D730" s="1">
        <v>9.1</v>
      </c>
    </row>
    <row r="731" spans="1:4" x14ac:dyDescent="0.25">
      <c r="A731" s="1">
        <v>41</v>
      </c>
      <c r="B731" s="2">
        <v>41186</v>
      </c>
      <c r="C731" s="4" t="s">
        <v>625</v>
      </c>
      <c r="D731" s="1">
        <v>9.3000000000000007</v>
      </c>
    </row>
    <row r="732" spans="1:4" x14ac:dyDescent="0.25">
      <c r="A732" s="1">
        <v>41</v>
      </c>
      <c r="B732" s="2">
        <v>41156</v>
      </c>
      <c r="C732" s="4" t="s">
        <v>626</v>
      </c>
      <c r="D732" s="1">
        <v>18</v>
      </c>
    </row>
    <row r="733" spans="1:4" x14ac:dyDescent="0.25">
      <c r="A733" s="1">
        <v>41</v>
      </c>
      <c r="B733" s="2">
        <v>41186</v>
      </c>
      <c r="C733" s="4" t="s">
        <v>626</v>
      </c>
      <c r="D733" s="1">
        <v>16</v>
      </c>
    </row>
    <row r="734" spans="1:4" x14ac:dyDescent="0.25">
      <c r="A734" s="1">
        <v>42</v>
      </c>
      <c r="B734" s="2">
        <v>41103</v>
      </c>
      <c r="C734" s="4" t="s">
        <v>624</v>
      </c>
      <c r="D734" s="1">
        <v>485</v>
      </c>
    </row>
    <row r="735" spans="1:4" x14ac:dyDescent="0.25">
      <c r="A735" s="1">
        <v>42</v>
      </c>
      <c r="B735" s="2">
        <v>41122</v>
      </c>
      <c r="C735" s="4" t="s">
        <v>624</v>
      </c>
      <c r="D735" s="1">
        <v>413</v>
      </c>
    </row>
    <row r="736" spans="1:4" x14ac:dyDescent="0.25">
      <c r="A736" s="1">
        <v>42</v>
      </c>
      <c r="B736" s="2">
        <v>41157</v>
      </c>
      <c r="C736" s="4" t="s">
        <v>624</v>
      </c>
      <c r="D736" s="1">
        <v>754</v>
      </c>
    </row>
    <row r="737" spans="1:4" x14ac:dyDescent="0.25">
      <c r="A737" s="1">
        <v>42</v>
      </c>
      <c r="B737" s="2">
        <v>41185</v>
      </c>
      <c r="C737" s="4" t="s">
        <v>624</v>
      </c>
      <c r="D737" s="1">
        <v>271</v>
      </c>
    </row>
    <row r="738" spans="1:4" x14ac:dyDescent="0.25">
      <c r="A738" s="1">
        <v>42</v>
      </c>
      <c r="B738" s="2">
        <v>41220</v>
      </c>
      <c r="C738" s="4" t="s">
        <v>624</v>
      </c>
      <c r="D738" s="1">
        <v>287</v>
      </c>
    </row>
    <row r="739" spans="1:4" x14ac:dyDescent="0.25">
      <c r="A739" s="1">
        <v>42</v>
      </c>
      <c r="B739" s="2">
        <v>41248</v>
      </c>
      <c r="C739" s="4" t="s">
        <v>624</v>
      </c>
      <c r="D739" s="1">
        <v>1033</v>
      </c>
    </row>
    <row r="740" spans="1:4" x14ac:dyDescent="0.25">
      <c r="A740" s="1">
        <v>42</v>
      </c>
      <c r="B740" s="2">
        <v>41103</v>
      </c>
      <c r="C740" s="4" t="s">
        <v>625</v>
      </c>
      <c r="D740" s="1">
        <v>11.5</v>
      </c>
    </row>
    <row r="741" spans="1:4" x14ac:dyDescent="0.25">
      <c r="A741" s="1">
        <v>42</v>
      </c>
      <c r="B741" s="2">
        <v>41108</v>
      </c>
      <c r="C741" s="4" t="s">
        <v>625</v>
      </c>
      <c r="D741" s="1">
        <v>11.9</v>
      </c>
    </row>
    <row r="742" spans="1:4" x14ac:dyDescent="0.25">
      <c r="A742" s="1">
        <v>42</v>
      </c>
      <c r="B742" s="2">
        <v>41115</v>
      </c>
      <c r="C742" s="4" t="s">
        <v>625</v>
      </c>
      <c r="D742" s="1">
        <v>12.9</v>
      </c>
    </row>
    <row r="743" spans="1:4" x14ac:dyDescent="0.25">
      <c r="A743" s="1">
        <v>42</v>
      </c>
      <c r="B743" s="2">
        <v>41122</v>
      </c>
      <c r="C743" s="4" t="s">
        <v>625</v>
      </c>
      <c r="D743" s="1">
        <v>10.8</v>
      </c>
    </row>
    <row r="744" spans="1:4" x14ac:dyDescent="0.25">
      <c r="A744" s="1">
        <v>42</v>
      </c>
      <c r="B744" s="2">
        <v>41124</v>
      </c>
      <c r="C744" s="4" t="s">
        <v>625</v>
      </c>
      <c r="D744" s="1">
        <v>12.7</v>
      </c>
    </row>
    <row r="745" spans="1:4" x14ac:dyDescent="0.25">
      <c r="A745" s="1">
        <v>42</v>
      </c>
      <c r="B745" s="2">
        <v>41136</v>
      </c>
      <c r="C745" s="4" t="s">
        <v>625</v>
      </c>
      <c r="D745" s="1">
        <v>15.6</v>
      </c>
    </row>
    <row r="746" spans="1:4" x14ac:dyDescent="0.25">
      <c r="A746" s="1">
        <v>42</v>
      </c>
      <c r="B746" s="2">
        <v>41143</v>
      </c>
      <c r="C746" s="4" t="s">
        <v>625</v>
      </c>
      <c r="D746" s="1">
        <v>11.6</v>
      </c>
    </row>
    <row r="747" spans="1:4" x14ac:dyDescent="0.25">
      <c r="A747" s="1">
        <v>42</v>
      </c>
      <c r="B747" s="2">
        <v>41157</v>
      </c>
      <c r="C747" s="4" t="s">
        <v>625</v>
      </c>
      <c r="D747" s="1">
        <v>11.9</v>
      </c>
    </row>
    <row r="748" spans="1:4" x14ac:dyDescent="0.25">
      <c r="A748" s="1">
        <v>42</v>
      </c>
      <c r="B748" s="2">
        <v>41171</v>
      </c>
      <c r="C748" s="4" t="s">
        <v>625</v>
      </c>
      <c r="D748" s="1">
        <v>11.8</v>
      </c>
    </row>
    <row r="749" spans="1:4" x14ac:dyDescent="0.25">
      <c r="A749" s="1">
        <v>42</v>
      </c>
      <c r="B749" s="2">
        <v>41185</v>
      </c>
      <c r="C749" s="4" t="s">
        <v>625</v>
      </c>
      <c r="D749" s="1">
        <v>10.9</v>
      </c>
    </row>
    <row r="750" spans="1:4" x14ac:dyDescent="0.25">
      <c r="A750" s="1">
        <v>42</v>
      </c>
      <c r="B750" s="2">
        <v>41199</v>
      </c>
      <c r="C750" s="4" t="s">
        <v>625</v>
      </c>
      <c r="D750" s="1">
        <v>10.8</v>
      </c>
    </row>
    <row r="751" spans="1:4" x14ac:dyDescent="0.25">
      <c r="A751" s="1">
        <v>42</v>
      </c>
      <c r="B751" s="2">
        <v>41220</v>
      </c>
      <c r="C751" s="4" t="s">
        <v>625</v>
      </c>
      <c r="D751" s="1">
        <v>9.6</v>
      </c>
    </row>
    <row r="752" spans="1:4" x14ac:dyDescent="0.25">
      <c r="A752" s="1">
        <v>42</v>
      </c>
      <c r="B752" s="2">
        <v>41233</v>
      </c>
      <c r="C752" s="4" t="s">
        <v>625</v>
      </c>
      <c r="D752" s="1">
        <v>13.1</v>
      </c>
    </row>
    <row r="753" spans="1:4" x14ac:dyDescent="0.25">
      <c r="A753" s="1">
        <v>42</v>
      </c>
      <c r="B753" s="2">
        <v>41248</v>
      </c>
      <c r="C753" s="4" t="s">
        <v>625</v>
      </c>
      <c r="D753" s="1">
        <v>13.1</v>
      </c>
    </row>
    <row r="754" spans="1:4" x14ac:dyDescent="0.25">
      <c r="A754" s="1">
        <v>42</v>
      </c>
      <c r="B754" s="2">
        <v>41103</v>
      </c>
      <c r="C754" s="4" t="s">
        <v>626</v>
      </c>
      <c r="D754" s="1">
        <v>30</v>
      </c>
    </row>
    <row r="755" spans="1:4" x14ac:dyDescent="0.25">
      <c r="A755" s="1">
        <v>42</v>
      </c>
      <c r="B755" s="2">
        <v>41122</v>
      </c>
      <c r="C755" s="4" t="s">
        <v>626</v>
      </c>
      <c r="D755" s="1">
        <v>24</v>
      </c>
    </row>
    <row r="756" spans="1:4" x14ac:dyDescent="0.25">
      <c r="A756" s="1">
        <v>42</v>
      </c>
      <c r="B756" s="2">
        <v>41157</v>
      </c>
      <c r="C756" s="4" t="s">
        <v>626</v>
      </c>
      <c r="D756" s="1">
        <v>21</v>
      </c>
    </row>
    <row r="757" spans="1:4" x14ac:dyDescent="0.25">
      <c r="A757" s="1">
        <v>42</v>
      </c>
      <c r="B757" s="2">
        <v>41185</v>
      </c>
      <c r="C757" s="4" t="s">
        <v>626</v>
      </c>
      <c r="D757" s="1">
        <v>29</v>
      </c>
    </row>
    <row r="758" spans="1:4" x14ac:dyDescent="0.25">
      <c r="A758" s="1">
        <v>42</v>
      </c>
      <c r="B758" s="2">
        <v>41220</v>
      </c>
      <c r="C758" s="4" t="s">
        <v>626</v>
      </c>
      <c r="D758" s="1">
        <v>15</v>
      </c>
    </row>
    <row r="759" spans="1:4" x14ac:dyDescent="0.25">
      <c r="A759" s="1">
        <v>42</v>
      </c>
      <c r="B759" s="2">
        <v>41248</v>
      </c>
      <c r="C759" s="4" t="s">
        <v>626</v>
      </c>
      <c r="D759" s="1">
        <v>25</v>
      </c>
    </row>
    <row r="760" spans="1:4" x14ac:dyDescent="0.25">
      <c r="A760" s="1" t="e">
        <v>#N/A</v>
      </c>
      <c r="B760" s="2">
        <v>41094</v>
      </c>
      <c r="C760" s="4" t="s">
        <v>624</v>
      </c>
      <c r="D760" s="1">
        <v>794</v>
      </c>
    </row>
    <row r="761" spans="1:4" x14ac:dyDescent="0.25">
      <c r="A761" s="1" t="e">
        <v>#N/A</v>
      </c>
      <c r="B761" s="2">
        <v>41122</v>
      </c>
      <c r="C761" s="4" t="s">
        <v>624</v>
      </c>
      <c r="D761" s="1">
        <v>638</v>
      </c>
    </row>
    <row r="762" spans="1:4" x14ac:dyDescent="0.25">
      <c r="A762" s="1" t="e">
        <v>#N/A</v>
      </c>
      <c r="B762" s="2">
        <v>41157</v>
      </c>
      <c r="C762" s="4" t="s">
        <v>624</v>
      </c>
      <c r="D762" s="1">
        <v>617</v>
      </c>
    </row>
    <row r="763" spans="1:4" x14ac:dyDescent="0.25">
      <c r="A763" s="1" t="e">
        <v>#N/A</v>
      </c>
      <c r="B763" s="2">
        <v>41094</v>
      </c>
      <c r="C763" s="4" t="s">
        <v>625</v>
      </c>
      <c r="D763" s="1">
        <v>13.5</v>
      </c>
    </row>
    <row r="764" spans="1:4" x14ac:dyDescent="0.25">
      <c r="A764" s="1" t="e">
        <v>#N/A</v>
      </c>
      <c r="B764" s="2">
        <v>41101</v>
      </c>
      <c r="C764" s="4" t="s">
        <v>625</v>
      </c>
      <c r="D764" s="1">
        <v>15.1</v>
      </c>
    </row>
    <row r="765" spans="1:4" x14ac:dyDescent="0.25">
      <c r="A765" s="1" t="e">
        <v>#N/A</v>
      </c>
      <c r="B765" s="2">
        <v>41108</v>
      </c>
      <c r="C765" s="4" t="s">
        <v>625</v>
      </c>
      <c r="D765" s="1">
        <v>13.4</v>
      </c>
    </row>
    <row r="766" spans="1:4" x14ac:dyDescent="0.25">
      <c r="A766" s="1" t="e">
        <v>#N/A</v>
      </c>
      <c r="B766" s="2">
        <v>41115</v>
      </c>
      <c r="C766" s="4" t="s">
        <v>625</v>
      </c>
      <c r="D766" s="1">
        <v>13.7</v>
      </c>
    </row>
    <row r="767" spans="1:4" x14ac:dyDescent="0.25">
      <c r="A767" s="1" t="e">
        <v>#N/A</v>
      </c>
      <c r="B767" s="2">
        <v>41122</v>
      </c>
      <c r="C767" s="4" t="s">
        <v>625</v>
      </c>
      <c r="D767" s="1">
        <v>13.4</v>
      </c>
    </row>
    <row r="768" spans="1:4" x14ac:dyDescent="0.25">
      <c r="A768" s="1" t="e">
        <v>#N/A</v>
      </c>
      <c r="B768" s="2">
        <v>41136</v>
      </c>
      <c r="C768" s="4" t="s">
        <v>625</v>
      </c>
      <c r="D768" s="1">
        <v>13.5</v>
      </c>
    </row>
    <row r="769" spans="1:4" x14ac:dyDescent="0.25">
      <c r="A769" s="1" t="e">
        <v>#N/A</v>
      </c>
      <c r="B769" s="2">
        <v>41143</v>
      </c>
      <c r="C769" s="4" t="s">
        <v>625</v>
      </c>
      <c r="D769" s="1">
        <v>13.2</v>
      </c>
    </row>
    <row r="770" spans="1:4" x14ac:dyDescent="0.25">
      <c r="A770" s="1" t="e">
        <v>#N/A</v>
      </c>
      <c r="B770" s="2">
        <v>41157</v>
      </c>
      <c r="C770" s="4" t="s">
        <v>625</v>
      </c>
      <c r="D770" s="1">
        <v>13.6</v>
      </c>
    </row>
    <row r="771" spans="1:4" x14ac:dyDescent="0.25">
      <c r="A771" s="1" t="e">
        <v>#N/A</v>
      </c>
      <c r="B771" s="2">
        <v>41171</v>
      </c>
      <c r="C771" s="4" t="s">
        <v>625</v>
      </c>
      <c r="D771" s="1">
        <v>13</v>
      </c>
    </row>
    <row r="772" spans="1:4" x14ac:dyDescent="0.25">
      <c r="A772" s="1" t="e">
        <v>#N/A</v>
      </c>
      <c r="B772" s="2">
        <v>41094</v>
      </c>
      <c r="C772" s="4" t="s">
        <v>626</v>
      </c>
      <c r="D772" s="1">
        <v>33</v>
      </c>
    </row>
    <row r="773" spans="1:4" x14ac:dyDescent="0.25">
      <c r="A773" s="1" t="e">
        <v>#N/A</v>
      </c>
      <c r="B773" s="2">
        <v>41122</v>
      </c>
      <c r="C773" s="4" t="s">
        <v>626</v>
      </c>
      <c r="D773" s="1">
        <v>45</v>
      </c>
    </row>
    <row r="774" spans="1:4" x14ac:dyDescent="0.25">
      <c r="A774" s="1" t="e">
        <v>#N/A</v>
      </c>
      <c r="B774" s="2">
        <v>41157</v>
      </c>
      <c r="C774" s="4" t="s">
        <v>626</v>
      </c>
      <c r="D774" s="1">
        <v>39</v>
      </c>
    </row>
    <row r="775" spans="1:4" x14ac:dyDescent="0.25">
      <c r="A775" s="1">
        <v>43</v>
      </c>
      <c r="B775" s="2">
        <v>41094</v>
      </c>
      <c r="C775" s="4" t="s">
        <v>624</v>
      </c>
      <c r="D775" s="1">
        <v>1638</v>
      </c>
    </row>
    <row r="776" spans="1:4" x14ac:dyDescent="0.25">
      <c r="A776" s="1">
        <v>43</v>
      </c>
      <c r="B776" s="2">
        <v>41094</v>
      </c>
      <c r="C776" s="4" t="s">
        <v>625</v>
      </c>
      <c r="D776" s="1">
        <v>6.9</v>
      </c>
    </row>
    <row r="777" spans="1:4" x14ac:dyDescent="0.25">
      <c r="A777" s="1">
        <v>43</v>
      </c>
      <c r="B777" s="2">
        <v>41099</v>
      </c>
      <c r="C777" s="4" t="s">
        <v>625</v>
      </c>
      <c r="D777" s="1">
        <v>9</v>
      </c>
    </row>
    <row r="778" spans="1:4" x14ac:dyDescent="0.25">
      <c r="A778" s="1">
        <v>43</v>
      </c>
      <c r="B778" s="2">
        <v>41094</v>
      </c>
      <c r="C778" s="4" t="s">
        <v>626</v>
      </c>
      <c r="D778" s="1">
        <v>8</v>
      </c>
    </row>
    <row r="779" spans="1:4" x14ac:dyDescent="0.25">
      <c r="A779" s="1">
        <v>44</v>
      </c>
      <c r="B779" s="2">
        <v>41103</v>
      </c>
      <c r="C779" s="4" t="s">
        <v>624</v>
      </c>
      <c r="D779" s="1">
        <v>255</v>
      </c>
    </row>
    <row r="780" spans="1:4" x14ac:dyDescent="0.25">
      <c r="A780" s="1">
        <v>44</v>
      </c>
      <c r="B780" s="2">
        <v>41138</v>
      </c>
      <c r="C780" s="4" t="s">
        <v>624</v>
      </c>
      <c r="D780" s="1">
        <v>351</v>
      </c>
    </row>
    <row r="781" spans="1:4" x14ac:dyDescent="0.25">
      <c r="A781" s="1">
        <v>44</v>
      </c>
      <c r="B781" s="2">
        <v>41162</v>
      </c>
      <c r="C781" s="4" t="s">
        <v>624</v>
      </c>
      <c r="D781" s="1">
        <v>345</v>
      </c>
    </row>
    <row r="782" spans="1:4" x14ac:dyDescent="0.25">
      <c r="A782" s="1">
        <v>44</v>
      </c>
      <c r="B782" s="2">
        <v>41185</v>
      </c>
      <c r="C782" s="4" t="s">
        <v>624</v>
      </c>
      <c r="D782" s="1">
        <v>496</v>
      </c>
    </row>
    <row r="783" spans="1:4" x14ac:dyDescent="0.25">
      <c r="A783" s="1">
        <v>44</v>
      </c>
      <c r="B783" s="2">
        <v>41103</v>
      </c>
      <c r="C783" s="4" t="s">
        <v>625</v>
      </c>
      <c r="D783" s="1">
        <v>11.1</v>
      </c>
    </row>
    <row r="784" spans="1:4" x14ac:dyDescent="0.25">
      <c r="A784" s="1">
        <v>44</v>
      </c>
      <c r="B784" s="2">
        <v>41115</v>
      </c>
      <c r="C784" s="4" t="s">
        <v>625</v>
      </c>
      <c r="D784" s="1">
        <v>12.5</v>
      </c>
    </row>
    <row r="785" spans="1:4" x14ac:dyDescent="0.25">
      <c r="A785" s="1">
        <v>44</v>
      </c>
      <c r="B785" s="2">
        <v>41138</v>
      </c>
      <c r="C785" s="4" t="s">
        <v>625</v>
      </c>
      <c r="D785" s="1">
        <v>10.8</v>
      </c>
    </row>
    <row r="786" spans="1:4" x14ac:dyDescent="0.25">
      <c r="A786" s="1">
        <v>44</v>
      </c>
      <c r="B786" s="2">
        <v>41141</v>
      </c>
      <c r="C786" s="4" t="s">
        <v>625</v>
      </c>
      <c r="D786" s="1">
        <v>11.1</v>
      </c>
    </row>
    <row r="787" spans="1:4" x14ac:dyDescent="0.25">
      <c r="A787" s="1">
        <v>44</v>
      </c>
      <c r="B787" s="2">
        <v>41162</v>
      </c>
      <c r="C787" s="4" t="s">
        <v>625</v>
      </c>
      <c r="D787" s="1">
        <v>12</v>
      </c>
    </row>
    <row r="788" spans="1:4" x14ac:dyDescent="0.25">
      <c r="A788" s="1">
        <v>44</v>
      </c>
      <c r="B788" s="2">
        <v>41185</v>
      </c>
      <c r="C788" s="4" t="s">
        <v>625</v>
      </c>
      <c r="D788" s="1">
        <v>10.6</v>
      </c>
    </row>
    <row r="789" spans="1:4" x14ac:dyDescent="0.25">
      <c r="A789" s="1">
        <v>44</v>
      </c>
      <c r="B789" s="2">
        <v>41103</v>
      </c>
      <c r="C789" s="4" t="s">
        <v>626</v>
      </c>
      <c r="D789" s="1">
        <v>17</v>
      </c>
    </row>
    <row r="790" spans="1:4" x14ac:dyDescent="0.25">
      <c r="A790" s="1">
        <v>44</v>
      </c>
      <c r="B790" s="2">
        <v>41138</v>
      </c>
      <c r="C790" s="4" t="s">
        <v>626</v>
      </c>
      <c r="D790" s="1">
        <v>32</v>
      </c>
    </row>
    <row r="791" spans="1:4" x14ac:dyDescent="0.25">
      <c r="A791" s="1">
        <v>44</v>
      </c>
      <c r="B791" s="2">
        <v>41162</v>
      </c>
      <c r="C791" s="4" t="s">
        <v>626</v>
      </c>
      <c r="D791" s="1">
        <v>22</v>
      </c>
    </row>
    <row r="792" spans="1:4" x14ac:dyDescent="0.25">
      <c r="A792" s="1">
        <v>44</v>
      </c>
      <c r="B792" s="2">
        <v>41185</v>
      </c>
      <c r="C792" s="4" t="s">
        <v>626</v>
      </c>
      <c r="D792" s="1">
        <v>31</v>
      </c>
    </row>
    <row r="793" spans="1:4" x14ac:dyDescent="0.25">
      <c r="A793" s="1" t="e">
        <v>#N/A</v>
      </c>
      <c r="B793" s="2">
        <v>41248</v>
      </c>
      <c r="C793" s="4" t="s">
        <v>624</v>
      </c>
      <c r="D793" s="1">
        <v>1604</v>
      </c>
    </row>
    <row r="794" spans="1:4" x14ac:dyDescent="0.25">
      <c r="A794" s="1" t="e">
        <v>#N/A</v>
      </c>
      <c r="B794" s="2">
        <v>41233</v>
      </c>
      <c r="C794" s="4" t="s">
        <v>625</v>
      </c>
      <c r="D794" s="1">
        <v>12.7</v>
      </c>
    </row>
    <row r="795" spans="1:4" x14ac:dyDescent="0.25">
      <c r="A795" s="1" t="e">
        <v>#N/A</v>
      </c>
      <c r="B795" s="2">
        <v>41248</v>
      </c>
      <c r="C795" s="4" t="s">
        <v>625</v>
      </c>
      <c r="D795" s="1">
        <v>11.7</v>
      </c>
    </row>
    <row r="796" spans="1:4" x14ac:dyDescent="0.25">
      <c r="A796" s="1" t="e">
        <v>#N/A</v>
      </c>
      <c r="B796" s="2">
        <v>41248</v>
      </c>
      <c r="C796" s="4" t="s">
        <v>626</v>
      </c>
      <c r="D796" s="1">
        <v>71</v>
      </c>
    </row>
    <row r="797" spans="1:4" x14ac:dyDescent="0.25">
      <c r="A797" s="1">
        <v>46</v>
      </c>
      <c r="B797" s="2">
        <v>41094</v>
      </c>
      <c r="C797" s="4" t="s">
        <v>624</v>
      </c>
      <c r="D797" s="1">
        <v>652</v>
      </c>
    </row>
    <row r="798" spans="1:4" x14ac:dyDescent="0.25">
      <c r="A798" s="1">
        <v>46</v>
      </c>
      <c r="B798" s="2">
        <v>41122</v>
      </c>
      <c r="C798" s="4" t="s">
        <v>624</v>
      </c>
      <c r="D798" s="1">
        <v>526</v>
      </c>
    </row>
    <row r="799" spans="1:4" x14ac:dyDescent="0.25">
      <c r="A799" s="1">
        <v>46</v>
      </c>
      <c r="B799" s="2">
        <v>41157</v>
      </c>
      <c r="C799" s="4" t="s">
        <v>624</v>
      </c>
      <c r="D799" s="1">
        <v>442</v>
      </c>
    </row>
    <row r="800" spans="1:4" x14ac:dyDescent="0.25">
      <c r="A800" s="1">
        <v>46</v>
      </c>
      <c r="B800" s="2">
        <v>41185</v>
      </c>
      <c r="C800" s="4" t="s">
        <v>624</v>
      </c>
      <c r="D800" s="1">
        <v>1101</v>
      </c>
    </row>
    <row r="801" spans="1:4" x14ac:dyDescent="0.25">
      <c r="A801" s="1">
        <v>46</v>
      </c>
      <c r="B801" s="2">
        <v>41220</v>
      </c>
      <c r="C801" s="4" t="s">
        <v>624</v>
      </c>
      <c r="D801" s="1">
        <v>906</v>
      </c>
    </row>
    <row r="802" spans="1:4" x14ac:dyDescent="0.25">
      <c r="A802" s="1">
        <v>46</v>
      </c>
      <c r="B802" s="2">
        <v>41248</v>
      </c>
      <c r="C802" s="4" t="s">
        <v>624</v>
      </c>
      <c r="D802" s="1">
        <v>737</v>
      </c>
    </row>
    <row r="803" spans="1:4" x14ac:dyDescent="0.25">
      <c r="A803" s="1">
        <v>46</v>
      </c>
      <c r="B803" s="2">
        <v>41094</v>
      </c>
      <c r="C803" s="4" t="s">
        <v>625</v>
      </c>
      <c r="D803" s="1">
        <v>10.3</v>
      </c>
    </row>
    <row r="804" spans="1:4" x14ac:dyDescent="0.25">
      <c r="A804" s="1">
        <v>46</v>
      </c>
      <c r="B804" s="2">
        <v>41108</v>
      </c>
      <c r="C804" s="4" t="s">
        <v>625</v>
      </c>
      <c r="D804" s="1">
        <v>10.4</v>
      </c>
    </row>
    <row r="805" spans="1:4" x14ac:dyDescent="0.25">
      <c r="A805" s="1">
        <v>46</v>
      </c>
      <c r="B805" s="2">
        <v>41122</v>
      </c>
      <c r="C805" s="4" t="s">
        <v>625</v>
      </c>
      <c r="D805" s="1">
        <v>10.3</v>
      </c>
    </row>
    <row r="806" spans="1:4" x14ac:dyDescent="0.25">
      <c r="A806" s="1">
        <v>46</v>
      </c>
      <c r="B806" s="2">
        <v>41136</v>
      </c>
      <c r="C806" s="4" t="s">
        <v>625</v>
      </c>
      <c r="D806" s="1">
        <v>10.4</v>
      </c>
    </row>
    <row r="807" spans="1:4" x14ac:dyDescent="0.25">
      <c r="A807" s="1">
        <v>46</v>
      </c>
      <c r="B807" s="2">
        <v>41157</v>
      </c>
      <c r="C807" s="4" t="s">
        <v>625</v>
      </c>
      <c r="D807" s="1">
        <v>10.9</v>
      </c>
    </row>
    <row r="808" spans="1:4" x14ac:dyDescent="0.25">
      <c r="A808" s="1">
        <v>46</v>
      </c>
      <c r="B808" s="2">
        <v>41171</v>
      </c>
      <c r="C808" s="4" t="s">
        <v>625</v>
      </c>
      <c r="D808" s="1">
        <v>10.1</v>
      </c>
    </row>
    <row r="809" spans="1:4" x14ac:dyDescent="0.25">
      <c r="A809" s="1">
        <v>46</v>
      </c>
      <c r="B809" s="2">
        <v>41185</v>
      </c>
      <c r="C809" s="4" t="s">
        <v>625</v>
      </c>
      <c r="D809" s="1">
        <v>11.2</v>
      </c>
    </row>
    <row r="810" spans="1:4" x14ac:dyDescent="0.25">
      <c r="A810" s="1">
        <v>46</v>
      </c>
      <c r="B810" s="2">
        <v>41199</v>
      </c>
      <c r="C810" s="4" t="s">
        <v>625</v>
      </c>
      <c r="D810" s="1">
        <v>9.6</v>
      </c>
    </row>
    <row r="811" spans="1:4" x14ac:dyDescent="0.25">
      <c r="A811" s="1">
        <v>46</v>
      </c>
      <c r="B811" s="2">
        <v>41220</v>
      </c>
      <c r="C811" s="4" t="s">
        <v>625</v>
      </c>
      <c r="D811" s="1">
        <v>9.3000000000000007</v>
      </c>
    </row>
    <row r="812" spans="1:4" x14ac:dyDescent="0.25">
      <c r="A812" s="1">
        <v>46</v>
      </c>
      <c r="B812" s="2">
        <v>41233</v>
      </c>
      <c r="C812" s="4" t="s">
        <v>625</v>
      </c>
      <c r="D812" s="1">
        <v>9.4</v>
      </c>
    </row>
    <row r="813" spans="1:4" x14ac:dyDescent="0.25">
      <c r="A813" s="1">
        <v>46</v>
      </c>
      <c r="B813" s="2">
        <v>41248</v>
      </c>
      <c r="C813" s="4" t="s">
        <v>625</v>
      </c>
      <c r="D813" s="1">
        <v>8.5</v>
      </c>
    </row>
    <row r="814" spans="1:4" x14ac:dyDescent="0.25">
      <c r="A814" s="1">
        <v>46</v>
      </c>
      <c r="B814" s="2">
        <v>41094</v>
      </c>
      <c r="C814" s="4" t="s">
        <v>626</v>
      </c>
      <c r="D814" s="1">
        <v>36</v>
      </c>
    </row>
    <row r="815" spans="1:4" x14ac:dyDescent="0.25">
      <c r="A815" s="1">
        <v>46</v>
      </c>
      <c r="B815" s="2">
        <v>41122</v>
      </c>
      <c r="C815" s="4" t="s">
        <v>626</v>
      </c>
      <c r="D815" s="1">
        <v>44</v>
      </c>
    </row>
    <row r="816" spans="1:4" x14ac:dyDescent="0.25">
      <c r="A816" s="1">
        <v>46</v>
      </c>
      <c r="B816" s="2">
        <v>41157</v>
      </c>
      <c r="C816" s="4" t="s">
        <v>626</v>
      </c>
      <c r="D816" s="1">
        <v>17</v>
      </c>
    </row>
    <row r="817" spans="1:4" x14ac:dyDescent="0.25">
      <c r="A817" s="1">
        <v>46</v>
      </c>
      <c r="B817" s="2">
        <v>41185</v>
      </c>
      <c r="C817" s="4" t="s">
        <v>626</v>
      </c>
      <c r="D817" s="1">
        <v>40</v>
      </c>
    </row>
    <row r="818" spans="1:4" x14ac:dyDescent="0.25">
      <c r="A818" s="1">
        <v>46</v>
      </c>
      <c r="B818" s="2">
        <v>41220</v>
      </c>
      <c r="C818" s="4" t="s">
        <v>626</v>
      </c>
      <c r="D818" s="1">
        <v>49</v>
      </c>
    </row>
    <row r="819" spans="1:4" x14ac:dyDescent="0.25">
      <c r="A819" s="1">
        <v>46</v>
      </c>
      <c r="B819" s="2">
        <v>41248</v>
      </c>
      <c r="C819" s="4" t="s">
        <v>626</v>
      </c>
      <c r="D819" s="1">
        <v>49</v>
      </c>
    </row>
    <row r="820" spans="1:4" x14ac:dyDescent="0.25">
      <c r="A820" s="1">
        <v>47</v>
      </c>
      <c r="B820" s="2">
        <v>41094</v>
      </c>
      <c r="C820" s="4" t="s">
        <v>624</v>
      </c>
      <c r="D820" s="1">
        <v>794</v>
      </c>
    </row>
    <row r="821" spans="1:4" x14ac:dyDescent="0.25">
      <c r="A821" s="1">
        <v>47</v>
      </c>
      <c r="B821" s="2">
        <v>41122</v>
      </c>
      <c r="C821" s="4" t="s">
        <v>624</v>
      </c>
      <c r="D821" s="1">
        <v>732</v>
      </c>
    </row>
    <row r="822" spans="1:4" x14ac:dyDescent="0.25">
      <c r="A822" s="1">
        <v>47</v>
      </c>
      <c r="B822" s="2">
        <v>41157</v>
      </c>
      <c r="C822" s="4" t="s">
        <v>624</v>
      </c>
      <c r="D822" s="1">
        <v>738</v>
      </c>
    </row>
    <row r="823" spans="1:4" x14ac:dyDescent="0.25">
      <c r="A823" s="1">
        <v>47</v>
      </c>
      <c r="B823" s="2">
        <v>41184</v>
      </c>
      <c r="C823" s="4" t="s">
        <v>624</v>
      </c>
      <c r="D823" s="1">
        <v>955</v>
      </c>
    </row>
    <row r="824" spans="1:4" x14ac:dyDescent="0.25">
      <c r="A824" s="1">
        <v>47</v>
      </c>
      <c r="B824" s="2">
        <v>41220</v>
      </c>
      <c r="C824" s="4" t="s">
        <v>624</v>
      </c>
      <c r="D824" s="1">
        <v>747</v>
      </c>
    </row>
    <row r="825" spans="1:4" x14ac:dyDescent="0.25">
      <c r="A825" s="1">
        <v>47</v>
      </c>
      <c r="B825" s="2">
        <v>41248</v>
      </c>
      <c r="C825" s="4" t="s">
        <v>624</v>
      </c>
      <c r="D825" s="1">
        <v>723</v>
      </c>
    </row>
    <row r="826" spans="1:4" x14ac:dyDescent="0.25">
      <c r="A826" s="1">
        <v>47</v>
      </c>
      <c r="B826" s="2">
        <v>41094</v>
      </c>
      <c r="C826" s="4" t="s">
        <v>625</v>
      </c>
      <c r="D826" s="1">
        <v>10.199999999999999</v>
      </c>
    </row>
    <row r="827" spans="1:4" x14ac:dyDescent="0.25">
      <c r="A827" s="1">
        <v>47</v>
      </c>
      <c r="B827" s="2">
        <v>41108</v>
      </c>
      <c r="C827" s="4" t="s">
        <v>625</v>
      </c>
      <c r="D827" s="1">
        <v>10.8</v>
      </c>
    </row>
    <row r="828" spans="1:4" x14ac:dyDescent="0.25">
      <c r="A828" s="1">
        <v>47</v>
      </c>
      <c r="B828" s="2">
        <v>41122</v>
      </c>
      <c r="C828" s="4" t="s">
        <v>625</v>
      </c>
      <c r="D828" s="1">
        <v>10.4</v>
      </c>
    </row>
    <row r="829" spans="1:4" x14ac:dyDescent="0.25">
      <c r="A829" s="1">
        <v>47</v>
      </c>
      <c r="B829" s="2">
        <v>41136</v>
      </c>
      <c r="C829" s="4" t="s">
        <v>625</v>
      </c>
      <c r="D829" s="1">
        <v>10.6</v>
      </c>
    </row>
    <row r="830" spans="1:4" x14ac:dyDescent="0.25">
      <c r="A830" s="1">
        <v>47</v>
      </c>
      <c r="B830" s="2">
        <v>41157</v>
      </c>
      <c r="C830" s="4" t="s">
        <v>625</v>
      </c>
      <c r="D830" s="1">
        <v>9.5</v>
      </c>
    </row>
    <row r="831" spans="1:4" x14ac:dyDescent="0.25">
      <c r="A831" s="1">
        <v>47</v>
      </c>
      <c r="B831" s="2">
        <v>41171</v>
      </c>
      <c r="C831" s="4" t="s">
        <v>625</v>
      </c>
      <c r="D831" s="1">
        <v>9.4</v>
      </c>
    </row>
    <row r="832" spans="1:4" x14ac:dyDescent="0.25">
      <c r="A832" s="1">
        <v>47</v>
      </c>
      <c r="B832" s="2">
        <v>41184</v>
      </c>
      <c r="C832" s="4" t="s">
        <v>625</v>
      </c>
      <c r="D832" s="1">
        <v>9.3000000000000007</v>
      </c>
    </row>
    <row r="833" spans="1:4" x14ac:dyDescent="0.25">
      <c r="A833" s="1">
        <v>47</v>
      </c>
      <c r="B833" s="2">
        <v>41199</v>
      </c>
      <c r="C833" s="4" t="s">
        <v>625</v>
      </c>
      <c r="D833" s="1">
        <v>8.4</v>
      </c>
    </row>
    <row r="834" spans="1:4" x14ac:dyDescent="0.25">
      <c r="A834" s="1">
        <v>47</v>
      </c>
      <c r="B834" s="2">
        <v>41220</v>
      </c>
      <c r="C834" s="4" t="s">
        <v>625</v>
      </c>
      <c r="D834" s="1">
        <v>8</v>
      </c>
    </row>
    <row r="835" spans="1:4" x14ac:dyDescent="0.25">
      <c r="A835" s="1">
        <v>47</v>
      </c>
      <c r="B835" s="2">
        <v>41233</v>
      </c>
      <c r="C835" s="4" t="s">
        <v>625</v>
      </c>
      <c r="D835" s="1">
        <v>6.6</v>
      </c>
    </row>
    <row r="836" spans="1:4" x14ac:dyDescent="0.25">
      <c r="A836" s="1">
        <v>47</v>
      </c>
      <c r="B836" s="2">
        <v>41239</v>
      </c>
      <c r="C836" s="4" t="s">
        <v>625</v>
      </c>
      <c r="D836" s="1">
        <v>9.1999999999999993</v>
      </c>
    </row>
    <row r="837" spans="1:4" x14ac:dyDescent="0.25">
      <c r="A837" s="1">
        <v>47</v>
      </c>
      <c r="B837" s="2">
        <v>41248</v>
      </c>
      <c r="C837" s="4" t="s">
        <v>625</v>
      </c>
      <c r="D837" s="1">
        <v>9.3000000000000007</v>
      </c>
    </row>
    <row r="838" spans="1:4" x14ac:dyDescent="0.25">
      <c r="A838" s="1">
        <v>47</v>
      </c>
      <c r="B838" s="2">
        <v>41094</v>
      </c>
      <c r="C838" s="4" t="s">
        <v>626</v>
      </c>
      <c r="D838" s="1">
        <v>25</v>
      </c>
    </row>
    <row r="839" spans="1:4" x14ac:dyDescent="0.25">
      <c r="A839" s="1">
        <v>47</v>
      </c>
      <c r="B839" s="2">
        <v>41122</v>
      </c>
      <c r="C839" s="4" t="s">
        <v>626</v>
      </c>
      <c r="D839" s="1">
        <v>30</v>
      </c>
    </row>
    <row r="840" spans="1:4" x14ac:dyDescent="0.25">
      <c r="A840" s="1">
        <v>48</v>
      </c>
      <c r="B840" s="2">
        <v>41094</v>
      </c>
      <c r="C840" s="4" t="s">
        <v>624</v>
      </c>
      <c r="D840" s="1">
        <v>904</v>
      </c>
    </row>
    <row r="841" spans="1:4" x14ac:dyDescent="0.25">
      <c r="A841" s="1">
        <v>48</v>
      </c>
      <c r="B841" s="2">
        <v>41122</v>
      </c>
      <c r="C841" s="4" t="s">
        <v>624</v>
      </c>
      <c r="D841" s="1">
        <v>810</v>
      </c>
    </row>
    <row r="842" spans="1:4" x14ac:dyDescent="0.25">
      <c r="A842" s="1">
        <v>48</v>
      </c>
      <c r="B842" s="2">
        <v>41157</v>
      </c>
      <c r="C842" s="4" t="s">
        <v>624</v>
      </c>
      <c r="D842" s="1">
        <v>909</v>
      </c>
    </row>
    <row r="843" spans="1:4" x14ac:dyDescent="0.25">
      <c r="A843" s="1">
        <v>48</v>
      </c>
      <c r="B843" s="2">
        <v>41185</v>
      </c>
      <c r="C843" s="4" t="s">
        <v>624</v>
      </c>
      <c r="D843" s="1">
        <v>959</v>
      </c>
    </row>
    <row r="844" spans="1:4" x14ac:dyDescent="0.25">
      <c r="A844" s="1">
        <v>48</v>
      </c>
      <c r="B844" s="2">
        <v>41220</v>
      </c>
      <c r="C844" s="4" t="s">
        <v>624</v>
      </c>
      <c r="D844" s="1">
        <v>930</v>
      </c>
    </row>
    <row r="845" spans="1:4" x14ac:dyDescent="0.25">
      <c r="A845" s="1">
        <v>48</v>
      </c>
      <c r="B845" s="2">
        <v>41248</v>
      </c>
      <c r="C845" s="4" t="s">
        <v>624</v>
      </c>
      <c r="D845" s="1">
        <v>785</v>
      </c>
    </row>
    <row r="846" spans="1:4" x14ac:dyDescent="0.25">
      <c r="A846" s="1">
        <v>48</v>
      </c>
      <c r="B846" s="2">
        <v>41092</v>
      </c>
      <c r="C846" s="4" t="s">
        <v>625</v>
      </c>
      <c r="D846" s="1">
        <v>10.8</v>
      </c>
    </row>
    <row r="847" spans="1:4" x14ac:dyDescent="0.25">
      <c r="A847" s="1">
        <v>48</v>
      </c>
      <c r="B847" s="2">
        <v>41094</v>
      </c>
      <c r="C847" s="4" t="s">
        <v>625</v>
      </c>
      <c r="D847" s="1">
        <v>10.3</v>
      </c>
    </row>
    <row r="848" spans="1:4" x14ac:dyDescent="0.25">
      <c r="A848" s="1">
        <v>48</v>
      </c>
      <c r="B848" s="2">
        <v>41108</v>
      </c>
      <c r="C848" s="4" t="s">
        <v>625</v>
      </c>
      <c r="D848" s="1">
        <v>11</v>
      </c>
    </row>
    <row r="849" spans="1:4" x14ac:dyDescent="0.25">
      <c r="A849" s="1">
        <v>48</v>
      </c>
      <c r="B849" s="2">
        <v>41122</v>
      </c>
      <c r="C849" s="4" t="s">
        <v>625</v>
      </c>
      <c r="D849" s="1">
        <v>11.3</v>
      </c>
    </row>
    <row r="850" spans="1:4" x14ac:dyDescent="0.25">
      <c r="A850" s="1">
        <v>48</v>
      </c>
      <c r="B850" s="2">
        <v>41136</v>
      </c>
      <c r="C850" s="4" t="s">
        <v>625</v>
      </c>
      <c r="D850" s="1">
        <v>11.8</v>
      </c>
    </row>
    <row r="851" spans="1:4" x14ac:dyDescent="0.25">
      <c r="A851" s="1">
        <v>48</v>
      </c>
      <c r="B851" s="2">
        <v>41143</v>
      </c>
      <c r="C851" s="4" t="s">
        <v>625</v>
      </c>
      <c r="D851" s="1">
        <v>11.4</v>
      </c>
    </row>
    <row r="852" spans="1:4" x14ac:dyDescent="0.25">
      <c r="A852" s="1">
        <v>48</v>
      </c>
      <c r="B852" s="2">
        <v>41157</v>
      </c>
      <c r="C852" s="4" t="s">
        <v>625</v>
      </c>
      <c r="D852" s="1">
        <v>10.4</v>
      </c>
    </row>
    <row r="853" spans="1:4" x14ac:dyDescent="0.25">
      <c r="A853" s="1">
        <v>48</v>
      </c>
      <c r="B853" s="2">
        <v>41171</v>
      </c>
      <c r="C853" s="4" t="s">
        <v>625</v>
      </c>
      <c r="D853" s="1">
        <v>11.1</v>
      </c>
    </row>
    <row r="854" spans="1:4" x14ac:dyDescent="0.25">
      <c r="A854" s="1">
        <v>48</v>
      </c>
      <c r="B854" s="2">
        <v>41185</v>
      </c>
      <c r="C854" s="4" t="s">
        <v>625</v>
      </c>
      <c r="D854" s="1">
        <v>11.3</v>
      </c>
    </row>
    <row r="855" spans="1:4" x14ac:dyDescent="0.25">
      <c r="A855" s="1">
        <v>48</v>
      </c>
      <c r="B855" s="2">
        <v>41199</v>
      </c>
      <c r="C855" s="4" t="s">
        <v>625</v>
      </c>
      <c r="D855" s="1">
        <v>11.5</v>
      </c>
    </row>
    <row r="856" spans="1:4" x14ac:dyDescent="0.25">
      <c r="A856" s="1">
        <v>48</v>
      </c>
      <c r="B856" s="2">
        <v>41220</v>
      </c>
      <c r="C856" s="4" t="s">
        <v>625</v>
      </c>
      <c r="D856" s="1">
        <v>9.6</v>
      </c>
    </row>
    <row r="857" spans="1:4" x14ac:dyDescent="0.25">
      <c r="A857" s="1">
        <v>48</v>
      </c>
      <c r="B857" s="2">
        <v>41233</v>
      </c>
      <c r="C857" s="4" t="s">
        <v>625</v>
      </c>
      <c r="D857" s="1">
        <v>7.6</v>
      </c>
    </row>
    <row r="858" spans="1:4" x14ac:dyDescent="0.25">
      <c r="A858" s="1">
        <v>48</v>
      </c>
      <c r="B858" s="2">
        <v>41234</v>
      </c>
      <c r="C858" s="4" t="s">
        <v>625</v>
      </c>
      <c r="D858" s="1">
        <v>8.8000000000000007</v>
      </c>
    </row>
    <row r="859" spans="1:4" x14ac:dyDescent="0.25">
      <c r="A859" s="1">
        <v>48</v>
      </c>
      <c r="B859" s="2">
        <v>41239</v>
      </c>
      <c r="C859" s="4" t="s">
        <v>625</v>
      </c>
      <c r="D859" s="1">
        <v>8.6999999999999993</v>
      </c>
    </row>
    <row r="860" spans="1:4" x14ac:dyDescent="0.25">
      <c r="A860" s="1">
        <v>48</v>
      </c>
      <c r="B860" s="2">
        <v>41248</v>
      </c>
      <c r="C860" s="4" t="s">
        <v>625</v>
      </c>
      <c r="D860" s="1">
        <v>9.6</v>
      </c>
    </row>
    <row r="861" spans="1:4" x14ac:dyDescent="0.25">
      <c r="A861" s="1">
        <v>48</v>
      </c>
      <c r="B861" s="2">
        <v>41094</v>
      </c>
      <c r="C861" s="4" t="s">
        <v>626</v>
      </c>
      <c r="D861" s="1">
        <v>28</v>
      </c>
    </row>
    <row r="862" spans="1:4" x14ac:dyDescent="0.25">
      <c r="A862" s="1">
        <v>48</v>
      </c>
      <c r="B862" s="2">
        <v>41122</v>
      </c>
      <c r="C862" s="4" t="s">
        <v>626</v>
      </c>
      <c r="D862" s="1">
        <v>24</v>
      </c>
    </row>
    <row r="863" spans="1:4" x14ac:dyDescent="0.25">
      <c r="A863" s="1">
        <v>48</v>
      </c>
      <c r="B863" s="2">
        <v>41157</v>
      </c>
      <c r="C863" s="4" t="s">
        <v>626</v>
      </c>
      <c r="D863" s="1">
        <v>61</v>
      </c>
    </row>
    <row r="864" spans="1:4" x14ac:dyDescent="0.25">
      <c r="A864" s="1">
        <v>48</v>
      </c>
      <c r="B864" s="2">
        <v>41185</v>
      </c>
      <c r="C864" s="4" t="s">
        <v>626</v>
      </c>
      <c r="D864" s="1">
        <v>71</v>
      </c>
    </row>
    <row r="865" spans="1:4" x14ac:dyDescent="0.25">
      <c r="A865" s="1">
        <v>48</v>
      </c>
      <c r="B865" s="2">
        <v>41220</v>
      </c>
      <c r="C865" s="4" t="s">
        <v>626</v>
      </c>
      <c r="D865" s="1">
        <v>42</v>
      </c>
    </row>
    <row r="866" spans="1:4" x14ac:dyDescent="0.25">
      <c r="A866" s="1">
        <v>48</v>
      </c>
      <c r="B866" s="2">
        <v>41248</v>
      </c>
      <c r="C866" s="4" t="s">
        <v>626</v>
      </c>
      <c r="D866" s="1">
        <v>45</v>
      </c>
    </row>
    <row r="867" spans="1:4" x14ac:dyDescent="0.25">
      <c r="A867" s="1">
        <v>49</v>
      </c>
      <c r="B867" s="2">
        <v>41095</v>
      </c>
      <c r="C867" s="4" t="s">
        <v>624</v>
      </c>
      <c r="D867" s="1">
        <v>882</v>
      </c>
    </row>
    <row r="868" spans="1:4" x14ac:dyDescent="0.25">
      <c r="A868" s="1">
        <v>49</v>
      </c>
      <c r="B868" s="2">
        <v>41123</v>
      </c>
      <c r="C868" s="4" t="s">
        <v>624</v>
      </c>
      <c r="D868" s="1">
        <v>941</v>
      </c>
    </row>
    <row r="869" spans="1:4" x14ac:dyDescent="0.25">
      <c r="A869" s="1">
        <v>49</v>
      </c>
      <c r="B869" s="2">
        <v>41156</v>
      </c>
      <c r="C869" s="4" t="s">
        <v>624</v>
      </c>
      <c r="D869" s="1">
        <v>1316</v>
      </c>
    </row>
    <row r="870" spans="1:4" x14ac:dyDescent="0.25">
      <c r="A870" s="1">
        <v>49</v>
      </c>
      <c r="B870" s="2">
        <v>41095</v>
      </c>
      <c r="C870" s="4" t="s">
        <v>625</v>
      </c>
      <c r="D870" s="1">
        <v>12.3</v>
      </c>
    </row>
    <row r="871" spans="1:4" x14ac:dyDescent="0.25">
      <c r="A871" s="1">
        <v>49</v>
      </c>
      <c r="B871" s="2">
        <v>41109</v>
      </c>
      <c r="C871" s="4" t="s">
        <v>625</v>
      </c>
      <c r="D871" s="1">
        <v>10.6</v>
      </c>
    </row>
    <row r="872" spans="1:4" x14ac:dyDescent="0.25">
      <c r="A872" s="1">
        <v>49</v>
      </c>
      <c r="B872" s="2">
        <v>41123</v>
      </c>
      <c r="C872" s="4" t="s">
        <v>625</v>
      </c>
      <c r="D872" s="1">
        <v>10.199999999999999</v>
      </c>
    </row>
    <row r="873" spans="1:4" x14ac:dyDescent="0.25">
      <c r="A873" s="1">
        <v>49</v>
      </c>
      <c r="B873" s="2">
        <v>41137</v>
      </c>
      <c r="C873" s="4" t="s">
        <v>625</v>
      </c>
      <c r="D873" s="1">
        <v>10.5</v>
      </c>
    </row>
    <row r="874" spans="1:4" x14ac:dyDescent="0.25">
      <c r="A874" s="1">
        <v>49</v>
      </c>
      <c r="B874" s="2">
        <v>41156</v>
      </c>
      <c r="C874" s="4" t="s">
        <v>625</v>
      </c>
      <c r="D874" s="1">
        <v>10.199999999999999</v>
      </c>
    </row>
    <row r="875" spans="1:4" x14ac:dyDescent="0.25">
      <c r="A875" s="1">
        <v>49</v>
      </c>
      <c r="B875" s="2">
        <v>41095</v>
      </c>
      <c r="C875" s="4" t="s">
        <v>626</v>
      </c>
      <c r="D875" s="1">
        <v>15</v>
      </c>
    </row>
    <row r="876" spans="1:4" x14ac:dyDescent="0.25">
      <c r="A876" s="1">
        <v>49</v>
      </c>
      <c r="B876" s="2">
        <v>41123</v>
      </c>
      <c r="C876" s="4" t="s">
        <v>626</v>
      </c>
      <c r="D876" s="1">
        <v>17</v>
      </c>
    </row>
    <row r="877" spans="1:4" x14ac:dyDescent="0.25">
      <c r="A877" s="1">
        <v>49</v>
      </c>
      <c r="B877" s="2">
        <v>41156</v>
      </c>
      <c r="C877" s="4" t="s">
        <v>626</v>
      </c>
      <c r="D877" s="1">
        <v>3</v>
      </c>
    </row>
    <row r="878" spans="1:4" x14ac:dyDescent="0.25">
      <c r="A878" s="1">
        <v>50</v>
      </c>
      <c r="B878" s="2">
        <v>41095</v>
      </c>
      <c r="C878" s="4" t="s">
        <v>624</v>
      </c>
      <c r="D878" s="1">
        <v>631</v>
      </c>
    </row>
    <row r="879" spans="1:4" x14ac:dyDescent="0.25">
      <c r="A879" s="1">
        <v>50</v>
      </c>
      <c r="B879" s="2">
        <v>41123</v>
      </c>
      <c r="C879" s="4" t="s">
        <v>624</v>
      </c>
      <c r="D879" s="1">
        <v>812</v>
      </c>
    </row>
    <row r="880" spans="1:4" x14ac:dyDescent="0.25">
      <c r="A880" s="1">
        <v>50</v>
      </c>
      <c r="B880" s="2">
        <v>41156</v>
      </c>
      <c r="C880" s="4" t="s">
        <v>624</v>
      </c>
      <c r="D880" s="1">
        <v>475</v>
      </c>
    </row>
    <row r="881" spans="1:4" x14ac:dyDescent="0.25">
      <c r="A881" s="1">
        <v>50</v>
      </c>
      <c r="B881" s="2">
        <v>41095</v>
      </c>
      <c r="C881" s="4" t="s">
        <v>625</v>
      </c>
      <c r="D881" s="1">
        <v>10.8</v>
      </c>
    </row>
    <row r="882" spans="1:4" x14ac:dyDescent="0.25">
      <c r="A882" s="1">
        <v>50</v>
      </c>
      <c r="B882" s="2">
        <v>41109</v>
      </c>
      <c r="C882" s="4" t="s">
        <v>625</v>
      </c>
      <c r="D882" s="1">
        <v>12.3</v>
      </c>
    </row>
    <row r="883" spans="1:4" x14ac:dyDescent="0.25">
      <c r="A883" s="1">
        <v>50</v>
      </c>
      <c r="B883" s="2">
        <v>41116</v>
      </c>
      <c r="C883" s="4" t="s">
        <v>625</v>
      </c>
      <c r="D883" s="1">
        <v>11</v>
      </c>
    </row>
    <row r="884" spans="1:4" x14ac:dyDescent="0.25">
      <c r="A884" s="1">
        <v>50</v>
      </c>
      <c r="B884" s="2">
        <v>41123</v>
      </c>
      <c r="C884" s="4" t="s">
        <v>625</v>
      </c>
      <c r="D884" s="1">
        <v>10.199999999999999</v>
      </c>
    </row>
    <row r="885" spans="1:4" x14ac:dyDescent="0.25">
      <c r="A885" s="1">
        <v>50</v>
      </c>
      <c r="B885" s="2">
        <v>41137</v>
      </c>
      <c r="C885" s="4" t="s">
        <v>625</v>
      </c>
      <c r="D885" s="1">
        <v>10.5</v>
      </c>
    </row>
    <row r="886" spans="1:4" x14ac:dyDescent="0.25">
      <c r="A886" s="1">
        <v>50</v>
      </c>
      <c r="B886" s="2">
        <v>41156</v>
      </c>
      <c r="C886" s="4" t="s">
        <v>625</v>
      </c>
      <c r="D886" s="1">
        <v>11.3</v>
      </c>
    </row>
    <row r="887" spans="1:4" x14ac:dyDescent="0.25">
      <c r="A887" s="1">
        <v>50</v>
      </c>
      <c r="B887" s="2">
        <v>41095</v>
      </c>
      <c r="C887" s="4" t="s">
        <v>626</v>
      </c>
      <c r="D887" s="1">
        <v>28</v>
      </c>
    </row>
    <row r="888" spans="1:4" x14ac:dyDescent="0.25">
      <c r="A888" s="1">
        <v>50</v>
      </c>
      <c r="B888" s="2">
        <v>41123</v>
      </c>
      <c r="C888" s="4" t="s">
        <v>626</v>
      </c>
      <c r="D888" s="1">
        <v>23</v>
      </c>
    </row>
    <row r="889" spans="1:4" x14ac:dyDescent="0.25">
      <c r="A889" s="1">
        <v>50</v>
      </c>
      <c r="B889" s="2">
        <v>41156</v>
      </c>
      <c r="C889" s="4" t="s">
        <v>626</v>
      </c>
      <c r="D889" s="1">
        <v>15</v>
      </c>
    </row>
    <row r="890" spans="1:4" x14ac:dyDescent="0.25">
      <c r="A890" s="1" t="e">
        <v>#N/A</v>
      </c>
      <c r="B890" s="2">
        <v>41095</v>
      </c>
      <c r="C890" s="4" t="s">
        <v>624</v>
      </c>
      <c r="D890" s="1">
        <v>1017</v>
      </c>
    </row>
    <row r="891" spans="1:4" x14ac:dyDescent="0.25">
      <c r="A891" s="1" t="e">
        <v>#N/A</v>
      </c>
      <c r="B891" s="2">
        <v>41125</v>
      </c>
      <c r="C891" s="4" t="s">
        <v>624</v>
      </c>
      <c r="D891" s="1">
        <v>828</v>
      </c>
    </row>
    <row r="892" spans="1:4" x14ac:dyDescent="0.25">
      <c r="A892" s="1" t="e">
        <v>#N/A</v>
      </c>
      <c r="B892" s="2">
        <v>41156</v>
      </c>
      <c r="C892" s="4" t="s">
        <v>624</v>
      </c>
      <c r="D892" s="1">
        <v>955</v>
      </c>
    </row>
    <row r="893" spans="1:4" x14ac:dyDescent="0.25">
      <c r="A893" s="1" t="e">
        <v>#N/A</v>
      </c>
      <c r="B893" s="2">
        <v>41095</v>
      </c>
      <c r="C893" s="4" t="s">
        <v>625</v>
      </c>
      <c r="D893" s="1">
        <v>10</v>
      </c>
    </row>
    <row r="894" spans="1:4" x14ac:dyDescent="0.25">
      <c r="A894" s="1" t="e">
        <v>#N/A</v>
      </c>
      <c r="B894" s="2">
        <v>41109</v>
      </c>
      <c r="C894" s="4" t="s">
        <v>625</v>
      </c>
      <c r="D894" s="1">
        <v>10.8</v>
      </c>
    </row>
    <row r="895" spans="1:4" x14ac:dyDescent="0.25">
      <c r="A895" s="1" t="e">
        <v>#N/A</v>
      </c>
      <c r="B895" s="2">
        <v>41125</v>
      </c>
      <c r="C895" s="4" t="s">
        <v>625</v>
      </c>
      <c r="D895" s="1">
        <v>9.8000000000000007</v>
      </c>
    </row>
    <row r="896" spans="1:4" x14ac:dyDescent="0.25">
      <c r="A896" s="1" t="e">
        <v>#N/A</v>
      </c>
      <c r="B896" s="2">
        <v>41137</v>
      </c>
      <c r="C896" s="4" t="s">
        <v>625</v>
      </c>
      <c r="D896" s="1">
        <v>10</v>
      </c>
    </row>
    <row r="897" spans="1:4" x14ac:dyDescent="0.25">
      <c r="A897" s="1" t="e">
        <v>#N/A</v>
      </c>
      <c r="B897" s="2">
        <v>41149</v>
      </c>
      <c r="C897" s="4" t="s">
        <v>625</v>
      </c>
      <c r="D897" s="1">
        <v>9.5</v>
      </c>
    </row>
    <row r="898" spans="1:4" x14ac:dyDescent="0.25">
      <c r="A898" s="1" t="e">
        <v>#N/A</v>
      </c>
      <c r="B898" s="2">
        <v>41156</v>
      </c>
      <c r="C898" s="4" t="s">
        <v>625</v>
      </c>
      <c r="D898" s="1">
        <v>9.1</v>
      </c>
    </row>
    <row r="899" spans="1:4" x14ac:dyDescent="0.25">
      <c r="A899" s="1" t="e">
        <v>#N/A</v>
      </c>
      <c r="B899" s="2">
        <v>41095</v>
      </c>
      <c r="C899" s="4" t="s">
        <v>626</v>
      </c>
      <c r="D899" s="1">
        <v>40</v>
      </c>
    </row>
    <row r="900" spans="1:4" x14ac:dyDescent="0.25">
      <c r="A900" s="1" t="e">
        <v>#N/A</v>
      </c>
      <c r="B900" s="2">
        <v>41125</v>
      </c>
      <c r="C900" s="4" t="s">
        <v>626</v>
      </c>
      <c r="D900" s="1">
        <v>25</v>
      </c>
    </row>
    <row r="901" spans="1:4" x14ac:dyDescent="0.25">
      <c r="A901" s="1" t="e">
        <v>#N/A</v>
      </c>
      <c r="B901" s="2">
        <v>41156</v>
      </c>
      <c r="C901" s="4" t="s">
        <v>626</v>
      </c>
      <c r="D901" s="1">
        <v>16</v>
      </c>
    </row>
    <row r="902" spans="1:4" x14ac:dyDescent="0.25">
      <c r="A902" s="1">
        <v>52</v>
      </c>
      <c r="B902" s="2">
        <v>41121</v>
      </c>
      <c r="C902" s="4" t="s">
        <v>624</v>
      </c>
      <c r="D902" s="1">
        <v>145</v>
      </c>
    </row>
    <row r="903" spans="1:4" x14ac:dyDescent="0.25">
      <c r="A903" s="1">
        <v>52</v>
      </c>
      <c r="B903" s="2">
        <v>41123</v>
      </c>
      <c r="C903" s="4" t="s">
        <v>624</v>
      </c>
      <c r="D903" s="1">
        <v>169</v>
      </c>
    </row>
    <row r="904" spans="1:4" x14ac:dyDescent="0.25">
      <c r="A904" s="1">
        <v>52</v>
      </c>
      <c r="B904" s="2">
        <v>41156</v>
      </c>
      <c r="C904" s="4" t="s">
        <v>624</v>
      </c>
      <c r="D904" s="1">
        <v>95</v>
      </c>
    </row>
    <row r="905" spans="1:4" x14ac:dyDescent="0.25">
      <c r="A905" s="1">
        <v>52</v>
      </c>
      <c r="B905" s="2">
        <v>41186</v>
      </c>
      <c r="C905" s="4" t="s">
        <v>624</v>
      </c>
      <c r="D905" s="1">
        <v>292</v>
      </c>
    </row>
    <row r="906" spans="1:4" x14ac:dyDescent="0.25">
      <c r="A906" s="1">
        <v>52</v>
      </c>
      <c r="B906" s="2">
        <v>41221</v>
      </c>
      <c r="C906" s="4" t="s">
        <v>624</v>
      </c>
      <c r="D906" s="1">
        <v>238</v>
      </c>
    </row>
    <row r="907" spans="1:4" x14ac:dyDescent="0.25">
      <c r="A907" s="1">
        <v>52</v>
      </c>
      <c r="B907" s="2">
        <v>41121</v>
      </c>
      <c r="C907" s="4" t="s">
        <v>625</v>
      </c>
      <c r="D907" s="1">
        <v>8.4</v>
      </c>
    </row>
    <row r="908" spans="1:4" x14ac:dyDescent="0.25">
      <c r="A908" s="1">
        <v>52</v>
      </c>
      <c r="B908" s="2">
        <v>41123</v>
      </c>
      <c r="C908" s="4" t="s">
        <v>625</v>
      </c>
      <c r="D908" s="1">
        <v>9.3000000000000007</v>
      </c>
    </row>
    <row r="909" spans="1:4" x14ac:dyDescent="0.25">
      <c r="A909" s="1">
        <v>52</v>
      </c>
      <c r="B909" s="2">
        <v>41137</v>
      </c>
      <c r="C909" s="4" t="s">
        <v>625</v>
      </c>
      <c r="D909" s="1">
        <v>9.4</v>
      </c>
    </row>
    <row r="910" spans="1:4" x14ac:dyDescent="0.25">
      <c r="A910" s="1">
        <v>52</v>
      </c>
      <c r="B910" s="2">
        <v>41156</v>
      </c>
      <c r="C910" s="4" t="s">
        <v>625</v>
      </c>
      <c r="D910" s="1">
        <v>10.4</v>
      </c>
    </row>
    <row r="911" spans="1:4" x14ac:dyDescent="0.25">
      <c r="A911" s="1">
        <v>52</v>
      </c>
      <c r="B911" s="2">
        <v>41165</v>
      </c>
      <c r="C911" s="4" t="s">
        <v>625</v>
      </c>
      <c r="D911" s="1">
        <v>10</v>
      </c>
    </row>
    <row r="912" spans="1:4" x14ac:dyDescent="0.25">
      <c r="A912" s="1">
        <v>52</v>
      </c>
      <c r="B912" s="2">
        <v>41174</v>
      </c>
      <c r="C912" s="4" t="s">
        <v>625</v>
      </c>
      <c r="D912" s="1">
        <v>11.3</v>
      </c>
    </row>
    <row r="913" spans="1:4" x14ac:dyDescent="0.25">
      <c r="A913" s="1">
        <v>52</v>
      </c>
      <c r="B913" s="2">
        <v>41186</v>
      </c>
      <c r="C913" s="4" t="s">
        <v>625</v>
      </c>
      <c r="D913" s="1">
        <v>10.8</v>
      </c>
    </row>
    <row r="914" spans="1:4" x14ac:dyDescent="0.25">
      <c r="A914" s="1">
        <v>52</v>
      </c>
      <c r="B914" s="2">
        <v>41200</v>
      </c>
      <c r="C914" s="4" t="s">
        <v>625</v>
      </c>
      <c r="D914" s="1">
        <v>10.6</v>
      </c>
    </row>
    <row r="915" spans="1:4" x14ac:dyDescent="0.25">
      <c r="A915" s="1">
        <v>52</v>
      </c>
      <c r="B915" s="2">
        <v>41221</v>
      </c>
      <c r="C915" s="4" t="s">
        <v>625</v>
      </c>
      <c r="D915" s="1">
        <v>10.8</v>
      </c>
    </row>
    <row r="916" spans="1:4" x14ac:dyDescent="0.25">
      <c r="A916" s="1">
        <v>52</v>
      </c>
      <c r="B916" s="2">
        <v>41232</v>
      </c>
      <c r="C916" s="4" t="s">
        <v>625</v>
      </c>
      <c r="D916" s="1">
        <v>10.5</v>
      </c>
    </row>
    <row r="917" spans="1:4" x14ac:dyDescent="0.25">
      <c r="A917" s="1">
        <v>52</v>
      </c>
      <c r="B917" s="2">
        <v>41121</v>
      </c>
      <c r="C917" s="4" t="s">
        <v>626</v>
      </c>
      <c r="D917" s="1">
        <v>15</v>
      </c>
    </row>
    <row r="918" spans="1:4" x14ac:dyDescent="0.25">
      <c r="A918" s="1">
        <v>52</v>
      </c>
      <c r="B918" s="2">
        <v>41123</v>
      </c>
      <c r="C918" s="4" t="s">
        <v>626</v>
      </c>
      <c r="D918" s="1">
        <v>15</v>
      </c>
    </row>
    <row r="919" spans="1:4" x14ac:dyDescent="0.25">
      <c r="A919" s="1">
        <v>52</v>
      </c>
      <c r="B919" s="2">
        <v>41156</v>
      </c>
      <c r="C919" s="4" t="s">
        <v>626</v>
      </c>
      <c r="D919" s="1">
        <v>11</v>
      </c>
    </row>
    <row r="920" spans="1:4" x14ac:dyDescent="0.25">
      <c r="A920" s="1">
        <v>52</v>
      </c>
      <c r="B920" s="2">
        <v>41186</v>
      </c>
      <c r="C920" s="4" t="s">
        <v>626</v>
      </c>
      <c r="D920" s="1">
        <v>27</v>
      </c>
    </row>
    <row r="921" spans="1:4" x14ac:dyDescent="0.25">
      <c r="A921" s="1">
        <v>52</v>
      </c>
      <c r="B921" s="2">
        <v>41221</v>
      </c>
      <c r="C921" s="4" t="s">
        <v>626</v>
      </c>
      <c r="D921" s="1">
        <v>21</v>
      </c>
    </row>
    <row r="922" spans="1:4" x14ac:dyDescent="0.25">
      <c r="A922" s="1">
        <v>53</v>
      </c>
      <c r="B922" s="2">
        <v>41095</v>
      </c>
      <c r="C922" s="4" t="s">
        <v>624</v>
      </c>
      <c r="D922" s="1">
        <v>1504</v>
      </c>
    </row>
    <row r="923" spans="1:4" x14ac:dyDescent="0.25">
      <c r="A923" s="1">
        <v>53</v>
      </c>
      <c r="B923" s="2">
        <v>41123</v>
      </c>
      <c r="C923" s="4" t="s">
        <v>624</v>
      </c>
      <c r="D923" s="1">
        <v>1596</v>
      </c>
    </row>
    <row r="924" spans="1:4" x14ac:dyDescent="0.25">
      <c r="A924" s="1">
        <v>53</v>
      </c>
      <c r="B924" s="2">
        <v>41156</v>
      </c>
      <c r="C924" s="4" t="s">
        <v>624</v>
      </c>
      <c r="D924" s="1">
        <v>1546</v>
      </c>
    </row>
    <row r="925" spans="1:4" x14ac:dyDescent="0.25">
      <c r="A925" s="1">
        <v>53</v>
      </c>
      <c r="B925" s="2">
        <v>41186</v>
      </c>
      <c r="C925" s="4" t="s">
        <v>624</v>
      </c>
      <c r="D925" s="1">
        <v>1513</v>
      </c>
    </row>
    <row r="926" spans="1:4" x14ac:dyDescent="0.25">
      <c r="A926" s="1">
        <v>53</v>
      </c>
      <c r="B926" s="2">
        <v>41221</v>
      </c>
      <c r="C926" s="4" t="s">
        <v>624</v>
      </c>
      <c r="D926" s="1">
        <v>1532</v>
      </c>
    </row>
    <row r="927" spans="1:4" x14ac:dyDescent="0.25">
      <c r="A927" s="1">
        <v>53</v>
      </c>
      <c r="B927" s="2">
        <v>41095</v>
      </c>
      <c r="C927" s="4" t="s">
        <v>625</v>
      </c>
      <c r="D927" s="1">
        <v>13.3</v>
      </c>
    </row>
    <row r="928" spans="1:4" x14ac:dyDescent="0.25">
      <c r="A928" s="1">
        <v>53</v>
      </c>
      <c r="B928" s="2">
        <v>41097</v>
      </c>
      <c r="C928" s="4" t="s">
        <v>625</v>
      </c>
      <c r="D928" s="1">
        <v>13.5</v>
      </c>
    </row>
    <row r="929" spans="1:4" x14ac:dyDescent="0.25">
      <c r="A929" s="1">
        <v>53</v>
      </c>
      <c r="B929" s="2">
        <v>41102</v>
      </c>
      <c r="C929" s="4" t="s">
        <v>625</v>
      </c>
      <c r="D929" s="1">
        <v>12.7</v>
      </c>
    </row>
    <row r="930" spans="1:4" x14ac:dyDescent="0.25">
      <c r="A930" s="1">
        <v>53</v>
      </c>
      <c r="B930" s="2">
        <v>41109</v>
      </c>
      <c r="C930" s="4" t="s">
        <v>625</v>
      </c>
      <c r="D930" s="1">
        <v>12.1</v>
      </c>
    </row>
    <row r="931" spans="1:4" x14ac:dyDescent="0.25">
      <c r="A931" s="1">
        <v>53</v>
      </c>
      <c r="B931" s="2">
        <v>41123</v>
      </c>
      <c r="C931" s="4" t="s">
        <v>625</v>
      </c>
      <c r="D931" s="1">
        <v>11.7</v>
      </c>
    </row>
    <row r="932" spans="1:4" x14ac:dyDescent="0.25">
      <c r="A932" s="1">
        <v>53</v>
      </c>
      <c r="B932" s="2">
        <v>41144</v>
      </c>
      <c r="C932" s="4" t="s">
        <v>625</v>
      </c>
      <c r="D932" s="1">
        <v>10.199999999999999</v>
      </c>
    </row>
    <row r="933" spans="1:4" x14ac:dyDescent="0.25">
      <c r="A933" s="1">
        <v>53</v>
      </c>
      <c r="B933" s="2">
        <v>41158</v>
      </c>
      <c r="C933" s="4" t="s">
        <v>625</v>
      </c>
      <c r="D933" s="1">
        <v>9.6</v>
      </c>
    </row>
    <row r="934" spans="1:4" x14ac:dyDescent="0.25">
      <c r="A934" s="1">
        <v>53</v>
      </c>
      <c r="B934" s="2">
        <v>41170</v>
      </c>
      <c r="C934" s="4" t="s">
        <v>625</v>
      </c>
      <c r="D934" s="1">
        <v>10.8</v>
      </c>
    </row>
    <row r="935" spans="1:4" x14ac:dyDescent="0.25">
      <c r="A935" s="1">
        <v>53</v>
      </c>
      <c r="B935" s="2">
        <v>41172</v>
      </c>
      <c r="C935" s="4" t="s">
        <v>625</v>
      </c>
      <c r="D935" s="1">
        <v>11</v>
      </c>
    </row>
    <row r="936" spans="1:4" x14ac:dyDescent="0.25">
      <c r="A936" s="1">
        <v>53</v>
      </c>
      <c r="B936" s="2">
        <v>41186</v>
      </c>
      <c r="C936" s="4" t="s">
        <v>625</v>
      </c>
      <c r="D936" s="1">
        <v>10.8</v>
      </c>
    </row>
    <row r="937" spans="1:4" x14ac:dyDescent="0.25">
      <c r="A937" s="1">
        <v>53</v>
      </c>
      <c r="B937" s="2">
        <v>41200</v>
      </c>
      <c r="C937" s="4" t="s">
        <v>625</v>
      </c>
      <c r="D937" s="1">
        <v>10.3</v>
      </c>
    </row>
    <row r="938" spans="1:4" x14ac:dyDescent="0.25">
      <c r="A938" s="1">
        <v>53</v>
      </c>
      <c r="B938" s="2">
        <v>41221</v>
      </c>
      <c r="C938" s="4" t="s">
        <v>625</v>
      </c>
      <c r="D938" s="1">
        <v>11</v>
      </c>
    </row>
    <row r="939" spans="1:4" x14ac:dyDescent="0.25">
      <c r="A939" s="1">
        <v>53</v>
      </c>
      <c r="B939" s="2">
        <v>41232</v>
      </c>
      <c r="C939" s="4" t="s">
        <v>625</v>
      </c>
      <c r="D939" s="1">
        <v>11.1</v>
      </c>
    </row>
    <row r="940" spans="1:4" x14ac:dyDescent="0.25">
      <c r="A940" s="1">
        <v>53</v>
      </c>
      <c r="B940" s="2">
        <v>41095</v>
      </c>
      <c r="C940" s="4" t="s">
        <v>626</v>
      </c>
      <c r="D940" s="1">
        <v>38</v>
      </c>
    </row>
    <row r="941" spans="1:4" x14ac:dyDescent="0.25">
      <c r="A941" s="1">
        <v>53</v>
      </c>
      <c r="B941" s="2">
        <v>41123</v>
      </c>
      <c r="C941" s="4" t="s">
        <v>626</v>
      </c>
      <c r="D941" s="1">
        <v>51</v>
      </c>
    </row>
    <row r="942" spans="1:4" x14ac:dyDescent="0.25">
      <c r="A942" s="1">
        <v>53</v>
      </c>
      <c r="B942" s="2">
        <v>41156</v>
      </c>
      <c r="C942" s="4" t="s">
        <v>626</v>
      </c>
      <c r="D942" s="1">
        <v>41</v>
      </c>
    </row>
    <row r="943" spans="1:4" x14ac:dyDescent="0.25">
      <c r="A943" s="1">
        <v>53</v>
      </c>
      <c r="B943" s="2">
        <v>41170</v>
      </c>
      <c r="C943" s="4" t="s">
        <v>626</v>
      </c>
      <c r="D943" s="1">
        <v>58</v>
      </c>
    </row>
    <row r="944" spans="1:4" x14ac:dyDescent="0.25">
      <c r="A944" s="1">
        <v>53</v>
      </c>
      <c r="B944" s="2">
        <v>41186</v>
      </c>
      <c r="C944" s="4" t="s">
        <v>626</v>
      </c>
      <c r="D944" s="1">
        <v>58</v>
      </c>
    </row>
    <row r="945" spans="1:4" x14ac:dyDescent="0.25">
      <c r="A945" s="1">
        <v>53</v>
      </c>
      <c r="B945" s="2">
        <v>41221</v>
      </c>
      <c r="C945" s="4" t="s">
        <v>626</v>
      </c>
      <c r="D945" s="1">
        <v>46</v>
      </c>
    </row>
    <row r="946" spans="1:4" x14ac:dyDescent="0.25">
      <c r="A946" s="1">
        <v>54</v>
      </c>
      <c r="B946" s="2">
        <v>41094</v>
      </c>
      <c r="C946" s="4" t="s">
        <v>624</v>
      </c>
      <c r="D946" s="1">
        <v>530</v>
      </c>
    </row>
    <row r="947" spans="1:4" x14ac:dyDescent="0.25">
      <c r="A947" s="1">
        <v>54</v>
      </c>
      <c r="B947" s="2">
        <v>41122</v>
      </c>
      <c r="C947" s="4" t="s">
        <v>624</v>
      </c>
      <c r="D947" s="1">
        <v>372</v>
      </c>
    </row>
    <row r="948" spans="1:4" x14ac:dyDescent="0.25">
      <c r="A948" s="1">
        <v>54</v>
      </c>
      <c r="B948" s="2">
        <v>41159</v>
      </c>
      <c r="C948" s="4" t="s">
        <v>624</v>
      </c>
      <c r="D948" s="1">
        <v>357</v>
      </c>
    </row>
    <row r="949" spans="1:4" x14ac:dyDescent="0.25">
      <c r="A949" s="1">
        <v>54</v>
      </c>
      <c r="B949" s="2">
        <v>41185</v>
      </c>
      <c r="C949" s="4" t="s">
        <v>624</v>
      </c>
      <c r="D949" s="1">
        <v>992</v>
      </c>
    </row>
    <row r="950" spans="1:4" x14ac:dyDescent="0.25">
      <c r="A950" s="1">
        <v>54</v>
      </c>
      <c r="B950" s="2">
        <v>41220</v>
      </c>
      <c r="C950" s="4" t="s">
        <v>624</v>
      </c>
      <c r="D950" s="1">
        <v>946</v>
      </c>
    </row>
    <row r="951" spans="1:4" x14ac:dyDescent="0.25">
      <c r="A951" s="1">
        <v>54</v>
      </c>
      <c r="B951" s="2">
        <v>41248</v>
      </c>
      <c r="C951" s="4" t="s">
        <v>624</v>
      </c>
      <c r="D951" s="1">
        <v>641</v>
      </c>
    </row>
    <row r="952" spans="1:4" x14ac:dyDescent="0.25">
      <c r="A952" s="1">
        <v>54</v>
      </c>
      <c r="B952" s="2">
        <v>41094</v>
      </c>
      <c r="C952" s="4" t="s">
        <v>625</v>
      </c>
      <c r="D952" s="1">
        <v>8.5</v>
      </c>
    </row>
    <row r="953" spans="1:4" x14ac:dyDescent="0.25">
      <c r="A953" s="1">
        <v>54</v>
      </c>
      <c r="B953" s="2">
        <v>41108</v>
      </c>
      <c r="C953" s="4" t="s">
        <v>625</v>
      </c>
      <c r="D953" s="1">
        <v>9.1999999999999993</v>
      </c>
    </row>
    <row r="954" spans="1:4" x14ac:dyDescent="0.25">
      <c r="A954" s="1">
        <v>54</v>
      </c>
      <c r="B954" s="2">
        <v>41122</v>
      </c>
      <c r="C954" s="4" t="s">
        <v>625</v>
      </c>
      <c r="D954" s="1">
        <v>8.8000000000000007</v>
      </c>
    </row>
    <row r="955" spans="1:4" x14ac:dyDescent="0.25">
      <c r="A955" s="1">
        <v>54</v>
      </c>
      <c r="B955" s="2">
        <v>41136</v>
      </c>
      <c r="C955" s="4" t="s">
        <v>625</v>
      </c>
      <c r="D955" s="1">
        <v>9.6999999999999993</v>
      </c>
    </row>
    <row r="956" spans="1:4" x14ac:dyDescent="0.25">
      <c r="A956" s="1">
        <v>54</v>
      </c>
      <c r="B956" s="2">
        <v>41157</v>
      </c>
      <c r="C956" s="4" t="s">
        <v>625</v>
      </c>
      <c r="D956" s="1">
        <v>10.4</v>
      </c>
    </row>
    <row r="957" spans="1:4" x14ac:dyDescent="0.25">
      <c r="A957" s="1">
        <v>54</v>
      </c>
      <c r="B957" s="2">
        <v>41171</v>
      </c>
      <c r="C957" s="4" t="s">
        <v>625</v>
      </c>
      <c r="D957" s="1">
        <v>5.3</v>
      </c>
    </row>
    <row r="958" spans="1:4" x14ac:dyDescent="0.25">
      <c r="A958" s="1">
        <v>54</v>
      </c>
      <c r="B958" s="2">
        <v>41172</v>
      </c>
      <c r="C958" s="4" t="s">
        <v>625</v>
      </c>
      <c r="D958" s="1">
        <v>10.9</v>
      </c>
    </row>
    <row r="959" spans="1:4" x14ac:dyDescent="0.25">
      <c r="A959" s="1">
        <v>54</v>
      </c>
      <c r="B959" s="2">
        <v>41185</v>
      </c>
      <c r="C959" s="4" t="s">
        <v>625</v>
      </c>
      <c r="D959" s="1">
        <v>11.5</v>
      </c>
    </row>
    <row r="960" spans="1:4" x14ac:dyDescent="0.25">
      <c r="A960" s="1">
        <v>54</v>
      </c>
      <c r="B960" s="2">
        <v>41199</v>
      </c>
      <c r="C960" s="4" t="s">
        <v>625</v>
      </c>
      <c r="D960" s="1">
        <v>11.9</v>
      </c>
    </row>
    <row r="961" spans="1:4" x14ac:dyDescent="0.25">
      <c r="A961" s="1">
        <v>54</v>
      </c>
      <c r="B961" s="2">
        <v>41220</v>
      </c>
      <c r="C961" s="4" t="s">
        <v>625</v>
      </c>
      <c r="D961" s="1">
        <v>11.1</v>
      </c>
    </row>
    <row r="962" spans="1:4" x14ac:dyDescent="0.25">
      <c r="A962" s="1">
        <v>54</v>
      </c>
      <c r="B962" s="2">
        <v>41233</v>
      </c>
      <c r="C962" s="4" t="s">
        <v>625</v>
      </c>
      <c r="D962" s="1">
        <v>11.3</v>
      </c>
    </row>
    <row r="963" spans="1:4" x14ac:dyDescent="0.25">
      <c r="A963" s="1">
        <v>54</v>
      </c>
      <c r="B963" s="2">
        <v>41248</v>
      </c>
      <c r="C963" s="4" t="s">
        <v>625</v>
      </c>
      <c r="D963" s="1">
        <v>11.9</v>
      </c>
    </row>
    <row r="964" spans="1:4" x14ac:dyDescent="0.25">
      <c r="A964" s="1">
        <v>54</v>
      </c>
      <c r="B964" s="2">
        <v>41094</v>
      </c>
      <c r="C964" s="4" t="s">
        <v>626</v>
      </c>
      <c r="D964" s="1">
        <v>24</v>
      </c>
    </row>
    <row r="965" spans="1:4" x14ac:dyDescent="0.25">
      <c r="A965" s="1">
        <v>54</v>
      </c>
      <c r="B965" s="2">
        <v>41122</v>
      </c>
      <c r="C965" s="4" t="s">
        <v>626</v>
      </c>
      <c r="D965" s="1">
        <v>29</v>
      </c>
    </row>
    <row r="966" spans="1:4" x14ac:dyDescent="0.25">
      <c r="A966" s="1">
        <v>54</v>
      </c>
      <c r="B966" s="2">
        <v>41157</v>
      </c>
      <c r="C966" s="4" t="s">
        <v>626</v>
      </c>
      <c r="D966" s="1">
        <v>21</v>
      </c>
    </row>
    <row r="967" spans="1:4" x14ac:dyDescent="0.25">
      <c r="A967" s="1">
        <v>54</v>
      </c>
      <c r="B967" s="2">
        <v>41185</v>
      </c>
      <c r="C967" s="4" t="s">
        <v>626</v>
      </c>
      <c r="D967" s="1">
        <v>37</v>
      </c>
    </row>
    <row r="968" spans="1:4" x14ac:dyDescent="0.25">
      <c r="A968" s="1">
        <v>54</v>
      </c>
      <c r="B968" s="2">
        <v>41220</v>
      </c>
      <c r="C968" s="4" t="s">
        <v>626</v>
      </c>
      <c r="D968" s="1">
        <v>54</v>
      </c>
    </row>
    <row r="969" spans="1:4" x14ac:dyDescent="0.25">
      <c r="A969" s="1">
        <v>54</v>
      </c>
      <c r="B969" s="2">
        <v>41248</v>
      </c>
      <c r="C969" s="4" t="s">
        <v>626</v>
      </c>
      <c r="D969" s="1">
        <v>45</v>
      </c>
    </row>
    <row r="970" spans="1:4" x14ac:dyDescent="0.25">
      <c r="A970" s="1">
        <v>55</v>
      </c>
      <c r="B970" s="2">
        <v>41094</v>
      </c>
      <c r="C970" s="4" t="s">
        <v>624</v>
      </c>
      <c r="D970" s="1">
        <v>646</v>
      </c>
    </row>
    <row r="971" spans="1:4" x14ac:dyDescent="0.25">
      <c r="A971" s="1">
        <v>55</v>
      </c>
      <c r="B971" s="2">
        <v>41122</v>
      </c>
      <c r="C971" s="4" t="s">
        <v>624</v>
      </c>
      <c r="D971" s="1">
        <v>423</v>
      </c>
    </row>
    <row r="972" spans="1:4" x14ac:dyDescent="0.25">
      <c r="A972" s="1">
        <v>55</v>
      </c>
      <c r="B972" s="2">
        <v>41094</v>
      </c>
      <c r="C972" s="4" t="s">
        <v>625</v>
      </c>
      <c r="D972" s="1">
        <v>9.1999999999999993</v>
      </c>
    </row>
    <row r="973" spans="1:4" x14ac:dyDescent="0.25">
      <c r="A973" s="1">
        <v>55</v>
      </c>
      <c r="B973" s="2">
        <v>41108</v>
      </c>
      <c r="C973" s="4" t="s">
        <v>625</v>
      </c>
      <c r="D973" s="1">
        <v>9.3000000000000007</v>
      </c>
    </row>
    <row r="974" spans="1:4" x14ac:dyDescent="0.25">
      <c r="A974" s="1">
        <v>55</v>
      </c>
      <c r="B974" s="2">
        <v>41122</v>
      </c>
      <c r="C974" s="4" t="s">
        <v>625</v>
      </c>
      <c r="D974" s="1">
        <v>10</v>
      </c>
    </row>
    <row r="975" spans="1:4" x14ac:dyDescent="0.25">
      <c r="A975" s="1">
        <v>55</v>
      </c>
      <c r="B975" s="2">
        <v>41136</v>
      </c>
      <c r="C975" s="4" t="s">
        <v>625</v>
      </c>
      <c r="D975" s="1">
        <v>9.9</v>
      </c>
    </row>
    <row r="976" spans="1:4" x14ac:dyDescent="0.25">
      <c r="A976" s="1">
        <v>55</v>
      </c>
      <c r="B976" s="2">
        <v>41094</v>
      </c>
      <c r="C976" s="4" t="s">
        <v>626</v>
      </c>
      <c r="D976" s="1">
        <v>15</v>
      </c>
    </row>
    <row r="977" spans="1:4" x14ac:dyDescent="0.25">
      <c r="A977" s="1">
        <v>55</v>
      </c>
      <c r="B977" s="2">
        <v>41122</v>
      </c>
      <c r="C977" s="4" t="s">
        <v>626</v>
      </c>
      <c r="D977" s="1">
        <v>17</v>
      </c>
    </row>
    <row r="978" spans="1:4" x14ac:dyDescent="0.25">
      <c r="A978" s="1">
        <v>56</v>
      </c>
      <c r="B978" s="2">
        <v>41177</v>
      </c>
      <c r="C978" s="4" t="s">
        <v>624</v>
      </c>
      <c r="D978" s="1">
        <v>12</v>
      </c>
    </row>
    <row r="979" spans="1:4" x14ac:dyDescent="0.25">
      <c r="A979" s="1">
        <v>56</v>
      </c>
      <c r="B979" s="2">
        <v>41186</v>
      </c>
      <c r="C979" s="4" t="s">
        <v>624</v>
      </c>
      <c r="D979" s="1">
        <v>9</v>
      </c>
    </row>
    <row r="980" spans="1:4" x14ac:dyDescent="0.25">
      <c r="A980" s="1">
        <v>56</v>
      </c>
      <c r="B980" s="2">
        <v>41221</v>
      </c>
      <c r="C980" s="4" t="s">
        <v>624</v>
      </c>
      <c r="D980" s="1">
        <v>124</v>
      </c>
    </row>
    <row r="981" spans="1:4" x14ac:dyDescent="0.25">
      <c r="A981" s="1">
        <v>56</v>
      </c>
      <c r="B981" s="2">
        <v>41177</v>
      </c>
      <c r="C981" s="4" t="s">
        <v>625</v>
      </c>
      <c r="D981" s="1">
        <v>9.3000000000000007</v>
      </c>
    </row>
    <row r="982" spans="1:4" x14ac:dyDescent="0.25">
      <c r="A982" s="1">
        <v>56</v>
      </c>
      <c r="B982" s="2">
        <v>41186</v>
      </c>
      <c r="C982" s="4" t="s">
        <v>625</v>
      </c>
      <c r="D982" s="1">
        <v>8.6</v>
      </c>
    </row>
    <row r="983" spans="1:4" x14ac:dyDescent="0.25">
      <c r="A983" s="1">
        <v>56</v>
      </c>
      <c r="B983" s="2">
        <v>41200</v>
      </c>
      <c r="C983" s="4" t="s">
        <v>625</v>
      </c>
      <c r="D983" s="1">
        <v>8.8000000000000007</v>
      </c>
    </row>
    <row r="984" spans="1:4" x14ac:dyDescent="0.25">
      <c r="A984" s="1">
        <v>56</v>
      </c>
      <c r="B984" s="2">
        <v>41221</v>
      </c>
      <c r="C984" s="4" t="s">
        <v>625</v>
      </c>
      <c r="D984" s="1">
        <v>9.4</v>
      </c>
    </row>
    <row r="985" spans="1:4" x14ac:dyDescent="0.25">
      <c r="A985" s="1">
        <v>56</v>
      </c>
      <c r="B985" s="2">
        <v>41232</v>
      </c>
      <c r="C985" s="4" t="s">
        <v>625</v>
      </c>
      <c r="D985" s="1">
        <v>9.3000000000000007</v>
      </c>
    </row>
    <row r="986" spans="1:4" x14ac:dyDescent="0.25">
      <c r="A986" s="1">
        <v>56</v>
      </c>
      <c r="B986" s="2">
        <v>41177</v>
      </c>
      <c r="C986" s="4" t="s">
        <v>626</v>
      </c>
      <c r="D986" s="1">
        <v>10</v>
      </c>
    </row>
    <row r="987" spans="1:4" x14ac:dyDescent="0.25">
      <c r="A987" s="1">
        <v>56</v>
      </c>
      <c r="B987" s="2">
        <v>41186</v>
      </c>
      <c r="C987" s="4" t="s">
        <v>626</v>
      </c>
      <c r="D987" s="1">
        <v>14</v>
      </c>
    </row>
    <row r="988" spans="1:4" x14ac:dyDescent="0.25">
      <c r="A988" s="1">
        <v>56</v>
      </c>
      <c r="B988" s="2">
        <v>41221</v>
      </c>
      <c r="C988" s="4" t="s">
        <v>626</v>
      </c>
      <c r="D988" s="1">
        <v>24</v>
      </c>
    </row>
    <row r="989" spans="1:4" x14ac:dyDescent="0.25">
      <c r="A989" s="1" t="e">
        <v>#N/A</v>
      </c>
      <c r="B989" s="2">
        <v>41094</v>
      </c>
      <c r="C989" s="4" t="s">
        <v>624</v>
      </c>
      <c r="D989" s="1">
        <v>407</v>
      </c>
    </row>
    <row r="990" spans="1:4" x14ac:dyDescent="0.25">
      <c r="A990" s="1" t="e">
        <v>#N/A</v>
      </c>
      <c r="B990" s="2">
        <v>41122</v>
      </c>
      <c r="C990" s="4" t="s">
        <v>624</v>
      </c>
      <c r="D990" s="1">
        <v>390</v>
      </c>
    </row>
    <row r="991" spans="1:4" x14ac:dyDescent="0.25">
      <c r="A991" s="1" t="e">
        <v>#N/A</v>
      </c>
      <c r="B991" s="2">
        <v>41159</v>
      </c>
      <c r="C991" s="4" t="s">
        <v>624</v>
      </c>
      <c r="D991" s="1">
        <v>462</v>
      </c>
    </row>
    <row r="992" spans="1:4" x14ac:dyDescent="0.25">
      <c r="A992" s="1" t="e">
        <v>#N/A</v>
      </c>
      <c r="B992" s="2">
        <v>41187</v>
      </c>
      <c r="C992" s="4" t="s">
        <v>624</v>
      </c>
      <c r="D992" s="1">
        <v>578</v>
      </c>
    </row>
    <row r="993" spans="1:4" x14ac:dyDescent="0.25">
      <c r="A993" s="1" t="e">
        <v>#N/A</v>
      </c>
      <c r="B993" s="2">
        <v>41220</v>
      </c>
      <c r="C993" s="4" t="s">
        <v>624</v>
      </c>
      <c r="D993" s="1">
        <v>473</v>
      </c>
    </row>
    <row r="994" spans="1:4" x14ac:dyDescent="0.25">
      <c r="A994" s="1" t="e">
        <v>#N/A</v>
      </c>
      <c r="B994" s="2">
        <v>41248</v>
      </c>
      <c r="C994" s="4" t="s">
        <v>624</v>
      </c>
      <c r="D994" s="1">
        <v>443</v>
      </c>
    </row>
    <row r="995" spans="1:4" x14ac:dyDescent="0.25">
      <c r="A995" s="1" t="e">
        <v>#N/A</v>
      </c>
      <c r="B995" s="2">
        <v>41094</v>
      </c>
      <c r="C995" s="4" t="s">
        <v>625</v>
      </c>
      <c r="D995" s="1">
        <v>14.6</v>
      </c>
    </row>
    <row r="996" spans="1:4" x14ac:dyDescent="0.25">
      <c r="A996" s="1" t="e">
        <v>#N/A</v>
      </c>
      <c r="B996" s="2">
        <v>41101</v>
      </c>
      <c r="C996" s="4" t="s">
        <v>625</v>
      </c>
      <c r="D996" s="1">
        <v>15.1</v>
      </c>
    </row>
    <row r="997" spans="1:4" x14ac:dyDescent="0.25">
      <c r="A997" s="1" t="e">
        <v>#N/A</v>
      </c>
      <c r="B997" s="2">
        <v>41108</v>
      </c>
      <c r="C997" s="4" t="s">
        <v>625</v>
      </c>
      <c r="D997" s="1">
        <v>15.4</v>
      </c>
    </row>
    <row r="998" spans="1:4" x14ac:dyDescent="0.25">
      <c r="A998" s="1" t="e">
        <v>#N/A</v>
      </c>
      <c r="B998" s="2">
        <v>41122</v>
      </c>
      <c r="C998" s="4" t="s">
        <v>625</v>
      </c>
      <c r="D998" s="1">
        <v>14.8</v>
      </c>
    </row>
    <row r="999" spans="1:4" x14ac:dyDescent="0.25">
      <c r="A999" s="1" t="e">
        <v>#N/A</v>
      </c>
      <c r="B999" s="2">
        <v>41136</v>
      </c>
      <c r="C999" s="4" t="s">
        <v>625</v>
      </c>
      <c r="D999" s="1">
        <v>15.3</v>
      </c>
    </row>
    <row r="1000" spans="1:4" x14ac:dyDescent="0.25">
      <c r="A1000" s="1" t="e">
        <v>#N/A</v>
      </c>
      <c r="B1000" s="2">
        <v>41150</v>
      </c>
      <c r="C1000" s="4" t="s">
        <v>625</v>
      </c>
      <c r="D1000" s="1">
        <v>15</v>
      </c>
    </row>
    <row r="1001" spans="1:4" x14ac:dyDescent="0.25">
      <c r="A1001" s="1" t="e">
        <v>#N/A</v>
      </c>
      <c r="B1001" s="2">
        <v>41159</v>
      </c>
      <c r="C1001" s="4" t="s">
        <v>625</v>
      </c>
      <c r="D1001" s="1">
        <v>14.3</v>
      </c>
    </row>
    <row r="1002" spans="1:4" x14ac:dyDescent="0.25">
      <c r="A1002" s="1" t="e">
        <v>#N/A</v>
      </c>
      <c r="B1002" s="2">
        <v>41171</v>
      </c>
      <c r="C1002" s="4" t="s">
        <v>625</v>
      </c>
      <c r="D1002" s="1">
        <v>15.1</v>
      </c>
    </row>
    <row r="1003" spans="1:4" x14ac:dyDescent="0.25">
      <c r="A1003" s="1" t="e">
        <v>#N/A</v>
      </c>
      <c r="B1003" s="2">
        <v>41186</v>
      </c>
      <c r="C1003" s="4" t="s">
        <v>625</v>
      </c>
      <c r="D1003" s="1">
        <v>13.1</v>
      </c>
    </row>
    <row r="1004" spans="1:4" x14ac:dyDescent="0.25">
      <c r="A1004" s="1" t="e">
        <v>#N/A</v>
      </c>
      <c r="B1004" s="2">
        <v>41199</v>
      </c>
      <c r="C1004" s="4" t="s">
        <v>625</v>
      </c>
      <c r="D1004" s="1">
        <v>12.9</v>
      </c>
    </row>
    <row r="1005" spans="1:4" x14ac:dyDescent="0.25">
      <c r="A1005" s="1" t="e">
        <v>#N/A</v>
      </c>
      <c r="B1005" s="2">
        <v>41220</v>
      </c>
      <c r="C1005" s="4" t="s">
        <v>625</v>
      </c>
      <c r="D1005" s="1">
        <v>12.6</v>
      </c>
    </row>
    <row r="1006" spans="1:4" x14ac:dyDescent="0.25">
      <c r="A1006" s="1" t="e">
        <v>#N/A</v>
      </c>
      <c r="B1006" s="2">
        <v>41248</v>
      </c>
      <c r="C1006" s="4" t="s">
        <v>625</v>
      </c>
      <c r="D1006" s="1">
        <v>13.1</v>
      </c>
    </row>
    <row r="1007" spans="1:4" x14ac:dyDescent="0.25">
      <c r="A1007" s="1" t="e">
        <v>#N/A</v>
      </c>
      <c r="B1007" s="2">
        <v>41094</v>
      </c>
      <c r="C1007" s="4" t="s">
        <v>626</v>
      </c>
      <c r="D1007" s="1">
        <v>52</v>
      </c>
    </row>
    <row r="1008" spans="1:4" x14ac:dyDescent="0.25">
      <c r="A1008" s="1" t="e">
        <v>#N/A</v>
      </c>
      <c r="B1008" s="2">
        <v>41122</v>
      </c>
      <c r="C1008" s="4" t="s">
        <v>626</v>
      </c>
      <c r="D1008" s="1">
        <v>42</v>
      </c>
    </row>
    <row r="1009" spans="1:4" x14ac:dyDescent="0.25">
      <c r="A1009" s="1" t="e">
        <v>#N/A</v>
      </c>
      <c r="B1009" s="2">
        <v>41159</v>
      </c>
      <c r="C1009" s="4" t="s">
        <v>626</v>
      </c>
      <c r="D1009" s="1">
        <v>36</v>
      </c>
    </row>
    <row r="1010" spans="1:4" x14ac:dyDescent="0.25">
      <c r="A1010" s="1" t="e">
        <v>#N/A</v>
      </c>
      <c r="B1010" s="2">
        <v>41186</v>
      </c>
      <c r="C1010" s="4" t="s">
        <v>626</v>
      </c>
      <c r="D1010" s="1">
        <v>50</v>
      </c>
    </row>
    <row r="1011" spans="1:4" x14ac:dyDescent="0.25">
      <c r="A1011" s="1" t="e">
        <v>#N/A</v>
      </c>
      <c r="B1011" s="2">
        <v>41220</v>
      </c>
      <c r="C1011" s="4" t="s">
        <v>626</v>
      </c>
      <c r="D1011" s="1">
        <v>36</v>
      </c>
    </row>
    <row r="1012" spans="1:4" x14ac:dyDescent="0.25">
      <c r="A1012" s="1" t="e">
        <v>#N/A</v>
      </c>
      <c r="B1012" s="2">
        <v>41248</v>
      </c>
      <c r="C1012" s="4" t="s">
        <v>626</v>
      </c>
      <c r="D1012" s="1">
        <v>44</v>
      </c>
    </row>
    <row r="1013" spans="1:4" x14ac:dyDescent="0.25">
      <c r="A1013" s="1">
        <v>57</v>
      </c>
      <c r="B1013" s="2">
        <v>41094</v>
      </c>
      <c r="C1013" s="4" t="s">
        <v>624</v>
      </c>
      <c r="D1013" s="1">
        <v>466</v>
      </c>
    </row>
    <row r="1014" spans="1:4" x14ac:dyDescent="0.25">
      <c r="A1014" s="1">
        <v>57</v>
      </c>
      <c r="B1014" s="2">
        <v>41122</v>
      </c>
      <c r="C1014" s="4" t="s">
        <v>624</v>
      </c>
      <c r="D1014" s="1">
        <v>309</v>
      </c>
    </row>
    <row r="1015" spans="1:4" x14ac:dyDescent="0.25">
      <c r="A1015" s="1">
        <v>57</v>
      </c>
      <c r="B1015" s="2">
        <v>41157</v>
      </c>
      <c r="C1015" s="4" t="s">
        <v>624</v>
      </c>
      <c r="D1015" s="1">
        <v>763</v>
      </c>
    </row>
    <row r="1016" spans="1:4" x14ac:dyDescent="0.25">
      <c r="A1016" s="1">
        <v>57</v>
      </c>
      <c r="B1016" s="2">
        <v>41185</v>
      </c>
      <c r="C1016" s="4" t="s">
        <v>624</v>
      </c>
      <c r="D1016" s="1">
        <v>549</v>
      </c>
    </row>
    <row r="1017" spans="1:4" x14ac:dyDescent="0.25">
      <c r="A1017" s="1">
        <v>57</v>
      </c>
      <c r="B1017" s="2">
        <v>41220</v>
      </c>
      <c r="C1017" s="4" t="s">
        <v>624</v>
      </c>
      <c r="D1017" s="1">
        <v>659</v>
      </c>
    </row>
    <row r="1018" spans="1:4" x14ac:dyDescent="0.25">
      <c r="A1018" s="1">
        <v>57</v>
      </c>
      <c r="B1018" s="2">
        <v>41248</v>
      </c>
      <c r="C1018" s="4" t="s">
        <v>624</v>
      </c>
      <c r="D1018" s="1">
        <v>437</v>
      </c>
    </row>
    <row r="1019" spans="1:4" x14ac:dyDescent="0.25">
      <c r="A1019" s="1">
        <v>57</v>
      </c>
      <c r="B1019" s="2">
        <v>41094</v>
      </c>
      <c r="C1019" s="4" t="s">
        <v>625</v>
      </c>
      <c r="D1019" s="1">
        <v>10.9</v>
      </c>
    </row>
    <row r="1020" spans="1:4" x14ac:dyDescent="0.25">
      <c r="A1020" s="1">
        <v>57</v>
      </c>
      <c r="B1020" s="2">
        <v>41108</v>
      </c>
      <c r="C1020" s="4" t="s">
        <v>625</v>
      </c>
      <c r="D1020" s="1">
        <v>11.4</v>
      </c>
    </row>
    <row r="1021" spans="1:4" x14ac:dyDescent="0.25">
      <c r="A1021" s="1">
        <v>57</v>
      </c>
      <c r="B1021" s="2">
        <v>41122</v>
      </c>
      <c r="C1021" s="4" t="s">
        <v>625</v>
      </c>
      <c r="D1021" s="1">
        <v>13</v>
      </c>
    </row>
    <row r="1022" spans="1:4" x14ac:dyDescent="0.25">
      <c r="A1022" s="1">
        <v>57</v>
      </c>
      <c r="B1022" s="2">
        <v>41134</v>
      </c>
      <c r="C1022" s="4" t="s">
        <v>625</v>
      </c>
      <c r="D1022" s="1">
        <v>13.3</v>
      </c>
    </row>
    <row r="1023" spans="1:4" x14ac:dyDescent="0.25">
      <c r="A1023" s="1">
        <v>57</v>
      </c>
      <c r="B1023" s="2">
        <v>41136</v>
      </c>
      <c r="C1023" s="4" t="s">
        <v>625</v>
      </c>
      <c r="D1023" s="1">
        <v>13.4</v>
      </c>
    </row>
    <row r="1024" spans="1:4" x14ac:dyDescent="0.25">
      <c r="A1024" s="1">
        <v>57</v>
      </c>
      <c r="B1024" s="2">
        <v>41145</v>
      </c>
      <c r="C1024" s="4" t="s">
        <v>625</v>
      </c>
      <c r="D1024" s="1">
        <v>12.3</v>
      </c>
    </row>
    <row r="1025" spans="1:4" x14ac:dyDescent="0.25">
      <c r="A1025" s="1">
        <v>57</v>
      </c>
      <c r="B1025" s="2">
        <v>41157</v>
      </c>
      <c r="C1025" s="4" t="s">
        <v>625</v>
      </c>
      <c r="D1025" s="1">
        <v>11.1</v>
      </c>
    </row>
    <row r="1026" spans="1:4" x14ac:dyDescent="0.25">
      <c r="A1026" s="1">
        <v>57</v>
      </c>
      <c r="B1026" s="2">
        <v>41173</v>
      </c>
      <c r="C1026" s="4" t="s">
        <v>625</v>
      </c>
      <c r="D1026" s="1">
        <v>10.9</v>
      </c>
    </row>
    <row r="1027" spans="1:4" x14ac:dyDescent="0.25">
      <c r="A1027" s="1">
        <v>57</v>
      </c>
      <c r="B1027" s="2">
        <v>41185</v>
      </c>
      <c r="C1027" s="4" t="s">
        <v>625</v>
      </c>
      <c r="D1027" s="1">
        <v>11.2</v>
      </c>
    </row>
    <row r="1028" spans="1:4" x14ac:dyDescent="0.25">
      <c r="A1028" s="1">
        <v>57</v>
      </c>
      <c r="B1028" s="2">
        <v>41199</v>
      </c>
      <c r="C1028" s="4" t="s">
        <v>625</v>
      </c>
      <c r="D1028" s="1">
        <v>11.9</v>
      </c>
    </row>
    <row r="1029" spans="1:4" x14ac:dyDescent="0.25">
      <c r="A1029" s="1">
        <v>57</v>
      </c>
      <c r="B1029" s="2">
        <v>41220</v>
      </c>
      <c r="C1029" s="4" t="s">
        <v>625</v>
      </c>
      <c r="D1029" s="1">
        <v>11.3</v>
      </c>
    </row>
    <row r="1030" spans="1:4" x14ac:dyDescent="0.25">
      <c r="A1030" s="1">
        <v>57</v>
      </c>
      <c r="B1030" s="2">
        <v>41237</v>
      </c>
      <c r="C1030" s="4" t="s">
        <v>625</v>
      </c>
      <c r="D1030" s="1">
        <v>10.9</v>
      </c>
    </row>
    <row r="1031" spans="1:4" x14ac:dyDescent="0.25">
      <c r="A1031" s="1">
        <v>57</v>
      </c>
      <c r="B1031" s="2">
        <v>41248</v>
      </c>
      <c r="C1031" s="4" t="s">
        <v>625</v>
      </c>
      <c r="D1031" s="1">
        <v>11.3</v>
      </c>
    </row>
    <row r="1032" spans="1:4" x14ac:dyDescent="0.25">
      <c r="A1032" s="1">
        <v>57</v>
      </c>
      <c r="B1032" s="2">
        <v>41094</v>
      </c>
      <c r="C1032" s="4" t="s">
        <v>626</v>
      </c>
      <c r="D1032" s="1">
        <v>18</v>
      </c>
    </row>
    <row r="1033" spans="1:4" x14ac:dyDescent="0.25">
      <c r="A1033" s="1">
        <v>57</v>
      </c>
      <c r="B1033" s="2">
        <v>41122</v>
      </c>
      <c r="C1033" s="4" t="s">
        <v>626</v>
      </c>
      <c r="D1033" s="1">
        <v>39</v>
      </c>
    </row>
    <row r="1034" spans="1:4" x14ac:dyDescent="0.25">
      <c r="A1034" s="1">
        <v>57</v>
      </c>
      <c r="B1034" s="2">
        <v>41157</v>
      </c>
      <c r="C1034" s="4" t="s">
        <v>626</v>
      </c>
      <c r="D1034" s="1">
        <v>28</v>
      </c>
    </row>
    <row r="1035" spans="1:4" x14ac:dyDescent="0.25">
      <c r="A1035" s="1">
        <v>57</v>
      </c>
      <c r="B1035" s="2">
        <v>41185</v>
      </c>
      <c r="C1035" s="4" t="s">
        <v>626</v>
      </c>
      <c r="D1035" s="1">
        <v>20</v>
      </c>
    </row>
    <row r="1036" spans="1:4" x14ac:dyDescent="0.25">
      <c r="A1036" s="1">
        <v>57</v>
      </c>
      <c r="B1036" s="2">
        <v>41220</v>
      </c>
      <c r="C1036" s="4" t="s">
        <v>626</v>
      </c>
      <c r="D1036" s="1">
        <v>38</v>
      </c>
    </row>
    <row r="1037" spans="1:4" x14ac:dyDescent="0.25">
      <c r="A1037" s="1">
        <v>57</v>
      </c>
      <c r="B1037" s="2">
        <v>41248</v>
      </c>
      <c r="C1037" s="4" t="s">
        <v>626</v>
      </c>
      <c r="D1037" s="1">
        <v>22</v>
      </c>
    </row>
    <row r="1038" spans="1:4" x14ac:dyDescent="0.25">
      <c r="A1038" s="1">
        <v>59</v>
      </c>
      <c r="B1038" s="2">
        <v>41094</v>
      </c>
      <c r="C1038" s="4" t="s">
        <v>624</v>
      </c>
      <c r="D1038" s="1">
        <v>596</v>
      </c>
    </row>
    <row r="1039" spans="1:4" x14ac:dyDescent="0.25">
      <c r="A1039" s="1">
        <v>59</v>
      </c>
      <c r="B1039" s="2">
        <v>41122</v>
      </c>
      <c r="C1039" s="4" t="s">
        <v>624</v>
      </c>
      <c r="D1039" s="1">
        <v>566</v>
      </c>
    </row>
    <row r="1040" spans="1:4" x14ac:dyDescent="0.25">
      <c r="A1040" s="1">
        <v>59</v>
      </c>
      <c r="B1040" s="2">
        <v>41094</v>
      </c>
      <c r="C1040" s="4" t="s">
        <v>625</v>
      </c>
      <c r="D1040" s="1">
        <v>11.2</v>
      </c>
    </row>
    <row r="1041" spans="1:4" x14ac:dyDescent="0.25">
      <c r="A1041" s="1">
        <v>59</v>
      </c>
      <c r="B1041" s="2">
        <v>41108</v>
      </c>
      <c r="C1041" s="4" t="s">
        <v>625</v>
      </c>
      <c r="D1041" s="1">
        <v>11</v>
      </c>
    </row>
    <row r="1042" spans="1:4" x14ac:dyDescent="0.25">
      <c r="A1042" s="1">
        <v>59</v>
      </c>
      <c r="B1042" s="2">
        <v>41122</v>
      </c>
      <c r="C1042" s="4" t="s">
        <v>625</v>
      </c>
      <c r="D1042" s="1">
        <v>11.4</v>
      </c>
    </row>
    <row r="1043" spans="1:4" x14ac:dyDescent="0.25">
      <c r="A1043" s="1">
        <v>59</v>
      </c>
      <c r="B1043" s="2">
        <v>41094</v>
      </c>
      <c r="C1043" s="4" t="s">
        <v>626</v>
      </c>
      <c r="D1043" s="1">
        <v>28</v>
      </c>
    </row>
    <row r="1044" spans="1:4" x14ac:dyDescent="0.25">
      <c r="A1044" s="1">
        <v>59</v>
      </c>
      <c r="B1044" s="2">
        <v>41122</v>
      </c>
      <c r="C1044" s="4" t="s">
        <v>626</v>
      </c>
      <c r="D1044" s="1">
        <v>40</v>
      </c>
    </row>
    <row r="1045" spans="1:4" x14ac:dyDescent="0.25">
      <c r="A1045" s="1">
        <v>60</v>
      </c>
      <c r="B1045" s="2">
        <v>41094</v>
      </c>
      <c r="C1045" s="4" t="s">
        <v>624</v>
      </c>
      <c r="D1045" s="1">
        <v>322</v>
      </c>
    </row>
    <row r="1046" spans="1:4" x14ac:dyDescent="0.25">
      <c r="A1046" s="1">
        <v>60</v>
      </c>
      <c r="B1046" s="2">
        <v>41122</v>
      </c>
      <c r="C1046" s="4" t="s">
        <v>624</v>
      </c>
      <c r="D1046" s="1">
        <v>443</v>
      </c>
    </row>
    <row r="1047" spans="1:4" x14ac:dyDescent="0.25">
      <c r="A1047" s="1">
        <v>60</v>
      </c>
      <c r="B1047" s="2">
        <v>41157</v>
      </c>
      <c r="C1047" s="4" t="s">
        <v>624</v>
      </c>
      <c r="D1047" s="1">
        <v>325</v>
      </c>
    </row>
    <row r="1048" spans="1:4" x14ac:dyDescent="0.25">
      <c r="A1048" s="1">
        <v>60</v>
      </c>
      <c r="B1048" s="2">
        <v>41187</v>
      </c>
      <c r="C1048" s="4" t="s">
        <v>624</v>
      </c>
      <c r="D1048" s="1">
        <v>355</v>
      </c>
    </row>
    <row r="1049" spans="1:4" x14ac:dyDescent="0.25">
      <c r="A1049" s="1">
        <v>60</v>
      </c>
      <c r="B1049" s="2">
        <v>41220</v>
      </c>
      <c r="C1049" s="4" t="s">
        <v>624</v>
      </c>
      <c r="D1049" s="1">
        <v>311</v>
      </c>
    </row>
    <row r="1050" spans="1:4" x14ac:dyDescent="0.25">
      <c r="A1050" s="1">
        <v>60</v>
      </c>
      <c r="B1050" s="2">
        <v>41248</v>
      </c>
      <c r="C1050" s="4" t="s">
        <v>624</v>
      </c>
      <c r="D1050" s="1">
        <v>252</v>
      </c>
    </row>
    <row r="1051" spans="1:4" x14ac:dyDescent="0.25">
      <c r="A1051" s="1">
        <v>60</v>
      </c>
      <c r="B1051" s="2">
        <v>41094</v>
      </c>
      <c r="C1051" s="4" t="s">
        <v>625</v>
      </c>
      <c r="D1051" s="1">
        <v>11</v>
      </c>
    </row>
    <row r="1052" spans="1:4" x14ac:dyDescent="0.25">
      <c r="A1052" s="1">
        <v>60</v>
      </c>
      <c r="B1052" s="2">
        <v>41110</v>
      </c>
      <c r="C1052" s="4" t="s">
        <v>625</v>
      </c>
      <c r="D1052" s="1">
        <v>10.8</v>
      </c>
    </row>
    <row r="1053" spans="1:4" x14ac:dyDescent="0.25">
      <c r="A1053" s="1">
        <v>60</v>
      </c>
      <c r="B1053" s="2">
        <v>41122</v>
      </c>
      <c r="C1053" s="4" t="s">
        <v>625</v>
      </c>
      <c r="D1053" s="1">
        <v>10.8</v>
      </c>
    </row>
    <row r="1054" spans="1:4" x14ac:dyDescent="0.25">
      <c r="A1054" s="1">
        <v>60</v>
      </c>
      <c r="B1054" s="2">
        <v>41136</v>
      </c>
      <c r="C1054" s="4" t="s">
        <v>625</v>
      </c>
      <c r="D1054" s="1">
        <v>10.6</v>
      </c>
    </row>
    <row r="1055" spans="1:4" x14ac:dyDescent="0.25">
      <c r="A1055" s="1">
        <v>60</v>
      </c>
      <c r="B1055" s="2">
        <v>41157</v>
      </c>
      <c r="C1055" s="4" t="s">
        <v>625</v>
      </c>
      <c r="D1055" s="1">
        <v>10.6</v>
      </c>
    </row>
    <row r="1056" spans="1:4" x14ac:dyDescent="0.25">
      <c r="A1056" s="1">
        <v>60</v>
      </c>
      <c r="B1056" s="2">
        <v>41171</v>
      </c>
      <c r="C1056" s="4" t="s">
        <v>625</v>
      </c>
      <c r="D1056" s="1">
        <v>11.8</v>
      </c>
    </row>
    <row r="1057" spans="1:4" x14ac:dyDescent="0.25">
      <c r="A1057" s="1">
        <v>60</v>
      </c>
      <c r="B1057" s="2">
        <v>41187</v>
      </c>
      <c r="C1057" s="4" t="s">
        <v>625</v>
      </c>
      <c r="D1057" s="1">
        <v>11.2</v>
      </c>
    </row>
    <row r="1058" spans="1:4" x14ac:dyDescent="0.25">
      <c r="A1058" s="1">
        <v>60</v>
      </c>
      <c r="B1058" s="2">
        <v>41199</v>
      </c>
      <c r="C1058" s="4" t="s">
        <v>625</v>
      </c>
      <c r="D1058" s="1">
        <v>11.1</v>
      </c>
    </row>
    <row r="1059" spans="1:4" x14ac:dyDescent="0.25">
      <c r="A1059" s="1">
        <v>60</v>
      </c>
      <c r="B1059" s="2">
        <v>41220</v>
      </c>
      <c r="C1059" s="4" t="s">
        <v>625</v>
      </c>
      <c r="D1059" s="1">
        <v>10.5</v>
      </c>
    </row>
    <row r="1060" spans="1:4" x14ac:dyDescent="0.25">
      <c r="A1060" s="1">
        <v>60</v>
      </c>
      <c r="B1060" s="2">
        <v>41233</v>
      </c>
      <c r="C1060" s="4" t="s">
        <v>625</v>
      </c>
      <c r="D1060" s="1">
        <v>10.7</v>
      </c>
    </row>
    <row r="1061" spans="1:4" x14ac:dyDescent="0.25">
      <c r="A1061" s="1">
        <v>60</v>
      </c>
      <c r="B1061" s="2">
        <v>41248</v>
      </c>
      <c r="C1061" s="4" t="s">
        <v>625</v>
      </c>
      <c r="D1061" s="1">
        <v>10.9</v>
      </c>
    </row>
    <row r="1062" spans="1:4" x14ac:dyDescent="0.25">
      <c r="A1062" s="1">
        <v>60</v>
      </c>
      <c r="B1062" s="2">
        <v>41094</v>
      </c>
      <c r="C1062" s="4" t="s">
        <v>626</v>
      </c>
      <c r="D1062" s="1">
        <v>29</v>
      </c>
    </row>
    <row r="1063" spans="1:4" x14ac:dyDescent="0.25">
      <c r="A1063" s="1">
        <v>60</v>
      </c>
      <c r="B1063" s="2">
        <v>41122</v>
      </c>
      <c r="C1063" s="4" t="s">
        <v>626</v>
      </c>
      <c r="D1063" s="1">
        <v>37</v>
      </c>
    </row>
    <row r="1064" spans="1:4" x14ac:dyDescent="0.25">
      <c r="A1064" s="1">
        <v>60</v>
      </c>
      <c r="B1064" s="2">
        <v>41157</v>
      </c>
      <c r="C1064" s="4" t="s">
        <v>626</v>
      </c>
      <c r="D1064" s="1">
        <v>44</v>
      </c>
    </row>
    <row r="1065" spans="1:4" x14ac:dyDescent="0.25">
      <c r="A1065" s="1">
        <v>60</v>
      </c>
      <c r="B1065" s="2">
        <v>41187</v>
      </c>
      <c r="C1065" s="4" t="s">
        <v>626</v>
      </c>
      <c r="D1065" s="1">
        <v>25</v>
      </c>
    </row>
    <row r="1066" spans="1:4" x14ac:dyDescent="0.25">
      <c r="A1066" s="1">
        <v>60</v>
      </c>
      <c r="B1066" s="2">
        <v>41220</v>
      </c>
      <c r="C1066" s="4" t="s">
        <v>626</v>
      </c>
      <c r="D1066" s="1">
        <v>31</v>
      </c>
    </row>
    <row r="1067" spans="1:4" x14ac:dyDescent="0.25">
      <c r="A1067" s="1">
        <v>60</v>
      </c>
      <c r="B1067" s="2">
        <v>41248</v>
      </c>
      <c r="C1067" s="4" t="s">
        <v>626</v>
      </c>
      <c r="D1067" s="1">
        <v>31</v>
      </c>
    </row>
    <row r="1068" spans="1:4" x14ac:dyDescent="0.25">
      <c r="A1068" s="1" t="e">
        <v>#N/A</v>
      </c>
      <c r="B1068" s="2">
        <v>41234</v>
      </c>
      <c r="C1068" s="4" t="s">
        <v>624</v>
      </c>
      <c r="D1068" s="1">
        <v>39</v>
      </c>
    </row>
    <row r="1069" spans="1:4" x14ac:dyDescent="0.25">
      <c r="A1069" s="1" t="e">
        <v>#N/A</v>
      </c>
      <c r="B1069" s="2">
        <v>41234</v>
      </c>
      <c r="C1069" s="4" t="s">
        <v>625</v>
      </c>
      <c r="D1069" s="1">
        <v>12.9</v>
      </c>
    </row>
    <row r="1070" spans="1:4" x14ac:dyDescent="0.25">
      <c r="A1070" s="1" t="e">
        <v>#N/A</v>
      </c>
      <c r="B1070" s="2">
        <v>41234</v>
      </c>
      <c r="C1070" s="4" t="s">
        <v>626</v>
      </c>
      <c r="D1070" s="1">
        <v>26</v>
      </c>
    </row>
    <row r="1071" spans="1:4" x14ac:dyDescent="0.25">
      <c r="A1071" s="1">
        <v>61</v>
      </c>
      <c r="B1071" s="2">
        <v>41095</v>
      </c>
      <c r="C1071" s="4" t="s">
        <v>624</v>
      </c>
      <c r="D1071" s="1">
        <v>1915</v>
      </c>
    </row>
    <row r="1072" spans="1:4" x14ac:dyDescent="0.25">
      <c r="A1072" s="1">
        <v>61</v>
      </c>
      <c r="B1072" s="2">
        <v>41123</v>
      </c>
      <c r="C1072" s="4" t="s">
        <v>624</v>
      </c>
      <c r="D1072" s="1">
        <v>1319</v>
      </c>
    </row>
    <row r="1073" spans="1:4" x14ac:dyDescent="0.25">
      <c r="A1073" s="1">
        <v>61</v>
      </c>
      <c r="B1073" s="2">
        <v>41095</v>
      </c>
      <c r="C1073" s="4" t="s">
        <v>625</v>
      </c>
      <c r="D1073" s="1">
        <v>11.6</v>
      </c>
    </row>
    <row r="1074" spans="1:4" x14ac:dyDescent="0.25">
      <c r="A1074" s="1">
        <v>61</v>
      </c>
      <c r="B1074" s="2">
        <v>41102</v>
      </c>
      <c r="C1074" s="4" t="s">
        <v>625</v>
      </c>
      <c r="D1074" s="1">
        <v>11.2</v>
      </c>
    </row>
    <row r="1075" spans="1:4" x14ac:dyDescent="0.25">
      <c r="A1075" s="1">
        <v>61</v>
      </c>
      <c r="B1075" s="2">
        <v>41109</v>
      </c>
      <c r="C1075" s="4" t="s">
        <v>625</v>
      </c>
      <c r="D1075" s="1">
        <v>11.6</v>
      </c>
    </row>
    <row r="1076" spans="1:4" x14ac:dyDescent="0.25">
      <c r="A1076" s="1">
        <v>61</v>
      </c>
      <c r="B1076" s="2">
        <v>41123</v>
      </c>
      <c r="C1076" s="4" t="s">
        <v>625</v>
      </c>
      <c r="D1076" s="1">
        <v>10.7</v>
      </c>
    </row>
    <row r="1077" spans="1:4" x14ac:dyDescent="0.25">
      <c r="A1077" s="1">
        <v>61</v>
      </c>
      <c r="B1077" s="2">
        <v>41137</v>
      </c>
      <c r="C1077" s="4" t="s">
        <v>625</v>
      </c>
      <c r="D1077" s="1">
        <v>11</v>
      </c>
    </row>
    <row r="1078" spans="1:4" x14ac:dyDescent="0.25">
      <c r="A1078" s="1">
        <v>61</v>
      </c>
      <c r="B1078" s="2">
        <v>41095</v>
      </c>
      <c r="C1078" s="4" t="s">
        <v>626</v>
      </c>
      <c r="D1078" s="1">
        <v>46</v>
      </c>
    </row>
    <row r="1079" spans="1:4" x14ac:dyDescent="0.25">
      <c r="A1079" s="1">
        <v>61</v>
      </c>
      <c r="B1079" s="2">
        <v>41123</v>
      </c>
      <c r="C1079" s="4" t="s">
        <v>626</v>
      </c>
      <c r="D1079" s="1">
        <v>61</v>
      </c>
    </row>
    <row r="1080" spans="1:4" x14ac:dyDescent="0.25">
      <c r="A1080" s="1" t="e">
        <v>#N/A</v>
      </c>
      <c r="B1080" s="2">
        <v>41095</v>
      </c>
      <c r="C1080" s="4" t="s">
        <v>624</v>
      </c>
      <c r="D1080" s="1">
        <v>880</v>
      </c>
    </row>
    <row r="1081" spans="1:4" x14ac:dyDescent="0.25">
      <c r="A1081" s="1" t="e">
        <v>#N/A</v>
      </c>
      <c r="B1081" s="2">
        <v>41123</v>
      </c>
      <c r="C1081" s="4" t="s">
        <v>624</v>
      </c>
      <c r="D1081" s="1">
        <v>562</v>
      </c>
    </row>
    <row r="1082" spans="1:4" x14ac:dyDescent="0.25">
      <c r="A1082" s="1" t="e">
        <v>#N/A</v>
      </c>
      <c r="B1082" s="2">
        <v>41156</v>
      </c>
      <c r="C1082" s="4" t="s">
        <v>624</v>
      </c>
      <c r="D1082" s="1">
        <v>633</v>
      </c>
    </row>
    <row r="1083" spans="1:4" x14ac:dyDescent="0.25">
      <c r="A1083" s="1" t="e">
        <v>#N/A</v>
      </c>
      <c r="B1083" s="2">
        <v>41187</v>
      </c>
      <c r="C1083" s="4" t="s">
        <v>624</v>
      </c>
      <c r="D1083" s="1">
        <v>1085</v>
      </c>
    </row>
    <row r="1084" spans="1:4" x14ac:dyDescent="0.25">
      <c r="A1084" s="1" t="e">
        <v>#N/A</v>
      </c>
      <c r="B1084" s="2">
        <v>41221</v>
      </c>
      <c r="C1084" s="4" t="s">
        <v>624</v>
      </c>
      <c r="D1084" s="1">
        <v>922</v>
      </c>
    </row>
    <row r="1085" spans="1:4" x14ac:dyDescent="0.25">
      <c r="A1085" s="1" t="e">
        <v>#N/A</v>
      </c>
      <c r="B1085" s="2">
        <v>41095</v>
      </c>
      <c r="C1085" s="4" t="s">
        <v>625</v>
      </c>
      <c r="D1085" s="1">
        <v>14.1</v>
      </c>
    </row>
    <row r="1086" spans="1:4" x14ac:dyDescent="0.25">
      <c r="A1086" s="1" t="e">
        <v>#N/A</v>
      </c>
      <c r="B1086" s="2">
        <v>41102</v>
      </c>
      <c r="C1086" s="4" t="s">
        <v>625</v>
      </c>
      <c r="D1086" s="1">
        <v>14.3</v>
      </c>
    </row>
    <row r="1087" spans="1:4" x14ac:dyDescent="0.25">
      <c r="A1087" s="1" t="e">
        <v>#N/A</v>
      </c>
      <c r="B1087" s="2">
        <v>41109</v>
      </c>
      <c r="C1087" s="4" t="s">
        <v>625</v>
      </c>
      <c r="D1087" s="1">
        <v>13.2</v>
      </c>
    </row>
    <row r="1088" spans="1:4" x14ac:dyDescent="0.25">
      <c r="A1088" s="1" t="e">
        <v>#N/A</v>
      </c>
      <c r="B1088" s="2">
        <v>41116</v>
      </c>
      <c r="C1088" s="4" t="s">
        <v>625</v>
      </c>
      <c r="D1088" s="1">
        <v>13.5</v>
      </c>
    </row>
    <row r="1089" spans="1:4" x14ac:dyDescent="0.25">
      <c r="A1089" s="1" t="e">
        <v>#N/A</v>
      </c>
      <c r="B1089" s="2">
        <v>41123</v>
      </c>
      <c r="C1089" s="4" t="s">
        <v>625</v>
      </c>
      <c r="D1089" s="1">
        <v>12.9</v>
      </c>
    </row>
    <row r="1090" spans="1:4" x14ac:dyDescent="0.25">
      <c r="A1090" s="1" t="e">
        <v>#N/A</v>
      </c>
      <c r="B1090" s="2">
        <v>41130</v>
      </c>
      <c r="C1090" s="4" t="s">
        <v>625</v>
      </c>
      <c r="D1090" s="1">
        <v>13.7</v>
      </c>
    </row>
    <row r="1091" spans="1:4" x14ac:dyDescent="0.25">
      <c r="A1091" s="1" t="e">
        <v>#N/A</v>
      </c>
      <c r="B1091" s="2">
        <v>41137</v>
      </c>
      <c r="C1091" s="4" t="s">
        <v>625</v>
      </c>
      <c r="D1091" s="1">
        <v>13.4</v>
      </c>
    </row>
    <row r="1092" spans="1:4" x14ac:dyDescent="0.25">
      <c r="A1092" s="1" t="e">
        <v>#N/A</v>
      </c>
      <c r="B1092" s="2">
        <v>41144</v>
      </c>
      <c r="C1092" s="4" t="s">
        <v>625</v>
      </c>
      <c r="D1092" s="1">
        <v>13.3</v>
      </c>
    </row>
    <row r="1093" spans="1:4" x14ac:dyDescent="0.25">
      <c r="A1093" s="1" t="e">
        <v>#N/A</v>
      </c>
      <c r="B1093" s="2">
        <v>41156</v>
      </c>
      <c r="C1093" s="4" t="s">
        <v>625</v>
      </c>
      <c r="D1093" s="1">
        <v>13.4</v>
      </c>
    </row>
    <row r="1094" spans="1:4" x14ac:dyDescent="0.25">
      <c r="A1094" s="1" t="e">
        <v>#N/A</v>
      </c>
      <c r="B1094" s="2">
        <v>41172</v>
      </c>
      <c r="C1094" s="4" t="s">
        <v>625</v>
      </c>
      <c r="D1094" s="1">
        <v>13.6</v>
      </c>
    </row>
    <row r="1095" spans="1:4" x14ac:dyDescent="0.25">
      <c r="A1095" s="1" t="e">
        <v>#N/A</v>
      </c>
      <c r="B1095" s="2">
        <v>41187</v>
      </c>
      <c r="C1095" s="4" t="s">
        <v>625</v>
      </c>
      <c r="D1095" s="1">
        <v>13.7</v>
      </c>
    </row>
    <row r="1096" spans="1:4" x14ac:dyDescent="0.25">
      <c r="A1096" s="1" t="e">
        <v>#N/A</v>
      </c>
      <c r="B1096" s="2">
        <v>41200</v>
      </c>
      <c r="C1096" s="4" t="s">
        <v>625</v>
      </c>
      <c r="D1096" s="1">
        <v>14</v>
      </c>
    </row>
    <row r="1097" spans="1:4" x14ac:dyDescent="0.25">
      <c r="A1097" s="1" t="e">
        <v>#N/A</v>
      </c>
      <c r="B1097" s="2">
        <v>41221</v>
      </c>
      <c r="C1097" s="4" t="s">
        <v>625</v>
      </c>
      <c r="D1097" s="1">
        <v>14.2</v>
      </c>
    </row>
    <row r="1098" spans="1:4" x14ac:dyDescent="0.25">
      <c r="A1098" s="1" t="e">
        <v>#N/A</v>
      </c>
      <c r="B1098" s="2">
        <v>41243</v>
      </c>
      <c r="C1098" s="4" t="s">
        <v>625</v>
      </c>
      <c r="D1098" s="1">
        <v>12.3</v>
      </c>
    </row>
    <row r="1099" spans="1:4" x14ac:dyDescent="0.25">
      <c r="A1099" s="1" t="e">
        <v>#N/A</v>
      </c>
      <c r="B1099" s="2">
        <v>41095</v>
      </c>
      <c r="C1099" s="4" t="s">
        <v>626</v>
      </c>
      <c r="D1099" s="1">
        <v>36</v>
      </c>
    </row>
    <row r="1100" spans="1:4" x14ac:dyDescent="0.25">
      <c r="A1100" s="1" t="e">
        <v>#N/A</v>
      </c>
      <c r="B1100" s="2">
        <v>41123</v>
      </c>
      <c r="C1100" s="4" t="s">
        <v>626</v>
      </c>
      <c r="D1100" s="1">
        <v>25</v>
      </c>
    </row>
    <row r="1101" spans="1:4" x14ac:dyDescent="0.25">
      <c r="A1101" s="1" t="e">
        <v>#N/A</v>
      </c>
      <c r="B1101" s="2">
        <v>41156</v>
      </c>
      <c r="C1101" s="4" t="s">
        <v>626</v>
      </c>
      <c r="D1101" s="1">
        <v>23</v>
      </c>
    </row>
    <row r="1102" spans="1:4" x14ac:dyDescent="0.25">
      <c r="A1102" s="1" t="e">
        <v>#N/A</v>
      </c>
      <c r="B1102" s="2">
        <v>41187</v>
      </c>
      <c r="C1102" s="4" t="s">
        <v>626</v>
      </c>
      <c r="D1102" s="1">
        <v>33</v>
      </c>
    </row>
    <row r="1103" spans="1:4" x14ac:dyDescent="0.25">
      <c r="A1103" s="1" t="e">
        <v>#N/A</v>
      </c>
      <c r="B1103" s="2">
        <v>41221</v>
      </c>
      <c r="C1103" s="4" t="s">
        <v>626</v>
      </c>
      <c r="D1103" s="1">
        <v>37</v>
      </c>
    </row>
    <row r="1104" spans="1:4" x14ac:dyDescent="0.25">
      <c r="A1104" s="1">
        <v>63</v>
      </c>
      <c r="B1104" s="2">
        <v>41094</v>
      </c>
      <c r="C1104" s="4" t="s">
        <v>624</v>
      </c>
      <c r="D1104" s="1">
        <v>606</v>
      </c>
    </row>
    <row r="1105" spans="1:4" x14ac:dyDescent="0.25">
      <c r="A1105" s="1">
        <v>63</v>
      </c>
      <c r="B1105" s="2">
        <v>41122</v>
      </c>
      <c r="C1105" s="4" t="s">
        <v>624</v>
      </c>
      <c r="D1105" s="1">
        <v>547</v>
      </c>
    </row>
    <row r="1106" spans="1:4" x14ac:dyDescent="0.25">
      <c r="A1106" s="1">
        <v>63</v>
      </c>
      <c r="B1106" s="2">
        <v>41157</v>
      </c>
      <c r="C1106" s="4" t="s">
        <v>624</v>
      </c>
      <c r="D1106" s="1">
        <v>878</v>
      </c>
    </row>
    <row r="1107" spans="1:4" x14ac:dyDescent="0.25">
      <c r="A1107" s="1">
        <v>63</v>
      </c>
      <c r="B1107" s="2">
        <v>41185</v>
      </c>
      <c r="C1107" s="4" t="s">
        <v>624</v>
      </c>
      <c r="D1107" s="1">
        <v>707</v>
      </c>
    </row>
    <row r="1108" spans="1:4" x14ac:dyDescent="0.25">
      <c r="A1108" s="1">
        <v>63</v>
      </c>
      <c r="B1108" s="2">
        <v>41220</v>
      </c>
      <c r="C1108" s="4" t="s">
        <v>624</v>
      </c>
      <c r="D1108" s="1">
        <v>831</v>
      </c>
    </row>
    <row r="1109" spans="1:4" x14ac:dyDescent="0.25">
      <c r="A1109" s="1">
        <v>63</v>
      </c>
      <c r="B1109" s="2">
        <v>41248</v>
      </c>
      <c r="C1109" s="4" t="s">
        <v>624</v>
      </c>
      <c r="D1109" s="1">
        <v>795</v>
      </c>
    </row>
    <row r="1110" spans="1:4" x14ac:dyDescent="0.25">
      <c r="A1110" s="1">
        <v>63</v>
      </c>
      <c r="B1110" s="2">
        <v>41094</v>
      </c>
      <c r="C1110" s="4" t="s">
        <v>625</v>
      </c>
      <c r="D1110" s="1">
        <v>10.9</v>
      </c>
    </row>
    <row r="1111" spans="1:4" x14ac:dyDescent="0.25">
      <c r="A1111" s="1">
        <v>63</v>
      </c>
      <c r="B1111" s="2">
        <v>41108</v>
      </c>
      <c r="C1111" s="4" t="s">
        <v>625</v>
      </c>
      <c r="D1111" s="1">
        <v>11.4</v>
      </c>
    </row>
    <row r="1112" spans="1:4" x14ac:dyDescent="0.25">
      <c r="A1112" s="1">
        <v>63</v>
      </c>
      <c r="B1112" s="2">
        <v>41122</v>
      </c>
      <c r="C1112" s="4" t="s">
        <v>625</v>
      </c>
      <c r="D1112" s="1">
        <v>11.5</v>
      </c>
    </row>
    <row r="1113" spans="1:4" x14ac:dyDescent="0.25">
      <c r="A1113" s="1">
        <v>63</v>
      </c>
      <c r="B1113" s="2">
        <v>41136</v>
      </c>
      <c r="C1113" s="4" t="s">
        <v>625</v>
      </c>
      <c r="D1113" s="1">
        <v>11.8</v>
      </c>
    </row>
    <row r="1114" spans="1:4" x14ac:dyDescent="0.25">
      <c r="A1114" s="1">
        <v>63</v>
      </c>
      <c r="B1114" s="2">
        <v>41143</v>
      </c>
      <c r="C1114" s="4" t="s">
        <v>625</v>
      </c>
      <c r="D1114" s="1">
        <v>12</v>
      </c>
    </row>
    <row r="1115" spans="1:4" x14ac:dyDescent="0.25">
      <c r="A1115" s="1">
        <v>63</v>
      </c>
      <c r="B1115" s="2">
        <v>41157</v>
      </c>
      <c r="C1115" s="4" t="s">
        <v>625</v>
      </c>
      <c r="D1115" s="1">
        <v>10.7</v>
      </c>
    </row>
    <row r="1116" spans="1:4" x14ac:dyDescent="0.25">
      <c r="A1116" s="1">
        <v>63</v>
      </c>
      <c r="B1116" s="2">
        <v>41171</v>
      </c>
      <c r="C1116" s="4" t="s">
        <v>625</v>
      </c>
      <c r="D1116" s="1">
        <v>10.7</v>
      </c>
    </row>
    <row r="1117" spans="1:4" x14ac:dyDescent="0.25">
      <c r="A1117" s="1">
        <v>63</v>
      </c>
      <c r="B1117" s="2">
        <v>41185</v>
      </c>
      <c r="C1117" s="4" t="s">
        <v>625</v>
      </c>
      <c r="D1117" s="1">
        <v>11.5</v>
      </c>
    </row>
    <row r="1118" spans="1:4" x14ac:dyDescent="0.25">
      <c r="A1118" s="1">
        <v>63</v>
      </c>
      <c r="B1118" s="2">
        <v>41199</v>
      </c>
      <c r="C1118" s="4" t="s">
        <v>625</v>
      </c>
      <c r="D1118" s="1">
        <v>11.6</v>
      </c>
    </row>
    <row r="1119" spans="1:4" x14ac:dyDescent="0.25">
      <c r="A1119" s="1">
        <v>63</v>
      </c>
      <c r="B1119" s="2">
        <v>41220</v>
      </c>
      <c r="C1119" s="4" t="s">
        <v>625</v>
      </c>
      <c r="D1119" s="1">
        <v>11.4</v>
      </c>
    </row>
    <row r="1120" spans="1:4" x14ac:dyDescent="0.25">
      <c r="A1120" s="1">
        <v>63</v>
      </c>
      <c r="B1120" s="2">
        <v>41233</v>
      </c>
      <c r="C1120" s="4" t="s">
        <v>625</v>
      </c>
      <c r="D1120" s="1">
        <v>10.4</v>
      </c>
    </row>
    <row r="1121" spans="1:4" x14ac:dyDescent="0.25">
      <c r="A1121" s="1">
        <v>63</v>
      </c>
      <c r="B1121" s="2">
        <v>41248</v>
      </c>
      <c r="C1121" s="4" t="s">
        <v>625</v>
      </c>
      <c r="D1121" s="1">
        <v>8.5</v>
      </c>
    </row>
    <row r="1122" spans="1:4" x14ac:dyDescent="0.25">
      <c r="A1122" s="1">
        <v>63</v>
      </c>
      <c r="B1122" s="2">
        <v>41094</v>
      </c>
      <c r="C1122" s="4" t="s">
        <v>626</v>
      </c>
      <c r="D1122" s="1">
        <v>27</v>
      </c>
    </row>
    <row r="1123" spans="1:4" x14ac:dyDescent="0.25">
      <c r="A1123" s="1">
        <v>63</v>
      </c>
      <c r="B1123" s="2">
        <v>41122</v>
      </c>
      <c r="C1123" s="4" t="s">
        <v>626</v>
      </c>
      <c r="D1123" s="1">
        <v>35</v>
      </c>
    </row>
    <row r="1124" spans="1:4" x14ac:dyDescent="0.25">
      <c r="A1124" s="1">
        <v>63</v>
      </c>
      <c r="B1124" s="2">
        <v>41157</v>
      </c>
      <c r="C1124" s="4" t="s">
        <v>626</v>
      </c>
      <c r="D1124" s="1">
        <v>42</v>
      </c>
    </row>
    <row r="1125" spans="1:4" x14ac:dyDescent="0.25">
      <c r="A1125" s="1">
        <v>63</v>
      </c>
      <c r="B1125" s="2">
        <v>41185</v>
      </c>
      <c r="C1125" s="4" t="s">
        <v>626</v>
      </c>
      <c r="D1125" s="1">
        <v>34</v>
      </c>
    </row>
    <row r="1126" spans="1:4" x14ac:dyDescent="0.25">
      <c r="A1126" s="1">
        <v>63</v>
      </c>
      <c r="B1126" s="2">
        <v>41220</v>
      </c>
      <c r="C1126" s="4" t="s">
        <v>626</v>
      </c>
      <c r="D1126" s="1">
        <v>32</v>
      </c>
    </row>
    <row r="1127" spans="1:4" x14ac:dyDescent="0.25">
      <c r="A1127" s="1">
        <v>63</v>
      </c>
      <c r="B1127" s="2">
        <v>41248</v>
      </c>
      <c r="C1127" s="4" t="s">
        <v>626</v>
      </c>
      <c r="D1127" s="1">
        <v>38</v>
      </c>
    </row>
    <row r="1128" spans="1:4" x14ac:dyDescent="0.25">
      <c r="A1128" s="1" t="e">
        <v>#N/A</v>
      </c>
      <c r="B1128" s="2">
        <v>41247</v>
      </c>
      <c r="C1128" s="4" t="s">
        <v>624</v>
      </c>
      <c r="D1128" s="1">
        <v>698</v>
      </c>
    </row>
    <row r="1129" spans="1:4" x14ac:dyDescent="0.25">
      <c r="A1129" s="1" t="e">
        <v>#N/A</v>
      </c>
      <c r="B1129" s="2">
        <v>41247</v>
      </c>
      <c r="C1129" s="4" t="s">
        <v>625</v>
      </c>
      <c r="D1129" s="1">
        <v>8.8000000000000007</v>
      </c>
    </row>
    <row r="1130" spans="1:4" x14ac:dyDescent="0.25">
      <c r="A1130" s="1" t="e">
        <v>#N/A</v>
      </c>
      <c r="B1130" s="2">
        <v>41247</v>
      </c>
      <c r="C1130" s="4" t="s">
        <v>626</v>
      </c>
      <c r="D1130" s="1">
        <v>28</v>
      </c>
    </row>
    <row r="1131" spans="1:4" x14ac:dyDescent="0.25">
      <c r="A1131" s="1" t="e">
        <v>#N/A</v>
      </c>
      <c r="B1131" s="2">
        <v>41093</v>
      </c>
      <c r="C1131" s="4" t="s">
        <v>624</v>
      </c>
      <c r="D1131" s="1">
        <v>718</v>
      </c>
    </row>
    <row r="1132" spans="1:4" x14ac:dyDescent="0.25">
      <c r="A1132" s="1" t="e">
        <v>#N/A</v>
      </c>
      <c r="B1132" s="2">
        <v>41125</v>
      </c>
      <c r="C1132" s="4" t="s">
        <v>624</v>
      </c>
      <c r="D1132" s="1">
        <v>767</v>
      </c>
    </row>
    <row r="1133" spans="1:4" x14ac:dyDescent="0.25">
      <c r="A1133" s="1" t="e">
        <v>#N/A</v>
      </c>
      <c r="B1133" s="2">
        <v>41132</v>
      </c>
      <c r="C1133" s="4" t="s">
        <v>624</v>
      </c>
      <c r="D1133" s="1">
        <v>740</v>
      </c>
    </row>
    <row r="1134" spans="1:4" x14ac:dyDescent="0.25">
      <c r="A1134" s="1" t="e">
        <v>#N/A</v>
      </c>
      <c r="B1134" s="2">
        <v>41156</v>
      </c>
      <c r="C1134" s="4" t="s">
        <v>624</v>
      </c>
      <c r="D1134" s="1">
        <v>636</v>
      </c>
    </row>
    <row r="1135" spans="1:4" x14ac:dyDescent="0.25">
      <c r="A1135" s="1" t="e">
        <v>#N/A</v>
      </c>
      <c r="B1135" s="2">
        <v>41184</v>
      </c>
      <c r="C1135" s="4" t="s">
        <v>624</v>
      </c>
      <c r="D1135" s="1">
        <v>729</v>
      </c>
    </row>
    <row r="1136" spans="1:4" x14ac:dyDescent="0.25">
      <c r="A1136" s="1" t="e">
        <v>#N/A</v>
      </c>
      <c r="B1136" s="2">
        <v>41219</v>
      </c>
      <c r="C1136" s="4" t="s">
        <v>624</v>
      </c>
      <c r="D1136" s="1">
        <v>867</v>
      </c>
    </row>
    <row r="1137" spans="1:4" x14ac:dyDescent="0.25">
      <c r="A1137" s="1" t="e">
        <v>#N/A</v>
      </c>
      <c r="B1137" s="2">
        <v>41247</v>
      </c>
      <c r="C1137" s="4" t="s">
        <v>624</v>
      </c>
      <c r="D1137" s="1">
        <v>964</v>
      </c>
    </row>
    <row r="1138" spans="1:4" x14ac:dyDescent="0.25">
      <c r="A1138" s="1" t="e">
        <v>#N/A</v>
      </c>
      <c r="B1138" s="2">
        <v>41093</v>
      </c>
      <c r="C1138" s="4" t="s">
        <v>625</v>
      </c>
      <c r="D1138" s="1">
        <v>8.3000000000000007</v>
      </c>
    </row>
    <row r="1139" spans="1:4" x14ac:dyDescent="0.25">
      <c r="A1139" s="1" t="e">
        <v>#N/A</v>
      </c>
      <c r="B1139" s="2">
        <v>41107</v>
      </c>
      <c r="C1139" s="4" t="s">
        <v>625</v>
      </c>
      <c r="D1139" s="1">
        <v>8.6999999999999993</v>
      </c>
    </row>
    <row r="1140" spans="1:4" x14ac:dyDescent="0.25">
      <c r="A1140" s="1" t="e">
        <v>#N/A</v>
      </c>
      <c r="B1140" s="2">
        <v>41125</v>
      </c>
      <c r="C1140" s="4" t="s">
        <v>625</v>
      </c>
      <c r="D1140" s="1">
        <v>9.4</v>
      </c>
    </row>
    <row r="1141" spans="1:4" x14ac:dyDescent="0.25">
      <c r="A1141" s="1" t="e">
        <v>#N/A</v>
      </c>
      <c r="B1141" s="2">
        <v>41132</v>
      </c>
      <c r="C1141" s="4" t="s">
        <v>625</v>
      </c>
      <c r="D1141" s="1">
        <v>9.3000000000000007</v>
      </c>
    </row>
    <row r="1142" spans="1:4" x14ac:dyDescent="0.25">
      <c r="A1142" s="1" t="e">
        <v>#N/A</v>
      </c>
      <c r="B1142" s="2">
        <v>41135</v>
      </c>
      <c r="C1142" s="4" t="s">
        <v>625</v>
      </c>
      <c r="D1142" s="1">
        <v>9</v>
      </c>
    </row>
    <row r="1143" spans="1:4" x14ac:dyDescent="0.25">
      <c r="A1143" s="1" t="e">
        <v>#N/A</v>
      </c>
      <c r="B1143" s="2">
        <v>41156</v>
      </c>
      <c r="C1143" s="4" t="s">
        <v>625</v>
      </c>
      <c r="D1143" s="1">
        <v>9.1</v>
      </c>
    </row>
    <row r="1144" spans="1:4" x14ac:dyDescent="0.25">
      <c r="A1144" s="1" t="e">
        <v>#N/A</v>
      </c>
      <c r="B1144" s="2">
        <v>41170</v>
      </c>
      <c r="C1144" s="4" t="s">
        <v>625</v>
      </c>
      <c r="D1144" s="1">
        <v>9</v>
      </c>
    </row>
    <row r="1145" spans="1:4" x14ac:dyDescent="0.25">
      <c r="A1145" s="1" t="e">
        <v>#N/A</v>
      </c>
      <c r="B1145" s="2">
        <v>41184</v>
      </c>
      <c r="C1145" s="4" t="s">
        <v>625</v>
      </c>
      <c r="D1145" s="1">
        <v>9.4</v>
      </c>
    </row>
    <row r="1146" spans="1:4" x14ac:dyDescent="0.25">
      <c r="A1146" s="1" t="e">
        <v>#N/A</v>
      </c>
      <c r="B1146" s="2">
        <v>41198</v>
      </c>
      <c r="C1146" s="4" t="s">
        <v>625</v>
      </c>
      <c r="D1146" s="1">
        <v>9.3000000000000007</v>
      </c>
    </row>
    <row r="1147" spans="1:4" x14ac:dyDescent="0.25">
      <c r="A1147" s="1" t="e">
        <v>#N/A</v>
      </c>
      <c r="B1147" s="2">
        <v>41219</v>
      </c>
      <c r="C1147" s="4" t="s">
        <v>625</v>
      </c>
      <c r="D1147" s="1">
        <v>9.6999999999999993</v>
      </c>
    </row>
    <row r="1148" spans="1:4" x14ac:dyDescent="0.25">
      <c r="A1148" s="1" t="e">
        <v>#N/A</v>
      </c>
      <c r="B1148" s="2">
        <v>41232</v>
      </c>
      <c r="C1148" s="4" t="s">
        <v>625</v>
      </c>
      <c r="D1148" s="1">
        <v>9.1</v>
      </c>
    </row>
    <row r="1149" spans="1:4" x14ac:dyDescent="0.25">
      <c r="A1149" s="1" t="e">
        <v>#N/A</v>
      </c>
      <c r="B1149" s="2">
        <v>41247</v>
      </c>
      <c r="C1149" s="4" t="s">
        <v>625</v>
      </c>
      <c r="D1149" s="1">
        <v>8.8000000000000007</v>
      </c>
    </row>
    <row r="1150" spans="1:4" x14ac:dyDescent="0.25">
      <c r="A1150" s="1" t="e">
        <v>#N/A</v>
      </c>
      <c r="B1150" s="2">
        <v>41093</v>
      </c>
      <c r="C1150" s="4" t="s">
        <v>626</v>
      </c>
      <c r="D1150" s="1">
        <v>28</v>
      </c>
    </row>
    <row r="1151" spans="1:4" x14ac:dyDescent="0.25">
      <c r="A1151" s="1" t="e">
        <v>#N/A</v>
      </c>
      <c r="B1151" s="2">
        <v>41125</v>
      </c>
      <c r="C1151" s="4" t="s">
        <v>626</v>
      </c>
      <c r="D1151" s="1">
        <v>29</v>
      </c>
    </row>
    <row r="1152" spans="1:4" x14ac:dyDescent="0.25">
      <c r="A1152" s="1" t="e">
        <v>#N/A</v>
      </c>
      <c r="B1152" s="2">
        <v>41132</v>
      </c>
      <c r="C1152" s="4" t="s">
        <v>626</v>
      </c>
      <c r="D1152" s="1">
        <v>28</v>
      </c>
    </row>
    <row r="1153" spans="1:4" x14ac:dyDescent="0.25">
      <c r="A1153" s="1" t="e">
        <v>#N/A</v>
      </c>
      <c r="B1153" s="2">
        <v>41156</v>
      </c>
      <c r="C1153" s="4" t="s">
        <v>626</v>
      </c>
      <c r="D1153" s="1">
        <v>33</v>
      </c>
    </row>
    <row r="1154" spans="1:4" x14ac:dyDescent="0.25">
      <c r="A1154" s="1" t="e">
        <v>#N/A</v>
      </c>
      <c r="B1154" s="2">
        <v>41184</v>
      </c>
      <c r="C1154" s="4" t="s">
        <v>626</v>
      </c>
      <c r="D1154" s="1">
        <v>27</v>
      </c>
    </row>
    <row r="1155" spans="1:4" x14ac:dyDescent="0.25">
      <c r="A1155" s="1" t="e">
        <v>#N/A</v>
      </c>
      <c r="B1155" s="2">
        <v>41219</v>
      </c>
      <c r="C1155" s="4" t="s">
        <v>626</v>
      </c>
      <c r="D1155" s="1">
        <v>29</v>
      </c>
    </row>
    <row r="1156" spans="1:4" x14ac:dyDescent="0.25">
      <c r="A1156" s="1" t="e">
        <v>#N/A</v>
      </c>
      <c r="B1156" s="2">
        <v>41247</v>
      </c>
      <c r="C1156" s="4" t="s">
        <v>626</v>
      </c>
      <c r="D1156" s="1">
        <v>29</v>
      </c>
    </row>
    <row r="1157" spans="1:4" x14ac:dyDescent="0.25">
      <c r="A1157" s="1">
        <v>64</v>
      </c>
      <c r="B1157" s="2">
        <v>41157</v>
      </c>
      <c r="C1157" s="4" t="s">
        <v>624</v>
      </c>
      <c r="D1157" s="1">
        <v>718</v>
      </c>
    </row>
    <row r="1158" spans="1:4" x14ac:dyDescent="0.25">
      <c r="A1158" s="1">
        <v>64</v>
      </c>
      <c r="B1158" s="2">
        <v>41136</v>
      </c>
      <c r="C1158" s="4" t="s">
        <v>625</v>
      </c>
      <c r="D1158" s="1">
        <v>10.1</v>
      </c>
    </row>
    <row r="1159" spans="1:4" x14ac:dyDescent="0.25">
      <c r="A1159" s="1">
        <v>64</v>
      </c>
      <c r="B1159" s="2">
        <v>41157</v>
      </c>
      <c r="C1159" s="4" t="s">
        <v>625</v>
      </c>
      <c r="D1159" s="1">
        <v>12.2</v>
      </c>
    </row>
    <row r="1160" spans="1:4" x14ac:dyDescent="0.25">
      <c r="A1160" s="1">
        <v>64</v>
      </c>
      <c r="B1160" s="2">
        <v>41171</v>
      </c>
      <c r="C1160" s="4" t="s">
        <v>625</v>
      </c>
      <c r="D1160" s="1">
        <v>10.199999999999999</v>
      </c>
    </row>
    <row r="1161" spans="1:4" x14ac:dyDescent="0.25">
      <c r="A1161" s="1">
        <v>64</v>
      </c>
      <c r="B1161" s="2">
        <v>41157</v>
      </c>
      <c r="C1161" s="4" t="s">
        <v>626</v>
      </c>
      <c r="D1161" s="1">
        <v>29</v>
      </c>
    </row>
    <row r="1162" spans="1:4" x14ac:dyDescent="0.25">
      <c r="A1162" s="1">
        <v>65</v>
      </c>
      <c r="B1162" s="2">
        <v>41095</v>
      </c>
      <c r="C1162" s="4" t="s">
        <v>624</v>
      </c>
      <c r="D1162" s="1">
        <v>80</v>
      </c>
    </row>
    <row r="1163" spans="1:4" x14ac:dyDescent="0.25">
      <c r="A1163" s="1">
        <v>65</v>
      </c>
      <c r="B1163" s="2">
        <v>41123</v>
      </c>
      <c r="C1163" s="4" t="s">
        <v>624</v>
      </c>
      <c r="D1163" s="1">
        <v>66</v>
      </c>
    </row>
    <row r="1164" spans="1:4" x14ac:dyDescent="0.25">
      <c r="A1164" s="1">
        <v>65</v>
      </c>
      <c r="B1164" s="2">
        <v>41156</v>
      </c>
      <c r="C1164" s="4" t="s">
        <v>624</v>
      </c>
      <c r="D1164" s="1">
        <v>57</v>
      </c>
    </row>
    <row r="1165" spans="1:4" x14ac:dyDescent="0.25">
      <c r="A1165" s="1">
        <v>65</v>
      </c>
      <c r="B1165" s="2">
        <v>41186</v>
      </c>
      <c r="C1165" s="4" t="s">
        <v>624</v>
      </c>
      <c r="D1165" s="1">
        <v>54</v>
      </c>
    </row>
    <row r="1166" spans="1:4" x14ac:dyDescent="0.25">
      <c r="A1166" s="1">
        <v>65</v>
      </c>
      <c r="B1166" s="2">
        <v>41234</v>
      </c>
      <c r="C1166" s="4" t="s">
        <v>624</v>
      </c>
      <c r="D1166" s="1">
        <v>123</v>
      </c>
    </row>
    <row r="1167" spans="1:4" x14ac:dyDescent="0.25">
      <c r="A1167" s="1">
        <v>65</v>
      </c>
      <c r="B1167" s="2">
        <v>41095</v>
      </c>
      <c r="C1167" s="4" t="s">
        <v>625</v>
      </c>
      <c r="D1167" s="1">
        <v>8.6999999999999993</v>
      </c>
    </row>
    <row r="1168" spans="1:4" x14ac:dyDescent="0.25">
      <c r="A1168" s="1">
        <v>65</v>
      </c>
      <c r="B1168" s="2">
        <v>41109</v>
      </c>
      <c r="C1168" s="4" t="s">
        <v>625</v>
      </c>
      <c r="D1168" s="1">
        <v>8.6999999999999993</v>
      </c>
    </row>
    <row r="1169" spans="1:4" x14ac:dyDescent="0.25">
      <c r="A1169" s="1">
        <v>65</v>
      </c>
      <c r="B1169" s="2">
        <v>41123</v>
      </c>
      <c r="C1169" s="4" t="s">
        <v>625</v>
      </c>
      <c r="D1169" s="1">
        <v>8.6</v>
      </c>
    </row>
    <row r="1170" spans="1:4" x14ac:dyDescent="0.25">
      <c r="A1170" s="1">
        <v>65</v>
      </c>
      <c r="B1170" s="2">
        <v>41137</v>
      </c>
      <c r="C1170" s="4" t="s">
        <v>625</v>
      </c>
      <c r="D1170" s="1">
        <v>8.6</v>
      </c>
    </row>
    <row r="1171" spans="1:4" x14ac:dyDescent="0.25">
      <c r="A1171" s="1">
        <v>65</v>
      </c>
      <c r="B1171" s="2">
        <v>41156</v>
      </c>
      <c r="C1171" s="4" t="s">
        <v>625</v>
      </c>
      <c r="D1171" s="1">
        <v>8.1</v>
      </c>
    </row>
    <row r="1172" spans="1:4" x14ac:dyDescent="0.25">
      <c r="A1172" s="1">
        <v>65</v>
      </c>
      <c r="B1172" s="2">
        <v>41172</v>
      </c>
      <c r="C1172" s="4" t="s">
        <v>625</v>
      </c>
      <c r="D1172" s="1">
        <v>8.1999999999999993</v>
      </c>
    </row>
    <row r="1173" spans="1:4" x14ac:dyDescent="0.25">
      <c r="A1173" s="1">
        <v>65</v>
      </c>
      <c r="B1173" s="2">
        <v>41186</v>
      </c>
      <c r="C1173" s="4" t="s">
        <v>625</v>
      </c>
      <c r="D1173" s="1">
        <v>8.4</v>
      </c>
    </row>
    <row r="1174" spans="1:4" x14ac:dyDescent="0.25">
      <c r="A1174" s="1">
        <v>65</v>
      </c>
      <c r="B1174" s="2">
        <v>41200</v>
      </c>
      <c r="C1174" s="4" t="s">
        <v>625</v>
      </c>
      <c r="D1174" s="1">
        <v>8.8000000000000007</v>
      </c>
    </row>
    <row r="1175" spans="1:4" x14ac:dyDescent="0.25">
      <c r="A1175" s="1">
        <v>65</v>
      </c>
      <c r="B1175" s="2">
        <v>41228</v>
      </c>
      <c r="C1175" s="4" t="s">
        <v>625</v>
      </c>
      <c r="D1175" s="1">
        <v>8.6999999999999993</v>
      </c>
    </row>
    <row r="1176" spans="1:4" x14ac:dyDescent="0.25">
      <c r="A1176" s="1">
        <v>65</v>
      </c>
      <c r="B1176" s="2">
        <v>41230</v>
      </c>
      <c r="C1176" s="4" t="s">
        <v>625</v>
      </c>
      <c r="D1176" s="1">
        <v>8.6999999999999993</v>
      </c>
    </row>
    <row r="1177" spans="1:4" x14ac:dyDescent="0.25">
      <c r="A1177" s="1">
        <v>65</v>
      </c>
      <c r="B1177" s="2">
        <v>41234</v>
      </c>
      <c r="C1177" s="4" t="s">
        <v>625</v>
      </c>
      <c r="D1177" s="1">
        <v>7.5</v>
      </c>
    </row>
    <row r="1178" spans="1:4" x14ac:dyDescent="0.25">
      <c r="A1178" s="1">
        <v>65</v>
      </c>
      <c r="B1178" s="2">
        <v>41237</v>
      </c>
      <c r="C1178" s="4" t="s">
        <v>625</v>
      </c>
      <c r="D1178" s="1">
        <v>7.4</v>
      </c>
    </row>
    <row r="1179" spans="1:4" x14ac:dyDescent="0.25">
      <c r="A1179" s="1">
        <v>65</v>
      </c>
      <c r="B1179" s="2">
        <v>41242</v>
      </c>
      <c r="C1179" s="4" t="s">
        <v>625</v>
      </c>
      <c r="D1179" s="1">
        <v>8.4</v>
      </c>
    </row>
    <row r="1180" spans="1:4" x14ac:dyDescent="0.25">
      <c r="A1180" s="1">
        <v>65</v>
      </c>
      <c r="B1180" s="2">
        <v>41095</v>
      </c>
      <c r="C1180" s="4" t="s">
        <v>626</v>
      </c>
      <c r="D1180" s="1">
        <v>10</v>
      </c>
    </row>
    <row r="1181" spans="1:4" x14ac:dyDescent="0.25">
      <c r="A1181" s="1">
        <v>65</v>
      </c>
      <c r="B1181" s="2">
        <v>41123</v>
      </c>
      <c r="C1181" s="4" t="s">
        <v>626</v>
      </c>
      <c r="D1181" s="1">
        <v>10</v>
      </c>
    </row>
    <row r="1182" spans="1:4" x14ac:dyDescent="0.25">
      <c r="A1182" s="1">
        <v>65</v>
      </c>
      <c r="B1182" s="2">
        <v>41156</v>
      </c>
      <c r="C1182" s="4" t="s">
        <v>626</v>
      </c>
      <c r="D1182" s="1">
        <v>13</v>
      </c>
    </row>
    <row r="1183" spans="1:4" x14ac:dyDescent="0.25">
      <c r="A1183" s="1">
        <v>65</v>
      </c>
      <c r="B1183" s="2">
        <v>41186</v>
      </c>
      <c r="C1183" s="4" t="s">
        <v>626</v>
      </c>
      <c r="D1183" s="1">
        <v>15</v>
      </c>
    </row>
    <row r="1184" spans="1:4" x14ac:dyDescent="0.25">
      <c r="A1184" s="1">
        <v>65</v>
      </c>
      <c r="B1184" s="2">
        <v>41234</v>
      </c>
      <c r="C1184" s="4" t="s">
        <v>626</v>
      </c>
      <c r="D1184" s="1">
        <v>18</v>
      </c>
    </row>
    <row r="1185" spans="1:4" x14ac:dyDescent="0.25">
      <c r="A1185" s="1" t="e">
        <v>#N/A</v>
      </c>
      <c r="B1185" s="2">
        <v>41095</v>
      </c>
      <c r="C1185" s="4" t="s">
        <v>624</v>
      </c>
      <c r="D1185" s="1">
        <v>37</v>
      </c>
    </row>
    <row r="1186" spans="1:4" x14ac:dyDescent="0.25">
      <c r="A1186" s="1" t="e">
        <v>#N/A</v>
      </c>
      <c r="B1186" s="2">
        <v>41123</v>
      </c>
      <c r="C1186" s="4" t="s">
        <v>624</v>
      </c>
      <c r="D1186" s="1">
        <v>29</v>
      </c>
    </row>
    <row r="1187" spans="1:4" x14ac:dyDescent="0.25">
      <c r="A1187" s="1" t="e">
        <v>#N/A</v>
      </c>
      <c r="B1187" s="2">
        <v>41186</v>
      </c>
      <c r="C1187" s="4" t="s">
        <v>624</v>
      </c>
      <c r="D1187" s="1">
        <v>25</v>
      </c>
    </row>
    <row r="1188" spans="1:4" x14ac:dyDescent="0.25">
      <c r="A1188" s="1" t="e">
        <v>#N/A</v>
      </c>
      <c r="B1188" s="2">
        <v>41221</v>
      </c>
      <c r="C1188" s="4" t="s">
        <v>624</v>
      </c>
      <c r="D1188" s="1">
        <v>22</v>
      </c>
    </row>
    <row r="1189" spans="1:4" x14ac:dyDescent="0.25">
      <c r="A1189" s="1" t="e">
        <v>#N/A</v>
      </c>
      <c r="B1189" s="2">
        <v>41095</v>
      </c>
      <c r="C1189" s="4" t="s">
        <v>625</v>
      </c>
      <c r="D1189" s="1">
        <v>12.9</v>
      </c>
    </row>
    <row r="1190" spans="1:4" x14ac:dyDescent="0.25">
      <c r="A1190" s="1" t="e">
        <v>#N/A</v>
      </c>
      <c r="B1190" s="2">
        <v>41102</v>
      </c>
      <c r="C1190" s="4" t="s">
        <v>625</v>
      </c>
      <c r="D1190" s="1">
        <v>13.2</v>
      </c>
    </row>
    <row r="1191" spans="1:4" x14ac:dyDescent="0.25">
      <c r="A1191" s="1" t="e">
        <v>#N/A</v>
      </c>
      <c r="B1191" s="2">
        <v>41109</v>
      </c>
      <c r="C1191" s="4" t="s">
        <v>625</v>
      </c>
      <c r="D1191" s="1">
        <v>12.7</v>
      </c>
    </row>
    <row r="1192" spans="1:4" x14ac:dyDescent="0.25">
      <c r="A1192" s="1" t="e">
        <v>#N/A</v>
      </c>
      <c r="B1192" s="2">
        <v>41123</v>
      </c>
      <c r="C1192" s="4" t="s">
        <v>625</v>
      </c>
      <c r="D1192" s="1">
        <v>13</v>
      </c>
    </row>
    <row r="1193" spans="1:4" x14ac:dyDescent="0.25">
      <c r="A1193" s="1" t="e">
        <v>#N/A</v>
      </c>
      <c r="B1193" s="2">
        <v>41129</v>
      </c>
      <c r="C1193" s="4" t="s">
        <v>625</v>
      </c>
      <c r="D1193" s="1">
        <v>12.8</v>
      </c>
    </row>
    <row r="1194" spans="1:4" x14ac:dyDescent="0.25">
      <c r="A1194" s="1" t="e">
        <v>#N/A</v>
      </c>
      <c r="B1194" s="2">
        <v>41137</v>
      </c>
      <c r="C1194" s="4" t="s">
        <v>625</v>
      </c>
      <c r="D1194" s="1">
        <v>12.8</v>
      </c>
    </row>
    <row r="1195" spans="1:4" x14ac:dyDescent="0.25">
      <c r="A1195" s="1" t="e">
        <v>#N/A</v>
      </c>
      <c r="B1195" s="2">
        <v>41144</v>
      </c>
      <c r="C1195" s="4" t="s">
        <v>625</v>
      </c>
      <c r="D1195" s="1">
        <v>13</v>
      </c>
    </row>
    <row r="1196" spans="1:4" x14ac:dyDescent="0.25">
      <c r="A1196" s="1" t="e">
        <v>#N/A</v>
      </c>
      <c r="B1196" s="2">
        <v>41156</v>
      </c>
      <c r="C1196" s="4" t="s">
        <v>625</v>
      </c>
      <c r="D1196" s="1">
        <v>13</v>
      </c>
    </row>
    <row r="1197" spans="1:4" x14ac:dyDescent="0.25">
      <c r="A1197" s="1" t="e">
        <v>#N/A</v>
      </c>
      <c r="B1197" s="2">
        <v>41172</v>
      </c>
      <c r="C1197" s="4" t="s">
        <v>625</v>
      </c>
      <c r="D1197" s="1">
        <v>12.9</v>
      </c>
    </row>
    <row r="1198" spans="1:4" x14ac:dyDescent="0.25">
      <c r="A1198" s="1" t="e">
        <v>#N/A</v>
      </c>
      <c r="B1198" s="2">
        <v>41186</v>
      </c>
      <c r="C1198" s="4" t="s">
        <v>625</v>
      </c>
      <c r="D1198" s="1">
        <v>13.2</v>
      </c>
    </row>
    <row r="1199" spans="1:4" x14ac:dyDescent="0.25">
      <c r="A1199" s="1" t="e">
        <v>#N/A</v>
      </c>
      <c r="B1199" s="2">
        <v>41200</v>
      </c>
      <c r="C1199" s="4" t="s">
        <v>625</v>
      </c>
      <c r="D1199" s="1">
        <v>13.2</v>
      </c>
    </row>
    <row r="1200" spans="1:4" x14ac:dyDescent="0.25">
      <c r="A1200" s="1" t="e">
        <v>#N/A</v>
      </c>
      <c r="B1200" s="2">
        <v>41221</v>
      </c>
      <c r="C1200" s="4" t="s">
        <v>625</v>
      </c>
      <c r="D1200" s="1">
        <v>13.1</v>
      </c>
    </row>
    <row r="1201" spans="1:4" x14ac:dyDescent="0.25">
      <c r="A1201" s="1" t="e">
        <v>#N/A</v>
      </c>
      <c r="B1201" s="2">
        <v>41232</v>
      </c>
      <c r="C1201" s="4" t="s">
        <v>625</v>
      </c>
      <c r="D1201" s="1">
        <v>13.5</v>
      </c>
    </row>
    <row r="1202" spans="1:4" x14ac:dyDescent="0.25">
      <c r="A1202" s="1" t="e">
        <v>#N/A</v>
      </c>
      <c r="B1202" s="2">
        <v>41095</v>
      </c>
      <c r="C1202" s="4" t="s">
        <v>626</v>
      </c>
      <c r="D1202" s="1">
        <v>31</v>
      </c>
    </row>
    <row r="1203" spans="1:4" x14ac:dyDescent="0.25">
      <c r="A1203" s="1" t="e">
        <v>#N/A</v>
      </c>
      <c r="B1203" s="2">
        <v>41123</v>
      </c>
      <c r="C1203" s="4" t="s">
        <v>626</v>
      </c>
      <c r="D1203" s="1">
        <v>49</v>
      </c>
    </row>
    <row r="1204" spans="1:4" x14ac:dyDescent="0.25">
      <c r="A1204" s="1" t="e">
        <v>#N/A</v>
      </c>
      <c r="B1204" s="2">
        <v>41156</v>
      </c>
      <c r="C1204" s="4" t="s">
        <v>626</v>
      </c>
      <c r="D1204" s="1">
        <v>27</v>
      </c>
    </row>
    <row r="1205" spans="1:4" x14ac:dyDescent="0.25">
      <c r="A1205" s="1" t="e">
        <v>#N/A</v>
      </c>
      <c r="B1205" s="2">
        <v>41186</v>
      </c>
      <c r="C1205" s="4" t="s">
        <v>626</v>
      </c>
      <c r="D1205" s="1">
        <v>34</v>
      </c>
    </row>
    <row r="1206" spans="1:4" x14ac:dyDescent="0.25">
      <c r="A1206" s="1" t="e">
        <v>#N/A</v>
      </c>
      <c r="B1206" s="2">
        <v>41221</v>
      </c>
      <c r="C1206" s="4" t="s">
        <v>626</v>
      </c>
      <c r="D1206" s="1">
        <v>28</v>
      </c>
    </row>
    <row r="1207" spans="1:4" x14ac:dyDescent="0.25">
      <c r="A1207" s="1" t="e">
        <v>#N/A</v>
      </c>
      <c r="B1207" s="2">
        <v>41094</v>
      </c>
      <c r="C1207" s="4" t="s">
        <v>624</v>
      </c>
      <c r="D1207" s="1">
        <v>227</v>
      </c>
    </row>
    <row r="1208" spans="1:4" x14ac:dyDescent="0.25">
      <c r="A1208" s="1" t="e">
        <v>#N/A</v>
      </c>
      <c r="B1208" s="2">
        <v>41122</v>
      </c>
      <c r="C1208" s="4" t="s">
        <v>624</v>
      </c>
      <c r="D1208" s="1">
        <v>238</v>
      </c>
    </row>
    <row r="1209" spans="1:4" x14ac:dyDescent="0.25">
      <c r="A1209" s="1" t="e">
        <v>#N/A</v>
      </c>
      <c r="B1209" s="2">
        <v>41157</v>
      </c>
      <c r="C1209" s="4" t="s">
        <v>624</v>
      </c>
      <c r="D1209" s="1">
        <v>239</v>
      </c>
    </row>
    <row r="1210" spans="1:4" x14ac:dyDescent="0.25">
      <c r="A1210" s="1" t="e">
        <v>#N/A</v>
      </c>
      <c r="B1210" s="2">
        <v>41185</v>
      </c>
      <c r="C1210" s="4" t="s">
        <v>624</v>
      </c>
      <c r="D1210" s="1">
        <v>277</v>
      </c>
    </row>
    <row r="1211" spans="1:4" x14ac:dyDescent="0.25">
      <c r="A1211" s="1" t="e">
        <v>#N/A</v>
      </c>
      <c r="B1211" s="2">
        <v>41229</v>
      </c>
      <c r="C1211" s="4" t="s">
        <v>624</v>
      </c>
      <c r="D1211" s="1">
        <v>773</v>
      </c>
    </row>
    <row r="1212" spans="1:4" x14ac:dyDescent="0.25">
      <c r="A1212" s="1" t="e">
        <v>#N/A</v>
      </c>
      <c r="B1212" s="2">
        <v>41248</v>
      </c>
      <c r="C1212" s="4" t="s">
        <v>624</v>
      </c>
      <c r="D1212" s="1">
        <v>531</v>
      </c>
    </row>
    <row r="1213" spans="1:4" x14ac:dyDescent="0.25">
      <c r="A1213" s="1" t="e">
        <v>#N/A</v>
      </c>
      <c r="B1213" s="2">
        <v>41094</v>
      </c>
      <c r="C1213" s="4" t="s">
        <v>625</v>
      </c>
      <c r="D1213" s="1">
        <v>15.3</v>
      </c>
    </row>
    <row r="1214" spans="1:4" x14ac:dyDescent="0.25">
      <c r="A1214" s="1" t="e">
        <v>#N/A</v>
      </c>
      <c r="B1214" s="2">
        <v>41108</v>
      </c>
      <c r="C1214" s="4" t="s">
        <v>625</v>
      </c>
      <c r="D1214" s="1">
        <v>15.5</v>
      </c>
    </row>
    <row r="1215" spans="1:4" x14ac:dyDescent="0.25">
      <c r="A1215" s="1" t="e">
        <v>#N/A</v>
      </c>
      <c r="B1215" s="2">
        <v>41122</v>
      </c>
      <c r="C1215" s="4" t="s">
        <v>625</v>
      </c>
      <c r="D1215" s="1">
        <v>15.7</v>
      </c>
    </row>
    <row r="1216" spans="1:4" x14ac:dyDescent="0.25">
      <c r="A1216" s="1" t="e">
        <v>#N/A</v>
      </c>
      <c r="B1216" s="2">
        <v>41136</v>
      </c>
      <c r="C1216" s="4" t="s">
        <v>625</v>
      </c>
      <c r="D1216" s="1">
        <v>15.7</v>
      </c>
    </row>
    <row r="1217" spans="1:4" x14ac:dyDescent="0.25">
      <c r="A1217" s="1" t="e">
        <v>#N/A</v>
      </c>
      <c r="B1217" s="2">
        <v>41143</v>
      </c>
      <c r="C1217" s="4" t="s">
        <v>625</v>
      </c>
      <c r="D1217" s="1">
        <v>15.5</v>
      </c>
    </row>
    <row r="1218" spans="1:4" x14ac:dyDescent="0.25">
      <c r="A1218" s="1" t="e">
        <v>#N/A</v>
      </c>
      <c r="B1218" s="2">
        <v>41157</v>
      </c>
      <c r="C1218" s="4" t="s">
        <v>625</v>
      </c>
      <c r="D1218" s="1">
        <v>16.100000000000001</v>
      </c>
    </row>
    <row r="1219" spans="1:4" x14ac:dyDescent="0.25">
      <c r="A1219" s="1" t="e">
        <v>#N/A</v>
      </c>
      <c r="B1219" s="2">
        <v>41171</v>
      </c>
      <c r="C1219" s="4" t="s">
        <v>625</v>
      </c>
      <c r="D1219" s="1">
        <v>16</v>
      </c>
    </row>
    <row r="1220" spans="1:4" x14ac:dyDescent="0.25">
      <c r="A1220" s="1" t="e">
        <v>#N/A</v>
      </c>
      <c r="B1220" s="2">
        <v>41178</v>
      </c>
      <c r="C1220" s="4" t="s">
        <v>625</v>
      </c>
      <c r="D1220" s="1">
        <v>16</v>
      </c>
    </row>
    <row r="1221" spans="1:4" x14ac:dyDescent="0.25">
      <c r="A1221" s="1" t="e">
        <v>#N/A</v>
      </c>
      <c r="B1221" s="2">
        <v>41180</v>
      </c>
      <c r="C1221" s="4" t="s">
        <v>625</v>
      </c>
      <c r="D1221" s="1">
        <v>15.3</v>
      </c>
    </row>
    <row r="1222" spans="1:4" x14ac:dyDescent="0.25">
      <c r="A1222" s="1" t="e">
        <v>#N/A</v>
      </c>
      <c r="B1222" s="2">
        <v>41185</v>
      </c>
      <c r="C1222" s="4" t="s">
        <v>625</v>
      </c>
      <c r="D1222" s="1">
        <v>14.9</v>
      </c>
    </row>
    <row r="1223" spans="1:4" x14ac:dyDescent="0.25">
      <c r="A1223" s="1" t="e">
        <v>#N/A</v>
      </c>
      <c r="B1223" s="2">
        <v>41199</v>
      </c>
      <c r="C1223" s="4" t="s">
        <v>625</v>
      </c>
      <c r="D1223" s="1">
        <v>15.8</v>
      </c>
    </row>
    <row r="1224" spans="1:4" x14ac:dyDescent="0.25">
      <c r="A1224" s="1" t="e">
        <v>#N/A</v>
      </c>
      <c r="B1224" s="2">
        <v>41229</v>
      </c>
      <c r="C1224" s="4" t="s">
        <v>625</v>
      </c>
      <c r="D1224" s="1">
        <v>12.2</v>
      </c>
    </row>
    <row r="1225" spans="1:4" x14ac:dyDescent="0.25">
      <c r="A1225" s="1" t="e">
        <v>#N/A</v>
      </c>
      <c r="B1225" s="2">
        <v>41234</v>
      </c>
      <c r="C1225" s="4" t="s">
        <v>625</v>
      </c>
      <c r="D1225" s="1">
        <v>12.7</v>
      </c>
    </row>
    <row r="1226" spans="1:4" x14ac:dyDescent="0.25">
      <c r="A1226" s="1" t="e">
        <v>#N/A</v>
      </c>
      <c r="B1226" s="2">
        <v>41248</v>
      </c>
      <c r="C1226" s="4" t="s">
        <v>625</v>
      </c>
      <c r="D1226" s="1">
        <v>12.5</v>
      </c>
    </row>
    <row r="1227" spans="1:4" x14ac:dyDescent="0.25">
      <c r="A1227" s="1" t="e">
        <v>#N/A</v>
      </c>
      <c r="B1227" s="2">
        <v>41094</v>
      </c>
      <c r="C1227" s="4" t="s">
        <v>626</v>
      </c>
      <c r="D1227" s="1">
        <v>18</v>
      </c>
    </row>
    <row r="1228" spans="1:4" x14ac:dyDescent="0.25">
      <c r="A1228" s="1" t="e">
        <v>#N/A</v>
      </c>
      <c r="B1228" s="2">
        <v>41122</v>
      </c>
      <c r="C1228" s="4" t="s">
        <v>626</v>
      </c>
      <c r="D1228" s="1">
        <v>22</v>
      </c>
    </row>
    <row r="1229" spans="1:4" x14ac:dyDescent="0.25">
      <c r="A1229" s="1" t="e">
        <v>#N/A</v>
      </c>
      <c r="B1229" s="2">
        <v>41157</v>
      </c>
      <c r="C1229" s="4" t="s">
        <v>626</v>
      </c>
      <c r="D1229" s="1">
        <v>15</v>
      </c>
    </row>
    <row r="1230" spans="1:4" x14ac:dyDescent="0.25">
      <c r="A1230" s="1" t="e">
        <v>#N/A</v>
      </c>
      <c r="B1230" s="2">
        <v>41185</v>
      </c>
      <c r="C1230" s="4" t="s">
        <v>626</v>
      </c>
      <c r="D1230" s="1">
        <v>18</v>
      </c>
    </row>
    <row r="1231" spans="1:4" x14ac:dyDescent="0.25">
      <c r="A1231" s="1" t="e">
        <v>#N/A</v>
      </c>
      <c r="B1231" s="2">
        <v>41229</v>
      </c>
      <c r="C1231" s="4" t="s">
        <v>626</v>
      </c>
      <c r="D1231" s="1">
        <v>26</v>
      </c>
    </row>
    <row r="1232" spans="1:4" x14ac:dyDescent="0.25">
      <c r="A1232" s="1" t="e">
        <v>#N/A</v>
      </c>
      <c r="B1232" s="2">
        <v>41248</v>
      </c>
      <c r="C1232" s="4" t="s">
        <v>626</v>
      </c>
      <c r="D1232" s="1">
        <v>25</v>
      </c>
    </row>
    <row r="1233" spans="1:4" x14ac:dyDescent="0.25">
      <c r="A1233" s="1">
        <v>66</v>
      </c>
      <c r="B1233" s="2">
        <v>41094</v>
      </c>
      <c r="C1233" s="4" t="s">
        <v>624</v>
      </c>
      <c r="D1233" s="1">
        <v>742</v>
      </c>
    </row>
    <row r="1234" spans="1:4" x14ac:dyDescent="0.25">
      <c r="A1234" s="1">
        <v>66</v>
      </c>
      <c r="B1234" s="2">
        <v>41122</v>
      </c>
      <c r="C1234" s="4" t="s">
        <v>624</v>
      </c>
      <c r="D1234" s="1">
        <v>733</v>
      </c>
    </row>
    <row r="1235" spans="1:4" x14ac:dyDescent="0.25">
      <c r="A1235" s="1">
        <v>66</v>
      </c>
      <c r="B1235" s="2">
        <v>41157</v>
      </c>
      <c r="C1235" s="4" t="s">
        <v>624</v>
      </c>
      <c r="D1235" s="1">
        <v>824</v>
      </c>
    </row>
    <row r="1236" spans="1:4" x14ac:dyDescent="0.25">
      <c r="A1236" s="1">
        <v>66</v>
      </c>
      <c r="B1236" s="2">
        <v>41208</v>
      </c>
      <c r="C1236" s="4" t="s">
        <v>624</v>
      </c>
      <c r="D1236" s="1">
        <v>932</v>
      </c>
    </row>
    <row r="1237" spans="1:4" x14ac:dyDescent="0.25">
      <c r="A1237" s="1">
        <v>66</v>
      </c>
      <c r="B1237" s="2">
        <v>41220</v>
      </c>
      <c r="C1237" s="4" t="s">
        <v>624</v>
      </c>
      <c r="D1237" s="1">
        <v>989</v>
      </c>
    </row>
    <row r="1238" spans="1:4" x14ac:dyDescent="0.25">
      <c r="A1238" s="1">
        <v>66</v>
      </c>
      <c r="B1238" s="2">
        <v>41248</v>
      </c>
      <c r="C1238" s="4" t="s">
        <v>624</v>
      </c>
      <c r="D1238" s="1">
        <v>1561</v>
      </c>
    </row>
    <row r="1239" spans="1:4" x14ac:dyDescent="0.25">
      <c r="A1239" s="1">
        <v>66</v>
      </c>
      <c r="B1239" s="2">
        <v>41094</v>
      </c>
      <c r="C1239" s="4" t="s">
        <v>625</v>
      </c>
      <c r="D1239" s="1">
        <v>10.199999999999999</v>
      </c>
    </row>
    <row r="1240" spans="1:4" x14ac:dyDescent="0.25">
      <c r="A1240" s="1">
        <v>66</v>
      </c>
      <c r="B1240" s="2">
        <v>41108</v>
      </c>
      <c r="C1240" s="4" t="s">
        <v>625</v>
      </c>
      <c r="D1240" s="1">
        <v>11</v>
      </c>
    </row>
    <row r="1241" spans="1:4" x14ac:dyDescent="0.25">
      <c r="A1241" s="1">
        <v>66</v>
      </c>
      <c r="B1241" s="2">
        <v>41122</v>
      </c>
      <c r="C1241" s="4" t="s">
        <v>625</v>
      </c>
      <c r="D1241" s="1">
        <v>10.5</v>
      </c>
    </row>
    <row r="1242" spans="1:4" x14ac:dyDescent="0.25">
      <c r="A1242" s="1">
        <v>66</v>
      </c>
      <c r="B1242" s="2">
        <v>41136</v>
      </c>
      <c r="C1242" s="4" t="s">
        <v>625</v>
      </c>
      <c r="D1242" s="1">
        <v>10.6</v>
      </c>
    </row>
    <row r="1243" spans="1:4" x14ac:dyDescent="0.25">
      <c r="A1243" s="1">
        <v>66</v>
      </c>
      <c r="B1243" s="2">
        <v>41157</v>
      </c>
      <c r="C1243" s="4" t="s">
        <v>625</v>
      </c>
      <c r="D1243" s="1">
        <v>10.1</v>
      </c>
    </row>
    <row r="1244" spans="1:4" x14ac:dyDescent="0.25">
      <c r="A1244" s="1">
        <v>66</v>
      </c>
      <c r="B1244" s="2">
        <v>41208</v>
      </c>
      <c r="C1244" s="4" t="s">
        <v>625</v>
      </c>
      <c r="D1244" s="1">
        <v>9.4</v>
      </c>
    </row>
    <row r="1245" spans="1:4" x14ac:dyDescent="0.25">
      <c r="A1245" s="1">
        <v>66</v>
      </c>
      <c r="B1245" s="2">
        <v>41220</v>
      </c>
      <c r="C1245" s="4" t="s">
        <v>625</v>
      </c>
      <c r="D1245" s="1">
        <v>10.3</v>
      </c>
    </row>
    <row r="1246" spans="1:4" x14ac:dyDescent="0.25">
      <c r="A1246" s="1">
        <v>66</v>
      </c>
      <c r="B1246" s="2">
        <v>41233</v>
      </c>
      <c r="C1246" s="4" t="s">
        <v>625</v>
      </c>
      <c r="D1246" s="1">
        <v>10.9</v>
      </c>
    </row>
    <row r="1247" spans="1:4" x14ac:dyDescent="0.25">
      <c r="A1247" s="1">
        <v>66</v>
      </c>
      <c r="B1247" s="2">
        <v>41248</v>
      </c>
      <c r="C1247" s="4" t="s">
        <v>625</v>
      </c>
      <c r="D1247" s="1">
        <v>11.3</v>
      </c>
    </row>
    <row r="1248" spans="1:4" x14ac:dyDescent="0.25">
      <c r="A1248" s="1">
        <v>66</v>
      </c>
      <c r="B1248" s="2">
        <v>41094</v>
      </c>
      <c r="C1248" s="4" t="s">
        <v>626</v>
      </c>
      <c r="D1248" s="1">
        <v>36</v>
      </c>
    </row>
    <row r="1249" spans="1:4" x14ac:dyDescent="0.25">
      <c r="A1249" s="1">
        <v>66</v>
      </c>
      <c r="B1249" s="2">
        <v>41122</v>
      </c>
      <c r="C1249" s="4" t="s">
        <v>626</v>
      </c>
      <c r="D1249" s="1">
        <v>46</v>
      </c>
    </row>
    <row r="1250" spans="1:4" x14ac:dyDescent="0.25">
      <c r="A1250" s="1">
        <v>66</v>
      </c>
      <c r="B1250" s="2">
        <v>41157</v>
      </c>
      <c r="C1250" s="4" t="s">
        <v>626</v>
      </c>
      <c r="D1250" s="1">
        <v>15</v>
      </c>
    </row>
    <row r="1251" spans="1:4" x14ac:dyDescent="0.25">
      <c r="A1251" s="1">
        <v>66</v>
      </c>
      <c r="B1251" s="2">
        <v>41208</v>
      </c>
      <c r="C1251" s="4" t="s">
        <v>626</v>
      </c>
      <c r="D1251" s="1">
        <v>61</v>
      </c>
    </row>
    <row r="1252" spans="1:4" x14ac:dyDescent="0.25">
      <c r="A1252" s="1">
        <v>66</v>
      </c>
      <c r="B1252" s="2">
        <v>41220</v>
      </c>
      <c r="C1252" s="4" t="s">
        <v>626</v>
      </c>
      <c r="D1252" s="1">
        <v>28</v>
      </c>
    </row>
    <row r="1253" spans="1:4" x14ac:dyDescent="0.25">
      <c r="A1253" s="1">
        <v>66</v>
      </c>
      <c r="B1253" s="2">
        <v>41248</v>
      </c>
      <c r="C1253" s="4" t="s">
        <v>626</v>
      </c>
      <c r="D1253" s="1">
        <v>57</v>
      </c>
    </row>
    <row r="1254" spans="1:4" x14ac:dyDescent="0.25">
      <c r="A1254" s="1" t="e">
        <v>#N/A</v>
      </c>
      <c r="B1254" s="2">
        <v>41094</v>
      </c>
      <c r="C1254" s="4" t="s">
        <v>624</v>
      </c>
      <c r="D1254" s="1">
        <v>319</v>
      </c>
    </row>
    <row r="1255" spans="1:4" x14ac:dyDescent="0.25">
      <c r="A1255" s="1" t="e">
        <v>#N/A</v>
      </c>
      <c r="B1255" s="2">
        <v>41122</v>
      </c>
      <c r="C1255" s="4" t="s">
        <v>624</v>
      </c>
      <c r="D1255" s="1">
        <v>442</v>
      </c>
    </row>
    <row r="1256" spans="1:4" x14ac:dyDescent="0.25">
      <c r="A1256" s="1" t="e">
        <v>#N/A</v>
      </c>
      <c r="B1256" s="2">
        <v>41157</v>
      </c>
      <c r="C1256" s="4" t="s">
        <v>624</v>
      </c>
      <c r="D1256" s="1">
        <v>591</v>
      </c>
    </row>
    <row r="1257" spans="1:4" x14ac:dyDescent="0.25">
      <c r="A1257" s="1" t="e">
        <v>#N/A</v>
      </c>
      <c r="B1257" s="2">
        <v>41094</v>
      </c>
      <c r="C1257" s="4" t="s">
        <v>625</v>
      </c>
      <c r="D1257" s="1">
        <v>8.6</v>
      </c>
    </row>
    <row r="1258" spans="1:4" x14ac:dyDescent="0.25">
      <c r="A1258" s="1" t="e">
        <v>#N/A</v>
      </c>
      <c r="B1258" s="2">
        <v>41099</v>
      </c>
      <c r="C1258" s="4" t="s">
        <v>625</v>
      </c>
      <c r="D1258" s="1">
        <v>8.1</v>
      </c>
    </row>
    <row r="1259" spans="1:4" x14ac:dyDescent="0.25">
      <c r="A1259" s="1" t="e">
        <v>#N/A</v>
      </c>
      <c r="B1259" s="2">
        <v>41108</v>
      </c>
      <c r="C1259" s="4" t="s">
        <v>625</v>
      </c>
      <c r="D1259" s="1">
        <v>9</v>
      </c>
    </row>
    <row r="1260" spans="1:4" x14ac:dyDescent="0.25">
      <c r="A1260" s="1" t="e">
        <v>#N/A</v>
      </c>
      <c r="B1260" s="2">
        <v>41122</v>
      </c>
      <c r="C1260" s="4" t="s">
        <v>625</v>
      </c>
      <c r="D1260" s="1">
        <v>9.5</v>
      </c>
    </row>
    <row r="1261" spans="1:4" x14ac:dyDescent="0.25">
      <c r="A1261" s="1" t="e">
        <v>#N/A</v>
      </c>
      <c r="B1261" s="2">
        <v>41136</v>
      </c>
      <c r="C1261" s="4" t="s">
        <v>625</v>
      </c>
      <c r="D1261" s="1">
        <v>7.6</v>
      </c>
    </row>
    <row r="1262" spans="1:4" x14ac:dyDescent="0.25">
      <c r="A1262" s="1" t="e">
        <v>#N/A</v>
      </c>
      <c r="B1262" s="2">
        <v>41138</v>
      </c>
      <c r="C1262" s="4" t="s">
        <v>625</v>
      </c>
      <c r="D1262" s="1">
        <v>9.6</v>
      </c>
    </row>
    <row r="1263" spans="1:4" x14ac:dyDescent="0.25">
      <c r="A1263" s="1" t="e">
        <v>#N/A</v>
      </c>
      <c r="B1263" s="2">
        <v>41150</v>
      </c>
      <c r="C1263" s="4" t="s">
        <v>625</v>
      </c>
      <c r="D1263" s="1">
        <v>9.1</v>
      </c>
    </row>
    <row r="1264" spans="1:4" x14ac:dyDescent="0.25">
      <c r="A1264" s="1" t="e">
        <v>#N/A</v>
      </c>
      <c r="B1264" s="2">
        <v>41157</v>
      </c>
      <c r="C1264" s="4" t="s">
        <v>625</v>
      </c>
      <c r="D1264" s="1">
        <v>9.6</v>
      </c>
    </row>
    <row r="1265" spans="1:4" x14ac:dyDescent="0.25">
      <c r="A1265" s="1" t="e">
        <v>#N/A</v>
      </c>
      <c r="B1265" s="2">
        <v>41164</v>
      </c>
      <c r="C1265" s="4" t="s">
        <v>625</v>
      </c>
      <c r="D1265" s="1">
        <v>9.1999999999999993</v>
      </c>
    </row>
    <row r="1266" spans="1:4" x14ac:dyDescent="0.25">
      <c r="A1266" s="1" t="e">
        <v>#N/A</v>
      </c>
      <c r="B1266" s="2">
        <v>41171</v>
      </c>
      <c r="C1266" s="4" t="s">
        <v>625</v>
      </c>
      <c r="D1266" s="1">
        <v>10.3</v>
      </c>
    </row>
    <row r="1267" spans="1:4" x14ac:dyDescent="0.25">
      <c r="A1267" s="1" t="e">
        <v>#N/A</v>
      </c>
      <c r="B1267" s="2">
        <v>41094</v>
      </c>
      <c r="C1267" s="4" t="s">
        <v>626</v>
      </c>
      <c r="D1267" s="1">
        <v>19</v>
      </c>
    </row>
    <row r="1268" spans="1:4" x14ac:dyDescent="0.25">
      <c r="A1268" s="1" t="e">
        <v>#N/A</v>
      </c>
      <c r="B1268" s="2">
        <v>41122</v>
      </c>
      <c r="C1268" s="4" t="s">
        <v>626</v>
      </c>
      <c r="D1268" s="1">
        <v>30</v>
      </c>
    </row>
    <row r="1269" spans="1:4" x14ac:dyDescent="0.25">
      <c r="A1269" s="1" t="e">
        <v>#N/A</v>
      </c>
      <c r="B1269" s="2">
        <v>41157</v>
      </c>
      <c r="C1269" s="4" t="s">
        <v>626</v>
      </c>
      <c r="D1269" s="1">
        <v>35</v>
      </c>
    </row>
    <row r="1270" spans="1:4" x14ac:dyDescent="0.25">
      <c r="A1270" s="1">
        <v>67</v>
      </c>
      <c r="B1270" s="2">
        <v>41095</v>
      </c>
      <c r="C1270" s="4" t="s">
        <v>624</v>
      </c>
      <c r="D1270" s="1">
        <v>83</v>
      </c>
    </row>
    <row r="1271" spans="1:4" x14ac:dyDescent="0.25">
      <c r="A1271" s="1">
        <v>67</v>
      </c>
      <c r="B1271" s="2">
        <v>41123</v>
      </c>
      <c r="C1271" s="4" t="s">
        <v>624</v>
      </c>
      <c r="D1271" s="1">
        <v>138</v>
      </c>
    </row>
    <row r="1272" spans="1:4" x14ac:dyDescent="0.25">
      <c r="A1272" s="1">
        <v>67</v>
      </c>
      <c r="B1272" s="2">
        <v>41156</v>
      </c>
      <c r="C1272" s="4" t="s">
        <v>624</v>
      </c>
      <c r="D1272" s="1">
        <v>259</v>
      </c>
    </row>
    <row r="1273" spans="1:4" x14ac:dyDescent="0.25">
      <c r="A1273" s="1">
        <v>67</v>
      </c>
      <c r="B1273" s="2">
        <v>41186</v>
      </c>
      <c r="C1273" s="4" t="s">
        <v>624</v>
      </c>
      <c r="D1273" s="1">
        <v>423</v>
      </c>
    </row>
    <row r="1274" spans="1:4" x14ac:dyDescent="0.25">
      <c r="A1274" s="1">
        <v>67</v>
      </c>
      <c r="B1274" s="2">
        <v>41221</v>
      </c>
      <c r="C1274" s="4" t="s">
        <v>624</v>
      </c>
      <c r="D1274" s="1">
        <v>500</v>
      </c>
    </row>
    <row r="1275" spans="1:4" x14ac:dyDescent="0.25">
      <c r="A1275" s="1">
        <v>67</v>
      </c>
      <c r="B1275" s="2">
        <v>41095</v>
      </c>
      <c r="C1275" s="4" t="s">
        <v>625</v>
      </c>
      <c r="D1275" s="1">
        <v>9.4</v>
      </c>
    </row>
    <row r="1276" spans="1:4" x14ac:dyDescent="0.25">
      <c r="A1276" s="1">
        <v>67</v>
      </c>
      <c r="B1276" s="2">
        <v>41109</v>
      </c>
      <c r="C1276" s="4" t="s">
        <v>625</v>
      </c>
      <c r="D1276" s="1">
        <v>10.7</v>
      </c>
    </row>
    <row r="1277" spans="1:4" x14ac:dyDescent="0.25">
      <c r="A1277" s="1">
        <v>67</v>
      </c>
      <c r="B1277" s="2">
        <v>41123</v>
      </c>
      <c r="C1277" s="4" t="s">
        <v>625</v>
      </c>
      <c r="D1277" s="1">
        <v>11</v>
      </c>
    </row>
    <row r="1278" spans="1:4" x14ac:dyDescent="0.25">
      <c r="A1278" s="1">
        <v>67</v>
      </c>
      <c r="B1278" s="2">
        <v>41137</v>
      </c>
      <c r="C1278" s="4" t="s">
        <v>625</v>
      </c>
      <c r="D1278" s="1">
        <v>12.4</v>
      </c>
    </row>
    <row r="1279" spans="1:4" x14ac:dyDescent="0.25">
      <c r="A1279" s="1">
        <v>67</v>
      </c>
      <c r="B1279" s="2">
        <v>41144</v>
      </c>
      <c r="C1279" s="4" t="s">
        <v>625</v>
      </c>
      <c r="D1279" s="1">
        <v>12.1</v>
      </c>
    </row>
    <row r="1280" spans="1:4" x14ac:dyDescent="0.25">
      <c r="A1280" s="1">
        <v>67</v>
      </c>
      <c r="B1280" s="2">
        <v>41158</v>
      </c>
      <c r="C1280" s="4" t="s">
        <v>625</v>
      </c>
      <c r="D1280" s="1">
        <v>11.8</v>
      </c>
    </row>
    <row r="1281" spans="1:4" x14ac:dyDescent="0.25">
      <c r="A1281" s="1">
        <v>67</v>
      </c>
      <c r="B1281" s="2">
        <v>41172</v>
      </c>
      <c r="C1281" s="4" t="s">
        <v>625</v>
      </c>
      <c r="D1281" s="1">
        <v>12.1</v>
      </c>
    </row>
    <row r="1282" spans="1:4" x14ac:dyDescent="0.25">
      <c r="A1282" s="1">
        <v>67</v>
      </c>
      <c r="B1282" s="2">
        <v>41186</v>
      </c>
      <c r="C1282" s="4" t="s">
        <v>625</v>
      </c>
      <c r="D1282" s="1">
        <v>11.5</v>
      </c>
    </row>
    <row r="1283" spans="1:4" x14ac:dyDescent="0.25">
      <c r="A1283" s="1">
        <v>67</v>
      </c>
      <c r="B1283" s="2">
        <v>41200</v>
      </c>
      <c r="C1283" s="4" t="s">
        <v>625</v>
      </c>
      <c r="D1283" s="1">
        <v>11.4</v>
      </c>
    </row>
    <row r="1284" spans="1:4" x14ac:dyDescent="0.25">
      <c r="A1284" s="1">
        <v>67</v>
      </c>
      <c r="B1284" s="2">
        <v>41221</v>
      </c>
      <c r="C1284" s="4" t="s">
        <v>625</v>
      </c>
      <c r="D1284" s="1">
        <v>10.4</v>
      </c>
    </row>
    <row r="1285" spans="1:4" x14ac:dyDescent="0.25">
      <c r="A1285" s="1">
        <v>67</v>
      </c>
      <c r="B1285" s="2">
        <v>41232</v>
      </c>
      <c r="C1285" s="4" t="s">
        <v>625</v>
      </c>
      <c r="D1285" s="1">
        <v>10.199999999999999</v>
      </c>
    </row>
    <row r="1286" spans="1:4" x14ac:dyDescent="0.25">
      <c r="A1286" s="1">
        <v>67</v>
      </c>
      <c r="B1286" s="2">
        <v>41095</v>
      </c>
      <c r="C1286" s="4" t="s">
        <v>626</v>
      </c>
      <c r="D1286" s="1">
        <v>19</v>
      </c>
    </row>
    <row r="1287" spans="1:4" x14ac:dyDescent="0.25">
      <c r="A1287" s="1">
        <v>67</v>
      </c>
      <c r="B1287" s="2">
        <v>41123</v>
      </c>
      <c r="C1287" s="4" t="s">
        <v>626</v>
      </c>
      <c r="D1287" s="1">
        <v>21</v>
      </c>
    </row>
    <row r="1288" spans="1:4" x14ac:dyDescent="0.25">
      <c r="A1288" s="1">
        <v>67</v>
      </c>
      <c r="B1288" s="2">
        <v>41156</v>
      </c>
      <c r="C1288" s="4" t="s">
        <v>626</v>
      </c>
      <c r="D1288" s="1">
        <v>29</v>
      </c>
    </row>
    <row r="1289" spans="1:4" x14ac:dyDescent="0.25">
      <c r="A1289" s="1">
        <v>67</v>
      </c>
      <c r="B1289" s="2">
        <v>41186</v>
      </c>
      <c r="C1289" s="4" t="s">
        <v>626</v>
      </c>
      <c r="D1289" s="1">
        <v>29</v>
      </c>
    </row>
    <row r="1290" spans="1:4" x14ac:dyDescent="0.25">
      <c r="A1290" s="1">
        <v>67</v>
      </c>
      <c r="B1290" s="2">
        <v>41221</v>
      </c>
      <c r="C1290" s="4" t="s">
        <v>626</v>
      </c>
      <c r="D1290" s="1">
        <v>31</v>
      </c>
    </row>
    <row r="1291" spans="1:4" x14ac:dyDescent="0.25">
      <c r="A1291" s="1" t="e">
        <v>#N/A</v>
      </c>
      <c r="B1291" s="2">
        <v>41094</v>
      </c>
      <c r="C1291" s="4" t="s">
        <v>624</v>
      </c>
      <c r="D1291" s="1">
        <v>1023</v>
      </c>
    </row>
    <row r="1292" spans="1:4" x14ac:dyDescent="0.25">
      <c r="A1292" s="1" t="e">
        <v>#N/A</v>
      </c>
      <c r="B1292" s="2">
        <v>41122</v>
      </c>
      <c r="C1292" s="4" t="s">
        <v>624</v>
      </c>
      <c r="D1292" s="1">
        <v>744</v>
      </c>
    </row>
    <row r="1293" spans="1:4" x14ac:dyDescent="0.25">
      <c r="A1293" s="1" t="e">
        <v>#N/A</v>
      </c>
      <c r="B1293" s="2">
        <v>41157</v>
      </c>
      <c r="C1293" s="4" t="s">
        <v>624</v>
      </c>
      <c r="D1293" s="1">
        <v>792</v>
      </c>
    </row>
    <row r="1294" spans="1:4" x14ac:dyDescent="0.25">
      <c r="A1294" s="1" t="e">
        <v>#N/A</v>
      </c>
      <c r="B1294" s="2">
        <v>41185</v>
      </c>
      <c r="C1294" s="4" t="s">
        <v>624</v>
      </c>
      <c r="D1294" s="1">
        <v>818</v>
      </c>
    </row>
    <row r="1295" spans="1:4" x14ac:dyDescent="0.25">
      <c r="A1295" s="1" t="e">
        <v>#N/A</v>
      </c>
      <c r="B1295" s="2">
        <v>41220</v>
      </c>
      <c r="C1295" s="4" t="s">
        <v>624</v>
      </c>
      <c r="D1295" s="1">
        <v>843</v>
      </c>
    </row>
    <row r="1296" spans="1:4" x14ac:dyDescent="0.25">
      <c r="A1296" s="1" t="e">
        <v>#N/A</v>
      </c>
      <c r="B1296" s="2">
        <v>41248</v>
      </c>
      <c r="C1296" s="4" t="s">
        <v>624</v>
      </c>
      <c r="D1296" s="1">
        <v>941</v>
      </c>
    </row>
    <row r="1297" spans="1:4" x14ac:dyDescent="0.25">
      <c r="A1297" s="1" t="e">
        <v>#N/A</v>
      </c>
      <c r="B1297" s="2">
        <v>41094</v>
      </c>
      <c r="C1297" s="4" t="s">
        <v>625</v>
      </c>
      <c r="D1297" s="1">
        <v>9.1999999999999993</v>
      </c>
    </row>
    <row r="1298" spans="1:4" x14ac:dyDescent="0.25">
      <c r="A1298" s="1" t="e">
        <v>#N/A</v>
      </c>
      <c r="B1298" s="2">
        <v>41108</v>
      </c>
      <c r="C1298" s="4" t="s">
        <v>625</v>
      </c>
      <c r="D1298" s="1">
        <v>9.4</v>
      </c>
    </row>
    <row r="1299" spans="1:4" x14ac:dyDescent="0.25">
      <c r="A1299" s="1" t="e">
        <v>#N/A</v>
      </c>
      <c r="B1299" s="2">
        <v>41122</v>
      </c>
      <c r="C1299" s="4" t="s">
        <v>625</v>
      </c>
      <c r="D1299" s="1">
        <v>9.1</v>
      </c>
    </row>
    <row r="1300" spans="1:4" x14ac:dyDescent="0.25">
      <c r="A1300" s="1" t="e">
        <v>#N/A</v>
      </c>
      <c r="B1300" s="2">
        <v>41136</v>
      </c>
      <c r="C1300" s="4" t="s">
        <v>625</v>
      </c>
      <c r="D1300" s="1">
        <v>9.5</v>
      </c>
    </row>
    <row r="1301" spans="1:4" x14ac:dyDescent="0.25">
      <c r="A1301" s="1" t="e">
        <v>#N/A</v>
      </c>
      <c r="B1301" s="2">
        <v>41157</v>
      </c>
      <c r="C1301" s="4" t="s">
        <v>625</v>
      </c>
      <c r="D1301" s="1">
        <v>9.1999999999999993</v>
      </c>
    </row>
    <row r="1302" spans="1:4" x14ac:dyDescent="0.25">
      <c r="A1302" s="1" t="e">
        <v>#N/A</v>
      </c>
      <c r="B1302" s="2">
        <v>41171</v>
      </c>
      <c r="C1302" s="4" t="s">
        <v>625</v>
      </c>
      <c r="D1302" s="1">
        <v>8.3000000000000007</v>
      </c>
    </row>
    <row r="1303" spans="1:4" x14ac:dyDescent="0.25">
      <c r="A1303" s="1" t="e">
        <v>#N/A</v>
      </c>
      <c r="B1303" s="2">
        <v>41180</v>
      </c>
      <c r="C1303" s="4" t="s">
        <v>625</v>
      </c>
      <c r="D1303" s="1">
        <v>10</v>
      </c>
    </row>
    <row r="1304" spans="1:4" x14ac:dyDescent="0.25">
      <c r="A1304" s="1" t="e">
        <v>#N/A</v>
      </c>
      <c r="B1304" s="2">
        <v>41185</v>
      </c>
      <c r="C1304" s="4" t="s">
        <v>625</v>
      </c>
      <c r="D1304" s="1">
        <v>9.8000000000000007</v>
      </c>
    </row>
    <row r="1305" spans="1:4" x14ac:dyDescent="0.25">
      <c r="A1305" s="1" t="e">
        <v>#N/A</v>
      </c>
      <c r="B1305" s="2">
        <v>41199</v>
      </c>
      <c r="C1305" s="4" t="s">
        <v>625</v>
      </c>
      <c r="D1305" s="1">
        <v>9.9</v>
      </c>
    </row>
    <row r="1306" spans="1:4" x14ac:dyDescent="0.25">
      <c r="A1306" s="1" t="e">
        <v>#N/A</v>
      </c>
      <c r="B1306" s="2">
        <v>41220</v>
      </c>
      <c r="C1306" s="4" t="s">
        <v>625</v>
      </c>
      <c r="D1306" s="1">
        <v>11.1</v>
      </c>
    </row>
    <row r="1307" spans="1:4" x14ac:dyDescent="0.25">
      <c r="A1307" s="1" t="e">
        <v>#N/A</v>
      </c>
      <c r="B1307" s="2">
        <v>41239</v>
      </c>
      <c r="C1307" s="4" t="s">
        <v>625</v>
      </c>
      <c r="D1307" s="1">
        <v>11.2</v>
      </c>
    </row>
    <row r="1308" spans="1:4" x14ac:dyDescent="0.25">
      <c r="A1308" s="1" t="e">
        <v>#N/A</v>
      </c>
      <c r="B1308" s="2">
        <v>41248</v>
      </c>
      <c r="C1308" s="4" t="s">
        <v>625</v>
      </c>
      <c r="D1308" s="1">
        <v>10.199999999999999</v>
      </c>
    </row>
    <row r="1309" spans="1:4" x14ac:dyDescent="0.25">
      <c r="A1309" s="1" t="e">
        <v>#N/A</v>
      </c>
      <c r="B1309" s="2">
        <v>41094</v>
      </c>
      <c r="C1309" s="4" t="s">
        <v>626</v>
      </c>
      <c r="D1309" s="1">
        <v>23</v>
      </c>
    </row>
    <row r="1310" spans="1:4" x14ac:dyDescent="0.25">
      <c r="A1310" s="1" t="e">
        <v>#N/A</v>
      </c>
      <c r="B1310" s="2">
        <v>41122</v>
      </c>
      <c r="C1310" s="4" t="s">
        <v>626</v>
      </c>
      <c r="D1310" s="1">
        <v>23</v>
      </c>
    </row>
    <row r="1311" spans="1:4" x14ac:dyDescent="0.25">
      <c r="A1311" s="1" t="e">
        <v>#N/A</v>
      </c>
      <c r="B1311" s="2">
        <v>41157</v>
      </c>
      <c r="C1311" s="4" t="s">
        <v>626</v>
      </c>
      <c r="D1311" s="1">
        <v>34</v>
      </c>
    </row>
    <row r="1312" spans="1:4" x14ac:dyDescent="0.25">
      <c r="A1312" s="1" t="e">
        <v>#N/A</v>
      </c>
      <c r="B1312" s="2">
        <v>41185</v>
      </c>
      <c r="C1312" s="4" t="s">
        <v>626</v>
      </c>
      <c r="D1312" s="1">
        <v>33</v>
      </c>
    </row>
    <row r="1313" spans="1:4" x14ac:dyDescent="0.25">
      <c r="A1313" s="1" t="e">
        <v>#N/A</v>
      </c>
      <c r="B1313" s="2">
        <v>41220</v>
      </c>
      <c r="C1313" s="4" t="s">
        <v>626</v>
      </c>
      <c r="D1313" s="1">
        <v>39</v>
      </c>
    </row>
    <row r="1314" spans="1:4" x14ac:dyDescent="0.25">
      <c r="A1314" s="1" t="e">
        <v>#N/A</v>
      </c>
      <c r="B1314" s="2">
        <v>41248</v>
      </c>
      <c r="C1314" s="4" t="s">
        <v>626</v>
      </c>
      <c r="D1314" s="1">
        <v>56</v>
      </c>
    </row>
    <row r="1315" spans="1:4" x14ac:dyDescent="0.25">
      <c r="A1315" s="1" t="e">
        <v>#N/A</v>
      </c>
      <c r="B1315" s="2">
        <v>41094</v>
      </c>
      <c r="C1315" s="4" t="s">
        <v>624</v>
      </c>
      <c r="D1315" s="1">
        <v>273</v>
      </c>
    </row>
    <row r="1316" spans="1:4" x14ac:dyDescent="0.25">
      <c r="A1316" s="1" t="e">
        <v>#N/A</v>
      </c>
      <c r="B1316" s="2">
        <v>41122</v>
      </c>
      <c r="C1316" s="4" t="s">
        <v>624</v>
      </c>
      <c r="D1316" s="1">
        <v>601</v>
      </c>
    </row>
    <row r="1317" spans="1:4" x14ac:dyDescent="0.25">
      <c r="A1317" s="1" t="e">
        <v>#N/A</v>
      </c>
      <c r="B1317" s="2">
        <v>41157</v>
      </c>
      <c r="C1317" s="4" t="s">
        <v>624</v>
      </c>
      <c r="D1317" s="1">
        <v>481</v>
      </c>
    </row>
    <row r="1318" spans="1:4" x14ac:dyDescent="0.25">
      <c r="A1318" s="1" t="e">
        <v>#N/A</v>
      </c>
      <c r="B1318" s="2">
        <v>41185</v>
      </c>
      <c r="C1318" s="4" t="s">
        <v>624</v>
      </c>
      <c r="D1318" s="1">
        <v>873</v>
      </c>
    </row>
    <row r="1319" spans="1:4" x14ac:dyDescent="0.25">
      <c r="A1319" s="1" t="e">
        <v>#N/A</v>
      </c>
      <c r="B1319" s="2">
        <v>41220</v>
      </c>
      <c r="C1319" s="4" t="s">
        <v>624</v>
      </c>
      <c r="D1319" s="1">
        <v>510</v>
      </c>
    </row>
    <row r="1320" spans="1:4" x14ac:dyDescent="0.25">
      <c r="A1320" s="1" t="e">
        <v>#N/A</v>
      </c>
      <c r="B1320" s="2">
        <v>41248</v>
      </c>
      <c r="C1320" s="4" t="s">
        <v>624</v>
      </c>
      <c r="D1320" s="1">
        <v>631</v>
      </c>
    </row>
    <row r="1321" spans="1:4" x14ac:dyDescent="0.25">
      <c r="A1321" s="1" t="e">
        <v>#N/A</v>
      </c>
      <c r="B1321" s="2">
        <v>41094</v>
      </c>
      <c r="C1321" s="4" t="s">
        <v>625</v>
      </c>
      <c r="D1321" s="1">
        <v>9.9</v>
      </c>
    </row>
    <row r="1322" spans="1:4" x14ac:dyDescent="0.25">
      <c r="A1322" s="1" t="e">
        <v>#N/A</v>
      </c>
      <c r="B1322" s="2">
        <v>41108</v>
      </c>
      <c r="C1322" s="4" t="s">
        <v>625</v>
      </c>
      <c r="D1322" s="1">
        <v>10.4</v>
      </c>
    </row>
    <row r="1323" spans="1:4" x14ac:dyDescent="0.25">
      <c r="A1323" s="1" t="e">
        <v>#N/A</v>
      </c>
      <c r="B1323" s="2">
        <v>41122</v>
      </c>
      <c r="C1323" s="4" t="s">
        <v>625</v>
      </c>
      <c r="D1323" s="1">
        <v>10.7</v>
      </c>
    </row>
    <row r="1324" spans="1:4" x14ac:dyDescent="0.25">
      <c r="A1324" s="1" t="e">
        <v>#N/A</v>
      </c>
      <c r="B1324" s="2">
        <v>41136</v>
      </c>
      <c r="C1324" s="4" t="s">
        <v>625</v>
      </c>
      <c r="D1324" s="1">
        <v>10.199999999999999</v>
      </c>
    </row>
    <row r="1325" spans="1:4" x14ac:dyDescent="0.25">
      <c r="A1325" s="1" t="e">
        <v>#N/A</v>
      </c>
      <c r="B1325" s="2">
        <v>41157</v>
      </c>
      <c r="C1325" s="4" t="s">
        <v>625</v>
      </c>
      <c r="D1325" s="1">
        <v>9.9</v>
      </c>
    </row>
    <row r="1326" spans="1:4" x14ac:dyDescent="0.25">
      <c r="A1326" s="1" t="e">
        <v>#N/A</v>
      </c>
      <c r="B1326" s="2">
        <v>41171</v>
      </c>
      <c r="C1326" s="4" t="s">
        <v>625</v>
      </c>
      <c r="D1326" s="1">
        <v>10.6</v>
      </c>
    </row>
    <row r="1327" spans="1:4" x14ac:dyDescent="0.25">
      <c r="A1327" s="1" t="e">
        <v>#N/A</v>
      </c>
      <c r="B1327" s="2">
        <v>41185</v>
      </c>
      <c r="C1327" s="4" t="s">
        <v>625</v>
      </c>
      <c r="D1327" s="1">
        <v>11.1</v>
      </c>
    </row>
    <row r="1328" spans="1:4" x14ac:dyDescent="0.25">
      <c r="A1328" s="1" t="e">
        <v>#N/A</v>
      </c>
      <c r="B1328" s="2">
        <v>41199</v>
      </c>
      <c r="C1328" s="4" t="s">
        <v>625</v>
      </c>
      <c r="D1328" s="1">
        <v>10.199999999999999</v>
      </c>
    </row>
    <row r="1329" spans="1:4" x14ac:dyDescent="0.25">
      <c r="A1329" s="1" t="e">
        <v>#N/A</v>
      </c>
      <c r="B1329" s="2">
        <v>41220</v>
      </c>
      <c r="C1329" s="4" t="s">
        <v>625</v>
      </c>
      <c r="D1329" s="1">
        <v>10.4</v>
      </c>
    </row>
    <row r="1330" spans="1:4" x14ac:dyDescent="0.25">
      <c r="A1330" s="1" t="e">
        <v>#N/A</v>
      </c>
      <c r="B1330" s="2">
        <v>41233</v>
      </c>
      <c r="C1330" s="4" t="s">
        <v>625</v>
      </c>
      <c r="D1330" s="1">
        <v>10.1</v>
      </c>
    </row>
    <row r="1331" spans="1:4" x14ac:dyDescent="0.25">
      <c r="A1331" s="1" t="e">
        <v>#N/A</v>
      </c>
      <c r="B1331" s="2">
        <v>41248</v>
      </c>
      <c r="C1331" s="4" t="s">
        <v>625</v>
      </c>
      <c r="D1331" s="1">
        <v>10.9</v>
      </c>
    </row>
    <row r="1332" spans="1:4" x14ac:dyDescent="0.25">
      <c r="A1332" s="1" t="e">
        <v>#N/A</v>
      </c>
      <c r="B1332" s="2">
        <v>41094</v>
      </c>
      <c r="C1332" s="4" t="s">
        <v>626</v>
      </c>
      <c r="D1332" s="1">
        <v>21</v>
      </c>
    </row>
    <row r="1333" spans="1:4" x14ac:dyDescent="0.25">
      <c r="A1333" s="1" t="e">
        <v>#N/A</v>
      </c>
      <c r="B1333" s="2">
        <v>41122</v>
      </c>
      <c r="C1333" s="4" t="s">
        <v>626</v>
      </c>
      <c r="D1333" s="1">
        <v>34</v>
      </c>
    </row>
    <row r="1334" spans="1:4" x14ac:dyDescent="0.25">
      <c r="A1334" s="1" t="e">
        <v>#N/A</v>
      </c>
      <c r="B1334" s="2">
        <v>41157</v>
      </c>
      <c r="C1334" s="4" t="s">
        <v>626</v>
      </c>
      <c r="D1334" s="1">
        <v>27</v>
      </c>
    </row>
    <row r="1335" spans="1:4" x14ac:dyDescent="0.25">
      <c r="A1335" s="1" t="e">
        <v>#N/A</v>
      </c>
      <c r="B1335" s="2">
        <v>41185</v>
      </c>
      <c r="C1335" s="4" t="s">
        <v>626</v>
      </c>
      <c r="D1335" s="1">
        <v>32</v>
      </c>
    </row>
    <row r="1336" spans="1:4" x14ac:dyDescent="0.25">
      <c r="A1336" s="1" t="e">
        <v>#N/A</v>
      </c>
      <c r="B1336" s="2">
        <v>41220</v>
      </c>
      <c r="C1336" s="4" t="s">
        <v>626</v>
      </c>
      <c r="D1336" s="1">
        <v>65</v>
      </c>
    </row>
    <row r="1337" spans="1:4" x14ac:dyDescent="0.25">
      <c r="A1337" s="1" t="e">
        <v>#N/A</v>
      </c>
      <c r="B1337" s="2">
        <v>41248</v>
      </c>
      <c r="C1337" s="4" t="s">
        <v>626</v>
      </c>
      <c r="D1337" s="1">
        <v>36</v>
      </c>
    </row>
    <row r="1338" spans="1:4" x14ac:dyDescent="0.25">
      <c r="A1338" s="1">
        <v>68</v>
      </c>
      <c r="B1338" s="2">
        <v>41234</v>
      </c>
      <c r="C1338" s="4" t="s">
        <v>624</v>
      </c>
      <c r="D1338" s="1">
        <v>400</v>
      </c>
    </row>
    <row r="1339" spans="1:4" x14ac:dyDescent="0.25">
      <c r="A1339" s="1">
        <v>68</v>
      </c>
      <c r="B1339" s="2">
        <v>41234</v>
      </c>
      <c r="C1339" s="4" t="s">
        <v>625</v>
      </c>
      <c r="D1339" s="1">
        <v>9.4</v>
      </c>
    </row>
    <row r="1340" spans="1:4" x14ac:dyDescent="0.25">
      <c r="A1340" s="1">
        <v>68</v>
      </c>
      <c r="B1340" s="2">
        <v>41234</v>
      </c>
      <c r="C1340" s="4" t="s">
        <v>626</v>
      </c>
      <c r="D1340" s="1">
        <v>13</v>
      </c>
    </row>
    <row r="1341" spans="1:4" x14ac:dyDescent="0.25">
      <c r="A1341" s="1">
        <v>69</v>
      </c>
      <c r="B1341" s="2">
        <v>41095</v>
      </c>
      <c r="C1341" s="4" t="s">
        <v>624</v>
      </c>
      <c r="D1341" s="1">
        <v>862</v>
      </c>
    </row>
    <row r="1342" spans="1:4" x14ac:dyDescent="0.25">
      <c r="A1342" s="1">
        <v>69</v>
      </c>
      <c r="B1342" s="2">
        <v>41123</v>
      </c>
      <c r="C1342" s="4" t="s">
        <v>624</v>
      </c>
      <c r="D1342" s="1">
        <v>556</v>
      </c>
    </row>
    <row r="1343" spans="1:4" x14ac:dyDescent="0.25">
      <c r="A1343" s="1">
        <v>69</v>
      </c>
      <c r="B1343" s="2">
        <v>41156</v>
      </c>
      <c r="C1343" s="4" t="s">
        <v>624</v>
      </c>
      <c r="D1343" s="1">
        <v>515</v>
      </c>
    </row>
    <row r="1344" spans="1:4" x14ac:dyDescent="0.25">
      <c r="A1344" s="1">
        <v>69</v>
      </c>
      <c r="B1344" s="2">
        <v>41186</v>
      </c>
      <c r="C1344" s="4" t="s">
        <v>624</v>
      </c>
      <c r="D1344" s="1">
        <v>531</v>
      </c>
    </row>
    <row r="1345" spans="1:4" x14ac:dyDescent="0.25">
      <c r="A1345" s="1">
        <v>69</v>
      </c>
      <c r="B1345" s="2">
        <v>41221</v>
      </c>
      <c r="C1345" s="4" t="s">
        <v>624</v>
      </c>
      <c r="D1345" s="1">
        <v>491</v>
      </c>
    </row>
    <row r="1346" spans="1:4" x14ac:dyDescent="0.25">
      <c r="A1346" s="1">
        <v>69</v>
      </c>
      <c r="B1346" s="2">
        <v>41095</v>
      </c>
      <c r="C1346" s="4" t="s">
        <v>625</v>
      </c>
      <c r="D1346" s="1">
        <v>10.3</v>
      </c>
    </row>
    <row r="1347" spans="1:4" x14ac:dyDescent="0.25">
      <c r="A1347" s="1">
        <v>69</v>
      </c>
      <c r="B1347" s="2">
        <v>41109</v>
      </c>
      <c r="C1347" s="4" t="s">
        <v>625</v>
      </c>
      <c r="D1347" s="1">
        <v>10.199999999999999</v>
      </c>
    </row>
    <row r="1348" spans="1:4" x14ac:dyDescent="0.25">
      <c r="A1348" s="1">
        <v>69</v>
      </c>
      <c r="B1348" s="2">
        <v>41123</v>
      </c>
      <c r="C1348" s="4" t="s">
        <v>625</v>
      </c>
      <c r="D1348" s="1">
        <v>9.9</v>
      </c>
    </row>
    <row r="1349" spans="1:4" x14ac:dyDescent="0.25">
      <c r="A1349" s="1">
        <v>69</v>
      </c>
      <c r="B1349" s="2">
        <v>41137</v>
      </c>
      <c r="C1349" s="4" t="s">
        <v>625</v>
      </c>
      <c r="D1349" s="1">
        <v>9.9</v>
      </c>
    </row>
    <row r="1350" spans="1:4" x14ac:dyDescent="0.25">
      <c r="A1350" s="1">
        <v>69</v>
      </c>
      <c r="B1350" s="2">
        <v>41156</v>
      </c>
      <c r="C1350" s="4" t="s">
        <v>625</v>
      </c>
      <c r="D1350" s="1">
        <v>10.1</v>
      </c>
    </row>
    <row r="1351" spans="1:4" x14ac:dyDescent="0.25">
      <c r="A1351" s="1">
        <v>69</v>
      </c>
      <c r="B1351" s="2">
        <v>41172</v>
      </c>
      <c r="C1351" s="4" t="s">
        <v>625</v>
      </c>
      <c r="D1351" s="1">
        <v>11.1</v>
      </c>
    </row>
    <row r="1352" spans="1:4" x14ac:dyDescent="0.25">
      <c r="A1352" s="1">
        <v>69</v>
      </c>
      <c r="B1352" s="2">
        <v>41186</v>
      </c>
      <c r="C1352" s="4" t="s">
        <v>625</v>
      </c>
      <c r="D1352" s="1">
        <v>11</v>
      </c>
    </row>
    <row r="1353" spans="1:4" x14ac:dyDescent="0.25">
      <c r="A1353" s="1">
        <v>69</v>
      </c>
      <c r="B1353" s="2">
        <v>41200</v>
      </c>
      <c r="C1353" s="4" t="s">
        <v>625</v>
      </c>
      <c r="D1353" s="1">
        <v>11.1</v>
      </c>
    </row>
    <row r="1354" spans="1:4" x14ac:dyDescent="0.25">
      <c r="A1354" s="1">
        <v>69</v>
      </c>
      <c r="B1354" s="2">
        <v>41221</v>
      </c>
      <c r="C1354" s="4" t="s">
        <v>625</v>
      </c>
      <c r="D1354" s="1">
        <v>10.7</v>
      </c>
    </row>
    <row r="1355" spans="1:4" x14ac:dyDescent="0.25">
      <c r="A1355" s="1">
        <v>69</v>
      </c>
      <c r="B1355" s="2">
        <v>41232</v>
      </c>
      <c r="C1355" s="4" t="s">
        <v>625</v>
      </c>
      <c r="D1355" s="1">
        <v>10.8</v>
      </c>
    </row>
    <row r="1356" spans="1:4" x14ac:dyDescent="0.25">
      <c r="A1356" s="1">
        <v>69</v>
      </c>
      <c r="B1356" s="2">
        <v>41095</v>
      </c>
      <c r="C1356" s="4" t="s">
        <v>626</v>
      </c>
      <c r="D1356" s="1">
        <v>48</v>
      </c>
    </row>
    <row r="1357" spans="1:4" x14ac:dyDescent="0.25">
      <c r="A1357" s="1">
        <v>69</v>
      </c>
      <c r="B1357" s="2">
        <v>41123</v>
      </c>
      <c r="C1357" s="4" t="s">
        <v>626</v>
      </c>
      <c r="D1357" s="1">
        <v>36</v>
      </c>
    </row>
    <row r="1358" spans="1:4" x14ac:dyDescent="0.25">
      <c r="A1358" s="1">
        <v>69</v>
      </c>
      <c r="B1358" s="2">
        <v>41156</v>
      </c>
      <c r="C1358" s="4" t="s">
        <v>626</v>
      </c>
      <c r="D1358" s="1">
        <v>34</v>
      </c>
    </row>
    <row r="1359" spans="1:4" x14ac:dyDescent="0.25">
      <c r="A1359" s="1">
        <v>69</v>
      </c>
      <c r="B1359" s="2">
        <v>41186</v>
      </c>
      <c r="C1359" s="4" t="s">
        <v>626</v>
      </c>
      <c r="D1359" s="1">
        <v>44</v>
      </c>
    </row>
    <row r="1360" spans="1:4" x14ac:dyDescent="0.25">
      <c r="A1360" s="1">
        <v>69</v>
      </c>
      <c r="B1360" s="2">
        <v>41221</v>
      </c>
      <c r="C1360" s="4" t="s">
        <v>626</v>
      </c>
      <c r="D1360" s="1">
        <v>51</v>
      </c>
    </row>
    <row r="1361" spans="1:4" x14ac:dyDescent="0.25">
      <c r="A1361" s="1">
        <v>70</v>
      </c>
      <c r="B1361" s="2">
        <v>41094</v>
      </c>
      <c r="C1361" s="4" t="s">
        <v>624</v>
      </c>
      <c r="D1361" s="1">
        <v>613</v>
      </c>
    </row>
    <row r="1362" spans="1:4" x14ac:dyDescent="0.25">
      <c r="A1362" s="1">
        <v>70</v>
      </c>
      <c r="B1362" s="2">
        <v>41122</v>
      </c>
      <c r="C1362" s="4" t="s">
        <v>624</v>
      </c>
      <c r="D1362" s="1">
        <v>753</v>
      </c>
    </row>
    <row r="1363" spans="1:4" x14ac:dyDescent="0.25">
      <c r="A1363" s="1">
        <v>70</v>
      </c>
      <c r="B1363" s="2">
        <v>41094</v>
      </c>
      <c r="C1363" s="4" t="s">
        <v>625</v>
      </c>
      <c r="D1363" s="1">
        <v>10.4</v>
      </c>
    </row>
    <row r="1364" spans="1:4" x14ac:dyDescent="0.25">
      <c r="A1364" s="1">
        <v>70</v>
      </c>
      <c r="B1364" s="2">
        <v>41117</v>
      </c>
      <c r="C1364" s="4" t="s">
        <v>625</v>
      </c>
      <c r="D1364" s="1">
        <v>11.2</v>
      </c>
    </row>
    <row r="1365" spans="1:4" x14ac:dyDescent="0.25">
      <c r="A1365" s="1">
        <v>70</v>
      </c>
      <c r="B1365" s="2">
        <v>41122</v>
      </c>
      <c r="C1365" s="4" t="s">
        <v>625</v>
      </c>
      <c r="D1365" s="1">
        <v>11.1</v>
      </c>
    </row>
    <row r="1366" spans="1:4" x14ac:dyDescent="0.25">
      <c r="A1366" s="1">
        <v>70</v>
      </c>
      <c r="B1366" s="2">
        <v>41094</v>
      </c>
      <c r="C1366" s="4" t="s">
        <v>626</v>
      </c>
      <c r="D1366" s="1">
        <v>18</v>
      </c>
    </row>
    <row r="1367" spans="1:4" x14ac:dyDescent="0.25">
      <c r="A1367" s="1">
        <v>70</v>
      </c>
      <c r="B1367" s="2">
        <v>41122</v>
      </c>
      <c r="C1367" s="4" t="s">
        <v>626</v>
      </c>
      <c r="D1367" s="1">
        <v>12</v>
      </c>
    </row>
    <row r="1368" spans="1:4" x14ac:dyDescent="0.25">
      <c r="A1368" s="1">
        <v>71</v>
      </c>
      <c r="B1368" s="2">
        <v>41094</v>
      </c>
      <c r="C1368" s="4" t="s">
        <v>624</v>
      </c>
      <c r="D1368" s="1">
        <v>894</v>
      </c>
    </row>
    <row r="1369" spans="1:4" x14ac:dyDescent="0.25">
      <c r="A1369" s="1">
        <v>71</v>
      </c>
      <c r="B1369" s="2">
        <v>41094</v>
      </c>
      <c r="C1369" s="4" t="s">
        <v>625</v>
      </c>
      <c r="D1369" s="1">
        <v>12</v>
      </c>
    </row>
    <row r="1370" spans="1:4" x14ac:dyDescent="0.25">
      <c r="A1370" s="1">
        <v>71</v>
      </c>
      <c r="B1370" s="2">
        <v>41094</v>
      </c>
      <c r="C1370" s="4" t="s">
        <v>626</v>
      </c>
      <c r="D1370" s="1">
        <v>17</v>
      </c>
    </row>
    <row r="1371" spans="1:4" x14ac:dyDescent="0.25">
      <c r="A1371" s="1">
        <v>72</v>
      </c>
      <c r="B1371" s="2">
        <v>41207</v>
      </c>
      <c r="C1371" s="4" t="s">
        <v>624</v>
      </c>
      <c r="D1371" s="1">
        <v>1303</v>
      </c>
    </row>
    <row r="1372" spans="1:4" x14ac:dyDescent="0.25">
      <c r="A1372" s="1">
        <v>72</v>
      </c>
      <c r="B1372" s="2">
        <v>41221</v>
      </c>
      <c r="C1372" s="4" t="s">
        <v>624</v>
      </c>
      <c r="D1372" s="1">
        <v>1440</v>
      </c>
    </row>
    <row r="1373" spans="1:4" x14ac:dyDescent="0.25">
      <c r="A1373" s="1">
        <v>72</v>
      </c>
      <c r="B1373" s="2">
        <v>41207</v>
      </c>
      <c r="C1373" s="4" t="s">
        <v>625</v>
      </c>
      <c r="D1373" s="1">
        <v>9.1999999999999993</v>
      </c>
    </row>
    <row r="1374" spans="1:4" x14ac:dyDescent="0.25">
      <c r="A1374" s="1">
        <v>72</v>
      </c>
      <c r="B1374" s="2">
        <v>41221</v>
      </c>
      <c r="C1374" s="4" t="s">
        <v>625</v>
      </c>
      <c r="D1374" s="1">
        <v>9.1999999999999993</v>
      </c>
    </row>
    <row r="1375" spans="1:4" x14ac:dyDescent="0.25">
      <c r="A1375" s="1">
        <v>72</v>
      </c>
      <c r="B1375" s="2">
        <v>41236</v>
      </c>
      <c r="C1375" s="4" t="s">
        <v>625</v>
      </c>
      <c r="D1375" s="1">
        <v>9.6999999999999993</v>
      </c>
    </row>
    <row r="1376" spans="1:4" x14ac:dyDescent="0.25">
      <c r="A1376" s="1">
        <v>72</v>
      </c>
      <c r="B1376" s="2">
        <v>41207</v>
      </c>
      <c r="C1376" s="4" t="s">
        <v>626</v>
      </c>
      <c r="D1376" s="1">
        <v>13</v>
      </c>
    </row>
    <row r="1377" spans="1:4" x14ac:dyDescent="0.25">
      <c r="A1377" s="1">
        <v>72</v>
      </c>
      <c r="B1377" s="2">
        <v>41221</v>
      </c>
      <c r="C1377" s="4" t="s">
        <v>626</v>
      </c>
      <c r="D1377" s="1">
        <v>17</v>
      </c>
    </row>
    <row r="1378" spans="1:4" x14ac:dyDescent="0.25">
      <c r="A1378" s="1">
        <v>73</v>
      </c>
      <c r="B1378" s="2">
        <v>41148</v>
      </c>
      <c r="C1378" s="4" t="s">
        <v>624</v>
      </c>
      <c r="D1378" s="1">
        <v>611</v>
      </c>
    </row>
    <row r="1379" spans="1:4" x14ac:dyDescent="0.25">
      <c r="A1379" s="1">
        <v>73</v>
      </c>
      <c r="B1379" s="2">
        <v>41157</v>
      </c>
      <c r="C1379" s="4" t="s">
        <v>624</v>
      </c>
      <c r="D1379" s="1">
        <v>397</v>
      </c>
    </row>
    <row r="1380" spans="1:4" x14ac:dyDescent="0.25">
      <c r="A1380" s="1">
        <v>73</v>
      </c>
      <c r="B1380" s="2">
        <v>41185</v>
      </c>
      <c r="C1380" s="4" t="s">
        <v>624</v>
      </c>
      <c r="D1380" s="1">
        <v>511</v>
      </c>
    </row>
    <row r="1381" spans="1:4" x14ac:dyDescent="0.25">
      <c r="A1381" s="1">
        <v>73</v>
      </c>
      <c r="B1381" s="2">
        <v>41220</v>
      </c>
      <c r="C1381" s="4" t="s">
        <v>624</v>
      </c>
      <c r="D1381" s="1">
        <v>860</v>
      </c>
    </row>
    <row r="1382" spans="1:4" x14ac:dyDescent="0.25">
      <c r="A1382" s="1">
        <v>73</v>
      </c>
      <c r="B1382" s="2">
        <v>41248</v>
      </c>
      <c r="C1382" s="4" t="s">
        <v>624</v>
      </c>
      <c r="D1382" s="1">
        <v>427</v>
      </c>
    </row>
    <row r="1383" spans="1:4" x14ac:dyDescent="0.25">
      <c r="A1383" s="1">
        <v>73</v>
      </c>
      <c r="B1383" s="2">
        <v>41148</v>
      </c>
      <c r="C1383" s="4" t="s">
        <v>625</v>
      </c>
      <c r="D1383" s="1">
        <v>8.8000000000000007</v>
      </c>
    </row>
    <row r="1384" spans="1:4" x14ac:dyDescent="0.25">
      <c r="A1384" s="1">
        <v>73</v>
      </c>
      <c r="B1384" s="2">
        <v>41157</v>
      </c>
      <c r="C1384" s="4" t="s">
        <v>625</v>
      </c>
      <c r="D1384" s="1">
        <v>9.8000000000000007</v>
      </c>
    </row>
    <row r="1385" spans="1:4" x14ac:dyDescent="0.25">
      <c r="A1385" s="1">
        <v>73</v>
      </c>
      <c r="B1385" s="2">
        <v>41171</v>
      </c>
      <c r="C1385" s="4" t="s">
        <v>625</v>
      </c>
      <c r="D1385" s="1">
        <v>9.6</v>
      </c>
    </row>
    <row r="1386" spans="1:4" x14ac:dyDescent="0.25">
      <c r="A1386" s="1">
        <v>73</v>
      </c>
      <c r="B1386" s="2">
        <v>41185</v>
      </c>
      <c r="C1386" s="4" t="s">
        <v>625</v>
      </c>
      <c r="D1386" s="1">
        <v>9.9</v>
      </c>
    </row>
    <row r="1387" spans="1:4" x14ac:dyDescent="0.25">
      <c r="A1387" s="1">
        <v>73</v>
      </c>
      <c r="B1387" s="2">
        <v>41199</v>
      </c>
      <c r="C1387" s="4" t="s">
        <v>625</v>
      </c>
      <c r="D1387" s="1">
        <v>10.8</v>
      </c>
    </row>
    <row r="1388" spans="1:4" x14ac:dyDescent="0.25">
      <c r="A1388" s="1">
        <v>73</v>
      </c>
      <c r="B1388" s="2">
        <v>41213</v>
      </c>
      <c r="C1388" s="4" t="s">
        <v>625</v>
      </c>
      <c r="D1388" s="1">
        <v>11</v>
      </c>
    </row>
    <row r="1389" spans="1:4" x14ac:dyDescent="0.25">
      <c r="A1389" s="1">
        <v>73</v>
      </c>
      <c r="B1389" s="2">
        <v>41220</v>
      </c>
      <c r="C1389" s="4" t="s">
        <v>625</v>
      </c>
      <c r="D1389" s="1">
        <v>11.1</v>
      </c>
    </row>
    <row r="1390" spans="1:4" x14ac:dyDescent="0.25">
      <c r="A1390" s="1">
        <v>73</v>
      </c>
      <c r="B1390" s="2">
        <v>41233</v>
      </c>
      <c r="C1390" s="4" t="s">
        <v>625</v>
      </c>
      <c r="D1390" s="1">
        <v>10.8</v>
      </c>
    </row>
    <row r="1391" spans="1:4" x14ac:dyDescent="0.25">
      <c r="A1391" s="1">
        <v>73</v>
      </c>
      <c r="B1391" s="2">
        <v>41248</v>
      </c>
      <c r="C1391" s="4" t="s">
        <v>625</v>
      </c>
      <c r="D1391" s="1">
        <v>12.6</v>
      </c>
    </row>
    <row r="1392" spans="1:4" x14ac:dyDescent="0.25">
      <c r="A1392" s="1">
        <v>73</v>
      </c>
      <c r="B1392" s="2">
        <v>41148</v>
      </c>
      <c r="C1392" s="4" t="s">
        <v>626</v>
      </c>
      <c r="D1392" s="1">
        <v>22</v>
      </c>
    </row>
    <row r="1393" spans="1:4" x14ac:dyDescent="0.25">
      <c r="A1393" s="1">
        <v>73</v>
      </c>
      <c r="B1393" s="2">
        <v>41157</v>
      </c>
      <c r="C1393" s="4" t="s">
        <v>626</v>
      </c>
      <c r="D1393" s="1">
        <v>27</v>
      </c>
    </row>
    <row r="1394" spans="1:4" x14ac:dyDescent="0.25">
      <c r="A1394" s="1">
        <v>73</v>
      </c>
      <c r="B1394" s="2">
        <v>41185</v>
      </c>
      <c r="C1394" s="4" t="s">
        <v>626</v>
      </c>
      <c r="D1394" s="1">
        <v>19</v>
      </c>
    </row>
    <row r="1395" spans="1:4" x14ac:dyDescent="0.25">
      <c r="A1395" s="1">
        <v>73</v>
      </c>
      <c r="B1395" s="2">
        <v>41220</v>
      </c>
      <c r="C1395" s="4" t="s">
        <v>626</v>
      </c>
      <c r="D1395" s="1">
        <v>40</v>
      </c>
    </row>
    <row r="1396" spans="1:4" x14ac:dyDescent="0.25">
      <c r="A1396" s="1">
        <v>73</v>
      </c>
      <c r="B1396" s="2">
        <v>41248</v>
      </c>
      <c r="C1396" s="4" t="s">
        <v>626</v>
      </c>
      <c r="D1396" s="1">
        <v>24</v>
      </c>
    </row>
    <row r="1397" spans="1:4" x14ac:dyDescent="0.25">
      <c r="A1397" s="1">
        <v>74</v>
      </c>
      <c r="B1397" s="2">
        <v>41096</v>
      </c>
      <c r="C1397" s="4" t="s">
        <v>624</v>
      </c>
      <c r="D1397" s="1">
        <v>575</v>
      </c>
    </row>
    <row r="1398" spans="1:4" x14ac:dyDescent="0.25">
      <c r="A1398" s="1">
        <v>74</v>
      </c>
      <c r="B1398" s="2">
        <v>41122</v>
      </c>
      <c r="C1398" s="4" t="s">
        <v>624</v>
      </c>
      <c r="D1398" s="1">
        <v>615</v>
      </c>
    </row>
    <row r="1399" spans="1:4" x14ac:dyDescent="0.25">
      <c r="A1399" s="1">
        <v>74</v>
      </c>
      <c r="B1399" s="2">
        <v>41157</v>
      </c>
      <c r="C1399" s="4" t="s">
        <v>624</v>
      </c>
      <c r="D1399" s="1">
        <v>450</v>
      </c>
    </row>
    <row r="1400" spans="1:4" x14ac:dyDescent="0.25">
      <c r="A1400" s="1">
        <v>74</v>
      </c>
      <c r="B1400" s="2">
        <v>41185</v>
      </c>
      <c r="C1400" s="4" t="s">
        <v>624</v>
      </c>
      <c r="D1400" s="1">
        <v>666</v>
      </c>
    </row>
    <row r="1401" spans="1:4" x14ac:dyDescent="0.25">
      <c r="A1401" s="1">
        <v>74</v>
      </c>
      <c r="B1401" s="2">
        <v>41220</v>
      </c>
      <c r="C1401" s="4" t="s">
        <v>624</v>
      </c>
      <c r="D1401" s="1">
        <v>603</v>
      </c>
    </row>
    <row r="1402" spans="1:4" x14ac:dyDescent="0.25">
      <c r="A1402" s="1">
        <v>74</v>
      </c>
      <c r="B1402" s="2">
        <v>41248</v>
      </c>
      <c r="C1402" s="4" t="s">
        <v>624</v>
      </c>
      <c r="D1402" s="1">
        <v>510</v>
      </c>
    </row>
    <row r="1403" spans="1:4" x14ac:dyDescent="0.25">
      <c r="A1403" s="1">
        <v>74</v>
      </c>
      <c r="B1403" s="2">
        <v>41096</v>
      </c>
      <c r="C1403" s="4" t="s">
        <v>625</v>
      </c>
      <c r="D1403" s="1">
        <v>9.9</v>
      </c>
    </row>
    <row r="1404" spans="1:4" x14ac:dyDescent="0.25">
      <c r="A1404" s="1">
        <v>74</v>
      </c>
      <c r="B1404" s="2">
        <v>41110</v>
      </c>
      <c r="C1404" s="4" t="s">
        <v>625</v>
      </c>
      <c r="D1404" s="1">
        <v>8.6</v>
      </c>
    </row>
    <row r="1405" spans="1:4" x14ac:dyDescent="0.25">
      <c r="A1405" s="1">
        <v>74</v>
      </c>
      <c r="B1405" s="2">
        <v>41122</v>
      </c>
      <c r="C1405" s="4" t="s">
        <v>625</v>
      </c>
      <c r="D1405" s="1">
        <v>8.8000000000000007</v>
      </c>
    </row>
    <row r="1406" spans="1:4" x14ac:dyDescent="0.25">
      <c r="A1406" s="1">
        <v>74</v>
      </c>
      <c r="B1406" s="2">
        <v>41136</v>
      </c>
      <c r="C1406" s="4" t="s">
        <v>625</v>
      </c>
      <c r="D1406" s="1">
        <v>9.1</v>
      </c>
    </row>
    <row r="1407" spans="1:4" x14ac:dyDescent="0.25">
      <c r="A1407" s="1">
        <v>74</v>
      </c>
      <c r="B1407" s="2">
        <v>41157</v>
      </c>
      <c r="C1407" s="4" t="s">
        <v>625</v>
      </c>
      <c r="D1407" s="1">
        <v>9.8000000000000007</v>
      </c>
    </row>
    <row r="1408" spans="1:4" x14ac:dyDescent="0.25">
      <c r="A1408" s="1">
        <v>74</v>
      </c>
      <c r="B1408" s="2">
        <v>41171</v>
      </c>
      <c r="C1408" s="4" t="s">
        <v>625</v>
      </c>
      <c r="D1408" s="1">
        <v>10.1</v>
      </c>
    </row>
    <row r="1409" spans="1:4" x14ac:dyDescent="0.25">
      <c r="A1409" s="1">
        <v>74</v>
      </c>
      <c r="B1409" s="2">
        <v>41185</v>
      </c>
      <c r="C1409" s="4" t="s">
        <v>625</v>
      </c>
      <c r="D1409" s="1">
        <v>9.6</v>
      </c>
    </row>
    <row r="1410" spans="1:4" x14ac:dyDescent="0.25">
      <c r="A1410" s="1">
        <v>74</v>
      </c>
      <c r="B1410" s="2">
        <v>41199</v>
      </c>
      <c r="C1410" s="4" t="s">
        <v>625</v>
      </c>
      <c r="D1410" s="1">
        <v>10.3</v>
      </c>
    </row>
    <row r="1411" spans="1:4" x14ac:dyDescent="0.25">
      <c r="A1411" s="1">
        <v>74</v>
      </c>
      <c r="B1411" s="2">
        <v>41220</v>
      </c>
      <c r="C1411" s="4" t="s">
        <v>625</v>
      </c>
      <c r="D1411" s="1">
        <v>10.1</v>
      </c>
    </row>
    <row r="1412" spans="1:4" x14ac:dyDescent="0.25">
      <c r="A1412" s="1">
        <v>74</v>
      </c>
      <c r="B1412" s="2">
        <v>41233</v>
      </c>
      <c r="C1412" s="4" t="s">
        <v>625</v>
      </c>
      <c r="D1412" s="1">
        <v>9.9</v>
      </c>
    </row>
    <row r="1413" spans="1:4" x14ac:dyDescent="0.25">
      <c r="A1413" s="1">
        <v>74</v>
      </c>
      <c r="B1413" s="2">
        <v>41248</v>
      </c>
      <c r="C1413" s="4" t="s">
        <v>625</v>
      </c>
      <c r="D1413" s="1">
        <v>10.3</v>
      </c>
    </row>
    <row r="1414" spans="1:4" x14ac:dyDescent="0.25">
      <c r="A1414" s="1">
        <v>74</v>
      </c>
      <c r="B1414" s="2">
        <v>41096</v>
      </c>
      <c r="C1414" s="4" t="s">
        <v>626</v>
      </c>
      <c r="D1414" s="1">
        <v>27</v>
      </c>
    </row>
    <row r="1415" spans="1:4" x14ac:dyDescent="0.25">
      <c r="A1415" s="1">
        <v>74</v>
      </c>
      <c r="B1415" s="2">
        <v>41122</v>
      </c>
      <c r="C1415" s="4" t="s">
        <v>626</v>
      </c>
      <c r="D1415" s="1">
        <v>25</v>
      </c>
    </row>
    <row r="1416" spans="1:4" x14ac:dyDescent="0.25">
      <c r="A1416" s="1">
        <v>74</v>
      </c>
      <c r="B1416" s="2">
        <v>41157</v>
      </c>
      <c r="C1416" s="4" t="s">
        <v>626</v>
      </c>
      <c r="D1416" s="1">
        <v>21</v>
      </c>
    </row>
    <row r="1417" spans="1:4" x14ac:dyDescent="0.25">
      <c r="A1417" s="1">
        <v>74</v>
      </c>
      <c r="B1417" s="2">
        <v>41185</v>
      </c>
      <c r="C1417" s="4" t="s">
        <v>626</v>
      </c>
      <c r="D1417" s="1">
        <v>31</v>
      </c>
    </row>
    <row r="1418" spans="1:4" x14ac:dyDescent="0.25">
      <c r="A1418" s="1">
        <v>74</v>
      </c>
      <c r="B1418" s="2">
        <v>41220</v>
      </c>
      <c r="C1418" s="4" t="s">
        <v>626</v>
      </c>
      <c r="D1418" s="1">
        <v>33</v>
      </c>
    </row>
    <row r="1419" spans="1:4" x14ac:dyDescent="0.25">
      <c r="A1419" s="1">
        <v>74</v>
      </c>
      <c r="B1419" s="2">
        <v>41248</v>
      </c>
      <c r="C1419" s="4" t="s">
        <v>626</v>
      </c>
      <c r="D1419" s="1">
        <v>35</v>
      </c>
    </row>
    <row r="1420" spans="1:4" x14ac:dyDescent="0.25">
      <c r="A1420" s="1">
        <v>75</v>
      </c>
      <c r="B1420" s="2">
        <v>41102</v>
      </c>
      <c r="C1420" s="4" t="s">
        <v>624</v>
      </c>
      <c r="D1420" s="1">
        <v>263</v>
      </c>
    </row>
    <row r="1421" spans="1:4" x14ac:dyDescent="0.25">
      <c r="A1421" s="1">
        <v>75</v>
      </c>
      <c r="B1421" s="2">
        <v>41123</v>
      </c>
      <c r="C1421" s="4" t="s">
        <v>624</v>
      </c>
      <c r="D1421" s="1">
        <v>280</v>
      </c>
    </row>
    <row r="1422" spans="1:4" x14ac:dyDescent="0.25">
      <c r="A1422" s="1">
        <v>75</v>
      </c>
      <c r="B1422" s="2">
        <v>41157</v>
      </c>
      <c r="C1422" s="4" t="s">
        <v>624</v>
      </c>
      <c r="D1422" s="1">
        <v>218</v>
      </c>
    </row>
    <row r="1423" spans="1:4" x14ac:dyDescent="0.25">
      <c r="A1423" s="1">
        <v>75</v>
      </c>
      <c r="B1423" s="2">
        <v>41186</v>
      </c>
      <c r="C1423" s="4" t="s">
        <v>624</v>
      </c>
      <c r="D1423" s="1">
        <v>443</v>
      </c>
    </row>
    <row r="1424" spans="1:4" x14ac:dyDescent="0.25">
      <c r="A1424" s="1">
        <v>75</v>
      </c>
      <c r="B1424" s="2">
        <v>41230</v>
      </c>
      <c r="C1424" s="4" t="s">
        <v>624</v>
      </c>
      <c r="D1424" s="1">
        <v>576</v>
      </c>
    </row>
    <row r="1425" spans="1:4" x14ac:dyDescent="0.25">
      <c r="A1425" s="1">
        <v>75</v>
      </c>
      <c r="B1425" s="2">
        <v>41102</v>
      </c>
      <c r="C1425" s="4" t="s">
        <v>625</v>
      </c>
      <c r="D1425" s="1">
        <v>8.3000000000000007</v>
      </c>
    </row>
    <row r="1426" spans="1:4" x14ac:dyDescent="0.25">
      <c r="A1426" s="1">
        <v>75</v>
      </c>
      <c r="B1426" s="2">
        <v>41109</v>
      </c>
      <c r="C1426" s="4" t="s">
        <v>625</v>
      </c>
      <c r="D1426" s="1">
        <v>8.6</v>
      </c>
    </row>
    <row r="1427" spans="1:4" x14ac:dyDescent="0.25">
      <c r="A1427" s="1">
        <v>75</v>
      </c>
      <c r="B1427" s="2">
        <v>41123</v>
      </c>
      <c r="C1427" s="4" t="s">
        <v>625</v>
      </c>
      <c r="D1427" s="1">
        <v>9.1</v>
      </c>
    </row>
    <row r="1428" spans="1:4" x14ac:dyDescent="0.25">
      <c r="A1428" s="1">
        <v>75</v>
      </c>
      <c r="B1428" s="2">
        <v>41137</v>
      </c>
      <c r="C1428" s="4" t="s">
        <v>625</v>
      </c>
      <c r="D1428" s="1">
        <v>10.1</v>
      </c>
    </row>
    <row r="1429" spans="1:4" x14ac:dyDescent="0.25">
      <c r="A1429" s="1">
        <v>75</v>
      </c>
      <c r="B1429" s="2">
        <v>41157</v>
      </c>
      <c r="C1429" s="4" t="s">
        <v>625</v>
      </c>
      <c r="D1429" s="1">
        <v>10.5</v>
      </c>
    </row>
    <row r="1430" spans="1:4" x14ac:dyDescent="0.25">
      <c r="A1430" s="1">
        <v>75</v>
      </c>
      <c r="B1430" s="2">
        <v>41172</v>
      </c>
      <c r="C1430" s="4" t="s">
        <v>625</v>
      </c>
      <c r="D1430" s="1">
        <v>9.6</v>
      </c>
    </row>
    <row r="1431" spans="1:4" x14ac:dyDescent="0.25">
      <c r="A1431" s="1">
        <v>75</v>
      </c>
      <c r="B1431" s="2">
        <v>41186</v>
      </c>
      <c r="C1431" s="4" t="s">
        <v>625</v>
      </c>
      <c r="D1431" s="1">
        <v>9.6999999999999993</v>
      </c>
    </row>
    <row r="1432" spans="1:4" x14ac:dyDescent="0.25">
      <c r="A1432" s="1">
        <v>75</v>
      </c>
      <c r="B1432" s="2">
        <v>41200</v>
      </c>
      <c r="C1432" s="4" t="s">
        <v>625</v>
      </c>
      <c r="D1432" s="1">
        <v>9.1999999999999993</v>
      </c>
    </row>
    <row r="1433" spans="1:4" x14ac:dyDescent="0.25">
      <c r="A1433" s="1">
        <v>75</v>
      </c>
      <c r="B1433" s="2">
        <v>41230</v>
      </c>
      <c r="C1433" s="4" t="s">
        <v>625</v>
      </c>
      <c r="D1433" s="1">
        <v>9.8000000000000007</v>
      </c>
    </row>
    <row r="1434" spans="1:4" x14ac:dyDescent="0.25">
      <c r="A1434" s="1">
        <v>75</v>
      </c>
      <c r="B1434" s="2">
        <v>41102</v>
      </c>
      <c r="C1434" s="4" t="s">
        <v>626</v>
      </c>
      <c r="D1434" s="1">
        <v>15</v>
      </c>
    </row>
    <row r="1435" spans="1:4" x14ac:dyDescent="0.25">
      <c r="A1435" s="1">
        <v>75</v>
      </c>
      <c r="B1435" s="2">
        <v>41123</v>
      </c>
      <c r="C1435" s="4" t="s">
        <v>626</v>
      </c>
      <c r="D1435" s="1">
        <v>15</v>
      </c>
    </row>
    <row r="1436" spans="1:4" x14ac:dyDescent="0.25">
      <c r="A1436" s="1">
        <v>75</v>
      </c>
      <c r="B1436" s="2">
        <v>41157</v>
      </c>
      <c r="C1436" s="4" t="s">
        <v>626</v>
      </c>
      <c r="D1436" s="1">
        <v>13</v>
      </c>
    </row>
    <row r="1437" spans="1:4" x14ac:dyDescent="0.25">
      <c r="A1437" s="1">
        <v>75</v>
      </c>
      <c r="B1437" s="2">
        <v>41186</v>
      </c>
      <c r="C1437" s="4" t="s">
        <v>626</v>
      </c>
      <c r="D1437" s="1">
        <v>16</v>
      </c>
    </row>
    <row r="1438" spans="1:4" x14ac:dyDescent="0.25">
      <c r="A1438" s="1">
        <v>75</v>
      </c>
      <c r="B1438" s="2">
        <v>41230</v>
      </c>
      <c r="C1438" s="4" t="s">
        <v>626</v>
      </c>
      <c r="D1438" s="1">
        <v>21</v>
      </c>
    </row>
    <row r="1439" spans="1:4" x14ac:dyDescent="0.25">
      <c r="A1439" s="1">
        <v>76</v>
      </c>
      <c r="B1439" s="2">
        <v>41209</v>
      </c>
      <c r="C1439" s="4" t="s">
        <v>624</v>
      </c>
      <c r="D1439" s="1">
        <v>1200</v>
      </c>
    </row>
    <row r="1440" spans="1:4" x14ac:dyDescent="0.25">
      <c r="A1440" s="1">
        <v>76</v>
      </c>
      <c r="B1440" s="2">
        <v>41221</v>
      </c>
      <c r="C1440" s="4" t="s">
        <v>624</v>
      </c>
      <c r="D1440" s="1">
        <v>854</v>
      </c>
    </row>
    <row r="1441" spans="1:4" x14ac:dyDescent="0.25">
      <c r="A1441" s="1">
        <v>76</v>
      </c>
      <c r="B1441" s="2">
        <v>41209</v>
      </c>
      <c r="C1441" s="4" t="s">
        <v>625</v>
      </c>
      <c r="D1441" s="1">
        <v>7.8</v>
      </c>
    </row>
    <row r="1442" spans="1:4" x14ac:dyDescent="0.25">
      <c r="A1442" s="1">
        <v>76</v>
      </c>
      <c r="B1442" s="2">
        <v>41221</v>
      </c>
      <c r="C1442" s="4" t="s">
        <v>625</v>
      </c>
      <c r="D1442" s="1">
        <v>8.5</v>
      </c>
    </row>
    <row r="1443" spans="1:4" x14ac:dyDescent="0.25">
      <c r="A1443" s="1">
        <v>76</v>
      </c>
      <c r="B1443" s="2">
        <v>41232</v>
      </c>
      <c r="C1443" s="4" t="s">
        <v>625</v>
      </c>
      <c r="D1443" s="1">
        <v>10.6</v>
      </c>
    </row>
    <row r="1444" spans="1:4" x14ac:dyDescent="0.25">
      <c r="A1444" s="1">
        <v>76</v>
      </c>
      <c r="B1444" s="2">
        <v>41209</v>
      </c>
      <c r="C1444" s="4" t="s">
        <v>626</v>
      </c>
      <c r="D1444" s="1">
        <v>30</v>
      </c>
    </row>
    <row r="1445" spans="1:4" x14ac:dyDescent="0.25">
      <c r="A1445" s="1">
        <v>76</v>
      </c>
      <c r="B1445" s="2">
        <v>41221</v>
      </c>
      <c r="C1445" s="4" t="s">
        <v>626</v>
      </c>
      <c r="D1445" s="1">
        <v>27</v>
      </c>
    </row>
    <row r="1446" spans="1:4" x14ac:dyDescent="0.25">
      <c r="A1446" s="1">
        <v>77</v>
      </c>
      <c r="B1446" s="2">
        <v>41093</v>
      </c>
      <c r="C1446" s="4" t="s">
        <v>624</v>
      </c>
      <c r="D1446" s="1">
        <v>573</v>
      </c>
    </row>
    <row r="1447" spans="1:4" x14ac:dyDescent="0.25">
      <c r="A1447" s="1">
        <v>77</v>
      </c>
      <c r="B1447" s="2">
        <v>41125</v>
      </c>
      <c r="C1447" s="4" t="s">
        <v>624</v>
      </c>
      <c r="D1447" s="1">
        <v>328</v>
      </c>
    </row>
    <row r="1448" spans="1:4" x14ac:dyDescent="0.25">
      <c r="A1448" s="1">
        <v>77</v>
      </c>
      <c r="B1448" s="2">
        <v>41159</v>
      </c>
      <c r="C1448" s="4" t="s">
        <v>624</v>
      </c>
      <c r="D1448" s="1">
        <v>854</v>
      </c>
    </row>
    <row r="1449" spans="1:4" x14ac:dyDescent="0.25">
      <c r="A1449" s="1">
        <v>77</v>
      </c>
      <c r="B1449" s="2">
        <v>41183</v>
      </c>
      <c r="C1449" s="4" t="s">
        <v>624</v>
      </c>
      <c r="D1449" s="1">
        <v>866</v>
      </c>
    </row>
    <row r="1450" spans="1:4" x14ac:dyDescent="0.25">
      <c r="A1450" s="1">
        <v>77</v>
      </c>
      <c r="B1450" s="2">
        <v>41218</v>
      </c>
      <c r="C1450" s="4" t="s">
        <v>624</v>
      </c>
      <c r="D1450" s="1">
        <v>899</v>
      </c>
    </row>
    <row r="1451" spans="1:4" x14ac:dyDescent="0.25">
      <c r="A1451" s="1">
        <v>77</v>
      </c>
      <c r="B1451" s="2">
        <v>41246</v>
      </c>
      <c r="C1451" s="4" t="s">
        <v>624</v>
      </c>
      <c r="D1451" s="1">
        <v>779</v>
      </c>
    </row>
    <row r="1452" spans="1:4" x14ac:dyDescent="0.25">
      <c r="A1452" s="1">
        <v>77</v>
      </c>
      <c r="B1452" s="2">
        <v>41093</v>
      </c>
      <c r="C1452" s="4" t="s">
        <v>625</v>
      </c>
      <c r="D1452" s="1">
        <v>11.9</v>
      </c>
    </row>
    <row r="1453" spans="1:4" x14ac:dyDescent="0.25">
      <c r="A1453" s="1">
        <v>77</v>
      </c>
      <c r="B1453" s="2">
        <v>41104</v>
      </c>
      <c r="C1453" s="4" t="s">
        <v>625</v>
      </c>
      <c r="D1453" s="1">
        <v>11.1</v>
      </c>
    </row>
    <row r="1454" spans="1:4" x14ac:dyDescent="0.25">
      <c r="A1454" s="1">
        <v>77</v>
      </c>
      <c r="B1454" s="2">
        <v>41111</v>
      </c>
      <c r="C1454" s="4" t="s">
        <v>625</v>
      </c>
      <c r="D1454" s="1">
        <v>10.6</v>
      </c>
    </row>
    <row r="1455" spans="1:4" x14ac:dyDescent="0.25">
      <c r="A1455" s="1">
        <v>77</v>
      </c>
      <c r="B1455" s="2">
        <v>41125</v>
      </c>
      <c r="C1455" s="4" t="s">
        <v>625</v>
      </c>
      <c r="D1455" s="1">
        <v>11.1</v>
      </c>
    </row>
    <row r="1456" spans="1:4" x14ac:dyDescent="0.25">
      <c r="A1456" s="1">
        <v>77</v>
      </c>
      <c r="B1456" s="2">
        <v>41135</v>
      </c>
      <c r="C1456" s="4" t="s">
        <v>625</v>
      </c>
      <c r="D1456" s="1">
        <v>11.6</v>
      </c>
    </row>
    <row r="1457" spans="1:4" x14ac:dyDescent="0.25">
      <c r="A1457" s="1">
        <v>77</v>
      </c>
      <c r="B1457" s="2">
        <v>41142</v>
      </c>
      <c r="C1457" s="4" t="s">
        <v>625</v>
      </c>
      <c r="D1457" s="1">
        <v>12</v>
      </c>
    </row>
    <row r="1458" spans="1:4" x14ac:dyDescent="0.25">
      <c r="A1458" s="1">
        <v>77</v>
      </c>
      <c r="B1458" s="2">
        <v>41159</v>
      </c>
      <c r="C1458" s="4" t="s">
        <v>625</v>
      </c>
      <c r="D1458" s="1">
        <v>11.5</v>
      </c>
    </row>
    <row r="1459" spans="1:4" x14ac:dyDescent="0.25">
      <c r="A1459" s="1">
        <v>77</v>
      </c>
      <c r="B1459" s="2">
        <v>41173</v>
      </c>
      <c r="C1459" s="4" t="s">
        <v>625</v>
      </c>
      <c r="D1459" s="1">
        <v>11.1</v>
      </c>
    </row>
    <row r="1460" spans="1:4" x14ac:dyDescent="0.25">
      <c r="A1460" s="1">
        <v>77</v>
      </c>
      <c r="B1460" s="2">
        <v>41183</v>
      </c>
      <c r="C1460" s="4" t="s">
        <v>625</v>
      </c>
      <c r="D1460" s="1">
        <v>12.3</v>
      </c>
    </row>
    <row r="1461" spans="1:4" x14ac:dyDescent="0.25">
      <c r="A1461" s="1">
        <v>77</v>
      </c>
      <c r="B1461" s="2">
        <v>41201</v>
      </c>
      <c r="C1461" s="4" t="s">
        <v>625</v>
      </c>
      <c r="D1461" s="1">
        <v>10.8</v>
      </c>
    </row>
    <row r="1462" spans="1:4" x14ac:dyDescent="0.25">
      <c r="A1462" s="1">
        <v>77</v>
      </c>
      <c r="B1462" s="2">
        <v>41218</v>
      </c>
      <c r="C1462" s="4" t="s">
        <v>625</v>
      </c>
      <c r="D1462" s="1">
        <v>9.9</v>
      </c>
    </row>
    <row r="1463" spans="1:4" x14ac:dyDescent="0.25">
      <c r="A1463" s="1">
        <v>77</v>
      </c>
      <c r="B1463" s="2">
        <v>41236</v>
      </c>
      <c r="C1463" s="4" t="s">
        <v>625</v>
      </c>
      <c r="D1463" s="1">
        <v>8.6999999999999993</v>
      </c>
    </row>
    <row r="1464" spans="1:4" x14ac:dyDescent="0.25">
      <c r="A1464" s="1">
        <v>77</v>
      </c>
      <c r="B1464" s="2">
        <v>41246</v>
      </c>
      <c r="C1464" s="4" t="s">
        <v>625</v>
      </c>
      <c r="D1464" s="1">
        <v>9.1</v>
      </c>
    </row>
    <row r="1465" spans="1:4" x14ac:dyDescent="0.25">
      <c r="A1465" s="1">
        <v>77</v>
      </c>
      <c r="B1465" s="2">
        <v>41093</v>
      </c>
      <c r="C1465" s="4" t="s">
        <v>626</v>
      </c>
      <c r="D1465" s="1">
        <v>26</v>
      </c>
    </row>
    <row r="1466" spans="1:4" x14ac:dyDescent="0.25">
      <c r="A1466" s="1">
        <v>77</v>
      </c>
      <c r="B1466" s="2">
        <v>41125</v>
      </c>
      <c r="C1466" s="4" t="s">
        <v>626</v>
      </c>
      <c r="D1466" s="1">
        <v>15</v>
      </c>
    </row>
    <row r="1467" spans="1:4" x14ac:dyDescent="0.25">
      <c r="A1467" s="1">
        <v>77</v>
      </c>
      <c r="B1467" s="2">
        <v>41159</v>
      </c>
      <c r="C1467" s="4" t="s">
        <v>626</v>
      </c>
      <c r="D1467" s="1">
        <v>53</v>
      </c>
    </row>
    <row r="1468" spans="1:4" x14ac:dyDescent="0.25">
      <c r="A1468" s="1">
        <v>77</v>
      </c>
      <c r="B1468" s="2">
        <v>41183</v>
      </c>
      <c r="C1468" s="4" t="s">
        <v>626</v>
      </c>
      <c r="D1468" s="1">
        <v>18</v>
      </c>
    </row>
    <row r="1469" spans="1:4" x14ac:dyDescent="0.25">
      <c r="A1469" s="1">
        <v>77</v>
      </c>
      <c r="B1469" s="2">
        <v>41218</v>
      </c>
      <c r="C1469" s="4" t="s">
        <v>626</v>
      </c>
      <c r="D1469" s="1">
        <v>45</v>
      </c>
    </row>
    <row r="1470" spans="1:4" x14ac:dyDescent="0.25">
      <c r="A1470" s="1">
        <v>77</v>
      </c>
      <c r="B1470" s="2">
        <v>41246</v>
      </c>
      <c r="C1470" s="4" t="s">
        <v>626</v>
      </c>
      <c r="D1470" s="1">
        <v>34</v>
      </c>
    </row>
    <row r="1471" spans="1:4" x14ac:dyDescent="0.25">
      <c r="A1471" s="1">
        <v>78</v>
      </c>
      <c r="B1471" s="2">
        <v>41094</v>
      </c>
      <c r="C1471" s="4" t="s">
        <v>624</v>
      </c>
      <c r="D1471" s="1">
        <v>457</v>
      </c>
    </row>
    <row r="1472" spans="1:4" x14ac:dyDescent="0.25">
      <c r="A1472" s="1">
        <v>78</v>
      </c>
      <c r="B1472" s="2">
        <v>41122</v>
      </c>
      <c r="C1472" s="4" t="s">
        <v>624</v>
      </c>
      <c r="D1472" s="1">
        <v>477</v>
      </c>
    </row>
    <row r="1473" spans="1:4" x14ac:dyDescent="0.25">
      <c r="A1473" s="1">
        <v>78</v>
      </c>
      <c r="B1473" s="2">
        <v>41218</v>
      </c>
      <c r="C1473" s="4" t="s">
        <v>624</v>
      </c>
      <c r="D1473" s="1">
        <v>1098</v>
      </c>
    </row>
    <row r="1474" spans="1:4" x14ac:dyDescent="0.25">
      <c r="A1474" s="1">
        <v>78</v>
      </c>
      <c r="B1474" s="2">
        <v>41094</v>
      </c>
      <c r="C1474" s="4" t="s">
        <v>625</v>
      </c>
      <c r="D1474" s="1">
        <v>11.5</v>
      </c>
    </row>
    <row r="1475" spans="1:4" x14ac:dyDescent="0.25">
      <c r="A1475" s="1">
        <v>78</v>
      </c>
      <c r="B1475" s="2">
        <v>41122</v>
      </c>
      <c r="C1475" s="4" t="s">
        <v>625</v>
      </c>
      <c r="D1475" s="1">
        <v>11.3</v>
      </c>
    </row>
    <row r="1476" spans="1:4" x14ac:dyDescent="0.25">
      <c r="A1476" s="1">
        <v>78</v>
      </c>
      <c r="B1476" s="2">
        <v>41136</v>
      </c>
      <c r="C1476" s="4" t="s">
        <v>625</v>
      </c>
      <c r="D1476" s="1">
        <v>11.6</v>
      </c>
    </row>
    <row r="1477" spans="1:4" x14ac:dyDescent="0.25">
      <c r="A1477" s="1">
        <v>78</v>
      </c>
      <c r="B1477" s="2">
        <v>41143</v>
      </c>
      <c r="C1477" s="4" t="s">
        <v>625</v>
      </c>
      <c r="D1477" s="1">
        <v>11.9</v>
      </c>
    </row>
    <row r="1478" spans="1:4" x14ac:dyDescent="0.25">
      <c r="A1478" s="1">
        <v>78</v>
      </c>
      <c r="B1478" s="2">
        <v>41218</v>
      </c>
      <c r="C1478" s="4" t="s">
        <v>625</v>
      </c>
      <c r="D1478" s="1">
        <v>11.5</v>
      </c>
    </row>
    <row r="1479" spans="1:4" x14ac:dyDescent="0.25">
      <c r="A1479" s="1">
        <v>78</v>
      </c>
      <c r="B1479" s="2">
        <v>41236</v>
      </c>
      <c r="C1479" s="4" t="s">
        <v>625</v>
      </c>
      <c r="D1479" s="1">
        <v>10.4</v>
      </c>
    </row>
    <row r="1480" spans="1:4" x14ac:dyDescent="0.25">
      <c r="A1480" s="1">
        <v>78</v>
      </c>
      <c r="B1480" s="2">
        <v>41094</v>
      </c>
      <c r="C1480" s="4" t="s">
        <v>626</v>
      </c>
      <c r="D1480" s="1">
        <v>24</v>
      </c>
    </row>
    <row r="1481" spans="1:4" x14ac:dyDescent="0.25">
      <c r="A1481" s="1">
        <v>78</v>
      </c>
      <c r="B1481" s="2">
        <v>41122</v>
      </c>
      <c r="C1481" s="4" t="s">
        <v>626</v>
      </c>
      <c r="D1481" s="1">
        <v>19</v>
      </c>
    </row>
    <row r="1482" spans="1:4" x14ac:dyDescent="0.25">
      <c r="A1482" s="1">
        <v>78</v>
      </c>
      <c r="B1482" s="2">
        <v>41218</v>
      </c>
      <c r="C1482" s="4" t="s">
        <v>626</v>
      </c>
      <c r="D1482" s="1">
        <v>19</v>
      </c>
    </row>
    <row r="1483" spans="1:4" x14ac:dyDescent="0.25">
      <c r="A1483" s="1">
        <v>80</v>
      </c>
      <c r="B1483" s="2">
        <v>41094</v>
      </c>
      <c r="C1483" s="4" t="s">
        <v>624</v>
      </c>
      <c r="D1483" s="1">
        <v>942</v>
      </c>
    </row>
    <row r="1484" spans="1:4" x14ac:dyDescent="0.25">
      <c r="A1484" s="1">
        <v>80</v>
      </c>
      <c r="B1484" s="2">
        <v>41122</v>
      </c>
      <c r="C1484" s="4" t="s">
        <v>624</v>
      </c>
      <c r="D1484" s="1">
        <v>843</v>
      </c>
    </row>
    <row r="1485" spans="1:4" x14ac:dyDescent="0.25">
      <c r="A1485" s="1">
        <v>80</v>
      </c>
      <c r="B1485" s="2">
        <v>41157</v>
      </c>
      <c r="C1485" s="4" t="s">
        <v>624</v>
      </c>
      <c r="D1485" s="1">
        <v>712</v>
      </c>
    </row>
    <row r="1486" spans="1:4" x14ac:dyDescent="0.25">
      <c r="A1486" s="1">
        <v>80</v>
      </c>
      <c r="B1486" s="2">
        <v>41094</v>
      </c>
      <c r="C1486" s="4" t="s">
        <v>625</v>
      </c>
      <c r="D1486" s="1">
        <v>11.4</v>
      </c>
    </row>
    <row r="1487" spans="1:4" x14ac:dyDescent="0.25">
      <c r="A1487" s="1">
        <v>80</v>
      </c>
      <c r="B1487" s="2">
        <v>41108</v>
      </c>
      <c r="C1487" s="4" t="s">
        <v>625</v>
      </c>
      <c r="D1487" s="1">
        <v>11.4</v>
      </c>
    </row>
    <row r="1488" spans="1:4" x14ac:dyDescent="0.25">
      <c r="A1488" s="1">
        <v>80</v>
      </c>
      <c r="B1488" s="2">
        <v>41122</v>
      </c>
      <c r="C1488" s="4" t="s">
        <v>625</v>
      </c>
      <c r="D1488" s="1">
        <v>11</v>
      </c>
    </row>
    <row r="1489" spans="1:4" x14ac:dyDescent="0.25">
      <c r="A1489" s="1">
        <v>80</v>
      </c>
      <c r="B1489" s="2">
        <v>41157</v>
      </c>
      <c r="C1489" s="4" t="s">
        <v>625</v>
      </c>
      <c r="D1489" s="1">
        <v>9.9</v>
      </c>
    </row>
    <row r="1490" spans="1:4" x14ac:dyDescent="0.25">
      <c r="A1490" s="1">
        <v>80</v>
      </c>
      <c r="B1490" s="2">
        <v>41094</v>
      </c>
      <c r="C1490" s="4" t="s">
        <v>626</v>
      </c>
      <c r="D1490" s="1">
        <v>24</v>
      </c>
    </row>
    <row r="1491" spans="1:4" x14ac:dyDescent="0.25">
      <c r="A1491" s="1">
        <v>80</v>
      </c>
      <c r="B1491" s="2">
        <v>41122</v>
      </c>
      <c r="C1491" s="4" t="s">
        <v>626</v>
      </c>
      <c r="D1491" s="1">
        <v>13</v>
      </c>
    </row>
    <row r="1492" spans="1:4" x14ac:dyDescent="0.25">
      <c r="A1492" s="1">
        <v>80</v>
      </c>
      <c r="B1492" s="2">
        <v>41157</v>
      </c>
      <c r="C1492" s="4" t="s">
        <v>626</v>
      </c>
      <c r="D1492" s="1">
        <v>36</v>
      </c>
    </row>
    <row r="1493" spans="1:4" x14ac:dyDescent="0.25">
      <c r="A1493" s="1">
        <v>81</v>
      </c>
      <c r="B1493" s="2">
        <v>41095</v>
      </c>
      <c r="C1493" s="4" t="s">
        <v>624</v>
      </c>
      <c r="D1493" s="1">
        <v>1157</v>
      </c>
    </row>
    <row r="1494" spans="1:4" x14ac:dyDescent="0.25">
      <c r="A1494" s="1">
        <v>81</v>
      </c>
      <c r="B1494" s="2">
        <v>41123</v>
      </c>
      <c r="C1494" s="4" t="s">
        <v>624</v>
      </c>
      <c r="D1494" s="1">
        <v>1184</v>
      </c>
    </row>
    <row r="1495" spans="1:4" x14ac:dyDescent="0.25">
      <c r="A1495" s="1">
        <v>81</v>
      </c>
      <c r="B1495" s="2">
        <v>41156</v>
      </c>
      <c r="C1495" s="4" t="s">
        <v>624</v>
      </c>
      <c r="D1495" s="1">
        <v>869</v>
      </c>
    </row>
    <row r="1496" spans="1:4" x14ac:dyDescent="0.25">
      <c r="A1496" s="1">
        <v>81</v>
      </c>
      <c r="B1496" s="2">
        <v>41186</v>
      </c>
      <c r="C1496" s="4" t="s">
        <v>624</v>
      </c>
      <c r="D1496" s="1">
        <v>630</v>
      </c>
    </row>
    <row r="1497" spans="1:4" x14ac:dyDescent="0.25">
      <c r="A1497" s="1">
        <v>81</v>
      </c>
      <c r="B1497" s="2">
        <v>41221</v>
      </c>
      <c r="C1497" s="4" t="s">
        <v>624</v>
      </c>
      <c r="D1497" s="1">
        <v>492</v>
      </c>
    </row>
    <row r="1498" spans="1:4" x14ac:dyDescent="0.25">
      <c r="A1498" s="1">
        <v>81</v>
      </c>
      <c r="B1498" s="2">
        <v>41095</v>
      </c>
      <c r="C1498" s="4" t="s">
        <v>625</v>
      </c>
      <c r="D1498" s="1">
        <v>9.6999999999999993</v>
      </c>
    </row>
    <row r="1499" spans="1:4" x14ac:dyDescent="0.25">
      <c r="A1499" s="1">
        <v>81</v>
      </c>
      <c r="B1499" s="2">
        <v>41109</v>
      </c>
      <c r="C1499" s="4" t="s">
        <v>625</v>
      </c>
      <c r="D1499" s="1">
        <v>9.4</v>
      </c>
    </row>
    <row r="1500" spans="1:4" x14ac:dyDescent="0.25">
      <c r="A1500" s="1">
        <v>81</v>
      </c>
      <c r="B1500" s="2">
        <v>41123</v>
      </c>
      <c r="C1500" s="4" t="s">
        <v>625</v>
      </c>
      <c r="D1500" s="1">
        <v>9.3000000000000007</v>
      </c>
    </row>
    <row r="1501" spans="1:4" x14ac:dyDescent="0.25">
      <c r="A1501" s="1">
        <v>81</v>
      </c>
      <c r="B1501" s="2">
        <v>41137</v>
      </c>
      <c r="C1501" s="4" t="s">
        <v>625</v>
      </c>
      <c r="D1501" s="1">
        <v>9.5</v>
      </c>
    </row>
    <row r="1502" spans="1:4" x14ac:dyDescent="0.25">
      <c r="A1502" s="1">
        <v>81</v>
      </c>
      <c r="B1502" s="2">
        <v>41156</v>
      </c>
      <c r="C1502" s="4" t="s">
        <v>625</v>
      </c>
      <c r="D1502" s="1">
        <v>9.6</v>
      </c>
    </row>
    <row r="1503" spans="1:4" x14ac:dyDescent="0.25">
      <c r="A1503" s="1">
        <v>81</v>
      </c>
      <c r="B1503" s="2">
        <v>41172</v>
      </c>
      <c r="C1503" s="4" t="s">
        <v>625</v>
      </c>
      <c r="D1503" s="1">
        <v>10.7</v>
      </c>
    </row>
    <row r="1504" spans="1:4" x14ac:dyDescent="0.25">
      <c r="A1504" s="1">
        <v>81</v>
      </c>
      <c r="B1504" s="2">
        <v>41186</v>
      </c>
      <c r="C1504" s="4" t="s">
        <v>625</v>
      </c>
      <c r="D1504" s="1">
        <v>11.5</v>
      </c>
    </row>
    <row r="1505" spans="1:4" x14ac:dyDescent="0.25">
      <c r="A1505" s="1">
        <v>81</v>
      </c>
      <c r="B1505" s="2">
        <v>41200</v>
      </c>
      <c r="C1505" s="4" t="s">
        <v>625</v>
      </c>
      <c r="D1505" s="1">
        <v>11.5</v>
      </c>
    </row>
    <row r="1506" spans="1:4" x14ac:dyDescent="0.25">
      <c r="A1506" s="1">
        <v>81</v>
      </c>
      <c r="B1506" s="2">
        <v>41221</v>
      </c>
      <c r="C1506" s="4" t="s">
        <v>625</v>
      </c>
      <c r="D1506" s="1">
        <v>10.9</v>
      </c>
    </row>
    <row r="1507" spans="1:4" x14ac:dyDescent="0.25">
      <c r="A1507" s="1">
        <v>81</v>
      </c>
      <c r="B1507" s="2">
        <v>41232</v>
      </c>
      <c r="C1507" s="4" t="s">
        <v>625</v>
      </c>
      <c r="D1507" s="1">
        <v>10.6</v>
      </c>
    </row>
    <row r="1508" spans="1:4" x14ac:dyDescent="0.25">
      <c r="A1508" s="1">
        <v>81</v>
      </c>
      <c r="B1508" s="2">
        <v>41095</v>
      </c>
      <c r="C1508" s="4" t="s">
        <v>626</v>
      </c>
      <c r="D1508" s="1">
        <v>22</v>
      </c>
    </row>
    <row r="1509" spans="1:4" x14ac:dyDescent="0.25">
      <c r="A1509" s="1">
        <v>81</v>
      </c>
      <c r="B1509" s="2">
        <v>41123</v>
      </c>
      <c r="C1509" s="4" t="s">
        <v>626</v>
      </c>
      <c r="D1509" s="1">
        <v>25</v>
      </c>
    </row>
    <row r="1510" spans="1:4" x14ac:dyDescent="0.25">
      <c r="A1510" s="1">
        <v>81</v>
      </c>
      <c r="B1510" s="2">
        <v>41156</v>
      </c>
      <c r="C1510" s="4" t="s">
        <v>626</v>
      </c>
      <c r="D1510" s="1">
        <v>22</v>
      </c>
    </row>
    <row r="1511" spans="1:4" x14ac:dyDescent="0.25">
      <c r="A1511" s="1">
        <v>81</v>
      </c>
      <c r="B1511" s="2">
        <v>41186</v>
      </c>
      <c r="C1511" s="4" t="s">
        <v>626</v>
      </c>
      <c r="D1511" s="1">
        <v>36</v>
      </c>
    </row>
    <row r="1512" spans="1:4" x14ac:dyDescent="0.25">
      <c r="A1512" s="1">
        <v>81</v>
      </c>
      <c r="B1512" s="2">
        <v>41221</v>
      </c>
      <c r="C1512" s="4" t="s">
        <v>626</v>
      </c>
      <c r="D1512" s="1">
        <v>44</v>
      </c>
    </row>
    <row r="1513" spans="1:4" x14ac:dyDescent="0.25">
      <c r="A1513" s="1">
        <v>82</v>
      </c>
      <c r="B1513" s="2">
        <v>41094</v>
      </c>
      <c r="C1513" s="4" t="s">
        <v>624</v>
      </c>
      <c r="D1513" s="1">
        <v>604</v>
      </c>
    </row>
    <row r="1514" spans="1:4" x14ac:dyDescent="0.25">
      <c r="A1514" s="1">
        <v>82</v>
      </c>
      <c r="B1514" s="2">
        <v>41122</v>
      </c>
      <c r="C1514" s="4" t="s">
        <v>624</v>
      </c>
      <c r="D1514" s="1">
        <v>631</v>
      </c>
    </row>
    <row r="1515" spans="1:4" x14ac:dyDescent="0.25">
      <c r="A1515" s="1">
        <v>82</v>
      </c>
      <c r="B1515" s="2">
        <v>41157</v>
      </c>
      <c r="C1515" s="4" t="s">
        <v>624</v>
      </c>
      <c r="D1515" s="1">
        <v>540</v>
      </c>
    </row>
    <row r="1516" spans="1:4" x14ac:dyDescent="0.25">
      <c r="A1516" s="1">
        <v>82</v>
      </c>
      <c r="B1516" s="2">
        <v>41185</v>
      </c>
      <c r="C1516" s="4" t="s">
        <v>624</v>
      </c>
      <c r="D1516" s="1">
        <v>527</v>
      </c>
    </row>
    <row r="1517" spans="1:4" x14ac:dyDescent="0.25">
      <c r="A1517" s="1">
        <v>82</v>
      </c>
      <c r="B1517" s="2">
        <v>41220</v>
      </c>
      <c r="C1517" s="4" t="s">
        <v>624</v>
      </c>
      <c r="D1517" s="1">
        <v>811</v>
      </c>
    </row>
    <row r="1518" spans="1:4" x14ac:dyDescent="0.25">
      <c r="A1518" s="1">
        <v>82</v>
      </c>
      <c r="B1518" s="2">
        <v>41248</v>
      </c>
      <c r="C1518" s="4" t="s">
        <v>624</v>
      </c>
      <c r="D1518" s="1">
        <v>415</v>
      </c>
    </row>
    <row r="1519" spans="1:4" x14ac:dyDescent="0.25">
      <c r="A1519" s="1">
        <v>82</v>
      </c>
      <c r="B1519" s="2">
        <v>41094</v>
      </c>
      <c r="C1519" s="4" t="s">
        <v>625</v>
      </c>
      <c r="D1519" s="1">
        <v>11.3</v>
      </c>
    </row>
    <row r="1520" spans="1:4" x14ac:dyDescent="0.25">
      <c r="A1520" s="1">
        <v>82</v>
      </c>
      <c r="B1520" s="2">
        <v>41108</v>
      </c>
      <c r="C1520" s="4" t="s">
        <v>625</v>
      </c>
      <c r="D1520" s="1">
        <v>11.3</v>
      </c>
    </row>
    <row r="1521" spans="1:4" x14ac:dyDescent="0.25">
      <c r="A1521" s="1">
        <v>82</v>
      </c>
      <c r="B1521" s="2">
        <v>41122</v>
      </c>
      <c r="C1521" s="4" t="s">
        <v>625</v>
      </c>
      <c r="D1521" s="1">
        <v>11.6</v>
      </c>
    </row>
    <row r="1522" spans="1:4" x14ac:dyDescent="0.25">
      <c r="A1522" s="1">
        <v>82</v>
      </c>
      <c r="B1522" s="2">
        <v>41129</v>
      </c>
      <c r="C1522" s="4" t="s">
        <v>625</v>
      </c>
      <c r="D1522" s="1">
        <v>11</v>
      </c>
    </row>
    <row r="1523" spans="1:4" x14ac:dyDescent="0.25">
      <c r="A1523" s="1">
        <v>82</v>
      </c>
      <c r="B1523" s="2">
        <v>41136</v>
      </c>
      <c r="C1523" s="4" t="s">
        <v>625</v>
      </c>
      <c r="D1523" s="1">
        <v>10.3</v>
      </c>
    </row>
    <row r="1524" spans="1:4" x14ac:dyDescent="0.25">
      <c r="A1524" s="1">
        <v>82</v>
      </c>
      <c r="B1524" s="2">
        <v>41157</v>
      </c>
      <c r="C1524" s="4" t="s">
        <v>625</v>
      </c>
      <c r="D1524" s="1">
        <v>10.4</v>
      </c>
    </row>
    <row r="1525" spans="1:4" x14ac:dyDescent="0.25">
      <c r="A1525" s="1">
        <v>82</v>
      </c>
      <c r="B1525" s="2">
        <v>41171</v>
      </c>
      <c r="C1525" s="4" t="s">
        <v>625</v>
      </c>
      <c r="D1525" s="1">
        <v>11.2</v>
      </c>
    </row>
    <row r="1526" spans="1:4" x14ac:dyDescent="0.25">
      <c r="A1526" s="1">
        <v>82</v>
      </c>
      <c r="B1526" s="2">
        <v>41185</v>
      </c>
      <c r="C1526" s="4" t="s">
        <v>625</v>
      </c>
      <c r="D1526" s="1">
        <v>10.8</v>
      </c>
    </row>
    <row r="1527" spans="1:4" x14ac:dyDescent="0.25">
      <c r="A1527" s="1">
        <v>82</v>
      </c>
      <c r="B1527" s="2">
        <v>41199</v>
      </c>
      <c r="C1527" s="4" t="s">
        <v>625</v>
      </c>
      <c r="D1527" s="1">
        <v>10.7</v>
      </c>
    </row>
    <row r="1528" spans="1:4" x14ac:dyDescent="0.25">
      <c r="A1528" s="1">
        <v>82</v>
      </c>
      <c r="B1528" s="2">
        <v>41220</v>
      </c>
      <c r="C1528" s="4" t="s">
        <v>625</v>
      </c>
      <c r="D1528" s="1">
        <v>10.9</v>
      </c>
    </row>
    <row r="1529" spans="1:4" x14ac:dyDescent="0.25">
      <c r="A1529" s="1">
        <v>82</v>
      </c>
      <c r="B1529" s="2">
        <v>41233</v>
      </c>
      <c r="C1529" s="4" t="s">
        <v>625</v>
      </c>
      <c r="D1529" s="1">
        <v>9.4</v>
      </c>
    </row>
    <row r="1530" spans="1:4" x14ac:dyDescent="0.25">
      <c r="A1530" s="1">
        <v>82</v>
      </c>
      <c r="B1530" s="2">
        <v>41248</v>
      </c>
      <c r="C1530" s="4" t="s">
        <v>625</v>
      </c>
      <c r="D1530" s="1">
        <v>10.5</v>
      </c>
    </row>
    <row r="1531" spans="1:4" x14ac:dyDescent="0.25">
      <c r="A1531" s="1">
        <v>82</v>
      </c>
      <c r="B1531" s="2">
        <v>41094</v>
      </c>
      <c r="C1531" s="4" t="s">
        <v>626</v>
      </c>
      <c r="D1531" s="1">
        <v>34</v>
      </c>
    </row>
    <row r="1532" spans="1:4" x14ac:dyDescent="0.25">
      <c r="A1532" s="1">
        <v>82</v>
      </c>
      <c r="B1532" s="2">
        <v>41122</v>
      </c>
      <c r="C1532" s="4" t="s">
        <v>626</v>
      </c>
      <c r="D1532" s="1">
        <v>24</v>
      </c>
    </row>
    <row r="1533" spans="1:4" x14ac:dyDescent="0.25">
      <c r="A1533" s="1">
        <v>82</v>
      </c>
      <c r="B1533" s="2">
        <v>41157</v>
      </c>
      <c r="C1533" s="4" t="s">
        <v>626</v>
      </c>
      <c r="D1533" s="1">
        <v>22</v>
      </c>
    </row>
    <row r="1534" spans="1:4" x14ac:dyDescent="0.25">
      <c r="A1534" s="1">
        <v>82</v>
      </c>
      <c r="B1534" s="2">
        <v>41185</v>
      </c>
      <c r="C1534" s="4" t="s">
        <v>626</v>
      </c>
      <c r="D1534" s="1">
        <v>29</v>
      </c>
    </row>
    <row r="1535" spans="1:4" x14ac:dyDescent="0.25">
      <c r="A1535" s="1">
        <v>82</v>
      </c>
      <c r="B1535" s="2">
        <v>41220</v>
      </c>
      <c r="C1535" s="4" t="s">
        <v>626</v>
      </c>
      <c r="D1535" s="1">
        <v>30</v>
      </c>
    </row>
    <row r="1536" spans="1:4" x14ac:dyDescent="0.25">
      <c r="A1536" s="1">
        <v>82</v>
      </c>
      <c r="B1536" s="2">
        <v>41248</v>
      </c>
      <c r="C1536" s="4" t="s">
        <v>626</v>
      </c>
      <c r="D1536" s="1">
        <v>20</v>
      </c>
    </row>
    <row r="1537" spans="1:4" x14ac:dyDescent="0.25">
      <c r="A1537" s="1">
        <v>83</v>
      </c>
      <c r="B1537" s="2">
        <v>41157</v>
      </c>
      <c r="C1537" s="4" t="s">
        <v>624</v>
      </c>
      <c r="D1537" s="1">
        <v>959</v>
      </c>
    </row>
    <row r="1538" spans="1:4" x14ac:dyDescent="0.25">
      <c r="A1538" s="1">
        <v>83</v>
      </c>
      <c r="B1538" s="2">
        <v>41185</v>
      </c>
      <c r="C1538" s="4" t="s">
        <v>624</v>
      </c>
      <c r="D1538" s="1">
        <v>934</v>
      </c>
    </row>
    <row r="1539" spans="1:4" x14ac:dyDescent="0.25">
      <c r="A1539" s="1">
        <v>83</v>
      </c>
      <c r="B1539" s="2">
        <v>41220</v>
      </c>
      <c r="C1539" s="4" t="s">
        <v>624</v>
      </c>
      <c r="D1539" s="1">
        <v>1029</v>
      </c>
    </row>
    <row r="1540" spans="1:4" x14ac:dyDescent="0.25">
      <c r="A1540" s="1">
        <v>83</v>
      </c>
      <c r="B1540" s="2">
        <v>41248</v>
      </c>
      <c r="C1540" s="4" t="s">
        <v>624</v>
      </c>
      <c r="D1540" s="1">
        <v>968</v>
      </c>
    </row>
    <row r="1541" spans="1:4" x14ac:dyDescent="0.25">
      <c r="A1541" s="1">
        <v>83</v>
      </c>
      <c r="B1541" s="2">
        <v>41136</v>
      </c>
      <c r="C1541" s="4" t="s">
        <v>625</v>
      </c>
      <c r="D1541" s="1">
        <v>9.6</v>
      </c>
    </row>
    <row r="1542" spans="1:4" x14ac:dyDescent="0.25">
      <c r="A1542" s="1">
        <v>83</v>
      </c>
      <c r="B1542" s="2">
        <v>41157</v>
      </c>
      <c r="C1542" s="4" t="s">
        <v>625</v>
      </c>
      <c r="D1542" s="1">
        <v>10.4</v>
      </c>
    </row>
    <row r="1543" spans="1:4" x14ac:dyDescent="0.25">
      <c r="A1543" s="1">
        <v>83</v>
      </c>
      <c r="B1543" s="2">
        <v>41171</v>
      </c>
      <c r="C1543" s="4" t="s">
        <v>625</v>
      </c>
      <c r="D1543" s="1">
        <v>11.1</v>
      </c>
    </row>
    <row r="1544" spans="1:4" x14ac:dyDescent="0.25">
      <c r="A1544" s="1">
        <v>83</v>
      </c>
      <c r="B1544" s="2">
        <v>41185</v>
      </c>
      <c r="C1544" s="4" t="s">
        <v>625</v>
      </c>
      <c r="D1544" s="1">
        <v>13</v>
      </c>
    </row>
    <row r="1545" spans="1:4" x14ac:dyDescent="0.25">
      <c r="A1545" s="1">
        <v>83</v>
      </c>
      <c r="B1545" s="2">
        <v>41192</v>
      </c>
      <c r="C1545" s="4" t="s">
        <v>625</v>
      </c>
      <c r="D1545" s="1">
        <v>12.9</v>
      </c>
    </row>
    <row r="1546" spans="1:4" x14ac:dyDescent="0.25">
      <c r="A1546" s="1">
        <v>83</v>
      </c>
      <c r="B1546" s="2">
        <v>41199</v>
      </c>
      <c r="C1546" s="4" t="s">
        <v>625</v>
      </c>
      <c r="D1546" s="1">
        <v>12</v>
      </c>
    </row>
    <row r="1547" spans="1:4" x14ac:dyDescent="0.25">
      <c r="A1547" s="1">
        <v>83</v>
      </c>
      <c r="B1547" s="2">
        <v>41220</v>
      </c>
      <c r="C1547" s="4" t="s">
        <v>625</v>
      </c>
      <c r="D1547" s="1">
        <v>10.7</v>
      </c>
    </row>
    <row r="1548" spans="1:4" x14ac:dyDescent="0.25">
      <c r="A1548" s="1">
        <v>83</v>
      </c>
      <c r="B1548" s="2">
        <v>41233</v>
      </c>
      <c r="C1548" s="4" t="s">
        <v>625</v>
      </c>
      <c r="D1548" s="1">
        <v>10.1</v>
      </c>
    </row>
    <row r="1549" spans="1:4" x14ac:dyDescent="0.25">
      <c r="A1549" s="1">
        <v>83</v>
      </c>
      <c r="B1549" s="2">
        <v>41248</v>
      </c>
      <c r="C1549" s="4" t="s">
        <v>625</v>
      </c>
      <c r="D1549" s="1">
        <v>10.1</v>
      </c>
    </row>
    <row r="1550" spans="1:4" x14ac:dyDescent="0.25">
      <c r="A1550" s="1">
        <v>83</v>
      </c>
      <c r="B1550" s="2">
        <v>41157</v>
      </c>
      <c r="C1550" s="4" t="s">
        <v>626</v>
      </c>
      <c r="D1550" s="1">
        <v>31</v>
      </c>
    </row>
    <row r="1551" spans="1:4" x14ac:dyDescent="0.25">
      <c r="A1551" s="1">
        <v>83</v>
      </c>
      <c r="B1551" s="2">
        <v>41185</v>
      </c>
      <c r="C1551" s="4" t="s">
        <v>626</v>
      </c>
      <c r="D1551" s="1">
        <v>49</v>
      </c>
    </row>
    <row r="1552" spans="1:4" x14ac:dyDescent="0.25">
      <c r="A1552" s="1">
        <v>83</v>
      </c>
      <c r="B1552" s="2">
        <v>41220</v>
      </c>
      <c r="C1552" s="4" t="s">
        <v>626</v>
      </c>
      <c r="D1552" s="1">
        <v>88</v>
      </c>
    </row>
    <row r="1553" spans="1:4" x14ac:dyDescent="0.25">
      <c r="A1553" s="1">
        <v>83</v>
      </c>
      <c r="B1553" s="2">
        <v>41248</v>
      </c>
      <c r="C1553" s="4" t="s">
        <v>626</v>
      </c>
      <c r="D1553" s="1">
        <v>83</v>
      </c>
    </row>
    <row r="1554" spans="1:4" x14ac:dyDescent="0.25">
      <c r="A1554" s="1" t="e">
        <v>#N/A</v>
      </c>
      <c r="B1554" s="2">
        <v>41170</v>
      </c>
      <c r="C1554" s="4" t="s">
        <v>624</v>
      </c>
      <c r="D1554" s="1">
        <v>244</v>
      </c>
    </row>
    <row r="1555" spans="1:4" x14ac:dyDescent="0.25">
      <c r="A1555" s="1" t="e">
        <v>#N/A</v>
      </c>
      <c r="B1555" s="2">
        <v>41170</v>
      </c>
      <c r="C1555" s="4" t="s">
        <v>625</v>
      </c>
      <c r="D1555" s="1">
        <v>9.6</v>
      </c>
    </row>
    <row r="1556" spans="1:4" x14ac:dyDescent="0.25">
      <c r="A1556" s="1" t="e">
        <v>#N/A</v>
      </c>
      <c r="B1556" s="2">
        <v>41172</v>
      </c>
      <c r="C1556" s="4" t="s">
        <v>625</v>
      </c>
      <c r="D1556" s="1">
        <v>9.9</v>
      </c>
    </row>
    <row r="1557" spans="1:4" x14ac:dyDescent="0.25">
      <c r="A1557" s="1" t="e">
        <v>#N/A</v>
      </c>
      <c r="B1557" s="2">
        <v>41170</v>
      </c>
      <c r="C1557" s="4" t="s">
        <v>626</v>
      </c>
      <c r="D1557" s="1">
        <v>17</v>
      </c>
    </row>
    <row r="1558" spans="1:4" x14ac:dyDescent="0.25">
      <c r="A1558" s="1">
        <v>84</v>
      </c>
      <c r="B1558" s="2">
        <v>41192</v>
      </c>
      <c r="C1558" s="4" t="s">
        <v>624</v>
      </c>
      <c r="D1558" s="1">
        <v>792</v>
      </c>
    </row>
    <row r="1559" spans="1:4" x14ac:dyDescent="0.25">
      <c r="A1559" s="1">
        <v>84</v>
      </c>
      <c r="B1559" s="2">
        <v>41192</v>
      </c>
      <c r="C1559" s="4" t="s">
        <v>625</v>
      </c>
      <c r="D1559" s="1">
        <v>10.3</v>
      </c>
    </row>
    <row r="1560" spans="1:4" x14ac:dyDescent="0.25">
      <c r="A1560" s="1">
        <v>84</v>
      </c>
      <c r="B1560" s="2">
        <v>41199</v>
      </c>
      <c r="C1560" s="4" t="s">
        <v>625</v>
      </c>
      <c r="D1560" s="1">
        <v>10.5</v>
      </c>
    </row>
    <row r="1561" spans="1:4" x14ac:dyDescent="0.25">
      <c r="A1561" s="1">
        <v>84</v>
      </c>
      <c r="B1561" s="2">
        <v>41192</v>
      </c>
      <c r="C1561" s="4" t="s">
        <v>626</v>
      </c>
      <c r="D1561" s="1">
        <v>26</v>
      </c>
    </row>
    <row r="1562" spans="1:4" x14ac:dyDescent="0.25">
      <c r="A1562" s="1" t="e">
        <v>#N/A</v>
      </c>
      <c r="B1562" s="2">
        <v>41162</v>
      </c>
      <c r="C1562" s="4" t="s">
        <v>624</v>
      </c>
      <c r="D1562" s="1">
        <v>197</v>
      </c>
    </row>
    <row r="1563" spans="1:4" x14ac:dyDescent="0.25">
      <c r="A1563" s="1" t="e">
        <v>#N/A</v>
      </c>
      <c r="B1563" s="2">
        <v>41162</v>
      </c>
      <c r="C1563" s="4" t="s">
        <v>625</v>
      </c>
      <c r="D1563" s="1">
        <v>10.1</v>
      </c>
    </row>
    <row r="1564" spans="1:4" x14ac:dyDescent="0.25">
      <c r="A1564" s="1" t="e">
        <v>#N/A</v>
      </c>
      <c r="B1564" s="2">
        <v>41171</v>
      </c>
      <c r="C1564" s="4" t="s">
        <v>625</v>
      </c>
      <c r="D1564" s="1">
        <v>10.7</v>
      </c>
    </row>
    <row r="1565" spans="1:4" x14ac:dyDescent="0.25">
      <c r="A1565" s="1" t="e">
        <v>#N/A</v>
      </c>
      <c r="B1565" s="2">
        <v>41162</v>
      </c>
      <c r="C1565" s="4" t="s">
        <v>626</v>
      </c>
      <c r="D1565" s="1">
        <v>10</v>
      </c>
    </row>
    <row r="1566" spans="1:4" x14ac:dyDescent="0.25">
      <c r="A1566" s="1">
        <v>85</v>
      </c>
      <c r="B1566" s="2">
        <v>41095</v>
      </c>
      <c r="C1566" s="4" t="s">
        <v>624</v>
      </c>
      <c r="D1566" s="1">
        <v>426</v>
      </c>
    </row>
    <row r="1567" spans="1:4" x14ac:dyDescent="0.25">
      <c r="A1567" s="1">
        <v>85</v>
      </c>
      <c r="B1567" s="2">
        <v>41123</v>
      </c>
      <c r="C1567" s="4" t="s">
        <v>624</v>
      </c>
      <c r="D1567" s="1">
        <v>196</v>
      </c>
    </row>
    <row r="1568" spans="1:4" x14ac:dyDescent="0.25">
      <c r="A1568" s="1">
        <v>85</v>
      </c>
      <c r="B1568" s="2">
        <v>41156</v>
      </c>
      <c r="C1568" s="4" t="s">
        <v>624</v>
      </c>
      <c r="D1568" s="1">
        <v>459</v>
      </c>
    </row>
    <row r="1569" spans="1:4" x14ac:dyDescent="0.25">
      <c r="A1569" s="1">
        <v>85</v>
      </c>
      <c r="B1569" s="2">
        <v>41095</v>
      </c>
      <c r="C1569" s="4" t="s">
        <v>625</v>
      </c>
      <c r="D1569" s="1">
        <v>11.5</v>
      </c>
    </row>
    <row r="1570" spans="1:4" x14ac:dyDescent="0.25">
      <c r="A1570" s="1">
        <v>85</v>
      </c>
      <c r="B1570" s="2">
        <v>41109</v>
      </c>
      <c r="C1570" s="4" t="s">
        <v>625</v>
      </c>
      <c r="D1570" s="1">
        <v>10.7</v>
      </c>
    </row>
    <row r="1571" spans="1:4" x14ac:dyDescent="0.25">
      <c r="A1571" s="1">
        <v>85</v>
      </c>
      <c r="B1571" s="2">
        <v>41123</v>
      </c>
      <c r="C1571" s="4" t="s">
        <v>625</v>
      </c>
      <c r="D1571" s="1">
        <v>12</v>
      </c>
    </row>
    <row r="1572" spans="1:4" x14ac:dyDescent="0.25">
      <c r="A1572" s="1">
        <v>85</v>
      </c>
      <c r="B1572" s="2">
        <v>41137</v>
      </c>
      <c r="C1572" s="4" t="s">
        <v>625</v>
      </c>
      <c r="D1572" s="1">
        <v>10.9</v>
      </c>
    </row>
    <row r="1573" spans="1:4" x14ac:dyDescent="0.25">
      <c r="A1573" s="1">
        <v>85</v>
      </c>
      <c r="B1573" s="2">
        <v>41156</v>
      </c>
      <c r="C1573" s="4" t="s">
        <v>625</v>
      </c>
      <c r="D1573" s="1">
        <v>10.5</v>
      </c>
    </row>
    <row r="1574" spans="1:4" x14ac:dyDescent="0.25">
      <c r="A1574" s="1">
        <v>85</v>
      </c>
      <c r="B1574" s="2">
        <v>41173</v>
      </c>
      <c r="C1574" s="4" t="s">
        <v>625</v>
      </c>
      <c r="D1574" s="1">
        <v>10.8</v>
      </c>
    </row>
    <row r="1575" spans="1:4" x14ac:dyDescent="0.25">
      <c r="A1575" s="1">
        <v>85</v>
      </c>
      <c r="B1575" s="2">
        <v>41095</v>
      </c>
      <c r="C1575" s="4" t="s">
        <v>626</v>
      </c>
      <c r="D1575" s="1">
        <v>86</v>
      </c>
    </row>
    <row r="1576" spans="1:4" x14ac:dyDescent="0.25">
      <c r="A1576" s="1">
        <v>85</v>
      </c>
      <c r="B1576" s="2">
        <v>41123</v>
      </c>
      <c r="C1576" s="4" t="s">
        <v>626</v>
      </c>
      <c r="D1576" s="1">
        <v>32</v>
      </c>
    </row>
    <row r="1577" spans="1:4" x14ac:dyDescent="0.25">
      <c r="A1577" s="1">
        <v>85</v>
      </c>
      <c r="B1577" s="2">
        <v>41156</v>
      </c>
      <c r="C1577" s="4" t="s">
        <v>626</v>
      </c>
      <c r="D1577" s="1">
        <v>24</v>
      </c>
    </row>
    <row r="1578" spans="1:4" x14ac:dyDescent="0.25">
      <c r="A1578" s="1">
        <v>86</v>
      </c>
      <c r="B1578" s="2">
        <v>41095</v>
      </c>
      <c r="C1578" s="4" t="s">
        <v>624</v>
      </c>
      <c r="D1578" s="1">
        <v>800</v>
      </c>
    </row>
    <row r="1579" spans="1:4" x14ac:dyDescent="0.25">
      <c r="A1579" s="1">
        <v>86</v>
      </c>
      <c r="B1579" s="2">
        <v>41123</v>
      </c>
      <c r="C1579" s="4" t="s">
        <v>624</v>
      </c>
      <c r="D1579" s="1">
        <v>777</v>
      </c>
    </row>
    <row r="1580" spans="1:4" x14ac:dyDescent="0.25">
      <c r="A1580" s="1">
        <v>86</v>
      </c>
      <c r="B1580" s="2">
        <v>41156</v>
      </c>
      <c r="C1580" s="4" t="s">
        <v>624</v>
      </c>
      <c r="D1580" s="1">
        <v>749</v>
      </c>
    </row>
    <row r="1581" spans="1:4" x14ac:dyDescent="0.25">
      <c r="A1581" s="1">
        <v>86</v>
      </c>
      <c r="B1581" s="2">
        <v>41186</v>
      </c>
      <c r="C1581" s="4" t="s">
        <v>624</v>
      </c>
      <c r="D1581" s="1">
        <v>979</v>
      </c>
    </row>
    <row r="1582" spans="1:4" x14ac:dyDescent="0.25">
      <c r="A1582" s="1">
        <v>86</v>
      </c>
      <c r="B1582" s="2">
        <v>41221</v>
      </c>
      <c r="C1582" s="4" t="s">
        <v>624</v>
      </c>
      <c r="D1582" s="1">
        <v>787</v>
      </c>
    </row>
    <row r="1583" spans="1:4" x14ac:dyDescent="0.25">
      <c r="A1583" s="1">
        <v>86</v>
      </c>
      <c r="B1583" s="2">
        <v>41095</v>
      </c>
      <c r="C1583" s="4" t="s">
        <v>625</v>
      </c>
      <c r="D1583" s="1">
        <v>11.8</v>
      </c>
    </row>
    <row r="1584" spans="1:4" x14ac:dyDescent="0.25">
      <c r="A1584" s="1">
        <v>86</v>
      </c>
      <c r="B1584" s="2">
        <v>41102</v>
      </c>
      <c r="C1584" s="4" t="s">
        <v>625</v>
      </c>
      <c r="D1584" s="1">
        <v>12.5</v>
      </c>
    </row>
    <row r="1585" spans="1:4" x14ac:dyDescent="0.25">
      <c r="A1585" s="1">
        <v>86</v>
      </c>
      <c r="B1585" s="2">
        <v>41109</v>
      </c>
      <c r="C1585" s="4" t="s">
        <v>625</v>
      </c>
      <c r="D1585" s="1">
        <v>11.8</v>
      </c>
    </row>
    <row r="1586" spans="1:4" x14ac:dyDescent="0.25">
      <c r="A1586" s="1">
        <v>86</v>
      </c>
      <c r="B1586" s="2">
        <v>41116</v>
      </c>
      <c r="C1586" s="4" t="s">
        <v>625</v>
      </c>
      <c r="D1586" s="1">
        <v>11.9</v>
      </c>
    </row>
    <row r="1587" spans="1:4" x14ac:dyDescent="0.25">
      <c r="A1587" s="1">
        <v>86</v>
      </c>
      <c r="B1587" s="2">
        <v>41123</v>
      </c>
      <c r="C1587" s="4" t="s">
        <v>625</v>
      </c>
      <c r="D1587" s="1">
        <v>12.2</v>
      </c>
    </row>
    <row r="1588" spans="1:4" x14ac:dyDescent="0.25">
      <c r="A1588" s="1">
        <v>86</v>
      </c>
      <c r="B1588" s="2">
        <v>41130</v>
      </c>
      <c r="C1588" s="4" t="s">
        <v>625</v>
      </c>
      <c r="D1588" s="1">
        <v>12.3</v>
      </c>
    </row>
    <row r="1589" spans="1:4" x14ac:dyDescent="0.25">
      <c r="A1589" s="1">
        <v>86</v>
      </c>
      <c r="B1589" s="2">
        <v>41137</v>
      </c>
      <c r="C1589" s="4" t="s">
        <v>625</v>
      </c>
      <c r="D1589" s="1">
        <v>11.2</v>
      </c>
    </row>
    <row r="1590" spans="1:4" x14ac:dyDescent="0.25">
      <c r="A1590" s="1">
        <v>86</v>
      </c>
      <c r="B1590" s="2">
        <v>41156</v>
      </c>
      <c r="C1590" s="4" t="s">
        <v>625</v>
      </c>
      <c r="D1590" s="1">
        <v>11.6</v>
      </c>
    </row>
    <row r="1591" spans="1:4" x14ac:dyDescent="0.25">
      <c r="A1591" s="1">
        <v>86</v>
      </c>
      <c r="B1591" s="2">
        <v>41165</v>
      </c>
      <c r="C1591" s="4" t="s">
        <v>625</v>
      </c>
      <c r="D1591" s="1">
        <v>11.7</v>
      </c>
    </row>
    <row r="1592" spans="1:4" x14ac:dyDescent="0.25">
      <c r="A1592" s="1">
        <v>86</v>
      </c>
      <c r="B1592" s="2">
        <v>41172</v>
      </c>
      <c r="C1592" s="4" t="s">
        <v>625</v>
      </c>
      <c r="D1592" s="1">
        <v>10.6</v>
      </c>
    </row>
    <row r="1593" spans="1:4" x14ac:dyDescent="0.25">
      <c r="A1593" s="1">
        <v>86</v>
      </c>
      <c r="B1593" s="2">
        <v>41186</v>
      </c>
      <c r="C1593" s="4" t="s">
        <v>625</v>
      </c>
      <c r="D1593" s="1">
        <v>11.1</v>
      </c>
    </row>
    <row r="1594" spans="1:4" x14ac:dyDescent="0.25">
      <c r="A1594" s="1">
        <v>86</v>
      </c>
      <c r="B1594" s="2">
        <v>41200</v>
      </c>
      <c r="C1594" s="4" t="s">
        <v>625</v>
      </c>
      <c r="D1594" s="1">
        <v>11.6</v>
      </c>
    </row>
    <row r="1595" spans="1:4" x14ac:dyDescent="0.25">
      <c r="A1595" s="1">
        <v>86</v>
      </c>
      <c r="B1595" s="2">
        <v>41221</v>
      </c>
      <c r="C1595" s="4" t="s">
        <v>625</v>
      </c>
      <c r="D1595" s="1">
        <v>12.1</v>
      </c>
    </row>
    <row r="1596" spans="1:4" x14ac:dyDescent="0.25">
      <c r="A1596" s="1">
        <v>86</v>
      </c>
      <c r="B1596" s="2">
        <v>41232</v>
      </c>
      <c r="C1596" s="4" t="s">
        <v>625</v>
      </c>
      <c r="D1596" s="1">
        <v>12.1</v>
      </c>
    </row>
    <row r="1597" spans="1:4" x14ac:dyDescent="0.25">
      <c r="A1597" s="1">
        <v>86</v>
      </c>
      <c r="B1597" s="2">
        <v>41095</v>
      </c>
      <c r="C1597" s="4" t="s">
        <v>626</v>
      </c>
      <c r="D1597" s="1">
        <v>42</v>
      </c>
    </row>
    <row r="1598" spans="1:4" x14ac:dyDescent="0.25">
      <c r="A1598" s="1">
        <v>86</v>
      </c>
      <c r="B1598" s="2">
        <v>41123</v>
      </c>
      <c r="C1598" s="4" t="s">
        <v>626</v>
      </c>
      <c r="D1598" s="1">
        <v>47</v>
      </c>
    </row>
    <row r="1599" spans="1:4" x14ac:dyDescent="0.25">
      <c r="A1599" s="1">
        <v>86</v>
      </c>
      <c r="B1599" s="2">
        <v>41156</v>
      </c>
      <c r="C1599" s="4" t="s">
        <v>626</v>
      </c>
      <c r="D1599" s="1">
        <v>32</v>
      </c>
    </row>
    <row r="1600" spans="1:4" x14ac:dyDescent="0.25">
      <c r="A1600" s="1">
        <v>86</v>
      </c>
      <c r="B1600" s="2">
        <v>41186</v>
      </c>
      <c r="C1600" s="4" t="s">
        <v>626</v>
      </c>
      <c r="D1600" s="1">
        <v>30</v>
      </c>
    </row>
    <row r="1601" spans="1:4" x14ac:dyDescent="0.25">
      <c r="A1601" s="1">
        <v>86</v>
      </c>
      <c r="B1601" s="2">
        <v>41221</v>
      </c>
      <c r="C1601" s="4" t="s">
        <v>626</v>
      </c>
      <c r="D1601" s="1">
        <v>38</v>
      </c>
    </row>
    <row r="1602" spans="1:4" x14ac:dyDescent="0.25">
      <c r="A1602" s="1">
        <v>87</v>
      </c>
      <c r="B1602" s="2">
        <v>41094</v>
      </c>
      <c r="C1602" s="4" t="s">
        <v>624</v>
      </c>
      <c r="D1602" s="1">
        <v>442</v>
      </c>
    </row>
    <row r="1603" spans="1:4" x14ac:dyDescent="0.25">
      <c r="A1603" s="1">
        <v>87</v>
      </c>
      <c r="B1603" s="2">
        <v>41122</v>
      </c>
      <c r="C1603" s="4" t="s">
        <v>624</v>
      </c>
      <c r="D1603" s="1">
        <v>487</v>
      </c>
    </row>
    <row r="1604" spans="1:4" x14ac:dyDescent="0.25">
      <c r="A1604" s="1">
        <v>87</v>
      </c>
      <c r="B1604" s="2">
        <v>41157</v>
      </c>
      <c r="C1604" s="4" t="s">
        <v>624</v>
      </c>
      <c r="D1604" s="1">
        <v>564</v>
      </c>
    </row>
    <row r="1605" spans="1:4" x14ac:dyDescent="0.25">
      <c r="A1605" s="1">
        <v>87</v>
      </c>
      <c r="B1605" s="2">
        <v>41187</v>
      </c>
      <c r="C1605" s="4" t="s">
        <v>624</v>
      </c>
      <c r="D1605" s="1">
        <v>643</v>
      </c>
    </row>
    <row r="1606" spans="1:4" x14ac:dyDescent="0.25">
      <c r="A1606" s="1">
        <v>87</v>
      </c>
      <c r="B1606" s="2">
        <v>41220</v>
      </c>
      <c r="C1606" s="4" t="s">
        <v>624</v>
      </c>
      <c r="D1606" s="1">
        <v>612</v>
      </c>
    </row>
    <row r="1607" spans="1:4" x14ac:dyDescent="0.25">
      <c r="A1607" s="1">
        <v>87</v>
      </c>
      <c r="B1607" s="2">
        <v>41092</v>
      </c>
      <c r="C1607" s="4" t="s">
        <v>625</v>
      </c>
      <c r="D1607" s="1">
        <v>10.3</v>
      </c>
    </row>
    <row r="1608" spans="1:4" x14ac:dyDescent="0.25">
      <c r="A1608" s="1">
        <v>87</v>
      </c>
      <c r="B1608" s="2">
        <v>41094</v>
      </c>
      <c r="C1608" s="4" t="s">
        <v>625</v>
      </c>
      <c r="D1608" s="1">
        <v>10.6</v>
      </c>
    </row>
    <row r="1609" spans="1:4" x14ac:dyDescent="0.25">
      <c r="A1609" s="1">
        <v>87</v>
      </c>
      <c r="B1609" s="2">
        <v>41108</v>
      </c>
      <c r="C1609" s="4" t="s">
        <v>625</v>
      </c>
      <c r="D1609" s="1">
        <v>10.9</v>
      </c>
    </row>
    <row r="1610" spans="1:4" x14ac:dyDescent="0.25">
      <c r="A1610" s="1">
        <v>87</v>
      </c>
      <c r="B1610" s="2">
        <v>41122</v>
      </c>
      <c r="C1610" s="4" t="s">
        <v>625</v>
      </c>
      <c r="D1610" s="1">
        <v>11.6</v>
      </c>
    </row>
    <row r="1611" spans="1:4" x14ac:dyDescent="0.25">
      <c r="A1611" s="1">
        <v>87</v>
      </c>
      <c r="B1611" s="2">
        <v>41138</v>
      </c>
      <c r="C1611" s="4" t="s">
        <v>625</v>
      </c>
      <c r="D1611" s="1">
        <v>11.1</v>
      </c>
    </row>
    <row r="1612" spans="1:4" x14ac:dyDescent="0.25">
      <c r="A1612" s="1">
        <v>87</v>
      </c>
      <c r="B1612" s="2">
        <v>41157</v>
      </c>
      <c r="C1612" s="4" t="s">
        <v>625</v>
      </c>
      <c r="D1612" s="1">
        <v>11.5</v>
      </c>
    </row>
    <row r="1613" spans="1:4" x14ac:dyDescent="0.25">
      <c r="A1613" s="1">
        <v>87</v>
      </c>
      <c r="B1613" s="2">
        <v>41171</v>
      </c>
      <c r="C1613" s="4" t="s">
        <v>625</v>
      </c>
      <c r="D1613" s="1">
        <v>11.3</v>
      </c>
    </row>
    <row r="1614" spans="1:4" x14ac:dyDescent="0.25">
      <c r="A1614" s="1">
        <v>87</v>
      </c>
      <c r="B1614" s="2">
        <v>41187</v>
      </c>
      <c r="C1614" s="4" t="s">
        <v>625</v>
      </c>
      <c r="D1614" s="1">
        <v>11</v>
      </c>
    </row>
    <row r="1615" spans="1:4" x14ac:dyDescent="0.25">
      <c r="A1615" s="1">
        <v>87</v>
      </c>
      <c r="B1615" s="2">
        <v>41199</v>
      </c>
      <c r="C1615" s="4" t="s">
        <v>625</v>
      </c>
      <c r="D1615" s="1">
        <v>11.4</v>
      </c>
    </row>
    <row r="1616" spans="1:4" x14ac:dyDescent="0.25">
      <c r="A1616" s="1">
        <v>87</v>
      </c>
      <c r="B1616" s="2">
        <v>41220</v>
      </c>
      <c r="C1616" s="4" t="s">
        <v>625</v>
      </c>
      <c r="D1616" s="1">
        <v>10.8</v>
      </c>
    </row>
    <row r="1617" spans="1:4" x14ac:dyDescent="0.25">
      <c r="A1617" s="1">
        <v>87</v>
      </c>
      <c r="B1617" s="2">
        <v>41236</v>
      </c>
      <c r="C1617" s="4" t="s">
        <v>625</v>
      </c>
      <c r="D1617" s="1">
        <v>10.6</v>
      </c>
    </row>
    <row r="1618" spans="1:4" x14ac:dyDescent="0.25">
      <c r="A1618" s="1">
        <v>87</v>
      </c>
      <c r="B1618" s="2">
        <v>41094</v>
      </c>
      <c r="C1618" s="4" t="s">
        <v>626</v>
      </c>
      <c r="D1618" s="1">
        <v>27</v>
      </c>
    </row>
    <row r="1619" spans="1:4" x14ac:dyDescent="0.25">
      <c r="A1619" s="1">
        <v>87</v>
      </c>
      <c r="B1619" s="2">
        <v>41122</v>
      </c>
      <c r="C1619" s="4" t="s">
        <v>626</v>
      </c>
      <c r="D1619" s="1">
        <v>28</v>
      </c>
    </row>
    <row r="1620" spans="1:4" x14ac:dyDescent="0.25">
      <c r="A1620" s="1">
        <v>87</v>
      </c>
      <c r="B1620" s="2">
        <v>41157</v>
      </c>
      <c r="C1620" s="4" t="s">
        <v>626</v>
      </c>
      <c r="D1620" s="1">
        <v>32</v>
      </c>
    </row>
    <row r="1621" spans="1:4" x14ac:dyDescent="0.25">
      <c r="A1621" s="1">
        <v>87</v>
      </c>
      <c r="B1621" s="2">
        <v>41187</v>
      </c>
      <c r="C1621" s="4" t="s">
        <v>626</v>
      </c>
      <c r="D1621" s="1">
        <v>73</v>
      </c>
    </row>
    <row r="1622" spans="1:4" x14ac:dyDescent="0.25">
      <c r="A1622" s="1">
        <v>87</v>
      </c>
      <c r="B1622" s="2">
        <v>41220</v>
      </c>
      <c r="C1622" s="4" t="s">
        <v>626</v>
      </c>
      <c r="D1622" s="1">
        <v>65</v>
      </c>
    </row>
    <row r="1623" spans="1:4" x14ac:dyDescent="0.25">
      <c r="A1623" s="1">
        <v>88</v>
      </c>
      <c r="B1623" s="2">
        <v>41095</v>
      </c>
      <c r="C1623" s="4" t="s">
        <v>624</v>
      </c>
      <c r="D1623" s="1">
        <v>26</v>
      </c>
    </row>
    <row r="1624" spans="1:4" x14ac:dyDescent="0.25">
      <c r="A1624" s="1">
        <v>88</v>
      </c>
      <c r="B1624" s="2">
        <v>41123</v>
      </c>
      <c r="C1624" s="4" t="s">
        <v>624</v>
      </c>
      <c r="D1624" s="1">
        <v>20</v>
      </c>
    </row>
    <row r="1625" spans="1:4" x14ac:dyDescent="0.25">
      <c r="A1625" s="1">
        <v>88</v>
      </c>
      <c r="B1625" s="2">
        <v>41156</v>
      </c>
      <c r="C1625" s="4" t="s">
        <v>624</v>
      </c>
      <c r="D1625" s="1">
        <v>34</v>
      </c>
    </row>
    <row r="1626" spans="1:4" x14ac:dyDescent="0.25">
      <c r="A1626" s="1">
        <v>88</v>
      </c>
      <c r="B1626" s="2">
        <v>41186</v>
      </c>
      <c r="C1626" s="4" t="s">
        <v>624</v>
      </c>
      <c r="D1626" s="1">
        <v>37</v>
      </c>
    </row>
    <row r="1627" spans="1:4" x14ac:dyDescent="0.25">
      <c r="A1627" s="1">
        <v>88</v>
      </c>
      <c r="B1627" s="2">
        <v>41221</v>
      </c>
      <c r="C1627" s="4" t="s">
        <v>624</v>
      </c>
      <c r="D1627" s="1">
        <v>70</v>
      </c>
    </row>
    <row r="1628" spans="1:4" x14ac:dyDescent="0.25">
      <c r="A1628" s="1">
        <v>88</v>
      </c>
      <c r="B1628" s="2">
        <v>41095</v>
      </c>
      <c r="C1628" s="4" t="s">
        <v>625</v>
      </c>
      <c r="D1628" s="1">
        <v>10.3</v>
      </c>
    </row>
    <row r="1629" spans="1:4" x14ac:dyDescent="0.25">
      <c r="A1629" s="1">
        <v>88</v>
      </c>
      <c r="B1629" s="2">
        <v>41109</v>
      </c>
      <c r="C1629" s="4" t="s">
        <v>625</v>
      </c>
      <c r="D1629" s="1">
        <v>8.6999999999999993</v>
      </c>
    </row>
    <row r="1630" spans="1:4" x14ac:dyDescent="0.25">
      <c r="A1630" s="1">
        <v>88</v>
      </c>
      <c r="B1630" s="2">
        <v>41123</v>
      </c>
      <c r="C1630" s="4" t="s">
        <v>625</v>
      </c>
      <c r="D1630" s="1">
        <v>8.4</v>
      </c>
    </row>
    <row r="1631" spans="1:4" x14ac:dyDescent="0.25">
      <c r="A1631" s="1">
        <v>88</v>
      </c>
      <c r="B1631" s="2">
        <v>41130</v>
      </c>
      <c r="C1631" s="4" t="s">
        <v>625</v>
      </c>
      <c r="D1631" s="1">
        <v>9.1999999999999993</v>
      </c>
    </row>
    <row r="1632" spans="1:4" x14ac:dyDescent="0.25">
      <c r="A1632" s="1">
        <v>88</v>
      </c>
      <c r="B1632" s="2">
        <v>41137</v>
      </c>
      <c r="C1632" s="4" t="s">
        <v>625</v>
      </c>
      <c r="D1632" s="1">
        <v>8.6</v>
      </c>
    </row>
    <row r="1633" spans="1:4" x14ac:dyDescent="0.25">
      <c r="A1633" s="1">
        <v>88</v>
      </c>
      <c r="B1633" s="2">
        <v>41156</v>
      </c>
      <c r="C1633" s="4" t="s">
        <v>625</v>
      </c>
      <c r="D1633" s="1">
        <v>8.1</v>
      </c>
    </row>
    <row r="1634" spans="1:4" x14ac:dyDescent="0.25">
      <c r="A1634" s="1">
        <v>88</v>
      </c>
      <c r="B1634" s="2">
        <v>41172</v>
      </c>
      <c r="C1634" s="4" t="s">
        <v>625</v>
      </c>
      <c r="D1634" s="1">
        <v>8.6999999999999993</v>
      </c>
    </row>
    <row r="1635" spans="1:4" x14ac:dyDescent="0.25">
      <c r="A1635" s="1">
        <v>88</v>
      </c>
      <c r="B1635" s="2">
        <v>41186</v>
      </c>
      <c r="C1635" s="4" t="s">
        <v>625</v>
      </c>
      <c r="D1635" s="1">
        <v>9.1</v>
      </c>
    </row>
    <row r="1636" spans="1:4" x14ac:dyDescent="0.25">
      <c r="A1636" s="1">
        <v>88</v>
      </c>
      <c r="B1636" s="2">
        <v>41200</v>
      </c>
      <c r="C1636" s="4" t="s">
        <v>625</v>
      </c>
      <c r="D1636" s="1">
        <v>10.8</v>
      </c>
    </row>
    <row r="1637" spans="1:4" x14ac:dyDescent="0.25">
      <c r="A1637" s="1">
        <v>88</v>
      </c>
      <c r="B1637" s="2">
        <v>41221</v>
      </c>
      <c r="C1637" s="4" t="s">
        <v>625</v>
      </c>
      <c r="D1637" s="1">
        <v>12.1</v>
      </c>
    </row>
    <row r="1638" spans="1:4" x14ac:dyDescent="0.25">
      <c r="A1638" s="1">
        <v>88</v>
      </c>
      <c r="B1638" s="2">
        <v>41232</v>
      </c>
      <c r="C1638" s="4" t="s">
        <v>625</v>
      </c>
      <c r="D1638" s="1">
        <v>11.1</v>
      </c>
    </row>
    <row r="1639" spans="1:4" x14ac:dyDescent="0.25">
      <c r="A1639" s="1">
        <v>88</v>
      </c>
      <c r="B1639" s="2">
        <v>41241</v>
      </c>
      <c r="C1639" s="4" t="s">
        <v>625</v>
      </c>
      <c r="D1639" s="1">
        <v>10.9</v>
      </c>
    </row>
    <row r="1640" spans="1:4" x14ac:dyDescent="0.25">
      <c r="A1640" s="1">
        <v>88</v>
      </c>
      <c r="B1640" s="2">
        <v>41095</v>
      </c>
      <c r="C1640" s="4" t="s">
        <v>626</v>
      </c>
      <c r="D1640" s="1">
        <v>10</v>
      </c>
    </row>
    <row r="1641" spans="1:4" x14ac:dyDescent="0.25">
      <c r="A1641" s="1">
        <v>88</v>
      </c>
      <c r="B1641" s="2">
        <v>41123</v>
      </c>
      <c r="C1641" s="4" t="s">
        <v>626</v>
      </c>
      <c r="D1641" s="1">
        <v>9</v>
      </c>
    </row>
    <row r="1642" spans="1:4" x14ac:dyDescent="0.25">
      <c r="A1642" s="1">
        <v>88</v>
      </c>
      <c r="B1642" s="2">
        <v>41130</v>
      </c>
      <c r="C1642" s="4" t="s">
        <v>626</v>
      </c>
      <c r="D1642" s="1">
        <v>37</v>
      </c>
    </row>
    <row r="1643" spans="1:4" x14ac:dyDescent="0.25">
      <c r="A1643" s="1">
        <v>88</v>
      </c>
      <c r="B1643" s="2">
        <v>41156</v>
      </c>
      <c r="C1643" s="4" t="s">
        <v>626</v>
      </c>
      <c r="D1643" s="1">
        <v>47</v>
      </c>
    </row>
    <row r="1644" spans="1:4" x14ac:dyDescent="0.25">
      <c r="A1644" s="1">
        <v>88</v>
      </c>
      <c r="B1644" s="2">
        <v>41186</v>
      </c>
      <c r="C1644" s="4" t="s">
        <v>626</v>
      </c>
      <c r="D1644" s="1">
        <v>11</v>
      </c>
    </row>
    <row r="1645" spans="1:4" x14ac:dyDescent="0.25">
      <c r="A1645" s="1">
        <v>88</v>
      </c>
      <c r="B1645" s="2">
        <v>41221</v>
      </c>
      <c r="C1645" s="4" t="s">
        <v>626</v>
      </c>
      <c r="D1645" s="1">
        <v>9</v>
      </c>
    </row>
    <row r="1646" spans="1:4" x14ac:dyDescent="0.25">
      <c r="A1646" s="1">
        <v>89</v>
      </c>
      <c r="B1646" s="2">
        <v>41094</v>
      </c>
      <c r="C1646" s="4" t="s">
        <v>624</v>
      </c>
      <c r="D1646" s="1">
        <v>415</v>
      </c>
    </row>
    <row r="1647" spans="1:4" x14ac:dyDescent="0.25">
      <c r="A1647" s="1">
        <v>89</v>
      </c>
      <c r="B1647" s="2">
        <v>41122</v>
      </c>
      <c r="C1647" s="4" t="s">
        <v>624</v>
      </c>
      <c r="D1647" s="1">
        <v>543</v>
      </c>
    </row>
    <row r="1648" spans="1:4" x14ac:dyDescent="0.25">
      <c r="A1648" s="1">
        <v>89</v>
      </c>
      <c r="B1648" s="2">
        <v>41157</v>
      </c>
      <c r="C1648" s="4" t="s">
        <v>624</v>
      </c>
      <c r="D1648" s="1">
        <v>314</v>
      </c>
    </row>
    <row r="1649" spans="1:4" x14ac:dyDescent="0.25">
      <c r="A1649" s="1">
        <v>89</v>
      </c>
      <c r="B1649" s="2">
        <v>41185</v>
      </c>
      <c r="C1649" s="4" t="s">
        <v>624</v>
      </c>
      <c r="D1649" s="1">
        <v>392</v>
      </c>
    </row>
    <row r="1650" spans="1:4" x14ac:dyDescent="0.25">
      <c r="A1650" s="1">
        <v>89</v>
      </c>
      <c r="B1650" s="2">
        <v>41222</v>
      </c>
      <c r="C1650" s="4" t="s">
        <v>624</v>
      </c>
      <c r="D1650" s="1">
        <v>488</v>
      </c>
    </row>
    <row r="1651" spans="1:4" x14ac:dyDescent="0.25">
      <c r="A1651" s="1">
        <v>89</v>
      </c>
      <c r="B1651" s="2">
        <v>41248</v>
      </c>
      <c r="C1651" s="4" t="s">
        <v>624</v>
      </c>
      <c r="D1651" s="1">
        <v>531</v>
      </c>
    </row>
    <row r="1652" spans="1:4" x14ac:dyDescent="0.25">
      <c r="A1652" s="1">
        <v>89</v>
      </c>
      <c r="B1652" s="2">
        <v>41094</v>
      </c>
      <c r="C1652" s="4" t="s">
        <v>625</v>
      </c>
      <c r="D1652" s="1">
        <v>13.6</v>
      </c>
    </row>
    <row r="1653" spans="1:4" x14ac:dyDescent="0.25">
      <c r="A1653" s="1">
        <v>89</v>
      </c>
      <c r="B1653" s="2">
        <v>41101</v>
      </c>
      <c r="C1653" s="4" t="s">
        <v>625</v>
      </c>
      <c r="D1653" s="1">
        <v>14.1</v>
      </c>
    </row>
    <row r="1654" spans="1:4" x14ac:dyDescent="0.25">
      <c r="A1654" s="1">
        <v>89</v>
      </c>
      <c r="B1654" s="2">
        <v>41115</v>
      </c>
      <c r="C1654" s="4" t="s">
        <v>625</v>
      </c>
      <c r="D1654" s="1">
        <v>10</v>
      </c>
    </row>
    <row r="1655" spans="1:4" x14ac:dyDescent="0.25">
      <c r="A1655" s="1">
        <v>89</v>
      </c>
      <c r="B1655" s="2">
        <v>41117</v>
      </c>
      <c r="C1655" s="4" t="s">
        <v>625</v>
      </c>
      <c r="D1655" s="1">
        <v>10.5</v>
      </c>
    </row>
    <row r="1656" spans="1:4" x14ac:dyDescent="0.25">
      <c r="A1656" s="1">
        <v>89</v>
      </c>
      <c r="B1656" s="2">
        <v>41122</v>
      </c>
      <c r="C1656" s="4" t="s">
        <v>625</v>
      </c>
      <c r="D1656" s="1">
        <v>11.2</v>
      </c>
    </row>
    <row r="1657" spans="1:4" x14ac:dyDescent="0.25">
      <c r="A1657" s="1">
        <v>89</v>
      </c>
      <c r="B1657" s="2">
        <v>41136</v>
      </c>
      <c r="C1657" s="4" t="s">
        <v>625</v>
      </c>
      <c r="D1657" s="1">
        <v>11.5</v>
      </c>
    </row>
    <row r="1658" spans="1:4" x14ac:dyDescent="0.25">
      <c r="A1658" s="1">
        <v>89</v>
      </c>
      <c r="B1658" s="2">
        <v>41157</v>
      </c>
      <c r="C1658" s="4" t="s">
        <v>625</v>
      </c>
      <c r="D1658" s="1">
        <v>12.9</v>
      </c>
    </row>
    <row r="1659" spans="1:4" x14ac:dyDescent="0.25">
      <c r="A1659" s="1">
        <v>89</v>
      </c>
      <c r="B1659" s="2">
        <v>41171</v>
      </c>
      <c r="C1659" s="4" t="s">
        <v>625</v>
      </c>
      <c r="D1659" s="1">
        <v>13.8</v>
      </c>
    </row>
    <row r="1660" spans="1:4" x14ac:dyDescent="0.25">
      <c r="A1660" s="1">
        <v>89</v>
      </c>
      <c r="B1660" s="2">
        <v>41185</v>
      </c>
      <c r="C1660" s="4" t="s">
        <v>625</v>
      </c>
      <c r="D1660" s="1">
        <v>14.2</v>
      </c>
    </row>
    <row r="1661" spans="1:4" x14ac:dyDescent="0.25">
      <c r="A1661" s="1">
        <v>89</v>
      </c>
      <c r="B1661" s="2">
        <v>41199</v>
      </c>
      <c r="C1661" s="4" t="s">
        <v>625</v>
      </c>
      <c r="D1661" s="1">
        <v>14.3</v>
      </c>
    </row>
    <row r="1662" spans="1:4" x14ac:dyDescent="0.25">
      <c r="A1662" s="1">
        <v>89</v>
      </c>
      <c r="B1662" s="2">
        <v>41222</v>
      </c>
      <c r="C1662" s="4" t="s">
        <v>625</v>
      </c>
      <c r="D1662" s="1">
        <v>15.1</v>
      </c>
    </row>
    <row r="1663" spans="1:4" x14ac:dyDescent="0.25">
      <c r="A1663" s="1">
        <v>89</v>
      </c>
      <c r="B1663" s="2">
        <v>41233</v>
      </c>
      <c r="C1663" s="4" t="s">
        <v>625</v>
      </c>
      <c r="D1663" s="1">
        <v>13.6</v>
      </c>
    </row>
    <row r="1664" spans="1:4" x14ac:dyDescent="0.25">
      <c r="A1664" s="1">
        <v>89</v>
      </c>
      <c r="B1664" s="2">
        <v>41248</v>
      </c>
      <c r="C1664" s="4" t="s">
        <v>625</v>
      </c>
      <c r="D1664" s="1">
        <v>14.2</v>
      </c>
    </row>
    <row r="1665" spans="1:4" x14ac:dyDescent="0.25">
      <c r="A1665" s="1">
        <v>89</v>
      </c>
      <c r="B1665" s="2">
        <v>41094</v>
      </c>
      <c r="C1665" s="4" t="s">
        <v>626</v>
      </c>
      <c r="D1665" s="1">
        <v>36</v>
      </c>
    </row>
    <row r="1666" spans="1:4" x14ac:dyDescent="0.25">
      <c r="A1666" s="1">
        <v>89</v>
      </c>
      <c r="B1666" s="2">
        <v>41122</v>
      </c>
      <c r="C1666" s="4" t="s">
        <v>626</v>
      </c>
      <c r="D1666" s="1">
        <v>25</v>
      </c>
    </row>
    <row r="1667" spans="1:4" x14ac:dyDescent="0.25">
      <c r="A1667" s="1">
        <v>89</v>
      </c>
      <c r="B1667" s="2">
        <v>41157</v>
      </c>
      <c r="C1667" s="4" t="s">
        <v>626</v>
      </c>
      <c r="D1667" s="1">
        <v>25</v>
      </c>
    </row>
    <row r="1668" spans="1:4" x14ac:dyDescent="0.25">
      <c r="A1668" s="1">
        <v>89</v>
      </c>
      <c r="B1668" s="2">
        <v>41185</v>
      </c>
      <c r="C1668" s="4" t="s">
        <v>626</v>
      </c>
      <c r="D1668" s="1">
        <v>27</v>
      </c>
    </row>
    <row r="1669" spans="1:4" x14ac:dyDescent="0.25">
      <c r="A1669" s="1">
        <v>89</v>
      </c>
      <c r="B1669" s="2">
        <v>41222</v>
      </c>
      <c r="C1669" s="4" t="s">
        <v>626</v>
      </c>
      <c r="D1669" s="1">
        <v>27</v>
      </c>
    </row>
    <row r="1670" spans="1:4" x14ac:dyDescent="0.25">
      <c r="A1670" s="1">
        <v>89</v>
      </c>
      <c r="B1670" s="2">
        <v>41248</v>
      </c>
      <c r="C1670" s="4" t="s">
        <v>626</v>
      </c>
      <c r="D1670" s="1">
        <v>28</v>
      </c>
    </row>
    <row r="1671" spans="1:4" x14ac:dyDescent="0.25">
      <c r="A1671" s="1">
        <v>90</v>
      </c>
      <c r="B1671" s="2">
        <v>41095</v>
      </c>
      <c r="C1671" s="4" t="s">
        <v>624</v>
      </c>
      <c r="D1671" s="1">
        <v>862</v>
      </c>
    </row>
    <row r="1672" spans="1:4" x14ac:dyDescent="0.25">
      <c r="A1672" s="1">
        <v>90</v>
      </c>
      <c r="B1672" s="2">
        <v>41123</v>
      </c>
      <c r="C1672" s="4" t="s">
        <v>624</v>
      </c>
      <c r="D1672" s="1">
        <v>1009</v>
      </c>
    </row>
    <row r="1673" spans="1:4" x14ac:dyDescent="0.25">
      <c r="A1673" s="1">
        <v>90</v>
      </c>
      <c r="B1673" s="2">
        <v>41156</v>
      </c>
      <c r="C1673" s="4" t="s">
        <v>624</v>
      </c>
      <c r="D1673" s="1">
        <v>741</v>
      </c>
    </row>
    <row r="1674" spans="1:4" x14ac:dyDescent="0.25">
      <c r="A1674" s="1">
        <v>90</v>
      </c>
      <c r="B1674" s="2">
        <v>41186</v>
      </c>
      <c r="C1674" s="4" t="s">
        <v>624</v>
      </c>
      <c r="D1674" s="1">
        <v>1031</v>
      </c>
    </row>
    <row r="1675" spans="1:4" x14ac:dyDescent="0.25">
      <c r="A1675" s="1">
        <v>90</v>
      </c>
      <c r="B1675" s="2">
        <v>41221</v>
      </c>
      <c r="C1675" s="4" t="s">
        <v>624</v>
      </c>
      <c r="D1675" s="1">
        <v>872</v>
      </c>
    </row>
    <row r="1676" spans="1:4" x14ac:dyDescent="0.25">
      <c r="A1676" s="1">
        <v>90</v>
      </c>
      <c r="B1676" s="2">
        <v>41095</v>
      </c>
      <c r="C1676" s="4" t="s">
        <v>625</v>
      </c>
      <c r="D1676" s="1">
        <v>11.1</v>
      </c>
    </row>
    <row r="1677" spans="1:4" x14ac:dyDescent="0.25">
      <c r="A1677" s="1">
        <v>90</v>
      </c>
      <c r="B1677" s="2">
        <v>41109</v>
      </c>
      <c r="C1677" s="4" t="s">
        <v>625</v>
      </c>
      <c r="D1677" s="1">
        <v>11.4</v>
      </c>
    </row>
    <row r="1678" spans="1:4" x14ac:dyDescent="0.25">
      <c r="A1678" s="1">
        <v>90</v>
      </c>
      <c r="B1678" s="2">
        <v>41123</v>
      </c>
      <c r="C1678" s="4" t="s">
        <v>625</v>
      </c>
      <c r="D1678" s="1">
        <v>11.8</v>
      </c>
    </row>
    <row r="1679" spans="1:4" x14ac:dyDescent="0.25">
      <c r="A1679" s="1">
        <v>90</v>
      </c>
      <c r="B1679" s="2">
        <v>41130</v>
      </c>
      <c r="C1679" s="4" t="s">
        <v>625</v>
      </c>
      <c r="D1679" s="1">
        <v>11.3</v>
      </c>
    </row>
    <row r="1680" spans="1:4" x14ac:dyDescent="0.25">
      <c r="A1680" s="1">
        <v>90</v>
      </c>
      <c r="B1680" s="2">
        <v>41137</v>
      </c>
      <c r="C1680" s="4" t="s">
        <v>625</v>
      </c>
      <c r="D1680" s="1">
        <v>11</v>
      </c>
    </row>
    <row r="1681" spans="1:4" x14ac:dyDescent="0.25">
      <c r="A1681" s="1">
        <v>90</v>
      </c>
      <c r="B1681" s="2">
        <v>41156</v>
      </c>
      <c r="C1681" s="4" t="s">
        <v>625</v>
      </c>
      <c r="D1681" s="1">
        <v>11.2</v>
      </c>
    </row>
    <row r="1682" spans="1:4" x14ac:dyDescent="0.25">
      <c r="A1682" s="1">
        <v>90</v>
      </c>
      <c r="B1682" s="2">
        <v>41172</v>
      </c>
      <c r="C1682" s="4" t="s">
        <v>625</v>
      </c>
      <c r="D1682" s="1">
        <v>11</v>
      </c>
    </row>
    <row r="1683" spans="1:4" x14ac:dyDescent="0.25">
      <c r="A1683" s="1">
        <v>90</v>
      </c>
      <c r="B1683" s="2">
        <v>41186</v>
      </c>
      <c r="C1683" s="4" t="s">
        <v>625</v>
      </c>
      <c r="D1683" s="1">
        <v>11.8</v>
      </c>
    </row>
    <row r="1684" spans="1:4" x14ac:dyDescent="0.25">
      <c r="A1684" s="1">
        <v>90</v>
      </c>
      <c r="B1684" s="2">
        <v>41200</v>
      </c>
      <c r="C1684" s="4" t="s">
        <v>625</v>
      </c>
      <c r="D1684" s="1">
        <v>11.2</v>
      </c>
    </row>
    <row r="1685" spans="1:4" x14ac:dyDescent="0.25">
      <c r="A1685" s="1">
        <v>90</v>
      </c>
      <c r="B1685" s="2">
        <v>41221</v>
      </c>
      <c r="C1685" s="4" t="s">
        <v>625</v>
      </c>
      <c r="D1685" s="1">
        <v>9.9</v>
      </c>
    </row>
    <row r="1686" spans="1:4" x14ac:dyDescent="0.25">
      <c r="A1686" s="1">
        <v>90</v>
      </c>
      <c r="B1686" s="2">
        <v>41232</v>
      </c>
      <c r="C1686" s="4" t="s">
        <v>625</v>
      </c>
      <c r="D1686" s="1">
        <v>9.6999999999999993</v>
      </c>
    </row>
    <row r="1687" spans="1:4" x14ac:dyDescent="0.25">
      <c r="A1687" s="1">
        <v>90</v>
      </c>
      <c r="B1687" s="2">
        <v>41095</v>
      </c>
      <c r="C1687" s="4" t="s">
        <v>626</v>
      </c>
      <c r="D1687" s="1">
        <v>23</v>
      </c>
    </row>
    <row r="1688" spans="1:4" x14ac:dyDescent="0.25">
      <c r="A1688" s="1">
        <v>90</v>
      </c>
      <c r="B1688" s="2">
        <v>41123</v>
      </c>
      <c r="C1688" s="4" t="s">
        <v>626</v>
      </c>
      <c r="D1688" s="1">
        <v>47</v>
      </c>
    </row>
    <row r="1689" spans="1:4" x14ac:dyDescent="0.25">
      <c r="A1689" s="1">
        <v>90</v>
      </c>
      <c r="B1689" s="2">
        <v>41156</v>
      </c>
      <c r="C1689" s="4" t="s">
        <v>626</v>
      </c>
      <c r="D1689" s="1">
        <v>37</v>
      </c>
    </row>
    <row r="1690" spans="1:4" x14ac:dyDescent="0.25">
      <c r="A1690" s="1">
        <v>90</v>
      </c>
      <c r="B1690" s="2">
        <v>41186</v>
      </c>
      <c r="C1690" s="4" t="s">
        <v>626</v>
      </c>
      <c r="D1690" s="1">
        <v>46</v>
      </c>
    </row>
    <row r="1691" spans="1:4" x14ac:dyDescent="0.25">
      <c r="A1691" s="1">
        <v>90</v>
      </c>
      <c r="B1691" s="2">
        <v>41221</v>
      </c>
      <c r="C1691" s="4" t="s">
        <v>626</v>
      </c>
      <c r="D1691" s="1">
        <v>42</v>
      </c>
    </row>
    <row r="1692" spans="1:4" x14ac:dyDescent="0.25">
      <c r="A1692" s="1">
        <v>91</v>
      </c>
      <c r="B1692" s="2">
        <v>41095</v>
      </c>
      <c r="C1692" s="4" t="s">
        <v>624</v>
      </c>
      <c r="D1692" s="1">
        <v>1385</v>
      </c>
    </row>
    <row r="1693" spans="1:4" x14ac:dyDescent="0.25">
      <c r="A1693" s="1">
        <v>91</v>
      </c>
      <c r="B1693" s="2">
        <v>41123</v>
      </c>
      <c r="C1693" s="4" t="s">
        <v>624</v>
      </c>
      <c r="D1693" s="1">
        <v>1448</v>
      </c>
    </row>
    <row r="1694" spans="1:4" x14ac:dyDescent="0.25">
      <c r="A1694" s="1">
        <v>91</v>
      </c>
      <c r="B1694" s="2">
        <v>41156</v>
      </c>
      <c r="C1694" s="4" t="s">
        <v>624</v>
      </c>
      <c r="D1694" s="1">
        <v>1466</v>
      </c>
    </row>
    <row r="1695" spans="1:4" x14ac:dyDescent="0.25">
      <c r="A1695" s="1">
        <v>91</v>
      </c>
      <c r="B1695" s="2">
        <v>41208</v>
      </c>
      <c r="C1695" s="4" t="s">
        <v>624</v>
      </c>
      <c r="D1695" s="1">
        <v>1406</v>
      </c>
    </row>
    <row r="1696" spans="1:4" x14ac:dyDescent="0.25">
      <c r="A1696" s="1">
        <v>91</v>
      </c>
      <c r="B1696" s="2">
        <v>41220</v>
      </c>
      <c r="C1696" s="4" t="s">
        <v>624</v>
      </c>
      <c r="D1696" s="1" t="s">
        <v>496</v>
      </c>
    </row>
    <row r="1697" spans="1:4" x14ac:dyDescent="0.25">
      <c r="A1697" s="1">
        <v>91</v>
      </c>
      <c r="B1697" s="2">
        <v>41095</v>
      </c>
      <c r="C1697" s="4" t="s">
        <v>625</v>
      </c>
      <c r="D1697" s="1">
        <v>10.4</v>
      </c>
    </row>
    <row r="1698" spans="1:4" x14ac:dyDescent="0.25">
      <c r="A1698" s="1">
        <v>91</v>
      </c>
      <c r="B1698" s="2">
        <v>41109</v>
      </c>
      <c r="C1698" s="4" t="s">
        <v>625</v>
      </c>
      <c r="D1698" s="1">
        <v>10.9</v>
      </c>
    </row>
    <row r="1699" spans="1:4" x14ac:dyDescent="0.25">
      <c r="A1699" s="1">
        <v>91</v>
      </c>
      <c r="B1699" s="2">
        <v>41123</v>
      </c>
      <c r="C1699" s="4" t="s">
        <v>625</v>
      </c>
      <c r="D1699" s="1">
        <v>11.6</v>
      </c>
    </row>
    <row r="1700" spans="1:4" x14ac:dyDescent="0.25">
      <c r="A1700" s="1">
        <v>91</v>
      </c>
      <c r="B1700" s="2">
        <v>41130</v>
      </c>
      <c r="C1700" s="4" t="s">
        <v>625</v>
      </c>
      <c r="D1700" s="1">
        <v>10.8</v>
      </c>
    </row>
    <row r="1701" spans="1:4" x14ac:dyDescent="0.25">
      <c r="A1701" s="1">
        <v>91</v>
      </c>
      <c r="B1701" s="2">
        <v>41137</v>
      </c>
      <c r="C1701" s="4" t="s">
        <v>625</v>
      </c>
      <c r="D1701" s="1">
        <v>11.4</v>
      </c>
    </row>
    <row r="1702" spans="1:4" x14ac:dyDescent="0.25">
      <c r="A1702" s="1">
        <v>91</v>
      </c>
      <c r="B1702" s="2">
        <v>41156</v>
      </c>
      <c r="C1702" s="4" t="s">
        <v>625</v>
      </c>
      <c r="D1702" s="1">
        <v>10.6</v>
      </c>
    </row>
    <row r="1703" spans="1:4" x14ac:dyDescent="0.25">
      <c r="A1703" s="1">
        <v>91</v>
      </c>
      <c r="B1703" s="2">
        <v>41172</v>
      </c>
      <c r="C1703" s="4" t="s">
        <v>625</v>
      </c>
      <c r="D1703" s="1">
        <v>10.9</v>
      </c>
    </row>
    <row r="1704" spans="1:4" x14ac:dyDescent="0.25">
      <c r="A1704" s="1">
        <v>91</v>
      </c>
      <c r="B1704" s="2">
        <v>41208</v>
      </c>
      <c r="C1704" s="4" t="s">
        <v>625</v>
      </c>
      <c r="D1704" s="1">
        <v>11.1</v>
      </c>
    </row>
    <row r="1705" spans="1:4" x14ac:dyDescent="0.25">
      <c r="A1705" s="1">
        <v>91</v>
      </c>
      <c r="B1705" s="2">
        <v>41220</v>
      </c>
      <c r="C1705" s="4" t="s">
        <v>625</v>
      </c>
      <c r="D1705" s="1">
        <v>12.1</v>
      </c>
    </row>
    <row r="1706" spans="1:4" x14ac:dyDescent="0.25">
      <c r="A1706" s="1">
        <v>91</v>
      </c>
      <c r="B1706" s="2">
        <v>41095</v>
      </c>
      <c r="C1706" s="4" t="s">
        <v>626</v>
      </c>
      <c r="D1706" s="1">
        <v>26</v>
      </c>
    </row>
    <row r="1707" spans="1:4" x14ac:dyDescent="0.25">
      <c r="A1707" s="1">
        <v>91</v>
      </c>
      <c r="B1707" s="2">
        <v>41123</v>
      </c>
      <c r="C1707" s="4" t="s">
        <v>626</v>
      </c>
      <c r="D1707" s="1">
        <v>21</v>
      </c>
    </row>
    <row r="1708" spans="1:4" x14ac:dyDescent="0.25">
      <c r="A1708" s="1">
        <v>91</v>
      </c>
      <c r="B1708" s="2">
        <v>41156</v>
      </c>
      <c r="C1708" s="4" t="s">
        <v>626</v>
      </c>
      <c r="D1708" s="1">
        <v>23</v>
      </c>
    </row>
    <row r="1709" spans="1:4" x14ac:dyDescent="0.25">
      <c r="A1709" s="1">
        <v>91</v>
      </c>
      <c r="B1709" s="2">
        <v>41208</v>
      </c>
      <c r="C1709" s="4" t="s">
        <v>626</v>
      </c>
      <c r="D1709" s="1">
        <v>28</v>
      </c>
    </row>
    <row r="1710" spans="1:4" x14ac:dyDescent="0.25">
      <c r="A1710" s="1">
        <v>91</v>
      </c>
      <c r="B1710" s="2">
        <v>41220</v>
      </c>
      <c r="C1710" s="4" t="s">
        <v>626</v>
      </c>
      <c r="D1710" s="1">
        <v>54</v>
      </c>
    </row>
    <row r="1711" spans="1:4" x14ac:dyDescent="0.25">
      <c r="A1711" s="1">
        <v>92</v>
      </c>
      <c r="B1711" s="2">
        <v>41094</v>
      </c>
      <c r="C1711" s="4" t="s">
        <v>624</v>
      </c>
      <c r="D1711" s="1">
        <v>467</v>
      </c>
    </row>
    <row r="1712" spans="1:4" x14ac:dyDescent="0.25">
      <c r="A1712" s="1">
        <v>92</v>
      </c>
      <c r="B1712" s="2">
        <v>41122</v>
      </c>
      <c r="C1712" s="4" t="s">
        <v>624</v>
      </c>
      <c r="D1712" s="1">
        <v>730</v>
      </c>
    </row>
    <row r="1713" spans="1:4" x14ac:dyDescent="0.25">
      <c r="A1713" s="1">
        <v>92</v>
      </c>
      <c r="B1713" s="2">
        <v>41157</v>
      </c>
      <c r="C1713" s="4" t="s">
        <v>624</v>
      </c>
      <c r="D1713" s="1">
        <v>600</v>
      </c>
    </row>
    <row r="1714" spans="1:4" x14ac:dyDescent="0.25">
      <c r="A1714" s="1">
        <v>92</v>
      </c>
      <c r="B1714" s="2">
        <v>41185</v>
      </c>
      <c r="C1714" s="4" t="s">
        <v>624</v>
      </c>
      <c r="D1714" s="1">
        <v>521</v>
      </c>
    </row>
    <row r="1715" spans="1:4" x14ac:dyDescent="0.25">
      <c r="A1715" s="1">
        <v>92</v>
      </c>
      <c r="B1715" s="2">
        <v>41222</v>
      </c>
      <c r="C1715" s="4" t="s">
        <v>624</v>
      </c>
      <c r="D1715" s="1">
        <v>702</v>
      </c>
    </row>
    <row r="1716" spans="1:4" x14ac:dyDescent="0.25">
      <c r="A1716" s="1">
        <v>92</v>
      </c>
      <c r="B1716" s="2">
        <v>41248</v>
      </c>
      <c r="C1716" s="4" t="s">
        <v>624</v>
      </c>
      <c r="D1716" s="1">
        <v>657</v>
      </c>
    </row>
    <row r="1717" spans="1:4" x14ac:dyDescent="0.25">
      <c r="A1717" s="1">
        <v>92</v>
      </c>
      <c r="B1717" s="2">
        <v>41094</v>
      </c>
      <c r="C1717" s="4" t="s">
        <v>625</v>
      </c>
      <c r="D1717" s="1">
        <v>10.1</v>
      </c>
    </row>
    <row r="1718" spans="1:4" x14ac:dyDescent="0.25">
      <c r="A1718" s="1">
        <v>92</v>
      </c>
      <c r="B1718" s="2">
        <v>41108</v>
      </c>
      <c r="C1718" s="4" t="s">
        <v>625</v>
      </c>
      <c r="D1718" s="1">
        <v>10.199999999999999</v>
      </c>
    </row>
    <row r="1719" spans="1:4" x14ac:dyDescent="0.25">
      <c r="A1719" s="1">
        <v>92</v>
      </c>
      <c r="B1719" s="2">
        <v>41122</v>
      </c>
      <c r="C1719" s="4" t="s">
        <v>625</v>
      </c>
      <c r="D1719" s="1">
        <v>11.2</v>
      </c>
    </row>
    <row r="1720" spans="1:4" x14ac:dyDescent="0.25">
      <c r="A1720" s="1">
        <v>92</v>
      </c>
      <c r="B1720" s="2">
        <v>41136</v>
      </c>
      <c r="C1720" s="4" t="s">
        <v>625</v>
      </c>
      <c r="D1720" s="1">
        <v>11</v>
      </c>
    </row>
    <row r="1721" spans="1:4" x14ac:dyDescent="0.25">
      <c r="A1721" s="1">
        <v>92</v>
      </c>
      <c r="B1721" s="2">
        <v>41157</v>
      </c>
      <c r="C1721" s="4" t="s">
        <v>625</v>
      </c>
      <c r="D1721" s="1">
        <v>10.9</v>
      </c>
    </row>
    <row r="1722" spans="1:4" x14ac:dyDescent="0.25">
      <c r="A1722" s="1">
        <v>92</v>
      </c>
      <c r="B1722" s="2">
        <v>41173</v>
      </c>
      <c r="C1722" s="4" t="s">
        <v>625</v>
      </c>
      <c r="D1722" s="1">
        <v>11</v>
      </c>
    </row>
    <row r="1723" spans="1:4" x14ac:dyDescent="0.25">
      <c r="A1723" s="1">
        <v>92</v>
      </c>
      <c r="B1723" s="2">
        <v>41185</v>
      </c>
      <c r="C1723" s="4" t="s">
        <v>625</v>
      </c>
      <c r="D1723" s="1">
        <v>10.7</v>
      </c>
    </row>
    <row r="1724" spans="1:4" x14ac:dyDescent="0.25">
      <c r="A1724" s="1">
        <v>92</v>
      </c>
      <c r="B1724" s="2">
        <v>41199</v>
      </c>
      <c r="C1724" s="4" t="s">
        <v>625</v>
      </c>
      <c r="D1724" s="1">
        <v>11.3</v>
      </c>
    </row>
    <row r="1725" spans="1:4" x14ac:dyDescent="0.25">
      <c r="A1725" s="1">
        <v>92</v>
      </c>
      <c r="B1725" s="2">
        <v>41222</v>
      </c>
      <c r="C1725" s="4" t="s">
        <v>625</v>
      </c>
      <c r="D1725" s="1">
        <v>11.2</v>
      </c>
    </row>
    <row r="1726" spans="1:4" x14ac:dyDescent="0.25">
      <c r="A1726" s="1">
        <v>92</v>
      </c>
      <c r="B1726" s="2">
        <v>41234</v>
      </c>
      <c r="C1726" s="4" t="s">
        <v>625</v>
      </c>
      <c r="D1726" s="1">
        <v>10.9</v>
      </c>
    </row>
    <row r="1727" spans="1:4" x14ac:dyDescent="0.25">
      <c r="A1727" s="1">
        <v>92</v>
      </c>
      <c r="B1727" s="2">
        <v>41248</v>
      </c>
      <c r="C1727" s="4" t="s">
        <v>625</v>
      </c>
      <c r="D1727" s="1">
        <v>10.5</v>
      </c>
    </row>
    <row r="1728" spans="1:4" x14ac:dyDescent="0.25">
      <c r="A1728" s="1">
        <v>92</v>
      </c>
      <c r="B1728" s="2">
        <v>41094</v>
      </c>
      <c r="C1728" s="4" t="s">
        <v>626</v>
      </c>
      <c r="D1728" s="1">
        <v>26</v>
      </c>
    </row>
    <row r="1729" spans="1:4" x14ac:dyDescent="0.25">
      <c r="A1729" s="1">
        <v>92</v>
      </c>
      <c r="B1729" s="2">
        <v>41122</v>
      </c>
      <c r="C1729" s="4" t="s">
        <v>626</v>
      </c>
      <c r="D1729" s="1">
        <v>35</v>
      </c>
    </row>
    <row r="1730" spans="1:4" x14ac:dyDescent="0.25">
      <c r="A1730" s="1">
        <v>92</v>
      </c>
      <c r="B1730" s="2">
        <v>41157</v>
      </c>
      <c r="C1730" s="4" t="s">
        <v>626</v>
      </c>
      <c r="D1730" s="1">
        <v>23</v>
      </c>
    </row>
    <row r="1731" spans="1:4" x14ac:dyDescent="0.25">
      <c r="A1731" s="1">
        <v>92</v>
      </c>
      <c r="B1731" s="2">
        <v>41185</v>
      </c>
      <c r="C1731" s="4" t="s">
        <v>626</v>
      </c>
      <c r="D1731" s="1">
        <v>28</v>
      </c>
    </row>
    <row r="1732" spans="1:4" x14ac:dyDescent="0.25">
      <c r="A1732" s="1">
        <v>92</v>
      </c>
      <c r="B1732" s="2">
        <v>41222</v>
      </c>
      <c r="C1732" s="4" t="s">
        <v>626</v>
      </c>
      <c r="D1732" s="1">
        <v>32</v>
      </c>
    </row>
    <row r="1733" spans="1:4" x14ac:dyDescent="0.25">
      <c r="A1733" s="1">
        <v>92</v>
      </c>
      <c r="B1733" s="2">
        <v>41248</v>
      </c>
      <c r="C1733" s="4" t="s">
        <v>626</v>
      </c>
      <c r="D1733" s="1">
        <v>34</v>
      </c>
    </row>
    <row r="1734" spans="1:4" x14ac:dyDescent="0.25">
      <c r="A1734" s="1">
        <v>93</v>
      </c>
      <c r="B1734" s="2">
        <v>41110</v>
      </c>
      <c r="C1734" s="4" t="s">
        <v>624</v>
      </c>
      <c r="D1734" s="1">
        <v>113</v>
      </c>
    </row>
    <row r="1735" spans="1:4" x14ac:dyDescent="0.25">
      <c r="A1735" s="1">
        <v>93</v>
      </c>
      <c r="B1735" s="2">
        <v>41127</v>
      </c>
      <c r="C1735" s="4" t="s">
        <v>624</v>
      </c>
      <c r="D1735" s="1">
        <v>178</v>
      </c>
    </row>
    <row r="1736" spans="1:4" x14ac:dyDescent="0.25">
      <c r="A1736" s="1">
        <v>93</v>
      </c>
      <c r="B1736" s="2">
        <v>41110</v>
      </c>
      <c r="C1736" s="4" t="s">
        <v>625</v>
      </c>
      <c r="D1736" s="1">
        <v>11.6</v>
      </c>
    </row>
    <row r="1737" spans="1:4" x14ac:dyDescent="0.25">
      <c r="A1737" s="1">
        <v>93</v>
      </c>
      <c r="B1737" s="2">
        <v>41127</v>
      </c>
      <c r="C1737" s="4" t="s">
        <v>625</v>
      </c>
      <c r="D1737" s="1">
        <v>10</v>
      </c>
    </row>
    <row r="1738" spans="1:4" x14ac:dyDescent="0.25">
      <c r="A1738" s="1">
        <v>93</v>
      </c>
      <c r="B1738" s="2">
        <v>41136</v>
      </c>
      <c r="C1738" s="4" t="s">
        <v>625</v>
      </c>
      <c r="D1738" s="1">
        <v>14.3</v>
      </c>
    </row>
    <row r="1739" spans="1:4" x14ac:dyDescent="0.25">
      <c r="A1739" s="1">
        <v>93</v>
      </c>
      <c r="B1739" s="2">
        <v>41110</v>
      </c>
      <c r="C1739" s="4" t="s">
        <v>626</v>
      </c>
      <c r="D1739" s="1">
        <v>34</v>
      </c>
    </row>
    <row r="1740" spans="1:4" x14ac:dyDescent="0.25">
      <c r="A1740" s="1">
        <v>93</v>
      </c>
      <c r="B1740" s="2">
        <v>41127</v>
      </c>
      <c r="C1740" s="4" t="s">
        <v>626</v>
      </c>
      <c r="D1740" s="1">
        <v>35</v>
      </c>
    </row>
    <row r="1741" spans="1:4" x14ac:dyDescent="0.25">
      <c r="A1741" s="1">
        <v>94</v>
      </c>
      <c r="B1741" s="2">
        <v>41094</v>
      </c>
      <c r="C1741" s="4" t="s">
        <v>624</v>
      </c>
      <c r="D1741" s="1">
        <v>2348</v>
      </c>
    </row>
    <row r="1742" spans="1:4" x14ac:dyDescent="0.25">
      <c r="A1742" s="1">
        <v>94</v>
      </c>
      <c r="B1742" s="2">
        <v>41122</v>
      </c>
      <c r="C1742" s="4" t="s">
        <v>624</v>
      </c>
      <c r="D1742" s="1">
        <v>1766</v>
      </c>
    </row>
    <row r="1743" spans="1:4" x14ac:dyDescent="0.25">
      <c r="A1743" s="1">
        <v>94</v>
      </c>
      <c r="B1743" s="2">
        <v>41157</v>
      </c>
      <c r="C1743" s="4" t="s">
        <v>624</v>
      </c>
      <c r="D1743" s="1">
        <v>1449</v>
      </c>
    </row>
    <row r="1744" spans="1:4" x14ac:dyDescent="0.25">
      <c r="A1744" s="1">
        <v>94</v>
      </c>
      <c r="B1744" s="2">
        <v>41185</v>
      </c>
      <c r="C1744" s="4" t="s">
        <v>624</v>
      </c>
      <c r="D1744" s="1">
        <v>1314</v>
      </c>
    </row>
    <row r="1745" spans="1:4" x14ac:dyDescent="0.25">
      <c r="A1745" s="1">
        <v>94</v>
      </c>
      <c r="B1745" s="2">
        <v>41220</v>
      </c>
      <c r="C1745" s="4" t="s">
        <v>624</v>
      </c>
      <c r="D1745" s="1">
        <v>2719</v>
      </c>
    </row>
    <row r="1746" spans="1:4" x14ac:dyDescent="0.25">
      <c r="A1746" s="1">
        <v>94</v>
      </c>
      <c r="B1746" s="2">
        <v>41248</v>
      </c>
      <c r="C1746" s="4" t="s">
        <v>624</v>
      </c>
      <c r="D1746" s="1">
        <v>2702</v>
      </c>
    </row>
    <row r="1747" spans="1:4" x14ac:dyDescent="0.25">
      <c r="A1747" s="1">
        <v>94</v>
      </c>
      <c r="B1747" s="2">
        <v>41094</v>
      </c>
      <c r="C1747" s="4" t="s">
        <v>625</v>
      </c>
      <c r="D1747" s="1">
        <v>8.6</v>
      </c>
    </row>
    <row r="1748" spans="1:4" x14ac:dyDescent="0.25">
      <c r="A1748" s="1">
        <v>94</v>
      </c>
      <c r="B1748" s="2">
        <v>41108</v>
      </c>
      <c r="C1748" s="4" t="s">
        <v>625</v>
      </c>
      <c r="D1748" s="1">
        <v>8.6999999999999993</v>
      </c>
    </row>
    <row r="1749" spans="1:4" x14ac:dyDescent="0.25">
      <c r="A1749" s="1">
        <v>94</v>
      </c>
      <c r="B1749" s="2">
        <v>41122</v>
      </c>
      <c r="C1749" s="4" t="s">
        <v>625</v>
      </c>
      <c r="D1749" s="1">
        <v>9.5</v>
      </c>
    </row>
    <row r="1750" spans="1:4" x14ac:dyDescent="0.25">
      <c r="A1750" s="1">
        <v>94</v>
      </c>
      <c r="B1750" s="2">
        <v>41136</v>
      </c>
      <c r="C1750" s="4" t="s">
        <v>625</v>
      </c>
      <c r="D1750" s="1">
        <v>10.1</v>
      </c>
    </row>
    <row r="1751" spans="1:4" x14ac:dyDescent="0.25">
      <c r="A1751" s="1">
        <v>94</v>
      </c>
      <c r="B1751" s="2">
        <v>41157</v>
      </c>
      <c r="C1751" s="4" t="s">
        <v>625</v>
      </c>
      <c r="D1751" s="1">
        <v>11.3</v>
      </c>
    </row>
    <row r="1752" spans="1:4" x14ac:dyDescent="0.25">
      <c r="A1752" s="1">
        <v>94</v>
      </c>
      <c r="B1752" s="2">
        <v>41171</v>
      </c>
      <c r="C1752" s="4" t="s">
        <v>625</v>
      </c>
      <c r="D1752" s="1">
        <v>11.8</v>
      </c>
    </row>
    <row r="1753" spans="1:4" x14ac:dyDescent="0.25">
      <c r="A1753" s="1">
        <v>94</v>
      </c>
      <c r="B1753" s="2">
        <v>41185</v>
      </c>
      <c r="C1753" s="4" t="s">
        <v>625</v>
      </c>
      <c r="D1753" s="1">
        <v>13.2</v>
      </c>
    </row>
    <row r="1754" spans="1:4" x14ac:dyDescent="0.25">
      <c r="A1754" s="1">
        <v>94</v>
      </c>
      <c r="B1754" s="2">
        <v>41199</v>
      </c>
      <c r="C1754" s="4" t="s">
        <v>625</v>
      </c>
      <c r="D1754" s="1">
        <v>12.9</v>
      </c>
    </row>
    <row r="1755" spans="1:4" x14ac:dyDescent="0.25">
      <c r="A1755" s="1">
        <v>94</v>
      </c>
      <c r="B1755" s="2">
        <v>41220</v>
      </c>
      <c r="C1755" s="4" t="s">
        <v>625</v>
      </c>
      <c r="D1755" s="1">
        <v>11.5</v>
      </c>
    </row>
    <row r="1756" spans="1:4" x14ac:dyDescent="0.25">
      <c r="A1756" s="1">
        <v>94</v>
      </c>
      <c r="B1756" s="2">
        <v>41233</v>
      </c>
      <c r="C1756" s="4" t="s">
        <v>625</v>
      </c>
      <c r="D1756" s="1">
        <v>11.2</v>
      </c>
    </row>
    <row r="1757" spans="1:4" x14ac:dyDescent="0.25">
      <c r="A1757" s="1">
        <v>94</v>
      </c>
      <c r="B1757" s="2">
        <v>41248</v>
      </c>
      <c r="C1757" s="4" t="s">
        <v>625</v>
      </c>
      <c r="D1757" s="1">
        <v>10.6</v>
      </c>
    </row>
    <row r="1758" spans="1:4" x14ac:dyDescent="0.25">
      <c r="A1758" s="1">
        <v>94</v>
      </c>
      <c r="B1758" s="2">
        <v>41094</v>
      </c>
      <c r="C1758" s="4" t="s">
        <v>626</v>
      </c>
      <c r="D1758" s="1">
        <v>18</v>
      </c>
    </row>
    <row r="1759" spans="1:4" x14ac:dyDescent="0.25">
      <c r="A1759" s="1">
        <v>94</v>
      </c>
      <c r="B1759" s="2">
        <v>41122</v>
      </c>
      <c r="C1759" s="4" t="s">
        <v>626</v>
      </c>
      <c r="D1759" s="1">
        <v>17</v>
      </c>
    </row>
    <row r="1760" spans="1:4" x14ac:dyDescent="0.25">
      <c r="A1760" s="1">
        <v>94</v>
      </c>
      <c r="B1760" s="2">
        <v>41157</v>
      </c>
      <c r="C1760" s="4" t="s">
        <v>626</v>
      </c>
      <c r="D1760" s="1">
        <v>16</v>
      </c>
    </row>
    <row r="1761" spans="1:4" x14ac:dyDescent="0.25">
      <c r="A1761" s="1">
        <v>94</v>
      </c>
      <c r="B1761" s="2">
        <v>41185</v>
      </c>
      <c r="C1761" s="4" t="s">
        <v>626</v>
      </c>
      <c r="D1761" s="1">
        <v>20</v>
      </c>
    </row>
    <row r="1762" spans="1:4" x14ac:dyDescent="0.25">
      <c r="A1762" s="1">
        <v>94</v>
      </c>
      <c r="B1762" s="2">
        <v>41220</v>
      </c>
      <c r="C1762" s="4" t="s">
        <v>626</v>
      </c>
      <c r="D1762" s="1">
        <v>41</v>
      </c>
    </row>
    <row r="1763" spans="1:4" x14ac:dyDescent="0.25">
      <c r="A1763" s="1">
        <v>94</v>
      </c>
      <c r="B1763" s="2">
        <v>41248</v>
      </c>
      <c r="C1763" s="4" t="s">
        <v>626</v>
      </c>
      <c r="D1763" s="1">
        <v>43</v>
      </c>
    </row>
    <row r="1764" spans="1:4" x14ac:dyDescent="0.25">
      <c r="A1764" s="1">
        <v>95</v>
      </c>
      <c r="B1764" s="2">
        <v>41095</v>
      </c>
      <c r="C1764" s="4" t="s">
        <v>624</v>
      </c>
      <c r="D1764" s="1">
        <v>460</v>
      </c>
    </row>
    <row r="1765" spans="1:4" x14ac:dyDescent="0.25">
      <c r="A1765" s="1">
        <v>95</v>
      </c>
      <c r="B1765" s="2">
        <v>41123</v>
      </c>
      <c r="C1765" s="4" t="s">
        <v>624</v>
      </c>
      <c r="D1765" s="1">
        <v>638</v>
      </c>
    </row>
    <row r="1766" spans="1:4" x14ac:dyDescent="0.25">
      <c r="A1766" s="1">
        <v>95</v>
      </c>
      <c r="B1766" s="2">
        <v>41095</v>
      </c>
      <c r="C1766" s="4" t="s">
        <v>625</v>
      </c>
      <c r="D1766" s="1">
        <v>12.1</v>
      </c>
    </row>
    <row r="1767" spans="1:4" x14ac:dyDescent="0.25">
      <c r="A1767" s="1">
        <v>95</v>
      </c>
      <c r="B1767" s="2">
        <v>41102</v>
      </c>
      <c r="C1767" s="4" t="s">
        <v>625</v>
      </c>
      <c r="D1767" s="1">
        <v>11.7</v>
      </c>
    </row>
    <row r="1768" spans="1:4" x14ac:dyDescent="0.25">
      <c r="A1768" s="1">
        <v>95</v>
      </c>
      <c r="B1768" s="2">
        <v>41111</v>
      </c>
      <c r="C1768" s="4" t="s">
        <v>625</v>
      </c>
      <c r="D1768" s="1">
        <v>11.4</v>
      </c>
    </row>
    <row r="1769" spans="1:4" x14ac:dyDescent="0.25">
      <c r="A1769" s="1">
        <v>95</v>
      </c>
      <c r="B1769" s="2">
        <v>41118</v>
      </c>
      <c r="C1769" s="4" t="s">
        <v>625</v>
      </c>
      <c r="D1769" s="1">
        <v>11.3</v>
      </c>
    </row>
    <row r="1770" spans="1:4" x14ac:dyDescent="0.25">
      <c r="A1770" s="1">
        <v>95</v>
      </c>
      <c r="B1770" s="2">
        <v>41123</v>
      </c>
      <c r="C1770" s="4" t="s">
        <v>625</v>
      </c>
      <c r="D1770" s="1">
        <v>10.199999999999999</v>
      </c>
    </row>
    <row r="1771" spans="1:4" x14ac:dyDescent="0.25">
      <c r="A1771" s="1">
        <v>95</v>
      </c>
      <c r="B1771" s="2">
        <v>41137</v>
      </c>
      <c r="C1771" s="4" t="s">
        <v>625</v>
      </c>
      <c r="D1771" s="1">
        <v>9.8000000000000007</v>
      </c>
    </row>
    <row r="1772" spans="1:4" x14ac:dyDescent="0.25">
      <c r="A1772" s="1">
        <v>95</v>
      </c>
      <c r="B1772" s="2">
        <v>41095</v>
      </c>
      <c r="C1772" s="4" t="s">
        <v>626</v>
      </c>
      <c r="D1772" s="1">
        <v>44</v>
      </c>
    </row>
    <row r="1773" spans="1:4" x14ac:dyDescent="0.25">
      <c r="A1773" s="1">
        <v>95</v>
      </c>
      <c r="B1773" s="2">
        <v>41123</v>
      </c>
      <c r="C1773" s="4" t="s">
        <v>626</v>
      </c>
      <c r="D1773" s="1">
        <v>27</v>
      </c>
    </row>
    <row r="1774" spans="1:4" x14ac:dyDescent="0.25">
      <c r="A1774" s="1">
        <v>96</v>
      </c>
      <c r="B1774" s="2">
        <v>41095</v>
      </c>
      <c r="C1774" s="4" t="s">
        <v>624</v>
      </c>
      <c r="D1774" s="1">
        <v>2175</v>
      </c>
    </row>
    <row r="1775" spans="1:4" x14ac:dyDescent="0.25">
      <c r="A1775" s="1">
        <v>96</v>
      </c>
      <c r="B1775" s="2">
        <v>41123</v>
      </c>
      <c r="C1775" s="4" t="s">
        <v>624</v>
      </c>
      <c r="D1775" s="1">
        <v>2096</v>
      </c>
    </row>
    <row r="1776" spans="1:4" x14ac:dyDescent="0.25">
      <c r="A1776" s="1">
        <v>96</v>
      </c>
      <c r="B1776" s="2">
        <v>41156</v>
      </c>
      <c r="C1776" s="4" t="s">
        <v>624</v>
      </c>
      <c r="D1776" s="1">
        <v>1782</v>
      </c>
    </row>
    <row r="1777" spans="1:4" x14ac:dyDescent="0.25">
      <c r="A1777" s="1">
        <v>96</v>
      </c>
      <c r="B1777" s="2">
        <v>41186</v>
      </c>
      <c r="C1777" s="4" t="s">
        <v>624</v>
      </c>
      <c r="D1777" s="1">
        <v>1707</v>
      </c>
    </row>
    <row r="1778" spans="1:4" x14ac:dyDescent="0.25">
      <c r="A1778" s="1">
        <v>96</v>
      </c>
      <c r="B1778" s="2">
        <v>41221</v>
      </c>
      <c r="C1778" s="4" t="s">
        <v>624</v>
      </c>
      <c r="D1778" s="1">
        <v>2083</v>
      </c>
    </row>
    <row r="1779" spans="1:4" x14ac:dyDescent="0.25">
      <c r="A1779" s="1">
        <v>96</v>
      </c>
      <c r="B1779" s="2">
        <v>41095</v>
      </c>
      <c r="C1779" s="4" t="s">
        <v>625</v>
      </c>
      <c r="D1779" s="1">
        <v>11.2</v>
      </c>
    </row>
    <row r="1780" spans="1:4" x14ac:dyDescent="0.25">
      <c r="A1780" s="1">
        <v>96</v>
      </c>
      <c r="B1780" s="2">
        <v>41108</v>
      </c>
      <c r="C1780" s="4" t="s">
        <v>625</v>
      </c>
      <c r="D1780" s="1">
        <v>10.9</v>
      </c>
    </row>
    <row r="1781" spans="1:4" x14ac:dyDescent="0.25">
      <c r="A1781" s="1">
        <v>96</v>
      </c>
      <c r="B1781" s="2">
        <v>41123</v>
      </c>
      <c r="C1781" s="4" t="s">
        <v>625</v>
      </c>
      <c r="D1781" s="1">
        <v>11.4</v>
      </c>
    </row>
    <row r="1782" spans="1:4" x14ac:dyDescent="0.25">
      <c r="A1782" s="1">
        <v>96</v>
      </c>
      <c r="B1782" s="2">
        <v>41137</v>
      </c>
      <c r="C1782" s="4" t="s">
        <v>625</v>
      </c>
      <c r="D1782" s="1">
        <v>10</v>
      </c>
    </row>
    <row r="1783" spans="1:4" x14ac:dyDescent="0.25">
      <c r="A1783" s="1">
        <v>96</v>
      </c>
      <c r="B1783" s="2">
        <v>41156</v>
      </c>
      <c r="C1783" s="4" t="s">
        <v>625</v>
      </c>
      <c r="D1783" s="1">
        <v>10.8</v>
      </c>
    </row>
    <row r="1784" spans="1:4" x14ac:dyDescent="0.25">
      <c r="A1784" s="1">
        <v>96</v>
      </c>
      <c r="B1784" s="2">
        <v>41170</v>
      </c>
      <c r="C1784" s="4" t="s">
        <v>625</v>
      </c>
      <c r="D1784" s="1">
        <v>12.3</v>
      </c>
    </row>
    <row r="1785" spans="1:4" x14ac:dyDescent="0.25">
      <c r="A1785" s="1">
        <v>96</v>
      </c>
      <c r="B1785" s="2">
        <v>41172</v>
      </c>
      <c r="C1785" s="4" t="s">
        <v>625</v>
      </c>
      <c r="D1785" s="1">
        <v>12</v>
      </c>
    </row>
    <row r="1786" spans="1:4" x14ac:dyDescent="0.25">
      <c r="A1786" s="1">
        <v>96</v>
      </c>
      <c r="B1786" s="2">
        <v>41186</v>
      </c>
      <c r="C1786" s="4" t="s">
        <v>625</v>
      </c>
      <c r="D1786" s="1">
        <v>12.3</v>
      </c>
    </row>
    <row r="1787" spans="1:4" x14ac:dyDescent="0.25">
      <c r="A1787" s="1">
        <v>96</v>
      </c>
      <c r="B1787" s="2">
        <v>41200</v>
      </c>
      <c r="C1787" s="4" t="s">
        <v>625</v>
      </c>
      <c r="D1787" s="1">
        <v>11.8</v>
      </c>
    </row>
    <row r="1788" spans="1:4" x14ac:dyDescent="0.25">
      <c r="A1788" s="1">
        <v>96</v>
      </c>
      <c r="B1788" s="2">
        <v>41221</v>
      </c>
      <c r="C1788" s="4" t="s">
        <v>625</v>
      </c>
      <c r="D1788" s="1">
        <v>11.2</v>
      </c>
    </row>
    <row r="1789" spans="1:4" x14ac:dyDescent="0.25">
      <c r="A1789" s="1">
        <v>96</v>
      </c>
      <c r="B1789" s="2">
        <v>41232</v>
      </c>
      <c r="C1789" s="4" t="s">
        <v>625</v>
      </c>
      <c r="D1789" s="1">
        <v>11.1</v>
      </c>
    </row>
    <row r="1790" spans="1:4" x14ac:dyDescent="0.25">
      <c r="A1790" s="1">
        <v>96</v>
      </c>
      <c r="B1790" s="2">
        <v>41095</v>
      </c>
      <c r="C1790" s="4" t="s">
        <v>626</v>
      </c>
      <c r="D1790" s="1">
        <v>93</v>
      </c>
    </row>
    <row r="1791" spans="1:4" x14ac:dyDescent="0.25">
      <c r="A1791" s="1">
        <v>96</v>
      </c>
      <c r="B1791" s="2">
        <v>41123</v>
      </c>
      <c r="C1791" s="4" t="s">
        <v>626</v>
      </c>
      <c r="D1791" s="1">
        <v>45</v>
      </c>
    </row>
    <row r="1792" spans="1:4" x14ac:dyDescent="0.25">
      <c r="A1792" s="1">
        <v>96</v>
      </c>
      <c r="B1792" s="2">
        <v>41156</v>
      </c>
      <c r="C1792" s="4" t="s">
        <v>626</v>
      </c>
      <c r="D1792" s="1">
        <v>32</v>
      </c>
    </row>
    <row r="1793" spans="1:4" x14ac:dyDescent="0.25">
      <c r="A1793" s="1">
        <v>96</v>
      </c>
      <c r="B1793" s="2">
        <v>41170</v>
      </c>
      <c r="C1793" s="4" t="s">
        <v>626</v>
      </c>
      <c r="D1793" s="1">
        <v>58</v>
      </c>
    </row>
    <row r="1794" spans="1:4" x14ac:dyDescent="0.25">
      <c r="A1794" s="1">
        <v>96</v>
      </c>
      <c r="B1794" s="2">
        <v>41186</v>
      </c>
      <c r="C1794" s="4" t="s">
        <v>626</v>
      </c>
      <c r="D1794" s="1">
        <v>58</v>
      </c>
    </row>
    <row r="1795" spans="1:4" x14ac:dyDescent="0.25">
      <c r="A1795" s="1">
        <v>96</v>
      </c>
      <c r="B1795" s="2">
        <v>41221</v>
      </c>
      <c r="C1795" s="4" t="s">
        <v>626</v>
      </c>
      <c r="D1795" s="1">
        <v>90</v>
      </c>
    </row>
    <row r="1796" spans="1:4" x14ac:dyDescent="0.25">
      <c r="A1796" s="1">
        <v>97</v>
      </c>
      <c r="B1796" s="2">
        <v>41157</v>
      </c>
      <c r="C1796" s="4" t="s">
        <v>624</v>
      </c>
      <c r="D1796" s="1">
        <v>856</v>
      </c>
    </row>
    <row r="1797" spans="1:4" x14ac:dyDescent="0.25">
      <c r="A1797" s="1">
        <v>97</v>
      </c>
      <c r="B1797" s="2">
        <v>41185</v>
      </c>
      <c r="C1797" s="4" t="s">
        <v>624</v>
      </c>
      <c r="D1797" s="1">
        <v>688</v>
      </c>
    </row>
    <row r="1798" spans="1:4" x14ac:dyDescent="0.25">
      <c r="A1798" s="1">
        <v>97</v>
      </c>
      <c r="B1798" s="2">
        <v>41136</v>
      </c>
      <c r="C1798" s="4" t="s">
        <v>625</v>
      </c>
      <c r="D1798" s="1">
        <v>11.6</v>
      </c>
    </row>
    <row r="1799" spans="1:4" x14ac:dyDescent="0.25">
      <c r="A1799" s="1">
        <v>97</v>
      </c>
      <c r="B1799" s="2">
        <v>41143</v>
      </c>
      <c r="C1799" s="4" t="s">
        <v>625</v>
      </c>
      <c r="D1799" s="1">
        <v>11.3</v>
      </c>
    </row>
    <row r="1800" spans="1:4" x14ac:dyDescent="0.25">
      <c r="A1800" s="1">
        <v>97</v>
      </c>
      <c r="B1800" s="2">
        <v>41157</v>
      </c>
      <c r="C1800" s="4" t="s">
        <v>625</v>
      </c>
      <c r="D1800" s="1">
        <v>11.1</v>
      </c>
    </row>
    <row r="1801" spans="1:4" x14ac:dyDescent="0.25">
      <c r="A1801" s="1">
        <v>97</v>
      </c>
      <c r="B1801" s="2">
        <v>41171</v>
      </c>
      <c r="C1801" s="4" t="s">
        <v>625</v>
      </c>
      <c r="D1801" s="1">
        <v>10.6</v>
      </c>
    </row>
    <row r="1802" spans="1:4" x14ac:dyDescent="0.25">
      <c r="A1802" s="1">
        <v>97</v>
      </c>
      <c r="B1802" s="2">
        <v>41185</v>
      </c>
      <c r="C1802" s="4" t="s">
        <v>625</v>
      </c>
      <c r="D1802" s="1">
        <v>10.3</v>
      </c>
    </row>
    <row r="1803" spans="1:4" x14ac:dyDescent="0.25">
      <c r="A1803" s="1">
        <v>97</v>
      </c>
      <c r="B1803" s="2">
        <v>41157</v>
      </c>
      <c r="C1803" s="4" t="s">
        <v>626</v>
      </c>
      <c r="D1803" s="1">
        <v>23</v>
      </c>
    </row>
    <row r="1804" spans="1:4" x14ac:dyDescent="0.25">
      <c r="A1804" s="1">
        <v>97</v>
      </c>
      <c r="B1804" s="2">
        <v>41185</v>
      </c>
      <c r="C1804" s="4" t="s">
        <v>626</v>
      </c>
      <c r="D1804" s="1">
        <v>19</v>
      </c>
    </row>
    <row r="1805" spans="1:4" x14ac:dyDescent="0.25">
      <c r="A1805" s="1">
        <v>98</v>
      </c>
      <c r="B1805" s="2">
        <v>41095</v>
      </c>
      <c r="C1805" s="4" t="s">
        <v>624</v>
      </c>
      <c r="D1805" s="1">
        <v>701</v>
      </c>
    </row>
    <row r="1806" spans="1:4" x14ac:dyDescent="0.25">
      <c r="A1806" s="1">
        <v>98</v>
      </c>
      <c r="B1806" s="2">
        <v>41123</v>
      </c>
      <c r="C1806" s="4" t="s">
        <v>624</v>
      </c>
      <c r="D1806" s="1">
        <v>454</v>
      </c>
    </row>
    <row r="1807" spans="1:4" x14ac:dyDescent="0.25">
      <c r="A1807" s="1">
        <v>98</v>
      </c>
      <c r="B1807" s="2">
        <v>41158</v>
      </c>
      <c r="C1807" s="4" t="s">
        <v>624</v>
      </c>
      <c r="D1807" s="1">
        <v>618</v>
      </c>
    </row>
    <row r="1808" spans="1:4" x14ac:dyDescent="0.25">
      <c r="A1808" s="1">
        <v>98</v>
      </c>
      <c r="B1808" s="2">
        <v>41186</v>
      </c>
      <c r="C1808" s="4" t="s">
        <v>624</v>
      </c>
      <c r="D1808" s="1">
        <v>841</v>
      </c>
    </row>
    <row r="1809" spans="1:4" x14ac:dyDescent="0.25">
      <c r="A1809" s="1">
        <v>98</v>
      </c>
      <c r="B1809" s="2">
        <v>41221</v>
      </c>
      <c r="C1809" s="4" t="s">
        <v>624</v>
      </c>
      <c r="D1809" s="1">
        <v>772</v>
      </c>
    </row>
    <row r="1810" spans="1:4" x14ac:dyDescent="0.25">
      <c r="A1810" s="1">
        <v>98</v>
      </c>
      <c r="B1810" s="2">
        <v>41095</v>
      </c>
      <c r="C1810" s="4" t="s">
        <v>625</v>
      </c>
      <c r="D1810" s="1">
        <v>9.6</v>
      </c>
    </row>
    <row r="1811" spans="1:4" x14ac:dyDescent="0.25">
      <c r="A1811" s="1">
        <v>98</v>
      </c>
      <c r="B1811" s="2">
        <v>41109</v>
      </c>
      <c r="C1811" s="4" t="s">
        <v>625</v>
      </c>
      <c r="D1811" s="1">
        <v>10.1</v>
      </c>
    </row>
    <row r="1812" spans="1:4" x14ac:dyDescent="0.25">
      <c r="A1812" s="1">
        <v>98</v>
      </c>
      <c r="B1812" s="2">
        <v>41123</v>
      </c>
      <c r="C1812" s="4" t="s">
        <v>625</v>
      </c>
      <c r="D1812" s="1">
        <v>10.3</v>
      </c>
    </row>
    <row r="1813" spans="1:4" x14ac:dyDescent="0.25">
      <c r="A1813" s="1">
        <v>98</v>
      </c>
      <c r="B1813" s="2">
        <v>41137</v>
      </c>
      <c r="C1813" s="4" t="s">
        <v>625</v>
      </c>
      <c r="D1813" s="1">
        <v>11.4</v>
      </c>
    </row>
    <row r="1814" spans="1:4" x14ac:dyDescent="0.25">
      <c r="A1814" s="1">
        <v>98</v>
      </c>
      <c r="B1814" s="2">
        <v>41158</v>
      </c>
      <c r="C1814" s="4" t="s">
        <v>625</v>
      </c>
      <c r="D1814" s="1">
        <v>12.1</v>
      </c>
    </row>
    <row r="1815" spans="1:4" x14ac:dyDescent="0.25">
      <c r="A1815" s="1">
        <v>98</v>
      </c>
      <c r="B1815" s="2">
        <v>41174</v>
      </c>
      <c r="C1815" s="4" t="s">
        <v>625</v>
      </c>
      <c r="D1815" s="1">
        <v>11.2</v>
      </c>
    </row>
    <row r="1816" spans="1:4" x14ac:dyDescent="0.25">
      <c r="A1816" s="1">
        <v>98</v>
      </c>
      <c r="B1816" s="2">
        <v>41186</v>
      </c>
      <c r="C1816" s="4" t="s">
        <v>625</v>
      </c>
      <c r="D1816" s="1">
        <v>10.4</v>
      </c>
    </row>
    <row r="1817" spans="1:4" x14ac:dyDescent="0.25">
      <c r="A1817" s="1">
        <v>98</v>
      </c>
      <c r="B1817" s="2">
        <v>41221</v>
      </c>
      <c r="C1817" s="4" t="s">
        <v>625</v>
      </c>
      <c r="D1817" s="1">
        <v>9</v>
      </c>
    </row>
    <row r="1818" spans="1:4" x14ac:dyDescent="0.25">
      <c r="A1818" s="1">
        <v>98</v>
      </c>
      <c r="B1818" s="2">
        <v>41232</v>
      </c>
      <c r="C1818" s="4" t="s">
        <v>625</v>
      </c>
      <c r="D1818" s="1">
        <v>9.4</v>
      </c>
    </row>
    <row r="1819" spans="1:4" x14ac:dyDescent="0.25">
      <c r="A1819" s="1">
        <v>98</v>
      </c>
      <c r="B1819" s="2">
        <v>41237</v>
      </c>
      <c r="C1819" s="4" t="s">
        <v>625</v>
      </c>
      <c r="D1819" s="1">
        <v>8.4</v>
      </c>
    </row>
    <row r="1820" spans="1:4" x14ac:dyDescent="0.25">
      <c r="A1820" s="1">
        <v>98</v>
      </c>
      <c r="B1820" s="2">
        <v>41240</v>
      </c>
      <c r="C1820" s="4" t="s">
        <v>625</v>
      </c>
      <c r="D1820" s="1">
        <v>8.1</v>
      </c>
    </row>
    <row r="1821" spans="1:4" x14ac:dyDescent="0.25">
      <c r="A1821" s="1">
        <v>98</v>
      </c>
      <c r="B1821" s="2">
        <v>41095</v>
      </c>
      <c r="C1821" s="4" t="s">
        <v>626</v>
      </c>
      <c r="D1821" s="1">
        <v>23</v>
      </c>
    </row>
    <row r="1822" spans="1:4" x14ac:dyDescent="0.25">
      <c r="A1822" s="1">
        <v>98</v>
      </c>
      <c r="B1822" s="2">
        <v>41123</v>
      </c>
      <c r="C1822" s="4" t="s">
        <v>626</v>
      </c>
      <c r="D1822" s="1">
        <v>27</v>
      </c>
    </row>
    <row r="1823" spans="1:4" x14ac:dyDescent="0.25">
      <c r="A1823" s="1">
        <v>98</v>
      </c>
      <c r="B1823" s="2">
        <v>41158</v>
      </c>
      <c r="C1823" s="4" t="s">
        <v>626</v>
      </c>
      <c r="D1823" s="1">
        <v>25</v>
      </c>
    </row>
    <row r="1824" spans="1:4" x14ac:dyDescent="0.25">
      <c r="A1824" s="1">
        <v>98</v>
      </c>
      <c r="B1824" s="2">
        <v>41186</v>
      </c>
      <c r="C1824" s="4" t="s">
        <v>626</v>
      </c>
      <c r="D1824" s="1">
        <v>38</v>
      </c>
    </row>
    <row r="1825" spans="1:4" x14ac:dyDescent="0.25">
      <c r="A1825" s="1">
        <v>98</v>
      </c>
      <c r="B1825" s="2">
        <v>41221</v>
      </c>
      <c r="C1825" s="4" t="s">
        <v>626</v>
      </c>
      <c r="D1825" s="1">
        <v>32</v>
      </c>
    </row>
    <row r="1826" spans="1:4" x14ac:dyDescent="0.25">
      <c r="A1826" s="1">
        <v>99</v>
      </c>
      <c r="B1826" s="2">
        <v>41094</v>
      </c>
      <c r="C1826" s="4" t="s">
        <v>624</v>
      </c>
      <c r="D1826" s="1">
        <v>792</v>
      </c>
    </row>
    <row r="1827" spans="1:4" x14ac:dyDescent="0.25">
      <c r="A1827" s="1">
        <v>99</v>
      </c>
      <c r="B1827" s="2">
        <v>41122</v>
      </c>
      <c r="C1827" s="4" t="s">
        <v>624</v>
      </c>
      <c r="D1827" s="1">
        <v>692</v>
      </c>
    </row>
    <row r="1828" spans="1:4" x14ac:dyDescent="0.25">
      <c r="A1828" s="1">
        <v>99</v>
      </c>
      <c r="B1828" s="2">
        <v>41157</v>
      </c>
      <c r="C1828" s="4" t="s">
        <v>624</v>
      </c>
      <c r="D1828" s="1">
        <v>724</v>
      </c>
    </row>
    <row r="1829" spans="1:4" x14ac:dyDescent="0.25">
      <c r="A1829" s="1">
        <v>99</v>
      </c>
      <c r="B1829" s="2">
        <v>41185</v>
      </c>
      <c r="C1829" s="4" t="s">
        <v>624</v>
      </c>
      <c r="D1829" s="1">
        <v>756</v>
      </c>
    </row>
    <row r="1830" spans="1:4" x14ac:dyDescent="0.25">
      <c r="A1830" s="1">
        <v>99</v>
      </c>
      <c r="B1830" s="2">
        <v>41220</v>
      </c>
      <c r="C1830" s="4" t="s">
        <v>624</v>
      </c>
      <c r="D1830" s="1">
        <v>762</v>
      </c>
    </row>
    <row r="1831" spans="1:4" x14ac:dyDescent="0.25">
      <c r="A1831" s="1">
        <v>99</v>
      </c>
      <c r="B1831" s="2">
        <v>41248</v>
      </c>
      <c r="C1831" s="4" t="s">
        <v>624</v>
      </c>
      <c r="D1831" s="1">
        <v>695</v>
      </c>
    </row>
    <row r="1832" spans="1:4" x14ac:dyDescent="0.25">
      <c r="A1832" s="1">
        <v>99</v>
      </c>
      <c r="B1832" s="2">
        <v>41094</v>
      </c>
      <c r="C1832" s="4" t="s">
        <v>625</v>
      </c>
      <c r="D1832" s="1">
        <v>9.3000000000000007</v>
      </c>
    </row>
    <row r="1833" spans="1:4" x14ac:dyDescent="0.25">
      <c r="A1833" s="1">
        <v>99</v>
      </c>
      <c r="B1833" s="2">
        <v>41108</v>
      </c>
      <c r="C1833" s="4" t="s">
        <v>625</v>
      </c>
      <c r="D1833" s="1">
        <v>9.8000000000000007</v>
      </c>
    </row>
    <row r="1834" spans="1:4" x14ac:dyDescent="0.25">
      <c r="A1834" s="1">
        <v>99</v>
      </c>
      <c r="B1834" s="2">
        <v>41122</v>
      </c>
      <c r="C1834" s="4" t="s">
        <v>625</v>
      </c>
      <c r="D1834" s="1">
        <v>10.3</v>
      </c>
    </row>
    <row r="1835" spans="1:4" x14ac:dyDescent="0.25">
      <c r="A1835" s="1">
        <v>99</v>
      </c>
      <c r="B1835" s="2">
        <v>41136</v>
      </c>
      <c r="C1835" s="4" t="s">
        <v>625</v>
      </c>
      <c r="D1835" s="1">
        <v>10.8</v>
      </c>
    </row>
    <row r="1836" spans="1:4" x14ac:dyDescent="0.25">
      <c r="A1836" s="1">
        <v>99</v>
      </c>
      <c r="B1836" s="2">
        <v>41157</v>
      </c>
      <c r="C1836" s="4" t="s">
        <v>625</v>
      </c>
      <c r="D1836" s="1">
        <v>10.7</v>
      </c>
    </row>
    <row r="1837" spans="1:4" x14ac:dyDescent="0.25">
      <c r="A1837" s="1">
        <v>99</v>
      </c>
      <c r="B1837" s="2">
        <v>41171</v>
      </c>
      <c r="C1837" s="4" t="s">
        <v>625</v>
      </c>
      <c r="D1837" s="1">
        <v>11.2</v>
      </c>
    </row>
    <row r="1838" spans="1:4" x14ac:dyDescent="0.25">
      <c r="A1838" s="1">
        <v>99</v>
      </c>
      <c r="B1838" s="2">
        <v>41185</v>
      </c>
      <c r="C1838" s="4" t="s">
        <v>625</v>
      </c>
      <c r="D1838" s="1">
        <v>11.1</v>
      </c>
    </row>
    <row r="1839" spans="1:4" x14ac:dyDescent="0.25">
      <c r="A1839" s="1">
        <v>99</v>
      </c>
      <c r="B1839" s="2">
        <v>41199</v>
      </c>
      <c r="C1839" s="4" t="s">
        <v>625</v>
      </c>
      <c r="D1839" s="1">
        <v>11.9</v>
      </c>
    </row>
    <row r="1840" spans="1:4" x14ac:dyDescent="0.25">
      <c r="A1840" s="1">
        <v>99</v>
      </c>
      <c r="B1840" s="2">
        <v>41220</v>
      </c>
      <c r="C1840" s="4" t="s">
        <v>625</v>
      </c>
      <c r="D1840" s="1">
        <v>11.8</v>
      </c>
    </row>
    <row r="1841" spans="1:4" x14ac:dyDescent="0.25">
      <c r="A1841" s="1">
        <v>99</v>
      </c>
      <c r="B1841" s="2">
        <v>41233</v>
      </c>
      <c r="C1841" s="4" t="s">
        <v>625</v>
      </c>
      <c r="D1841" s="1">
        <v>12</v>
      </c>
    </row>
    <row r="1842" spans="1:4" x14ac:dyDescent="0.25">
      <c r="A1842" s="1">
        <v>99</v>
      </c>
      <c r="B1842" s="2">
        <v>41241</v>
      </c>
      <c r="C1842" s="4" t="s">
        <v>625</v>
      </c>
      <c r="D1842" s="1">
        <v>10.7</v>
      </c>
    </row>
    <row r="1843" spans="1:4" x14ac:dyDescent="0.25">
      <c r="A1843" s="1">
        <v>99</v>
      </c>
      <c r="B1843" s="2">
        <v>41248</v>
      </c>
      <c r="C1843" s="4" t="s">
        <v>625</v>
      </c>
      <c r="D1843" s="1">
        <v>11</v>
      </c>
    </row>
    <row r="1844" spans="1:4" x14ac:dyDescent="0.25">
      <c r="A1844" s="1">
        <v>99</v>
      </c>
      <c r="B1844" s="2">
        <v>41094</v>
      </c>
      <c r="C1844" s="4" t="s">
        <v>626</v>
      </c>
      <c r="D1844" s="1">
        <v>14</v>
      </c>
    </row>
    <row r="1845" spans="1:4" x14ac:dyDescent="0.25">
      <c r="A1845" s="1">
        <v>99</v>
      </c>
      <c r="B1845" s="2">
        <v>41122</v>
      </c>
      <c r="C1845" s="4" t="s">
        <v>626</v>
      </c>
      <c r="D1845" s="1">
        <v>17</v>
      </c>
    </row>
    <row r="1846" spans="1:4" x14ac:dyDescent="0.25">
      <c r="A1846" s="1">
        <v>99</v>
      </c>
      <c r="B1846" s="2">
        <v>41157</v>
      </c>
      <c r="C1846" s="4" t="s">
        <v>626</v>
      </c>
      <c r="D1846" s="1">
        <v>15</v>
      </c>
    </row>
    <row r="1847" spans="1:4" x14ac:dyDescent="0.25">
      <c r="A1847" s="1">
        <v>99</v>
      </c>
      <c r="B1847" s="2">
        <v>41185</v>
      </c>
      <c r="C1847" s="4" t="s">
        <v>626</v>
      </c>
      <c r="D1847" s="1">
        <v>24</v>
      </c>
    </row>
    <row r="1848" spans="1:4" x14ac:dyDescent="0.25">
      <c r="A1848" s="1">
        <v>99</v>
      </c>
      <c r="B1848" s="2">
        <v>41220</v>
      </c>
      <c r="C1848" s="4" t="s">
        <v>626</v>
      </c>
      <c r="D1848" s="1">
        <v>24</v>
      </c>
    </row>
    <row r="1849" spans="1:4" x14ac:dyDescent="0.25">
      <c r="A1849" s="1">
        <v>99</v>
      </c>
      <c r="B1849" s="2">
        <v>41248</v>
      </c>
      <c r="C1849" s="4" t="s">
        <v>626</v>
      </c>
      <c r="D1849" s="1">
        <v>25</v>
      </c>
    </row>
    <row r="1850" spans="1:4" x14ac:dyDescent="0.25">
      <c r="A1850" s="1">
        <v>100</v>
      </c>
      <c r="B1850" s="2">
        <v>41095</v>
      </c>
      <c r="C1850" s="4" t="s">
        <v>624</v>
      </c>
      <c r="D1850" s="1">
        <v>1362</v>
      </c>
    </row>
    <row r="1851" spans="1:4" x14ac:dyDescent="0.25">
      <c r="A1851" s="1">
        <v>100</v>
      </c>
      <c r="B1851" s="2">
        <v>41123</v>
      </c>
      <c r="C1851" s="4" t="s">
        <v>624</v>
      </c>
      <c r="D1851" s="1">
        <v>1501</v>
      </c>
    </row>
    <row r="1852" spans="1:4" x14ac:dyDescent="0.25">
      <c r="A1852" s="1">
        <v>100</v>
      </c>
      <c r="B1852" s="2">
        <v>41156</v>
      </c>
      <c r="C1852" s="4" t="s">
        <v>624</v>
      </c>
      <c r="D1852" s="1">
        <v>1854</v>
      </c>
    </row>
    <row r="1853" spans="1:4" x14ac:dyDescent="0.25">
      <c r="A1853" s="1">
        <v>100</v>
      </c>
      <c r="B1853" s="2">
        <v>41188</v>
      </c>
      <c r="C1853" s="4" t="s">
        <v>624</v>
      </c>
      <c r="D1853" s="1">
        <v>1902</v>
      </c>
    </row>
    <row r="1854" spans="1:4" x14ac:dyDescent="0.25">
      <c r="A1854" s="1">
        <v>100</v>
      </c>
      <c r="B1854" s="2">
        <v>41195</v>
      </c>
      <c r="C1854" s="4" t="s">
        <v>624</v>
      </c>
      <c r="D1854" s="1">
        <v>1490</v>
      </c>
    </row>
    <row r="1855" spans="1:4" x14ac:dyDescent="0.25">
      <c r="A1855" s="1">
        <v>100</v>
      </c>
      <c r="B1855" s="2">
        <v>41221</v>
      </c>
      <c r="C1855" s="4" t="s">
        <v>624</v>
      </c>
      <c r="D1855" s="1">
        <v>1600</v>
      </c>
    </row>
    <row r="1856" spans="1:4" x14ac:dyDescent="0.25">
      <c r="A1856" s="1">
        <v>100</v>
      </c>
      <c r="B1856" s="2">
        <v>41095</v>
      </c>
      <c r="C1856" s="4" t="s">
        <v>625</v>
      </c>
      <c r="D1856" s="1">
        <v>10.5</v>
      </c>
    </row>
    <row r="1857" spans="1:4" x14ac:dyDescent="0.25">
      <c r="A1857" s="1">
        <v>100</v>
      </c>
      <c r="B1857" s="2">
        <v>41109</v>
      </c>
      <c r="C1857" s="4" t="s">
        <v>625</v>
      </c>
      <c r="D1857" s="1">
        <v>8.8000000000000007</v>
      </c>
    </row>
    <row r="1858" spans="1:4" x14ac:dyDescent="0.25">
      <c r="A1858" s="1">
        <v>100</v>
      </c>
      <c r="B1858" s="2">
        <v>41123</v>
      </c>
      <c r="C1858" s="4" t="s">
        <v>625</v>
      </c>
      <c r="D1858" s="1">
        <v>11.6</v>
      </c>
    </row>
    <row r="1859" spans="1:4" x14ac:dyDescent="0.25">
      <c r="A1859" s="1">
        <v>100</v>
      </c>
      <c r="B1859" s="2">
        <v>41125</v>
      </c>
      <c r="C1859" s="4" t="s">
        <v>625</v>
      </c>
      <c r="D1859" s="1">
        <v>10.5</v>
      </c>
    </row>
    <row r="1860" spans="1:4" x14ac:dyDescent="0.25">
      <c r="A1860" s="1">
        <v>100</v>
      </c>
      <c r="B1860" s="2">
        <v>41137</v>
      </c>
      <c r="C1860" s="4" t="s">
        <v>625</v>
      </c>
      <c r="D1860" s="1">
        <v>7.6</v>
      </c>
    </row>
    <row r="1861" spans="1:4" x14ac:dyDescent="0.25">
      <c r="A1861" s="1">
        <v>100</v>
      </c>
      <c r="B1861" s="2">
        <v>41142</v>
      </c>
      <c r="C1861" s="4" t="s">
        <v>625</v>
      </c>
      <c r="D1861" s="1">
        <v>9.5</v>
      </c>
    </row>
    <row r="1862" spans="1:4" x14ac:dyDescent="0.25">
      <c r="A1862" s="1">
        <v>100</v>
      </c>
      <c r="B1862" s="2">
        <v>41156</v>
      </c>
      <c r="C1862" s="4" t="s">
        <v>625</v>
      </c>
      <c r="D1862" s="1">
        <v>9.5</v>
      </c>
    </row>
    <row r="1863" spans="1:4" x14ac:dyDescent="0.25">
      <c r="A1863" s="1">
        <v>100</v>
      </c>
      <c r="B1863" s="2">
        <v>41172</v>
      </c>
      <c r="C1863" s="4" t="s">
        <v>625</v>
      </c>
      <c r="D1863" s="1">
        <v>10</v>
      </c>
    </row>
    <row r="1864" spans="1:4" x14ac:dyDescent="0.25">
      <c r="A1864" s="1">
        <v>100</v>
      </c>
      <c r="B1864" s="2">
        <v>41187</v>
      </c>
      <c r="C1864" s="4" t="s">
        <v>625</v>
      </c>
      <c r="D1864" s="1">
        <v>10.8</v>
      </c>
    </row>
    <row r="1865" spans="1:4" x14ac:dyDescent="0.25">
      <c r="A1865" s="1">
        <v>100</v>
      </c>
      <c r="B1865" s="2">
        <v>41200</v>
      </c>
      <c r="C1865" s="4" t="s">
        <v>625</v>
      </c>
      <c r="D1865" s="1">
        <v>9.6</v>
      </c>
    </row>
    <row r="1866" spans="1:4" x14ac:dyDescent="0.25">
      <c r="A1866" s="1">
        <v>100</v>
      </c>
      <c r="B1866" s="2">
        <v>41221</v>
      </c>
      <c r="C1866" s="4" t="s">
        <v>625</v>
      </c>
      <c r="D1866" s="1">
        <v>10.8</v>
      </c>
    </row>
    <row r="1867" spans="1:4" x14ac:dyDescent="0.25">
      <c r="A1867" s="1">
        <v>100</v>
      </c>
      <c r="B1867" s="2">
        <v>41232</v>
      </c>
      <c r="C1867" s="4" t="s">
        <v>625</v>
      </c>
      <c r="D1867" s="1">
        <v>8.9</v>
      </c>
    </row>
    <row r="1868" spans="1:4" x14ac:dyDescent="0.25">
      <c r="A1868" s="1">
        <v>100</v>
      </c>
      <c r="B1868" s="2">
        <v>41095</v>
      </c>
      <c r="C1868" s="4" t="s">
        <v>626</v>
      </c>
      <c r="D1868" s="1">
        <v>35</v>
      </c>
    </row>
    <row r="1869" spans="1:4" x14ac:dyDescent="0.25">
      <c r="A1869" s="1">
        <v>100</v>
      </c>
      <c r="B1869" s="2">
        <v>41123</v>
      </c>
      <c r="C1869" s="4" t="s">
        <v>626</v>
      </c>
      <c r="D1869" s="1">
        <v>33</v>
      </c>
    </row>
    <row r="1870" spans="1:4" x14ac:dyDescent="0.25">
      <c r="A1870" s="1">
        <v>100</v>
      </c>
      <c r="B1870" s="2">
        <v>41156</v>
      </c>
      <c r="C1870" s="4" t="s">
        <v>626</v>
      </c>
      <c r="D1870" s="1">
        <v>27</v>
      </c>
    </row>
    <row r="1871" spans="1:4" x14ac:dyDescent="0.25">
      <c r="A1871" s="1">
        <v>100</v>
      </c>
      <c r="B1871" s="2">
        <v>41187</v>
      </c>
      <c r="C1871" s="4" t="s">
        <v>626</v>
      </c>
      <c r="D1871" s="1">
        <v>25</v>
      </c>
    </row>
    <row r="1872" spans="1:4" x14ac:dyDescent="0.25">
      <c r="A1872" s="1">
        <v>100</v>
      </c>
      <c r="B1872" s="2">
        <v>41195</v>
      </c>
      <c r="C1872" s="4" t="s">
        <v>626</v>
      </c>
      <c r="D1872" s="1">
        <v>52</v>
      </c>
    </row>
    <row r="1873" spans="1:4" x14ac:dyDescent="0.25">
      <c r="A1873" s="1">
        <v>100</v>
      </c>
      <c r="B1873" s="2">
        <v>41221</v>
      </c>
      <c r="C1873" s="4" t="s">
        <v>626</v>
      </c>
      <c r="D1873" s="1">
        <v>40</v>
      </c>
    </row>
    <row r="1874" spans="1:4" x14ac:dyDescent="0.25">
      <c r="A1874" s="1">
        <v>101</v>
      </c>
      <c r="B1874" s="2">
        <v>41093</v>
      </c>
      <c r="C1874" s="4" t="s">
        <v>624</v>
      </c>
      <c r="D1874" s="1">
        <v>575</v>
      </c>
    </row>
    <row r="1875" spans="1:4" x14ac:dyDescent="0.25">
      <c r="A1875" s="1">
        <v>101</v>
      </c>
      <c r="B1875" s="2">
        <v>41124</v>
      </c>
      <c r="C1875" s="4" t="s">
        <v>624</v>
      </c>
      <c r="D1875" s="1">
        <v>742</v>
      </c>
    </row>
    <row r="1876" spans="1:4" x14ac:dyDescent="0.25">
      <c r="A1876" s="1">
        <v>101</v>
      </c>
      <c r="B1876" s="2">
        <v>41156</v>
      </c>
      <c r="C1876" s="4" t="s">
        <v>624</v>
      </c>
      <c r="D1876" s="1">
        <v>880</v>
      </c>
    </row>
    <row r="1877" spans="1:4" x14ac:dyDescent="0.25">
      <c r="A1877" s="1">
        <v>101</v>
      </c>
      <c r="B1877" s="2">
        <v>41184</v>
      </c>
      <c r="C1877" s="4" t="s">
        <v>624</v>
      </c>
      <c r="D1877" s="1">
        <v>1114</v>
      </c>
    </row>
    <row r="1878" spans="1:4" x14ac:dyDescent="0.25">
      <c r="A1878" s="1">
        <v>101</v>
      </c>
      <c r="B1878" s="2">
        <v>41219</v>
      </c>
      <c r="C1878" s="4" t="s">
        <v>624</v>
      </c>
      <c r="D1878" s="1">
        <v>686</v>
      </c>
    </row>
    <row r="1879" spans="1:4" x14ac:dyDescent="0.25">
      <c r="A1879" s="1">
        <v>101</v>
      </c>
      <c r="B1879" s="2">
        <v>41247</v>
      </c>
      <c r="C1879" s="4" t="s">
        <v>624</v>
      </c>
      <c r="D1879" s="1">
        <v>729</v>
      </c>
    </row>
    <row r="1880" spans="1:4" x14ac:dyDescent="0.25">
      <c r="A1880" s="1">
        <v>101</v>
      </c>
      <c r="B1880" s="2">
        <v>41093</v>
      </c>
      <c r="C1880" s="4" t="s">
        <v>625</v>
      </c>
      <c r="D1880" s="1">
        <v>9.6999999999999993</v>
      </c>
    </row>
    <row r="1881" spans="1:4" x14ac:dyDescent="0.25">
      <c r="A1881" s="1">
        <v>101</v>
      </c>
      <c r="B1881" s="2">
        <v>41107</v>
      </c>
      <c r="C1881" s="4" t="s">
        <v>625</v>
      </c>
      <c r="D1881" s="1">
        <v>9.9</v>
      </c>
    </row>
    <row r="1882" spans="1:4" x14ac:dyDescent="0.25">
      <c r="A1882" s="1">
        <v>101</v>
      </c>
      <c r="B1882" s="2">
        <v>41124</v>
      </c>
      <c r="C1882" s="4" t="s">
        <v>625</v>
      </c>
      <c r="D1882" s="1">
        <v>10.1</v>
      </c>
    </row>
    <row r="1883" spans="1:4" x14ac:dyDescent="0.25">
      <c r="A1883" s="1">
        <v>101</v>
      </c>
      <c r="B1883" s="2">
        <v>41135</v>
      </c>
      <c r="C1883" s="4" t="s">
        <v>625</v>
      </c>
      <c r="D1883" s="1">
        <v>9.9</v>
      </c>
    </row>
    <row r="1884" spans="1:4" x14ac:dyDescent="0.25">
      <c r="A1884" s="1">
        <v>101</v>
      </c>
      <c r="B1884" s="2">
        <v>41156</v>
      </c>
      <c r="C1884" s="4" t="s">
        <v>625</v>
      </c>
      <c r="D1884" s="1">
        <v>10.199999999999999</v>
      </c>
    </row>
    <row r="1885" spans="1:4" x14ac:dyDescent="0.25">
      <c r="A1885" s="1">
        <v>101</v>
      </c>
      <c r="B1885" s="2">
        <v>41170</v>
      </c>
      <c r="C1885" s="4" t="s">
        <v>625</v>
      </c>
      <c r="D1885" s="1">
        <v>10.4</v>
      </c>
    </row>
    <row r="1886" spans="1:4" x14ac:dyDescent="0.25">
      <c r="A1886" s="1">
        <v>101</v>
      </c>
      <c r="B1886" s="2">
        <v>41184</v>
      </c>
      <c r="C1886" s="4" t="s">
        <v>625</v>
      </c>
      <c r="D1886" s="1">
        <v>10.7</v>
      </c>
    </row>
    <row r="1887" spans="1:4" x14ac:dyDescent="0.25">
      <c r="A1887" s="1">
        <v>101</v>
      </c>
      <c r="B1887" s="2">
        <v>41198</v>
      </c>
      <c r="C1887" s="4" t="s">
        <v>625</v>
      </c>
      <c r="D1887" s="1">
        <v>10.8</v>
      </c>
    </row>
    <row r="1888" spans="1:4" x14ac:dyDescent="0.25">
      <c r="A1888" s="1">
        <v>101</v>
      </c>
      <c r="B1888" s="2">
        <v>41219</v>
      </c>
      <c r="C1888" s="4" t="s">
        <v>625</v>
      </c>
      <c r="D1888" s="1">
        <v>10.6</v>
      </c>
    </row>
    <row r="1889" spans="1:4" x14ac:dyDescent="0.25">
      <c r="A1889" s="1">
        <v>101</v>
      </c>
      <c r="B1889" s="2">
        <v>41237</v>
      </c>
      <c r="C1889" s="4" t="s">
        <v>625</v>
      </c>
      <c r="D1889" s="1">
        <v>11.6</v>
      </c>
    </row>
    <row r="1890" spans="1:4" x14ac:dyDescent="0.25">
      <c r="A1890" s="1">
        <v>101</v>
      </c>
      <c r="B1890" s="2">
        <v>41247</v>
      </c>
      <c r="C1890" s="4" t="s">
        <v>625</v>
      </c>
      <c r="D1890" s="1">
        <v>11.3</v>
      </c>
    </row>
    <row r="1891" spans="1:4" x14ac:dyDescent="0.25">
      <c r="A1891" s="1">
        <v>101</v>
      </c>
      <c r="B1891" s="2">
        <v>41093</v>
      </c>
      <c r="C1891" s="4" t="s">
        <v>626</v>
      </c>
      <c r="D1891" s="1">
        <v>19</v>
      </c>
    </row>
    <row r="1892" spans="1:4" x14ac:dyDescent="0.25">
      <c r="A1892" s="1">
        <v>101</v>
      </c>
      <c r="B1892" s="2">
        <v>41124</v>
      </c>
      <c r="C1892" s="4" t="s">
        <v>626</v>
      </c>
      <c r="D1892" s="1">
        <v>33</v>
      </c>
    </row>
    <row r="1893" spans="1:4" x14ac:dyDescent="0.25">
      <c r="A1893" s="1">
        <v>101</v>
      </c>
      <c r="B1893" s="2">
        <v>41156</v>
      </c>
      <c r="C1893" s="4" t="s">
        <v>626</v>
      </c>
      <c r="D1893" s="1">
        <v>30</v>
      </c>
    </row>
    <row r="1894" spans="1:4" x14ac:dyDescent="0.25">
      <c r="A1894" s="1">
        <v>101</v>
      </c>
      <c r="B1894" s="2">
        <v>41184</v>
      </c>
      <c r="C1894" s="4" t="s">
        <v>626</v>
      </c>
      <c r="D1894" s="1">
        <v>41</v>
      </c>
    </row>
    <row r="1895" spans="1:4" x14ac:dyDescent="0.25">
      <c r="A1895" s="1">
        <v>101</v>
      </c>
      <c r="B1895" s="2">
        <v>41219</v>
      </c>
      <c r="C1895" s="4" t="s">
        <v>626</v>
      </c>
      <c r="D1895" s="1">
        <v>36</v>
      </c>
    </row>
    <row r="1896" spans="1:4" x14ac:dyDescent="0.25">
      <c r="A1896" s="1">
        <v>101</v>
      </c>
      <c r="B1896" s="2">
        <v>41247</v>
      </c>
      <c r="C1896" s="4" t="s">
        <v>626</v>
      </c>
      <c r="D1896" s="1">
        <v>45</v>
      </c>
    </row>
    <row r="1897" spans="1:4" x14ac:dyDescent="0.25">
      <c r="A1897" s="1">
        <v>103</v>
      </c>
      <c r="B1897" s="2">
        <v>41094</v>
      </c>
      <c r="C1897" s="4" t="s">
        <v>624</v>
      </c>
      <c r="D1897" s="1">
        <v>844</v>
      </c>
    </row>
    <row r="1898" spans="1:4" x14ac:dyDescent="0.25">
      <c r="A1898" s="1">
        <v>103</v>
      </c>
      <c r="B1898" s="2">
        <v>41144</v>
      </c>
      <c r="C1898" s="4" t="s">
        <v>624</v>
      </c>
      <c r="D1898" s="1" t="s">
        <v>536</v>
      </c>
    </row>
    <row r="1899" spans="1:4" x14ac:dyDescent="0.25">
      <c r="A1899" s="1">
        <v>103</v>
      </c>
      <c r="B1899" s="2">
        <v>41094</v>
      </c>
      <c r="C1899" s="4" t="s">
        <v>625</v>
      </c>
      <c r="D1899" s="1">
        <v>11.6</v>
      </c>
    </row>
    <row r="1900" spans="1:4" x14ac:dyDescent="0.25">
      <c r="A1900" s="1">
        <v>103</v>
      </c>
      <c r="B1900" s="2">
        <v>41101</v>
      </c>
      <c r="C1900" s="4" t="s">
        <v>625</v>
      </c>
      <c r="D1900" s="1">
        <v>11.7</v>
      </c>
    </row>
    <row r="1901" spans="1:4" x14ac:dyDescent="0.25">
      <c r="A1901" s="1">
        <v>103</v>
      </c>
      <c r="B1901" s="2">
        <v>41108</v>
      </c>
      <c r="C1901" s="4" t="s">
        <v>625</v>
      </c>
      <c r="D1901" s="1">
        <v>11.4</v>
      </c>
    </row>
    <row r="1902" spans="1:4" x14ac:dyDescent="0.25">
      <c r="A1902" s="1">
        <v>103</v>
      </c>
      <c r="B1902" s="2">
        <v>41144</v>
      </c>
      <c r="C1902" s="4" t="s">
        <v>625</v>
      </c>
      <c r="D1902" s="1">
        <v>8.8000000000000007</v>
      </c>
    </row>
    <row r="1903" spans="1:4" x14ac:dyDescent="0.25">
      <c r="A1903" s="1">
        <v>103</v>
      </c>
      <c r="B1903" s="2">
        <v>41094</v>
      </c>
      <c r="C1903" s="4" t="s">
        <v>626</v>
      </c>
      <c r="D1903" s="1">
        <v>24</v>
      </c>
    </row>
    <row r="1904" spans="1:4" x14ac:dyDescent="0.25">
      <c r="A1904" s="1">
        <v>103</v>
      </c>
      <c r="B1904" s="2">
        <v>41144</v>
      </c>
      <c r="C1904" s="4" t="s">
        <v>626</v>
      </c>
      <c r="D1904" s="1" t="s">
        <v>536</v>
      </c>
    </row>
    <row r="1905" spans="1:4" x14ac:dyDescent="0.25">
      <c r="A1905" s="1">
        <v>104</v>
      </c>
      <c r="B1905" s="2">
        <v>41095</v>
      </c>
      <c r="C1905" s="4" t="s">
        <v>624</v>
      </c>
      <c r="D1905" s="1">
        <v>616</v>
      </c>
    </row>
    <row r="1906" spans="1:4" x14ac:dyDescent="0.25">
      <c r="A1906" s="1">
        <v>104</v>
      </c>
      <c r="B1906" s="2">
        <v>41123</v>
      </c>
      <c r="C1906" s="4" t="s">
        <v>624</v>
      </c>
      <c r="D1906" s="1">
        <v>690</v>
      </c>
    </row>
    <row r="1907" spans="1:4" x14ac:dyDescent="0.25">
      <c r="A1907" s="1">
        <v>104</v>
      </c>
      <c r="B1907" s="2">
        <v>41156</v>
      </c>
      <c r="C1907" s="4" t="s">
        <v>624</v>
      </c>
      <c r="D1907" s="1">
        <v>558</v>
      </c>
    </row>
    <row r="1908" spans="1:4" x14ac:dyDescent="0.25">
      <c r="A1908" s="1">
        <v>104</v>
      </c>
      <c r="B1908" s="2">
        <v>41186</v>
      </c>
      <c r="C1908" s="4" t="s">
        <v>624</v>
      </c>
      <c r="D1908" s="1">
        <v>585</v>
      </c>
    </row>
    <row r="1909" spans="1:4" x14ac:dyDescent="0.25">
      <c r="A1909" s="1">
        <v>104</v>
      </c>
      <c r="B1909" s="2">
        <v>41095</v>
      </c>
      <c r="C1909" s="4" t="s">
        <v>625</v>
      </c>
      <c r="D1909" s="1">
        <v>11.4</v>
      </c>
    </row>
    <row r="1910" spans="1:4" x14ac:dyDescent="0.25">
      <c r="A1910" s="1">
        <v>104</v>
      </c>
      <c r="B1910" s="2">
        <v>41109</v>
      </c>
      <c r="C1910" s="4" t="s">
        <v>625</v>
      </c>
      <c r="D1910" s="1">
        <v>11.4</v>
      </c>
    </row>
    <row r="1911" spans="1:4" x14ac:dyDescent="0.25">
      <c r="A1911" s="1">
        <v>104</v>
      </c>
      <c r="B1911" s="2">
        <v>41123</v>
      </c>
      <c r="C1911" s="4" t="s">
        <v>625</v>
      </c>
      <c r="D1911" s="1">
        <v>11.7</v>
      </c>
    </row>
    <row r="1912" spans="1:4" x14ac:dyDescent="0.25">
      <c r="A1912" s="1">
        <v>104</v>
      </c>
      <c r="B1912" s="2">
        <v>41130</v>
      </c>
      <c r="C1912" s="4" t="s">
        <v>625</v>
      </c>
      <c r="D1912" s="1">
        <v>10.9</v>
      </c>
    </row>
    <row r="1913" spans="1:4" x14ac:dyDescent="0.25">
      <c r="A1913" s="1">
        <v>104</v>
      </c>
      <c r="B1913" s="2">
        <v>41137</v>
      </c>
      <c r="C1913" s="4" t="s">
        <v>625</v>
      </c>
      <c r="D1913" s="1">
        <v>10.6</v>
      </c>
    </row>
    <row r="1914" spans="1:4" x14ac:dyDescent="0.25">
      <c r="A1914" s="1">
        <v>104</v>
      </c>
      <c r="B1914" s="2">
        <v>41156</v>
      </c>
      <c r="C1914" s="4" t="s">
        <v>625</v>
      </c>
      <c r="D1914" s="1">
        <v>9.9</v>
      </c>
    </row>
    <row r="1915" spans="1:4" x14ac:dyDescent="0.25">
      <c r="A1915" s="1">
        <v>104</v>
      </c>
      <c r="B1915" s="2">
        <v>41172</v>
      </c>
      <c r="C1915" s="4" t="s">
        <v>625</v>
      </c>
      <c r="D1915" s="1">
        <v>10.5</v>
      </c>
    </row>
    <row r="1916" spans="1:4" x14ac:dyDescent="0.25">
      <c r="A1916" s="1">
        <v>104</v>
      </c>
      <c r="B1916" s="2">
        <v>41186</v>
      </c>
      <c r="C1916" s="4" t="s">
        <v>625</v>
      </c>
      <c r="D1916" s="1">
        <v>11.5</v>
      </c>
    </row>
    <row r="1917" spans="1:4" x14ac:dyDescent="0.25">
      <c r="A1917" s="1">
        <v>104</v>
      </c>
      <c r="B1917" s="2">
        <v>41200</v>
      </c>
      <c r="C1917" s="4" t="s">
        <v>625</v>
      </c>
      <c r="D1917" s="1">
        <v>11.2</v>
      </c>
    </row>
    <row r="1918" spans="1:4" x14ac:dyDescent="0.25">
      <c r="A1918" s="1">
        <v>104</v>
      </c>
      <c r="B1918" s="2">
        <v>41095</v>
      </c>
      <c r="C1918" s="4" t="s">
        <v>626</v>
      </c>
      <c r="D1918" s="1">
        <v>27</v>
      </c>
    </row>
    <row r="1919" spans="1:4" x14ac:dyDescent="0.25">
      <c r="A1919" s="1">
        <v>104</v>
      </c>
      <c r="B1919" s="2">
        <v>41123</v>
      </c>
      <c r="C1919" s="4" t="s">
        <v>626</v>
      </c>
      <c r="D1919" s="1">
        <v>23</v>
      </c>
    </row>
    <row r="1920" spans="1:4" x14ac:dyDescent="0.25">
      <c r="A1920" s="1">
        <v>104</v>
      </c>
      <c r="B1920" s="2">
        <v>41156</v>
      </c>
      <c r="C1920" s="4" t="s">
        <v>626</v>
      </c>
      <c r="D1920" s="1">
        <v>32</v>
      </c>
    </row>
    <row r="1921" spans="1:4" x14ac:dyDescent="0.25">
      <c r="A1921" s="1">
        <v>104</v>
      </c>
      <c r="B1921" s="2">
        <v>41186</v>
      </c>
      <c r="C1921" s="4" t="s">
        <v>626</v>
      </c>
      <c r="D1921" s="1">
        <v>32</v>
      </c>
    </row>
    <row r="1922" spans="1:4" x14ac:dyDescent="0.25">
      <c r="A1922" s="1">
        <v>105</v>
      </c>
      <c r="B1922" s="2">
        <v>41094</v>
      </c>
      <c r="C1922" s="4" t="s">
        <v>624</v>
      </c>
      <c r="D1922" s="1">
        <v>1107</v>
      </c>
    </row>
    <row r="1923" spans="1:4" x14ac:dyDescent="0.25">
      <c r="A1923" s="1">
        <v>105</v>
      </c>
      <c r="B1923" s="2">
        <v>41122</v>
      </c>
      <c r="C1923" s="4" t="s">
        <v>624</v>
      </c>
      <c r="D1923" s="1">
        <v>837</v>
      </c>
    </row>
    <row r="1924" spans="1:4" x14ac:dyDescent="0.25">
      <c r="A1924" s="1">
        <v>105</v>
      </c>
      <c r="B1924" s="2">
        <v>41157</v>
      </c>
      <c r="C1924" s="4" t="s">
        <v>624</v>
      </c>
      <c r="D1924" s="1">
        <v>993</v>
      </c>
    </row>
    <row r="1925" spans="1:4" x14ac:dyDescent="0.25">
      <c r="A1925" s="1">
        <v>105</v>
      </c>
      <c r="B1925" s="2">
        <v>41186</v>
      </c>
      <c r="C1925" s="4" t="s">
        <v>624</v>
      </c>
      <c r="D1925" s="1">
        <v>843</v>
      </c>
    </row>
    <row r="1926" spans="1:4" x14ac:dyDescent="0.25">
      <c r="A1926" s="1">
        <v>105</v>
      </c>
      <c r="B1926" s="2">
        <v>41221</v>
      </c>
      <c r="C1926" s="4" t="s">
        <v>624</v>
      </c>
      <c r="D1926" s="1">
        <v>847</v>
      </c>
    </row>
    <row r="1927" spans="1:4" x14ac:dyDescent="0.25">
      <c r="A1927" s="1">
        <v>105</v>
      </c>
      <c r="B1927" s="2">
        <v>41094</v>
      </c>
      <c r="C1927" s="4" t="s">
        <v>625</v>
      </c>
      <c r="D1927" s="1">
        <v>11.9</v>
      </c>
    </row>
    <row r="1928" spans="1:4" x14ac:dyDescent="0.25">
      <c r="A1928" s="1">
        <v>105</v>
      </c>
      <c r="B1928" s="2">
        <v>41101</v>
      </c>
      <c r="C1928" s="4" t="s">
        <v>625</v>
      </c>
      <c r="D1928" s="1">
        <v>11.8</v>
      </c>
    </row>
    <row r="1929" spans="1:4" x14ac:dyDescent="0.25">
      <c r="A1929" s="1">
        <v>105</v>
      </c>
      <c r="B1929" s="2">
        <v>41108</v>
      </c>
      <c r="C1929" s="4" t="s">
        <v>625</v>
      </c>
      <c r="D1929" s="1">
        <v>9.8000000000000007</v>
      </c>
    </row>
    <row r="1930" spans="1:4" x14ac:dyDescent="0.25">
      <c r="A1930" s="1">
        <v>105</v>
      </c>
      <c r="B1930" s="2">
        <v>41110</v>
      </c>
      <c r="C1930" s="4" t="s">
        <v>625</v>
      </c>
      <c r="D1930" s="1">
        <v>10.199999999999999</v>
      </c>
    </row>
    <row r="1931" spans="1:4" x14ac:dyDescent="0.25">
      <c r="A1931" s="1">
        <v>105</v>
      </c>
      <c r="B1931" s="2">
        <v>41122</v>
      </c>
      <c r="C1931" s="4" t="s">
        <v>625</v>
      </c>
      <c r="D1931" s="1">
        <v>9</v>
      </c>
    </row>
    <row r="1932" spans="1:4" x14ac:dyDescent="0.25">
      <c r="A1932" s="1">
        <v>105</v>
      </c>
      <c r="B1932" s="2">
        <v>41150</v>
      </c>
      <c r="C1932" s="4" t="s">
        <v>625</v>
      </c>
      <c r="D1932" s="1">
        <v>10.5</v>
      </c>
    </row>
    <row r="1933" spans="1:4" x14ac:dyDescent="0.25">
      <c r="A1933" s="1">
        <v>105</v>
      </c>
      <c r="B1933" s="2">
        <v>41157</v>
      </c>
      <c r="C1933" s="4" t="s">
        <v>625</v>
      </c>
      <c r="D1933" s="1">
        <v>10.9</v>
      </c>
    </row>
    <row r="1934" spans="1:4" x14ac:dyDescent="0.25">
      <c r="A1934" s="1">
        <v>105</v>
      </c>
      <c r="B1934" s="2">
        <v>41171</v>
      </c>
      <c r="C1934" s="4" t="s">
        <v>625</v>
      </c>
      <c r="D1934" s="1">
        <v>11.8</v>
      </c>
    </row>
    <row r="1935" spans="1:4" x14ac:dyDescent="0.25">
      <c r="A1935" s="1">
        <v>105</v>
      </c>
      <c r="B1935" s="2">
        <v>41186</v>
      </c>
      <c r="C1935" s="4" t="s">
        <v>625</v>
      </c>
      <c r="D1935" s="1">
        <v>12.3</v>
      </c>
    </row>
    <row r="1936" spans="1:4" x14ac:dyDescent="0.25">
      <c r="A1936" s="1">
        <v>105</v>
      </c>
      <c r="B1936" s="2">
        <v>41200</v>
      </c>
      <c r="C1936" s="4" t="s">
        <v>625</v>
      </c>
      <c r="D1936" s="1">
        <v>10.5</v>
      </c>
    </row>
    <row r="1937" spans="1:4" x14ac:dyDescent="0.25">
      <c r="A1937" s="1">
        <v>105</v>
      </c>
      <c r="B1937" s="2">
        <v>41215</v>
      </c>
      <c r="C1937" s="4" t="s">
        <v>625</v>
      </c>
      <c r="D1937" s="1">
        <v>10.7</v>
      </c>
    </row>
    <row r="1938" spans="1:4" x14ac:dyDescent="0.25">
      <c r="A1938" s="1">
        <v>105</v>
      </c>
      <c r="B1938" s="2">
        <v>41216</v>
      </c>
      <c r="C1938" s="4" t="s">
        <v>625</v>
      </c>
      <c r="D1938" s="1">
        <v>8.1999999999999993</v>
      </c>
    </row>
    <row r="1939" spans="1:4" x14ac:dyDescent="0.25">
      <c r="A1939" s="1">
        <v>105</v>
      </c>
      <c r="B1939" s="2">
        <v>41221</v>
      </c>
      <c r="C1939" s="4" t="s">
        <v>625</v>
      </c>
      <c r="D1939" s="1">
        <v>8</v>
      </c>
    </row>
    <row r="1940" spans="1:4" x14ac:dyDescent="0.25">
      <c r="A1940" s="1">
        <v>105</v>
      </c>
      <c r="B1940" s="2">
        <v>41232</v>
      </c>
      <c r="C1940" s="4" t="s">
        <v>625</v>
      </c>
      <c r="D1940" s="1">
        <v>8.6999999999999993</v>
      </c>
    </row>
    <row r="1941" spans="1:4" x14ac:dyDescent="0.25">
      <c r="A1941" s="1">
        <v>105</v>
      </c>
      <c r="B1941" s="2">
        <v>41094</v>
      </c>
      <c r="C1941" s="4" t="s">
        <v>626</v>
      </c>
      <c r="D1941" s="1">
        <v>89</v>
      </c>
    </row>
    <row r="1942" spans="1:4" x14ac:dyDescent="0.25">
      <c r="A1942" s="1">
        <v>105</v>
      </c>
      <c r="B1942" s="2">
        <v>41122</v>
      </c>
      <c r="C1942" s="4" t="s">
        <v>626</v>
      </c>
      <c r="D1942" s="1">
        <v>85</v>
      </c>
    </row>
    <row r="1943" spans="1:4" x14ac:dyDescent="0.25">
      <c r="A1943" s="1">
        <v>105</v>
      </c>
      <c r="B1943" s="2">
        <v>41157</v>
      </c>
      <c r="C1943" s="4" t="s">
        <v>626</v>
      </c>
      <c r="D1943" s="1">
        <v>24</v>
      </c>
    </row>
    <row r="1944" spans="1:4" x14ac:dyDescent="0.25">
      <c r="A1944" s="1">
        <v>105</v>
      </c>
      <c r="B1944" s="2">
        <v>41186</v>
      </c>
      <c r="C1944" s="4" t="s">
        <v>626</v>
      </c>
      <c r="D1944" s="1">
        <v>50</v>
      </c>
    </row>
    <row r="1945" spans="1:4" x14ac:dyDescent="0.25">
      <c r="A1945" s="1">
        <v>105</v>
      </c>
      <c r="B1945" s="2">
        <v>41221</v>
      </c>
      <c r="C1945" s="4" t="s">
        <v>626</v>
      </c>
      <c r="D1945" s="1">
        <v>71</v>
      </c>
    </row>
    <row r="1946" spans="1:4" x14ac:dyDescent="0.25">
      <c r="A1946" s="1">
        <v>106</v>
      </c>
      <c r="B1946" s="2">
        <v>41094</v>
      </c>
      <c r="C1946" s="4" t="s">
        <v>624</v>
      </c>
      <c r="D1946" s="1">
        <v>498</v>
      </c>
    </row>
    <row r="1947" spans="1:4" x14ac:dyDescent="0.25">
      <c r="A1947" s="1">
        <v>106</v>
      </c>
      <c r="B1947" s="2">
        <v>41122</v>
      </c>
      <c r="C1947" s="4" t="s">
        <v>624</v>
      </c>
      <c r="D1947" s="1">
        <v>785</v>
      </c>
    </row>
    <row r="1948" spans="1:4" x14ac:dyDescent="0.25">
      <c r="A1948" s="1">
        <v>106</v>
      </c>
      <c r="B1948" s="2">
        <v>41156</v>
      </c>
      <c r="C1948" s="4" t="s">
        <v>624</v>
      </c>
      <c r="D1948" s="1">
        <v>1149</v>
      </c>
    </row>
    <row r="1949" spans="1:4" x14ac:dyDescent="0.25">
      <c r="A1949" s="1">
        <v>106</v>
      </c>
      <c r="B1949" s="2">
        <v>41186</v>
      </c>
      <c r="C1949" s="4" t="s">
        <v>624</v>
      </c>
      <c r="D1949" s="1">
        <v>765</v>
      </c>
    </row>
    <row r="1950" spans="1:4" x14ac:dyDescent="0.25">
      <c r="A1950" s="1">
        <v>106</v>
      </c>
      <c r="B1950" s="2">
        <v>41221</v>
      </c>
      <c r="C1950" s="4" t="s">
        <v>624</v>
      </c>
      <c r="D1950" s="1">
        <v>497</v>
      </c>
    </row>
    <row r="1951" spans="1:4" x14ac:dyDescent="0.25">
      <c r="A1951" s="1">
        <v>106</v>
      </c>
      <c r="B1951" s="2">
        <v>41094</v>
      </c>
      <c r="C1951" s="4" t="s">
        <v>625</v>
      </c>
      <c r="D1951" s="1">
        <v>8.6999999999999993</v>
      </c>
    </row>
    <row r="1952" spans="1:4" x14ac:dyDescent="0.25">
      <c r="A1952" s="1">
        <v>106</v>
      </c>
      <c r="B1952" s="2">
        <v>41108</v>
      </c>
      <c r="C1952" s="4" t="s">
        <v>625</v>
      </c>
      <c r="D1952" s="1">
        <v>9.6</v>
      </c>
    </row>
    <row r="1953" spans="1:4" x14ac:dyDescent="0.25">
      <c r="A1953" s="1">
        <v>106</v>
      </c>
      <c r="B1953" s="2">
        <v>41122</v>
      </c>
      <c r="C1953" s="4" t="s">
        <v>625</v>
      </c>
      <c r="D1953" s="1">
        <v>8.4</v>
      </c>
    </row>
    <row r="1954" spans="1:4" x14ac:dyDescent="0.25">
      <c r="A1954" s="1">
        <v>106</v>
      </c>
      <c r="B1954" s="2">
        <v>41137</v>
      </c>
      <c r="C1954" s="4" t="s">
        <v>625</v>
      </c>
      <c r="D1954" s="1">
        <v>8.6</v>
      </c>
    </row>
    <row r="1955" spans="1:4" x14ac:dyDescent="0.25">
      <c r="A1955" s="1">
        <v>106</v>
      </c>
      <c r="B1955" s="2">
        <v>41156</v>
      </c>
      <c r="C1955" s="4" t="s">
        <v>625</v>
      </c>
      <c r="D1955" s="1">
        <v>8</v>
      </c>
    </row>
    <row r="1956" spans="1:4" x14ac:dyDescent="0.25">
      <c r="A1956" s="1">
        <v>106</v>
      </c>
      <c r="B1956" s="2">
        <v>41172</v>
      </c>
      <c r="C1956" s="4" t="s">
        <v>625</v>
      </c>
      <c r="D1956" s="1">
        <v>8.8000000000000007</v>
      </c>
    </row>
    <row r="1957" spans="1:4" x14ac:dyDescent="0.25">
      <c r="A1957" s="1">
        <v>106</v>
      </c>
      <c r="B1957" s="2">
        <v>41186</v>
      </c>
      <c r="C1957" s="4" t="s">
        <v>625</v>
      </c>
      <c r="D1957" s="1">
        <v>11.3</v>
      </c>
    </row>
    <row r="1958" spans="1:4" x14ac:dyDescent="0.25">
      <c r="A1958" s="1">
        <v>106</v>
      </c>
      <c r="B1958" s="2">
        <v>41193</v>
      </c>
      <c r="C1958" s="4" t="s">
        <v>625</v>
      </c>
      <c r="D1958" s="1">
        <v>8.6</v>
      </c>
    </row>
    <row r="1959" spans="1:4" x14ac:dyDescent="0.25">
      <c r="A1959" s="1">
        <v>106</v>
      </c>
      <c r="B1959" s="2">
        <v>41200</v>
      </c>
      <c r="C1959" s="4" t="s">
        <v>625</v>
      </c>
      <c r="D1959" s="1">
        <v>9.3000000000000007</v>
      </c>
    </row>
    <row r="1960" spans="1:4" x14ac:dyDescent="0.25">
      <c r="A1960" s="1">
        <v>106</v>
      </c>
      <c r="B1960" s="2">
        <v>41221</v>
      </c>
      <c r="C1960" s="4" t="s">
        <v>625</v>
      </c>
      <c r="D1960" s="1">
        <v>10.199999999999999</v>
      </c>
    </row>
    <row r="1961" spans="1:4" x14ac:dyDescent="0.25">
      <c r="A1961" s="1">
        <v>106</v>
      </c>
      <c r="B1961" s="2">
        <v>41094</v>
      </c>
      <c r="C1961" s="4" t="s">
        <v>626</v>
      </c>
      <c r="D1961" s="1">
        <v>15</v>
      </c>
    </row>
    <row r="1962" spans="1:4" x14ac:dyDescent="0.25">
      <c r="A1962" s="1">
        <v>106</v>
      </c>
      <c r="B1962" s="2">
        <v>41122</v>
      </c>
      <c r="C1962" s="4" t="s">
        <v>626</v>
      </c>
      <c r="D1962" s="1">
        <v>11</v>
      </c>
    </row>
    <row r="1963" spans="1:4" x14ac:dyDescent="0.25">
      <c r="A1963" s="1">
        <v>106</v>
      </c>
      <c r="B1963" s="2">
        <v>41156</v>
      </c>
      <c r="C1963" s="4" t="s">
        <v>626</v>
      </c>
      <c r="D1963" s="1">
        <v>13</v>
      </c>
    </row>
    <row r="1964" spans="1:4" x14ac:dyDescent="0.25">
      <c r="A1964" s="1">
        <v>106</v>
      </c>
      <c r="B1964" s="2">
        <v>41186</v>
      </c>
      <c r="C1964" s="4" t="s">
        <v>626</v>
      </c>
      <c r="D1964" s="1">
        <v>18</v>
      </c>
    </row>
    <row r="1965" spans="1:4" x14ac:dyDescent="0.25">
      <c r="A1965" s="1">
        <v>106</v>
      </c>
      <c r="B1965" s="2">
        <v>41221</v>
      </c>
      <c r="C1965" s="4" t="s">
        <v>626</v>
      </c>
      <c r="D1965" s="1">
        <v>12</v>
      </c>
    </row>
    <row r="1966" spans="1:4" x14ac:dyDescent="0.25">
      <c r="A1966" s="1">
        <v>108</v>
      </c>
      <c r="B1966" s="2">
        <v>41095</v>
      </c>
      <c r="C1966" s="4" t="s">
        <v>624</v>
      </c>
      <c r="D1966" s="1">
        <v>1009</v>
      </c>
    </row>
    <row r="1967" spans="1:4" x14ac:dyDescent="0.25">
      <c r="A1967" s="1">
        <v>108</v>
      </c>
      <c r="B1967" s="2">
        <v>41123</v>
      </c>
      <c r="C1967" s="4" t="s">
        <v>624</v>
      </c>
      <c r="D1967" s="1">
        <v>510</v>
      </c>
    </row>
    <row r="1968" spans="1:4" x14ac:dyDescent="0.25">
      <c r="A1968" s="1">
        <v>108</v>
      </c>
      <c r="B1968" s="2">
        <v>41165</v>
      </c>
      <c r="C1968" s="4" t="s">
        <v>624</v>
      </c>
      <c r="D1968" s="1">
        <v>439</v>
      </c>
    </row>
    <row r="1969" spans="1:4" x14ac:dyDescent="0.25">
      <c r="A1969" s="1">
        <v>108</v>
      </c>
      <c r="B1969" s="2">
        <v>41186</v>
      </c>
      <c r="C1969" s="4" t="s">
        <v>624</v>
      </c>
      <c r="D1969" s="1">
        <v>351</v>
      </c>
    </row>
    <row r="1970" spans="1:4" x14ac:dyDescent="0.25">
      <c r="A1970" s="1">
        <v>108</v>
      </c>
      <c r="B1970" s="2">
        <v>41095</v>
      </c>
      <c r="C1970" s="4" t="s">
        <v>625</v>
      </c>
      <c r="D1970" s="1">
        <v>10.199999999999999</v>
      </c>
    </row>
    <row r="1971" spans="1:4" x14ac:dyDescent="0.25">
      <c r="A1971" s="1">
        <v>108</v>
      </c>
      <c r="B1971" s="2">
        <v>41109</v>
      </c>
      <c r="C1971" s="4" t="s">
        <v>625</v>
      </c>
      <c r="D1971" s="1">
        <v>11.2</v>
      </c>
    </row>
    <row r="1972" spans="1:4" x14ac:dyDescent="0.25">
      <c r="A1972" s="1">
        <v>108</v>
      </c>
      <c r="B1972" s="2">
        <v>41123</v>
      </c>
      <c r="C1972" s="4" t="s">
        <v>625</v>
      </c>
      <c r="D1972" s="1">
        <v>11.8</v>
      </c>
    </row>
    <row r="1973" spans="1:4" x14ac:dyDescent="0.25">
      <c r="A1973" s="1">
        <v>108</v>
      </c>
      <c r="B1973" s="2">
        <v>41130</v>
      </c>
      <c r="C1973" s="4" t="s">
        <v>625</v>
      </c>
      <c r="D1973" s="1">
        <v>11.9</v>
      </c>
    </row>
    <row r="1974" spans="1:4" x14ac:dyDescent="0.25">
      <c r="A1974" s="1">
        <v>108</v>
      </c>
      <c r="B1974" s="2">
        <v>41137</v>
      </c>
      <c r="C1974" s="4" t="s">
        <v>625</v>
      </c>
      <c r="D1974" s="1">
        <v>11.2</v>
      </c>
    </row>
    <row r="1975" spans="1:4" x14ac:dyDescent="0.25">
      <c r="A1975" s="1">
        <v>108</v>
      </c>
      <c r="B1975" s="2">
        <v>41165</v>
      </c>
      <c r="C1975" s="4" t="s">
        <v>625</v>
      </c>
      <c r="D1975" s="1">
        <v>10.6</v>
      </c>
    </row>
    <row r="1976" spans="1:4" x14ac:dyDescent="0.25">
      <c r="A1976" s="1">
        <v>108</v>
      </c>
      <c r="B1976" s="2">
        <v>41172</v>
      </c>
      <c r="C1976" s="4" t="s">
        <v>625</v>
      </c>
      <c r="D1976" s="1">
        <v>10.1</v>
      </c>
    </row>
    <row r="1977" spans="1:4" x14ac:dyDescent="0.25">
      <c r="A1977" s="1">
        <v>108</v>
      </c>
      <c r="B1977" s="2">
        <v>41186</v>
      </c>
      <c r="C1977" s="4" t="s">
        <v>625</v>
      </c>
      <c r="D1977" s="1">
        <v>11.4</v>
      </c>
    </row>
    <row r="1978" spans="1:4" x14ac:dyDescent="0.25">
      <c r="A1978" s="1">
        <v>108</v>
      </c>
      <c r="B1978" s="2">
        <v>41200</v>
      </c>
      <c r="C1978" s="4" t="s">
        <v>625</v>
      </c>
      <c r="D1978" s="1">
        <v>10.4</v>
      </c>
    </row>
    <row r="1979" spans="1:4" x14ac:dyDescent="0.25">
      <c r="A1979" s="1">
        <v>108</v>
      </c>
      <c r="B1979" s="2">
        <v>41244</v>
      </c>
      <c r="C1979" s="4" t="s">
        <v>625</v>
      </c>
      <c r="D1979" s="1">
        <v>9.8000000000000007</v>
      </c>
    </row>
    <row r="1980" spans="1:4" x14ac:dyDescent="0.25">
      <c r="A1980" s="1">
        <v>108</v>
      </c>
      <c r="B1980" s="2">
        <v>41095</v>
      </c>
      <c r="C1980" s="4" t="s">
        <v>626</v>
      </c>
      <c r="D1980" s="1">
        <v>22</v>
      </c>
    </row>
    <row r="1981" spans="1:4" x14ac:dyDescent="0.25">
      <c r="A1981" s="1">
        <v>108</v>
      </c>
      <c r="B1981" s="2">
        <v>41123</v>
      </c>
      <c r="C1981" s="4" t="s">
        <v>626</v>
      </c>
      <c r="D1981" s="1">
        <v>34</v>
      </c>
    </row>
    <row r="1982" spans="1:4" x14ac:dyDescent="0.25">
      <c r="A1982" s="1">
        <v>108</v>
      </c>
      <c r="B1982" s="2">
        <v>41165</v>
      </c>
      <c r="C1982" s="4" t="s">
        <v>626</v>
      </c>
      <c r="D1982" s="1">
        <v>40</v>
      </c>
    </row>
    <row r="1983" spans="1:4" x14ac:dyDescent="0.25">
      <c r="A1983" s="1">
        <v>108</v>
      </c>
      <c r="B1983" s="2">
        <v>41186</v>
      </c>
      <c r="C1983" s="4" t="s">
        <v>626</v>
      </c>
      <c r="D1983" s="1">
        <v>31</v>
      </c>
    </row>
    <row r="1984" spans="1:4" x14ac:dyDescent="0.25">
      <c r="A1984" s="1">
        <v>109</v>
      </c>
      <c r="B1984" s="2">
        <v>41094</v>
      </c>
      <c r="C1984" s="4" t="s">
        <v>624</v>
      </c>
      <c r="D1984" s="1">
        <v>672</v>
      </c>
    </row>
    <row r="1985" spans="1:4" x14ac:dyDescent="0.25">
      <c r="A1985" s="1">
        <v>109</v>
      </c>
      <c r="B1985" s="2">
        <v>41122</v>
      </c>
      <c r="C1985" s="4" t="s">
        <v>624</v>
      </c>
      <c r="D1985" s="1">
        <v>650</v>
      </c>
    </row>
    <row r="1986" spans="1:4" x14ac:dyDescent="0.25">
      <c r="A1986" s="1">
        <v>109</v>
      </c>
      <c r="B1986" s="2">
        <v>41157</v>
      </c>
      <c r="C1986" s="4" t="s">
        <v>624</v>
      </c>
      <c r="D1986" s="1">
        <v>566</v>
      </c>
    </row>
    <row r="1987" spans="1:4" x14ac:dyDescent="0.25">
      <c r="A1987" s="1">
        <v>109</v>
      </c>
      <c r="B1987" s="2">
        <v>41185</v>
      </c>
      <c r="C1987" s="4" t="s">
        <v>624</v>
      </c>
      <c r="D1987" s="1">
        <v>445</v>
      </c>
    </row>
    <row r="1988" spans="1:4" x14ac:dyDescent="0.25">
      <c r="A1988" s="1">
        <v>109</v>
      </c>
      <c r="B1988" s="2">
        <v>41220</v>
      </c>
      <c r="C1988" s="4" t="s">
        <v>624</v>
      </c>
      <c r="D1988" s="1">
        <v>1047</v>
      </c>
    </row>
    <row r="1989" spans="1:4" x14ac:dyDescent="0.25">
      <c r="A1989" s="1">
        <v>109</v>
      </c>
      <c r="B1989" s="2">
        <v>41248</v>
      </c>
      <c r="C1989" s="4" t="s">
        <v>624</v>
      </c>
      <c r="D1989" s="1">
        <v>872</v>
      </c>
    </row>
    <row r="1990" spans="1:4" x14ac:dyDescent="0.25">
      <c r="A1990" s="1">
        <v>109</v>
      </c>
      <c r="B1990" s="2">
        <v>41094</v>
      </c>
      <c r="C1990" s="4" t="s">
        <v>625</v>
      </c>
      <c r="D1990" s="1">
        <v>11.7</v>
      </c>
    </row>
    <row r="1991" spans="1:4" x14ac:dyDescent="0.25">
      <c r="A1991" s="1">
        <v>109</v>
      </c>
      <c r="B1991" s="2">
        <v>41103</v>
      </c>
      <c r="C1991" s="4" t="s">
        <v>625</v>
      </c>
      <c r="D1991" s="1">
        <v>12.4</v>
      </c>
    </row>
    <row r="1992" spans="1:4" x14ac:dyDescent="0.25">
      <c r="A1992" s="1">
        <v>109</v>
      </c>
      <c r="B1992" s="2">
        <v>41108</v>
      </c>
      <c r="C1992" s="4" t="s">
        <v>625</v>
      </c>
      <c r="D1992" s="1">
        <v>12.6</v>
      </c>
    </row>
    <row r="1993" spans="1:4" x14ac:dyDescent="0.25">
      <c r="A1993" s="1">
        <v>109</v>
      </c>
      <c r="B1993" s="2">
        <v>41115</v>
      </c>
      <c r="C1993" s="4" t="s">
        <v>625</v>
      </c>
      <c r="D1993" s="1">
        <v>13.1</v>
      </c>
    </row>
    <row r="1994" spans="1:4" x14ac:dyDescent="0.25">
      <c r="A1994" s="1">
        <v>109</v>
      </c>
      <c r="B1994" s="2">
        <v>41122</v>
      </c>
      <c r="C1994" s="4" t="s">
        <v>625</v>
      </c>
      <c r="D1994" s="1">
        <v>13.3</v>
      </c>
    </row>
    <row r="1995" spans="1:4" x14ac:dyDescent="0.25">
      <c r="A1995" s="1">
        <v>109</v>
      </c>
      <c r="B1995" s="2">
        <v>41136</v>
      </c>
      <c r="C1995" s="4" t="s">
        <v>625</v>
      </c>
      <c r="D1995" s="1">
        <v>12.5</v>
      </c>
    </row>
    <row r="1996" spans="1:4" x14ac:dyDescent="0.25">
      <c r="A1996" s="1">
        <v>109</v>
      </c>
      <c r="B1996" s="2">
        <v>41143</v>
      </c>
      <c r="C1996" s="4" t="s">
        <v>625</v>
      </c>
      <c r="D1996" s="1">
        <v>12.3</v>
      </c>
    </row>
    <row r="1997" spans="1:4" x14ac:dyDescent="0.25">
      <c r="A1997" s="1">
        <v>109</v>
      </c>
      <c r="B1997" s="2">
        <v>41157</v>
      </c>
      <c r="C1997" s="4" t="s">
        <v>625</v>
      </c>
      <c r="D1997" s="1">
        <v>12.3</v>
      </c>
    </row>
    <row r="1998" spans="1:4" x14ac:dyDescent="0.25">
      <c r="A1998" s="1">
        <v>109</v>
      </c>
      <c r="B1998" s="2">
        <v>41171</v>
      </c>
      <c r="C1998" s="4" t="s">
        <v>625</v>
      </c>
      <c r="D1998" s="1">
        <v>11.5</v>
      </c>
    </row>
    <row r="1999" spans="1:4" x14ac:dyDescent="0.25">
      <c r="A1999" s="1">
        <v>109</v>
      </c>
      <c r="B1999" s="2">
        <v>41185</v>
      </c>
      <c r="C1999" s="4" t="s">
        <v>625</v>
      </c>
      <c r="D1999" s="1">
        <v>10.4</v>
      </c>
    </row>
    <row r="2000" spans="1:4" x14ac:dyDescent="0.25">
      <c r="A2000" s="1">
        <v>109</v>
      </c>
      <c r="B2000" s="2">
        <v>41199</v>
      </c>
      <c r="C2000" s="4" t="s">
        <v>625</v>
      </c>
      <c r="D2000" s="1">
        <v>11.2</v>
      </c>
    </row>
    <row r="2001" spans="1:4" x14ac:dyDescent="0.25">
      <c r="A2001" s="1">
        <v>109</v>
      </c>
      <c r="B2001" s="2">
        <v>41220</v>
      </c>
      <c r="C2001" s="4" t="s">
        <v>625</v>
      </c>
      <c r="D2001" s="1">
        <v>10.1</v>
      </c>
    </row>
    <row r="2002" spans="1:4" x14ac:dyDescent="0.25">
      <c r="A2002" s="1">
        <v>109</v>
      </c>
      <c r="B2002" s="2">
        <v>41233</v>
      </c>
      <c r="C2002" s="4" t="s">
        <v>625</v>
      </c>
      <c r="D2002" s="1">
        <v>9.6999999999999993</v>
      </c>
    </row>
    <row r="2003" spans="1:4" x14ac:dyDescent="0.25">
      <c r="A2003" s="1">
        <v>109</v>
      </c>
      <c r="B2003" s="2">
        <v>41248</v>
      </c>
      <c r="C2003" s="4" t="s">
        <v>625</v>
      </c>
      <c r="D2003" s="1">
        <v>10.3</v>
      </c>
    </row>
    <row r="2004" spans="1:4" x14ac:dyDescent="0.25">
      <c r="A2004" s="1">
        <v>109</v>
      </c>
      <c r="B2004" s="2">
        <v>41094</v>
      </c>
      <c r="C2004" s="4" t="s">
        <v>626</v>
      </c>
      <c r="D2004" s="1">
        <v>24</v>
      </c>
    </row>
    <row r="2005" spans="1:4" x14ac:dyDescent="0.25">
      <c r="A2005" s="1">
        <v>109</v>
      </c>
      <c r="B2005" s="2">
        <v>41122</v>
      </c>
      <c r="C2005" s="4" t="s">
        <v>626</v>
      </c>
      <c r="D2005" s="1">
        <v>22</v>
      </c>
    </row>
    <row r="2006" spans="1:4" x14ac:dyDescent="0.25">
      <c r="A2006" s="1">
        <v>109</v>
      </c>
      <c r="B2006" s="2">
        <v>41157</v>
      </c>
      <c r="C2006" s="4" t="s">
        <v>626</v>
      </c>
      <c r="D2006" s="1">
        <v>19</v>
      </c>
    </row>
    <row r="2007" spans="1:4" x14ac:dyDescent="0.25">
      <c r="A2007" s="1">
        <v>109</v>
      </c>
      <c r="B2007" s="2">
        <v>41185</v>
      </c>
      <c r="C2007" s="4" t="s">
        <v>626</v>
      </c>
      <c r="D2007" s="1">
        <v>20</v>
      </c>
    </row>
    <row r="2008" spans="1:4" x14ac:dyDescent="0.25">
      <c r="A2008" s="1">
        <v>109</v>
      </c>
      <c r="B2008" s="2">
        <v>41220</v>
      </c>
      <c r="C2008" s="4" t="s">
        <v>626</v>
      </c>
      <c r="D2008" s="1">
        <v>24</v>
      </c>
    </row>
    <row r="2009" spans="1:4" x14ac:dyDescent="0.25">
      <c r="A2009" s="1">
        <v>109</v>
      </c>
      <c r="B2009" s="2">
        <v>41248</v>
      </c>
      <c r="C2009" s="4" t="s">
        <v>626</v>
      </c>
      <c r="D2009" s="1">
        <v>22</v>
      </c>
    </row>
    <row r="2010" spans="1:4" x14ac:dyDescent="0.25">
      <c r="A2010" s="1">
        <v>110</v>
      </c>
      <c r="B2010" s="2">
        <v>41095</v>
      </c>
      <c r="C2010" s="4" t="s">
        <v>624</v>
      </c>
      <c r="D2010" s="1">
        <v>1251</v>
      </c>
    </row>
    <row r="2011" spans="1:4" x14ac:dyDescent="0.25">
      <c r="A2011" s="1">
        <v>110</v>
      </c>
      <c r="B2011" s="2">
        <v>41123</v>
      </c>
      <c r="C2011" s="4" t="s">
        <v>624</v>
      </c>
      <c r="D2011" s="1">
        <v>1034</v>
      </c>
    </row>
    <row r="2012" spans="1:4" x14ac:dyDescent="0.25">
      <c r="A2012" s="1">
        <v>110</v>
      </c>
      <c r="B2012" s="2">
        <v>41156</v>
      </c>
      <c r="C2012" s="4" t="s">
        <v>624</v>
      </c>
      <c r="D2012" s="1">
        <v>854</v>
      </c>
    </row>
    <row r="2013" spans="1:4" x14ac:dyDescent="0.25">
      <c r="A2013" s="1">
        <v>110</v>
      </c>
      <c r="B2013" s="2">
        <v>41186</v>
      </c>
      <c r="C2013" s="4" t="s">
        <v>624</v>
      </c>
      <c r="D2013" s="1">
        <v>794</v>
      </c>
    </row>
    <row r="2014" spans="1:4" x14ac:dyDescent="0.25">
      <c r="A2014" s="1">
        <v>110</v>
      </c>
      <c r="B2014" s="2">
        <v>41221</v>
      </c>
      <c r="C2014" s="4" t="s">
        <v>624</v>
      </c>
      <c r="D2014" s="1">
        <v>1312</v>
      </c>
    </row>
    <row r="2015" spans="1:4" x14ac:dyDescent="0.25">
      <c r="A2015" s="1">
        <v>110</v>
      </c>
      <c r="B2015" s="2">
        <v>41095</v>
      </c>
      <c r="C2015" s="4" t="s">
        <v>625</v>
      </c>
      <c r="D2015" s="1">
        <v>10.6</v>
      </c>
    </row>
    <row r="2016" spans="1:4" x14ac:dyDescent="0.25">
      <c r="A2016" s="1">
        <v>110</v>
      </c>
      <c r="B2016" s="2">
        <v>41109</v>
      </c>
      <c r="C2016" s="4" t="s">
        <v>625</v>
      </c>
      <c r="D2016" s="1">
        <v>10.6</v>
      </c>
    </row>
    <row r="2017" spans="1:4" x14ac:dyDescent="0.25">
      <c r="A2017" s="1">
        <v>110</v>
      </c>
      <c r="B2017" s="2">
        <v>41123</v>
      </c>
      <c r="C2017" s="4" t="s">
        <v>625</v>
      </c>
      <c r="D2017" s="1">
        <v>10.3</v>
      </c>
    </row>
    <row r="2018" spans="1:4" x14ac:dyDescent="0.25">
      <c r="A2018" s="1">
        <v>110</v>
      </c>
      <c r="B2018" s="2">
        <v>41137</v>
      </c>
      <c r="C2018" s="4" t="s">
        <v>625</v>
      </c>
      <c r="D2018" s="1">
        <v>10.3</v>
      </c>
    </row>
    <row r="2019" spans="1:4" x14ac:dyDescent="0.25">
      <c r="A2019" s="1">
        <v>110</v>
      </c>
      <c r="B2019" s="2">
        <v>41156</v>
      </c>
      <c r="C2019" s="4" t="s">
        <v>625</v>
      </c>
      <c r="D2019" s="1">
        <v>10.5</v>
      </c>
    </row>
    <row r="2020" spans="1:4" x14ac:dyDescent="0.25">
      <c r="A2020" s="1">
        <v>110</v>
      </c>
      <c r="B2020" s="2">
        <v>41172</v>
      </c>
      <c r="C2020" s="4" t="s">
        <v>625</v>
      </c>
      <c r="D2020" s="1">
        <v>11.7</v>
      </c>
    </row>
    <row r="2021" spans="1:4" x14ac:dyDescent="0.25">
      <c r="A2021" s="1">
        <v>110</v>
      </c>
      <c r="B2021" s="2">
        <v>41186</v>
      </c>
      <c r="C2021" s="4" t="s">
        <v>625</v>
      </c>
      <c r="D2021" s="1">
        <v>11.2</v>
      </c>
    </row>
    <row r="2022" spans="1:4" x14ac:dyDescent="0.25">
      <c r="A2022" s="1">
        <v>110</v>
      </c>
      <c r="B2022" s="2">
        <v>41200</v>
      </c>
      <c r="C2022" s="4" t="s">
        <v>625</v>
      </c>
      <c r="D2022" s="1">
        <v>11.3</v>
      </c>
    </row>
    <row r="2023" spans="1:4" x14ac:dyDescent="0.25">
      <c r="A2023" s="1">
        <v>110</v>
      </c>
      <c r="B2023" s="2">
        <v>41214</v>
      </c>
      <c r="C2023" s="4" t="s">
        <v>625</v>
      </c>
      <c r="D2023" s="1">
        <v>10.3</v>
      </c>
    </row>
    <row r="2024" spans="1:4" x14ac:dyDescent="0.25">
      <c r="A2024" s="1">
        <v>110</v>
      </c>
      <c r="B2024" s="2">
        <v>41221</v>
      </c>
      <c r="C2024" s="4" t="s">
        <v>625</v>
      </c>
      <c r="D2024" s="1">
        <v>9.1999999999999993</v>
      </c>
    </row>
    <row r="2025" spans="1:4" x14ac:dyDescent="0.25">
      <c r="A2025" s="1">
        <v>110</v>
      </c>
      <c r="B2025" s="2">
        <v>41226</v>
      </c>
      <c r="C2025" s="4" t="s">
        <v>625</v>
      </c>
      <c r="D2025" s="1">
        <v>7.7</v>
      </c>
    </row>
    <row r="2026" spans="1:4" x14ac:dyDescent="0.25">
      <c r="A2026" s="1">
        <v>110</v>
      </c>
      <c r="B2026" s="2">
        <v>41234</v>
      </c>
      <c r="C2026" s="4" t="s">
        <v>625</v>
      </c>
      <c r="D2026" s="1">
        <v>10.3</v>
      </c>
    </row>
    <row r="2027" spans="1:4" x14ac:dyDescent="0.25">
      <c r="A2027" s="1">
        <v>110</v>
      </c>
      <c r="B2027" s="2">
        <v>41239</v>
      </c>
      <c r="C2027" s="4" t="s">
        <v>625</v>
      </c>
      <c r="D2027" s="1">
        <v>10.3</v>
      </c>
    </row>
    <row r="2028" spans="1:4" x14ac:dyDescent="0.25">
      <c r="A2028" s="1">
        <v>110</v>
      </c>
      <c r="B2028" s="2">
        <v>41095</v>
      </c>
      <c r="C2028" s="4" t="s">
        <v>626</v>
      </c>
      <c r="D2028" s="1">
        <v>35</v>
      </c>
    </row>
    <row r="2029" spans="1:4" x14ac:dyDescent="0.25">
      <c r="A2029" s="1">
        <v>110</v>
      </c>
      <c r="B2029" s="2">
        <v>41123</v>
      </c>
      <c r="C2029" s="4" t="s">
        <v>626</v>
      </c>
      <c r="D2029" s="1">
        <v>35</v>
      </c>
    </row>
    <row r="2030" spans="1:4" x14ac:dyDescent="0.25">
      <c r="A2030" s="1">
        <v>110</v>
      </c>
      <c r="B2030" s="2">
        <v>41156</v>
      </c>
      <c r="C2030" s="4" t="s">
        <v>626</v>
      </c>
      <c r="D2030" s="1">
        <v>35</v>
      </c>
    </row>
    <row r="2031" spans="1:4" x14ac:dyDescent="0.25">
      <c r="A2031" s="1">
        <v>110</v>
      </c>
      <c r="B2031" s="2">
        <v>41186</v>
      </c>
      <c r="C2031" s="4" t="s">
        <v>626</v>
      </c>
      <c r="D2031" s="1">
        <v>32</v>
      </c>
    </row>
    <row r="2032" spans="1:4" x14ac:dyDescent="0.25">
      <c r="A2032" s="1">
        <v>110</v>
      </c>
      <c r="B2032" s="2">
        <v>41221</v>
      </c>
      <c r="C2032" s="4" t="s">
        <v>626</v>
      </c>
      <c r="D2032" s="1">
        <v>50</v>
      </c>
    </row>
    <row r="2033" spans="1:4" x14ac:dyDescent="0.25">
      <c r="A2033" s="1">
        <v>111</v>
      </c>
      <c r="B2033" s="2">
        <v>41095</v>
      </c>
      <c r="C2033" s="4" t="s">
        <v>624</v>
      </c>
      <c r="D2033" s="1">
        <v>630</v>
      </c>
    </row>
    <row r="2034" spans="1:4" x14ac:dyDescent="0.25">
      <c r="A2034" s="1">
        <v>111</v>
      </c>
      <c r="B2034" s="2">
        <v>41127</v>
      </c>
      <c r="C2034" s="4" t="s">
        <v>624</v>
      </c>
      <c r="D2034" s="1">
        <v>745</v>
      </c>
    </row>
    <row r="2035" spans="1:4" x14ac:dyDescent="0.25">
      <c r="A2035" s="1">
        <v>111</v>
      </c>
      <c r="B2035" s="2">
        <v>41156</v>
      </c>
      <c r="C2035" s="4" t="s">
        <v>624</v>
      </c>
      <c r="D2035" s="1">
        <v>749</v>
      </c>
    </row>
    <row r="2036" spans="1:4" x14ac:dyDescent="0.25">
      <c r="A2036" s="1">
        <v>111</v>
      </c>
      <c r="B2036" s="2">
        <v>41186</v>
      </c>
      <c r="C2036" s="4" t="s">
        <v>624</v>
      </c>
      <c r="D2036" s="1">
        <v>781</v>
      </c>
    </row>
    <row r="2037" spans="1:4" x14ac:dyDescent="0.25">
      <c r="A2037" s="1">
        <v>111</v>
      </c>
      <c r="B2037" s="2">
        <v>41221</v>
      </c>
      <c r="C2037" s="4" t="s">
        <v>624</v>
      </c>
      <c r="D2037" s="1">
        <v>719</v>
      </c>
    </row>
    <row r="2038" spans="1:4" x14ac:dyDescent="0.25">
      <c r="A2038" s="1">
        <v>111</v>
      </c>
      <c r="B2038" s="2">
        <v>41095</v>
      </c>
      <c r="C2038" s="4" t="s">
        <v>625</v>
      </c>
      <c r="D2038" s="1">
        <v>11.5</v>
      </c>
    </row>
    <row r="2039" spans="1:4" x14ac:dyDescent="0.25">
      <c r="A2039" s="1">
        <v>111</v>
      </c>
      <c r="B2039" s="2">
        <v>41109</v>
      </c>
      <c r="C2039" s="4" t="s">
        <v>625</v>
      </c>
      <c r="D2039" s="1">
        <v>11.7</v>
      </c>
    </row>
    <row r="2040" spans="1:4" x14ac:dyDescent="0.25">
      <c r="A2040" s="1">
        <v>111</v>
      </c>
      <c r="B2040" s="2">
        <v>41116</v>
      </c>
      <c r="C2040" s="4" t="s">
        <v>625</v>
      </c>
      <c r="D2040" s="1">
        <v>11.7</v>
      </c>
    </row>
    <row r="2041" spans="1:4" x14ac:dyDescent="0.25">
      <c r="A2041" s="1">
        <v>111</v>
      </c>
      <c r="B2041" s="2">
        <v>41127</v>
      </c>
      <c r="C2041" s="4" t="s">
        <v>625</v>
      </c>
      <c r="D2041" s="1">
        <v>11.5</v>
      </c>
    </row>
    <row r="2042" spans="1:4" x14ac:dyDescent="0.25">
      <c r="A2042" s="1">
        <v>111</v>
      </c>
      <c r="B2042" s="2">
        <v>41137</v>
      </c>
      <c r="C2042" s="4" t="s">
        <v>625</v>
      </c>
      <c r="D2042" s="1">
        <v>11.2</v>
      </c>
    </row>
    <row r="2043" spans="1:4" x14ac:dyDescent="0.25">
      <c r="A2043" s="1">
        <v>111</v>
      </c>
      <c r="B2043" s="2">
        <v>41156</v>
      </c>
      <c r="C2043" s="4" t="s">
        <v>625</v>
      </c>
      <c r="D2043" s="1">
        <v>10.6</v>
      </c>
    </row>
    <row r="2044" spans="1:4" x14ac:dyDescent="0.25">
      <c r="A2044" s="1">
        <v>111</v>
      </c>
      <c r="B2044" s="2">
        <v>41174</v>
      </c>
      <c r="C2044" s="4" t="s">
        <v>625</v>
      </c>
      <c r="D2044" s="1">
        <v>11.1</v>
      </c>
    </row>
    <row r="2045" spans="1:4" x14ac:dyDescent="0.25">
      <c r="A2045" s="1">
        <v>111</v>
      </c>
      <c r="B2045" s="2">
        <v>41186</v>
      </c>
      <c r="C2045" s="4" t="s">
        <v>625</v>
      </c>
      <c r="D2045" s="1">
        <v>10.1</v>
      </c>
    </row>
    <row r="2046" spans="1:4" x14ac:dyDescent="0.25">
      <c r="A2046" s="1">
        <v>111</v>
      </c>
      <c r="B2046" s="2">
        <v>41200</v>
      </c>
      <c r="C2046" s="4" t="s">
        <v>625</v>
      </c>
      <c r="D2046" s="1">
        <v>10.6</v>
      </c>
    </row>
    <row r="2047" spans="1:4" x14ac:dyDescent="0.25">
      <c r="A2047" s="1">
        <v>111</v>
      </c>
      <c r="B2047" s="2">
        <v>41221</v>
      </c>
      <c r="C2047" s="4" t="s">
        <v>625</v>
      </c>
      <c r="D2047" s="1">
        <v>10.7</v>
      </c>
    </row>
    <row r="2048" spans="1:4" x14ac:dyDescent="0.25">
      <c r="A2048" s="1">
        <v>111</v>
      </c>
      <c r="B2048" s="2">
        <v>41240</v>
      </c>
      <c r="C2048" s="4" t="s">
        <v>625</v>
      </c>
      <c r="D2048" s="1">
        <v>11.2</v>
      </c>
    </row>
    <row r="2049" spans="1:4" x14ac:dyDescent="0.25">
      <c r="A2049" s="1">
        <v>111</v>
      </c>
      <c r="B2049" s="2">
        <v>41095</v>
      </c>
      <c r="C2049" s="4" t="s">
        <v>626</v>
      </c>
      <c r="D2049" s="1">
        <v>38</v>
      </c>
    </row>
    <row r="2050" spans="1:4" x14ac:dyDescent="0.25">
      <c r="A2050" s="1">
        <v>111</v>
      </c>
      <c r="B2050" s="2">
        <v>41127</v>
      </c>
      <c r="C2050" s="4" t="s">
        <v>626</v>
      </c>
      <c r="D2050" s="1">
        <v>47</v>
      </c>
    </row>
    <row r="2051" spans="1:4" x14ac:dyDescent="0.25">
      <c r="A2051" s="1">
        <v>111</v>
      </c>
      <c r="B2051" s="2">
        <v>41156</v>
      </c>
      <c r="C2051" s="4" t="s">
        <v>626</v>
      </c>
      <c r="D2051" s="1">
        <v>26</v>
      </c>
    </row>
    <row r="2052" spans="1:4" x14ac:dyDescent="0.25">
      <c r="A2052" s="1">
        <v>111</v>
      </c>
      <c r="B2052" s="2">
        <v>41186</v>
      </c>
      <c r="C2052" s="4" t="s">
        <v>626</v>
      </c>
      <c r="D2052" s="1">
        <v>47</v>
      </c>
    </row>
    <row r="2053" spans="1:4" x14ac:dyDescent="0.25">
      <c r="A2053" s="1">
        <v>111</v>
      </c>
      <c r="B2053" s="2">
        <v>41221</v>
      </c>
      <c r="C2053" s="4" t="s">
        <v>626</v>
      </c>
      <c r="D2053" s="1">
        <v>39</v>
      </c>
    </row>
    <row r="2054" spans="1:4" x14ac:dyDescent="0.25">
      <c r="A2054" s="1">
        <v>112</v>
      </c>
      <c r="B2054" s="2">
        <v>41094</v>
      </c>
      <c r="C2054" s="4" t="s">
        <v>624</v>
      </c>
      <c r="D2054" s="1">
        <v>446</v>
      </c>
    </row>
    <row r="2055" spans="1:4" x14ac:dyDescent="0.25">
      <c r="A2055" s="1">
        <v>112</v>
      </c>
      <c r="B2055" s="2">
        <v>41122</v>
      </c>
      <c r="C2055" s="4" t="s">
        <v>624</v>
      </c>
      <c r="D2055" s="1">
        <v>452</v>
      </c>
    </row>
    <row r="2056" spans="1:4" x14ac:dyDescent="0.25">
      <c r="A2056" s="1">
        <v>112</v>
      </c>
      <c r="B2056" s="2">
        <v>41157</v>
      </c>
      <c r="C2056" s="4" t="s">
        <v>624</v>
      </c>
      <c r="D2056" s="1">
        <v>695</v>
      </c>
    </row>
    <row r="2057" spans="1:4" x14ac:dyDescent="0.25">
      <c r="A2057" s="1">
        <v>112</v>
      </c>
      <c r="B2057" s="2">
        <v>41185</v>
      </c>
      <c r="C2057" s="4" t="s">
        <v>624</v>
      </c>
      <c r="D2057" s="1">
        <v>634</v>
      </c>
    </row>
    <row r="2058" spans="1:4" x14ac:dyDescent="0.25">
      <c r="A2058" s="1">
        <v>112</v>
      </c>
      <c r="B2058" s="2">
        <v>41220</v>
      </c>
      <c r="C2058" s="4" t="s">
        <v>624</v>
      </c>
      <c r="D2058" s="1">
        <v>778</v>
      </c>
    </row>
    <row r="2059" spans="1:4" x14ac:dyDescent="0.25">
      <c r="A2059" s="1">
        <v>112</v>
      </c>
      <c r="B2059" s="2">
        <v>41248</v>
      </c>
      <c r="C2059" s="4" t="s">
        <v>624</v>
      </c>
      <c r="D2059" s="1">
        <v>675</v>
      </c>
    </row>
    <row r="2060" spans="1:4" x14ac:dyDescent="0.25">
      <c r="A2060" s="1">
        <v>112</v>
      </c>
      <c r="B2060" s="2">
        <v>41094</v>
      </c>
      <c r="C2060" s="4" t="s">
        <v>625</v>
      </c>
      <c r="D2060" s="1">
        <v>10.8</v>
      </c>
    </row>
    <row r="2061" spans="1:4" x14ac:dyDescent="0.25">
      <c r="A2061" s="1">
        <v>112</v>
      </c>
      <c r="B2061" s="2">
        <v>41108</v>
      </c>
      <c r="C2061" s="4" t="s">
        <v>625</v>
      </c>
      <c r="D2061" s="1">
        <v>11</v>
      </c>
    </row>
    <row r="2062" spans="1:4" x14ac:dyDescent="0.25">
      <c r="A2062" s="1">
        <v>112</v>
      </c>
      <c r="B2062" s="2">
        <v>41122</v>
      </c>
      <c r="C2062" s="4" t="s">
        <v>625</v>
      </c>
      <c r="D2062" s="1">
        <v>11.8</v>
      </c>
    </row>
    <row r="2063" spans="1:4" x14ac:dyDescent="0.25">
      <c r="A2063" s="1">
        <v>112</v>
      </c>
      <c r="B2063" s="2">
        <v>41129</v>
      </c>
      <c r="C2063" s="4" t="s">
        <v>625</v>
      </c>
      <c r="D2063" s="1">
        <v>11.6</v>
      </c>
    </row>
    <row r="2064" spans="1:4" x14ac:dyDescent="0.25">
      <c r="A2064" s="1">
        <v>112</v>
      </c>
      <c r="B2064" s="2">
        <v>41136</v>
      </c>
      <c r="C2064" s="4" t="s">
        <v>625</v>
      </c>
      <c r="D2064" s="1">
        <v>11.1</v>
      </c>
    </row>
    <row r="2065" spans="1:4" x14ac:dyDescent="0.25">
      <c r="A2065" s="1">
        <v>112</v>
      </c>
      <c r="B2065" s="2">
        <v>41157</v>
      </c>
      <c r="C2065" s="4" t="s">
        <v>625</v>
      </c>
      <c r="D2065" s="1">
        <v>11.1</v>
      </c>
    </row>
    <row r="2066" spans="1:4" x14ac:dyDescent="0.25">
      <c r="A2066" s="1">
        <v>112</v>
      </c>
      <c r="B2066" s="2">
        <v>41171</v>
      </c>
      <c r="C2066" s="4" t="s">
        <v>625</v>
      </c>
      <c r="D2066" s="1">
        <v>11.7</v>
      </c>
    </row>
    <row r="2067" spans="1:4" x14ac:dyDescent="0.25">
      <c r="A2067" s="1">
        <v>112</v>
      </c>
      <c r="B2067" s="2">
        <v>41185</v>
      </c>
      <c r="C2067" s="4" t="s">
        <v>625</v>
      </c>
      <c r="D2067" s="1">
        <v>12.1</v>
      </c>
    </row>
    <row r="2068" spans="1:4" x14ac:dyDescent="0.25">
      <c r="A2068" s="1">
        <v>112</v>
      </c>
      <c r="B2068" s="2">
        <v>41199</v>
      </c>
      <c r="C2068" s="4" t="s">
        <v>625</v>
      </c>
      <c r="D2068" s="1">
        <v>11.7</v>
      </c>
    </row>
    <row r="2069" spans="1:4" x14ac:dyDescent="0.25">
      <c r="A2069" s="1">
        <v>112</v>
      </c>
      <c r="B2069" s="2">
        <v>41220</v>
      </c>
      <c r="C2069" s="4" t="s">
        <v>625</v>
      </c>
      <c r="D2069" s="1">
        <v>10.1</v>
      </c>
    </row>
    <row r="2070" spans="1:4" x14ac:dyDescent="0.25">
      <c r="A2070" s="1">
        <v>112</v>
      </c>
      <c r="B2070" s="2">
        <v>41233</v>
      </c>
      <c r="C2070" s="4" t="s">
        <v>625</v>
      </c>
      <c r="D2070" s="1">
        <v>9.8000000000000007</v>
      </c>
    </row>
    <row r="2071" spans="1:4" x14ac:dyDescent="0.25">
      <c r="A2071" s="1">
        <v>112</v>
      </c>
      <c r="B2071" s="2">
        <v>41248</v>
      </c>
      <c r="C2071" s="4" t="s">
        <v>625</v>
      </c>
      <c r="D2071" s="1">
        <v>10.1</v>
      </c>
    </row>
    <row r="2072" spans="1:4" x14ac:dyDescent="0.25">
      <c r="A2072" s="1">
        <v>112</v>
      </c>
      <c r="B2072" s="2">
        <v>41094</v>
      </c>
      <c r="C2072" s="4" t="s">
        <v>626</v>
      </c>
      <c r="D2072" s="1">
        <v>26</v>
      </c>
    </row>
    <row r="2073" spans="1:4" x14ac:dyDescent="0.25">
      <c r="A2073" s="1">
        <v>112</v>
      </c>
      <c r="B2073" s="2">
        <v>41122</v>
      </c>
      <c r="C2073" s="4" t="s">
        <v>626</v>
      </c>
      <c r="D2073" s="1">
        <v>26</v>
      </c>
    </row>
    <row r="2074" spans="1:4" x14ac:dyDescent="0.25">
      <c r="A2074" s="1">
        <v>112</v>
      </c>
      <c r="B2074" s="2">
        <v>41157</v>
      </c>
      <c r="C2074" s="4" t="s">
        <v>626</v>
      </c>
      <c r="D2074" s="1">
        <v>29</v>
      </c>
    </row>
    <row r="2075" spans="1:4" x14ac:dyDescent="0.25">
      <c r="A2075" s="1">
        <v>112</v>
      </c>
      <c r="B2075" s="2">
        <v>41185</v>
      </c>
      <c r="C2075" s="4" t="s">
        <v>626</v>
      </c>
      <c r="D2075" s="1">
        <v>27</v>
      </c>
    </row>
    <row r="2076" spans="1:4" x14ac:dyDescent="0.25">
      <c r="A2076" s="1">
        <v>112</v>
      </c>
      <c r="B2076" s="2">
        <v>41220</v>
      </c>
      <c r="C2076" s="4" t="s">
        <v>626</v>
      </c>
      <c r="D2076" s="1">
        <v>42</v>
      </c>
    </row>
    <row r="2077" spans="1:4" x14ac:dyDescent="0.25">
      <c r="A2077" s="1">
        <v>112</v>
      </c>
      <c r="B2077" s="2">
        <v>41248</v>
      </c>
      <c r="C2077" s="4" t="s">
        <v>626</v>
      </c>
      <c r="D2077" s="1">
        <v>33</v>
      </c>
    </row>
    <row r="2078" spans="1:4" x14ac:dyDescent="0.25">
      <c r="A2078" s="1" t="e">
        <v>#N/A</v>
      </c>
      <c r="B2078" s="2">
        <v>41097</v>
      </c>
      <c r="C2078" s="4" t="s">
        <v>624</v>
      </c>
      <c r="D2078" s="1">
        <v>1323</v>
      </c>
    </row>
    <row r="2079" spans="1:4" x14ac:dyDescent="0.25">
      <c r="A2079" s="1" t="e">
        <v>#N/A</v>
      </c>
      <c r="B2079" s="2">
        <v>41125</v>
      </c>
      <c r="C2079" s="4" t="s">
        <v>624</v>
      </c>
      <c r="D2079" s="1">
        <v>924</v>
      </c>
    </row>
    <row r="2080" spans="1:4" x14ac:dyDescent="0.25">
      <c r="A2080" s="1" t="e">
        <v>#N/A</v>
      </c>
      <c r="B2080" s="2">
        <v>41156</v>
      </c>
      <c r="C2080" s="4" t="s">
        <v>624</v>
      </c>
      <c r="D2080" s="1">
        <v>855</v>
      </c>
    </row>
    <row r="2081" spans="1:4" x14ac:dyDescent="0.25">
      <c r="A2081" s="1" t="e">
        <v>#N/A</v>
      </c>
      <c r="B2081" s="2">
        <v>41186</v>
      </c>
      <c r="C2081" s="4" t="s">
        <v>624</v>
      </c>
      <c r="D2081" s="1">
        <v>798</v>
      </c>
    </row>
    <row r="2082" spans="1:4" x14ac:dyDescent="0.25">
      <c r="A2082" s="1" t="e">
        <v>#N/A</v>
      </c>
      <c r="B2082" s="2">
        <v>41221</v>
      </c>
      <c r="C2082" s="4" t="s">
        <v>624</v>
      </c>
      <c r="D2082" s="1">
        <v>962</v>
      </c>
    </row>
    <row r="2083" spans="1:4" x14ac:dyDescent="0.25">
      <c r="A2083" s="1" t="e">
        <v>#N/A</v>
      </c>
      <c r="B2083" s="2">
        <v>41097</v>
      </c>
      <c r="C2083" s="4" t="s">
        <v>625</v>
      </c>
      <c r="D2083" s="1">
        <v>9.3000000000000007</v>
      </c>
    </row>
    <row r="2084" spans="1:4" x14ac:dyDescent="0.25">
      <c r="A2084" s="1" t="e">
        <v>#N/A</v>
      </c>
      <c r="B2084" s="2">
        <v>41109</v>
      </c>
      <c r="C2084" s="4" t="s">
        <v>625</v>
      </c>
      <c r="D2084" s="1">
        <v>9.3000000000000007</v>
      </c>
    </row>
    <row r="2085" spans="1:4" x14ac:dyDescent="0.25">
      <c r="A2085" s="1" t="e">
        <v>#N/A</v>
      </c>
      <c r="B2085" s="2">
        <v>41125</v>
      </c>
      <c r="C2085" s="4" t="s">
        <v>625</v>
      </c>
      <c r="D2085" s="1">
        <v>8.9</v>
      </c>
    </row>
    <row r="2086" spans="1:4" x14ac:dyDescent="0.25">
      <c r="A2086" s="1" t="e">
        <v>#N/A</v>
      </c>
      <c r="B2086" s="2">
        <v>41139</v>
      </c>
      <c r="C2086" s="4" t="s">
        <v>625</v>
      </c>
      <c r="D2086" s="1">
        <v>8.4</v>
      </c>
    </row>
    <row r="2087" spans="1:4" x14ac:dyDescent="0.25">
      <c r="A2087" s="1" t="e">
        <v>#N/A</v>
      </c>
      <c r="B2087" s="2">
        <v>41156</v>
      </c>
      <c r="C2087" s="4" t="s">
        <v>625</v>
      </c>
      <c r="D2087" s="1">
        <v>9</v>
      </c>
    </row>
    <row r="2088" spans="1:4" x14ac:dyDescent="0.25">
      <c r="A2088" s="1" t="e">
        <v>#N/A</v>
      </c>
      <c r="B2088" s="2">
        <v>41172</v>
      </c>
      <c r="C2088" s="4" t="s">
        <v>625</v>
      </c>
      <c r="D2088" s="1">
        <v>8.9</v>
      </c>
    </row>
    <row r="2089" spans="1:4" x14ac:dyDescent="0.25">
      <c r="A2089" s="1" t="e">
        <v>#N/A</v>
      </c>
      <c r="B2089" s="2">
        <v>41186</v>
      </c>
      <c r="C2089" s="4" t="s">
        <v>625</v>
      </c>
      <c r="D2089" s="1">
        <v>8.4</v>
      </c>
    </row>
    <row r="2090" spans="1:4" x14ac:dyDescent="0.25">
      <c r="A2090" s="1" t="e">
        <v>#N/A</v>
      </c>
      <c r="B2090" s="2">
        <v>41200</v>
      </c>
      <c r="C2090" s="4" t="s">
        <v>625</v>
      </c>
      <c r="D2090" s="1">
        <v>8.9</v>
      </c>
    </row>
    <row r="2091" spans="1:4" x14ac:dyDescent="0.25">
      <c r="A2091" s="1" t="e">
        <v>#N/A</v>
      </c>
      <c r="B2091" s="2">
        <v>41221</v>
      </c>
      <c r="C2091" s="4" t="s">
        <v>625</v>
      </c>
      <c r="D2091" s="1">
        <v>8.9</v>
      </c>
    </row>
    <row r="2092" spans="1:4" x14ac:dyDescent="0.25">
      <c r="A2092" s="1" t="e">
        <v>#N/A</v>
      </c>
      <c r="B2092" s="2">
        <v>41240</v>
      </c>
      <c r="C2092" s="4" t="s">
        <v>625</v>
      </c>
      <c r="D2092" s="1">
        <v>8.3000000000000007</v>
      </c>
    </row>
    <row r="2093" spans="1:4" x14ac:dyDescent="0.25">
      <c r="A2093" s="1" t="e">
        <v>#N/A</v>
      </c>
      <c r="B2093" s="2">
        <v>41097</v>
      </c>
      <c r="C2093" s="4" t="s">
        <v>626</v>
      </c>
      <c r="D2093" s="1">
        <v>49</v>
      </c>
    </row>
    <row r="2094" spans="1:4" x14ac:dyDescent="0.25">
      <c r="A2094" s="1" t="e">
        <v>#N/A</v>
      </c>
      <c r="B2094" s="2">
        <v>41125</v>
      </c>
      <c r="C2094" s="4" t="s">
        <v>626</v>
      </c>
      <c r="D2094" s="1">
        <v>29</v>
      </c>
    </row>
    <row r="2095" spans="1:4" x14ac:dyDescent="0.25">
      <c r="A2095" s="1" t="e">
        <v>#N/A</v>
      </c>
      <c r="B2095" s="2">
        <v>41156</v>
      </c>
      <c r="C2095" s="4" t="s">
        <v>626</v>
      </c>
      <c r="D2095" s="1">
        <v>37</v>
      </c>
    </row>
    <row r="2096" spans="1:4" x14ac:dyDescent="0.25">
      <c r="A2096" s="1" t="e">
        <v>#N/A</v>
      </c>
      <c r="B2096" s="2">
        <v>41186</v>
      </c>
      <c r="C2096" s="4" t="s">
        <v>626</v>
      </c>
      <c r="D2096" s="1">
        <v>45</v>
      </c>
    </row>
    <row r="2097" spans="1:4" x14ac:dyDescent="0.25">
      <c r="A2097" s="1" t="e">
        <v>#N/A</v>
      </c>
      <c r="B2097" s="2">
        <v>41221</v>
      </c>
      <c r="C2097" s="4" t="s">
        <v>626</v>
      </c>
      <c r="D2097" s="1">
        <v>33</v>
      </c>
    </row>
    <row r="2098" spans="1:4" x14ac:dyDescent="0.25">
      <c r="A2098" s="1">
        <v>113</v>
      </c>
      <c r="B2098" s="2">
        <v>41095</v>
      </c>
      <c r="C2098" s="4" t="s">
        <v>624</v>
      </c>
      <c r="D2098" s="1">
        <v>564</v>
      </c>
    </row>
    <row r="2099" spans="1:4" x14ac:dyDescent="0.25">
      <c r="A2099" s="1">
        <v>113</v>
      </c>
      <c r="B2099" s="2">
        <v>41123</v>
      </c>
      <c r="C2099" s="4" t="s">
        <v>624</v>
      </c>
      <c r="D2099" s="1">
        <v>330</v>
      </c>
    </row>
    <row r="2100" spans="1:4" x14ac:dyDescent="0.25">
      <c r="A2100" s="1">
        <v>113</v>
      </c>
      <c r="B2100" s="2">
        <v>41156</v>
      </c>
      <c r="C2100" s="4" t="s">
        <v>624</v>
      </c>
      <c r="D2100" s="1">
        <v>342</v>
      </c>
    </row>
    <row r="2101" spans="1:4" x14ac:dyDescent="0.25">
      <c r="A2101" s="1">
        <v>113</v>
      </c>
      <c r="B2101" s="2">
        <v>41191</v>
      </c>
      <c r="C2101" s="4" t="s">
        <v>624</v>
      </c>
      <c r="D2101" s="1">
        <v>402</v>
      </c>
    </row>
    <row r="2102" spans="1:4" x14ac:dyDescent="0.25">
      <c r="A2102" s="1">
        <v>113</v>
      </c>
      <c r="B2102" s="2">
        <v>41221</v>
      </c>
      <c r="C2102" s="4" t="s">
        <v>624</v>
      </c>
      <c r="D2102" s="1">
        <v>544</v>
      </c>
    </row>
    <row r="2103" spans="1:4" x14ac:dyDescent="0.25">
      <c r="A2103" s="1">
        <v>113</v>
      </c>
      <c r="B2103" s="2">
        <v>41095</v>
      </c>
      <c r="C2103" s="4" t="s">
        <v>625</v>
      </c>
      <c r="D2103" s="1">
        <v>11.1</v>
      </c>
    </row>
    <row r="2104" spans="1:4" x14ac:dyDescent="0.25">
      <c r="A2104" s="1">
        <v>113</v>
      </c>
      <c r="B2104" s="2">
        <v>41109</v>
      </c>
      <c r="C2104" s="4" t="s">
        <v>625</v>
      </c>
      <c r="D2104" s="1">
        <v>10.7</v>
      </c>
    </row>
    <row r="2105" spans="1:4" x14ac:dyDescent="0.25">
      <c r="A2105" s="1">
        <v>113</v>
      </c>
      <c r="B2105" s="2">
        <v>41123</v>
      </c>
      <c r="C2105" s="4" t="s">
        <v>625</v>
      </c>
      <c r="D2105" s="1">
        <v>10.7</v>
      </c>
    </row>
    <row r="2106" spans="1:4" x14ac:dyDescent="0.25">
      <c r="A2106" s="1">
        <v>113</v>
      </c>
      <c r="B2106" s="2">
        <v>41137</v>
      </c>
      <c r="C2106" s="4" t="s">
        <v>625</v>
      </c>
      <c r="D2106" s="1">
        <v>10.1</v>
      </c>
    </row>
    <row r="2107" spans="1:4" x14ac:dyDescent="0.25">
      <c r="A2107" s="1">
        <v>113</v>
      </c>
      <c r="B2107" s="2">
        <v>41156</v>
      </c>
      <c r="C2107" s="4" t="s">
        <v>625</v>
      </c>
      <c r="D2107" s="1">
        <v>10.1</v>
      </c>
    </row>
    <row r="2108" spans="1:4" x14ac:dyDescent="0.25">
      <c r="A2108" s="1">
        <v>113</v>
      </c>
      <c r="B2108" s="2">
        <v>41191</v>
      </c>
      <c r="C2108" s="4" t="s">
        <v>625</v>
      </c>
      <c r="D2108" s="1">
        <v>10.1</v>
      </c>
    </row>
    <row r="2109" spans="1:4" x14ac:dyDescent="0.25">
      <c r="A2109" s="1">
        <v>113</v>
      </c>
      <c r="B2109" s="2">
        <v>41202</v>
      </c>
      <c r="C2109" s="4" t="s">
        <v>625</v>
      </c>
      <c r="D2109" s="1">
        <v>9.6999999999999993</v>
      </c>
    </row>
    <row r="2110" spans="1:4" x14ac:dyDescent="0.25">
      <c r="A2110" s="1">
        <v>113</v>
      </c>
      <c r="B2110" s="2">
        <v>41221</v>
      </c>
      <c r="C2110" s="4" t="s">
        <v>625</v>
      </c>
      <c r="D2110" s="1">
        <v>9.5</v>
      </c>
    </row>
    <row r="2111" spans="1:4" x14ac:dyDescent="0.25">
      <c r="A2111" s="1">
        <v>113</v>
      </c>
      <c r="B2111" s="2">
        <v>41232</v>
      </c>
      <c r="C2111" s="4" t="s">
        <v>625</v>
      </c>
      <c r="D2111" s="1">
        <v>8.6999999999999993</v>
      </c>
    </row>
    <row r="2112" spans="1:4" x14ac:dyDescent="0.25">
      <c r="A2112" s="1">
        <v>113</v>
      </c>
      <c r="B2112" s="2">
        <v>41095</v>
      </c>
      <c r="C2112" s="4" t="s">
        <v>626</v>
      </c>
      <c r="D2112" s="1">
        <v>34</v>
      </c>
    </row>
    <row r="2113" spans="1:4" x14ac:dyDescent="0.25">
      <c r="A2113" s="1">
        <v>113</v>
      </c>
      <c r="B2113" s="2">
        <v>41123</v>
      </c>
      <c r="C2113" s="4" t="s">
        <v>626</v>
      </c>
      <c r="D2113" s="1">
        <v>24</v>
      </c>
    </row>
    <row r="2114" spans="1:4" x14ac:dyDescent="0.25">
      <c r="A2114" s="1">
        <v>113</v>
      </c>
      <c r="B2114" s="2">
        <v>41156</v>
      </c>
      <c r="C2114" s="4" t="s">
        <v>626</v>
      </c>
      <c r="D2114" s="1">
        <v>14</v>
      </c>
    </row>
    <row r="2115" spans="1:4" x14ac:dyDescent="0.25">
      <c r="A2115" s="1">
        <v>113</v>
      </c>
      <c r="B2115" s="2">
        <v>41191</v>
      </c>
      <c r="C2115" s="4" t="s">
        <v>626</v>
      </c>
      <c r="D2115" s="1">
        <v>26</v>
      </c>
    </row>
    <row r="2116" spans="1:4" x14ac:dyDescent="0.25">
      <c r="A2116" s="1">
        <v>113</v>
      </c>
      <c r="B2116" s="2">
        <v>41221</v>
      </c>
      <c r="C2116" s="4" t="s">
        <v>626</v>
      </c>
      <c r="D2116" s="1">
        <v>29</v>
      </c>
    </row>
    <row r="2117" spans="1:4" x14ac:dyDescent="0.25">
      <c r="A2117" s="1">
        <v>114</v>
      </c>
      <c r="B2117" s="2">
        <v>41095</v>
      </c>
      <c r="C2117" s="4" t="s">
        <v>624</v>
      </c>
      <c r="D2117" s="1">
        <v>759</v>
      </c>
    </row>
    <row r="2118" spans="1:4" x14ac:dyDescent="0.25">
      <c r="A2118" s="1">
        <v>114</v>
      </c>
      <c r="B2118" s="2">
        <v>41123</v>
      </c>
      <c r="C2118" s="4" t="s">
        <v>624</v>
      </c>
      <c r="D2118" s="1">
        <v>605</v>
      </c>
    </row>
    <row r="2119" spans="1:4" x14ac:dyDescent="0.25">
      <c r="A2119" s="1">
        <v>114</v>
      </c>
      <c r="B2119" s="2">
        <v>41156</v>
      </c>
      <c r="C2119" s="4" t="s">
        <v>624</v>
      </c>
      <c r="D2119" s="1">
        <v>731</v>
      </c>
    </row>
    <row r="2120" spans="1:4" x14ac:dyDescent="0.25">
      <c r="A2120" s="1">
        <v>114</v>
      </c>
      <c r="B2120" s="2">
        <v>41186</v>
      </c>
      <c r="C2120" s="4" t="s">
        <v>624</v>
      </c>
      <c r="D2120" s="1">
        <v>544</v>
      </c>
    </row>
    <row r="2121" spans="1:4" x14ac:dyDescent="0.25">
      <c r="A2121" s="1">
        <v>114</v>
      </c>
      <c r="B2121" s="2">
        <v>41221</v>
      </c>
      <c r="C2121" s="4" t="s">
        <v>624</v>
      </c>
      <c r="D2121" s="1">
        <v>598</v>
      </c>
    </row>
    <row r="2122" spans="1:4" x14ac:dyDescent="0.25">
      <c r="A2122" s="1">
        <v>114</v>
      </c>
      <c r="B2122" s="2">
        <v>41095</v>
      </c>
      <c r="C2122" s="4" t="s">
        <v>625</v>
      </c>
      <c r="D2122" s="1">
        <v>11.2</v>
      </c>
    </row>
    <row r="2123" spans="1:4" x14ac:dyDescent="0.25">
      <c r="A2123" s="1">
        <v>114</v>
      </c>
      <c r="B2123" s="2">
        <v>41109</v>
      </c>
      <c r="C2123" s="4" t="s">
        <v>625</v>
      </c>
      <c r="D2123" s="1">
        <v>10.9</v>
      </c>
    </row>
    <row r="2124" spans="1:4" x14ac:dyDescent="0.25">
      <c r="A2124" s="1">
        <v>114</v>
      </c>
      <c r="B2124" s="2">
        <v>41123</v>
      </c>
      <c r="C2124" s="4" t="s">
        <v>625</v>
      </c>
      <c r="D2124" s="1">
        <v>10.8</v>
      </c>
    </row>
    <row r="2125" spans="1:4" x14ac:dyDescent="0.25">
      <c r="A2125" s="1">
        <v>114</v>
      </c>
      <c r="B2125" s="2">
        <v>41139</v>
      </c>
      <c r="C2125" s="4" t="s">
        <v>625</v>
      </c>
      <c r="D2125" s="1">
        <v>9.1999999999999993</v>
      </c>
    </row>
    <row r="2126" spans="1:4" x14ac:dyDescent="0.25">
      <c r="A2126" s="1">
        <v>114</v>
      </c>
      <c r="B2126" s="2">
        <v>41158</v>
      </c>
      <c r="C2126" s="4" t="s">
        <v>625</v>
      </c>
      <c r="D2126" s="1">
        <v>10</v>
      </c>
    </row>
    <row r="2127" spans="1:4" x14ac:dyDescent="0.25">
      <c r="A2127" s="1">
        <v>114</v>
      </c>
      <c r="B2127" s="2">
        <v>41186</v>
      </c>
      <c r="C2127" s="4" t="s">
        <v>625</v>
      </c>
      <c r="D2127" s="1">
        <v>10.4</v>
      </c>
    </row>
    <row r="2128" spans="1:4" x14ac:dyDescent="0.25">
      <c r="A2128" s="1">
        <v>114</v>
      </c>
      <c r="B2128" s="2">
        <v>41200</v>
      </c>
      <c r="C2128" s="4" t="s">
        <v>625</v>
      </c>
      <c r="D2128" s="1">
        <v>10.3</v>
      </c>
    </row>
    <row r="2129" spans="1:4" x14ac:dyDescent="0.25">
      <c r="A2129" s="1">
        <v>114</v>
      </c>
      <c r="B2129" s="2">
        <v>41221</v>
      </c>
      <c r="C2129" s="4" t="s">
        <v>625</v>
      </c>
      <c r="D2129" s="1">
        <v>10.4</v>
      </c>
    </row>
    <row r="2130" spans="1:4" x14ac:dyDescent="0.25">
      <c r="A2130" s="1">
        <v>114</v>
      </c>
      <c r="B2130" s="2">
        <v>41095</v>
      </c>
      <c r="C2130" s="4" t="s">
        <v>626</v>
      </c>
      <c r="D2130" s="1">
        <v>24</v>
      </c>
    </row>
    <row r="2131" spans="1:4" x14ac:dyDescent="0.25">
      <c r="A2131" s="1">
        <v>114</v>
      </c>
      <c r="B2131" s="2">
        <v>41123</v>
      </c>
      <c r="C2131" s="4" t="s">
        <v>626</v>
      </c>
      <c r="D2131" s="1">
        <v>23</v>
      </c>
    </row>
    <row r="2132" spans="1:4" x14ac:dyDescent="0.25">
      <c r="A2132" s="1">
        <v>114</v>
      </c>
      <c r="B2132" s="2">
        <v>41156</v>
      </c>
      <c r="C2132" s="4" t="s">
        <v>626</v>
      </c>
      <c r="D2132" s="1">
        <v>18</v>
      </c>
    </row>
    <row r="2133" spans="1:4" x14ac:dyDescent="0.25">
      <c r="A2133" s="1">
        <v>114</v>
      </c>
      <c r="B2133" s="2">
        <v>41186</v>
      </c>
      <c r="C2133" s="4" t="s">
        <v>626</v>
      </c>
      <c r="D2133" s="1">
        <v>30</v>
      </c>
    </row>
    <row r="2134" spans="1:4" x14ac:dyDescent="0.25">
      <c r="A2134" s="1">
        <v>114</v>
      </c>
      <c r="B2134" s="2">
        <v>41221</v>
      </c>
      <c r="C2134" s="4" t="s">
        <v>626</v>
      </c>
      <c r="D2134" s="1">
        <v>30</v>
      </c>
    </row>
    <row r="2135" spans="1:4" x14ac:dyDescent="0.25">
      <c r="A2135" s="1">
        <v>115</v>
      </c>
      <c r="B2135" s="2">
        <v>41094</v>
      </c>
      <c r="C2135" s="4" t="s">
        <v>624</v>
      </c>
      <c r="D2135" s="1">
        <v>799</v>
      </c>
    </row>
    <row r="2136" spans="1:4" x14ac:dyDescent="0.25">
      <c r="A2136" s="1">
        <v>115</v>
      </c>
      <c r="B2136" s="2">
        <v>41094</v>
      </c>
      <c r="C2136" s="4" t="s">
        <v>625</v>
      </c>
      <c r="D2136" s="1">
        <v>10.199999999999999</v>
      </c>
    </row>
    <row r="2137" spans="1:4" x14ac:dyDescent="0.25">
      <c r="A2137" s="1">
        <v>115</v>
      </c>
      <c r="B2137" s="2">
        <v>41094</v>
      </c>
      <c r="C2137" s="4" t="s">
        <v>626</v>
      </c>
      <c r="D2137" s="1">
        <v>18</v>
      </c>
    </row>
    <row r="2138" spans="1:4" x14ac:dyDescent="0.25">
      <c r="A2138" s="1">
        <v>116</v>
      </c>
      <c r="B2138" s="2">
        <v>41094</v>
      </c>
      <c r="C2138" s="4" t="s">
        <v>624</v>
      </c>
      <c r="D2138" s="1">
        <v>354</v>
      </c>
    </row>
    <row r="2139" spans="1:4" x14ac:dyDescent="0.25">
      <c r="A2139" s="1">
        <v>116</v>
      </c>
      <c r="B2139" s="2">
        <v>41122</v>
      </c>
      <c r="C2139" s="4" t="s">
        <v>624</v>
      </c>
      <c r="D2139" s="1">
        <v>425</v>
      </c>
    </row>
    <row r="2140" spans="1:4" x14ac:dyDescent="0.25">
      <c r="A2140" s="1">
        <v>116</v>
      </c>
      <c r="B2140" s="2">
        <v>41159</v>
      </c>
      <c r="C2140" s="4" t="s">
        <v>624</v>
      </c>
      <c r="D2140" s="1">
        <v>576</v>
      </c>
    </row>
    <row r="2141" spans="1:4" x14ac:dyDescent="0.25">
      <c r="A2141" s="1">
        <v>116</v>
      </c>
      <c r="B2141" s="2">
        <v>41185</v>
      </c>
      <c r="C2141" s="4" t="s">
        <v>624</v>
      </c>
      <c r="D2141" s="1">
        <v>427</v>
      </c>
    </row>
    <row r="2142" spans="1:4" x14ac:dyDescent="0.25">
      <c r="A2142" s="1">
        <v>116</v>
      </c>
      <c r="B2142" s="2">
        <v>41220</v>
      </c>
      <c r="C2142" s="4" t="s">
        <v>624</v>
      </c>
      <c r="D2142" s="1">
        <v>817</v>
      </c>
    </row>
    <row r="2143" spans="1:4" x14ac:dyDescent="0.25">
      <c r="A2143" s="1">
        <v>116</v>
      </c>
      <c r="B2143" s="2">
        <v>41248</v>
      </c>
      <c r="C2143" s="4" t="s">
        <v>624</v>
      </c>
      <c r="D2143" s="1">
        <v>535</v>
      </c>
    </row>
    <row r="2144" spans="1:4" x14ac:dyDescent="0.25">
      <c r="A2144" s="1">
        <v>116</v>
      </c>
      <c r="B2144" s="2">
        <v>41094</v>
      </c>
      <c r="C2144" s="4" t="s">
        <v>625</v>
      </c>
      <c r="D2144" s="1">
        <v>10.6</v>
      </c>
    </row>
    <row r="2145" spans="1:4" x14ac:dyDescent="0.25">
      <c r="A2145" s="1">
        <v>116</v>
      </c>
      <c r="B2145" s="2">
        <v>41108</v>
      </c>
      <c r="C2145" s="4" t="s">
        <v>625</v>
      </c>
      <c r="D2145" s="1">
        <v>10.1</v>
      </c>
    </row>
    <row r="2146" spans="1:4" x14ac:dyDescent="0.25">
      <c r="A2146" s="1">
        <v>116</v>
      </c>
      <c r="B2146" s="2">
        <v>41122</v>
      </c>
      <c r="C2146" s="4" t="s">
        <v>625</v>
      </c>
      <c r="D2146" s="1">
        <v>10.8</v>
      </c>
    </row>
    <row r="2147" spans="1:4" x14ac:dyDescent="0.25">
      <c r="A2147" s="1">
        <v>116</v>
      </c>
      <c r="B2147" s="2">
        <v>41136</v>
      </c>
      <c r="C2147" s="4" t="s">
        <v>625</v>
      </c>
      <c r="D2147" s="1">
        <v>11.7</v>
      </c>
    </row>
    <row r="2148" spans="1:4" x14ac:dyDescent="0.25">
      <c r="A2148" s="1">
        <v>116</v>
      </c>
      <c r="B2148" s="2">
        <v>41143</v>
      </c>
      <c r="C2148" s="4" t="s">
        <v>625</v>
      </c>
      <c r="D2148" s="1">
        <v>10.8</v>
      </c>
    </row>
    <row r="2149" spans="1:4" x14ac:dyDescent="0.25">
      <c r="A2149" s="1">
        <v>116</v>
      </c>
      <c r="B2149" s="2">
        <v>41159</v>
      </c>
      <c r="C2149" s="4" t="s">
        <v>625</v>
      </c>
      <c r="D2149" s="1">
        <v>10.5</v>
      </c>
    </row>
    <row r="2150" spans="1:4" x14ac:dyDescent="0.25">
      <c r="A2150" s="1">
        <v>116</v>
      </c>
      <c r="B2150" s="2">
        <v>41171</v>
      </c>
      <c r="C2150" s="4" t="s">
        <v>625</v>
      </c>
      <c r="D2150" s="1">
        <v>10.8</v>
      </c>
    </row>
    <row r="2151" spans="1:4" x14ac:dyDescent="0.25">
      <c r="A2151" s="1">
        <v>116</v>
      </c>
      <c r="B2151" s="2">
        <v>41185</v>
      </c>
      <c r="C2151" s="4" t="s">
        <v>625</v>
      </c>
      <c r="D2151" s="1">
        <v>12.1</v>
      </c>
    </row>
    <row r="2152" spans="1:4" x14ac:dyDescent="0.25">
      <c r="A2152" s="1">
        <v>116</v>
      </c>
      <c r="B2152" s="2">
        <v>41199</v>
      </c>
      <c r="C2152" s="4" t="s">
        <v>625</v>
      </c>
      <c r="D2152" s="1">
        <v>11.4</v>
      </c>
    </row>
    <row r="2153" spans="1:4" x14ac:dyDescent="0.25">
      <c r="A2153" s="1">
        <v>116</v>
      </c>
      <c r="B2153" s="2">
        <v>41220</v>
      </c>
      <c r="C2153" s="4" t="s">
        <v>625</v>
      </c>
      <c r="D2153" s="1">
        <v>9.6</v>
      </c>
    </row>
    <row r="2154" spans="1:4" x14ac:dyDescent="0.25">
      <c r="A2154" s="1">
        <v>116</v>
      </c>
      <c r="B2154" s="2">
        <v>41233</v>
      </c>
      <c r="C2154" s="4" t="s">
        <v>625</v>
      </c>
      <c r="D2154" s="1">
        <v>8.3000000000000007</v>
      </c>
    </row>
    <row r="2155" spans="1:4" x14ac:dyDescent="0.25">
      <c r="A2155" s="1">
        <v>116</v>
      </c>
      <c r="B2155" s="2">
        <v>41248</v>
      </c>
      <c r="C2155" s="4" t="s">
        <v>625</v>
      </c>
      <c r="D2155" s="1">
        <v>9.6999999999999993</v>
      </c>
    </row>
    <row r="2156" spans="1:4" x14ac:dyDescent="0.25">
      <c r="A2156" s="1">
        <v>116</v>
      </c>
      <c r="B2156" s="2">
        <v>41094</v>
      </c>
      <c r="C2156" s="4" t="s">
        <v>626</v>
      </c>
      <c r="D2156" s="1">
        <v>32</v>
      </c>
    </row>
    <row r="2157" spans="1:4" x14ac:dyDescent="0.25">
      <c r="A2157" s="1">
        <v>116</v>
      </c>
      <c r="B2157" s="2">
        <v>41122</v>
      </c>
      <c r="C2157" s="4" t="s">
        <v>626</v>
      </c>
      <c r="D2157" s="1">
        <v>37</v>
      </c>
    </row>
    <row r="2158" spans="1:4" x14ac:dyDescent="0.25">
      <c r="A2158" s="1">
        <v>116</v>
      </c>
      <c r="B2158" s="2">
        <v>41159</v>
      </c>
      <c r="C2158" s="4" t="s">
        <v>626</v>
      </c>
      <c r="D2158" s="1">
        <v>44</v>
      </c>
    </row>
    <row r="2159" spans="1:4" x14ac:dyDescent="0.25">
      <c r="A2159" s="1">
        <v>116</v>
      </c>
      <c r="B2159" s="2">
        <v>41185</v>
      </c>
      <c r="C2159" s="4" t="s">
        <v>626</v>
      </c>
      <c r="D2159" s="1">
        <v>47</v>
      </c>
    </row>
    <row r="2160" spans="1:4" x14ac:dyDescent="0.25">
      <c r="A2160" s="1">
        <v>116</v>
      </c>
      <c r="B2160" s="2">
        <v>41220</v>
      </c>
      <c r="C2160" s="4" t="s">
        <v>626</v>
      </c>
      <c r="D2160" s="1">
        <v>57</v>
      </c>
    </row>
    <row r="2161" spans="1:4" x14ac:dyDescent="0.25">
      <c r="A2161" s="1">
        <v>116</v>
      </c>
      <c r="B2161" s="2">
        <v>41248</v>
      </c>
      <c r="C2161" s="4" t="s">
        <v>626</v>
      </c>
      <c r="D2161" s="1">
        <v>44</v>
      </c>
    </row>
    <row r="2162" spans="1:4" x14ac:dyDescent="0.25">
      <c r="A2162" s="1">
        <v>117</v>
      </c>
      <c r="B2162" s="2">
        <v>41094</v>
      </c>
      <c r="C2162" s="4" t="s">
        <v>624</v>
      </c>
      <c r="D2162" s="1">
        <v>368</v>
      </c>
    </row>
    <row r="2163" spans="1:4" x14ac:dyDescent="0.25">
      <c r="A2163" s="1">
        <v>117</v>
      </c>
      <c r="B2163" s="2">
        <v>41122</v>
      </c>
      <c r="C2163" s="4" t="s">
        <v>624</v>
      </c>
      <c r="D2163" s="1">
        <v>414</v>
      </c>
    </row>
    <row r="2164" spans="1:4" x14ac:dyDescent="0.25">
      <c r="A2164" s="1">
        <v>117</v>
      </c>
      <c r="B2164" s="2">
        <v>41157</v>
      </c>
      <c r="C2164" s="4" t="s">
        <v>624</v>
      </c>
      <c r="D2164" s="1">
        <v>325</v>
      </c>
    </row>
    <row r="2165" spans="1:4" x14ac:dyDescent="0.25">
      <c r="A2165" s="1">
        <v>117</v>
      </c>
      <c r="B2165" s="2">
        <v>41185</v>
      </c>
      <c r="C2165" s="4" t="s">
        <v>624</v>
      </c>
      <c r="D2165" s="1">
        <v>238</v>
      </c>
    </row>
    <row r="2166" spans="1:4" x14ac:dyDescent="0.25">
      <c r="A2166" s="1">
        <v>117</v>
      </c>
      <c r="B2166" s="2">
        <v>41220</v>
      </c>
      <c r="C2166" s="4" t="s">
        <v>624</v>
      </c>
      <c r="D2166" s="1">
        <v>538</v>
      </c>
    </row>
    <row r="2167" spans="1:4" x14ac:dyDescent="0.25">
      <c r="A2167" s="1">
        <v>117</v>
      </c>
      <c r="B2167" s="2">
        <v>41248</v>
      </c>
      <c r="C2167" s="4" t="s">
        <v>624</v>
      </c>
      <c r="D2167" s="1">
        <v>470</v>
      </c>
    </row>
    <row r="2168" spans="1:4" x14ac:dyDescent="0.25">
      <c r="A2168" s="1">
        <v>117</v>
      </c>
      <c r="B2168" s="2">
        <v>41094</v>
      </c>
      <c r="C2168" s="4" t="s">
        <v>625</v>
      </c>
      <c r="D2168" s="1">
        <v>7.5</v>
      </c>
    </row>
    <row r="2169" spans="1:4" x14ac:dyDescent="0.25">
      <c r="A2169" s="1">
        <v>117</v>
      </c>
      <c r="B2169" s="2">
        <v>41108</v>
      </c>
      <c r="C2169" s="4" t="s">
        <v>625</v>
      </c>
      <c r="D2169" s="1">
        <v>8.1</v>
      </c>
    </row>
    <row r="2170" spans="1:4" x14ac:dyDescent="0.25">
      <c r="A2170" s="1">
        <v>117</v>
      </c>
      <c r="B2170" s="2">
        <v>41122</v>
      </c>
      <c r="C2170" s="4" t="s">
        <v>625</v>
      </c>
      <c r="D2170" s="1">
        <v>7.3</v>
      </c>
    </row>
    <row r="2171" spans="1:4" x14ac:dyDescent="0.25">
      <c r="A2171" s="1">
        <v>117</v>
      </c>
      <c r="B2171" s="2">
        <v>41129</v>
      </c>
      <c r="C2171" s="4" t="s">
        <v>625</v>
      </c>
      <c r="D2171" s="1">
        <v>7.9</v>
      </c>
    </row>
    <row r="2172" spans="1:4" x14ac:dyDescent="0.25">
      <c r="A2172" s="1">
        <v>117</v>
      </c>
      <c r="B2172" s="2">
        <v>41136</v>
      </c>
      <c r="C2172" s="4" t="s">
        <v>625</v>
      </c>
      <c r="D2172" s="1">
        <v>8.5</v>
      </c>
    </row>
    <row r="2173" spans="1:4" x14ac:dyDescent="0.25">
      <c r="A2173" s="1">
        <v>117</v>
      </c>
      <c r="B2173" s="2">
        <v>41157</v>
      </c>
      <c r="C2173" s="4" t="s">
        <v>625</v>
      </c>
      <c r="D2173" s="1">
        <v>9.6</v>
      </c>
    </row>
    <row r="2174" spans="1:4" x14ac:dyDescent="0.25">
      <c r="A2174" s="1">
        <v>117</v>
      </c>
      <c r="B2174" s="2">
        <v>41176</v>
      </c>
      <c r="C2174" s="4" t="s">
        <v>625</v>
      </c>
      <c r="D2174" s="1">
        <v>10.8</v>
      </c>
    </row>
    <row r="2175" spans="1:4" x14ac:dyDescent="0.25">
      <c r="A2175" s="1">
        <v>117</v>
      </c>
      <c r="B2175" s="2">
        <v>41185</v>
      </c>
      <c r="C2175" s="4" t="s">
        <v>625</v>
      </c>
      <c r="D2175" s="1">
        <v>12.5</v>
      </c>
    </row>
    <row r="2176" spans="1:4" x14ac:dyDescent="0.25">
      <c r="A2176" s="1">
        <v>117</v>
      </c>
      <c r="B2176" s="2">
        <v>41192</v>
      </c>
      <c r="C2176" s="4" t="s">
        <v>625</v>
      </c>
      <c r="D2176" s="1">
        <v>12.6</v>
      </c>
    </row>
    <row r="2177" spans="1:4" x14ac:dyDescent="0.25">
      <c r="A2177" s="1">
        <v>117</v>
      </c>
      <c r="B2177" s="2">
        <v>41199</v>
      </c>
      <c r="C2177" s="4" t="s">
        <v>625</v>
      </c>
      <c r="D2177" s="1">
        <v>12.5</v>
      </c>
    </row>
    <row r="2178" spans="1:4" x14ac:dyDescent="0.25">
      <c r="A2178" s="1">
        <v>117</v>
      </c>
      <c r="B2178" s="2">
        <v>41220</v>
      </c>
      <c r="C2178" s="4" t="s">
        <v>625</v>
      </c>
      <c r="D2178" s="1">
        <v>10.6</v>
      </c>
    </row>
    <row r="2179" spans="1:4" x14ac:dyDescent="0.25">
      <c r="A2179" s="1">
        <v>117</v>
      </c>
      <c r="B2179" s="2">
        <v>41225</v>
      </c>
      <c r="C2179" s="4" t="s">
        <v>625</v>
      </c>
      <c r="D2179" s="1">
        <v>9.4</v>
      </c>
    </row>
    <row r="2180" spans="1:4" x14ac:dyDescent="0.25">
      <c r="A2180" s="1">
        <v>117</v>
      </c>
      <c r="B2180" s="2">
        <v>41233</v>
      </c>
      <c r="C2180" s="4" t="s">
        <v>625</v>
      </c>
      <c r="D2180" s="1">
        <v>9.4</v>
      </c>
    </row>
    <row r="2181" spans="1:4" x14ac:dyDescent="0.25">
      <c r="A2181" s="1">
        <v>117</v>
      </c>
      <c r="B2181" s="2">
        <v>41241</v>
      </c>
      <c r="C2181" s="4" t="s">
        <v>625</v>
      </c>
      <c r="D2181" s="1">
        <v>8.5</v>
      </c>
    </row>
    <row r="2182" spans="1:4" x14ac:dyDescent="0.25">
      <c r="A2182" s="1">
        <v>117</v>
      </c>
      <c r="B2182" s="2">
        <v>41248</v>
      </c>
      <c r="C2182" s="4" t="s">
        <v>625</v>
      </c>
      <c r="D2182" s="1">
        <v>8.1</v>
      </c>
    </row>
    <row r="2183" spans="1:4" x14ac:dyDescent="0.25">
      <c r="A2183" s="1">
        <v>117</v>
      </c>
      <c r="B2183" s="2">
        <v>41094</v>
      </c>
      <c r="C2183" s="4" t="s">
        <v>626</v>
      </c>
      <c r="D2183" s="1">
        <v>35</v>
      </c>
    </row>
    <row r="2184" spans="1:4" x14ac:dyDescent="0.25">
      <c r="A2184" s="1">
        <v>117</v>
      </c>
      <c r="B2184" s="2">
        <v>41122</v>
      </c>
      <c r="C2184" s="4" t="s">
        <v>626</v>
      </c>
      <c r="D2184" s="1">
        <v>24</v>
      </c>
    </row>
    <row r="2185" spans="1:4" x14ac:dyDescent="0.25">
      <c r="A2185" s="1">
        <v>117</v>
      </c>
      <c r="B2185" s="2">
        <v>41157</v>
      </c>
      <c r="C2185" s="4" t="s">
        <v>626</v>
      </c>
      <c r="D2185" s="1">
        <v>33</v>
      </c>
    </row>
    <row r="2186" spans="1:4" x14ac:dyDescent="0.25">
      <c r="A2186" s="1">
        <v>117</v>
      </c>
      <c r="B2186" s="2">
        <v>41185</v>
      </c>
      <c r="C2186" s="4" t="s">
        <v>626</v>
      </c>
      <c r="D2186" s="1">
        <v>25</v>
      </c>
    </row>
    <row r="2187" spans="1:4" x14ac:dyDescent="0.25">
      <c r="A2187" s="1">
        <v>117</v>
      </c>
      <c r="B2187" s="2">
        <v>41220</v>
      </c>
      <c r="C2187" s="4" t="s">
        <v>626</v>
      </c>
      <c r="D2187" s="1">
        <v>32</v>
      </c>
    </row>
    <row r="2188" spans="1:4" x14ac:dyDescent="0.25">
      <c r="A2188" s="1">
        <v>117</v>
      </c>
      <c r="B2188" s="2">
        <v>41248</v>
      </c>
      <c r="C2188" s="4" t="s">
        <v>626</v>
      </c>
      <c r="D2188" s="1">
        <v>35</v>
      </c>
    </row>
    <row r="2189" spans="1:4" x14ac:dyDescent="0.25">
      <c r="A2189" s="1" t="e">
        <v>#N/A</v>
      </c>
      <c r="B2189" s="2">
        <v>41128</v>
      </c>
      <c r="C2189" s="4" t="s">
        <v>625</v>
      </c>
      <c r="D2189" s="1">
        <v>9.1999999999999993</v>
      </c>
    </row>
    <row r="2190" spans="1:4" x14ac:dyDescent="0.25">
      <c r="A2190" s="1">
        <v>118</v>
      </c>
      <c r="B2190" s="2">
        <v>41095</v>
      </c>
      <c r="C2190" s="4" t="s">
        <v>624</v>
      </c>
      <c r="D2190" s="1">
        <v>1548</v>
      </c>
    </row>
    <row r="2191" spans="1:4" x14ac:dyDescent="0.25">
      <c r="A2191" s="1">
        <v>118</v>
      </c>
      <c r="B2191" s="2">
        <v>41123</v>
      </c>
      <c r="C2191" s="4" t="s">
        <v>624</v>
      </c>
      <c r="D2191" s="1">
        <v>1434</v>
      </c>
    </row>
    <row r="2192" spans="1:4" x14ac:dyDescent="0.25">
      <c r="A2192" s="1">
        <v>118</v>
      </c>
      <c r="B2192" s="2">
        <v>41156</v>
      </c>
      <c r="C2192" s="4" t="s">
        <v>624</v>
      </c>
      <c r="D2192" s="1">
        <v>1275</v>
      </c>
    </row>
    <row r="2193" spans="1:4" x14ac:dyDescent="0.25">
      <c r="A2193" s="1">
        <v>118</v>
      </c>
      <c r="B2193" s="2">
        <v>41095</v>
      </c>
      <c r="C2193" s="4" t="s">
        <v>625</v>
      </c>
      <c r="D2193" s="1">
        <v>11</v>
      </c>
    </row>
    <row r="2194" spans="1:4" x14ac:dyDescent="0.25">
      <c r="A2194" s="1">
        <v>118</v>
      </c>
      <c r="B2194" s="2">
        <v>41109</v>
      </c>
      <c r="C2194" s="4" t="s">
        <v>625</v>
      </c>
      <c r="D2194" s="1">
        <v>11.4</v>
      </c>
    </row>
    <row r="2195" spans="1:4" x14ac:dyDescent="0.25">
      <c r="A2195" s="1">
        <v>118</v>
      </c>
      <c r="B2195" s="2">
        <v>41123</v>
      </c>
      <c r="C2195" s="4" t="s">
        <v>625</v>
      </c>
      <c r="D2195" s="1">
        <v>11.5</v>
      </c>
    </row>
    <row r="2196" spans="1:4" x14ac:dyDescent="0.25">
      <c r="A2196" s="1">
        <v>118</v>
      </c>
      <c r="B2196" s="2">
        <v>41137</v>
      </c>
      <c r="C2196" s="4" t="s">
        <v>625</v>
      </c>
      <c r="D2196" s="1">
        <v>12.2</v>
      </c>
    </row>
    <row r="2197" spans="1:4" x14ac:dyDescent="0.25">
      <c r="A2197" s="1">
        <v>118</v>
      </c>
      <c r="B2197" s="2">
        <v>41144</v>
      </c>
      <c r="C2197" s="4" t="s">
        <v>625</v>
      </c>
      <c r="D2197" s="1">
        <v>11.8</v>
      </c>
    </row>
    <row r="2198" spans="1:4" x14ac:dyDescent="0.25">
      <c r="A2198" s="1">
        <v>118</v>
      </c>
      <c r="B2198" s="2">
        <v>41156</v>
      </c>
      <c r="C2198" s="4" t="s">
        <v>625</v>
      </c>
      <c r="D2198" s="1">
        <v>11.2</v>
      </c>
    </row>
    <row r="2199" spans="1:4" x14ac:dyDescent="0.25">
      <c r="A2199" s="1">
        <v>118</v>
      </c>
      <c r="B2199" s="2">
        <v>41095</v>
      </c>
      <c r="C2199" s="4" t="s">
        <v>626</v>
      </c>
      <c r="D2199" s="1">
        <v>32</v>
      </c>
    </row>
    <row r="2200" spans="1:4" x14ac:dyDescent="0.25">
      <c r="A2200" s="1">
        <v>118</v>
      </c>
      <c r="B2200" s="2">
        <v>41123</v>
      </c>
      <c r="C2200" s="4" t="s">
        <v>626</v>
      </c>
      <c r="D2200" s="1">
        <v>34</v>
      </c>
    </row>
    <row r="2201" spans="1:4" x14ac:dyDescent="0.25">
      <c r="A2201" s="1">
        <v>118</v>
      </c>
      <c r="B2201" s="2">
        <v>41156</v>
      </c>
      <c r="C2201" s="4" t="s">
        <v>626</v>
      </c>
      <c r="D2201" s="1">
        <v>62</v>
      </c>
    </row>
    <row r="2202" spans="1:4" x14ac:dyDescent="0.25">
      <c r="A2202" s="1">
        <v>119</v>
      </c>
      <c r="B2202" s="2">
        <v>41095</v>
      </c>
      <c r="C2202" s="4" t="s">
        <v>624</v>
      </c>
      <c r="D2202" s="1">
        <v>807</v>
      </c>
    </row>
    <row r="2203" spans="1:4" x14ac:dyDescent="0.25">
      <c r="A2203" s="1">
        <v>119</v>
      </c>
      <c r="B2203" s="2">
        <v>41123</v>
      </c>
      <c r="C2203" s="4" t="s">
        <v>624</v>
      </c>
      <c r="D2203" s="1">
        <v>810</v>
      </c>
    </row>
    <row r="2204" spans="1:4" x14ac:dyDescent="0.25">
      <c r="A2204" s="1">
        <v>119</v>
      </c>
      <c r="B2204" s="2">
        <v>41156</v>
      </c>
      <c r="C2204" s="4" t="s">
        <v>624</v>
      </c>
      <c r="D2204" s="1">
        <v>770</v>
      </c>
    </row>
    <row r="2205" spans="1:4" x14ac:dyDescent="0.25">
      <c r="A2205" s="1">
        <v>119</v>
      </c>
      <c r="B2205" s="2">
        <v>41186</v>
      </c>
      <c r="C2205" s="4" t="s">
        <v>624</v>
      </c>
      <c r="D2205" s="1">
        <v>1030</v>
      </c>
    </row>
    <row r="2206" spans="1:4" x14ac:dyDescent="0.25">
      <c r="A2206" s="1">
        <v>119</v>
      </c>
      <c r="B2206" s="2">
        <v>41221</v>
      </c>
      <c r="C2206" s="4" t="s">
        <v>624</v>
      </c>
      <c r="D2206" s="1">
        <v>1560</v>
      </c>
    </row>
    <row r="2207" spans="1:4" x14ac:dyDescent="0.25">
      <c r="A2207" s="1">
        <v>119</v>
      </c>
      <c r="B2207" s="2">
        <v>41095</v>
      </c>
      <c r="C2207" s="4" t="s">
        <v>625</v>
      </c>
      <c r="D2207" s="1">
        <v>9</v>
      </c>
    </row>
    <row r="2208" spans="1:4" x14ac:dyDescent="0.25">
      <c r="A2208" s="1">
        <v>119</v>
      </c>
      <c r="B2208" s="2">
        <v>41109</v>
      </c>
      <c r="C2208" s="4" t="s">
        <v>625</v>
      </c>
      <c r="D2208" s="1">
        <v>9.5</v>
      </c>
    </row>
    <row r="2209" spans="1:4" x14ac:dyDescent="0.25">
      <c r="A2209" s="1">
        <v>119</v>
      </c>
      <c r="B2209" s="2">
        <v>41123</v>
      </c>
      <c r="C2209" s="4" t="s">
        <v>625</v>
      </c>
      <c r="D2209" s="1">
        <v>9.5</v>
      </c>
    </row>
    <row r="2210" spans="1:4" x14ac:dyDescent="0.25">
      <c r="A2210" s="1">
        <v>119</v>
      </c>
      <c r="B2210" s="2">
        <v>41137</v>
      </c>
      <c r="C2210" s="4" t="s">
        <v>625</v>
      </c>
      <c r="D2210" s="1">
        <v>9.5</v>
      </c>
    </row>
    <row r="2211" spans="1:4" x14ac:dyDescent="0.25">
      <c r="A2211" s="1">
        <v>119</v>
      </c>
      <c r="B2211" s="2">
        <v>41156</v>
      </c>
      <c r="C2211" s="4" t="s">
        <v>625</v>
      </c>
      <c r="D2211" s="1">
        <v>9.8000000000000007</v>
      </c>
    </row>
    <row r="2212" spans="1:4" x14ac:dyDescent="0.25">
      <c r="A2212" s="1">
        <v>119</v>
      </c>
      <c r="B2212" s="2">
        <v>41172</v>
      </c>
      <c r="C2212" s="4" t="s">
        <v>625</v>
      </c>
      <c r="D2212" s="1">
        <v>10.6</v>
      </c>
    </row>
    <row r="2213" spans="1:4" x14ac:dyDescent="0.25">
      <c r="A2213" s="1">
        <v>119</v>
      </c>
      <c r="B2213" s="2">
        <v>41186</v>
      </c>
      <c r="C2213" s="4" t="s">
        <v>625</v>
      </c>
      <c r="D2213" s="1">
        <v>10.8</v>
      </c>
    </row>
    <row r="2214" spans="1:4" x14ac:dyDescent="0.25">
      <c r="A2214" s="1">
        <v>119</v>
      </c>
      <c r="B2214" s="2">
        <v>41200</v>
      </c>
      <c r="C2214" s="4" t="s">
        <v>625</v>
      </c>
      <c r="D2214" s="1">
        <v>11.4</v>
      </c>
    </row>
    <row r="2215" spans="1:4" x14ac:dyDescent="0.25">
      <c r="A2215" s="1">
        <v>119</v>
      </c>
      <c r="B2215" s="2">
        <v>41221</v>
      </c>
      <c r="C2215" s="4" t="s">
        <v>625</v>
      </c>
      <c r="D2215" s="1">
        <v>11.7</v>
      </c>
    </row>
    <row r="2216" spans="1:4" x14ac:dyDescent="0.25">
      <c r="A2216" s="1">
        <v>119</v>
      </c>
      <c r="B2216" s="2">
        <v>41232</v>
      </c>
      <c r="C2216" s="4" t="s">
        <v>625</v>
      </c>
      <c r="D2216" s="1">
        <v>9</v>
      </c>
    </row>
    <row r="2217" spans="1:4" x14ac:dyDescent="0.25">
      <c r="A2217" s="1">
        <v>119</v>
      </c>
      <c r="B2217" s="2">
        <v>41240</v>
      </c>
      <c r="C2217" s="4" t="s">
        <v>625</v>
      </c>
      <c r="D2217" s="1">
        <v>8.1999999999999993</v>
      </c>
    </row>
    <row r="2218" spans="1:4" x14ac:dyDescent="0.25">
      <c r="A2218" s="1">
        <v>119</v>
      </c>
      <c r="B2218" s="2">
        <v>41095</v>
      </c>
      <c r="C2218" s="4" t="s">
        <v>626</v>
      </c>
      <c r="D2218" s="1">
        <v>37</v>
      </c>
    </row>
    <row r="2219" spans="1:4" x14ac:dyDescent="0.25">
      <c r="A2219" s="1">
        <v>119</v>
      </c>
      <c r="B2219" s="2">
        <v>41123</v>
      </c>
      <c r="C2219" s="4" t="s">
        <v>626</v>
      </c>
      <c r="D2219" s="1">
        <v>22</v>
      </c>
    </row>
    <row r="2220" spans="1:4" x14ac:dyDescent="0.25">
      <c r="A2220" s="1">
        <v>119</v>
      </c>
      <c r="B2220" s="2">
        <v>41156</v>
      </c>
      <c r="C2220" s="4" t="s">
        <v>626</v>
      </c>
      <c r="D2220" s="1">
        <v>14</v>
      </c>
    </row>
    <row r="2221" spans="1:4" x14ac:dyDescent="0.25">
      <c r="A2221" s="1">
        <v>119</v>
      </c>
      <c r="B2221" s="2">
        <v>41186</v>
      </c>
      <c r="C2221" s="4" t="s">
        <v>626</v>
      </c>
      <c r="D2221" s="1">
        <v>21</v>
      </c>
    </row>
    <row r="2222" spans="1:4" x14ac:dyDescent="0.25">
      <c r="A2222" s="1">
        <v>119</v>
      </c>
      <c r="B2222" s="2">
        <v>41221</v>
      </c>
      <c r="C2222" s="4" t="s">
        <v>626</v>
      </c>
      <c r="D2222" s="1">
        <v>80</v>
      </c>
    </row>
    <row r="2223" spans="1:4" x14ac:dyDescent="0.25">
      <c r="A2223" s="1">
        <v>120</v>
      </c>
      <c r="B2223" s="2">
        <v>41157</v>
      </c>
      <c r="C2223" s="4" t="s">
        <v>624</v>
      </c>
      <c r="D2223" s="1">
        <v>521</v>
      </c>
    </row>
    <row r="2224" spans="1:4" x14ac:dyDescent="0.25">
      <c r="A2224" s="1">
        <v>120</v>
      </c>
      <c r="B2224" s="2">
        <v>41185</v>
      </c>
      <c r="C2224" s="4" t="s">
        <v>624</v>
      </c>
      <c r="D2224" s="1">
        <v>492</v>
      </c>
    </row>
    <row r="2225" spans="1:4" x14ac:dyDescent="0.25">
      <c r="A2225" s="1">
        <v>120</v>
      </c>
      <c r="B2225" s="2">
        <v>41220</v>
      </c>
      <c r="C2225" s="4" t="s">
        <v>624</v>
      </c>
      <c r="D2225" s="1">
        <v>693</v>
      </c>
    </row>
    <row r="2226" spans="1:4" x14ac:dyDescent="0.25">
      <c r="A2226" s="1">
        <v>120</v>
      </c>
      <c r="B2226" s="2">
        <v>41248</v>
      </c>
      <c r="C2226" s="4" t="s">
        <v>624</v>
      </c>
      <c r="D2226" s="1">
        <v>227</v>
      </c>
    </row>
    <row r="2227" spans="1:4" x14ac:dyDescent="0.25">
      <c r="A2227" s="1">
        <v>120</v>
      </c>
      <c r="B2227" s="2">
        <v>41157</v>
      </c>
      <c r="C2227" s="4" t="s">
        <v>625</v>
      </c>
      <c r="D2227" s="1">
        <v>10.7</v>
      </c>
    </row>
    <row r="2228" spans="1:4" x14ac:dyDescent="0.25">
      <c r="A2228" s="1">
        <v>120</v>
      </c>
      <c r="B2228" s="2">
        <v>41171</v>
      </c>
      <c r="C2228" s="4" t="s">
        <v>625</v>
      </c>
      <c r="D2228" s="1">
        <v>9.5</v>
      </c>
    </row>
    <row r="2229" spans="1:4" x14ac:dyDescent="0.25">
      <c r="A2229" s="1">
        <v>120</v>
      </c>
      <c r="B2229" s="2">
        <v>41185</v>
      </c>
      <c r="C2229" s="4" t="s">
        <v>625</v>
      </c>
      <c r="D2229" s="1">
        <v>9.9</v>
      </c>
    </row>
    <row r="2230" spans="1:4" x14ac:dyDescent="0.25">
      <c r="A2230" s="1">
        <v>120</v>
      </c>
      <c r="B2230" s="2">
        <v>41199</v>
      </c>
      <c r="C2230" s="4" t="s">
        <v>625</v>
      </c>
      <c r="D2230" s="1">
        <v>9.4</v>
      </c>
    </row>
    <row r="2231" spans="1:4" x14ac:dyDescent="0.25">
      <c r="A2231" s="1">
        <v>120</v>
      </c>
      <c r="B2231" s="2">
        <v>41220</v>
      </c>
      <c r="C2231" s="4" t="s">
        <v>625</v>
      </c>
      <c r="D2231" s="1">
        <v>10.1</v>
      </c>
    </row>
    <row r="2232" spans="1:4" x14ac:dyDescent="0.25">
      <c r="A2232" s="1">
        <v>120</v>
      </c>
      <c r="B2232" s="2">
        <v>41229</v>
      </c>
      <c r="C2232" s="4" t="s">
        <v>625</v>
      </c>
      <c r="D2232" s="1">
        <v>9</v>
      </c>
    </row>
    <row r="2233" spans="1:4" x14ac:dyDescent="0.25">
      <c r="A2233" s="1">
        <v>120</v>
      </c>
      <c r="B2233" s="2">
        <v>41233</v>
      </c>
      <c r="C2233" s="4" t="s">
        <v>625</v>
      </c>
      <c r="D2233" s="1">
        <v>9.1999999999999993</v>
      </c>
    </row>
    <row r="2234" spans="1:4" x14ac:dyDescent="0.25">
      <c r="A2234" s="1">
        <v>120</v>
      </c>
      <c r="B2234" s="2">
        <v>41248</v>
      </c>
      <c r="C2234" s="4" t="s">
        <v>625</v>
      </c>
      <c r="D2234" s="1">
        <v>9.8000000000000007</v>
      </c>
    </row>
    <row r="2235" spans="1:4" x14ac:dyDescent="0.25">
      <c r="A2235" s="1">
        <v>120</v>
      </c>
      <c r="B2235" s="2">
        <v>41157</v>
      </c>
      <c r="C2235" s="4" t="s">
        <v>626</v>
      </c>
      <c r="D2235" s="1">
        <v>21</v>
      </c>
    </row>
    <row r="2236" spans="1:4" x14ac:dyDescent="0.25">
      <c r="A2236" s="1">
        <v>120</v>
      </c>
      <c r="B2236" s="2">
        <v>41185</v>
      </c>
      <c r="C2236" s="4" t="s">
        <v>626</v>
      </c>
      <c r="D2236" s="1">
        <v>20</v>
      </c>
    </row>
    <row r="2237" spans="1:4" x14ac:dyDescent="0.25">
      <c r="A2237" s="1">
        <v>120</v>
      </c>
      <c r="B2237" s="2">
        <v>41220</v>
      </c>
      <c r="C2237" s="4" t="s">
        <v>626</v>
      </c>
      <c r="D2237" s="1">
        <v>17</v>
      </c>
    </row>
    <row r="2238" spans="1:4" x14ac:dyDescent="0.25">
      <c r="A2238" s="1">
        <v>120</v>
      </c>
      <c r="B2238" s="2">
        <v>41248</v>
      </c>
      <c r="C2238" s="4" t="s">
        <v>626</v>
      </c>
      <c r="D2238" s="1">
        <v>22</v>
      </c>
    </row>
    <row r="2239" spans="1:4" x14ac:dyDescent="0.25">
      <c r="A2239" s="1">
        <v>121</v>
      </c>
      <c r="B2239" s="2">
        <v>41094</v>
      </c>
      <c r="C2239" s="4" t="s">
        <v>624</v>
      </c>
      <c r="D2239" s="1">
        <v>710</v>
      </c>
    </row>
    <row r="2240" spans="1:4" x14ac:dyDescent="0.25">
      <c r="A2240" s="1">
        <v>121</v>
      </c>
      <c r="B2240" s="2">
        <v>41122</v>
      </c>
      <c r="C2240" s="4" t="s">
        <v>624</v>
      </c>
      <c r="D2240" s="1">
        <v>590</v>
      </c>
    </row>
    <row r="2241" spans="1:4" x14ac:dyDescent="0.25">
      <c r="A2241" s="1">
        <v>121</v>
      </c>
      <c r="B2241" s="2">
        <v>41157</v>
      </c>
      <c r="C2241" s="4" t="s">
        <v>624</v>
      </c>
      <c r="D2241" s="1">
        <v>565</v>
      </c>
    </row>
    <row r="2242" spans="1:4" x14ac:dyDescent="0.25">
      <c r="A2242" s="1">
        <v>121</v>
      </c>
      <c r="B2242" s="2">
        <v>41185</v>
      </c>
      <c r="C2242" s="4" t="s">
        <v>624</v>
      </c>
      <c r="D2242" s="1">
        <v>558</v>
      </c>
    </row>
    <row r="2243" spans="1:4" x14ac:dyDescent="0.25">
      <c r="A2243" s="1">
        <v>121</v>
      </c>
      <c r="B2243" s="2">
        <v>41220</v>
      </c>
      <c r="C2243" s="4" t="s">
        <v>624</v>
      </c>
      <c r="D2243" s="1">
        <v>504</v>
      </c>
    </row>
    <row r="2244" spans="1:4" x14ac:dyDescent="0.25">
      <c r="A2244" s="1">
        <v>121</v>
      </c>
      <c r="B2244" s="2">
        <v>41248</v>
      </c>
      <c r="C2244" s="4" t="s">
        <v>624</v>
      </c>
      <c r="D2244" s="1">
        <v>456</v>
      </c>
    </row>
    <row r="2245" spans="1:4" x14ac:dyDescent="0.25">
      <c r="A2245" s="1">
        <v>121</v>
      </c>
      <c r="B2245" s="2">
        <v>41094</v>
      </c>
      <c r="C2245" s="4" t="s">
        <v>625</v>
      </c>
      <c r="D2245" s="1">
        <v>11.1</v>
      </c>
    </row>
    <row r="2246" spans="1:4" x14ac:dyDescent="0.25">
      <c r="A2246" s="1">
        <v>121</v>
      </c>
      <c r="B2246" s="2">
        <v>41108</v>
      </c>
      <c r="C2246" s="4" t="s">
        <v>625</v>
      </c>
      <c r="D2246" s="1">
        <v>11.4</v>
      </c>
    </row>
    <row r="2247" spans="1:4" x14ac:dyDescent="0.25">
      <c r="A2247" s="1">
        <v>121</v>
      </c>
      <c r="B2247" s="2">
        <v>41122</v>
      </c>
      <c r="C2247" s="4" t="s">
        <v>625</v>
      </c>
      <c r="D2247" s="1">
        <v>12.7</v>
      </c>
    </row>
    <row r="2248" spans="1:4" x14ac:dyDescent="0.25">
      <c r="A2248" s="1">
        <v>121</v>
      </c>
      <c r="B2248" s="2">
        <v>41129</v>
      </c>
      <c r="C2248" s="4" t="s">
        <v>625</v>
      </c>
      <c r="D2248" s="1">
        <v>12.5</v>
      </c>
    </row>
    <row r="2249" spans="1:4" x14ac:dyDescent="0.25">
      <c r="A2249" s="1">
        <v>121</v>
      </c>
      <c r="B2249" s="2">
        <v>41136</v>
      </c>
      <c r="C2249" s="4" t="s">
        <v>625</v>
      </c>
      <c r="D2249" s="1">
        <v>12.5</v>
      </c>
    </row>
    <row r="2250" spans="1:4" x14ac:dyDescent="0.25">
      <c r="A2250" s="1">
        <v>121</v>
      </c>
      <c r="B2250" s="2">
        <v>41142</v>
      </c>
      <c r="C2250" s="4" t="s">
        <v>625</v>
      </c>
      <c r="D2250" s="1">
        <v>11.9</v>
      </c>
    </row>
    <row r="2251" spans="1:4" x14ac:dyDescent="0.25">
      <c r="A2251" s="1">
        <v>121</v>
      </c>
      <c r="B2251" s="2">
        <v>41157</v>
      </c>
      <c r="C2251" s="4" t="s">
        <v>625</v>
      </c>
      <c r="D2251" s="1">
        <v>12.2</v>
      </c>
    </row>
    <row r="2252" spans="1:4" x14ac:dyDescent="0.25">
      <c r="A2252" s="1">
        <v>121</v>
      </c>
      <c r="B2252" s="2">
        <v>41171</v>
      </c>
      <c r="C2252" s="4" t="s">
        <v>625</v>
      </c>
      <c r="D2252" s="1">
        <v>12.5</v>
      </c>
    </row>
    <row r="2253" spans="1:4" x14ac:dyDescent="0.25">
      <c r="A2253" s="1">
        <v>121</v>
      </c>
      <c r="B2253" s="2">
        <v>41185</v>
      </c>
      <c r="C2253" s="4" t="s">
        <v>625</v>
      </c>
      <c r="D2253" s="1">
        <v>11.4</v>
      </c>
    </row>
    <row r="2254" spans="1:4" x14ac:dyDescent="0.25">
      <c r="A2254" s="1">
        <v>121</v>
      </c>
      <c r="B2254" s="2">
        <v>41201</v>
      </c>
      <c r="C2254" s="4" t="s">
        <v>625</v>
      </c>
      <c r="D2254" s="1">
        <v>11.4</v>
      </c>
    </row>
    <row r="2255" spans="1:4" x14ac:dyDescent="0.25">
      <c r="A2255" s="1">
        <v>121</v>
      </c>
      <c r="B2255" s="2">
        <v>41220</v>
      </c>
      <c r="C2255" s="4" t="s">
        <v>625</v>
      </c>
      <c r="D2255" s="1">
        <v>12</v>
      </c>
    </row>
    <row r="2256" spans="1:4" x14ac:dyDescent="0.25">
      <c r="A2256" s="1">
        <v>121</v>
      </c>
      <c r="B2256" s="2">
        <v>41233</v>
      </c>
      <c r="C2256" s="4" t="s">
        <v>625</v>
      </c>
      <c r="D2256" s="1">
        <v>12.4</v>
      </c>
    </row>
    <row r="2257" spans="1:4" x14ac:dyDescent="0.25">
      <c r="A2257" s="1">
        <v>121</v>
      </c>
      <c r="B2257" s="2">
        <v>41248</v>
      </c>
      <c r="C2257" s="4" t="s">
        <v>625</v>
      </c>
      <c r="D2257" s="1">
        <v>11.3</v>
      </c>
    </row>
    <row r="2258" spans="1:4" x14ac:dyDescent="0.25">
      <c r="A2258" s="1">
        <v>121</v>
      </c>
      <c r="B2258" s="2">
        <v>41094</v>
      </c>
      <c r="C2258" s="4" t="s">
        <v>626</v>
      </c>
      <c r="D2258" s="1">
        <v>26</v>
      </c>
    </row>
    <row r="2259" spans="1:4" x14ac:dyDescent="0.25">
      <c r="A2259" s="1">
        <v>121</v>
      </c>
      <c r="B2259" s="2">
        <v>41122</v>
      </c>
      <c r="C2259" s="4" t="s">
        <v>626</v>
      </c>
      <c r="D2259" s="1">
        <v>27</v>
      </c>
    </row>
    <row r="2260" spans="1:4" x14ac:dyDescent="0.25">
      <c r="A2260" s="1">
        <v>121</v>
      </c>
      <c r="B2260" s="2">
        <v>41157</v>
      </c>
      <c r="C2260" s="4" t="s">
        <v>626</v>
      </c>
      <c r="D2260" s="1">
        <v>29</v>
      </c>
    </row>
    <row r="2261" spans="1:4" x14ac:dyDescent="0.25">
      <c r="A2261" s="1">
        <v>121</v>
      </c>
      <c r="B2261" s="2">
        <v>41185</v>
      </c>
      <c r="C2261" s="4" t="s">
        <v>626</v>
      </c>
      <c r="D2261" s="1">
        <v>21</v>
      </c>
    </row>
    <row r="2262" spans="1:4" x14ac:dyDescent="0.25">
      <c r="A2262" s="1">
        <v>121</v>
      </c>
      <c r="B2262" s="2">
        <v>41220</v>
      </c>
      <c r="C2262" s="4" t="s">
        <v>626</v>
      </c>
      <c r="D2262" s="1">
        <v>28</v>
      </c>
    </row>
    <row r="2263" spans="1:4" x14ac:dyDescent="0.25">
      <c r="A2263" s="1">
        <v>121</v>
      </c>
      <c r="B2263" s="2">
        <v>41248</v>
      </c>
      <c r="C2263" s="4" t="s">
        <v>626</v>
      </c>
      <c r="D2263" s="1">
        <v>24</v>
      </c>
    </row>
    <row r="2264" spans="1:4" x14ac:dyDescent="0.25">
      <c r="A2264" s="1">
        <v>122</v>
      </c>
      <c r="B2264" s="2">
        <v>41099</v>
      </c>
      <c r="C2264" s="4" t="s">
        <v>624</v>
      </c>
      <c r="D2264" s="1">
        <v>841</v>
      </c>
    </row>
    <row r="2265" spans="1:4" x14ac:dyDescent="0.25">
      <c r="A2265" s="1">
        <v>122</v>
      </c>
      <c r="B2265" s="2">
        <v>41122</v>
      </c>
      <c r="C2265" s="4" t="s">
        <v>624</v>
      </c>
      <c r="D2265" s="1">
        <v>302</v>
      </c>
    </row>
    <row r="2266" spans="1:4" x14ac:dyDescent="0.25">
      <c r="A2266" s="1">
        <v>122</v>
      </c>
      <c r="B2266" s="2">
        <v>41185</v>
      </c>
      <c r="C2266" s="4" t="s">
        <v>624</v>
      </c>
      <c r="D2266" s="1">
        <v>908</v>
      </c>
    </row>
    <row r="2267" spans="1:4" x14ac:dyDescent="0.25">
      <c r="A2267" s="1">
        <v>122</v>
      </c>
      <c r="B2267" s="2">
        <v>41220</v>
      </c>
      <c r="C2267" s="4" t="s">
        <v>624</v>
      </c>
      <c r="D2267" s="1">
        <v>744</v>
      </c>
    </row>
    <row r="2268" spans="1:4" x14ac:dyDescent="0.25">
      <c r="A2268" s="1">
        <v>122</v>
      </c>
      <c r="B2268" s="2">
        <v>41099</v>
      </c>
      <c r="C2268" s="4" t="s">
        <v>625</v>
      </c>
      <c r="D2268" s="1">
        <v>10.8</v>
      </c>
    </row>
    <row r="2269" spans="1:4" x14ac:dyDescent="0.25">
      <c r="A2269" s="1">
        <v>122</v>
      </c>
      <c r="B2269" s="2">
        <v>41108</v>
      </c>
      <c r="C2269" s="4" t="s">
        <v>625</v>
      </c>
      <c r="D2269" s="1">
        <v>11.1</v>
      </c>
    </row>
    <row r="2270" spans="1:4" x14ac:dyDescent="0.25">
      <c r="A2270" s="1">
        <v>122</v>
      </c>
      <c r="B2270" s="2">
        <v>41122</v>
      </c>
      <c r="C2270" s="4" t="s">
        <v>625</v>
      </c>
      <c r="D2270" s="1">
        <v>12.3</v>
      </c>
    </row>
    <row r="2271" spans="1:4" x14ac:dyDescent="0.25">
      <c r="A2271" s="1">
        <v>122</v>
      </c>
      <c r="B2271" s="2">
        <v>41138</v>
      </c>
      <c r="C2271" s="4" t="s">
        <v>625</v>
      </c>
      <c r="D2271" s="1">
        <v>13</v>
      </c>
    </row>
    <row r="2272" spans="1:4" x14ac:dyDescent="0.25">
      <c r="A2272" s="1">
        <v>122</v>
      </c>
      <c r="B2272" s="2">
        <v>41152</v>
      </c>
      <c r="C2272" s="4" t="s">
        <v>625</v>
      </c>
      <c r="D2272" s="1">
        <v>11</v>
      </c>
    </row>
    <row r="2273" spans="1:4" x14ac:dyDescent="0.25">
      <c r="A2273" s="1">
        <v>122</v>
      </c>
      <c r="B2273" s="2">
        <v>41155</v>
      </c>
      <c r="C2273" s="4" t="s">
        <v>625</v>
      </c>
      <c r="D2273" s="1">
        <v>10.3</v>
      </c>
    </row>
    <row r="2274" spans="1:4" x14ac:dyDescent="0.25">
      <c r="A2274" s="1">
        <v>122</v>
      </c>
      <c r="B2274" s="2">
        <v>41169</v>
      </c>
      <c r="C2274" s="4" t="s">
        <v>625</v>
      </c>
      <c r="D2274" s="1">
        <v>11.2</v>
      </c>
    </row>
    <row r="2275" spans="1:4" x14ac:dyDescent="0.25">
      <c r="A2275" s="1">
        <v>122</v>
      </c>
      <c r="B2275" s="2">
        <v>41171</v>
      </c>
      <c r="C2275" s="4" t="s">
        <v>625</v>
      </c>
      <c r="D2275" s="1">
        <v>12.1</v>
      </c>
    </row>
    <row r="2276" spans="1:4" x14ac:dyDescent="0.25">
      <c r="A2276" s="1">
        <v>122</v>
      </c>
      <c r="B2276" s="2">
        <v>41183</v>
      </c>
      <c r="C2276" s="4" t="s">
        <v>625</v>
      </c>
      <c r="D2276" s="1">
        <v>12.4</v>
      </c>
    </row>
    <row r="2277" spans="1:4" x14ac:dyDescent="0.25">
      <c r="A2277" s="1">
        <v>122</v>
      </c>
      <c r="B2277" s="2">
        <v>41185</v>
      </c>
      <c r="C2277" s="4" t="s">
        <v>625</v>
      </c>
      <c r="D2277" s="1">
        <v>11.6</v>
      </c>
    </row>
    <row r="2278" spans="1:4" x14ac:dyDescent="0.25">
      <c r="A2278" s="1">
        <v>122</v>
      </c>
      <c r="B2278" s="2">
        <v>41199</v>
      </c>
      <c r="C2278" s="4" t="s">
        <v>625</v>
      </c>
      <c r="D2278" s="1">
        <v>12.6</v>
      </c>
    </row>
    <row r="2279" spans="1:4" x14ac:dyDescent="0.25">
      <c r="A2279" s="1">
        <v>122</v>
      </c>
      <c r="B2279" s="2">
        <v>41220</v>
      </c>
      <c r="C2279" s="4" t="s">
        <v>625</v>
      </c>
      <c r="D2279" s="1">
        <v>11.4</v>
      </c>
    </row>
    <row r="2280" spans="1:4" x14ac:dyDescent="0.25">
      <c r="A2280" s="1">
        <v>122</v>
      </c>
      <c r="B2280" s="2">
        <v>41233</v>
      </c>
      <c r="C2280" s="4" t="s">
        <v>625</v>
      </c>
      <c r="D2280" s="1">
        <v>11.9</v>
      </c>
    </row>
    <row r="2281" spans="1:4" x14ac:dyDescent="0.25">
      <c r="A2281" s="1">
        <v>122</v>
      </c>
      <c r="B2281" s="2">
        <v>41099</v>
      </c>
      <c r="C2281" s="4" t="s">
        <v>626</v>
      </c>
      <c r="D2281" s="1">
        <v>74</v>
      </c>
    </row>
    <row r="2282" spans="1:4" x14ac:dyDescent="0.25">
      <c r="A2282" s="1">
        <v>122</v>
      </c>
      <c r="B2282" s="2">
        <v>41122</v>
      </c>
      <c r="C2282" s="4" t="s">
        <v>626</v>
      </c>
      <c r="D2282" s="1">
        <v>29</v>
      </c>
    </row>
    <row r="2283" spans="1:4" x14ac:dyDescent="0.25">
      <c r="A2283" s="1">
        <v>122</v>
      </c>
      <c r="B2283" s="2">
        <v>41155</v>
      </c>
      <c r="C2283" s="4" t="s">
        <v>626</v>
      </c>
      <c r="D2283" s="1">
        <v>40</v>
      </c>
    </row>
    <row r="2284" spans="1:4" x14ac:dyDescent="0.25">
      <c r="A2284" s="1">
        <v>122</v>
      </c>
      <c r="B2284" s="2">
        <v>41185</v>
      </c>
      <c r="C2284" s="4" t="s">
        <v>626</v>
      </c>
      <c r="D2284" s="1">
        <v>21</v>
      </c>
    </row>
    <row r="2285" spans="1:4" x14ac:dyDescent="0.25">
      <c r="A2285" s="1">
        <v>122</v>
      </c>
      <c r="B2285" s="2">
        <v>41220</v>
      </c>
      <c r="C2285" s="4" t="s">
        <v>626</v>
      </c>
      <c r="D2285" s="1">
        <v>53</v>
      </c>
    </row>
    <row r="2286" spans="1:4" x14ac:dyDescent="0.25">
      <c r="A2286" s="1">
        <v>123</v>
      </c>
      <c r="B2286" s="2">
        <v>41167</v>
      </c>
      <c r="C2286" s="4" t="s">
        <v>624</v>
      </c>
      <c r="D2286" s="1">
        <v>343</v>
      </c>
    </row>
    <row r="2287" spans="1:4" x14ac:dyDescent="0.25">
      <c r="A2287" s="1">
        <v>123</v>
      </c>
      <c r="B2287" s="2">
        <v>41186</v>
      </c>
      <c r="C2287" s="4" t="s">
        <v>624</v>
      </c>
      <c r="D2287" s="1">
        <v>234</v>
      </c>
    </row>
    <row r="2288" spans="1:4" x14ac:dyDescent="0.25">
      <c r="A2288" s="1">
        <v>123</v>
      </c>
      <c r="B2288" s="2">
        <v>41221</v>
      </c>
      <c r="C2288" s="4" t="s">
        <v>624</v>
      </c>
      <c r="D2288" s="1">
        <v>537</v>
      </c>
    </row>
    <row r="2289" spans="1:4" x14ac:dyDescent="0.25">
      <c r="A2289" s="1">
        <v>123</v>
      </c>
      <c r="B2289" s="2">
        <v>41167</v>
      </c>
      <c r="C2289" s="4" t="s">
        <v>625</v>
      </c>
      <c r="D2289" s="1">
        <v>9.8000000000000007</v>
      </c>
    </row>
    <row r="2290" spans="1:4" x14ac:dyDescent="0.25">
      <c r="A2290" s="1">
        <v>123</v>
      </c>
      <c r="B2290" s="2">
        <v>41172</v>
      </c>
      <c r="C2290" s="4" t="s">
        <v>625</v>
      </c>
      <c r="D2290" s="1">
        <v>10.3</v>
      </c>
    </row>
    <row r="2291" spans="1:4" x14ac:dyDescent="0.25">
      <c r="A2291" s="1">
        <v>123</v>
      </c>
      <c r="B2291" s="2">
        <v>41186</v>
      </c>
      <c r="C2291" s="4" t="s">
        <v>625</v>
      </c>
      <c r="D2291" s="1">
        <v>11.4</v>
      </c>
    </row>
    <row r="2292" spans="1:4" x14ac:dyDescent="0.25">
      <c r="A2292" s="1">
        <v>123</v>
      </c>
      <c r="B2292" s="2">
        <v>41200</v>
      </c>
      <c r="C2292" s="4" t="s">
        <v>625</v>
      </c>
      <c r="D2292" s="1">
        <v>11.4</v>
      </c>
    </row>
    <row r="2293" spans="1:4" x14ac:dyDescent="0.25">
      <c r="A2293" s="1">
        <v>123</v>
      </c>
      <c r="B2293" s="2">
        <v>41221</v>
      </c>
      <c r="C2293" s="4" t="s">
        <v>625</v>
      </c>
      <c r="D2293" s="1">
        <v>11.1</v>
      </c>
    </row>
    <row r="2294" spans="1:4" x14ac:dyDescent="0.25">
      <c r="A2294" s="1">
        <v>123</v>
      </c>
      <c r="B2294" s="2">
        <v>41232</v>
      </c>
      <c r="C2294" s="4" t="s">
        <v>625</v>
      </c>
      <c r="D2294" s="1">
        <v>10.7</v>
      </c>
    </row>
    <row r="2295" spans="1:4" x14ac:dyDescent="0.25">
      <c r="A2295" s="1">
        <v>123</v>
      </c>
      <c r="B2295" s="2">
        <v>41167</v>
      </c>
      <c r="C2295" s="4" t="s">
        <v>626</v>
      </c>
      <c r="D2295" s="1">
        <v>4</v>
      </c>
    </row>
    <row r="2296" spans="1:4" x14ac:dyDescent="0.25">
      <c r="A2296" s="1">
        <v>123</v>
      </c>
      <c r="B2296" s="2">
        <v>41186</v>
      </c>
      <c r="C2296" s="4" t="s">
        <v>626</v>
      </c>
      <c r="D2296" s="1">
        <v>11</v>
      </c>
    </row>
    <row r="2297" spans="1:4" x14ac:dyDescent="0.25">
      <c r="A2297" s="1">
        <v>123</v>
      </c>
      <c r="B2297" s="2">
        <v>41221</v>
      </c>
      <c r="C2297" s="4" t="s">
        <v>626</v>
      </c>
      <c r="D2297" s="1">
        <v>18</v>
      </c>
    </row>
    <row r="2298" spans="1:4" x14ac:dyDescent="0.25">
      <c r="A2298" s="1" t="e">
        <v>#N/A</v>
      </c>
      <c r="B2298" s="2">
        <v>41228</v>
      </c>
      <c r="C2298" s="4" t="s">
        <v>624</v>
      </c>
      <c r="D2298" s="1">
        <v>211</v>
      </c>
    </row>
    <row r="2299" spans="1:4" x14ac:dyDescent="0.25">
      <c r="A2299" s="1" t="e">
        <v>#N/A</v>
      </c>
      <c r="B2299" s="2">
        <v>41228</v>
      </c>
      <c r="C2299" s="4" t="s">
        <v>625</v>
      </c>
      <c r="D2299" s="1">
        <v>8.6</v>
      </c>
    </row>
    <row r="2300" spans="1:4" x14ac:dyDescent="0.25">
      <c r="A2300" s="1" t="e">
        <v>#N/A</v>
      </c>
      <c r="B2300" s="2">
        <v>41232</v>
      </c>
      <c r="C2300" s="4" t="s">
        <v>625</v>
      </c>
      <c r="D2300" s="1">
        <v>8.1999999999999993</v>
      </c>
    </row>
    <row r="2301" spans="1:4" x14ac:dyDescent="0.25">
      <c r="A2301" s="1" t="e">
        <v>#N/A</v>
      </c>
      <c r="B2301" s="2">
        <v>41228</v>
      </c>
      <c r="C2301" s="4" t="s">
        <v>626</v>
      </c>
      <c r="D2301" s="1">
        <v>12</v>
      </c>
    </row>
    <row r="2302" spans="1:4" x14ac:dyDescent="0.25">
      <c r="A2302" s="1">
        <v>125</v>
      </c>
      <c r="B2302" s="2">
        <v>41095</v>
      </c>
      <c r="C2302" s="4" t="s">
        <v>624</v>
      </c>
      <c r="D2302" s="1">
        <v>223</v>
      </c>
    </row>
    <row r="2303" spans="1:4" x14ac:dyDescent="0.25">
      <c r="A2303" s="1">
        <v>125</v>
      </c>
      <c r="B2303" s="2">
        <v>41123</v>
      </c>
      <c r="C2303" s="4" t="s">
        <v>624</v>
      </c>
      <c r="D2303" s="1">
        <v>78</v>
      </c>
    </row>
    <row r="2304" spans="1:4" x14ac:dyDescent="0.25">
      <c r="A2304" s="1">
        <v>125</v>
      </c>
      <c r="B2304" s="2">
        <v>41156</v>
      </c>
      <c r="C2304" s="4" t="s">
        <v>624</v>
      </c>
      <c r="D2304" s="1">
        <v>67</v>
      </c>
    </row>
    <row r="2305" spans="1:4" x14ac:dyDescent="0.25">
      <c r="A2305" s="1">
        <v>125</v>
      </c>
      <c r="B2305" s="2">
        <v>41186</v>
      </c>
      <c r="C2305" s="4" t="s">
        <v>624</v>
      </c>
      <c r="D2305" s="1">
        <v>164</v>
      </c>
    </row>
    <row r="2306" spans="1:4" x14ac:dyDescent="0.25">
      <c r="A2306" s="1">
        <v>125</v>
      </c>
      <c r="B2306" s="2">
        <v>41221</v>
      </c>
      <c r="C2306" s="4" t="s">
        <v>624</v>
      </c>
      <c r="D2306" s="1">
        <v>31</v>
      </c>
    </row>
    <row r="2307" spans="1:4" x14ac:dyDescent="0.25">
      <c r="A2307" s="1">
        <v>125</v>
      </c>
      <c r="B2307" s="2">
        <v>41095</v>
      </c>
      <c r="C2307" s="4" t="s">
        <v>625</v>
      </c>
      <c r="D2307" s="1">
        <v>10.6</v>
      </c>
    </row>
    <row r="2308" spans="1:4" x14ac:dyDescent="0.25">
      <c r="A2308" s="1">
        <v>125</v>
      </c>
      <c r="B2308" s="2">
        <v>41109</v>
      </c>
      <c r="C2308" s="4" t="s">
        <v>625</v>
      </c>
      <c r="D2308" s="1">
        <v>8.6</v>
      </c>
    </row>
    <row r="2309" spans="1:4" x14ac:dyDescent="0.25">
      <c r="A2309" s="1">
        <v>125</v>
      </c>
      <c r="B2309" s="2">
        <v>41111</v>
      </c>
      <c r="C2309" s="4" t="s">
        <v>625</v>
      </c>
      <c r="D2309" s="1">
        <v>8.8000000000000007</v>
      </c>
    </row>
    <row r="2310" spans="1:4" x14ac:dyDescent="0.25">
      <c r="A2310" s="1">
        <v>125</v>
      </c>
      <c r="B2310" s="2">
        <v>41123</v>
      </c>
      <c r="C2310" s="4" t="s">
        <v>625</v>
      </c>
      <c r="D2310" s="1">
        <v>7.7</v>
      </c>
    </row>
    <row r="2311" spans="1:4" x14ac:dyDescent="0.25">
      <c r="A2311" s="1">
        <v>125</v>
      </c>
      <c r="B2311" s="2">
        <v>41137</v>
      </c>
      <c r="C2311" s="4" t="s">
        <v>625</v>
      </c>
      <c r="D2311" s="1">
        <v>9.3000000000000007</v>
      </c>
    </row>
    <row r="2312" spans="1:4" x14ac:dyDescent="0.25">
      <c r="A2312" s="1">
        <v>125</v>
      </c>
      <c r="B2312" s="2">
        <v>41156</v>
      </c>
      <c r="C2312" s="4" t="s">
        <v>625</v>
      </c>
      <c r="D2312" s="1">
        <v>8.6</v>
      </c>
    </row>
    <row r="2313" spans="1:4" x14ac:dyDescent="0.25">
      <c r="A2313" s="1">
        <v>125</v>
      </c>
      <c r="B2313" s="2">
        <v>41172</v>
      </c>
      <c r="C2313" s="4" t="s">
        <v>625</v>
      </c>
      <c r="D2313" s="1">
        <v>9.4</v>
      </c>
    </row>
    <row r="2314" spans="1:4" x14ac:dyDescent="0.25">
      <c r="A2314" s="1">
        <v>125</v>
      </c>
      <c r="B2314" s="2">
        <v>41186</v>
      </c>
      <c r="C2314" s="4" t="s">
        <v>625</v>
      </c>
      <c r="D2314" s="1">
        <v>8.5</v>
      </c>
    </row>
    <row r="2315" spans="1:4" x14ac:dyDescent="0.25">
      <c r="A2315" s="1">
        <v>125</v>
      </c>
      <c r="B2315" s="2">
        <v>41200</v>
      </c>
      <c r="C2315" s="4" t="s">
        <v>625</v>
      </c>
      <c r="D2315" s="1">
        <v>7.7</v>
      </c>
    </row>
    <row r="2316" spans="1:4" x14ac:dyDescent="0.25">
      <c r="A2316" s="1">
        <v>125</v>
      </c>
      <c r="B2316" s="2">
        <v>41205</v>
      </c>
      <c r="C2316" s="4" t="s">
        <v>625</v>
      </c>
      <c r="D2316" s="1">
        <v>8.6</v>
      </c>
    </row>
    <row r="2317" spans="1:4" x14ac:dyDescent="0.25">
      <c r="A2317" s="1">
        <v>125</v>
      </c>
      <c r="B2317" s="2">
        <v>41221</v>
      </c>
      <c r="C2317" s="4" t="s">
        <v>625</v>
      </c>
      <c r="D2317" s="1">
        <v>6.1</v>
      </c>
    </row>
    <row r="2318" spans="1:4" x14ac:dyDescent="0.25">
      <c r="A2318" s="1">
        <v>125</v>
      </c>
      <c r="B2318" s="2">
        <v>41226</v>
      </c>
      <c r="C2318" s="4" t="s">
        <v>625</v>
      </c>
      <c r="D2318" s="1">
        <v>7.1</v>
      </c>
    </row>
    <row r="2319" spans="1:4" x14ac:dyDescent="0.25">
      <c r="A2319" s="1">
        <v>125</v>
      </c>
      <c r="B2319" s="2">
        <v>41230</v>
      </c>
      <c r="C2319" s="4" t="s">
        <v>625</v>
      </c>
      <c r="D2319" s="1">
        <v>8.1</v>
      </c>
    </row>
    <row r="2320" spans="1:4" x14ac:dyDescent="0.25">
      <c r="A2320" s="1">
        <v>125</v>
      </c>
      <c r="B2320" s="2">
        <v>41232</v>
      </c>
      <c r="C2320" s="4" t="s">
        <v>625</v>
      </c>
      <c r="D2320" s="1">
        <v>9.1</v>
      </c>
    </row>
    <row r="2321" spans="1:4" x14ac:dyDescent="0.25">
      <c r="A2321" s="1">
        <v>125</v>
      </c>
      <c r="B2321" s="2">
        <v>41095</v>
      </c>
      <c r="C2321" s="4" t="s">
        <v>626</v>
      </c>
      <c r="D2321" s="1">
        <v>34</v>
      </c>
    </row>
    <row r="2322" spans="1:4" x14ac:dyDescent="0.25">
      <c r="A2322" s="1">
        <v>125</v>
      </c>
      <c r="B2322" s="2">
        <v>41123</v>
      </c>
      <c r="C2322" s="4" t="s">
        <v>626</v>
      </c>
      <c r="D2322" s="1">
        <v>7</v>
      </c>
    </row>
    <row r="2323" spans="1:4" x14ac:dyDescent="0.25">
      <c r="A2323" s="1">
        <v>125</v>
      </c>
      <c r="B2323" s="2">
        <v>41156</v>
      </c>
      <c r="C2323" s="4" t="s">
        <v>626</v>
      </c>
      <c r="D2323" s="1">
        <v>7</v>
      </c>
    </row>
    <row r="2324" spans="1:4" x14ac:dyDescent="0.25">
      <c r="A2324" s="1">
        <v>125</v>
      </c>
      <c r="B2324" s="2">
        <v>41186</v>
      </c>
      <c r="C2324" s="4" t="s">
        <v>626</v>
      </c>
      <c r="D2324" s="1">
        <v>25</v>
      </c>
    </row>
    <row r="2325" spans="1:4" x14ac:dyDescent="0.25">
      <c r="A2325" s="1">
        <v>125</v>
      </c>
      <c r="B2325" s="2">
        <v>41221</v>
      </c>
      <c r="C2325" s="4" t="s">
        <v>626</v>
      </c>
      <c r="D2325" s="1">
        <v>10</v>
      </c>
    </row>
    <row r="2326" spans="1:4" x14ac:dyDescent="0.25">
      <c r="A2326" s="1" t="e">
        <v>#N/A</v>
      </c>
      <c r="B2326" s="2">
        <v>41094</v>
      </c>
      <c r="C2326" s="4" t="s">
        <v>624</v>
      </c>
      <c r="D2326" s="1">
        <v>1333</v>
      </c>
    </row>
    <row r="2327" spans="1:4" x14ac:dyDescent="0.25">
      <c r="A2327" s="1" t="e">
        <v>#N/A</v>
      </c>
      <c r="B2327" s="2">
        <v>41094</v>
      </c>
      <c r="C2327" s="4" t="s">
        <v>625</v>
      </c>
      <c r="D2327" s="1">
        <v>8.4</v>
      </c>
    </row>
    <row r="2328" spans="1:4" x14ac:dyDescent="0.25">
      <c r="A2328" s="1" t="e">
        <v>#N/A</v>
      </c>
      <c r="B2328" s="2">
        <v>41096</v>
      </c>
      <c r="C2328" s="4" t="s">
        <v>625</v>
      </c>
      <c r="D2328" s="1">
        <v>8.5</v>
      </c>
    </row>
    <row r="2329" spans="1:4" x14ac:dyDescent="0.25">
      <c r="A2329" s="1" t="e">
        <v>#N/A</v>
      </c>
      <c r="B2329" s="2">
        <v>41094</v>
      </c>
      <c r="C2329" s="4" t="s">
        <v>626</v>
      </c>
      <c r="D2329" s="1">
        <v>37</v>
      </c>
    </row>
    <row r="2330" spans="1:4" x14ac:dyDescent="0.25">
      <c r="A2330" s="1">
        <v>126</v>
      </c>
      <c r="B2330" s="2">
        <v>41094</v>
      </c>
      <c r="C2330" s="4" t="s">
        <v>624</v>
      </c>
      <c r="D2330" s="1">
        <v>669</v>
      </c>
    </row>
    <row r="2331" spans="1:4" x14ac:dyDescent="0.25">
      <c r="A2331" s="1">
        <v>126</v>
      </c>
      <c r="B2331" s="2">
        <v>41122</v>
      </c>
      <c r="C2331" s="4" t="s">
        <v>624</v>
      </c>
      <c r="D2331" s="1">
        <v>423</v>
      </c>
    </row>
    <row r="2332" spans="1:4" x14ac:dyDescent="0.25">
      <c r="A2332" s="1">
        <v>126</v>
      </c>
      <c r="B2332" s="2">
        <v>41157</v>
      </c>
      <c r="C2332" s="4" t="s">
        <v>624</v>
      </c>
      <c r="D2332" s="1">
        <v>653</v>
      </c>
    </row>
    <row r="2333" spans="1:4" x14ac:dyDescent="0.25">
      <c r="A2333" s="1">
        <v>126</v>
      </c>
      <c r="B2333" s="2">
        <v>41185</v>
      </c>
      <c r="C2333" s="4" t="s">
        <v>624</v>
      </c>
      <c r="D2333" s="1">
        <v>426</v>
      </c>
    </row>
    <row r="2334" spans="1:4" x14ac:dyDescent="0.25">
      <c r="A2334" s="1">
        <v>126</v>
      </c>
      <c r="B2334" s="2">
        <v>41220</v>
      </c>
      <c r="C2334" s="4" t="s">
        <v>624</v>
      </c>
      <c r="D2334" s="1">
        <v>743</v>
      </c>
    </row>
    <row r="2335" spans="1:4" x14ac:dyDescent="0.25">
      <c r="A2335" s="1">
        <v>126</v>
      </c>
      <c r="B2335" s="2">
        <v>41248</v>
      </c>
      <c r="C2335" s="4" t="s">
        <v>624</v>
      </c>
      <c r="D2335" s="1">
        <v>797</v>
      </c>
    </row>
    <row r="2336" spans="1:4" x14ac:dyDescent="0.25">
      <c r="A2336" s="1">
        <v>126</v>
      </c>
      <c r="B2336" s="2">
        <v>41094</v>
      </c>
      <c r="C2336" s="4" t="s">
        <v>625</v>
      </c>
      <c r="D2336" s="1">
        <v>11</v>
      </c>
    </row>
    <row r="2337" spans="1:4" x14ac:dyDescent="0.25">
      <c r="A2337" s="1">
        <v>126</v>
      </c>
      <c r="B2337" s="2">
        <v>41108</v>
      </c>
      <c r="C2337" s="4" t="s">
        <v>625</v>
      </c>
      <c r="D2337" s="1">
        <v>11.1</v>
      </c>
    </row>
    <row r="2338" spans="1:4" x14ac:dyDescent="0.25">
      <c r="A2338" s="1">
        <v>126</v>
      </c>
      <c r="B2338" s="2">
        <v>41122</v>
      </c>
      <c r="C2338" s="4" t="s">
        <v>625</v>
      </c>
      <c r="D2338" s="1">
        <v>11.3</v>
      </c>
    </row>
    <row r="2339" spans="1:4" x14ac:dyDescent="0.25">
      <c r="A2339" s="1">
        <v>126</v>
      </c>
      <c r="B2339" s="2">
        <v>41136</v>
      </c>
      <c r="C2339" s="4" t="s">
        <v>625</v>
      </c>
      <c r="D2339" s="1">
        <v>12.3</v>
      </c>
    </row>
    <row r="2340" spans="1:4" x14ac:dyDescent="0.25">
      <c r="A2340" s="1">
        <v>126</v>
      </c>
      <c r="B2340" s="2">
        <v>41141</v>
      </c>
      <c r="C2340" s="4" t="s">
        <v>625</v>
      </c>
      <c r="D2340" s="1">
        <v>11</v>
      </c>
    </row>
    <row r="2341" spans="1:4" x14ac:dyDescent="0.25">
      <c r="A2341" s="1">
        <v>126</v>
      </c>
      <c r="B2341" s="2">
        <v>41157</v>
      </c>
      <c r="C2341" s="4" t="s">
        <v>625</v>
      </c>
      <c r="D2341" s="1">
        <v>10.9</v>
      </c>
    </row>
    <row r="2342" spans="1:4" x14ac:dyDescent="0.25">
      <c r="A2342" s="1">
        <v>126</v>
      </c>
      <c r="B2342" s="2">
        <v>41171</v>
      </c>
      <c r="C2342" s="4" t="s">
        <v>625</v>
      </c>
      <c r="D2342" s="1">
        <v>11.6</v>
      </c>
    </row>
    <row r="2343" spans="1:4" x14ac:dyDescent="0.25">
      <c r="A2343" s="1">
        <v>126</v>
      </c>
      <c r="B2343" s="2">
        <v>41185</v>
      </c>
      <c r="C2343" s="4" t="s">
        <v>625</v>
      </c>
      <c r="D2343" s="1">
        <v>12.4</v>
      </c>
    </row>
    <row r="2344" spans="1:4" x14ac:dyDescent="0.25">
      <c r="A2344" s="1">
        <v>126</v>
      </c>
      <c r="B2344" s="2">
        <v>41199</v>
      </c>
      <c r="C2344" s="4" t="s">
        <v>625</v>
      </c>
      <c r="D2344" s="1">
        <v>12.7</v>
      </c>
    </row>
    <row r="2345" spans="1:4" x14ac:dyDescent="0.25">
      <c r="A2345" s="1">
        <v>126</v>
      </c>
      <c r="B2345" s="2">
        <v>41220</v>
      </c>
      <c r="C2345" s="4" t="s">
        <v>625</v>
      </c>
      <c r="D2345" s="1">
        <v>11</v>
      </c>
    </row>
    <row r="2346" spans="1:4" x14ac:dyDescent="0.25">
      <c r="A2346" s="1">
        <v>126</v>
      </c>
      <c r="B2346" s="2">
        <v>41233</v>
      </c>
      <c r="C2346" s="4" t="s">
        <v>625</v>
      </c>
      <c r="D2346" s="1">
        <v>11.1</v>
      </c>
    </row>
    <row r="2347" spans="1:4" x14ac:dyDescent="0.25">
      <c r="A2347" s="1">
        <v>126</v>
      </c>
      <c r="B2347" s="2">
        <v>41248</v>
      </c>
      <c r="C2347" s="4" t="s">
        <v>625</v>
      </c>
      <c r="D2347" s="1">
        <v>10.8</v>
      </c>
    </row>
    <row r="2348" spans="1:4" x14ac:dyDescent="0.25">
      <c r="A2348" s="1">
        <v>126</v>
      </c>
      <c r="B2348" s="2">
        <v>41094</v>
      </c>
      <c r="C2348" s="4" t="s">
        <v>626</v>
      </c>
      <c r="D2348" s="1">
        <v>64</v>
      </c>
    </row>
    <row r="2349" spans="1:4" x14ac:dyDescent="0.25">
      <c r="A2349" s="1">
        <v>126</v>
      </c>
      <c r="B2349" s="2">
        <v>41122</v>
      </c>
      <c r="C2349" s="4" t="s">
        <v>626</v>
      </c>
      <c r="D2349" s="1">
        <v>23</v>
      </c>
    </row>
    <row r="2350" spans="1:4" x14ac:dyDescent="0.25">
      <c r="A2350" s="1">
        <v>126</v>
      </c>
      <c r="B2350" s="2">
        <v>41157</v>
      </c>
      <c r="C2350" s="4" t="s">
        <v>626</v>
      </c>
      <c r="D2350" s="1">
        <v>31</v>
      </c>
    </row>
    <row r="2351" spans="1:4" x14ac:dyDescent="0.25">
      <c r="A2351" s="1">
        <v>126</v>
      </c>
      <c r="B2351" s="2">
        <v>41185</v>
      </c>
      <c r="C2351" s="4" t="s">
        <v>626</v>
      </c>
      <c r="D2351" s="1">
        <v>37</v>
      </c>
    </row>
    <row r="2352" spans="1:4" x14ac:dyDescent="0.25">
      <c r="A2352" s="1">
        <v>126</v>
      </c>
      <c r="B2352" s="2">
        <v>41220</v>
      </c>
      <c r="C2352" s="4" t="s">
        <v>626</v>
      </c>
      <c r="D2352" s="1">
        <v>62</v>
      </c>
    </row>
    <row r="2353" spans="1:4" x14ac:dyDescent="0.25">
      <c r="A2353" s="1">
        <v>126</v>
      </c>
      <c r="B2353" s="2">
        <v>41248</v>
      </c>
      <c r="C2353" s="4" t="s">
        <v>626</v>
      </c>
      <c r="D2353" s="1">
        <v>79</v>
      </c>
    </row>
    <row r="2354" spans="1:4" x14ac:dyDescent="0.25">
      <c r="A2354" s="1">
        <v>127</v>
      </c>
      <c r="B2354" s="2">
        <v>41213</v>
      </c>
      <c r="C2354" s="4" t="s">
        <v>624</v>
      </c>
      <c r="D2354" s="1">
        <v>1325</v>
      </c>
    </row>
    <row r="2355" spans="1:4" x14ac:dyDescent="0.25">
      <c r="A2355" s="1">
        <v>127</v>
      </c>
      <c r="B2355" s="2">
        <v>41227</v>
      </c>
      <c r="C2355" s="4" t="s">
        <v>624</v>
      </c>
      <c r="D2355" s="1">
        <v>762</v>
      </c>
    </row>
    <row r="2356" spans="1:4" x14ac:dyDescent="0.25">
      <c r="A2356" s="1">
        <v>127</v>
      </c>
      <c r="B2356" s="2">
        <v>41248</v>
      </c>
      <c r="C2356" s="4" t="s">
        <v>624</v>
      </c>
      <c r="D2356" s="1">
        <v>461</v>
      </c>
    </row>
    <row r="2357" spans="1:4" x14ac:dyDescent="0.25">
      <c r="A2357" s="1">
        <v>127</v>
      </c>
      <c r="B2357" s="2">
        <v>41213</v>
      </c>
      <c r="C2357" s="4" t="s">
        <v>625</v>
      </c>
      <c r="D2357" s="1">
        <v>10.199999999999999</v>
      </c>
    </row>
    <row r="2358" spans="1:4" x14ac:dyDescent="0.25">
      <c r="A2358" s="1">
        <v>127</v>
      </c>
      <c r="B2358" s="2">
        <v>41227</v>
      </c>
      <c r="C2358" s="4" t="s">
        <v>625</v>
      </c>
      <c r="D2358" s="1">
        <v>8.5</v>
      </c>
    </row>
    <row r="2359" spans="1:4" x14ac:dyDescent="0.25">
      <c r="A2359" s="1">
        <v>127</v>
      </c>
      <c r="B2359" s="2">
        <v>41233</v>
      </c>
      <c r="C2359" s="4" t="s">
        <v>625</v>
      </c>
      <c r="D2359" s="1">
        <v>8.9</v>
      </c>
    </row>
    <row r="2360" spans="1:4" x14ac:dyDescent="0.25">
      <c r="A2360" s="1">
        <v>127</v>
      </c>
      <c r="B2360" s="2">
        <v>41248</v>
      </c>
      <c r="C2360" s="4" t="s">
        <v>625</v>
      </c>
      <c r="D2360" s="1">
        <v>9.8000000000000007</v>
      </c>
    </row>
    <row r="2361" spans="1:4" x14ac:dyDescent="0.25">
      <c r="A2361" s="1">
        <v>127</v>
      </c>
      <c r="B2361" s="2">
        <v>41213</v>
      </c>
      <c r="C2361" s="4" t="s">
        <v>626</v>
      </c>
      <c r="D2361" s="1">
        <v>15</v>
      </c>
    </row>
    <row r="2362" spans="1:4" x14ac:dyDescent="0.25">
      <c r="A2362" s="1">
        <v>127</v>
      </c>
      <c r="B2362" s="2">
        <v>41227</v>
      </c>
      <c r="C2362" s="4" t="s">
        <v>626</v>
      </c>
      <c r="D2362" s="1">
        <v>20</v>
      </c>
    </row>
    <row r="2363" spans="1:4" x14ac:dyDescent="0.25">
      <c r="A2363" s="1">
        <v>127</v>
      </c>
      <c r="B2363" s="2">
        <v>41248</v>
      </c>
      <c r="C2363" s="4" t="s">
        <v>626</v>
      </c>
      <c r="D2363" s="1">
        <v>18</v>
      </c>
    </row>
    <row r="2364" spans="1:4" x14ac:dyDescent="0.25">
      <c r="A2364" s="1">
        <v>128</v>
      </c>
      <c r="B2364" s="2">
        <v>41095</v>
      </c>
      <c r="C2364" s="4" t="s">
        <v>624</v>
      </c>
      <c r="D2364" s="1">
        <v>635</v>
      </c>
    </row>
    <row r="2365" spans="1:4" x14ac:dyDescent="0.25">
      <c r="A2365" s="1">
        <v>128</v>
      </c>
      <c r="B2365" s="2">
        <v>41123</v>
      </c>
      <c r="C2365" s="4" t="s">
        <v>624</v>
      </c>
      <c r="D2365" s="1">
        <v>587</v>
      </c>
    </row>
    <row r="2366" spans="1:4" x14ac:dyDescent="0.25">
      <c r="A2366" s="1">
        <v>128</v>
      </c>
      <c r="B2366" s="2">
        <v>41156</v>
      </c>
      <c r="C2366" s="4" t="s">
        <v>624</v>
      </c>
      <c r="D2366" s="1">
        <v>554</v>
      </c>
    </row>
    <row r="2367" spans="1:4" x14ac:dyDescent="0.25">
      <c r="A2367" s="1">
        <v>128</v>
      </c>
      <c r="B2367" s="2">
        <v>41186</v>
      </c>
      <c r="C2367" s="4" t="s">
        <v>624</v>
      </c>
      <c r="D2367" s="1">
        <v>593</v>
      </c>
    </row>
    <row r="2368" spans="1:4" x14ac:dyDescent="0.25">
      <c r="A2368" s="1">
        <v>128</v>
      </c>
      <c r="B2368" s="2">
        <v>41221</v>
      </c>
      <c r="C2368" s="4" t="s">
        <v>624</v>
      </c>
      <c r="D2368" s="1">
        <v>674</v>
      </c>
    </row>
    <row r="2369" spans="1:4" x14ac:dyDescent="0.25">
      <c r="A2369" s="1">
        <v>128</v>
      </c>
      <c r="B2369" s="2">
        <v>41095</v>
      </c>
      <c r="C2369" s="4" t="s">
        <v>625</v>
      </c>
      <c r="D2369" s="1">
        <v>11.2</v>
      </c>
    </row>
    <row r="2370" spans="1:4" x14ac:dyDescent="0.25">
      <c r="A2370" s="1">
        <v>128</v>
      </c>
      <c r="B2370" s="2">
        <v>41109</v>
      </c>
      <c r="C2370" s="4" t="s">
        <v>625</v>
      </c>
      <c r="D2370" s="1">
        <v>9.6</v>
      </c>
    </row>
    <row r="2371" spans="1:4" x14ac:dyDescent="0.25">
      <c r="A2371" s="1">
        <v>128</v>
      </c>
      <c r="B2371" s="2">
        <v>41123</v>
      </c>
      <c r="C2371" s="4" t="s">
        <v>625</v>
      </c>
      <c r="D2371" s="1">
        <v>11.6</v>
      </c>
    </row>
    <row r="2372" spans="1:4" x14ac:dyDescent="0.25">
      <c r="A2372" s="1">
        <v>128</v>
      </c>
      <c r="B2372" s="2">
        <v>41125</v>
      </c>
      <c r="C2372" s="4" t="s">
        <v>625</v>
      </c>
      <c r="D2372" s="1">
        <v>10.7</v>
      </c>
    </row>
    <row r="2373" spans="1:4" x14ac:dyDescent="0.25">
      <c r="A2373" s="1">
        <v>128</v>
      </c>
      <c r="B2373" s="2">
        <v>41137</v>
      </c>
      <c r="C2373" s="4" t="s">
        <v>625</v>
      </c>
      <c r="D2373" s="1">
        <v>11.2</v>
      </c>
    </row>
    <row r="2374" spans="1:4" x14ac:dyDescent="0.25">
      <c r="A2374" s="1">
        <v>128</v>
      </c>
      <c r="B2374" s="2">
        <v>41156</v>
      </c>
      <c r="C2374" s="4" t="s">
        <v>625</v>
      </c>
      <c r="D2374" s="1">
        <v>12</v>
      </c>
    </row>
    <row r="2375" spans="1:4" x14ac:dyDescent="0.25">
      <c r="A2375" s="1">
        <v>128</v>
      </c>
      <c r="B2375" s="2">
        <v>41165</v>
      </c>
      <c r="C2375" s="4" t="s">
        <v>625</v>
      </c>
      <c r="D2375" s="1">
        <v>11.6</v>
      </c>
    </row>
    <row r="2376" spans="1:4" x14ac:dyDescent="0.25">
      <c r="A2376" s="1">
        <v>128</v>
      </c>
      <c r="B2376" s="2">
        <v>41172</v>
      </c>
      <c r="C2376" s="4" t="s">
        <v>625</v>
      </c>
      <c r="D2376" s="1">
        <v>11.2</v>
      </c>
    </row>
    <row r="2377" spans="1:4" x14ac:dyDescent="0.25">
      <c r="A2377" s="1">
        <v>128</v>
      </c>
      <c r="B2377" s="2">
        <v>41186</v>
      </c>
      <c r="C2377" s="4" t="s">
        <v>625</v>
      </c>
      <c r="D2377" s="1">
        <v>10.9</v>
      </c>
    </row>
    <row r="2378" spans="1:4" x14ac:dyDescent="0.25">
      <c r="A2378" s="1">
        <v>128</v>
      </c>
      <c r="B2378" s="2">
        <v>41200</v>
      </c>
      <c r="C2378" s="4" t="s">
        <v>625</v>
      </c>
      <c r="D2378" s="1">
        <v>11.3</v>
      </c>
    </row>
    <row r="2379" spans="1:4" x14ac:dyDescent="0.25">
      <c r="A2379" s="1">
        <v>128</v>
      </c>
      <c r="B2379" s="2">
        <v>41221</v>
      </c>
      <c r="C2379" s="4" t="s">
        <v>625</v>
      </c>
      <c r="D2379" s="1">
        <v>10.1</v>
      </c>
    </row>
    <row r="2380" spans="1:4" x14ac:dyDescent="0.25">
      <c r="A2380" s="1">
        <v>128</v>
      </c>
      <c r="B2380" s="2">
        <v>41232</v>
      </c>
      <c r="C2380" s="4" t="s">
        <v>625</v>
      </c>
      <c r="D2380" s="1">
        <v>9.1999999999999993</v>
      </c>
    </row>
    <row r="2381" spans="1:4" x14ac:dyDescent="0.25">
      <c r="A2381" s="1">
        <v>128</v>
      </c>
      <c r="B2381" s="2">
        <v>41095</v>
      </c>
      <c r="C2381" s="4" t="s">
        <v>626</v>
      </c>
      <c r="D2381" s="1">
        <v>32</v>
      </c>
    </row>
    <row r="2382" spans="1:4" x14ac:dyDescent="0.25">
      <c r="A2382" s="1">
        <v>128</v>
      </c>
      <c r="B2382" s="2">
        <v>41123</v>
      </c>
      <c r="C2382" s="4" t="s">
        <v>626</v>
      </c>
      <c r="D2382" s="1">
        <v>26</v>
      </c>
    </row>
    <row r="2383" spans="1:4" x14ac:dyDescent="0.25">
      <c r="A2383" s="1">
        <v>128</v>
      </c>
      <c r="B2383" s="2">
        <v>41156</v>
      </c>
      <c r="C2383" s="4" t="s">
        <v>626</v>
      </c>
      <c r="D2383" s="1">
        <v>27</v>
      </c>
    </row>
    <row r="2384" spans="1:4" x14ac:dyDescent="0.25">
      <c r="A2384" s="1">
        <v>128</v>
      </c>
      <c r="B2384" s="2">
        <v>41186</v>
      </c>
      <c r="C2384" s="4" t="s">
        <v>626</v>
      </c>
      <c r="D2384" s="1">
        <v>24</v>
      </c>
    </row>
    <row r="2385" spans="1:4" x14ac:dyDescent="0.25">
      <c r="A2385" s="1">
        <v>128</v>
      </c>
      <c r="B2385" s="2">
        <v>41221</v>
      </c>
      <c r="C2385" s="4" t="s">
        <v>626</v>
      </c>
      <c r="D2385" s="1">
        <v>49</v>
      </c>
    </row>
    <row r="2386" spans="1:4" x14ac:dyDescent="0.25">
      <c r="A2386" s="1">
        <v>129</v>
      </c>
      <c r="B2386" s="2">
        <v>41095</v>
      </c>
      <c r="C2386" s="4" t="s">
        <v>624</v>
      </c>
      <c r="D2386" s="1">
        <v>709</v>
      </c>
    </row>
    <row r="2387" spans="1:4" x14ac:dyDescent="0.25">
      <c r="A2387" s="1">
        <v>129</v>
      </c>
      <c r="B2387" s="2">
        <v>41123</v>
      </c>
      <c r="C2387" s="4" t="s">
        <v>624</v>
      </c>
      <c r="D2387" s="1">
        <v>744</v>
      </c>
    </row>
    <row r="2388" spans="1:4" x14ac:dyDescent="0.25">
      <c r="A2388" s="1">
        <v>129</v>
      </c>
      <c r="B2388" s="2">
        <v>41156</v>
      </c>
      <c r="C2388" s="4" t="s">
        <v>624</v>
      </c>
      <c r="D2388" s="1">
        <v>439</v>
      </c>
    </row>
    <row r="2389" spans="1:4" x14ac:dyDescent="0.25">
      <c r="A2389" s="1">
        <v>129</v>
      </c>
      <c r="B2389" s="2">
        <v>41095</v>
      </c>
      <c r="C2389" s="4" t="s">
        <v>625</v>
      </c>
      <c r="D2389" s="1">
        <v>11.7</v>
      </c>
    </row>
    <row r="2390" spans="1:4" x14ac:dyDescent="0.25">
      <c r="A2390" s="1">
        <v>129</v>
      </c>
      <c r="B2390" s="2">
        <v>41102</v>
      </c>
      <c r="C2390" s="4" t="s">
        <v>625</v>
      </c>
      <c r="D2390" s="1">
        <v>11.8</v>
      </c>
    </row>
    <row r="2391" spans="1:4" x14ac:dyDescent="0.25">
      <c r="A2391" s="1">
        <v>129</v>
      </c>
      <c r="B2391" s="2">
        <v>41116</v>
      </c>
      <c r="C2391" s="4" t="s">
        <v>625</v>
      </c>
      <c r="D2391" s="1">
        <v>9.8000000000000007</v>
      </c>
    </row>
    <row r="2392" spans="1:4" x14ac:dyDescent="0.25">
      <c r="A2392" s="1">
        <v>129</v>
      </c>
      <c r="B2392" s="2">
        <v>41118</v>
      </c>
      <c r="C2392" s="4" t="s">
        <v>625</v>
      </c>
      <c r="D2392" s="1">
        <v>9.8000000000000007</v>
      </c>
    </row>
    <row r="2393" spans="1:4" x14ac:dyDescent="0.25">
      <c r="A2393" s="1">
        <v>129</v>
      </c>
      <c r="B2393" s="2">
        <v>41123</v>
      </c>
      <c r="C2393" s="4" t="s">
        <v>625</v>
      </c>
      <c r="D2393" s="1">
        <v>10.199999999999999</v>
      </c>
    </row>
    <row r="2394" spans="1:4" x14ac:dyDescent="0.25">
      <c r="A2394" s="1">
        <v>129</v>
      </c>
      <c r="B2394" s="2">
        <v>41137</v>
      </c>
      <c r="C2394" s="4" t="s">
        <v>625</v>
      </c>
      <c r="D2394" s="1">
        <v>10</v>
      </c>
    </row>
    <row r="2395" spans="1:4" x14ac:dyDescent="0.25">
      <c r="A2395" s="1">
        <v>129</v>
      </c>
      <c r="B2395" s="2">
        <v>41156</v>
      </c>
      <c r="C2395" s="4" t="s">
        <v>625</v>
      </c>
      <c r="D2395" s="1">
        <v>9.4</v>
      </c>
    </row>
    <row r="2396" spans="1:4" x14ac:dyDescent="0.25">
      <c r="A2396" s="1">
        <v>129</v>
      </c>
      <c r="B2396" s="2">
        <v>41095</v>
      </c>
      <c r="C2396" s="4" t="s">
        <v>626</v>
      </c>
      <c r="D2396" s="1">
        <v>36</v>
      </c>
    </row>
    <row r="2397" spans="1:4" x14ac:dyDescent="0.25">
      <c r="A2397" s="1">
        <v>129</v>
      </c>
      <c r="B2397" s="2">
        <v>41123</v>
      </c>
      <c r="C2397" s="4" t="s">
        <v>626</v>
      </c>
      <c r="D2397" s="1">
        <v>39</v>
      </c>
    </row>
    <row r="2398" spans="1:4" x14ac:dyDescent="0.25">
      <c r="A2398" s="1">
        <v>129</v>
      </c>
      <c r="B2398" s="2">
        <v>41156</v>
      </c>
      <c r="C2398" s="4" t="s">
        <v>626</v>
      </c>
      <c r="D2398" s="1">
        <v>27</v>
      </c>
    </row>
  </sheetData>
  <autoFilter ref="A1:D2398" xr:uid="{8E66CC6B-33D3-4F5C-A8FD-2F0734A8AE09}"/>
  <pageMargins left="0.7" right="0.7" top="0.75" bottom="0.75" header="0.3" footer="0.3"/>
  <pageSetup orientation="portrait" horizontalDpi="4294967292" verticalDpi="429496729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070A4822-0978-4B37-8F66-5F218D51AE1A}">
  <ds:schemaRefs/>
</ds:datastoreItem>
</file>

<file path=customXml/itemProps2.xml><?xml version="1.0" encoding="utf-8"?>
<ds:datastoreItem xmlns:ds="http://schemas.openxmlformats.org/officeDocument/2006/customXml" ds:itemID="{9FCF04E3-75E0-42CF-B4D4-966270B5CC4D}">
  <ds:schemaRefs/>
</ds:datastoreItem>
</file>

<file path=customXml/itemProps3.xml><?xml version="1.0" encoding="utf-8"?>
<ds:datastoreItem xmlns:ds="http://schemas.openxmlformats.org/officeDocument/2006/customXml" ds:itemID="{FC31AABE-9E9B-4BD8-8CF2-9EDB11B5242A}">
  <ds:schemaRefs/>
</ds:datastoreItem>
</file>

<file path=customXml/itemProps4.xml><?xml version="1.0" encoding="utf-8"?>
<ds:datastoreItem xmlns:ds="http://schemas.openxmlformats.org/officeDocument/2006/customXml" ds:itemID="{3198AC6A-CA52-4922-B268-A1C46E84621F}">
  <ds:schemaRefs/>
</ds:datastoreItem>
</file>

<file path=customXml/itemProps5.xml><?xml version="1.0" encoding="utf-8"?>
<ds:datastoreItem xmlns:ds="http://schemas.openxmlformats.org/officeDocument/2006/customXml" ds:itemID="{85FD379A-AE63-409F-81E6-B46D18E3C0D5}">
  <ds:schemaRefs/>
</ds:datastoreItem>
</file>

<file path=customXml/itemProps6.xml><?xml version="1.0" encoding="utf-8"?>
<ds:datastoreItem xmlns:ds="http://schemas.openxmlformats.org/officeDocument/2006/customXml" ds:itemID="{F6B56F7C-B9B4-4711-B69E-A7ABF05149A4}">
  <ds:schemaRefs/>
</ds:datastoreItem>
</file>

<file path=customXml/itemProps7.xml><?xml version="1.0" encoding="utf-8"?>
<ds:datastoreItem xmlns:ds="http://schemas.openxmlformats.org/officeDocument/2006/customXml" ds:itemID="{AB2055CC-F463-42BF-9873-F6F6EDAE09AA}">
  <ds:schemaRefs/>
</ds:datastoreItem>
</file>

<file path=customXml/itemProps8.xml><?xml version="1.0" encoding="utf-8"?>
<ds:datastoreItem xmlns:ds="http://schemas.openxmlformats.org/officeDocument/2006/customXml" ds:itemID="{D383E7CE-F1DA-48C8-A6BD-923949A36DB8}">
  <ds:schemaRefs/>
</ds:datastoreItem>
</file>

<file path=customXml/itemProps9.xml><?xml version="1.0" encoding="utf-8"?>
<ds:datastoreItem xmlns:ds="http://schemas.openxmlformats.org/officeDocument/2006/customXml" ds:itemID="{5A439D15-0806-4F29-A28B-69304F73149C}">
  <ds:schemaRefs/>
</ds:datastoreItem>
</file>

<file path=customXml/itemProps10.xml><?xml version="1.0" encoding="utf-8"?>
<ds:datastoreItem xmlns:ds="http://schemas.openxmlformats.org/officeDocument/2006/customXml" ds:itemID="{4C8DFFD7-220E-4903-8758-9A30AB2BE553}">
  <ds:schemaRefs/>
</ds:datastoreItem>
</file>

<file path=customXml/itemProps11.xml><?xml version="1.0" encoding="utf-8"?>
<ds:datastoreItem xmlns:ds="http://schemas.openxmlformats.org/officeDocument/2006/customXml" ds:itemID="{A09AFF56-793A-4ACF-B7D0-A377BF78BFAF}">
  <ds:schemaRefs/>
</ds:datastoreItem>
</file>

<file path=customXml/itemProps12.xml><?xml version="1.0" encoding="utf-8"?>
<ds:datastoreItem xmlns:ds="http://schemas.openxmlformats.org/officeDocument/2006/customXml" ds:itemID="{20E1C8B5-42BA-44D5-9C76-FCC949EAC8CF}">
  <ds:schemaRefs/>
</ds:datastoreItem>
</file>

<file path=customXml/itemProps13.xml><?xml version="1.0" encoding="utf-8"?>
<ds:datastoreItem xmlns:ds="http://schemas.openxmlformats.org/officeDocument/2006/customXml" ds:itemID="{303DE983-642E-4DF2-8761-09C2AC6470EF}">
  <ds:schemaRefs/>
</ds:datastoreItem>
</file>

<file path=customXml/itemProps14.xml><?xml version="1.0" encoding="utf-8"?>
<ds:datastoreItem xmlns:ds="http://schemas.openxmlformats.org/officeDocument/2006/customXml" ds:itemID="{763DBB25-A9A6-4C47-AD7F-65D10E79F7FC}">
  <ds:schemaRefs/>
</ds:datastoreItem>
</file>

<file path=customXml/itemProps15.xml><?xml version="1.0" encoding="utf-8"?>
<ds:datastoreItem xmlns:ds="http://schemas.openxmlformats.org/officeDocument/2006/customXml" ds:itemID="{AB1CAF2C-431F-4989-B0D8-3D9158672719}">
  <ds:schemaRefs/>
</ds:datastoreItem>
</file>

<file path=customXml/itemProps16.xml><?xml version="1.0" encoding="utf-8"?>
<ds:datastoreItem xmlns:ds="http://schemas.openxmlformats.org/officeDocument/2006/customXml" ds:itemID="{0C89230C-DFBA-40C6-9EFB-2F1C6F6448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Questions </vt:lpstr>
      <vt:lpstr>Admin</vt:lpstr>
      <vt:lpstr>Labs</vt:lpstr>
      <vt:lpstr>Question_1</vt:lpstr>
      <vt:lpstr>Question_2</vt:lpstr>
      <vt:lpstr>Question_3</vt:lpstr>
      <vt:lpstr>Question_4</vt:lpstr>
      <vt:lpstr>Question_5</vt:lpstr>
      <vt:lpstr>Question_6</vt:lpstr>
      <vt:lpstr>Question_7</vt:lpstr>
      <vt:lpstr>Question_8</vt:lpstr>
      <vt:lpstr>Question_9</vt:lpstr>
      <vt:lpstr>Question_10_admin</vt:lpstr>
      <vt:lpstr>Question_10_Labs</vt:lpstr>
    </vt:vector>
  </TitlesOfParts>
  <Company>Xelay Acumen,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Yang</dc:creator>
  <cp:lastModifiedBy>Hema Ravi Teja Bollam</cp:lastModifiedBy>
  <dcterms:created xsi:type="dcterms:W3CDTF">2012-12-11T07:32:46Z</dcterms:created>
  <dcterms:modified xsi:type="dcterms:W3CDTF">2024-03-25T19:36:32Z</dcterms:modified>
</cp:coreProperties>
</file>